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27a268750b75b/Desktop/"/>
    </mc:Choice>
  </mc:AlternateContent>
  <xr:revisionPtr revIDLastSave="18" documentId="8_{049E08C8-AC28-4ECE-978D-971C67287DA5}" xr6:coauthVersionLast="47" xr6:coauthVersionMax="47" xr10:uidLastSave="{B25C6F54-BD36-4E15-B3AC-A65DC23154FF}"/>
  <bookViews>
    <workbookView xWindow="-110" yWindow="-110" windowWidth="19420" windowHeight="11500" xr2:uid="{E789F20A-1530-49CB-8F2C-36E17FBD333A}"/>
  </bookViews>
  <sheets>
    <sheet name="Summary" sheetId="3" r:id="rId1"/>
    <sheet name="Learners' Content Participation" sheetId="4" r:id="rId2"/>
    <sheet name="Learner Usage" sheetId="1" r:id="rId3"/>
    <sheet name="Courses" sheetId="2" r:id="rId4"/>
    <sheet name="Total_Enrolled" sheetId="10" state="hidden" r:id="rId5"/>
  </sheets>
  <definedNames>
    <definedName name="_xlnm._FilterDatabase" localSheetId="2" hidden="1">'Learner Usage'!$A$1:$AJ$4171</definedName>
    <definedName name="_xlnm._FilterDatabase" localSheetId="1" hidden="1">'Learners'' Content Participation'!$A$5:$D$1208</definedName>
  </definedNames>
  <calcPr calcId="0"/>
  <pivotCaches>
    <pivotCache cacheId="84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2" i="1"/>
  <c r="D7" i="4" l="1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6" i="4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2" i="1"/>
  <c r="P1409" i="1"/>
  <c r="R1409" i="1" s="1"/>
  <c r="S1409" i="1" s="1"/>
  <c r="L3" i="1"/>
  <c r="M3" i="1" s="1"/>
  <c r="P3" i="1" s="1"/>
  <c r="R3" i="1" s="1"/>
  <c r="S3" i="1" s="1"/>
  <c r="L4" i="1"/>
  <c r="M4" i="1" s="1"/>
  <c r="P4" i="1" s="1"/>
  <c r="L5" i="1"/>
  <c r="M5" i="1" s="1"/>
  <c r="P5" i="1" s="1"/>
  <c r="R5" i="1" s="1"/>
  <c r="S5" i="1" s="1"/>
  <c r="L6" i="1"/>
  <c r="M6" i="1" s="1"/>
  <c r="P6" i="1" s="1"/>
  <c r="L7" i="1"/>
  <c r="M7" i="1" s="1"/>
  <c r="P7" i="1" s="1"/>
  <c r="L8" i="1"/>
  <c r="M8" i="1" s="1"/>
  <c r="P8" i="1" s="1"/>
  <c r="L9" i="1"/>
  <c r="M9" i="1" s="1"/>
  <c r="P9" i="1" s="1"/>
  <c r="L10" i="1"/>
  <c r="M10" i="1" s="1"/>
  <c r="P10" i="1" s="1"/>
  <c r="R10" i="1" s="1"/>
  <c r="S10" i="1" s="1"/>
  <c r="L11" i="1"/>
  <c r="M11" i="1" s="1"/>
  <c r="P11" i="1" s="1"/>
  <c r="R11" i="1" s="1"/>
  <c r="S11" i="1" s="1"/>
  <c r="L12" i="1"/>
  <c r="M12" i="1" s="1"/>
  <c r="P12" i="1" s="1"/>
  <c r="R12" i="1" s="1"/>
  <c r="S12" i="1" s="1"/>
  <c r="L13" i="1"/>
  <c r="M13" i="1" s="1"/>
  <c r="P13" i="1" s="1"/>
  <c r="R13" i="1" s="1"/>
  <c r="S13" i="1" s="1"/>
  <c r="L14" i="1"/>
  <c r="M14" i="1" s="1"/>
  <c r="P14" i="1" s="1"/>
  <c r="L15" i="1"/>
  <c r="M15" i="1" s="1"/>
  <c r="P15" i="1" s="1"/>
  <c r="R15" i="1" s="1"/>
  <c r="S15" i="1" s="1"/>
  <c r="L16" i="1"/>
  <c r="M16" i="1" s="1"/>
  <c r="P16" i="1" s="1"/>
  <c r="L17" i="1"/>
  <c r="M17" i="1" s="1"/>
  <c r="P17" i="1" s="1"/>
  <c r="R17" i="1" s="1"/>
  <c r="S17" i="1" s="1"/>
  <c r="L18" i="1"/>
  <c r="M18" i="1" s="1"/>
  <c r="P18" i="1" s="1"/>
  <c r="L19" i="1"/>
  <c r="M19" i="1" s="1"/>
  <c r="P19" i="1" s="1"/>
  <c r="L20" i="1"/>
  <c r="M20" i="1" s="1"/>
  <c r="P20" i="1" s="1"/>
  <c r="L21" i="1"/>
  <c r="M21" i="1" s="1"/>
  <c r="P21" i="1" s="1"/>
  <c r="L22" i="1"/>
  <c r="M22" i="1" s="1"/>
  <c r="P22" i="1" s="1"/>
  <c r="R22" i="1" s="1"/>
  <c r="S22" i="1" s="1"/>
  <c r="L23" i="1"/>
  <c r="M23" i="1" s="1"/>
  <c r="P23" i="1" s="1"/>
  <c r="R23" i="1" s="1"/>
  <c r="S23" i="1" s="1"/>
  <c r="L24" i="1"/>
  <c r="M24" i="1" s="1"/>
  <c r="P24" i="1" s="1"/>
  <c r="R24" i="1" s="1"/>
  <c r="S24" i="1" s="1"/>
  <c r="L25" i="1"/>
  <c r="M25" i="1" s="1"/>
  <c r="P25" i="1" s="1"/>
  <c r="R25" i="1" s="1"/>
  <c r="S25" i="1" s="1"/>
  <c r="L26" i="1"/>
  <c r="M26" i="1" s="1"/>
  <c r="P26" i="1" s="1"/>
  <c r="L27" i="1"/>
  <c r="M27" i="1" s="1"/>
  <c r="P27" i="1" s="1"/>
  <c r="R27" i="1" s="1"/>
  <c r="S27" i="1" s="1"/>
  <c r="L28" i="1"/>
  <c r="M28" i="1" s="1"/>
  <c r="P28" i="1" s="1"/>
  <c r="L29" i="1"/>
  <c r="M29" i="1" s="1"/>
  <c r="P29" i="1" s="1"/>
  <c r="L30" i="1"/>
  <c r="M30" i="1" s="1"/>
  <c r="P30" i="1" s="1"/>
  <c r="L31" i="1"/>
  <c r="M31" i="1" s="1"/>
  <c r="P31" i="1" s="1"/>
  <c r="L32" i="1"/>
  <c r="M32" i="1" s="1"/>
  <c r="P32" i="1" s="1"/>
  <c r="L33" i="1"/>
  <c r="M33" i="1" s="1"/>
  <c r="P33" i="1" s="1"/>
  <c r="L34" i="1"/>
  <c r="M34" i="1" s="1"/>
  <c r="P34" i="1" s="1"/>
  <c r="R34" i="1" s="1"/>
  <c r="S34" i="1" s="1"/>
  <c r="L35" i="1"/>
  <c r="M35" i="1" s="1"/>
  <c r="P35" i="1" s="1"/>
  <c r="R35" i="1" s="1"/>
  <c r="S35" i="1" s="1"/>
  <c r="L36" i="1"/>
  <c r="M36" i="1" s="1"/>
  <c r="P36" i="1" s="1"/>
  <c r="R36" i="1" s="1"/>
  <c r="S36" i="1" s="1"/>
  <c r="L37" i="1"/>
  <c r="M37" i="1" s="1"/>
  <c r="P37" i="1" s="1"/>
  <c r="R37" i="1" s="1"/>
  <c r="S37" i="1" s="1"/>
  <c r="L38" i="1"/>
  <c r="M38" i="1" s="1"/>
  <c r="P38" i="1" s="1"/>
  <c r="L39" i="1"/>
  <c r="M39" i="1" s="1"/>
  <c r="P39" i="1" s="1"/>
  <c r="R39" i="1" s="1"/>
  <c r="S39" i="1" s="1"/>
  <c r="L40" i="1"/>
  <c r="M40" i="1" s="1"/>
  <c r="P40" i="1" s="1"/>
  <c r="L41" i="1"/>
  <c r="M41" i="1" s="1"/>
  <c r="P41" i="1" s="1"/>
  <c r="L42" i="1"/>
  <c r="M42" i="1" s="1"/>
  <c r="P42" i="1" s="1"/>
  <c r="L43" i="1"/>
  <c r="M43" i="1" s="1"/>
  <c r="P43" i="1" s="1"/>
  <c r="L44" i="1"/>
  <c r="M44" i="1" s="1"/>
  <c r="P44" i="1" s="1"/>
  <c r="L45" i="1"/>
  <c r="M45" i="1" s="1"/>
  <c r="P45" i="1" s="1"/>
  <c r="L46" i="1"/>
  <c r="M46" i="1" s="1"/>
  <c r="P46" i="1" s="1"/>
  <c r="R46" i="1" s="1"/>
  <c r="S46" i="1" s="1"/>
  <c r="L47" i="1"/>
  <c r="M47" i="1" s="1"/>
  <c r="P47" i="1" s="1"/>
  <c r="R47" i="1" s="1"/>
  <c r="S47" i="1" s="1"/>
  <c r="L48" i="1"/>
  <c r="M48" i="1" s="1"/>
  <c r="P48" i="1" s="1"/>
  <c r="R48" i="1" s="1"/>
  <c r="S48" i="1" s="1"/>
  <c r="L49" i="1"/>
  <c r="M49" i="1" s="1"/>
  <c r="P49" i="1" s="1"/>
  <c r="R49" i="1" s="1"/>
  <c r="S49" i="1" s="1"/>
  <c r="L50" i="1"/>
  <c r="M50" i="1" s="1"/>
  <c r="P50" i="1" s="1"/>
  <c r="L51" i="1"/>
  <c r="M51" i="1" s="1"/>
  <c r="P51" i="1" s="1"/>
  <c r="R51" i="1" s="1"/>
  <c r="S51" i="1" s="1"/>
  <c r="L52" i="1"/>
  <c r="M52" i="1" s="1"/>
  <c r="P52" i="1" s="1"/>
  <c r="L53" i="1"/>
  <c r="M53" i="1" s="1"/>
  <c r="P53" i="1" s="1"/>
  <c r="L54" i="1"/>
  <c r="M54" i="1" s="1"/>
  <c r="P54" i="1" s="1"/>
  <c r="L55" i="1"/>
  <c r="M55" i="1" s="1"/>
  <c r="P55" i="1" s="1"/>
  <c r="L56" i="1"/>
  <c r="M56" i="1" s="1"/>
  <c r="P56" i="1" s="1"/>
  <c r="L57" i="1"/>
  <c r="M57" i="1" s="1"/>
  <c r="P57" i="1" s="1"/>
  <c r="L58" i="1"/>
  <c r="M58" i="1" s="1"/>
  <c r="P58" i="1" s="1"/>
  <c r="R58" i="1" s="1"/>
  <c r="S58" i="1" s="1"/>
  <c r="L59" i="1"/>
  <c r="M59" i="1" s="1"/>
  <c r="N59" i="1" s="1"/>
  <c r="L60" i="1"/>
  <c r="M60" i="1" s="1"/>
  <c r="P60" i="1" s="1"/>
  <c r="L61" i="1"/>
  <c r="M61" i="1" s="1"/>
  <c r="P61" i="1" s="1"/>
  <c r="R61" i="1" s="1"/>
  <c r="S61" i="1" s="1"/>
  <c r="L62" i="1"/>
  <c r="M62" i="1" s="1"/>
  <c r="P62" i="1" s="1"/>
  <c r="L63" i="1"/>
  <c r="M63" i="1" s="1"/>
  <c r="P63" i="1" s="1"/>
  <c r="R63" i="1" s="1"/>
  <c r="S63" i="1" s="1"/>
  <c r="L64" i="1"/>
  <c r="M64" i="1" s="1"/>
  <c r="P64" i="1" s="1"/>
  <c r="L65" i="1"/>
  <c r="M65" i="1" s="1"/>
  <c r="P65" i="1" s="1"/>
  <c r="L66" i="1"/>
  <c r="M66" i="1" s="1"/>
  <c r="P66" i="1" s="1"/>
  <c r="L67" i="1"/>
  <c r="M67" i="1" s="1"/>
  <c r="P67" i="1" s="1"/>
  <c r="L68" i="1"/>
  <c r="M68" i="1" s="1"/>
  <c r="P68" i="1" s="1"/>
  <c r="L69" i="1"/>
  <c r="M69" i="1" s="1"/>
  <c r="P69" i="1" s="1"/>
  <c r="L70" i="1"/>
  <c r="M70" i="1" s="1"/>
  <c r="P70" i="1" s="1"/>
  <c r="R70" i="1" s="1"/>
  <c r="S70" i="1" s="1"/>
  <c r="L71" i="1"/>
  <c r="M71" i="1" s="1"/>
  <c r="P71" i="1" s="1"/>
  <c r="R71" i="1" s="1"/>
  <c r="S71" i="1" s="1"/>
  <c r="L72" i="1"/>
  <c r="M72" i="1" s="1"/>
  <c r="P72" i="1" s="1"/>
  <c r="L73" i="1"/>
  <c r="M73" i="1" s="1"/>
  <c r="P73" i="1" s="1"/>
  <c r="R73" i="1" s="1"/>
  <c r="S73" i="1" s="1"/>
  <c r="L74" i="1"/>
  <c r="M74" i="1" s="1"/>
  <c r="P74" i="1" s="1"/>
  <c r="L75" i="1"/>
  <c r="M75" i="1" s="1"/>
  <c r="P75" i="1" s="1"/>
  <c r="R75" i="1" s="1"/>
  <c r="S75" i="1" s="1"/>
  <c r="L76" i="1"/>
  <c r="M76" i="1" s="1"/>
  <c r="P76" i="1" s="1"/>
  <c r="L77" i="1"/>
  <c r="M77" i="1" s="1"/>
  <c r="P77" i="1" s="1"/>
  <c r="L78" i="1"/>
  <c r="M78" i="1" s="1"/>
  <c r="P78" i="1" s="1"/>
  <c r="L79" i="1"/>
  <c r="M79" i="1" s="1"/>
  <c r="P79" i="1" s="1"/>
  <c r="L80" i="1"/>
  <c r="M80" i="1" s="1"/>
  <c r="P80" i="1" s="1"/>
  <c r="L81" i="1"/>
  <c r="M81" i="1" s="1"/>
  <c r="P81" i="1" s="1"/>
  <c r="L82" i="1"/>
  <c r="M82" i="1" s="1"/>
  <c r="P82" i="1" s="1"/>
  <c r="R82" i="1" s="1"/>
  <c r="S82" i="1" s="1"/>
  <c r="L83" i="1"/>
  <c r="M83" i="1" s="1"/>
  <c r="L84" i="1"/>
  <c r="M84" i="1" s="1"/>
  <c r="P84" i="1" s="1"/>
  <c r="L85" i="1"/>
  <c r="M85" i="1" s="1"/>
  <c r="L86" i="1"/>
  <c r="M86" i="1" s="1"/>
  <c r="P86" i="1" s="1"/>
  <c r="L87" i="1"/>
  <c r="M87" i="1" s="1"/>
  <c r="P87" i="1" s="1"/>
  <c r="R87" i="1" s="1"/>
  <c r="S87" i="1" s="1"/>
  <c r="L88" i="1"/>
  <c r="M88" i="1" s="1"/>
  <c r="P88" i="1" s="1"/>
  <c r="L89" i="1"/>
  <c r="M89" i="1" s="1"/>
  <c r="P89" i="1" s="1"/>
  <c r="L90" i="1"/>
  <c r="M90" i="1" s="1"/>
  <c r="P90" i="1" s="1"/>
  <c r="L91" i="1"/>
  <c r="M91" i="1" s="1"/>
  <c r="P91" i="1" s="1"/>
  <c r="L92" i="1"/>
  <c r="M92" i="1" s="1"/>
  <c r="P92" i="1" s="1"/>
  <c r="L93" i="1"/>
  <c r="M93" i="1" s="1"/>
  <c r="P93" i="1" s="1"/>
  <c r="L94" i="1"/>
  <c r="M94" i="1" s="1"/>
  <c r="P94" i="1" s="1"/>
  <c r="R94" i="1" s="1"/>
  <c r="S94" i="1" s="1"/>
  <c r="L95" i="1"/>
  <c r="M95" i="1" s="1"/>
  <c r="P95" i="1" s="1"/>
  <c r="R95" i="1" s="1"/>
  <c r="S95" i="1" s="1"/>
  <c r="L96" i="1"/>
  <c r="M96" i="1" s="1"/>
  <c r="P96" i="1" s="1"/>
  <c r="L97" i="1"/>
  <c r="M97" i="1" s="1"/>
  <c r="P97" i="1" s="1"/>
  <c r="R97" i="1" s="1"/>
  <c r="S97" i="1" s="1"/>
  <c r="L98" i="1"/>
  <c r="M98" i="1" s="1"/>
  <c r="P98" i="1" s="1"/>
  <c r="L99" i="1"/>
  <c r="M99" i="1" s="1"/>
  <c r="P99" i="1" s="1"/>
  <c r="R99" i="1" s="1"/>
  <c r="S99" i="1" s="1"/>
  <c r="L100" i="1"/>
  <c r="M100" i="1" s="1"/>
  <c r="P100" i="1" s="1"/>
  <c r="L101" i="1"/>
  <c r="M101" i="1" s="1"/>
  <c r="P101" i="1" s="1"/>
  <c r="R101" i="1" s="1"/>
  <c r="S101" i="1" s="1"/>
  <c r="L102" i="1"/>
  <c r="M102" i="1" s="1"/>
  <c r="P102" i="1" s="1"/>
  <c r="L103" i="1"/>
  <c r="M103" i="1" s="1"/>
  <c r="P103" i="1" s="1"/>
  <c r="L104" i="1"/>
  <c r="M104" i="1" s="1"/>
  <c r="P104" i="1" s="1"/>
  <c r="L105" i="1"/>
  <c r="M105" i="1" s="1"/>
  <c r="P105" i="1" s="1"/>
  <c r="L106" i="1"/>
  <c r="M106" i="1" s="1"/>
  <c r="P106" i="1" s="1"/>
  <c r="R106" i="1" s="1"/>
  <c r="S106" i="1" s="1"/>
  <c r="L107" i="1"/>
  <c r="M107" i="1" s="1"/>
  <c r="P107" i="1" s="1"/>
  <c r="R107" i="1" s="1"/>
  <c r="S107" i="1" s="1"/>
  <c r="L108" i="1"/>
  <c r="M108" i="1" s="1"/>
  <c r="P108" i="1" s="1"/>
  <c r="L109" i="1"/>
  <c r="M109" i="1" s="1"/>
  <c r="P109" i="1" s="1"/>
  <c r="R109" i="1" s="1"/>
  <c r="S109" i="1" s="1"/>
  <c r="L110" i="1"/>
  <c r="M110" i="1" s="1"/>
  <c r="P110" i="1" s="1"/>
  <c r="L111" i="1"/>
  <c r="M111" i="1" s="1"/>
  <c r="P111" i="1" s="1"/>
  <c r="R111" i="1" s="1"/>
  <c r="S111" i="1" s="1"/>
  <c r="L112" i="1"/>
  <c r="M112" i="1" s="1"/>
  <c r="P112" i="1" s="1"/>
  <c r="L113" i="1"/>
  <c r="M113" i="1" s="1"/>
  <c r="P113" i="1" s="1"/>
  <c r="L114" i="1"/>
  <c r="M114" i="1" s="1"/>
  <c r="P114" i="1" s="1"/>
  <c r="L115" i="1"/>
  <c r="M115" i="1" s="1"/>
  <c r="P115" i="1" s="1"/>
  <c r="L116" i="1"/>
  <c r="M116" i="1" s="1"/>
  <c r="P116" i="1" s="1"/>
  <c r="L117" i="1"/>
  <c r="M117" i="1" s="1"/>
  <c r="P117" i="1" s="1"/>
  <c r="L118" i="1"/>
  <c r="M118" i="1" s="1"/>
  <c r="P118" i="1" s="1"/>
  <c r="R118" i="1" s="1"/>
  <c r="S118" i="1" s="1"/>
  <c r="L119" i="1"/>
  <c r="M119" i="1" s="1"/>
  <c r="P119" i="1" s="1"/>
  <c r="R119" i="1" s="1"/>
  <c r="S119" i="1" s="1"/>
  <c r="L120" i="1"/>
  <c r="M120" i="1" s="1"/>
  <c r="P120" i="1" s="1"/>
  <c r="L121" i="1"/>
  <c r="M121" i="1" s="1"/>
  <c r="P121" i="1" s="1"/>
  <c r="R121" i="1" s="1"/>
  <c r="S121" i="1" s="1"/>
  <c r="L122" i="1"/>
  <c r="M122" i="1" s="1"/>
  <c r="P122" i="1" s="1"/>
  <c r="L123" i="1"/>
  <c r="M123" i="1" s="1"/>
  <c r="P123" i="1" s="1"/>
  <c r="R123" i="1" s="1"/>
  <c r="S123" i="1" s="1"/>
  <c r="L124" i="1"/>
  <c r="M124" i="1" s="1"/>
  <c r="P124" i="1" s="1"/>
  <c r="L125" i="1"/>
  <c r="M125" i="1" s="1"/>
  <c r="P125" i="1" s="1"/>
  <c r="L126" i="1"/>
  <c r="M126" i="1" s="1"/>
  <c r="P126" i="1" s="1"/>
  <c r="L127" i="1"/>
  <c r="M127" i="1" s="1"/>
  <c r="P127" i="1" s="1"/>
  <c r="L128" i="1"/>
  <c r="M128" i="1" s="1"/>
  <c r="P128" i="1" s="1"/>
  <c r="L129" i="1"/>
  <c r="M129" i="1" s="1"/>
  <c r="P129" i="1" s="1"/>
  <c r="L130" i="1"/>
  <c r="M130" i="1" s="1"/>
  <c r="P130" i="1" s="1"/>
  <c r="R130" i="1" s="1"/>
  <c r="S130" i="1" s="1"/>
  <c r="L131" i="1"/>
  <c r="M131" i="1" s="1"/>
  <c r="P131" i="1" s="1"/>
  <c r="R131" i="1" s="1"/>
  <c r="S131" i="1" s="1"/>
  <c r="L132" i="1"/>
  <c r="M132" i="1" s="1"/>
  <c r="P132" i="1" s="1"/>
  <c r="L133" i="1"/>
  <c r="M133" i="1" s="1"/>
  <c r="P133" i="1" s="1"/>
  <c r="R133" i="1" s="1"/>
  <c r="S133" i="1" s="1"/>
  <c r="L134" i="1"/>
  <c r="M134" i="1" s="1"/>
  <c r="P134" i="1" s="1"/>
  <c r="L135" i="1"/>
  <c r="M135" i="1" s="1"/>
  <c r="P135" i="1" s="1"/>
  <c r="R135" i="1" s="1"/>
  <c r="S135" i="1" s="1"/>
  <c r="L136" i="1"/>
  <c r="M136" i="1" s="1"/>
  <c r="P136" i="1" s="1"/>
  <c r="L137" i="1"/>
  <c r="M137" i="1" s="1"/>
  <c r="P137" i="1" s="1"/>
  <c r="L138" i="1"/>
  <c r="M138" i="1" s="1"/>
  <c r="P138" i="1" s="1"/>
  <c r="L139" i="1"/>
  <c r="M139" i="1" s="1"/>
  <c r="P139" i="1" s="1"/>
  <c r="L140" i="1"/>
  <c r="M140" i="1" s="1"/>
  <c r="P140" i="1" s="1"/>
  <c r="L141" i="1"/>
  <c r="M141" i="1" s="1"/>
  <c r="P141" i="1" s="1"/>
  <c r="L142" i="1"/>
  <c r="M142" i="1" s="1"/>
  <c r="P142" i="1" s="1"/>
  <c r="R142" i="1" s="1"/>
  <c r="S142" i="1" s="1"/>
  <c r="L143" i="1"/>
  <c r="M143" i="1" s="1"/>
  <c r="P143" i="1" s="1"/>
  <c r="R143" i="1" s="1"/>
  <c r="S143" i="1" s="1"/>
  <c r="L144" i="1"/>
  <c r="M144" i="1" s="1"/>
  <c r="P144" i="1" s="1"/>
  <c r="L145" i="1"/>
  <c r="M145" i="1" s="1"/>
  <c r="P145" i="1" s="1"/>
  <c r="R145" i="1" s="1"/>
  <c r="S145" i="1" s="1"/>
  <c r="L146" i="1"/>
  <c r="M146" i="1" s="1"/>
  <c r="P146" i="1" s="1"/>
  <c r="L147" i="1"/>
  <c r="M147" i="1" s="1"/>
  <c r="P147" i="1" s="1"/>
  <c r="R147" i="1" s="1"/>
  <c r="S147" i="1" s="1"/>
  <c r="L148" i="1"/>
  <c r="M148" i="1" s="1"/>
  <c r="P148" i="1" s="1"/>
  <c r="L149" i="1"/>
  <c r="M149" i="1" s="1"/>
  <c r="P149" i="1" s="1"/>
  <c r="L150" i="1"/>
  <c r="M150" i="1" s="1"/>
  <c r="P150" i="1" s="1"/>
  <c r="L151" i="1"/>
  <c r="M151" i="1" s="1"/>
  <c r="P151" i="1" s="1"/>
  <c r="L152" i="1"/>
  <c r="M152" i="1" s="1"/>
  <c r="P152" i="1" s="1"/>
  <c r="L153" i="1"/>
  <c r="M153" i="1" s="1"/>
  <c r="P153" i="1" s="1"/>
  <c r="L154" i="1"/>
  <c r="M154" i="1" s="1"/>
  <c r="P154" i="1" s="1"/>
  <c r="R154" i="1" s="1"/>
  <c r="S154" i="1" s="1"/>
  <c r="L155" i="1"/>
  <c r="M155" i="1" s="1"/>
  <c r="P155" i="1" s="1"/>
  <c r="R155" i="1" s="1"/>
  <c r="S155" i="1" s="1"/>
  <c r="L156" i="1"/>
  <c r="M156" i="1" s="1"/>
  <c r="P156" i="1" s="1"/>
  <c r="L157" i="1"/>
  <c r="M157" i="1" s="1"/>
  <c r="P157" i="1" s="1"/>
  <c r="R157" i="1" s="1"/>
  <c r="S157" i="1" s="1"/>
  <c r="L158" i="1"/>
  <c r="M158" i="1" s="1"/>
  <c r="P158" i="1" s="1"/>
  <c r="L159" i="1"/>
  <c r="M159" i="1" s="1"/>
  <c r="P159" i="1" s="1"/>
  <c r="R159" i="1" s="1"/>
  <c r="S159" i="1" s="1"/>
  <c r="L160" i="1"/>
  <c r="M160" i="1" s="1"/>
  <c r="P160" i="1" s="1"/>
  <c r="L161" i="1"/>
  <c r="M161" i="1" s="1"/>
  <c r="P161" i="1" s="1"/>
  <c r="L162" i="1"/>
  <c r="M162" i="1" s="1"/>
  <c r="P162" i="1" s="1"/>
  <c r="L163" i="1"/>
  <c r="M163" i="1" s="1"/>
  <c r="P163" i="1" s="1"/>
  <c r="L164" i="1"/>
  <c r="M164" i="1" s="1"/>
  <c r="P164" i="1" s="1"/>
  <c r="L165" i="1"/>
  <c r="M165" i="1" s="1"/>
  <c r="P165" i="1" s="1"/>
  <c r="L166" i="1"/>
  <c r="M166" i="1" s="1"/>
  <c r="P166" i="1" s="1"/>
  <c r="R166" i="1" s="1"/>
  <c r="S166" i="1" s="1"/>
  <c r="L167" i="1"/>
  <c r="M167" i="1" s="1"/>
  <c r="P167" i="1" s="1"/>
  <c r="R167" i="1" s="1"/>
  <c r="S167" i="1" s="1"/>
  <c r="L168" i="1"/>
  <c r="M168" i="1" s="1"/>
  <c r="P168" i="1" s="1"/>
  <c r="L169" i="1"/>
  <c r="M169" i="1" s="1"/>
  <c r="P169" i="1" s="1"/>
  <c r="R169" i="1" s="1"/>
  <c r="S169" i="1" s="1"/>
  <c r="L170" i="1"/>
  <c r="M170" i="1" s="1"/>
  <c r="P170" i="1" s="1"/>
  <c r="L171" i="1"/>
  <c r="M171" i="1" s="1"/>
  <c r="P171" i="1" s="1"/>
  <c r="R171" i="1" s="1"/>
  <c r="S171" i="1" s="1"/>
  <c r="L172" i="1"/>
  <c r="M172" i="1" s="1"/>
  <c r="P172" i="1" s="1"/>
  <c r="L173" i="1"/>
  <c r="M173" i="1" s="1"/>
  <c r="P173" i="1" s="1"/>
  <c r="L174" i="1"/>
  <c r="M174" i="1" s="1"/>
  <c r="P174" i="1" s="1"/>
  <c r="L175" i="1"/>
  <c r="M175" i="1" s="1"/>
  <c r="P175" i="1" s="1"/>
  <c r="L176" i="1"/>
  <c r="M176" i="1" s="1"/>
  <c r="P176" i="1" s="1"/>
  <c r="L177" i="1"/>
  <c r="M177" i="1" s="1"/>
  <c r="P177" i="1" s="1"/>
  <c r="L178" i="1"/>
  <c r="M178" i="1" s="1"/>
  <c r="P178" i="1" s="1"/>
  <c r="R178" i="1" s="1"/>
  <c r="S178" i="1" s="1"/>
  <c r="L179" i="1"/>
  <c r="M179" i="1" s="1"/>
  <c r="P179" i="1" s="1"/>
  <c r="R179" i="1" s="1"/>
  <c r="S179" i="1" s="1"/>
  <c r="L180" i="1"/>
  <c r="M180" i="1" s="1"/>
  <c r="P180" i="1" s="1"/>
  <c r="L181" i="1"/>
  <c r="M181" i="1" s="1"/>
  <c r="P181" i="1" s="1"/>
  <c r="R181" i="1" s="1"/>
  <c r="S181" i="1" s="1"/>
  <c r="L182" i="1"/>
  <c r="M182" i="1" s="1"/>
  <c r="P182" i="1" s="1"/>
  <c r="L183" i="1"/>
  <c r="M183" i="1" s="1"/>
  <c r="P183" i="1" s="1"/>
  <c r="R183" i="1" s="1"/>
  <c r="S183" i="1" s="1"/>
  <c r="L184" i="1"/>
  <c r="M184" i="1" s="1"/>
  <c r="P184" i="1" s="1"/>
  <c r="L185" i="1"/>
  <c r="M185" i="1" s="1"/>
  <c r="P185" i="1" s="1"/>
  <c r="L186" i="1"/>
  <c r="M186" i="1" s="1"/>
  <c r="P186" i="1" s="1"/>
  <c r="L187" i="1"/>
  <c r="M187" i="1" s="1"/>
  <c r="P187" i="1" s="1"/>
  <c r="L188" i="1"/>
  <c r="M188" i="1" s="1"/>
  <c r="P188" i="1" s="1"/>
  <c r="L189" i="1"/>
  <c r="M189" i="1" s="1"/>
  <c r="P189" i="1" s="1"/>
  <c r="L190" i="1"/>
  <c r="M190" i="1" s="1"/>
  <c r="P190" i="1" s="1"/>
  <c r="R190" i="1" s="1"/>
  <c r="S190" i="1" s="1"/>
  <c r="L191" i="1"/>
  <c r="M191" i="1" s="1"/>
  <c r="P191" i="1" s="1"/>
  <c r="R191" i="1" s="1"/>
  <c r="S191" i="1" s="1"/>
  <c r="L192" i="1"/>
  <c r="M192" i="1" s="1"/>
  <c r="P192" i="1" s="1"/>
  <c r="L193" i="1"/>
  <c r="M193" i="1" s="1"/>
  <c r="P193" i="1" s="1"/>
  <c r="R193" i="1" s="1"/>
  <c r="S193" i="1" s="1"/>
  <c r="L194" i="1"/>
  <c r="M194" i="1" s="1"/>
  <c r="P194" i="1" s="1"/>
  <c r="L195" i="1"/>
  <c r="M195" i="1" s="1"/>
  <c r="P195" i="1" s="1"/>
  <c r="R195" i="1" s="1"/>
  <c r="S195" i="1" s="1"/>
  <c r="L196" i="1"/>
  <c r="M196" i="1" s="1"/>
  <c r="P196" i="1" s="1"/>
  <c r="L197" i="1"/>
  <c r="M197" i="1" s="1"/>
  <c r="P197" i="1" s="1"/>
  <c r="L198" i="1"/>
  <c r="M198" i="1" s="1"/>
  <c r="P198" i="1" s="1"/>
  <c r="L199" i="1"/>
  <c r="M199" i="1" s="1"/>
  <c r="P199" i="1" s="1"/>
  <c r="L200" i="1"/>
  <c r="M200" i="1" s="1"/>
  <c r="P200" i="1" s="1"/>
  <c r="L201" i="1"/>
  <c r="M201" i="1" s="1"/>
  <c r="P201" i="1" s="1"/>
  <c r="L202" i="1"/>
  <c r="M202" i="1" s="1"/>
  <c r="P202" i="1" s="1"/>
  <c r="R202" i="1" s="1"/>
  <c r="S202" i="1" s="1"/>
  <c r="L203" i="1"/>
  <c r="M203" i="1" s="1"/>
  <c r="P203" i="1" s="1"/>
  <c r="R203" i="1" s="1"/>
  <c r="S203" i="1" s="1"/>
  <c r="L204" i="1"/>
  <c r="M204" i="1" s="1"/>
  <c r="P204" i="1" s="1"/>
  <c r="L205" i="1"/>
  <c r="M205" i="1" s="1"/>
  <c r="L206" i="1"/>
  <c r="M206" i="1" s="1"/>
  <c r="P206" i="1" s="1"/>
  <c r="L207" i="1"/>
  <c r="M207" i="1" s="1"/>
  <c r="P207" i="1" s="1"/>
  <c r="R207" i="1" s="1"/>
  <c r="S207" i="1" s="1"/>
  <c r="L208" i="1"/>
  <c r="M208" i="1" s="1"/>
  <c r="P208" i="1" s="1"/>
  <c r="L209" i="1"/>
  <c r="M209" i="1" s="1"/>
  <c r="P209" i="1" s="1"/>
  <c r="L210" i="1"/>
  <c r="M210" i="1" s="1"/>
  <c r="P210" i="1" s="1"/>
  <c r="L211" i="1"/>
  <c r="M211" i="1" s="1"/>
  <c r="P211" i="1" s="1"/>
  <c r="L212" i="1"/>
  <c r="M212" i="1" s="1"/>
  <c r="P212" i="1" s="1"/>
  <c r="L213" i="1"/>
  <c r="M213" i="1" s="1"/>
  <c r="P213" i="1" s="1"/>
  <c r="L214" i="1"/>
  <c r="M214" i="1" s="1"/>
  <c r="P214" i="1" s="1"/>
  <c r="R214" i="1" s="1"/>
  <c r="S214" i="1" s="1"/>
  <c r="L215" i="1"/>
  <c r="M215" i="1" s="1"/>
  <c r="P215" i="1" s="1"/>
  <c r="R215" i="1" s="1"/>
  <c r="S215" i="1" s="1"/>
  <c r="L216" i="1"/>
  <c r="M216" i="1" s="1"/>
  <c r="P216" i="1" s="1"/>
  <c r="L217" i="1"/>
  <c r="M217" i="1" s="1"/>
  <c r="P217" i="1" s="1"/>
  <c r="R217" i="1" s="1"/>
  <c r="S217" i="1" s="1"/>
  <c r="L218" i="1"/>
  <c r="M218" i="1" s="1"/>
  <c r="P218" i="1" s="1"/>
  <c r="L219" i="1"/>
  <c r="M219" i="1" s="1"/>
  <c r="P219" i="1" s="1"/>
  <c r="R219" i="1" s="1"/>
  <c r="S219" i="1" s="1"/>
  <c r="L220" i="1"/>
  <c r="M220" i="1" s="1"/>
  <c r="P220" i="1" s="1"/>
  <c r="L221" i="1"/>
  <c r="M221" i="1" s="1"/>
  <c r="P221" i="1" s="1"/>
  <c r="L222" i="1"/>
  <c r="M222" i="1" s="1"/>
  <c r="P222" i="1" s="1"/>
  <c r="L223" i="1"/>
  <c r="M223" i="1" s="1"/>
  <c r="P223" i="1" s="1"/>
  <c r="L224" i="1"/>
  <c r="M224" i="1" s="1"/>
  <c r="L225" i="1"/>
  <c r="M225" i="1" s="1"/>
  <c r="P225" i="1" s="1"/>
  <c r="L226" i="1"/>
  <c r="M226" i="1" s="1"/>
  <c r="P226" i="1" s="1"/>
  <c r="R226" i="1" s="1"/>
  <c r="S226" i="1" s="1"/>
  <c r="L227" i="1"/>
  <c r="M227" i="1" s="1"/>
  <c r="P227" i="1" s="1"/>
  <c r="R227" i="1" s="1"/>
  <c r="S227" i="1" s="1"/>
  <c r="L228" i="1"/>
  <c r="M228" i="1" s="1"/>
  <c r="P228" i="1" s="1"/>
  <c r="L229" i="1"/>
  <c r="M229" i="1" s="1"/>
  <c r="P229" i="1" s="1"/>
  <c r="R229" i="1" s="1"/>
  <c r="S229" i="1" s="1"/>
  <c r="L230" i="1"/>
  <c r="M230" i="1" s="1"/>
  <c r="P230" i="1" s="1"/>
  <c r="L231" i="1"/>
  <c r="M231" i="1" s="1"/>
  <c r="P231" i="1" s="1"/>
  <c r="R231" i="1" s="1"/>
  <c r="S231" i="1" s="1"/>
  <c r="L232" i="1"/>
  <c r="M232" i="1" s="1"/>
  <c r="P232" i="1" s="1"/>
  <c r="L233" i="1"/>
  <c r="M233" i="1" s="1"/>
  <c r="P233" i="1" s="1"/>
  <c r="L234" i="1"/>
  <c r="M234" i="1" s="1"/>
  <c r="P234" i="1" s="1"/>
  <c r="L235" i="1"/>
  <c r="M235" i="1" s="1"/>
  <c r="P235" i="1" s="1"/>
  <c r="L236" i="1"/>
  <c r="M236" i="1" s="1"/>
  <c r="P236" i="1" s="1"/>
  <c r="L237" i="1"/>
  <c r="M237" i="1" s="1"/>
  <c r="P237" i="1" s="1"/>
  <c r="L238" i="1"/>
  <c r="M238" i="1" s="1"/>
  <c r="P238" i="1" s="1"/>
  <c r="R238" i="1" s="1"/>
  <c r="S238" i="1" s="1"/>
  <c r="L239" i="1"/>
  <c r="M239" i="1" s="1"/>
  <c r="P239" i="1" s="1"/>
  <c r="R239" i="1" s="1"/>
  <c r="S239" i="1" s="1"/>
  <c r="L240" i="1"/>
  <c r="M240" i="1" s="1"/>
  <c r="P240" i="1" s="1"/>
  <c r="L241" i="1"/>
  <c r="M241" i="1" s="1"/>
  <c r="P241" i="1" s="1"/>
  <c r="R241" i="1" s="1"/>
  <c r="S241" i="1" s="1"/>
  <c r="L242" i="1"/>
  <c r="M242" i="1" s="1"/>
  <c r="P242" i="1" s="1"/>
  <c r="L243" i="1"/>
  <c r="M243" i="1" s="1"/>
  <c r="P243" i="1" s="1"/>
  <c r="R243" i="1" s="1"/>
  <c r="S243" i="1" s="1"/>
  <c r="L244" i="1"/>
  <c r="M244" i="1" s="1"/>
  <c r="P244" i="1" s="1"/>
  <c r="L245" i="1"/>
  <c r="M245" i="1" s="1"/>
  <c r="P245" i="1" s="1"/>
  <c r="L246" i="1"/>
  <c r="M246" i="1" s="1"/>
  <c r="P246" i="1" s="1"/>
  <c r="L247" i="1"/>
  <c r="M247" i="1" s="1"/>
  <c r="P247" i="1" s="1"/>
  <c r="L248" i="1"/>
  <c r="M248" i="1" s="1"/>
  <c r="P248" i="1" s="1"/>
  <c r="L249" i="1"/>
  <c r="M249" i="1" s="1"/>
  <c r="P249" i="1" s="1"/>
  <c r="L250" i="1"/>
  <c r="M250" i="1" s="1"/>
  <c r="P250" i="1" s="1"/>
  <c r="R250" i="1" s="1"/>
  <c r="S250" i="1" s="1"/>
  <c r="L251" i="1"/>
  <c r="M251" i="1" s="1"/>
  <c r="P251" i="1" s="1"/>
  <c r="R251" i="1" s="1"/>
  <c r="S251" i="1" s="1"/>
  <c r="L252" i="1"/>
  <c r="M252" i="1" s="1"/>
  <c r="P252" i="1" s="1"/>
  <c r="L253" i="1"/>
  <c r="M253" i="1" s="1"/>
  <c r="P253" i="1" s="1"/>
  <c r="R253" i="1" s="1"/>
  <c r="S253" i="1" s="1"/>
  <c r="L254" i="1"/>
  <c r="M254" i="1" s="1"/>
  <c r="P254" i="1" s="1"/>
  <c r="L255" i="1"/>
  <c r="M255" i="1" s="1"/>
  <c r="P255" i="1" s="1"/>
  <c r="R255" i="1" s="1"/>
  <c r="S255" i="1" s="1"/>
  <c r="L256" i="1"/>
  <c r="M256" i="1" s="1"/>
  <c r="P256" i="1" s="1"/>
  <c r="L257" i="1"/>
  <c r="M257" i="1" s="1"/>
  <c r="P257" i="1" s="1"/>
  <c r="L258" i="1"/>
  <c r="M258" i="1" s="1"/>
  <c r="P258" i="1" s="1"/>
  <c r="L259" i="1"/>
  <c r="M259" i="1" s="1"/>
  <c r="P259" i="1" s="1"/>
  <c r="L260" i="1"/>
  <c r="M260" i="1" s="1"/>
  <c r="P260" i="1" s="1"/>
  <c r="L261" i="1"/>
  <c r="M261" i="1" s="1"/>
  <c r="P261" i="1" s="1"/>
  <c r="L262" i="1"/>
  <c r="M262" i="1" s="1"/>
  <c r="P262" i="1" s="1"/>
  <c r="R262" i="1" s="1"/>
  <c r="S262" i="1" s="1"/>
  <c r="L263" i="1"/>
  <c r="M263" i="1" s="1"/>
  <c r="P263" i="1" s="1"/>
  <c r="R263" i="1" s="1"/>
  <c r="S263" i="1" s="1"/>
  <c r="L264" i="1"/>
  <c r="M264" i="1" s="1"/>
  <c r="P264" i="1" s="1"/>
  <c r="L265" i="1"/>
  <c r="M265" i="1" s="1"/>
  <c r="P265" i="1" s="1"/>
  <c r="R265" i="1" s="1"/>
  <c r="S265" i="1" s="1"/>
  <c r="L266" i="1"/>
  <c r="M266" i="1" s="1"/>
  <c r="P266" i="1" s="1"/>
  <c r="L267" i="1"/>
  <c r="M267" i="1" s="1"/>
  <c r="P267" i="1" s="1"/>
  <c r="R267" i="1" s="1"/>
  <c r="S267" i="1" s="1"/>
  <c r="L268" i="1"/>
  <c r="M268" i="1" s="1"/>
  <c r="P268" i="1" s="1"/>
  <c r="L269" i="1"/>
  <c r="M269" i="1" s="1"/>
  <c r="P269" i="1" s="1"/>
  <c r="L270" i="1"/>
  <c r="M270" i="1" s="1"/>
  <c r="P270" i="1" s="1"/>
  <c r="L271" i="1"/>
  <c r="M271" i="1" s="1"/>
  <c r="P271" i="1" s="1"/>
  <c r="L272" i="1"/>
  <c r="M272" i="1" s="1"/>
  <c r="P272" i="1" s="1"/>
  <c r="L273" i="1"/>
  <c r="M273" i="1" s="1"/>
  <c r="P273" i="1" s="1"/>
  <c r="L274" i="1"/>
  <c r="M274" i="1" s="1"/>
  <c r="P274" i="1" s="1"/>
  <c r="R274" i="1" s="1"/>
  <c r="S274" i="1" s="1"/>
  <c r="L275" i="1"/>
  <c r="M275" i="1" s="1"/>
  <c r="P275" i="1" s="1"/>
  <c r="R275" i="1" s="1"/>
  <c r="S275" i="1" s="1"/>
  <c r="L276" i="1"/>
  <c r="M276" i="1" s="1"/>
  <c r="P276" i="1" s="1"/>
  <c r="L277" i="1"/>
  <c r="M277" i="1" s="1"/>
  <c r="P277" i="1" s="1"/>
  <c r="R277" i="1" s="1"/>
  <c r="S277" i="1" s="1"/>
  <c r="L278" i="1"/>
  <c r="M278" i="1" s="1"/>
  <c r="P278" i="1" s="1"/>
  <c r="L279" i="1"/>
  <c r="M279" i="1" s="1"/>
  <c r="P279" i="1" s="1"/>
  <c r="R279" i="1" s="1"/>
  <c r="S279" i="1" s="1"/>
  <c r="L280" i="1"/>
  <c r="M280" i="1" s="1"/>
  <c r="P280" i="1" s="1"/>
  <c r="L281" i="1"/>
  <c r="M281" i="1" s="1"/>
  <c r="P281" i="1" s="1"/>
  <c r="L282" i="1"/>
  <c r="M282" i="1" s="1"/>
  <c r="P282" i="1" s="1"/>
  <c r="L283" i="1"/>
  <c r="M283" i="1" s="1"/>
  <c r="P283" i="1" s="1"/>
  <c r="L284" i="1"/>
  <c r="M284" i="1" s="1"/>
  <c r="P284" i="1" s="1"/>
  <c r="L285" i="1"/>
  <c r="M285" i="1" s="1"/>
  <c r="P285" i="1" s="1"/>
  <c r="L286" i="1"/>
  <c r="M286" i="1" s="1"/>
  <c r="P286" i="1" s="1"/>
  <c r="R286" i="1" s="1"/>
  <c r="S286" i="1" s="1"/>
  <c r="L287" i="1"/>
  <c r="M287" i="1" s="1"/>
  <c r="P287" i="1" s="1"/>
  <c r="R287" i="1" s="1"/>
  <c r="S287" i="1" s="1"/>
  <c r="L288" i="1"/>
  <c r="M288" i="1" s="1"/>
  <c r="P288" i="1" s="1"/>
  <c r="L289" i="1"/>
  <c r="M289" i="1" s="1"/>
  <c r="P289" i="1" s="1"/>
  <c r="R289" i="1" s="1"/>
  <c r="S289" i="1" s="1"/>
  <c r="L290" i="1"/>
  <c r="M290" i="1" s="1"/>
  <c r="P290" i="1" s="1"/>
  <c r="L291" i="1"/>
  <c r="M291" i="1" s="1"/>
  <c r="P291" i="1" s="1"/>
  <c r="R291" i="1" s="1"/>
  <c r="S291" i="1" s="1"/>
  <c r="L292" i="1"/>
  <c r="M292" i="1" s="1"/>
  <c r="P292" i="1" s="1"/>
  <c r="L293" i="1"/>
  <c r="M293" i="1" s="1"/>
  <c r="P293" i="1" s="1"/>
  <c r="L294" i="1"/>
  <c r="M294" i="1" s="1"/>
  <c r="P294" i="1" s="1"/>
  <c r="L295" i="1"/>
  <c r="M295" i="1" s="1"/>
  <c r="P295" i="1" s="1"/>
  <c r="L296" i="1"/>
  <c r="M296" i="1" s="1"/>
  <c r="P296" i="1" s="1"/>
  <c r="L297" i="1"/>
  <c r="M297" i="1" s="1"/>
  <c r="P297" i="1" s="1"/>
  <c r="L298" i="1"/>
  <c r="M298" i="1" s="1"/>
  <c r="P298" i="1" s="1"/>
  <c r="R298" i="1" s="1"/>
  <c r="S298" i="1" s="1"/>
  <c r="L299" i="1"/>
  <c r="M299" i="1" s="1"/>
  <c r="P299" i="1" s="1"/>
  <c r="R299" i="1" s="1"/>
  <c r="S299" i="1" s="1"/>
  <c r="L300" i="1"/>
  <c r="M300" i="1" s="1"/>
  <c r="P300" i="1" s="1"/>
  <c r="L301" i="1"/>
  <c r="M301" i="1" s="1"/>
  <c r="P301" i="1" s="1"/>
  <c r="R301" i="1" s="1"/>
  <c r="S301" i="1" s="1"/>
  <c r="L302" i="1"/>
  <c r="M302" i="1" s="1"/>
  <c r="P302" i="1" s="1"/>
  <c r="L303" i="1"/>
  <c r="M303" i="1" s="1"/>
  <c r="P303" i="1" s="1"/>
  <c r="R303" i="1" s="1"/>
  <c r="S303" i="1" s="1"/>
  <c r="L304" i="1"/>
  <c r="M304" i="1" s="1"/>
  <c r="P304" i="1" s="1"/>
  <c r="L305" i="1"/>
  <c r="M305" i="1" s="1"/>
  <c r="P305" i="1" s="1"/>
  <c r="L306" i="1"/>
  <c r="M306" i="1" s="1"/>
  <c r="P306" i="1" s="1"/>
  <c r="L307" i="1"/>
  <c r="M307" i="1" s="1"/>
  <c r="P307" i="1" s="1"/>
  <c r="L308" i="1"/>
  <c r="M308" i="1" s="1"/>
  <c r="P308" i="1" s="1"/>
  <c r="L309" i="1"/>
  <c r="M309" i="1" s="1"/>
  <c r="P309" i="1" s="1"/>
  <c r="L310" i="1"/>
  <c r="M310" i="1" s="1"/>
  <c r="P310" i="1" s="1"/>
  <c r="R310" i="1" s="1"/>
  <c r="S310" i="1" s="1"/>
  <c r="L311" i="1"/>
  <c r="M311" i="1" s="1"/>
  <c r="P311" i="1" s="1"/>
  <c r="R311" i="1" s="1"/>
  <c r="S311" i="1" s="1"/>
  <c r="L312" i="1"/>
  <c r="M312" i="1" s="1"/>
  <c r="P312" i="1" s="1"/>
  <c r="L313" i="1"/>
  <c r="M313" i="1" s="1"/>
  <c r="P313" i="1" s="1"/>
  <c r="R313" i="1" s="1"/>
  <c r="S313" i="1" s="1"/>
  <c r="L314" i="1"/>
  <c r="M314" i="1" s="1"/>
  <c r="P314" i="1" s="1"/>
  <c r="L315" i="1"/>
  <c r="M315" i="1" s="1"/>
  <c r="P315" i="1" s="1"/>
  <c r="R315" i="1" s="1"/>
  <c r="S315" i="1" s="1"/>
  <c r="L316" i="1"/>
  <c r="M316" i="1" s="1"/>
  <c r="P316" i="1" s="1"/>
  <c r="L317" i="1"/>
  <c r="M317" i="1" s="1"/>
  <c r="P317" i="1" s="1"/>
  <c r="L318" i="1"/>
  <c r="M318" i="1" s="1"/>
  <c r="P318" i="1" s="1"/>
  <c r="L319" i="1"/>
  <c r="M319" i="1" s="1"/>
  <c r="P319" i="1" s="1"/>
  <c r="L320" i="1"/>
  <c r="M320" i="1" s="1"/>
  <c r="P320" i="1" s="1"/>
  <c r="L321" i="1"/>
  <c r="M321" i="1" s="1"/>
  <c r="P321" i="1" s="1"/>
  <c r="L322" i="1"/>
  <c r="M322" i="1" s="1"/>
  <c r="P322" i="1" s="1"/>
  <c r="R322" i="1" s="1"/>
  <c r="S322" i="1" s="1"/>
  <c r="L323" i="1"/>
  <c r="M323" i="1" s="1"/>
  <c r="P323" i="1" s="1"/>
  <c r="R323" i="1" s="1"/>
  <c r="S323" i="1" s="1"/>
  <c r="L324" i="1"/>
  <c r="M324" i="1" s="1"/>
  <c r="P324" i="1" s="1"/>
  <c r="L325" i="1"/>
  <c r="M325" i="1" s="1"/>
  <c r="P325" i="1" s="1"/>
  <c r="R325" i="1" s="1"/>
  <c r="S325" i="1" s="1"/>
  <c r="L326" i="1"/>
  <c r="M326" i="1" s="1"/>
  <c r="P326" i="1" s="1"/>
  <c r="L327" i="1"/>
  <c r="M327" i="1" s="1"/>
  <c r="P327" i="1" s="1"/>
  <c r="R327" i="1" s="1"/>
  <c r="S327" i="1" s="1"/>
  <c r="L328" i="1"/>
  <c r="M328" i="1" s="1"/>
  <c r="P328" i="1" s="1"/>
  <c r="L329" i="1"/>
  <c r="M329" i="1" s="1"/>
  <c r="P329" i="1" s="1"/>
  <c r="L330" i="1"/>
  <c r="M330" i="1" s="1"/>
  <c r="P330" i="1" s="1"/>
  <c r="L331" i="1"/>
  <c r="M331" i="1" s="1"/>
  <c r="P331" i="1" s="1"/>
  <c r="L332" i="1"/>
  <c r="M332" i="1" s="1"/>
  <c r="L333" i="1"/>
  <c r="M333" i="1" s="1"/>
  <c r="P333" i="1" s="1"/>
  <c r="L334" i="1"/>
  <c r="M334" i="1" s="1"/>
  <c r="P334" i="1" s="1"/>
  <c r="R334" i="1" s="1"/>
  <c r="S334" i="1" s="1"/>
  <c r="L335" i="1"/>
  <c r="M335" i="1" s="1"/>
  <c r="P335" i="1" s="1"/>
  <c r="R335" i="1" s="1"/>
  <c r="S335" i="1" s="1"/>
  <c r="L336" i="1"/>
  <c r="M336" i="1" s="1"/>
  <c r="P336" i="1" s="1"/>
  <c r="L337" i="1"/>
  <c r="M337" i="1" s="1"/>
  <c r="P337" i="1" s="1"/>
  <c r="R337" i="1" s="1"/>
  <c r="S337" i="1" s="1"/>
  <c r="L338" i="1"/>
  <c r="M338" i="1" s="1"/>
  <c r="P338" i="1" s="1"/>
  <c r="L339" i="1"/>
  <c r="M339" i="1" s="1"/>
  <c r="P339" i="1" s="1"/>
  <c r="R339" i="1" s="1"/>
  <c r="S339" i="1" s="1"/>
  <c r="L340" i="1"/>
  <c r="M340" i="1" s="1"/>
  <c r="P340" i="1" s="1"/>
  <c r="L341" i="1"/>
  <c r="M341" i="1" s="1"/>
  <c r="P341" i="1" s="1"/>
  <c r="L342" i="1"/>
  <c r="M342" i="1" s="1"/>
  <c r="P342" i="1" s="1"/>
  <c r="L343" i="1"/>
  <c r="M343" i="1" s="1"/>
  <c r="P343" i="1" s="1"/>
  <c r="L344" i="1"/>
  <c r="M344" i="1" s="1"/>
  <c r="P344" i="1" s="1"/>
  <c r="L345" i="1"/>
  <c r="M345" i="1" s="1"/>
  <c r="P345" i="1" s="1"/>
  <c r="L346" i="1"/>
  <c r="M346" i="1" s="1"/>
  <c r="P346" i="1" s="1"/>
  <c r="R346" i="1" s="1"/>
  <c r="S346" i="1" s="1"/>
  <c r="L347" i="1"/>
  <c r="M347" i="1" s="1"/>
  <c r="P347" i="1" s="1"/>
  <c r="R347" i="1" s="1"/>
  <c r="S347" i="1" s="1"/>
  <c r="L348" i="1"/>
  <c r="M348" i="1" s="1"/>
  <c r="P348" i="1" s="1"/>
  <c r="L349" i="1"/>
  <c r="M349" i="1" s="1"/>
  <c r="P349" i="1" s="1"/>
  <c r="R349" i="1" s="1"/>
  <c r="S349" i="1" s="1"/>
  <c r="L350" i="1"/>
  <c r="M350" i="1" s="1"/>
  <c r="P350" i="1" s="1"/>
  <c r="L351" i="1"/>
  <c r="M351" i="1" s="1"/>
  <c r="P351" i="1" s="1"/>
  <c r="R351" i="1" s="1"/>
  <c r="S351" i="1" s="1"/>
  <c r="L352" i="1"/>
  <c r="M352" i="1" s="1"/>
  <c r="P352" i="1" s="1"/>
  <c r="L353" i="1"/>
  <c r="M353" i="1" s="1"/>
  <c r="P353" i="1" s="1"/>
  <c r="L354" i="1"/>
  <c r="M354" i="1" s="1"/>
  <c r="P354" i="1" s="1"/>
  <c r="L355" i="1"/>
  <c r="M355" i="1" s="1"/>
  <c r="P355" i="1" s="1"/>
  <c r="L356" i="1"/>
  <c r="M356" i="1" s="1"/>
  <c r="P356" i="1" s="1"/>
  <c r="L357" i="1"/>
  <c r="M357" i="1" s="1"/>
  <c r="P357" i="1" s="1"/>
  <c r="L358" i="1"/>
  <c r="M358" i="1" s="1"/>
  <c r="P358" i="1" s="1"/>
  <c r="R358" i="1" s="1"/>
  <c r="S358" i="1" s="1"/>
  <c r="L359" i="1"/>
  <c r="M359" i="1" s="1"/>
  <c r="P359" i="1" s="1"/>
  <c r="R359" i="1" s="1"/>
  <c r="S359" i="1" s="1"/>
  <c r="L360" i="1"/>
  <c r="M360" i="1" s="1"/>
  <c r="P360" i="1" s="1"/>
  <c r="L361" i="1"/>
  <c r="M361" i="1" s="1"/>
  <c r="P361" i="1" s="1"/>
  <c r="R361" i="1" s="1"/>
  <c r="S361" i="1" s="1"/>
  <c r="L362" i="1"/>
  <c r="M362" i="1" s="1"/>
  <c r="P362" i="1" s="1"/>
  <c r="L363" i="1"/>
  <c r="M363" i="1" s="1"/>
  <c r="P363" i="1" s="1"/>
  <c r="R363" i="1" s="1"/>
  <c r="S363" i="1" s="1"/>
  <c r="L364" i="1"/>
  <c r="M364" i="1" s="1"/>
  <c r="P364" i="1" s="1"/>
  <c r="L365" i="1"/>
  <c r="M365" i="1" s="1"/>
  <c r="P365" i="1" s="1"/>
  <c r="L366" i="1"/>
  <c r="M366" i="1" s="1"/>
  <c r="P366" i="1" s="1"/>
  <c r="L367" i="1"/>
  <c r="M367" i="1" s="1"/>
  <c r="P367" i="1" s="1"/>
  <c r="L368" i="1"/>
  <c r="M368" i="1" s="1"/>
  <c r="P368" i="1" s="1"/>
  <c r="L369" i="1"/>
  <c r="M369" i="1" s="1"/>
  <c r="P369" i="1" s="1"/>
  <c r="L370" i="1"/>
  <c r="M370" i="1" s="1"/>
  <c r="P370" i="1" s="1"/>
  <c r="R370" i="1" s="1"/>
  <c r="S370" i="1" s="1"/>
  <c r="L371" i="1"/>
  <c r="M371" i="1" s="1"/>
  <c r="P371" i="1" s="1"/>
  <c r="R371" i="1" s="1"/>
  <c r="S371" i="1" s="1"/>
  <c r="L372" i="1"/>
  <c r="M372" i="1" s="1"/>
  <c r="P372" i="1" s="1"/>
  <c r="L373" i="1"/>
  <c r="M373" i="1" s="1"/>
  <c r="P373" i="1" s="1"/>
  <c r="R373" i="1" s="1"/>
  <c r="S373" i="1" s="1"/>
  <c r="L374" i="1"/>
  <c r="M374" i="1" s="1"/>
  <c r="P374" i="1" s="1"/>
  <c r="L375" i="1"/>
  <c r="M375" i="1" s="1"/>
  <c r="P375" i="1" s="1"/>
  <c r="R375" i="1" s="1"/>
  <c r="S375" i="1" s="1"/>
  <c r="L376" i="1"/>
  <c r="M376" i="1" s="1"/>
  <c r="P376" i="1" s="1"/>
  <c r="L377" i="1"/>
  <c r="M377" i="1" s="1"/>
  <c r="P377" i="1" s="1"/>
  <c r="L378" i="1"/>
  <c r="M378" i="1" s="1"/>
  <c r="P378" i="1" s="1"/>
  <c r="L379" i="1"/>
  <c r="M379" i="1" s="1"/>
  <c r="P379" i="1" s="1"/>
  <c r="L380" i="1"/>
  <c r="M380" i="1" s="1"/>
  <c r="P380" i="1" s="1"/>
  <c r="L381" i="1"/>
  <c r="M381" i="1" s="1"/>
  <c r="P381" i="1" s="1"/>
  <c r="L382" i="1"/>
  <c r="M382" i="1" s="1"/>
  <c r="P382" i="1" s="1"/>
  <c r="R382" i="1" s="1"/>
  <c r="S382" i="1" s="1"/>
  <c r="L383" i="1"/>
  <c r="M383" i="1" s="1"/>
  <c r="P383" i="1" s="1"/>
  <c r="R383" i="1" s="1"/>
  <c r="S383" i="1" s="1"/>
  <c r="L384" i="1"/>
  <c r="M384" i="1" s="1"/>
  <c r="P384" i="1" s="1"/>
  <c r="L385" i="1"/>
  <c r="M385" i="1" s="1"/>
  <c r="P385" i="1" s="1"/>
  <c r="R385" i="1" s="1"/>
  <c r="S385" i="1" s="1"/>
  <c r="L386" i="1"/>
  <c r="M386" i="1" s="1"/>
  <c r="P386" i="1" s="1"/>
  <c r="L387" i="1"/>
  <c r="M387" i="1" s="1"/>
  <c r="P387" i="1" s="1"/>
  <c r="R387" i="1" s="1"/>
  <c r="S387" i="1" s="1"/>
  <c r="L388" i="1"/>
  <c r="M388" i="1" s="1"/>
  <c r="P388" i="1" s="1"/>
  <c r="L389" i="1"/>
  <c r="M389" i="1" s="1"/>
  <c r="P389" i="1" s="1"/>
  <c r="L390" i="1"/>
  <c r="M390" i="1" s="1"/>
  <c r="P390" i="1" s="1"/>
  <c r="L391" i="1"/>
  <c r="M391" i="1" s="1"/>
  <c r="P391" i="1" s="1"/>
  <c r="L392" i="1"/>
  <c r="M392" i="1" s="1"/>
  <c r="P392" i="1" s="1"/>
  <c r="L393" i="1"/>
  <c r="M393" i="1" s="1"/>
  <c r="P393" i="1" s="1"/>
  <c r="L394" i="1"/>
  <c r="M394" i="1" s="1"/>
  <c r="P394" i="1" s="1"/>
  <c r="R394" i="1" s="1"/>
  <c r="S394" i="1" s="1"/>
  <c r="L395" i="1"/>
  <c r="M395" i="1" s="1"/>
  <c r="P395" i="1" s="1"/>
  <c r="R395" i="1" s="1"/>
  <c r="S395" i="1" s="1"/>
  <c r="L396" i="1"/>
  <c r="M396" i="1" s="1"/>
  <c r="P396" i="1" s="1"/>
  <c r="L397" i="1"/>
  <c r="M397" i="1" s="1"/>
  <c r="L398" i="1"/>
  <c r="M398" i="1" s="1"/>
  <c r="P398" i="1" s="1"/>
  <c r="L399" i="1"/>
  <c r="M399" i="1" s="1"/>
  <c r="P399" i="1" s="1"/>
  <c r="R399" i="1" s="1"/>
  <c r="S399" i="1" s="1"/>
  <c r="L400" i="1"/>
  <c r="M400" i="1" s="1"/>
  <c r="P400" i="1" s="1"/>
  <c r="L401" i="1"/>
  <c r="M401" i="1" s="1"/>
  <c r="P401" i="1" s="1"/>
  <c r="L402" i="1"/>
  <c r="M402" i="1" s="1"/>
  <c r="P402" i="1" s="1"/>
  <c r="L403" i="1"/>
  <c r="M403" i="1" s="1"/>
  <c r="P403" i="1" s="1"/>
  <c r="L404" i="1"/>
  <c r="M404" i="1" s="1"/>
  <c r="P404" i="1" s="1"/>
  <c r="L405" i="1"/>
  <c r="M405" i="1" s="1"/>
  <c r="P405" i="1" s="1"/>
  <c r="L406" i="1"/>
  <c r="M406" i="1" s="1"/>
  <c r="P406" i="1" s="1"/>
  <c r="R406" i="1" s="1"/>
  <c r="S406" i="1" s="1"/>
  <c r="L407" i="1"/>
  <c r="M407" i="1" s="1"/>
  <c r="P407" i="1" s="1"/>
  <c r="R407" i="1" s="1"/>
  <c r="S407" i="1" s="1"/>
  <c r="L408" i="1"/>
  <c r="M408" i="1" s="1"/>
  <c r="P408" i="1" s="1"/>
  <c r="L409" i="1"/>
  <c r="M409" i="1" s="1"/>
  <c r="P409" i="1" s="1"/>
  <c r="R409" i="1" s="1"/>
  <c r="S409" i="1" s="1"/>
  <c r="L410" i="1"/>
  <c r="M410" i="1" s="1"/>
  <c r="P410" i="1" s="1"/>
  <c r="L411" i="1"/>
  <c r="M411" i="1" s="1"/>
  <c r="P411" i="1" s="1"/>
  <c r="R411" i="1" s="1"/>
  <c r="S411" i="1" s="1"/>
  <c r="L412" i="1"/>
  <c r="M412" i="1" s="1"/>
  <c r="P412" i="1" s="1"/>
  <c r="L413" i="1"/>
  <c r="M413" i="1" s="1"/>
  <c r="P413" i="1" s="1"/>
  <c r="L414" i="1"/>
  <c r="M414" i="1" s="1"/>
  <c r="P414" i="1" s="1"/>
  <c r="L415" i="1"/>
  <c r="M415" i="1" s="1"/>
  <c r="P415" i="1" s="1"/>
  <c r="L416" i="1"/>
  <c r="M416" i="1" s="1"/>
  <c r="P416" i="1" s="1"/>
  <c r="L417" i="1"/>
  <c r="M417" i="1" s="1"/>
  <c r="P417" i="1" s="1"/>
  <c r="L418" i="1"/>
  <c r="M418" i="1" s="1"/>
  <c r="L419" i="1"/>
  <c r="M419" i="1" s="1"/>
  <c r="P419" i="1" s="1"/>
  <c r="R419" i="1" s="1"/>
  <c r="S419" i="1" s="1"/>
  <c r="L420" i="1"/>
  <c r="M420" i="1" s="1"/>
  <c r="P420" i="1" s="1"/>
  <c r="L421" i="1"/>
  <c r="M421" i="1" s="1"/>
  <c r="P421" i="1" s="1"/>
  <c r="R421" i="1" s="1"/>
  <c r="S421" i="1" s="1"/>
  <c r="L422" i="1"/>
  <c r="M422" i="1" s="1"/>
  <c r="P422" i="1" s="1"/>
  <c r="L423" i="1"/>
  <c r="M423" i="1" s="1"/>
  <c r="P423" i="1" s="1"/>
  <c r="R423" i="1" s="1"/>
  <c r="S423" i="1" s="1"/>
  <c r="L424" i="1"/>
  <c r="M424" i="1" s="1"/>
  <c r="P424" i="1" s="1"/>
  <c r="L425" i="1"/>
  <c r="M425" i="1" s="1"/>
  <c r="P425" i="1" s="1"/>
  <c r="L426" i="1"/>
  <c r="M426" i="1" s="1"/>
  <c r="P426" i="1" s="1"/>
  <c r="L427" i="1"/>
  <c r="M427" i="1" s="1"/>
  <c r="P427" i="1" s="1"/>
  <c r="L428" i="1"/>
  <c r="M428" i="1" s="1"/>
  <c r="P428" i="1" s="1"/>
  <c r="L429" i="1"/>
  <c r="M429" i="1" s="1"/>
  <c r="P429" i="1" s="1"/>
  <c r="L430" i="1"/>
  <c r="M430" i="1" s="1"/>
  <c r="P430" i="1" s="1"/>
  <c r="R430" i="1" s="1"/>
  <c r="S430" i="1" s="1"/>
  <c r="L431" i="1"/>
  <c r="M431" i="1" s="1"/>
  <c r="P431" i="1" s="1"/>
  <c r="R431" i="1" s="1"/>
  <c r="S431" i="1" s="1"/>
  <c r="L432" i="1"/>
  <c r="M432" i="1" s="1"/>
  <c r="P432" i="1" s="1"/>
  <c r="L433" i="1"/>
  <c r="M433" i="1" s="1"/>
  <c r="P433" i="1" s="1"/>
  <c r="R433" i="1" s="1"/>
  <c r="S433" i="1" s="1"/>
  <c r="L434" i="1"/>
  <c r="M434" i="1" s="1"/>
  <c r="P434" i="1" s="1"/>
  <c r="L435" i="1"/>
  <c r="M435" i="1" s="1"/>
  <c r="P435" i="1" s="1"/>
  <c r="R435" i="1" s="1"/>
  <c r="S435" i="1" s="1"/>
  <c r="L436" i="1"/>
  <c r="M436" i="1" s="1"/>
  <c r="P436" i="1" s="1"/>
  <c r="L437" i="1"/>
  <c r="M437" i="1" s="1"/>
  <c r="P437" i="1" s="1"/>
  <c r="L438" i="1"/>
  <c r="M438" i="1" s="1"/>
  <c r="P438" i="1" s="1"/>
  <c r="L439" i="1"/>
  <c r="M439" i="1" s="1"/>
  <c r="P439" i="1" s="1"/>
  <c r="L440" i="1"/>
  <c r="M440" i="1" s="1"/>
  <c r="P440" i="1" s="1"/>
  <c r="L441" i="1"/>
  <c r="M441" i="1" s="1"/>
  <c r="P441" i="1" s="1"/>
  <c r="L442" i="1"/>
  <c r="M442" i="1" s="1"/>
  <c r="P442" i="1" s="1"/>
  <c r="R442" i="1" s="1"/>
  <c r="S442" i="1" s="1"/>
  <c r="L443" i="1"/>
  <c r="M443" i="1" s="1"/>
  <c r="P443" i="1" s="1"/>
  <c r="R443" i="1" s="1"/>
  <c r="S443" i="1" s="1"/>
  <c r="L444" i="1"/>
  <c r="M444" i="1" s="1"/>
  <c r="P444" i="1" s="1"/>
  <c r="L445" i="1"/>
  <c r="M445" i="1" s="1"/>
  <c r="P445" i="1" s="1"/>
  <c r="R445" i="1" s="1"/>
  <c r="S445" i="1" s="1"/>
  <c r="L446" i="1"/>
  <c r="M446" i="1" s="1"/>
  <c r="P446" i="1" s="1"/>
  <c r="L447" i="1"/>
  <c r="M447" i="1" s="1"/>
  <c r="P447" i="1" s="1"/>
  <c r="R447" i="1" s="1"/>
  <c r="S447" i="1" s="1"/>
  <c r="L448" i="1"/>
  <c r="M448" i="1" s="1"/>
  <c r="P448" i="1" s="1"/>
  <c r="L449" i="1"/>
  <c r="M449" i="1" s="1"/>
  <c r="P449" i="1" s="1"/>
  <c r="L450" i="1"/>
  <c r="M450" i="1" s="1"/>
  <c r="P450" i="1" s="1"/>
  <c r="L451" i="1"/>
  <c r="M451" i="1" s="1"/>
  <c r="P451" i="1" s="1"/>
  <c r="L452" i="1"/>
  <c r="M452" i="1" s="1"/>
  <c r="P452" i="1" s="1"/>
  <c r="L453" i="1"/>
  <c r="M453" i="1" s="1"/>
  <c r="P453" i="1" s="1"/>
  <c r="L454" i="1"/>
  <c r="M454" i="1" s="1"/>
  <c r="P454" i="1" s="1"/>
  <c r="R454" i="1" s="1"/>
  <c r="S454" i="1" s="1"/>
  <c r="L455" i="1"/>
  <c r="M455" i="1" s="1"/>
  <c r="P455" i="1" s="1"/>
  <c r="R455" i="1" s="1"/>
  <c r="S455" i="1" s="1"/>
  <c r="L456" i="1"/>
  <c r="M456" i="1" s="1"/>
  <c r="P456" i="1" s="1"/>
  <c r="L457" i="1"/>
  <c r="M457" i="1" s="1"/>
  <c r="P457" i="1" s="1"/>
  <c r="R457" i="1" s="1"/>
  <c r="S457" i="1" s="1"/>
  <c r="L458" i="1"/>
  <c r="M458" i="1" s="1"/>
  <c r="P458" i="1" s="1"/>
  <c r="L459" i="1"/>
  <c r="M459" i="1" s="1"/>
  <c r="P459" i="1" s="1"/>
  <c r="R459" i="1" s="1"/>
  <c r="S459" i="1" s="1"/>
  <c r="L460" i="1"/>
  <c r="M460" i="1" s="1"/>
  <c r="P460" i="1" s="1"/>
  <c r="L461" i="1"/>
  <c r="M461" i="1" s="1"/>
  <c r="P461" i="1" s="1"/>
  <c r="L462" i="1"/>
  <c r="M462" i="1" s="1"/>
  <c r="P462" i="1" s="1"/>
  <c r="L463" i="1"/>
  <c r="M463" i="1" s="1"/>
  <c r="P463" i="1" s="1"/>
  <c r="L464" i="1"/>
  <c r="M464" i="1" s="1"/>
  <c r="P464" i="1" s="1"/>
  <c r="L465" i="1"/>
  <c r="M465" i="1" s="1"/>
  <c r="P465" i="1" s="1"/>
  <c r="L466" i="1"/>
  <c r="M466" i="1" s="1"/>
  <c r="P466" i="1" s="1"/>
  <c r="R466" i="1" s="1"/>
  <c r="S466" i="1" s="1"/>
  <c r="L467" i="1"/>
  <c r="M467" i="1" s="1"/>
  <c r="P467" i="1" s="1"/>
  <c r="R467" i="1" s="1"/>
  <c r="S467" i="1" s="1"/>
  <c r="L468" i="1"/>
  <c r="M468" i="1" s="1"/>
  <c r="P468" i="1" s="1"/>
  <c r="L469" i="1"/>
  <c r="M469" i="1" s="1"/>
  <c r="P469" i="1" s="1"/>
  <c r="R469" i="1" s="1"/>
  <c r="S469" i="1" s="1"/>
  <c r="L470" i="1"/>
  <c r="M470" i="1" s="1"/>
  <c r="P470" i="1" s="1"/>
  <c r="L471" i="1"/>
  <c r="M471" i="1" s="1"/>
  <c r="P471" i="1" s="1"/>
  <c r="R471" i="1" s="1"/>
  <c r="S471" i="1" s="1"/>
  <c r="L472" i="1"/>
  <c r="M472" i="1" s="1"/>
  <c r="P472" i="1" s="1"/>
  <c r="L473" i="1"/>
  <c r="M473" i="1" s="1"/>
  <c r="P473" i="1" s="1"/>
  <c r="L474" i="1"/>
  <c r="M474" i="1" s="1"/>
  <c r="P474" i="1" s="1"/>
  <c r="L475" i="1"/>
  <c r="M475" i="1" s="1"/>
  <c r="P475" i="1" s="1"/>
  <c r="L476" i="1"/>
  <c r="M476" i="1" s="1"/>
  <c r="P476" i="1" s="1"/>
  <c r="L477" i="1"/>
  <c r="M477" i="1" s="1"/>
  <c r="P477" i="1" s="1"/>
  <c r="L478" i="1"/>
  <c r="M478" i="1" s="1"/>
  <c r="P478" i="1" s="1"/>
  <c r="R478" i="1" s="1"/>
  <c r="S478" i="1" s="1"/>
  <c r="L479" i="1"/>
  <c r="M479" i="1" s="1"/>
  <c r="P479" i="1" s="1"/>
  <c r="R479" i="1" s="1"/>
  <c r="S479" i="1" s="1"/>
  <c r="L480" i="1"/>
  <c r="M480" i="1" s="1"/>
  <c r="P480" i="1" s="1"/>
  <c r="L481" i="1"/>
  <c r="M481" i="1" s="1"/>
  <c r="P481" i="1" s="1"/>
  <c r="R481" i="1" s="1"/>
  <c r="S481" i="1" s="1"/>
  <c r="L482" i="1"/>
  <c r="M482" i="1" s="1"/>
  <c r="P482" i="1" s="1"/>
  <c r="L483" i="1"/>
  <c r="M483" i="1" s="1"/>
  <c r="P483" i="1" s="1"/>
  <c r="R483" i="1" s="1"/>
  <c r="S483" i="1" s="1"/>
  <c r="L484" i="1"/>
  <c r="M484" i="1" s="1"/>
  <c r="P484" i="1" s="1"/>
  <c r="L485" i="1"/>
  <c r="M485" i="1" s="1"/>
  <c r="P485" i="1" s="1"/>
  <c r="L486" i="1"/>
  <c r="M486" i="1" s="1"/>
  <c r="P486" i="1" s="1"/>
  <c r="L487" i="1"/>
  <c r="M487" i="1" s="1"/>
  <c r="P487" i="1" s="1"/>
  <c r="L488" i="1"/>
  <c r="M488" i="1" s="1"/>
  <c r="L489" i="1"/>
  <c r="M489" i="1" s="1"/>
  <c r="P489" i="1" s="1"/>
  <c r="L490" i="1"/>
  <c r="M490" i="1" s="1"/>
  <c r="P490" i="1" s="1"/>
  <c r="R490" i="1" s="1"/>
  <c r="S490" i="1" s="1"/>
  <c r="L491" i="1"/>
  <c r="M491" i="1" s="1"/>
  <c r="P491" i="1" s="1"/>
  <c r="R491" i="1" s="1"/>
  <c r="S491" i="1" s="1"/>
  <c r="L492" i="1"/>
  <c r="M492" i="1" s="1"/>
  <c r="P492" i="1" s="1"/>
  <c r="L493" i="1"/>
  <c r="M493" i="1" s="1"/>
  <c r="P493" i="1" s="1"/>
  <c r="R493" i="1" s="1"/>
  <c r="S493" i="1" s="1"/>
  <c r="L494" i="1"/>
  <c r="M494" i="1" s="1"/>
  <c r="P494" i="1" s="1"/>
  <c r="L495" i="1"/>
  <c r="M495" i="1" s="1"/>
  <c r="P495" i="1" s="1"/>
  <c r="R495" i="1" s="1"/>
  <c r="S495" i="1" s="1"/>
  <c r="L496" i="1"/>
  <c r="M496" i="1" s="1"/>
  <c r="P496" i="1" s="1"/>
  <c r="L497" i="1"/>
  <c r="M497" i="1" s="1"/>
  <c r="P497" i="1" s="1"/>
  <c r="L498" i="1"/>
  <c r="M498" i="1" s="1"/>
  <c r="P498" i="1" s="1"/>
  <c r="L499" i="1"/>
  <c r="M499" i="1" s="1"/>
  <c r="P499" i="1" s="1"/>
  <c r="L500" i="1"/>
  <c r="M500" i="1" s="1"/>
  <c r="P500" i="1" s="1"/>
  <c r="L501" i="1"/>
  <c r="M501" i="1" s="1"/>
  <c r="P501" i="1" s="1"/>
  <c r="L502" i="1"/>
  <c r="M502" i="1" s="1"/>
  <c r="P502" i="1" s="1"/>
  <c r="R502" i="1" s="1"/>
  <c r="S502" i="1" s="1"/>
  <c r="L503" i="1"/>
  <c r="M503" i="1" s="1"/>
  <c r="P503" i="1" s="1"/>
  <c r="R503" i="1" s="1"/>
  <c r="S503" i="1" s="1"/>
  <c r="L504" i="1"/>
  <c r="M504" i="1" s="1"/>
  <c r="P504" i="1" s="1"/>
  <c r="L505" i="1"/>
  <c r="M505" i="1" s="1"/>
  <c r="P505" i="1" s="1"/>
  <c r="R505" i="1" s="1"/>
  <c r="S505" i="1" s="1"/>
  <c r="L506" i="1"/>
  <c r="M506" i="1" s="1"/>
  <c r="P506" i="1" s="1"/>
  <c r="L507" i="1"/>
  <c r="M507" i="1" s="1"/>
  <c r="P507" i="1" s="1"/>
  <c r="R507" i="1" s="1"/>
  <c r="S507" i="1" s="1"/>
  <c r="L508" i="1"/>
  <c r="M508" i="1" s="1"/>
  <c r="P508" i="1" s="1"/>
  <c r="L509" i="1"/>
  <c r="M509" i="1" s="1"/>
  <c r="P509" i="1" s="1"/>
  <c r="L510" i="1"/>
  <c r="M510" i="1" s="1"/>
  <c r="P510" i="1" s="1"/>
  <c r="L511" i="1"/>
  <c r="M511" i="1" s="1"/>
  <c r="P511" i="1" s="1"/>
  <c r="L512" i="1"/>
  <c r="M512" i="1" s="1"/>
  <c r="P512" i="1" s="1"/>
  <c r="L513" i="1"/>
  <c r="M513" i="1" s="1"/>
  <c r="P513" i="1" s="1"/>
  <c r="L514" i="1"/>
  <c r="M514" i="1" s="1"/>
  <c r="P514" i="1" s="1"/>
  <c r="R514" i="1" s="1"/>
  <c r="S514" i="1" s="1"/>
  <c r="L515" i="1"/>
  <c r="M515" i="1" s="1"/>
  <c r="L516" i="1"/>
  <c r="M516" i="1" s="1"/>
  <c r="P516" i="1" s="1"/>
  <c r="L517" i="1"/>
  <c r="M517" i="1" s="1"/>
  <c r="P517" i="1" s="1"/>
  <c r="R517" i="1" s="1"/>
  <c r="S517" i="1" s="1"/>
  <c r="L518" i="1"/>
  <c r="M518" i="1" s="1"/>
  <c r="P518" i="1" s="1"/>
  <c r="L519" i="1"/>
  <c r="M519" i="1" s="1"/>
  <c r="P519" i="1" s="1"/>
  <c r="R519" i="1" s="1"/>
  <c r="S519" i="1" s="1"/>
  <c r="L520" i="1"/>
  <c r="M520" i="1" s="1"/>
  <c r="P520" i="1" s="1"/>
  <c r="L521" i="1"/>
  <c r="M521" i="1" s="1"/>
  <c r="P521" i="1" s="1"/>
  <c r="L522" i="1"/>
  <c r="M522" i="1" s="1"/>
  <c r="P522" i="1" s="1"/>
  <c r="L523" i="1"/>
  <c r="M523" i="1" s="1"/>
  <c r="P523" i="1" s="1"/>
  <c r="L524" i="1"/>
  <c r="M524" i="1" s="1"/>
  <c r="P524" i="1" s="1"/>
  <c r="L525" i="1"/>
  <c r="M525" i="1" s="1"/>
  <c r="P525" i="1" s="1"/>
  <c r="L526" i="1"/>
  <c r="M526" i="1" s="1"/>
  <c r="P526" i="1" s="1"/>
  <c r="R526" i="1" s="1"/>
  <c r="S526" i="1" s="1"/>
  <c r="L527" i="1"/>
  <c r="M527" i="1" s="1"/>
  <c r="P527" i="1" s="1"/>
  <c r="R527" i="1" s="1"/>
  <c r="S527" i="1" s="1"/>
  <c r="L528" i="1"/>
  <c r="M528" i="1" s="1"/>
  <c r="P528" i="1" s="1"/>
  <c r="L529" i="1"/>
  <c r="M529" i="1" s="1"/>
  <c r="P529" i="1" s="1"/>
  <c r="R529" i="1" s="1"/>
  <c r="S529" i="1" s="1"/>
  <c r="L530" i="1"/>
  <c r="M530" i="1" s="1"/>
  <c r="P530" i="1" s="1"/>
  <c r="L531" i="1"/>
  <c r="M531" i="1" s="1"/>
  <c r="P531" i="1" s="1"/>
  <c r="R531" i="1" s="1"/>
  <c r="S531" i="1" s="1"/>
  <c r="L532" i="1"/>
  <c r="M532" i="1" s="1"/>
  <c r="P532" i="1" s="1"/>
  <c r="L533" i="1"/>
  <c r="M533" i="1" s="1"/>
  <c r="P533" i="1" s="1"/>
  <c r="L534" i="1"/>
  <c r="M534" i="1" s="1"/>
  <c r="P534" i="1" s="1"/>
  <c r="L535" i="1"/>
  <c r="M535" i="1" s="1"/>
  <c r="P535" i="1" s="1"/>
  <c r="L536" i="1"/>
  <c r="M536" i="1" s="1"/>
  <c r="P536" i="1" s="1"/>
  <c r="L537" i="1"/>
  <c r="M537" i="1" s="1"/>
  <c r="P537" i="1" s="1"/>
  <c r="L538" i="1"/>
  <c r="M538" i="1" s="1"/>
  <c r="P538" i="1" s="1"/>
  <c r="R538" i="1" s="1"/>
  <c r="S538" i="1" s="1"/>
  <c r="L539" i="1"/>
  <c r="M539" i="1" s="1"/>
  <c r="P539" i="1" s="1"/>
  <c r="R539" i="1" s="1"/>
  <c r="S539" i="1" s="1"/>
  <c r="L540" i="1"/>
  <c r="M540" i="1" s="1"/>
  <c r="P540" i="1" s="1"/>
  <c r="L541" i="1"/>
  <c r="M541" i="1" s="1"/>
  <c r="P541" i="1" s="1"/>
  <c r="R541" i="1" s="1"/>
  <c r="S541" i="1" s="1"/>
  <c r="L542" i="1"/>
  <c r="M542" i="1" s="1"/>
  <c r="P542" i="1" s="1"/>
  <c r="L543" i="1"/>
  <c r="M543" i="1" s="1"/>
  <c r="P543" i="1" s="1"/>
  <c r="R543" i="1" s="1"/>
  <c r="S543" i="1" s="1"/>
  <c r="L544" i="1"/>
  <c r="M544" i="1" s="1"/>
  <c r="P544" i="1" s="1"/>
  <c r="L545" i="1"/>
  <c r="M545" i="1" s="1"/>
  <c r="P545" i="1" s="1"/>
  <c r="L546" i="1"/>
  <c r="M546" i="1" s="1"/>
  <c r="P546" i="1" s="1"/>
  <c r="L547" i="1"/>
  <c r="M547" i="1" s="1"/>
  <c r="P547" i="1" s="1"/>
  <c r="L548" i="1"/>
  <c r="M548" i="1" s="1"/>
  <c r="P548" i="1" s="1"/>
  <c r="L549" i="1"/>
  <c r="M549" i="1" s="1"/>
  <c r="P549" i="1" s="1"/>
  <c r="L550" i="1"/>
  <c r="M550" i="1" s="1"/>
  <c r="P550" i="1" s="1"/>
  <c r="R550" i="1" s="1"/>
  <c r="S550" i="1" s="1"/>
  <c r="L551" i="1"/>
  <c r="M551" i="1" s="1"/>
  <c r="P551" i="1" s="1"/>
  <c r="R551" i="1" s="1"/>
  <c r="S551" i="1" s="1"/>
  <c r="L552" i="1"/>
  <c r="M552" i="1" s="1"/>
  <c r="P552" i="1" s="1"/>
  <c r="L553" i="1"/>
  <c r="M553" i="1" s="1"/>
  <c r="P553" i="1" s="1"/>
  <c r="R553" i="1" s="1"/>
  <c r="S553" i="1" s="1"/>
  <c r="L554" i="1"/>
  <c r="M554" i="1" s="1"/>
  <c r="P554" i="1" s="1"/>
  <c r="L555" i="1"/>
  <c r="M555" i="1" s="1"/>
  <c r="P555" i="1" s="1"/>
  <c r="R555" i="1" s="1"/>
  <c r="S555" i="1" s="1"/>
  <c r="L556" i="1"/>
  <c r="M556" i="1" s="1"/>
  <c r="P556" i="1" s="1"/>
  <c r="L557" i="1"/>
  <c r="M557" i="1" s="1"/>
  <c r="P557" i="1" s="1"/>
  <c r="L558" i="1"/>
  <c r="M558" i="1" s="1"/>
  <c r="P558" i="1" s="1"/>
  <c r="L559" i="1"/>
  <c r="M559" i="1" s="1"/>
  <c r="P559" i="1" s="1"/>
  <c r="L560" i="1"/>
  <c r="M560" i="1" s="1"/>
  <c r="P560" i="1" s="1"/>
  <c r="L561" i="1"/>
  <c r="M561" i="1" s="1"/>
  <c r="P561" i="1" s="1"/>
  <c r="L562" i="1"/>
  <c r="M562" i="1" s="1"/>
  <c r="P562" i="1" s="1"/>
  <c r="R562" i="1" s="1"/>
  <c r="S562" i="1" s="1"/>
  <c r="L563" i="1"/>
  <c r="M563" i="1" s="1"/>
  <c r="P563" i="1" s="1"/>
  <c r="R563" i="1" s="1"/>
  <c r="S563" i="1" s="1"/>
  <c r="L564" i="1"/>
  <c r="M564" i="1" s="1"/>
  <c r="P564" i="1" s="1"/>
  <c r="L565" i="1"/>
  <c r="M565" i="1" s="1"/>
  <c r="P565" i="1" s="1"/>
  <c r="R565" i="1" s="1"/>
  <c r="S565" i="1" s="1"/>
  <c r="L566" i="1"/>
  <c r="M566" i="1" s="1"/>
  <c r="P566" i="1" s="1"/>
  <c r="L567" i="1"/>
  <c r="M567" i="1" s="1"/>
  <c r="P567" i="1" s="1"/>
  <c r="R567" i="1" s="1"/>
  <c r="S567" i="1" s="1"/>
  <c r="L568" i="1"/>
  <c r="M568" i="1" s="1"/>
  <c r="P568" i="1" s="1"/>
  <c r="L569" i="1"/>
  <c r="M569" i="1" s="1"/>
  <c r="P569" i="1" s="1"/>
  <c r="L570" i="1"/>
  <c r="M570" i="1" s="1"/>
  <c r="P570" i="1" s="1"/>
  <c r="L571" i="1"/>
  <c r="M571" i="1" s="1"/>
  <c r="P571" i="1" s="1"/>
  <c r="L572" i="1"/>
  <c r="M572" i="1" s="1"/>
  <c r="P572" i="1" s="1"/>
  <c r="L573" i="1"/>
  <c r="M573" i="1" s="1"/>
  <c r="P573" i="1" s="1"/>
  <c r="L574" i="1"/>
  <c r="M574" i="1" s="1"/>
  <c r="P574" i="1" s="1"/>
  <c r="R574" i="1" s="1"/>
  <c r="S574" i="1" s="1"/>
  <c r="L575" i="1"/>
  <c r="M575" i="1" s="1"/>
  <c r="P575" i="1" s="1"/>
  <c r="R575" i="1" s="1"/>
  <c r="S575" i="1" s="1"/>
  <c r="L576" i="1"/>
  <c r="M576" i="1" s="1"/>
  <c r="P576" i="1" s="1"/>
  <c r="L577" i="1"/>
  <c r="M577" i="1" s="1"/>
  <c r="P577" i="1" s="1"/>
  <c r="R577" i="1" s="1"/>
  <c r="S577" i="1" s="1"/>
  <c r="L578" i="1"/>
  <c r="M578" i="1" s="1"/>
  <c r="P578" i="1" s="1"/>
  <c r="L579" i="1"/>
  <c r="M579" i="1" s="1"/>
  <c r="P579" i="1" s="1"/>
  <c r="R579" i="1" s="1"/>
  <c r="S579" i="1" s="1"/>
  <c r="L580" i="1"/>
  <c r="M580" i="1" s="1"/>
  <c r="P580" i="1" s="1"/>
  <c r="L581" i="1"/>
  <c r="M581" i="1" s="1"/>
  <c r="P581" i="1" s="1"/>
  <c r="L582" i="1"/>
  <c r="M582" i="1" s="1"/>
  <c r="P582" i="1" s="1"/>
  <c r="L583" i="1"/>
  <c r="M583" i="1" s="1"/>
  <c r="P583" i="1" s="1"/>
  <c r="L584" i="1"/>
  <c r="M584" i="1" s="1"/>
  <c r="P584" i="1" s="1"/>
  <c r="L585" i="1"/>
  <c r="M585" i="1" s="1"/>
  <c r="P585" i="1" s="1"/>
  <c r="L586" i="1"/>
  <c r="M586" i="1" s="1"/>
  <c r="P586" i="1" s="1"/>
  <c r="R586" i="1" s="1"/>
  <c r="S586" i="1" s="1"/>
  <c r="L587" i="1"/>
  <c r="M587" i="1" s="1"/>
  <c r="P587" i="1" s="1"/>
  <c r="R587" i="1" s="1"/>
  <c r="S587" i="1" s="1"/>
  <c r="L588" i="1"/>
  <c r="M588" i="1" s="1"/>
  <c r="P588" i="1" s="1"/>
  <c r="L589" i="1"/>
  <c r="M589" i="1" s="1"/>
  <c r="P589" i="1" s="1"/>
  <c r="R589" i="1" s="1"/>
  <c r="S589" i="1" s="1"/>
  <c r="L590" i="1"/>
  <c r="M590" i="1" s="1"/>
  <c r="P590" i="1" s="1"/>
  <c r="L591" i="1"/>
  <c r="M591" i="1" s="1"/>
  <c r="P591" i="1" s="1"/>
  <c r="R591" i="1" s="1"/>
  <c r="S591" i="1" s="1"/>
  <c r="L592" i="1"/>
  <c r="M592" i="1" s="1"/>
  <c r="P592" i="1" s="1"/>
  <c r="L593" i="1"/>
  <c r="M593" i="1" s="1"/>
  <c r="P593" i="1" s="1"/>
  <c r="L594" i="1"/>
  <c r="M594" i="1" s="1"/>
  <c r="P594" i="1" s="1"/>
  <c r="L595" i="1"/>
  <c r="M595" i="1" s="1"/>
  <c r="P595" i="1" s="1"/>
  <c r="L596" i="1"/>
  <c r="M596" i="1" s="1"/>
  <c r="P596" i="1" s="1"/>
  <c r="L597" i="1"/>
  <c r="M597" i="1" s="1"/>
  <c r="P597" i="1" s="1"/>
  <c r="L598" i="1"/>
  <c r="M598" i="1" s="1"/>
  <c r="P598" i="1" s="1"/>
  <c r="R598" i="1" s="1"/>
  <c r="S598" i="1" s="1"/>
  <c r="L599" i="1"/>
  <c r="M599" i="1" s="1"/>
  <c r="P599" i="1" s="1"/>
  <c r="R599" i="1" s="1"/>
  <c r="S599" i="1" s="1"/>
  <c r="L600" i="1"/>
  <c r="M600" i="1" s="1"/>
  <c r="P600" i="1" s="1"/>
  <c r="L601" i="1"/>
  <c r="M601" i="1" s="1"/>
  <c r="P601" i="1" s="1"/>
  <c r="R601" i="1" s="1"/>
  <c r="S601" i="1" s="1"/>
  <c r="L602" i="1"/>
  <c r="M602" i="1" s="1"/>
  <c r="P602" i="1" s="1"/>
  <c r="L603" i="1"/>
  <c r="M603" i="1" s="1"/>
  <c r="P603" i="1" s="1"/>
  <c r="R603" i="1" s="1"/>
  <c r="S603" i="1" s="1"/>
  <c r="L604" i="1"/>
  <c r="M604" i="1" s="1"/>
  <c r="P604" i="1" s="1"/>
  <c r="L605" i="1"/>
  <c r="M605" i="1" s="1"/>
  <c r="P605" i="1" s="1"/>
  <c r="L606" i="1"/>
  <c r="M606" i="1" s="1"/>
  <c r="P606" i="1" s="1"/>
  <c r="L607" i="1"/>
  <c r="M607" i="1" s="1"/>
  <c r="P607" i="1" s="1"/>
  <c r="L608" i="1"/>
  <c r="M608" i="1" s="1"/>
  <c r="P608" i="1" s="1"/>
  <c r="L609" i="1"/>
  <c r="M609" i="1" s="1"/>
  <c r="P609" i="1" s="1"/>
  <c r="L610" i="1"/>
  <c r="M610" i="1" s="1"/>
  <c r="P610" i="1" s="1"/>
  <c r="R610" i="1" s="1"/>
  <c r="S610" i="1" s="1"/>
  <c r="L611" i="1"/>
  <c r="M611" i="1" s="1"/>
  <c r="P611" i="1" s="1"/>
  <c r="R611" i="1" s="1"/>
  <c r="S611" i="1" s="1"/>
  <c r="L612" i="1"/>
  <c r="M612" i="1" s="1"/>
  <c r="P612" i="1" s="1"/>
  <c r="L613" i="1"/>
  <c r="M613" i="1" s="1"/>
  <c r="P613" i="1" s="1"/>
  <c r="R613" i="1" s="1"/>
  <c r="S613" i="1" s="1"/>
  <c r="L614" i="1"/>
  <c r="M614" i="1" s="1"/>
  <c r="P614" i="1" s="1"/>
  <c r="L615" i="1"/>
  <c r="M615" i="1" s="1"/>
  <c r="P615" i="1" s="1"/>
  <c r="R615" i="1" s="1"/>
  <c r="S615" i="1" s="1"/>
  <c r="L616" i="1"/>
  <c r="M616" i="1" s="1"/>
  <c r="P616" i="1" s="1"/>
  <c r="L617" i="1"/>
  <c r="M617" i="1" s="1"/>
  <c r="P617" i="1" s="1"/>
  <c r="L618" i="1"/>
  <c r="M618" i="1" s="1"/>
  <c r="P618" i="1" s="1"/>
  <c r="L619" i="1"/>
  <c r="M619" i="1" s="1"/>
  <c r="P619" i="1" s="1"/>
  <c r="L620" i="1"/>
  <c r="M620" i="1" s="1"/>
  <c r="P620" i="1" s="1"/>
  <c r="L621" i="1"/>
  <c r="M621" i="1" s="1"/>
  <c r="P621" i="1" s="1"/>
  <c r="L622" i="1"/>
  <c r="M622" i="1" s="1"/>
  <c r="P622" i="1" s="1"/>
  <c r="R622" i="1" s="1"/>
  <c r="S622" i="1" s="1"/>
  <c r="L623" i="1"/>
  <c r="M623" i="1" s="1"/>
  <c r="P623" i="1" s="1"/>
  <c r="R623" i="1" s="1"/>
  <c r="S623" i="1" s="1"/>
  <c r="L624" i="1"/>
  <c r="M624" i="1" s="1"/>
  <c r="P624" i="1" s="1"/>
  <c r="L625" i="1"/>
  <c r="M625" i="1" s="1"/>
  <c r="P625" i="1" s="1"/>
  <c r="R625" i="1" s="1"/>
  <c r="S625" i="1" s="1"/>
  <c r="L626" i="1"/>
  <c r="M626" i="1" s="1"/>
  <c r="P626" i="1" s="1"/>
  <c r="L627" i="1"/>
  <c r="M627" i="1" s="1"/>
  <c r="P627" i="1" s="1"/>
  <c r="R627" i="1" s="1"/>
  <c r="S627" i="1" s="1"/>
  <c r="L628" i="1"/>
  <c r="M628" i="1" s="1"/>
  <c r="P628" i="1" s="1"/>
  <c r="L629" i="1"/>
  <c r="M629" i="1" s="1"/>
  <c r="P629" i="1" s="1"/>
  <c r="L630" i="1"/>
  <c r="M630" i="1" s="1"/>
  <c r="P630" i="1" s="1"/>
  <c r="L631" i="1"/>
  <c r="M631" i="1" s="1"/>
  <c r="P631" i="1" s="1"/>
  <c r="L632" i="1"/>
  <c r="M632" i="1" s="1"/>
  <c r="L633" i="1"/>
  <c r="M633" i="1" s="1"/>
  <c r="P633" i="1" s="1"/>
  <c r="L634" i="1"/>
  <c r="M634" i="1" s="1"/>
  <c r="P634" i="1" s="1"/>
  <c r="R634" i="1" s="1"/>
  <c r="S634" i="1" s="1"/>
  <c r="L635" i="1"/>
  <c r="M635" i="1" s="1"/>
  <c r="P635" i="1" s="1"/>
  <c r="R635" i="1" s="1"/>
  <c r="S635" i="1" s="1"/>
  <c r="L636" i="1"/>
  <c r="M636" i="1" s="1"/>
  <c r="P636" i="1" s="1"/>
  <c r="L637" i="1"/>
  <c r="M637" i="1" s="1"/>
  <c r="P637" i="1" s="1"/>
  <c r="R637" i="1" s="1"/>
  <c r="S637" i="1" s="1"/>
  <c r="L638" i="1"/>
  <c r="M638" i="1" s="1"/>
  <c r="P638" i="1" s="1"/>
  <c r="L639" i="1"/>
  <c r="M639" i="1" s="1"/>
  <c r="P639" i="1" s="1"/>
  <c r="R639" i="1" s="1"/>
  <c r="S639" i="1" s="1"/>
  <c r="L640" i="1"/>
  <c r="M640" i="1" s="1"/>
  <c r="P640" i="1" s="1"/>
  <c r="L641" i="1"/>
  <c r="M641" i="1" s="1"/>
  <c r="P641" i="1" s="1"/>
  <c r="L642" i="1"/>
  <c r="M642" i="1" s="1"/>
  <c r="P642" i="1" s="1"/>
  <c r="L643" i="1"/>
  <c r="M643" i="1" s="1"/>
  <c r="P643" i="1" s="1"/>
  <c r="L644" i="1"/>
  <c r="M644" i="1" s="1"/>
  <c r="P644" i="1" s="1"/>
  <c r="L645" i="1"/>
  <c r="M645" i="1" s="1"/>
  <c r="P645" i="1" s="1"/>
  <c r="L646" i="1"/>
  <c r="M646" i="1" s="1"/>
  <c r="P646" i="1" s="1"/>
  <c r="R646" i="1" s="1"/>
  <c r="S646" i="1" s="1"/>
  <c r="L647" i="1"/>
  <c r="M647" i="1" s="1"/>
  <c r="P647" i="1" s="1"/>
  <c r="R647" i="1" s="1"/>
  <c r="S647" i="1" s="1"/>
  <c r="L648" i="1"/>
  <c r="M648" i="1" s="1"/>
  <c r="P648" i="1" s="1"/>
  <c r="L649" i="1"/>
  <c r="M649" i="1" s="1"/>
  <c r="P649" i="1" s="1"/>
  <c r="R649" i="1" s="1"/>
  <c r="S649" i="1" s="1"/>
  <c r="L650" i="1"/>
  <c r="M650" i="1" s="1"/>
  <c r="P650" i="1" s="1"/>
  <c r="L651" i="1"/>
  <c r="M651" i="1" s="1"/>
  <c r="P651" i="1" s="1"/>
  <c r="R651" i="1" s="1"/>
  <c r="S651" i="1" s="1"/>
  <c r="L652" i="1"/>
  <c r="M652" i="1" s="1"/>
  <c r="P652" i="1" s="1"/>
  <c r="L653" i="1"/>
  <c r="M653" i="1" s="1"/>
  <c r="P653" i="1" s="1"/>
  <c r="L654" i="1"/>
  <c r="M654" i="1" s="1"/>
  <c r="P654" i="1" s="1"/>
  <c r="L655" i="1"/>
  <c r="M655" i="1" s="1"/>
  <c r="P655" i="1" s="1"/>
  <c r="L656" i="1"/>
  <c r="M656" i="1" s="1"/>
  <c r="P656" i="1" s="1"/>
  <c r="L657" i="1"/>
  <c r="M657" i="1" s="1"/>
  <c r="P657" i="1" s="1"/>
  <c r="L658" i="1"/>
  <c r="M658" i="1" s="1"/>
  <c r="P658" i="1" s="1"/>
  <c r="R658" i="1" s="1"/>
  <c r="S658" i="1" s="1"/>
  <c r="L659" i="1"/>
  <c r="M659" i="1" s="1"/>
  <c r="P659" i="1" s="1"/>
  <c r="R659" i="1" s="1"/>
  <c r="S659" i="1" s="1"/>
  <c r="L660" i="1"/>
  <c r="M660" i="1" s="1"/>
  <c r="P660" i="1" s="1"/>
  <c r="L661" i="1"/>
  <c r="M661" i="1" s="1"/>
  <c r="P661" i="1" s="1"/>
  <c r="R661" i="1" s="1"/>
  <c r="S661" i="1" s="1"/>
  <c r="L662" i="1"/>
  <c r="M662" i="1" s="1"/>
  <c r="P662" i="1" s="1"/>
  <c r="L663" i="1"/>
  <c r="M663" i="1" s="1"/>
  <c r="P663" i="1" s="1"/>
  <c r="R663" i="1" s="1"/>
  <c r="S663" i="1" s="1"/>
  <c r="L664" i="1"/>
  <c r="M664" i="1" s="1"/>
  <c r="P664" i="1" s="1"/>
  <c r="L665" i="1"/>
  <c r="M665" i="1" s="1"/>
  <c r="P665" i="1" s="1"/>
  <c r="L666" i="1"/>
  <c r="M666" i="1" s="1"/>
  <c r="P666" i="1" s="1"/>
  <c r="L667" i="1"/>
  <c r="M667" i="1" s="1"/>
  <c r="P667" i="1" s="1"/>
  <c r="L668" i="1"/>
  <c r="M668" i="1" s="1"/>
  <c r="P668" i="1" s="1"/>
  <c r="L669" i="1"/>
  <c r="M669" i="1" s="1"/>
  <c r="P669" i="1" s="1"/>
  <c r="L670" i="1"/>
  <c r="M670" i="1" s="1"/>
  <c r="P670" i="1" s="1"/>
  <c r="R670" i="1" s="1"/>
  <c r="S670" i="1" s="1"/>
  <c r="L671" i="1"/>
  <c r="M671" i="1" s="1"/>
  <c r="P671" i="1" s="1"/>
  <c r="R671" i="1" s="1"/>
  <c r="S671" i="1" s="1"/>
  <c r="L672" i="1"/>
  <c r="M672" i="1" s="1"/>
  <c r="P672" i="1" s="1"/>
  <c r="L673" i="1"/>
  <c r="M673" i="1" s="1"/>
  <c r="P673" i="1" s="1"/>
  <c r="R673" i="1" s="1"/>
  <c r="S673" i="1" s="1"/>
  <c r="L674" i="1"/>
  <c r="M674" i="1" s="1"/>
  <c r="L675" i="1"/>
  <c r="M675" i="1" s="1"/>
  <c r="P675" i="1" s="1"/>
  <c r="R675" i="1" s="1"/>
  <c r="S675" i="1" s="1"/>
  <c r="L676" i="1"/>
  <c r="M676" i="1" s="1"/>
  <c r="P676" i="1" s="1"/>
  <c r="L677" i="1"/>
  <c r="M677" i="1" s="1"/>
  <c r="P677" i="1" s="1"/>
  <c r="L678" i="1"/>
  <c r="M678" i="1" s="1"/>
  <c r="P678" i="1" s="1"/>
  <c r="L679" i="1"/>
  <c r="M679" i="1" s="1"/>
  <c r="L680" i="1"/>
  <c r="M680" i="1" s="1"/>
  <c r="P680" i="1" s="1"/>
  <c r="L681" i="1"/>
  <c r="M681" i="1" s="1"/>
  <c r="P681" i="1" s="1"/>
  <c r="L682" i="1"/>
  <c r="M682" i="1" s="1"/>
  <c r="L683" i="1"/>
  <c r="M683" i="1" s="1"/>
  <c r="P683" i="1" s="1"/>
  <c r="R683" i="1" s="1"/>
  <c r="S683" i="1" s="1"/>
  <c r="L684" i="1"/>
  <c r="M684" i="1" s="1"/>
  <c r="P684" i="1" s="1"/>
  <c r="L685" i="1"/>
  <c r="M685" i="1" s="1"/>
  <c r="P685" i="1" s="1"/>
  <c r="R685" i="1" s="1"/>
  <c r="S685" i="1" s="1"/>
  <c r="L686" i="1"/>
  <c r="M686" i="1" s="1"/>
  <c r="P686" i="1" s="1"/>
  <c r="L687" i="1"/>
  <c r="M687" i="1" s="1"/>
  <c r="P687" i="1" s="1"/>
  <c r="R687" i="1" s="1"/>
  <c r="S687" i="1" s="1"/>
  <c r="L688" i="1"/>
  <c r="M688" i="1" s="1"/>
  <c r="P688" i="1" s="1"/>
  <c r="L689" i="1"/>
  <c r="M689" i="1" s="1"/>
  <c r="P689" i="1" s="1"/>
  <c r="L690" i="1"/>
  <c r="M690" i="1" s="1"/>
  <c r="P690" i="1" s="1"/>
  <c r="L691" i="1"/>
  <c r="M691" i="1" s="1"/>
  <c r="P691" i="1" s="1"/>
  <c r="L692" i="1"/>
  <c r="M692" i="1" s="1"/>
  <c r="P692" i="1" s="1"/>
  <c r="L693" i="1"/>
  <c r="M693" i="1" s="1"/>
  <c r="P693" i="1" s="1"/>
  <c r="L694" i="1"/>
  <c r="M694" i="1" s="1"/>
  <c r="P694" i="1" s="1"/>
  <c r="R694" i="1" s="1"/>
  <c r="S694" i="1" s="1"/>
  <c r="L695" i="1"/>
  <c r="M695" i="1" s="1"/>
  <c r="L696" i="1"/>
  <c r="M696" i="1" s="1"/>
  <c r="P696" i="1" s="1"/>
  <c r="L697" i="1"/>
  <c r="M697" i="1" s="1"/>
  <c r="P697" i="1" s="1"/>
  <c r="R697" i="1" s="1"/>
  <c r="S697" i="1" s="1"/>
  <c r="L698" i="1"/>
  <c r="M698" i="1" s="1"/>
  <c r="P698" i="1" s="1"/>
  <c r="L699" i="1"/>
  <c r="M699" i="1" s="1"/>
  <c r="P699" i="1" s="1"/>
  <c r="R699" i="1" s="1"/>
  <c r="S699" i="1" s="1"/>
  <c r="L700" i="1"/>
  <c r="M700" i="1" s="1"/>
  <c r="P700" i="1" s="1"/>
  <c r="L701" i="1"/>
  <c r="M701" i="1" s="1"/>
  <c r="P701" i="1" s="1"/>
  <c r="L702" i="1"/>
  <c r="M702" i="1" s="1"/>
  <c r="P702" i="1" s="1"/>
  <c r="L703" i="1"/>
  <c r="M703" i="1" s="1"/>
  <c r="P703" i="1" s="1"/>
  <c r="L704" i="1"/>
  <c r="M704" i="1" s="1"/>
  <c r="P704" i="1" s="1"/>
  <c r="L705" i="1"/>
  <c r="M705" i="1" s="1"/>
  <c r="P705" i="1" s="1"/>
  <c r="L706" i="1"/>
  <c r="M706" i="1" s="1"/>
  <c r="P706" i="1" s="1"/>
  <c r="R706" i="1" s="1"/>
  <c r="S706" i="1" s="1"/>
  <c r="L707" i="1"/>
  <c r="M707" i="1" s="1"/>
  <c r="P707" i="1" s="1"/>
  <c r="R707" i="1" s="1"/>
  <c r="S707" i="1" s="1"/>
  <c r="L708" i="1"/>
  <c r="M708" i="1" s="1"/>
  <c r="P708" i="1" s="1"/>
  <c r="L709" i="1"/>
  <c r="M709" i="1" s="1"/>
  <c r="P709" i="1" s="1"/>
  <c r="R709" i="1" s="1"/>
  <c r="S709" i="1" s="1"/>
  <c r="L710" i="1"/>
  <c r="M710" i="1" s="1"/>
  <c r="P710" i="1" s="1"/>
  <c r="L711" i="1"/>
  <c r="M711" i="1" s="1"/>
  <c r="P711" i="1" s="1"/>
  <c r="R711" i="1" s="1"/>
  <c r="S711" i="1" s="1"/>
  <c r="L712" i="1"/>
  <c r="M712" i="1" s="1"/>
  <c r="P712" i="1" s="1"/>
  <c r="L713" i="1"/>
  <c r="M713" i="1" s="1"/>
  <c r="P713" i="1" s="1"/>
  <c r="L714" i="1"/>
  <c r="M714" i="1" s="1"/>
  <c r="P714" i="1" s="1"/>
  <c r="L715" i="1"/>
  <c r="M715" i="1" s="1"/>
  <c r="P715" i="1" s="1"/>
  <c r="L716" i="1"/>
  <c r="M716" i="1" s="1"/>
  <c r="P716" i="1" s="1"/>
  <c r="L717" i="1"/>
  <c r="M717" i="1" s="1"/>
  <c r="P717" i="1" s="1"/>
  <c r="L718" i="1"/>
  <c r="M718" i="1" s="1"/>
  <c r="P718" i="1" s="1"/>
  <c r="R718" i="1" s="1"/>
  <c r="S718" i="1" s="1"/>
  <c r="L719" i="1"/>
  <c r="M719" i="1" s="1"/>
  <c r="P719" i="1" s="1"/>
  <c r="R719" i="1" s="1"/>
  <c r="S719" i="1" s="1"/>
  <c r="L720" i="1"/>
  <c r="M720" i="1" s="1"/>
  <c r="P720" i="1" s="1"/>
  <c r="L721" i="1"/>
  <c r="M721" i="1" s="1"/>
  <c r="P721" i="1" s="1"/>
  <c r="R721" i="1" s="1"/>
  <c r="S721" i="1" s="1"/>
  <c r="L722" i="1"/>
  <c r="M722" i="1" s="1"/>
  <c r="P722" i="1" s="1"/>
  <c r="L723" i="1"/>
  <c r="M723" i="1" s="1"/>
  <c r="P723" i="1" s="1"/>
  <c r="R723" i="1" s="1"/>
  <c r="S723" i="1" s="1"/>
  <c r="L724" i="1"/>
  <c r="M724" i="1" s="1"/>
  <c r="P724" i="1" s="1"/>
  <c r="L725" i="1"/>
  <c r="M725" i="1" s="1"/>
  <c r="P725" i="1" s="1"/>
  <c r="L726" i="1"/>
  <c r="M726" i="1" s="1"/>
  <c r="P726" i="1" s="1"/>
  <c r="L727" i="1"/>
  <c r="M727" i="1" s="1"/>
  <c r="P727" i="1" s="1"/>
  <c r="L728" i="1"/>
  <c r="M728" i="1" s="1"/>
  <c r="P728" i="1" s="1"/>
  <c r="L729" i="1"/>
  <c r="M729" i="1" s="1"/>
  <c r="P729" i="1" s="1"/>
  <c r="L730" i="1"/>
  <c r="M730" i="1" s="1"/>
  <c r="P730" i="1" s="1"/>
  <c r="R730" i="1" s="1"/>
  <c r="S730" i="1" s="1"/>
  <c r="L731" i="1"/>
  <c r="M731" i="1" s="1"/>
  <c r="P731" i="1" s="1"/>
  <c r="R731" i="1" s="1"/>
  <c r="S731" i="1" s="1"/>
  <c r="L732" i="1"/>
  <c r="M732" i="1" s="1"/>
  <c r="P732" i="1" s="1"/>
  <c r="L733" i="1"/>
  <c r="M733" i="1" s="1"/>
  <c r="P733" i="1" s="1"/>
  <c r="R733" i="1" s="1"/>
  <c r="S733" i="1" s="1"/>
  <c r="L734" i="1"/>
  <c r="M734" i="1" s="1"/>
  <c r="P734" i="1" s="1"/>
  <c r="L735" i="1"/>
  <c r="M735" i="1" s="1"/>
  <c r="P735" i="1" s="1"/>
  <c r="R735" i="1" s="1"/>
  <c r="S735" i="1" s="1"/>
  <c r="L736" i="1"/>
  <c r="M736" i="1" s="1"/>
  <c r="P736" i="1" s="1"/>
  <c r="L737" i="1"/>
  <c r="M737" i="1" s="1"/>
  <c r="P737" i="1" s="1"/>
  <c r="L738" i="1"/>
  <c r="M738" i="1" s="1"/>
  <c r="P738" i="1" s="1"/>
  <c r="L739" i="1"/>
  <c r="M739" i="1" s="1"/>
  <c r="P739" i="1" s="1"/>
  <c r="L740" i="1"/>
  <c r="M740" i="1" s="1"/>
  <c r="P740" i="1" s="1"/>
  <c r="L741" i="1"/>
  <c r="M741" i="1" s="1"/>
  <c r="P741" i="1" s="1"/>
  <c r="L742" i="1"/>
  <c r="M742" i="1" s="1"/>
  <c r="P742" i="1" s="1"/>
  <c r="R742" i="1" s="1"/>
  <c r="S742" i="1" s="1"/>
  <c r="L743" i="1"/>
  <c r="M743" i="1" s="1"/>
  <c r="P743" i="1" s="1"/>
  <c r="R743" i="1" s="1"/>
  <c r="S743" i="1" s="1"/>
  <c r="L744" i="1"/>
  <c r="M744" i="1" s="1"/>
  <c r="P744" i="1" s="1"/>
  <c r="L745" i="1"/>
  <c r="M745" i="1" s="1"/>
  <c r="P745" i="1" s="1"/>
  <c r="R745" i="1" s="1"/>
  <c r="S745" i="1" s="1"/>
  <c r="L746" i="1"/>
  <c r="M746" i="1" s="1"/>
  <c r="P746" i="1" s="1"/>
  <c r="L747" i="1"/>
  <c r="M747" i="1" s="1"/>
  <c r="P747" i="1" s="1"/>
  <c r="R747" i="1" s="1"/>
  <c r="S747" i="1" s="1"/>
  <c r="L748" i="1"/>
  <c r="M748" i="1" s="1"/>
  <c r="P748" i="1" s="1"/>
  <c r="L749" i="1"/>
  <c r="M749" i="1" s="1"/>
  <c r="P749" i="1" s="1"/>
  <c r="L750" i="1"/>
  <c r="M750" i="1" s="1"/>
  <c r="P750" i="1" s="1"/>
  <c r="L751" i="1"/>
  <c r="M751" i="1" s="1"/>
  <c r="P751" i="1" s="1"/>
  <c r="L752" i="1"/>
  <c r="M752" i="1" s="1"/>
  <c r="P752" i="1" s="1"/>
  <c r="L753" i="1"/>
  <c r="M753" i="1" s="1"/>
  <c r="P753" i="1" s="1"/>
  <c r="L754" i="1"/>
  <c r="M754" i="1" s="1"/>
  <c r="P754" i="1" s="1"/>
  <c r="R754" i="1" s="1"/>
  <c r="S754" i="1" s="1"/>
  <c r="L755" i="1"/>
  <c r="M755" i="1" s="1"/>
  <c r="P755" i="1" s="1"/>
  <c r="R755" i="1" s="1"/>
  <c r="S755" i="1" s="1"/>
  <c r="L756" i="1"/>
  <c r="M756" i="1" s="1"/>
  <c r="P756" i="1" s="1"/>
  <c r="L757" i="1"/>
  <c r="M757" i="1" s="1"/>
  <c r="P757" i="1" s="1"/>
  <c r="R757" i="1" s="1"/>
  <c r="S757" i="1" s="1"/>
  <c r="L758" i="1"/>
  <c r="M758" i="1" s="1"/>
  <c r="P758" i="1" s="1"/>
  <c r="L759" i="1"/>
  <c r="M759" i="1" s="1"/>
  <c r="P759" i="1" s="1"/>
  <c r="R759" i="1" s="1"/>
  <c r="S759" i="1" s="1"/>
  <c r="L760" i="1"/>
  <c r="M760" i="1" s="1"/>
  <c r="P760" i="1" s="1"/>
  <c r="L761" i="1"/>
  <c r="M761" i="1" s="1"/>
  <c r="P761" i="1" s="1"/>
  <c r="L762" i="1"/>
  <c r="M762" i="1" s="1"/>
  <c r="P762" i="1" s="1"/>
  <c r="L763" i="1"/>
  <c r="M763" i="1" s="1"/>
  <c r="P763" i="1" s="1"/>
  <c r="L764" i="1"/>
  <c r="M764" i="1" s="1"/>
  <c r="P764" i="1" s="1"/>
  <c r="L765" i="1"/>
  <c r="M765" i="1" s="1"/>
  <c r="P765" i="1" s="1"/>
  <c r="L766" i="1"/>
  <c r="M766" i="1" s="1"/>
  <c r="P766" i="1" s="1"/>
  <c r="R766" i="1" s="1"/>
  <c r="S766" i="1" s="1"/>
  <c r="L767" i="1"/>
  <c r="M767" i="1" s="1"/>
  <c r="P767" i="1" s="1"/>
  <c r="R767" i="1" s="1"/>
  <c r="S767" i="1" s="1"/>
  <c r="L768" i="1"/>
  <c r="M768" i="1" s="1"/>
  <c r="P768" i="1" s="1"/>
  <c r="L769" i="1"/>
  <c r="M769" i="1" s="1"/>
  <c r="P769" i="1" s="1"/>
  <c r="R769" i="1" s="1"/>
  <c r="S769" i="1" s="1"/>
  <c r="L770" i="1"/>
  <c r="M770" i="1" s="1"/>
  <c r="P770" i="1" s="1"/>
  <c r="L771" i="1"/>
  <c r="M771" i="1" s="1"/>
  <c r="P771" i="1" s="1"/>
  <c r="R771" i="1" s="1"/>
  <c r="S771" i="1" s="1"/>
  <c r="L772" i="1"/>
  <c r="M772" i="1" s="1"/>
  <c r="P772" i="1" s="1"/>
  <c r="L773" i="1"/>
  <c r="M773" i="1" s="1"/>
  <c r="P773" i="1" s="1"/>
  <c r="L774" i="1"/>
  <c r="M774" i="1" s="1"/>
  <c r="P774" i="1" s="1"/>
  <c r="L775" i="1"/>
  <c r="M775" i="1" s="1"/>
  <c r="P775" i="1" s="1"/>
  <c r="L776" i="1"/>
  <c r="M776" i="1" s="1"/>
  <c r="P776" i="1" s="1"/>
  <c r="L777" i="1"/>
  <c r="M777" i="1" s="1"/>
  <c r="P777" i="1" s="1"/>
  <c r="L778" i="1"/>
  <c r="M778" i="1" s="1"/>
  <c r="P778" i="1" s="1"/>
  <c r="R778" i="1" s="1"/>
  <c r="S778" i="1" s="1"/>
  <c r="L779" i="1"/>
  <c r="M779" i="1" s="1"/>
  <c r="P779" i="1" s="1"/>
  <c r="R779" i="1" s="1"/>
  <c r="S779" i="1" s="1"/>
  <c r="L780" i="1"/>
  <c r="M780" i="1" s="1"/>
  <c r="P780" i="1" s="1"/>
  <c r="L781" i="1"/>
  <c r="M781" i="1" s="1"/>
  <c r="P781" i="1" s="1"/>
  <c r="R781" i="1" s="1"/>
  <c r="S781" i="1" s="1"/>
  <c r="L782" i="1"/>
  <c r="M782" i="1" s="1"/>
  <c r="P782" i="1" s="1"/>
  <c r="L783" i="1"/>
  <c r="M783" i="1" s="1"/>
  <c r="P783" i="1" s="1"/>
  <c r="R783" i="1" s="1"/>
  <c r="S783" i="1" s="1"/>
  <c r="L784" i="1"/>
  <c r="M784" i="1" s="1"/>
  <c r="P784" i="1" s="1"/>
  <c r="L785" i="1"/>
  <c r="M785" i="1" s="1"/>
  <c r="P785" i="1" s="1"/>
  <c r="L786" i="1"/>
  <c r="M786" i="1" s="1"/>
  <c r="P786" i="1" s="1"/>
  <c r="L787" i="1"/>
  <c r="M787" i="1" s="1"/>
  <c r="P787" i="1" s="1"/>
  <c r="L788" i="1"/>
  <c r="M788" i="1" s="1"/>
  <c r="P788" i="1" s="1"/>
  <c r="L789" i="1"/>
  <c r="M789" i="1" s="1"/>
  <c r="P789" i="1" s="1"/>
  <c r="L790" i="1"/>
  <c r="M790" i="1" s="1"/>
  <c r="P790" i="1" s="1"/>
  <c r="R790" i="1" s="1"/>
  <c r="S790" i="1" s="1"/>
  <c r="L791" i="1"/>
  <c r="M791" i="1" s="1"/>
  <c r="P791" i="1" s="1"/>
  <c r="R791" i="1" s="1"/>
  <c r="S791" i="1" s="1"/>
  <c r="L792" i="1"/>
  <c r="M792" i="1" s="1"/>
  <c r="P792" i="1" s="1"/>
  <c r="L793" i="1"/>
  <c r="M793" i="1" s="1"/>
  <c r="P793" i="1" s="1"/>
  <c r="R793" i="1" s="1"/>
  <c r="S793" i="1" s="1"/>
  <c r="L794" i="1"/>
  <c r="M794" i="1" s="1"/>
  <c r="P794" i="1" s="1"/>
  <c r="L795" i="1"/>
  <c r="M795" i="1" s="1"/>
  <c r="P795" i="1" s="1"/>
  <c r="R795" i="1" s="1"/>
  <c r="S795" i="1" s="1"/>
  <c r="L796" i="1"/>
  <c r="M796" i="1" s="1"/>
  <c r="P796" i="1" s="1"/>
  <c r="L797" i="1"/>
  <c r="M797" i="1" s="1"/>
  <c r="P797" i="1" s="1"/>
  <c r="L798" i="1"/>
  <c r="M798" i="1" s="1"/>
  <c r="P798" i="1" s="1"/>
  <c r="L799" i="1"/>
  <c r="M799" i="1" s="1"/>
  <c r="P799" i="1" s="1"/>
  <c r="L800" i="1"/>
  <c r="M800" i="1" s="1"/>
  <c r="P800" i="1" s="1"/>
  <c r="L801" i="1"/>
  <c r="M801" i="1" s="1"/>
  <c r="P801" i="1" s="1"/>
  <c r="L802" i="1"/>
  <c r="M802" i="1" s="1"/>
  <c r="N802" i="1" s="1"/>
  <c r="L803" i="1"/>
  <c r="M803" i="1" s="1"/>
  <c r="P803" i="1" s="1"/>
  <c r="R803" i="1" s="1"/>
  <c r="S803" i="1" s="1"/>
  <c r="L804" i="1"/>
  <c r="M804" i="1" s="1"/>
  <c r="P804" i="1" s="1"/>
  <c r="L805" i="1"/>
  <c r="M805" i="1" s="1"/>
  <c r="P805" i="1" s="1"/>
  <c r="R805" i="1" s="1"/>
  <c r="S805" i="1" s="1"/>
  <c r="L806" i="1"/>
  <c r="M806" i="1" s="1"/>
  <c r="P806" i="1" s="1"/>
  <c r="L807" i="1"/>
  <c r="M807" i="1" s="1"/>
  <c r="P807" i="1" s="1"/>
  <c r="R807" i="1" s="1"/>
  <c r="S807" i="1" s="1"/>
  <c r="L808" i="1"/>
  <c r="M808" i="1" s="1"/>
  <c r="P808" i="1" s="1"/>
  <c r="L809" i="1"/>
  <c r="M809" i="1" s="1"/>
  <c r="P809" i="1" s="1"/>
  <c r="L810" i="1"/>
  <c r="M810" i="1" s="1"/>
  <c r="P810" i="1" s="1"/>
  <c r="L811" i="1"/>
  <c r="M811" i="1" s="1"/>
  <c r="P811" i="1" s="1"/>
  <c r="L812" i="1"/>
  <c r="M812" i="1" s="1"/>
  <c r="P812" i="1" s="1"/>
  <c r="L813" i="1"/>
  <c r="M813" i="1" s="1"/>
  <c r="P813" i="1" s="1"/>
  <c r="L814" i="1"/>
  <c r="M814" i="1" s="1"/>
  <c r="P814" i="1" s="1"/>
  <c r="R814" i="1" s="1"/>
  <c r="S814" i="1" s="1"/>
  <c r="L815" i="1"/>
  <c r="M815" i="1" s="1"/>
  <c r="P815" i="1" s="1"/>
  <c r="R815" i="1" s="1"/>
  <c r="S815" i="1" s="1"/>
  <c r="L816" i="1"/>
  <c r="M816" i="1" s="1"/>
  <c r="L817" i="1"/>
  <c r="M817" i="1" s="1"/>
  <c r="P817" i="1" s="1"/>
  <c r="R817" i="1" s="1"/>
  <c r="S817" i="1" s="1"/>
  <c r="L818" i="1"/>
  <c r="M818" i="1" s="1"/>
  <c r="P818" i="1" s="1"/>
  <c r="L819" i="1"/>
  <c r="M819" i="1" s="1"/>
  <c r="P819" i="1" s="1"/>
  <c r="R819" i="1" s="1"/>
  <c r="S819" i="1" s="1"/>
  <c r="L820" i="1"/>
  <c r="M820" i="1" s="1"/>
  <c r="P820" i="1" s="1"/>
  <c r="L821" i="1"/>
  <c r="M821" i="1" s="1"/>
  <c r="P821" i="1" s="1"/>
  <c r="L822" i="1"/>
  <c r="M822" i="1" s="1"/>
  <c r="P822" i="1" s="1"/>
  <c r="L823" i="1"/>
  <c r="M823" i="1" s="1"/>
  <c r="P823" i="1" s="1"/>
  <c r="L824" i="1"/>
  <c r="M824" i="1" s="1"/>
  <c r="P824" i="1" s="1"/>
  <c r="L825" i="1"/>
  <c r="M825" i="1" s="1"/>
  <c r="P825" i="1" s="1"/>
  <c r="L826" i="1"/>
  <c r="M826" i="1" s="1"/>
  <c r="P826" i="1" s="1"/>
  <c r="R826" i="1" s="1"/>
  <c r="S826" i="1" s="1"/>
  <c r="L827" i="1"/>
  <c r="M827" i="1" s="1"/>
  <c r="P827" i="1" s="1"/>
  <c r="R827" i="1" s="1"/>
  <c r="S827" i="1" s="1"/>
  <c r="L828" i="1"/>
  <c r="M828" i="1" s="1"/>
  <c r="P828" i="1" s="1"/>
  <c r="L829" i="1"/>
  <c r="M829" i="1" s="1"/>
  <c r="P829" i="1" s="1"/>
  <c r="R829" i="1" s="1"/>
  <c r="S829" i="1" s="1"/>
  <c r="L830" i="1"/>
  <c r="M830" i="1" s="1"/>
  <c r="L831" i="1"/>
  <c r="M831" i="1" s="1"/>
  <c r="P831" i="1" s="1"/>
  <c r="R831" i="1" s="1"/>
  <c r="S831" i="1" s="1"/>
  <c r="L832" i="1"/>
  <c r="M832" i="1" s="1"/>
  <c r="P832" i="1" s="1"/>
  <c r="L833" i="1"/>
  <c r="M833" i="1" s="1"/>
  <c r="P833" i="1" s="1"/>
  <c r="L834" i="1"/>
  <c r="M834" i="1" s="1"/>
  <c r="P834" i="1" s="1"/>
  <c r="L835" i="1"/>
  <c r="M835" i="1" s="1"/>
  <c r="P835" i="1" s="1"/>
  <c r="L836" i="1"/>
  <c r="M836" i="1" s="1"/>
  <c r="P836" i="1" s="1"/>
  <c r="L837" i="1"/>
  <c r="M837" i="1" s="1"/>
  <c r="P837" i="1" s="1"/>
  <c r="L838" i="1"/>
  <c r="M838" i="1" s="1"/>
  <c r="P838" i="1" s="1"/>
  <c r="R838" i="1" s="1"/>
  <c r="S838" i="1" s="1"/>
  <c r="L839" i="1"/>
  <c r="M839" i="1" s="1"/>
  <c r="P839" i="1" s="1"/>
  <c r="R839" i="1" s="1"/>
  <c r="S839" i="1" s="1"/>
  <c r="L840" i="1"/>
  <c r="M840" i="1" s="1"/>
  <c r="P840" i="1" s="1"/>
  <c r="L841" i="1"/>
  <c r="M841" i="1" s="1"/>
  <c r="P841" i="1" s="1"/>
  <c r="R841" i="1" s="1"/>
  <c r="S841" i="1" s="1"/>
  <c r="L842" i="1"/>
  <c r="M842" i="1" s="1"/>
  <c r="L843" i="1"/>
  <c r="M843" i="1" s="1"/>
  <c r="P843" i="1" s="1"/>
  <c r="R843" i="1" s="1"/>
  <c r="S843" i="1" s="1"/>
  <c r="L844" i="1"/>
  <c r="M844" i="1" s="1"/>
  <c r="P844" i="1" s="1"/>
  <c r="L845" i="1"/>
  <c r="M845" i="1" s="1"/>
  <c r="P845" i="1" s="1"/>
  <c r="L846" i="1"/>
  <c r="M846" i="1" s="1"/>
  <c r="P846" i="1" s="1"/>
  <c r="L847" i="1"/>
  <c r="M847" i="1" s="1"/>
  <c r="P847" i="1" s="1"/>
  <c r="L848" i="1"/>
  <c r="M848" i="1" s="1"/>
  <c r="P848" i="1" s="1"/>
  <c r="L849" i="1"/>
  <c r="M849" i="1" s="1"/>
  <c r="P849" i="1" s="1"/>
  <c r="L850" i="1"/>
  <c r="M850" i="1" s="1"/>
  <c r="P850" i="1" s="1"/>
  <c r="R850" i="1" s="1"/>
  <c r="S850" i="1" s="1"/>
  <c r="L851" i="1"/>
  <c r="M851" i="1" s="1"/>
  <c r="P851" i="1" s="1"/>
  <c r="R851" i="1" s="1"/>
  <c r="S851" i="1" s="1"/>
  <c r="L852" i="1"/>
  <c r="M852" i="1" s="1"/>
  <c r="P852" i="1" s="1"/>
  <c r="L853" i="1"/>
  <c r="M853" i="1" s="1"/>
  <c r="P853" i="1" s="1"/>
  <c r="R853" i="1" s="1"/>
  <c r="S853" i="1" s="1"/>
  <c r="L854" i="1"/>
  <c r="M854" i="1" s="1"/>
  <c r="P854" i="1" s="1"/>
  <c r="L855" i="1"/>
  <c r="M855" i="1" s="1"/>
  <c r="P855" i="1" s="1"/>
  <c r="R855" i="1" s="1"/>
  <c r="S855" i="1" s="1"/>
  <c r="L856" i="1"/>
  <c r="M856" i="1" s="1"/>
  <c r="P856" i="1" s="1"/>
  <c r="L857" i="1"/>
  <c r="M857" i="1" s="1"/>
  <c r="P857" i="1" s="1"/>
  <c r="L858" i="1"/>
  <c r="M858" i="1" s="1"/>
  <c r="P858" i="1" s="1"/>
  <c r="L859" i="1"/>
  <c r="M859" i="1" s="1"/>
  <c r="P859" i="1" s="1"/>
  <c r="L860" i="1"/>
  <c r="M860" i="1" s="1"/>
  <c r="P860" i="1" s="1"/>
  <c r="L861" i="1"/>
  <c r="M861" i="1" s="1"/>
  <c r="P861" i="1" s="1"/>
  <c r="L862" i="1"/>
  <c r="M862" i="1" s="1"/>
  <c r="P862" i="1" s="1"/>
  <c r="R862" i="1" s="1"/>
  <c r="S862" i="1" s="1"/>
  <c r="L863" i="1"/>
  <c r="M863" i="1" s="1"/>
  <c r="P863" i="1" s="1"/>
  <c r="R863" i="1" s="1"/>
  <c r="S863" i="1" s="1"/>
  <c r="L864" i="1"/>
  <c r="M864" i="1" s="1"/>
  <c r="P864" i="1" s="1"/>
  <c r="L865" i="1"/>
  <c r="M865" i="1" s="1"/>
  <c r="P865" i="1" s="1"/>
  <c r="R865" i="1" s="1"/>
  <c r="S865" i="1" s="1"/>
  <c r="L866" i="1"/>
  <c r="M866" i="1" s="1"/>
  <c r="P866" i="1" s="1"/>
  <c r="L867" i="1"/>
  <c r="M867" i="1" s="1"/>
  <c r="P867" i="1" s="1"/>
  <c r="R867" i="1" s="1"/>
  <c r="S867" i="1" s="1"/>
  <c r="L868" i="1"/>
  <c r="M868" i="1" s="1"/>
  <c r="P868" i="1" s="1"/>
  <c r="L869" i="1"/>
  <c r="M869" i="1" s="1"/>
  <c r="P869" i="1" s="1"/>
  <c r="L870" i="1"/>
  <c r="M870" i="1" s="1"/>
  <c r="P870" i="1" s="1"/>
  <c r="L871" i="1"/>
  <c r="M871" i="1" s="1"/>
  <c r="P871" i="1" s="1"/>
  <c r="L872" i="1"/>
  <c r="M872" i="1" s="1"/>
  <c r="P872" i="1" s="1"/>
  <c r="L873" i="1"/>
  <c r="M873" i="1" s="1"/>
  <c r="P873" i="1" s="1"/>
  <c r="L874" i="1"/>
  <c r="M874" i="1" s="1"/>
  <c r="P874" i="1" s="1"/>
  <c r="R874" i="1" s="1"/>
  <c r="S874" i="1" s="1"/>
  <c r="L875" i="1"/>
  <c r="M875" i="1" s="1"/>
  <c r="P875" i="1" s="1"/>
  <c r="R875" i="1" s="1"/>
  <c r="S875" i="1" s="1"/>
  <c r="L876" i="1"/>
  <c r="M876" i="1" s="1"/>
  <c r="P876" i="1" s="1"/>
  <c r="L877" i="1"/>
  <c r="M877" i="1" s="1"/>
  <c r="P877" i="1" s="1"/>
  <c r="R877" i="1" s="1"/>
  <c r="S877" i="1" s="1"/>
  <c r="L878" i="1"/>
  <c r="M878" i="1" s="1"/>
  <c r="P878" i="1" s="1"/>
  <c r="L879" i="1"/>
  <c r="M879" i="1" s="1"/>
  <c r="P879" i="1" s="1"/>
  <c r="R879" i="1" s="1"/>
  <c r="S879" i="1" s="1"/>
  <c r="L880" i="1"/>
  <c r="M880" i="1" s="1"/>
  <c r="P880" i="1" s="1"/>
  <c r="L881" i="1"/>
  <c r="M881" i="1" s="1"/>
  <c r="P881" i="1" s="1"/>
  <c r="L882" i="1"/>
  <c r="M882" i="1" s="1"/>
  <c r="P882" i="1" s="1"/>
  <c r="L883" i="1"/>
  <c r="M883" i="1" s="1"/>
  <c r="P883" i="1" s="1"/>
  <c r="L884" i="1"/>
  <c r="M884" i="1" s="1"/>
  <c r="P884" i="1" s="1"/>
  <c r="L885" i="1"/>
  <c r="M885" i="1" s="1"/>
  <c r="P885" i="1" s="1"/>
  <c r="L886" i="1"/>
  <c r="M886" i="1" s="1"/>
  <c r="P886" i="1" s="1"/>
  <c r="R886" i="1" s="1"/>
  <c r="S886" i="1" s="1"/>
  <c r="L887" i="1"/>
  <c r="M887" i="1" s="1"/>
  <c r="P887" i="1" s="1"/>
  <c r="R887" i="1" s="1"/>
  <c r="S887" i="1" s="1"/>
  <c r="L888" i="1"/>
  <c r="M888" i="1" s="1"/>
  <c r="P888" i="1" s="1"/>
  <c r="L889" i="1"/>
  <c r="M889" i="1" s="1"/>
  <c r="P889" i="1" s="1"/>
  <c r="R889" i="1" s="1"/>
  <c r="S889" i="1" s="1"/>
  <c r="L890" i="1"/>
  <c r="M890" i="1" s="1"/>
  <c r="P890" i="1" s="1"/>
  <c r="L891" i="1"/>
  <c r="M891" i="1" s="1"/>
  <c r="P891" i="1" s="1"/>
  <c r="R891" i="1" s="1"/>
  <c r="S891" i="1" s="1"/>
  <c r="L892" i="1"/>
  <c r="M892" i="1" s="1"/>
  <c r="P892" i="1" s="1"/>
  <c r="L893" i="1"/>
  <c r="M893" i="1" s="1"/>
  <c r="P893" i="1" s="1"/>
  <c r="L894" i="1"/>
  <c r="M894" i="1" s="1"/>
  <c r="P894" i="1" s="1"/>
  <c r="L895" i="1"/>
  <c r="M895" i="1" s="1"/>
  <c r="P895" i="1" s="1"/>
  <c r="L896" i="1"/>
  <c r="M896" i="1" s="1"/>
  <c r="P896" i="1" s="1"/>
  <c r="L897" i="1"/>
  <c r="M897" i="1" s="1"/>
  <c r="P897" i="1" s="1"/>
  <c r="L898" i="1"/>
  <c r="M898" i="1" s="1"/>
  <c r="P898" i="1" s="1"/>
  <c r="R898" i="1" s="1"/>
  <c r="S898" i="1" s="1"/>
  <c r="L899" i="1"/>
  <c r="M899" i="1" s="1"/>
  <c r="P899" i="1" s="1"/>
  <c r="R899" i="1" s="1"/>
  <c r="S899" i="1" s="1"/>
  <c r="L900" i="1"/>
  <c r="M900" i="1" s="1"/>
  <c r="P900" i="1" s="1"/>
  <c r="L901" i="1"/>
  <c r="M901" i="1" s="1"/>
  <c r="P901" i="1" s="1"/>
  <c r="R901" i="1" s="1"/>
  <c r="S901" i="1" s="1"/>
  <c r="L902" i="1"/>
  <c r="M902" i="1" s="1"/>
  <c r="P902" i="1" s="1"/>
  <c r="L903" i="1"/>
  <c r="M903" i="1" s="1"/>
  <c r="P903" i="1" s="1"/>
  <c r="R903" i="1" s="1"/>
  <c r="S903" i="1" s="1"/>
  <c r="L904" i="1"/>
  <c r="M904" i="1" s="1"/>
  <c r="P904" i="1" s="1"/>
  <c r="L905" i="1"/>
  <c r="M905" i="1" s="1"/>
  <c r="P905" i="1" s="1"/>
  <c r="L906" i="1"/>
  <c r="M906" i="1" s="1"/>
  <c r="P906" i="1" s="1"/>
  <c r="L907" i="1"/>
  <c r="M907" i="1" s="1"/>
  <c r="P907" i="1" s="1"/>
  <c r="L908" i="1"/>
  <c r="M908" i="1" s="1"/>
  <c r="P908" i="1" s="1"/>
  <c r="L909" i="1"/>
  <c r="M909" i="1" s="1"/>
  <c r="P909" i="1" s="1"/>
  <c r="L910" i="1"/>
  <c r="M910" i="1" s="1"/>
  <c r="P910" i="1" s="1"/>
  <c r="R910" i="1" s="1"/>
  <c r="S910" i="1" s="1"/>
  <c r="L911" i="1"/>
  <c r="M911" i="1" s="1"/>
  <c r="L912" i="1"/>
  <c r="M912" i="1" s="1"/>
  <c r="P912" i="1" s="1"/>
  <c r="L913" i="1"/>
  <c r="M913" i="1" s="1"/>
  <c r="P913" i="1" s="1"/>
  <c r="R913" i="1" s="1"/>
  <c r="S913" i="1" s="1"/>
  <c r="L914" i="1"/>
  <c r="M914" i="1" s="1"/>
  <c r="P914" i="1" s="1"/>
  <c r="L915" i="1"/>
  <c r="M915" i="1" s="1"/>
  <c r="P915" i="1" s="1"/>
  <c r="R915" i="1" s="1"/>
  <c r="S915" i="1" s="1"/>
  <c r="L916" i="1"/>
  <c r="M916" i="1" s="1"/>
  <c r="P916" i="1" s="1"/>
  <c r="L917" i="1"/>
  <c r="M917" i="1" s="1"/>
  <c r="P917" i="1" s="1"/>
  <c r="L918" i="1"/>
  <c r="M918" i="1" s="1"/>
  <c r="P918" i="1" s="1"/>
  <c r="L919" i="1"/>
  <c r="M919" i="1" s="1"/>
  <c r="P919" i="1" s="1"/>
  <c r="L920" i="1"/>
  <c r="M920" i="1" s="1"/>
  <c r="P920" i="1" s="1"/>
  <c r="L921" i="1"/>
  <c r="M921" i="1" s="1"/>
  <c r="P921" i="1" s="1"/>
  <c r="L922" i="1"/>
  <c r="M922" i="1" s="1"/>
  <c r="P922" i="1" s="1"/>
  <c r="R922" i="1" s="1"/>
  <c r="S922" i="1" s="1"/>
  <c r="L923" i="1"/>
  <c r="M923" i="1" s="1"/>
  <c r="P923" i="1" s="1"/>
  <c r="R923" i="1" s="1"/>
  <c r="S923" i="1" s="1"/>
  <c r="L924" i="1"/>
  <c r="M924" i="1" s="1"/>
  <c r="P924" i="1" s="1"/>
  <c r="L925" i="1"/>
  <c r="M925" i="1" s="1"/>
  <c r="P925" i="1" s="1"/>
  <c r="R925" i="1" s="1"/>
  <c r="S925" i="1" s="1"/>
  <c r="L926" i="1"/>
  <c r="M926" i="1" s="1"/>
  <c r="P926" i="1" s="1"/>
  <c r="L927" i="1"/>
  <c r="M927" i="1" s="1"/>
  <c r="P927" i="1" s="1"/>
  <c r="R927" i="1" s="1"/>
  <c r="S927" i="1" s="1"/>
  <c r="L928" i="1"/>
  <c r="M928" i="1" s="1"/>
  <c r="P928" i="1" s="1"/>
  <c r="L929" i="1"/>
  <c r="M929" i="1" s="1"/>
  <c r="P929" i="1" s="1"/>
  <c r="L930" i="1"/>
  <c r="M930" i="1" s="1"/>
  <c r="P930" i="1" s="1"/>
  <c r="L931" i="1"/>
  <c r="M931" i="1" s="1"/>
  <c r="P931" i="1" s="1"/>
  <c r="L932" i="1"/>
  <c r="M932" i="1" s="1"/>
  <c r="P932" i="1" s="1"/>
  <c r="L933" i="1"/>
  <c r="M933" i="1" s="1"/>
  <c r="P933" i="1" s="1"/>
  <c r="L934" i="1"/>
  <c r="M934" i="1" s="1"/>
  <c r="P934" i="1" s="1"/>
  <c r="R934" i="1" s="1"/>
  <c r="S934" i="1" s="1"/>
  <c r="L935" i="1"/>
  <c r="M935" i="1" s="1"/>
  <c r="P935" i="1" s="1"/>
  <c r="R935" i="1" s="1"/>
  <c r="S935" i="1" s="1"/>
  <c r="L936" i="1"/>
  <c r="M936" i="1" s="1"/>
  <c r="P936" i="1" s="1"/>
  <c r="L937" i="1"/>
  <c r="M937" i="1" s="1"/>
  <c r="P937" i="1" s="1"/>
  <c r="R937" i="1" s="1"/>
  <c r="S937" i="1" s="1"/>
  <c r="L938" i="1"/>
  <c r="M938" i="1" s="1"/>
  <c r="P938" i="1" s="1"/>
  <c r="L939" i="1"/>
  <c r="M939" i="1" s="1"/>
  <c r="P939" i="1" s="1"/>
  <c r="R939" i="1" s="1"/>
  <c r="S939" i="1" s="1"/>
  <c r="L940" i="1"/>
  <c r="M940" i="1" s="1"/>
  <c r="P940" i="1" s="1"/>
  <c r="L941" i="1"/>
  <c r="M941" i="1" s="1"/>
  <c r="P941" i="1" s="1"/>
  <c r="L942" i="1"/>
  <c r="M942" i="1" s="1"/>
  <c r="P942" i="1" s="1"/>
  <c r="L943" i="1"/>
  <c r="M943" i="1" s="1"/>
  <c r="P943" i="1" s="1"/>
  <c r="L944" i="1"/>
  <c r="M944" i="1" s="1"/>
  <c r="O944" i="1" s="1" a="1"/>
  <c r="O944" i="1" s="1"/>
  <c r="L945" i="1"/>
  <c r="M945" i="1" s="1"/>
  <c r="L946" i="1"/>
  <c r="M946" i="1" s="1"/>
  <c r="P946" i="1" s="1"/>
  <c r="R946" i="1" s="1"/>
  <c r="S946" i="1" s="1"/>
  <c r="L947" i="1"/>
  <c r="M947" i="1" s="1"/>
  <c r="P947" i="1" s="1"/>
  <c r="R947" i="1" s="1"/>
  <c r="S947" i="1" s="1"/>
  <c r="L948" i="1"/>
  <c r="M948" i="1" s="1"/>
  <c r="P948" i="1" s="1"/>
  <c r="L949" i="1"/>
  <c r="M949" i="1" s="1"/>
  <c r="P949" i="1" s="1"/>
  <c r="R949" i="1" s="1"/>
  <c r="S949" i="1" s="1"/>
  <c r="L950" i="1"/>
  <c r="M950" i="1" s="1"/>
  <c r="P950" i="1" s="1"/>
  <c r="L951" i="1"/>
  <c r="M951" i="1" s="1"/>
  <c r="P951" i="1" s="1"/>
  <c r="R951" i="1" s="1"/>
  <c r="S951" i="1" s="1"/>
  <c r="L952" i="1"/>
  <c r="M952" i="1" s="1"/>
  <c r="P952" i="1" s="1"/>
  <c r="L953" i="1"/>
  <c r="M953" i="1" s="1"/>
  <c r="P953" i="1" s="1"/>
  <c r="L954" i="1"/>
  <c r="M954" i="1" s="1"/>
  <c r="P954" i="1" s="1"/>
  <c r="L955" i="1"/>
  <c r="M955" i="1" s="1"/>
  <c r="P955" i="1" s="1"/>
  <c r="L956" i="1"/>
  <c r="M956" i="1" s="1"/>
  <c r="P956" i="1" s="1"/>
  <c r="L957" i="1"/>
  <c r="M957" i="1" s="1"/>
  <c r="P957" i="1" s="1"/>
  <c r="L958" i="1"/>
  <c r="M958" i="1" s="1"/>
  <c r="L959" i="1"/>
  <c r="M959" i="1" s="1"/>
  <c r="O959" i="1" s="1" a="1"/>
  <c r="O959" i="1" s="1"/>
  <c r="L960" i="1"/>
  <c r="M960" i="1" s="1"/>
  <c r="P960" i="1" s="1"/>
  <c r="L961" i="1"/>
  <c r="M961" i="1" s="1"/>
  <c r="P961" i="1" s="1"/>
  <c r="R961" i="1" s="1"/>
  <c r="S961" i="1" s="1"/>
  <c r="L962" i="1"/>
  <c r="M962" i="1" s="1"/>
  <c r="P962" i="1" s="1"/>
  <c r="L963" i="1"/>
  <c r="M963" i="1" s="1"/>
  <c r="P963" i="1" s="1"/>
  <c r="R963" i="1" s="1"/>
  <c r="S963" i="1" s="1"/>
  <c r="L964" i="1"/>
  <c r="M964" i="1" s="1"/>
  <c r="P964" i="1" s="1"/>
  <c r="L965" i="1"/>
  <c r="M965" i="1" s="1"/>
  <c r="P965" i="1" s="1"/>
  <c r="L966" i="1"/>
  <c r="M966" i="1" s="1"/>
  <c r="P966" i="1" s="1"/>
  <c r="L967" i="1"/>
  <c r="M967" i="1" s="1"/>
  <c r="P967" i="1" s="1"/>
  <c r="L968" i="1"/>
  <c r="M968" i="1" s="1"/>
  <c r="P968" i="1" s="1"/>
  <c r="L969" i="1"/>
  <c r="M969" i="1" s="1"/>
  <c r="P969" i="1" s="1"/>
  <c r="L970" i="1"/>
  <c r="M970" i="1" s="1"/>
  <c r="P970" i="1" s="1"/>
  <c r="R970" i="1" s="1"/>
  <c r="S970" i="1" s="1"/>
  <c r="L971" i="1"/>
  <c r="M971" i="1" s="1"/>
  <c r="P971" i="1" s="1"/>
  <c r="R971" i="1" s="1"/>
  <c r="S971" i="1" s="1"/>
  <c r="L972" i="1"/>
  <c r="M972" i="1" s="1"/>
  <c r="L973" i="1"/>
  <c r="M973" i="1" s="1"/>
  <c r="N973" i="1" s="1"/>
  <c r="L974" i="1"/>
  <c r="M974" i="1" s="1"/>
  <c r="P974" i="1" s="1"/>
  <c r="L975" i="1"/>
  <c r="M975" i="1" s="1"/>
  <c r="P975" i="1" s="1"/>
  <c r="R975" i="1" s="1"/>
  <c r="S975" i="1" s="1"/>
  <c r="L976" i="1"/>
  <c r="M976" i="1" s="1"/>
  <c r="P976" i="1" s="1"/>
  <c r="L977" i="1"/>
  <c r="M977" i="1" s="1"/>
  <c r="P977" i="1" s="1"/>
  <c r="L978" i="1"/>
  <c r="M978" i="1" s="1"/>
  <c r="P978" i="1" s="1"/>
  <c r="L979" i="1"/>
  <c r="M979" i="1" s="1"/>
  <c r="P979" i="1" s="1"/>
  <c r="L980" i="1"/>
  <c r="M980" i="1" s="1"/>
  <c r="P980" i="1" s="1"/>
  <c r="L981" i="1"/>
  <c r="M981" i="1" s="1"/>
  <c r="P981" i="1" s="1"/>
  <c r="L982" i="1"/>
  <c r="M982" i="1" s="1"/>
  <c r="P982" i="1" s="1"/>
  <c r="R982" i="1" s="1"/>
  <c r="S982" i="1" s="1"/>
  <c r="L983" i="1"/>
  <c r="M983" i="1" s="1"/>
  <c r="P983" i="1" s="1"/>
  <c r="R983" i="1" s="1"/>
  <c r="S983" i="1" s="1"/>
  <c r="L984" i="1"/>
  <c r="M984" i="1" s="1"/>
  <c r="P984" i="1" s="1"/>
  <c r="L985" i="1"/>
  <c r="M985" i="1" s="1"/>
  <c r="L986" i="1"/>
  <c r="M986" i="1" s="1"/>
  <c r="P986" i="1" s="1"/>
  <c r="L987" i="1"/>
  <c r="M987" i="1" s="1"/>
  <c r="P987" i="1" s="1"/>
  <c r="R987" i="1" s="1"/>
  <c r="S987" i="1" s="1"/>
  <c r="L988" i="1"/>
  <c r="M988" i="1" s="1"/>
  <c r="P988" i="1" s="1"/>
  <c r="L989" i="1"/>
  <c r="M989" i="1" s="1"/>
  <c r="P989" i="1" s="1"/>
  <c r="L990" i="1"/>
  <c r="M990" i="1" s="1"/>
  <c r="P990" i="1" s="1"/>
  <c r="L991" i="1"/>
  <c r="M991" i="1" s="1"/>
  <c r="P991" i="1" s="1"/>
  <c r="L992" i="1"/>
  <c r="M992" i="1" s="1"/>
  <c r="P992" i="1" s="1"/>
  <c r="L993" i="1"/>
  <c r="M993" i="1" s="1"/>
  <c r="P993" i="1" s="1"/>
  <c r="L994" i="1"/>
  <c r="M994" i="1" s="1"/>
  <c r="P994" i="1" s="1"/>
  <c r="R994" i="1" s="1"/>
  <c r="S994" i="1" s="1"/>
  <c r="L995" i="1"/>
  <c r="M995" i="1" s="1"/>
  <c r="P995" i="1" s="1"/>
  <c r="R995" i="1" s="1"/>
  <c r="S995" i="1" s="1"/>
  <c r="L996" i="1"/>
  <c r="M996" i="1" s="1"/>
  <c r="P996" i="1" s="1"/>
  <c r="L997" i="1"/>
  <c r="M997" i="1" s="1"/>
  <c r="P997" i="1" s="1"/>
  <c r="R997" i="1" s="1"/>
  <c r="S997" i="1" s="1"/>
  <c r="L998" i="1"/>
  <c r="M998" i="1" s="1"/>
  <c r="P998" i="1" s="1"/>
  <c r="L999" i="1"/>
  <c r="M999" i="1" s="1"/>
  <c r="P999" i="1" s="1"/>
  <c r="R999" i="1" s="1"/>
  <c r="S999" i="1" s="1"/>
  <c r="L1000" i="1"/>
  <c r="M1000" i="1" s="1"/>
  <c r="P1000" i="1" s="1"/>
  <c r="L1001" i="1"/>
  <c r="M1001" i="1" s="1"/>
  <c r="P1001" i="1" s="1"/>
  <c r="L1002" i="1"/>
  <c r="M1002" i="1" s="1"/>
  <c r="P1002" i="1" s="1"/>
  <c r="L1003" i="1"/>
  <c r="M1003" i="1" s="1"/>
  <c r="P1003" i="1" s="1"/>
  <c r="L1004" i="1"/>
  <c r="M1004" i="1" s="1"/>
  <c r="P1004" i="1" s="1"/>
  <c r="L1005" i="1"/>
  <c r="M1005" i="1" s="1"/>
  <c r="P1005" i="1" s="1"/>
  <c r="L1006" i="1"/>
  <c r="M1006" i="1" s="1"/>
  <c r="P1006" i="1" s="1"/>
  <c r="R1006" i="1" s="1"/>
  <c r="S1006" i="1" s="1"/>
  <c r="L1007" i="1"/>
  <c r="M1007" i="1" s="1"/>
  <c r="P1007" i="1" s="1"/>
  <c r="R1007" i="1" s="1"/>
  <c r="S1007" i="1" s="1"/>
  <c r="L1008" i="1"/>
  <c r="M1008" i="1" s="1"/>
  <c r="P1008" i="1" s="1"/>
  <c r="L1009" i="1"/>
  <c r="M1009" i="1" s="1"/>
  <c r="P1009" i="1" s="1"/>
  <c r="R1009" i="1" s="1"/>
  <c r="S1009" i="1" s="1"/>
  <c r="L1010" i="1"/>
  <c r="M1010" i="1" s="1"/>
  <c r="P1010" i="1" s="1"/>
  <c r="L1011" i="1"/>
  <c r="M1011" i="1" s="1"/>
  <c r="P1011" i="1" s="1"/>
  <c r="R1011" i="1" s="1"/>
  <c r="S1011" i="1" s="1"/>
  <c r="L1012" i="1"/>
  <c r="M1012" i="1" s="1"/>
  <c r="P1012" i="1" s="1"/>
  <c r="L1013" i="1"/>
  <c r="M1013" i="1" s="1"/>
  <c r="P1013" i="1" s="1"/>
  <c r="L1014" i="1"/>
  <c r="M1014" i="1" s="1"/>
  <c r="P1014" i="1" s="1"/>
  <c r="L1015" i="1"/>
  <c r="M1015" i="1" s="1"/>
  <c r="P1015" i="1" s="1"/>
  <c r="L1016" i="1"/>
  <c r="M1016" i="1" s="1"/>
  <c r="P1016" i="1" s="1"/>
  <c r="L1017" i="1"/>
  <c r="M1017" i="1" s="1"/>
  <c r="P1017" i="1" s="1"/>
  <c r="L1018" i="1"/>
  <c r="M1018" i="1" s="1"/>
  <c r="P1018" i="1" s="1"/>
  <c r="R1018" i="1" s="1"/>
  <c r="S1018" i="1" s="1"/>
  <c r="L1019" i="1"/>
  <c r="M1019" i="1" s="1"/>
  <c r="P1019" i="1" s="1"/>
  <c r="R1019" i="1" s="1"/>
  <c r="S1019" i="1" s="1"/>
  <c r="L1020" i="1"/>
  <c r="M1020" i="1" s="1"/>
  <c r="P1020" i="1" s="1"/>
  <c r="L1021" i="1"/>
  <c r="M1021" i="1" s="1"/>
  <c r="P1021" i="1" s="1"/>
  <c r="R1021" i="1" s="1"/>
  <c r="S1021" i="1" s="1"/>
  <c r="L1022" i="1"/>
  <c r="M1022" i="1" s="1"/>
  <c r="P1022" i="1" s="1"/>
  <c r="L1023" i="1"/>
  <c r="M1023" i="1" s="1"/>
  <c r="P1023" i="1" s="1"/>
  <c r="R1023" i="1" s="1"/>
  <c r="S1023" i="1" s="1"/>
  <c r="L1024" i="1"/>
  <c r="M1024" i="1" s="1"/>
  <c r="P1024" i="1" s="1"/>
  <c r="L1025" i="1"/>
  <c r="M1025" i="1" s="1"/>
  <c r="P1025" i="1" s="1"/>
  <c r="L1026" i="1"/>
  <c r="M1026" i="1" s="1"/>
  <c r="P1026" i="1" s="1"/>
  <c r="L1027" i="1"/>
  <c r="M1027" i="1" s="1"/>
  <c r="P1027" i="1" s="1"/>
  <c r="L1028" i="1"/>
  <c r="M1028" i="1" s="1"/>
  <c r="P1028" i="1" s="1"/>
  <c r="L1029" i="1"/>
  <c r="M1029" i="1" s="1"/>
  <c r="P1029" i="1" s="1"/>
  <c r="L1030" i="1"/>
  <c r="M1030" i="1" s="1"/>
  <c r="P1030" i="1" s="1"/>
  <c r="R1030" i="1" s="1"/>
  <c r="S1030" i="1" s="1"/>
  <c r="L1031" i="1"/>
  <c r="M1031" i="1" s="1"/>
  <c r="P1031" i="1" s="1"/>
  <c r="R1031" i="1" s="1"/>
  <c r="S1031" i="1" s="1"/>
  <c r="L1032" i="1"/>
  <c r="M1032" i="1" s="1"/>
  <c r="P1032" i="1" s="1"/>
  <c r="L1033" i="1"/>
  <c r="M1033" i="1" s="1"/>
  <c r="P1033" i="1" s="1"/>
  <c r="R1033" i="1" s="1"/>
  <c r="S1033" i="1" s="1"/>
  <c r="L1034" i="1"/>
  <c r="M1034" i="1" s="1"/>
  <c r="P1034" i="1" s="1"/>
  <c r="L1035" i="1"/>
  <c r="M1035" i="1" s="1"/>
  <c r="P1035" i="1" s="1"/>
  <c r="R1035" i="1" s="1"/>
  <c r="S1035" i="1" s="1"/>
  <c r="L1036" i="1"/>
  <c r="M1036" i="1" s="1"/>
  <c r="P1036" i="1" s="1"/>
  <c r="L1037" i="1"/>
  <c r="M1037" i="1" s="1"/>
  <c r="P1037" i="1" s="1"/>
  <c r="L1038" i="1"/>
  <c r="M1038" i="1" s="1"/>
  <c r="P1038" i="1" s="1"/>
  <c r="L1039" i="1"/>
  <c r="M1039" i="1" s="1"/>
  <c r="P1039" i="1" s="1"/>
  <c r="L1040" i="1"/>
  <c r="M1040" i="1" s="1"/>
  <c r="P1040" i="1" s="1"/>
  <c r="L1041" i="1"/>
  <c r="M1041" i="1" s="1"/>
  <c r="P1041" i="1" s="1"/>
  <c r="L1042" i="1"/>
  <c r="M1042" i="1" s="1"/>
  <c r="P1042" i="1" s="1"/>
  <c r="R1042" i="1" s="1"/>
  <c r="S1042" i="1" s="1"/>
  <c r="L1043" i="1"/>
  <c r="M1043" i="1" s="1"/>
  <c r="P1043" i="1" s="1"/>
  <c r="R1043" i="1" s="1"/>
  <c r="S1043" i="1" s="1"/>
  <c r="L1044" i="1"/>
  <c r="M1044" i="1" s="1"/>
  <c r="P1044" i="1" s="1"/>
  <c r="L1045" i="1"/>
  <c r="M1045" i="1" s="1"/>
  <c r="P1045" i="1" s="1"/>
  <c r="R1045" i="1" s="1"/>
  <c r="S1045" i="1" s="1"/>
  <c r="L1046" i="1"/>
  <c r="M1046" i="1" s="1"/>
  <c r="L1047" i="1"/>
  <c r="M1047" i="1" s="1"/>
  <c r="P1047" i="1" s="1"/>
  <c r="R1047" i="1" s="1"/>
  <c r="S1047" i="1" s="1"/>
  <c r="L1048" i="1"/>
  <c r="M1048" i="1" s="1"/>
  <c r="P1048" i="1" s="1"/>
  <c r="L1049" i="1"/>
  <c r="M1049" i="1" s="1"/>
  <c r="P1049" i="1" s="1"/>
  <c r="L1050" i="1"/>
  <c r="M1050" i="1" s="1"/>
  <c r="P1050" i="1" s="1"/>
  <c r="L1051" i="1"/>
  <c r="M1051" i="1" s="1"/>
  <c r="P1051" i="1" s="1"/>
  <c r="L1052" i="1"/>
  <c r="M1052" i="1" s="1"/>
  <c r="P1052" i="1" s="1"/>
  <c r="L1053" i="1"/>
  <c r="M1053" i="1" s="1"/>
  <c r="P1053" i="1" s="1"/>
  <c r="L1054" i="1"/>
  <c r="M1054" i="1" s="1"/>
  <c r="O1054" i="1" s="1" a="1"/>
  <c r="O1054" i="1" s="1"/>
  <c r="L1055" i="1"/>
  <c r="M1055" i="1" s="1"/>
  <c r="L1056" i="1"/>
  <c r="M1056" i="1" s="1"/>
  <c r="N1056" i="1" s="1"/>
  <c r="L1057" i="1"/>
  <c r="M1057" i="1" s="1"/>
  <c r="P1057" i="1" s="1"/>
  <c r="R1057" i="1" s="1"/>
  <c r="S1057" i="1" s="1"/>
  <c r="L1058" i="1"/>
  <c r="M1058" i="1" s="1"/>
  <c r="P1058" i="1" s="1"/>
  <c r="L1059" i="1"/>
  <c r="M1059" i="1" s="1"/>
  <c r="P1059" i="1" s="1"/>
  <c r="R1059" i="1" s="1"/>
  <c r="S1059" i="1" s="1"/>
  <c r="L1060" i="1"/>
  <c r="M1060" i="1" s="1"/>
  <c r="P1060" i="1" s="1"/>
  <c r="L1061" i="1"/>
  <c r="M1061" i="1" s="1"/>
  <c r="P1061" i="1" s="1"/>
  <c r="L1062" i="1"/>
  <c r="M1062" i="1" s="1"/>
  <c r="P1062" i="1" s="1"/>
  <c r="L1063" i="1"/>
  <c r="M1063" i="1" s="1"/>
  <c r="P1063" i="1" s="1"/>
  <c r="L1064" i="1"/>
  <c r="M1064" i="1" s="1"/>
  <c r="P1064" i="1" s="1"/>
  <c r="L1065" i="1"/>
  <c r="M1065" i="1" s="1"/>
  <c r="P1065" i="1" s="1"/>
  <c r="L1066" i="1"/>
  <c r="M1066" i="1" s="1"/>
  <c r="P1066" i="1" s="1"/>
  <c r="R1066" i="1" s="1"/>
  <c r="S1066" i="1" s="1"/>
  <c r="L1067" i="1"/>
  <c r="M1067" i="1" s="1"/>
  <c r="P1067" i="1" s="1"/>
  <c r="R1067" i="1" s="1"/>
  <c r="S1067" i="1" s="1"/>
  <c r="L1068" i="1"/>
  <c r="M1068" i="1" s="1"/>
  <c r="P1068" i="1" s="1"/>
  <c r="L1069" i="1"/>
  <c r="M1069" i="1" s="1"/>
  <c r="P1069" i="1" s="1"/>
  <c r="R1069" i="1" s="1"/>
  <c r="S1069" i="1" s="1"/>
  <c r="L1070" i="1"/>
  <c r="M1070" i="1" s="1"/>
  <c r="P1070" i="1" s="1"/>
  <c r="R1070" i="1" s="1"/>
  <c r="S1070" i="1" s="1"/>
  <c r="L1071" i="1"/>
  <c r="M1071" i="1" s="1"/>
  <c r="P1071" i="1" s="1"/>
  <c r="R1071" i="1" s="1"/>
  <c r="S1071" i="1" s="1"/>
  <c r="L1072" i="1"/>
  <c r="M1072" i="1" s="1"/>
  <c r="P1072" i="1" s="1"/>
  <c r="L1073" i="1"/>
  <c r="M1073" i="1" s="1"/>
  <c r="P1073" i="1" s="1"/>
  <c r="L1074" i="1"/>
  <c r="M1074" i="1" s="1"/>
  <c r="P1074" i="1" s="1"/>
  <c r="L1075" i="1"/>
  <c r="M1075" i="1" s="1"/>
  <c r="P1075" i="1" s="1"/>
  <c r="L1076" i="1"/>
  <c r="M1076" i="1" s="1"/>
  <c r="P1076" i="1" s="1"/>
  <c r="L1077" i="1"/>
  <c r="M1077" i="1" s="1"/>
  <c r="P1077" i="1" s="1"/>
  <c r="L1078" i="1"/>
  <c r="M1078" i="1" s="1"/>
  <c r="P1078" i="1" s="1"/>
  <c r="R1078" i="1" s="1"/>
  <c r="S1078" i="1" s="1"/>
  <c r="L1079" i="1"/>
  <c r="M1079" i="1" s="1"/>
  <c r="P1079" i="1" s="1"/>
  <c r="R1079" i="1" s="1"/>
  <c r="S1079" i="1" s="1"/>
  <c r="L1080" i="1"/>
  <c r="M1080" i="1" s="1"/>
  <c r="P1080" i="1" s="1"/>
  <c r="L1081" i="1"/>
  <c r="M1081" i="1" s="1"/>
  <c r="P1081" i="1" s="1"/>
  <c r="R1081" i="1" s="1"/>
  <c r="S1081" i="1" s="1"/>
  <c r="L1082" i="1"/>
  <c r="M1082" i="1" s="1"/>
  <c r="P1082" i="1" s="1"/>
  <c r="R1082" i="1" s="1"/>
  <c r="S1082" i="1" s="1"/>
  <c r="L1083" i="1"/>
  <c r="M1083" i="1" s="1"/>
  <c r="P1083" i="1" s="1"/>
  <c r="R1083" i="1" s="1"/>
  <c r="S1083" i="1" s="1"/>
  <c r="L1084" i="1"/>
  <c r="M1084" i="1" s="1"/>
  <c r="P1084" i="1" s="1"/>
  <c r="L1085" i="1"/>
  <c r="M1085" i="1" s="1"/>
  <c r="P1085" i="1" s="1"/>
  <c r="L1086" i="1"/>
  <c r="M1086" i="1" s="1"/>
  <c r="P1086" i="1" s="1"/>
  <c r="L1087" i="1"/>
  <c r="M1087" i="1" s="1"/>
  <c r="P1087" i="1" s="1"/>
  <c r="L1088" i="1"/>
  <c r="M1088" i="1" s="1"/>
  <c r="P1088" i="1" s="1"/>
  <c r="L1089" i="1"/>
  <c r="M1089" i="1" s="1"/>
  <c r="P1089" i="1" s="1"/>
  <c r="L1090" i="1"/>
  <c r="M1090" i="1" s="1"/>
  <c r="P1090" i="1" s="1"/>
  <c r="R1090" i="1" s="1"/>
  <c r="S1090" i="1" s="1"/>
  <c r="L1091" i="1"/>
  <c r="M1091" i="1" s="1"/>
  <c r="P1091" i="1" s="1"/>
  <c r="R1091" i="1" s="1"/>
  <c r="S1091" i="1" s="1"/>
  <c r="L1092" i="1"/>
  <c r="M1092" i="1" s="1"/>
  <c r="P1092" i="1" s="1"/>
  <c r="L1093" i="1"/>
  <c r="M1093" i="1" s="1"/>
  <c r="P1093" i="1" s="1"/>
  <c r="R1093" i="1" s="1"/>
  <c r="S1093" i="1" s="1"/>
  <c r="L1094" i="1"/>
  <c r="M1094" i="1" s="1"/>
  <c r="P1094" i="1" s="1"/>
  <c r="R1094" i="1" s="1"/>
  <c r="S1094" i="1" s="1"/>
  <c r="L1095" i="1"/>
  <c r="M1095" i="1" s="1"/>
  <c r="P1095" i="1" s="1"/>
  <c r="R1095" i="1" s="1"/>
  <c r="S1095" i="1" s="1"/>
  <c r="L1096" i="1"/>
  <c r="M1096" i="1" s="1"/>
  <c r="P1096" i="1" s="1"/>
  <c r="L1097" i="1"/>
  <c r="M1097" i="1" s="1"/>
  <c r="P1097" i="1" s="1"/>
  <c r="L1098" i="1"/>
  <c r="M1098" i="1" s="1"/>
  <c r="P1098" i="1" s="1"/>
  <c r="L1099" i="1"/>
  <c r="M1099" i="1" s="1"/>
  <c r="P1099" i="1" s="1"/>
  <c r="L1100" i="1"/>
  <c r="M1100" i="1" s="1"/>
  <c r="P1100" i="1" s="1"/>
  <c r="L1101" i="1"/>
  <c r="M1101" i="1" s="1"/>
  <c r="P1101" i="1" s="1"/>
  <c r="L1102" i="1"/>
  <c r="M1102" i="1" s="1"/>
  <c r="P1102" i="1" s="1"/>
  <c r="R1102" i="1" s="1"/>
  <c r="S1102" i="1" s="1"/>
  <c r="L1103" i="1"/>
  <c r="M1103" i="1" s="1"/>
  <c r="P1103" i="1" s="1"/>
  <c r="R1103" i="1" s="1"/>
  <c r="S1103" i="1" s="1"/>
  <c r="L1104" i="1"/>
  <c r="M1104" i="1" s="1"/>
  <c r="P1104" i="1" s="1"/>
  <c r="L1105" i="1"/>
  <c r="M1105" i="1" s="1"/>
  <c r="P1105" i="1" s="1"/>
  <c r="R1105" i="1" s="1"/>
  <c r="S1105" i="1" s="1"/>
  <c r="L1106" i="1"/>
  <c r="M1106" i="1" s="1"/>
  <c r="P1106" i="1" s="1"/>
  <c r="R1106" i="1" s="1"/>
  <c r="S1106" i="1" s="1"/>
  <c r="L1107" i="1"/>
  <c r="M1107" i="1" s="1"/>
  <c r="L1108" i="1"/>
  <c r="M1108" i="1" s="1"/>
  <c r="P1108" i="1" s="1"/>
  <c r="L1109" i="1"/>
  <c r="M1109" i="1" s="1"/>
  <c r="P1109" i="1" s="1"/>
  <c r="L1110" i="1"/>
  <c r="M1110" i="1" s="1"/>
  <c r="P1110" i="1" s="1"/>
  <c r="L1111" i="1"/>
  <c r="M1111" i="1" s="1"/>
  <c r="P1111" i="1" s="1"/>
  <c r="L1112" i="1"/>
  <c r="M1112" i="1" s="1"/>
  <c r="L1113" i="1"/>
  <c r="M1113" i="1" s="1"/>
  <c r="P1113" i="1" s="1"/>
  <c r="L1114" i="1"/>
  <c r="M1114" i="1" s="1"/>
  <c r="P1114" i="1" s="1"/>
  <c r="R1114" i="1" s="1"/>
  <c r="S1114" i="1" s="1"/>
  <c r="L1115" i="1"/>
  <c r="M1115" i="1" s="1"/>
  <c r="P1115" i="1" s="1"/>
  <c r="R1115" i="1" s="1"/>
  <c r="S1115" i="1" s="1"/>
  <c r="L1116" i="1"/>
  <c r="M1116" i="1" s="1"/>
  <c r="P1116" i="1" s="1"/>
  <c r="L1117" i="1"/>
  <c r="M1117" i="1" s="1"/>
  <c r="P1117" i="1" s="1"/>
  <c r="R1117" i="1" s="1"/>
  <c r="S1117" i="1" s="1"/>
  <c r="L1118" i="1"/>
  <c r="M1118" i="1" s="1"/>
  <c r="P1118" i="1" s="1"/>
  <c r="R1118" i="1" s="1"/>
  <c r="S1118" i="1" s="1"/>
  <c r="L1119" i="1"/>
  <c r="M1119" i="1" s="1"/>
  <c r="P1119" i="1" s="1"/>
  <c r="R1119" i="1" s="1"/>
  <c r="S1119" i="1" s="1"/>
  <c r="L1120" i="1"/>
  <c r="M1120" i="1" s="1"/>
  <c r="P1120" i="1" s="1"/>
  <c r="L1121" i="1"/>
  <c r="M1121" i="1" s="1"/>
  <c r="P1121" i="1" s="1"/>
  <c r="L1122" i="1"/>
  <c r="M1122" i="1" s="1"/>
  <c r="P1122" i="1" s="1"/>
  <c r="L1123" i="1"/>
  <c r="M1123" i="1" s="1"/>
  <c r="P1123" i="1" s="1"/>
  <c r="L1124" i="1"/>
  <c r="M1124" i="1" s="1"/>
  <c r="P1124" i="1" s="1"/>
  <c r="L1125" i="1"/>
  <c r="M1125" i="1" s="1"/>
  <c r="P1125" i="1" s="1"/>
  <c r="L1126" i="1"/>
  <c r="M1126" i="1" s="1"/>
  <c r="P1126" i="1" s="1"/>
  <c r="R1126" i="1" s="1"/>
  <c r="S1126" i="1" s="1"/>
  <c r="L1127" i="1"/>
  <c r="M1127" i="1" s="1"/>
  <c r="P1127" i="1" s="1"/>
  <c r="R1127" i="1" s="1"/>
  <c r="S1127" i="1" s="1"/>
  <c r="L1128" i="1"/>
  <c r="M1128" i="1" s="1"/>
  <c r="P1128" i="1" s="1"/>
  <c r="L1129" i="1"/>
  <c r="M1129" i="1" s="1"/>
  <c r="P1129" i="1" s="1"/>
  <c r="R1129" i="1" s="1"/>
  <c r="S1129" i="1" s="1"/>
  <c r="L1130" i="1"/>
  <c r="M1130" i="1" s="1"/>
  <c r="L1131" i="1"/>
  <c r="M1131" i="1" s="1"/>
  <c r="P1131" i="1" s="1"/>
  <c r="R1131" i="1" s="1"/>
  <c r="S1131" i="1" s="1"/>
  <c r="L1132" i="1"/>
  <c r="M1132" i="1" s="1"/>
  <c r="P1132" i="1" s="1"/>
  <c r="L1133" i="1"/>
  <c r="M1133" i="1" s="1"/>
  <c r="P1133" i="1" s="1"/>
  <c r="L1134" i="1"/>
  <c r="M1134" i="1" s="1"/>
  <c r="P1134" i="1" s="1"/>
  <c r="L1135" i="1"/>
  <c r="M1135" i="1" s="1"/>
  <c r="P1135" i="1" s="1"/>
  <c r="L1136" i="1"/>
  <c r="M1136" i="1" s="1"/>
  <c r="P1136" i="1" s="1"/>
  <c r="L1137" i="1"/>
  <c r="M1137" i="1" s="1"/>
  <c r="P1137" i="1" s="1"/>
  <c r="L1138" i="1"/>
  <c r="M1138" i="1" s="1"/>
  <c r="P1138" i="1" s="1"/>
  <c r="R1138" i="1" s="1"/>
  <c r="S1138" i="1" s="1"/>
  <c r="L1139" i="1"/>
  <c r="M1139" i="1" s="1"/>
  <c r="P1139" i="1" s="1"/>
  <c r="R1139" i="1" s="1"/>
  <c r="S1139" i="1" s="1"/>
  <c r="L1140" i="1"/>
  <c r="M1140" i="1" s="1"/>
  <c r="P1140" i="1" s="1"/>
  <c r="L1141" i="1"/>
  <c r="M1141" i="1" s="1"/>
  <c r="P1141" i="1" s="1"/>
  <c r="R1141" i="1" s="1"/>
  <c r="S1141" i="1" s="1"/>
  <c r="L1142" i="1"/>
  <c r="M1142" i="1" s="1"/>
  <c r="L1143" i="1"/>
  <c r="M1143" i="1" s="1"/>
  <c r="P1143" i="1" s="1"/>
  <c r="R1143" i="1" s="1"/>
  <c r="S1143" i="1" s="1"/>
  <c r="L1144" i="1"/>
  <c r="M1144" i="1" s="1"/>
  <c r="P1144" i="1" s="1"/>
  <c r="L1145" i="1"/>
  <c r="M1145" i="1" s="1"/>
  <c r="P1145" i="1" s="1"/>
  <c r="L1146" i="1"/>
  <c r="M1146" i="1" s="1"/>
  <c r="P1146" i="1" s="1"/>
  <c r="L1147" i="1"/>
  <c r="M1147" i="1" s="1"/>
  <c r="P1147" i="1" s="1"/>
  <c r="L1148" i="1"/>
  <c r="M1148" i="1" s="1"/>
  <c r="P1148" i="1" s="1"/>
  <c r="L1149" i="1"/>
  <c r="M1149" i="1" s="1"/>
  <c r="P1149" i="1" s="1"/>
  <c r="L1150" i="1"/>
  <c r="M1150" i="1" s="1"/>
  <c r="P1150" i="1" s="1"/>
  <c r="R1150" i="1" s="1"/>
  <c r="S1150" i="1" s="1"/>
  <c r="L1151" i="1"/>
  <c r="M1151" i="1" s="1"/>
  <c r="P1151" i="1" s="1"/>
  <c r="R1151" i="1" s="1"/>
  <c r="S1151" i="1" s="1"/>
  <c r="L1152" i="1"/>
  <c r="M1152" i="1" s="1"/>
  <c r="P1152" i="1" s="1"/>
  <c r="L1153" i="1"/>
  <c r="M1153" i="1" s="1"/>
  <c r="P1153" i="1" s="1"/>
  <c r="R1153" i="1" s="1"/>
  <c r="S1153" i="1" s="1"/>
  <c r="L1154" i="1"/>
  <c r="M1154" i="1" s="1"/>
  <c r="P1154" i="1" s="1"/>
  <c r="R1154" i="1" s="1"/>
  <c r="S1154" i="1" s="1"/>
  <c r="L1155" i="1"/>
  <c r="M1155" i="1" s="1"/>
  <c r="P1155" i="1" s="1"/>
  <c r="R1155" i="1" s="1"/>
  <c r="S1155" i="1" s="1"/>
  <c r="L1156" i="1"/>
  <c r="M1156" i="1" s="1"/>
  <c r="P1156" i="1" s="1"/>
  <c r="L1157" i="1"/>
  <c r="M1157" i="1" s="1"/>
  <c r="P1157" i="1" s="1"/>
  <c r="L1158" i="1"/>
  <c r="M1158" i="1" s="1"/>
  <c r="P1158" i="1" s="1"/>
  <c r="L1159" i="1"/>
  <c r="M1159" i="1" s="1"/>
  <c r="P1159" i="1" s="1"/>
  <c r="L1160" i="1"/>
  <c r="M1160" i="1" s="1"/>
  <c r="N1160" i="1" s="1"/>
  <c r="L1161" i="1"/>
  <c r="M1161" i="1" s="1"/>
  <c r="P1161" i="1" s="1"/>
  <c r="L1162" i="1"/>
  <c r="M1162" i="1" s="1"/>
  <c r="P1162" i="1" s="1"/>
  <c r="R1162" i="1" s="1"/>
  <c r="S1162" i="1" s="1"/>
  <c r="L1163" i="1"/>
  <c r="M1163" i="1" s="1"/>
  <c r="P1163" i="1" s="1"/>
  <c r="R1163" i="1" s="1"/>
  <c r="S1163" i="1" s="1"/>
  <c r="L1164" i="1"/>
  <c r="M1164" i="1" s="1"/>
  <c r="P1164" i="1" s="1"/>
  <c r="L1165" i="1"/>
  <c r="M1165" i="1" s="1"/>
  <c r="P1165" i="1" s="1"/>
  <c r="R1165" i="1" s="1"/>
  <c r="S1165" i="1" s="1"/>
  <c r="L1166" i="1"/>
  <c r="M1166" i="1" s="1"/>
  <c r="P1166" i="1" s="1"/>
  <c r="R1166" i="1" s="1"/>
  <c r="S1166" i="1" s="1"/>
  <c r="L1167" i="1"/>
  <c r="M1167" i="1" s="1"/>
  <c r="P1167" i="1" s="1"/>
  <c r="R1167" i="1" s="1"/>
  <c r="S1167" i="1" s="1"/>
  <c r="L1168" i="1"/>
  <c r="M1168" i="1" s="1"/>
  <c r="P1168" i="1" s="1"/>
  <c r="L1169" i="1"/>
  <c r="M1169" i="1" s="1"/>
  <c r="P1169" i="1" s="1"/>
  <c r="L1170" i="1"/>
  <c r="M1170" i="1" s="1"/>
  <c r="P1170" i="1" s="1"/>
  <c r="L1171" i="1"/>
  <c r="M1171" i="1" s="1"/>
  <c r="P1171" i="1" s="1"/>
  <c r="L1172" i="1"/>
  <c r="M1172" i="1" s="1"/>
  <c r="P1172" i="1" s="1"/>
  <c r="L1173" i="1"/>
  <c r="M1173" i="1" s="1"/>
  <c r="P1173" i="1" s="1"/>
  <c r="L1174" i="1"/>
  <c r="M1174" i="1" s="1"/>
  <c r="P1174" i="1" s="1"/>
  <c r="R1174" i="1" s="1"/>
  <c r="S1174" i="1" s="1"/>
  <c r="L1175" i="1"/>
  <c r="M1175" i="1" s="1"/>
  <c r="P1175" i="1" s="1"/>
  <c r="R1175" i="1" s="1"/>
  <c r="S1175" i="1" s="1"/>
  <c r="L1176" i="1"/>
  <c r="M1176" i="1" s="1"/>
  <c r="O1176" i="1" s="1" a="1"/>
  <c r="O1176" i="1" s="1"/>
  <c r="L1177" i="1"/>
  <c r="M1177" i="1" s="1"/>
  <c r="P1177" i="1" s="1"/>
  <c r="R1177" i="1" s="1"/>
  <c r="S1177" i="1" s="1"/>
  <c r="L1178" i="1"/>
  <c r="M1178" i="1" s="1"/>
  <c r="P1178" i="1" s="1"/>
  <c r="R1178" i="1" s="1"/>
  <c r="S1178" i="1" s="1"/>
  <c r="L1179" i="1"/>
  <c r="M1179" i="1" s="1"/>
  <c r="P1179" i="1" s="1"/>
  <c r="R1179" i="1" s="1"/>
  <c r="S1179" i="1" s="1"/>
  <c r="L1180" i="1"/>
  <c r="M1180" i="1" s="1"/>
  <c r="P1180" i="1" s="1"/>
  <c r="L1181" i="1"/>
  <c r="M1181" i="1" s="1"/>
  <c r="L1182" i="1"/>
  <c r="M1182" i="1" s="1"/>
  <c r="P1182" i="1" s="1"/>
  <c r="L1183" i="1"/>
  <c r="M1183" i="1" s="1"/>
  <c r="P1183" i="1" s="1"/>
  <c r="L1184" i="1"/>
  <c r="M1184" i="1" s="1"/>
  <c r="P1184" i="1" s="1"/>
  <c r="L1185" i="1"/>
  <c r="M1185" i="1" s="1"/>
  <c r="P1185" i="1" s="1"/>
  <c r="L1186" i="1"/>
  <c r="M1186" i="1" s="1"/>
  <c r="P1186" i="1" s="1"/>
  <c r="R1186" i="1" s="1"/>
  <c r="S1186" i="1" s="1"/>
  <c r="L1187" i="1"/>
  <c r="M1187" i="1" s="1"/>
  <c r="P1187" i="1" s="1"/>
  <c r="R1187" i="1" s="1"/>
  <c r="S1187" i="1" s="1"/>
  <c r="L1188" i="1"/>
  <c r="M1188" i="1" s="1"/>
  <c r="P1188" i="1" s="1"/>
  <c r="L1189" i="1"/>
  <c r="M1189" i="1" s="1"/>
  <c r="P1189" i="1" s="1"/>
  <c r="R1189" i="1" s="1"/>
  <c r="S1189" i="1" s="1"/>
  <c r="L1190" i="1"/>
  <c r="M1190" i="1" s="1"/>
  <c r="P1190" i="1" s="1"/>
  <c r="R1190" i="1" s="1"/>
  <c r="S1190" i="1" s="1"/>
  <c r="L1191" i="1"/>
  <c r="M1191" i="1" s="1"/>
  <c r="P1191" i="1" s="1"/>
  <c r="R1191" i="1" s="1"/>
  <c r="S1191" i="1" s="1"/>
  <c r="L1192" i="1"/>
  <c r="M1192" i="1" s="1"/>
  <c r="P1192" i="1" s="1"/>
  <c r="L1193" i="1"/>
  <c r="M1193" i="1" s="1"/>
  <c r="P1193" i="1" s="1"/>
  <c r="L1194" i="1"/>
  <c r="M1194" i="1" s="1"/>
  <c r="P1194" i="1" s="1"/>
  <c r="L1195" i="1"/>
  <c r="M1195" i="1" s="1"/>
  <c r="P1195" i="1" s="1"/>
  <c r="L1196" i="1"/>
  <c r="M1196" i="1" s="1"/>
  <c r="P1196" i="1" s="1"/>
  <c r="L1197" i="1"/>
  <c r="M1197" i="1" s="1"/>
  <c r="P1197" i="1" s="1"/>
  <c r="L1198" i="1"/>
  <c r="M1198" i="1" s="1"/>
  <c r="P1198" i="1" s="1"/>
  <c r="R1198" i="1" s="1"/>
  <c r="S1198" i="1" s="1"/>
  <c r="L1199" i="1"/>
  <c r="M1199" i="1" s="1"/>
  <c r="P1199" i="1" s="1"/>
  <c r="R1199" i="1" s="1"/>
  <c r="S1199" i="1" s="1"/>
  <c r="L1200" i="1"/>
  <c r="M1200" i="1" s="1"/>
  <c r="P1200" i="1" s="1"/>
  <c r="L1201" i="1"/>
  <c r="M1201" i="1" s="1"/>
  <c r="P1201" i="1" s="1"/>
  <c r="R1201" i="1" s="1"/>
  <c r="S1201" i="1" s="1"/>
  <c r="L1202" i="1"/>
  <c r="M1202" i="1" s="1"/>
  <c r="P1202" i="1" s="1"/>
  <c r="R1202" i="1" s="1"/>
  <c r="S1202" i="1" s="1"/>
  <c r="L1203" i="1"/>
  <c r="M1203" i="1" s="1"/>
  <c r="P1203" i="1" s="1"/>
  <c r="R1203" i="1" s="1"/>
  <c r="S1203" i="1" s="1"/>
  <c r="L1204" i="1"/>
  <c r="M1204" i="1" s="1"/>
  <c r="P1204" i="1" s="1"/>
  <c r="L1205" i="1"/>
  <c r="M1205" i="1" s="1"/>
  <c r="P1205" i="1" s="1"/>
  <c r="L1206" i="1"/>
  <c r="M1206" i="1" s="1"/>
  <c r="P1206" i="1" s="1"/>
  <c r="L1207" i="1"/>
  <c r="M1207" i="1" s="1"/>
  <c r="P1207" i="1" s="1"/>
  <c r="L1208" i="1"/>
  <c r="M1208" i="1" s="1"/>
  <c r="P1208" i="1" s="1"/>
  <c r="L1209" i="1"/>
  <c r="M1209" i="1" s="1"/>
  <c r="P1209" i="1" s="1"/>
  <c r="L1210" i="1"/>
  <c r="M1210" i="1" s="1"/>
  <c r="P1210" i="1" s="1"/>
  <c r="R1210" i="1" s="1"/>
  <c r="S1210" i="1" s="1"/>
  <c r="L1211" i="1"/>
  <c r="M1211" i="1" s="1"/>
  <c r="P1211" i="1" s="1"/>
  <c r="R1211" i="1" s="1"/>
  <c r="S1211" i="1" s="1"/>
  <c r="L1212" i="1"/>
  <c r="M1212" i="1" s="1"/>
  <c r="P1212" i="1" s="1"/>
  <c r="L1213" i="1"/>
  <c r="M1213" i="1" s="1"/>
  <c r="N1213" i="1" s="1"/>
  <c r="L1214" i="1"/>
  <c r="M1214" i="1" s="1"/>
  <c r="P1214" i="1" s="1"/>
  <c r="R1214" i="1" s="1"/>
  <c r="S1214" i="1" s="1"/>
  <c r="L1215" i="1"/>
  <c r="M1215" i="1" s="1"/>
  <c r="P1215" i="1" s="1"/>
  <c r="R1215" i="1" s="1"/>
  <c r="S1215" i="1" s="1"/>
  <c r="L1216" i="1"/>
  <c r="M1216" i="1" s="1"/>
  <c r="P1216" i="1" s="1"/>
  <c r="L1217" i="1"/>
  <c r="M1217" i="1" s="1"/>
  <c r="P1217" i="1" s="1"/>
  <c r="L1218" i="1"/>
  <c r="M1218" i="1" s="1"/>
  <c r="P1218" i="1" s="1"/>
  <c r="L1219" i="1"/>
  <c r="M1219" i="1" s="1"/>
  <c r="P1219" i="1" s="1"/>
  <c r="L1220" i="1"/>
  <c r="M1220" i="1" s="1"/>
  <c r="P1220" i="1" s="1"/>
  <c r="L1221" i="1"/>
  <c r="M1221" i="1" s="1"/>
  <c r="P1221" i="1" s="1"/>
  <c r="L1222" i="1"/>
  <c r="M1222" i="1" s="1"/>
  <c r="P1222" i="1" s="1"/>
  <c r="R1222" i="1" s="1"/>
  <c r="S1222" i="1" s="1"/>
  <c r="L1223" i="1"/>
  <c r="M1223" i="1" s="1"/>
  <c r="P1223" i="1" s="1"/>
  <c r="R1223" i="1" s="1"/>
  <c r="S1223" i="1" s="1"/>
  <c r="L1224" i="1"/>
  <c r="M1224" i="1" s="1"/>
  <c r="P1224" i="1" s="1"/>
  <c r="L1225" i="1"/>
  <c r="M1225" i="1" s="1"/>
  <c r="P1225" i="1" s="1"/>
  <c r="R1225" i="1" s="1"/>
  <c r="S1225" i="1" s="1"/>
  <c r="L1226" i="1"/>
  <c r="M1226" i="1" s="1"/>
  <c r="P1226" i="1" s="1"/>
  <c r="R1226" i="1" s="1"/>
  <c r="S1226" i="1" s="1"/>
  <c r="L1227" i="1"/>
  <c r="M1227" i="1" s="1"/>
  <c r="P1227" i="1" s="1"/>
  <c r="R1227" i="1" s="1"/>
  <c r="S1227" i="1" s="1"/>
  <c r="L1228" i="1"/>
  <c r="M1228" i="1" s="1"/>
  <c r="P1228" i="1" s="1"/>
  <c r="L1229" i="1"/>
  <c r="M1229" i="1" s="1"/>
  <c r="P1229" i="1" s="1"/>
  <c r="L1230" i="1"/>
  <c r="M1230" i="1" s="1"/>
  <c r="P1230" i="1" s="1"/>
  <c r="L1231" i="1"/>
  <c r="M1231" i="1" s="1"/>
  <c r="P1231" i="1" s="1"/>
  <c r="L1232" i="1"/>
  <c r="M1232" i="1" s="1"/>
  <c r="P1232" i="1" s="1"/>
  <c r="L1233" i="1"/>
  <c r="M1233" i="1" s="1"/>
  <c r="P1233" i="1" s="1"/>
  <c r="L1234" i="1"/>
  <c r="M1234" i="1" s="1"/>
  <c r="P1234" i="1" s="1"/>
  <c r="R1234" i="1" s="1"/>
  <c r="S1234" i="1" s="1"/>
  <c r="L1235" i="1"/>
  <c r="M1235" i="1" s="1"/>
  <c r="P1235" i="1" s="1"/>
  <c r="R1235" i="1" s="1"/>
  <c r="S1235" i="1" s="1"/>
  <c r="L1236" i="1"/>
  <c r="M1236" i="1" s="1"/>
  <c r="P1236" i="1" s="1"/>
  <c r="L1237" i="1"/>
  <c r="M1237" i="1" s="1"/>
  <c r="P1237" i="1" s="1"/>
  <c r="R1237" i="1" s="1"/>
  <c r="S1237" i="1" s="1"/>
  <c r="L1238" i="1"/>
  <c r="M1238" i="1" s="1"/>
  <c r="P1238" i="1" s="1"/>
  <c r="R1238" i="1" s="1"/>
  <c r="S1238" i="1" s="1"/>
  <c r="L1239" i="1"/>
  <c r="M1239" i="1" s="1"/>
  <c r="P1239" i="1" s="1"/>
  <c r="R1239" i="1" s="1"/>
  <c r="S1239" i="1" s="1"/>
  <c r="L1240" i="1"/>
  <c r="M1240" i="1" s="1"/>
  <c r="P1240" i="1" s="1"/>
  <c r="L1241" i="1"/>
  <c r="M1241" i="1" s="1"/>
  <c r="P1241" i="1" s="1"/>
  <c r="L1242" i="1"/>
  <c r="M1242" i="1" s="1"/>
  <c r="P1242" i="1" s="1"/>
  <c r="L1243" i="1"/>
  <c r="M1243" i="1" s="1"/>
  <c r="P1243" i="1" s="1"/>
  <c r="L1244" i="1"/>
  <c r="M1244" i="1" s="1"/>
  <c r="P1244" i="1" s="1"/>
  <c r="L1245" i="1"/>
  <c r="M1245" i="1" s="1"/>
  <c r="N1245" i="1" s="1"/>
  <c r="L1246" i="1"/>
  <c r="M1246" i="1" s="1"/>
  <c r="N1246" i="1" s="1"/>
  <c r="L1247" i="1"/>
  <c r="M1247" i="1" s="1"/>
  <c r="P1247" i="1" s="1"/>
  <c r="R1247" i="1" s="1"/>
  <c r="S1247" i="1" s="1"/>
  <c r="L1248" i="1"/>
  <c r="M1248" i="1" s="1"/>
  <c r="P1248" i="1" s="1"/>
  <c r="L1249" i="1"/>
  <c r="M1249" i="1" s="1"/>
  <c r="P1249" i="1" s="1"/>
  <c r="R1249" i="1" s="1"/>
  <c r="S1249" i="1" s="1"/>
  <c r="L1250" i="1"/>
  <c r="M1250" i="1" s="1"/>
  <c r="N1250" i="1" s="1"/>
  <c r="L1251" i="1"/>
  <c r="M1251" i="1" s="1"/>
  <c r="P1251" i="1" s="1"/>
  <c r="R1251" i="1" s="1"/>
  <c r="S1251" i="1" s="1"/>
  <c r="L1252" i="1"/>
  <c r="M1252" i="1" s="1"/>
  <c r="P1252" i="1" s="1"/>
  <c r="L1253" i="1"/>
  <c r="M1253" i="1" s="1"/>
  <c r="P1253" i="1" s="1"/>
  <c r="L1254" i="1"/>
  <c r="M1254" i="1" s="1"/>
  <c r="P1254" i="1" s="1"/>
  <c r="L1255" i="1"/>
  <c r="M1255" i="1" s="1"/>
  <c r="P1255" i="1" s="1"/>
  <c r="L1256" i="1"/>
  <c r="M1256" i="1" s="1"/>
  <c r="P1256" i="1" s="1"/>
  <c r="L1257" i="1"/>
  <c r="M1257" i="1" s="1"/>
  <c r="P1257" i="1" s="1"/>
  <c r="L1258" i="1"/>
  <c r="M1258" i="1" s="1"/>
  <c r="P1258" i="1" s="1"/>
  <c r="R1258" i="1" s="1"/>
  <c r="S1258" i="1" s="1"/>
  <c r="L1259" i="1"/>
  <c r="M1259" i="1" s="1"/>
  <c r="P1259" i="1" s="1"/>
  <c r="R1259" i="1" s="1"/>
  <c r="S1259" i="1" s="1"/>
  <c r="L1260" i="1"/>
  <c r="M1260" i="1" s="1"/>
  <c r="P1260" i="1" s="1"/>
  <c r="L1261" i="1"/>
  <c r="M1261" i="1" s="1"/>
  <c r="P1261" i="1" s="1"/>
  <c r="R1261" i="1" s="1"/>
  <c r="S1261" i="1" s="1"/>
  <c r="L1262" i="1"/>
  <c r="M1262" i="1" s="1"/>
  <c r="P1262" i="1" s="1"/>
  <c r="R1262" i="1" s="1"/>
  <c r="S1262" i="1" s="1"/>
  <c r="L1263" i="1"/>
  <c r="M1263" i="1" s="1"/>
  <c r="P1263" i="1" s="1"/>
  <c r="R1263" i="1" s="1"/>
  <c r="S1263" i="1" s="1"/>
  <c r="L1264" i="1"/>
  <c r="M1264" i="1" s="1"/>
  <c r="P1264" i="1" s="1"/>
  <c r="L1265" i="1"/>
  <c r="M1265" i="1" s="1"/>
  <c r="P1265" i="1" s="1"/>
  <c r="L1266" i="1"/>
  <c r="M1266" i="1" s="1"/>
  <c r="P1266" i="1" s="1"/>
  <c r="L1267" i="1"/>
  <c r="M1267" i="1" s="1"/>
  <c r="P1267" i="1" s="1"/>
  <c r="L1268" i="1"/>
  <c r="M1268" i="1" s="1"/>
  <c r="P1268" i="1" s="1"/>
  <c r="L1269" i="1"/>
  <c r="M1269" i="1" s="1"/>
  <c r="P1269" i="1" s="1"/>
  <c r="L1270" i="1"/>
  <c r="M1270" i="1" s="1"/>
  <c r="P1270" i="1" s="1"/>
  <c r="R1270" i="1" s="1"/>
  <c r="S1270" i="1" s="1"/>
  <c r="L1271" i="1"/>
  <c r="M1271" i="1" s="1"/>
  <c r="P1271" i="1" s="1"/>
  <c r="R1271" i="1" s="1"/>
  <c r="S1271" i="1" s="1"/>
  <c r="L1272" i="1"/>
  <c r="M1272" i="1" s="1"/>
  <c r="P1272" i="1" s="1"/>
  <c r="L1273" i="1"/>
  <c r="M1273" i="1" s="1"/>
  <c r="P1273" i="1" s="1"/>
  <c r="R1273" i="1" s="1"/>
  <c r="S1273" i="1" s="1"/>
  <c r="L1274" i="1"/>
  <c r="M1274" i="1" s="1"/>
  <c r="P1274" i="1" s="1"/>
  <c r="R1274" i="1" s="1"/>
  <c r="S1274" i="1" s="1"/>
  <c r="L1275" i="1"/>
  <c r="M1275" i="1" s="1"/>
  <c r="P1275" i="1" s="1"/>
  <c r="R1275" i="1" s="1"/>
  <c r="S1275" i="1" s="1"/>
  <c r="L1276" i="1"/>
  <c r="M1276" i="1" s="1"/>
  <c r="P1276" i="1" s="1"/>
  <c r="L1277" i="1"/>
  <c r="M1277" i="1" s="1"/>
  <c r="P1277" i="1" s="1"/>
  <c r="L1278" i="1"/>
  <c r="M1278" i="1" s="1"/>
  <c r="P1278" i="1" s="1"/>
  <c r="L1279" i="1"/>
  <c r="M1279" i="1" s="1"/>
  <c r="P1279" i="1" s="1"/>
  <c r="L1280" i="1"/>
  <c r="M1280" i="1" s="1"/>
  <c r="L1281" i="1"/>
  <c r="M1281" i="1" s="1"/>
  <c r="P1281" i="1" s="1"/>
  <c r="L1282" i="1"/>
  <c r="M1282" i="1" s="1"/>
  <c r="P1282" i="1" s="1"/>
  <c r="R1282" i="1" s="1"/>
  <c r="S1282" i="1" s="1"/>
  <c r="L1283" i="1"/>
  <c r="M1283" i="1" s="1"/>
  <c r="P1283" i="1" s="1"/>
  <c r="R1283" i="1" s="1"/>
  <c r="S1283" i="1" s="1"/>
  <c r="L1284" i="1"/>
  <c r="M1284" i="1" s="1"/>
  <c r="P1284" i="1" s="1"/>
  <c r="L1285" i="1"/>
  <c r="M1285" i="1" s="1"/>
  <c r="P1285" i="1" s="1"/>
  <c r="R1285" i="1" s="1"/>
  <c r="S1285" i="1" s="1"/>
  <c r="L1286" i="1"/>
  <c r="M1286" i="1" s="1"/>
  <c r="O1286" i="1" s="1" a="1"/>
  <c r="O1286" i="1" s="1"/>
  <c r="L1287" i="1"/>
  <c r="M1287" i="1" s="1"/>
  <c r="L1288" i="1"/>
  <c r="M1288" i="1" s="1"/>
  <c r="P1288" i="1" s="1"/>
  <c r="L1289" i="1"/>
  <c r="M1289" i="1" s="1"/>
  <c r="P1289" i="1" s="1"/>
  <c r="L1290" i="1"/>
  <c r="M1290" i="1" s="1"/>
  <c r="P1290" i="1" s="1"/>
  <c r="L1291" i="1"/>
  <c r="M1291" i="1" s="1"/>
  <c r="P1291" i="1" s="1"/>
  <c r="L1292" i="1"/>
  <c r="M1292" i="1" s="1"/>
  <c r="P1292" i="1" s="1"/>
  <c r="L1293" i="1"/>
  <c r="M1293" i="1" s="1"/>
  <c r="P1293" i="1" s="1"/>
  <c r="L1294" i="1"/>
  <c r="M1294" i="1" s="1"/>
  <c r="P1294" i="1" s="1"/>
  <c r="R1294" i="1" s="1"/>
  <c r="S1294" i="1" s="1"/>
  <c r="L1295" i="1"/>
  <c r="M1295" i="1" s="1"/>
  <c r="N1295" i="1" s="1"/>
  <c r="L1296" i="1"/>
  <c r="M1296" i="1" s="1"/>
  <c r="P1296" i="1" s="1"/>
  <c r="L1297" i="1"/>
  <c r="M1297" i="1" s="1"/>
  <c r="P1297" i="1" s="1"/>
  <c r="R1297" i="1" s="1"/>
  <c r="S1297" i="1" s="1"/>
  <c r="L1298" i="1"/>
  <c r="M1298" i="1" s="1"/>
  <c r="P1298" i="1" s="1"/>
  <c r="R1298" i="1" s="1"/>
  <c r="S1298" i="1" s="1"/>
  <c r="L1299" i="1"/>
  <c r="M1299" i="1" s="1"/>
  <c r="L1300" i="1"/>
  <c r="M1300" i="1" s="1"/>
  <c r="P1300" i="1" s="1"/>
  <c r="L1301" i="1"/>
  <c r="M1301" i="1" s="1"/>
  <c r="P1301" i="1" s="1"/>
  <c r="L1302" i="1"/>
  <c r="M1302" i="1" s="1"/>
  <c r="P1302" i="1" s="1"/>
  <c r="L1303" i="1"/>
  <c r="M1303" i="1" s="1"/>
  <c r="P1303" i="1" s="1"/>
  <c r="L1304" i="1"/>
  <c r="M1304" i="1" s="1"/>
  <c r="P1304" i="1" s="1"/>
  <c r="L1305" i="1"/>
  <c r="M1305" i="1" s="1"/>
  <c r="P1305" i="1" s="1"/>
  <c r="L1306" i="1"/>
  <c r="M1306" i="1" s="1"/>
  <c r="P1306" i="1" s="1"/>
  <c r="R1306" i="1" s="1"/>
  <c r="S1306" i="1" s="1"/>
  <c r="L1307" i="1"/>
  <c r="M1307" i="1" s="1"/>
  <c r="P1307" i="1" s="1"/>
  <c r="R1307" i="1" s="1"/>
  <c r="S1307" i="1" s="1"/>
  <c r="L1308" i="1"/>
  <c r="M1308" i="1" s="1"/>
  <c r="P1308" i="1" s="1"/>
  <c r="L1309" i="1"/>
  <c r="M1309" i="1" s="1"/>
  <c r="P1309" i="1" s="1"/>
  <c r="R1309" i="1" s="1"/>
  <c r="S1309" i="1" s="1"/>
  <c r="L1310" i="1"/>
  <c r="M1310" i="1" s="1"/>
  <c r="P1310" i="1" s="1"/>
  <c r="R1310" i="1" s="1"/>
  <c r="S1310" i="1" s="1"/>
  <c r="L1311" i="1"/>
  <c r="M1311" i="1" s="1"/>
  <c r="P1311" i="1" s="1"/>
  <c r="R1311" i="1" s="1"/>
  <c r="S1311" i="1" s="1"/>
  <c r="L1312" i="1"/>
  <c r="M1312" i="1" s="1"/>
  <c r="P1312" i="1" s="1"/>
  <c r="L1313" i="1"/>
  <c r="M1313" i="1" s="1"/>
  <c r="P1313" i="1" s="1"/>
  <c r="L1314" i="1"/>
  <c r="M1314" i="1" s="1"/>
  <c r="P1314" i="1" s="1"/>
  <c r="L1315" i="1"/>
  <c r="M1315" i="1" s="1"/>
  <c r="P1315" i="1" s="1"/>
  <c r="L1316" i="1"/>
  <c r="M1316" i="1" s="1"/>
  <c r="P1316" i="1" s="1"/>
  <c r="L1317" i="1"/>
  <c r="M1317" i="1" s="1"/>
  <c r="P1317" i="1" s="1"/>
  <c r="L1318" i="1"/>
  <c r="M1318" i="1" s="1"/>
  <c r="P1318" i="1" s="1"/>
  <c r="R1318" i="1" s="1"/>
  <c r="S1318" i="1" s="1"/>
  <c r="L1319" i="1"/>
  <c r="M1319" i="1" s="1"/>
  <c r="P1319" i="1" s="1"/>
  <c r="R1319" i="1" s="1"/>
  <c r="S1319" i="1" s="1"/>
  <c r="L1320" i="1"/>
  <c r="M1320" i="1" s="1"/>
  <c r="P1320" i="1" s="1"/>
  <c r="L1321" i="1"/>
  <c r="M1321" i="1" s="1"/>
  <c r="P1321" i="1" s="1"/>
  <c r="R1321" i="1" s="1"/>
  <c r="S1321" i="1" s="1"/>
  <c r="L1322" i="1"/>
  <c r="M1322" i="1" s="1"/>
  <c r="L1323" i="1"/>
  <c r="M1323" i="1" s="1"/>
  <c r="P1323" i="1" s="1"/>
  <c r="R1323" i="1" s="1"/>
  <c r="S1323" i="1" s="1"/>
  <c r="L1324" i="1"/>
  <c r="M1324" i="1" s="1"/>
  <c r="P1324" i="1" s="1"/>
  <c r="L1325" i="1"/>
  <c r="M1325" i="1" s="1"/>
  <c r="P1325" i="1" s="1"/>
  <c r="L1326" i="1"/>
  <c r="M1326" i="1" s="1"/>
  <c r="P1326" i="1" s="1"/>
  <c r="L1327" i="1"/>
  <c r="M1327" i="1" s="1"/>
  <c r="P1327" i="1" s="1"/>
  <c r="L1328" i="1"/>
  <c r="M1328" i="1" s="1"/>
  <c r="P1328" i="1" s="1"/>
  <c r="L1329" i="1"/>
  <c r="M1329" i="1" s="1"/>
  <c r="P1329" i="1" s="1"/>
  <c r="L1330" i="1"/>
  <c r="M1330" i="1" s="1"/>
  <c r="P1330" i="1" s="1"/>
  <c r="R1330" i="1" s="1"/>
  <c r="S1330" i="1" s="1"/>
  <c r="L1331" i="1"/>
  <c r="M1331" i="1" s="1"/>
  <c r="P1331" i="1" s="1"/>
  <c r="R1331" i="1" s="1"/>
  <c r="S1331" i="1" s="1"/>
  <c r="L1332" i="1"/>
  <c r="M1332" i="1" s="1"/>
  <c r="L1333" i="1"/>
  <c r="M1333" i="1" s="1"/>
  <c r="P1333" i="1" s="1"/>
  <c r="R1333" i="1" s="1"/>
  <c r="S1333" i="1" s="1"/>
  <c r="L1334" i="1"/>
  <c r="M1334" i="1" s="1"/>
  <c r="P1334" i="1" s="1"/>
  <c r="R1334" i="1" s="1"/>
  <c r="S1334" i="1" s="1"/>
  <c r="L1335" i="1"/>
  <c r="M1335" i="1" s="1"/>
  <c r="P1335" i="1" s="1"/>
  <c r="R1335" i="1" s="1"/>
  <c r="S1335" i="1" s="1"/>
  <c r="L1336" i="1"/>
  <c r="M1336" i="1" s="1"/>
  <c r="P1336" i="1" s="1"/>
  <c r="L1337" i="1"/>
  <c r="M1337" i="1" s="1"/>
  <c r="P1337" i="1" s="1"/>
  <c r="L1338" i="1"/>
  <c r="M1338" i="1" s="1"/>
  <c r="P1338" i="1" s="1"/>
  <c r="L1339" i="1"/>
  <c r="M1339" i="1" s="1"/>
  <c r="P1339" i="1" s="1"/>
  <c r="L1340" i="1"/>
  <c r="M1340" i="1" s="1"/>
  <c r="L1341" i="1"/>
  <c r="M1341" i="1" s="1"/>
  <c r="P1341" i="1" s="1"/>
  <c r="L1342" i="1"/>
  <c r="M1342" i="1" s="1"/>
  <c r="P1342" i="1" s="1"/>
  <c r="R1342" i="1" s="1"/>
  <c r="S1342" i="1" s="1"/>
  <c r="L1343" i="1"/>
  <c r="M1343" i="1" s="1"/>
  <c r="P1343" i="1" s="1"/>
  <c r="R1343" i="1" s="1"/>
  <c r="S1343" i="1" s="1"/>
  <c r="L1344" i="1"/>
  <c r="M1344" i="1" s="1"/>
  <c r="P1344" i="1" s="1"/>
  <c r="L1345" i="1"/>
  <c r="M1345" i="1" s="1"/>
  <c r="P1345" i="1" s="1"/>
  <c r="R1345" i="1" s="1"/>
  <c r="S1345" i="1" s="1"/>
  <c r="L1346" i="1"/>
  <c r="M1346" i="1" s="1"/>
  <c r="P1346" i="1" s="1"/>
  <c r="R1346" i="1" s="1"/>
  <c r="S1346" i="1" s="1"/>
  <c r="L1347" i="1"/>
  <c r="M1347" i="1" s="1"/>
  <c r="P1347" i="1" s="1"/>
  <c r="R1347" i="1" s="1"/>
  <c r="S1347" i="1" s="1"/>
  <c r="L1348" i="1"/>
  <c r="M1348" i="1" s="1"/>
  <c r="P1348" i="1" s="1"/>
  <c r="L1349" i="1"/>
  <c r="M1349" i="1" s="1"/>
  <c r="P1349" i="1" s="1"/>
  <c r="L1350" i="1"/>
  <c r="M1350" i="1" s="1"/>
  <c r="P1350" i="1" s="1"/>
  <c r="L1351" i="1"/>
  <c r="M1351" i="1" s="1"/>
  <c r="P1351" i="1" s="1"/>
  <c r="L1352" i="1"/>
  <c r="M1352" i="1" s="1"/>
  <c r="P1352" i="1" s="1"/>
  <c r="L1353" i="1"/>
  <c r="M1353" i="1" s="1"/>
  <c r="P1353" i="1" s="1"/>
  <c r="L1354" i="1"/>
  <c r="M1354" i="1" s="1"/>
  <c r="P1354" i="1" s="1"/>
  <c r="R1354" i="1" s="1"/>
  <c r="S1354" i="1" s="1"/>
  <c r="L1355" i="1"/>
  <c r="M1355" i="1" s="1"/>
  <c r="P1355" i="1" s="1"/>
  <c r="R1355" i="1" s="1"/>
  <c r="S1355" i="1" s="1"/>
  <c r="L1356" i="1"/>
  <c r="M1356" i="1" s="1"/>
  <c r="P1356" i="1" s="1"/>
  <c r="L1357" i="1"/>
  <c r="M1357" i="1" s="1"/>
  <c r="P1357" i="1" s="1"/>
  <c r="R1357" i="1" s="1"/>
  <c r="S1357" i="1" s="1"/>
  <c r="L1358" i="1"/>
  <c r="M1358" i="1" s="1"/>
  <c r="L1359" i="1"/>
  <c r="M1359" i="1" s="1"/>
  <c r="P1359" i="1" s="1"/>
  <c r="R1359" i="1" s="1"/>
  <c r="S1359" i="1" s="1"/>
  <c r="L1360" i="1"/>
  <c r="M1360" i="1" s="1"/>
  <c r="P1360" i="1" s="1"/>
  <c r="L1361" i="1"/>
  <c r="M1361" i="1" s="1"/>
  <c r="P1361" i="1" s="1"/>
  <c r="L1362" i="1"/>
  <c r="M1362" i="1" s="1"/>
  <c r="P1362" i="1" s="1"/>
  <c r="L1363" i="1"/>
  <c r="M1363" i="1" s="1"/>
  <c r="P1363" i="1" s="1"/>
  <c r="L1364" i="1"/>
  <c r="M1364" i="1" s="1"/>
  <c r="P1364" i="1" s="1"/>
  <c r="L1365" i="1"/>
  <c r="M1365" i="1" s="1"/>
  <c r="P1365" i="1" s="1"/>
  <c r="L1366" i="1"/>
  <c r="M1366" i="1" s="1"/>
  <c r="P1366" i="1" s="1"/>
  <c r="R1366" i="1" s="1"/>
  <c r="S1366" i="1" s="1"/>
  <c r="L1367" i="1"/>
  <c r="M1367" i="1" s="1"/>
  <c r="P1367" i="1" s="1"/>
  <c r="R1367" i="1" s="1"/>
  <c r="S1367" i="1" s="1"/>
  <c r="L1368" i="1"/>
  <c r="M1368" i="1" s="1"/>
  <c r="L1369" i="1"/>
  <c r="M1369" i="1" s="1"/>
  <c r="P1369" i="1" s="1"/>
  <c r="R1369" i="1" s="1"/>
  <c r="S1369" i="1" s="1"/>
  <c r="L1370" i="1"/>
  <c r="M1370" i="1" s="1"/>
  <c r="P1370" i="1" s="1"/>
  <c r="R1370" i="1" s="1"/>
  <c r="S1370" i="1" s="1"/>
  <c r="L1371" i="1"/>
  <c r="M1371" i="1" s="1"/>
  <c r="P1371" i="1" s="1"/>
  <c r="R1371" i="1" s="1"/>
  <c r="S1371" i="1" s="1"/>
  <c r="L1372" i="1"/>
  <c r="M1372" i="1" s="1"/>
  <c r="P1372" i="1" s="1"/>
  <c r="L1373" i="1"/>
  <c r="M1373" i="1" s="1"/>
  <c r="P1373" i="1" s="1"/>
  <c r="L1374" i="1"/>
  <c r="M1374" i="1" s="1"/>
  <c r="P1374" i="1" s="1"/>
  <c r="L1375" i="1"/>
  <c r="M1375" i="1" s="1"/>
  <c r="P1375" i="1" s="1"/>
  <c r="L1376" i="1"/>
  <c r="M1376" i="1" s="1"/>
  <c r="P1376" i="1" s="1"/>
  <c r="L1377" i="1"/>
  <c r="M1377" i="1" s="1"/>
  <c r="P1377" i="1" s="1"/>
  <c r="L1378" i="1"/>
  <c r="M1378" i="1" s="1"/>
  <c r="P1378" i="1" s="1"/>
  <c r="R1378" i="1" s="1"/>
  <c r="S1378" i="1" s="1"/>
  <c r="L1379" i="1"/>
  <c r="M1379" i="1" s="1"/>
  <c r="P1379" i="1" s="1"/>
  <c r="R1379" i="1" s="1"/>
  <c r="S1379" i="1" s="1"/>
  <c r="L1380" i="1"/>
  <c r="M1380" i="1" s="1"/>
  <c r="P1380" i="1" s="1"/>
  <c r="L1381" i="1"/>
  <c r="M1381" i="1" s="1"/>
  <c r="P1381" i="1" s="1"/>
  <c r="R1381" i="1" s="1"/>
  <c r="S1381" i="1" s="1"/>
  <c r="L1382" i="1"/>
  <c r="M1382" i="1" s="1"/>
  <c r="P1382" i="1" s="1"/>
  <c r="R1382" i="1" s="1"/>
  <c r="S1382" i="1" s="1"/>
  <c r="L1383" i="1"/>
  <c r="M1383" i="1" s="1"/>
  <c r="P1383" i="1" s="1"/>
  <c r="R1383" i="1" s="1"/>
  <c r="S1383" i="1" s="1"/>
  <c r="L1384" i="1"/>
  <c r="M1384" i="1" s="1"/>
  <c r="P1384" i="1" s="1"/>
  <c r="L1385" i="1"/>
  <c r="M1385" i="1" s="1"/>
  <c r="P1385" i="1" s="1"/>
  <c r="L1386" i="1"/>
  <c r="M1386" i="1" s="1"/>
  <c r="P1386" i="1" s="1"/>
  <c r="L1387" i="1"/>
  <c r="M1387" i="1" s="1"/>
  <c r="P1387" i="1" s="1"/>
  <c r="L1388" i="1"/>
  <c r="M1388" i="1" s="1"/>
  <c r="P1388" i="1" s="1"/>
  <c r="L1389" i="1"/>
  <c r="M1389" i="1" s="1"/>
  <c r="P1389" i="1" s="1"/>
  <c r="L1390" i="1"/>
  <c r="M1390" i="1" s="1"/>
  <c r="P1390" i="1" s="1"/>
  <c r="R1390" i="1" s="1"/>
  <c r="S1390" i="1" s="1"/>
  <c r="L1391" i="1"/>
  <c r="M1391" i="1" s="1"/>
  <c r="P1391" i="1" s="1"/>
  <c r="R1391" i="1" s="1"/>
  <c r="S1391" i="1" s="1"/>
  <c r="L1392" i="1"/>
  <c r="M1392" i="1" s="1"/>
  <c r="P1392" i="1" s="1"/>
  <c r="L1393" i="1"/>
  <c r="M1393" i="1" s="1"/>
  <c r="L1394" i="1"/>
  <c r="M1394" i="1" s="1"/>
  <c r="L1395" i="1"/>
  <c r="M1395" i="1" s="1"/>
  <c r="P1395" i="1" s="1"/>
  <c r="R1395" i="1" s="1"/>
  <c r="S1395" i="1" s="1"/>
  <c r="L1396" i="1"/>
  <c r="M1396" i="1" s="1"/>
  <c r="P1396" i="1" s="1"/>
  <c r="L1397" i="1"/>
  <c r="M1397" i="1" s="1"/>
  <c r="P1397" i="1" s="1"/>
  <c r="L1398" i="1"/>
  <c r="M1398" i="1" s="1"/>
  <c r="P1398" i="1" s="1"/>
  <c r="L1399" i="1"/>
  <c r="M1399" i="1" s="1"/>
  <c r="P1399" i="1" s="1"/>
  <c r="L1400" i="1"/>
  <c r="M1400" i="1" s="1"/>
  <c r="L1401" i="1"/>
  <c r="M1401" i="1" s="1"/>
  <c r="P1401" i="1" s="1"/>
  <c r="L1402" i="1"/>
  <c r="M1402" i="1" s="1"/>
  <c r="P1402" i="1" s="1"/>
  <c r="R1402" i="1" s="1"/>
  <c r="S1402" i="1" s="1"/>
  <c r="L1403" i="1"/>
  <c r="M1403" i="1" s="1"/>
  <c r="P1403" i="1" s="1"/>
  <c r="R1403" i="1" s="1"/>
  <c r="S1403" i="1" s="1"/>
  <c r="L1404" i="1"/>
  <c r="M1404" i="1" s="1"/>
  <c r="P1404" i="1" s="1"/>
  <c r="L1405" i="1"/>
  <c r="M1405" i="1" s="1"/>
  <c r="P1405" i="1" s="1"/>
  <c r="R1405" i="1" s="1"/>
  <c r="S1405" i="1" s="1"/>
  <c r="L1406" i="1"/>
  <c r="M1406" i="1" s="1"/>
  <c r="P1406" i="1" s="1"/>
  <c r="R1406" i="1" s="1"/>
  <c r="S1406" i="1" s="1"/>
  <c r="L1407" i="1"/>
  <c r="M1407" i="1" s="1"/>
  <c r="P1407" i="1" s="1"/>
  <c r="R1407" i="1" s="1"/>
  <c r="S1407" i="1" s="1"/>
  <c r="L1408" i="1"/>
  <c r="M1408" i="1" s="1"/>
  <c r="P1408" i="1" s="1"/>
  <c r="L1409" i="1"/>
  <c r="M1409" i="1" s="1"/>
  <c r="L1410" i="1"/>
  <c r="M1410" i="1" s="1"/>
  <c r="P1410" i="1" s="1"/>
  <c r="L1411" i="1"/>
  <c r="M1411" i="1" s="1"/>
  <c r="P1411" i="1" s="1"/>
  <c r="L1412" i="1"/>
  <c r="M1412" i="1" s="1"/>
  <c r="P1412" i="1" s="1"/>
  <c r="L1413" i="1"/>
  <c r="M1413" i="1" s="1"/>
  <c r="P1413" i="1" s="1"/>
  <c r="L1414" i="1"/>
  <c r="M1414" i="1" s="1"/>
  <c r="P1414" i="1" s="1"/>
  <c r="R1414" i="1" s="1"/>
  <c r="S1414" i="1" s="1"/>
  <c r="L1415" i="1"/>
  <c r="M1415" i="1" s="1"/>
  <c r="P1415" i="1" s="1"/>
  <c r="R1415" i="1" s="1"/>
  <c r="S1415" i="1" s="1"/>
  <c r="L1416" i="1"/>
  <c r="M1416" i="1" s="1"/>
  <c r="P1416" i="1" s="1"/>
  <c r="L1417" i="1"/>
  <c r="M1417" i="1" s="1"/>
  <c r="P1417" i="1" s="1"/>
  <c r="R1417" i="1" s="1"/>
  <c r="S1417" i="1" s="1"/>
  <c r="L1418" i="1"/>
  <c r="M1418" i="1" s="1"/>
  <c r="P1418" i="1" s="1"/>
  <c r="R1418" i="1" s="1"/>
  <c r="S1418" i="1" s="1"/>
  <c r="L1419" i="1"/>
  <c r="M1419" i="1" s="1"/>
  <c r="P1419" i="1" s="1"/>
  <c r="R1419" i="1" s="1"/>
  <c r="S1419" i="1" s="1"/>
  <c r="L1420" i="1"/>
  <c r="M1420" i="1" s="1"/>
  <c r="P1420" i="1" s="1"/>
  <c r="L1421" i="1"/>
  <c r="M1421" i="1" s="1"/>
  <c r="P1421" i="1" s="1"/>
  <c r="L1422" i="1"/>
  <c r="M1422" i="1" s="1"/>
  <c r="P1422" i="1" s="1"/>
  <c r="L1423" i="1"/>
  <c r="M1423" i="1" s="1"/>
  <c r="P1423" i="1" s="1"/>
  <c r="L1424" i="1"/>
  <c r="M1424" i="1" s="1"/>
  <c r="P1424" i="1" s="1"/>
  <c r="L1425" i="1"/>
  <c r="M1425" i="1" s="1"/>
  <c r="P1425" i="1" s="1"/>
  <c r="L1426" i="1"/>
  <c r="M1426" i="1" s="1"/>
  <c r="L1427" i="1"/>
  <c r="M1427" i="1" s="1"/>
  <c r="N1427" i="1" s="1"/>
  <c r="L1428" i="1"/>
  <c r="M1428" i="1" s="1"/>
  <c r="P1428" i="1" s="1"/>
  <c r="L1429" i="1"/>
  <c r="M1429" i="1" s="1"/>
  <c r="P1429" i="1" s="1"/>
  <c r="R1429" i="1" s="1"/>
  <c r="S1429" i="1" s="1"/>
  <c r="L1430" i="1"/>
  <c r="M1430" i="1" s="1"/>
  <c r="P1430" i="1" s="1"/>
  <c r="R1430" i="1" s="1"/>
  <c r="S1430" i="1" s="1"/>
  <c r="L1431" i="1"/>
  <c r="M1431" i="1" s="1"/>
  <c r="P1431" i="1" s="1"/>
  <c r="R1431" i="1" s="1"/>
  <c r="S1431" i="1" s="1"/>
  <c r="L1432" i="1"/>
  <c r="M1432" i="1" s="1"/>
  <c r="P1432" i="1" s="1"/>
  <c r="L1433" i="1"/>
  <c r="M1433" i="1" s="1"/>
  <c r="P1433" i="1" s="1"/>
  <c r="L1434" i="1"/>
  <c r="M1434" i="1" s="1"/>
  <c r="P1434" i="1" s="1"/>
  <c r="L1435" i="1"/>
  <c r="M1435" i="1" s="1"/>
  <c r="P1435" i="1" s="1"/>
  <c r="L1436" i="1"/>
  <c r="M1436" i="1" s="1"/>
  <c r="P1436" i="1" s="1"/>
  <c r="L1437" i="1"/>
  <c r="M1437" i="1" s="1"/>
  <c r="P1437" i="1" s="1"/>
  <c r="L1438" i="1"/>
  <c r="M1438" i="1" s="1"/>
  <c r="P1438" i="1" s="1"/>
  <c r="R1438" i="1" s="1"/>
  <c r="S1438" i="1" s="1"/>
  <c r="L1439" i="1"/>
  <c r="M1439" i="1" s="1"/>
  <c r="L1440" i="1"/>
  <c r="M1440" i="1" s="1"/>
  <c r="P1440" i="1" s="1"/>
  <c r="L1441" i="1"/>
  <c r="M1441" i="1" s="1"/>
  <c r="P1441" i="1" s="1"/>
  <c r="R1441" i="1" s="1"/>
  <c r="S1441" i="1" s="1"/>
  <c r="L1442" i="1"/>
  <c r="M1442" i="1" s="1"/>
  <c r="P1442" i="1" s="1"/>
  <c r="R1442" i="1" s="1"/>
  <c r="S1442" i="1" s="1"/>
  <c r="L1443" i="1"/>
  <c r="M1443" i="1" s="1"/>
  <c r="P1443" i="1" s="1"/>
  <c r="R1443" i="1" s="1"/>
  <c r="S1443" i="1" s="1"/>
  <c r="L1444" i="1"/>
  <c r="M1444" i="1" s="1"/>
  <c r="P1444" i="1" s="1"/>
  <c r="L1445" i="1"/>
  <c r="M1445" i="1" s="1"/>
  <c r="P1445" i="1" s="1"/>
  <c r="L1446" i="1"/>
  <c r="M1446" i="1" s="1"/>
  <c r="P1446" i="1" s="1"/>
  <c r="L1447" i="1"/>
  <c r="M1447" i="1" s="1"/>
  <c r="P1447" i="1" s="1"/>
  <c r="L1448" i="1"/>
  <c r="M1448" i="1" s="1"/>
  <c r="P1448" i="1" s="1"/>
  <c r="L1449" i="1"/>
  <c r="M1449" i="1" s="1"/>
  <c r="P1449" i="1" s="1"/>
  <c r="L1450" i="1"/>
  <c r="M1450" i="1" s="1"/>
  <c r="P1450" i="1" s="1"/>
  <c r="L1451" i="1"/>
  <c r="M1451" i="1" s="1"/>
  <c r="P1451" i="1" s="1"/>
  <c r="R1451" i="1" s="1"/>
  <c r="S1451" i="1" s="1"/>
  <c r="L1452" i="1"/>
  <c r="M1452" i="1" s="1"/>
  <c r="P1452" i="1" s="1"/>
  <c r="L1453" i="1"/>
  <c r="M1453" i="1" s="1"/>
  <c r="P1453" i="1" s="1"/>
  <c r="R1453" i="1" s="1"/>
  <c r="S1453" i="1" s="1"/>
  <c r="L1454" i="1"/>
  <c r="M1454" i="1" s="1"/>
  <c r="P1454" i="1" s="1"/>
  <c r="R1454" i="1" s="1"/>
  <c r="S1454" i="1" s="1"/>
  <c r="L1455" i="1"/>
  <c r="M1455" i="1" s="1"/>
  <c r="P1455" i="1" s="1"/>
  <c r="R1455" i="1" s="1"/>
  <c r="S1455" i="1" s="1"/>
  <c r="L1456" i="1"/>
  <c r="M1456" i="1" s="1"/>
  <c r="P1456" i="1" s="1"/>
  <c r="L1457" i="1"/>
  <c r="M1457" i="1" s="1"/>
  <c r="P1457" i="1" s="1"/>
  <c r="L1458" i="1"/>
  <c r="M1458" i="1" s="1"/>
  <c r="P1458" i="1" s="1"/>
  <c r="L1459" i="1"/>
  <c r="M1459" i="1" s="1"/>
  <c r="P1459" i="1" s="1"/>
  <c r="L1460" i="1"/>
  <c r="M1460" i="1" s="1"/>
  <c r="P1460" i="1" s="1"/>
  <c r="L1461" i="1"/>
  <c r="M1461" i="1" s="1"/>
  <c r="P1461" i="1" s="1"/>
  <c r="L1462" i="1"/>
  <c r="M1462" i="1" s="1"/>
  <c r="P1462" i="1" s="1"/>
  <c r="L1463" i="1"/>
  <c r="M1463" i="1" s="1"/>
  <c r="P1463" i="1" s="1"/>
  <c r="R1463" i="1" s="1"/>
  <c r="S1463" i="1" s="1"/>
  <c r="L1464" i="1"/>
  <c r="M1464" i="1" s="1"/>
  <c r="P1464" i="1" s="1"/>
  <c r="L1465" i="1"/>
  <c r="M1465" i="1" s="1"/>
  <c r="P1465" i="1" s="1"/>
  <c r="R1465" i="1" s="1"/>
  <c r="S1465" i="1" s="1"/>
  <c r="L1466" i="1"/>
  <c r="M1466" i="1" s="1"/>
  <c r="P1466" i="1" s="1"/>
  <c r="R1466" i="1" s="1"/>
  <c r="S1466" i="1" s="1"/>
  <c r="L1467" i="1"/>
  <c r="M1467" i="1" s="1"/>
  <c r="L1468" i="1"/>
  <c r="M1468" i="1" s="1"/>
  <c r="P1468" i="1" s="1"/>
  <c r="L1469" i="1"/>
  <c r="M1469" i="1" s="1"/>
  <c r="P1469" i="1" s="1"/>
  <c r="L1470" i="1"/>
  <c r="M1470" i="1" s="1"/>
  <c r="P1470" i="1" s="1"/>
  <c r="L1471" i="1"/>
  <c r="M1471" i="1" s="1"/>
  <c r="P1471" i="1" s="1"/>
  <c r="L1472" i="1"/>
  <c r="M1472" i="1" s="1"/>
  <c r="P1472" i="1" s="1"/>
  <c r="L1473" i="1"/>
  <c r="M1473" i="1" s="1"/>
  <c r="P1473" i="1" s="1"/>
  <c r="L1474" i="1"/>
  <c r="M1474" i="1" s="1"/>
  <c r="P1474" i="1" s="1"/>
  <c r="L1475" i="1"/>
  <c r="M1475" i="1" s="1"/>
  <c r="P1475" i="1" s="1"/>
  <c r="R1475" i="1" s="1"/>
  <c r="S1475" i="1" s="1"/>
  <c r="L1476" i="1"/>
  <c r="M1476" i="1" s="1"/>
  <c r="P1476" i="1" s="1"/>
  <c r="L1477" i="1"/>
  <c r="M1477" i="1" s="1"/>
  <c r="P1477" i="1" s="1"/>
  <c r="R1477" i="1" s="1"/>
  <c r="S1477" i="1" s="1"/>
  <c r="L1478" i="1"/>
  <c r="M1478" i="1" s="1"/>
  <c r="P1478" i="1" s="1"/>
  <c r="R1478" i="1" s="1"/>
  <c r="S1478" i="1" s="1"/>
  <c r="L1479" i="1"/>
  <c r="M1479" i="1" s="1"/>
  <c r="P1479" i="1" s="1"/>
  <c r="R1479" i="1" s="1"/>
  <c r="S1479" i="1" s="1"/>
  <c r="L1480" i="1"/>
  <c r="M1480" i="1" s="1"/>
  <c r="P1480" i="1" s="1"/>
  <c r="L1481" i="1"/>
  <c r="M1481" i="1" s="1"/>
  <c r="P1481" i="1" s="1"/>
  <c r="L1482" i="1"/>
  <c r="M1482" i="1" s="1"/>
  <c r="P1482" i="1" s="1"/>
  <c r="L1483" i="1"/>
  <c r="M1483" i="1" s="1"/>
  <c r="P1483" i="1" s="1"/>
  <c r="L1484" i="1"/>
  <c r="M1484" i="1" s="1"/>
  <c r="P1484" i="1" s="1"/>
  <c r="L1485" i="1"/>
  <c r="M1485" i="1" s="1"/>
  <c r="P1485" i="1" s="1"/>
  <c r="L1486" i="1"/>
  <c r="M1486" i="1" s="1"/>
  <c r="L1487" i="1"/>
  <c r="M1487" i="1" s="1"/>
  <c r="P1487" i="1" s="1"/>
  <c r="R1487" i="1" s="1"/>
  <c r="S1487" i="1" s="1"/>
  <c r="L1488" i="1"/>
  <c r="M1488" i="1" s="1"/>
  <c r="P1488" i="1" s="1"/>
  <c r="L1489" i="1"/>
  <c r="M1489" i="1" s="1"/>
  <c r="P1489" i="1" s="1"/>
  <c r="R1489" i="1" s="1"/>
  <c r="S1489" i="1" s="1"/>
  <c r="L1490" i="1"/>
  <c r="M1490" i="1" s="1"/>
  <c r="P1490" i="1" s="1"/>
  <c r="R1490" i="1" s="1"/>
  <c r="S1490" i="1" s="1"/>
  <c r="L1491" i="1"/>
  <c r="M1491" i="1" s="1"/>
  <c r="P1491" i="1" s="1"/>
  <c r="R1491" i="1" s="1"/>
  <c r="S1491" i="1" s="1"/>
  <c r="L1492" i="1"/>
  <c r="M1492" i="1" s="1"/>
  <c r="P1492" i="1" s="1"/>
  <c r="L1493" i="1"/>
  <c r="M1493" i="1" s="1"/>
  <c r="P1493" i="1" s="1"/>
  <c r="L1494" i="1"/>
  <c r="M1494" i="1" s="1"/>
  <c r="P1494" i="1" s="1"/>
  <c r="L1495" i="1"/>
  <c r="M1495" i="1" s="1"/>
  <c r="P1495" i="1" s="1"/>
  <c r="L1496" i="1"/>
  <c r="M1496" i="1" s="1"/>
  <c r="P1496" i="1" s="1"/>
  <c r="L1497" i="1"/>
  <c r="M1497" i="1" s="1"/>
  <c r="P1497" i="1" s="1"/>
  <c r="L1498" i="1"/>
  <c r="M1498" i="1" s="1"/>
  <c r="P1498" i="1" s="1"/>
  <c r="L1499" i="1"/>
  <c r="M1499" i="1" s="1"/>
  <c r="P1499" i="1" s="1"/>
  <c r="R1499" i="1" s="1"/>
  <c r="S1499" i="1" s="1"/>
  <c r="L1500" i="1"/>
  <c r="M1500" i="1" s="1"/>
  <c r="P1500" i="1" s="1"/>
  <c r="L1501" i="1"/>
  <c r="M1501" i="1" s="1"/>
  <c r="P1501" i="1" s="1"/>
  <c r="R1501" i="1" s="1"/>
  <c r="S1501" i="1" s="1"/>
  <c r="L1502" i="1"/>
  <c r="M1502" i="1" s="1"/>
  <c r="P1502" i="1" s="1"/>
  <c r="R1502" i="1" s="1"/>
  <c r="S1502" i="1" s="1"/>
  <c r="L1503" i="1"/>
  <c r="M1503" i="1" s="1"/>
  <c r="P1503" i="1" s="1"/>
  <c r="R1503" i="1" s="1"/>
  <c r="S1503" i="1" s="1"/>
  <c r="L1504" i="1"/>
  <c r="M1504" i="1" s="1"/>
  <c r="P1504" i="1" s="1"/>
  <c r="L1505" i="1"/>
  <c r="M1505" i="1" s="1"/>
  <c r="P1505" i="1" s="1"/>
  <c r="L1506" i="1"/>
  <c r="M1506" i="1" s="1"/>
  <c r="P1506" i="1" s="1"/>
  <c r="L1507" i="1"/>
  <c r="M1507" i="1" s="1"/>
  <c r="P1507" i="1" s="1"/>
  <c r="L1508" i="1"/>
  <c r="M1508" i="1" s="1"/>
  <c r="P1508" i="1" s="1"/>
  <c r="L1509" i="1"/>
  <c r="M1509" i="1" s="1"/>
  <c r="P1509" i="1" s="1"/>
  <c r="L1510" i="1"/>
  <c r="M1510" i="1" s="1"/>
  <c r="P1510" i="1" s="1"/>
  <c r="L1511" i="1"/>
  <c r="M1511" i="1" s="1"/>
  <c r="L1512" i="1"/>
  <c r="M1512" i="1" s="1"/>
  <c r="P1512" i="1" s="1"/>
  <c r="L1513" i="1"/>
  <c r="M1513" i="1" s="1"/>
  <c r="P1513" i="1" s="1"/>
  <c r="R1513" i="1" s="1"/>
  <c r="S1513" i="1" s="1"/>
  <c r="L1514" i="1"/>
  <c r="M1514" i="1" s="1"/>
  <c r="P1514" i="1" s="1"/>
  <c r="R1514" i="1" s="1"/>
  <c r="S1514" i="1" s="1"/>
  <c r="L1515" i="1"/>
  <c r="M1515" i="1" s="1"/>
  <c r="P1515" i="1" s="1"/>
  <c r="R1515" i="1" s="1"/>
  <c r="S1515" i="1" s="1"/>
  <c r="L1516" i="1"/>
  <c r="M1516" i="1" s="1"/>
  <c r="P1516" i="1" s="1"/>
  <c r="L1517" i="1"/>
  <c r="M1517" i="1" s="1"/>
  <c r="P1517" i="1" s="1"/>
  <c r="R1517" i="1" s="1"/>
  <c r="S1517" i="1" s="1"/>
  <c r="L1518" i="1"/>
  <c r="M1518" i="1" s="1"/>
  <c r="P1518" i="1" s="1"/>
  <c r="L1519" i="1"/>
  <c r="M1519" i="1" s="1"/>
  <c r="P1519" i="1" s="1"/>
  <c r="L1520" i="1"/>
  <c r="M1520" i="1" s="1"/>
  <c r="L1521" i="1"/>
  <c r="M1521" i="1" s="1"/>
  <c r="P1521" i="1" s="1"/>
  <c r="L1522" i="1"/>
  <c r="M1522" i="1" s="1"/>
  <c r="P1522" i="1" s="1"/>
  <c r="L1523" i="1"/>
  <c r="M1523" i="1" s="1"/>
  <c r="P1523" i="1" s="1"/>
  <c r="R1523" i="1" s="1"/>
  <c r="S1523" i="1" s="1"/>
  <c r="L1524" i="1"/>
  <c r="M1524" i="1" s="1"/>
  <c r="P1524" i="1" s="1"/>
  <c r="L1525" i="1"/>
  <c r="M1525" i="1" s="1"/>
  <c r="P1525" i="1" s="1"/>
  <c r="R1525" i="1" s="1"/>
  <c r="S1525" i="1" s="1"/>
  <c r="L1526" i="1"/>
  <c r="M1526" i="1" s="1"/>
  <c r="P1526" i="1" s="1"/>
  <c r="R1526" i="1" s="1"/>
  <c r="S1526" i="1" s="1"/>
  <c r="L1527" i="1"/>
  <c r="M1527" i="1" s="1"/>
  <c r="P1527" i="1" s="1"/>
  <c r="R1527" i="1" s="1"/>
  <c r="S1527" i="1" s="1"/>
  <c r="L1528" i="1"/>
  <c r="M1528" i="1" s="1"/>
  <c r="P1528" i="1" s="1"/>
  <c r="L1529" i="1"/>
  <c r="M1529" i="1" s="1"/>
  <c r="P1529" i="1" s="1"/>
  <c r="L1530" i="1"/>
  <c r="M1530" i="1" s="1"/>
  <c r="P1530" i="1" s="1"/>
  <c r="L1531" i="1"/>
  <c r="M1531" i="1" s="1"/>
  <c r="P1531" i="1" s="1"/>
  <c r="L1532" i="1"/>
  <c r="M1532" i="1" s="1"/>
  <c r="P1532" i="1" s="1"/>
  <c r="L1533" i="1"/>
  <c r="M1533" i="1" s="1"/>
  <c r="P1533" i="1" s="1"/>
  <c r="L1534" i="1"/>
  <c r="M1534" i="1" s="1"/>
  <c r="L1535" i="1"/>
  <c r="M1535" i="1" s="1"/>
  <c r="L1536" i="1"/>
  <c r="M1536" i="1" s="1"/>
  <c r="L1537" i="1"/>
  <c r="M1537" i="1" s="1"/>
  <c r="P1537" i="1" s="1"/>
  <c r="R1537" i="1" s="1"/>
  <c r="S1537" i="1" s="1"/>
  <c r="L1538" i="1"/>
  <c r="M1538" i="1" s="1"/>
  <c r="P1538" i="1" s="1"/>
  <c r="R1538" i="1" s="1"/>
  <c r="S1538" i="1" s="1"/>
  <c r="L1539" i="1"/>
  <c r="M1539" i="1" s="1"/>
  <c r="L1540" i="1"/>
  <c r="M1540" i="1" s="1"/>
  <c r="P1540" i="1" s="1"/>
  <c r="L1541" i="1"/>
  <c r="M1541" i="1" s="1"/>
  <c r="P1541" i="1" s="1"/>
  <c r="L1542" i="1"/>
  <c r="M1542" i="1" s="1"/>
  <c r="P1542" i="1" s="1"/>
  <c r="L1543" i="1"/>
  <c r="M1543" i="1" s="1"/>
  <c r="P1543" i="1" s="1"/>
  <c r="L1544" i="1"/>
  <c r="M1544" i="1" s="1"/>
  <c r="P1544" i="1" s="1"/>
  <c r="L1545" i="1"/>
  <c r="M1545" i="1" s="1"/>
  <c r="P1545" i="1" s="1"/>
  <c r="L1546" i="1"/>
  <c r="M1546" i="1" s="1"/>
  <c r="P1546" i="1" s="1"/>
  <c r="L1547" i="1"/>
  <c r="M1547" i="1" s="1"/>
  <c r="P1547" i="1" s="1"/>
  <c r="R1547" i="1" s="1"/>
  <c r="S1547" i="1" s="1"/>
  <c r="L1548" i="1"/>
  <c r="M1548" i="1" s="1"/>
  <c r="P1548" i="1" s="1"/>
  <c r="L1549" i="1"/>
  <c r="M1549" i="1" s="1"/>
  <c r="L1550" i="1"/>
  <c r="M1550" i="1" s="1"/>
  <c r="P1550" i="1" s="1"/>
  <c r="R1550" i="1" s="1"/>
  <c r="S1550" i="1" s="1"/>
  <c r="L1551" i="1"/>
  <c r="M1551" i="1" s="1"/>
  <c r="L1552" i="1"/>
  <c r="M1552" i="1" s="1"/>
  <c r="P1552" i="1" s="1"/>
  <c r="L1553" i="1"/>
  <c r="M1553" i="1" s="1"/>
  <c r="P1553" i="1" s="1"/>
  <c r="L1554" i="1"/>
  <c r="M1554" i="1" s="1"/>
  <c r="P1554" i="1" s="1"/>
  <c r="L1555" i="1"/>
  <c r="M1555" i="1" s="1"/>
  <c r="P1555" i="1" s="1"/>
  <c r="L1556" i="1"/>
  <c r="M1556" i="1" s="1"/>
  <c r="P1556" i="1" s="1"/>
  <c r="L1557" i="1"/>
  <c r="M1557" i="1" s="1"/>
  <c r="P1557" i="1" s="1"/>
  <c r="L1558" i="1"/>
  <c r="M1558" i="1" s="1"/>
  <c r="P1558" i="1" s="1"/>
  <c r="L1559" i="1"/>
  <c r="M1559" i="1" s="1"/>
  <c r="P1559" i="1" s="1"/>
  <c r="R1559" i="1" s="1"/>
  <c r="S1559" i="1" s="1"/>
  <c r="L1560" i="1"/>
  <c r="M1560" i="1" s="1"/>
  <c r="P1560" i="1" s="1"/>
  <c r="L1561" i="1"/>
  <c r="M1561" i="1" s="1"/>
  <c r="P1561" i="1" s="1"/>
  <c r="R1561" i="1" s="1"/>
  <c r="S1561" i="1" s="1"/>
  <c r="L1562" i="1"/>
  <c r="M1562" i="1" s="1"/>
  <c r="P1562" i="1" s="1"/>
  <c r="R1562" i="1" s="1"/>
  <c r="S1562" i="1" s="1"/>
  <c r="L1563" i="1"/>
  <c r="M1563" i="1" s="1"/>
  <c r="P1563" i="1" s="1"/>
  <c r="R1563" i="1" s="1"/>
  <c r="S1563" i="1" s="1"/>
  <c r="L1564" i="1"/>
  <c r="M1564" i="1" s="1"/>
  <c r="P1564" i="1" s="1"/>
  <c r="L1565" i="1"/>
  <c r="M1565" i="1" s="1"/>
  <c r="P1565" i="1" s="1"/>
  <c r="L1566" i="1"/>
  <c r="M1566" i="1" s="1"/>
  <c r="P1566" i="1" s="1"/>
  <c r="L1567" i="1"/>
  <c r="M1567" i="1" s="1"/>
  <c r="P1567" i="1" s="1"/>
  <c r="L1568" i="1"/>
  <c r="M1568" i="1" s="1"/>
  <c r="L1569" i="1"/>
  <c r="M1569" i="1" s="1"/>
  <c r="P1569" i="1" s="1"/>
  <c r="L1570" i="1"/>
  <c r="M1570" i="1" s="1"/>
  <c r="L1571" i="1"/>
  <c r="M1571" i="1" s="1"/>
  <c r="P1571" i="1" s="1"/>
  <c r="R1571" i="1" s="1"/>
  <c r="S1571" i="1" s="1"/>
  <c r="L1572" i="1"/>
  <c r="M1572" i="1" s="1"/>
  <c r="P1572" i="1" s="1"/>
  <c r="L1573" i="1"/>
  <c r="M1573" i="1" s="1"/>
  <c r="P1573" i="1" s="1"/>
  <c r="R1573" i="1" s="1"/>
  <c r="S1573" i="1" s="1"/>
  <c r="L1574" i="1"/>
  <c r="M1574" i="1" s="1"/>
  <c r="P1574" i="1" s="1"/>
  <c r="R1574" i="1" s="1"/>
  <c r="S1574" i="1" s="1"/>
  <c r="L1575" i="1"/>
  <c r="M1575" i="1" s="1"/>
  <c r="P1575" i="1" s="1"/>
  <c r="R1575" i="1" s="1"/>
  <c r="S1575" i="1" s="1"/>
  <c r="L1576" i="1"/>
  <c r="M1576" i="1" s="1"/>
  <c r="P1576" i="1" s="1"/>
  <c r="L1577" i="1"/>
  <c r="M1577" i="1" s="1"/>
  <c r="P1577" i="1" s="1"/>
  <c r="L1578" i="1"/>
  <c r="M1578" i="1" s="1"/>
  <c r="P1578" i="1" s="1"/>
  <c r="L1579" i="1"/>
  <c r="M1579" i="1" s="1"/>
  <c r="P1579" i="1" s="1"/>
  <c r="L1580" i="1"/>
  <c r="M1580" i="1" s="1"/>
  <c r="P1580" i="1" s="1"/>
  <c r="L1581" i="1"/>
  <c r="M1581" i="1" s="1"/>
  <c r="P1581" i="1" s="1"/>
  <c r="L1582" i="1"/>
  <c r="M1582" i="1" s="1"/>
  <c r="P1582" i="1" s="1"/>
  <c r="L1583" i="1"/>
  <c r="M1583" i="1" s="1"/>
  <c r="P1583" i="1" s="1"/>
  <c r="R1583" i="1" s="1"/>
  <c r="S1583" i="1" s="1"/>
  <c r="L1584" i="1"/>
  <c r="M1584" i="1" s="1"/>
  <c r="P1584" i="1" s="1"/>
  <c r="L1585" i="1"/>
  <c r="M1585" i="1" s="1"/>
  <c r="O1585" i="1" s="1" a="1"/>
  <c r="O1585" i="1" s="1"/>
  <c r="L1586" i="1"/>
  <c r="M1586" i="1" s="1"/>
  <c r="P1586" i="1" s="1"/>
  <c r="R1586" i="1" s="1"/>
  <c r="S1586" i="1" s="1"/>
  <c r="L1587" i="1"/>
  <c r="M1587" i="1" s="1"/>
  <c r="P1587" i="1" s="1"/>
  <c r="R1587" i="1" s="1"/>
  <c r="S1587" i="1" s="1"/>
  <c r="L1588" i="1"/>
  <c r="M1588" i="1" s="1"/>
  <c r="P1588" i="1" s="1"/>
  <c r="L1589" i="1"/>
  <c r="M1589" i="1" s="1"/>
  <c r="O1589" i="1" s="1" a="1"/>
  <c r="O1589" i="1" s="1"/>
  <c r="L1590" i="1"/>
  <c r="M1590" i="1" s="1"/>
  <c r="P1590" i="1" s="1"/>
  <c r="L1591" i="1"/>
  <c r="M1591" i="1" s="1"/>
  <c r="P1591" i="1" s="1"/>
  <c r="L1592" i="1"/>
  <c r="M1592" i="1" s="1"/>
  <c r="L1593" i="1"/>
  <c r="M1593" i="1" s="1"/>
  <c r="P1593" i="1" s="1"/>
  <c r="L1594" i="1"/>
  <c r="M1594" i="1" s="1"/>
  <c r="P1594" i="1" s="1"/>
  <c r="L1595" i="1"/>
  <c r="M1595" i="1" s="1"/>
  <c r="P1595" i="1" s="1"/>
  <c r="R1595" i="1" s="1"/>
  <c r="S1595" i="1" s="1"/>
  <c r="L1596" i="1"/>
  <c r="M1596" i="1" s="1"/>
  <c r="P1596" i="1" s="1"/>
  <c r="L1597" i="1"/>
  <c r="M1597" i="1" s="1"/>
  <c r="P1597" i="1" s="1"/>
  <c r="R1597" i="1" s="1"/>
  <c r="S1597" i="1" s="1"/>
  <c r="L1598" i="1"/>
  <c r="M1598" i="1" s="1"/>
  <c r="P1598" i="1" s="1"/>
  <c r="R1598" i="1" s="1"/>
  <c r="S1598" i="1" s="1"/>
  <c r="L1599" i="1"/>
  <c r="M1599" i="1" s="1"/>
  <c r="P1599" i="1" s="1"/>
  <c r="R1599" i="1" s="1"/>
  <c r="S1599" i="1" s="1"/>
  <c r="L1600" i="1"/>
  <c r="M1600" i="1" s="1"/>
  <c r="P1600" i="1" s="1"/>
  <c r="L1601" i="1"/>
  <c r="M1601" i="1" s="1"/>
  <c r="P1601" i="1" s="1"/>
  <c r="L1602" i="1"/>
  <c r="M1602" i="1" s="1"/>
  <c r="P1602" i="1" s="1"/>
  <c r="L1603" i="1"/>
  <c r="M1603" i="1" s="1"/>
  <c r="P1603" i="1" s="1"/>
  <c r="L1604" i="1"/>
  <c r="M1604" i="1" s="1"/>
  <c r="P1604" i="1" s="1"/>
  <c r="L1605" i="1"/>
  <c r="M1605" i="1" s="1"/>
  <c r="P1605" i="1" s="1"/>
  <c r="L1606" i="1"/>
  <c r="M1606" i="1" s="1"/>
  <c r="P1606" i="1" s="1"/>
  <c r="L1607" i="1"/>
  <c r="M1607" i="1" s="1"/>
  <c r="L1608" i="1"/>
  <c r="M1608" i="1" s="1"/>
  <c r="P1608" i="1" s="1"/>
  <c r="L1609" i="1"/>
  <c r="M1609" i="1" s="1"/>
  <c r="P1609" i="1" s="1"/>
  <c r="R1609" i="1" s="1"/>
  <c r="S1609" i="1" s="1"/>
  <c r="L1610" i="1"/>
  <c r="M1610" i="1" s="1"/>
  <c r="O1610" i="1" s="1" a="1"/>
  <c r="O1610" i="1" s="1"/>
  <c r="L1611" i="1"/>
  <c r="M1611" i="1" s="1"/>
  <c r="P1611" i="1" s="1"/>
  <c r="R1611" i="1" s="1"/>
  <c r="S1611" i="1" s="1"/>
  <c r="L1612" i="1"/>
  <c r="M1612" i="1" s="1"/>
  <c r="P1612" i="1" s="1"/>
  <c r="L1613" i="1"/>
  <c r="M1613" i="1" s="1"/>
  <c r="P1613" i="1" s="1"/>
  <c r="L1614" i="1"/>
  <c r="M1614" i="1" s="1"/>
  <c r="P1614" i="1" s="1"/>
  <c r="L1615" i="1"/>
  <c r="M1615" i="1" s="1"/>
  <c r="P1615" i="1" s="1"/>
  <c r="L1616" i="1"/>
  <c r="M1616" i="1" s="1"/>
  <c r="P1616" i="1" s="1"/>
  <c r="L1617" i="1"/>
  <c r="M1617" i="1" s="1"/>
  <c r="P1617" i="1" s="1"/>
  <c r="L1618" i="1"/>
  <c r="M1618" i="1" s="1"/>
  <c r="O1618" i="1" s="1" a="1"/>
  <c r="O1618" i="1" s="1"/>
  <c r="L1619" i="1"/>
  <c r="M1619" i="1" s="1"/>
  <c r="L1620" i="1"/>
  <c r="M1620" i="1" s="1"/>
  <c r="P1620" i="1" s="1"/>
  <c r="L1621" i="1"/>
  <c r="M1621" i="1" s="1"/>
  <c r="P1621" i="1" s="1"/>
  <c r="L1622" i="1"/>
  <c r="M1622" i="1" s="1"/>
  <c r="P1622" i="1" s="1"/>
  <c r="R1622" i="1" s="1"/>
  <c r="S1622" i="1" s="1"/>
  <c r="L1623" i="1"/>
  <c r="M1623" i="1" s="1"/>
  <c r="P1623" i="1" s="1"/>
  <c r="R1623" i="1" s="1"/>
  <c r="S1623" i="1" s="1"/>
  <c r="L1624" i="1"/>
  <c r="M1624" i="1" s="1"/>
  <c r="P1624" i="1" s="1"/>
  <c r="L1625" i="1"/>
  <c r="M1625" i="1" s="1"/>
  <c r="P1625" i="1" s="1"/>
  <c r="L1626" i="1"/>
  <c r="M1626" i="1" s="1"/>
  <c r="P1626" i="1" s="1"/>
  <c r="L1627" i="1"/>
  <c r="M1627" i="1" s="1"/>
  <c r="P1627" i="1" s="1"/>
  <c r="L1628" i="1"/>
  <c r="M1628" i="1" s="1"/>
  <c r="P1628" i="1" s="1"/>
  <c r="L1629" i="1"/>
  <c r="M1629" i="1" s="1"/>
  <c r="P1629" i="1" s="1"/>
  <c r="L1630" i="1"/>
  <c r="M1630" i="1" s="1"/>
  <c r="P1630" i="1" s="1"/>
  <c r="L1631" i="1"/>
  <c r="M1631" i="1" s="1"/>
  <c r="P1631" i="1" s="1"/>
  <c r="R1631" i="1" s="1"/>
  <c r="S1631" i="1" s="1"/>
  <c r="L1632" i="1"/>
  <c r="M1632" i="1" s="1"/>
  <c r="P1632" i="1" s="1"/>
  <c r="L1633" i="1"/>
  <c r="M1633" i="1" s="1"/>
  <c r="L1634" i="1"/>
  <c r="M1634" i="1" s="1"/>
  <c r="L1635" i="1"/>
  <c r="M1635" i="1" s="1"/>
  <c r="P1635" i="1" s="1"/>
  <c r="R1635" i="1" s="1"/>
  <c r="S1635" i="1" s="1"/>
  <c r="L1636" i="1"/>
  <c r="M1636" i="1" s="1"/>
  <c r="P1636" i="1" s="1"/>
  <c r="L1637" i="1"/>
  <c r="M1637" i="1" s="1"/>
  <c r="P1637" i="1" s="1"/>
  <c r="L1638" i="1"/>
  <c r="M1638" i="1" s="1"/>
  <c r="P1638" i="1" s="1"/>
  <c r="L1639" i="1"/>
  <c r="M1639" i="1" s="1"/>
  <c r="P1639" i="1" s="1"/>
  <c r="L1640" i="1"/>
  <c r="M1640" i="1" s="1"/>
  <c r="P1640" i="1" s="1"/>
  <c r="L1641" i="1"/>
  <c r="M1641" i="1" s="1"/>
  <c r="P1641" i="1" s="1"/>
  <c r="L1642" i="1"/>
  <c r="M1642" i="1" s="1"/>
  <c r="P1642" i="1" s="1"/>
  <c r="L1643" i="1"/>
  <c r="M1643" i="1" s="1"/>
  <c r="P1643" i="1" s="1"/>
  <c r="R1643" i="1" s="1"/>
  <c r="S1643" i="1" s="1"/>
  <c r="L1644" i="1"/>
  <c r="M1644" i="1" s="1"/>
  <c r="P1644" i="1" s="1"/>
  <c r="L1645" i="1"/>
  <c r="M1645" i="1" s="1"/>
  <c r="L1646" i="1"/>
  <c r="M1646" i="1" s="1"/>
  <c r="P1646" i="1" s="1"/>
  <c r="R1646" i="1" s="1"/>
  <c r="S1646" i="1" s="1"/>
  <c r="L1647" i="1"/>
  <c r="M1647" i="1" s="1"/>
  <c r="P1647" i="1" s="1"/>
  <c r="R1647" i="1" s="1"/>
  <c r="S1647" i="1" s="1"/>
  <c r="L1648" i="1"/>
  <c r="M1648" i="1" s="1"/>
  <c r="P1648" i="1" s="1"/>
  <c r="L1649" i="1"/>
  <c r="M1649" i="1" s="1"/>
  <c r="P1649" i="1" s="1"/>
  <c r="L1650" i="1"/>
  <c r="M1650" i="1" s="1"/>
  <c r="P1650" i="1" s="1"/>
  <c r="L1651" i="1"/>
  <c r="M1651" i="1" s="1"/>
  <c r="P1651" i="1" s="1"/>
  <c r="L1652" i="1"/>
  <c r="M1652" i="1" s="1"/>
  <c r="P1652" i="1" s="1"/>
  <c r="L1653" i="1"/>
  <c r="M1653" i="1" s="1"/>
  <c r="P1653" i="1" s="1"/>
  <c r="L1654" i="1"/>
  <c r="M1654" i="1" s="1"/>
  <c r="P1654" i="1" s="1"/>
  <c r="L1655" i="1"/>
  <c r="M1655" i="1" s="1"/>
  <c r="P1655" i="1" s="1"/>
  <c r="R1655" i="1" s="1"/>
  <c r="S1655" i="1" s="1"/>
  <c r="L1656" i="1"/>
  <c r="M1656" i="1" s="1"/>
  <c r="P1656" i="1" s="1"/>
  <c r="L1657" i="1"/>
  <c r="M1657" i="1" s="1"/>
  <c r="P1657" i="1" s="1"/>
  <c r="L1658" i="1"/>
  <c r="M1658" i="1" s="1"/>
  <c r="P1658" i="1" s="1"/>
  <c r="R1658" i="1" s="1"/>
  <c r="S1658" i="1" s="1"/>
  <c r="L1659" i="1"/>
  <c r="M1659" i="1" s="1"/>
  <c r="P1659" i="1" s="1"/>
  <c r="R1659" i="1" s="1"/>
  <c r="S1659" i="1" s="1"/>
  <c r="L1660" i="1"/>
  <c r="M1660" i="1" s="1"/>
  <c r="P1660" i="1" s="1"/>
  <c r="L1661" i="1"/>
  <c r="M1661" i="1" s="1"/>
  <c r="P1661" i="1" s="1"/>
  <c r="L1662" i="1"/>
  <c r="M1662" i="1" s="1"/>
  <c r="P1662" i="1" s="1"/>
  <c r="L1663" i="1"/>
  <c r="M1663" i="1" s="1"/>
  <c r="P1663" i="1" s="1"/>
  <c r="L1664" i="1"/>
  <c r="M1664" i="1" s="1"/>
  <c r="P1664" i="1" s="1"/>
  <c r="L1665" i="1"/>
  <c r="M1665" i="1" s="1"/>
  <c r="P1665" i="1" s="1"/>
  <c r="L1666" i="1"/>
  <c r="M1666" i="1" s="1"/>
  <c r="P1666" i="1" s="1"/>
  <c r="L1667" i="1"/>
  <c r="M1667" i="1" s="1"/>
  <c r="P1667" i="1" s="1"/>
  <c r="R1667" i="1" s="1"/>
  <c r="S1667" i="1" s="1"/>
  <c r="L1668" i="1"/>
  <c r="M1668" i="1" s="1"/>
  <c r="P1668" i="1" s="1"/>
  <c r="L1669" i="1"/>
  <c r="M1669" i="1" s="1"/>
  <c r="P1669" i="1" s="1"/>
  <c r="L1670" i="1"/>
  <c r="M1670" i="1" s="1"/>
  <c r="P1670" i="1" s="1"/>
  <c r="R1670" i="1" s="1"/>
  <c r="S1670" i="1" s="1"/>
  <c r="L1671" i="1"/>
  <c r="M1671" i="1" s="1"/>
  <c r="P1671" i="1" s="1"/>
  <c r="R1671" i="1" s="1"/>
  <c r="S1671" i="1" s="1"/>
  <c r="L1672" i="1"/>
  <c r="M1672" i="1" s="1"/>
  <c r="P1672" i="1" s="1"/>
  <c r="L1673" i="1"/>
  <c r="M1673" i="1" s="1"/>
  <c r="L1674" i="1"/>
  <c r="M1674" i="1" s="1"/>
  <c r="L1675" i="1"/>
  <c r="M1675" i="1" s="1"/>
  <c r="P1675" i="1" s="1"/>
  <c r="L1676" i="1"/>
  <c r="M1676" i="1" s="1"/>
  <c r="P1676" i="1" s="1"/>
  <c r="L1677" i="1"/>
  <c r="M1677" i="1" s="1"/>
  <c r="P1677" i="1" s="1"/>
  <c r="L1678" i="1"/>
  <c r="M1678" i="1" s="1"/>
  <c r="P1678" i="1" s="1"/>
  <c r="L1679" i="1"/>
  <c r="M1679" i="1" s="1"/>
  <c r="P1679" i="1" s="1"/>
  <c r="R1679" i="1" s="1"/>
  <c r="S1679" i="1" s="1"/>
  <c r="L1680" i="1"/>
  <c r="M1680" i="1" s="1"/>
  <c r="P1680" i="1" s="1"/>
  <c r="L1681" i="1"/>
  <c r="M1681" i="1" s="1"/>
  <c r="P1681" i="1" s="1"/>
  <c r="L1682" i="1"/>
  <c r="M1682" i="1" s="1"/>
  <c r="P1682" i="1" s="1"/>
  <c r="R1682" i="1" s="1"/>
  <c r="S1682" i="1" s="1"/>
  <c r="L1683" i="1"/>
  <c r="M1683" i="1" s="1"/>
  <c r="P1683" i="1" s="1"/>
  <c r="R1683" i="1" s="1"/>
  <c r="S1683" i="1" s="1"/>
  <c r="L1684" i="1"/>
  <c r="M1684" i="1" s="1"/>
  <c r="P1684" i="1" s="1"/>
  <c r="L1685" i="1"/>
  <c r="M1685" i="1" s="1"/>
  <c r="P1685" i="1" s="1"/>
  <c r="L1686" i="1"/>
  <c r="M1686" i="1" s="1"/>
  <c r="P1686" i="1" s="1"/>
  <c r="L1687" i="1"/>
  <c r="M1687" i="1" s="1"/>
  <c r="P1687" i="1" s="1"/>
  <c r="L1688" i="1"/>
  <c r="M1688" i="1" s="1"/>
  <c r="P1688" i="1" s="1"/>
  <c r="L1689" i="1"/>
  <c r="M1689" i="1" s="1"/>
  <c r="P1689" i="1" s="1"/>
  <c r="L1690" i="1"/>
  <c r="M1690" i="1" s="1"/>
  <c r="N1690" i="1" s="1"/>
  <c r="L1691" i="1"/>
  <c r="M1691" i="1" s="1"/>
  <c r="P1691" i="1" s="1"/>
  <c r="R1691" i="1" s="1"/>
  <c r="S1691" i="1" s="1"/>
  <c r="L1692" i="1"/>
  <c r="M1692" i="1" s="1"/>
  <c r="P1692" i="1" s="1"/>
  <c r="L1693" i="1"/>
  <c r="M1693" i="1" s="1"/>
  <c r="P1693" i="1" s="1"/>
  <c r="L1694" i="1"/>
  <c r="M1694" i="1" s="1"/>
  <c r="L1695" i="1"/>
  <c r="M1695" i="1" s="1"/>
  <c r="P1695" i="1" s="1"/>
  <c r="R1695" i="1" s="1"/>
  <c r="S1695" i="1" s="1"/>
  <c r="L1696" i="1"/>
  <c r="M1696" i="1" s="1"/>
  <c r="P1696" i="1" s="1"/>
  <c r="L1697" i="1"/>
  <c r="M1697" i="1" s="1"/>
  <c r="P1697" i="1" s="1"/>
  <c r="L1698" i="1"/>
  <c r="M1698" i="1" s="1"/>
  <c r="P1698" i="1" s="1"/>
  <c r="L1699" i="1"/>
  <c r="M1699" i="1" s="1"/>
  <c r="P1699" i="1" s="1"/>
  <c r="L1700" i="1"/>
  <c r="M1700" i="1" s="1"/>
  <c r="L1701" i="1"/>
  <c r="M1701" i="1" s="1"/>
  <c r="L1702" i="1"/>
  <c r="M1702" i="1" s="1"/>
  <c r="P1702" i="1" s="1"/>
  <c r="L1703" i="1"/>
  <c r="M1703" i="1" s="1"/>
  <c r="P1703" i="1" s="1"/>
  <c r="R1703" i="1" s="1"/>
  <c r="S1703" i="1" s="1"/>
  <c r="L1704" i="1"/>
  <c r="M1704" i="1" s="1"/>
  <c r="P1704" i="1" s="1"/>
  <c r="L1705" i="1"/>
  <c r="M1705" i="1" s="1"/>
  <c r="P1705" i="1" s="1"/>
  <c r="L1706" i="1"/>
  <c r="M1706" i="1" s="1"/>
  <c r="P1706" i="1" s="1"/>
  <c r="R1706" i="1" s="1"/>
  <c r="S1706" i="1" s="1"/>
  <c r="L1707" i="1"/>
  <c r="M1707" i="1" s="1"/>
  <c r="L1708" i="1"/>
  <c r="M1708" i="1" s="1"/>
  <c r="P1708" i="1" s="1"/>
  <c r="L1709" i="1"/>
  <c r="M1709" i="1" s="1"/>
  <c r="P1709" i="1" s="1"/>
  <c r="L1710" i="1"/>
  <c r="M1710" i="1" s="1"/>
  <c r="P1710" i="1" s="1"/>
  <c r="L1711" i="1"/>
  <c r="M1711" i="1" s="1"/>
  <c r="P1711" i="1" s="1"/>
  <c r="L1712" i="1"/>
  <c r="M1712" i="1" s="1"/>
  <c r="P1712" i="1" s="1"/>
  <c r="L1713" i="1"/>
  <c r="M1713" i="1" s="1"/>
  <c r="P1713" i="1" s="1"/>
  <c r="L1714" i="1"/>
  <c r="M1714" i="1" s="1"/>
  <c r="P1714" i="1" s="1"/>
  <c r="L1715" i="1"/>
  <c r="M1715" i="1" s="1"/>
  <c r="P1715" i="1" s="1"/>
  <c r="R1715" i="1" s="1"/>
  <c r="S1715" i="1" s="1"/>
  <c r="L1716" i="1"/>
  <c r="M1716" i="1" s="1"/>
  <c r="P1716" i="1" s="1"/>
  <c r="L1717" i="1"/>
  <c r="M1717" i="1" s="1"/>
  <c r="P1717" i="1" s="1"/>
  <c r="L1718" i="1"/>
  <c r="M1718" i="1" s="1"/>
  <c r="L1719" i="1"/>
  <c r="M1719" i="1" s="1"/>
  <c r="P1719" i="1" s="1"/>
  <c r="R1719" i="1" s="1"/>
  <c r="S1719" i="1" s="1"/>
  <c r="L1720" i="1"/>
  <c r="M1720" i="1" s="1"/>
  <c r="P1720" i="1" s="1"/>
  <c r="L1721" i="1"/>
  <c r="M1721" i="1" s="1"/>
  <c r="P1721" i="1" s="1"/>
  <c r="L1722" i="1"/>
  <c r="M1722" i="1" s="1"/>
  <c r="P1722" i="1" s="1"/>
  <c r="L1723" i="1"/>
  <c r="M1723" i="1" s="1"/>
  <c r="P1723" i="1" s="1"/>
  <c r="L1724" i="1"/>
  <c r="M1724" i="1" s="1"/>
  <c r="P1724" i="1" s="1"/>
  <c r="L1725" i="1"/>
  <c r="M1725" i="1" s="1"/>
  <c r="P1725" i="1" s="1"/>
  <c r="L1726" i="1"/>
  <c r="M1726" i="1" s="1"/>
  <c r="P1726" i="1" s="1"/>
  <c r="L1727" i="1"/>
  <c r="M1727" i="1" s="1"/>
  <c r="L1728" i="1"/>
  <c r="M1728" i="1" s="1"/>
  <c r="P1728" i="1" s="1"/>
  <c r="L1729" i="1"/>
  <c r="M1729" i="1" s="1"/>
  <c r="P1729" i="1" s="1"/>
  <c r="L1730" i="1"/>
  <c r="M1730" i="1" s="1"/>
  <c r="P1730" i="1" s="1"/>
  <c r="R1730" i="1" s="1"/>
  <c r="S1730" i="1" s="1"/>
  <c r="L1731" i="1"/>
  <c r="M1731" i="1" s="1"/>
  <c r="P1731" i="1" s="1"/>
  <c r="R1731" i="1" s="1"/>
  <c r="S1731" i="1" s="1"/>
  <c r="L1732" i="1"/>
  <c r="M1732" i="1" s="1"/>
  <c r="P1732" i="1" s="1"/>
  <c r="L1733" i="1"/>
  <c r="M1733" i="1" s="1"/>
  <c r="P1733" i="1" s="1"/>
  <c r="L1734" i="1"/>
  <c r="M1734" i="1" s="1"/>
  <c r="P1734" i="1" s="1"/>
  <c r="L1735" i="1"/>
  <c r="M1735" i="1" s="1"/>
  <c r="P1735" i="1" s="1"/>
  <c r="L1736" i="1"/>
  <c r="M1736" i="1" s="1"/>
  <c r="P1736" i="1" s="1"/>
  <c r="L1737" i="1"/>
  <c r="M1737" i="1" s="1"/>
  <c r="P1737" i="1" s="1"/>
  <c r="L1738" i="1"/>
  <c r="M1738" i="1" s="1"/>
  <c r="P1738" i="1" s="1"/>
  <c r="L1739" i="1"/>
  <c r="M1739" i="1" s="1"/>
  <c r="P1739" i="1" s="1"/>
  <c r="R1739" i="1" s="1"/>
  <c r="S1739" i="1" s="1"/>
  <c r="L1740" i="1"/>
  <c r="M1740" i="1" s="1"/>
  <c r="P1740" i="1" s="1"/>
  <c r="L1741" i="1"/>
  <c r="M1741" i="1" s="1"/>
  <c r="P1741" i="1" s="1"/>
  <c r="L1742" i="1"/>
  <c r="M1742" i="1" s="1"/>
  <c r="P1742" i="1" s="1"/>
  <c r="R1742" i="1" s="1"/>
  <c r="S1742" i="1" s="1"/>
  <c r="L1743" i="1"/>
  <c r="M1743" i="1" s="1"/>
  <c r="P1743" i="1" s="1"/>
  <c r="R1743" i="1" s="1"/>
  <c r="S1743" i="1" s="1"/>
  <c r="L1744" i="1"/>
  <c r="M1744" i="1" s="1"/>
  <c r="P1744" i="1" s="1"/>
  <c r="L1745" i="1"/>
  <c r="M1745" i="1" s="1"/>
  <c r="P1745" i="1" s="1"/>
  <c r="L1746" i="1"/>
  <c r="M1746" i="1" s="1"/>
  <c r="P1746" i="1" s="1"/>
  <c r="L1747" i="1"/>
  <c r="M1747" i="1" s="1"/>
  <c r="P1747" i="1" s="1"/>
  <c r="L1748" i="1"/>
  <c r="M1748" i="1" s="1"/>
  <c r="P1748" i="1" s="1"/>
  <c r="L1749" i="1"/>
  <c r="M1749" i="1" s="1"/>
  <c r="P1749" i="1" s="1"/>
  <c r="L1750" i="1"/>
  <c r="M1750" i="1" s="1"/>
  <c r="O1750" i="1" s="1" a="1"/>
  <c r="O1750" i="1" s="1"/>
  <c r="L1751" i="1"/>
  <c r="M1751" i="1" s="1"/>
  <c r="P1751" i="1" s="1"/>
  <c r="R1751" i="1" s="1"/>
  <c r="S1751" i="1" s="1"/>
  <c r="L1752" i="1"/>
  <c r="M1752" i="1" s="1"/>
  <c r="P1752" i="1" s="1"/>
  <c r="L1753" i="1"/>
  <c r="M1753" i="1" s="1"/>
  <c r="P1753" i="1" s="1"/>
  <c r="L1754" i="1"/>
  <c r="M1754" i="1" s="1"/>
  <c r="P1754" i="1" s="1"/>
  <c r="R1754" i="1" s="1"/>
  <c r="S1754" i="1" s="1"/>
  <c r="L1755" i="1"/>
  <c r="M1755" i="1" s="1"/>
  <c r="P1755" i="1" s="1"/>
  <c r="R1755" i="1" s="1"/>
  <c r="S1755" i="1" s="1"/>
  <c r="L1756" i="1"/>
  <c r="M1756" i="1" s="1"/>
  <c r="P1756" i="1" s="1"/>
  <c r="L1757" i="1"/>
  <c r="M1757" i="1" s="1"/>
  <c r="P1757" i="1" s="1"/>
  <c r="L1758" i="1"/>
  <c r="M1758" i="1" s="1"/>
  <c r="P1758" i="1" s="1"/>
  <c r="L1759" i="1"/>
  <c r="M1759" i="1" s="1"/>
  <c r="P1759" i="1" s="1"/>
  <c r="L1760" i="1"/>
  <c r="M1760" i="1" s="1"/>
  <c r="P1760" i="1" s="1"/>
  <c r="L1761" i="1"/>
  <c r="M1761" i="1" s="1"/>
  <c r="P1761" i="1" s="1"/>
  <c r="L1762" i="1"/>
  <c r="M1762" i="1" s="1"/>
  <c r="P1762" i="1" s="1"/>
  <c r="L1763" i="1"/>
  <c r="M1763" i="1" s="1"/>
  <c r="P1763" i="1" s="1"/>
  <c r="R1763" i="1" s="1"/>
  <c r="S1763" i="1" s="1"/>
  <c r="L1764" i="1"/>
  <c r="M1764" i="1" s="1"/>
  <c r="P1764" i="1" s="1"/>
  <c r="L1765" i="1"/>
  <c r="M1765" i="1" s="1"/>
  <c r="L1766" i="1"/>
  <c r="M1766" i="1" s="1"/>
  <c r="P1766" i="1" s="1"/>
  <c r="R1766" i="1" s="1"/>
  <c r="S1766" i="1" s="1"/>
  <c r="L1767" i="1"/>
  <c r="M1767" i="1" s="1"/>
  <c r="P1767" i="1" s="1"/>
  <c r="R1767" i="1" s="1"/>
  <c r="S1767" i="1" s="1"/>
  <c r="L1768" i="1"/>
  <c r="M1768" i="1" s="1"/>
  <c r="P1768" i="1" s="1"/>
  <c r="L1769" i="1"/>
  <c r="M1769" i="1" s="1"/>
  <c r="N1769" i="1" s="1"/>
  <c r="L1770" i="1"/>
  <c r="M1770" i="1" s="1"/>
  <c r="P1770" i="1" s="1"/>
  <c r="L1771" i="1"/>
  <c r="M1771" i="1" s="1"/>
  <c r="P1771" i="1" s="1"/>
  <c r="L1772" i="1"/>
  <c r="M1772" i="1" s="1"/>
  <c r="P1772" i="1" s="1"/>
  <c r="L1773" i="1"/>
  <c r="M1773" i="1" s="1"/>
  <c r="P1773" i="1" s="1"/>
  <c r="L1774" i="1"/>
  <c r="M1774" i="1" s="1"/>
  <c r="P1774" i="1" s="1"/>
  <c r="L1775" i="1"/>
  <c r="M1775" i="1" s="1"/>
  <c r="P1775" i="1" s="1"/>
  <c r="R1775" i="1" s="1"/>
  <c r="S1775" i="1" s="1"/>
  <c r="L1776" i="1"/>
  <c r="M1776" i="1" s="1"/>
  <c r="L1777" i="1"/>
  <c r="M1777" i="1" s="1"/>
  <c r="P1777" i="1" s="1"/>
  <c r="L1778" i="1"/>
  <c r="M1778" i="1" s="1"/>
  <c r="L1779" i="1"/>
  <c r="M1779" i="1" s="1"/>
  <c r="P1779" i="1" s="1"/>
  <c r="R1779" i="1" s="1"/>
  <c r="S1779" i="1" s="1"/>
  <c r="L1780" i="1"/>
  <c r="M1780" i="1" s="1"/>
  <c r="P1780" i="1" s="1"/>
  <c r="L1781" i="1"/>
  <c r="M1781" i="1" s="1"/>
  <c r="P1781" i="1" s="1"/>
  <c r="L1782" i="1"/>
  <c r="M1782" i="1" s="1"/>
  <c r="P1782" i="1" s="1"/>
  <c r="L1783" i="1"/>
  <c r="M1783" i="1" s="1"/>
  <c r="P1783" i="1" s="1"/>
  <c r="L1784" i="1"/>
  <c r="M1784" i="1" s="1"/>
  <c r="L1785" i="1"/>
  <c r="M1785" i="1" s="1"/>
  <c r="P1785" i="1" s="1"/>
  <c r="L1786" i="1"/>
  <c r="M1786" i="1" s="1"/>
  <c r="L1787" i="1"/>
  <c r="M1787" i="1" s="1"/>
  <c r="P1787" i="1" s="1"/>
  <c r="R1787" i="1" s="1"/>
  <c r="S1787" i="1" s="1"/>
  <c r="L1788" i="1"/>
  <c r="M1788" i="1" s="1"/>
  <c r="P1788" i="1" s="1"/>
  <c r="L1789" i="1"/>
  <c r="M1789" i="1" s="1"/>
  <c r="P1789" i="1" s="1"/>
  <c r="L1790" i="1"/>
  <c r="M1790" i="1" s="1"/>
  <c r="P1790" i="1" s="1"/>
  <c r="R1790" i="1" s="1"/>
  <c r="S1790" i="1" s="1"/>
  <c r="L1791" i="1"/>
  <c r="M1791" i="1" s="1"/>
  <c r="P1791" i="1" s="1"/>
  <c r="R1791" i="1" s="1"/>
  <c r="S1791" i="1" s="1"/>
  <c r="L1792" i="1"/>
  <c r="M1792" i="1" s="1"/>
  <c r="P1792" i="1" s="1"/>
  <c r="L1793" i="1"/>
  <c r="M1793" i="1" s="1"/>
  <c r="P1793" i="1" s="1"/>
  <c r="L1794" i="1"/>
  <c r="M1794" i="1" s="1"/>
  <c r="P1794" i="1" s="1"/>
  <c r="L1795" i="1"/>
  <c r="M1795" i="1" s="1"/>
  <c r="P1795" i="1" s="1"/>
  <c r="L1796" i="1"/>
  <c r="M1796" i="1" s="1"/>
  <c r="P1796" i="1" s="1"/>
  <c r="L1797" i="1"/>
  <c r="M1797" i="1" s="1"/>
  <c r="P1797" i="1" s="1"/>
  <c r="L1798" i="1"/>
  <c r="M1798" i="1" s="1"/>
  <c r="P1798" i="1" s="1"/>
  <c r="L1799" i="1"/>
  <c r="M1799" i="1" s="1"/>
  <c r="P1799" i="1" s="1"/>
  <c r="R1799" i="1" s="1"/>
  <c r="S1799" i="1" s="1"/>
  <c r="L1800" i="1"/>
  <c r="M1800" i="1" s="1"/>
  <c r="P1800" i="1" s="1"/>
  <c r="L1801" i="1"/>
  <c r="M1801" i="1" s="1"/>
  <c r="P1801" i="1" s="1"/>
  <c r="L1802" i="1"/>
  <c r="M1802" i="1" s="1"/>
  <c r="L1803" i="1"/>
  <c r="M1803" i="1" s="1"/>
  <c r="P1803" i="1" s="1"/>
  <c r="R1803" i="1" s="1"/>
  <c r="S1803" i="1" s="1"/>
  <c r="L1804" i="1"/>
  <c r="M1804" i="1" s="1"/>
  <c r="P1804" i="1" s="1"/>
  <c r="L1805" i="1"/>
  <c r="M1805" i="1" s="1"/>
  <c r="P1805" i="1" s="1"/>
  <c r="L1806" i="1"/>
  <c r="M1806" i="1" s="1"/>
  <c r="P1806" i="1" s="1"/>
  <c r="L1807" i="1"/>
  <c r="M1807" i="1" s="1"/>
  <c r="P1807" i="1" s="1"/>
  <c r="L1808" i="1"/>
  <c r="M1808" i="1" s="1"/>
  <c r="P1808" i="1" s="1"/>
  <c r="L1809" i="1"/>
  <c r="M1809" i="1" s="1"/>
  <c r="P1809" i="1" s="1"/>
  <c r="L1810" i="1"/>
  <c r="M1810" i="1" s="1"/>
  <c r="L1811" i="1"/>
  <c r="M1811" i="1" s="1"/>
  <c r="P1811" i="1" s="1"/>
  <c r="R1811" i="1" s="1"/>
  <c r="S1811" i="1" s="1"/>
  <c r="L1812" i="1"/>
  <c r="M1812" i="1" s="1"/>
  <c r="P1812" i="1" s="1"/>
  <c r="L1813" i="1"/>
  <c r="M1813" i="1" s="1"/>
  <c r="O1813" i="1" s="1" a="1"/>
  <c r="O1813" i="1" s="1"/>
  <c r="L1814" i="1"/>
  <c r="M1814" i="1" s="1"/>
  <c r="P1814" i="1" s="1"/>
  <c r="R1814" i="1" s="1"/>
  <c r="S1814" i="1" s="1"/>
  <c r="L1815" i="1"/>
  <c r="M1815" i="1" s="1"/>
  <c r="P1815" i="1" s="1"/>
  <c r="R1815" i="1" s="1"/>
  <c r="S1815" i="1" s="1"/>
  <c r="L1816" i="1"/>
  <c r="M1816" i="1" s="1"/>
  <c r="P1816" i="1" s="1"/>
  <c r="L1817" i="1"/>
  <c r="M1817" i="1" s="1"/>
  <c r="P1817" i="1" s="1"/>
  <c r="L1818" i="1"/>
  <c r="M1818" i="1" s="1"/>
  <c r="P1818" i="1" s="1"/>
  <c r="L1819" i="1"/>
  <c r="M1819" i="1" s="1"/>
  <c r="P1819" i="1" s="1"/>
  <c r="L1820" i="1"/>
  <c r="M1820" i="1" s="1"/>
  <c r="L1821" i="1"/>
  <c r="M1821" i="1" s="1"/>
  <c r="P1821" i="1" s="1"/>
  <c r="L1822" i="1"/>
  <c r="M1822" i="1" s="1"/>
  <c r="P1822" i="1" s="1"/>
  <c r="L1823" i="1"/>
  <c r="M1823" i="1" s="1"/>
  <c r="P1823" i="1" s="1"/>
  <c r="R1823" i="1" s="1"/>
  <c r="S1823" i="1" s="1"/>
  <c r="L1824" i="1"/>
  <c r="M1824" i="1" s="1"/>
  <c r="P1824" i="1" s="1"/>
  <c r="L1825" i="1"/>
  <c r="M1825" i="1" s="1"/>
  <c r="P1825" i="1" s="1"/>
  <c r="L1826" i="1"/>
  <c r="M1826" i="1" s="1"/>
  <c r="P1826" i="1" s="1"/>
  <c r="R1826" i="1" s="1"/>
  <c r="S1826" i="1" s="1"/>
  <c r="L1827" i="1"/>
  <c r="M1827" i="1" s="1"/>
  <c r="P1827" i="1" s="1"/>
  <c r="R1827" i="1" s="1"/>
  <c r="S1827" i="1" s="1"/>
  <c r="L1828" i="1"/>
  <c r="M1828" i="1" s="1"/>
  <c r="P1828" i="1" s="1"/>
  <c r="L1829" i="1"/>
  <c r="M1829" i="1" s="1"/>
  <c r="P1829" i="1" s="1"/>
  <c r="L1830" i="1"/>
  <c r="M1830" i="1" s="1"/>
  <c r="P1830" i="1" s="1"/>
  <c r="L1831" i="1"/>
  <c r="M1831" i="1" s="1"/>
  <c r="P1831" i="1" s="1"/>
  <c r="L1832" i="1"/>
  <c r="M1832" i="1" s="1"/>
  <c r="P1832" i="1" s="1"/>
  <c r="L1833" i="1"/>
  <c r="M1833" i="1" s="1"/>
  <c r="P1833" i="1" s="1"/>
  <c r="L1834" i="1"/>
  <c r="M1834" i="1" s="1"/>
  <c r="P1834" i="1" s="1"/>
  <c r="L1835" i="1"/>
  <c r="M1835" i="1" s="1"/>
  <c r="P1835" i="1" s="1"/>
  <c r="R1835" i="1" s="1"/>
  <c r="S1835" i="1" s="1"/>
  <c r="L1836" i="1"/>
  <c r="M1836" i="1" s="1"/>
  <c r="P1836" i="1" s="1"/>
  <c r="L1837" i="1"/>
  <c r="M1837" i="1" s="1"/>
  <c r="P1837" i="1" s="1"/>
  <c r="L1838" i="1"/>
  <c r="M1838" i="1" s="1"/>
  <c r="L1839" i="1"/>
  <c r="M1839" i="1" s="1"/>
  <c r="O1839" i="1" s="1" a="1"/>
  <c r="O1839" i="1" s="1"/>
  <c r="L1840" i="1"/>
  <c r="M1840" i="1" s="1"/>
  <c r="P1840" i="1" s="1"/>
  <c r="L1841" i="1"/>
  <c r="M1841" i="1" s="1"/>
  <c r="P1841" i="1" s="1"/>
  <c r="L1842" i="1"/>
  <c r="M1842" i="1" s="1"/>
  <c r="P1842" i="1" s="1"/>
  <c r="L1843" i="1"/>
  <c r="M1843" i="1" s="1"/>
  <c r="P1843" i="1" s="1"/>
  <c r="L1844" i="1"/>
  <c r="M1844" i="1" s="1"/>
  <c r="P1844" i="1" s="1"/>
  <c r="L1845" i="1"/>
  <c r="M1845" i="1" s="1"/>
  <c r="P1845" i="1" s="1"/>
  <c r="L1846" i="1"/>
  <c r="M1846" i="1" s="1"/>
  <c r="P1846" i="1" s="1"/>
  <c r="L1847" i="1"/>
  <c r="M1847" i="1" s="1"/>
  <c r="L1848" i="1"/>
  <c r="M1848" i="1" s="1"/>
  <c r="P1848" i="1" s="1"/>
  <c r="L1849" i="1"/>
  <c r="M1849" i="1" s="1"/>
  <c r="P1849" i="1" s="1"/>
  <c r="L1850" i="1"/>
  <c r="M1850" i="1" s="1"/>
  <c r="P1850" i="1" s="1"/>
  <c r="R1850" i="1" s="1"/>
  <c r="S1850" i="1" s="1"/>
  <c r="L1851" i="1"/>
  <c r="M1851" i="1" s="1"/>
  <c r="P1851" i="1" s="1"/>
  <c r="R1851" i="1" s="1"/>
  <c r="S1851" i="1" s="1"/>
  <c r="L1852" i="1"/>
  <c r="M1852" i="1" s="1"/>
  <c r="P1852" i="1" s="1"/>
  <c r="L1853" i="1"/>
  <c r="M1853" i="1" s="1"/>
  <c r="P1853" i="1" s="1"/>
  <c r="L1854" i="1"/>
  <c r="M1854" i="1" s="1"/>
  <c r="P1854" i="1" s="1"/>
  <c r="L1855" i="1"/>
  <c r="M1855" i="1" s="1"/>
  <c r="L1856" i="1"/>
  <c r="M1856" i="1" s="1"/>
  <c r="P1856" i="1" s="1"/>
  <c r="L1857" i="1"/>
  <c r="M1857" i="1" s="1"/>
  <c r="P1857" i="1" s="1"/>
  <c r="L1858" i="1"/>
  <c r="M1858" i="1" s="1"/>
  <c r="P1858" i="1" s="1"/>
  <c r="L1859" i="1"/>
  <c r="M1859" i="1" s="1"/>
  <c r="P1859" i="1" s="1"/>
  <c r="R1859" i="1" s="1"/>
  <c r="S1859" i="1" s="1"/>
  <c r="L1860" i="1"/>
  <c r="M1860" i="1" s="1"/>
  <c r="P1860" i="1" s="1"/>
  <c r="L1861" i="1"/>
  <c r="M1861" i="1" s="1"/>
  <c r="P1861" i="1" s="1"/>
  <c r="L1862" i="1"/>
  <c r="M1862" i="1" s="1"/>
  <c r="P1862" i="1" s="1"/>
  <c r="R1862" i="1" s="1"/>
  <c r="S1862" i="1" s="1"/>
  <c r="L1863" i="1"/>
  <c r="M1863" i="1" s="1"/>
  <c r="P1863" i="1" s="1"/>
  <c r="R1863" i="1" s="1"/>
  <c r="S1863" i="1" s="1"/>
  <c r="L1864" i="1"/>
  <c r="M1864" i="1" s="1"/>
  <c r="P1864" i="1" s="1"/>
  <c r="L1865" i="1"/>
  <c r="M1865" i="1" s="1"/>
  <c r="P1865" i="1" s="1"/>
  <c r="L1866" i="1"/>
  <c r="M1866" i="1" s="1"/>
  <c r="P1866" i="1" s="1"/>
  <c r="L1867" i="1"/>
  <c r="M1867" i="1" s="1"/>
  <c r="P1867" i="1" s="1"/>
  <c r="L1868" i="1"/>
  <c r="M1868" i="1" s="1"/>
  <c r="P1868" i="1" s="1"/>
  <c r="L1869" i="1"/>
  <c r="M1869" i="1" s="1"/>
  <c r="P1869" i="1" s="1"/>
  <c r="L1870" i="1"/>
  <c r="M1870" i="1" s="1"/>
  <c r="L1871" i="1"/>
  <c r="M1871" i="1" s="1"/>
  <c r="P1871" i="1" s="1"/>
  <c r="R1871" i="1" s="1"/>
  <c r="S1871" i="1" s="1"/>
  <c r="L1872" i="1"/>
  <c r="M1872" i="1" s="1"/>
  <c r="L1873" i="1"/>
  <c r="M1873" i="1" s="1"/>
  <c r="P1873" i="1" s="1"/>
  <c r="L1874" i="1"/>
  <c r="M1874" i="1" s="1"/>
  <c r="P1874" i="1" s="1"/>
  <c r="R1874" i="1" s="1"/>
  <c r="S1874" i="1" s="1"/>
  <c r="L1875" i="1"/>
  <c r="M1875" i="1" s="1"/>
  <c r="P1875" i="1" s="1"/>
  <c r="R1875" i="1" s="1"/>
  <c r="S1875" i="1" s="1"/>
  <c r="L1876" i="1"/>
  <c r="M1876" i="1" s="1"/>
  <c r="P1876" i="1" s="1"/>
  <c r="L1877" i="1"/>
  <c r="M1877" i="1" s="1"/>
  <c r="P1877" i="1" s="1"/>
  <c r="L1878" i="1"/>
  <c r="M1878" i="1" s="1"/>
  <c r="P1878" i="1" s="1"/>
  <c r="L1879" i="1"/>
  <c r="M1879" i="1" s="1"/>
  <c r="P1879" i="1" s="1"/>
  <c r="L1880" i="1"/>
  <c r="M1880" i="1" s="1"/>
  <c r="P1880" i="1" s="1"/>
  <c r="L1881" i="1"/>
  <c r="M1881" i="1" s="1"/>
  <c r="P1881" i="1" s="1"/>
  <c r="L1882" i="1"/>
  <c r="M1882" i="1" s="1"/>
  <c r="P1882" i="1" s="1"/>
  <c r="L1883" i="1"/>
  <c r="M1883" i="1" s="1"/>
  <c r="P1883" i="1" s="1"/>
  <c r="R1883" i="1" s="1"/>
  <c r="S1883" i="1" s="1"/>
  <c r="L1884" i="1"/>
  <c r="M1884" i="1" s="1"/>
  <c r="P1884" i="1" s="1"/>
  <c r="L1885" i="1"/>
  <c r="M1885" i="1" s="1"/>
  <c r="P1885" i="1" s="1"/>
  <c r="L1886" i="1"/>
  <c r="M1886" i="1" s="1"/>
  <c r="P1886" i="1" s="1"/>
  <c r="R1886" i="1" s="1"/>
  <c r="S1886" i="1" s="1"/>
  <c r="L1887" i="1"/>
  <c r="M1887" i="1" s="1"/>
  <c r="P1887" i="1" s="1"/>
  <c r="R1887" i="1" s="1"/>
  <c r="S1887" i="1" s="1"/>
  <c r="L1888" i="1"/>
  <c r="M1888" i="1" s="1"/>
  <c r="P1888" i="1" s="1"/>
  <c r="L1889" i="1"/>
  <c r="M1889" i="1" s="1"/>
  <c r="P1889" i="1" s="1"/>
  <c r="L1890" i="1"/>
  <c r="M1890" i="1" s="1"/>
  <c r="P1890" i="1" s="1"/>
  <c r="L1891" i="1"/>
  <c r="M1891" i="1" s="1"/>
  <c r="P1891" i="1" s="1"/>
  <c r="L1892" i="1"/>
  <c r="M1892" i="1" s="1"/>
  <c r="P1892" i="1" s="1"/>
  <c r="L1893" i="1"/>
  <c r="M1893" i="1" s="1"/>
  <c r="P1893" i="1" s="1"/>
  <c r="L1894" i="1"/>
  <c r="M1894" i="1" s="1"/>
  <c r="P1894" i="1" s="1"/>
  <c r="L1895" i="1"/>
  <c r="M1895" i="1" s="1"/>
  <c r="L1896" i="1"/>
  <c r="M1896" i="1" s="1"/>
  <c r="P1896" i="1" s="1"/>
  <c r="L1897" i="1"/>
  <c r="M1897" i="1" s="1"/>
  <c r="P1897" i="1" s="1"/>
  <c r="L1898" i="1"/>
  <c r="M1898" i="1" s="1"/>
  <c r="P1898" i="1" s="1"/>
  <c r="R1898" i="1" s="1"/>
  <c r="S1898" i="1" s="1"/>
  <c r="L1899" i="1"/>
  <c r="M1899" i="1" s="1"/>
  <c r="P1899" i="1" s="1"/>
  <c r="R1899" i="1" s="1"/>
  <c r="S1899" i="1" s="1"/>
  <c r="L1900" i="1"/>
  <c r="M1900" i="1" s="1"/>
  <c r="P1900" i="1" s="1"/>
  <c r="L1901" i="1"/>
  <c r="M1901" i="1" s="1"/>
  <c r="P1901" i="1" s="1"/>
  <c r="L1902" i="1"/>
  <c r="M1902" i="1" s="1"/>
  <c r="P1902" i="1" s="1"/>
  <c r="L1903" i="1"/>
  <c r="M1903" i="1" s="1"/>
  <c r="P1903" i="1" s="1"/>
  <c r="L1904" i="1"/>
  <c r="M1904" i="1" s="1"/>
  <c r="P1904" i="1" s="1"/>
  <c r="L1905" i="1"/>
  <c r="M1905" i="1" s="1"/>
  <c r="P1905" i="1" s="1"/>
  <c r="L1906" i="1"/>
  <c r="M1906" i="1" s="1"/>
  <c r="P1906" i="1" s="1"/>
  <c r="L1907" i="1"/>
  <c r="M1907" i="1" s="1"/>
  <c r="P1907" i="1" s="1"/>
  <c r="R1907" i="1" s="1"/>
  <c r="S1907" i="1" s="1"/>
  <c r="L1908" i="1"/>
  <c r="M1908" i="1" s="1"/>
  <c r="P1908" i="1" s="1"/>
  <c r="L1909" i="1"/>
  <c r="M1909" i="1" s="1"/>
  <c r="P1909" i="1" s="1"/>
  <c r="L1910" i="1"/>
  <c r="M1910" i="1" s="1"/>
  <c r="P1910" i="1" s="1"/>
  <c r="R1910" i="1" s="1"/>
  <c r="S1910" i="1" s="1"/>
  <c r="L1911" i="1"/>
  <c r="M1911" i="1" s="1"/>
  <c r="P1911" i="1" s="1"/>
  <c r="R1911" i="1" s="1"/>
  <c r="S1911" i="1" s="1"/>
  <c r="L1912" i="1"/>
  <c r="M1912" i="1" s="1"/>
  <c r="P1912" i="1" s="1"/>
  <c r="L1913" i="1"/>
  <c r="M1913" i="1" s="1"/>
  <c r="P1913" i="1" s="1"/>
  <c r="L1914" i="1"/>
  <c r="M1914" i="1" s="1"/>
  <c r="P1914" i="1" s="1"/>
  <c r="L1915" i="1"/>
  <c r="M1915" i="1" s="1"/>
  <c r="P1915" i="1" s="1"/>
  <c r="L1916" i="1"/>
  <c r="M1916" i="1" s="1"/>
  <c r="P1916" i="1" s="1"/>
  <c r="L1917" i="1"/>
  <c r="M1917" i="1" s="1"/>
  <c r="P1917" i="1" s="1"/>
  <c r="L1918" i="1"/>
  <c r="M1918" i="1" s="1"/>
  <c r="P1918" i="1" s="1"/>
  <c r="L1919" i="1"/>
  <c r="M1919" i="1" s="1"/>
  <c r="P1919" i="1" s="1"/>
  <c r="R1919" i="1" s="1"/>
  <c r="S1919" i="1" s="1"/>
  <c r="L1920" i="1"/>
  <c r="M1920" i="1" s="1"/>
  <c r="P1920" i="1" s="1"/>
  <c r="L1921" i="1"/>
  <c r="M1921" i="1" s="1"/>
  <c r="P1921" i="1" s="1"/>
  <c r="L1922" i="1"/>
  <c r="M1922" i="1" s="1"/>
  <c r="P1922" i="1" s="1"/>
  <c r="R1922" i="1" s="1"/>
  <c r="S1922" i="1" s="1"/>
  <c r="L1923" i="1"/>
  <c r="M1923" i="1" s="1"/>
  <c r="P1923" i="1" s="1"/>
  <c r="R1923" i="1" s="1"/>
  <c r="S1923" i="1" s="1"/>
  <c r="L1924" i="1"/>
  <c r="M1924" i="1" s="1"/>
  <c r="P1924" i="1" s="1"/>
  <c r="L1925" i="1"/>
  <c r="M1925" i="1" s="1"/>
  <c r="P1925" i="1" s="1"/>
  <c r="L1926" i="1"/>
  <c r="M1926" i="1" s="1"/>
  <c r="P1926" i="1" s="1"/>
  <c r="L1927" i="1"/>
  <c r="M1927" i="1" s="1"/>
  <c r="P1927" i="1" s="1"/>
  <c r="L1928" i="1"/>
  <c r="M1928" i="1" s="1"/>
  <c r="L1929" i="1"/>
  <c r="M1929" i="1" s="1"/>
  <c r="P1929" i="1" s="1"/>
  <c r="L1930" i="1"/>
  <c r="M1930" i="1" s="1"/>
  <c r="P1930" i="1" s="1"/>
  <c r="L1931" i="1"/>
  <c r="M1931" i="1" s="1"/>
  <c r="P1931" i="1" s="1"/>
  <c r="R1931" i="1" s="1"/>
  <c r="S1931" i="1" s="1"/>
  <c r="L1932" i="1"/>
  <c r="M1932" i="1" s="1"/>
  <c r="P1932" i="1" s="1"/>
  <c r="L1933" i="1"/>
  <c r="M1933" i="1" s="1"/>
  <c r="P1933" i="1" s="1"/>
  <c r="L1934" i="1"/>
  <c r="M1934" i="1" s="1"/>
  <c r="L1935" i="1"/>
  <c r="M1935" i="1" s="1"/>
  <c r="P1935" i="1" s="1"/>
  <c r="R1935" i="1" s="1"/>
  <c r="S1935" i="1" s="1"/>
  <c r="L1936" i="1"/>
  <c r="M1936" i="1" s="1"/>
  <c r="P1936" i="1" s="1"/>
  <c r="L1937" i="1"/>
  <c r="M1937" i="1" s="1"/>
  <c r="P1937" i="1" s="1"/>
  <c r="L1938" i="1"/>
  <c r="M1938" i="1" s="1"/>
  <c r="P1938" i="1" s="1"/>
  <c r="L1939" i="1"/>
  <c r="M1939" i="1" s="1"/>
  <c r="P1939" i="1" s="1"/>
  <c r="L1940" i="1"/>
  <c r="M1940" i="1" s="1"/>
  <c r="P1940" i="1" s="1"/>
  <c r="L1941" i="1"/>
  <c r="M1941" i="1" s="1"/>
  <c r="P1941" i="1" s="1"/>
  <c r="L1942" i="1"/>
  <c r="M1942" i="1" s="1"/>
  <c r="P1942" i="1" s="1"/>
  <c r="L1943" i="1"/>
  <c r="M1943" i="1" s="1"/>
  <c r="P1943" i="1" s="1"/>
  <c r="R1943" i="1" s="1"/>
  <c r="S1943" i="1" s="1"/>
  <c r="L1944" i="1"/>
  <c r="M1944" i="1" s="1"/>
  <c r="P1944" i="1" s="1"/>
  <c r="L1945" i="1"/>
  <c r="M1945" i="1" s="1"/>
  <c r="P1945" i="1" s="1"/>
  <c r="L1946" i="1"/>
  <c r="M1946" i="1" s="1"/>
  <c r="P1946" i="1" s="1"/>
  <c r="R1946" i="1" s="1"/>
  <c r="S1946" i="1" s="1"/>
  <c r="L1947" i="1"/>
  <c r="M1947" i="1" s="1"/>
  <c r="P1947" i="1" s="1"/>
  <c r="R1947" i="1" s="1"/>
  <c r="S1947" i="1" s="1"/>
  <c r="L1948" i="1"/>
  <c r="M1948" i="1" s="1"/>
  <c r="P1948" i="1" s="1"/>
  <c r="L1949" i="1"/>
  <c r="M1949" i="1" s="1"/>
  <c r="P1949" i="1" s="1"/>
  <c r="L1950" i="1"/>
  <c r="M1950" i="1" s="1"/>
  <c r="P1950" i="1" s="1"/>
  <c r="L1951" i="1"/>
  <c r="M1951" i="1" s="1"/>
  <c r="P1951" i="1" s="1"/>
  <c r="L1952" i="1"/>
  <c r="M1952" i="1" s="1"/>
  <c r="P1952" i="1" s="1"/>
  <c r="L1953" i="1"/>
  <c r="M1953" i="1" s="1"/>
  <c r="P1953" i="1" s="1"/>
  <c r="L1954" i="1"/>
  <c r="M1954" i="1" s="1"/>
  <c r="P1954" i="1" s="1"/>
  <c r="L1955" i="1"/>
  <c r="M1955" i="1" s="1"/>
  <c r="P1955" i="1" s="1"/>
  <c r="R1955" i="1" s="1"/>
  <c r="S1955" i="1" s="1"/>
  <c r="L1956" i="1"/>
  <c r="M1956" i="1" s="1"/>
  <c r="P1956" i="1" s="1"/>
  <c r="L1957" i="1"/>
  <c r="M1957" i="1" s="1"/>
  <c r="P1957" i="1" s="1"/>
  <c r="L1958" i="1"/>
  <c r="M1958" i="1" s="1"/>
  <c r="L1959" i="1"/>
  <c r="M1959" i="1" s="1"/>
  <c r="L1960" i="1"/>
  <c r="M1960" i="1" s="1"/>
  <c r="P1960" i="1" s="1"/>
  <c r="L1961" i="1"/>
  <c r="M1961" i="1" s="1"/>
  <c r="P1961" i="1" s="1"/>
  <c r="L1962" i="1"/>
  <c r="M1962" i="1" s="1"/>
  <c r="P1962" i="1" s="1"/>
  <c r="L1963" i="1"/>
  <c r="M1963" i="1" s="1"/>
  <c r="P1963" i="1" s="1"/>
  <c r="L1964" i="1"/>
  <c r="M1964" i="1" s="1"/>
  <c r="P1964" i="1" s="1"/>
  <c r="L1965" i="1"/>
  <c r="M1965" i="1" s="1"/>
  <c r="O1965" i="1" s="1" a="1"/>
  <c r="O1965" i="1" s="1"/>
  <c r="L1966" i="1"/>
  <c r="M1966" i="1" s="1"/>
  <c r="P1966" i="1" s="1"/>
  <c r="L1967" i="1"/>
  <c r="M1967" i="1" s="1"/>
  <c r="P1967" i="1" s="1"/>
  <c r="R1967" i="1" s="1"/>
  <c r="S1967" i="1" s="1"/>
  <c r="L1968" i="1"/>
  <c r="M1968" i="1" s="1"/>
  <c r="P1968" i="1" s="1"/>
  <c r="L1969" i="1"/>
  <c r="M1969" i="1" s="1"/>
  <c r="P1969" i="1" s="1"/>
  <c r="L1970" i="1"/>
  <c r="M1970" i="1" s="1"/>
  <c r="P1970" i="1" s="1"/>
  <c r="R1970" i="1" s="1"/>
  <c r="S1970" i="1" s="1"/>
  <c r="L1971" i="1"/>
  <c r="M1971" i="1" s="1"/>
  <c r="P1971" i="1" s="1"/>
  <c r="R1971" i="1" s="1"/>
  <c r="S1971" i="1" s="1"/>
  <c r="L1972" i="1"/>
  <c r="M1972" i="1" s="1"/>
  <c r="P1972" i="1" s="1"/>
  <c r="L1973" i="1"/>
  <c r="M1973" i="1" s="1"/>
  <c r="P1973" i="1" s="1"/>
  <c r="L1974" i="1"/>
  <c r="M1974" i="1" s="1"/>
  <c r="P1974" i="1" s="1"/>
  <c r="L1975" i="1"/>
  <c r="M1975" i="1" s="1"/>
  <c r="P1975" i="1" s="1"/>
  <c r="L1976" i="1"/>
  <c r="M1976" i="1" s="1"/>
  <c r="P1976" i="1" s="1"/>
  <c r="L1977" i="1"/>
  <c r="M1977" i="1" s="1"/>
  <c r="P1977" i="1" s="1"/>
  <c r="L1978" i="1"/>
  <c r="M1978" i="1" s="1"/>
  <c r="P1978" i="1" s="1"/>
  <c r="L1979" i="1"/>
  <c r="M1979" i="1" s="1"/>
  <c r="P1979" i="1" s="1"/>
  <c r="R1979" i="1" s="1"/>
  <c r="S1979" i="1" s="1"/>
  <c r="L1980" i="1"/>
  <c r="M1980" i="1" s="1"/>
  <c r="L1981" i="1"/>
  <c r="M1981" i="1" s="1"/>
  <c r="L1982" i="1"/>
  <c r="M1982" i="1" s="1"/>
  <c r="O1982" i="1" s="1" a="1"/>
  <c r="O1982" i="1" s="1"/>
  <c r="L1983" i="1"/>
  <c r="M1983" i="1" s="1"/>
  <c r="L1984" i="1"/>
  <c r="M1984" i="1" s="1"/>
  <c r="P1984" i="1" s="1"/>
  <c r="L1985" i="1"/>
  <c r="M1985" i="1" s="1"/>
  <c r="P1985" i="1" s="1"/>
  <c r="L1986" i="1"/>
  <c r="M1986" i="1" s="1"/>
  <c r="P1986" i="1" s="1"/>
  <c r="L1987" i="1"/>
  <c r="M1987" i="1" s="1"/>
  <c r="P1987" i="1" s="1"/>
  <c r="L1988" i="1"/>
  <c r="M1988" i="1" s="1"/>
  <c r="P1988" i="1" s="1"/>
  <c r="L1989" i="1"/>
  <c r="M1989" i="1" s="1"/>
  <c r="O1989" i="1" s="1" a="1"/>
  <c r="O1989" i="1" s="1"/>
  <c r="L1990" i="1"/>
  <c r="M1990" i="1" s="1"/>
  <c r="P1990" i="1" s="1"/>
  <c r="L1991" i="1"/>
  <c r="M1991" i="1" s="1"/>
  <c r="P1991" i="1" s="1"/>
  <c r="R1991" i="1" s="1"/>
  <c r="S1991" i="1" s="1"/>
  <c r="L1992" i="1"/>
  <c r="M1992" i="1" s="1"/>
  <c r="P1992" i="1" s="1"/>
  <c r="L1993" i="1"/>
  <c r="M1993" i="1" s="1"/>
  <c r="P1993" i="1" s="1"/>
  <c r="L1994" i="1"/>
  <c r="M1994" i="1" s="1"/>
  <c r="L1995" i="1"/>
  <c r="M1995" i="1" s="1"/>
  <c r="P1995" i="1" s="1"/>
  <c r="R1995" i="1" s="1"/>
  <c r="S1995" i="1" s="1"/>
  <c r="L1996" i="1"/>
  <c r="M1996" i="1" s="1"/>
  <c r="P1996" i="1" s="1"/>
  <c r="L1997" i="1"/>
  <c r="M1997" i="1" s="1"/>
  <c r="P1997" i="1" s="1"/>
  <c r="L1998" i="1"/>
  <c r="M1998" i="1" s="1"/>
  <c r="P1998" i="1" s="1"/>
  <c r="L1999" i="1"/>
  <c r="M1999" i="1" s="1"/>
  <c r="P1999" i="1" s="1"/>
  <c r="L2000" i="1"/>
  <c r="M2000" i="1" s="1"/>
  <c r="P2000" i="1" s="1"/>
  <c r="L2001" i="1"/>
  <c r="M2001" i="1" s="1"/>
  <c r="P2001" i="1" s="1"/>
  <c r="L2002" i="1"/>
  <c r="M2002" i="1" s="1"/>
  <c r="P2002" i="1" s="1"/>
  <c r="L2003" i="1"/>
  <c r="M2003" i="1" s="1"/>
  <c r="P2003" i="1" s="1"/>
  <c r="R2003" i="1" s="1"/>
  <c r="S2003" i="1" s="1"/>
  <c r="L2004" i="1"/>
  <c r="M2004" i="1" s="1"/>
  <c r="L2005" i="1"/>
  <c r="M2005" i="1" s="1"/>
  <c r="P2005" i="1" s="1"/>
  <c r="L2006" i="1"/>
  <c r="M2006" i="1" s="1"/>
  <c r="P2006" i="1" s="1"/>
  <c r="R2006" i="1" s="1"/>
  <c r="S2006" i="1" s="1"/>
  <c r="L2007" i="1"/>
  <c r="M2007" i="1" s="1"/>
  <c r="P2007" i="1" s="1"/>
  <c r="R2007" i="1" s="1"/>
  <c r="S2007" i="1" s="1"/>
  <c r="L2008" i="1"/>
  <c r="M2008" i="1" s="1"/>
  <c r="P2008" i="1" s="1"/>
  <c r="L2009" i="1"/>
  <c r="M2009" i="1" s="1"/>
  <c r="P2009" i="1" s="1"/>
  <c r="L2010" i="1"/>
  <c r="M2010" i="1" s="1"/>
  <c r="P2010" i="1" s="1"/>
  <c r="L2011" i="1"/>
  <c r="M2011" i="1" s="1"/>
  <c r="P2011" i="1" s="1"/>
  <c r="L2012" i="1"/>
  <c r="M2012" i="1" s="1"/>
  <c r="P2012" i="1" s="1"/>
  <c r="L2013" i="1"/>
  <c r="M2013" i="1" s="1"/>
  <c r="P2013" i="1" s="1"/>
  <c r="L2014" i="1"/>
  <c r="M2014" i="1" s="1"/>
  <c r="N2014" i="1" s="1"/>
  <c r="L2015" i="1"/>
  <c r="M2015" i="1" s="1"/>
  <c r="P2015" i="1" s="1"/>
  <c r="R2015" i="1" s="1"/>
  <c r="S2015" i="1" s="1"/>
  <c r="L2016" i="1"/>
  <c r="M2016" i="1" s="1"/>
  <c r="P2016" i="1" s="1"/>
  <c r="L2017" i="1"/>
  <c r="M2017" i="1" s="1"/>
  <c r="P2017" i="1" s="1"/>
  <c r="L2018" i="1"/>
  <c r="M2018" i="1" s="1"/>
  <c r="L2019" i="1"/>
  <c r="M2019" i="1" s="1"/>
  <c r="L2020" i="1"/>
  <c r="M2020" i="1" s="1"/>
  <c r="P2020" i="1" s="1"/>
  <c r="L2021" i="1"/>
  <c r="M2021" i="1" s="1"/>
  <c r="P2021" i="1" s="1"/>
  <c r="L2022" i="1"/>
  <c r="M2022" i="1" s="1"/>
  <c r="P2022" i="1" s="1"/>
  <c r="L2023" i="1"/>
  <c r="M2023" i="1" s="1"/>
  <c r="P2023" i="1" s="1"/>
  <c r="L2024" i="1"/>
  <c r="M2024" i="1" s="1"/>
  <c r="P2024" i="1" s="1"/>
  <c r="L2025" i="1"/>
  <c r="M2025" i="1" s="1"/>
  <c r="P2025" i="1" s="1"/>
  <c r="L2026" i="1"/>
  <c r="M2026" i="1" s="1"/>
  <c r="P2026" i="1" s="1"/>
  <c r="L2027" i="1"/>
  <c r="M2027" i="1" s="1"/>
  <c r="P2027" i="1" s="1"/>
  <c r="R2027" i="1" s="1"/>
  <c r="S2027" i="1" s="1"/>
  <c r="L2028" i="1"/>
  <c r="M2028" i="1" s="1"/>
  <c r="P2028" i="1" s="1"/>
  <c r="L2029" i="1"/>
  <c r="M2029" i="1" s="1"/>
  <c r="P2029" i="1" s="1"/>
  <c r="L2030" i="1"/>
  <c r="M2030" i="1" s="1"/>
  <c r="P2030" i="1" s="1"/>
  <c r="R2030" i="1" s="1"/>
  <c r="S2030" i="1" s="1"/>
  <c r="L2031" i="1"/>
  <c r="M2031" i="1" s="1"/>
  <c r="P2031" i="1" s="1"/>
  <c r="R2031" i="1" s="1"/>
  <c r="S2031" i="1" s="1"/>
  <c r="L2032" i="1"/>
  <c r="M2032" i="1" s="1"/>
  <c r="P2032" i="1" s="1"/>
  <c r="L2033" i="1"/>
  <c r="M2033" i="1" s="1"/>
  <c r="P2033" i="1" s="1"/>
  <c r="L2034" i="1"/>
  <c r="M2034" i="1" s="1"/>
  <c r="P2034" i="1" s="1"/>
  <c r="L2035" i="1"/>
  <c r="M2035" i="1" s="1"/>
  <c r="P2035" i="1" s="1"/>
  <c r="L2036" i="1"/>
  <c r="M2036" i="1" s="1"/>
  <c r="L2037" i="1"/>
  <c r="M2037" i="1" s="1"/>
  <c r="P2037" i="1" s="1"/>
  <c r="L2038" i="1"/>
  <c r="M2038" i="1" s="1"/>
  <c r="P2038" i="1" s="1"/>
  <c r="L2039" i="1"/>
  <c r="M2039" i="1" s="1"/>
  <c r="P2039" i="1" s="1"/>
  <c r="R2039" i="1" s="1"/>
  <c r="S2039" i="1" s="1"/>
  <c r="L2040" i="1"/>
  <c r="M2040" i="1" s="1"/>
  <c r="P2040" i="1" s="1"/>
  <c r="L2041" i="1"/>
  <c r="M2041" i="1" s="1"/>
  <c r="P2041" i="1" s="1"/>
  <c r="L2042" i="1"/>
  <c r="M2042" i="1" s="1"/>
  <c r="L2043" i="1"/>
  <c r="M2043" i="1" s="1"/>
  <c r="L2044" i="1"/>
  <c r="M2044" i="1" s="1"/>
  <c r="P2044" i="1" s="1"/>
  <c r="L2045" i="1"/>
  <c r="M2045" i="1" s="1"/>
  <c r="P2045" i="1" s="1"/>
  <c r="L2046" i="1"/>
  <c r="M2046" i="1" s="1"/>
  <c r="P2046" i="1" s="1"/>
  <c r="L2047" i="1"/>
  <c r="M2047" i="1" s="1"/>
  <c r="P2047" i="1" s="1"/>
  <c r="L2048" i="1"/>
  <c r="M2048" i="1" s="1"/>
  <c r="P2048" i="1" s="1"/>
  <c r="L2049" i="1"/>
  <c r="M2049" i="1" s="1"/>
  <c r="P2049" i="1" s="1"/>
  <c r="L2050" i="1"/>
  <c r="M2050" i="1" s="1"/>
  <c r="L2051" i="1"/>
  <c r="M2051" i="1" s="1"/>
  <c r="L2052" i="1"/>
  <c r="M2052" i="1" s="1"/>
  <c r="L2053" i="1"/>
  <c r="M2053" i="1" s="1"/>
  <c r="P2053" i="1" s="1"/>
  <c r="L2054" i="1"/>
  <c r="M2054" i="1" s="1"/>
  <c r="P2054" i="1" s="1"/>
  <c r="R2054" i="1" s="1"/>
  <c r="S2054" i="1" s="1"/>
  <c r="L2055" i="1"/>
  <c r="M2055" i="1" s="1"/>
  <c r="P2055" i="1" s="1"/>
  <c r="R2055" i="1" s="1"/>
  <c r="S2055" i="1" s="1"/>
  <c r="L2056" i="1"/>
  <c r="M2056" i="1" s="1"/>
  <c r="P2056" i="1" s="1"/>
  <c r="L2057" i="1"/>
  <c r="M2057" i="1" s="1"/>
  <c r="P2057" i="1" s="1"/>
  <c r="L2058" i="1"/>
  <c r="M2058" i="1" s="1"/>
  <c r="P2058" i="1" s="1"/>
  <c r="L2059" i="1"/>
  <c r="M2059" i="1" s="1"/>
  <c r="P2059" i="1" s="1"/>
  <c r="L2060" i="1"/>
  <c r="M2060" i="1" s="1"/>
  <c r="P2060" i="1" s="1"/>
  <c r="L2061" i="1"/>
  <c r="M2061" i="1" s="1"/>
  <c r="P2061" i="1" s="1"/>
  <c r="L2062" i="1"/>
  <c r="M2062" i="1" s="1"/>
  <c r="L2063" i="1"/>
  <c r="M2063" i="1" s="1"/>
  <c r="P2063" i="1" s="1"/>
  <c r="R2063" i="1" s="1"/>
  <c r="S2063" i="1" s="1"/>
  <c r="L2064" i="1"/>
  <c r="M2064" i="1" s="1"/>
  <c r="P2064" i="1" s="1"/>
  <c r="L2065" i="1"/>
  <c r="M2065" i="1" s="1"/>
  <c r="P2065" i="1" s="1"/>
  <c r="L2066" i="1"/>
  <c r="M2066" i="1" s="1"/>
  <c r="P2066" i="1" s="1"/>
  <c r="R2066" i="1" s="1"/>
  <c r="S2066" i="1" s="1"/>
  <c r="L2067" i="1"/>
  <c r="M2067" i="1" s="1"/>
  <c r="P2067" i="1" s="1"/>
  <c r="R2067" i="1" s="1"/>
  <c r="S2067" i="1" s="1"/>
  <c r="L2068" i="1"/>
  <c r="M2068" i="1" s="1"/>
  <c r="P2068" i="1" s="1"/>
  <c r="L2069" i="1"/>
  <c r="M2069" i="1" s="1"/>
  <c r="P2069" i="1" s="1"/>
  <c r="L2070" i="1"/>
  <c r="M2070" i="1" s="1"/>
  <c r="P2070" i="1" s="1"/>
  <c r="L2071" i="1"/>
  <c r="M2071" i="1" s="1"/>
  <c r="P2071" i="1" s="1"/>
  <c r="L2072" i="1"/>
  <c r="M2072" i="1" s="1"/>
  <c r="P2072" i="1" s="1"/>
  <c r="L2073" i="1"/>
  <c r="M2073" i="1" s="1"/>
  <c r="P2073" i="1" s="1"/>
  <c r="L2074" i="1"/>
  <c r="M2074" i="1" s="1"/>
  <c r="P2074" i="1" s="1"/>
  <c r="L2075" i="1"/>
  <c r="M2075" i="1" s="1"/>
  <c r="P2075" i="1" s="1"/>
  <c r="R2075" i="1" s="1"/>
  <c r="S2075" i="1" s="1"/>
  <c r="L2076" i="1"/>
  <c r="M2076" i="1" s="1"/>
  <c r="P2076" i="1" s="1"/>
  <c r="L2077" i="1"/>
  <c r="M2077" i="1" s="1"/>
  <c r="P2077" i="1" s="1"/>
  <c r="L2078" i="1"/>
  <c r="M2078" i="1" s="1"/>
  <c r="P2078" i="1" s="1"/>
  <c r="R2078" i="1" s="1"/>
  <c r="S2078" i="1" s="1"/>
  <c r="L2079" i="1"/>
  <c r="M2079" i="1" s="1"/>
  <c r="L2080" i="1"/>
  <c r="M2080" i="1" s="1"/>
  <c r="P2080" i="1" s="1"/>
  <c r="L2081" i="1"/>
  <c r="M2081" i="1" s="1"/>
  <c r="P2081" i="1" s="1"/>
  <c r="L2082" i="1"/>
  <c r="M2082" i="1" s="1"/>
  <c r="P2082" i="1" s="1"/>
  <c r="L2083" i="1"/>
  <c r="M2083" i="1" s="1"/>
  <c r="P2083" i="1" s="1"/>
  <c r="L2084" i="1"/>
  <c r="M2084" i="1" s="1"/>
  <c r="P2084" i="1" s="1"/>
  <c r="L2085" i="1"/>
  <c r="M2085" i="1" s="1"/>
  <c r="L2086" i="1"/>
  <c r="M2086" i="1" s="1"/>
  <c r="P2086" i="1" s="1"/>
  <c r="L2087" i="1"/>
  <c r="M2087" i="1" s="1"/>
  <c r="P2087" i="1" s="1"/>
  <c r="R2087" i="1" s="1"/>
  <c r="S2087" i="1" s="1"/>
  <c r="L2088" i="1"/>
  <c r="M2088" i="1" s="1"/>
  <c r="P2088" i="1" s="1"/>
  <c r="L2089" i="1"/>
  <c r="M2089" i="1" s="1"/>
  <c r="P2089" i="1" s="1"/>
  <c r="L2090" i="1"/>
  <c r="M2090" i="1" s="1"/>
  <c r="O2090" i="1" s="1" a="1"/>
  <c r="O2090" i="1" s="1"/>
  <c r="L2091" i="1"/>
  <c r="M2091" i="1" s="1"/>
  <c r="P2091" i="1" s="1"/>
  <c r="R2091" i="1" s="1"/>
  <c r="S2091" i="1" s="1"/>
  <c r="L2092" i="1"/>
  <c r="M2092" i="1" s="1"/>
  <c r="P2092" i="1" s="1"/>
  <c r="L2093" i="1"/>
  <c r="M2093" i="1" s="1"/>
  <c r="P2093" i="1" s="1"/>
  <c r="L2094" i="1"/>
  <c r="M2094" i="1" s="1"/>
  <c r="P2094" i="1" s="1"/>
  <c r="L2095" i="1"/>
  <c r="M2095" i="1" s="1"/>
  <c r="P2095" i="1" s="1"/>
  <c r="L2096" i="1"/>
  <c r="M2096" i="1" s="1"/>
  <c r="O2096" i="1" s="1" a="1"/>
  <c r="O2096" i="1" s="1"/>
  <c r="L2097" i="1"/>
  <c r="M2097" i="1" s="1"/>
  <c r="P2097" i="1" s="1"/>
  <c r="L2098" i="1"/>
  <c r="M2098" i="1" s="1"/>
  <c r="P2098" i="1" s="1"/>
  <c r="L2099" i="1"/>
  <c r="M2099" i="1" s="1"/>
  <c r="L2100" i="1"/>
  <c r="M2100" i="1" s="1"/>
  <c r="P2100" i="1" s="1"/>
  <c r="L2101" i="1"/>
  <c r="M2101" i="1" s="1"/>
  <c r="P2101" i="1" s="1"/>
  <c r="L2102" i="1"/>
  <c r="M2102" i="1" s="1"/>
  <c r="P2102" i="1" s="1"/>
  <c r="R2102" i="1" s="1"/>
  <c r="S2102" i="1" s="1"/>
  <c r="L2103" i="1"/>
  <c r="M2103" i="1" s="1"/>
  <c r="P2103" i="1" s="1"/>
  <c r="R2103" i="1" s="1"/>
  <c r="S2103" i="1" s="1"/>
  <c r="L2104" i="1"/>
  <c r="M2104" i="1" s="1"/>
  <c r="P2104" i="1" s="1"/>
  <c r="L2105" i="1"/>
  <c r="M2105" i="1" s="1"/>
  <c r="P2105" i="1" s="1"/>
  <c r="L2106" i="1"/>
  <c r="M2106" i="1" s="1"/>
  <c r="P2106" i="1" s="1"/>
  <c r="L2107" i="1"/>
  <c r="M2107" i="1" s="1"/>
  <c r="P2107" i="1" s="1"/>
  <c r="L2108" i="1"/>
  <c r="M2108" i="1" s="1"/>
  <c r="P2108" i="1" s="1"/>
  <c r="L2109" i="1"/>
  <c r="M2109" i="1" s="1"/>
  <c r="P2109" i="1" s="1"/>
  <c r="L2110" i="1"/>
  <c r="M2110" i="1" s="1"/>
  <c r="P2110" i="1" s="1"/>
  <c r="L2111" i="1"/>
  <c r="M2111" i="1" s="1"/>
  <c r="L2112" i="1"/>
  <c r="M2112" i="1" s="1"/>
  <c r="P2112" i="1" s="1"/>
  <c r="L2113" i="1"/>
  <c r="M2113" i="1" s="1"/>
  <c r="P2113" i="1" s="1"/>
  <c r="L2114" i="1"/>
  <c r="M2114" i="1" s="1"/>
  <c r="P2114" i="1" s="1"/>
  <c r="R2114" i="1" s="1"/>
  <c r="S2114" i="1" s="1"/>
  <c r="L2115" i="1"/>
  <c r="M2115" i="1" s="1"/>
  <c r="P2115" i="1" s="1"/>
  <c r="R2115" i="1" s="1"/>
  <c r="S2115" i="1" s="1"/>
  <c r="L2116" i="1"/>
  <c r="M2116" i="1" s="1"/>
  <c r="P2116" i="1" s="1"/>
  <c r="L2117" i="1"/>
  <c r="M2117" i="1" s="1"/>
  <c r="P2117" i="1" s="1"/>
  <c r="L2118" i="1"/>
  <c r="M2118" i="1" s="1"/>
  <c r="P2118" i="1" s="1"/>
  <c r="L2119" i="1"/>
  <c r="M2119" i="1" s="1"/>
  <c r="P2119" i="1" s="1"/>
  <c r="L2120" i="1"/>
  <c r="M2120" i="1" s="1"/>
  <c r="N2120" i="1" s="1"/>
  <c r="L2121" i="1"/>
  <c r="M2121" i="1" s="1"/>
  <c r="P2121" i="1" s="1"/>
  <c r="L2122" i="1"/>
  <c r="M2122" i="1" s="1"/>
  <c r="P2122" i="1" s="1"/>
  <c r="L2123" i="1"/>
  <c r="M2123" i="1" s="1"/>
  <c r="P2123" i="1" s="1"/>
  <c r="R2123" i="1" s="1"/>
  <c r="S2123" i="1" s="1"/>
  <c r="L2124" i="1"/>
  <c r="M2124" i="1" s="1"/>
  <c r="N2124" i="1" s="1"/>
  <c r="L2125" i="1"/>
  <c r="M2125" i="1" s="1"/>
  <c r="P2125" i="1" s="1"/>
  <c r="L2126" i="1"/>
  <c r="M2126" i="1" s="1"/>
  <c r="L2127" i="1"/>
  <c r="M2127" i="1" s="1"/>
  <c r="L2128" i="1"/>
  <c r="M2128" i="1" s="1"/>
  <c r="P2128" i="1" s="1"/>
  <c r="L2129" i="1"/>
  <c r="M2129" i="1" s="1"/>
  <c r="P2129" i="1" s="1"/>
  <c r="L2130" i="1"/>
  <c r="M2130" i="1" s="1"/>
  <c r="P2130" i="1" s="1"/>
  <c r="L2131" i="1"/>
  <c r="M2131" i="1" s="1"/>
  <c r="P2131" i="1" s="1"/>
  <c r="L2132" i="1"/>
  <c r="M2132" i="1" s="1"/>
  <c r="P2132" i="1" s="1"/>
  <c r="L2133" i="1"/>
  <c r="M2133" i="1" s="1"/>
  <c r="P2133" i="1" s="1"/>
  <c r="L2134" i="1"/>
  <c r="M2134" i="1" s="1"/>
  <c r="P2134" i="1" s="1"/>
  <c r="L2135" i="1"/>
  <c r="M2135" i="1" s="1"/>
  <c r="P2135" i="1" s="1"/>
  <c r="R2135" i="1" s="1"/>
  <c r="S2135" i="1" s="1"/>
  <c r="L2136" i="1"/>
  <c r="M2136" i="1" s="1"/>
  <c r="P2136" i="1" s="1"/>
  <c r="L2137" i="1"/>
  <c r="M2137" i="1" s="1"/>
  <c r="P2137" i="1" s="1"/>
  <c r="L2138" i="1"/>
  <c r="M2138" i="1" s="1"/>
  <c r="O2138" i="1" s="1" a="1"/>
  <c r="O2138" i="1" s="1"/>
  <c r="L2139" i="1"/>
  <c r="M2139" i="1" s="1"/>
  <c r="P2139" i="1" s="1"/>
  <c r="R2139" i="1" s="1"/>
  <c r="S2139" i="1" s="1"/>
  <c r="L2140" i="1"/>
  <c r="M2140" i="1" s="1"/>
  <c r="P2140" i="1" s="1"/>
  <c r="L2141" i="1"/>
  <c r="M2141" i="1" s="1"/>
  <c r="P2141" i="1" s="1"/>
  <c r="L2142" i="1"/>
  <c r="M2142" i="1" s="1"/>
  <c r="P2142" i="1" s="1"/>
  <c r="L2143" i="1"/>
  <c r="M2143" i="1" s="1"/>
  <c r="P2143" i="1" s="1"/>
  <c r="L2144" i="1"/>
  <c r="M2144" i="1" s="1"/>
  <c r="P2144" i="1" s="1"/>
  <c r="L2145" i="1"/>
  <c r="M2145" i="1" s="1"/>
  <c r="P2145" i="1" s="1"/>
  <c r="L2146" i="1"/>
  <c r="M2146" i="1" s="1"/>
  <c r="P2146" i="1" s="1"/>
  <c r="L2147" i="1"/>
  <c r="M2147" i="1" s="1"/>
  <c r="P2147" i="1" s="1"/>
  <c r="R2147" i="1" s="1"/>
  <c r="S2147" i="1" s="1"/>
  <c r="L2148" i="1"/>
  <c r="M2148" i="1" s="1"/>
  <c r="P2148" i="1" s="1"/>
  <c r="L2149" i="1"/>
  <c r="M2149" i="1" s="1"/>
  <c r="P2149" i="1" s="1"/>
  <c r="L2150" i="1"/>
  <c r="M2150" i="1" s="1"/>
  <c r="O2150" i="1" s="1" a="1"/>
  <c r="O2150" i="1" s="1"/>
  <c r="L2151" i="1"/>
  <c r="M2151" i="1" s="1"/>
  <c r="P2151" i="1" s="1"/>
  <c r="R2151" i="1" s="1"/>
  <c r="S2151" i="1" s="1"/>
  <c r="L2152" i="1"/>
  <c r="M2152" i="1" s="1"/>
  <c r="P2152" i="1" s="1"/>
  <c r="L2153" i="1"/>
  <c r="M2153" i="1" s="1"/>
  <c r="P2153" i="1" s="1"/>
  <c r="L2154" i="1"/>
  <c r="M2154" i="1" s="1"/>
  <c r="P2154" i="1" s="1"/>
  <c r="L2155" i="1"/>
  <c r="M2155" i="1" s="1"/>
  <c r="P2155" i="1" s="1"/>
  <c r="L2156" i="1"/>
  <c r="M2156" i="1" s="1"/>
  <c r="L2157" i="1"/>
  <c r="M2157" i="1" s="1"/>
  <c r="P2157" i="1" s="1"/>
  <c r="L2158" i="1"/>
  <c r="M2158" i="1" s="1"/>
  <c r="O2158" i="1" s="1" a="1"/>
  <c r="O2158" i="1" s="1"/>
  <c r="L2159" i="1"/>
  <c r="M2159" i="1" s="1"/>
  <c r="P2159" i="1" s="1"/>
  <c r="R2159" i="1" s="1"/>
  <c r="S2159" i="1" s="1"/>
  <c r="L2160" i="1"/>
  <c r="M2160" i="1" s="1"/>
  <c r="P2160" i="1" s="1"/>
  <c r="L2161" i="1"/>
  <c r="M2161" i="1" s="1"/>
  <c r="P2161" i="1" s="1"/>
  <c r="L2162" i="1"/>
  <c r="M2162" i="1" s="1"/>
  <c r="P2162" i="1" s="1"/>
  <c r="R2162" i="1" s="1"/>
  <c r="S2162" i="1" s="1"/>
  <c r="L2163" i="1"/>
  <c r="M2163" i="1" s="1"/>
  <c r="P2163" i="1" s="1"/>
  <c r="R2163" i="1" s="1"/>
  <c r="S2163" i="1" s="1"/>
  <c r="L2164" i="1"/>
  <c r="M2164" i="1" s="1"/>
  <c r="P2164" i="1" s="1"/>
  <c r="L2165" i="1"/>
  <c r="M2165" i="1" s="1"/>
  <c r="P2165" i="1" s="1"/>
  <c r="L2166" i="1"/>
  <c r="M2166" i="1" s="1"/>
  <c r="P2166" i="1" s="1"/>
  <c r="L2167" i="1"/>
  <c r="M2167" i="1" s="1"/>
  <c r="P2167" i="1" s="1"/>
  <c r="L2168" i="1"/>
  <c r="M2168" i="1" s="1"/>
  <c r="P2168" i="1" s="1"/>
  <c r="L2169" i="1"/>
  <c r="M2169" i="1" s="1"/>
  <c r="P2169" i="1" s="1"/>
  <c r="L2170" i="1"/>
  <c r="M2170" i="1" s="1"/>
  <c r="P2170" i="1" s="1"/>
  <c r="L2171" i="1"/>
  <c r="M2171" i="1" s="1"/>
  <c r="O2171" i="1" s="1" a="1"/>
  <c r="O2171" i="1" s="1"/>
  <c r="L2172" i="1"/>
  <c r="M2172" i="1" s="1"/>
  <c r="P2172" i="1" s="1"/>
  <c r="L2173" i="1"/>
  <c r="M2173" i="1" s="1"/>
  <c r="P2173" i="1" s="1"/>
  <c r="L2174" i="1"/>
  <c r="M2174" i="1" s="1"/>
  <c r="L2175" i="1"/>
  <c r="M2175" i="1" s="1"/>
  <c r="P2175" i="1" s="1"/>
  <c r="R2175" i="1" s="1"/>
  <c r="S2175" i="1" s="1"/>
  <c r="L2176" i="1"/>
  <c r="M2176" i="1" s="1"/>
  <c r="P2176" i="1" s="1"/>
  <c r="L2177" i="1"/>
  <c r="M2177" i="1" s="1"/>
  <c r="P2177" i="1" s="1"/>
  <c r="L2178" i="1"/>
  <c r="M2178" i="1" s="1"/>
  <c r="P2178" i="1" s="1"/>
  <c r="L2179" i="1"/>
  <c r="M2179" i="1" s="1"/>
  <c r="P2179" i="1" s="1"/>
  <c r="L2180" i="1"/>
  <c r="M2180" i="1" s="1"/>
  <c r="L2181" i="1"/>
  <c r="M2181" i="1" s="1"/>
  <c r="P2181" i="1" s="1"/>
  <c r="L2182" i="1"/>
  <c r="M2182" i="1" s="1"/>
  <c r="L2183" i="1"/>
  <c r="M2183" i="1" s="1"/>
  <c r="P2183" i="1" s="1"/>
  <c r="R2183" i="1" s="1"/>
  <c r="S2183" i="1" s="1"/>
  <c r="L2184" i="1"/>
  <c r="M2184" i="1" s="1"/>
  <c r="P2184" i="1" s="1"/>
  <c r="L2185" i="1"/>
  <c r="M2185" i="1" s="1"/>
  <c r="P2185" i="1" s="1"/>
  <c r="L2186" i="1"/>
  <c r="M2186" i="1" s="1"/>
  <c r="L2187" i="1"/>
  <c r="M2187" i="1" s="1"/>
  <c r="P2187" i="1" s="1"/>
  <c r="R2187" i="1" s="1"/>
  <c r="S2187" i="1" s="1"/>
  <c r="L2188" i="1"/>
  <c r="M2188" i="1" s="1"/>
  <c r="P2188" i="1" s="1"/>
  <c r="L2189" i="1"/>
  <c r="M2189" i="1" s="1"/>
  <c r="P2189" i="1" s="1"/>
  <c r="R2189" i="1" s="1"/>
  <c r="S2189" i="1" s="1"/>
  <c r="L2190" i="1"/>
  <c r="M2190" i="1" s="1"/>
  <c r="P2190" i="1" s="1"/>
  <c r="L2191" i="1"/>
  <c r="M2191" i="1" s="1"/>
  <c r="P2191" i="1" s="1"/>
  <c r="L2192" i="1"/>
  <c r="M2192" i="1" s="1"/>
  <c r="P2192" i="1" s="1"/>
  <c r="L2193" i="1"/>
  <c r="M2193" i="1" s="1"/>
  <c r="P2193" i="1" s="1"/>
  <c r="L2194" i="1"/>
  <c r="M2194" i="1" s="1"/>
  <c r="L2195" i="1"/>
  <c r="M2195" i="1" s="1"/>
  <c r="L2196" i="1"/>
  <c r="M2196" i="1" s="1"/>
  <c r="P2196" i="1" s="1"/>
  <c r="L2197" i="1"/>
  <c r="M2197" i="1" s="1"/>
  <c r="N2197" i="1" s="1"/>
  <c r="L2198" i="1"/>
  <c r="M2198" i="1" s="1"/>
  <c r="L2199" i="1"/>
  <c r="M2199" i="1" s="1"/>
  <c r="P2199" i="1" s="1"/>
  <c r="R2199" i="1" s="1"/>
  <c r="S2199" i="1" s="1"/>
  <c r="L2200" i="1"/>
  <c r="M2200" i="1" s="1"/>
  <c r="P2200" i="1" s="1"/>
  <c r="L2201" i="1"/>
  <c r="M2201" i="1" s="1"/>
  <c r="P2201" i="1" s="1"/>
  <c r="L2202" i="1"/>
  <c r="M2202" i="1" s="1"/>
  <c r="P2202" i="1" s="1"/>
  <c r="L2203" i="1"/>
  <c r="M2203" i="1" s="1"/>
  <c r="P2203" i="1" s="1"/>
  <c r="L2204" i="1"/>
  <c r="M2204" i="1" s="1"/>
  <c r="P2204" i="1" s="1"/>
  <c r="L2205" i="1"/>
  <c r="M2205" i="1" s="1"/>
  <c r="L2206" i="1"/>
  <c r="M2206" i="1" s="1"/>
  <c r="P2206" i="1" s="1"/>
  <c r="L2207" i="1"/>
  <c r="M2207" i="1" s="1"/>
  <c r="P2207" i="1" s="1"/>
  <c r="L2208" i="1"/>
  <c r="M2208" i="1" s="1"/>
  <c r="P2208" i="1" s="1"/>
  <c r="R2208" i="1" s="1"/>
  <c r="S2208" i="1" s="1"/>
  <c r="L2209" i="1"/>
  <c r="M2209" i="1" s="1"/>
  <c r="P2209" i="1" s="1"/>
  <c r="R2209" i="1" s="1"/>
  <c r="S2209" i="1" s="1"/>
  <c r="L2210" i="1"/>
  <c r="M2210" i="1" s="1"/>
  <c r="N2210" i="1" s="1"/>
  <c r="L2211" i="1"/>
  <c r="M2211" i="1" s="1"/>
  <c r="P2211" i="1" s="1"/>
  <c r="R2211" i="1" s="1"/>
  <c r="S2211" i="1" s="1"/>
  <c r="L2212" i="1"/>
  <c r="M2212" i="1" s="1"/>
  <c r="P2212" i="1" s="1"/>
  <c r="L2213" i="1"/>
  <c r="M2213" i="1" s="1"/>
  <c r="P2213" i="1" s="1"/>
  <c r="R2213" i="1" s="1"/>
  <c r="S2213" i="1" s="1"/>
  <c r="L2214" i="1"/>
  <c r="M2214" i="1" s="1"/>
  <c r="P2214" i="1" s="1"/>
  <c r="L2215" i="1"/>
  <c r="M2215" i="1" s="1"/>
  <c r="P2215" i="1" s="1"/>
  <c r="L2216" i="1"/>
  <c r="M2216" i="1" s="1"/>
  <c r="P2216" i="1" s="1"/>
  <c r="L2217" i="1"/>
  <c r="M2217" i="1" s="1"/>
  <c r="L2218" i="1"/>
  <c r="M2218" i="1" s="1"/>
  <c r="P2218" i="1" s="1"/>
  <c r="L2219" i="1"/>
  <c r="M2219" i="1" s="1"/>
  <c r="P2219" i="1" s="1"/>
  <c r="L2220" i="1"/>
  <c r="M2220" i="1" s="1"/>
  <c r="P2220" i="1" s="1"/>
  <c r="R2220" i="1" s="1"/>
  <c r="S2220" i="1" s="1"/>
  <c r="L2221" i="1"/>
  <c r="M2221" i="1" s="1"/>
  <c r="P2221" i="1" s="1"/>
  <c r="R2221" i="1" s="1"/>
  <c r="S2221" i="1" s="1"/>
  <c r="L2222" i="1"/>
  <c r="M2222" i="1" s="1"/>
  <c r="P2222" i="1" s="1"/>
  <c r="R2222" i="1" s="1"/>
  <c r="S2222" i="1" s="1"/>
  <c r="L2223" i="1"/>
  <c r="M2223" i="1" s="1"/>
  <c r="P2223" i="1" s="1"/>
  <c r="R2223" i="1" s="1"/>
  <c r="S2223" i="1" s="1"/>
  <c r="L2224" i="1"/>
  <c r="M2224" i="1" s="1"/>
  <c r="P2224" i="1" s="1"/>
  <c r="L2225" i="1"/>
  <c r="M2225" i="1" s="1"/>
  <c r="P2225" i="1" s="1"/>
  <c r="R2225" i="1" s="1"/>
  <c r="S2225" i="1" s="1"/>
  <c r="L2226" i="1"/>
  <c r="M2226" i="1" s="1"/>
  <c r="P2226" i="1" s="1"/>
  <c r="L2227" i="1"/>
  <c r="M2227" i="1" s="1"/>
  <c r="P2227" i="1" s="1"/>
  <c r="L2228" i="1"/>
  <c r="M2228" i="1" s="1"/>
  <c r="L2229" i="1"/>
  <c r="M2229" i="1" s="1"/>
  <c r="L2230" i="1"/>
  <c r="M2230" i="1" s="1"/>
  <c r="P2230" i="1" s="1"/>
  <c r="L2231" i="1"/>
  <c r="M2231" i="1" s="1"/>
  <c r="P2231" i="1" s="1"/>
  <c r="L2232" i="1"/>
  <c r="M2232" i="1" s="1"/>
  <c r="P2232" i="1" s="1"/>
  <c r="R2232" i="1" s="1"/>
  <c r="S2232" i="1" s="1"/>
  <c r="L2233" i="1"/>
  <c r="M2233" i="1" s="1"/>
  <c r="P2233" i="1" s="1"/>
  <c r="R2233" i="1" s="1"/>
  <c r="S2233" i="1" s="1"/>
  <c r="L2234" i="1"/>
  <c r="M2234" i="1" s="1"/>
  <c r="P2234" i="1" s="1"/>
  <c r="R2234" i="1" s="1"/>
  <c r="S2234" i="1" s="1"/>
  <c r="L2235" i="1"/>
  <c r="M2235" i="1" s="1"/>
  <c r="P2235" i="1" s="1"/>
  <c r="R2235" i="1" s="1"/>
  <c r="S2235" i="1" s="1"/>
  <c r="L2236" i="1"/>
  <c r="M2236" i="1" s="1"/>
  <c r="P2236" i="1" s="1"/>
  <c r="L2237" i="1"/>
  <c r="M2237" i="1" s="1"/>
  <c r="L2238" i="1"/>
  <c r="M2238" i="1" s="1"/>
  <c r="P2238" i="1" s="1"/>
  <c r="L2239" i="1"/>
  <c r="M2239" i="1" s="1"/>
  <c r="P2239" i="1" s="1"/>
  <c r="L2240" i="1"/>
  <c r="M2240" i="1" s="1"/>
  <c r="P2240" i="1" s="1"/>
  <c r="L2241" i="1"/>
  <c r="M2241" i="1" s="1"/>
  <c r="P2241" i="1" s="1"/>
  <c r="L2242" i="1"/>
  <c r="M2242" i="1" s="1"/>
  <c r="P2242" i="1" s="1"/>
  <c r="L2243" i="1"/>
  <c r="M2243" i="1" s="1"/>
  <c r="P2243" i="1" s="1"/>
  <c r="L2244" i="1"/>
  <c r="M2244" i="1" s="1"/>
  <c r="P2244" i="1" s="1"/>
  <c r="R2244" i="1" s="1"/>
  <c r="S2244" i="1" s="1"/>
  <c r="L2245" i="1"/>
  <c r="M2245" i="1" s="1"/>
  <c r="P2245" i="1" s="1"/>
  <c r="R2245" i="1" s="1"/>
  <c r="S2245" i="1" s="1"/>
  <c r="L2246" i="1"/>
  <c r="M2246" i="1" s="1"/>
  <c r="P2246" i="1" s="1"/>
  <c r="R2246" i="1" s="1"/>
  <c r="S2246" i="1" s="1"/>
  <c r="L2247" i="1"/>
  <c r="M2247" i="1" s="1"/>
  <c r="P2247" i="1" s="1"/>
  <c r="R2247" i="1" s="1"/>
  <c r="S2247" i="1" s="1"/>
  <c r="L2248" i="1"/>
  <c r="M2248" i="1" s="1"/>
  <c r="P2248" i="1" s="1"/>
  <c r="L2249" i="1"/>
  <c r="M2249" i="1" s="1"/>
  <c r="N2249" i="1" s="1"/>
  <c r="L2250" i="1"/>
  <c r="M2250" i="1" s="1"/>
  <c r="P2250" i="1" s="1"/>
  <c r="L2251" i="1"/>
  <c r="M2251" i="1" s="1"/>
  <c r="P2251" i="1" s="1"/>
  <c r="L2252" i="1"/>
  <c r="M2252" i="1" s="1"/>
  <c r="L2253" i="1"/>
  <c r="M2253" i="1" s="1"/>
  <c r="N2253" i="1" s="1"/>
  <c r="L2254" i="1"/>
  <c r="M2254" i="1" s="1"/>
  <c r="P2254" i="1" s="1"/>
  <c r="L2255" i="1"/>
  <c r="M2255" i="1" s="1"/>
  <c r="P2255" i="1" s="1"/>
  <c r="L2256" i="1"/>
  <c r="M2256" i="1" s="1"/>
  <c r="P2256" i="1" s="1"/>
  <c r="R2256" i="1" s="1"/>
  <c r="S2256" i="1" s="1"/>
  <c r="L2257" i="1"/>
  <c r="M2257" i="1" s="1"/>
  <c r="P2257" i="1" s="1"/>
  <c r="R2257" i="1" s="1"/>
  <c r="S2257" i="1" s="1"/>
  <c r="L2258" i="1"/>
  <c r="M2258" i="1" s="1"/>
  <c r="P2258" i="1" s="1"/>
  <c r="R2258" i="1" s="1"/>
  <c r="S2258" i="1" s="1"/>
  <c r="L2259" i="1"/>
  <c r="M2259" i="1" s="1"/>
  <c r="P2259" i="1" s="1"/>
  <c r="R2259" i="1" s="1"/>
  <c r="S2259" i="1" s="1"/>
  <c r="L2260" i="1"/>
  <c r="M2260" i="1" s="1"/>
  <c r="L2261" i="1"/>
  <c r="M2261" i="1" s="1"/>
  <c r="L2262" i="1"/>
  <c r="M2262" i="1" s="1"/>
  <c r="P2262" i="1" s="1"/>
  <c r="L2263" i="1"/>
  <c r="M2263" i="1" s="1"/>
  <c r="P2263" i="1" s="1"/>
  <c r="L2264" i="1"/>
  <c r="M2264" i="1" s="1"/>
  <c r="P2264" i="1" s="1"/>
  <c r="L2265" i="1"/>
  <c r="M2265" i="1" s="1"/>
  <c r="P2265" i="1" s="1"/>
  <c r="L2266" i="1"/>
  <c r="M2266" i="1" s="1"/>
  <c r="P2266" i="1" s="1"/>
  <c r="L2267" i="1"/>
  <c r="M2267" i="1" s="1"/>
  <c r="P2267" i="1" s="1"/>
  <c r="R2267" i="1" s="1"/>
  <c r="S2267" i="1" s="1"/>
  <c r="L2268" i="1"/>
  <c r="M2268" i="1" s="1"/>
  <c r="P2268" i="1" s="1"/>
  <c r="R2268" i="1" s="1"/>
  <c r="S2268" i="1" s="1"/>
  <c r="L2269" i="1"/>
  <c r="M2269" i="1" s="1"/>
  <c r="P2269" i="1" s="1"/>
  <c r="R2269" i="1" s="1"/>
  <c r="S2269" i="1" s="1"/>
  <c r="L2270" i="1"/>
  <c r="M2270" i="1" s="1"/>
  <c r="P2270" i="1" s="1"/>
  <c r="R2270" i="1" s="1"/>
  <c r="S2270" i="1" s="1"/>
  <c r="L2271" i="1"/>
  <c r="M2271" i="1" s="1"/>
  <c r="N2271" i="1" s="1"/>
  <c r="L2272" i="1"/>
  <c r="M2272" i="1" s="1"/>
  <c r="O2272" i="1" s="1" a="1"/>
  <c r="O2272" i="1" s="1"/>
  <c r="L2273" i="1"/>
  <c r="M2273" i="1" s="1"/>
  <c r="P2273" i="1" s="1"/>
  <c r="R2273" i="1" s="1"/>
  <c r="S2273" i="1" s="1"/>
  <c r="L2274" i="1"/>
  <c r="M2274" i="1" s="1"/>
  <c r="P2274" i="1" s="1"/>
  <c r="L2275" i="1"/>
  <c r="M2275" i="1" s="1"/>
  <c r="L2276" i="1"/>
  <c r="M2276" i="1" s="1"/>
  <c r="P2276" i="1" s="1"/>
  <c r="L2277" i="1"/>
  <c r="M2277" i="1" s="1"/>
  <c r="P2277" i="1" s="1"/>
  <c r="L2278" i="1"/>
  <c r="M2278" i="1" s="1"/>
  <c r="P2278" i="1" s="1"/>
  <c r="L2279" i="1"/>
  <c r="M2279" i="1" s="1"/>
  <c r="P2279" i="1" s="1"/>
  <c r="R2279" i="1" s="1"/>
  <c r="S2279" i="1" s="1"/>
  <c r="L2280" i="1"/>
  <c r="M2280" i="1" s="1"/>
  <c r="P2280" i="1" s="1"/>
  <c r="R2280" i="1" s="1"/>
  <c r="S2280" i="1" s="1"/>
  <c r="L2281" i="1"/>
  <c r="M2281" i="1" s="1"/>
  <c r="N2281" i="1" s="1"/>
  <c r="L2282" i="1"/>
  <c r="M2282" i="1" s="1"/>
  <c r="L2283" i="1"/>
  <c r="M2283" i="1" s="1"/>
  <c r="P2283" i="1" s="1"/>
  <c r="R2283" i="1" s="1"/>
  <c r="S2283" i="1" s="1"/>
  <c r="L2284" i="1"/>
  <c r="M2284" i="1" s="1"/>
  <c r="P2284" i="1" s="1"/>
  <c r="L2285" i="1"/>
  <c r="M2285" i="1" s="1"/>
  <c r="P2285" i="1" s="1"/>
  <c r="R2285" i="1" s="1"/>
  <c r="S2285" i="1" s="1"/>
  <c r="L2286" i="1"/>
  <c r="M2286" i="1" s="1"/>
  <c r="P2286" i="1" s="1"/>
  <c r="L2287" i="1"/>
  <c r="M2287" i="1" s="1"/>
  <c r="P2287" i="1" s="1"/>
  <c r="L2288" i="1"/>
  <c r="M2288" i="1" s="1"/>
  <c r="P2288" i="1" s="1"/>
  <c r="L2289" i="1"/>
  <c r="M2289" i="1" s="1"/>
  <c r="P2289" i="1" s="1"/>
  <c r="L2290" i="1"/>
  <c r="M2290" i="1" s="1"/>
  <c r="P2290" i="1" s="1"/>
  <c r="L2291" i="1"/>
  <c r="M2291" i="1" s="1"/>
  <c r="P2291" i="1" s="1"/>
  <c r="R2291" i="1" s="1"/>
  <c r="S2291" i="1" s="1"/>
  <c r="L2292" i="1"/>
  <c r="M2292" i="1" s="1"/>
  <c r="P2292" i="1" s="1"/>
  <c r="R2292" i="1" s="1"/>
  <c r="S2292" i="1" s="1"/>
  <c r="L2293" i="1"/>
  <c r="M2293" i="1" s="1"/>
  <c r="P2293" i="1" s="1"/>
  <c r="R2293" i="1" s="1"/>
  <c r="S2293" i="1" s="1"/>
  <c r="L2294" i="1"/>
  <c r="M2294" i="1" s="1"/>
  <c r="P2294" i="1" s="1"/>
  <c r="R2294" i="1" s="1"/>
  <c r="S2294" i="1" s="1"/>
  <c r="L2295" i="1"/>
  <c r="M2295" i="1" s="1"/>
  <c r="P2295" i="1" s="1"/>
  <c r="R2295" i="1" s="1"/>
  <c r="S2295" i="1" s="1"/>
  <c r="L2296" i="1"/>
  <c r="M2296" i="1" s="1"/>
  <c r="P2296" i="1" s="1"/>
  <c r="L2297" i="1"/>
  <c r="M2297" i="1" s="1"/>
  <c r="P2297" i="1" s="1"/>
  <c r="R2297" i="1" s="1"/>
  <c r="S2297" i="1" s="1"/>
  <c r="L2298" i="1"/>
  <c r="M2298" i="1" s="1"/>
  <c r="P2298" i="1" s="1"/>
  <c r="L2299" i="1"/>
  <c r="M2299" i="1" s="1"/>
  <c r="L2300" i="1"/>
  <c r="M2300" i="1" s="1"/>
  <c r="N2300" i="1" s="1"/>
  <c r="L2301" i="1"/>
  <c r="M2301" i="1" s="1"/>
  <c r="P2301" i="1" s="1"/>
  <c r="L2302" i="1"/>
  <c r="M2302" i="1" s="1"/>
  <c r="P2302" i="1" s="1"/>
  <c r="L2303" i="1"/>
  <c r="M2303" i="1" s="1"/>
  <c r="P2303" i="1" s="1"/>
  <c r="R2303" i="1" s="1"/>
  <c r="S2303" i="1" s="1"/>
  <c r="L2304" i="1"/>
  <c r="M2304" i="1" s="1"/>
  <c r="P2304" i="1" s="1"/>
  <c r="R2304" i="1" s="1"/>
  <c r="S2304" i="1" s="1"/>
  <c r="L2305" i="1"/>
  <c r="M2305" i="1" s="1"/>
  <c r="P2305" i="1" s="1"/>
  <c r="R2305" i="1" s="1"/>
  <c r="S2305" i="1" s="1"/>
  <c r="L2306" i="1"/>
  <c r="M2306" i="1" s="1"/>
  <c r="L2307" i="1"/>
  <c r="M2307" i="1" s="1"/>
  <c r="P2307" i="1" s="1"/>
  <c r="R2307" i="1" s="1"/>
  <c r="S2307" i="1" s="1"/>
  <c r="L2308" i="1"/>
  <c r="M2308" i="1" s="1"/>
  <c r="O2308" i="1" s="1" a="1"/>
  <c r="O2308" i="1" s="1"/>
  <c r="L2309" i="1"/>
  <c r="M2309" i="1" s="1"/>
  <c r="P2309" i="1" s="1"/>
  <c r="R2309" i="1" s="1"/>
  <c r="S2309" i="1" s="1"/>
  <c r="L2310" i="1"/>
  <c r="M2310" i="1" s="1"/>
  <c r="P2310" i="1" s="1"/>
  <c r="L2311" i="1"/>
  <c r="M2311" i="1" s="1"/>
  <c r="L2312" i="1"/>
  <c r="M2312" i="1" s="1"/>
  <c r="P2312" i="1" s="1"/>
  <c r="L2313" i="1"/>
  <c r="M2313" i="1" s="1"/>
  <c r="L2314" i="1"/>
  <c r="M2314" i="1" s="1"/>
  <c r="P2314" i="1" s="1"/>
  <c r="L2315" i="1"/>
  <c r="M2315" i="1" s="1"/>
  <c r="P2315" i="1" s="1"/>
  <c r="R2315" i="1" s="1"/>
  <c r="S2315" i="1" s="1"/>
  <c r="L2316" i="1"/>
  <c r="M2316" i="1" s="1"/>
  <c r="P2316" i="1" s="1"/>
  <c r="R2316" i="1" s="1"/>
  <c r="S2316" i="1" s="1"/>
  <c r="L2317" i="1"/>
  <c r="M2317" i="1" s="1"/>
  <c r="P2317" i="1" s="1"/>
  <c r="R2317" i="1" s="1"/>
  <c r="S2317" i="1" s="1"/>
  <c r="L2318" i="1"/>
  <c r="M2318" i="1" s="1"/>
  <c r="P2318" i="1" s="1"/>
  <c r="R2318" i="1" s="1"/>
  <c r="S2318" i="1" s="1"/>
  <c r="L2319" i="1"/>
  <c r="M2319" i="1" s="1"/>
  <c r="P2319" i="1" s="1"/>
  <c r="R2319" i="1" s="1"/>
  <c r="S2319" i="1" s="1"/>
  <c r="L2320" i="1"/>
  <c r="M2320" i="1" s="1"/>
  <c r="P2320" i="1" s="1"/>
  <c r="L2321" i="1"/>
  <c r="M2321" i="1" s="1"/>
  <c r="L2322" i="1"/>
  <c r="M2322" i="1" s="1"/>
  <c r="L2323" i="1"/>
  <c r="M2323" i="1" s="1"/>
  <c r="P2323" i="1" s="1"/>
  <c r="L2324" i="1"/>
  <c r="M2324" i="1" s="1"/>
  <c r="P2324" i="1" s="1"/>
  <c r="L2325" i="1"/>
  <c r="M2325" i="1" s="1"/>
  <c r="L2326" i="1"/>
  <c r="M2326" i="1" s="1"/>
  <c r="P2326" i="1" s="1"/>
  <c r="L2327" i="1"/>
  <c r="M2327" i="1" s="1"/>
  <c r="P2327" i="1" s="1"/>
  <c r="R2327" i="1" s="1"/>
  <c r="S2327" i="1" s="1"/>
  <c r="L2328" i="1"/>
  <c r="M2328" i="1" s="1"/>
  <c r="P2328" i="1" s="1"/>
  <c r="R2328" i="1" s="1"/>
  <c r="S2328" i="1" s="1"/>
  <c r="L2329" i="1"/>
  <c r="M2329" i="1" s="1"/>
  <c r="P2329" i="1" s="1"/>
  <c r="R2329" i="1" s="1"/>
  <c r="S2329" i="1" s="1"/>
  <c r="L2330" i="1"/>
  <c r="M2330" i="1" s="1"/>
  <c r="L2331" i="1"/>
  <c r="M2331" i="1" s="1"/>
  <c r="P2331" i="1" s="1"/>
  <c r="R2331" i="1" s="1"/>
  <c r="S2331" i="1" s="1"/>
  <c r="L2332" i="1"/>
  <c r="M2332" i="1" s="1"/>
  <c r="O2332" i="1" s="1" a="1"/>
  <c r="O2332" i="1" s="1"/>
  <c r="L2333" i="1"/>
  <c r="M2333" i="1" s="1"/>
  <c r="P2333" i="1" s="1"/>
  <c r="R2333" i="1" s="1"/>
  <c r="S2333" i="1" s="1"/>
  <c r="L2334" i="1"/>
  <c r="M2334" i="1" s="1"/>
  <c r="L2335" i="1"/>
  <c r="M2335" i="1" s="1"/>
  <c r="L2336" i="1"/>
  <c r="M2336" i="1" s="1"/>
  <c r="P2336" i="1" s="1"/>
  <c r="L2337" i="1"/>
  <c r="M2337" i="1" s="1"/>
  <c r="P2337" i="1" s="1"/>
  <c r="L2338" i="1"/>
  <c r="M2338" i="1" s="1"/>
  <c r="P2338" i="1" s="1"/>
  <c r="L2339" i="1"/>
  <c r="M2339" i="1" s="1"/>
  <c r="P2339" i="1" s="1"/>
  <c r="R2339" i="1" s="1"/>
  <c r="S2339" i="1" s="1"/>
  <c r="L2340" i="1"/>
  <c r="M2340" i="1" s="1"/>
  <c r="P2340" i="1" s="1"/>
  <c r="R2340" i="1" s="1"/>
  <c r="S2340" i="1" s="1"/>
  <c r="L2341" i="1"/>
  <c r="M2341" i="1" s="1"/>
  <c r="P2341" i="1" s="1"/>
  <c r="R2341" i="1" s="1"/>
  <c r="S2341" i="1" s="1"/>
  <c r="L2342" i="1"/>
  <c r="M2342" i="1" s="1"/>
  <c r="P2342" i="1" s="1"/>
  <c r="R2342" i="1" s="1"/>
  <c r="S2342" i="1" s="1"/>
  <c r="L2343" i="1"/>
  <c r="M2343" i="1" s="1"/>
  <c r="P2343" i="1" s="1"/>
  <c r="R2343" i="1" s="1"/>
  <c r="S2343" i="1" s="1"/>
  <c r="L2344" i="1"/>
  <c r="M2344" i="1" s="1"/>
  <c r="P2344" i="1" s="1"/>
  <c r="L2345" i="1"/>
  <c r="M2345" i="1" s="1"/>
  <c r="P2345" i="1" s="1"/>
  <c r="R2345" i="1" s="1"/>
  <c r="S2345" i="1" s="1"/>
  <c r="L2346" i="1"/>
  <c r="M2346" i="1" s="1"/>
  <c r="P2346" i="1" s="1"/>
  <c r="L2347" i="1"/>
  <c r="M2347" i="1" s="1"/>
  <c r="P2347" i="1" s="1"/>
  <c r="L2348" i="1"/>
  <c r="M2348" i="1" s="1"/>
  <c r="P2348" i="1" s="1"/>
  <c r="L2349" i="1"/>
  <c r="M2349" i="1" s="1"/>
  <c r="P2349" i="1" s="1"/>
  <c r="L2350" i="1"/>
  <c r="M2350" i="1" s="1"/>
  <c r="P2350" i="1" s="1"/>
  <c r="L2351" i="1"/>
  <c r="M2351" i="1" s="1"/>
  <c r="P2351" i="1" s="1"/>
  <c r="R2351" i="1" s="1"/>
  <c r="S2351" i="1" s="1"/>
  <c r="L2352" i="1"/>
  <c r="M2352" i="1" s="1"/>
  <c r="N2352" i="1" s="1"/>
  <c r="L2353" i="1"/>
  <c r="M2353" i="1" s="1"/>
  <c r="P2353" i="1" s="1"/>
  <c r="R2353" i="1" s="1"/>
  <c r="S2353" i="1" s="1"/>
  <c r="L2354" i="1"/>
  <c r="M2354" i="1" s="1"/>
  <c r="L2355" i="1"/>
  <c r="M2355" i="1" s="1"/>
  <c r="P2355" i="1" s="1"/>
  <c r="R2355" i="1" s="1"/>
  <c r="S2355" i="1" s="1"/>
  <c r="L2356" i="1"/>
  <c r="M2356" i="1" s="1"/>
  <c r="P2356" i="1" s="1"/>
  <c r="L2357" i="1"/>
  <c r="M2357" i="1" s="1"/>
  <c r="L2358" i="1"/>
  <c r="M2358" i="1" s="1"/>
  <c r="P2358" i="1" s="1"/>
  <c r="L2359" i="1"/>
  <c r="M2359" i="1" s="1"/>
  <c r="P2359" i="1" s="1"/>
  <c r="L2360" i="1"/>
  <c r="M2360" i="1" s="1"/>
  <c r="L2361" i="1"/>
  <c r="M2361" i="1" s="1"/>
  <c r="P2361" i="1" s="1"/>
  <c r="L2362" i="1"/>
  <c r="M2362" i="1" s="1"/>
  <c r="P2362" i="1" s="1"/>
  <c r="L2363" i="1"/>
  <c r="M2363" i="1" s="1"/>
  <c r="P2363" i="1" s="1"/>
  <c r="R2363" i="1" s="1"/>
  <c r="S2363" i="1" s="1"/>
  <c r="L2364" i="1"/>
  <c r="M2364" i="1" s="1"/>
  <c r="P2364" i="1" s="1"/>
  <c r="R2364" i="1" s="1"/>
  <c r="S2364" i="1" s="1"/>
  <c r="L2365" i="1"/>
  <c r="M2365" i="1" s="1"/>
  <c r="P2365" i="1" s="1"/>
  <c r="R2365" i="1" s="1"/>
  <c r="S2365" i="1" s="1"/>
  <c r="L2366" i="1"/>
  <c r="M2366" i="1" s="1"/>
  <c r="P2366" i="1" s="1"/>
  <c r="R2366" i="1" s="1"/>
  <c r="S2366" i="1" s="1"/>
  <c r="L2367" i="1"/>
  <c r="M2367" i="1" s="1"/>
  <c r="P2367" i="1" s="1"/>
  <c r="R2367" i="1" s="1"/>
  <c r="S2367" i="1" s="1"/>
  <c r="L2368" i="1"/>
  <c r="M2368" i="1" s="1"/>
  <c r="P2368" i="1" s="1"/>
  <c r="L2369" i="1"/>
  <c r="M2369" i="1" s="1"/>
  <c r="P2369" i="1" s="1"/>
  <c r="R2369" i="1" s="1"/>
  <c r="S2369" i="1" s="1"/>
  <c r="L2370" i="1"/>
  <c r="M2370" i="1" s="1"/>
  <c r="P2370" i="1" s="1"/>
  <c r="L2371" i="1"/>
  <c r="M2371" i="1" s="1"/>
  <c r="O2371" i="1" s="1" a="1"/>
  <c r="O2371" i="1" s="1"/>
  <c r="L2372" i="1"/>
  <c r="M2372" i="1" s="1"/>
  <c r="P2372" i="1" s="1"/>
  <c r="L2373" i="1"/>
  <c r="M2373" i="1" s="1"/>
  <c r="L2374" i="1"/>
  <c r="M2374" i="1" s="1"/>
  <c r="O2374" i="1" s="1" a="1"/>
  <c r="O2374" i="1" s="1"/>
  <c r="L2375" i="1"/>
  <c r="M2375" i="1" s="1"/>
  <c r="P2375" i="1" s="1"/>
  <c r="R2375" i="1" s="1"/>
  <c r="S2375" i="1" s="1"/>
  <c r="L2376" i="1"/>
  <c r="M2376" i="1" s="1"/>
  <c r="P2376" i="1" s="1"/>
  <c r="R2376" i="1" s="1"/>
  <c r="S2376" i="1" s="1"/>
  <c r="L2377" i="1"/>
  <c r="M2377" i="1" s="1"/>
  <c r="L2378" i="1"/>
  <c r="M2378" i="1" s="1"/>
  <c r="P2378" i="1" s="1"/>
  <c r="R2378" i="1" s="1"/>
  <c r="S2378" i="1" s="1"/>
  <c r="L2379" i="1"/>
  <c r="M2379" i="1" s="1"/>
  <c r="P2379" i="1" s="1"/>
  <c r="R2379" i="1" s="1"/>
  <c r="S2379" i="1" s="1"/>
  <c r="L2380" i="1"/>
  <c r="M2380" i="1" s="1"/>
  <c r="P2380" i="1" s="1"/>
  <c r="L2381" i="1"/>
  <c r="M2381" i="1" s="1"/>
  <c r="P2381" i="1" s="1"/>
  <c r="R2381" i="1" s="1"/>
  <c r="S2381" i="1" s="1"/>
  <c r="L2382" i="1"/>
  <c r="M2382" i="1" s="1"/>
  <c r="P2382" i="1" s="1"/>
  <c r="L2383" i="1"/>
  <c r="M2383" i="1" s="1"/>
  <c r="P2383" i="1" s="1"/>
  <c r="L2384" i="1"/>
  <c r="M2384" i="1" s="1"/>
  <c r="P2384" i="1" s="1"/>
  <c r="L2385" i="1"/>
  <c r="M2385" i="1" s="1"/>
  <c r="P2385" i="1" s="1"/>
  <c r="L2386" i="1"/>
  <c r="M2386" i="1" s="1"/>
  <c r="P2386" i="1" s="1"/>
  <c r="L2387" i="1"/>
  <c r="M2387" i="1" s="1"/>
  <c r="P2387" i="1" s="1"/>
  <c r="R2387" i="1" s="1"/>
  <c r="S2387" i="1" s="1"/>
  <c r="L2388" i="1"/>
  <c r="M2388" i="1" s="1"/>
  <c r="P2388" i="1" s="1"/>
  <c r="R2388" i="1" s="1"/>
  <c r="S2388" i="1" s="1"/>
  <c r="L2389" i="1"/>
  <c r="M2389" i="1" s="1"/>
  <c r="P2389" i="1" s="1"/>
  <c r="R2389" i="1" s="1"/>
  <c r="S2389" i="1" s="1"/>
  <c r="L2390" i="1"/>
  <c r="M2390" i="1" s="1"/>
  <c r="P2390" i="1" s="1"/>
  <c r="R2390" i="1" s="1"/>
  <c r="S2390" i="1" s="1"/>
  <c r="L2391" i="1"/>
  <c r="M2391" i="1" s="1"/>
  <c r="L2392" i="1"/>
  <c r="M2392" i="1" s="1"/>
  <c r="P2392" i="1" s="1"/>
  <c r="L2393" i="1"/>
  <c r="M2393" i="1" s="1"/>
  <c r="P2393" i="1" s="1"/>
  <c r="R2393" i="1" s="1"/>
  <c r="S2393" i="1" s="1"/>
  <c r="L2394" i="1"/>
  <c r="M2394" i="1" s="1"/>
  <c r="L2395" i="1"/>
  <c r="M2395" i="1" s="1"/>
  <c r="P2395" i="1" s="1"/>
  <c r="L2396" i="1"/>
  <c r="M2396" i="1" s="1"/>
  <c r="P2396" i="1" s="1"/>
  <c r="L2397" i="1"/>
  <c r="M2397" i="1" s="1"/>
  <c r="P2397" i="1" s="1"/>
  <c r="L2398" i="1"/>
  <c r="M2398" i="1" s="1"/>
  <c r="P2398" i="1" s="1"/>
  <c r="L2399" i="1"/>
  <c r="M2399" i="1" s="1"/>
  <c r="P2399" i="1" s="1"/>
  <c r="R2399" i="1" s="1"/>
  <c r="S2399" i="1" s="1"/>
  <c r="L2400" i="1"/>
  <c r="M2400" i="1" s="1"/>
  <c r="P2400" i="1" s="1"/>
  <c r="R2400" i="1" s="1"/>
  <c r="S2400" i="1" s="1"/>
  <c r="L2401" i="1"/>
  <c r="M2401" i="1" s="1"/>
  <c r="P2401" i="1" s="1"/>
  <c r="R2401" i="1" s="1"/>
  <c r="S2401" i="1" s="1"/>
  <c r="L2402" i="1"/>
  <c r="M2402" i="1" s="1"/>
  <c r="P2402" i="1" s="1"/>
  <c r="R2402" i="1" s="1"/>
  <c r="S2402" i="1" s="1"/>
  <c r="L2403" i="1"/>
  <c r="M2403" i="1" s="1"/>
  <c r="P2403" i="1" s="1"/>
  <c r="R2403" i="1" s="1"/>
  <c r="S2403" i="1" s="1"/>
  <c r="L2404" i="1"/>
  <c r="M2404" i="1" s="1"/>
  <c r="L2405" i="1"/>
  <c r="M2405" i="1" s="1"/>
  <c r="P2405" i="1" s="1"/>
  <c r="R2405" i="1" s="1"/>
  <c r="S2405" i="1" s="1"/>
  <c r="L2406" i="1"/>
  <c r="M2406" i="1" s="1"/>
  <c r="P2406" i="1" s="1"/>
  <c r="L2407" i="1"/>
  <c r="M2407" i="1" s="1"/>
  <c r="P2407" i="1" s="1"/>
  <c r="L2408" i="1"/>
  <c r="M2408" i="1" s="1"/>
  <c r="P2408" i="1" s="1"/>
  <c r="L2409" i="1"/>
  <c r="M2409" i="1" s="1"/>
  <c r="N2409" i="1" s="1"/>
  <c r="L2410" i="1"/>
  <c r="M2410" i="1" s="1"/>
  <c r="P2410" i="1" s="1"/>
  <c r="L2411" i="1"/>
  <c r="M2411" i="1" s="1"/>
  <c r="P2411" i="1" s="1"/>
  <c r="R2411" i="1" s="1"/>
  <c r="S2411" i="1" s="1"/>
  <c r="L2412" i="1"/>
  <c r="M2412" i="1" s="1"/>
  <c r="L2413" i="1"/>
  <c r="M2413" i="1" s="1"/>
  <c r="P2413" i="1" s="1"/>
  <c r="R2413" i="1" s="1"/>
  <c r="S2413" i="1" s="1"/>
  <c r="L2414" i="1"/>
  <c r="M2414" i="1" s="1"/>
  <c r="P2414" i="1" s="1"/>
  <c r="R2414" i="1" s="1"/>
  <c r="S2414" i="1" s="1"/>
  <c r="L2415" i="1"/>
  <c r="M2415" i="1" s="1"/>
  <c r="P2415" i="1" s="1"/>
  <c r="R2415" i="1" s="1"/>
  <c r="S2415" i="1" s="1"/>
  <c r="L2416" i="1"/>
  <c r="M2416" i="1" s="1"/>
  <c r="P2416" i="1" s="1"/>
  <c r="L2417" i="1"/>
  <c r="M2417" i="1" s="1"/>
  <c r="O2417" i="1" s="1" a="1"/>
  <c r="O2417" i="1" s="1"/>
  <c r="L2418" i="1"/>
  <c r="M2418" i="1" s="1"/>
  <c r="P2418" i="1" s="1"/>
  <c r="L2419" i="1"/>
  <c r="M2419" i="1" s="1"/>
  <c r="P2419" i="1" s="1"/>
  <c r="L2420" i="1"/>
  <c r="M2420" i="1" s="1"/>
  <c r="P2420" i="1" s="1"/>
  <c r="L2421" i="1"/>
  <c r="M2421" i="1" s="1"/>
  <c r="P2421" i="1" s="1"/>
  <c r="L2422" i="1"/>
  <c r="M2422" i="1" s="1"/>
  <c r="P2422" i="1" s="1"/>
  <c r="L2423" i="1"/>
  <c r="M2423" i="1" s="1"/>
  <c r="P2423" i="1" s="1"/>
  <c r="R2423" i="1" s="1"/>
  <c r="S2423" i="1" s="1"/>
  <c r="L2424" i="1"/>
  <c r="M2424" i="1" s="1"/>
  <c r="P2424" i="1" s="1"/>
  <c r="L2425" i="1"/>
  <c r="M2425" i="1" s="1"/>
  <c r="P2425" i="1" s="1"/>
  <c r="R2425" i="1" s="1"/>
  <c r="S2425" i="1" s="1"/>
  <c r="L2426" i="1"/>
  <c r="M2426" i="1" s="1"/>
  <c r="P2426" i="1" s="1"/>
  <c r="R2426" i="1" s="1"/>
  <c r="S2426" i="1" s="1"/>
  <c r="L2427" i="1"/>
  <c r="M2427" i="1" s="1"/>
  <c r="L2428" i="1"/>
  <c r="M2428" i="1" s="1"/>
  <c r="L2429" i="1"/>
  <c r="M2429" i="1" s="1"/>
  <c r="P2429" i="1" s="1"/>
  <c r="R2429" i="1" s="1"/>
  <c r="S2429" i="1" s="1"/>
  <c r="L2430" i="1"/>
  <c r="M2430" i="1" s="1"/>
  <c r="P2430" i="1" s="1"/>
  <c r="L2431" i="1"/>
  <c r="M2431" i="1" s="1"/>
  <c r="P2431" i="1" s="1"/>
  <c r="L2432" i="1"/>
  <c r="M2432" i="1" s="1"/>
  <c r="P2432" i="1" s="1"/>
  <c r="L2433" i="1"/>
  <c r="M2433" i="1" s="1"/>
  <c r="P2433" i="1" s="1"/>
  <c r="L2434" i="1"/>
  <c r="M2434" i="1" s="1"/>
  <c r="P2434" i="1" s="1"/>
  <c r="L2435" i="1"/>
  <c r="M2435" i="1" s="1"/>
  <c r="P2435" i="1" s="1"/>
  <c r="R2435" i="1" s="1"/>
  <c r="S2435" i="1" s="1"/>
  <c r="L2436" i="1"/>
  <c r="M2436" i="1" s="1"/>
  <c r="P2436" i="1" s="1"/>
  <c r="L2437" i="1"/>
  <c r="M2437" i="1" s="1"/>
  <c r="P2437" i="1" s="1"/>
  <c r="R2437" i="1" s="1"/>
  <c r="S2437" i="1" s="1"/>
  <c r="L2438" i="1"/>
  <c r="M2438" i="1" s="1"/>
  <c r="P2438" i="1" s="1"/>
  <c r="R2438" i="1" s="1"/>
  <c r="S2438" i="1" s="1"/>
  <c r="L2439" i="1"/>
  <c r="M2439" i="1" s="1"/>
  <c r="N2439" i="1" s="1"/>
  <c r="L2440" i="1"/>
  <c r="M2440" i="1" s="1"/>
  <c r="O2440" i="1" s="1" a="1"/>
  <c r="O2440" i="1" s="1"/>
  <c r="L2441" i="1"/>
  <c r="M2441" i="1" s="1"/>
  <c r="P2441" i="1" s="1"/>
  <c r="R2441" i="1" s="1"/>
  <c r="S2441" i="1" s="1"/>
  <c r="L2442" i="1"/>
  <c r="M2442" i="1" s="1"/>
  <c r="P2442" i="1" s="1"/>
  <c r="L2443" i="1"/>
  <c r="M2443" i="1" s="1"/>
  <c r="L2444" i="1"/>
  <c r="M2444" i="1" s="1"/>
  <c r="L2445" i="1"/>
  <c r="M2445" i="1" s="1"/>
  <c r="P2445" i="1" s="1"/>
  <c r="L2446" i="1"/>
  <c r="M2446" i="1" s="1"/>
  <c r="P2446" i="1" s="1"/>
  <c r="L2447" i="1"/>
  <c r="M2447" i="1" s="1"/>
  <c r="P2447" i="1" s="1"/>
  <c r="R2447" i="1" s="1"/>
  <c r="S2447" i="1" s="1"/>
  <c r="L2448" i="1"/>
  <c r="M2448" i="1" s="1"/>
  <c r="P2448" i="1" s="1"/>
  <c r="L2449" i="1"/>
  <c r="M2449" i="1" s="1"/>
  <c r="P2449" i="1" s="1"/>
  <c r="R2449" i="1" s="1"/>
  <c r="S2449" i="1" s="1"/>
  <c r="L2450" i="1"/>
  <c r="M2450" i="1" s="1"/>
  <c r="P2450" i="1" s="1"/>
  <c r="R2450" i="1" s="1"/>
  <c r="S2450" i="1" s="1"/>
  <c r="L2451" i="1"/>
  <c r="M2451" i="1" s="1"/>
  <c r="P2451" i="1" s="1"/>
  <c r="R2451" i="1" s="1"/>
  <c r="S2451" i="1" s="1"/>
  <c r="L2452" i="1"/>
  <c r="M2452" i="1" s="1"/>
  <c r="P2452" i="1" s="1"/>
  <c r="L2453" i="1"/>
  <c r="M2453" i="1" s="1"/>
  <c r="P2453" i="1" s="1"/>
  <c r="R2453" i="1" s="1"/>
  <c r="S2453" i="1" s="1"/>
  <c r="L2454" i="1"/>
  <c r="M2454" i="1" s="1"/>
  <c r="P2454" i="1" s="1"/>
  <c r="L2455" i="1"/>
  <c r="M2455" i="1" s="1"/>
  <c r="P2455" i="1" s="1"/>
  <c r="L2456" i="1"/>
  <c r="M2456" i="1" s="1"/>
  <c r="L2457" i="1"/>
  <c r="M2457" i="1" s="1"/>
  <c r="P2457" i="1" s="1"/>
  <c r="L2458" i="1"/>
  <c r="M2458" i="1" s="1"/>
  <c r="P2458" i="1" s="1"/>
  <c r="L2459" i="1"/>
  <c r="M2459" i="1" s="1"/>
  <c r="P2459" i="1" s="1"/>
  <c r="R2459" i="1" s="1"/>
  <c r="S2459" i="1" s="1"/>
  <c r="L2460" i="1"/>
  <c r="M2460" i="1" s="1"/>
  <c r="P2460" i="1" s="1"/>
  <c r="L2461" i="1"/>
  <c r="M2461" i="1" s="1"/>
  <c r="P2461" i="1" s="1"/>
  <c r="R2461" i="1" s="1"/>
  <c r="S2461" i="1" s="1"/>
  <c r="L2462" i="1"/>
  <c r="M2462" i="1" s="1"/>
  <c r="P2462" i="1" s="1"/>
  <c r="R2462" i="1" s="1"/>
  <c r="S2462" i="1" s="1"/>
  <c r="L2463" i="1"/>
  <c r="M2463" i="1" s="1"/>
  <c r="P2463" i="1" s="1"/>
  <c r="R2463" i="1" s="1"/>
  <c r="S2463" i="1" s="1"/>
  <c r="L2464" i="1"/>
  <c r="M2464" i="1" s="1"/>
  <c r="P2464" i="1" s="1"/>
  <c r="L2465" i="1"/>
  <c r="M2465" i="1" s="1"/>
  <c r="L2466" i="1"/>
  <c r="M2466" i="1" s="1"/>
  <c r="P2466" i="1" s="1"/>
  <c r="L2467" i="1"/>
  <c r="M2467" i="1" s="1"/>
  <c r="P2467" i="1" s="1"/>
  <c r="L2468" i="1"/>
  <c r="M2468" i="1" s="1"/>
  <c r="P2468" i="1" s="1"/>
  <c r="L2469" i="1"/>
  <c r="M2469" i="1" s="1"/>
  <c r="L2470" i="1"/>
  <c r="M2470" i="1" s="1"/>
  <c r="P2470" i="1" s="1"/>
  <c r="L2471" i="1"/>
  <c r="M2471" i="1" s="1"/>
  <c r="P2471" i="1" s="1"/>
  <c r="L2472" i="1"/>
  <c r="M2472" i="1" s="1"/>
  <c r="P2472" i="1" s="1"/>
  <c r="L2473" i="1"/>
  <c r="M2473" i="1" s="1"/>
  <c r="P2473" i="1" s="1"/>
  <c r="R2473" i="1" s="1"/>
  <c r="S2473" i="1" s="1"/>
  <c r="L2474" i="1"/>
  <c r="M2474" i="1" s="1"/>
  <c r="P2474" i="1" s="1"/>
  <c r="R2474" i="1" s="1"/>
  <c r="S2474" i="1" s="1"/>
  <c r="L2475" i="1"/>
  <c r="M2475" i="1" s="1"/>
  <c r="P2475" i="1" s="1"/>
  <c r="R2475" i="1" s="1"/>
  <c r="S2475" i="1" s="1"/>
  <c r="L2476" i="1"/>
  <c r="M2476" i="1" s="1"/>
  <c r="P2476" i="1" s="1"/>
  <c r="L2477" i="1"/>
  <c r="M2477" i="1" s="1"/>
  <c r="L2478" i="1"/>
  <c r="M2478" i="1" s="1"/>
  <c r="P2478" i="1" s="1"/>
  <c r="L2479" i="1"/>
  <c r="M2479" i="1" s="1"/>
  <c r="P2479" i="1" s="1"/>
  <c r="L2480" i="1"/>
  <c r="M2480" i="1" s="1"/>
  <c r="L2481" i="1"/>
  <c r="M2481" i="1" s="1"/>
  <c r="P2481" i="1" s="1"/>
  <c r="L2482" i="1"/>
  <c r="M2482" i="1" s="1"/>
  <c r="P2482" i="1" s="1"/>
  <c r="L2483" i="1"/>
  <c r="M2483" i="1" s="1"/>
  <c r="P2483" i="1" s="1"/>
  <c r="L2484" i="1"/>
  <c r="M2484" i="1" s="1"/>
  <c r="P2484" i="1" s="1"/>
  <c r="L2485" i="1"/>
  <c r="M2485" i="1" s="1"/>
  <c r="P2485" i="1" s="1"/>
  <c r="R2485" i="1" s="1"/>
  <c r="S2485" i="1" s="1"/>
  <c r="L2486" i="1"/>
  <c r="M2486" i="1" s="1"/>
  <c r="P2486" i="1" s="1"/>
  <c r="R2486" i="1" s="1"/>
  <c r="S2486" i="1" s="1"/>
  <c r="L2487" i="1"/>
  <c r="M2487" i="1" s="1"/>
  <c r="P2487" i="1" s="1"/>
  <c r="R2487" i="1" s="1"/>
  <c r="S2487" i="1" s="1"/>
  <c r="L2488" i="1"/>
  <c r="M2488" i="1" s="1"/>
  <c r="P2488" i="1" s="1"/>
  <c r="L2489" i="1"/>
  <c r="M2489" i="1" s="1"/>
  <c r="P2489" i="1" s="1"/>
  <c r="R2489" i="1" s="1"/>
  <c r="S2489" i="1" s="1"/>
  <c r="L2490" i="1"/>
  <c r="M2490" i="1" s="1"/>
  <c r="L2491" i="1"/>
  <c r="M2491" i="1" s="1"/>
  <c r="L2492" i="1"/>
  <c r="M2492" i="1" s="1"/>
  <c r="P2492" i="1" s="1"/>
  <c r="L2493" i="1"/>
  <c r="M2493" i="1" s="1"/>
  <c r="P2493" i="1" s="1"/>
  <c r="L2494" i="1"/>
  <c r="M2494" i="1" s="1"/>
  <c r="P2494" i="1" s="1"/>
  <c r="L2495" i="1"/>
  <c r="M2495" i="1" s="1"/>
  <c r="P2495" i="1" s="1"/>
  <c r="L2496" i="1"/>
  <c r="M2496" i="1" s="1"/>
  <c r="P2496" i="1" s="1"/>
  <c r="L2497" i="1"/>
  <c r="M2497" i="1" s="1"/>
  <c r="P2497" i="1" s="1"/>
  <c r="R2497" i="1" s="1"/>
  <c r="S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P2503" i="1" s="1"/>
  <c r="L2504" i="1"/>
  <c r="M2504" i="1" s="1"/>
  <c r="P2504" i="1" s="1"/>
  <c r="L2505" i="1"/>
  <c r="M2505" i="1" s="1"/>
  <c r="P2505" i="1" s="1"/>
  <c r="L2506" i="1"/>
  <c r="M2506" i="1" s="1"/>
  <c r="P2506" i="1" s="1"/>
  <c r="L2507" i="1"/>
  <c r="M2507" i="1" s="1"/>
  <c r="P2507" i="1" s="1"/>
  <c r="L2508" i="1"/>
  <c r="M2508" i="1" s="1"/>
  <c r="P2508" i="1" s="1"/>
  <c r="L2509" i="1"/>
  <c r="M2509" i="1" s="1"/>
  <c r="P2509" i="1" s="1"/>
  <c r="R2509" i="1" s="1"/>
  <c r="S2509" i="1" s="1"/>
  <c r="L2510" i="1"/>
  <c r="M2510" i="1" s="1"/>
  <c r="P2510" i="1" s="1"/>
  <c r="R2510" i="1" s="1"/>
  <c r="S2510" i="1" s="1"/>
  <c r="L2511" i="1"/>
  <c r="M2511" i="1" s="1"/>
  <c r="P2511" i="1" s="1"/>
  <c r="R2511" i="1" s="1"/>
  <c r="S2511" i="1" s="1"/>
  <c r="L2512" i="1"/>
  <c r="M2512" i="1" s="1"/>
  <c r="P2512" i="1" s="1"/>
  <c r="L2513" i="1"/>
  <c r="M2513" i="1" s="1"/>
  <c r="P2513" i="1" s="1"/>
  <c r="R2513" i="1" s="1"/>
  <c r="S2513" i="1" s="1"/>
  <c r="L2514" i="1"/>
  <c r="M2514" i="1" s="1"/>
  <c r="P2514" i="1" s="1"/>
  <c r="L2515" i="1"/>
  <c r="M2515" i="1" s="1"/>
  <c r="P2515" i="1" s="1"/>
  <c r="L2516" i="1"/>
  <c r="M2516" i="1" s="1"/>
  <c r="L2517" i="1"/>
  <c r="M2517" i="1" s="1"/>
  <c r="L2518" i="1"/>
  <c r="M2518" i="1" s="1"/>
  <c r="P2518" i="1" s="1"/>
  <c r="L2519" i="1"/>
  <c r="M2519" i="1" s="1"/>
  <c r="P2519" i="1" s="1"/>
  <c r="L2520" i="1"/>
  <c r="M2520" i="1" s="1"/>
  <c r="P2520" i="1" s="1"/>
  <c r="L2521" i="1"/>
  <c r="M2521" i="1" s="1"/>
  <c r="P2521" i="1" s="1"/>
  <c r="R2521" i="1" s="1"/>
  <c r="S2521" i="1" s="1"/>
  <c r="L2522" i="1"/>
  <c r="M2522" i="1" s="1"/>
  <c r="P2522" i="1" s="1"/>
  <c r="R2522" i="1" s="1"/>
  <c r="S2522" i="1" s="1"/>
  <c r="L2523" i="1"/>
  <c r="M2523" i="1" s="1"/>
  <c r="P2523" i="1" s="1"/>
  <c r="R2523" i="1" s="1"/>
  <c r="S2523" i="1" s="1"/>
  <c r="L2524" i="1"/>
  <c r="M2524" i="1" s="1"/>
  <c r="P2524" i="1" s="1"/>
  <c r="L2525" i="1"/>
  <c r="M2525" i="1" s="1"/>
  <c r="P2525" i="1" s="1"/>
  <c r="R2525" i="1" s="1"/>
  <c r="S2525" i="1" s="1"/>
  <c r="L2526" i="1"/>
  <c r="M2526" i="1" s="1"/>
  <c r="O2526" i="1" s="1" a="1"/>
  <c r="O2526" i="1" s="1"/>
  <c r="L2527" i="1"/>
  <c r="M2527" i="1" s="1"/>
  <c r="P2527" i="1" s="1"/>
  <c r="L2528" i="1"/>
  <c r="M2528" i="1" s="1"/>
  <c r="L2529" i="1"/>
  <c r="M2529" i="1" s="1"/>
  <c r="P2529" i="1" s="1"/>
  <c r="L2530" i="1"/>
  <c r="M2530" i="1" s="1"/>
  <c r="P2530" i="1" s="1"/>
  <c r="L2531" i="1"/>
  <c r="M2531" i="1" s="1"/>
  <c r="P2531" i="1" s="1"/>
  <c r="L2532" i="1"/>
  <c r="M2532" i="1" s="1"/>
  <c r="P2532" i="1" s="1"/>
  <c r="L2533" i="1"/>
  <c r="M2533" i="1" s="1"/>
  <c r="P2533" i="1" s="1"/>
  <c r="R2533" i="1" s="1"/>
  <c r="S2533" i="1" s="1"/>
  <c r="L2534" i="1"/>
  <c r="M2534" i="1" s="1"/>
  <c r="P2534" i="1" s="1"/>
  <c r="R2534" i="1" s="1"/>
  <c r="S2534" i="1" s="1"/>
  <c r="L2535" i="1"/>
  <c r="M2535" i="1" s="1"/>
  <c r="P2535" i="1" s="1"/>
  <c r="R2535" i="1" s="1"/>
  <c r="S2535" i="1" s="1"/>
  <c r="L2536" i="1"/>
  <c r="M2536" i="1" s="1"/>
  <c r="L2537" i="1"/>
  <c r="M2537" i="1" s="1"/>
  <c r="P2537" i="1" s="1"/>
  <c r="R2537" i="1" s="1"/>
  <c r="S2537" i="1" s="1"/>
  <c r="L2538" i="1"/>
  <c r="M2538" i="1" s="1"/>
  <c r="P2538" i="1" s="1"/>
  <c r="L2539" i="1"/>
  <c r="M2539" i="1" s="1"/>
  <c r="P2539" i="1" s="1"/>
  <c r="L2540" i="1"/>
  <c r="M2540" i="1" s="1"/>
  <c r="O2540" i="1" s="1" a="1"/>
  <c r="O2540" i="1" s="1"/>
  <c r="L2541" i="1"/>
  <c r="M2541" i="1" s="1"/>
  <c r="O2541" i="1" s="1" a="1"/>
  <c r="O2541" i="1" s="1"/>
  <c r="L2542" i="1"/>
  <c r="M2542" i="1" s="1"/>
  <c r="P2542" i="1" s="1"/>
  <c r="L2543" i="1"/>
  <c r="M2543" i="1" s="1"/>
  <c r="P2543" i="1" s="1"/>
  <c r="L2544" i="1"/>
  <c r="M2544" i="1" s="1"/>
  <c r="P2544" i="1" s="1"/>
  <c r="L2545" i="1"/>
  <c r="M2545" i="1" s="1"/>
  <c r="P2545" i="1" s="1"/>
  <c r="R2545" i="1" s="1"/>
  <c r="S2545" i="1" s="1"/>
  <c r="L2546" i="1"/>
  <c r="M2546" i="1" s="1"/>
  <c r="P2546" i="1" s="1"/>
  <c r="R2546" i="1" s="1"/>
  <c r="S2546" i="1" s="1"/>
  <c r="L2547" i="1"/>
  <c r="M2547" i="1" s="1"/>
  <c r="P2547" i="1" s="1"/>
  <c r="R2547" i="1" s="1"/>
  <c r="S2547" i="1" s="1"/>
  <c r="L2548" i="1"/>
  <c r="M2548" i="1" s="1"/>
  <c r="O2548" i="1" s="1" a="1"/>
  <c r="O2548" i="1" s="1"/>
  <c r="L2549" i="1"/>
  <c r="M2549" i="1" s="1"/>
  <c r="L2550" i="1"/>
  <c r="M2550" i="1" s="1"/>
  <c r="P2550" i="1" s="1"/>
  <c r="L2551" i="1"/>
  <c r="M2551" i="1" s="1"/>
  <c r="L2552" i="1"/>
  <c r="M2552" i="1" s="1"/>
  <c r="P2552" i="1" s="1"/>
  <c r="L2553" i="1"/>
  <c r="M2553" i="1" s="1"/>
  <c r="P2553" i="1" s="1"/>
  <c r="L2554" i="1"/>
  <c r="M2554" i="1" s="1"/>
  <c r="P2554" i="1" s="1"/>
  <c r="L2555" i="1"/>
  <c r="M2555" i="1" s="1"/>
  <c r="P2555" i="1" s="1"/>
  <c r="L2556" i="1"/>
  <c r="M2556" i="1" s="1"/>
  <c r="P2556" i="1" s="1"/>
  <c r="L2557" i="1"/>
  <c r="M2557" i="1" s="1"/>
  <c r="P2557" i="1" s="1"/>
  <c r="R2557" i="1" s="1"/>
  <c r="S2557" i="1" s="1"/>
  <c r="L2558" i="1"/>
  <c r="M2558" i="1" s="1"/>
  <c r="P2558" i="1" s="1"/>
  <c r="R2558" i="1" s="1"/>
  <c r="S2558" i="1" s="1"/>
  <c r="L2559" i="1"/>
  <c r="M2559" i="1" s="1"/>
  <c r="P2559" i="1" s="1"/>
  <c r="R2559" i="1" s="1"/>
  <c r="S2559" i="1" s="1"/>
  <c r="L2560" i="1"/>
  <c r="M2560" i="1" s="1"/>
  <c r="P2560" i="1" s="1"/>
  <c r="L2561" i="1"/>
  <c r="M2561" i="1" s="1"/>
  <c r="O2561" i="1" s="1" a="1"/>
  <c r="O2561" i="1" s="1"/>
  <c r="L2562" i="1"/>
  <c r="M2562" i="1" s="1"/>
  <c r="P2562" i="1" s="1"/>
  <c r="L2563" i="1"/>
  <c r="M2563" i="1" s="1"/>
  <c r="P2563" i="1" s="1"/>
  <c r="L2564" i="1"/>
  <c r="M2564" i="1" s="1"/>
  <c r="L2565" i="1"/>
  <c r="M2565" i="1" s="1"/>
  <c r="P2565" i="1" s="1"/>
  <c r="L2566" i="1"/>
  <c r="M2566" i="1" s="1"/>
  <c r="P2566" i="1" s="1"/>
  <c r="L2567" i="1"/>
  <c r="M2567" i="1" s="1"/>
  <c r="P2567" i="1" s="1"/>
  <c r="L2568" i="1"/>
  <c r="M2568" i="1" s="1"/>
  <c r="P2568" i="1" s="1"/>
  <c r="L2569" i="1"/>
  <c r="M2569" i="1" s="1"/>
  <c r="P2569" i="1" s="1"/>
  <c r="R2569" i="1" s="1"/>
  <c r="S2569" i="1" s="1"/>
  <c r="L2570" i="1"/>
  <c r="M2570" i="1" s="1"/>
  <c r="P2570" i="1" s="1"/>
  <c r="R2570" i="1" s="1"/>
  <c r="S2570" i="1" s="1"/>
  <c r="L2571" i="1"/>
  <c r="M2571" i="1" s="1"/>
  <c r="P2571" i="1" s="1"/>
  <c r="R2571" i="1" s="1"/>
  <c r="S2571" i="1" s="1"/>
  <c r="L2572" i="1"/>
  <c r="M2572" i="1" s="1"/>
  <c r="P2572" i="1" s="1"/>
  <c r="L2573" i="1"/>
  <c r="M2573" i="1" s="1"/>
  <c r="P2573" i="1" s="1"/>
  <c r="R2573" i="1" s="1"/>
  <c r="S2573" i="1" s="1"/>
  <c r="L2574" i="1"/>
  <c r="M2574" i="1" s="1"/>
  <c r="P2574" i="1" s="1"/>
  <c r="L2575" i="1"/>
  <c r="M2575" i="1" s="1"/>
  <c r="L2576" i="1"/>
  <c r="M2576" i="1" s="1"/>
  <c r="P2576" i="1" s="1"/>
  <c r="L2577" i="1"/>
  <c r="M2577" i="1" s="1"/>
  <c r="P2577" i="1" s="1"/>
  <c r="L2578" i="1"/>
  <c r="M2578" i="1" s="1"/>
  <c r="P2578" i="1" s="1"/>
  <c r="L2579" i="1"/>
  <c r="M2579" i="1" s="1"/>
  <c r="P2579" i="1" s="1"/>
  <c r="L2580" i="1"/>
  <c r="M2580" i="1" s="1"/>
  <c r="P2580" i="1" s="1"/>
  <c r="L2581" i="1"/>
  <c r="M2581" i="1" s="1"/>
  <c r="P2581" i="1" s="1"/>
  <c r="R2581" i="1" s="1"/>
  <c r="S2581" i="1" s="1"/>
  <c r="L2582" i="1"/>
  <c r="M2582" i="1" s="1"/>
  <c r="P2582" i="1" s="1"/>
  <c r="R2582" i="1" s="1"/>
  <c r="S2582" i="1" s="1"/>
  <c r="L2583" i="1"/>
  <c r="M2583" i="1" s="1"/>
  <c r="P2583" i="1" s="1"/>
  <c r="R2583" i="1" s="1"/>
  <c r="S2583" i="1" s="1"/>
  <c r="L2584" i="1"/>
  <c r="M2584" i="1" s="1"/>
  <c r="L2585" i="1"/>
  <c r="M2585" i="1" s="1"/>
  <c r="P2585" i="1" s="1"/>
  <c r="R2585" i="1" s="1"/>
  <c r="S2585" i="1" s="1"/>
  <c r="L2586" i="1"/>
  <c r="M2586" i="1" s="1"/>
  <c r="P2586" i="1" s="1"/>
  <c r="L2587" i="1"/>
  <c r="M2587" i="1" s="1"/>
  <c r="L2588" i="1"/>
  <c r="M2588" i="1" s="1"/>
  <c r="L2589" i="1"/>
  <c r="M2589" i="1" s="1"/>
  <c r="P2589" i="1" s="1"/>
  <c r="L2590" i="1"/>
  <c r="M2590" i="1" s="1"/>
  <c r="P2590" i="1" s="1"/>
  <c r="L2591" i="1"/>
  <c r="M2591" i="1" s="1"/>
  <c r="P2591" i="1" s="1"/>
  <c r="L2592" i="1"/>
  <c r="M2592" i="1" s="1"/>
  <c r="P2592" i="1" s="1"/>
  <c r="L2593" i="1"/>
  <c r="M2593" i="1" s="1"/>
  <c r="P2593" i="1" s="1"/>
  <c r="R2593" i="1" s="1"/>
  <c r="S2593" i="1" s="1"/>
  <c r="L2594" i="1"/>
  <c r="M2594" i="1" s="1"/>
  <c r="L2595" i="1"/>
  <c r="M2595" i="1" s="1"/>
  <c r="P2595" i="1" s="1"/>
  <c r="R2595" i="1" s="1"/>
  <c r="S2595" i="1" s="1"/>
  <c r="L2596" i="1"/>
  <c r="M2596" i="1" s="1"/>
  <c r="P2596" i="1" s="1"/>
  <c r="L2597" i="1"/>
  <c r="M2597" i="1" s="1"/>
  <c r="L2598" i="1"/>
  <c r="M2598" i="1" s="1"/>
  <c r="P2598" i="1" s="1"/>
  <c r="L2599" i="1"/>
  <c r="M2599" i="1" s="1"/>
  <c r="P2599" i="1" s="1"/>
  <c r="L2600" i="1"/>
  <c r="M2600" i="1" s="1"/>
  <c r="L2601" i="1"/>
  <c r="M2601" i="1" s="1"/>
  <c r="L2602" i="1"/>
  <c r="M2602" i="1" s="1"/>
  <c r="P2602" i="1" s="1"/>
  <c r="L2603" i="1"/>
  <c r="M2603" i="1" s="1"/>
  <c r="P2603" i="1" s="1"/>
  <c r="L2604" i="1"/>
  <c r="M2604" i="1" s="1"/>
  <c r="P2604" i="1" s="1"/>
  <c r="L2605" i="1"/>
  <c r="M2605" i="1" s="1"/>
  <c r="P2605" i="1" s="1"/>
  <c r="R2605" i="1" s="1"/>
  <c r="S2605" i="1" s="1"/>
  <c r="L2606" i="1"/>
  <c r="M2606" i="1" s="1"/>
  <c r="P2606" i="1" s="1"/>
  <c r="R2606" i="1" s="1"/>
  <c r="S2606" i="1" s="1"/>
  <c r="L2607" i="1"/>
  <c r="M2607" i="1" s="1"/>
  <c r="P2607" i="1" s="1"/>
  <c r="R2607" i="1" s="1"/>
  <c r="S2607" i="1" s="1"/>
  <c r="L2608" i="1"/>
  <c r="M2608" i="1" s="1"/>
  <c r="L2609" i="1"/>
  <c r="M2609" i="1" s="1"/>
  <c r="L2610" i="1"/>
  <c r="M2610" i="1" s="1"/>
  <c r="N2610" i="1" s="1"/>
  <c r="L2611" i="1"/>
  <c r="M2611" i="1" s="1"/>
  <c r="L2612" i="1"/>
  <c r="M2612" i="1" s="1"/>
  <c r="L2613" i="1"/>
  <c r="M2613" i="1" s="1"/>
  <c r="L2614" i="1"/>
  <c r="M2614" i="1" s="1"/>
  <c r="P2614" i="1" s="1"/>
  <c r="L2615" i="1"/>
  <c r="M2615" i="1" s="1"/>
  <c r="P2615" i="1" s="1"/>
  <c r="L2616" i="1"/>
  <c r="M2616" i="1" s="1"/>
  <c r="P2616" i="1" s="1"/>
  <c r="L2617" i="1"/>
  <c r="M2617" i="1" s="1"/>
  <c r="P2617" i="1" s="1"/>
  <c r="R2617" i="1" s="1"/>
  <c r="S2617" i="1" s="1"/>
  <c r="L2618" i="1"/>
  <c r="M2618" i="1" s="1"/>
  <c r="O2618" i="1" s="1" a="1"/>
  <c r="O2618" i="1" s="1"/>
  <c r="L2619" i="1"/>
  <c r="M2619" i="1" s="1"/>
  <c r="N2619" i="1" s="1"/>
  <c r="L2620" i="1"/>
  <c r="M2620" i="1" s="1"/>
  <c r="P2620" i="1" s="1"/>
  <c r="L2621" i="1"/>
  <c r="M2621" i="1" s="1"/>
  <c r="P2621" i="1" s="1"/>
  <c r="R2621" i="1" s="1"/>
  <c r="S2621" i="1" s="1"/>
  <c r="L2622" i="1"/>
  <c r="M2622" i="1" s="1"/>
  <c r="P2622" i="1" s="1"/>
  <c r="L2623" i="1"/>
  <c r="M2623" i="1" s="1"/>
  <c r="L2624" i="1"/>
  <c r="M2624" i="1" s="1"/>
  <c r="N2624" i="1" s="1"/>
  <c r="L2625" i="1"/>
  <c r="M2625" i="1" s="1"/>
  <c r="P2625" i="1" s="1"/>
  <c r="L2626" i="1"/>
  <c r="M2626" i="1" s="1"/>
  <c r="P2626" i="1" s="1"/>
  <c r="L2627" i="1"/>
  <c r="M2627" i="1" s="1"/>
  <c r="P2627" i="1" s="1"/>
  <c r="L2628" i="1"/>
  <c r="M2628" i="1" s="1"/>
  <c r="P2628" i="1" s="1"/>
  <c r="L2629" i="1"/>
  <c r="M2629" i="1" s="1"/>
  <c r="P2629" i="1" s="1"/>
  <c r="R2629" i="1" s="1"/>
  <c r="S2629" i="1" s="1"/>
  <c r="L2630" i="1"/>
  <c r="M2630" i="1" s="1"/>
  <c r="L2631" i="1"/>
  <c r="M2631" i="1" s="1"/>
  <c r="O2631" i="1" s="1" a="1"/>
  <c r="O2631" i="1" s="1"/>
  <c r="L2632" i="1"/>
  <c r="M2632" i="1" s="1"/>
  <c r="P2632" i="1" s="1"/>
  <c r="L2633" i="1"/>
  <c r="M2633" i="1" s="1"/>
  <c r="P2633" i="1" s="1"/>
  <c r="R2633" i="1" s="1"/>
  <c r="S2633" i="1" s="1"/>
  <c r="L2634" i="1"/>
  <c r="M2634" i="1" s="1"/>
  <c r="O2634" i="1" s="1" a="1"/>
  <c r="O2634" i="1" s="1"/>
  <c r="L2635" i="1"/>
  <c r="M2635" i="1" s="1"/>
  <c r="L2636" i="1"/>
  <c r="M2636" i="1" s="1"/>
  <c r="P2636" i="1" s="1"/>
  <c r="L2637" i="1"/>
  <c r="M2637" i="1" s="1"/>
  <c r="P2637" i="1" s="1"/>
  <c r="L2638" i="1"/>
  <c r="M2638" i="1" s="1"/>
  <c r="P2638" i="1" s="1"/>
  <c r="L2639" i="1"/>
  <c r="M2639" i="1" s="1"/>
  <c r="P2639" i="1" s="1"/>
  <c r="L2640" i="1"/>
  <c r="M2640" i="1" s="1"/>
  <c r="P2640" i="1" s="1"/>
  <c r="L2641" i="1"/>
  <c r="M2641" i="1" s="1"/>
  <c r="P2641" i="1" s="1"/>
  <c r="R2641" i="1" s="1"/>
  <c r="S2641" i="1" s="1"/>
  <c r="L2642" i="1"/>
  <c r="M2642" i="1" s="1"/>
  <c r="P2642" i="1" s="1"/>
  <c r="R2642" i="1" s="1"/>
  <c r="S2642" i="1" s="1"/>
  <c r="L2643" i="1"/>
  <c r="M2643" i="1" s="1"/>
  <c r="P2643" i="1" s="1"/>
  <c r="R2643" i="1" s="1"/>
  <c r="S2643" i="1" s="1"/>
  <c r="L2644" i="1"/>
  <c r="M2644" i="1" s="1"/>
  <c r="P2644" i="1" s="1"/>
  <c r="L2645" i="1"/>
  <c r="M2645" i="1" s="1"/>
  <c r="N2645" i="1" s="1"/>
  <c r="L2646" i="1"/>
  <c r="M2646" i="1" s="1"/>
  <c r="P2646" i="1" s="1"/>
  <c r="L2647" i="1"/>
  <c r="M2647" i="1" s="1"/>
  <c r="L2648" i="1"/>
  <c r="M2648" i="1" s="1"/>
  <c r="L2649" i="1"/>
  <c r="M2649" i="1" s="1"/>
  <c r="L2650" i="1"/>
  <c r="M2650" i="1" s="1"/>
  <c r="P2650" i="1" s="1"/>
  <c r="L2651" i="1"/>
  <c r="M2651" i="1" s="1"/>
  <c r="P2651" i="1" s="1"/>
  <c r="L2652" i="1"/>
  <c r="M2652" i="1" s="1"/>
  <c r="P2652" i="1" s="1"/>
  <c r="L2653" i="1"/>
  <c r="M2653" i="1" s="1"/>
  <c r="P2653" i="1" s="1"/>
  <c r="R2653" i="1" s="1"/>
  <c r="S2653" i="1" s="1"/>
  <c r="L2654" i="1"/>
  <c r="M2654" i="1" s="1"/>
  <c r="P2654" i="1" s="1"/>
  <c r="R2654" i="1" s="1"/>
  <c r="S2654" i="1" s="1"/>
  <c r="L2655" i="1"/>
  <c r="M2655" i="1" s="1"/>
  <c r="P2655" i="1" s="1"/>
  <c r="R2655" i="1" s="1"/>
  <c r="S2655" i="1" s="1"/>
  <c r="L2656" i="1"/>
  <c r="M2656" i="1" s="1"/>
  <c r="P2656" i="1" s="1"/>
  <c r="L2657" i="1"/>
  <c r="M2657" i="1" s="1"/>
  <c r="L2658" i="1"/>
  <c r="M2658" i="1" s="1"/>
  <c r="L2659" i="1"/>
  <c r="M2659" i="1" s="1"/>
  <c r="P2659" i="1" s="1"/>
  <c r="L2660" i="1"/>
  <c r="M2660" i="1" s="1"/>
  <c r="P2660" i="1" s="1"/>
  <c r="L2661" i="1"/>
  <c r="M2661" i="1" s="1"/>
  <c r="P2661" i="1" s="1"/>
  <c r="L2662" i="1"/>
  <c r="M2662" i="1" s="1"/>
  <c r="P2662" i="1" s="1"/>
  <c r="L2663" i="1"/>
  <c r="M2663" i="1" s="1"/>
  <c r="P2663" i="1" s="1"/>
  <c r="L2664" i="1"/>
  <c r="M2664" i="1" s="1"/>
  <c r="P2664" i="1" s="1"/>
  <c r="L2665" i="1"/>
  <c r="M2665" i="1" s="1"/>
  <c r="P2665" i="1" s="1"/>
  <c r="R2665" i="1" s="1"/>
  <c r="S2665" i="1" s="1"/>
  <c r="L2666" i="1"/>
  <c r="M2666" i="1" s="1"/>
  <c r="P2666" i="1" s="1"/>
  <c r="R2666" i="1" s="1"/>
  <c r="S2666" i="1" s="1"/>
  <c r="L2667" i="1"/>
  <c r="M2667" i="1" s="1"/>
  <c r="P2667" i="1" s="1"/>
  <c r="R2667" i="1" s="1"/>
  <c r="S2667" i="1" s="1"/>
  <c r="L2668" i="1"/>
  <c r="M2668" i="1" s="1"/>
  <c r="O2668" i="1" s="1" a="1"/>
  <c r="O2668" i="1" s="1"/>
  <c r="L2669" i="1"/>
  <c r="M2669" i="1" s="1"/>
  <c r="P2669" i="1" s="1"/>
  <c r="R2669" i="1" s="1"/>
  <c r="S2669" i="1" s="1"/>
  <c r="L2670" i="1"/>
  <c r="M2670" i="1" s="1"/>
  <c r="P2670" i="1" s="1"/>
  <c r="L2671" i="1"/>
  <c r="M2671" i="1" s="1"/>
  <c r="P2671" i="1" s="1"/>
  <c r="L2672" i="1"/>
  <c r="M2672" i="1" s="1"/>
  <c r="L2673" i="1"/>
  <c r="M2673" i="1" s="1"/>
  <c r="P2673" i="1" s="1"/>
  <c r="L2674" i="1"/>
  <c r="M2674" i="1" s="1"/>
  <c r="P2674" i="1" s="1"/>
  <c r="L2675" i="1"/>
  <c r="M2675" i="1" s="1"/>
  <c r="P2675" i="1" s="1"/>
  <c r="L2676" i="1"/>
  <c r="M2676" i="1" s="1"/>
  <c r="P2676" i="1" s="1"/>
  <c r="L2677" i="1"/>
  <c r="M2677" i="1" s="1"/>
  <c r="P2677" i="1" s="1"/>
  <c r="R2677" i="1" s="1"/>
  <c r="S2677" i="1" s="1"/>
  <c r="L2678" i="1"/>
  <c r="M2678" i="1" s="1"/>
  <c r="P2678" i="1" s="1"/>
  <c r="R2678" i="1" s="1"/>
  <c r="S2678" i="1" s="1"/>
  <c r="L2679" i="1"/>
  <c r="M2679" i="1" s="1"/>
  <c r="P2679" i="1" s="1"/>
  <c r="R2679" i="1" s="1"/>
  <c r="S2679" i="1" s="1"/>
  <c r="L2680" i="1"/>
  <c r="M2680" i="1" s="1"/>
  <c r="O2680" i="1" s="1" a="1"/>
  <c r="O2680" i="1" s="1"/>
  <c r="L2681" i="1"/>
  <c r="M2681" i="1" s="1"/>
  <c r="L2682" i="1"/>
  <c r="M2682" i="1" s="1"/>
  <c r="L2683" i="1"/>
  <c r="M2683" i="1" s="1"/>
  <c r="P2683" i="1" s="1"/>
  <c r="L2684" i="1"/>
  <c r="M2684" i="1" s="1"/>
  <c r="L2685" i="1"/>
  <c r="M2685" i="1" s="1"/>
  <c r="P2685" i="1" s="1"/>
  <c r="L2686" i="1"/>
  <c r="M2686" i="1" s="1"/>
  <c r="P2686" i="1" s="1"/>
  <c r="L2687" i="1"/>
  <c r="M2687" i="1" s="1"/>
  <c r="P2687" i="1" s="1"/>
  <c r="L2688" i="1"/>
  <c r="M2688" i="1" s="1"/>
  <c r="P2688" i="1" s="1"/>
  <c r="L2689" i="1"/>
  <c r="M2689" i="1" s="1"/>
  <c r="P2689" i="1" s="1"/>
  <c r="R2689" i="1" s="1"/>
  <c r="S2689" i="1" s="1"/>
  <c r="L2690" i="1"/>
  <c r="M2690" i="1" s="1"/>
  <c r="L2691" i="1"/>
  <c r="M2691" i="1" s="1"/>
  <c r="P2691" i="1" s="1"/>
  <c r="R2691" i="1" s="1"/>
  <c r="S2691" i="1" s="1"/>
  <c r="L2692" i="1"/>
  <c r="M2692" i="1" s="1"/>
  <c r="L2693" i="1"/>
  <c r="M2693" i="1" s="1"/>
  <c r="L2694" i="1"/>
  <c r="M2694" i="1" s="1"/>
  <c r="P2694" i="1" s="1"/>
  <c r="L2695" i="1"/>
  <c r="M2695" i="1" s="1"/>
  <c r="L2696" i="1"/>
  <c r="M2696" i="1" s="1"/>
  <c r="N2696" i="1" s="1"/>
  <c r="L2697" i="1"/>
  <c r="M2697" i="1" s="1"/>
  <c r="P2697" i="1" s="1"/>
  <c r="L2698" i="1"/>
  <c r="M2698" i="1" s="1"/>
  <c r="P2698" i="1" s="1"/>
  <c r="L2699" i="1"/>
  <c r="M2699" i="1" s="1"/>
  <c r="P2699" i="1" s="1"/>
  <c r="L2700" i="1"/>
  <c r="M2700" i="1" s="1"/>
  <c r="P2700" i="1" s="1"/>
  <c r="L2701" i="1"/>
  <c r="M2701" i="1" s="1"/>
  <c r="P2701" i="1" s="1"/>
  <c r="R2701" i="1" s="1"/>
  <c r="S2701" i="1" s="1"/>
  <c r="L2702" i="1"/>
  <c r="M2702" i="1" s="1"/>
  <c r="N2702" i="1" s="1"/>
  <c r="L2703" i="1"/>
  <c r="M2703" i="1" s="1"/>
  <c r="L2704" i="1"/>
  <c r="M2704" i="1" s="1"/>
  <c r="L2705" i="1"/>
  <c r="M2705" i="1" s="1"/>
  <c r="P2705" i="1" s="1"/>
  <c r="R2705" i="1" s="1"/>
  <c r="S2705" i="1" s="1"/>
  <c r="L2706" i="1"/>
  <c r="M2706" i="1" s="1"/>
  <c r="P2706" i="1" s="1"/>
  <c r="L2707" i="1"/>
  <c r="M2707" i="1" s="1"/>
  <c r="P2707" i="1" s="1"/>
  <c r="L2708" i="1"/>
  <c r="M2708" i="1" s="1"/>
  <c r="P2708" i="1" s="1"/>
  <c r="L2709" i="1"/>
  <c r="M2709" i="1" s="1"/>
  <c r="P2709" i="1" s="1"/>
  <c r="L2710" i="1"/>
  <c r="M2710" i="1" s="1"/>
  <c r="P2710" i="1" s="1"/>
  <c r="L2711" i="1"/>
  <c r="M2711" i="1" s="1"/>
  <c r="P2711" i="1" s="1"/>
  <c r="L2712" i="1"/>
  <c r="M2712" i="1" s="1"/>
  <c r="P2712" i="1" s="1"/>
  <c r="L2713" i="1"/>
  <c r="M2713" i="1" s="1"/>
  <c r="P2713" i="1" s="1"/>
  <c r="R2713" i="1" s="1"/>
  <c r="S2713" i="1" s="1"/>
  <c r="L2714" i="1"/>
  <c r="M2714" i="1" s="1"/>
  <c r="L2715" i="1"/>
  <c r="M2715" i="1" s="1"/>
  <c r="P2715" i="1" s="1"/>
  <c r="R2715" i="1" s="1"/>
  <c r="S2715" i="1" s="1"/>
  <c r="L2716" i="1"/>
  <c r="M2716" i="1" s="1"/>
  <c r="L2717" i="1"/>
  <c r="M2717" i="1" s="1"/>
  <c r="P2717" i="1" s="1"/>
  <c r="R2717" i="1" s="1"/>
  <c r="S2717" i="1" s="1"/>
  <c r="L2718" i="1"/>
  <c r="M2718" i="1" s="1"/>
  <c r="L2719" i="1"/>
  <c r="M2719" i="1" s="1"/>
  <c r="P2719" i="1" s="1"/>
  <c r="L2720" i="1"/>
  <c r="M2720" i="1" s="1"/>
  <c r="P2720" i="1" s="1"/>
  <c r="L2721" i="1"/>
  <c r="M2721" i="1" s="1"/>
  <c r="P2721" i="1" s="1"/>
  <c r="L2722" i="1"/>
  <c r="M2722" i="1" s="1"/>
  <c r="P2722" i="1" s="1"/>
  <c r="L2723" i="1"/>
  <c r="M2723" i="1" s="1"/>
  <c r="P2723" i="1" s="1"/>
  <c r="L2724" i="1"/>
  <c r="M2724" i="1" s="1"/>
  <c r="P2724" i="1" s="1"/>
  <c r="L2725" i="1"/>
  <c r="M2725" i="1" s="1"/>
  <c r="P2725" i="1" s="1"/>
  <c r="R2725" i="1" s="1"/>
  <c r="S2725" i="1" s="1"/>
  <c r="L2726" i="1"/>
  <c r="M2726" i="1" s="1"/>
  <c r="P2726" i="1" s="1"/>
  <c r="R2726" i="1" s="1"/>
  <c r="S2726" i="1" s="1"/>
  <c r="L2727" i="1"/>
  <c r="M2727" i="1" s="1"/>
  <c r="P2727" i="1" s="1"/>
  <c r="R2727" i="1" s="1"/>
  <c r="S2727" i="1" s="1"/>
  <c r="L2728" i="1"/>
  <c r="M2728" i="1" s="1"/>
  <c r="P2728" i="1" s="1"/>
  <c r="L2729" i="1"/>
  <c r="M2729" i="1" s="1"/>
  <c r="L2730" i="1"/>
  <c r="M2730" i="1" s="1"/>
  <c r="P2730" i="1" s="1"/>
  <c r="L2731" i="1"/>
  <c r="M2731" i="1" s="1"/>
  <c r="L2732" i="1"/>
  <c r="M2732" i="1" s="1"/>
  <c r="L2733" i="1"/>
  <c r="M2733" i="1" s="1"/>
  <c r="O2733" i="1" s="1" a="1"/>
  <c r="O2733" i="1" s="1"/>
  <c r="L2734" i="1"/>
  <c r="M2734" i="1" s="1"/>
  <c r="P2734" i="1" s="1"/>
  <c r="L2735" i="1"/>
  <c r="M2735" i="1" s="1"/>
  <c r="P2735" i="1" s="1"/>
  <c r="L2736" i="1"/>
  <c r="M2736" i="1" s="1"/>
  <c r="P2736" i="1" s="1"/>
  <c r="L2737" i="1"/>
  <c r="M2737" i="1" s="1"/>
  <c r="P2737" i="1" s="1"/>
  <c r="R2737" i="1" s="1"/>
  <c r="S2737" i="1" s="1"/>
  <c r="L2738" i="1"/>
  <c r="M2738" i="1" s="1"/>
  <c r="P2738" i="1" s="1"/>
  <c r="R2738" i="1" s="1"/>
  <c r="S2738" i="1" s="1"/>
  <c r="L2739" i="1"/>
  <c r="M2739" i="1" s="1"/>
  <c r="N2739" i="1" s="1"/>
  <c r="L2740" i="1"/>
  <c r="M2740" i="1" s="1"/>
  <c r="P2740" i="1" s="1"/>
  <c r="L2741" i="1"/>
  <c r="M2741" i="1" s="1"/>
  <c r="L2742" i="1"/>
  <c r="M2742" i="1" s="1"/>
  <c r="P2742" i="1" s="1"/>
  <c r="L2743" i="1"/>
  <c r="M2743" i="1" s="1"/>
  <c r="L2744" i="1"/>
  <c r="M2744" i="1" s="1"/>
  <c r="L2745" i="1"/>
  <c r="M2745" i="1" s="1"/>
  <c r="P2745" i="1" s="1"/>
  <c r="L2746" i="1"/>
  <c r="M2746" i="1" s="1"/>
  <c r="P2746" i="1" s="1"/>
  <c r="L2747" i="1"/>
  <c r="M2747" i="1" s="1"/>
  <c r="P2747" i="1" s="1"/>
  <c r="L2748" i="1"/>
  <c r="M2748" i="1" s="1"/>
  <c r="P2748" i="1" s="1"/>
  <c r="L2749" i="1"/>
  <c r="M2749" i="1" s="1"/>
  <c r="P2749" i="1" s="1"/>
  <c r="R2749" i="1" s="1"/>
  <c r="S2749" i="1" s="1"/>
  <c r="L2750" i="1"/>
  <c r="M2750" i="1" s="1"/>
  <c r="P2750" i="1" s="1"/>
  <c r="R2750" i="1" s="1"/>
  <c r="S2750" i="1" s="1"/>
  <c r="L2751" i="1"/>
  <c r="M2751" i="1" s="1"/>
  <c r="P2751" i="1" s="1"/>
  <c r="R2751" i="1" s="1"/>
  <c r="S2751" i="1" s="1"/>
  <c r="L2752" i="1"/>
  <c r="M2752" i="1" s="1"/>
  <c r="L2753" i="1"/>
  <c r="M2753" i="1" s="1"/>
  <c r="P2753" i="1" s="1"/>
  <c r="R2753" i="1" s="1"/>
  <c r="S2753" i="1" s="1"/>
  <c r="L2754" i="1"/>
  <c r="M2754" i="1" s="1"/>
  <c r="P2754" i="1" s="1"/>
  <c r="L2755" i="1"/>
  <c r="M2755" i="1" s="1"/>
  <c r="L2756" i="1"/>
  <c r="M2756" i="1" s="1"/>
  <c r="N2756" i="1" s="1"/>
  <c r="L2757" i="1"/>
  <c r="M2757" i="1" s="1"/>
  <c r="L2758" i="1"/>
  <c r="M2758" i="1" s="1"/>
  <c r="P2758" i="1" s="1"/>
  <c r="L2759" i="1"/>
  <c r="M2759" i="1" s="1"/>
  <c r="P2759" i="1" s="1"/>
  <c r="L2760" i="1"/>
  <c r="M2760" i="1" s="1"/>
  <c r="P2760" i="1" s="1"/>
  <c r="L2761" i="1"/>
  <c r="M2761" i="1" s="1"/>
  <c r="P2761" i="1" s="1"/>
  <c r="R2761" i="1" s="1"/>
  <c r="S2761" i="1" s="1"/>
  <c r="L2762" i="1"/>
  <c r="M2762" i="1" s="1"/>
  <c r="P2762" i="1" s="1"/>
  <c r="R2762" i="1" s="1"/>
  <c r="S2762" i="1" s="1"/>
  <c r="L2763" i="1"/>
  <c r="M2763" i="1" s="1"/>
  <c r="L2764" i="1"/>
  <c r="M2764" i="1" s="1"/>
  <c r="L2765" i="1"/>
  <c r="M2765" i="1" s="1"/>
  <c r="P2765" i="1" s="1"/>
  <c r="R2765" i="1" s="1"/>
  <c r="S2765" i="1" s="1"/>
  <c r="L2766" i="1"/>
  <c r="M2766" i="1" s="1"/>
  <c r="P2766" i="1" s="1"/>
  <c r="L2767" i="1"/>
  <c r="M2767" i="1" s="1"/>
  <c r="P2767" i="1" s="1"/>
  <c r="L2768" i="1"/>
  <c r="M2768" i="1" s="1"/>
  <c r="P2768" i="1" s="1"/>
  <c r="L2769" i="1"/>
  <c r="M2769" i="1" s="1"/>
  <c r="P2769" i="1" s="1"/>
  <c r="L2770" i="1"/>
  <c r="M2770" i="1" s="1"/>
  <c r="P2770" i="1" s="1"/>
  <c r="L2771" i="1"/>
  <c r="M2771" i="1" s="1"/>
  <c r="P2771" i="1" s="1"/>
  <c r="L2772" i="1"/>
  <c r="M2772" i="1" s="1"/>
  <c r="P2772" i="1" s="1"/>
  <c r="L2773" i="1"/>
  <c r="M2773" i="1" s="1"/>
  <c r="P2773" i="1" s="1"/>
  <c r="R2773" i="1" s="1"/>
  <c r="S2773" i="1" s="1"/>
  <c r="L2774" i="1"/>
  <c r="M2774" i="1" s="1"/>
  <c r="P2774" i="1" s="1"/>
  <c r="R2774" i="1" s="1"/>
  <c r="S2774" i="1" s="1"/>
  <c r="L2775" i="1"/>
  <c r="M2775" i="1" s="1"/>
  <c r="L2776" i="1"/>
  <c r="M2776" i="1" s="1"/>
  <c r="L2777" i="1"/>
  <c r="M2777" i="1" s="1"/>
  <c r="P2777" i="1" s="1"/>
  <c r="R2777" i="1" s="1"/>
  <c r="S2777" i="1" s="1"/>
  <c r="L2778" i="1"/>
  <c r="M2778" i="1" s="1"/>
  <c r="P2778" i="1" s="1"/>
  <c r="L2779" i="1"/>
  <c r="M2779" i="1" s="1"/>
  <c r="L2780" i="1"/>
  <c r="M2780" i="1" s="1"/>
  <c r="P2780" i="1" s="1"/>
  <c r="L2781" i="1"/>
  <c r="M2781" i="1" s="1"/>
  <c r="P2781" i="1" s="1"/>
  <c r="L2782" i="1"/>
  <c r="M2782" i="1" s="1"/>
  <c r="P2782" i="1" s="1"/>
  <c r="L2783" i="1"/>
  <c r="M2783" i="1" s="1"/>
  <c r="P2783" i="1" s="1"/>
  <c r="L2784" i="1"/>
  <c r="M2784" i="1" s="1"/>
  <c r="P2784" i="1" s="1"/>
  <c r="L2785" i="1"/>
  <c r="M2785" i="1" s="1"/>
  <c r="L2786" i="1"/>
  <c r="M2786" i="1" s="1"/>
  <c r="P2786" i="1" s="1"/>
  <c r="R2786" i="1" s="1"/>
  <c r="S2786" i="1" s="1"/>
  <c r="L2787" i="1"/>
  <c r="M2787" i="1" s="1"/>
  <c r="P2787" i="1" s="1"/>
  <c r="R2787" i="1" s="1"/>
  <c r="S2787" i="1" s="1"/>
  <c r="L2788" i="1"/>
  <c r="M2788" i="1" s="1"/>
  <c r="L2789" i="1"/>
  <c r="M2789" i="1" s="1"/>
  <c r="P2789" i="1" s="1"/>
  <c r="R2789" i="1" s="1"/>
  <c r="S2789" i="1" s="1"/>
  <c r="L2790" i="1"/>
  <c r="M2790" i="1" s="1"/>
  <c r="L2791" i="1"/>
  <c r="M2791" i="1" s="1"/>
  <c r="P2791" i="1" s="1"/>
  <c r="L2792" i="1"/>
  <c r="M2792" i="1" s="1"/>
  <c r="P2792" i="1" s="1"/>
  <c r="L2793" i="1"/>
  <c r="M2793" i="1" s="1"/>
  <c r="P2793" i="1" s="1"/>
  <c r="L2794" i="1"/>
  <c r="M2794" i="1" s="1"/>
  <c r="P2794" i="1" s="1"/>
  <c r="L2795" i="1"/>
  <c r="M2795" i="1" s="1"/>
  <c r="P2795" i="1" s="1"/>
  <c r="L2796" i="1"/>
  <c r="M2796" i="1" s="1"/>
  <c r="P2796" i="1" s="1"/>
  <c r="L2797" i="1"/>
  <c r="M2797" i="1" s="1"/>
  <c r="P2797" i="1" s="1"/>
  <c r="R2797" i="1" s="1"/>
  <c r="S2797" i="1" s="1"/>
  <c r="L2798" i="1"/>
  <c r="M2798" i="1" s="1"/>
  <c r="P2798" i="1" s="1"/>
  <c r="R2798" i="1" s="1"/>
  <c r="S2798" i="1" s="1"/>
  <c r="L2799" i="1"/>
  <c r="M2799" i="1" s="1"/>
  <c r="P2799" i="1" s="1"/>
  <c r="R2799" i="1" s="1"/>
  <c r="S2799" i="1" s="1"/>
  <c r="L2800" i="1"/>
  <c r="M2800" i="1" s="1"/>
  <c r="L2801" i="1"/>
  <c r="M2801" i="1" s="1"/>
  <c r="L2802" i="1"/>
  <c r="M2802" i="1" s="1"/>
  <c r="P2802" i="1" s="1"/>
  <c r="L2803" i="1"/>
  <c r="M2803" i="1" s="1"/>
  <c r="L2804" i="1"/>
  <c r="M2804" i="1" s="1"/>
  <c r="L2805" i="1"/>
  <c r="M2805" i="1" s="1"/>
  <c r="P2805" i="1" s="1"/>
  <c r="L2806" i="1"/>
  <c r="M2806" i="1" s="1"/>
  <c r="P2806" i="1" s="1"/>
  <c r="L2807" i="1"/>
  <c r="M2807" i="1" s="1"/>
  <c r="P2807" i="1" s="1"/>
  <c r="L2808" i="1"/>
  <c r="M2808" i="1" s="1"/>
  <c r="N2808" i="1" s="1"/>
  <c r="L2809" i="1"/>
  <c r="M2809" i="1" s="1"/>
  <c r="P2809" i="1" s="1"/>
  <c r="R2809" i="1" s="1"/>
  <c r="S2809" i="1" s="1"/>
  <c r="L2810" i="1"/>
  <c r="M2810" i="1" s="1"/>
  <c r="P2810" i="1" s="1"/>
  <c r="R2810" i="1" s="1"/>
  <c r="S2810" i="1" s="1"/>
  <c r="L2811" i="1"/>
  <c r="M2811" i="1" s="1"/>
  <c r="P2811" i="1" s="1"/>
  <c r="R2811" i="1" s="1"/>
  <c r="S2811" i="1" s="1"/>
  <c r="L2812" i="1"/>
  <c r="M2812" i="1" s="1"/>
  <c r="P2812" i="1" s="1"/>
  <c r="L2813" i="1"/>
  <c r="M2813" i="1" s="1"/>
  <c r="P2813" i="1" s="1"/>
  <c r="R2813" i="1" s="1"/>
  <c r="S2813" i="1" s="1"/>
  <c r="L2814" i="1"/>
  <c r="M2814" i="1" s="1"/>
  <c r="L2815" i="1"/>
  <c r="M2815" i="1" s="1"/>
  <c r="L2816" i="1"/>
  <c r="M2816" i="1" s="1"/>
  <c r="P2816" i="1" s="1"/>
  <c r="L2817" i="1"/>
  <c r="M2817" i="1" s="1"/>
  <c r="N2817" i="1" s="1"/>
  <c r="L2818" i="1"/>
  <c r="M2818" i="1" s="1"/>
  <c r="P2818" i="1" s="1"/>
  <c r="L2819" i="1"/>
  <c r="M2819" i="1" s="1"/>
  <c r="P2819" i="1" s="1"/>
  <c r="L2820" i="1"/>
  <c r="M2820" i="1" s="1"/>
  <c r="P2820" i="1" s="1"/>
  <c r="L2821" i="1"/>
  <c r="M2821" i="1" s="1"/>
  <c r="P2821" i="1" s="1"/>
  <c r="R2821" i="1" s="1"/>
  <c r="S2821" i="1" s="1"/>
  <c r="L2822" i="1"/>
  <c r="M2822" i="1" s="1"/>
  <c r="L2823" i="1"/>
  <c r="M2823" i="1" s="1"/>
  <c r="N2823" i="1" s="1"/>
  <c r="L2824" i="1"/>
  <c r="M2824" i="1" s="1"/>
  <c r="L2825" i="1"/>
  <c r="M2825" i="1" s="1"/>
  <c r="P2825" i="1" s="1"/>
  <c r="R2825" i="1" s="1"/>
  <c r="S2825" i="1" s="1"/>
  <c r="L2826" i="1"/>
  <c r="M2826" i="1" s="1"/>
  <c r="P2826" i="1" s="1"/>
  <c r="L2827" i="1"/>
  <c r="M2827" i="1" s="1"/>
  <c r="P2827" i="1" s="1"/>
  <c r="L2828" i="1"/>
  <c r="M2828" i="1" s="1"/>
  <c r="P2828" i="1" s="1"/>
  <c r="L2829" i="1"/>
  <c r="M2829" i="1" s="1"/>
  <c r="P2829" i="1" s="1"/>
  <c r="L2830" i="1"/>
  <c r="M2830" i="1" s="1"/>
  <c r="L2831" i="1"/>
  <c r="M2831" i="1" s="1"/>
  <c r="P2831" i="1" s="1"/>
  <c r="L2832" i="1"/>
  <c r="M2832" i="1" s="1"/>
  <c r="P2832" i="1" s="1"/>
  <c r="L2833" i="1"/>
  <c r="M2833" i="1" s="1"/>
  <c r="L2834" i="1"/>
  <c r="M2834" i="1" s="1"/>
  <c r="P2834" i="1" s="1"/>
  <c r="R2834" i="1" s="1"/>
  <c r="S2834" i="1" s="1"/>
  <c r="L2835" i="1"/>
  <c r="M2835" i="1" s="1"/>
  <c r="L2836" i="1"/>
  <c r="M2836" i="1" s="1"/>
  <c r="P2836" i="1" s="1"/>
  <c r="L2837" i="1"/>
  <c r="M2837" i="1" s="1"/>
  <c r="L2838" i="1"/>
  <c r="M2838" i="1" s="1"/>
  <c r="P2838" i="1" s="1"/>
  <c r="L2839" i="1"/>
  <c r="M2839" i="1" s="1"/>
  <c r="L2840" i="1"/>
  <c r="M2840" i="1" s="1"/>
  <c r="P2840" i="1" s="1"/>
  <c r="L2841" i="1"/>
  <c r="M2841" i="1" s="1"/>
  <c r="P2841" i="1" s="1"/>
  <c r="L2842" i="1"/>
  <c r="M2842" i="1" s="1"/>
  <c r="P2842" i="1" s="1"/>
  <c r="L2843" i="1"/>
  <c r="M2843" i="1" s="1"/>
  <c r="P2843" i="1" s="1"/>
  <c r="L2844" i="1"/>
  <c r="M2844" i="1" s="1"/>
  <c r="P2844" i="1" s="1"/>
  <c r="L2845" i="1"/>
  <c r="M2845" i="1" s="1"/>
  <c r="P2845" i="1" s="1"/>
  <c r="L2846" i="1"/>
  <c r="M2846" i="1" s="1"/>
  <c r="P2846" i="1" s="1"/>
  <c r="R2846" i="1" s="1"/>
  <c r="S2846" i="1" s="1"/>
  <c r="L2847" i="1"/>
  <c r="M2847" i="1" s="1"/>
  <c r="O2847" i="1" s="1" a="1"/>
  <c r="O2847" i="1" s="1"/>
  <c r="L2848" i="1"/>
  <c r="M2848" i="1" s="1"/>
  <c r="O2848" i="1" s="1" a="1"/>
  <c r="O2848" i="1" s="1"/>
  <c r="L2849" i="1"/>
  <c r="M2849" i="1" s="1"/>
  <c r="P2849" i="1" s="1"/>
  <c r="R2849" i="1" s="1"/>
  <c r="S2849" i="1" s="1"/>
  <c r="L2850" i="1"/>
  <c r="M2850" i="1" s="1"/>
  <c r="N2850" i="1" s="1"/>
  <c r="L2851" i="1"/>
  <c r="M2851" i="1" s="1"/>
  <c r="O2851" i="1" s="1" a="1"/>
  <c r="O2851" i="1" s="1"/>
  <c r="L2852" i="1"/>
  <c r="M2852" i="1" s="1"/>
  <c r="P2852" i="1" s="1"/>
  <c r="L2853" i="1"/>
  <c r="M2853" i="1" s="1"/>
  <c r="O2853" i="1" s="1" a="1"/>
  <c r="O2853" i="1" s="1"/>
  <c r="L2854" i="1"/>
  <c r="M2854" i="1" s="1"/>
  <c r="P2854" i="1" s="1"/>
  <c r="L2855" i="1"/>
  <c r="M2855" i="1" s="1"/>
  <c r="P2855" i="1" s="1"/>
  <c r="L2856" i="1"/>
  <c r="M2856" i="1" s="1"/>
  <c r="P2856" i="1" s="1"/>
  <c r="L2857" i="1"/>
  <c r="M2857" i="1" s="1"/>
  <c r="P2857" i="1" s="1"/>
  <c r="L2858" i="1"/>
  <c r="M2858" i="1" s="1"/>
  <c r="P2858" i="1" s="1"/>
  <c r="R2858" i="1" s="1"/>
  <c r="S2858" i="1" s="1"/>
  <c r="L2859" i="1"/>
  <c r="M2859" i="1" s="1"/>
  <c r="P2859" i="1" s="1"/>
  <c r="R2859" i="1" s="1"/>
  <c r="S2859" i="1" s="1"/>
  <c r="L2860" i="1"/>
  <c r="M2860" i="1" s="1"/>
  <c r="L2861" i="1"/>
  <c r="M2861" i="1" s="1"/>
  <c r="N2861" i="1" s="1"/>
  <c r="L2862" i="1"/>
  <c r="M2862" i="1" s="1"/>
  <c r="P2862" i="1" s="1"/>
  <c r="L2863" i="1"/>
  <c r="M2863" i="1" s="1"/>
  <c r="P2863" i="1" s="1"/>
  <c r="L2864" i="1"/>
  <c r="M2864" i="1" s="1"/>
  <c r="P2864" i="1" s="1"/>
  <c r="L2865" i="1"/>
  <c r="M2865" i="1" s="1"/>
  <c r="P2865" i="1" s="1"/>
  <c r="L2866" i="1"/>
  <c r="M2866" i="1" s="1"/>
  <c r="P2866" i="1" s="1"/>
  <c r="L2867" i="1"/>
  <c r="M2867" i="1" s="1"/>
  <c r="P2867" i="1" s="1"/>
  <c r="L2868" i="1"/>
  <c r="M2868" i="1" s="1"/>
  <c r="P2868" i="1" s="1"/>
  <c r="L2869" i="1"/>
  <c r="M2869" i="1" s="1"/>
  <c r="P2869" i="1" s="1"/>
  <c r="L2870" i="1"/>
  <c r="M2870" i="1" s="1"/>
  <c r="P2870" i="1" s="1"/>
  <c r="R2870" i="1" s="1"/>
  <c r="S2870" i="1" s="1"/>
  <c r="L2871" i="1"/>
  <c r="M2871" i="1" s="1"/>
  <c r="P2871" i="1" s="1"/>
  <c r="R2871" i="1" s="1"/>
  <c r="S2871" i="1" s="1"/>
  <c r="L2872" i="1"/>
  <c r="M2872" i="1" s="1"/>
  <c r="O2872" i="1" s="1" a="1"/>
  <c r="O2872" i="1" s="1"/>
  <c r="L2873" i="1"/>
  <c r="M2873" i="1" s="1"/>
  <c r="P2873" i="1" s="1"/>
  <c r="R2873" i="1" s="1"/>
  <c r="S2873" i="1" s="1"/>
  <c r="L2874" i="1"/>
  <c r="M2874" i="1" s="1"/>
  <c r="P2874" i="1" s="1"/>
  <c r="L2875" i="1"/>
  <c r="M2875" i="1" s="1"/>
  <c r="P2875" i="1" s="1"/>
  <c r="L2876" i="1"/>
  <c r="M2876" i="1" s="1"/>
  <c r="P2876" i="1" s="1"/>
  <c r="L2877" i="1"/>
  <c r="M2877" i="1" s="1"/>
  <c r="P2877" i="1" s="1"/>
  <c r="L2878" i="1"/>
  <c r="M2878" i="1" s="1"/>
  <c r="L2879" i="1"/>
  <c r="M2879" i="1" s="1"/>
  <c r="P2879" i="1" s="1"/>
  <c r="L2880" i="1"/>
  <c r="M2880" i="1" s="1"/>
  <c r="P2880" i="1" s="1"/>
  <c r="L2881" i="1"/>
  <c r="M2881" i="1" s="1"/>
  <c r="P2881" i="1" s="1"/>
  <c r="L2882" i="1"/>
  <c r="M2882" i="1" s="1"/>
  <c r="L2883" i="1"/>
  <c r="M2883" i="1" s="1"/>
  <c r="P2883" i="1" s="1"/>
  <c r="R2883" i="1" s="1"/>
  <c r="S2883" i="1" s="1"/>
  <c r="L2884" i="1"/>
  <c r="M2884" i="1" s="1"/>
  <c r="P2884" i="1" s="1"/>
  <c r="L2885" i="1"/>
  <c r="M2885" i="1" s="1"/>
  <c r="P2885" i="1" s="1"/>
  <c r="R2885" i="1" s="1"/>
  <c r="S2885" i="1" s="1"/>
  <c r="L2886" i="1"/>
  <c r="M2886" i="1" s="1"/>
  <c r="O2886" i="1" s="1" a="1"/>
  <c r="O2886" i="1" s="1"/>
  <c r="L2887" i="1"/>
  <c r="M2887" i="1" s="1"/>
  <c r="O2887" i="1" s="1" a="1"/>
  <c r="O2887" i="1" s="1"/>
  <c r="L2888" i="1"/>
  <c r="M2888" i="1" s="1"/>
  <c r="P2888" i="1" s="1"/>
  <c r="L2889" i="1"/>
  <c r="M2889" i="1" s="1"/>
  <c r="P2889" i="1" s="1"/>
  <c r="L2890" i="1"/>
  <c r="M2890" i="1" s="1"/>
  <c r="P2890" i="1" s="1"/>
  <c r="L2891" i="1"/>
  <c r="M2891" i="1" s="1"/>
  <c r="P2891" i="1" s="1"/>
  <c r="L2892" i="1"/>
  <c r="M2892" i="1" s="1"/>
  <c r="N2892" i="1" s="1"/>
  <c r="L2893" i="1"/>
  <c r="M2893" i="1" s="1"/>
  <c r="P2893" i="1" s="1"/>
  <c r="L2894" i="1"/>
  <c r="M2894" i="1" s="1"/>
  <c r="O2894" i="1" s="1" a="1"/>
  <c r="O2894" i="1" s="1"/>
  <c r="L2895" i="1"/>
  <c r="M2895" i="1" s="1"/>
  <c r="N2895" i="1" s="1"/>
  <c r="L2896" i="1"/>
  <c r="M2896" i="1" s="1"/>
  <c r="P2896" i="1" s="1"/>
  <c r="L2897" i="1"/>
  <c r="M2897" i="1" s="1"/>
  <c r="L2898" i="1"/>
  <c r="M2898" i="1" s="1"/>
  <c r="P2898" i="1" s="1"/>
  <c r="L2899" i="1"/>
  <c r="M2899" i="1" s="1"/>
  <c r="L2900" i="1"/>
  <c r="M2900" i="1" s="1"/>
  <c r="L2901" i="1"/>
  <c r="M2901" i="1" s="1"/>
  <c r="P2901" i="1" s="1"/>
  <c r="L2902" i="1"/>
  <c r="M2902" i="1" s="1"/>
  <c r="P2902" i="1" s="1"/>
  <c r="L2903" i="1"/>
  <c r="M2903" i="1" s="1"/>
  <c r="P2903" i="1" s="1"/>
  <c r="L2904" i="1"/>
  <c r="M2904" i="1" s="1"/>
  <c r="P2904" i="1" s="1"/>
  <c r="L2905" i="1"/>
  <c r="M2905" i="1" s="1"/>
  <c r="P2905" i="1" s="1"/>
  <c r="L2906" i="1"/>
  <c r="M2906" i="1" s="1"/>
  <c r="L2907" i="1"/>
  <c r="M2907" i="1" s="1"/>
  <c r="L2908" i="1"/>
  <c r="M2908" i="1" s="1"/>
  <c r="L2909" i="1"/>
  <c r="M2909" i="1" s="1"/>
  <c r="P2909" i="1" s="1"/>
  <c r="R2909" i="1" s="1"/>
  <c r="S2909" i="1" s="1"/>
  <c r="L2910" i="1"/>
  <c r="M2910" i="1" s="1"/>
  <c r="P2910" i="1" s="1"/>
  <c r="L2911" i="1"/>
  <c r="M2911" i="1" s="1"/>
  <c r="P2911" i="1" s="1"/>
  <c r="L2912" i="1"/>
  <c r="M2912" i="1" s="1"/>
  <c r="N2912" i="1" s="1"/>
  <c r="L2913" i="1"/>
  <c r="M2913" i="1" s="1"/>
  <c r="L2914" i="1"/>
  <c r="M2914" i="1" s="1"/>
  <c r="P2914" i="1" s="1"/>
  <c r="L2915" i="1"/>
  <c r="M2915" i="1" s="1"/>
  <c r="P2915" i="1" s="1"/>
  <c r="L2916" i="1"/>
  <c r="M2916" i="1" s="1"/>
  <c r="P2916" i="1" s="1"/>
  <c r="L2917" i="1"/>
  <c r="M2917" i="1" s="1"/>
  <c r="P2917" i="1" s="1"/>
  <c r="L2918" i="1"/>
  <c r="M2918" i="1" s="1"/>
  <c r="P2918" i="1" s="1"/>
  <c r="R2918" i="1" s="1"/>
  <c r="S2918" i="1" s="1"/>
  <c r="L2919" i="1"/>
  <c r="M2919" i="1" s="1"/>
  <c r="P2919" i="1" s="1"/>
  <c r="R2919" i="1" s="1"/>
  <c r="S2919" i="1" s="1"/>
  <c r="L2920" i="1"/>
  <c r="M2920" i="1" s="1"/>
  <c r="L2921" i="1"/>
  <c r="M2921" i="1" s="1"/>
  <c r="P2921" i="1" s="1"/>
  <c r="R2921" i="1" s="1"/>
  <c r="S2921" i="1" s="1"/>
  <c r="L2922" i="1"/>
  <c r="M2922" i="1" s="1"/>
  <c r="P2922" i="1" s="1"/>
  <c r="L2923" i="1"/>
  <c r="M2923" i="1" s="1"/>
  <c r="L2924" i="1"/>
  <c r="M2924" i="1" s="1"/>
  <c r="P2924" i="1" s="1"/>
  <c r="L2925" i="1"/>
  <c r="M2925" i="1" s="1"/>
  <c r="L2926" i="1"/>
  <c r="M2926" i="1" s="1"/>
  <c r="P2926" i="1" s="1"/>
  <c r="L2927" i="1"/>
  <c r="M2927" i="1" s="1"/>
  <c r="P2927" i="1" s="1"/>
  <c r="L2928" i="1"/>
  <c r="M2928" i="1" s="1"/>
  <c r="P2928" i="1" s="1"/>
  <c r="L2929" i="1"/>
  <c r="M2929" i="1" s="1"/>
  <c r="P2929" i="1" s="1"/>
  <c r="L2930" i="1"/>
  <c r="M2930" i="1" s="1"/>
  <c r="L2931" i="1"/>
  <c r="M2931" i="1" s="1"/>
  <c r="P2931" i="1" s="1"/>
  <c r="R2931" i="1" s="1"/>
  <c r="S2931" i="1" s="1"/>
  <c r="L2932" i="1"/>
  <c r="M2932" i="1" s="1"/>
  <c r="L2933" i="1"/>
  <c r="M2933" i="1" s="1"/>
  <c r="P2933" i="1" s="1"/>
  <c r="R2933" i="1" s="1"/>
  <c r="S2933" i="1" s="1"/>
  <c r="L2934" i="1"/>
  <c r="M2934" i="1" s="1"/>
  <c r="L2935" i="1"/>
  <c r="M2935" i="1" s="1"/>
  <c r="L2936" i="1"/>
  <c r="M2936" i="1" s="1"/>
  <c r="P2936" i="1" s="1"/>
  <c r="L2937" i="1"/>
  <c r="M2937" i="1" s="1"/>
  <c r="L2938" i="1"/>
  <c r="M2938" i="1" s="1"/>
  <c r="P2938" i="1" s="1"/>
  <c r="L2939" i="1"/>
  <c r="M2939" i="1" s="1"/>
  <c r="P2939" i="1" s="1"/>
  <c r="L2940" i="1"/>
  <c r="M2940" i="1" s="1"/>
  <c r="P2940" i="1" s="1"/>
  <c r="L2941" i="1"/>
  <c r="M2941" i="1" s="1"/>
  <c r="P2941" i="1" s="1"/>
  <c r="L2942" i="1"/>
  <c r="M2942" i="1" s="1"/>
  <c r="P2942" i="1" s="1"/>
  <c r="R2942" i="1" s="1"/>
  <c r="S2942" i="1" s="1"/>
  <c r="L2943" i="1"/>
  <c r="M2943" i="1" s="1"/>
  <c r="P2943" i="1" s="1"/>
  <c r="R2943" i="1" s="1"/>
  <c r="S2943" i="1" s="1"/>
  <c r="L2944" i="1"/>
  <c r="M2944" i="1" s="1"/>
  <c r="P2944" i="1" s="1"/>
  <c r="L2945" i="1"/>
  <c r="M2945" i="1" s="1"/>
  <c r="O2945" i="1" s="1" a="1"/>
  <c r="O2945" i="1" s="1"/>
  <c r="L2946" i="1"/>
  <c r="M2946" i="1" s="1"/>
  <c r="P2946" i="1" s="1"/>
  <c r="L2947" i="1"/>
  <c r="M2947" i="1" s="1"/>
  <c r="L2948" i="1"/>
  <c r="M2948" i="1" s="1"/>
  <c r="L2949" i="1"/>
  <c r="M2949" i="1" s="1"/>
  <c r="N2949" i="1" s="1"/>
  <c r="L2950" i="1"/>
  <c r="M2950" i="1" s="1"/>
  <c r="P2950" i="1" s="1"/>
  <c r="L2951" i="1"/>
  <c r="M2951" i="1" s="1"/>
  <c r="P2951" i="1" s="1"/>
  <c r="L2952" i="1"/>
  <c r="M2952" i="1" s="1"/>
  <c r="P2952" i="1" s="1"/>
  <c r="L2953" i="1"/>
  <c r="M2953" i="1" s="1"/>
  <c r="L2954" i="1"/>
  <c r="M2954" i="1" s="1"/>
  <c r="P2954" i="1" s="1"/>
  <c r="R2954" i="1" s="1"/>
  <c r="S2954" i="1" s="1"/>
  <c r="L2955" i="1"/>
  <c r="M2955" i="1" s="1"/>
  <c r="P2955" i="1" s="1"/>
  <c r="R2955" i="1" s="1"/>
  <c r="S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P2960" i="1" s="1"/>
  <c r="L2961" i="1"/>
  <c r="M2961" i="1" s="1"/>
  <c r="L2962" i="1"/>
  <c r="M2962" i="1" s="1"/>
  <c r="P2962" i="1" s="1"/>
  <c r="L2963" i="1"/>
  <c r="M2963" i="1" s="1"/>
  <c r="P2963" i="1" s="1"/>
  <c r="L2964" i="1"/>
  <c r="M2964" i="1" s="1"/>
  <c r="P2964" i="1" s="1"/>
  <c r="L2965" i="1"/>
  <c r="M2965" i="1" s="1"/>
  <c r="P2965" i="1" s="1"/>
  <c r="L2966" i="1"/>
  <c r="M2966" i="1" s="1"/>
  <c r="L2967" i="1"/>
  <c r="M2967" i="1" s="1"/>
  <c r="P2967" i="1" s="1"/>
  <c r="R2967" i="1" s="1"/>
  <c r="S2967" i="1" s="1"/>
  <c r="L2968" i="1"/>
  <c r="M2968" i="1" s="1"/>
  <c r="P2968" i="1" s="1"/>
  <c r="L2969" i="1"/>
  <c r="M2969" i="1" s="1"/>
  <c r="L2970" i="1"/>
  <c r="M2970" i="1" s="1"/>
  <c r="O2970" i="1" s="1" a="1"/>
  <c r="O2970" i="1" s="1"/>
  <c r="L2971" i="1"/>
  <c r="M2971" i="1" s="1"/>
  <c r="L2972" i="1"/>
  <c r="M2972" i="1" s="1"/>
  <c r="N2972" i="1" s="1"/>
  <c r="L2973" i="1"/>
  <c r="M2973" i="1" s="1"/>
  <c r="L2974" i="1"/>
  <c r="M2974" i="1" s="1"/>
  <c r="L2975" i="1"/>
  <c r="M2975" i="1" s="1"/>
  <c r="P2975" i="1" s="1"/>
  <c r="L2976" i="1"/>
  <c r="M2976" i="1" s="1"/>
  <c r="P2976" i="1" s="1"/>
  <c r="L2977" i="1"/>
  <c r="M2977" i="1" s="1"/>
  <c r="P2977" i="1" s="1"/>
  <c r="L2978" i="1"/>
  <c r="M2978" i="1" s="1"/>
  <c r="P2978" i="1" s="1"/>
  <c r="R2978" i="1" s="1"/>
  <c r="S2978" i="1" s="1"/>
  <c r="L2979" i="1"/>
  <c r="M2979" i="1" s="1"/>
  <c r="N2979" i="1" s="1"/>
  <c r="L2980" i="1"/>
  <c r="M2980" i="1" s="1"/>
  <c r="L2981" i="1"/>
  <c r="M2981" i="1" s="1"/>
  <c r="L2982" i="1"/>
  <c r="M2982" i="1" s="1"/>
  <c r="L2983" i="1"/>
  <c r="M2983" i="1" s="1"/>
  <c r="P2983" i="1" s="1"/>
  <c r="L2984" i="1"/>
  <c r="M2984" i="1" s="1"/>
  <c r="P2984" i="1" s="1"/>
  <c r="L2985" i="1"/>
  <c r="M2985" i="1" s="1"/>
  <c r="P2985" i="1" s="1"/>
  <c r="L2986" i="1"/>
  <c r="M2986" i="1" s="1"/>
  <c r="P2986" i="1" s="1"/>
  <c r="L2987" i="1"/>
  <c r="M2987" i="1" s="1"/>
  <c r="P2987" i="1" s="1"/>
  <c r="L2988" i="1"/>
  <c r="M2988" i="1" s="1"/>
  <c r="P2988" i="1" s="1"/>
  <c r="L2989" i="1"/>
  <c r="M2989" i="1" s="1"/>
  <c r="P2989" i="1" s="1"/>
  <c r="L2990" i="1"/>
  <c r="M2990" i="1" s="1"/>
  <c r="P2990" i="1" s="1"/>
  <c r="R2990" i="1" s="1"/>
  <c r="S2990" i="1" s="1"/>
  <c r="L2991" i="1"/>
  <c r="M2991" i="1" s="1"/>
  <c r="L2992" i="1"/>
  <c r="M2992" i="1" s="1"/>
  <c r="P2992" i="1" s="1"/>
  <c r="L2993" i="1"/>
  <c r="M2993" i="1" s="1"/>
  <c r="L2994" i="1"/>
  <c r="M2994" i="1" s="1"/>
  <c r="P2994" i="1" s="1"/>
  <c r="L2995" i="1"/>
  <c r="M2995" i="1" s="1"/>
  <c r="P2995" i="1" s="1"/>
  <c r="L2996" i="1"/>
  <c r="M2996" i="1" s="1"/>
  <c r="P2996" i="1" s="1"/>
  <c r="L2997" i="1"/>
  <c r="M2997" i="1" s="1"/>
  <c r="O2997" i="1" s="1" a="1"/>
  <c r="O2997" i="1" s="1"/>
  <c r="L2998" i="1"/>
  <c r="M2998" i="1" s="1"/>
  <c r="P2998" i="1" s="1"/>
  <c r="L2999" i="1"/>
  <c r="M2999" i="1" s="1"/>
  <c r="P2999" i="1" s="1"/>
  <c r="L3000" i="1"/>
  <c r="M3000" i="1" s="1"/>
  <c r="P3000" i="1" s="1"/>
  <c r="L3001" i="1"/>
  <c r="M3001" i="1" s="1"/>
  <c r="P3001" i="1" s="1"/>
  <c r="L3002" i="1"/>
  <c r="M3002" i="1" s="1"/>
  <c r="P3002" i="1" s="1"/>
  <c r="R3002" i="1" s="1"/>
  <c r="S3002" i="1" s="1"/>
  <c r="L3003" i="1"/>
  <c r="M3003" i="1" s="1"/>
  <c r="P3003" i="1" s="1"/>
  <c r="R3003" i="1" s="1"/>
  <c r="S3003" i="1" s="1"/>
  <c r="L3004" i="1"/>
  <c r="M3004" i="1" s="1"/>
  <c r="L3005" i="1"/>
  <c r="M3005" i="1" s="1"/>
  <c r="P3005" i="1" s="1"/>
  <c r="R3005" i="1" s="1"/>
  <c r="S3005" i="1" s="1"/>
  <c r="L3006" i="1"/>
  <c r="M3006" i="1" s="1"/>
  <c r="P3006" i="1" s="1"/>
  <c r="L3007" i="1"/>
  <c r="M3007" i="1" s="1"/>
  <c r="P3007" i="1" s="1"/>
  <c r="L3008" i="1"/>
  <c r="M3008" i="1" s="1"/>
  <c r="P3008" i="1" s="1"/>
  <c r="L3009" i="1"/>
  <c r="M3009" i="1" s="1"/>
  <c r="P3009" i="1" s="1"/>
  <c r="L3010" i="1"/>
  <c r="M3010" i="1" s="1"/>
  <c r="P3010" i="1" s="1"/>
  <c r="L3011" i="1"/>
  <c r="M3011" i="1" s="1"/>
  <c r="P3011" i="1" s="1"/>
  <c r="L3012" i="1"/>
  <c r="M3012" i="1" s="1"/>
  <c r="N3012" i="1" s="1"/>
  <c r="L3013" i="1"/>
  <c r="M3013" i="1" s="1"/>
  <c r="P3013" i="1" s="1"/>
  <c r="L3014" i="1"/>
  <c r="M3014" i="1" s="1"/>
  <c r="O3014" i="1" s="1" a="1"/>
  <c r="O3014" i="1" s="1"/>
  <c r="L3015" i="1"/>
  <c r="M3015" i="1" s="1"/>
  <c r="P3015" i="1" s="1"/>
  <c r="R3015" i="1" s="1"/>
  <c r="S3015" i="1" s="1"/>
  <c r="L3016" i="1"/>
  <c r="M3016" i="1" s="1"/>
  <c r="P3016" i="1" s="1"/>
  <c r="L3017" i="1"/>
  <c r="M3017" i="1" s="1"/>
  <c r="P3017" i="1" s="1"/>
  <c r="R3017" i="1" s="1"/>
  <c r="S3017" i="1" s="1"/>
  <c r="L3018" i="1"/>
  <c r="M3018" i="1" s="1"/>
  <c r="L3019" i="1"/>
  <c r="M3019" i="1" s="1"/>
  <c r="P3019" i="1" s="1"/>
  <c r="L3020" i="1"/>
  <c r="M3020" i="1" s="1"/>
  <c r="P3020" i="1" s="1"/>
  <c r="L3021" i="1"/>
  <c r="M3021" i="1" s="1"/>
  <c r="L3022" i="1"/>
  <c r="M3022" i="1" s="1"/>
  <c r="P3022" i="1" s="1"/>
  <c r="L3023" i="1"/>
  <c r="M3023" i="1" s="1"/>
  <c r="P3023" i="1" s="1"/>
  <c r="L3024" i="1"/>
  <c r="M3024" i="1" s="1"/>
  <c r="P3024" i="1" s="1"/>
  <c r="L3025" i="1"/>
  <c r="M3025" i="1" s="1"/>
  <c r="P3025" i="1" s="1"/>
  <c r="L3026" i="1"/>
  <c r="M3026" i="1" s="1"/>
  <c r="P3026" i="1" s="1"/>
  <c r="R3026" i="1" s="1"/>
  <c r="S3026" i="1" s="1"/>
  <c r="L3027" i="1"/>
  <c r="M3027" i="1" s="1"/>
  <c r="L3028" i="1"/>
  <c r="M3028" i="1" s="1"/>
  <c r="L3029" i="1"/>
  <c r="M3029" i="1" s="1"/>
  <c r="L3030" i="1"/>
  <c r="M3030" i="1" s="1"/>
  <c r="P3030" i="1" s="1"/>
  <c r="L3031" i="1"/>
  <c r="M3031" i="1" s="1"/>
  <c r="P3031" i="1" s="1"/>
  <c r="L3032" i="1"/>
  <c r="M3032" i="1" s="1"/>
  <c r="P3032" i="1" s="1"/>
  <c r="L3033" i="1"/>
  <c r="M3033" i="1" s="1"/>
  <c r="P3033" i="1" s="1"/>
  <c r="L3034" i="1"/>
  <c r="M3034" i="1" s="1"/>
  <c r="P3034" i="1" s="1"/>
  <c r="L3035" i="1"/>
  <c r="M3035" i="1" s="1"/>
  <c r="P3035" i="1" s="1"/>
  <c r="L3036" i="1"/>
  <c r="M3036" i="1" s="1"/>
  <c r="P3036" i="1" s="1"/>
  <c r="L3037" i="1"/>
  <c r="M3037" i="1" s="1"/>
  <c r="P3037" i="1" s="1"/>
  <c r="L3038" i="1"/>
  <c r="M3038" i="1" s="1"/>
  <c r="P3038" i="1" s="1"/>
  <c r="R3038" i="1" s="1"/>
  <c r="S3038" i="1" s="1"/>
  <c r="L3039" i="1"/>
  <c r="M3039" i="1" s="1"/>
  <c r="P3039" i="1" s="1"/>
  <c r="R3039" i="1" s="1"/>
  <c r="S3039" i="1" s="1"/>
  <c r="L3040" i="1"/>
  <c r="M3040" i="1" s="1"/>
  <c r="L3041" i="1"/>
  <c r="M3041" i="1" s="1"/>
  <c r="P3041" i="1" s="1"/>
  <c r="R3041" i="1" s="1"/>
  <c r="S3041" i="1" s="1"/>
  <c r="L3042" i="1"/>
  <c r="M3042" i="1" s="1"/>
  <c r="P3042" i="1" s="1"/>
  <c r="L3043" i="1"/>
  <c r="M3043" i="1" s="1"/>
  <c r="P3043" i="1" s="1"/>
  <c r="L3044" i="1"/>
  <c r="M3044" i="1" s="1"/>
  <c r="O3044" i="1" s="1" a="1"/>
  <c r="O3044" i="1" s="1"/>
  <c r="L3045" i="1"/>
  <c r="M3045" i="1" s="1"/>
  <c r="P3045" i="1" s="1"/>
  <c r="L3046" i="1"/>
  <c r="M3046" i="1" s="1"/>
  <c r="P3046" i="1" s="1"/>
  <c r="L3047" i="1"/>
  <c r="M3047" i="1" s="1"/>
  <c r="P3047" i="1" s="1"/>
  <c r="R3047" i="1" s="1"/>
  <c r="S3047" i="1" s="1"/>
  <c r="L3048" i="1"/>
  <c r="M3048" i="1" s="1"/>
  <c r="P3048" i="1" s="1"/>
  <c r="R3048" i="1" s="1"/>
  <c r="S3048" i="1" s="1"/>
  <c r="L3049" i="1"/>
  <c r="M3049" i="1" s="1"/>
  <c r="N3049" i="1" s="1"/>
  <c r="L3050" i="1"/>
  <c r="M3050" i="1" s="1"/>
  <c r="P3050" i="1" s="1"/>
  <c r="L3051" i="1"/>
  <c r="M3051" i="1" s="1"/>
  <c r="N3051" i="1" s="1"/>
  <c r="L3052" i="1"/>
  <c r="M3052" i="1" s="1"/>
  <c r="N3052" i="1" s="1"/>
  <c r="L3053" i="1"/>
  <c r="M3053" i="1" s="1"/>
  <c r="N3053" i="1" s="1"/>
  <c r="L3054" i="1"/>
  <c r="M3054" i="1" s="1"/>
  <c r="P3054" i="1" s="1"/>
  <c r="L3055" i="1"/>
  <c r="M3055" i="1" s="1"/>
  <c r="P3055" i="1" s="1"/>
  <c r="L3056" i="1"/>
  <c r="M3056" i="1" s="1"/>
  <c r="P3056" i="1" s="1"/>
  <c r="L3057" i="1"/>
  <c r="M3057" i="1" s="1"/>
  <c r="P3057" i="1" s="1"/>
  <c r="L3058" i="1"/>
  <c r="M3058" i="1" s="1"/>
  <c r="P3058" i="1" s="1"/>
  <c r="L3059" i="1"/>
  <c r="M3059" i="1" s="1"/>
  <c r="P3059" i="1" s="1"/>
  <c r="R3059" i="1" s="1"/>
  <c r="S3059" i="1" s="1"/>
  <c r="L3060" i="1"/>
  <c r="M3060" i="1" s="1"/>
  <c r="L3061" i="1"/>
  <c r="M3061" i="1" s="1"/>
  <c r="L3062" i="1"/>
  <c r="M3062" i="1" s="1"/>
  <c r="P3062" i="1" s="1"/>
  <c r="L3063" i="1"/>
  <c r="M3063" i="1" s="1"/>
  <c r="P3063" i="1" s="1"/>
  <c r="L3064" i="1"/>
  <c r="M3064" i="1" s="1"/>
  <c r="N3064" i="1" s="1"/>
  <c r="L3065" i="1"/>
  <c r="M3065" i="1" s="1"/>
  <c r="N3065" i="1" s="1"/>
  <c r="L3066" i="1"/>
  <c r="M3066" i="1" s="1"/>
  <c r="N3066" i="1" s="1"/>
  <c r="L3067" i="1"/>
  <c r="M3067" i="1" s="1"/>
  <c r="P3067" i="1" s="1"/>
  <c r="L3068" i="1"/>
  <c r="M3068" i="1" s="1"/>
  <c r="P3068" i="1" s="1"/>
  <c r="L3069" i="1"/>
  <c r="M3069" i="1" s="1"/>
  <c r="P3069" i="1" s="1"/>
  <c r="L3070" i="1"/>
  <c r="M3070" i="1" s="1"/>
  <c r="P3070" i="1" s="1"/>
  <c r="L3071" i="1"/>
  <c r="M3071" i="1" s="1"/>
  <c r="P3071" i="1" s="1"/>
  <c r="R3071" i="1" s="1"/>
  <c r="S3071" i="1" s="1"/>
  <c r="L3072" i="1"/>
  <c r="M3072" i="1" s="1"/>
  <c r="L3073" i="1"/>
  <c r="M3073" i="1" s="1"/>
  <c r="P3073" i="1" s="1"/>
  <c r="R3073" i="1" s="1"/>
  <c r="S3073" i="1" s="1"/>
  <c r="L3074" i="1"/>
  <c r="M3074" i="1" s="1"/>
  <c r="L3075" i="1"/>
  <c r="M3075" i="1" s="1"/>
  <c r="P3075" i="1" s="1"/>
  <c r="L3076" i="1"/>
  <c r="M3076" i="1" s="1"/>
  <c r="L3077" i="1"/>
  <c r="M3077" i="1" s="1"/>
  <c r="L3078" i="1"/>
  <c r="M3078" i="1" s="1"/>
  <c r="P3078" i="1" s="1"/>
  <c r="L3079" i="1"/>
  <c r="M3079" i="1" s="1"/>
  <c r="L3080" i="1"/>
  <c r="M3080" i="1" s="1"/>
  <c r="P3080" i="1" s="1"/>
  <c r="L3081" i="1"/>
  <c r="M3081" i="1" s="1"/>
  <c r="P3081" i="1" s="1"/>
  <c r="L3082" i="1"/>
  <c r="M3082" i="1" s="1"/>
  <c r="P3082" i="1" s="1"/>
  <c r="L3083" i="1"/>
  <c r="M3083" i="1" s="1"/>
  <c r="N3083" i="1" s="1"/>
  <c r="L3084" i="1"/>
  <c r="M3084" i="1" s="1"/>
  <c r="L3085" i="1"/>
  <c r="M3085" i="1" s="1"/>
  <c r="P3085" i="1" s="1"/>
  <c r="R3085" i="1" s="1"/>
  <c r="S3085" i="1" s="1"/>
  <c r="L3086" i="1"/>
  <c r="M3086" i="1" s="1"/>
  <c r="P3086" i="1" s="1"/>
  <c r="L3087" i="1"/>
  <c r="M3087" i="1" s="1"/>
  <c r="N3087" i="1" s="1"/>
  <c r="L3088" i="1"/>
  <c r="M3088" i="1" s="1"/>
  <c r="P3088" i="1" s="1"/>
  <c r="L3089" i="1"/>
  <c r="M3089" i="1" s="1"/>
  <c r="L3090" i="1"/>
  <c r="M3090" i="1" s="1"/>
  <c r="P3090" i="1" s="1"/>
  <c r="L3091" i="1"/>
  <c r="M3091" i="1" s="1"/>
  <c r="P3091" i="1" s="1"/>
  <c r="L3092" i="1"/>
  <c r="M3092" i="1" s="1"/>
  <c r="P3092" i="1" s="1"/>
  <c r="L3093" i="1"/>
  <c r="M3093" i="1" s="1"/>
  <c r="P3093" i="1" s="1"/>
  <c r="L3094" i="1"/>
  <c r="M3094" i="1" s="1"/>
  <c r="L3095" i="1"/>
  <c r="M3095" i="1" s="1"/>
  <c r="P3095" i="1" s="1"/>
  <c r="R3095" i="1" s="1"/>
  <c r="S3095" i="1" s="1"/>
  <c r="L3096" i="1"/>
  <c r="M3096" i="1" s="1"/>
  <c r="O3096" i="1" s="1" a="1"/>
  <c r="O3096" i="1" s="1"/>
  <c r="L3097" i="1"/>
  <c r="M3097" i="1" s="1"/>
  <c r="L3098" i="1"/>
  <c r="M3098" i="1" s="1"/>
  <c r="L3099" i="1"/>
  <c r="M3099" i="1" s="1"/>
  <c r="L3100" i="1"/>
  <c r="M3100" i="1" s="1"/>
  <c r="P3100" i="1" s="1"/>
  <c r="L3101" i="1"/>
  <c r="M3101" i="1" s="1"/>
  <c r="P3101" i="1" s="1"/>
  <c r="R3101" i="1" s="1"/>
  <c r="S3101" i="1" s="1"/>
  <c r="L3102" i="1"/>
  <c r="M3102" i="1" s="1"/>
  <c r="P3102" i="1" s="1"/>
  <c r="L3103" i="1"/>
  <c r="M3103" i="1" s="1"/>
  <c r="P3103" i="1" s="1"/>
  <c r="L3104" i="1"/>
  <c r="M3104" i="1" s="1"/>
  <c r="P3104" i="1" s="1"/>
  <c r="L3105" i="1"/>
  <c r="M3105" i="1" s="1"/>
  <c r="P3105" i="1" s="1"/>
  <c r="L3106" i="1"/>
  <c r="M3106" i="1" s="1"/>
  <c r="L3107" i="1"/>
  <c r="M3107" i="1" s="1"/>
  <c r="P3107" i="1" s="1"/>
  <c r="R3107" i="1" s="1"/>
  <c r="S3107" i="1" s="1"/>
  <c r="L3108" i="1"/>
  <c r="M3108" i="1" s="1"/>
  <c r="L3109" i="1"/>
  <c r="M3109" i="1" s="1"/>
  <c r="P3109" i="1" s="1"/>
  <c r="R3109" i="1" s="1"/>
  <c r="S3109" i="1" s="1"/>
  <c r="L3110" i="1"/>
  <c r="M3110" i="1" s="1"/>
  <c r="P3110" i="1" s="1"/>
  <c r="L3111" i="1"/>
  <c r="M3111" i="1" s="1"/>
  <c r="O3111" i="1" s="1" a="1"/>
  <c r="O3111" i="1" s="1"/>
  <c r="L3112" i="1"/>
  <c r="M3112" i="1" s="1"/>
  <c r="P3112" i="1" s="1"/>
  <c r="L3113" i="1"/>
  <c r="M3113" i="1" s="1"/>
  <c r="P3113" i="1" s="1"/>
  <c r="R3113" i="1" s="1"/>
  <c r="S3113" i="1" s="1"/>
  <c r="L3114" i="1"/>
  <c r="M3114" i="1" s="1"/>
  <c r="N3114" i="1" s="1"/>
  <c r="L3115" i="1"/>
  <c r="M3115" i="1" s="1"/>
  <c r="P3115" i="1" s="1"/>
  <c r="L3116" i="1"/>
  <c r="M3116" i="1" s="1"/>
  <c r="P3116" i="1" s="1"/>
  <c r="L3117" i="1"/>
  <c r="M3117" i="1" s="1"/>
  <c r="P3117" i="1" s="1"/>
  <c r="L3118" i="1"/>
  <c r="M3118" i="1" s="1"/>
  <c r="N3118" i="1" s="1"/>
  <c r="L3119" i="1"/>
  <c r="M3119" i="1" s="1"/>
  <c r="P3119" i="1" s="1"/>
  <c r="R3119" i="1" s="1"/>
  <c r="S3119" i="1" s="1"/>
  <c r="L3120" i="1"/>
  <c r="M3120" i="1" s="1"/>
  <c r="L3121" i="1"/>
  <c r="M3121" i="1" s="1"/>
  <c r="L3122" i="1"/>
  <c r="M3122" i="1" s="1"/>
  <c r="P3122" i="1" s="1"/>
  <c r="L3123" i="1"/>
  <c r="M3123" i="1" s="1"/>
  <c r="L3124" i="1"/>
  <c r="M3124" i="1" s="1"/>
  <c r="L3125" i="1"/>
  <c r="M3125" i="1" s="1"/>
  <c r="P3125" i="1" s="1"/>
  <c r="R3125" i="1" s="1"/>
  <c r="S3125" i="1" s="1"/>
  <c r="L3126" i="1"/>
  <c r="M3126" i="1" s="1"/>
  <c r="P3126" i="1" s="1"/>
  <c r="L3127" i="1"/>
  <c r="M3127" i="1" s="1"/>
  <c r="P3127" i="1" s="1"/>
  <c r="L3128" i="1"/>
  <c r="M3128" i="1" s="1"/>
  <c r="P3128" i="1" s="1"/>
  <c r="L3129" i="1"/>
  <c r="M3129" i="1" s="1"/>
  <c r="L3130" i="1"/>
  <c r="M3130" i="1" s="1"/>
  <c r="P3130" i="1" s="1"/>
  <c r="L3131" i="1"/>
  <c r="M3131" i="1" s="1"/>
  <c r="P3131" i="1" s="1"/>
  <c r="R3131" i="1" s="1"/>
  <c r="S3131" i="1" s="1"/>
  <c r="L3132" i="1"/>
  <c r="M3132" i="1" s="1"/>
  <c r="P3132" i="1" s="1"/>
  <c r="R3132" i="1" s="1"/>
  <c r="S3132" i="1" s="1"/>
  <c r="L3133" i="1"/>
  <c r="M3133" i="1" s="1"/>
  <c r="L3134" i="1"/>
  <c r="M3134" i="1" s="1"/>
  <c r="L3135" i="1"/>
  <c r="M3135" i="1" s="1"/>
  <c r="N3135" i="1" s="1"/>
  <c r="L3136" i="1"/>
  <c r="M3136" i="1" s="1"/>
  <c r="N3136" i="1" s="1"/>
  <c r="L3137" i="1"/>
  <c r="M3137" i="1" s="1"/>
  <c r="L3138" i="1"/>
  <c r="M3138" i="1" s="1"/>
  <c r="P3138" i="1" s="1"/>
  <c r="L3139" i="1"/>
  <c r="M3139" i="1" s="1"/>
  <c r="P3139" i="1" s="1"/>
  <c r="L3140" i="1"/>
  <c r="M3140" i="1" s="1"/>
  <c r="P3140" i="1" s="1"/>
  <c r="L3141" i="1"/>
  <c r="M3141" i="1" s="1"/>
  <c r="P3141" i="1" s="1"/>
  <c r="L3142" i="1"/>
  <c r="M3142" i="1" s="1"/>
  <c r="P3142" i="1" s="1"/>
  <c r="L3143" i="1"/>
  <c r="M3143" i="1" s="1"/>
  <c r="O3143" i="1" s="1" a="1"/>
  <c r="O3143" i="1" s="1"/>
  <c r="L3144" i="1"/>
  <c r="M3144" i="1" s="1"/>
  <c r="O3144" i="1" s="1" a="1"/>
  <c r="O3144" i="1" s="1"/>
  <c r="L3145" i="1"/>
  <c r="M3145" i="1" s="1"/>
  <c r="L3146" i="1"/>
  <c r="M3146" i="1" s="1"/>
  <c r="P3146" i="1" s="1"/>
  <c r="L3147" i="1"/>
  <c r="M3147" i="1" s="1"/>
  <c r="P3147" i="1" s="1"/>
  <c r="L3148" i="1"/>
  <c r="M3148" i="1" s="1"/>
  <c r="L3149" i="1"/>
  <c r="M3149" i="1" s="1"/>
  <c r="N3149" i="1" s="1"/>
  <c r="L3150" i="1"/>
  <c r="M3150" i="1" s="1"/>
  <c r="P3150" i="1" s="1"/>
  <c r="L3151" i="1"/>
  <c r="M3151" i="1" s="1"/>
  <c r="P3151" i="1" s="1"/>
  <c r="L3152" i="1"/>
  <c r="M3152" i="1" s="1"/>
  <c r="P3152" i="1" s="1"/>
  <c r="L3153" i="1"/>
  <c r="M3153" i="1" s="1"/>
  <c r="P3153" i="1" s="1"/>
  <c r="L3154" i="1"/>
  <c r="M3154" i="1" s="1"/>
  <c r="P3154" i="1" s="1"/>
  <c r="L3155" i="1"/>
  <c r="M3155" i="1" s="1"/>
  <c r="N3155" i="1" s="1"/>
  <c r="L3156" i="1"/>
  <c r="M3156" i="1" s="1"/>
  <c r="P3156" i="1" s="1"/>
  <c r="R3156" i="1" s="1"/>
  <c r="S3156" i="1" s="1"/>
  <c r="L3157" i="1"/>
  <c r="M3157" i="1" s="1"/>
  <c r="N3157" i="1" s="1"/>
  <c r="L3158" i="1"/>
  <c r="M3158" i="1" s="1"/>
  <c r="L3159" i="1"/>
  <c r="M3159" i="1" s="1"/>
  <c r="P3159" i="1" s="1"/>
  <c r="L3160" i="1"/>
  <c r="M3160" i="1" s="1"/>
  <c r="L3161" i="1"/>
  <c r="M3161" i="1" s="1"/>
  <c r="P3161" i="1" s="1"/>
  <c r="R3161" i="1" s="1"/>
  <c r="S3161" i="1" s="1"/>
  <c r="L3162" i="1"/>
  <c r="M3162" i="1" s="1"/>
  <c r="P3162" i="1" s="1"/>
  <c r="L3163" i="1"/>
  <c r="M3163" i="1" s="1"/>
  <c r="P3163" i="1" s="1"/>
  <c r="L3164" i="1"/>
  <c r="M3164" i="1" s="1"/>
  <c r="P3164" i="1" s="1"/>
  <c r="L3165" i="1"/>
  <c r="M3165" i="1" s="1"/>
  <c r="P3165" i="1" s="1"/>
  <c r="L3166" i="1"/>
  <c r="M3166" i="1" s="1"/>
  <c r="L3167" i="1"/>
  <c r="M3167" i="1" s="1"/>
  <c r="O3167" i="1" s="1" a="1"/>
  <c r="O3167" i="1" s="1"/>
  <c r="L3168" i="1"/>
  <c r="M3168" i="1" s="1"/>
  <c r="P3168" i="1" s="1"/>
  <c r="R3168" i="1" s="1"/>
  <c r="S3168" i="1" s="1"/>
  <c r="L3169" i="1"/>
  <c r="M3169" i="1" s="1"/>
  <c r="P3169" i="1" s="1"/>
  <c r="R3169" i="1" s="1"/>
  <c r="S3169" i="1" s="1"/>
  <c r="L3170" i="1"/>
  <c r="M3170" i="1" s="1"/>
  <c r="P3170" i="1" s="1"/>
  <c r="L3171" i="1"/>
  <c r="M3171" i="1" s="1"/>
  <c r="P3171" i="1" s="1"/>
  <c r="L3172" i="1"/>
  <c r="M3172" i="1" s="1"/>
  <c r="N3172" i="1" s="1"/>
  <c r="L3173" i="1"/>
  <c r="M3173" i="1" s="1"/>
  <c r="P3173" i="1" s="1"/>
  <c r="R3173" i="1" s="1"/>
  <c r="S3173" i="1" s="1"/>
  <c r="L3174" i="1"/>
  <c r="M3174" i="1" s="1"/>
  <c r="P3174" i="1" s="1"/>
  <c r="L3175" i="1"/>
  <c r="M3175" i="1" s="1"/>
  <c r="P3175" i="1" s="1"/>
  <c r="L3176" i="1"/>
  <c r="M3176" i="1" s="1"/>
  <c r="P3176" i="1" s="1"/>
  <c r="L3177" i="1"/>
  <c r="M3177" i="1" s="1"/>
  <c r="P3177" i="1" s="1"/>
  <c r="L3178" i="1"/>
  <c r="M3178" i="1" s="1"/>
  <c r="P3178" i="1" s="1"/>
  <c r="L3179" i="1"/>
  <c r="M3179" i="1" s="1"/>
  <c r="L3180" i="1"/>
  <c r="M3180" i="1" s="1"/>
  <c r="L3181" i="1"/>
  <c r="M3181" i="1" s="1"/>
  <c r="L3182" i="1"/>
  <c r="M3182" i="1" s="1"/>
  <c r="P3182" i="1" s="1"/>
  <c r="L3183" i="1"/>
  <c r="M3183" i="1" s="1"/>
  <c r="L3184" i="1"/>
  <c r="M3184" i="1" s="1"/>
  <c r="L3185" i="1"/>
  <c r="M3185" i="1" s="1"/>
  <c r="P3185" i="1" s="1"/>
  <c r="R3185" i="1" s="1"/>
  <c r="S3185" i="1" s="1"/>
  <c r="L3186" i="1"/>
  <c r="M3186" i="1" s="1"/>
  <c r="P3186" i="1" s="1"/>
  <c r="L3187" i="1"/>
  <c r="M3187" i="1" s="1"/>
  <c r="P3187" i="1" s="1"/>
  <c r="L3188" i="1"/>
  <c r="M3188" i="1" s="1"/>
  <c r="P3188" i="1" s="1"/>
  <c r="L3189" i="1"/>
  <c r="M3189" i="1" s="1"/>
  <c r="P3189" i="1" s="1"/>
  <c r="L3190" i="1"/>
  <c r="M3190" i="1" s="1"/>
  <c r="P3190" i="1" s="1"/>
  <c r="L3191" i="1"/>
  <c r="M3191" i="1" s="1"/>
  <c r="N3191" i="1" s="1"/>
  <c r="L3192" i="1"/>
  <c r="M3192" i="1" s="1"/>
  <c r="P3192" i="1" s="1"/>
  <c r="R3192" i="1" s="1"/>
  <c r="S3192" i="1" s="1"/>
  <c r="L3193" i="1"/>
  <c r="M3193" i="1" s="1"/>
  <c r="P3193" i="1" s="1"/>
  <c r="R3193" i="1" s="1"/>
  <c r="S3193" i="1" s="1"/>
  <c r="L3194" i="1"/>
  <c r="M3194" i="1" s="1"/>
  <c r="P3194" i="1" s="1"/>
  <c r="L3195" i="1"/>
  <c r="M3195" i="1" s="1"/>
  <c r="P3195" i="1" s="1"/>
  <c r="L3196" i="1"/>
  <c r="M3196" i="1" s="1"/>
  <c r="N3196" i="1" s="1"/>
  <c r="L3197" i="1"/>
  <c r="M3197" i="1" s="1"/>
  <c r="O3197" i="1" s="1" a="1"/>
  <c r="O3197" i="1" s="1"/>
  <c r="L3198" i="1"/>
  <c r="M3198" i="1" s="1"/>
  <c r="P3198" i="1" s="1"/>
  <c r="L3199" i="1"/>
  <c r="M3199" i="1" s="1"/>
  <c r="P3199" i="1" s="1"/>
  <c r="L3200" i="1"/>
  <c r="M3200" i="1" s="1"/>
  <c r="P3200" i="1" s="1"/>
  <c r="L3201" i="1"/>
  <c r="M3201" i="1" s="1"/>
  <c r="P3201" i="1" s="1"/>
  <c r="L3202" i="1"/>
  <c r="M3202" i="1" s="1"/>
  <c r="P3202" i="1" s="1"/>
  <c r="L3203" i="1"/>
  <c r="M3203" i="1" s="1"/>
  <c r="N3203" i="1" s="1"/>
  <c r="L3204" i="1"/>
  <c r="M3204" i="1" s="1"/>
  <c r="L3205" i="1"/>
  <c r="M3205" i="1" s="1"/>
  <c r="L3206" i="1"/>
  <c r="M3206" i="1" s="1"/>
  <c r="L3207" i="1"/>
  <c r="M3207" i="1" s="1"/>
  <c r="P3207" i="1" s="1"/>
  <c r="L3208" i="1"/>
  <c r="M3208" i="1" s="1"/>
  <c r="P3208" i="1" s="1"/>
  <c r="L3209" i="1"/>
  <c r="M3209" i="1" s="1"/>
  <c r="L3210" i="1"/>
  <c r="M3210" i="1" s="1"/>
  <c r="P3210" i="1" s="1"/>
  <c r="L3211" i="1"/>
  <c r="M3211" i="1" s="1"/>
  <c r="P3211" i="1" s="1"/>
  <c r="L3212" i="1"/>
  <c r="M3212" i="1" s="1"/>
  <c r="P3212" i="1" s="1"/>
  <c r="L3213" i="1"/>
  <c r="M3213" i="1" s="1"/>
  <c r="P3213" i="1" s="1"/>
  <c r="L3214" i="1"/>
  <c r="M3214" i="1" s="1"/>
  <c r="P3214" i="1" s="1"/>
  <c r="L3215" i="1"/>
  <c r="M3215" i="1" s="1"/>
  <c r="P3215" i="1" s="1"/>
  <c r="R3215" i="1" s="1"/>
  <c r="S3215" i="1" s="1"/>
  <c r="L3216" i="1"/>
  <c r="M3216" i="1" s="1"/>
  <c r="L3217" i="1"/>
  <c r="M3217" i="1" s="1"/>
  <c r="P3217" i="1" s="1"/>
  <c r="R3217" i="1" s="1"/>
  <c r="S3217" i="1" s="1"/>
  <c r="L3218" i="1"/>
  <c r="M3218" i="1" s="1"/>
  <c r="L3219" i="1"/>
  <c r="M3219" i="1" s="1"/>
  <c r="P3219" i="1" s="1"/>
  <c r="L3220" i="1"/>
  <c r="M3220" i="1" s="1"/>
  <c r="L3221" i="1"/>
  <c r="M3221" i="1" s="1"/>
  <c r="L3222" i="1"/>
  <c r="M3222" i="1" s="1"/>
  <c r="P3222" i="1" s="1"/>
  <c r="L3223" i="1"/>
  <c r="M3223" i="1" s="1"/>
  <c r="P3223" i="1" s="1"/>
  <c r="L3224" i="1"/>
  <c r="M3224" i="1" s="1"/>
  <c r="P3224" i="1" s="1"/>
  <c r="L3225" i="1"/>
  <c r="M3225" i="1" s="1"/>
  <c r="P3225" i="1" s="1"/>
  <c r="L3226" i="1"/>
  <c r="M3226" i="1" s="1"/>
  <c r="L3227" i="1"/>
  <c r="M3227" i="1" s="1"/>
  <c r="P3227" i="1" s="1"/>
  <c r="R3227" i="1" s="1"/>
  <c r="S3227" i="1" s="1"/>
  <c r="L3228" i="1"/>
  <c r="M3228" i="1" s="1"/>
  <c r="O3228" i="1" s="1" a="1"/>
  <c r="O3228" i="1" s="1"/>
  <c r="L3229" i="1"/>
  <c r="M3229" i="1" s="1"/>
  <c r="L3230" i="1"/>
  <c r="M3230" i="1" s="1"/>
  <c r="P3230" i="1" s="1"/>
  <c r="L3231" i="1"/>
  <c r="M3231" i="1" s="1"/>
  <c r="P3231" i="1" s="1"/>
  <c r="L3232" i="1"/>
  <c r="M3232" i="1" s="1"/>
  <c r="L3233" i="1"/>
  <c r="M3233" i="1" s="1"/>
  <c r="P3233" i="1" s="1"/>
  <c r="R3233" i="1" s="1"/>
  <c r="S3233" i="1" s="1"/>
  <c r="L3234" i="1"/>
  <c r="M3234" i="1" s="1"/>
  <c r="P3234" i="1" s="1"/>
  <c r="L3235" i="1"/>
  <c r="M3235" i="1" s="1"/>
  <c r="P3235" i="1" s="1"/>
  <c r="L3236" i="1"/>
  <c r="M3236" i="1" s="1"/>
  <c r="P3236" i="1" s="1"/>
  <c r="L3237" i="1"/>
  <c r="M3237" i="1" s="1"/>
  <c r="P3237" i="1" s="1"/>
  <c r="L3238" i="1"/>
  <c r="M3238" i="1" s="1"/>
  <c r="P3238" i="1" s="1"/>
  <c r="L3239" i="1"/>
  <c r="M3239" i="1" s="1"/>
  <c r="P3239" i="1" s="1"/>
  <c r="R3239" i="1" s="1"/>
  <c r="S3239" i="1" s="1"/>
  <c r="L3240" i="1"/>
  <c r="M3240" i="1" s="1"/>
  <c r="O3240" i="1" s="1" a="1"/>
  <c r="O3240" i="1" s="1"/>
  <c r="L3241" i="1"/>
  <c r="M3241" i="1" s="1"/>
  <c r="O3241" i="1" s="1" a="1"/>
  <c r="O3241" i="1" s="1"/>
  <c r="L3242" i="1"/>
  <c r="M3242" i="1" s="1"/>
  <c r="L3243" i="1"/>
  <c r="M3243" i="1" s="1"/>
  <c r="P3243" i="1" s="1"/>
  <c r="L3244" i="1"/>
  <c r="M3244" i="1" s="1"/>
  <c r="N3244" i="1" s="1"/>
  <c r="L3245" i="1"/>
  <c r="M3245" i="1" s="1"/>
  <c r="P3245" i="1" s="1"/>
  <c r="L3246" i="1"/>
  <c r="M3246" i="1" s="1"/>
  <c r="P3246" i="1" s="1"/>
  <c r="L3247" i="1"/>
  <c r="M3247" i="1" s="1"/>
  <c r="O3247" i="1" s="1" a="1"/>
  <c r="O3247" i="1" s="1"/>
  <c r="L3248" i="1"/>
  <c r="M3248" i="1" s="1"/>
  <c r="L3249" i="1"/>
  <c r="M3249" i="1" s="1"/>
  <c r="L3250" i="1"/>
  <c r="M3250" i="1" s="1"/>
  <c r="P3250" i="1" s="1"/>
  <c r="L3251" i="1"/>
  <c r="M3251" i="1" s="1"/>
  <c r="P3251" i="1" s="1"/>
  <c r="L3252" i="1"/>
  <c r="M3252" i="1" s="1"/>
  <c r="L3253" i="1"/>
  <c r="M3253" i="1" s="1"/>
  <c r="P3253" i="1" s="1"/>
  <c r="R3253" i="1" s="1"/>
  <c r="S3253" i="1" s="1"/>
  <c r="L3254" i="1"/>
  <c r="M3254" i="1" s="1"/>
  <c r="P3254" i="1" s="1"/>
  <c r="L3255" i="1"/>
  <c r="M3255" i="1" s="1"/>
  <c r="P3255" i="1" s="1"/>
  <c r="L3256" i="1"/>
  <c r="M3256" i="1" s="1"/>
  <c r="P3256" i="1" s="1"/>
  <c r="L3257" i="1"/>
  <c r="M3257" i="1" s="1"/>
  <c r="P3257" i="1" s="1"/>
  <c r="L3258" i="1"/>
  <c r="M3258" i="1" s="1"/>
  <c r="L3259" i="1"/>
  <c r="M3259" i="1" s="1"/>
  <c r="P3259" i="1" s="1"/>
  <c r="L3260" i="1"/>
  <c r="M3260" i="1" s="1"/>
  <c r="L3261" i="1"/>
  <c r="M3261" i="1" s="1"/>
  <c r="P3261" i="1" s="1"/>
  <c r="L3262" i="1"/>
  <c r="M3262" i="1" s="1"/>
  <c r="P3262" i="1" s="1"/>
  <c r="L3263" i="1"/>
  <c r="M3263" i="1" s="1"/>
  <c r="L3264" i="1"/>
  <c r="M3264" i="1" s="1"/>
  <c r="P3264" i="1" s="1"/>
  <c r="R3264" i="1" s="1"/>
  <c r="S3264" i="1" s="1"/>
  <c r="L3265" i="1"/>
  <c r="M3265" i="1" s="1"/>
  <c r="N3265" i="1" s="1"/>
  <c r="L3266" i="1"/>
  <c r="M3266" i="1" s="1"/>
  <c r="P3266" i="1" s="1"/>
  <c r="L3267" i="1"/>
  <c r="M3267" i="1" s="1"/>
  <c r="P3267" i="1" s="1"/>
  <c r="L3268" i="1"/>
  <c r="M3268" i="1" s="1"/>
  <c r="P3268" i="1" s="1"/>
  <c r="L3269" i="1"/>
  <c r="M3269" i="1" s="1"/>
  <c r="P3269" i="1" s="1"/>
  <c r="L3270" i="1"/>
  <c r="M3270" i="1" s="1"/>
  <c r="P3270" i="1" s="1"/>
  <c r="L3271" i="1"/>
  <c r="M3271" i="1" s="1"/>
  <c r="L3272" i="1"/>
  <c r="M3272" i="1" s="1"/>
  <c r="P3272" i="1" s="1"/>
  <c r="L3273" i="1"/>
  <c r="M3273" i="1" s="1"/>
  <c r="L3274" i="1"/>
  <c r="M3274" i="1" s="1"/>
  <c r="L3275" i="1"/>
  <c r="M3275" i="1" s="1"/>
  <c r="L3276" i="1"/>
  <c r="M3276" i="1" s="1"/>
  <c r="P3276" i="1" s="1"/>
  <c r="L3277" i="1"/>
  <c r="M3277" i="1" s="1"/>
  <c r="P3277" i="1" s="1"/>
  <c r="L3278" i="1"/>
  <c r="M3278" i="1" s="1"/>
  <c r="P3278" i="1" s="1"/>
  <c r="R3278" i="1" s="1"/>
  <c r="S3278" i="1" s="1"/>
  <c r="L3279" i="1"/>
  <c r="M3279" i="1" s="1"/>
  <c r="P3279" i="1" s="1"/>
  <c r="R3279" i="1" s="1"/>
  <c r="S3279" i="1" s="1"/>
  <c r="L3280" i="1"/>
  <c r="M3280" i="1" s="1"/>
  <c r="L3281" i="1"/>
  <c r="M3281" i="1" s="1"/>
  <c r="L3282" i="1"/>
  <c r="M3282" i="1" s="1"/>
  <c r="P3282" i="1" s="1"/>
  <c r="L3283" i="1"/>
  <c r="M3283" i="1" s="1"/>
  <c r="N3283" i="1" s="1"/>
  <c r="L3284" i="1"/>
  <c r="M3284" i="1" s="1"/>
  <c r="L3285" i="1"/>
  <c r="M3285" i="1" s="1"/>
  <c r="L3286" i="1"/>
  <c r="M3286" i="1" s="1"/>
  <c r="P3286" i="1" s="1"/>
  <c r="L3287" i="1"/>
  <c r="M3287" i="1" s="1"/>
  <c r="P3287" i="1" s="1"/>
  <c r="L3288" i="1"/>
  <c r="M3288" i="1" s="1"/>
  <c r="P3288" i="1" s="1"/>
  <c r="L3289" i="1"/>
  <c r="M3289" i="1" s="1"/>
  <c r="P3289" i="1" s="1"/>
  <c r="L3290" i="1"/>
  <c r="M3290" i="1" s="1"/>
  <c r="O3290" i="1" s="1" a="1"/>
  <c r="O3290" i="1" s="1"/>
  <c r="L3291" i="1"/>
  <c r="M3291" i="1" s="1"/>
  <c r="P3291" i="1" s="1"/>
  <c r="R3291" i="1" s="1"/>
  <c r="S3291" i="1" s="1"/>
  <c r="L3292" i="1"/>
  <c r="M3292" i="1" s="1"/>
  <c r="L3293" i="1"/>
  <c r="M3293" i="1" s="1"/>
  <c r="O3293" i="1" s="1" a="1"/>
  <c r="O3293" i="1" s="1"/>
  <c r="L3294" i="1"/>
  <c r="M3294" i="1" s="1"/>
  <c r="P3294" i="1" s="1"/>
  <c r="L3295" i="1"/>
  <c r="M3295" i="1" s="1"/>
  <c r="P3295" i="1" s="1"/>
  <c r="L3296" i="1"/>
  <c r="M3296" i="1" s="1"/>
  <c r="L3297" i="1"/>
  <c r="M3297" i="1" s="1"/>
  <c r="P3297" i="1" s="1"/>
  <c r="L3298" i="1"/>
  <c r="M3298" i="1" s="1"/>
  <c r="P3298" i="1" s="1"/>
  <c r="L3299" i="1"/>
  <c r="M3299" i="1" s="1"/>
  <c r="P3299" i="1" s="1"/>
  <c r="L3300" i="1"/>
  <c r="M3300" i="1" s="1"/>
  <c r="P3300" i="1" s="1"/>
  <c r="L3301" i="1"/>
  <c r="M3301" i="1" s="1"/>
  <c r="P3301" i="1" s="1"/>
  <c r="L3302" i="1"/>
  <c r="M3302" i="1" s="1"/>
  <c r="P3302" i="1" s="1"/>
  <c r="R3302" i="1" s="1"/>
  <c r="S3302" i="1" s="1"/>
  <c r="L3303" i="1"/>
  <c r="M3303" i="1" s="1"/>
  <c r="L3304" i="1"/>
  <c r="M3304" i="1" s="1"/>
  <c r="O3304" i="1" s="1" a="1"/>
  <c r="O3304" i="1" s="1"/>
  <c r="L3305" i="1"/>
  <c r="M3305" i="1" s="1"/>
  <c r="P3305" i="1" s="1"/>
  <c r="R3305" i="1" s="1"/>
  <c r="S3305" i="1" s="1"/>
  <c r="L3306" i="1"/>
  <c r="M3306" i="1" s="1"/>
  <c r="L3307" i="1"/>
  <c r="M3307" i="1" s="1"/>
  <c r="O3307" i="1" s="1" a="1"/>
  <c r="O3307" i="1" s="1"/>
  <c r="L3308" i="1"/>
  <c r="M3308" i="1" s="1"/>
  <c r="P3308" i="1" s="1"/>
  <c r="L3309" i="1"/>
  <c r="M3309" i="1" s="1"/>
  <c r="L3310" i="1"/>
  <c r="M3310" i="1" s="1"/>
  <c r="P3310" i="1" s="1"/>
  <c r="L3311" i="1"/>
  <c r="M3311" i="1" s="1"/>
  <c r="P3311" i="1" s="1"/>
  <c r="L3312" i="1"/>
  <c r="M3312" i="1" s="1"/>
  <c r="P3312" i="1" s="1"/>
  <c r="L3313" i="1"/>
  <c r="M3313" i="1" s="1"/>
  <c r="P3313" i="1" s="1"/>
  <c r="L3314" i="1"/>
  <c r="M3314" i="1" s="1"/>
  <c r="N3314" i="1" s="1"/>
  <c r="L3315" i="1"/>
  <c r="M3315" i="1" s="1"/>
  <c r="L3316" i="1"/>
  <c r="M3316" i="1" s="1"/>
  <c r="L3317" i="1"/>
  <c r="M3317" i="1" s="1"/>
  <c r="L3318" i="1"/>
  <c r="M3318" i="1" s="1"/>
  <c r="P3318" i="1" s="1"/>
  <c r="L3319" i="1"/>
  <c r="M3319" i="1" s="1"/>
  <c r="P3319" i="1" s="1"/>
  <c r="L3320" i="1"/>
  <c r="M3320" i="1" s="1"/>
  <c r="L3321" i="1"/>
  <c r="M3321" i="1" s="1"/>
  <c r="P3321" i="1" s="1"/>
  <c r="L3322" i="1"/>
  <c r="M3322" i="1" s="1"/>
  <c r="P3322" i="1" s="1"/>
  <c r="L3323" i="1"/>
  <c r="M3323" i="1" s="1"/>
  <c r="P3323" i="1" s="1"/>
  <c r="L3324" i="1"/>
  <c r="M3324" i="1" s="1"/>
  <c r="P3324" i="1" s="1"/>
  <c r="L3325" i="1"/>
  <c r="M3325" i="1" s="1"/>
  <c r="P3325" i="1" s="1"/>
  <c r="L3326" i="1"/>
  <c r="M3326" i="1" s="1"/>
  <c r="L3327" i="1"/>
  <c r="M3327" i="1" s="1"/>
  <c r="P3327" i="1" s="1"/>
  <c r="R3327" i="1" s="1"/>
  <c r="S3327" i="1" s="1"/>
  <c r="L3328" i="1"/>
  <c r="M3328" i="1" s="1"/>
  <c r="L3329" i="1"/>
  <c r="M3329" i="1" s="1"/>
  <c r="P3329" i="1" s="1"/>
  <c r="R3329" i="1" s="1"/>
  <c r="S3329" i="1" s="1"/>
  <c r="L3330" i="1"/>
  <c r="M3330" i="1" s="1"/>
  <c r="P3330" i="1" s="1"/>
  <c r="L3331" i="1"/>
  <c r="M3331" i="1" s="1"/>
  <c r="N3331" i="1" s="1"/>
  <c r="L3332" i="1"/>
  <c r="M3332" i="1" s="1"/>
  <c r="L3333" i="1"/>
  <c r="M3333" i="1" s="1"/>
  <c r="N3333" i="1" s="1"/>
  <c r="L3334" i="1"/>
  <c r="M3334" i="1" s="1"/>
  <c r="P3334" i="1" s="1"/>
  <c r="L3335" i="1"/>
  <c r="M3335" i="1" s="1"/>
  <c r="P3335" i="1" s="1"/>
  <c r="L3336" i="1"/>
  <c r="M3336" i="1" s="1"/>
  <c r="P3336" i="1" s="1"/>
  <c r="L3337" i="1"/>
  <c r="M3337" i="1" s="1"/>
  <c r="P3337" i="1" s="1"/>
  <c r="L3338" i="1"/>
  <c r="M3338" i="1" s="1"/>
  <c r="L3339" i="1"/>
  <c r="M3339" i="1" s="1"/>
  <c r="O3339" i="1" s="1" a="1"/>
  <c r="O3339" i="1" s="1"/>
  <c r="L3340" i="1"/>
  <c r="M3340" i="1" s="1"/>
  <c r="L3341" i="1"/>
  <c r="M3341" i="1" s="1"/>
  <c r="L3342" i="1"/>
  <c r="M3342" i="1" s="1"/>
  <c r="L3343" i="1"/>
  <c r="M3343" i="1" s="1"/>
  <c r="P3343" i="1" s="1"/>
  <c r="L3344" i="1"/>
  <c r="M3344" i="1" s="1"/>
  <c r="L3345" i="1"/>
  <c r="M3345" i="1" s="1"/>
  <c r="L3346" i="1"/>
  <c r="M3346" i="1" s="1"/>
  <c r="P3346" i="1" s="1"/>
  <c r="L3347" i="1"/>
  <c r="M3347" i="1" s="1"/>
  <c r="P3347" i="1" s="1"/>
  <c r="L3348" i="1"/>
  <c r="M3348" i="1" s="1"/>
  <c r="P3348" i="1" s="1"/>
  <c r="L3349" i="1"/>
  <c r="M3349" i="1" s="1"/>
  <c r="P3349" i="1" s="1"/>
  <c r="L3350" i="1"/>
  <c r="M3350" i="1" s="1"/>
  <c r="L3351" i="1"/>
  <c r="M3351" i="1" s="1"/>
  <c r="P3351" i="1" s="1"/>
  <c r="R3351" i="1" s="1"/>
  <c r="S3351" i="1" s="1"/>
  <c r="L3352" i="1"/>
  <c r="M3352" i="1" s="1"/>
  <c r="L3353" i="1"/>
  <c r="M3353" i="1" s="1"/>
  <c r="L3354" i="1"/>
  <c r="M3354" i="1" s="1"/>
  <c r="P3354" i="1" s="1"/>
  <c r="L3355" i="1"/>
  <c r="M3355" i="1" s="1"/>
  <c r="P3355" i="1" s="1"/>
  <c r="L3356" i="1"/>
  <c r="M3356" i="1" s="1"/>
  <c r="P3356" i="1" s="1"/>
  <c r="L3357" i="1"/>
  <c r="M3357" i="1" s="1"/>
  <c r="L3358" i="1"/>
  <c r="M3358" i="1" s="1"/>
  <c r="P3358" i="1" s="1"/>
  <c r="L3359" i="1"/>
  <c r="M3359" i="1" s="1"/>
  <c r="P3359" i="1" s="1"/>
  <c r="L3360" i="1"/>
  <c r="M3360" i="1" s="1"/>
  <c r="P3360" i="1" s="1"/>
  <c r="L3361" i="1"/>
  <c r="M3361" i="1" s="1"/>
  <c r="P3361" i="1" s="1"/>
  <c r="L3362" i="1"/>
  <c r="M3362" i="1" s="1"/>
  <c r="P3362" i="1" s="1"/>
  <c r="R3362" i="1" s="1"/>
  <c r="S3362" i="1" s="1"/>
  <c r="L3363" i="1"/>
  <c r="M3363" i="1" s="1"/>
  <c r="L3364" i="1"/>
  <c r="M3364" i="1" s="1"/>
  <c r="L3365" i="1"/>
  <c r="M3365" i="1" s="1"/>
  <c r="P3365" i="1" s="1"/>
  <c r="R3365" i="1" s="1"/>
  <c r="S3365" i="1" s="1"/>
  <c r="L3366" i="1"/>
  <c r="M3366" i="1" s="1"/>
  <c r="P3366" i="1" s="1"/>
  <c r="L3367" i="1"/>
  <c r="M3367" i="1" s="1"/>
  <c r="L3368" i="1"/>
  <c r="M3368" i="1" s="1"/>
  <c r="P3368" i="1" s="1"/>
  <c r="L3369" i="1"/>
  <c r="M3369" i="1" s="1"/>
  <c r="P3369" i="1" s="1"/>
  <c r="L3370" i="1"/>
  <c r="M3370" i="1" s="1"/>
  <c r="P3370" i="1" s="1"/>
  <c r="L3371" i="1"/>
  <c r="M3371" i="1" s="1"/>
  <c r="P3371" i="1" s="1"/>
  <c r="L3372" i="1"/>
  <c r="M3372" i="1" s="1"/>
  <c r="P3372" i="1" s="1"/>
  <c r="L3373" i="1"/>
  <c r="M3373" i="1" s="1"/>
  <c r="P3373" i="1" s="1"/>
  <c r="L3374" i="1"/>
  <c r="M3374" i="1" s="1"/>
  <c r="P3374" i="1" s="1"/>
  <c r="R3374" i="1" s="1"/>
  <c r="S3374" i="1" s="1"/>
  <c r="L3375" i="1"/>
  <c r="M3375" i="1" s="1"/>
  <c r="P3375" i="1" s="1"/>
  <c r="R3375" i="1" s="1"/>
  <c r="S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O3380" i="1" s="1" a="1"/>
  <c r="O3380" i="1" s="1"/>
  <c r="L3381" i="1"/>
  <c r="M3381" i="1" s="1"/>
  <c r="L3382" i="1"/>
  <c r="M3382" i="1" s="1"/>
  <c r="P3382" i="1" s="1"/>
  <c r="L3383" i="1"/>
  <c r="M3383" i="1" s="1"/>
  <c r="P3383" i="1" s="1"/>
  <c r="L3384" i="1"/>
  <c r="M3384" i="1" s="1"/>
  <c r="N3384" i="1" s="1"/>
  <c r="L3385" i="1"/>
  <c r="M3385" i="1" s="1"/>
  <c r="P3385" i="1" s="1"/>
  <c r="L3386" i="1"/>
  <c r="M3386" i="1" s="1"/>
  <c r="O3386" i="1" s="1" a="1"/>
  <c r="O3386" i="1" s="1"/>
  <c r="L3387" i="1"/>
  <c r="M3387" i="1" s="1"/>
  <c r="L3388" i="1"/>
  <c r="M3388" i="1" s="1"/>
  <c r="L3389" i="1"/>
  <c r="M3389" i="1" s="1"/>
  <c r="P3389" i="1" s="1"/>
  <c r="R3389" i="1" s="1"/>
  <c r="S3389" i="1" s="1"/>
  <c r="L3390" i="1"/>
  <c r="M3390" i="1" s="1"/>
  <c r="L3391" i="1"/>
  <c r="M3391" i="1" s="1"/>
  <c r="P3391" i="1" s="1"/>
  <c r="L3392" i="1"/>
  <c r="M3392" i="1" s="1"/>
  <c r="L3393" i="1"/>
  <c r="M3393" i="1" s="1"/>
  <c r="P3393" i="1" s="1"/>
  <c r="L3394" i="1"/>
  <c r="M3394" i="1" s="1"/>
  <c r="P3394" i="1" s="1"/>
  <c r="L3395" i="1"/>
  <c r="M3395" i="1" s="1"/>
  <c r="P3395" i="1" s="1"/>
  <c r="L3396" i="1"/>
  <c r="M3396" i="1" s="1"/>
  <c r="P3396" i="1" s="1"/>
  <c r="L3397" i="1"/>
  <c r="M3397" i="1" s="1"/>
  <c r="P3397" i="1" s="1"/>
  <c r="L3398" i="1"/>
  <c r="M3398" i="1" s="1"/>
  <c r="P3398" i="1" s="1"/>
  <c r="R3398" i="1" s="1"/>
  <c r="S3398" i="1" s="1"/>
  <c r="L3399" i="1"/>
  <c r="M3399" i="1" s="1"/>
  <c r="L3400" i="1"/>
  <c r="M3400" i="1" s="1"/>
  <c r="L3401" i="1"/>
  <c r="M3401" i="1" s="1"/>
  <c r="P3401" i="1" s="1"/>
  <c r="R3401" i="1" s="1"/>
  <c r="S3401" i="1" s="1"/>
  <c r="L3402" i="1"/>
  <c r="M3402" i="1" s="1"/>
  <c r="P3402" i="1" s="1"/>
  <c r="L3403" i="1"/>
  <c r="M3403" i="1" s="1"/>
  <c r="P3403" i="1" s="1"/>
  <c r="L3404" i="1"/>
  <c r="M3404" i="1" s="1"/>
  <c r="O3404" i="1" s="1" a="1"/>
  <c r="O3404" i="1" s="1"/>
  <c r="L3405" i="1"/>
  <c r="M3405" i="1" s="1"/>
  <c r="N3405" i="1" s="1"/>
  <c r="L3406" i="1"/>
  <c r="M3406" i="1" s="1"/>
  <c r="P3406" i="1" s="1"/>
  <c r="L3407" i="1"/>
  <c r="M3407" i="1" s="1"/>
  <c r="P3407" i="1" s="1"/>
  <c r="L3408" i="1"/>
  <c r="M3408" i="1" s="1"/>
  <c r="P3408" i="1" s="1"/>
  <c r="L3409" i="1"/>
  <c r="M3409" i="1" s="1"/>
  <c r="P3409" i="1" s="1"/>
  <c r="L3410" i="1"/>
  <c r="M3410" i="1" s="1"/>
  <c r="P3410" i="1" s="1"/>
  <c r="R3410" i="1" s="1"/>
  <c r="S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P3416" i="1" s="1"/>
  <c r="L3417" i="1"/>
  <c r="M3417" i="1" s="1"/>
  <c r="P3417" i="1" s="1"/>
  <c r="L3418" i="1"/>
  <c r="M3418" i="1" s="1"/>
  <c r="L3419" i="1"/>
  <c r="M3419" i="1" s="1"/>
  <c r="P3419" i="1" s="1"/>
  <c r="R3419" i="1" s="1"/>
  <c r="S3419" i="1" s="1"/>
  <c r="L3420" i="1"/>
  <c r="M3420" i="1" s="1"/>
  <c r="P3420" i="1" s="1"/>
  <c r="R3420" i="1" s="1"/>
  <c r="S3420" i="1" s="1"/>
  <c r="L3421" i="1"/>
  <c r="M3421" i="1" s="1"/>
  <c r="N3421" i="1" s="1"/>
  <c r="L3422" i="1"/>
  <c r="M3422" i="1" s="1"/>
  <c r="L3423" i="1"/>
  <c r="M3423" i="1" s="1"/>
  <c r="L3424" i="1"/>
  <c r="M3424" i="1" s="1"/>
  <c r="N3424" i="1" s="1"/>
  <c r="L3425" i="1"/>
  <c r="M3425" i="1" s="1"/>
  <c r="L3426" i="1"/>
  <c r="M3426" i="1" s="1"/>
  <c r="P3426" i="1" s="1"/>
  <c r="L3427" i="1"/>
  <c r="M3427" i="1" s="1"/>
  <c r="L3428" i="1"/>
  <c r="M3428" i="1" s="1"/>
  <c r="P3428" i="1" s="1"/>
  <c r="L3429" i="1"/>
  <c r="M3429" i="1" s="1"/>
  <c r="P3429" i="1" s="1"/>
  <c r="L3430" i="1"/>
  <c r="M3430" i="1" s="1"/>
  <c r="N3430" i="1" s="1"/>
  <c r="L3431" i="1"/>
  <c r="M3431" i="1" s="1"/>
  <c r="P3431" i="1" s="1"/>
  <c r="R3431" i="1" s="1"/>
  <c r="S3431" i="1" s="1"/>
  <c r="L3432" i="1"/>
  <c r="M3432" i="1" s="1"/>
  <c r="L3433" i="1"/>
  <c r="M3433" i="1" s="1"/>
  <c r="L3434" i="1"/>
  <c r="M3434" i="1" s="1"/>
  <c r="P3434" i="1" s="1"/>
  <c r="L3435" i="1"/>
  <c r="M3435" i="1" s="1"/>
  <c r="L3436" i="1"/>
  <c r="M3436" i="1" s="1"/>
  <c r="L3437" i="1"/>
  <c r="M3437" i="1" s="1"/>
  <c r="P3437" i="1" s="1"/>
  <c r="R3437" i="1" s="1"/>
  <c r="S3437" i="1" s="1"/>
  <c r="L3438" i="1"/>
  <c r="M3438" i="1" s="1"/>
  <c r="P3438" i="1" s="1"/>
  <c r="L3439" i="1"/>
  <c r="M3439" i="1" s="1"/>
  <c r="P3439" i="1" s="1"/>
  <c r="L3440" i="1"/>
  <c r="M3440" i="1" s="1"/>
  <c r="P3440" i="1" s="1"/>
  <c r="L3441" i="1"/>
  <c r="M3441" i="1" s="1"/>
  <c r="P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N3446" i="1" s="1"/>
  <c r="L3447" i="1"/>
  <c r="M3447" i="1" s="1"/>
  <c r="P3447" i="1" s="1"/>
  <c r="L3448" i="1"/>
  <c r="M3448" i="1" s="1"/>
  <c r="P3448" i="1" s="1"/>
  <c r="L3449" i="1"/>
  <c r="M3449" i="1" s="1"/>
  <c r="L3450" i="1"/>
  <c r="M3450" i="1" s="1"/>
  <c r="P3450" i="1" s="1"/>
  <c r="L3451" i="1"/>
  <c r="M3451" i="1" s="1"/>
  <c r="P3451" i="1" s="1"/>
  <c r="L3452" i="1"/>
  <c r="M3452" i="1" s="1"/>
  <c r="P3452" i="1" s="1"/>
  <c r="L3453" i="1"/>
  <c r="M3453" i="1" s="1"/>
  <c r="P3453" i="1" s="1"/>
  <c r="L3454" i="1"/>
  <c r="M3454" i="1" s="1"/>
  <c r="N3454" i="1" s="1"/>
  <c r="L3455" i="1"/>
  <c r="M3455" i="1" s="1"/>
  <c r="P3455" i="1" s="1"/>
  <c r="R3455" i="1" s="1"/>
  <c r="S3455" i="1" s="1"/>
  <c r="L3456" i="1"/>
  <c r="M3456" i="1" s="1"/>
  <c r="O3456" i="1" s="1" a="1"/>
  <c r="O3456" i="1" s="1"/>
  <c r="L3457" i="1"/>
  <c r="M3457" i="1" s="1"/>
  <c r="O3457" i="1" s="1" a="1"/>
  <c r="O3457" i="1" s="1"/>
  <c r="L3458" i="1"/>
  <c r="M3458" i="1" s="1"/>
  <c r="O3458" i="1" s="1" a="1"/>
  <c r="O3458" i="1" s="1"/>
  <c r="L3459" i="1"/>
  <c r="M3459" i="1" s="1"/>
  <c r="P3459" i="1" s="1"/>
  <c r="L3460" i="1"/>
  <c r="M3460" i="1" s="1"/>
  <c r="O3460" i="1" s="1" a="1"/>
  <c r="O3460" i="1" s="1"/>
  <c r="L3461" i="1"/>
  <c r="M3461" i="1" s="1"/>
  <c r="P3461" i="1" s="1"/>
  <c r="R3461" i="1" s="1"/>
  <c r="S3461" i="1" s="1"/>
  <c r="L3462" i="1"/>
  <c r="M3462" i="1" s="1"/>
  <c r="P3462" i="1" s="1"/>
  <c r="L3463" i="1"/>
  <c r="M3463" i="1" s="1"/>
  <c r="P3463" i="1" s="1"/>
  <c r="L3464" i="1"/>
  <c r="M3464" i="1" s="1"/>
  <c r="P3464" i="1" s="1"/>
  <c r="L3465" i="1"/>
  <c r="M3465" i="1" s="1"/>
  <c r="P3465" i="1" s="1"/>
  <c r="L3466" i="1"/>
  <c r="M3466" i="1" s="1"/>
  <c r="L3467" i="1"/>
  <c r="M3467" i="1" s="1"/>
  <c r="P3467" i="1" s="1"/>
  <c r="R3467" i="1" s="1"/>
  <c r="S3467" i="1" s="1"/>
  <c r="L3468" i="1"/>
  <c r="M3468" i="1" s="1"/>
  <c r="L3469" i="1"/>
  <c r="M3469" i="1" s="1"/>
  <c r="P3469" i="1" s="1"/>
  <c r="R3469" i="1" s="1"/>
  <c r="S3469" i="1" s="1"/>
  <c r="L3470" i="1"/>
  <c r="M3470" i="1" s="1"/>
  <c r="L3471" i="1"/>
  <c r="M3471" i="1" s="1"/>
  <c r="P3471" i="1" s="1"/>
  <c r="L3472" i="1"/>
  <c r="M3472" i="1" s="1"/>
  <c r="N3472" i="1" s="1"/>
  <c r="L3473" i="1"/>
  <c r="M3473" i="1" s="1"/>
  <c r="P3473" i="1" s="1"/>
  <c r="R3473" i="1" s="1"/>
  <c r="S3473" i="1" s="1"/>
  <c r="L3474" i="1"/>
  <c r="M3474" i="1" s="1"/>
  <c r="P3474" i="1" s="1"/>
  <c r="L3475" i="1"/>
  <c r="M3475" i="1" s="1"/>
  <c r="P3475" i="1" s="1"/>
  <c r="L3476" i="1"/>
  <c r="M3476" i="1" s="1"/>
  <c r="P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P3483" i="1" s="1"/>
  <c r="L3484" i="1"/>
  <c r="M3484" i="1" s="1"/>
  <c r="L3485" i="1"/>
  <c r="M3485" i="1" s="1"/>
  <c r="L3486" i="1"/>
  <c r="M3486" i="1" s="1"/>
  <c r="L3487" i="1"/>
  <c r="M3487" i="1" s="1"/>
  <c r="N3487" i="1" s="1"/>
  <c r="L3488" i="1"/>
  <c r="M3488" i="1" s="1"/>
  <c r="P3488" i="1" s="1"/>
  <c r="L3489" i="1"/>
  <c r="M3489" i="1" s="1"/>
  <c r="P3489" i="1" s="1"/>
  <c r="L3490" i="1"/>
  <c r="M3490" i="1" s="1"/>
  <c r="N3490" i="1" s="1"/>
  <c r="L3491" i="1"/>
  <c r="M3491" i="1" s="1"/>
  <c r="P3491" i="1" s="1"/>
  <c r="R3491" i="1" s="1"/>
  <c r="S3491" i="1" s="1"/>
  <c r="L3492" i="1"/>
  <c r="M3492" i="1" s="1"/>
  <c r="L3493" i="1"/>
  <c r="M3493" i="1" s="1"/>
  <c r="N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N3498" i="1" s="1"/>
  <c r="L3499" i="1"/>
  <c r="M3499" i="1" s="1"/>
  <c r="P3499" i="1" s="1"/>
  <c r="L3500" i="1"/>
  <c r="M3500" i="1" s="1"/>
  <c r="N3500" i="1" s="1"/>
  <c r="L3501" i="1"/>
  <c r="M3501" i="1" s="1"/>
  <c r="P3501" i="1" s="1"/>
  <c r="L3502" i="1"/>
  <c r="M3502" i="1" s="1"/>
  <c r="L3503" i="1"/>
  <c r="M3503" i="1" s="1"/>
  <c r="L3504" i="1"/>
  <c r="M3504" i="1" s="1"/>
  <c r="L3505" i="1"/>
  <c r="M3505" i="1" s="1"/>
  <c r="P3505" i="1" s="1"/>
  <c r="R3505" i="1" s="1"/>
  <c r="S3505" i="1" s="1"/>
  <c r="L3506" i="1"/>
  <c r="M3506" i="1" s="1"/>
  <c r="L3507" i="1"/>
  <c r="M3507" i="1" s="1"/>
  <c r="P3507" i="1" s="1"/>
  <c r="L3508" i="1"/>
  <c r="M3508" i="1" s="1"/>
  <c r="L3509" i="1"/>
  <c r="M3509" i="1" s="1"/>
  <c r="P3509" i="1" s="1"/>
  <c r="R3509" i="1" s="1"/>
  <c r="S3509" i="1" s="1"/>
  <c r="L3510" i="1"/>
  <c r="M3510" i="1" s="1"/>
  <c r="L3511" i="1"/>
  <c r="M3511" i="1" s="1"/>
  <c r="P3511" i="1" s="1"/>
  <c r="L3512" i="1"/>
  <c r="M3512" i="1" s="1"/>
  <c r="P3512" i="1" s="1"/>
  <c r="L3513" i="1"/>
  <c r="M3513" i="1" s="1"/>
  <c r="P3513" i="1" s="1"/>
  <c r="L3514" i="1"/>
  <c r="M3514" i="1" s="1"/>
  <c r="L3515" i="1"/>
  <c r="M3515" i="1" s="1"/>
  <c r="P3515" i="1" s="1"/>
  <c r="R3515" i="1" s="1"/>
  <c r="S3515" i="1" s="1"/>
  <c r="L3516" i="1"/>
  <c r="M3516" i="1" s="1"/>
  <c r="L3517" i="1"/>
  <c r="M3517" i="1" s="1"/>
  <c r="P3517" i="1" s="1"/>
  <c r="R3517" i="1" s="1"/>
  <c r="S3517" i="1" s="1"/>
  <c r="L3518" i="1"/>
  <c r="M3518" i="1" s="1"/>
  <c r="P3518" i="1" s="1"/>
  <c r="L3519" i="1"/>
  <c r="M3519" i="1" s="1"/>
  <c r="P3519" i="1" s="1"/>
  <c r="L3520" i="1"/>
  <c r="M3520" i="1" s="1"/>
  <c r="N3520" i="1" s="1"/>
  <c r="L3521" i="1"/>
  <c r="M3521" i="1" s="1"/>
  <c r="N3521" i="1" s="1"/>
  <c r="L3522" i="1"/>
  <c r="M3522" i="1" s="1"/>
  <c r="P3522" i="1" s="1"/>
  <c r="L3523" i="1"/>
  <c r="M3523" i="1" s="1"/>
  <c r="P3523" i="1" s="1"/>
  <c r="L3524" i="1"/>
  <c r="M3524" i="1" s="1"/>
  <c r="P3524" i="1" s="1"/>
  <c r="L3525" i="1"/>
  <c r="M3525" i="1" s="1"/>
  <c r="P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P3530" i="1" s="1"/>
  <c r="L3531" i="1"/>
  <c r="M3531" i="1" s="1"/>
  <c r="P3531" i="1" s="1"/>
  <c r="L3532" i="1"/>
  <c r="M3532" i="1" s="1"/>
  <c r="L3533" i="1"/>
  <c r="M3533" i="1" s="1"/>
  <c r="N3533" i="1" s="1"/>
  <c r="L3534" i="1"/>
  <c r="M3534" i="1" s="1"/>
  <c r="L3535" i="1"/>
  <c r="M3535" i="1" s="1"/>
  <c r="P3535" i="1" s="1"/>
  <c r="L3536" i="1"/>
  <c r="M3536" i="1" s="1"/>
  <c r="P3536" i="1" s="1"/>
  <c r="L3537" i="1"/>
  <c r="M3537" i="1" s="1"/>
  <c r="P3537" i="1" s="1"/>
  <c r="L3538" i="1"/>
  <c r="M3538" i="1" s="1"/>
  <c r="P3538" i="1" s="1"/>
  <c r="L3539" i="1"/>
  <c r="M3539" i="1" s="1"/>
  <c r="N3539" i="1" s="1"/>
  <c r="L3540" i="1"/>
  <c r="M3540" i="1" s="1"/>
  <c r="L3541" i="1"/>
  <c r="M3541" i="1" s="1"/>
  <c r="P3541" i="1" s="1"/>
  <c r="R3541" i="1" s="1"/>
  <c r="S3541" i="1" s="1"/>
  <c r="L3542" i="1"/>
  <c r="M3542" i="1" s="1"/>
  <c r="P3542" i="1" s="1"/>
  <c r="L3543" i="1"/>
  <c r="M3543" i="1" s="1"/>
  <c r="L3544" i="1"/>
  <c r="M3544" i="1" s="1"/>
  <c r="L3545" i="1"/>
  <c r="M3545" i="1" s="1"/>
  <c r="O3545" i="1" s="1" a="1"/>
  <c r="O3545" i="1" s="1"/>
  <c r="L3546" i="1"/>
  <c r="M3546" i="1" s="1"/>
  <c r="P3546" i="1" s="1"/>
  <c r="L3547" i="1"/>
  <c r="M3547" i="1" s="1"/>
  <c r="L3548" i="1"/>
  <c r="M3548" i="1" s="1"/>
  <c r="P3548" i="1" s="1"/>
  <c r="L3549" i="1"/>
  <c r="M3549" i="1" s="1"/>
  <c r="P3549" i="1" s="1"/>
  <c r="L3550" i="1"/>
  <c r="M3550" i="1" s="1"/>
  <c r="L3551" i="1"/>
  <c r="M3551" i="1" s="1"/>
  <c r="P3551" i="1" s="1"/>
  <c r="R3551" i="1" s="1"/>
  <c r="S3551" i="1" s="1"/>
  <c r="L3552" i="1"/>
  <c r="M3552" i="1" s="1"/>
  <c r="O3552" i="1" s="1" a="1"/>
  <c r="O3552" i="1" s="1"/>
  <c r="L3553" i="1"/>
  <c r="M3553" i="1" s="1"/>
  <c r="L3554" i="1"/>
  <c r="M3554" i="1" s="1"/>
  <c r="P3554" i="1" s="1"/>
  <c r="L3555" i="1"/>
  <c r="M3555" i="1" s="1"/>
  <c r="L3556" i="1"/>
  <c r="M3556" i="1" s="1"/>
  <c r="L3557" i="1"/>
  <c r="M3557" i="1" s="1"/>
  <c r="L3558" i="1"/>
  <c r="M3558" i="1" s="1"/>
  <c r="P3558" i="1" s="1"/>
  <c r="L3559" i="1"/>
  <c r="M3559" i="1" s="1"/>
  <c r="P3559" i="1" s="1"/>
  <c r="L3560" i="1"/>
  <c r="M3560" i="1" s="1"/>
  <c r="P3560" i="1" s="1"/>
  <c r="L3561" i="1"/>
  <c r="M3561" i="1" s="1"/>
  <c r="P3561" i="1" s="1"/>
  <c r="L3562" i="1"/>
  <c r="M3562" i="1" s="1"/>
  <c r="P3562" i="1" s="1"/>
  <c r="L3563" i="1"/>
  <c r="M3563" i="1" s="1"/>
  <c r="L3564" i="1"/>
  <c r="M3564" i="1" s="1"/>
  <c r="L3565" i="1"/>
  <c r="M3565" i="1" s="1"/>
  <c r="O3565" i="1" s="1" a="1"/>
  <c r="O3565" i="1" s="1"/>
  <c r="L3566" i="1"/>
  <c r="M3566" i="1" s="1"/>
  <c r="P3566" i="1" s="1"/>
  <c r="L3567" i="1"/>
  <c r="M3567" i="1" s="1"/>
  <c r="P3567" i="1" s="1"/>
  <c r="L3568" i="1"/>
  <c r="M3568" i="1" s="1"/>
  <c r="N3568" i="1" s="1"/>
  <c r="L3569" i="1"/>
  <c r="M3569" i="1" s="1"/>
  <c r="N3569" i="1" s="1"/>
  <c r="L3570" i="1"/>
  <c r="M3570" i="1" s="1"/>
  <c r="P3570" i="1" s="1"/>
  <c r="L3571" i="1"/>
  <c r="M3571" i="1" s="1"/>
  <c r="L3572" i="1"/>
  <c r="M3572" i="1" s="1"/>
  <c r="P3572" i="1" s="1"/>
  <c r="L3573" i="1"/>
  <c r="M3573" i="1" s="1"/>
  <c r="P3573" i="1" s="1"/>
  <c r="L3574" i="1"/>
  <c r="M3574" i="1" s="1"/>
  <c r="N3574" i="1" s="1"/>
  <c r="L3575" i="1"/>
  <c r="M3575" i="1" s="1"/>
  <c r="P3575" i="1" s="1"/>
  <c r="R3575" i="1" s="1"/>
  <c r="S3575" i="1" s="1"/>
  <c r="L3576" i="1"/>
  <c r="M3576" i="1" s="1"/>
  <c r="L3577" i="1"/>
  <c r="M3577" i="1" s="1"/>
  <c r="L3578" i="1"/>
  <c r="M3578" i="1" s="1"/>
  <c r="P3578" i="1" s="1"/>
  <c r="L3579" i="1"/>
  <c r="M3579" i="1" s="1"/>
  <c r="L3580" i="1"/>
  <c r="M3580" i="1" s="1"/>
  <c r="L3581" i="1"/>
  <c r="M3581" i="1" s="1"/>
  <c r="L3582" i="1"/>
  <c r="M3582" i="1" s="1"/>
  <c r="P3582" i="1" s="1"/>
  <c r="L3583" i="1"/>
  <c r="M3583" i="1" s="1"/>
  <c r="P3583" i="1" s="1"/>
  <c r="L3584" i="1"/>
  <c r="M3584" i="1" s="1"/>
  <c r="P3584" i="1" s="1"/>
  <c r="L3585" i="1"/>
  <c r="M3585" i="1" s="1"/>
  <c r="P3585" i="1" s="1"/>
  <c r="L3586" i="1"/>
  <c r="M3586" i="1" s="1"/>
  <c r="P3586" i="1" s="1"/>
  <c r="L3587" i="1"/>
  <c r="M3587" i="1" s="1"/>
  <c r="N3587" i="1" s="1"/>
  <c r="L3588" i="1"/>
  <c r="M3588" i="1" s="1"/>
  <c r="O3588" i="1" s="1" a="1"/>
  <c r="O3588" i="1" s="1"/>
  <c r="L3589" i="1"/>
  <c r="M3589" i="1" s="1"/>
  <c r="L3590" i="1"/>
  <c r="M3590" i="1" s="1"/>
  <c r="P3590" i="1" s="1"/>
  <c r="L3591" i="1"/>
  <c r="M3591" i="1" s="1"/>
  <c r="P3591" i="1" s="1"/>
  <c r="L3592" i="1"/>
  <c r="M3592" i="1" s="1"/>
  <c r="O3592" i="1" s="1" a="1"/>
  <c r="O3592" i="1" s="1"/>
  <c r="L3593" i="1"/>
  <c r="M3593" i="1" s="1"/>
  <c r="L3594" i="1"/>
  <c r="M3594" i="1" s="1"/>
  <c r="L3595" i="1"/>
  <c r="M3595" i="1" s="1"/>
  <c r="P3595" i="1" s="1"/>
  <c r="L3596" i="1"/>
  <c r="M3596" i="1" s="1"/>
  <c r="P3596" i="1" s="1"/>
  <c r="L3597" i="1"/>
  <c r="M3597" i="1" s="1"/>
  <c r="P3597" i="1" s="1"/>
  <c r="L3598" i="1"/>
  <c r="M3598" i="1" s="1"/>
  <c r="P3598" i="1" s="1"/>
  <c r="L3599" i="1"/>
  <c r="M3599" i="1" s="1"/>
  <c r="P3599" i="1" s="1"/>
  <c r="R3599" i="1" s="1"/>
  <c r="S3599" i="1" s="1"/>
  <c r="L3600" i="1"/>
  <c r="M3600" i="1" s="1"/>
  <c r="O3600" i="1" s="1" a="1"/>
  <c r="O3600" i="1" s="1"/>
  <c r="L3601" i="1"/>
  <c r="M3601" i="1" s="1"/>
  <c r="N3601" i="1" s="1"/>
  <c r="L3602" i="1"/>
  <c r="M3602" i="1" s="1"/>
  <c r="L3603" i="1"/>
  <c r="M3603" i="1" s="1"/>
  <c r="N3603" i="1" s="1"/>
  <c r="L3604" i="1"/>
  <c r="M3604" i="1" s="1"/>
  <c r="N3604" i="1" s="1"/>
  <c r="L3605" i="1"/>
  <c r="M3605" i="1" s="1"/>
  <c r="N3605" i="1" s="1"/>
  <c r="L3606" i="1"/>
  <c r="M3606" i="1" s="1"/>
  <c r="P3606" i="1" s="1"/>
  <c r="L3607" i="1"/>
  <c r="M3607" i="1" s="1"/>
  <c r="P3607" i="1" s="1"/>
  <c r="L3608" i="1"/>
  <c r="M3608" i="1" s="1"/>
  <c r="P3608" i="1" s="1"/>
  <c r="L3609" i="1"/>
  <c r="M3609" i="1" s="1"/>
  <c r="P3609" i="1" s="1"/>
  <c r="L3610" i="1"/>
  <c r="M3610" i="1" s="1"/>
  <c r="N3610" i="1" s="1"/>
  <c r="L3611" i="1"/>
  <c r="M3611" i="1" s="1"/>
  <c r="P3611" i="1" s="1"/>
  <c r="R3611" i="1" s="1"/>
  <c r="S3611" i="1" s="1"/>
  <c r="L3612" i="1"/>
  <c r="M3612" i="1" s="1"/>
  <c r="L3613" i="1"/>
  <c r="M3613" i="1" s="1"/>
  <c r="P3613" i="1" s="1"/>
  <c r="R3613" i="1" s="1"/>
  <c r="S3613" i="1" s="1"/>
  <c r="L3614" i="1"/>
  <c r="M3614" i="1" s="1"/>
  <c r="P3614" i="1" s="1"/>
  <c r="L3615" i="1"/>
  <c r="M3615" i="1" s="1"/>
  <c r="P3615" i="1" s="1"/>
  <c r="L3616" i="1"/>
  <c r="M3616" i="1" s="1"/>
  <c r="L3617" i="1"/>
  <c r="M3617" i="1" s="1"/>
  <c r="L3618" i="1"/>
  <c r="M3618" i="1" s="1"/>
  <c r="P3618" i="1" s="1"/>
  <c r="L3619" i="1"/>
  <c r="M3619" i="1" s="1"/>
  <c r="P3619" i="1" s="1"/>
  <c r="L3620" i="1"/>
  <c r="M3620" i="1" s="1"/>
  <c r="P3620" i="1" s="1"/>
  <c r="L3621" i="1"/>
  <c r="M3621" i="1" s="1"/>
  <c r="P3621" i="1" s="1"/>
  <c r="L3622" i="1"/>
  <c r="M3622" i="1" s="1"/>
  <c r="P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N3628" i="1" s="1"/>
  <c r="L3629" i="1"/>
  <c r="M3629" i="1" s="1"/>
  <c r="N3629" i="1" s="1"/>
  <c r="L3630" i="1"/>
  <c r="M3630" i="1" s="1"/>
  <c r="P3630" i="1" s="1"/>
  <c r="L3631" i="1"/>
  <c r="M3631" i="1" s="1"/>
  <c r="P3631" i="1" s="1"/>
  <c r="L3632" i="1"/>
  <c r="M3632" i="1" s="1"/>
  <c r="P3632" i="1" s="1"/>
  <c r="L3633" i="1"/>
  <c r="M3633" i="1" s="1"/>
  <c r="P3633" i="1" s="1"/>
  <c r="L3634" i="1"/>
  <c r="M3634" i="1" s="1"/>
  <c r="N3634" i="1" s="1"/>
  <c r="L3635" i="1"/>
  <c r="M3635" i="1" s="1"/>
  <c r="P3635" i="1" s="1"/>
  <c r="R3635" i="1" s="1"/>
  <c r="S3635" i="1" s="1"/>
  <c r="L3636" i="1"/>
  <c r="M3636" i="1" s="1"/>
  <c r="O3636" i="1" s="1" a="1"/>
  <c r="O3636" i="1" s="1"/>
  <c r="L3637" i="1"/>
  <c r="M3637" i="1" s="1"/>
  <c r="L3638" i="1"/>
  <c r="M3638" i="1" s="1"/>
  <c r="P3638" i="1" s="1"/>
  <c r="L3639" i="1"/>
  <c r="M3639" i="1" s="1"/>
  <c r="L3640" i="1"/>
  <c r="M3640" i="1" s="1"/>
  <c r="L3641" i="1"/>
  <c r="M3641" i="1" s="1"/>
  <c r="L3642" i="1"/>
  <c r="M3642" i="1" s="1"/>
  <c r="P3642" i="1" s="1"/>
  <c r="L3643" i="1"/>
  <c r="M3643" i="1" s="1"/>
  <c r="P3643" i="1" s="1"/>
  <c r="L3644" i="1"/>
  <c r="M3644" i="1" s="1"/>
  <c r="P3644" i="1" s="1"/>
  <c r="L3645" i="1"/>
  <c r="M3645" i="1" s="1"/>
  <c r="P3645" i="1" s="1"/>
  <c r="L3646" i="1"/>
  <c r="M3646" i="1" s="1"/>
  <c r="P3646" i="1" s="1"/>
  <c r="L3647" i="1"/>
  <c r="M3647" i="1" s="1"/>
  <c r="N3647" i="1" s="1"/>
  <c r="L3648" i="1"/>
  <c r="M3648" i="1" s="1"/>
  <c r="L3649" i="1"/>
  <c r="M3649" i="1" s="1"/>
  <c r="P3649" i="1" s="1"/>
  <c r="R3649" i="1" s="1"/>
  <c r="S3649" i="1" s="1"/>
  <c r="L3650" i="1"/>
  <c r="M3650" i="1" s="1"/>
  <c r="L3651" i="1"/>
  <c r="M3651" i="1" s="1"/>
  <c r="P3651" i="1" s="1"/>
  <c r="L3652" i="1"/>
  <c r="M3652" i="1" s="1"/>
  <c r="P3652" i="1" s="1"/>
  <c r="L3653" i="1"/>
  <c r="M3653" i="1" s="1"/>
  <c r="L3654" i="1"/>
  <c r="M3654" i="1" s="1"/>
  <c r="P3654" i="1" s="1"/>
  <c r="L3655" i="1"/>
  <c r="M3655" i="1" s="1"/>
  <c r="P3655" i="1" s="1"/>
  <c r="L3656" i="1"/>
  <c r="M3656" i="1" s="1"/>
  <c r="P3656" i="1" s="1"/>
  <c r="L3657" i="1"/>
  <c r="M3657" i="1" s="1"/>
  <c r="P3657" i="1" s="1"/>
  <c r="L3658" i="1"/>
  <c r="M3658" i="1" s="1"/>
  <c r="N3658" i="1" s="1"/>
  <c r="L3659" i="1"/>
  <c r="M3659" i="1" s="1"/>
  <c r="P3659" i="1" s="1"/>
  <c r="R3659" i="1" s="1"/>
  <c r="S3659" i="1" s="1"/>
  <c r="L3660" i="1"/>
  <c r="M3660" i="1" s="1"/>
  <c r="L3661" i="1"/>
  <c r="M3661" i="1" s="1"/>
  <c r="L3662" i="1"/>
  <c r="M3662" i="1" s="1"/>
  <c r="O3662" i="1" s="1" a="1"/>
  <c r="O3662" i="1" s="1"/>
  <c r="L3663" i="1"/>
  <c r="M3663" i="1" s="1"/>
  <c r="O3663" i="1" s="1" a="1"/>
  <c r="O3663" i="1" s="1"/>
  <c r="L3664" i="1"/>
  <c r="M3664" i="1" s="1"/>
  <c r="L3665" i="1"/>
  <c r="M3665" i="1" s="1"/>
  <c r="O3665" i="1" s="1" a="1"/>
  <c r="O3665" i="1" s="1"/>
  <c r="L3666" i="1"/>
  <c r="M3666" i="1" s="1"/>
  <c r="P3666" i="1" s="1"/>
  <c r="L3667" i="1"/>
  <c r="M3667" i="1" s="1"/>
  <c r="P3667" i="1" s="1"/>
  <c r="L3668" i="1"/>
  <c r="M3668" i="1" s="1"/>
  <c r="P3668" i="1" s="1"/>
  <c r="L3669" i="1"/>
  <c r="M3669" i="1" s="1"/>
  <c r="P3669" i="1" s="1"/>
  <c r="L3670" i="1"/>
  <c r="M3670" i="1" s="1"/>
  <c r="N3670" i="1" s="1"/>
  <c r="L3671" i="1"/>
  <c r="M3671" i="1" s="1"/>
  <c r="N3671" i="1" s="1"/>
  <c r="L3672" i="1"/>
  <c r="M3672" i="1" s="1"/>
  <c r="L3673" i="1"/>
  <c r="M3673" i="1" s="1"/>
  <c r="L3674" i="1"/>
  <c r="M3674" i="1" s="1"/>
  <c r="N3674" i="1" s="1"/>
  <c r="L3675" i="1"/>
  <c r="M3675" i="1" s="1"/>
  <c r="P3675" i="1" s="1"/>
  <c r="L3676" i="1"/>
  <c r="M3676" i="1" s="1"/>
  <c r="P3676" i="1" s="1"/>
  <c r="L3677" i="1"/>
  <c r="M3677" i="1" s="1"/>
  <c r="N3677" i="1" s="1"/>
  <c r="L3678" i="1"/>
  <c r="M3678" i="1" s="1"/>
  <c r="P3678" i="1" s="1"/>
  <c r="L3679" i="1"/>
  <c r="M3679" i="1" s="1"/>
  <c r="P3679" i="1" s="1"/>
  <c r="L3680" i="1"/>
  <c r="M3680" i="1" s="1"/>
  <c r="P3680" i="1" s="1"/>
  <c r="L3681" i="1"/>
  <c r="M3681" i="1" s="1"/>
  <c r="P3681" i="1" s="1"/>
  <c r="L3682" i="1"/>
  <c r="M3682" i="1" s="1"/>
  <c r="L3683" i="1"/>
  <c r="M3683" i="1" s="1"/>
  <c r="O3683" i="1" s="1" a="1"/>
  <c r="O3683" i="1" s="1"/>
  <c r="L3684" i="1"/>
  <c r="M3684" i="1" s="1"/>
  <c r="L3685" i="1"/>
  <c r="M3685" i="1" s="1"/>
  <c r="P3685" i="1" s="1"/>
  <c r="R3685" i="1" s="1"/>
  <c r="S3685" i="1" s="1"/>
  <c r="L3686" i="1"/>
  <c r="M3686" i="1" s="1"/>
  <c r="O3686" i="1" s="1" a="1"/>
  <c r="O3686" i="1" s="1"/>
  <c r="L3687" i="1"/>
  <c r="M3687" i="1" s="1"/>
  <c r="L3688" i="1"/>
  <c r="M3688" i="1" s="1"/>
  <c r="L3689" i="1"/>
  <c r="M3689" i="1" s="1"/>
  <c r="L3690" i="1"/>
  <c r="M3690" i="1" s="1"/>
  <c r="P3690" i="1" s="1"/>
  <c r="L3691" i="1"/>
  <c r="M3691" i="1" s="1"/>
  <c r="P3691" i="1" s="1"/>
  <c r="L3692" i="1"/>
  <c r="M3692" i="1" s="1"/>
  <c r="P3692" i="1" s="1"/>
  <c r="L3693" i="1"/>
  <c r="M3693" i="1" s="1"/>
  <c r="P3693" i="1" s="1"/>
  <c r="L3694" i="1"/>
  <c r="M3694" i="1" s="1"/>
  <c r="L3695" i="1"/>
  <c r="M3695" i="1" s="1"/>
  <c r="P3695" i="1" s="1"/>
  <c r="R3695" i="1" s="1"/>
  <c r="S3695" i="1" s="1"/>
  <c r="L3696" i="1"/>
  <c r="M3696" i="1" s="1"/>
  <c r="O3696" i="1" s="1" a="1"/>
  <c r="O3696" i="1" s="1"/>
  <c r="L3697" i="1"/>
  <c r="M3697" i="1" s="1"/>
  <c r="L3698" i="1"/>
  <c r="M3698" i="1" s="1"/>
  <c r="L3699" i="1"/>
  <c r="M3699" i="1" s="1"/>
  <c r="L3700" i="1"/>
  <c r="M3700" i="1" s="1"/>
  <c r="N3700" i="1" s="1"/>
  <c r="L3701" i="1"/>
  <c r="M3701" i="1" s="1"/>
  <c r="L3702" i="1"/>
  <c r="M3702" i="1" s="1"/>
  <c r="P3702" i="1" s="1"/>
  <c r="L3703" i="1"/>
  <c r="M3703" i="1" s="1"/>
  <c r="P3703" i="1" s="1"/>
  <c r="L3704" i="1"/>
  <c r="M3704" i="1" s="1"/>
  <c r="P3704" i="1" s="1"/>
  <c r="L3705" i="1"/>
  <c r="M3705" i="1" s="1"/>
  <c r="P3705" i="1" s="1"/>
  <c r="L3706" i="1"/>
  <c r="M3706" i="1" s="1"/>
  <c r="P3706" i="1" s="1"/>
  <c r="L3707" i="1"/>
  <c r="M3707" i="1" s="1"/>
  <c r="L3708" i="1"/>
  <c r="M3708" i="1" s="1"/>
  <c r="L3709" i="1"/>
  <c r="M3709" i="1" s="1"/>
  <c r="P3709" i="1" s="1"/>
  <c r="R3709" i="1" s="1"/>
  <c r="S3709" i="1" s="1"/>
  <c r="L3710" i="1"/>
  <c r="M3710" i="1" s="1"/>
  <c r="P3710" i="1" s="1"/>
  <c r="L3711" i="1"/>
  <c r="M3711" i="1" s="1"/>
  <c r="L3712" i="1"/>
  <c r="M3712" i="1" s="1"/>
  <c r="L3713" i="1"/>
  <c r="M3713" i="1" s="1"/>
  <c r="L3714" i="1"/>
  <c r="M3714" i="1" s="1"/>
  <c r="P3714" i="1" s="1"/>
  <c r="L3715" i="1"/>
  <c r="M3715" i="1" s="1"/>
  <c r="P3715" i="1" s="1"/>
  <c r="L3716" i="1"/>
  <c r="M3716" i="1" s="1"/>
  <c r="P3716" i="1" s="1"/>
  <c r="L3717" i="1"/>
  <c r="M3717" i="1" s="1"/>
  <c r="P3717" i="1" s="1"/>
  <c r="L3718" i="1"/>
  <c r="M3718" i="1" s="1"/>
  <c r="L3719" i="1"/>
  <c r="M3719" i="1" s="1"/>
  <c r="N3719" i="1" s="1"/>
  <c r="L3720" i="1"/>
  <c r="M3720" i="1" s="1"/>
  <c r="O3720" i="1" s="1" a="1"/>
  <c r="O3720" i="1" s="1"/>
  <c r="L3721" i="1"/>
  <c r="M3721" i="1" s="1"/>
  <c r="L3722" i="1"/>
  <c r="M3722" i="1" s="1"/>
  <c r="P3722" i="1" s="1"/>
  <c r="L3723" i="1"/>
  <c r="M3723" i="1" s="1"/>
  <c r="L3724" i="1"/>
  <c r="M3724" i="1" s="1"/>
  <c r="L3725" i="1"/>
  <c r="M3725" i="1" s="1"/>
  <c r="L3726" i="1"/>
  <c r="M3726" i="1" s="1"/>
  <c r="P3726" i="1" s="1"/>
  <c r="L3727" i="1"/>
  <c r="M3727" i="1" s="1"/>
  <c r="P3727" i="1" s="1"/>
  <c r="L3728" i="1"/>
  <c r="M3728" i="1" s="1"/>
  <c r="L3729" i="1"/>
  <c r="M3729" i="1" s="1"/>
  <c r="P3729" i="1" s="1"/>
  <c r="L3730" i="1"/>
  <c r="M3730" i="1" s="1"/>
  <c r="P3730" i="1" s="1"/>
  <c r="L3731" i="1"/>
  <c r="M3731" i="1" s="1"/>
  <c r="P3731" i="1" s="1"/>
  <c r="R3731" i="1" s="1"/>
  <c r="S3731" i="1" s="1"/>
  <c r="L3732" i="1"/>
  <c r="M3732" i="1" s="1"/>
  <c r="L3733" i="1"/>
  <c r="M3733" i="1" s="1"/>
  <c r="L3734" i="1"/>
  <c r="M3734" i="1" s="1"/>
  <c r="N3734" i="1" s="1"/>
  <c r="L3735" i="1"/>
  <c r="M3735" i="1" s="1"/>
  <c r="N3735" i="1" s="1"/>
  <c r="L3736" i="1"/>
  <c r="M3736" i="1" s="1"/>
  <c r="N3736" i="1" s="1"/>
  <c r="L3737" i="1"/>
  <c r="M3737" i="1" s="1"/>
  <c r="P3737" i="1" s="1"/>
  <c r="R3737" i="1" s="1"/>
  <c r="S3737" i="1" s="1"/>
  <c r="L3738" i="1"/>
  <c r="M3738" i="1" s="1"/>
  <c r="P3738" i="1" s="1"/>
  <c r="L3739" i="1"/>
  <c r="M3739" i="1" s="1"/>
  <c r="P3739" i="1" s="1"/>
  <c r="L3740" i="1"/>
  <c r="M3740" i="1" s="1"/>
  <c r="N3740" i="1" s="1"/>
  <c r="L3741" i="1"/>
  <c r="M3741" i="1" s="1"/>
  <c r="P3741" i="1" s="1"/>
  <c r="L3742" i="1"/>
  <c r="M3742" i="1" s="1"/>
  <c r="L3743" i="1"/>
  <c r="M3743" i="1" s="1"/>
  <c r="P3743" i="1" s="1"/>
  <c r="R3743" i="1" s="1"/>
  <c r="S3743" i="1" s="1"/>
  <c r="L3744" i="1"/>
  <c r="M3744" i="1" s="1"/>
  <c r="L3745" i="1"/>
  <c r="M3745" i="1" s="1"/>
  <c r="O3745" i="1" s="1" a="1"/>
  <c r="O3745" i="1" s="1"/>
  <c r="L3746" i="1"/>
  <c r="M3746" i="1" s="1"/>
  <c r="P3746" i="1" s="1"/>
  <c r="L3747" i="1"/>
  <c r="M3747" i="1" s="1"/>
  <c r="L3748" i="1"/>
  <c r="M3748" i="1" s="1"/>
  <c r="O3748" i="1" s="1" a="1"/>
  <c r="O3748" i="1" s="1"/>
  <c r="L3749" i="1"/>
  <c r="M3749" i="1" s="1"/>
  <c r="N3749" i="1" s="1"/>
  <c r="L3750" i="1"/>
  <c r="M3750" i="1" s="1"/>
  <c r="P3750" i="1" s="1"/>
  <c r="L3751" i="1"/>
  <c r="M3751" i="1" s="1"/>
  <c r="P3751" i="1" s="1"/>
  <c r="L3752" i="1"/>
  <c r="M3752" i="1" s="1"/>
  <c r="L3753" i="1"/>
  <c r="M3753" i="1" s="1"/>
  <c r="P3753" i="1" s="1"/>
  <c r="L3754" i="1"/>
  <c r="M3754" i="1" s="1"/>
  <c r="L3755" i="1"/>
  <c r="M3755" i="1" s="1"/>
  <c r="O3755" i="1" s="1" a="1"/>
  <c r="O3755" i="1" s="1"/>
  <c r="L3756" i="1"/>
  <c r="M3756" i="1" s="1"/>
  <c r="L3757" i="1"/>
  <c r="M3757" i="1" s="1"/>
  <c r="P3757" i="1" s="1"/>
  <c r="R3757" i="1" s="1"/>
  <c r="S3757" i="1" s="1"/>
  <c r="L3758" i="1"/>
  <c r="M3758" i="1" s="1"/>
  <c r="P3758" i="1" s="1"/>
  <c r="L3759" i="1"/>
  <c r="M3759" i="1" s="1"/>
  <c r="L3760" i="1"/>
  <c r="M3760" i="1" s="1"/>
  <c r="L3761" i="1"/>
  <c r="M3761" i="1" s="1"/>
  <c r="O3761" i="1" s="1" a="1"/>
  <c r="O3761" i="1" s="1"/>
  <c r="L3762" i="1"/>
  <c r="M3762" i="1" s="1"/>
  <c r="P3762" i="1" s="1"/>
  <c r="L3763" i="1"/>
  <c r="M3763" i="1" s="1"/>
  <c r="L3764" i="1"/>
  <c r="M3764" i="1" s="1"/>
  <c r="P3764" i="1" s="1"/>
  <c r="L3765" i="1"/>
  <c r="M3765" i="1" s="1"/>
  <c r="P3765" i="1" s="1"/>
  <c r="L3766" i="1"/>
  <c r="M3766" i="1" s="1"/>
  <c r="L3767" i="1"/>
  <c r="M3767" i="1" s="1"/>
  <c r="P3767" i="1" s="1"/>
  <c r="R3767" i="1" s="1"/>
  <c r="S3767" i="1" s="1"/>
  <c r="L3768" i="1"/>
  <c r="M3768" i="1" s="1"/>
  <c r="L3769" i="1"/>
  <c r="M3769" i="1" s="1"/>
  <c r="L3770" i="1"/>
  <c r="M3770" i="1" s="1"/>
  <c r="L3771" i="1"/>
  <c r="M3771" i="1" s="1"/>
  <c r="P3771" i="1" s="1"/>
  <c r="L3772" i="1"/>
  <c r="M3772" i="1" s="1"/>
  <c r="N3772" i="1" s="1"/>
  <c r="L3773" i="1"/>
  <c r="M3773" i="1" s="1"/>
  <c r="O3773" i="1" s="1" a="1"/>
  <c r="O3773" i="1" s="1"/>
  <c r="L3774" i="1"/>
  <c r="M3774" i="1" s="1"/>
  <c r="P3774" i="1" s="1"/>
  <c r="L3775" i="1"/>
  <c r="M3775" i="1" s="1"/>
  <c r="P3775" i="1" s="1"/>
  <c r="L3776" i="1"/>
  <c r="M3776" i="1" s="1"/>
  <c r="P3776" i="1" s="1"/>
  <c r="L3777" i="1"/>
  <c r="M3777" i="1" s="1"/>
  <c r="P3777" i="1" s="1"/>
  <c r="L3778" i="1"/>
  <c r="M3778" i="1" s="1"/>
  <c r="N3778" i="1" s="1"/>
  <c r="L3779" i="1"/>
  <c r="M3779" i="1" s="1"/>
  <c r="P3779" i="1" s="1"/>
  <c r="R3779" i="1" s="1"/>
  <c r="S3779" i="1" s="1"/>
  <c r="L3780" i="1"/>
  <c r="M3780" i="1" s="1"/>
  <c r="O3780" i="1" s="1" a="1"/>
  <c r="O3780" i="1" s="1"/>
  <c r="L3781" i="1"/>
  <c r="M3781" i="1" s="1"/>
  <c r="L3782" i="1"/>
  <c r="M3782" i="1" s="1"/>
  <c r="P3782" i="1" s="1"/>
  <c r="L3783" i="1"/>
  <c r="M3783" i="1" s="1"/>
  <c r="L3784" i="1"/>
  <c r="M3784" i="1" s="1"/>
  <c r="N3784" i="1" s="1"/>
  <c r="L3785" i="1"/>
  <c r="M3785" i="1" s="1"/>
  <c r="L3786" i="1"/>
  <c r="M3786" i="1" s="1"/>
  <c r="P3786" i="1" s="1"/>
  <c r="L3787" i="1"/>
  <c r="M3787" i="1" s="1"/>
  <c r="P3787" i="1" s="1"/>
  <c r="L3788" i="1"/>
  <c r="M3788" i="1" s="1"/>
  <c r="P3788" i="1" s="1"/>
  <c r="L3789" i="1"/>
  <c r="M3789" i="1" s="1"/>
  <c r="P3789" i="1" s="1"/>
  <c r="L3790" i="1"/>
  <c r="M3790" i="1" s="1"/>
  <c r="L3791" i="1"/>
  <c r="M3791" i="1" s="1"/>
  <c r="L3792" i="1"/>
  <c r="M3792" i="1" s="1"/>
  <c r="L3793" i="1"/>
  <c r="M3793" i="1" s="1"/>
  <c r="P3793" i="1" s="1"/>
  <c r="R3793" i="1" s="1"/>
  <c r="S3793" i="1" s="1"/>
  <c r="L3794" i="1"/>
  <c r="M3794" i="1" s="1"/>
  <c r="P3794" i="1" s="1"/>
  <c r="L3795" i="1"/>
  <c r="M3795" i="1" s="1"/>
  <c r="N3795" i="1" s="1"/>
  <c r="L3796" i="1"/>
  <c r="M3796" i="1" s="1"/>
  <c r="N3796" i="1" s="1"/>
  <c r="L3797" i="1"/>
  <c r="M3797" i="1" s="1"/>
  <c r="L3798" i="1"/>
  <c r="M3798" i="1" s="1"/>
  <c r="P3798" i="1" s="1"/>
  <c r="L3799" i="1"/>
  <c r="M3799" i="1" s="1"/>
  <c r="P3799" i="1" s="1"/>
  <c r="L3800" i="1"/>
  <c r="M3800" i="1" s="1"/>
  <c r="P3800" i="1" s="1"/>
  <c r="L3801" i="1"/>
  <c r="M3801" i="1" s="1"/>
  <c r="P3801" i="1" s="1"/>
  <c r="L3802" i="1"/>
  <c r="M3802" i="1" s="1"/>
  <c r="N3802" i="1" s="1"/>
  <c r="L3803" i="1"/>
  <c r="M3803" i="1" s="1"/>
  <c r="L3804" i="1"/>
  <c r="M3804" i="1" s="1"/>
  <c r="O3804" i="1" s="1" a="1"/>
  <c r="O3804" i="1" s="1"/>
  <c r="L3805" i="1"/>
  <c r="M3805" i="1" s="1"/>
  <c r="O3805" i="1" s="1" a="1"/>
  <c r="O3805" i="1" s="1"/>
  <c r="L3806" i="1"/>
  <c r="M3806" i="1" s="1"/>
  <c r="O3806" i="1" s="1" a="1"/>
  <c r="O3806" i="1" s="1"/>
  <c r="L3807" i="1"/>
  <c r="M3807" i="1" s="1"/>
  <c r="L3808" i="1"/>
  <c r="M3808" i="1" s="1"/>
  <c r="L3809" i="1"/>
  <c r="M3809" i="1" s="1"/>
  <c r="L3810" i="1"/>
  <c r="M3810" i="1" s="1"/>
  <c r="P3810" i="1" s="1"/>
  <c r="L3811" i="1"/>
  <c r="M3811" i="1" s="1"/>
  <c r="P3811" i="1" s="1"/>
  <c r="L3812" i="1"/>
  <c r="M3812" i="1" s="1"/>
  <c r="P3812" i="1" s="1"/>
  <c r="L3813" i="1"/>
  <c r="M3813" i="1" s="1"/>
  <c r="P3813" i="1" s="1"/>
  <c r="L3814" i="1"/>
  <c r="M3814" i="1" s="1"/>
  <c r="L3815" i="1"/>
  <c r="M3815" i="1" s="1"/>
  <c r="P3815" i="1" s="1"/>
  <c r="R3815" i="1" s="1"/>
  <c r="S3815" i="1" s="1"/>
  <c r="L3816" i="1"/>
  <c r="M3816" i="1" s="1"/>
  <c r="L3817" i="1"/>
  <c r="M3817" i="1" s="1"/>
  <c r="P3817" i="1" s="1"/>
  <c r="R3817" i="1" s="1"/>
  <c r="S3817" i="1" s="1"/>
  <c r="L3818" i="1"/>
  <c r="M3818" i="1" s="1"/>
  <c r="P3818" i="1" s="1"/>
  <c r="L3819" i="1"/>
  <c r="M3819" i="1" s="1"/>
  <c r="L3820" i="1"/>
  <c r="M3820" i="1" s="1"/>
  <c r="L3821" i="1"/>
  <c r="M3821" i="1" s="1"/>
  <c r="L3822" i="1"/>
  <c r="M3822" i="1" s="1"/>
  <c r="P3822" i="1" s="1"/>
  <c r="L3823" i="1"/>
  <c r="M3823" i="1" s="1"/>
  <c r="P3823" i="1" s="1"/>
  <c r="L3824" i="1"/>
  <c r="M3824" i="1" s="1"/>
  <c r="N3824" i="1" s="1"/>
  <c r="L3825" i="1"/>
  <c r="M3825" i="1" s="1"/>
  <c r="P3825" i="1" s="1"/>
  <c r="L3826" i="1"/>
  <c r="M3826" i="1" s="1"/>
  <c r="O3826" i="1" s="1" a="1"/>
  <c r="O3826" i="1" s="1"/>
  <c r="L3827" i="1"/>
  <c r="M3827" i="1" s="1"/>
  <c r="L3828" i="1"/>
  <c r="M3828" i="1" s="1"/>
  <c r="O3828" i="1" s="1" a="1"/>
  <c r="O3828" i="1" s="1"/>
  <c r="L3829" i="1"/>
  <c r="M3829" i="1" s="1"/>
  <c r="L3830" i="1"/>
  <c r="M3830" i="1" s="1"/>
  <c r="P3830" i="1" s="1"/>
  <c r="L3831" i="1"/>
  <c r="M3831" i="1" s="1"/>
  <c r="L3832" i="1"/>
  <c r="M3832" i="1" s="1"/>
  <c r="N3832" i="1" s="1"/>
  <c r="L3833" i="1"/>
  <c r="M3833" i="1" s="1"/>
  <c r="L3834" i="1"/>
  <c r="M3834" i="1" s="1"/>
  <c r="P3834" i="1" s="1"/>
  <c r="L3835" i="1"/>
  <c r="M3835" i="1" s="1"/>
  <c r="L3836" i="1"/>
  <c r="M3836" i="1" s="1"/>
  <c r="L3837" i="1"/>
  <c r="M3837" i="1" s="1"/>
  <c r="P3837" i="1" s="1"/>
  <c r="L3838" i="1"/>
  <c r="M3838" i="1" s="1"/>
  <c r="L3839" i="1"/>
  <c r="M3839" i="1" s="1"/>
  <c r="P3839" i="1" s="1"/>
  <c r="R3839" i="1" s="1"/>
  <c r="S3839" i="1" s="1"/>
  <c r="L3840" i="1"/>
  <c r="M3840" i="1" s="1"/>
  <c r="O3840" i="1" s="1" a="1"/>
  <c r="O3840" i="1" s="1"/>
  <c r="L3841" i="1"/>
  <c r="M3841" i="1" s="1"/>
  <c r="L3842" i="1"/>
  <c r="M3842" i="1" s="1"/>
  <c r="P3842" i="1" s="1"/>
  <c r="L3843" i="1"/>
  <c r="M3843" i="1" s="1"/>
  <c r="N3843" i="1" s="1"/>
  <c r="L3844" i="1"/>
  <c r="M3844" i="1" s="1"/>
  <c r="N3844" i="1" s="1"/>
  <c r="L3845" i="1"/>
  <c r="M3845" i="1" s="1"/>
  <c r="P3845" i="1" s="1"/>
  <c r="R3845" i="1" s="1"/>
  <c r="S3845" i="1" s="1"/>
  <c r="L3846" i="1"/>
  <c r="M3846" i="1" s="1"/>
  <c r="P3846" i="1" s="1"/>
  <c r="L3847" i="1"/>
  <c r="M3847" i="1" s="1"/>
  <c r="P3847" i="1" s="1"/>
  <c r="L3848" i="1"/>
  <c r="M3848" i="1" s="1"/>
  <c r="L3849" i="1"/>
  <c r="M3849" i="1" s="1"/>
  <c r="L3850" i="1"/>
  <c r="M3850" i="1" s="1"/>
  <c r="O3850" i="1" s="1" a="1"/>
  <c r="O3850" i="1" s="1"/>
  <c r="L3851" i="1"/>
  <c r="M3851" i="1" s="1"/>
  <c r="P3851" i="1" s="1"/>
  <c r="R3851" i="1" s="1"/>
  <c r="S3851" i="1" s="1"/>
  <c r="L3852" i="1"/>
  <c r="M3852" i="1" s="1"/>
  <c r="L3853" i="1"/>
  <c r="M3853" i="1" s="1"/>
  <c r="L3854" i="1"/>
  <c r="M3854" i="1" s="1"/>
  <c r="P3854" i="1" s="1"/>
  <c r="L3855" i="1"/>
  <c r="M3855" i="1" s="1"/>
  <c r="L3856" i="1"/>
  <c r="M3856" i="1" s="1"/>
  <c r="N3856" i="1" s="1"/>
  <c r="L3857" i="1"/>
  <c r="M3857" i="1" s="1"/>
  <c r="L3858" i="1"/>
  <c r="M3858" i="1" s="1"/>
  <c r="P3858" i="1" s="1"/>
  <c r="L3859" i="1"/>
  <c r="M3859" i="1" s="1"/>
  <c r="P3859" i="1" s="1"/>
  <c r="L3860" i="1"/>
  <c r="M3860" i="1" s="1"/>
  <c r="L3861" i="1"/>
  <c r="M3861" i="1" s="1"/>
  <c r="P3861" i="1" s="1"/>
  <c r="L3862" i="1"/>
  <c r="M3862" i="1" s="1"/>
  <c r="N3862" i="1" s="1"/>
  <c r="L3863" i="1"/>
  <c r="M3863" i="1" s="1"/>
  <c r="N3863" i="1" s="1"/>
  <c r="L3864" i="1"/>
  <c r="M3864" i="1" s="1"/>
  <c r="L3865" i="1"/>
  <c r="M3865" i="1" s="1"/>
  <c r="L3866" i="1"/>
  <c r="M3866" i="1" s="1"/>
  <c r="P3866" i="1" s="1"/>
  <c r="L3867" i="1"/>
  <c r="M3867" i="1" s="1"/>
  <c r="L3868" i="1"/>
  <c r="M3868" i="1" s="1"/>
  <c r="L3869" i="1"/>
  <c r="M3869" i="1" s="1"/>
  <c r="O3869" i="1" s="1" a="1"/>
  <c r="O3869" i="1" s="1"/>
  <c r="L3870" i="1"/>
  <c r="M3870" i="1" s="1"/>
  <c r="P3870" i="1" s="1"/>
  <c r="L3871" i="1"/>
  <c r="M3871" i="1" s="1"/>
  <c r="L3872" i="1"/>
  <c r="M3872" i="1" s="1"/>
  <c r="P3872" i="1" s="1"/>
  <c r="L3873" i="1"/>
  <c r="M3873" i="1" s="1"/>
  <c r="P3873" i="1" s="1"/>
  <c r="L3874" i="1"/>
  <c r="M3874" i="1" s="1"/>
  <c r="L3875" i="1"/>
  <c r="M3875" i="1" s="1"/>
  <c r="P3875" i="1" s="1"/>
  <c r="R3875" i="1" s="1"/>
  <c r="S3875" i="1" s="1"/>
  <c r="L3876" i="1"/>
  <c r="M3876" i="1" s="1"/>
  <c r="L3877" i="1"/>
  <c r="M3877" i="1" s="1"/>
  <c r="L3878" i="1"/>
  <c r="M3878" i="1" s="1"/>
  <c r="L3879" i="1"/>
  <c r="M3879" i="1" s="1"/>
  <c r="N3879" i="1" s="1"/>
  <c r="L3880" i="1"/>
  <c r="M3880" i="1" s="1"/>
  <c r="L3881" i="1"/>
  <c r="M3881" i="1" s="1"/>
  <c r="P3881" i="1" s="1"/>
  <c r="R3881" i="1" s="1"/>
  <c r="S3881" i="1" s="1"/>
  <c r="L3882" i="1"/>
  <c r="M3882" i="1" s="1"/>
  <c r="L3883" i="1"/>
  <c r="M3883" i="1" s="1"/>
  <c r="P3883" i="1" s="1"/>
  <c r="L3884" i="1"/>
  <c r="M3884" i="1" s="1"/>
  <c r="L3885" i="1"/>
  <c r="M3885" i="1" s="1"/>
  <c r="P3885" i="1" s="1"/>
  <c r="L3886" i="1"/>
  <c r="M3886" i="1" s="1"/>
  <c r="L3887" i="1"/>
  <c r="M3887" i="1" s="1"/>
  <c r="N3887" i="1" s="1"/>
  <c r="L3888" i="1"/>
  <c r="M3888" i="1" s="1"/>
  <c r="L3889" i="1"/>
  <c r="M3889" i="1" s="1"/>
  <c r="P3889" i="1" s="1"/>
  <c r="R3889" i="1" s="1"/>
  <c r="S3889" i="1" s="1"/>
  <c r="L3890" i="1"/>
  <c r="M3890" i="1" s="1"/>
  <c r="L3891" i="1"/>
  <c r="M3891" i="1" s="1"/>
  <c r="P3891" i="1" s="1"/>
  <c r="L3892" i="1"/>
  <c r="M3892" i="1" s="1"/>
  <c r="P3892" i="1" s="1"/>
  <c r="L3893" i="1"/>
  <c r="M3893" i="1" s="1"/>
  <c r="L3894" i="1"/>
  <c r="M3894" i="1" s="1"/>
  <c r="N3894" i="1" s="1"/>
  <c r="L3895" i="1"/>
  <c r="M3895" i="1" s="1"/>
  <c r="P3895" i="1" s="1"/>
  <c r="L3896" i="1"/>
  <c r="M3896" i="1" s="1"/>
  <c r="P3896" i="1" s="1"/>
  <c r="L3897" i="1"/>
  <c r="M3897" i="1" s="1"/>
  <c r="L3898" i="1"/>
  <c r="M3898" i="1" s="1"/>
  <c r="L3899" i="1"/>
  <c r="M3899" i="1" s="1"/>
  <c r="P3899" i="1" s="1"/>
  <c r="R3899" i="1" s="1"/>
  <c r="S3899" i="1" s="1"/>
  <c r="L3900" i="1"/>
  <c r="M3900" i="1" s="1"/>
  <c r="O3900" i="1" s="1" a="1"/>
  <c r="O3900" i="1" s="1"/>
  <c r="L3901" i="1"/>
  <c r="M3901" i="1" s="1"/>
  <c r="O3901" i="1" s="1" a="1"/>
  <c r="O3901" i="1" s="1"/>
  <c r="L3902" i="1"/>
  <c r="M3902" i="1" s="1"/>
  <c r="P3902" i="1" s="1"/>
  <c r="L3903" i="1"/>
  <c r="M3903" i="1" s="1"/>
  <c r="P3903" i="1" s="1"/>
  <c r="L3904" i="1"/>
  <c r="M3904" i="1" s="1"/>
  <c r="N3904" i="1" s="1"/>
  <c r="L3905" i="1"/>
  <c r="M3905" i="1" s="1"/>
  <c r="P3905" i="1" s="1"/>
  <c r="R3905" i="1" s="1"/>
  <c r="S3905" i="1" s="1"/>
  <c r="L3906" i="1"/>
  <c r="M3906" i="1" s="1"/>
  <c r="L3907" i="1"/>
  <c r="M3907" i="1" s="1"/>
  <c r="P3907" i="1" s="1"/>
  <c r="L3908" i="1"/>
  <c r="M3908" i="1" s="1"/>
  <c r="P3908" i="1" s="1"/>
  <c r="L3909" i="1"/>
  <c r="M3909" i="1" s="1"/>
  <c r="P3909" i="1" s="1"/>
  <c r="L3910" i="1"/>
  <c r="M3910" i="1" s="1"/>
  <c r="L3911" i="1"/>
  <c r="M3911" i="1" s="1"/>
  <c r="L3912" i="1"/>
  <c r="M3912" i="1" s="1"/>
  <c r="L3913" i="1"/>
  <c r="M3913" i="1" s="1"/>
  <c r="O3913" i="1" s="1" a="1"/>
  <c r="O3913" i="1" s="1"/>
  <c r="L3914" i="1"/>
  <c r="M3914" i="1" s="1"/>
  <c r="P3914" i="1" s="1"/>
  <c r="L3915" i="1"/>
  <c r="M3915" i="1" s="1"/>
  <c r="L3916" i="1"/>
  <c r="M3916" i="1" s="1"/>
  <c r="P3916" i="1" s="1"/>
  <c r="L3917" i="1"/>
  <c r="M3917" i="1" s="1"/>
  <c r="L3918" i="1"/>
  <c r="M3918" i="1" s="1"/>
  <c r="P3918" i="1" s="1"/>
  <c r="L3919" i="1"/>
  <c r="M3919" i="1" s="1"/>
  <c r="P3919" i="1" s="1"/>
  <c r="L3920" i="1"/>
  <c r="M3920" i="1" s="1"/>
  <c r="P3920" i="1" s="1"/>
  <c r="L3921" i="1"/>
  <c r="M3921" i="1" s="1"/>
  <c r="P3921" i="1" s="1"/>
  <c r="L3922" i="1"/>
  <c r="M3922" i="1" s="1"/>
  <c r="P3922" i="1" s="1"/>
  <c r="L3923" i="1"/>
  <c r="M3923" i="1" s="1"/>
  <c r="P3923" i="1" s="1"/>
  <c r="R3923" i="1" s="1"/>
  <c r="S3923" i="1" s="1"/>
  <c r="L3924" i="1"/>
  <c r="M3924" i="1" s="1"/>
  <c r="L3925" i="1"/>
  <c r="M3925" i="1" s="1"/>
  <c r="L3926" i="1"/>
  <c r="M3926" i="1" s="1"/>
  <c r="L3927" i="1"/>
  <c r="M3927" i="1" s="1"/>
  <c r="P3927" i="1" s="1"/>
  <c r="L3928" i="1"/>
  <c r="M3928" i="1" s="1"/>
  <c r="P3928" i="1" s="1"/>
  <c r="L3929" i="1"/>
  <c r="M3929" i="1" s="1"/>
  <c r="P3929" i="1" s="1"/>
  <c r="R3929" i="1" s="1"/>
  <c r="S3929" i="1" s="1"/>
  <c r="L3930" i="1"/>
  <c r="M3930" i="1" s="1"/>
  <c r="P3930" i="1" s="1"/>
  <c r="L3931" i="1"/>
  <c r="M3931" i="1" s="1"/>
  <c r="P3931" i="1" s="1"/>
  <c r="L3932" i="1"/>
  <c r="M3932" i="1" s="1"/>
  <c r="P3932" i="1" s="1"/>
  <c r="L3933" i="1"/>
  <c r="M3933" i="1" s="1"/>
  <c r="P3933" i="1" s="1"/>
  <c r="L3934" i="1"/>
  <c r="M3934" i="1" s="1"/>
  <c r="L3935" i="1"/>
  <c r="M3935" i="1" s="1"/>
  <c r="P3935" i="1" s="1"/>
  <c r="R3935" i="1" s="1"/>
  <c r="S3935" i="1" s="1"/>
  <c r="L3936" i="1"/>
  <c r="M3936" i="1" s="1"/>
  <c r="L3937" i="1"/>
  <c r="M3937" i="1" s="1"/>
  <c r="L3938" i="1"/>
  <c r="M3938" i="1" s="1"/>
  <c r="P3938" i="1" s="1"/>
  <c r="L3939" i="1"/>
  <c r="M3939" i="1" s="1"/>
  <c r="P3939" i="1" s="1"/>
  <c r="L3940" i="1"/>
  <c r="M3940" i="1" s="1"/>
  <c r="N3940" i="1" s="1"/>
  <c r="L3941" i="1"/>
  <c r="M3941" i="1" s="1"/>
  <c r="O3941" i="1" s="1" a="1"/>
  <c r="O3941" i="1" s="1"/>
  <c r="L3942" i="1"/>
  <c r="M3942" i="1" s="1"/>
  <c r="P3942" i="1" s="1"/>
  <c r="L3943" i="1"/>
  <c r="M3943" i="1" s="1"/>
  <c r="P3943" i="1" s="1"/>
  <c r="L3944" i="1"/>
  <c r="M3944" i="1" s="1"/>
  <c r="P3944" i="1" s="1"/>
  <c r="L3945" i="1"/>
  <c r="M3945" i="1" s="1"/>
  <c r="P3945" i="1" s="1"/>
  <c r="L3946" i="1"/>
  <c r="M3946" i="1" s="1"/>
  <c r="P3946" i="1" s="1"/>
  <c r="L3947" i="1"/>
  <c r="M3947" i="1" s="1"/>
  <c r="L3948" i="1"/>
  <c r="M3948" i="1" s="1"/>
  <c r="L3949" i="1"/>
  <c r="M3949" i="1" s="1"/>
  <c r="L3950" i="1"/>
  <c r="M3950" i="1" s="1"/>
  <c r="P3950" i="1" s="1"/>
  <c r="L3951" i="1"/>
  <c r="M3951" i="1" s="1"/>
  <c r="L3952" i="1"/>
  <c r="M3952" i="1" s="1"/>
  <c r="P3952" i="1" s="1"/>
  <c r="L3953" i="1"/>
  <c r="M3953" i="1" s="1"/>
  <c r="L3954" i="1"/>
  <c r="M3954" i="1" s="1"/>
  <c r="P3954" i="1" s="1"/>
  <c r="L3955" i="1"/>
  <c r="M3955" i="1" s="1"/>
  <c r="P3955" i="1" s="1"/>
  <c r="L3956" i="1"/>
  <c r="M3956" i="1" s="1"/>
  <c r="P3956" i="1" s="1"/>
  <c r="L3957" i="1"/>
  <c r="M3957" i="1" s="1"/>
  <c r="P3957" i="1" s="1"/>
  <c r="L3958" i="1"/>
  <c r="M3958" i="1" s="1"/>
  <c r="N3958" i="1" s="1"/>
  <c r="L3959" i="1"/>
  <c r="M3959" i="1" s="1"/>
  <c r="P3959" i="1" s="1"/>
  <c r="R3959" i="1" s="1"/>
  <c r="S3959" i="1" s="1"/>
  <c r="L3960" i="1"/>
  <c r="M3960" i="1" s="1"/>
  <c r="L3961" i="1"/>
  <c r="M3961" i="1" s="1"/>
  <c r="L3962" i="1"/>
  <c r="M3962" i="1" s="1"/>
  <c r="P3962" i="1" s="1"/>
  <c r="L3963" i="1"/>
  <c r="M3963" i="1" s="1"/>
  <c r="L3964" i="1"/>
  <c r="M3964" i="1" s="1"/>
  <c r="P3964" i="1" s="1"/>
  <c r="L3965" i="1"/>
  <c r="M3965" i="1" s="1"/>
  <c r="P3965" i="1" s="1"/>
  <c r="R3965" i="1" s="1"/>
  <c r="S3965" i="1" s="1"/>
  <c r="L3966" i="1"/>
  <c r="M3966" i="1" s="1"/>
  <c r="P3966" i="1" s="1"/>
  <c r="L3967" i="1"/>
  <c r="M3967" i="1" s="1"/>
  <c r="P3967" i="1" s="1"/>
  <c r="L3968" i="1"/>
  <c r="M3968" i="1" s="1"/>
  <c r="P3968" i="1" s="1"/>
  <c r="L3969" i="1"/>
  <c r="M3969" i="1" s="1"/>
  <c r="P3969" i="1" s="1"/>
  <c r="L3970" i="1"/>
  <c r="M3970" i="1" s="1"/>
  <c r="P3970" i="1" s="1"/>
  <c r="L3971" i="1"/>
  <c r="M3971" i="1" s="1"/>
  <c r="N3971" i="1" s="1"/>
  <c r="L3972" i="1"/>
  <c r="M3972" i="1" s="1"/>
  <c r="O3972" i="1" s="1" a="1"/>
  <c r="O3972" i="1" s="1"/>
  <c r="L3973" i="1"/>
  <c r="M3973" i="1" s="1"/>
  <c r="P3973" i="1" s="1"/>
  <c r="R3973" i="1" s="1"/>
  <c r="S3973" i="1" s="1"/>
  <c r="L3974" i="1"/>
  <c r="M3974" i="1" s="1"/>
  <c r="P3974" i="1" s="1"/>
  <c r="L3975" i="1"/>
  <c r="M3975" i="1" s="1"/>
  <c r="P3975" i="1" s="1"/>
  <c r="L3976" i="1"/>
  <c r="M3976" i="1" s="1"/>
  <c r="P3976" i="1" s="1"/>
  <c r="L3977" i="1"/>
  <c r="M3977" i="1" s="1"/>
  <c r="P3977" i="1" s="1"/>
  <c r="R3977" i="1" s="1"/>
  <c r="S3977" i="1" s="1"/>
  <c r="L3978" i="1"/>
  <c r="M3978" i="1" s="1"/>
  <c r="P3978" i="1" s="1"/>
  <c r="L3979" i="1"/>
  <c r="M3979" i="1" s="1"/>
  <c r="P3979" i="1" s="1"/>
  <c r="L3980" i="1"/>
  <c r="M3980" i="1" s="1"/>
  <c r="P3980" i="1" s="1"/>
  <c r="L3981" i="1"/>
  <c r="M3981" i="1" s="1"/>
  <c r="P3981" i="1" s="1"/>
  <c r="L3982" i="1"/>
  <c r="M3982" i="1" s="1"/>
  <c r="L3983" i="1"/>
  <c r="M3983" i="1" s="1"/>
  <c r="P3983" i="1" s="1"/>
  <c r="R3983" i="1" s="1"/>
  <c r="S3983" i="1" s="1"/>
  <c r="L3984" i="1"/>
  <c r="M3984" i="1" s="1"/>
  <c r="O3984" i="1" s="1" a="1"/>
  <c r="O3984" i="1" s="1"/>
  <c r="L3985" i="1"/>
  <c r="M3985" i="1" s="1"/>
  <c r="L3986" i="1"/>
  <c r="M3986" i="1" s="1"/>
  <c r="L3987" i="1"/>
  <c r="M3987" i="1" s="1"/>
  <c r="P3987" i="1" s="1"/>
  <c r="L3988" i="1"/>
  <c r="M3988" i="1" s="1"/>
  <c r="P3988" i="1" s="1"/>
  <c r="L3989" i="1"/>
  <c r="M3989" i="1" s="1"/>
  <c r="P3989" i="1" s="1"/>
  <c r="R3989" i="1" s="1"/>
  <c r="S3989" i="1" s="1"/>
  <c r="L3990" i="1"/>
  <c r="M3990" i="1" s="1"/>
  <c r="P3990" i="1" s="1"/>
  <c r="L3991" i="1"/>
  <c r="M3991" i="1" s="1"/>
  <c r="P3991" i="1" s="1"/>
  <c r="L3992" i="1"/>
  <c r="M3992" i="1" s="1"/>
  <c r="P3992" i="1" s="1"/>
  <c r="L3993" i="1"/>
  <c r="M3993" i="1" s="1"/>
  <c r="P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P3998" i="1" s="1"/>
  <c r="L3999" i="1"/>
  <c r="M3999" i="1" s="1"/>
  <c r="L4000" i="1"/>
  <c r="M4000" i="1" s="1"/>
  <c r="L4001" i="1"/>
  <c r="M4001" i="1" s="1"/>
  <c r="P4001" i="1" s="1"/>
  <c r="R4001" i="1" s="1"/>
  <c r="S4001" i="1" s="1"/>
  <c r="L4002" i="1"/>
  <c r="M4002" i="1" s="1"/>
  <c r="L4003" i="1"/>
  <c r="M4003" i="1" s="1"/>
  <c r="P4003" i="1" s="1"/>
  <c r="L4004" i="1"/>
  <c r="M4004" i="1" s="1"/>
  <c r="P4004" i="1" s="1"/>
  <c r="L4005" i="1"/>
  <c r="M4005" i="1" s="1"/>
  <c r="P4005" i="1" s="1"/>
  <c r="L4006" i="1"/>
  <c r="M4006" i="1" s="1"/>
  <c r="P4006" i="1" s="1"/>
  <c r="L4007" i="1"/>
  <c r="M4007" i="1" s="1"/>
  <c r="N4007" i="1" s="1"/>
  <c r="L4008" i="1"/>
  <c r="M4008" i="1" s="1"/>
  <c r="L4009" i="1"/>
  <c r="M4009" i="1" s="1"/>
  <c r="L4010" i="1"/>
  <c r="M4010" i="1" s="1"/>
  <c r="L4011" i="1"/>
  <c r="M4011" i="1" s="1"/>
  <c r="O4011" i="1" s="1" a="1"/>
  <c r="O4011" i="1" s="1"/>
  <c r="L4012" i="1"/>
  <c r="M4012" i="1" s="1"/>
  <c r="N4012" i="1" s="1"/>
  <c r="L4013" i="1"/>
  <c r="M4013" i="1" s="1"/>
  <c r="L4014" i="1"/>
  <c r="M4014" i="1" s="1"/>
  <c r="P4014" i="1" s="1"/>
  <c r="L4015" i="1"/>
  <c r="M4015" i="1" s="1"/>
  <c r="P4015" i="1" s="1"/>
  <c r="L4016" i="1"/>
  <c r="M4016" i="1" s="1"/>
  <c r="P4016" i="1" s="1"/>
  <c r="L4017" i="1"/>
  <c r="M4017" i="1" s="1"/>
  <c r="P4017" i="1" s="1"/>
  <c r="L4018" i="1"/>
  <c r="M4018" i="1" s="1"/>
  <c r="L4019" i="1"/>
  <c r="M4019" i="1" s="1"/>
  <c r="L4020" i="1"/>
  <c r="M4020" i="1" s="1"/>
  <c r="O4020" i="1" s="1" a="1"/>
  <c r="O4020" i="1" s="1"/>
  <c r="L4021" i="1"/>
  <c r="M4021" i="1" s="1"/>
  <c r="P4021" i="1" s="1"/>
  <c r="R4021" i="1" s="1"/>
  <c r="S4021" i="1" s="1"/>
  <c r="L4022" i="1"/>
  <c r="M4022" i="1" s="1"/>
  <c r="P4022" i="1" s="1"/>
  <c r="L4023" i="1"/>
  <c r="M4023" i="1" s="1"/>
  <c r="P4023" i="1" s="1"/>
  <c r="L4024" i="1"/>
  <c r="M4024" i="1" s="1"/>
  <c r="L4025" i="1"/>
  <c r="M4025" i="1" s="1"/>
  <c r="L4026" i="1"/>
  <c r="M4026" i="1" s="1"/>
  <c r="P4026" i="1" s="1"/>
  <c r="L4027" i="1"/>
  <c r="M4027" i="1" s="1"/>
  <c r="P4027" i="1" s="1"/>
  <c r="L4028" i="1"/>
  <c r="M4028" i="1" s="1"/>
  <c r="P4028" i="1" s="1"/>
  <c r="L4029" i="1"/>
  <c r="M4029" i="1" s="1"/>
  <c r="P4029" i="1" s="1"/>
  <c r="L4030" i="1"/>
  <c r="M4030" i="1" s="1"/>
  <c r="P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P4035" i="1" s="1"/>
  <c r="L4036" i="1"/>
  <c r="M4036" i="1" s="1"/>
  <c r="P4036" i="1" s="1"/>
  <c r="L4037" i="1"/>
  <c r="M4037" i="1" s="1"/>
  <c r="O4037" i="1" s="1" a="1"/>
  <c r="O4037" i="1" s="1"/>
  <c r="L4038" i="1"/>
  <c r="M4038" i="1" s="1"/>
  <c r="P4038" i="1" s="1"/>
  <c r="L4039" i="1"/>
  <c r="M4039" i="1" s="1"/>
  <c r="P4039" i="1" s="1"/>
  <c r="L4040" i="1"/>
  <c r="M4040" i="1" s="1"/>
  <c r="P4040" i="1" s="1"/>
  <c r="L4041" i="1"/>
  <c r="M4041" i="1" s="1"/>
  <c r="P4041" i="1" s="1"/>
  <c r="L4042" i="1"/>
  <c r="M4042" i="1" s="1"/>
  <c r="L4043" i="1"/>
  <c r="M4043" i="1" s="1"/>
  <c r="O4043" i="1" s="1" a="1"/>
  <c r="O4043" i="1" s="1"/>
  <c r="L4044" i="1"/>
  <c r="M4044" i="1" s="1"/>
  <c r="L4045" i="1"/>
  <c r="M4045" i="1" s="1"/>
  <c r="N4045" i="1" s="1"/>
  <c r="L4046" i="1"/>
  <c r="M4046" i="1" s="1"/>
  <c r="L4047" i="1"/>
  <c r="M4047" i="1" s="1"/>
  <c r="N4047" i="1" s="1"/>
  <c r="L4048" i="1"/>
  <c r="M4048" i="1" s="1"/>
  <c r="P4048" i="1" s="1"/>
  <c r="L4049" i="1"/>
  <c r="M4049" i="1" s="1"/>
  <c r="P4049" i="1" s="1"/>
  <c r="R4049" i="1" s="1"/>
  <c r="S4049" i="1" s="1"/>
  <c r="L4050" i="1"/>
  <c r="M4050" i="1" s="1"/>
  <c r="P4050" i="1" s="1"/>
  <c r="L4051" i="1"/>
  <c r="M4051" i="1" s="1"/>
  <c r="P4051" i="1" s="1"/>
  <c r="L4052" i="1"/>
  <c r="M4052" i="1" s="1"/>
  <c r="P4052" i="1" s="1"/>
  <c r="L4053" i="1"/>
  <c r="M4053" i="1" s="1"/>
  <c r="P4053" i="1" s="1"/>
  <c r="L4054" i="1"/>
  <c r="M4054" i="1" s="1"/>
  <c r="P4054" i="1" s="1"/>
  <c r="L4055" i="1"/>
  <c r="M4055" i="1" s="1"/>
  <c r="O4055" i="1" s="1" a="1"/>
  <c r="O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P4060" i="1" s="1"/>
  <c r="L4061" i="1"/>
  <c r="M4061" i="1" s="1"/>
  <c r="L4062" i="1"/>
  <c r="M4062" i="1" s="1"/>
  <c r="P4062" i="1" s="1"/>
  <c r="L4063" i="1"/>
  <c r="M4063" i="1" s="1"/>
  <c r="P4063" i="1" s="1"/>
  <c r="L4064" i="1"/>
  <c r="M4064" i="1" s="1"/>
  <c r="P4064" i="1" s="1"/>
  <c r="L4065" i="1"/>
  <c r="M4065" i="1" s="1"/>
  <c r="P4065" i="1" s="1"/>
  <c r="L4066" i="1"/>
  <c r="M4066" i="1" s="1"/>
  <c r="O4066" i="1" s="1" a="1"/>
  <c r="O4066" i="1" s="1"/>
  <c r="L4067" i="1"/>
  <c r="M4067" i="1" s="1"/>
  <c r="N4067" i="1" s="1"/>
  <c r="L4068" i="1"/>
  <c r="M4068" i="1" s="1"/>
  <c r="L4069" i="1"/>
  <c r="M4069" i="1" s="1"/>
  <c r="L4070" i="1"/>
  <c r="M4070" i="1" s="1"/>
  <c r="P4070" i="1" s="1"/>
  <c r="L4071" i="1"/>
  <c r="M4071" i="1" s="1"/>
  <c r="L4072" i="1"/>
  <c r="M4072" i="1" s="1"/>
  <c r="P4072" i="1" s="1"/>
  <c r="L4073" i="1"/>
  <c r="M4073" i="1" s="1"/>
  <c r="L4074" i="1"/>
  <c r="M4074" i="1" s="1"/>
  <c r="P4074" i="1" s="1"/>
  <c r="L4075" i="1"/>
  <c r="M4075" i="1" s="1"/>
  <c r="P4075" i="1" s="1"/>
  <c r="L4076" i="1"/>
  <c r="M4076" i="1" s="1"/>
  <c r="P4076" i="1" s="1"/>
  <c r="L4077" i="1"/>
  <c r="M4077" i="1" s="1"/>
  <c r="P4077" i="1" s="1"/>
  <c r="L4078" i="1"/>
  <c r="M4078" i="1" s="1"/>
  <c r="N4078" i="1" s="1"/>
  <c r="L4079" i="1"/>
  <c r="M4079" i="1" s="1"/>
  <c r="P4079" i="1" s="1"/>
  <c r="R4079" i="1" s="1"/>
  <c r="S4079" i="1" s="1"/>
  <c r="L4080" i="1"/>
  <c r="M4080" i="1" s="1"/>
  <c r="L4081" i="1"/>
  <c r="M4081" i="1" s="1"/>
  <c r="N4081" i="1" s="1"/>
  <c r="L4082" i="1"/>
  <c r="M4082" i="1" s="1"/>
  <c r="P4082" i="1" s="1"/>
  <c r="L4083" i="1"/>
  <c r="M4083" i="1" s="1"/>
  <c r="P4083" i="1" s="1"/>
  <c r="L4084" i="1"/>
  <c r="M4084" i="1" s="1"/>
  <c r="P4084" i="1" s="1"/>
  <c r="L4085" i="1"/>
  <c r="M4085" i="1" s="1"/>
  <c r="P4085" i="1" s="1"/>
  <c r="L4086" i="1"/>
  <c r="M4086" i="1" s="1"/>
  <c r="P4086" i="1" s="1"/>
  <c r="L4087" i="1"/>
  <c r="M4087" i="1" s="1"/>
  <c r="N4087" i="1" s="1"/>
  <c r="L4088" i="1"/>
  <c r="M4088" i="1" s="1"/>
  <c r="L4089" i="1"/>
  <c r="M4089" i="1" s="1"/>
  <c r="N4089" i="1" s="1"/>
  <c r="L4090" i="1"/>
  <c r="M4090" i="1" s="1"/>
  <c r="L4091" i="1"/>
  <c r="M4091" i="1" s="1"/>
  <c r="L4092" i="1"/>
  <c r="M4092" i="1" s="1"/>
  <c r="P4092" i="1" s="1"/>
  <c r="R4092" i="1" s="1"/>
  <c r="S4092" i="1" s="1"/>
  <c r="L4093" i="1"/>
  <c r="M4093" i="1" s="1"/>
  <c r="L4094" i="1"/>
  <c r="M4094" i="1" s="1"/>
  <c r="P4094" i="1" s="1"/>
  <c r="L4095" i="1"/>
  <c r="M4095" i="1" s="1"/>
  <c r="P4095" i="1" s="1"/>
  <c r="L4096" i="1"/>
  <c r="M4096" i="1" s="1"/>
  <c r="P4096" i="1" s="1"/>
  <c r="L4097" i="1"/>
  <c r="M4097" i="1" s="1"/>
  <c r="P4097" i="1" s="1"/>
  <c r="L4098" i="1"/>
  <c r="M4098" i="1" s="1"/>
  <c r="L4099" i="1"/>
  <c r="M4099" i="1" s="1"/>
  <c r="L4100" i="1"/>
  <c r="M4100" i="1" s="1"/>
  <c r="L4101" i="1"/>
  <c r="M4101" i="1" s="1"/>
  <c r="N4101" i="1" s="1"/>
  <c r="L4102" i="1"/>
  <c r="M4102" i="1" s="1"/>
  <c r="O4102" i="1" s="1" a="1"/>
  <c r="O4102" i="1" s="1"/>
  <c r="L4103" i="1"/>
  <c r="M4103" i="1" s="1"/>
  <c r="L4104" i="1"/>
  <c r="M4104" i="1" s="1"/>
  <c r="P4104" i="1" s="1"/>
  <c r="R4104" i="1" s="1"/>
  <c r="S4104" i="1" s="1"/>
  <c r="L4105" i="1"/>
  <c r="M4105" i="1" s="1"/>
  <c r="N4105" i="1" s="1"/>
  <c r="L4106" i="1"/>
  <c r="M4106" i="1" s="1"/>
  <c r="P4106" i="1" s="1"/>
  <c r="L4107" i="1"/>
  <c r="M4107" i="1" s="1"/>
  <c r="P4107" i="1" s="1"/>
  <c r="L4108" i="1"/>
  <c r="M4108" i="1" s="1"/>
  <c r="P4108" i="1" s="1"/>
  <c r="L4109" i="1"/>
  <c r="M4109" i="1" s="1"/>
  <c r="P4109" i="1" s="1"/>
  <c r="L4110" i="1"/>
  <c r="M4110" i="1" s="1"/>
  <c r="N4110" i="1" s="1"/>
  <c r="L4111" i="1"/>
  <c r="M4111" i="1" s="1"/>
  <c r="L4112" i="1"/>
  <c r="M4112" i="1" s="1"/>
  <c r="L4113" i="1"/>
  <c r="M4113" i="1" s="1"/>
  <c r="L4114" i="1"/>
  <c r="M4114" i="1" s="1"/>
  <c r="P4114" i="1" s="1"/>
  <c r="L4115" i="1"/>
  <c r="M4115" i="1" s="1"/>
  <c r="L4116" i="1"/>
  <c r="M4116" i="1" s="1"/>
  <c r="L4117" i="1"/>
  <c r="M4117" i="1" s="1"/>
  <c r="P4117" i="1" s="1"/>
  <c r="R4117" i="1" s="1"/>
  <c r="S4117" i="1" s="1"/>
  <c r="L4118" i="1"/>
  <c r="M4118" i="1" s="1"/>
  <c r="P4118" i="1" s="1"/>
  <c r="L4119" i="1"/>
  <c r="M4119" i="1" s="1"/>
  <c r="P4119" i="1" s="1"/>
  <c r="L4120" i="1"/>
  <c r="M4120" i="1" s="1"/>
  <c r="P4120" i="1" s="1"/>
  <c r="L4121" i="1"/>
  <c r="M4121" i="1" s="1"/>
  <c r="P4121" i="1" s="1"/>
  <c r="L4122" i="1"/>
  <c r="M4122" i="1" s="1"/>
  <c r="N4122" i="1" s="1"/>
  <c r="L4123" i="1"/>
  <c r="M4123" i="1" s="1"/>
  <c r="P4123" i="1" s="1"/>
  <c r="L4124" i="1"/>
  <c r="M4124" i="1" s="1"/>
  <c r="L4125" i="1"/>
  <c r="M4125" i="1" s="1"/>
  <c r="L4126" i="1"/>
  <c r="M4126" i="1" s="1"/>
  <c r="O4126" i="1" s="1" a="1"/>
  <c r="O4126" i="1" s="1"/>
  <c r="L4127" i="1"/>
  <c r="M4127" i="1" s="1"/>
  <c r="P4127" i="1" s="1"/>
  <c r="L4128" i="1"/>
  <c r="M4128" i="1" s="1"/>
  <c r="P4128" i="1" s="1"/>
  <c r="R4128" i="1" s="1"/>
  <c r="S4128" i="1" s="1"/>
  <c r="L4129" i="1"/>
  <c r="M4129" i="1" s="1"/>
  <c r="N4129" i="1" s="1"/>
  <c r="L4130" i="1"/>
  <c r="M4130" i="1" s="1"/>
  <c r="P4130" i="1" s="1"/>
  <c r="L4131" i="1"/>
  <c r="M4131" i="1" s="1"/>
  <c r="P4131" i="1" s="1"/>
  <c r="L4132" i="1"/>
  <c r="M4132" i="1" s="1"/>
  <c r="P4132" i="1" s="1"/>
  <c r="L4133" i="1"/>
  <c r="M4133" i="1" s="1"/>
  <c r="L4134" i="1"/>
  <c r="M4134" i="1" s="1"/>
  <c r="O4134" i="1" s="1" a="1"/>
  <c r="O4134" i="1" s="1"/>
  <c r="L4135" i="1"/>
  <c r="M4135" i="1" s="1"/>
  <c r="O4135" i="1" s="1" a="1"/>
  <c r="O4135" i="1" s="1"/>
  <c r="L4136" i="1"/>
  <c r="M4136" i="1" s="1"/>
  <c r="L4137" i="1"/>
  <c r="M4137" i="1" s="1"/>
  <c r="P4137" i="1" s="1"/>
  <c r="L4138" i="1"/>
  <c r="M4138" i="1" s="1"/>
  <c r="P4138" i="1" s="1"/>
  <c r="L4139" i="1"/>
  <c r="M4139" i="1" s="1"/>
  <c r="P4139" i="1" s="1"/>
  <c r="L4140" i="1"/>
  <c r="M4140" i="1" s="1"/>
  <c r="P4140" i="1" s="1"/>
  <c r="R4140" i="1" s="1"/>
  <c r="S4140" i="1" s="1"/>
  <c r="L4141" i="1"/>
  <c r="M4141" i="1" s="1"/>
  <c r="P4141" i="1" s="1"/>
  <c r="R4141" i="1" s="1"/>
  <c r="S4141" i="1" s="1"/>
  <c r="L4142" i="1"/>
  <c r="M4142" i="1" s="1"/>
  <c r="P4142" i="1" s="1"/>
  <c r="L4143" i="1"/>
  <c r="M4143" i="1" s="1"/>
  <c r="P4143" i="1" s="1"/>
  <c r="L4144" i="1"/>
  <c r="M4144" i="1" s="1"/>
  <c r="P4144" i="1" s="1"/>
  <c r="L4145" i="1"/>
  <c r="M4145" i="1" s="1"/>
  <c r="L4146" i="1"/>
  <c r="M4146" i="1" s="1"/>
  <c r="P4146" i="1" s="1"/>
  <c r="L4147" i="1"/>
  <c r="M4147" i="1" s="1"/>
  <c r="P4147" i="1" s="1"/>
  <c r="L4148" i="1"/>
  <c r="M4148" i="1" s="1"/>
  <c r="L4149" i="1"/>
  <c r="M4149" i="1" s="1"/>
  <c r="P4149" i="1" s="1"/>
  <c r="L4150" i="1"/>
  <c r="M4150" i="1" s="1"/>
  <c r="N4150" i="1" s="1"/>
  <c r="L4151" i="1"/>
  <c r="M4151" i="1" s="1"/>
  <c r="L4152" i="1"/>
  <c r="M4152" i="1" s="1"/>
  <c r="P4152" i="1" s="1"/>
  <c r="R4152" i="1" s="1"/>
  <c r="S4152" i="1" s="1"/>
  <c r="L4153" i="1"/>
  <c r="M4153" i="1" s="1"/>
  <c r="L4154" i="1"/>
  <c r="M4154" i="1" s="1"/>
  <c r="P4154" i="1" s="1"/>
  <c r="L4155" i="1"/>
  <c r="M4155" i="1" s="1"/>
  <c r="P4155" i="1" s="1"/>
  <c r="L4156" i="1"/>
  <c r="M4156" i="1" s="1"/>
  <c r="P4156" i="1" s="1"/>
  <c r="L4157" i="1"/>
  <c r="M4157" i="1" s="1"/>
  <c r="L4158" i="1"/>
  <c r="M4158" i="1" s="1"/>
  <c r="N4158" i="1" s="1"/>
  <c r="L4159" i="1"/>
  <c r="M4159" i="1" s="1"/>
  <c r="P4159" i="1" s="1"/>
  <c r="L4160" i="1"/>
  <c r="M4160" i="1" s="1"/>
  <c r="O4160" i="1" s="1" a="1"/>
  <c r="O4160" i="1" s="1"/>
  <c r="L4161" i="1"/>
  <c r="M4161" i="1" s="1"/>
  <c r="L4162" i="1"/>
  <c r="M4162" i="1" s="1"/>
  <c r="L4163" i="1"/>
  <c r="M4163" i="1" s="1"/>
  <c r="L4164" i="1"/>
  <c r="M4164" i="1" s="1"/>
  <c r="P4164" i="1" s="1"/>
  <c r="L4165" i="1"/>
  <c r="M4165" i="1" s="1"/>
  <c r="P4165" i="1" s="1"/>
  <c r="L4166" i="1"/>
  <c r="M4166" i="1" s="1"/>
  <c r="P4166" i="1" s="1"/>
  <c r="R4166" i="1" s="1"/>
  <c r="S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P4171" i="1" s="1"/>
  <c r="L2" i="1"/>
  <c r="M2" i="1" s="1"/>
  <c r="P2" i="1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R4149" i="1" l="1"/>
  <c r="S4149" i="1" s="1"/>
  <c r="R4137" i="1"/>
  <c r="S4137" i="1" s="1"/>
  <c r="R3259" i="1"/>
  <c r="S3259" i="1" s="1"/>
  <c r="R2191" i="1"/>
  <c r="S2191" i="1" s="1"/>
  <c r="R2179" i="1"/>
  <c r="S2179" i="1" s="1"/>
  <c r="R2167" i="1"/>
  <c r="S2167" i="1" s="1"/>
  <c r="R2155" i="1"/>
  <c r="S2155" i="1" s="1"/>
  <c r="R2143" i="1"/>
  <c r="S2143" i="1" s="1"/>
  <c r="R2131" i="1"/>
  <c r="S2131" i="1" s="1"/>
  <c r="R2119" i="1"/>
  <c r="S2119" i="1" s="1"/>
  <c r="R2107" i="1"/>
  <c r="S2107" i="1" s="1"/>
  <c r="R2095" i="1"/>
  <c r="S2095" i="1" s="1"/>
  <c r="R2083" i="1"/>
  <c r="S2083" i="1" s="1"/>
  <c r="R2071" i="1"/>
  <c r="S2071" i="1" s="1"/>
  <c r="R2059" i="1"/>
  <c r="S2059" i="1" s="1"/>
  <c r="R2047" i="1"/>
  <c r="S2047" i="1" s="1"/>
  <c r="R2035" i="1"/>
  <c r="S2035" i="1" s="1"/>
  <c r="R2023" i="1"/>
  <c r="S2023" i="1" s="1"/>
  <c r="R2011" i="1"/>
  <c r="S2011" i="1" s="1"/>
  <c r="R1999" i="1"/>
  <c r="S1999" i="1" s="1"/>
  <c r="R1987" i="1"/>
  <c r="S1987" i="1" s="1"/>
  <c r="R1975" i="1"/>
  <c r="S1975" i="1" s="1"/>
  <c r="R1963" i="1"/>
  <c r="S1963" i="1" s="1"/>
  <c r="R1951" i="1"/>
  <c r="S1951" i="1" s="1"/>
  <c r="R1939" i="1"/>
  <c r="S1939" i="1" s="1"/>
  <c r="R1927" i="1"/>
  <c r="S1927" i="1" s="1"/>
  <c r="R1915" i="1"/>
  <c r="S1915" i="1" s="1"/>
  <c r="R1903" i="1"/>
  <c r="S1903" i="1" s="1"/>
  <c r="R1891" i="1"/>
  <c r="S1891" i="1" s="1"/>
  <c r="R1879" i="1"/>
  <c r="S1879" i="1" s="1"/>
  <c r="R1867" i="1"/>
  <c r="S1867" i="1" s="1"/>
  <c r="R1843" i="1"/>
  <c r="S1843" i="1" s="1"/>
  <c r="R1831" i="1"/>
  <c r="S1831" i="1" s="1"/>
  <c r="R1819" i="1"/>
  <c r="S1819" i="1" s="1"/>
  <c r="R1807" i="1"/>
  <c r="S1807" i="1" s="1"/>
  <c r="R1795" i="1"/>
  <c r="S1795" i="1" s="1"/>
  <c r="R1783" i="1"/>
  <c r="S1783" i="1" s="1"/>
  <c r="R1771" i="1"/>
  <c r="S1771" i="1" s="1"/>
  <c r="R1759" i="1"/>
  <c r="S1759" i="1" s="1"/>
  <c r="R1747" i="1"/>
  <c r="S1747" i="1" s="1"/>
  <c r="R1735" i="1"/>
  <c r="S1735" i="1" s="1"/>
  <c r="R1723" i="1"/>
  <c r="S1723" i="1" s="1"/>
  <c r="R1711" i="1"/>
  <c r="S1711" i="1" s="1"/>
  <c r="R1699" i="1"/>
  <c r="S1699" i="1" s="1"/>
  <c r="R1687" i="1"/>
  <c r="S1687" i="1" s="1"/>
  <c r="R1675" i="1"/>
  <c r="S1675" i="1" s="1"/>
  <c r="R1663" i="1"/>
  <c r="S1663" i="1" s="1"/>
  <c r="R1651" i="1"/>
  <c r="S1651" i="1" s="1"/>
  <c r="R1639" i="1"/>
  <c r="S1639" i="1" s="1"/>
  <c r="R1627" i="1"/>
  <c r="S1627" i="1" s="1"/>
  <c r="R1615" i="1"/>
  <c r="S1615" i="1" s="1"/>
  <c r="R1603" i="1"/>
  <c r="S1603" i="1" s="1"/>
  <c r="R1591" i="1"/>
  <c r="S1591" i="1" s="1"/>
  <c r="R1579" i="1"/>
  <c r="S1579" i="1" s="1"/>
  <c r="R1567" i="1"/>
  <c r="S1567" i="1" s="1"/>
  <c r="R1555" i="1"/>
  <c r="S1555" i="1" s="1"/>
  <c r="R1543" i="1"/>
  <c r="S1543" i="1" s="1"/>
  <c r="R1531" i="1"/>
  <c r="S1531" i="1" s="1"/>
  <c r="R1519" i="1"/>
  <c r="S1519" i="1" s="1"/>
  <c r="R1507" i="1"/>
  <c r="S1507" i="1" s="1"/>
  <c r="R1495" i="1"/>
  <c r="S1495" i="1" s="1"/>
  <c r="R1483" i="1"/>
  <c r="S1483" i="1" s="1"/>
  <c r="R1471" i="1"/>
  <c r="S1471" i="1" s="1"/>
  <c r="R1459" i="1"/>
  <c r="S1459" i="1" s="1"/>
  <c r="R1447" i="1"/>
  <c r="S1447" i="1" s="1"/>
  <c r="R1435" i="1"/>
  <c r="S1435" i="1" s="1"/>
  <c r="R1423" i="1"/>
  <c r="S1423" i="1" s="1"/>
  <c r="R1411" i="1"/>
  <c r="S1411" i="1" s="1"/>
  <c r="R1399" i="1"/>
  <c r="S1399" i="1" s="1"/>
  <c r="R1387" i="1"/>
  <c r="S1387" i="1" s="1"/>
  <c r="R1375" i="1"/>
  <c r="S1375" i="1" s="1"/>
  <c r="R1363" i="1"/>
  <c r="S1363" i="1" s="1"/>
  <c r="R1351" i="1"/>
  <c r="S1351" i="1" s="1"/>
  <c r="R1339" i="1"/>
  <c r="S1339" i="1" s="1"/>
  <c r="R1327" i="1"/>
  <c r="S1327" i="1" s="1"/>
  <c r="R1315" i="1"/>
  <c r="S1315" i="1" s="1"/>
  <c r="R1303" i="1"/>
  <c r="S1303" i="1" s="1"/>
  <c r="R1291" i="1"/>
  <c r="S1291" i="1" s="1"/>
  <c r="R1279" i="1"/>
  <c r="S1279" i="1" s="1"/>
  <c r="R1267" i="1"/>
  <c r="S1267" i="1" s="1"/>
  <c r="R1255" i="1"/>
  <c r="S1255" i="1" s="1"/>
  <c r="R1243" i="1"/>
  <c r="S1243" i="1" s="1"/>
  <c r="R1231" i="1"/>
  <c r="S1231" i="1" s="1"/>
  <c r="R1219" i="1"/>
  <c r="S1219" i="1" s="1"/>
  <c r="R1207" i="1"/>
  <c r="S1207" i="1" s="1"/>
  <c r="R1195" i="1"/>
  <c r="S1195" i="1" s="1"/>
  <c r="R1183" i="1"/>
  <c r="S1183" i="1" s="1"/>
  <c r="R1171" i="1"/>
  <c r="S1171" i="1" s="1"/>
  <c r="R1159" i="1"/>
  <c r="S1159" i="1" s="1"/>
  <c r="R1147" i="1"/>
  <c r="S1147" i="1" s="1"/>
  <c r="R1135" i="1"/>
  <c r="S1135" i="1" s="1"/>
  <c r="R1123" i="1"/>
  <c r="S1123" i="1" s="1"/>
  <c r="R1111" i="1"/>
  <c r="S1111" i="1" s="1"/>
  <c r="R1099" i="1"/>
  <c r="S1099" i="1" s="1"/>
  <c r="R1087" i="1"/>
  <c r="S1087" i="1" s="1"/>
  <c r="R1075" i="1"/>
  <c r="S1075" i="1" s="1"/>
  <c r="R1063" i="1"/>
  <c r="S1063" i="1" s="1"/>
  <c r="R1051" i="1"/>
  <c r="S1051" i="1" s="1"/>
  <c r="R1039" i="1"/>
  <c r="S1039" i="1" s="1"/>
  <c r="R4146" i="1"/>
  <c r="S4146" i="1" s="1"/>
  <c r="R4086" i="1"/>
  <c r="S4086" i="1" s="1"/>
  <c r="R3270" i="1"/>
  <c r="S3270" i="1" s="1"/>
  <c r="R3246" i="1"/>
  <c r="S3246" i="1" s="1"/>
  <c r="R2202" i="1"/>
  <c r="S2202" i="1" s="1"/>
  <c r="R2190" i="1"/>
  <c r="S2190" i="1" s="1"/>
  <c r="R2178" i="1"/>
  <c r="S2178" i="1" s="1"/>
  <c r="R2166" i="1"/>
  <c r="S2166" i="1" s="1"/>
  <c r="R2154" i="1"/>
  <c r="S2154" i="1" s="1"/>
  <c r="R2142" i="1"/>
  <c r="S2142" i="1" s="1"/>
  <c r="R2130" i="1"/>
  <c r="S2130" i="1" s="1"/>
  <c r="R2118" i="1"/>
  <c r="S2118" i="1" s="1"/>
  <c r="R2106" i="1"/>
  <c r="S2106" i="1" s="1"/>
  <c r="R2094" i="1"/>
  <c r="S2094" i="1" s="1"/>
  <c r="R2082" i="1"/>
  <c r="S2082" i="1" s="1"/>
  <c r="R2070" i="1"/>
  <c r="S2070" i="1" s="1"/>
  <c r="R2058" i="1"/>
  <c r="S2058" i="1" s="1"/>
  <c r="R2046" i="1"/>
  <c r="S2046" i="1" s="1"/>
  <c r="R2034" i="1"/>
  <c r="S2034" i="1" s="1"/>
  <c r="R2022" i="1"/>
  <c r="S2022" i="1" s="1"/>
  <c r="R2010" i="1"/>
  <c r="S2010" i="1" s="1"/>
  <c r="R1998" i="1"/>
  <c r="S1998" i="1" s="1"/>
  <c r="R1986" i="1"/>
  <c r="S1986" i="1" s="1"/>
  <c r="R1974" i="1"/>
  <c r="S1974" i="1" s="1"/>
  <c r="R1962" i="1"/>
  <c r="S1962" i="1" s="1"/>
  <c r="R3393" i="1"/>
  <c r="S3393" i="1" s="1"/>
  <c r="R3369" i="1"/>
  <c r="S3369" i="1" s="1"/>
  <c r="R3321" i="1"/>
  <c r="S3321" i="1" s="1"/>
  <c r="R3297" i="1"/>
  <c r="S3297" i="1" s="1"/>
  <c r="R3261" i="1"/>
  <c r="S3261" i="1" s="1"/>
  <c r="R3033" i="1"/>
  <c r="S3033" i="1" s="1"/>
  <c r="R3009" i="1"/>
  <c r="S3009" i="1" s="1"/>
  <c r="R2985" i="1"/>
  <c r="S2985" i="1" s="1"/>
  <c r="R2901" i="1"/>
  <c r="S2901" i="1" s="1"/>
  <c r="R2889" i="1"/>
  <c r="S2889" i="1" s="1"/>
  <c r="R2877" i="1"/>
  <c r="S2877" i="1" s="1"/>
  <c r="R2865" i="1"/>
  <c r="S2865" i="1" s="1"/>
  <c r="R2841" i="1"/>
  <c r="S2841" i="1" s="1"/>
  <c r="R2829" i="1"/>
  <c r="S2829" i="1" s="1"/>
  <c r="R2805" i="1"/>
  <c r="S2805" i="1" s="1"/>
  <c r="R2793" i="1"/>
  <c r="S2793" i="1" s="1"/>
  <c r="R2781" i="1"/>
  <c r="S2781" i="1" s="1"/>
  <c r="R2769" i="1"/>
  <c r="S2769" i="1" s="1"/>
  <c r="R2745" i="1"/>
  <c r="S2745" i="1" s="1"/>
  <c r="R2721" i="1"/>
  <c r="S2721" i="1" s="1"/>
  <c r="R2709" i="1"/>
  <c r="S2709" i="1" s="1"/>
  <c r="R2697" i="1"/>
  <c r="S2697" i="1" s="1"/>
  <c r="R2685" i="1"/>
  <c r="S2685" i="1" s="1"/>
  <c r="R2673" i="1"/>
  <c r="S2673" i="1" s="1"/>
  <c r="R2661" i="1"/>
  <c r="S2661" i="1" s="1"/>
  <c r="R2637" i="1"/>
  <c r="S2637" i="1" s="1"/>
  <c r="R2625" i="1"/>
  <c r="S2625" i="1" s="1"/>
  <c r="R2589" i="1"/>
  <c r="S2589" i="1" s="1"/>
  <c r="R2577" i="1"/>
  <c r="S2577" i="1" s="1"/>
  <c r="R2565" i="1"/>
  <c r="S2565" i="1" s="1"/>
  <c r="R2553" i="1"/>
  <c r="S2553" i="1" s="1"/>
  <c r="R2529" i="1"/>
  <c r="S2529" i="1" s="1"/>
  <c r="R2505" i="1"/>
  <c r="S2505" i="1" s="1"/>
  <c r="R2493" i="1"/>
  <c r="S2493" i="1" s="1"/>
  <c r="R2481" i="1"/>
  <c r="S2481" i="1" s="1"/>
  <c r="R2457" i="1"/>
  <c r="S2457" i="1" s="1"/>
  <c r="R2445" i="1"/>
  <c r="S2445" i="1" s="1"/>
  <c r="R2433" i="1"/>
  <c r="S2433" i="1" s="1"/>
  <c r="R2421" i="1"/>
  <c r="S2421" i="1" s="1"/>
  <c r="R2397" i="1"/>
  <c r="S2397" i="1" s="1"/>
  <c r="R2385" i="1"/>
  <c r="S2385" i="1" s="1"/>
  <c r="R2361" i="1"/>
  <c r="S2361" i="1" s="1"/>
  <c r="R2349" i="1"/>
  <c r="S2349" i="1" s="1"/>
  <c r="R2337" i="1"/>
  <c r="S2337" i="1" s="1"/>
  <c r="R2301" i="1"/>
  <c r="S2301" i="1" s="1"/>
  <c r="R2289" i="1"/>
  <c r="S2289" i="1" s="1"/>
  <c r="R2277" i="1"/>
  <c r="S2277" i="1" s="1"/>
  <c r="R2265" i="1"/>
  <c r="S2265" i="1" s="1"/>
  <c r="R2241" i="1"/>
  <c r="S2241" i="1" s="1"/>
  <c r="R2193" i="1"/>
  <c r="S2193" i="1" s="1"/>
  <c r="R2181" i="1"/>
  <c r="S2181" i="1" s="1"/>
  <c r="R2169" i="1"/>
  <c r="S2169" i="1" s="1"/>
  <c r="R2157" i="1"/>
  <c r="S2157" i="1" s="1"/>
  <c r="R2145" i="1"/>
  <c r="S2145" i="1" s="1"/>
  <c r="R2133" i="1"/>
  <c r="S2133" i="1" s="1"/>
  <c r="R2121" i="1"/>
  <c r="S2121" i="1" s="1"/>
  <c r="R2109" i="1"/>
  <c r="S2109" i="1" s="1"/>
  <c r="R2097" i="1"/>
  <c r="S2097" i="1" s="1"/>
  <c r="R2073" i="1"/>
  <c r="S2073" i="1" s="1"/>
  <c r="R2061" i="1"/>
  <c r="S2061" i="1" s="1"/>
  <c r="R2049" i="1"/>
  <c r="S2049" i="1" s="1"/>
  <c r="R2037" i="1"/>
  <c r="S2037" i="1" s="1"/>
  <c r="R2025" i="1"/>
  <c r="S2025" i="1" s="1"/>
  <c r="R2013" i="1"/>
  <c r="S2013" i="1" s="1"/>
  <c r="R2001" i="1"/>
  <c r="S2001" i="1" s="1"/>
  <c r="R1977" i="1"/>
  <c r="S1977" i="1" s="1"/>
  <c r="R1953" i="1"/>
  <c r="S1953" i="1" s="1"/>
  <c r="R1027" i="1"/>
  <c r="S1027" i="1" s="1"/>
  <c r="R1015" i="1"/>
  <c r="S1015" i="1" s="1"/>
  <c r="R1003" i="1"/>
  <c r="S1003" i="1" s="1"/>
  <c r="R991" i="1"/>
  <c r="S991" i="1" s="1"/>
  <c r="R979" i="1"/>
  <c r="S979" i="1" s="1"/>
  <c r="R967" i="1"/>
  <c r="S967" i="1" s="1"/>
  <c r="R955" i="1"/>
  <c r="S955" i="1" s="1"/>
  <c r="R943" i="1"/>
  <c r="S943" i="1" s="1"/>
  <c r="R931" i="1"/>
  <c r="S931" i="1" s="1"/>
  <c r="R919" i="1"/>
  <c r="S919" i="1" s="1"/>
  <c r="R907" i="1"/>
  <c r="S907" i="1" s="1"/>
  <c r="R895" i="1"/>
  <c r="S895" i="1" s="1"/>
  <c r="R883" i="1"/>
  <c r="S883" i="1" s="1"/>
  <c r="R871" i="1"/>
  <c r="S871" i="1" s="1"/>
  <c r="R859" i="1"/>
  <c r="S859" i="1" s="1"/>
  <c r="R847" i="1"/>
  <c r="S847" i="1" s="1"/>
  <c r="R835" i="1"/>
  <c r="S835" i="1" s="1"/>
  <c r="R823" i="1"/>
  <c r="S823" i="1" s="1"/>
  <c r="R811" i="1"/>
  <c r="S811" i="1" s="1"/>
  <c r="R799" i="1"/>
  <c r="S799" i="1" s="1"/>
  <c r="R787" i="1"/>
  <c r="S787" i="1" s="1"/>
  <c r="R775" i="1"/>
  <c r="S775" i="1" s="1"/>
  <c r="R763" i="1"/>
  <c r="S763" i="1" s="1"/>
  <c r="R751" i="1"/>
  <c r="S751" i="1" s="1"/>
  <c r="R739" i="1"/>
  <c r="S739" i="1" s="1"/>
  <c r="R727" i="1"/>
  <c r="S727" i="1" s="1"/>
  <c r="R715" i="1"/>
  <c r="S715" i="1" s="1"/>
  <c r="R703" i="1"/>
  <c r="S703" i="1" s="1"/>
  <c r="R691" i="1"/>
  <c r="S691" i="1" s="1"/>
  <c r="R667" i="1"/>
  <c r="S667" i="1" s="1"/>
  <c r="R655" i="1"/>
  <c r="S655" i="1" s="1"/>
  <c r="R643" i="1"/>
  <c r="S643" i="1" s="1"/>
  <c r="R631" i="1"/>
  <c r="S631" i="1" s="1"/>
  <c r="R619" i="1"/>
  <c r="S619" i="1" s="1"/>
  <c r="R607" i="1"/>
  <c r="S607" i="1" s="1"/>
  <c r="R595" i="1"/>
  <c r="S595" i="1" s="1"/>
  <c r="R583" i="1"/>
  <c r="S583" i="1" s="1"/>
  <c r="R571" i="1"/>
  <c r="S571" i="1" s="1"/>
  <c r="R559" i="1"/>
  <c r="S559" i="1" s="1"/>
  <c r="R547" i="1"/>
  <c r="S547" i="1" s="1"/>
  <c r="R535" i="1"/>
  <c r="S535" i="1" s="1"/>
  <c r="R523" i="1"/>
  <c r="S523" i="1" s="1"/>
  <c r="R511" i="1"/>
  <c r="S511" i="1" s="1"/>
  <c r="R499" i="1"/>
  <c r="S499" i="1" s="1"/>
  <c r="R487" i="1"/>
  <c r="S487" i="1" s="1"/>
  <c r="R475" i="1"/>
  <c r="S475" i="1" s="1"/>
  <c r="R463" i="1"/>
  <c r="S463" i="1" s="1"/>
  <c r="R451" i="1"/>
  <c r="S451" i="1" s="1"/>
  <c r="R439" i="1"/>
  <c r="S439" i="1" s="1"/>
  <c r="R427" i="1"/>
  <c r="S427" i="1" s="1"/>
  <c r="R415" i="1"/>
  <c r="S415" i="1" s="1"/>
  <c r="R403" i="1"/>
  <c r="S403" i="1" s="1"/>
  <c r="R391" i="1"/>
  <c r="S391" i="1" s="1"/>
  <c r="R379" i="1"/>
  <c r="S379" i="1" s="1"/>
  <c r="R367" i="1"/>
  <c r="S367" i="1" s="1"/>
  <c r="R355" i="1"/>
  <c r="S355" i="1" s="1"/>
  <c r="R343" i="1"/>
  <c r="S343" i="1" s="1"/>
  <c r="R331" i="1"/>
  <c r="S331" i="1" s="1"/>
  <c r="R319" i="1"/>
  <c r="S319" i="1" s="1"/>
  <c r="R307" i="1"/>
  <c r="S307" i="1" s="1"/>
  <c r="R295" i="1"/>
  <c r="S295" i="1" s="1"/>
  <c r="R283" i="1"/>
  <c r="S283" i="1" s="1"/>
  <c r="R271" i="1"/>
  <c r="S271" i="1" s="1"/>
  <c r="R259" i="1"/>
  <c r="S259" i="1" s="1"/>
  <c r="R247" i="1"/>
  <c r="S247" i="1" s="1"/>
  <c r="R235" i="1"/>
  <c r="S235" i="1" s="1"/>
  <c r="R223" i="1"/>
  <c r="S223" i="1" s="1"/>
  <c r="R211" i="1"/>
  <c r="S211" i="1" s="1"/>
  <c r="R199" i="1"/>
  <c r="S199" i="1" s="1"/>
  <c r="R187" i="1"/>
  <c r="S187" i="1" s="1"/>
  <c r="R175" i="1"/>
  <c r="S175" i="1" s="1"/>
  <c r="R163" i="1"/>
  <c r="S163" i="1" s="1"/>
  <c r="R151" i="1"/>
  <c r="S151" i="1" s="1"/>
  <c r="R139" i="1"/>
  <c r="S139" i="1" s="1"/>
  <c r="R127" i="1"/>
  <c r="S127" i="1" s="1"/>
  <c r="R115" i="1"/>
  <c r="S115" i="1" s="1"/>
  <c r="R103" i="1"/>
  <c r="S103" i="1" s="1"/>
  <c r="R91" i="1"/>
  <c r="S91" i="1" s="1"/>
  <c r="R79" i="1"/>
  <c r="S79" i="1" s="1"/>
  <c r="R67" i="1"/>
  <c r="S67" i="1" s="1"/>
  <c r="R55" i="1"/>
  <c r="S55" i="1" s="1"/>
  <c r="R43" i="1"/>
  <c r="S43" i="1" s="1"/>
  <c r="R31" i="1"/>
  <c r="S31" i="1" s="1"/>
  <c r="R19" i="1"/>
  <c r="S19" i="1" s="1"/>
  <c r="R7" i="1"/>
  <c r="S7" i="1" s="1"/>
  <c r="R1941" i="1"/>
  <c r="S1941" i="1" s="1"/>
  <c r="R1905" i="1"/>
  <c r="S1905" i="1" s="1"/>
  <c r="R1881" i="1"/>
  <c r="S1881" i="1" s="1"/>
  <c r="R1857" i="1"/>
  <c r="S1857" i="1" s="1"/>
  <c r="R1833" i="1"/>
  <c r="S1833" i="1" s="1"/>
  <c r="R1809" i="1"/>
  <c r="S1809" i="1" s="1"/>
  <c r="R1785" i="1"/>
  <c r="S1785" i="1" s="1"/>
  <c r="R1761" i="1"/>
  <c r="S1761" i="1" s="1"/>
  <c r="R1737" i="1"/>
  <c r="S1737" i="1" s="1"/>
  <c r="R1713" i="1"/>
  <c r="S1713" i="1" s="1"/>
  <c r="R1677" i="1"/>
  <c r="S1677" i="1" s="1"/>
  <c r="R1653" i="1"/>
  <c r="S1653" i="1" s="1"/>
  <c r="R1629" i="1"/>
  <c r="S1629" i="1" s="1"/>
  <c r="R1605" i="1"/>
  <c r="S1605" i="1" s="1"/>
  <c r="R1581" i="1"/>
  <c r="S1581" i="1" s="1"/>
  <c r="R1557" i="1"/>
  <c r="S1557" i="1" s="1"/>
  <c r="R1533" i="1"/>
  <c r="S1533" i="1" s="1"/>
  <c r="R1509" i="1"/>
  <c r="S1509" i="1" s="1"/>
  <c r="R1485" i="1"/>
  <c r="S1485" i="1" s="1"/>
  <c r="R1461" i="1"/>
  <c r="S1461" i="1" s="1"/>
  <c r="R1437" i="1"/>
  <c r="S1437" i="1" s="1"/>
  <c r="R1425" i="1"/>
  <c r="S1425" i="1" s="1"/>
  <c r="R1401" i="1"/>
  <c r="S1401" i="1" s="1"/>
  <c r="R1377" i="1"/>
  <c r="S1377" i="1" s="1"/>
  <c r="R1353" i="1"/>
  <c r="S1353" i="1" s="1"/>
  <c r="R1317" i="1"/>
  <c r="S1317" i="1" s="1"/>
  <c r="R1305" i="1"/>
  <c r="S1305" i="1" s="1"/>
  <c r="R1269" i="1"/>
  <c r="S1269" i="1" s="1"/>
  <c r="R1221" i="1"/>
  <c r="S1221" i="1" s="1"/>
  <c r="R1197" i="1"/>
  <c r="S1197" i="1" s="1"/>
  <c r="R1173" i="1"/>
  <c r="S1173" i="1" s="1"/>
  <c r="R1149" i="1"/>
  <c r="S1149" i="1" s="1"/>
  <c r="R1125" i="1"/>
  <c r="S1125" i="1" s="1"/>
  <c r="R1101" i="1"/>
  <c r="S1101" i="1" s="1"/>
  <c r="R1077" i="1"/>
  <c r="S1077" i="1" s="1"/>
  <c r="R1053" i="1"/>
  <c r="S1053" i="1" s="1"/>
  <c r="R1029" i="1"/>
  <c r="S1029" i="1" s="1"/>
  <c r="R1005" i="1"/>
  <c r="S1005" i="1" s="1"/>
  <c r="R981" i="1"/>
  <c r="S981" i="1" s="1"/>
  <c r="R957" i="1"/>
  <c r="S957" i="1" s="1"/>
  <c r="R921" i="1"/>
  <c r="S921" i="1" s="1"/>
  <c r="R897" i="1"/>
  <c r="S897" i="1" s="1"/>
  <c r="R873" i="1"/>
  <c r="S873" i="1" s="1"/>
  <c r="R849" i="1"/>
  <c r="S849" i="1" s="1"/>
  <c r="R837" i="1"/>
  <c r="S837" i="1" s="1"/>
  <c r="R813" i="1"/>
  <c r="S813" i="1" s="1"/>
  <c r="R789" i="1"/>
  <c r="S789" i="1" s="1"/>
  <c r="R765" i="1"/>
  <c r="S765" i="1" s="1"/>
  <c r="R741" i="1"/>
  <c r="S741" i="1" s="1"/>
  <c r="R717" i="1"/>
  <c r="S717" i="1" s="1"/>
  <c r="R693" i="1"/>
  <c r="S693" i="1" s="1"/>
  <c r="R669" i="1"/>
  <c r="S669" i="1" s="1"/>
  <c r="R645" i="1"/>
  <c r="S645" i="1" s="1"/>
  <c r="R621" i="1"/>
  <c r="S621" i="1" s="1"/>
  <c r="R597" i="1"/>
  <c r="S597" i="1" s="1"/>
  <c r="R573" i="1"/>
  <c r="S573" i="1" s="1"/>
  <c r="R549" i="1"/>
  <c r="S549" i="1" s="1"/>
  <c r="R525" i="1"/>
  <c r="S525" i="1" s="1"/>
  <c r="R501" i="1"/>
  <c r="S501" i="1" s="1"/>
  <c r="R477" i="1"/>
  <c r="S477" i="1" s="1"/>
  <c r="R453" i="1"/>
  <c r="S453" i="1" s="1"/>
  <c r="R429" i="1"/>
  <c r="S429" i="1" s="1"/>
  <c r="R405" i="1"/>
  <c r="S405" i="1" s="1"/>
  <c r="R381" i="1"/>
  <c r="S381" i="1" s="1"/>
  <c r="R357" i="1"/>
  <c r="S357" i="1" s="1"/>
  <c r="R333" i="1"/>
  <c r="S333" i="1" s="1"/>
  <c r="R309" i="1"/>
  <c r="S309" i="1" s="1"/>
  <c r="R285" i="1"/>
  <c r="S285" i="1" s="1"/>
  <c r="R261" i="1"/>
  <c r="S261" i="1" s="1"/>
  <c r="R237" i="1"/>
  <c r="S237" i="1" s="1"/>
  <c r="R213" i="1"/>
  <c r="S213" i="1" s="1"/>
  <c r="R189" i="1"/>
  <c r="S189" i="1" s="1"/>
  <c r="R165" i="1"/>
  <c r="S165" i="1" s="1"/>
  <c r="R129" i="1"/>
  <c r="S129" i="1" s="1"/>
  <c r="R105" i="1"/>
  <c r="S105" i="1" s="1"/>
  <c r="R81" i="1"/>
  <c r="S81" i="1" s="1"/>
  <c r="R21" i="1"/>
  <c r="S21" i="1" s="1"/>
  <c r="R1929" i="1"/>
  <c r="S1929" i="1" s="1"/>
  <c r="R1917" i="1"/>
  <c r="S1917" i="1" s="1"/>
  <c r="R1893" i="1"/>
  <c r="S1893" i="1" s="1"/>
  <c r="R1869" i="1"/>
  <c r="S1869" i="1" s="1"/>
  <c r="R1845" i="1"/>
  <c r="S1845" i="1" s="1"/>
  <c r="R1821" i="1"/>
  <c r="S1821" i="1" s="1"/>
  <c r="R1797" i="1"/>
  <c r="S1797" i="1" s="1"/>
  <c r="R1773" i="1"/>
  <c r="S1773" i="1" s="1"/>
  <c r="R1749" i="1"/>
  <c r="S1749" i="1" s="1"/>
  <c r="R1725" i="1"/>
  <c r="S1725" i="1" s="1"/>
  <c r="R1689" i="1"/>
  <c r="S1689" i="1" s="1"/>
  <c r="R1665" i="1"/>
  <c r="S1665" i="1" s="1"/>
  <c r="R1641" i="1"/>
  <c r="S1641" i="1" s="1"/>
  <c r="R1617" i="1"/>
  <c r="S1617" i="1" s="1"/>
  <c r="R1593" i="1"/>
  <c r="S1593" i="1" s="1"/>
  <c r="R1569" i="1"/>
  <c r="S1569" i="1" s="1"/>
  <c r="R1545" i="1"/>
  <c r="S1545" i="1" s="1"/>
  <c r="R1521" i="1"/>
  <c r="S1521" i="1" s="1"/>
  <c r="R1497" i="1"/>
  <c r="S1497" i="1" s="1"/>
  <c r="R1473" i="1"/>
  <c r="S1473" i="1" s="1"/>
  <c r="R1449" i="1"/>
  <c r="S1449" i="1" s="1"/>
  <c r="R1413" i="1"/>
  <c r="S1413" i="1" s="1"/>
  <c r="R1389" i="1"/>
  <c r="S1389" i="1" s="1"/>
  <c r="R1365" i="1"/>
  <c r="S1365" i="1" s="1"/>
  <c r="R1341" i="1"/>
  <c r="S1341" i="1" s="1"/>
  <c r="R1329" i="1"/>
  <c r="S1329" i="1" s="1"/>
  <c r="R1293" i="1"/>
  <c r="S1293" i="1" s="1"/>
  <c r="R1281" i="1"/>
  <c r="S1281" i="1" s="1"/>
  <c r="R1257" i="1"/>
  <c r="S1257" i="1" s="1"/>
  <c r="R1233" i="1"/>
  <c r="S1233" i="1" s="1"/>
  <c r="R1209" i="1"/>
  <c r="S1209" i="1" s="1"/>
  <c r="R1185" i="1"/>
  <c r="S1185" i="1" s="1"/>
  <c r="R1161" i="1"/>
  <c r="S1161" i="1" s="1"/>
  <c r="R1137" i="1"/>
  <c r="S1137" i="1" s="1"/>
  <c r="R1113" i="1"/>
  <c r="S1113" i="1" s="1"/>
  <c r="R1089" i="1"/>
  <c r="S1089" i="1" s="1"/>
  <c r="R1065" i="1"/>
  <c r="S1065" i="1" s="1"/>
  <c r="R1041" i="1"/>
  <c r="S1041" i="1" s="1"/>
  <c r="R1017" i="1"/>
  <c r="S1017" i="1" s="1"/>
  <c r="R993" i="1"/>
  <c r="S993" i="1" s="1"/>
  <c r="R969" i="1"/>
  <c r="S969" i="1" s="1"/>
  <c r="R933" i="1"/>
  <c r="S933" i="1" s="1"/>
  <c r="R909" i="1"/>
  <c r="S909" i="1" s="1"/>
  <c r="R885" i="1"/>
  <c r="S885" i="1" s="1"/>
  <c r="R861" i="1"/>
  <c r="S861" i="1" s="1"/>
  <c r="R825" i="1"/>
  <c r="S825" i="1" s="1"/>
  <c r="R801" i="1"/>
  <c r="S801" i="1" s="1"/>
  <c r="R777" i="1"/>
  <c r="S777" i="1" s="1"/>
  <c r="R753" i="1"/>
  <c r="S753" i="1" s="1"/>
  <c r="R729" i="1"/>
  <c r="S729" i="1" s="1"/>
  <c r="R705" i="1"/>
  <c r="S705" i="1" s="1"/>
  <c r="R681" i="1"/>
  <c r="S681" i="1" s="1"/>
  <c r="R657" i="1"/>
  <c r="S657" i="1" s="1"/>
  <c r="R633" i="1"/>
  <c r="S633" i="1" s="1"/>
  <c r="R609" i="1"/>
  <c r="S609" i="1" s="1"/>
  <c r="R585" i="1"/>
  <c r="S585" i="1" s="1"/>
  <c r="R561" i="1"/>
  <c r="S561" i="1" s="1"/>
  <c r="R537" i="1"/>
  <c r="S537" i="1" s="1"/>
  <c r="R513" i="1"/>
  <c r="S513" i="1" s="1"/>
  <c r="R489" i="1"/>
  <c r="S489" i="1" s="1"/>
  <c r="R465" i="1"/>
  <c r="S465" i="1" s="1"/>
  <c r="R441" i="1"/>
  <c r="S441" i="1" s="1"/>
  <c r="R417" i="1"/>
  <c r="S417" i="1" s="1"/>
  <c r="R393" i="1"/>
  <c r="S393" i="1" s="1"/>
  <c r="R369" i="1"/>
  <c r="S369" i="1" s="1"/>
  <c r="R345" i="1"/>
  <c r="S345" i="1" s="1"/>
  <c r="R321" i="1"/>
  <c r="S321" i="1" s="1"/>
  <c r="R297" i="1"/>
  <c r="S297" i="1" s="1"/>
  <c r="R273" i="1"/>
  <c r="S273" i="1" s="1"/>
  <c r="R249" i="1"/>
  <c r="S249" i="1" s="1"/>
  <c r="R225" i="1"/>
  <c r="S225" i="1" s="1"/>
  <c r="R201" i="1"/>
  <c r="S201" i="1" s="1"/>
  <c r="R177" i="1"/>
  <c r="S177" i="1" s="1"/>
  <c r="R153" i="1"/>
  <c r="S153" i="1" s="1"/>
  <c r="R141" i="1"/>
  <c r="S141" i="1" s="1"/>
  <c r="R117" i="1"/>
  <c r="S117" i="1" s="1"/>
  <c r="R93" i="1"/>
  <c r="S93" i="1" s="1"/>
  <c r="R69" i="1"/>
  <c r="S69" i="1" s="1"/>
  <c r="R57" i="1"/>
  <c r="S57" i="1" s="1"/>
  <c r="R45" i="1"/>
  <c r="S45" i="1" s="1"/>
  <c r="R33" i="1"/>
  <c r="S33" i="1" s="1"/>
  <c r="R9" i="1"/>
  <c r="S9" i="1" s="1"/>
  <c r="R1950" i="1"/>
  <c r="S1950" i="1" s="1"/>
  <c r="R1938" i="1"/>
  <c r="S1938" i="1" s="1"/>
  <c r="R1926" i="1"/>
  <c r="S1926" i="1" s="1"/>
  <c r="R1914" i="1"/>
  <c r="S1914" i="1" s="1"/>
  <c r="R1902" i="1"/>
  <c r="S1902" i="1" s="1"/>
  <c r="R1890" i="1"/>
  <c r="S1890" i="1" s="1"/>
  <c r="R1878" i="1"/>
  <c r="S1878" i="1" s="1"/>
  <c r="R1866" i="1"/>
  <c r="S1866" i="1" s="1"/>
  <c r="R1854" i="1"/>
  <c r="S1854" i="1" s="1"/>
  <c r="R1842" i="1"/>
  <c r="S1842" i="1" s="1"/>
  <c r="R1830" i="1"/>
  <c r="S1830" i="1" s="1"/>
  <c r="R1818" i="1"/>
  <c r="S1818" i="1" s="1"/>
  <c r="R1806" i="1"/>
  <c r="S1806" i="1" s="1"/>
  <c r="R1794" i="1"/>
  <c r="S1794" i="1" s="1"/>
  <c r="R1782" i="1"/>
  <c r="S1782" i="1" s="1"/>
  <c r="R1770" i="1"/>
  <c r="S1770" i="1" s="1"/>
  <c r="R1758" i="1"/>
  <c r="S1758" i="1" s="1"/>
  <c r="R1746" i="1"/>
  <c r="S1746" i="1" s="1"/>
  <c r="R1734" i="1"/>
  <c r="S1734" i="1" s="1"/>
  <c r="R1722" i="1"/>
  <c r="S1722" i="1" s="1"/>
  <c r="R1710" i="1"/>
  <c r="S1710" i="1" s="1"/>
  <c r="R1698" i="1"/>
  <c r="S1698" i="1" s="1"/>
  <c r="R1686" i="1"/>
  <c r="S1686" i="1" s="1"/>
  <c r="R1662" i="1"/>
  <c r="S1662" i="1" s="1"/>
  <c r="R1650" i="1"/>
  <c r="S1650" i="1" s="1"/>
  <c r="R1638" i="1"/>
  <c r="S1638" i="1" s="1"/>
  <c r="R1626" i="1"/>
  <c r="S1626" i="1" s="1"/>
  <c r="R1614" i="1"/>
  <c r="S1614" i="1" s="1"/>
  <c r="R1602" i="1"/>
  <c r="S1602" i="1" s="1"/>
  <c r="R1590" i="1"/>
  <c r="S1590" i="1" s="1"/>
  <c r="R1578" i="1"/>
  <c r="S1578" i="1" s="1"/>
  <c r="R1566" i="1"/>
  <c r="S1566" i="1" s="1"/>
  <c r="R1554" i="1"/>
  <c r="S1554" i="1" s="1"/>
  <c r="R1542" i="1"/>
  <c r="S1542" i="1" s="1"/>
  <c r="R1530" i="1"/>
  <c r="S1530" i="1" s="1"/>
  <c r="R1518" i="1"/>
  <c r="S1518" i="1" s="1"/>
  <c r="R1506" i="1"/>
  <c r="S1506" i="1" s="1"/>
  <c r="R1494" i="1"/>
  <c r="S1494" i="1" s="1"/>
  <c r="R1482" i="1"/>
  <c r="S1482" i="1" s="1"/>
  <c r="R1470" i="1"/>
  <c r="S1470" i="1" s="1"/>
  <c r="R1458" i="1"/>
  <c r="S1458" i="1" s="1"/>
  <c r="R1446" i="1"/>
  <c r="S1446" i="1" s="1"/>
  <c r="R1434" i="1"/>
  <c r="S1434" i="1" s="1"/>
  <c r="R1422" i="1"/>
  <c r="S1422" i="1" s="1"/>
  <c r="R1410" i="1"/>
  <c r="S1410" i="1" s="1"/>
  <c r="R1398" i="1"/>
  <c r="S1398" i="1" s="1"/>
  <c r="R1386" i="1"/>
  <c r="S1386" i="1" s="1"/>
  <c r="R1374" i="1"/>
  <c r="S1374" i="1" s="1"/>
  <c r="R1362" i="1"/>
  <c r="S1362" i="1" s="1"/>
  <c r="R1350" i="1"/>
  <c r="S1350" i="1" s="1"/>
  <c r="R1338" i="1"/>
  <c r="S1338" i="1" s="1"/>
  <c r="R1326" i="1"/>
  <c r="S1326" i="1" s="1"/>
  <c r="R1314" i="1"/>
  <c r="S1314" i="1" s="1"/>
  <c r="R1302" i="1"/>
  <c r="S1302" i="1" s="1"/>
  <c r="R1290" i="1"/>
  <c r="S1290" i="1" s="1"/>
  <c r="R1278" i="1"/>
  <c r="S1278" i="1" s="1"/>
  <c r="R1266" i="1"/>
  <c r="S1266" i="1" s="1"/>
  <c r="R1254" i="1"/>
  <c r="S1254" i="1" s="1"/>
  <c r="R1242" i="1"/>
  <c r="S1242" i="1" s="1"/>
  <c r="R1230" i="1"/>
  <c r="S1230" i="1" s="1"/>
  <c r="R1218" i="1"/>
  <c r="S1218" i="1" s="1"/>
  <c r="R1206" i="1"/>
  <c r="S1206" i="1" s="1"/>
  <c r="R1194" i="1"/>
  <c r="S1194" i="1" s="1"/>
  <c r="R1182" i="1"/>
  <c r="S1182" i="1" s="1"/>
  <c r="R1170" i="1"/>
  <c r="S1170" i="1" s="1"/>
  <c r="R1158" i="1"/>
  <c r="S1158" i="1" s="1"/>
  <c r="R1146" i="1"/>
  <c r="S1146" i="1" s="1"/>
  <c r="R1134" i="1"/>
  <c r="S1134" i="1" s="1"/>
  <c r="R1122" i="1"/>
  <c r="S1122" i="1" s="1"/>
  <c r="R1110" i="1"/>
  <c r="S1110" i="1" s="1"/>
  <c r="R1098" i="1"/>
  <c r="S1098" i="1" s="1"/>
  <c r="R1086" i="1"/>
  <c r="S1086" i="1" s="1"/>
  <c r="R1074" i="1"/>
  <c r="S1074" i="1" s="1"/>
  <c r="R1062" i="1"/>
  <c r="S1062" i="1" s="1"/>
  <c r="R1050" i="1"/>
  <c r="S1050" i="1" s="1"/>
  <c r="R1038" i="1"/>
  <c r="S1038" i="1" s="1"/>
  <c r="R1026" i="1"/>
  <c r="S1026" i="1" s="1"/>
  <c r="R1014" i="1"/>
  <c r="S1014" i="1" s="1"/>
  <c r="R1002" i="1"/>
  <c r="S1002" i="1" s="1"/>
  <c r="R990" i="1"/>
  <c r="S990" i="1" s="1"/>
  <c r="R978" i="1"/>
  <c r="S978" i="1" s="1"/>
  <c r="R966" i="1"/>
  <c r="S966" i="1" s="1"/>
  <c r="R954" i="1"/>
  <c r="S954" i="1" s="1"/>
  <c r="R18" i="1"/>
  <c r="S18" i="1" s="1"/>
  <c r="R6" i="1"/>
  <c r="S6" i="1" s="1"/>
  <c r="R4054" i="1"/>
  <c r="S4054" i="1" s="1"/>
  <c r="R4030" i="1"/>
  <c r="S4030" i="1" s="1"/>
  <c r="R4006" i="1"/>
  <c r="S4006" i="1" s="1"/>
  <c r="R3970" i="1"/>
  <c r="S3970" i="1" s="1"/>
  <c r="R3946" i="1"/>
  <c r="S3946" i="1" s="1"/>
  <c r="R3922" i="1"/>
  <c r="S3922" i="1" s="1"/>
  <c r="R3730" i="1"/>
  <c r="S3730" i="1" s="1"/>
  <c r="R3706" i="1"/>
  <c r="S3706" i="1" s="1"/>
  <c r="R3646" i="1"/>
  <c r="S3646" i="1" s="1"/>
  <c r="R3622" i="1"/>
  <c r="S3622" i="1" s="1"/>
  <c r="R3598" i="1"/>
  <c r="S3598" i="1" s="1"/>
  <c r="R3586" i="1"/>
  <c r="S3586" i="1" s="1"/>
  <c r="R3562" i="1"/>
  <c r="S3562" i="1" s="1"/>
  <c r="R3538" i="1"/>
  <c r="S3538" i="1" s="1"/>
  <c r="R3238" i="1"/>
  <c r="S3238" i="1" s="1"/>
  <c r="R3214" i="1"/>
  <c r="S3214" i="1" s="1"/>
  <c r="R3202" i="1"/>
  <c r="S3202" i="1" s="1"/>
  <c r="R3190" i="1"/>
  <c r="S3190" i="1" s="1"/>
  <c r="R3178" i="1"/>
  <c r="S3178" i="1" s="1"/>
  <c r="R3154" i="1"/>
  <c r="S3154" i="1" s="1"/>
  <c r="R3142" i="1"/>
  <c r="S3142" i="1" s="1"/>
  <c r="R3130" i="1"/>
  <c r="S3130" i="1" s="1"/>
  <c r="R3082" i="1"/>
  <c r="S3082" i="1" s="1"/>
  <c r="R3070" i="1"/>
  <c r="S3070" i="1" s="1"/>
  <c r="R3058" i="1"/>
  <c r="S3058" i="1" s="1"/>
  <c r="R3046" i="1"/>
  <c r="S3046" i="1" s="1"/>
  <c r="R2170" i="1"/>
  <c r="S2170" i="1" s="1"/>
  <c r="R2146" i="1"/>
  <c r="S2146" i="1" s="1"/>
  <c r="R2134" i="1"/>
  <c r="S2134" i="1" s="1"/>
  <c r="R2122" i="1"/>
  <c r="S2122" i="1" s="1"/>
  <c r="R2110" i="1"/>
  <c r="S2110" i="1" s="1"/>
  <c r="R2098" i="1"/>
  <c r="S2098" i="1" s="1"/>
  <c r="R2086" i="1"/>
  <c r="S2086" i="1" s="1"/>
  <c r="R2074" i="1"/>
  <c r="S2074" i="1" s="1"/>
  <c r="R2038" i="1"/>
  <c r="S2038" i="1" s="1"/>
  <c r="R2026" i="1"/>
  <c r="S2026" i="1" s="1"/>
  <c r="R2002" i="1"/>
  <c r="S2002" i="1" s="1"/>
  <c r="R1990" i="1"/>
  <c r="S1990" i="1" s="1"/>
  <c r="R1978" i="1"/>
  <c r="S1978" i="1" s="1"/>
  <c r="R1966" i="1"/>
  <c r="S1966" i="1" s="1"/>
  <c r="R1954" i="1"/>
  <c r="S1954" i="1" s="1"/>
  <c r="R1942" i="1"/>
  <c r="S1942" i="1" s="1"/>
  <c r="R1930" i="1"/>
  <c r="S1930" i="1" s="1"/>
  <c r="R1918" i="1"/>
  <c r="S1918" i="1" s="1"/>
  <c r="R1906" i="1"/>
  <c r="S1906" i="1" s="1"/>
  <c r="R1894" i="1"/>
  <c r="S1894" i="1" s="1"/>
  <c r="R1882" i="1"/>
  <c r="S1882" i="1" s="1"/>
  <c r="R1858" i="1"/>
  <c r="S1858" i="1" s="1"/>
  <c r="R1846" i="1"/>
  <c r="S1846" i="1" s="1"/>
  <c r="R1834" i="1"/>
  <c r="S1834" i="1" s="1"/>
  <c r="R1822" i="1"/>
  <c r="S1822" i="1" s="1"/>
  <c r="R1798" i="1"/>
  <c r="S1798" i="1" s="1"/>
  <c r="R1774" i="1"/>
  <c r="S1774" i="1" s="1"/>
  <c r="R1762" i="1"/>
  <c r="S1762" i="1" s="1"/>
  <c r="R1738" i="1"/>
  <c r="S1738" i="1" s="1"/>
  <c r="R1726" i="1"/>
  <c r="S1726" i="1" s="1"/>
  <c r="R1714" i="1"/>
  <c r="S1714" i="1" s="1"/>
  <c r="R1702" i="1"/>
  <c r="S1702" i="1" s="1"/>
  <c r="R1678" i="1"/>
  <c r="S1678" i="1" s="1"/>
  <c r="R1666" i="1"/>
  <c r="S1666" i="1" s="1"/>
  <c r="R1654" i="1"/>
  <c r="S1654" i="1" s="1"/>
  <c r="R1642" i="1"/>
  <c r="S1642" i="1" s="1"/>
  <c r="R1630" i="1"/>
  <c r="S1630" i="1" s="1"/>
  <c r="R1606" i="1"/>
  <c r="S1606" i="1" s="1"/>
  <c r="R1594" i="1"/>
  <c r="S1594" i="1" s="1"/>
  <c r="R1582" i="1"/>
  <c r="S1582" i="1" s="1"/>
  <c r="R1558" i="1"/>
  <c r="S1558" i="1" s="1"/>
  <c r="R1546" i="1"/>
  <c r="S1546" i="1" s="1"/>
  <c r="R1522" i="1"/>
  <c r="S1522" i="1" s="1"/>
  <c r="R1510" i="1"/>
  <c r="S1510" i="1" s="1"/>
  <c r="R1498" i="1"/>
  <c r="S1498" i="1" s="1"/>
  <c r="R1474" i="1"/>
  <c r="S1474" i="1" s="1"/>
  <c r="R1462" i="1"/>
  <c r="S1462" i="1" s="1"/>
  <c r="R1450" i="1"/>
  <c r="S1450" i="1" s="1"/>
  <c r="R3368" i="1"/>
  <c r="S3368" i="1" s="1"/>
  <c r="R3356" i="1"/>
  <c r="S3356" i="1" s="1"/>
  <c r="R3308" i="1"/>
  <c r="S3308" i="1" s="1"/>
  <c r="R3272" i="1"/>
  <c r="S3272" i="1" s="1"/>
  <c r="R3032" i="1"/>
  <c r="S3032" i="1" s="1"/>
  <c r="R3020" i="1"/>
  <c r="S3020" i="1" s="1"/>
  <c r="R3008" i="1"/>
  <c r="S3008" i="1" s="1"/>
  <c r="R2996" i="1"/>
  <c r="S2996" i="1" s="1"/>
  <c r="R2984" i="1"/>
  <c r="S2984" i="1" s="1"/>
  <c r="R2960" i="1"/>
  <c r="S2960" i="1" s="1"/>
  <c r="R2936" i="1"/>
  <c r="S2936" i="1" s="1"/>
  <c r="R2924" i="1"/>
  <c r="S2924" i="1" s="1"/>
  <c r="R2888" i="1"/>
  <c r="S2888" i="1" s="1"/>
  <c r="R2876" i="1"/>
  <c r="S2876" i="1" s="1"/>
  <c r="R2864" i="1"/>
  <c r="S2864" i="1" s="1"/>
  <c r="R2852" i="1"/>
  <c r="S2852" i="1" s="1"/>
  <c r="R2840" i="1"/>
  <c r="S2840" i="1" s="1"/>
  <c r="R2828" i="1"/>
  <c r="S2828" i="1" s="1"/>
  <c r="R2816" i="1"/>
  <c r="S2816" i="1" s="1"/>
  <c r="R2792" i="1"/>
  <c r="S2792" i="1" s="1"/>
  <c r="R2780" i="1"/>
  <c r="S2780" i="1" s="1"/>
  <c r="R2768" i="1"/>
  <c r="S2768" i="1" s="1"/>
  <c r="R2720" i="1"/>
  <c r="S2720" i="1" s="1"/>
  <c r="R2708" i="1"/>
  <c r="S2708" i="1" s="1"/>
  <c r="R2660" i="1"/>
  <c r="S2660" i="1" s="1"/>
  <c r="R2636" i="1"/>
  <c r="S2636" i="1" s="1"/>
  <c r="R2576" i="1"/>
  <c r="S2576" i="1" s="1"/>
  <c r="R2552" i="1"/>
  <c r="S2552" i="1" s="1"/>
  <c r="R2504" i="1"/>
  <c r="S2504" i="1" s="1"/>
  <c r="R2492" i="1"/>
  <c r="S2492" i="1" s="1"/>
  <c r="R2468" i="1"/>
  <c r="S2468" i="1" s="1"/>
  <c r="R2432" i="1"/>
  <c r="S2432" i="1" s="1"/>
  <c r="R2420" i="1"/>
  <c r="S2420" i="1" s="1"/>
  <c r="R2408" i="1"/>
  <c r="S2408" i="1" s="1"/>
  <c r="R2396" i="1"/>
  <c r="S2396" i="1" s="1"/>
  <c r="R2384" i="1"/>
  <c r="S2384" i="1" s="1"/>
  <c r="R2372" i="1"/>
  <c r="S2372" i="1" s="1"/>
  <c r="R2348" i="1"/>
  <c r="S2348" i="1" s="1"/>
  <c r="R2336" i="1"/>
  <c r="S2336" i="1" s="1"/>
  <c r="R2324" i="1"/>
  <c r="S2324" i="1" s="1"/>
  <c r="R2312" i="1"/>
  <c r="S2312" i="1" s="1"/>
  <c r="R2288" i="1"/>
  <c r="S2288" i="1" s="1"/>
  <c r="R2276" i="1"/>
  <c r="S2276" i="1" s="1"/>
  <c r="R2264" i="1"/>
  <c r="S2264" i="1" s="1"/>
  <c r="R2240" i="1"/>
  <c r="S2240" i="1" s="1"/>
  <c r="R2216" i="1"/>
  <c r="S2216" i="1" s="1"/>
  <c r="R2204" i="1"/>
  <c r="S2204" i="1" s="1"/>
  <c r="R2192" i="1"/>
  <c r="S2192" i="1" s="1"/>
  <c r="R2168" i="1"/>
  <c r="S2168" i="1" s="1"/>
  <c r="R2144" i="1"/>
  <c r="S2144" i="1" s="1"/>
  <c r="R2132" i="1"/>
  <c r="S2132" i="1" s="1"/>
  <c r="R2108" i="1"/>
  <c r="S2108" i="1" s="1"/>
  <c r="R2084" i="1"/>
  <c r="S2084" i="1" s="1"/>
  <c r="R2072" i="1"/>
  <c r="S2072" i="1" s="1"/>
  <c r="R2060" i="1"/>
  <c r="S2060" i="1" s="1"/>
  <c r="R2048" i="1"/>
  <c r="S2048" i="1" s="1"/>
  <c r="R2024" i="1"/>
  <c r="S2024" i="1" s="1"/>
  <c r="R2012" i="1"/>
  <c r="S2012" i="1" s="1"/>
  <c r="R2000" i="1"/>
  <c r="S2000" i="1" s="1"/>
  <c r="R1988" i="1"/>
  <c r="S1988" i="1" s="1"/>
  <c r="R1976" i="1"/>
  <c r="S1976" i="1" s="1"/>
  <c r="R1964" i="1"/>
  <c r="S1964" i="1" s="1"/>
  <c r="R1952" i="1"/>
  <c r="S1952" i="1" s="1"/>
  <c r="R1940" i="1"/>
  <c r="S1940" i="1" s="1"/>
  <c r="R1916" i="1"/>
  <c r="S1916" i="1" s="1"/>
  <c r="R1904" i="1"/>
  <c r="S1904" i="1" s="1"/>
  <c r="R1892" i="1"/>
  <c r="S1892" i="1" s="1"/>
  <c r="R1880" i="1"/>
  <c r="S1880" i="1" s="1"/>
  <c r="R1868" i="1"/>
  <c r="S1868" i="1" s="1"/>
  <c r="R1856" i="1"/>
  <c r="S1856" i="1" s="1"/>
  <c r="R1844" i="1"/>
  <c r="S1844" i="1" s="1"/>
  <c r="R1832" i="1"/>
  <c r="S1832" i="1" s="1"/>
  <c r="R1808" i="1"/>
  <c r="S1808" i="1" s="1"/>
  <c r="R1796" i="1"/>
  <c r="S1796" i="1" s="1"/>
  <c r="R1772" i="1"/>
  <c r="S1772" i="1" s="1"/>
  <c r="R4159" i="1"/>
  <c r="S4159" i="1" s="1"/>
  <c r="R4123" i="1"/>
  <c r="S4123" i="1" s="1"/>
  <c r="R4171" i="1"/>
  <c r="S4171" i="1" s="1"/>
  <c r="R4147" i="1"/>
  <c r="S4147" i="1" s="1"/>
  <c r="R4072" i="1"/>
  <c r="S4072" i="1" s="1"/>
  <c r="R4060" i="1"/>
  <c r="S4060" i="1" s="1"/>
  <c r="R4048" i="1"/>
  <c r="S4048" i="1" s="1"/>
  <c r="R4036" i="1"/>
  <c r="S4036" i="1" s="1"/>
  <c r="R3988" i="1"/>
  <c r="S3988" i="1" s="1"/>
  <c r="R3976" i="1"/>
  <c r="S3976" i="1" s="1"/>
  <c r="R3964" i="1"/>
  <c r="S3964" i="1" s="1"/>
  <c r="R3952" i="1"/>
  <c r="S3952" i="1" s="1"/>
  <c r="R3928" i="1"/>
  <c r="S3928" i="1" s="1"/>
  <c r="R3916" i="1"/>
  <c r="S3916" i="1" s="1"/>
  <c r="R3892" i="1"/>
  <c r="S3892" i="1" s="1"/>
  <c r="R3676" i="1"/>
  <c r="S3676" i="1" s="1"/>
  <c r="R3652" i="1"/>
  <c r="S3652" i="1" s="1"/>
  <c r="R3448" i="1"/>
  <c r="S3448" i="1" s="1"/>
  <c r="R3208" i="1"/>
  <c r="S3208" i="1" s="1"/>
  <c r="R3112" i="1"/>
  <c r="S3112" i="1" s="1"/>
  <c r="R3100" i="1"/>
  <c r="S3100" i="1" s="1"/>
  <c r="R3088" i="1"/>
  <c r="S3088" i="1" s="1"/>
  <c r="R3016" i="1"/>
  <c r="S3016" i="1" s="1"/>
  <c r="R2992" i="1"/>
  <c r="S2992" i="1" s="1"/>
  <c r="R2968" i="1"/>
  <c r="S2968" i="1" s="1"/>
  <c r="R2944" i="1"/>
  <c r="S2944" i="1" s="1"/>
  <c r="R2896" i="1"/>
  <c r="S2896" i="1" s="1"/>
  <c r="R2884" i="1"/>
  <c r="S2884" i="1" s="1"/>
  <c r="R2836" i="1"/>
  <c r="S2836" i="1" s="1"/>
  <c r="R2812" i="1"/>
  <c r="S2812" i="1" s="1"/>
  <c r="R2740" i="1"/>
  <c r="S2740" i="1" s="1"/>
  <c r="R2728" i="1"/>
  <c r="S2728" i="1" s="1"/>
  <c r="R2656" i="1"/>
  <c r="S2656" i="1" s="1"/>
  <c r="R2644" i="1"/>
  <c r="S2644" i="1" s="1"/>
  <c r="R2632" i="1"/>
  <c r="S2632" i="1" s="1"/>
  <c r="R2620" i="1"/>
  <c r="S2620" i="1" s="1"/>
  <c r="R2596" i="1"/>
  <c r="S2596" i="1" s="1"/>
  <c r="R2572" i="1"/>
  <c r="S2572" i="1" s="1"/>
  <c r="R2560" i="1"/>
  <c r="S2560" i="1" s="1"/>
  <c r="R2524" i="1"/>
  <c r="S2524" i="1" s="1"/>
  <c r="R2512" i="1"/>
  <c r="S2512" i="1" s="1"/>
  <c r="R2488" i="1"/>
  <c r="S2488" i="1" s="1"/>
  <c r="R2476" i="1"/>
  <c r="S2476" i="1" s="1"/>
  <c r="R2464" i="1"/>
  <c r="S2464" i="1" s="1"/>
  <c r="R2452" i="1"/>
  <c r="S2452" i="1" s="1"/>
  <c r="R2416" i="1"/>
  <c r="S2416" i="1" s="1"/>
  <c r="R2392" i="1"/>
  <c r="S2392" i="1" s="1"/>
  <c r="R2380" i="1"/>
  <c r="S2380" i="1" s="1"/>
  <c r="R2368" i="1"/>
  <c r="S2368" i="1" s="1"/>
  <c r="R2356" i="1"/>
  <c r="S2356" i="1" s="1"/>
  <c r="R2344" i="1"/>
  <c r="S2344" i="1" s="1"/>
  <c r="R2320" i="1"/>
  <c r="S2320" i="1" s="1"/>
  <c r="R2296" i="1"/>
  <c r="S2296" i="1" s="1"/>
  <c r="R2284" i="1"/>
  <c r="S2284" i="1" s="1"/>
  <c r="R2248" i="1"/>
  <c r="S2248" i="1" s="1"/>
  <c r="R2236" i="1"/>
  <c r="S2236" i="1" s="1"/>
  <c r="R2224" i="1"/>
  <c r="S2224" i="1" s="1"/>
  <c r="R2212" i="1"/>
  <c r="S2212" i="1" s="1"/>
  <c r="R1760" i="1"/>
  <c r="S1760" i="1" s="1"/>
  <c r="R1748" i="1"/>
  <c r="S1748" i="1" s="1"/>
  <c r="R1736" i="1"/>
  <c r="S1736" i="1" s="1"/>
  <c r="R1724" i="1"/>
  <c r="S1724" i="1" s="1"/>
  <c r="R1712" i="1"/>
  <c r="S1712" i="1" s="1"/>
  <c r="R1688" i="1"/>
  <c r="S1688" i="1" s="1"/>
  <c r="R1676" i="1"/>
  <c r="S1676" i="1" s="1"/>
  <c r="R1664" i="1"/>
  <c r="S1664" i="1" s="1"/>
  <c r="R1652" i="1"/>
  <c r="S1652" i="1" s="1"/>
  <c r="R1640" i="1"/>
  <c r="S1640" i="1" s="1"/>
  <c r="R1628" i="1"/>
  <c r="S1628" i="1" s="1"/>
  <c r="R1616" i="1"/>
  <c r="S1616" i="1" s="1"/>
  <c r="R1604" i="1"/>
  <c r="S1604" i="1" s="1"/>
  <c r="R1580" i="1"/>
  <c r="S1580" i="1" s="1"/>
  <c r="R1556" i="1"/>
  <c r="S1556" i="1" s="1"/>
  <c r="R1544" i="1"/>
  <c r="S1544" i="1" s="1"/>
  <c r="R1532" i="1"/>
  <c r="S1532" i="1" s="1"/>
  <c r="R1508" i="1"/>
  <c r="S1508" i="1" s="1"/>
  <c r="R1496" i="1"/>
  <c r="S1496" i="1" s="1"/>
  <c r="R1484" i="1"/>
  <c r="S1484" i="1" s="1"/>
  <c r="R1472" i="1"/>
  <c r="S1472" i="1" s="1"/>
  <c r="R1460" i="1"/>
  <c r="S1460" i="1" s="1"/>
  <c r="R1448" i="1"/>
  <c r="S1448" i="1" s="1"/>
  <c r="R1436" i="1"/>
  <c r="S1436" i="1" s="1"/>
  <c r="R1424" i="1"/>
  <c r="S1424" i="1" s="1"/>
  <c r="R1412" i="1"/>
  <c r="S1412" i="1" s="1"/>
  <c r="R1388" i="1"/>
  <c r="S1388" i="1" s="1"/>
  <c r="R1376" i="1"/>
  <c r="S1376" i="1" s="1"/>
  <c r="R1364" i="1"/>
  <c r="S1364" i="1" s="1"/>
  <c r="R1352" i="1"/>
  <c r="S1352" i="1" s="1"/>
  <c r="R1328" i="1"/>
  <c r="S1328" i="1" s="1"/>
  <c r="R1316" i="1"/>
  <c r="S1316" i="1" s="1"/>
  <c r="R1304" i="1"/>
  <c r="S1304" i="1" s="1"/>
  <c r="R1292" i="1"/>
  <c r="S1292" i="1" s="1"/>
  <c r="R1268" i="1"/>
  <c r="S1268" i="1" s="1"/>
  <c r="R1256" i="1"/>
  <c r="S1256" i="1" s="1"/>
  <c r="R1244" i="1"/>
  <c r="S1244" i="1" s="1"/>
  <c r="R1232" i="1"/>
  <c r="S1232" i="1" s="1"/>
  <c r="R1220" i="1"/>
  <c r="S1220" i="1" s="1"/>
  <c r="R1208" i="1"/>
  <c r="S1208" i="1" s="1"/>
  <c r="R1196" i="1"/>
  <c r="S1196" i="1" s="1"/>
  <c r="R1184" i="1"/>
  <c r="S1184" i="1" s="1"/>
  <c r="R1172" i="1"/>
  <c r="S1172" i="1" s="1"/>
  <c r="R1148" i="1"/>
  <c r="S1148" i="1" s="1"/>
  <c r="R1136" i="1"/>
  <c r="S1136" i="1" s="1"/>
  <c r="R1124" i="1"/>
  <c r="S1124" i="1" s="1"/>
  <c r="R1100" i="1"/>
  <c r="S1100" i="1" s="1"/>
  <c r="R1088" i="1"/>
  <c r="S1088" i="1" s="1"/>
  <c r="R1076" i="1"/>
  <c r="S1076" i="1" s="1"/>
  <c r="R1064" i="1"/>
  <c r="S1064" i="1" s="1"/>
  <c r="R1052" i="1"/>
  <c r="S1052" i="1" s="1"/>
  <c r="R1040" i="1"/>
  <c r="S1040" i="1" s="1"/>
  <c r="R1028" i="1"/>
  <c r="S1028" i="1" s="1"/>
  <c r="R1016" i="1"/>
  <c r="S1016" i="1" s="1"/>
  <c r="R1004" i="1"/>
  <c r="S1004" i="1" s="1"/>
  <c r="R992" i="1"/>
  <c r="S992" i="1" s="1"/>
  <c r="R980" i="1"/>
  <c r="S980" i="1" s="1"/>
  <c r="R968" i="1"/>
  <c r="S968" i="1" s="1"/>
  <c r="R956" i="1"/>
  <c r="S956" i="1" s="1"/>
  <c r="R932" i="1"/>
  <c r="S932" i="1" s="1"/>
  <c r="R920" i="1"/>
  <c r="S920" i="1" s="1"/>
  <c r="R908" i="1"/>
  <c r="S908" i="1" s="1"/>
  <c r="R896" i="1"/>
  <c r="S896" i="1" s="1"/>
  <c r="R884" i="1"/>
  <c r="S884" i="1" s="1"/>
  <c r="R872" i="1"/>
  <c r="S872" i="1" s="1"/>
  <c r="R860" i="1"/>
  <c r="S860" i="1" s="1"/>
  <c r="R848" i="1"/>
  <c r="S848" i="1" s="1"/>
  <c r="R836" i="1"/>
  <c r="S836" i="1" s="1"/>
  <c r="R824" i="1"/>
  <c r="S824" i="1" s="1"/>
  <c r="R812" i="1"/>
  <c r="S812" i="1" s="1"/>
  <c r="R800" i="1"/>
  <c r="S800" i="1" s="1"/>
  <c r="R788" i="1"/>
  <c r="S788" i="1" s="1"/>
  <c r="R776" i="1"/>
  <c r="S776" i="1" s="1"/>
  <c r="R764" i="1"/>
  <c r="S764" i="1" s="1"/>
  <c r="R752" i="1"/>
  <c r="S752" i="1" s="1"/>
  <c r="R740" i="1"/>
  <c r="S740" i="1" s="1"/>
  <c r="R728" i="1"/>
  <c r="S728" i="1" s="1"/>
  <c r="R716" i="1"/>
  <c r="S716" i="1" s="1"/>
  <c r="R704" i="1"/>
  <c r="S704" i="1" s="1"/>
  <c r="R692" i="1"/>
  <c r="S692" i="1" s="1"/>
  <c r="R680" i="1"/>
  <c r="S680" i="1" s="1"/>
  <c r="R668" i="1"/>
  <c r="S668" i="1" s="1"/>
  <c r="R656" i="1"/>
  <c r="S656" i="1" s="1"/>
  <c r="R644" i="1"/>
  <c r="S644" i="1" s="1"/>
  <c r="R620" i="1"/>
  <c r="S620" i="1" s="1"/>
  <c r="R608" i="1"/>
  <c r="S608" i="1" s="1"/>
  <c r="R596" i="1"/>
  <c r="S596" i="1" s="1"/>
  <c r="R584" i="1"/>
  <c r="S584" i="1" s="1"/>
  <c r="R572" i="1"/>
  <c r="S572" i="1" s="1"/>
  <c r="R560" i="1"/>
  <c r="S560" i="1" s="1"/>
  <c r="R548" i="1"/>
  <c r="S548" i="1" s="1"/>
  <c r="R536" i="1"/>
  <c r="S536" i="1" s="1"/>
  <c r="R524" i="1"/>
  <c r="S524" i="1" s="1"/>
  <c r="R512" i="1"/>
  <c r="S512" i="1" s="1"/>
  <c r="R500" i="1"/>
  <c r="S500" i="1" s="1"/>
  <c r="R476" i="1"/>
  <c r="S476" i="1" s="1"/>
  <c r="R464" i="1"/>
  <c r="S464" i="1" s="1"/>
  <c r="R452" i="1"/>
  <c r="S452" i="1" s="1"/>
  <c r="R440" i="1"/>
  <c r="S440" i="1" s="1"/>
  <c r="R428" i="1"/>
  <c r="S428" i="1" s="1"/>
  <c r="R416" i="1"/>
  <c r="S416" i="1" s="1"/>
  <c r="R404" i="1"/>
  <c r="S404" i="1" s="1"/>
  <c r="R392" i="1"/>
  <c r="S392" i="1" s="1"/>
  <c r="R380" i="1"/>
  <c r="S380" i="1" s="1"/>
  <c r="R368" i="1"/>
  <c r="S368" i="1" s="1"/>
  <c r="R356" i="1"/>
  <c r="S356" i="1" s="1"/>
  <c r="R344" i="1"/>
  <c r="S344" i="1" s="1"/>
  <c r="R320" i="1"/>
  <c r="S320" i="1" s="1"/>
  <c r="R308" i="1"/>
  <c r="S308" i="1" s="1"/>
  <c r="R296" i="1"/>
  <c r="S296" i="1" s="1"/>
  <c r="R284" i="1"/>
  <c r="S284" i="1" s="1"/>
  <c r="R272" i="1"/>
  <c r="S272" i="1" s="1"/>
  <c r="R260" i="1"/>
  <c r="S260" i="1" s="1"/>
  <c r="R248" i="1"/>
  <c r="S248" i="1" s="1"/>
  <c r="R236" i="1"/>
  <c r="S236" i="1" s="1"/>
  <c r="R212" i="1"/>
  <c r="S212" i="1" s="1"/>
  <c r="R200" i="1"/>
  <c r="S200" i="1" s="1"/>
  <c r="R188" i="1"/>
  <c r="S188" i="1" s="1"/>
  <c r="R176" i="1"/>
  <c r="S176" i="1" s="1"/>
  <c r="R164" i="1"/>
  <c r="S164" i="1" s="1"/>
  <c r="R152" i="1"/>
  <c r="S152" i="1" s="1"/>
  <c r="R140" i="1"/>
  <c r="S140" i="1" s="1"/>
  <c r="R128" i="1"/>
  <c r="S128" i="1" s="1"/>
  <c r="R116" i="1"/>
  <c r="S116" i="1" s="1"/>
  <c r="R104" i="1"/>
  <c r="S104" i="1" s="1"/>
  <c r="R92" i="1"/>
  <c r="S92" i="1" s="1"/>
  <c r="R80" i="1"/>
  <c r="S80" i="1" s="1"/>
  <c r="R68" i="1"/>
  <c r="S68" i="1" s="1"/>
  <c r="R56" i="1"/>
  <c r="S56" i="1" s="1"/>
  <c r="R44" i="1"/>
  <c r="S44" i="1" s="1"/>
  <c r="R32" i="1"/>
  <c r="S32" i="1" s="1"/>
  <c r="R20" i="1"/>
  <c r="S20" i="1" s="1"/>
  <c r="R8" i="1"/>
  <c r="S8" i="1" s="1"/>
  <c r="R1058" i="1"/>
  <c r="S1058" i="1" s="1"/>
  <c r="R1034" i="1"/>
  <c r="S1034" i="1" s="1"/>
  <c r="R1022" i="1"/>
  <c r="S1022" i="1" s="1"/>
  <c r="R1010" i="1"/>
  <c r="S1010" i="1" s="1"/>
  <c r="R998" i="1"/>
  <c r="S998" i="1" s="1"/>
  <c r="R986" i="1"/>
  <c r="S986" i="1" s="1"/>
  <c r="R974" i="1"/>
  <c r="S974" i="1" s="1"/>
  <c r="R962" i="1"/>
  <c r="S962" i="1" s="1"/>
  <c r="R950" i="1"/>
  <c r="S950" i="1" s="1"/>
  <c r="R938" i="1"/>
  <c r="S938" i="1" s="1"/>
  <c r="R926" i="1"/>
  <c r="S926" i="1" s="1"/>
  <c r="R914" i="1"/>
  <c r="S914" i="1" s="1"/>
  <c r="R902" i="1"/>
  <c r="S902" i="1" s="1"/>
  <c r="R890" i="1"/>
  <c r="S890" i="1" s="1"/>
  <c r="R878" i="1"/>
  <c r="S878" i="1" s="1"/>
  <c r="R866" i="1"/>
  <c r="S866" i="1" s="1"/>
  <c r="R854" i="1"/>
  <c r="S854" i="1" s="1"/>
  <c r="R818" i="1"/>
  <c r="S818" i="1" s="1"/>
  <c r="R806" i="1"/>
  <c r="S806" i="1" s="1"/>
  <c r="R794" i="1"/>
  <c r="S794" i="1" s="1"/>
  <c r="R782" i="1"/>
  <c r="S782" i="1" s="1"/>
  <c r="R770" i="1"/>
  <c r="S770" i="1" s="1"/>
  <c r="R758" i="1"/>
  <c r="S758" i="1" s="1"/>
  <c r="R746" i="1"/>
  <c r="S746" i="1" s="1"/>
  <c r="R734" i="1"/>
  <c r="S734" i="1" s="1"/>
  <c r="R722" i="1"/>
  <c r="S722" i="1" s="1"/>
  <c r="R710" i="1"/>
  <c r="S710" i="1" s="1"/>
  <c r="R698" i="1"/>
  <c r="S698" i="1" s="1"/>
  <c r="R686" i="1"/>
  <c r="S686" i="1" s="1"/>
  <c r="R662" i="1"/>
  <c r="S662" i="1" s="1"/>
  <c r="R650" i="1"/>
  <c r="S650" i="1" s="1"/>
  <c r="R638" i="1"/>
  <c r="S638" i="1" s="1"/>
  <c r="R626" i="1"/>
  <c r="S626" i="1" s="1"/>
  <c r="R614" i="1"/>
  <c r="S614" i="1" s="1"/>
  <c r="R602" i="1"/>
  <c r="S602" i="1" s="1"/>
  <c r="R590" i="1"/>
  <c r="S590" i="1" s="1"/>
  <c r="R578" i="1"/>
  <c r="S578" i="1" s="1"/>
  <c r="R566" i="1"/>
  <c r="S566" i="1" s="1"/>
  <c r="R554" i="1"/>
  <c r="S554" i="1" s="1"/>
  <c r="R542" i="1"/>
  <c r="S542" i="1" s="1"/>
  <c r="R530" i="1"/>
  <c r="S530" i="1" s="1"/>
  <c r="R518" i="1"/>
  <c r="S518" i="1" s="1"/>
  <c r="R506" i="1"/>
  <c r="S506" i="1" s="1"/>
  <c r="R494" i="1"/>
  <c r="S494" i="1" s="1"/>
  <c r="R482" i="1"/>
  <c r="S482" i="1" s="1"/>
  <c r="R470" i="1"/>
  <c r="S470" i="1" s="1"/>
  <c r="R458" i="1"/>
  <c r="S458" i="1" s="1"/>
  <c r="R446" i="1"/>
  <c r="S446" i="1" s="1"/>
  <c r="R434" i="1"/>
  <c r="S434" i="1" s="1"/>
  <c r="R422" i="1"/>
  <c r="S422" i="1" s="1"/>
  <c r="R410" i="1"/>
  <c r="S410" i="1" s="1"/>
  <c r="R398" i="1"/>
  <c r="S398" i="1" s="1"/>
  <c r="R386" i="1"/>
  <c r="S386" i="1" s="1"/>
  <c r="R374" i="1"/>
  <c r="S374" i="1" s="1"/>
  <c r="R362" i="1"/>
  <c r="S362" i="1" s="1"/>
  <c r="R350" i="1"/>
  <c r="S350" i="1" s="1"/>
  <c r="R338" i="1"/>
  <c r="S338" i="1" s="1"/>
  <c r="R326" i="1"/>
  <c r="S326" i="1" s="1"/>
  <c r="R314" i="1"/>
  <c r="S314" i="1" s="1"/>
  <c r="R302" i="1"/>
  <c r="S302" i="1" s="1"/>
  <c r="R290" i="1"/>
  <c r="S290" i="1" s="1"/>
  <c r="R278" i="1"/>
  <c r="S278" i="1" s="1"/>
  <c r="R266" i="1"/>
  <c r="S266" i="1" s="1"/>
  <c r="R254" i="1"/>
  <c r="S254" i="1" s="1"/>
  <c r="R242" i="1"/>
  <c r="S242" i="1" s="1"/>
  <c r="R230" i="1"/>
  <c r="S230" i="1" s="1"/>
  <c r="R218" i="1"/>
  <c r="S218" i="1" s="1"/>
  <c r="R206" i="1"/>
  <c r="S206" i="1" s="1"/>
  <c r="R194" i="1"/>
  <c r="S194" i="1" s="1"/>
  <c r="R182" i="1"/>
  <c r="S182" i="1" s="1"/>
  <c r="R170" i="1"/>
  <c r="S170" i="1" s="1"/>
  <c r="R158" i="1"/>
  <c r="S158" i="1" s="1"/>
  <c r="R146" i="1"/>
  <c r="S146" i="1" s="1"/>
  <c r="R134" i="1"/>
  <c r="S134" i="1" s="1"/>
  <c r="R122" i="1"/>
  <c r="S122" i="1" s="1"/>
  <c r="R110" i="1"/>
  <c r="S110" i="1" s="1"/>
  <c r="R98" i="1"/>
  <c r="S98" i="1" s="1"/>
  <c r="R86" i="1"/>
  <c r="S86" i="1" s="1"/>
  <c r="R74" i="1"/>
  <c r="S74" i="1" s="1"/>
  <c r="R62" i="1"/>
  <c r="S62" i="1" s="1"/>
  <c r="R50" i="1"/>
  <c r="S50" i="1" s="1"/>
  <c r="R38" i="1"/>
  <c r="S38" i="1" s="1"/>
  <c r="R26" i="1"/>
  <c r="S26" i="1" s="1"/>
  <c r="R14" i="1"/>
  <c r="S14" i="1" s="1"/>
  <c r="R4139" i="1"/>
  <c r="S4139" i="1" s="1"/>
  <c r="R4127" i="1"/>
  <c r="S4127" i="1" s="1"/>
  <c r="R4035" i="1"/>
  <c r="S4035" i="1" s="1"/>
  <c r="R4023" i="1"/>
  <c r="S4023" i="1" s="1"/>
  <c r="R3987" i="1"/>
  <c r="S3987" i="1" s="1"/>
  <c r="R3975" i="1"/>
  <c r="S3975" i="1" s="1"/>
  <c r="R3939" i="1"/>
  <c r="S3939" i="1" s="1"/>
  <c r="R3927" i="1"/>
  <c r="S3927" i="1" s="1"/>
  <c r="R3903" i="1"/>
  <c r="S3903" i="1" s="1"/>
  <c r="R3891" i="1"/>
  <c r="S3891" i="1" s="1"/>
  <c r="R3771" i="1"/>
  <c r="S3771" i="1" s="1"/>
  <c r="R3675" i="1"/>
  <c r="S3675" i="1" s="1"/>
  <c r="R3651" i="1"/>
  <c r="S3651" i="1" s="1"/>
  <c r="R3615" i="1"/>
  <c r="S3615" i="1" s="1"/>
  <c r="R3591" i="1"/>
  <c r="S3591" i="1" s="1"/>
  <c r="R3567" i="1"/>
  <c r="S3567" i="1" s="1"/>
  <c r="R3531" i="1"/>
  <c r="S3531" i="1" s="1"/>
  <c r="R3519" i="1"/>
  <c r="S3519" i="1" s="1"/>
  <c r="R3507" i="1"/>
  <c r="S3507" i="1" s="1"/>
  <c r="R3483" i="1"/>
  <c r="S3483" i="1" s="1"/>
  <c r="R3471" i="1"/>
  <c r="S3471" i="1" s="1"/>
  <c r="R3459" i="1"/>
  <c r="S3459" i="1" s="1"/>
  <c r="R3447" i="1"/>
  <c r="S3447" i="1" s="1"/>
  <c r="R3403" i="1"/>
  <c r="S3403" i="1" s="1"/>
  <c r="R3391" i="1"/>
  <c r="S3391" i="1" s="1"/>
  <c r="R3355" i="1"/>
  <c r="S3355" i="1" s="1"/>
  <c r="R3343" i="1"/>
  <c r="S3343" i="1" s="1"/>
  <c r="R3319" i="1"/>
  <c r="S3319" i="1" s="1"/>
  <c r="R3295" i="1"/>
  <c r="S3295" i="1" s="1"/>
  <c r="R3251" i="1"/>
  <c r="S3251" i="1" s="1"/>
  <c r="R3231" i="1"/>
  <c r="S3231" i="1" s="1"/>
  <c r="R3219" i="1"/>
  <c r="S3219" i="1" s="1"/>
  <c r="R3207" i="1"/>
  <c r="S3207" i="1" s="1"/>
  <c r="R3195" i="1"/>
  <c r="S3195" i="1" s="1"/>
  <c r="R3171" i="1"/>
  <c r="S3171" i="1" s="1"/>
  <c r="R3159" i="1"/>
  <c r="S3159" i="1" s="1"/>
  <c r="R3147" i="1"/>
  <c r="S3147" i="1" s="1"/>
  <c r="R3075" i="1"/>
  <c r="S3075" i="1" s="1"/>
  <c r="R3063" i="1"/>
  <c r="S3063" i="1" s="1"/>
  <c r="R4156" i="1"/>
  <c r="S4156" i="1" s="1"/>
  <c r="R4144" i="1"/>
  <c r="S4144" i="1" s="1"/>
  <c r="R4132" i="1"/>
  <c r="S4132" i="1" s="1"/>
  <c r="R4120" i="1"/>
  <c r="S4120" i="1" s="1"/>
  <c r="R4108" i="1"/>
  <c r="S4108" i="1" s="1"/>
  <c r="R4096" i="1"/>
  <c r="S4096" i="1" s="1"/>
  <c r="R4084" i="1"/>
  <c r="S4084" i="1" s="1"/>
  <c r="R4076" i="1"/>
  <c r="S4076" i="1" s="1"/>
  <c r="R4064" i="1"/>
  <c r="S4064" i="1" s="1"/>
  <c r="R4052" i="1"/>
  <c r="S4052" i="1" s="1"/>
  <c r="R4040" i="1"/>
  <c r="S4040" i="1" s="1"/>
  <c r="R4028" i="1"/>
  <c r="S4028" i="1" s="1"/>
  <c r="R4016" i="1"/>
  <c r="S4016" i="1" s="1"/>
  <c r="R4004" i="1"/>
  <c r="S4004" i="1" s="1"/>
  <c r="R3992" i="1"/>
  <c r="S3992" i="1" s="1"/>
  <c r="R3980" i="1"/>
  <c r="S3980" i="1" s="1"/>
  <c r="R3968" i="1"/>
  <c r="S3968" i="1" s="1"/>
  <c r="R3956" i="1"/>
  <c r="S3956" i="1" s="1"/>
  <c r="R3944" i="1"/>
  <c r="S3944" i="1" s="1"/>
  <c r="R3932" i="1"/>
  <c r="S3932" i="1" s="1"/>
  <c r="R3920" i="1"/>
  <c r="S3920" i="1" s="1"/>
  <c r="R3908" i="1"/>
  <c r="S3908" i="1" s="1"/>
  <c r="R3896" i="1"/>
  <c r="S3896" i="1" s="1"/>
  <c r="R3872" i="1"/>
  <c r="S3872" i="1" s="1"/>
  <c r="R3812" i="1"/>
  <c r="S3812" i="1" s="1"/>
  <c r="R3800" i="1"/>
  <c r="S3800" i="1" s="1"/>
  <c r="R3788" i="1"/>
  <c r="S3788" i="1" s="1"/>
  <c r="R3776" i="1"/>
  <c r="S3776" i="1" s="1"/>
  <c r="R3764" i="1"/>
  <c r="S3764" i="1" s="1"/>
  <c r="R3716" i="1"/>
  <c r="S3716" i="1" s="1"/>
  <c r="R3704" i="1"/>
  <c r="S3704" i="1" s="1"/>
  <c r="R3692" i="1"/>
  <c r="S3692" i="1" s="1"/>
  <c r="R3680" i="1"/>
  <c r="S3680" i="1" s="1"/>
  <c r="R3668" i="1"/>
  <c r="S3668" i="1" s="1"/>
  <c r="R3656" i="1"/>
  <c r="S3656" i="1" s="1"/>
  <c r="R3644" i="1"/>
  <c r="S3644" i="1" s="1"/>
  <c r="R3632" i="1"/>
  <c r="S3632" i="1" s="1"/>
  <c r="R3620" i="1"/>
  <c r="S3620" i="1" s="1"/>
  <c r="R3608" i="1"/>
  <c r="S3608" i="1" s="1"/>
  <c r="R3596" i="1"/>
  <c r="S3596" i="1" s="1"/>
  <c r="R3584" i="1"/>
  <c r="S3584" i="1" s="1"/>
  <c r="R3572" i="1"/>
  <c r="S3572" i="1" s="1"/>
  <c r="R3560" i="1"/>
  <c r="S3560" i="1" s="1"/>
  <c r="R3548" i="1"/>
  <c r="S3548" i="1" s="1"/>
  <c r="R3536" i="1"/>
  <c r="S3536" i="1" s="1"/>
  <c r="R3524" i="1"/>
  <c r="S3524" i="1" s="1"/>
  <c r="R3512" i="1"/>
  <c r="S3512" i="1" s="1"/>
  <c r="R4164" i="1"/>
  <c r="S4164" i="1" s="1"/>
  <c r="R3955" i="1"/>
  <c r="S3955" i="1" s="1"/>
  <c r="R3943" i="1"/>
  <c r="S3943" i="1" s="1"/>
  <c r="R3931" i="1"/>
  <c r="S3931" i="1" s="1"/>
  <c r="R3919" i="1"/>
  <c r="S3919" i="1" s="1"/>
  <c r="R3907" i="1"/>
  <c r="S3907" i="1" s="1"/>
  <c r="R3895" i="1"/>
  <c r="S3895" i="1" s="1"/>
  <c r="R3883" i="1"/>
  <c r="S3883" i="1" s="1"/>
  <c r="R3859" i="1"/>
  <c r="S3859" i="1" s="1"/>
  <c r="R3847" i="1"/>
  <c r="S3847" i="1" s="1"/>
  <c r="R3823" i="1"/>
  <c r="S3823" i="1" s="1"/>
  <c r="R3811" i="1"/>
  <c r="S3811" i="1" s="1"/>
  <c r="R3799" i="1"/>
  <c r="S3799" i="1" s="1"/>
  <c r="R3787" i="1"/>
  <c r="S3787" i="1" s="1"/>
  <c r="R3775" i="1"/>
  <c r="S3775" i="1" s="1"/>
  <c r="R3751" i="1"/>
  <c r="S3751" i="1" s="1"/>
  <c r="R3739" i="1"/>
  <c r="S3739" i="1" s="1"/>
  <c r="R3727" i="1"/>
  <c r="S3727" i="1" s="1"/>
  <c r="R3715" i="1"/>
  <c r="S3715" i="1" s="1"/>
  <c r="R3703" i="1"/>
  <c r="S3703" i="1" s="1"/>
  <c r="R3691" i="1"/>
  <c r="S3691" i="1" s="1"/>
  <c r="R3679" i="1"/>
  <c r="S3679" i="1" s="1"/>
  <c r="R3667" i="1"/>
  <c r="S3667" i="1" s="1"/>
  <c r="R3655" i="1"/>
  <c r="S3655" i="1" s="1"/>
  <c r="R3643" i="1"/>
  <c r="S3643" i="1" s="1"/>
  <c r="R3631" i="1"/>
  <c r="S3631" i="1" s="1"/>
  <c r="R3619" i="1"/>
  <c r="S3619" i="1" s="1"/>
  <c r="R3607" i="1"/>
  <c r="S3607" i="1" s="1"/>
  <c r="R3595" i="1"/>
  <c r="S3595" i="1" s="1"/>
  <c r="R3583" i="1"/>
  <c r="S3583" i="1" s="1"/>
  <c r="R3559" i="1"/>
  <c r="S3559" i="1" s="1"/>
  <c r="R3535" i="1"/>
  <c r="S3535" i="1" s="1"/>
  <c r="R3523" i="1"/>
  <c r="S3523" i="1" s="1"/>
  <c r="R3511" i="1"/>
  <c r="S3511" i="1" s="1"/>
  <c r="R3031" i="1"/>
  <c r="S3031" i="1" s="1"/>
  <c r="R3019" i="1"/>
  <c r="S3019" i="1" s="1"/>
  <c r="R3007" i="1"/>
  <c r="S3007" i="1" s="1"/>
  <c r="R2995" i="1"/>
  <c r="S2995" i="1" s="1"/>
  <c r="R2983" i="1"/>
  <c r="S2983" i="1" s="1"/>
  <c r="R2911" i="1"/>
  <c r="S2911" i="1" s="1"/>
  <c r="R2875" i="1"/>
  <c r="S2875" i="1" s="1"/>
  <c r="R2863" i="1"/>
  <c r="S2863" i="1" s="1"/>
  <c r="R2827" i="1"/>
  <c r="S2827" i="1" s="1"/>
  <c r="R2791" i="1"/>
  <c r="S2791" i="1" s="1"/>
  <c r="R2767" i="1"/>
  <c r="S2767" i="1" s="1"/>
  <c r="R2719" i="1"/>
  <c r="S2719" i="1" s="1"/>
  <c r="R2707" i="1"/>
  <c r="S2707" i="1" s="1"/>
  <c r="R2683" i="1"/>
  <c r="S2683" i="1" s="1"/>
  <c r="R2671" i="1"/>
  <c r="S2671" i="1" s="1"/>
  <c r="R2659" i="1"/>
  <c r="S2659" i="1" s="1"/>
  <c r="R2599" i="1"/>
  <c r="S2599" i="1" s="1"/>
  <c r="R2563" i="1"/>
  <c r="S2563" i="1" s="1"/>
  <c r="R2539" i="1"/>
  <c r="S2539" i="1" s="1"/>
  <c r="R2527" i="1"/>
  <c r="S2527" i="1" s="1"/>
  <c r="R2515" i="1"/>
  <c r="S2515" i="1" s="1"/>
  <c r="R2503" i="1"/>
  <c r="S2503" i="1" s="1"/>
  <c r="R2479" i="1"/>
  <c r="S2479" i="1" s="1"/>
  <c r="R2467" i="1"/>
  <c r="S2467" i="1" s="1"/>
  <c r="R2455" i="1"/>
  <c r="S2455" i="1" s="1"/>
  <c r="R2431" i="1"/>
  <c r="S2431" i="1" s="1"/>
  <c r="R2419" i="1"/>
  <c r="S2419" i="1" s="1"/>
  <c r="R2407" i="1"/>
  <c r="S2407" i="1" s="1"/>
  <c r="R2395" i="1"/>
  <c r="S2395" i="1" s="1"/>
  <c r="R2383" i="1"/>
  <c r="S2383" i="1" s="1"/>
  <c r="R2359" i="1"/>
  <c r="S2359" i="1" s="1"/>
  <c r="R2347" i="1"/>
  <c r="S2347" i="1" s="1"/>
  <c r="R2323" i="1"/>
  <c r="S2323" i="1" s="1"/>
  <c r="R2287" i="1"/>
  <c r="S2287" i="1" s="1"/>
  <c r="R2263" i="1"/>
  <c r="S2263" i="1" s="1"/>
  <c r="R2251" i="1"/>
  <c r="S2251" i="1" s="1"/>
  <c r="R2239" i="1"/>
  <c r="S2239" i="1" s="1"/>
  <c r="R2227" i="1"/>
  <c r="S2227" i="1" s="1"/>
  <c r="R2215" i="1"/>
  <c r="S2215" i="1" s="1"/>
  <c r="R2203" i="1"/>
  <c r="S2203" i="1" s="1"/>
  <c r="R2185" i="1"/>
  <c r="S2185" i="1" s="1"/>
  <c r="R2173" i="1"/>
  <c r="S2173" i="1" s="1"/>
  <c r="R2161" i="1"/>
  <c r="S2161" i="1" s="1"/>
  <c r="R2149" i="1"/>
  <c r="S2149" i="1" s="1"/>
  <c r="R2137" i="1"/>
  <c r="S2137" i="1" s="1"/>
  <c r="R2125" i="1"/>
  <c r="S2125" i="1" s="1"/>
  <c r="R2113" i="1"/>
  <c r="S2113" i="1" s="1"/>
  <c r="R2101" i="1"/>
  <c r="S2101" i="1" s="1"/>
  <c r="R2089" i="1"/>
  <c r="S2089" i="1" s="1"/>
  <c r="R2077" i="1"/>
  <c r="S2077" i="1" s="1"/>
  <c r="R2065" i="1"/>
  <c r="S2065" i="1" s="1"/>
  <c r="R2053" i="1"/>
  <c r="S2053" i="1" s="1"/>
  <c r="R2041" i="1"/>
  <c r="S2041" i="1" s="1"/>
  <c r="R2029" i="1"/>
  <c r="S2029" i="1" s="1"/>
  <c r="R2017" i="1"/>
  <c r="S2017" i="1" s="1"/>
  <c r="R2005" i="1"/>
  <c r="S2005" i="1" s="1"/>
  <c r="R1993" i="1"/>
  <c r="S1993" i="1" s="1"/>
  <c r="R1969" i="1"/>
  <c r="S1969" i="1" s="1"/>
  <c r="R1957" i="1"/>
  <c r="S1957" i="1" s="1"/>
  <c r="R1945" i="1"/>
  <c r="S1945" i="1" s="1"/>
  <c r="R1933" i="1"/>
  <c r="S1933" i="1" s="1"/>
  <c r="R1921" i="1"/>
  <c r="S1921" i="1" s="1"/>
  <c r="R1909" i="1"/>
  <c r="S1909" i="1" s="1"/>
  <c r="R1897" i="1"/>
  <c r="S1897" i="1" s="1"/>
  <c r="R1885" i="1"/>
  <c r="S1885" i="1" s="1"/>
  <c r="R1873" i="1"/>
  <c r="S1873" i="1" s="1"/>
  <c r="R1861" i="1"/>
  <c r="S1861" i="1" s="1"/>
  <c r="R1849" i="1"/>
  <c r="S1849" i="1" s="1"/>
  <c r="R1837" i="1"/>
  <c r="S1837" i="1" s="1"/>
  <c r="R1825" i="1"/>
  <c r="S1825" i="1" s="1"/>
  <c r="R1801" i="1"/>
  <c r="S1801" i="1" s="1"/>
  <c r="R1789" i="1"/>
  <c r="S1789" i="1" s="1"/>
  <c r="R1777" i="1"/>
  <c r="S1777" i="1" s="1"/>
  <c r="R1753" i="1"/>
  <c r="S1753" i="1" s="1"/>
  <c r="R1741" i="1"/>
  <c r="S1741" i="1" s="1"/>
  <c r="R1729" i="1"/>
  <c r="S1729" i="1" s="1"/>
  <c r="R1717" i="1"/>
  <c r="S1717" i="1" s="1"/>
  <c r="R1705" i="1"/>
  <c r="S1705" i="1" s="1"/>
  <c r="R1693" i="1"/>
  <c r="S1693" i="1" s="1"/>
  <c r="R1681" i="1"/>
  <c r="S1681" i="1" s="1"/>
  <c r="R1669" i="1"/>
  <c r="S1669" i="1" s="1"/>
  <c r="R1657" i="1"/>
  <c r="S1657" i="1" s="1"/>
  <c r="R1621" i="1"/>
  <c r="S1621" i="1" s="1"/>
  <c r="R3488" i="1"/>
  <c r="S3488" i="1" s="1"/>
  <c r="R3476" i="1"/>
  <c r="S3476" i="1" s="1"/>
  <c r="R3464" i="1"/>
  <c r="S3464" i="1" s="1"/>
  <c r="R3452" i="1"/>
  <c r="S3452" i="1" s="1"/>
  <c r="R3440" i="1"/>
  <c r="S3440" i="1" s="1"/>
  <c r="R3428" i="1"/>
  <c r="S3428" i="1" s="1"/>
  <c r="R3416" i="1"/>
  <c r="S3416" i="1" s="1"/>
  <c r="R3408" i="1"/>
  <c r="S3408" i="1" s="1"/>
  <c r="R3396" i="1"/>
  <c r="S3396" i="1" s="1"/>
  <c r="R3372" i="1"/>
  <c r="S3372" i="1" s="1"/>
  <c r="R3360" i="1"/>
  <c r="S3360" i="1" s="1"/>
  <c r="R3348" i="1"/>
  <c r="S3348" i="1" s="1"/>
  <c r="R3336" i="1"/>
  <c r="S3336" i="1" s="1"/>
  <c r="R3324" i="1"/>
  <c r="S3324" i="1" s="1"/>
  <c r="R3312" i="1"/>
  <c r="S3312" i="1" s="1"/>
  <c r="R3300" i="1"/>
  <c r="S3300" i="1" s="1"/>
  <c r="R3288" i="1"/>
  <c r="S3288" i="1" s="1"/>
  <c r="R3276" i="1"/>
  <c r="S3276" i="1" s="1"/>
  <c r="R3268" i="1"/>
  <c r="S3268" i="1" s="1"/>
  <c r="R3256" i="1"/>
  <c r="S3256" i="1" s="1"/>
  <c r="R3236" i="1"/>
  <c r="S3236" i="1" s="1"/>
  <c r="R3224" i="1"/>
  <c r="S3224" i="1" s="1"/>
  <c r="R3212" i="1"/>
  <c r="S3212" i="1" s="1"/>
  <c r="R3200" i="1"/>
  <c r="S3200" i="1" s="1"/>
  <c r="R3188" i="1"/>
  <c r="S3188" i="1" s="1"/>
  <c r="R3176" i="1"/>
  <c r="S3176" i="1" s="1"/>
  <c r="R3164" i="1"/>
  <c r="S3164" i="1" s="1"/>
  <c r="R3152" i="1"/>
  <c r="S3152" i="1" s="1"/>
  <c r="R3140" i="1"/>
  <c r="S3140" i="1" s="1"/>
  <c r="R3128" i="1"/>
  <c r="S3128" i="1" s="1"/>
  <c r="R3116" i="1"/>
  <c r="S3116" i="1" s="1"/>
  <c r="R3104" i="1"/>
  <c r="S3104" i="1" s="1"/>
  <c r="R3092" i="1"/>
  <c r="S3092" i="1" s="1"/>
  <c r="R3080" i="1"/>
  <c r="S3080" i="1" s="1"/>
  <c r="R3068" i="1"/>
  <c r="S3068" i="1" s="1"/>
  <c r="R3056" i="1"/>
  <c r="S3056" i="1" s="1"/>
  <c r="R3036" i="1"/>
  <c r="S3036" i="1" s="1"/>
  <c r="R3024" i="1"/>
  <c r="S3024" i="1" s="1"/>
  <c r="R3000" i="1"/>
  <c r="S3000" i="1" s="1"/>
  <c r="R2988" i="1"/>
  <c r="S2988" i="1" s="1"/>
  <c r="R2976" i="1"/>
  <c r="S2976" i="1" s="1"/>
  <c r="R2964" i="1"/>
  <c r="S2964" i="1" s="1"/>
  <c r="R2952" i="1"/>
  <c r="S2952" i="1" s="1"/>
  <c r="R2940" i="1"/>
  <c r="S2940" i="1" s="1"/>
  <c r="R2928" i="1"/>
  <c r="S2928" i="1" s="1"/>
  <c r="R2916" i="1"/>
  <c r="S2916" i="1" s="1"/>
  <c r="R2904" i="1"/>
  <c r="S2904" i="1" s="1"/>
  <c r="R2880" i="1"/>
  <c r="S2880" i="1" s="1"/>
  <c r="R2868" i="1"/>
  <c r="S2868" i="1" s="1"/>
  <c r="R2856" i="1"/>
  <c r="S2856" i="1" s="1"/>
  <c r="R2844" i="1"/>
  <c r="S2844" i="1" s="1"/>
  <c r="R2832" i="1"/>
  <c r="S2832" i="1" s="1"/>
  <c r="R2820" i="1"/>
  <c r="S2820" i="1" s="1"/>
  <c r="R2796" i="1"/>
  <c r="S2796" i="1" s="1"/>
  <c r="R2784" i="1"/>
  <c r="S2784" i="1" s="1"/>
  <c r="R2772" i="1"/>
  <c r="S2772" i="1" s="1"/>
  <c r="R2760" i="1"/>
  <c r="S2760" i="1" s="1"/>
  <c r="R2748" i="1"/>
  <c r="S2748" i="1" s="1"/>
  <c r="R2736" i="1"/>
  <c r="S2736" i="1" s="1"/>
  <c r="R2724" i="1"/>
  <c r="S2724" i="1" s="1"/>
  <c r="R2712" i="1"/>
  <c r="S2712" i="1" s="1"/>
  <c r="R2700" i="1"/>
  <c r="S2700" i="1" s="1"/>
  <c r="R2688" i="1"/>
  <c r="S2688" i="1" s="1"/>
  <c r="R2676" i="1"/>
  <c r="S2676" i="1" s="1"/>
  <c r="R2664" i="1"/>
  <c r="S2664" i="1" s="1"/>
  <c r="R2652" i="1"/>
  <c r="S2652" i="1" s="1"/>
  <c r="R2640" i="1"/>
  <c r="S2640" i="1" s="1"/>
  <c r="R2628" i="1"/>
  <c r="S2628" i="1" s="1"/>
  <c r="R2616" i="1"/>
  <c r="S2616" i="1" s="1"/>
  <c r="R2604" i="1"/>
  <c r="S2604" i="1" s="1"/>
  <c r="R2592" i="1"/>
  <c r="S2592" i="1" s="1"/>
  <c r="R2580" i="1"/>
  <c r="S2580" i="1" s="1"/>
  <c r="R2568" i="1"/>
  <c r="S2568" i="1" s="1"/>
  <c r="R2556" i="1"/>
  <c r="S2556" i="1" s="1"/>
  <c r="R2544" i="1"/>
  <c r="S2544" i="1" s="1"/>
  <c r="R2532" i="1"/>
  <c r="S2532" i="1" s="1"/>
  <c r="R2520" i="1"/>
  <c r="S2520" i="1" s="1"/>
  <c r="R2508" i="1"/>
  <c r="S2508" i="1" s="1"/>
  <c r="R2496" i="1"/>
  <c r="S2496" i="1" s="1"/>
  <c r="R2484" i="1"/>
  <c r="S2484" i="1" s="1"/>
  <c r="R2472" i="1"/>
  <c r="S2472" i="1" s="1"/>
  <c r="R2460" i="1"/>
  <c r="S2460" i="1" s="1"/>
  <c r="R2448" i="1"/>
  <c r="S2448" i="1" s="1"/>
  <c r="R2436" i="1"/>
  <c r="S2436" i="1" s="1"/>
  <c r="R2424" i="1"/>
  <c r="S2424" i="1" s="1"/>
  <c r="R3499" i="1"/>
  <c r="S3499" i="1" s="1"/>
  <c r="R3475" i="1"/>
  <c r="S3475" i="1" s="1"/>
  <c r="R3463" i="1"/>
  <c r="S3463" i="1" s="1"/>
  <c r="R3451" i="1"/>
  <c r="S3451" i="1" s="1"/>
  <c r="R3439" i="1"/>
  <c r="S3439" i="1" s="1"/>
  <c r="R3407" i="1"/>
  <c r="S3407" i="1" s="1"/>
  <c r="R3395" i="1"/>
  <c r="S3395" i="1" s="1"/>
  <c r="R3383" i="1"/>
  <c r="S3383" i="1" s="1"/>
  <c r="R3371" i="1"/>
  <c r="S3371" i="1" s="1"/>
  <c r="R3359" i="1"/>
  <c r="S3359" i="1" s="1"/>
  <c r="R3347" i="1"/>
  <c r="S3347" i="1" s="1"/>
  <c r="R3335" i="1"/>
  <c r="S3335" i="1" s="1"/>
  <c r="R3323" i="1"/>
  <c r="S3323" i="1" s="1"/>
  <c r="R3311" i="1"/>
  <c r="S3311" i="1" s="1"/>
  <c r="R3299" i="1"/>
  <c r="S3299" i="1" s="1"/>
  <c r="R3287" i="1"/>
  <c r="S3287" i="1" s="1"/>
  <c r="R3267" i="1"/>
  <c r="S3267" i="1" s="1"/>
  <c r="R3255" i="1"/>
  <c r="S3255" i="1" s="1"/>
  <c r="R3243" i="1"/>
  <c r="S3243" i="1" s="1"/>
  <c r="R3235" i="1"/>
  <c r="S3235" i="1" s="1"/>
  <c r="R3223" i="1"/>
  <c r="S3223" i="1" s="1"/>
  <c r="R3211" i="1"/>
  <c r="S3211" i="1" s="1"/>
  <c r="R3199" i="1"/>
  <c r="S3199" i="1" s="1"/>
  <c r="R3187" i="1"/>
  <c r="S3187" i="1" s="1"/>
  <c r="R3175" i="1"/>
  <c r="S3175" i="1" s="1"/>
  <c r="R3163" i="1"/>
  <c r="S3163" i="1" s="1"/>
  <c r="R3151" i="1"/>
  <c r="S3151" i="1" s="1"/>
  <c r="R3139" i="1"/>
  <c r="S3139" i="1" s="1"/>
  <c r="R3127" i="1"/>
  <c r="S3127" i="1" s="1"/>
  <c r="R3115" i="1"/>
  <c r="S3115" i="1" s="1"/>
  <c r="R3103" i="1"/>
  <c r="S3103" i="1" s="1"/>
  <c r="R3091" i="1"/>
  <c r="S3091" i="1" s="1"/>
  <c r="R3067" i="1"/>
  <c r="S3067" i="1" s="1"/>
  <c r="R3055" i="1"/>
  <c r="S3055" i="1" s="1"/>
  <c r="R3043" i="1"/>
  <c r="S3043" i="1" s="1"/>
  <c r="R3035" i="1"/>
  <c r="S3035" i="1" s="1"/>
  <c r="R3023" i="1"/>
  <c r="S3023" i="1" s="1"/>
  <c r="R3011" i="1"/>
  <c r="S3011" i="1" s="1"/>
  <c r="R2999" i="1"/>
  <c r="S2999" i="1" s="1"/>
  <c r="R2987" i="1"/>
  <c r="S2987" i="1" s="1"/>
  <c r="R2975" i="1"/>
  <c r="S2975" i="1" s="1"/>
  <c r="R2963" i="1"/>
  <c r="S2963" i="1" s="1"/>
  <c r="R2951" i="1"/>
  <c r="S2951" i="1" s="1"/>
  <c r="R2939" i="1"/>
  <c r="S2939" i="1" s="1"/>
  <c r="R2927" i="1"/>
  <c r="S2927" i="1" s="1"/>
  <c r="R2915" i="1"/>
  <c r="S2915" i="1" s="1"/>
  <c r="R2903" i="1"/>
  <c r="S2903" i="1" s="1"/>
  <c r="R2891" i="1"/>
  <c r="S2891" i="1" s="1"/>
  <c r="R2879" i="1"/>
  <c r="S2879" i="1" s="1"/>
  <c r="R2867" i="1"/>
  <c r="S2867" i="1" s="1"/>
  <c r="R2855" i="1"/>
  <c r="S2855" i="1" s="1"/>
  <c r="R2843" i="1"/>
  <c r="S2843" i="1" s="1"/>
  <c r="R2831" i="1"/>
  <c r="S2831" i="1" s="1"/>
  <c r="R2819" i="1"/>
  <c r="S2819" i="1" s="1"/>
  <c r="R2807" i="1"/>
  <c r="S2807" i="1" s="1"/>
  <c r="R2795" i="1"/>
  <c r="S2795" i="1" s="1"/>
  <c r="R2783" i="1"/>
  <c r="S2783" i="1" s="1"/>
  <c r="R2771" i="1"/>
  <c r="S2771" i="1" s="1"/>
  <c r="R2759" i="1"/>
  <c r="S2759" i="1" s="1"/>
  <c r="R2747" i="1"/>
  <c r="S2747" i="1" s="1"/>
  <c r="R2735" i="1"/>
  <c r="S2735" i="1" s="1"/>
  <c r="R2723" i="1"/>
  <c r="S2723" i="1" s="1"/>
  <c r="R2711" i="1"/>
  <c r="S2711" i="1" s="1"/>
  <c r="R2699" i="1"/>
  <c r="S2699" i="1" s="1"/>
  <c r="R2687" i="1"/>
  <c r="S2687" i="1" s="1"/>
  <c r="R2675" i="1"/>
  <c r="S2675" i="1" s="1"/>
  <c r="R2663" i="1"/>
  <c r="S2663" i="1" s="1"/>
  <c r="R2651" i="1"/>
  <c r="S2651" i="1" s="1"/>
  <c r="R2639" i="1"/>
  <c r="S2639" i="1" s="1"/>
  <c r="R2627" i="1"/>
  <c r="S2627" i="1" s="1"/>
  <c r="R2615" i="1"/>
  <c r="S2615" i="1" s="1"/>
  <c r="R2603" i="1"/>
  <c r="S2603" i="1" s="1"/>
  <c r="R2591" i="1"/>
  <c r="S2591" i="1" s="1"/>
  <c r="R2579" i="1"/>
  <c r="S2579" i="1" s="1"/>
  <c r="R2567" i="1"/>
  <c r="S2567" i="1" s="1"/>
  <c r="R2555" i="1"/>
  <c r="S2555" i="1" s="1"/>
  <c r="R2543" i="1"/>
  <c r="S2543" i="1" s="1"/>
  <c r="R2531" i="1"/>
  <c r="S2531" i="1" s="1"/>
  <c r="R2519" i="1"/>
  <c r="S2519" i="1" s="1"/>
  <c r="R2507" i="1"/>
  <c r="S2507" i="1" s="1"/>
  <c r="R2495" i="1"/>
  <c r="S2495" i="1" s="1"/>
  <c r="R2483" i="1"/>
  <c r="S2483" i="1" s="1"/>
  <c r="R2471" i="1"/>
  <c r="S2471" i="1" s="1"/>
  <c r="N2763" i="1"/>
  <c r="P2763" i="1"/>
  <c r="R2763" i="1" s="1"/>
  <c r="S2763" i="1" s="1"/>
  <c r="R2" i="1"/>
  <c r="S2" i="1" s="1"/>
  <c r="R4165" i="1"/>
  <c r="S4165" i="1" s="1"/>
  <c r="R4121" i="1"/>
  <c r="S4121" i="1" s="1"/>
  <c r="R4109" i="1"/>
  <c r="S4109" i="1" s="1"/>
  <c r="R4097" i="1"/>
  <c r="S4097" i="1" s="1"/>
  <c r="R4085" i="1"/>
  <c r="S4085" i="1" s="1"/>
  <c r="R4077" i="1"/>
  <c r="S4077" i="1" s="1"/>
  <c r="R4065" i="1"/>
  <c r="S4065" i="1" s="1"/>
  <c r="R4053" i="1"/>
  <c r="S4053" i="1" s="1"/>
  <c r="R4041" i="1"/>
  <c r="S4041" i="1" s="1"/>
  <c r="R4029" i="1"/>
  <c r="S4029" i="1" s="1"/>
  <c r="R4017" i="1"/>
  <c r="S4017" i="1" s="1"/>
  <c r="R4005" i="1"/>
  <c r="S4005" i="1" s="1"/>
  <c r="R3993" i="1"/>
  <c r="S3993" i="1" s="1"/>
  <c r="R3981" i="1"/>
  <c r="S3981" i="1" s="1"/>
  <c r="R3969" i="1"/>
  <c r="S3969" i="1" s="1"/>
  <c r="R3957" i="1"/>
  <c r="S3957" i="1" s="1"/>
  <c r="R3945" i="1"/>
  <c r="S3945" i="1" s="1"/>
  <c r="R3933" i="1"/>
  <c r="S3933" i="1" s="1"/>
  <c r="R3921" i="1"/>
  <c r="S3921" i="1" s="1"/>
  <c r="R3909" i="1"/>
  <c r="S3909" i="1" s="1"/>
  <c r="R3885" i="1"/>
  <c r="S3885" i="1" s="1"/>
  <c r="R3873" i="1"/>
  <c r="S3873" i="1" s="1"/>
  <c r="R3861" i="1"/>
  <c r="S3861" i="1" s="1"/>
  <c r="R3837" i="1"/>
  <c r="S3837" i="1" s="1"/>
  <c r="R3825" i="1"/>
  <c r="S3825" i="1" s="1"/>
  <c r="R3813" i="1"/>
  <c r="S3813" i="1" s="1"/>
  <c r="R3801" i="1"/>
  <c r="S3801" i="1" s="1"/>
  <c r="R3789" i="1"/>
  <c r="S3789" i="1" s="1"/>
  <c r="R3777" i="1"/>
  <c r="S3777" i="1" s="1"/>
  <c r="R3765" i="1"/>
  <c r="S3765" i="1" s="1"/>
  <c r="R3753" i="1"/>
  <c r="S3753" i="1" s="1"/>
  <c r="R3741" i="1"/>
  <c r="S3741" i="1" s="1"/>
  <c r="R3729" i="1"/>
  <c r="S3729" i="1" s="1"/>
  <c r="R3717" i="1"/>
  <c r="S3717" i="1" s="1"/>
  <c r="R3705" i="1"/>
  <c r="S3705" i="1" s="1"/>
  <c r="R3693" i="1"/>
  <c r="S3693" i="1" s="1"/>
  <c r="R3681" i="1"/>
  <c r="S3681" i="1" s="1"/>
  <c r="R3669" i="1"/>
  <c r="S3669" i="1" s="1"/>
  <c r="R3657" i="1"/>
  <c r="S3657" i="1" s="1"/>
  <c r="R3645" i="1"/>
  <c r="S3645" i="1" s="1"/>
  <c r="R3633" i="1"/>
  <c r="S3633" i="1" s="1"/>
  <c r="R3621" i="1"/>
  <c r="S3621" i="1" s="1"/>
  <c r="R3609" i="1"/>
  <c r="S3609" i="1" s="1"/>
  <c r="R3597" i="1"/>
  <c r="S3597" i="1" s="1"/>
  <c r="R3585" i="1"/>
  <c r="S3585" i="1" s="1"/>
  <c r="R3573" i="1"/>
  <c r="S3573" i="1" s="1"/>
  <c r="R3561" i="1"/>
  <c r="S3561" i="1" s="1"/>
  <c r="R3549" i="1"/>
  <c r="S3549" i="1" s="1"/>
  <c r="R3537" i="1"/>
  <c r="S3537" i="1" s="1"/>
  <c r="R3525" i="1"/>
  <c r="S3525" i="1" s="1"/>
  <c r="R3513" i="1"/>
  <c r="S3513" i="1" s="1"/>
  <c r="R3501" i="1"/>
  <c r="S3501" i="1" s="1"/>
  <c r="R3489" i="1"/>
  <c r="S3489" i="1" s="1"/>
  <c r="R3465" i="1"/>
  <c r="S3465" i="1" s="1"/>
  <c r="R3453" i="1"/>
  <c r="S3453" i="1" s="1"/>
  <c r="R3441" i="1"/>
  <c r="S3441" i="1" s="1"/>
  <c r="R3429" i="1"/>
  <c r="S3429" i="1" s="1"/>
  <c r="R3417" i="1"/>
  <c r="S3417" i="1" s="1"/>
  <c r="R3409" i="1"/>
  <c r="S3409" i="1" s="1"/>
  <c r="R3397" i="1"/>
  <c r="S3397" i="1" s="1"/>
  <c r="R3385" i="1"/>
  <c r="S3385" i="1" s="1"/>
  <c r="R3373" i="1"/>
  <c r="S3373" i="1" s="1"/>
  <c r="R3361" i="1"/>
  <c r="S3361" i="1" s="1"/>
  <c r="R3349" i="1"/>
  <c r="S3349" i="1" s="1"/>
  <c r="R3337" i="1"/>
  <c r="S3337" i="1" s="1"/>
  <c r="R3325" i="1"/>
  <c r="S3325" i="1" s="1"/>
  <c r="R3313" i="1"/>
  <c r="S3313" i="1" s="1"/>
  <c r="R3301" i="1"/>
  <c r="S3301" i="1" s="1"/>
  <c r="R3289" i="1"/>
  <c r="S3289" i="1" s="1"/>
  <c r="R3277" i="1"/>
  <c r="S3277" i="1" s="1"/>
  <c r="R3269" i="1"/>
  <c r="S3269" i="1" s="1"/>
  <c r="R3257" i="1"/>
  <c r="S3257" i="1" s="1"/>
  <c r="R3245" i="1"/>
  <c r="S3245" i="1" s="1"/>
  <c r="R3237" i="1"/>
  <c r="S3237" i="1" s="1"/>
  <c r="R3225" i="1"/>
  <c r="S3225" i="1" s="1"/>
  <c r="R3213" i="1"/>
  <c r="S3213" i="1" s="1"/>
  <c r="R3201" i="1"/>
  <c r="S3201" i="1" s="1"/>
  <c r="R3189" i="1"/>
  <c r="S3189" i="1" s="1"/>
  <c r="R3177" i="1"/>
  <c r="S3177" i="1" s="1"/>
  <c r="R3165" i="1"/>
  <c r="S3165" i="1" s="1"/>
  <c r="R3153" i="1"/>
  <c r="S3153" i="1" s="1"/>
  <c r="R3141" i="1"/>
  <c r="S3141" i="1" s="1"/>
  <c r="R3117" i="1"/>
  <c r="S3117" i="1" s="1"/>
  <c r="R3105" i="1"/>
  <c r="S3105" i="1" s="1"/>
  <c r="R3093" i="1"/>
  <c r="S3093" i="1" s="1"/>
  <c r="R3081" i="1"/>
  <c r="S3081" i="1" s="1"/>
  <c r="R3069" i="1"/>
  <c r="S3069" i="1" s="1"/>
  <c r="R3057" i="1"/>
  <c r="S3057" i="1" s="1"/>
  <c r="R3045" i="1"/>
  <c r="S3045" i="1" s="1"/>
  <c r="R3037" i="1"/>
  <c r="S3037" i="1" s="1"/>
  <c r="R3025" i="1"/>
  <c r="S3025" i="1" s="1"/>
  <c r="R3013" i="1"/>
  <c r="S3013" i="1" s="1"/>
  <c r="R3001" i="1"/>
  <c r="S3001" i="1" s="1"/>
  <c r="R2989" i="1"/>
  <c r="S2989" i="1" s="1"/>
  <c r="R2977" i="1"/>
  <c r="S2977" i="1" s="1"/>
  <c r="R2965" i="1"/>
  <c r="S2965" i="1" s="1"/>
  <c r="R2941" i="1"/>
  <c r="S2941" i="1" s="1"/>
  <c r="R2929" i="1"/>
  <c r="S2929" i="1" s="1"/>
  <c r="R2917" i="1"/>
  <c r="S2917" i="1" s="1"/>
  <c r="R2905" i="1"/>
  <c r="S2905" i="1" s="1"/>
  <c r="R2893" i="1"/>
  <c r="S2893" i="1" s="1"/>
  <c r="R2881" i="1"/>
  <c r="S2881" i="1" s="1"/>
  <c r="R2869" i="1"/>
  <c r="S2869" i="1" s="1"/>
  <c r="R2857" i="1"/>
  <c r="S2857" i="1" s="1"/>
  <c r="R2845" i="1"/>
  <c r="S2845" i="1" s="1"/>
  <c r="R568" i="1"/>
  <c r="S568" i="1" s="1"/>
  <c r="R4154" i="1"/>
  <c r="S4154" i="1" s="1"/>
  <c r="R4130" i="1"/>
  <c r="S4130" i="1" s="1"/>
  <c r="R4106" i="1"/>
  <c r="S4106" i="1" s="1"/>
  <c r="R4082" i="1"/>
  <c r="S4082" i="1" s="1"/>
  <c r="R4050" i="1"/>
  <c r="S4050" i="1" s="1"/>
  <c r="R4026" i="1"/>
  <c r="S4026" i="1" s="1"/>
  <c r="R3978" i="1"/>
  <c r="S3978" i="1" s="1"/>
  <c r="R3954" i="1"/>
  <c r="S3954" i="1" s="1"/>
  <c r="R3918" i="1"/>
  <c r="S3918" i="1" s="1"/>
  <c r="R3870" i="1"/>
  <c r="S3870" i="1" s="1"/>
  <c r="R3846" i="1"/>
  <c r="S3846" i="1" s="1"/>
  <c r="R3822" i="1"/>
  <c r="S3822" i="1" s="1"/>
  <c r="R3810" i="1"/>
  <c r="S3810" i="1" s="1"/>
  <c r="R3786" i="1"/>
  <c r="S3786" i="1" s="1"/>
  <c r="R3750" i="1"/>
  <c r="S3750" i="1" s="1"/>
  <c r="R3738" i="1"/>
  <c r="S3738" i="1" s="1"/>
  <c r="R3714" i="1"/>
  <c r="S3714" i="1" s="1"/>
  <c r="R3678" i="1"/>
  <c r="S3678" i="1" s="1"/>
  <c r="R3666" i="1"/>
  <c r="S3666" i="1" s="1"/>
  <c r="R3642" i="1"/>
  <c r="S3642" i="1" s="1"/>
  <c r="R3618" i="1"/>
  <c r="S3618" i="1" s="1"/>
  <c r="R3570" i="1"/>
  <c r="S3570" i="1" s="1"/>
  <c r="R3546" i="1"/>
  <c r="S3546" i="1" s="1"/>
  <c r="R3522" i="1"/>
  <c r="S3522" i="1" s="1"/>
  <c r="R3462" i="1"/>
  <c r="S3462" i="1" s="1"/>
  <c r="R3438" i="1"/>
  <c r="S3438" i="1" s="1"/>
  <c r="R3406" i="1"/>
  <c r="S3406" i="1" s="1"/>
  <c r="R3370" i="1"/>
  <c r="S3370" i="1" s="1"/>
  <c r="R3346" i="1"/>
  <c r="S3346" i="1" s="1"/>
  <c r="R3322" i="1"/>
  <c r="S3322" i="1" s="1"/>
  <c r="R3298" i="1"/>
  <c r="S3298" i="1" s="1"/>
  <c r="R3254" i="1"/>
  <c r="S3254" i="1" s="1"/>
  <c r="R3222" i="1"/>
  <c r="S3222" i="1" s="1"/>
  <c r="R3198" i="1"/>
  <c r="S3198" i="1" s="1"/>
  <c r="R3174" i="1"/>
  <c r="S3174" i="1" s="1"/>
  <c r="R3150" i="1"/>
  <c r="S3150" i="1" s="1"/>
  <c r="R3090" i="1"/>
  <c r="S3090" i="1" s="1"/>
  <c r="R3078" i="1"/>
  <c r="S3078" i="1" s="1"/>
  <c r="R3054" i="1"/>
  <c r="S3054" i="1" s="1"/>
  <c r="R3034" i="1"/>
  <c r="S3034" i="1" s="1"/>
  <c r="R3010" i="1"/>
  <c r="S3010" i="1" s="1"/>
  <c r="R2986" i="1"/>
  <c r="S2986" i="1" s="1"/>
  <c r="R2950" i="1"/>
  <c r="S2950" i="1" s="1"/>
  <c r="R2926" i="1"/>
  <c r="S2926" i="1" s="1"/>
  <c r="R2902" i="1"/>
  <c r="S2902" i="1" s="1"/>
  <c r="R2854" i="1"/>
  <c r="S2854" i="1" s="1"/>
  <c r="R2806" i="1"/>
  <c r="S2806" i="1" s="1"/>
  <c r="R2794" i="1"/>
  <c r="S2794" i="1" s="1"/>
  <c r="R2758" i="1"/>
  <c r="S2758" i="1" s="1"/>
  <c r="R2734" i="1"/>
  <c r="S2734" i="1" s="1"/>
  <c r="R2722" i="1"/>
  <c r="S2722" i="1" s="1"/>
  <c r="R2698" i="1"/>
  <c r="S2698" i="1" s="1"/>
  <c r="R2662" i="1"/>
  <c r="S2662" i="1" s="1"/>
  <c r="R2638" i="1"/>
  <c r="S2638" i="1" s="1"/>
  <c r="R2626" i="1"/>
  <c r="S2626" i="1" s="1"/>
  <c r="R2602" i="1"/>
  <c r="S2602" i="1" s="1"/>
  <c r="R2578" i="1"/>
  <c r="S2578" i="1" s="1"/>
  <c r="R2542" i="1"/>
  <c r="S2542" i="1" s="1"/>
  <c r="R2530" i="1"/>
  <c r="S2530" i="1" s="1"/>
  <c r="R2506" i="1"/>
  <c r="S2506" i="1" s="1"/>
  <c r="R2482" i="1"/>
  <c r="S2482" i="1" s="1"/>
  <c r="R2458" i="1"/>
  <c r="S2458" i="1" s="1"/>
  <c r="R2446" i="1"/>
  <c r="S2446" i="1" s="1"/>
  <c r="R2422" i="1"/>
  <c r="S2422" i="1" s="1"/>
  <c r="R2398" i="1"/>
  <c r="S2398" i="1" s="1"/>
  <c r="R2386" i="1"/>
  <c r="S2386" i="1" s="1"/>
  <c r="R2362" i="1"/>
  <c r="S2362" i="1" s="1"/>
  <c r="R2338" i="1"/>
  <c r="S2338" i="1" s="1"/>
  <c r="R2314" i="1"/>
  <c r="S2314" i="1" s="1"/>
  <c r="R2278" i="1"/>
  <c r="S2278" i="1" s="1"/>
  <c r="R4142" i="1"/>
  <c r="S4142" i="1" s="1"/>
  <c r="R4118" i="1"/>
  <c r="S4118" i="1" s="1"/>
  <c r="R4094" i="1"/>
  <c r="S4094" i="1" s="1"/>
  <c r="R4074" i="1"/>
  <c r="S4074" i="1" s="1"/>
  <c r="R4062" i="1"/>
  <c r="S4062" i="1" s="1"/>
  <c r="R4038" i="1"/>
  <c r="S4038" i="1" s="1"/>
  <c r="R4014" i="1"/>
  <c r="S4014" i="1" s="1"/>
  <c r="R3990" i="1"/>
  <c r="S3990" i="1" s="1"/>
  <c r="R3966" i="1"/>
  <c r="S3966" i="1" s="1"/>
  <c r="R3942" i="1"/>
  <c r="S3942" i="1" s="1"/>
  <c r="R3930" i="1"/>
  <c r="S3930" i="1" s="1"/>
  <c r="R3858" i="1"/>
  <c r="S3858" i="1" s="1"/>
  <c r="R3834" i="1"/>
  <c r="S3834" i="1" s="1"/>
  <c r="R3798" i="1"/>
  <c r="S3798" i="1" s="1"/>
  <c r="R3774" i="1"/>
  <c r="S3774" i="1" s="1"/>
  <c r="R3762" i="1"/>
  <c r="S3762" i="1" s="1"/>
  <c r="R3726" i="1"/>
  <c r="S3726" i="1" s="1"/>
  <c r="R3702" i="1"/>
  <c r="S3702" i="1" s="1"/>
  <c r="R3690" i="1"/>
  <c r="S3690" i="1" s="1"/>
  <c r="R3654" i="1"/>
  <c r="S3654" i="1" s="1"/>
  <c r="R3630" i="1"/>
  <c r="S3630" i="1" s="1"/>
  <c r="R3606" i="1"/>
  <c r="S3606" i="1" s="1"/>
  <c r="R3582" i="1"/>
  <c r="S3582" i="1" s="1"/>
  <c r="R3558" i="1"/>
  <c r="S3558" i="1" s="1"/>
  <c r="R3474" i="1"/>
  <c r="S3474" i="1" s="1"/>
  <c r="R3450" i="1"/>
  <c r="S3450" i="1" s="1"/>
  <c r="R3426" i="1"/>
  <c r="S3426" i="1" s="1"/>
  <c r="R3394" i="1"/>
  <c r="S3394" i="1" s="1"/>
  <c r="R3382" i="1"/>
  <c r="S3382" i="1" s="1"/>
  <c r="R3358" i="1"/>
  <c r="S3358" i="1" s="1"/>
  <c r="R3334" i="1"/>
  <c r="S3334" i="1" s="1"/>
  <c r="R3310" i="1"/>
  <c r="S3310" i="1" s="1"/>
  <c r="R3286" i="1"/>
  <c r="S3286" i="1" s="1"/>
  <c r="R3266" i="1"/>
  <c r="S3266" i="1" s="1"/>
  <c r="R3234" i="1"/>
  <c r="S3234" i="1" s="1"/>
  <c r="R3210" i="1"/>
  <c r="S3210" i="1" s="1"/>
  <c r="R3186" i="1"/>
  <c r="S3186" i="1" s="1"/>
  <c r="R3162" i="1"/>
  <c r="S3162" i="1" s="1"/>
  <c r="R3138" i="1"/>
  <c r="S3138" i="1" s="1"/>
  <c r="R3126" i="1"/>
  <c r="S3126" i="1" s="1"/>
  <c r="R3102" i="1"/>
  <c r="S3102" i="1" s="1"/>
  <c r="R3042" i="1"/>
  <c r="S3042" i="1" s="1"/>
  <c r="R3022" i="1"/>
  <c r="S3022" i="1" s="1"/>
  <c r="R2998" i="1"/>
  <c r="S2998" i="1" s="1"/>
  <c r="R2962" i="1"/>
  <c r="S2962" i="1" s="1"/>
  <c r="R2938" i="1"/>
  <c r="S2938" i="1" s="1"/>
  <c r="R2914" i="1"/>
  <c r="S2914" i="1" s="1"/>
  <c r="R2890" i="1"/>
  <c r="S2890" i="1" s="1"/>
  <c r="R2866" i="1"/>
  <c r="S2866" i="1" s="1"/>
  <c r="R2842" i="1"/>
  <c r="S2842" i="1" s="1"/>
  <c r="R2818" i="1"/>
  <c r="S2818" i="1" s="1"/>
  <c r="R2782" i="1"/>
  <c r="S2782" i="1" s="1"/>
  <c r="R2770" i="1"/>
  <c r="S2770" i="1" s="1"/>
  <c r="R2746" i="1"/>
  <c r="S2746" i="1" s="1"/>
  <c r="R2710" i="1"/>
  <c r="S2710" i="1" s="1"/>
  <c r="R2686" i="1"/>
  <c r="S2686" i="1" s="1"/>
  <c r="R2674" i="1"/>
  <c r="S2674" i="1" s="1"/>
  <c r="R2650" i="1"/>
  <c r="S2650" i="1" s="1"/>
  <c r="R2614" i="1"/>
  <c r="S2614" i="1" s="1"/>
  <c r="R2590" i="1"/>
  <c r="S2590" i="1" s="1"/>
  <c r="R2566" i="1"/>
  <c r="S2566" i="1" s="1"/>
  <c r="R2554" i="1"/>
  <c r="S2554" i="1" s="1"/>
  <c r="R2518" i="1"/>
  <c r="S2518" i="1" s="1"/>
  <c r="R2494" i="1"/>
  <c r="S2494" i="1" s="1"/>
  <c r="R2470" i="1"/>
  <c r="S2470" i="1" s="1"/>
  <c r="R2434" i="1"/>
  <c r="S2434" i="1" s="1"/>
  <c r="R2410" i="1"/>
  <c r="S2410" i="1" s="1"/>
  <c r="R2350" i="1"/>
  <c r="S2350" i="1" s="1"/>
  <c r="R2326" i="1"/>
  <c r="S2326" i="1" s="1"/>
  <c r="R2302" i="1"/>
  <c r="S2302" i="1" s="1"/>
  <c r="R2290" i="1"/>
  <c r="S2290" i="1" s="1"/>
  <c r="R2164" i="1"/>
  <c r="S2164" i="1" s="1"/>
  <c r="R4138" i="1"/>
  <c r="S4138" i="1" s="1"/>
  <c r="R4114" i="1"/>
  <c r="S4114" i="1" s="1"/>
  <c r="R4070" i="1"/>
  <c r="S4070" i="1" s="1"/>
  <c r="R4022" i="1"/>
  <c r="S4022" i="1" s="1"/>
  <c r="R3998" i="1"/>
  <c r="S3998" i="1" s="1"/>
  <c r="R3974" i="1"/>
  <c r="S3974" i="1" s="1"/>
  <c r="R3962" i="1"/>
  <c r="S3962" i="1" s="1"/>
  <c r="R3950" i="1"/>
  <c r="S3950" i="1" s="1"/>
  <c r="R3938" i="1"/>
  <c r="S3938" i="1" s="1"/>
  <c r="R3914" i="1"/>
  <c r="S3914" i="1" s="1"/>
  <c r="R3902" i="1"/>
  <c r="S3902" i="1" s="1"/>
  <c r="R3866" i="1"/>
  <c r="S3866" i="1" s="1"/>
  <c r="R3854" i="1"/>
  <c r="S3854" i="1" s="1"/>
  <c r="R3842" i="1"/>
  <c r="S3842" i="1" s="1"/>
  <c r="R3830" i="1"/>
  <c r="S3830" i="1" s="1"/>
  <c r="R3818" i="1"/>
  <c r="S3818" i="1" s="1"/>
  <c r="R3794" i="1"/>
  <c r="S3794" i="1" s="1"/>
  <c r="R3782" i="1"/>
  <c r="S3782" i="1" s="1"/>
  <c r="R3758" i="1"/>
  <c r="S3758" i="1" s="1"/>
  <c r="R3746" i="1"/>
  <c r="S3746" i="1" s="1"/>
  <c r="R3722" i="1"/>
  <c r="S3722" i="1" s="1"/>
  <c r="R3710" i="1"/>
  <c r="S3710" i="1" s="1"/>
  <c r="R3638" i="1"/>
  <c r="S3638" i="1" s="1"/>
  <c r="R3614" i="1"/>
  <c r="S3614" i="1" s="1"/>
  <c r="R3590" i="1"/>
  <c r="S3590" i="1" s="1"/>
  <c r="R3578" i="1"/>
  <c r="S3578" i="1" s="1"/>
  <c r="R3566" i="1"/>
  <c r="S3566" i="1" s="1"/>
  <c r="R3554" i="1"/>
  <c r="S3554" i="1" s="1"/>
  <c r="R3542" i="1"/>
  <c r="S3542" i="1" s="1"/>
  <c r="R3530" i="1"/>
  <c r="S3530" i="1" s="1"/>
  <c r="R3518" i="1"/>
  <c r="S3518" i="1" s="1"/>
  <c r="R3434" i="1"/>
  <c r="S3434" i="1" s="1"/>
  <c r="R3402" i="1"/>
  <c r="S3402" i="1" s="1"/>
  <c r="R3366" i="1"/>
  <c r="S3366" i="1" s="1"/>
  <c r="R3354" i="1"/>
  <c r="S3354" i="1" s="1"/>
  <c r="R3330" i="1"/>
  <c r="S3330" i="1" s="1"/>
  <c r="R3318" i="1"/>
  <c r="S3318" i="1" s="1"/>
  <c r="R3294" i="1"/>
  <c r="S3294" i="1" s="1"/>
  <c r="R3282" i="1"/>
  <c r="S3282" i="1" s="1"/>
  <c r="R3262" i="1"/>
  <c r="S3262" i="1" s="1"/>
  <c r="R3250" i="1"/>
  <c r="S3250" i="1" s="1"/>
  <c r="R3230" i="1"/>
  <c r="S3230" i="1" s="1"/>
  <c r="R3194" i="1"/>
  <c r="S3194" i="1" s="1"/>
  <c r="R3182" i="1"/>
  <c r="S3182" i="1" s="1"/>
  <c r="R3170" i="1"/>
  <c r="S3170" i="1" s="1"/>
  <c r="R3146" i="1"/>
  <c r="S3146" i="1" s="1"/>
  <c r="R3122" i="1"/>
  <c r="S3122" i="1" s="1"/>
  <c r="R3110" i="1"/>
  <c r="S3110" i="1" s="1"/>
  <c r="R3086" i="1"/>
  <c r="S3086" i="1" s="1"/>
  <c r="R3062" i="1"/>
  <c r="S3062" i="1" s="1"/>
  <c r="R3050" i="1"/>
  <c r="S3050" i="1" s="1"/>
  <c r="R3030" i="1"/>
  <c r="S3030" i="1" s="1"/>
  <c r="R3006" i="1"/>
  <c r="S3006" i="1" s="1"/>
  <c r="R2994" i="1"/>
  <c r="S2994" i="1" s="1"/>
  <c r="R2946" i="1"/>
  <c r="S2946" i="1" s="1"/>
  <c r="R2922" i="1"/>
  <c r="S2922" i="1" s="1"/>
  <c r="R2910" i="1"/>
  <c r="S2910" i="1" s="1"/>
  <c r="R2898" i="1"/>
  <c r="S2898" i="1" s="1"/>
  <c r="R2874" i="1"/>
  <c r="S2874" i="1" s="1"/>
  <c r="R2862" i="1"/>
  <c r="S2862" i="1" s="1"/>
  <c r="R2838" i="1"/>
  <c r="S2838" i="1" s="1"/>
  <c r="R2826" i="1"/>
  <c r="S2826" i="1" s="1"/>
  <c r="R2802" i="1"/>
  <c r="S2802" i="1" s="1"/>
  <c r="R2778" i="1"/>
  <c r="S2778" i="1" s="1"/>
  <c r="R2766" i="1"/>
  <c r="S2766" i="1" s="1"/>
  <c r="R2754" i="1"/>
  <c r="S2754" i="1" s="1"/>
  <c r="R2742" i="1"/>
  <c r="S2742" i="1" s="1"/>
  <c r="R2730" i="1"/>
  <c r="S2730" i="1" s="1"/>
  <c r="R2706" i="1"/>
  <c r="S2706" i="1" s="1"/>
  <c r="R2694" i="1"/>
  <c r="S2694" i="1" s="1"/>
  <c r="R2670" i="1"/>
  <c r="S2670" i="1" s="1"/>
  <c r="R2646" i="1"/>
  <c r="S2646" i="1" s="1"/>
  <c r="R2622" i="1"/>
  <c r="S2622" i="1" s="1"/>
  <c r="R2598" i="1"/>
  <c r="S2598" i="1" s="1"/>
  <c r="R2586" i="1"/>
  <c r="S2586" i="1" s="1"/>
  <c r="R2574" i="1"/>
  <c r="S2574" i="1" s="1"/>
  <c r="R2562" i="1"/>
  <c r="S2562" i="1" s="1"/>
  <c r="R2550" i="1"/>
  <c r="S2550" i="1" s="1"/>
  <c r="R2538" i="1"/>
  <c r="S2538" i="1" s="1"/>
  <c r="R2514" i="1"/>
  <c r="S2514" i="1" s="1"/>
  <c r="R2478" i="1"/>
  <c r="S2478" i="1" s="1"/>
  <c r="R2466" i="1"/>
  <c r="S2466" i="1" s="1"/>
  <c r="R2454" i="1"/>
  <c r="S2454" i="1" s="1"/>
  <c r="R2442" i="1"/>
  <c r="S2442" i="1" s="1"/>
  <c r="R2430" i="1"/>
  <c r="S2430" i="1" s="1"/>
  <c r="R2418" i="1"/>
  <c r="S2418" i="1" s="1"/>
  <c r="R2406" i="1"/>
  <c r="S2406" i="1" s="1"/>
  <c r="R2382" i="1"/>
  <c r="S2382" i="1" s="1"/>
  <c r="R2370" i="1"/>
  <c r="S2370" i="1" s="1"/>
  <c r="R2358" i="1"/>
  <c r="S2358" i="1" s="1"/>
  <c r="R2346" i="1"/>
  <c r="S2346" i="1" s="1"/>
  <c r="R2310" i="1"/>
  <c r="S2310" i="1" s="1"/>
  <c r="R2298" i="1"/>
  <c r="S2298" i="1" s="1"/>
  <c r="R2286" i="1"/>
  <c r="S2286" i="1" s="1"/>
  <c r="R2274" i="1"/>
  <c r="S2274" i="1" s="1"/>
  <c r="R2262" i="1"/>
  <c r="S2262" i="1" s="1"/>
  <c r="R2250" i="1"/>
  <c r="S2250" i="1" s="1"/>
  <c r="R2238" i="1"/>
  <c r="S2238" i="1" s="1"/>
  <c r="R2226" i="1"/>
  <c r="S2226" i="1" s="1"/>
  <c r="R2214" i="1"/>
  <c r="S2214" i="1" s="1"/>
  <c r="R2196" i="1"/>
  <c r="S2196" i="1" s="1"/>
  <c r="R2184" i="1"/>
  <c r="S2184" i="1" s="1"/>
  <c r="R2172" i="1"/>
  <c r="S2172" i="1" s="1"/>
  <c r="R2160" i="1"/>
  <c r="S2160" i="1" s="1"/>
  <c r="R2148" i="1"/>
  <c r="S2148" i="1" s="1"/>
  <c r="R2136" i="1"/>
  <c r="S2136" i="1" s="1"/>
  <c r="R2112" i="1"/>
  <c r="S2112" i="1" s="1"/>
  <c r="R2100" i="1"/>
  <c r="S2100" i="1" s="1"/>
  <c r="R2088" i="1"/>
  <c r="S2088" i="1" s="1"/>
  <c r="R2076" i="1"/>
  <c r="S2076" i="1" s="1"/>
  <c r="R2064" i="1"/>
  <c r="S2064" i="1" s="1"/>
  <c r="R2040" i="1"/>
  <c r="S2040" i="1" s="1"/>
  <c r="R2028" i="1"/>
  <c r="S2028" i="1" s="1"/>
  <c r="R2016" i="1"/>
  <c r="S2016" i="1" s="1"/>
  <c r="R1992" i="1"/>
  <c r="S1992" i="1" s="1"/>
  <c r="R1968" i="1"/>
  <c r="S1968" i="1" s="1"/>
  <c r="R1956" i="1"/>
  <c r="S1956" i="1" s="1"/>
  <c r="R1944" i="1"/>
  <c r="S1944" i="1" s="1"/>
  <c r="R1932" i="1"/>
  <c r="S1932" i="1" s="1"/>
  <c r="R1920" i="1"/>
  <c r="S1920" i="1" s="1"/>
  <c r="R1908" i="1"/>
  <c r="S1908" i="1" s="1"/>
  <c r="R1896" i="1"/>
  <c r="S1896" i="1" s="1"/>
  <c r="R1884" i="1"/>
  <c r="S1884" i="1" s="1"/>
  <c r="R1860" i="1"/>
  <c r="S1860" i="1" s="1"/>
  <c r="R1848" i="1"/>
  <c r="S1848" i="1" s="1"/>
  <c r="R4155" i="1"/>
  <c r="S4155" i="1" s="1"/>
  <c r="R4143" i="1"/>
  <c r="S4143" i="1" s="1"/>
  <c r="R4131" i="1"/>
  <c r="S4131" i="1" s="1"/>
  <c r="R4119" i="1"/>
  <c r="S4119" i="1" s="1"/>
  <c r="R4107" i="1"/>
  <c r="S4107" i="1" s="1"/>
  <c r="R4095" i="1"/>
  <c r="S4095" i="1" s="1"/>
  <c r="R4083" i="1"/>
  <c r="S4083" i="1" s="1"/>
  <c r="R4075" i="1"/>
  <c r="S4075" i="1" s="1"/>
  <c r="R4063" i="1"/>
  <c r="S4063" i="1" s="1"/>
  <c r="R4051" i="1"/>
  <c r="S4051" i="1" s="1"/>
  <c r="R4039" i="1"/>
  <c r="S4039" i="1" s="1"/>
  <c r="R4027" i="1"/>
  <c r="S4027" i="1" s="1"/>
  <c r="R4015" i="1"/>
  <c r="S4015" i="1" s="1"/>
  <c r="R4003" i="1"/>
  <c r="S4003" i="1" s="1"/>
  <c r="R3991" i="1"/>
  <c r="S3991" i="1" s="1"/>
  <c r="R3979" i="1"/>
  <c r="S3979" i="1" s="1"/>
  <c r="R3967" i="1"/>
  <c r="S3967" i="1" s="1"/>
  <c r="R1824" i="1"/>
  <c r="S1824" i="1" s="1"/>
  <c r="R1800" i="1"/>
  <c r="S1800" i="1" s="1"/>
  <c r="R1752" i="1"/>
  <c r="S1752" i="1" s="1"/>
  <c r="R1728" i="1"/>
  <c r="S1728" i="1" s="1"/>
  <c r="R1704" i="1"/>
  <c r="S1704" i="1" s="1"/>
  <c r="R1680" i="1"/>
  <c r="S1680" i="1" s="1"/>
  <c r="R1656" i="1"/>
  <c r="S1656" i="1" s="1"/>
  <c r="R1632" i="1"/>
  <c r="S1632" i="1" s="1"/>
  <c r="R1608" i="1"/>
  <c r="S1608" i="1" s="1"/>
  <c r="R1584" i="1"/>
  <c r="S1584" i="1" s="1"/>
  <c r="R1560" i="1"/>
  <c r="S1560" i="1" s="1"/>
  <c r="R1524" i="1"/>
  <c r="S1524" i="1" s="1"/>
  <c r="R1512" i="1"/>
  <c r="S1512" i="1" s="1"/>
  <c r="R1488" i="1"/>
  <c r="S1488" i="1" s="1"/>
  <c r="R1476" i="1"/>
  <c r="S1476" i="1" s="1"/>
  <c r="R1464" i="1"/>
  <c r="S1464" i="1" s="1"/>
  <c r="R1452" i="1"/>
  <c r="S1452" i="1" s="1"/>
  <c r="R1440" i="1"/>
  <c r="S1440" i="1" s="1"/>
  <c r="R1428" i="1"/>
  <c r="S1428" i="1" s="1"/>
  <c r="R1404" i="1"/>
  <c r="S1404" i="1" s="1"/>
  <c r="R1380" i="1"/>
  <c r="S1380" i="1" s="1"/>
  <c r="R1356" i="1"/>
  <c r="S1356" i="1" s="1"/>
  <c r="R1320" i="1"/>
  <c r="S1320" i="1" s="1"/>
  <c r="R1296" i="1"/>
  <c r="S1296" i="1" s="1"/>
  <c r="R1272" i="1"/>
  <c r="S1272" i="1" s="1"/>
  <c r="R1248" i="1"/>
  <c r="S1248" i="1" s="1"/>
  <c r="R1236" i="1"/>
  <c r="S1236" i="1" s="1"/>
  <c r="R1200" i="1"/>
  <c r="S1200" i="1" s="1"/>
  <c r="R1188" i="1"/>
  <c r="S1188" i="1" s="1"/>
  <c r="R1164" i="1"/>
  <c r="S1164" i="1" s="1"/>
  <c r="R1140" i="1"/>
  <c r="S1140" i="1" s="1"/>
  <c r="R1116" i="1"/>
  <c r="S1116" i="1" s="1"/>
  <c r="R1092" i="1"/>
  <c r="S1092" i="1" s="1"/>
  <c r="R1068" i="1"/>
  <c r="S1068" i="1" s="1"/>
  <c r="R1044" i="1"/>
  <c r="S1044" i="1" s="1"/>
  <c r="R1020" i="1"/>
  <c r="S1020" i="1" s="1"/>
  <c r="R996" i="1"/>
  <c r="S996" i="1" s="1"/>
  <c r="R948" i="1"/>
  <c r="S948" i="1" s="1"/>
  <c r="R924" i="1"/>
  <c r="S924" i="1" s="1"/>
  <c r="R900" i="1"/>
  <c r="S900" i="1" s="1"/>
  <c r="R876" i="1"/>
  <c r="S876" i="1" s="1"/>
  <c r="R852" i="1"/>
  <c r="S852" i="1" s="1"/>
  <c r="R828" i="1"/>
  <c r="S828" i="1" s="1"/>
  <c r="R792" i="1"/>
  <c r="S792" i="1" s="1"/>
  <c r="R756" i="1"/>
  <c r="S756" i="1" s="1"/>
  <c r="R732" i="1"/>
  <c r="S732" i="1" s="1"/>
  <c r="R708" i="1"/>
  <c r="S708" i="1" s="1"/>
  <c r="R696" i="1"/>
  <c r="S696" i="1" s="1"/>
  <c r="R672" i="1"/>
  <c r="S672" i="1" s="1"/>
  <c r="R648" i="1"/>
  <c r="S648" i="1" s="1"/>
  <c r="R624" i="1"/>
  <c r="S624" i="1" s="1"/>
  <c r="R600" i="1"/>
  <c r="S600" i="1" s="1"/>
  <c r="R576" i="1"/>
  <c r="S576" i="1" s="1"/>
  <c r="R552" i="1"/>
  <c r="S552" i="1" s="1"/>
  <c r="R528" i="1"/>
  <c r="S528" i="1" s="1"/>
  <c r="R504" i="1"/>
  <c r="S504" i="1" s="1"/>
  <c r="R480" i="1"/>
  <c r="S480" i="1" s="1"/>
  <c r="R456" i="1"/>
  <c r="S456" i="1" s="1"/>
  <c r="R432" i="1"/>
  <c r="S432" i="1" s="1"/>
  <c r="R396" i="1"/>
  <c r="S396" i="1" s="1"/>
  <c r="R336" i="1"/>
  <c r="S336" i="1" s="1"/>
  <c r="R1836" i="1"/>
  <c r="S1836" i="1" s="1"/>
  <c r="R1812" i="1"/>
  <c r="S1812" i="1" s="1"/>
  <c r="R1788" i="1"/>
  <c r="S1788" i="1" s="1"/>
  <c r="R1764" i="1"/>
  <c r="S1764" i="1" s="1"/>
  <c r="R1740" i="1"/>
  <c r="S1740" i="1" s="1"/>
  <c r="R1716" i="1"/>
  <c r="S1716" i="1" s="1"/>
  <c r="R1692" i="1"/>
  <c r="S1692" i="1" s="1"/>
  <c r="R1668" i="1"/>
  <c r="S1668" i="1" s="1"/>
  <c r="R1644" i="1"/>
  <c r="S1644" i="1" s="1"/>
  <c r="R1620" i="1"/>
  <c r="S1620" i="1" s="1"/>
  <c r="R1596" i="1"/>
  <c r="S1596" i="1" s="1"/>
  <c r="R1572" i="1"/>
  <c r="S1572" i="1" s="1"/>
  <c r="R1548" i="1"/>
  <c r="S1548" i="1" s="1"/>
  <c r="R1500" i="1"/>
  <c r="S1500" i="1" s="1"/>
  <c r="R1416" i="1"/>
  <c r="S1416" i="1" s="1"/>
  <c r="R1392" i="1"/>
  <c r="S1392" i="1" s="1"/>
  <c r="R1344" i="1"/>
  <c r="S1344" i="1" s="1"/>
  <c r="R1308" i="1"/>
  <c r="S1308" i="1" s="1"/>
  <c r="R1284" i="1"/>
  <c r="S1284" i="1" s="1"/>
  <c r="R1260" i="1"/>
  <c r="S1260" i="1" s="1"/>
  <c r="R1224" i="1"/>
  <c r="S1224" i="1" s="1"/>
  <c r="R1212" i="1"/>
  <c r="S1212" i="1" s="1"/>
  <c r="R1152" i="1"/>
  <c r="S1152" i="1" s="1"/>
  <c r="R1128" i="1"/>
  <c r="S1128" i="1" s="1"/>
  <c r="R1104" i="1"/>
  <c r="S1104" i="1" s="1"/>
  <c r="R1080" i="1"/>
  <c r="S1080" i="1" s="1"/>
  <c r="R1032" i="1"/>
  <c r="S1032" i="1" s="1"/>
  <c r="R1008" i="1"/>
  <c r="S1008" i="1" s="1"/>
  <c r="R984" i="1"/>
  <c r="S984" i="1" s="1"/>
  <c r="R960" i="1"/>
  <c r="S960" i="1" s="1"/>
  <c r="R936" i="1"/>
  <c r="S936" i="1" s="1"/>
  <c r="R912" i="1"/>
  <c r="S912" i="1" s="1"/>
  <c r="R888" i="1"/>
  <c r="S888" i="1" s="1"/>
  <c r="R864" i="1"/>
  <c r="S864" i="1" s="1"/>
  <c r="R840" i="1"/>
  <c r="S840" i="1" s="1"/>
  <c r="R804" i="1"/>
  <c r="S804" i="1" s="1"/>
  <c r="R780" i="1"/>
  <c r="S780" i="1" s="1"/>
  <c r="R768" i="1"/>
  <c r="S768" i="1" s="1"/>
  <c r="R744" i="1"/>
  <c r="S744" i="1" s="1"/>
  <c r="R720" i="1"/>
  <c r="S720" i="1" s="1"/>
  <c r="R684" i="1"/>
  <c r="S684" i="1" s="1"/>
  <c r="R660" i="1"/>
  <c r="S660" i="1" s="1"/>
  <c r="R636" i="1"/>
  <c r="S636" i="1" s="1"/>
  <c r="R612" i="1"/>
  <c r="S612" i="1" s="1"/>
  <c r="R588" i="1"/>
  <c r="S588" i="1" s="1"/>
  <c r="R564" i="1"/>
  <c r="S564" i="1" s="1"/>
  <c r="R540" i="1"/>
  <c r="S540" i="1" s="1"/>
  <c r="R516" i="1"/>
  <c r="S516" i="1" s="1"/>
  <c r="R492" i="1"/>
  <c r="S492" i="1" s="1"/>
  <c r="R468" i="1"/>
  <c r="S468" i="1" s="1"/>
  <c r="R444" i="1"/>
  <c r="S444" i="1" s="1"/>
  <c r="R420" i="1"/>
  <c r="S420" i="1" s="1"/>
  <c r="R408" i="1"/>
  <c r="S408" i="1" s="1"/>
  <c r="R384" i="1"/>
  <c r="S384" i="1" s="1"/>
  <c r="R372" i="1"/>
  <c r="S372" i="1" s="1"/>
  <c r="R360" i="1"/>
  <c r="S360" i="1" s="1"/>
  <c r="R348" i="1"/>
  <c r="S348" i="1" s="1"/>
  <c r="R324" i="1"/>
  <c r="S324" i="1" s="1"/>
  <c r="R312" i="1"/>
  <c r="S312" i="1" s="1"/>
  <c r="R300" i="1"/>
  <c r="S300" i="1" s="1"/>
  <c r="R288" i="1"/>
  <c r="S288" i="1" s="1"/>
  <c r="R276" i="1"/>
  <c r="S276" i="1" s="1"/>
  <c r="R264" i="1"/>
  <c r="S264" i="1" s="1"/>
  <c r="R252" i="1"/>
  <c r="S252" i="1" s="1"/>
  <c r="R240" i="1"/>
  <c r="S240" i="1" s="1"/>
  <c r="R228" i="1"/>
  <c r="S228" i="1" s="1"/>
  <c r="R216" i="1"/>
  <c r="S216" i="1" s="1"/>
  <c r="R204" i="1"/>
  <c r="S204" i="1" s="1"/>
  <c r="R192" i="1"/>
  <c r="S192" i="1" s="1"/>
  <c r="R180" i="1"/>
  <c r="S180" i="1" s="1"/>
  <c r="R168" i="1"/>
  <c r="S168" i="1" s="1"/>
  <c r="R156" i="1"/>
  <c r="S156" i="1" s="1"/>
  <c r="R144" i="1"/>
  <c r="S144" i="1" s="1"/>
  <c r="R132" i="1"/>
  <c r="S132" i="1" s="1"/>
  <c r="R120" i="1"/>
  <c r="S120" i="1" s="1"/>
  <c r="R108" i="1"/>
  <c r="S108" i="1" s="1"/>
  <c r="R96" i="1"/>
  <c r="S96" i="1" s="1"/>
  <c r="R84" i="1"/>
  <c r="S84" i="1" s="1"/>
  <c r="R72" i="1"/>
  <c r="S72" i="1" s="1"/>
  <c r="R60" i="1"/>
  <c r="S60" i="1" s="1"/>
  <c r="R1793" i="1"/>
  <c r="S1793" i="1" s="1"/>
  <c r="R1277" i="1"/>
  <c r="S1277" i="1" s="1"/>
  <c r="R1241" i="1"/>
  <c r="S1241" i="1" s="1"/>
  <c r="R89" i="1"/>
  <c r="S89" i="1" s="1"/>
  <c r="N3701" i="1"/>
  <c r="O3701" i="1" a="1"/>
  <c r="O3701" i="1" s="1"/>
  <c r="N3689" i="1"/>
  <c r="O3689" i="1" a="1"/>
  <c r="O3689" i="1" s="1"/>
  <c r="R724" i="1"/>
  <c r="S724" i="1" s="1"/>
  <c r="R581" i="1"/>
  <c r="S581" i="1" s="1"/>
  <c r="N3827" i="1"/>
  <c r="O3827" i="1" a="1"/>
  <c r="O3827" i="1" s="1"/>
  <c r="P3363" i="1"/>
  <c r="R3363" i="1" s="1"/>
  <c r="S3363" i="1" s="1"/>
  <c r="N3363" i="1"/>
  <c r="O3803" i="1" a="1"/>
  <c r="O3803" i="1" s="1"/>
  <c r="P3803" i="1"/>
  <c r="R3803" i="1" s="1"/>
  <c r="S3803" i="1" s="1"/>
  <c r="R2033" i="1"/>
  <c r="S2033" i="1" s="1"/>
  <c r="R1660" i="1"/>
  <c r="S1660" i="1" s="1"/>
  <c r="R2255" i="1"/>
  <c r="S2255" i="1" s="1"/>
  <c r="R2243" i="1"/>
  <c r="S2243" i="1" s="1"/>
  <c r="R2231" i="1"/>
  <c r="S2231" i="1" s="1"/>
  <c r="R2219" i="1"/>
  <c r="S2219" i="1" s="1"/>
  <c r="R2207" i="1"/>
  <c r="S2207" i="1" s="1"/>
  <c r="R2201" i="1"/>
  <c r="S2201" i="1" s="1"/>
  <c r="R2177" i="1"/>
  <c r="S2177" i="1" s="1"/>
  <c r="R2165" i="1"/>
  <c r="S2165" i="1" s="1"/>
  <c r="R2153" i="1"/>
  <c r="S2153" i="1" s="1"/>
  <c r="R2141" i="1"/>
  <c r="S2141" i="1" s="1"/>
  <c r="R2129" i="1"/>
  <c r="S2129" i="1" s="1"/>
  <c r="R2117" i="1"/>
  <c r="S2117" i="1" s="1"/>
  <c r="R2105" i="1"/>
  <c r="S2105" i="1" s="1"/>
  <c r="R2093" i="1"/>
  <c r="S2093" i="1" s="1"/>
  <c r="R2081" i="1"/>
  <c r="S2081" i="1" s="1"/>
  <c r="R2069" i="1"/>
  <c r="S2069" i="1" s="1"/>
  <c r="R2057" i="1"/>
  <c r="S2057" i="1" s="1"/>
  <c r="R2045" i="1"/>
  <c r="S2045" i="1" s="1"/>
  <c r="R2021" i="1"/>
  <c r="S2021" i="1" s="1"/>
  <c r="R2009" i="1"/>
  <c r="S2009" i="1" s="1"/>
  <c r="R1997" i="1"/>
  <c r="S1997" i="1" s="1"/>
  <c r="R1985" i="1"/>
  <c r="S1985" i="1" s="1"/>
  <c r="R1973" i="1"/>
  <c r="S1973" i="1" s="1"/>
  <c r="R1961" i="1"/>
  <c r="S1961" i="1" s="1"/>
  <c r="R1949" i="1"/>
  <c r="S1949" i="1" s="1"/>
  <c r="R1937" i="1"/>
  <c r="S1937" i="1" s="1"/>
  <c r="R1925" i="1"/>
  <c r="S1925" i="1" s="1"/>
  <c r="R1913" i="1"/>
  <c r="S1913" i="1" s="1"/>
  <c r="R1901" i="1"/>
  <c r="S1901" i="1" s="1"/>
  <c r="R1889" i="1"/>
  <c r="S1889" i="1" s="1"/>
  <c r="R1877" i="1"/>
  <c r="S1877" i="1" s="1"/>
  <c r="R1865" i="1"/>
  <c r="S1865" i="1" s="1"/>
  <c r="R1853" i="1"/>
  <c r="S1853" i="1" s="1"/>
  <c r="R1841" i="1"/>
  <c r="S1841" i="1" s="1"/>
  <c r="R1829" i="1"/>
  <c r="S1829" i="1" s="1"/>
  <c r="R1817" i="1"/>
  <c r="S1817" i="1" s="1"/>
  <c r="R1805" i="1"/>
  <c r="S1805" i="1" s="1"/>
  <c r="R1781" i="1"/>
  <c r="S1781" i="1" s="1"/>
  <c r="R1757" i="1"/>
  <c r="S1757" i="1" s="1"/>
  <c r="R1745" i="1"/>
  <c r="S1745" i="1" s="1"/>
  <c r="R1733" i="1"/>
  <c r="S1733" i="1" s="1"/>
  <c r="R1721" i="1"/>
  <c r="S1721" i="1" s="1"/>
  <c r="R1709" i="1"/>
  <c r="S1709" i="1" s="1"/>
  <c r="R1697" i="1"/>
  <c r="S1697" i="1" s="1"/>
  <c r="R1685" i="1"/>
  <c r="S1685" i="1" s="1"/>
  <c r="R1661" i="1"/>
  <c r="S1661" i="1" s="1"/>
  <c r="R1649" i="1"/>
  <c r="S1649" i="1" s="1"/>
  <c r="R1637" i="1"/>
  <c r="S1637" i="1" s="1"/>
  <c r="R1625" i="1"/>
  <c r="S1625" i="1" s="1"/>
  <c r="R1613" i="1"/>
  <c r="S1613" i="1" s="1"/>
  <c r="R1601" i="1"/>
  <c r="S1601" i="1" s="1"/>
  <c r="R1577" i="1"/>
  <c r="S1577" i="1" s="1"/>
  <c r="R1565" i="1"/>
  <c r="S1565" i="1" s="1"/>
  <c r="R1553" i="1"/>
  <c r="S1553" i="1" s="1"/>
  <c r="R1541" i="1"/>
  <c r="S1541" i="1" s="1"/>
  <c r="R1529" i="1"/>
  <c r="S1529" i="1" s="1"/>
  <c r="R1505" i="1"/>
  <c r="S1505" i="1" s="1"/>
  <c r="R1445" i="1"/>
  <c r="S1445" i="1" s="1"/>
  <c r="R1157" i="1"/>
  <c r="S1157" i="1" s="1"/>
  <c r="R1097" i="1"/>
  <c r="S1097" i="1" s="1"/>
  <c r="R977" i="1"/>
  <c r="S977" i="1" s="1"/>
  <c r="R665" i="1"/>
  <c r="S665" i="1" s="1"/>
  <c r="R269" i="1"/>
  <c r="S269" i="1" s="1"/>
  <c r="R77" i="1"/>
  <c r="S77" i="1" s="1"/>
  <c r="R376" i="1"/>
  <c r="S376" i="1" s="1"/>
  <c r="R2266" i="1"/>
  <c r="S2266" i="1" s="1"/>
  <c r="R2254" i="1"/>
  <c r="S2254" i="1" s="1"/>
  <c r="R2242" i="1"/>
  <c r="S2242" i="1" s="1"/>
  <c r="R2230" i="1"/>
  <c r="S2230" i="1" s="1"/>
  <c r="R2218" i="1"/>
  <c r="S2218" i="1" s="1"/>
  <c r="R2206" i="1"/>
  <c r="S2206" i="1" s="1"/>
  <c r="R2200" i="1"/>
  <c r="S2200" i="1" s="1"/>
  <c r="R2188" i="1"/>
  <c r="S2188" i="1" s="1"/>
  <c r="R2176" i="1"/>
  <c r="S2176" i="1" s="1"/>
  <c r="R2152" i="1"/>
  <c r="S2152" i="1" s="1"/>
  <c r="R2140" i="1"/>
  <c r="S2140" i="1" s="1"/>
  <c r="R2128" i="1"/>
  <c r="S2128" i="1" s="1"/>
  <c r="R2116" i="1"/>
  <c r="S2116" i="1" s="1"/>
  <c r="R2104" i="1"/>
  <c r="S2104" i="1" s="1"/>
  <c r="R2092" i="1"/>
  <c r="S2092" i="1" s="1"/>
  <c r="R2080" i="1"/>
  <c r="S2080" i="1" s="1"/>
  <c r="R2068" i="1"/>
  <c r="S2068" i="1" s="1"/>
  <c r="R2056" i="1"/>
  <c r="S2056" i="1" s="1"/>
  <c r="R2044" i="1"/>
  <c r="S2044" i="1" s="1"/>
  <c r="R2032" i="1"/>
  <c r="S2032" i="1" s="1"/>
  <c r="R2020" i="1"/>
  <c r="S2020" i="1" s="1"/>
  <c r="R2008" i="1"/>
  <c r="S2008" i="1" s="1"/>
  <c r="R1996" i="1"/>
  <c r="S1996" i="1" s="1"/>
  <c r="R1984" i="1"/>
  <c r="S1984" i="1" s="1"/>
  <c r="R1972" i="1"/>
  <c r="S1972" i="1" s="1"/>
  <c r="R1960" i="1"/>
  <c r="S1960" i="1" s="1"/>
  <c r="R1948" i="1"/>
  <c r="S1948" i="1" s="1"/>
  <c r="R1936" i="1"/>
  <c r="S1936" i="1" s="1"/>
  <c r="R1924" i="1"/>
  <c r="S1924" i="1" s="1"/>
  <c r="R1912" i="1"/>
  <c r="S1912" i="1" s="1"/>
  <c r="R1900" i="1"/>
  <c r="S1900" i="1" s="1"/>
  <c r="R1888" i="1"/>
  <c r="S1888" i="1" s="1"/>
  <c r="R1876" i="1"/>
  <c r="S1876" i="1" s="1"/>
  <c r="R1864" i="1"/>
  <c r="S1864" i="1" s="1"/>
  <c r="R1852" i="1"/>
  <c r="S1852" i="1" s="1"/>
  <c r="R1840" i="1"/>
  <c r="S1840" i="1" s="1"/>
  <c r="R1828" i="1"/>
  <c r="S1828" i="1" s="1"/>
  <c r="R1816" i="1"/>
  <c r="S1816" i="1" s="1"/>
  <c r="R1804" i="1"/>
  <c r="S1804" i="1" s="1"/>
  <c r="R1792" i="1"/>
  <c r="S1792" i="1" s="1"/>
  <c r="R1780" i="1"/>
  <c r="S1780" i="1" s="1"/>
  <c r="R1768" i="1"/>
  <c r="S1768" i="1" s="1"/>
  <c r="R1756" i="1"/>
  <c r="S1756" i="1" s="1"/>
  <c r="R1744" i="1"/>
  <c r="S1744" i="1" s="1"/>
  <c r="R1732" i="1"/>
  <c r="S1732" i="1" s="1"/>
  <c r="R1720" i="1"/>
  <c r="S1720" i="1" s="1"/>
  <c r="R1708" i="1"/>
  <c r="S1708" i="1" s="1"/>
  <c r="R1696" i="1"/>
  <c r="S1696" i="1" s="1"/>
  <c r="R1684" i="1"/>
  <c r="S1684" i="1" s="1"/>
  <c r="R1672" i="1"/>
  <c r="S1672" i="1" s="1"/>
  <c r="R1648" i="1"/>
  <c r="S1648" i="1" s="1"/>
  <c r="R1636" i="1"/>
  <c r="S1636" i="1" s="1"/>
  <c r="R1624" i="1"/>
  <c r="S1624" i="1" s="1"/>
  <c r="R1612" i="1"/>
  <c r="S1612" i="1" s="1"/>
  <c r="R1600" i="1"/>
  <c r="S1600" i="1" s="1"/>
  <c r="R1588" i="1"/>
  <c r="S1588" i="1" s="1"/>
  <c r="R1576" i="1"/>
  <c r="S1576" i="1" s="1"/>
  <c r="R1564" i="1"/>
  <c r="S1564" i="1" s="1"/>
  <c r="R1552" i="1"/>
  <c r="S1552" i="1" s="1"/>
  <c r="R1540" i="1"/>
  <c r="S1540" i="1" s="1"/>
  <c r="R1528" i="1"/>
  <c r="S1528" i="1" s="1"/>
  <c r="R1516" i="1"/>
  <c r="S1516" i="1" s="1"/>
  <c r="R1504" i="1"/>
  <c r="S1504" i="1" s="1"/>
  <c r="R1492" i="1"/>
  <c r="S1492" i="1" s="1"/>
  <c r="R1480" i="1"/>
  <c r="S1480" i="1" s="1"/>
  <c r="R1468" i="1"/>
  <c r="S1468" i="1" s="1"/>
  <c r="R1432" i="1"/>
  <c r="S1432" i="1" s="1"/>
  <c r="R280" i="1"/>
  <c r="S280" i="1" s="1"/>
  <c r="R942" i="1"/>
  <c r="S942" i="1" s="1"/>
  <c r="R930" i="1"/>
  <c r="S930" i="1" s="1"/>
  <c r="R918" i="1"/>
  <c r="S918" i="1" s="1"/>
  <c r="R906" i="1"/>
  <c r="S906" i="1" s="1"/>
  <c r="R894" i="1"/>
  <c r="S894" i="1" s="1"/>
  <c r="R882" i="1"/>
  <c r="S882" i="1" s="1"/>
  <c r="R870" i="1"/>
  <c r="S870" i="1" s="1"/>
  <c r="R858" i="1"/>
  <c r="S858" i="1" s="1"/>
  <c r="R846" i="1"/>
  <c r="S846" i="1" s="1"/>
  <c r="R834" i="1"/>
  <c r="S834" i="1" s="1"/>
  <c r="R822" i="1"/>
  <c r="S822" i="1" s="1"/>
  <c r="R810" i="1"/>
  <c r="S810" i="1" s="1"/>
  <c r="R798" i="1"/>
  <c r="S798" i="1" s="1"/>
  <c r="R786" i="1"/>
  <c r="S786" i="1" s="1"/>
  <c r="R774" i="1"/>
  <c r="S774" i="1" s="1"/>
  <c r="R762" i="1"/>
  <c r="S762" i="1" s="1"/>
  <c r="R750" i="1"/>
  <c r="S750" i="1" s="1"/>
  <c r="R738" i="1"/>
  <c r="S738" i="1" s="1"/>
  <c r="R726" i="1"/>
  <c r="S726" i="1" s="1"/>
  <c r="R714" i="1"/>
  <c r="S714" i="1" s="1"/>
  <c r="R702" i="1"/>
  <c r="S702" i="1" s="1"/>
  <c r="R690" i="1"/>
  <c r="S690" i="1" s="1"/>
  <c r="R678" i="1"/>
  <c r="S678" i="1" s="1"/>
  <c r="R666" i="1"/>
  <c r="S666" i="1" s="1"/>
  <c r="R654" i="1"/>
  <c r="S654" i="1" s="1"/>
  <c r="R642" i="1"/>
  <c r="S642" i="1" s="1"/>
  <c r="R630" i="1"/>
  <c r="S630" i="1" s="1"/>
  <c r="R618" i="1"/>
  <c r="S618" i="1" s="1"/>
  <c r="R606" i="1"/>
  <c r="S606" i="1" s="1"/>
  <c r="R594" i="1"/>
  <c r="S594" i="1" s="1"/>
  <c r="R582" i="1"/>
  <c r="S582" i="1" s="1"/>
  <c r="R570" i="1"/>
  <c r="S570" i="1" s="1"/>
  <c r="R558" i="1"/>
  <c r="S558" i="1" s="1"/>
  <c r="R546" i="1"/>
  <c r="S546" i="1" s="1"/>
  <c r="R534" i="1"/>
  <c r="S534" i="1" s="1"/>
  <c r="R522" i="1"/>
  <c r="S522" i="1" s="1"/>
  <c r="R510" i="1"/>
  <c r="S510" i="1" s="1"/>
  <c r="R498" i="1"/>
  <c r="S498" i="1" s="1"/>
  <c r="R486" i="1"/>
  <c r="S486" i="1" s="1"/>
  <c r="R474" i="1"/>
  <c r="S474" i="1" s="1"/>
  <c r="R462" i="1"/>
  <c r="S462" i="1" s="1"/>
  <c r="R450" i="1"/>
  <c r="S450" i="1" s="1"/>
  <c r="R438" i="1"/>
  <c r="S438" i="1" s="1"/>
  <c r="R426" i="1"/>
  <c r="S426" i="1" s="1"/>
  <c r="R414" i="1"/>
  <c r="S414" i="1" s="1"/>
  <c r="R402" i="1"/>
  <c r="S402" i="1" s="1"/>
  <c r="R390" i="1"/>
  <c r="S390" i="1" s="1"/>
  <c r="R378" i="1"/>
  <c r="S378" i="1" s="1"/>
  <c r="R366" i="1"/>
  <c r="S366" i="1" s="1"/>
  <c r="R354" i="1"/>
  <c r="S354" i="1" s="1"/>
  <c r="R342" i="1"/>
  <c r="S342" i="1" s="1"/>
  <c r="R330" i="1"/>
  <c r="S330" i="1" s="1"/>
  <c r="R318" i="1"/>
  <c r="S318" i="1" s="1"/>
  <c r="R306" i="1"/>
  <c r="S306" i="1" s="1"/>
  <c r="R294" i="1"/>
  <c r="S294" i="1" s="1"/>
  <c r="R282" i="1"/>
  <c r="S282" i="1" s="1"/>
  <c r="R270" i="1"/>
  <c r="S270" i="1" s="1"/>
  <c r="R258" i="1"/>
  <c r="S258" i="1" s="1"/>
  <c r="R246" i="1"/>
  <c r="S246" i="1" s="1"/>
  <c r="R234" i="1"/>
  <c r="S234" i="1" s="1"/>
  <c r="R222" i="1"/>
  <c r="S222" i="1" s="1"/>
  <c r="R210" i="1"/>
  <c r="S210" i="1" s="1"/>
  <c r="R198" i="1"/>
  <c r="S198" i="1" s="1"/>
  <c r="R186" i="1"/>
  <c r="S186" i="1" s="1"/>
  <c r="R174" i="1"/>
  <c r="S174" i="1" s="1"/>
  <c r="R162" i="1"/>
  <c r="S162" i="1" s="1"/>
  <c r="R150" i="1"/>
  <c r="S150" i="1" s="1"/>
  <c r="R138" i="1"/>
  <c r="S138" i="1" s="1"/>
  <c r="R126" i="1"/>
  <c r="S126" i="1" s="1"/>
  <c r="R114" i="1"/>
  <c r="S114" i="1" s="1"/>
  <c r="R102" i="1"/>
  <c r="S102" i="1" s="1"/>
  <c r="R90" i="1"/>
  <c r="S90" i="1" s="1"/>
  <c r="R78" i="1"/>
  <c r="S78" i="1" s="1"/>
  <c r="R66" i="1"/>
  <c r="S66" i="1" s="1"/>
  <c r="R54" i="1"/>
  <c r="S54" i="1" s="1"/>
  <c r="R42" i="1"/>
  <c r="S42" i="1" s="1"/>
  <c r="R30" i="1"/>
  <c r="S30" i="1" s="1"/>
  <c r="R1493" i="1"/>
  <c r="S1493" i="1" s="1"/>
  <c r="R1481" i="1"/>
  <c r="S1481" i="1" s="1"/>
  <c r="R1469" i="1"/>
  <c r="S1469" i="1" s="1"/>
  <c r="R1457" i="1"/>
  <c r="S1457" i="1" s="1"/>
  <c r="R1433" i="1"/>
  <c r="S1433" i="1" s="1"/>
  <c r="R1421" i="1"/>
  <c r="S1421" i="1" s="1"/>
  <c r="R1397" i="1"/>
  <c r="S1397" i="1" s="1"/>
  <c r="R1385" i="1"/>
  <c r="S1385" i="1" s="1"/>
  <c r="R1373" i="1"/>
  <c r="S1373" i="1" s="1"/>
  <c r="R1361" i="1"/>
  <c r="S1361" i="1" s="1"/>
  <c r="R1349" i="1"/>
  <c r="S1349" i="1" s="1"/>
  <c r="R1337" i="1"/>
  <c r="S1337" i="1" s="1"/>
  <c r="R1325" i="1"/>
  <c r="S1325" i="1" s="1"/>
  <c r="R1313" i="1"/>
  <c r="S1313" i="1" s="1"/>
  <c r="R1301" i="1"/>
  <c r="S1301" i="1" s="1"/>
  <c r="R1289" i="1"/>
  <c r="S1289" i="1" s="1"/>
  <c r="R1265" i="1"/>
  <c r="S1265" i="1" s="1"/>
  <c r="R1253" i="1"/>
  <c r="S1253" i="1" s="1"/>
  <c r="R1229" i="1"/>
  <c r="S1229" i="1" s="1"/>
  <c r="R1217" i="1"/>
  <c r="S1217" i="1" s="1"/>
  <c r="R1205" i="1"/>
  <c r="S1205" i="1" s="1"/>
  <c r="R1193" i="1"/>
  <c r="S1193" i="1" s="1"/>
  <c r="R1169" i="1"/>
  <c r="S1169" i="1" s="1"/>
  <c r="R1145" i="1"/>
  <c r="S1145" i="1" s="1"/>
  <c r="R1133" i="1"/>
  <c r="S1133" i="1" s="1"/>
  <c r="R1121" i="1"/>
  <c r="S1121" i="1" s="1"/>
  <c r="R1109" i="1"/>
  <c r="S1109" i="1" s="1"/>
  <c r="R1085" i="1"/>
  <c r="S1085" i="1" s="1"/>
  <c r="R1073" i="1"/>
  <c r="S1073" i="1" s="1"/>
  <c r="R1061" i="1"/>
  <c r="S1061" i="1" s="1"/>
  <c r="R1049" i="1"/>
  <c r="S1049" i="1" s="1"/>
  <c r="R1037" i="1"/>
  <c r="S1037" i="1" s="1"/>
  <c r="R1025" i="1"/>
  <c r="S1025" i="1" s="1"/>
  <c r="R1013" i="1"/>
  <c r="S1013" i="1" s="1"/>
  <c r="R1001" i="1"/>
  <c r="S1001" i="1" s="1"/>
  <c r="R989" i="1"/>
  <c r="S989" i="1" s="1"/>
  <c r="R965" i="1"/>
  <c r="S965" i="1" s="1"/>
  <c r="R953" i="1"/>
  <c r="S953" i="1" s="1"/>
  <c r="R941" i="1"/>
  <c r="S941" i="1" s="1"/>
  <c r="R929" i="1"/>
  <c r="S929" i="1" s="1"/>
  <c r="R917" i="1"/>
  <c r="S917" i="1" s="1"/>
  <c r="R905" i="1"/>
  <c r="S905" i="1" s="1"/>
  <c r="R893" i="1"/>
  <c r="S893" i="1" s="1"/>
  <c r="R881" i="1"/>
  <c r="S881" i="1" s="1"/>
  <c r="R869" i="1"/>
  <c r="S869" i="1" s="1"/>
  <c r="R857" i="1"/>
  <c r="S857" i="1" s="1"/>
  <c r="R845" i="1"/>
  <c r="S845" i="1" s="1"/>
  <c r="R833" i="1"/>
  <c r="S833" i="1" s="1"/>
  <c r="R821" i="1"/>
  <c r="S821" i="1" s="1"/>
  <c r="R809" i="1"/>
  <c r="S809" i="1" s="1"/>
  <c r="R797" i="1"/>
  <c r="S797" i="1" s="1"/>
  <c r="R785" i="1"/>
  <c r="S785" i="1" s="1"/>
  <c r="R773" i="1"/>
  <c r="S773" i="1" s="1"/>
  <c r="R761" i="1"/>
  <c r="S761" i="1" s="1"/>
  <c r="R749" i="1"/>
  <c r="S749" i="1" s="1"/>
  <c r="R737" i="1"/>
  <c r="S737" i="1" s="1"/>
  <c r="R725" i="1"/>
  <c r="S725" i="1" s="1"/>
  <c r="R713" i="1"/>
  <c r="S713" i="1" s="1"/>
  <c r="R701" i="1"/>
  <c r="S701" i="1" s="1"/>
  <c r="R689" i="1"/>
  <c r="S689" i="1" s="1"/>
  <c r="R677" i="1"/>
  <c r="S677" i="1" s="1"/>
  <c r="R653" i="1"/>
  <c r="S653" i="1" s="1"/>
  <c r="R641" i="1"/>
  <c r="S641" i="1" s="1"/>
  <c r="R629" i="1"/>
  <c r="S629" i="1" s="1"/>
  <c r="R617" i="1"/>
  <c r="S617" i="1" s="1"/>
  <c r="R605" i="1"/>
  <c r="S605" i="1" s="1"/>
  <c r="R593" i="1"/>
  <c r="S593" i="1" s="1"/>
  <c r="R569" i="1"/>
  <c r="S569" i="1" s="1"/>
  <c r="R557" i="1"/>
  <c r="S557" i="1" s="1"/>
  <c r="R545" i="1"/>
  <c r="S545" i="1" s="1"/>
  <c r="R533" i="1"/>
  <c r="S533" i="1" s="1"/>
  <c r="R521" i="1"/>
  <c r="S521" i="1" s="1"/>
  <c r="R509" i="1"/>
  <c r="S509" i="1" s="1"/>
  <c r="R497" i="1"/>
  <c r="S497" i="1" s="1"/>
  <c r="R485" i="1"/>
  <c r="S485" i="1" s="1"/>
  <c r="R473" i="1"/>
  <c r="S473" i="1" s="1"/>
  <c r="R461" i="1"/>
  <c r="S461" i="1" s="1"/>
  <c r="R449" i="1"/>
  <c r="S449" i="1" s="1"/>
  <c r="R437" i="1"/>
  <c r="S437" i="1" s="1"/>
  <c r="R425" i="1"/>
  <c r="S425" i="1" s="1"/>
  <c r="R413" i="1"/>
  <c r="S413" i="1" s="1"/>
  <c r="R401" i="1"/>
  <c r="S401" i="1" s="1"/>
  <c r="R389" i="1"/>
  <c r="S389" i="1" s="1"/>
  <c r="R377" i="1"/>
  <c r="S377" i="1" s="1"/>
  <c r="R365" i="1"/>
  <c r="S365" i="1" s="1"/>
  <c r="R353" i="1"/>
  <c r="S353" i="1" s="1"/>
  <c r="R341" i="1"/>
  <c r="S341" i="1" s="1"/>
  <c r="R329" i="1"/>
  <c r="S329" i="1" s="1"/>
  <c r="R317" i="1"/>
  <c r="S317" i="1" s="1"/>
  <c r="R305" i="1"/>
  <c r="S305" i="1" s="1"/>
  <c r="R293" i="1"/>
  <c r="S293" i="1" s="1"/>
  <c r="R281" i="1"/>
  <c r="S281" i="1" s="1"/>
  <c r="R257" i="1"/>
  <c r="S257" i="1" s="1"/>
  <c r="R245" i="1"/>
  <c r="S245" i="1" s="1"/>
  <c r="R233" i="1"/>
  <c r="S233" i="1" s="1"/>
  <c r="R221" i="1"/>
  <c r="S221" i="1" s="1"/>
  <c r="R209" i="1"/>
  <c r="S209" i="1" s="1"/>
  <c r="R197" i="1"/>
  <c r="S197" i="1" s="1"/>
  <c r="R185" i="1"/>
  <c r="S185" i="1" s="1"/>
  <c r="R173" i="1"/>
  <c r="S173" i="1" s="1"/>
  <c r="R161" i="1"/>
  <c r="S161" i="1" s="1"/>
  <c r="R149" i="1"/>
  <c r="S149" i="1" s="1"/>
  <c r="R137" i="1"/>
  <c r="S137" i="1" s="1"/>
  <c r="R125" i="1"/>
  <c r="S125" i="1" s="1"/>
  <c r="R113" i="1"/>
  <c r="S113" i="1" s="1"/>
  <c r="R65" i="1"/>
  <c r="S65" i="1" s="1"/>
  <c r="R53" i="1"/>
  <c r="S53" i="1" s="1"/>
  <c r="R41" i="1"/>
  <c r="S41" i="1" s="1"/>
  <c r="R29" i="1"/>
  <c r="S29" i="1" s="1"/>
  <c r="R1456" i="1"/>
  <c r="S1456" i="1" s="1"/>
  <c r="R1444" i="1"/>
  <c r="S1444" i="1" s="1"/>
  <c r="R1420" i="1"/>
  <c r="S1420" i="1" s="1"/>
  <c r="R1408" i="1"/>
  <c r="S1408" i="1" s="1"/>
  <c r="R1396" i="1"/>
  <c r="S1396" i="1" s="1"/>
  <c r="R1384" i="1"/>
  <c r="S1384" i="1" s="1"/>
  <c r="R1372" i="1"/>
  <c r="S1372" i="1" s="1"/>
  <c r="R1360" i="1"/>
  <c r="S1360" i="1" s="1"/>
  <c r="R1348" i="1"/>
  <c r="S1348" i="1" s="1"/>
  <c r="R1336" i="1"/>
  <c r="S1336" i="1" s="1"/>
  <c r="R1324" i="1"/>
  <c r="S1324" i="1" s="1"/>
  <c r="R1312" i="1"/>
  <c r="S1312" i="1" s="1"/>
  <c r="R1300" i="1"/>
  <c r="S1300" i="1" s="1"/>
  <c r="R1288" i="1"/>
  <c r="S1288" i="1" s="1"/>
  <c r="R1276" i="1"/>
  <c r="S1276" i="1" s="1"/>
  <c r="R1264" i="1"/>
  <c r="S1264" i="1" s="1"/>
  <c r="R1252" i="1"/>
  <c r="S1252" i="1" s="1"/>
  <c r="R1240" i="1"/>
  <c r="S1240" i="1" s="1"/>
  <c r="R1228" i="1"/>
  <c r="S1228" i="1" s="1"/>
  <c r="R1216" i="1"/>
  <c r="S1216" i="1" s="1"/>
  <c r="R1204" i="1"/>
  <c r="S1204" i="1" s="1"/>
  <c r="R1192" i="1"/>
  <c r="S1192" i="1" s="1"/>
  <c r="R1180" i="1"/>
  <c r="S1180" i="1" s="1"/>
  <c r="R1168" i="1"/>
  <c r="S1168" i="1" s="1"/>
  <c r="R1156" i="1"/>
  <c r="S1156" i="1" s="1"/>
  <c r="R1144" i="1"/>
  <c r="S1144" i="1" s="1"/>
  <c r="R1132" i="1"/>
  <c r="S1132" i="1" s="1"/>
  <c r="R1120" i="1"/>
  <c r="S1120" i="1" s="1"/>
  <c r="R1108" i="1"/>
  <c r="S1108" i="1" s="1"/>
  <c r="R1096" i="1"/>
  <c r="S1096" i="1" s="1"/>
  <c r="R1084" i="1"/>
  <c r="S1084" i="1" s="1"/>
  <c r="R1072" i="1"/>
  <c r="S1072" i="1" s="1"/>
  <c r="R1060" i="1"/>
  <c r="S1060" i="1" s="1"/>
  <c r="R1048" i="1"/>
  <c r="S1048" i="1" s="1"/>
  <c r="R1036" i="1"/>
  <c r="S1036" i="1" s="1"/>
  <c r="R1024" i="1"/>
  <c r="S1024" i="1" s="1"/>
  <c r="R1012" i="1"/>
  <c r="S1012" i="1" s="1"/>
  <c r="R1000" i="1"/>
  <c r="S1000" i="1" s="1"/>
  <c r="R988" i="1"/>
  <c r="S988" i="1" s="1"/>
  <c r="R976" i="1"/>
  <c r="S976" i="1" s="1"/>
  <c r="R964" i="1"/>
  <c r="S964" i="1" s="1"/>
  <c r="R952" i="1"/>
  <c r="S952" i="1" s="1"/>
  <c r="R940" i="1"/>
  <c r="S940" i="1" s="1"/>
  <c r="R928" i="1"/>
  <c r="S928" i="1" s="1"/>
  <c r="R916" i="1"/>
  <c r="S916" i="1" s="1"/>
  <c r="R904" i="1"/>
  <c r="S904" i="1" s="1"/>
  <c r="R892" i="1"/>
  <c r="S892" i="1" s="1"/>
  <c r="R880" i="1"/>
  <c r="S880" i="1" s="1"/>
  <c r="R868" i="1"/>
  <c r="S868" i="1" s="1"/>
  <c r="R856" i="1"/>
  <c r="S856" i="1" s="1"/>
  <c r="R844" i="1"/>
  <c r="S844" i="1" s="1"/>
  <c r="R832" i="1"/>
  <c r="S832" i="1" s="1"/>
  <c r="R820" i="1"/>
  <c r="S820" i="1" s="1"/>
  <c r="R808" i="1"/>
  <c r="S808" i="1" s="1"/>
  <c r="R796" i="1"/>
  <c r="S796" i="1" s="1"/>
  <c r="R784" i="1"/>
  <c r="S784" i="1" s="1"/>
  <c r="R772" i="1"/>
  <c r="S772" i="1" s="1"/>
  <c r="R760" i="1"/>
  <c r="S760" i="1" s="1"/>
  <c r="R748" i="1"/>
  <c r="S748" i="1" s="1"/>
  <c r="R736" i="1"/>
  <c r="S736" i="1" s="1"/>
  <c r="R712" i="1"/>
  <c r="S712" i="1" s="1"/>
  <c r="R700" i="1"/>
  <c r="S700" i="1" s="1"/>
  <c r="R688" i="1"/>
  <c r="S688" i="1" s="1"/>
  <c r="R676" i="1"/>
  <c r="S676" i="1" s="1"/>
  <c r="R664" i="1"/>
  <c r="S664" i="1" s="1"/>
  <c r="R652" i="1"/>
  <c r="S652" i="1" s="1"/>
  <c r="R640" i="1"/>
  <c r="S640" i="1" s="1"/>
  <c r="R628" i="1"/>
  <c r="S628" i="1" s="1"/>
  <c r="R616" i="1"/>
  <c r="S616" i="1" s="1"/>
  <c r="R604" i="1"/>
  <c r="S604" i="1" s="1"/>
  <c r="R592" i="1"/>
  <c r="S592" i="1" s="1"/>
  <c r="R580" i="1"/>
  <c r="S580" i="1" s="1"/>
  <c r="R556" i="1"/>
  <c r="S556" i="1" s="1"/>
  <c r="R544" i="1"/>
  <c r="S544" i="1" s="1"/>
  <c r="R532" i="1"/>
  <c r="S532" i="1" s="1"/>
  <c r="R520" i="1"/>
  <c r="S520" i="1" s="1"/>
  <c r="R508" i="1"/>
  <c r="S508" i="1" s="1"/>
  <c r="R496" i="1"/>
  <c r="S496" i="1" s="1"/>
  <c r="R484" i="1"/>
  <c r="S484" i="1" s="1"/>
  <c r="R472" i="1"/>
  <c r="S472" i="1" s="1"/>
  <c r="R460" i="1"/>
  <c r="S460" i="1" s="1"/>
  <c r="R448" i="1"/>
  <c r="S448" i="1" s="1"/>
  <c r="R436" i="1"/>
  <c r="S436" i="1" s="1"/>
  <c r="R424" i="1"/>
  <c r="S424" i="1" s="1"/>
  <c r="R412" i="1"/>
  <c r="S412" i="1" s="1"/>
  <c r="R400" i="1"/>
  <c r="S400" i="1" s="1"/>
  <c r="R388" i="1"/>
  <c r="S388" i="1" s="1"/>
  <c r="R364" i="1"/>
  <c r="S364" i="1" s="1"/>
  <c r="R352" i="1"/>
  <c r="S352" i="1" s="1"/>
  <c r="R340" i="1"/>
  <c r="S340" i="1" s="1"/>
  <c r="R328" i="1"/>
  <c r="S328" i="1" s="1"/>
  <c r="R316" i="1"/>
  <c r="S316" i="1" s="1"/>
  <c r="R304" i="1"/>
  <c r="S304" i="1" s="1"/>
  <c r="R292" i="1"/>
  <c r="S292" i="1" s="1"/>
  <c r="R268" i="1"/>
  <c r="S268" i="1" s="1"/>
  <c r="R256" i="1"/>
  <c r="S256" i="1" s="1"/>
  <c r="R244" i="1"/>
  <c r="S244" i="1" s="1"/>
  <c r="R232" i="1"/>
  <c r="S232" i="1" s="1"/>
  <c r="R220" i="1"/>
  <c r="S220" i="1" s="1"/>
  <c r="R208" i="1"/>
  <c r="S208" i="1" s="1"/>
  <c r="R196" i="1"/>
  <c r="S196" i="1" s="1"/>
  <c r="R184" i="1"/>
  <c r="S184" i="1" s="1"/>
  <c r="R172" i="1"/>
  <c r="S172" i="1" s="1"/>
  <c r="R160" i="1"/>
  <c r="S160" i="1" s="1"/>
  <c r="R148" i="1"/>
  <c r="S148" i="1" s="1"/>
  <c r="R136" i="1"/>
  <c r="S136" i="1" s="1"/>
  <c r="R124" i="1"/>
  <c r="S124" i="1" s="1"/>
  <c r="R112" i="1"/>
  <c r="S112" i="1" s="1"/>
  <c r="R100" i="1"/>
  <c r="S100" i="1" s="1"/>
  <c r="R88" i="1"/>
  <c r="S88" i="1" s="1"/>
  <c r="R76" i="1"/>
  <c r="S76" i="1" s="1"/>
  <c r="R64" i="1"/>
  <c r="S64" i="1" s="1"/>
  <c r="R52" i="1"/>
  <c r="S52" i="1" s="1"/>
  <c r="R40" i="1"/>
  <c r="S40" i="1" s="1"/>
  <c r="R28" i="1"/>
  <c r="S28" i="1" s="1"/>
  <c r="R16" i="1"/>
  <c r="S16" i="1" s="1"/>
  <c r="R4" i="1"/>
  <c r="S4" i="1" s="1"/>
  <c r="P3796" i="1"/>
  <c r="R3796" i="1" s="1"/>
  <c r="S3796" i="1" s="1"/>
  <c r="O3784" i="1" a="1"/>
  <c r="O3784" i="1" s="1"/>
  <c r="P3472" i="1"/>
  <c r="R3472" i="1" s="1"/>
  <c r="S3472" i="1" s="1"/>
  <c r="O3604" i="1" a="1"/>
  <c r="O3604" i="1" s="1"/>
  <c r="P3604" i="1"/>
  <c r="R3604" i="1" s="1"/>
  <c r="S3604" i="1" s="1"/>
  <c r="O2763" i="1" a="1"/>
  <c r="O2763" i="1" s="1"/>
  <c r="P3674" i="1"/>
  <c r="R3674" i="1" s="1"/>
  <c r="S3674" i="1" s="1"/>
  <c r="P3155" i="1"/>
  <c r="R3155" i="1" s="1"/>
  <c r="S3155" i="1" s="1"/>
  <c r="P2756" i="1"/>
  <c r="R2756" i="1" s="1"/>
  <c r="S2756" i="1" s="1"/>
  <c r="P2090" i="1"/>
  <c r="R2090" i="1" s="1"/>
  <c r="S2090" i="1" s="1"/>
  <c r="P3603" i="1"/>
  <c r="R3603" i="1" s="1"/>
  <c r="S3603" i="1" s="1"/>
  <c r="P3904" i="1"/>
  <c r="R3904" i="1" s="1"/>
  <c r="S3904" i="1" s="1"/>
  <c r="O3405" i="1" a="1"/>
  <c r="O3405" i="1" s="1"/>
  <c r="O2439" i="1" a="1"/>
  <c r="O2439" i="1" s="1"/>
  <c r="P4105" i="1"/>
  <c r="R4105" i="1" s="1"/>
  <c r="S4105" i="1" s="1"/>
  <c r="P3894" i="1"/>
  <c r="R3894" i="1" s="1"/>
  <c r="S3894" i="1" s="1"/>
  <c r="P2912" i="1"/>
  <c r="R2912" i="1" s="1"/>
  <c r="S2912" i="1" s="1"/>
  <c r="P4047" i="1"/>
  <c r="R4047" i="1" s="1"/>
  <c r="S4047" i="1" s="1"/>
  <c r="O3856" i="1" a="1"/>
  <c r="O3856" i="1" s="1"/>
  <c r="P3827" i="1"/>
  <c r="R3827" i="1" s="1"/>
  <c r="S3827" i="1" s="1"/>
  <c r="O2972" i="1" a="1"/>
  <c r="O2972" i="1" s="1"/>
  <c r="P3700" i="1"/>
  <c r="R3700" i="1" s="1"/>
  <c r="S3700" i="1" s="1"/>
  <c r="P3405" i="1"/>
  <c r="R3405" i="1" s="1"/>
  <c r="S3405" i="1" s="1"/>
  <c r="P3167" i="1"/>
  <c r="R3167" i="1" s="1"/>
  <c r="S3167" i="1" s="1"/>
  <c r="O3603" i="1" a="1"/>
  <c r="O3603" i="1" s="1"/>
  <c r="P3795" i="1"/>
  <c r="R3795" i="1" s="1"/>
  <c r="S3795" i="1" s="1"/>
  <c r="N4035" i="1"/>
  <c r="O4035" i="1" a="1"/>
  <c r="O4035" i="1" s="1"/>
  <c r="O3951" i="1" a="1"/>
  <c r="O3951" i="1" s="1"/>
  <c r="P3951" i="1"/>
  <c r="R3951" i="1" s="1"/>
  <c r="S3951" i="1" s="1"/>
  <c r="N3543" i="1"/>
  <c r="O3543" i="1" a="1"/>
  <c r="O3543" i="1" s="1"/>
  <c r="P3543" i="1"/>
  <c r="R3543" i="1" s="1"/>
  <c r="S3543" i="1" s="1"/>
  <c r="N2971" i="1"/>
  <c r="O2971" i="1" a="1"/>
  <c r="O2971" i="1" s="1"/>
  <c r="N2947" i="1"/>
  <c r="P2947" i="1"/>
  <c r="R2947" i="1" s="1"/>
  <c r="S2947" i="1" s="1"/>
  <c r="N2923" i="1"/>
  <c r="P2923" i="1"/>
  <c r="R2923" i="1" s="1"/>
  <c r="S2923" i="1" s="1"/>
  <c r="N2623" i="1"/>
  <c r="P2623" i="1"/>
  <c r="R2623" i="1" s="1"/>
  <c r="S2623" i="1" s="1"/>
  <c r="O1981" i="1" a="1"/>
  <c r="O1981" i="1" s="1"/>
  <c r="P1981" i="1"/>
  <c r="R1981" i="1" s="1"/>
  <c r="S1981" i="1" s="1"/>
  <c r="N1549" i="1"/>
  <c r="P1549" i="1"/>
  <c r="R1549" i="1" s="1"/>
  <c r="S1549" i="1" s="1"/>
  <c r="O973" i="1" a="1"/>
  <c r="O973" i="1" s="1"/>
  <c r="P973" i="1"/>
  <c r="R973" i="1" s="1"/>
  <c r="S973" i="1" s="1"/>
  <c r="O1980" i="1" a="1"/>
  <c r="O1980" i="1" s="1"/>
  <c r="P1980" i="1"/>
  <c r="R1980" i="1" s="1"/>
  <c r="S1980" i="1" s="1"/>
  <c r="N1176" i="1"/>
  <c r="P1176" i="1"/>
  <c r="R1176" i="1" s="1"/>
  <c r="S1176" i="1" s="1"/>
  <c r="O1056" i="1" a="1"/>
  <c r="O1056" i="1" s="1"/>
  <c r="P1056" i="1"/>
  <c r="R1056" i="1" s="1"/>
  <c r="S1056" i="1" s="1"/>
  <c r="P3735" i="1"/>
  <c r="R3735" i="1" s="1"/>
  <c r="S3735" i="1" s="1"/>
  <c r="O4091" i="1" a="1"/>
  <c r="O4091" i="1" s="1"/>
  <c r="N4091" i="1"/>
  <c r="N3687" i="1"/>
  <c r="O3687" i="1" a="1"/>
  <c r="O3687" i="1" s="1"/>
  <c r="N3986" i="1"/>
  <c r="P3986" i="1"/>
  <c r="R3986" i="1" s="1"/>
  <c r="S3986" i="1" s="1"/>
  <c r="N3342" i="1"/>
  <c r="P3342" i="1"/>
  <c r="R3342" i="1" s="1"/>
  <c r="S3342" i="1" s="1"/>
  <c r="N4161" i="1"/>
  <c r="O4161" i="1" a="1"/>
  <c r="O4161" i="1" s="1"/>
  <c r="N4125" i="1"/>
  <c r="O4125" i="1" a="1"/>
  <c r="O4125" i="1" s="1"/>
  <c r="N4069" i="1"/>
  <c r="P4069" i="1"/>
  <c r="R4069" i="1" s="1"/>
  <c r="S4069" i="1" s="1"/>
  <c r="N3973" i="1"/>
  <c r="O3973" i="1" a="1"/>
  <c r="O3973" i="1" s="1"/>
  <c r="N3961" i="1"/>
  <c r="P3961" i="1"/>
  <c r="R3961" i="1" s="1"/>
  <c r="S3961" i="1" s="1"/>
  <c r="N3925" i="1"/>
  <c r="O3925" i="1" a="1"/>
  <c r="O3925" i="1" s="1"/>
  <c r="P3925" i="1"/>
  <c r="R3925" i="1" s="1"/>
  <c r="S3925" i="1" s="1"/>
  <c r="N3865" i="1"/>
  <c r="O3865" i="1" a="1"/>
  <c r="O3865" i="1" s="1"/>
  <c r="P3865" i="1"/>
  <c r="R3865" i="1" s="1"/>
  <c r="S3865" i="1" s="1"/>
  <c r="P3853" i="1"/>
  <c r="R3853" i="1" s="1"/>
  <c r="S3853" i="1" s="1"/>
  <c r="N3853" i="1"/>
  <c r="O3853" i="1" a="1"/>
  <c r="O3853" i="1" s="1"/>
  <c r="N3781" i="1"/>
  <c r="O3781" i="1" a="1"/>
  <c r="O3781" i="1" s="1"/>
  <c r="N3733" i="1"/>
  <c r="O3733" i="1" a="1"/>
  <c r="O3733" i="1" s="1"/>
  <c r="N3721" i="1"/>
  <c r="O3721" i="1" a="1"/>
  <c r="O3721" i="1" s="1"/>
  <c r="P3721" i="1"/>
  <c r="R3721" i="1" s="1"/>
  <c r="S3721" i="1" s="1"/>
  <c r="N3673" i="1"/>
  <c r="P3673" i="1"/>
  <c r="R3673" i="1" s="1"/>
  <c r="S3673" i="1" s="1"/>
  <c r="N3637" i="1"/>
  <c r="O3637" i="1" a="1"/>
  <c r="O3637" i="1" s="1"/>
  <c r="P3637" i="1"/>
  <c r="R3637" i="1" s="1"/>
  <c r="S3637" i="1" s="1"/>
  <c r="N3377" i="1"/>
  <c r="O3377" i="1" a="1"/>
  <c r="O3377" i="1" s="1"/>
  <c r="P3377" i="1"/>
  <c r="R3377" i="1" s="1"/>
  <c r="S3377" i="1" s="1"/>
  <c r="O3341" i="1" a="1"/>
  <c r="O3341" i="1" s="1"/>
  <c r="P3341" i="1"/>
  <c r="R3341" i="1" s="1"/>
  <c r="S3341" i="1" s="1"/>
  <c r="N3305" i="1"/>
  <c r="O3305" i="1" a="1"/>
  <c r="O3305" i="1" s="1"/>
  <c r="N3273" i="1"/>
  <c r="P3273" i="1"/>
  <c r="R3273" i="1" s="1"/>
  <c r="S3273" i="1" s="1"/>
  <c r="O3249" i="1" a="1"/>
  <c r="O3249" i="1" s="1"/>
  <c r="P3249" i="1"/>
  <c r="R3249" i="1" s="1"/>
  <c r="S3249" i="1" s="1"/>
  <c r="N3133" i="1"/>
  <c r="O3133" i="1" a="1"/>
  <c r="O3133" i="1" s="1"/>
  <c r="N2681" i="1"/>
  <c r="P2681" i="1"/>
  <c r="R2681" i="1" s="1"/>
  <c r="S2681" i="1" s="1"/>
  <c r="O2681" i="1" a="1"/>
  <c r="O2681" i="1" s="1"/>
  <c r="O2573" i="1" a="1"/>
  <c r="O2573" i="1" s="1"/>
  <c r="N2573" i="1"/>
  <c r="O2501" i="1" a="1"/>
  <c r="O2501" i="1" s="1"/>
  <c r="P2501" i="1"/>
  <c r="R2501" i="1" s="1"/>
  <c r="S2501" i="1" s="1"/>
  <c r="N2501" i="1"/>
  <c r="N1511" i="1"/>
  <c r="P1511" i="1"/>
  <c r="R1511" i="1" s="1"/>
  <c r="S1511" i="1" s="1"/>
  <c r="P3734" i="1"/>
  <c r="R3734" i="1" s="1"/>
  <c r="S3734" i="1" s="1"/>
  <c r="N3367" i="1"/>
  <c r="P3367" i="1"/>
  <c r="R3367" i="1" s="1"/>
  <c r="S3367" i="1" s="1"/>
  <c r="O4162" i="1" a="1"/>
  <c r="O4162" i="1" s="1"/>
  <c r="P4162" i="1"/>
  <c r="R4162" i="1" s="1"/>
  <c r="S4162" i="1" s="1"/>
  <c r="N4162" i="1"/>
  <c r="N3926" i="1"/>
  <c r="P3926" i="1"/>
  <c r="R3926" i="1" s="1"/>
  <c r="S3926" i="1" s="1"/>
  <c r="O3926" i="1" a="1"/>
  <c r="O3926" i="1" s="1"/>
  <c r="N3770" i="1"/>
  <c r="O3770" i="1" a="1"/>
  <c r="O3770" i="1" s="1"/>
  <c r="P3770" i="1"/>
  <c r="R3770" i="1" s="1"/>
  <c r="S3770" i="1" s="1"/>
  <c r="N3470" i="1"/>
  <c r="O3470" i="1" a="1"/>
  <c r="O3470" i="1" s="1"/>
  <c r="P3470" i="1"/>
  <c r="R3470" i="1" s="1"/>
  <c r="S3470" i="1" s="1"/>
  <c r="P3864" i="1"/>
  <c r="R3864" i="1" s="1"/>
  <c r="S3864" i="1" s="1"/>
  <c r="N3864" i="1"/>
  <c r="O3864" i="1" a="1"/>
  <c r="O3864" i="1" s="1"/>
  <c r="O2500" i="1" a="1"/>
  <c r="O2500" i="1" s="1"/>
  <c r="P2500" i="1"/>
  <c r="R2500" i="1" s="1"/>
  <c r="S2500" i="1" s="1"/>
  <c r="N3890" i="1"/>
  <c r="P3890" i="1"/>
  <c r="R3890" i="1" s="1"/>
  <c r="S3890" i="1" s="1"/>
  <c r="N2536" i="1"/>
  <c r="P2536" i="1"/>
  <c r="R2536" i="1" s="1"/>
  <c r="S2536" i="1" s="1"/>
  <c r="P3733" i="1"/>
  <c r="R3733" i="1" s="1"/>
  <c r="S3733" i="1" s="1"/>
  <c r="N3341" i="1"/>
  <c r="N4170" i="1"/>
  <c r="P4170" i="1"/>
  <c r="R4170" i="1" s="1"/>
  <c r="S4170" i="1" s="1"/>
  <c r="N4163" i="1"/>
  <c r="O4163" i="1" a="1"/>
  <c r="O4163" i="1" s="1"/>
  <c r="P4163" i="1"/>
  <c r="R4163" i="1" s="1"/>
  <c r="S4163" i="1" s="1"/>
  <c r="N4103" i="1"/>
  <c r="P4103" i="1"/>
  <c r="R4103" i="1" s="1"/>
  <c r="S4103" i="1" s="1"/>
  <c r="N3699" i="1"/>
  <c r="P3699" i="1"/>
  <c r="R3699" i="1" s="1"/>
  <c r="S3699" i="1" s="1"/>
  <c r="O3986" i="1" a="1"/>
  <c r="O3986" i="1" s="1"/>
  <c r="O3699" i="1" a="1"/>
  <c r="O3699" i="1" s="1"/>
  <c r="P3719" i="1"/>
  <c r="R3719" i="1" s="1"/>
  <c r="S3719" i="1" s="1"/>
  <c r="O2696" i="1" a="1"/>
  <c r="O2696" i="1" s="1"/>
  <c r="O2409" i="1" a="1"/>
  <c r="O2409" i="1" s="1"/>
  <c r="P4081" i="1"/>
  <c r="R4081" i="1" s="1"/>
  <c r="S4081" i="1" s="1"/>
  <c r="P3887" i="1"/>
  <c r="R3887" i="1" s="1"/>
  <c r="S3887" i="1" s="1"/>
  <c r="P3772" i="1"/>
  <c r="R3772" i="1" s="1"/>
  <c r="S3772" i="1" s="1"/>
  <c r="P3569" i="1"/>
  <c r="R3569" i="1" s="1"/>
  <c r="S3569" i="1" s="1"/>
  <c r="P3114" i="1"/>
  <c r="R3114" i="1" s="1"/>
  <c r="S3114" i="1" s="1"/>
  <c r="P2739" i="1"/>
  <c r="R2739" i="1" s="1"/>
  <c r="S2739" i="1" s="1"/>
  <c r="P4087" i="1"/>
  <c r="R4087" i="1" s="1"/>
  <c r="S4087" i="1" s="1"/>
  <c r="P3671" i="1"/>
  <c r="R3671" i="1" s="1"/>
  <c r="S3671" i="1" s="1"/>
  <c r="O3196" i="1" a="1"/>
  <c r="O3196" i="1" s="1"/>
  <c r="P3568" i="1"/>
  <c r="R3568" i="1" s="1"/>
  <c r="S3568" i="1" s="1"/>
  <c r="P3196" i="1"/>
  <c r="R3196" i="1" s="1"/>
  <c r="S3196" i="1" s="1"/>
  <c r="P2624" i="1"/>
  <c r="R2624" i="1" s="1"/>
  <c r="S2624" i="1" s="1"/>
  <c r="O4067" i="1" a="1"/>
  <c r="O4067" i="1" s="1"/>
  <c r="P3755" i="1"/>
  <c r="R3755" i="1" s="1"/>
  <c r="S3755" i="1" s="1"/>
  <c r="N3167" i="1"/>
  <c r="O3363" i="1" a="1"/>
  <c r="O3363" i="1" s="1"/>
  <c r="P3863" i="1"/>
  <c r="R3863" i="1" s="1"/>
  <c r="S3863" i="1" s="1"/>
  <c r="P3740" i="1"/>
  <c r="R3740" i="1" s="1"/>
  <c r="S3740" i="1" s="1"/>
  <c r="P3701" i="1"/>
  <c r="R3701" i="1" s="1"/>
  <c r="S3701" i="1" s="1"/>
  <c r="P3265" i="1"/>
  <c r="R3265" i="1" s="1"/>
  <c r="S3265" i="1" s="1"/>
  <c r="P2823" i="1"/>
  <c r="R2823" i="1" s="1"/>
  <c r="S2823" i="1" s="1"/>
  <c r="P2439" i="1"/>
  <c r="R2439" i="1" s="1"/>
  <c r="S2439" i="1" s="1"/>
  <c r="O3659" i="1" a="1"/>
  <c r="O3659" i="1" s="1"/>
  <c r="O3533" i="1" a="1"/>
  <c r="O3533" i="1" s="1"/>
  <c r="O1769" i="1" a="1"/>
  <c r="O1769" i="1" s="1"/>
  <c r="P3539" i="1"/>
  <c r="R3539" i="1" s="1"/>
  <c r="S3539" i="1" s="1"/>
  <c r="P3083" i="1"/>
  <c r="R3083" i="1" s="1"/>
  <c r="S3083" i="1" s="1"/>
  <c r="N3803" i="1"/>
  <c r="O3521" i="1" a="1"/>
  <c r="O3521" i="1" s="1"/>
  <c r="O3136" i="1" a="1"/>
  <c r="O3136" i="1" s="1"/>
  <c r="O2271" i="1" a="1"/>
  <c r="O2271" i="1" s="1"/>
  <c r="P3191" i="1"/>
  <c r="R3191" i="1" s="1"/>
  <c r="S3191" i="1" s="1"/>
  <c r="P2619" i="1"/>
  <c r="R2619" i="1" s="1"/>
  <c r="S2619" i="1" s="1"/>
  <c r="N3659" i="1"/>
  <c r="P3832" i="1"/>
  <c r="R3832" i="1" s="1"/>
  <c r="S3832" i="1" s="1"/>
  <c r="P3736" i="1"/>
  <c r="R3736" i="1" s="1"/>
  <c r="S3736" i="1" s="1"/>
  <c r="P3677" i="1"/>
  <c r="R3677" i="1" s="1"/>
  <c r="S3677" i="1" s="1"/>
  <c r="P3605" i="1"/>
  <c r="R3605" i="1" s="1"/>
  <c r="S3605" i="1" s="1"/>
  <c r="P3339" i="1"/>
  <c r="R3339" i="1" s="1"/>
  <c r="S3339" i="1" s="1"/>
  <c r="P3247" i="1"/>
  <c r="R3247" i="1" s="1"/>
  <c r="S3247" i="1" s="1"/>
  <c r="N3814" i="1"/>
  <c r="P3814" i="1"/>
  <c r="R3814" i="1" s="1"/>
  <c r="S3814" i="1" s="1"/>
  <c r="N3756" i="1"/>
  <c r="P3756" i="1"/>
  <c r="R3756" i="1" s="1"/>
  <c r="S3756" i="1" s="1"/>
  <c r="O3756" i="1" a="1"/>
  <c r="O3756" i="1" s="1"/>
  <c r="N4042" i="1"/>
  <c r="P4042" i="1"/>
  <c r="R4042" i="1" s="1"/>
  <c r="S4042" i="1" s="1"/>
  <c r="N4018" i="1"/>
  <c r="P4018" i="1"/>
  <c r="R4018" i="1" s="1"/>
  <c r="S4018" i="1" s="1"/>
  <c r="N3982" i="1"/>
  <c r="P3982" i="1"/>
  <c r="R3982" i="1" s="1"/>
  <c r="S3982" i="1" s="1"/>
  <c r="N3898" i="1"/>
  <c r="P3898" i="1"/>
  <c r="R3898" i="1" s="1"/>
  <c r="S3898" i="1" s="1"/>
  <c r="N3874" i="1"/>
  <c r="P3874" i="1"/>
  <c r="R3874" i="1" s="1"/>
  <c r="S3874" i="1" s="1"/>
  <c r="N3838" i="1"/>
  <c r="P3838" i="1"/>
  <c r="R3838" i="1" s="1"/>
  <c r="S3838" i="1" s="1"/>
  <c r="N3790" i="1"/>
  <c r="P3790" i="1"/>
  <c r="R3790" i="1" s="1"/>
  <c r="S3790" i="1" s="1"/>
  <c r="N3754" i="1"/>
  <c r="P3754" i="1"/>
  <c r="R3754" i="1" s="1"/>
  <c r="S3754" i="1" s="1"/>
  <c r="N3718" i="1"/>
  <c r="O3718" i="1" a="1"/>
  <c r="O3718" i="1" s="1"/>
  <c r="N3694" i="1"/>
  <c r="O3694" i="1" a="1"/>
  <c r="O3694" i="1" s="1"/>
  <c r="P3694" i="1"/>
  <c r="R3694" i="1" s="1"/>
  <c r="S3694" i="1" s="1"/>
  <c r="N3526" i="1"/>
  <c r="P3526" i="1"/>
  <c r="R3526" i="1" s="1"/>
  <c r="S3526" i="1" s="1"/>
  <c r="N3514" i="1"/>
  <c r="P3514" i="1"/>
  <c r="R3514" i="1" s="1"/>
  <c r="S3514" i="1" s="1"/>
  <c r="N3478" i="1"/>
  <c r="P3478" i="1"/>
  <c r="R3478" i="1" s="1"/>
  <c r="S3478" i="1" s="1"/>
  <c r="O3350" i="1" a="1"/>
  <c r="O3350" i="1" s="1"/>
  <c r="P3350" i="1"/>
  <c r="R3350" i="1" s="1"/>
  <c r="S3350" i="1" s="1"/>
  <c r="O3166" i="1" a="1"/>
  <c r="O3166" i="1" s="1"/>
  <c r="P3166" i="1"/>
  <c r="R3166" i="1" s="1"/>
  <c r="S3166" i="1" s="1"/>
  <c r="N3166" i="1"/>
  <c r="N3106" i="1"/>
  <c r="O3106" i="1" a="1"/>
  <c r="O3106" i="1" s="1"/>
  <c r="P3106" i="1"/>
  <c r="R3106" i="1" s="1"/>
  <c r="S3106" i="1" s="1"/>
  <c r="O2822" i="1" a="1"/>
  <c r="O2822" i="1" s="1"/>
  <c r="P2822" i="1"/>
  <c r="R2822" i="1" s="1"/>
  <c r="S2822" i="1" s="1"/>
  <c r="N2822" i="1"/>
  <c r="O2630" i="1" a="1"/>
  <c r="O2630" i="1" s="1"/>
  <c r="P2630" i="1"/>
  <c r="R2630" i="1" s="1"/>
  <c r="S2630" i="1" s="1"/>
  <c r="N2594" i="1"/>
  <c r="O2594" i="1" a="1"/>
  <c r="O2594" i="1" s="1"/>
  <c r="N2306" i="1"/>
  <c r="O2306" i="1" a="1"/>
  <c r="O2306" i="1" s="1"/>
  <c r="N2282" i="1"/>
  <c r="P2282" i="1"/>
  <c r="R2282" i="1" s="1"/>
  <c r="S2282" i="1" s="1"/>
  <c r="O2282" i="1" a="1"/>
  <c r="O2282" i="1" s="1"/>
  <c r="N2156" i="1"/>
  <c r="P2156" i="1"/>
  <c r="R2156" i="1" s="1"/>
  <c r="S2156" i="1" s="1"/>
  <c r="N1784" i="1"/>
  <c r="P1784" i="1"/>
  <c r="R1784" i="1" s="1"/>
  <c r="S1784" i="1" s="1"/>
  <c r="N1592" i="1"/>
  <c r="P1592" i="1"/>
  <c r="R1592" i="1" s="1"/>
  <c r="S1592" i="1" s="1"/>
  <c r="O1568" i="1" a="1"/>
  <c r="O1568" i="1" s="1"/>
  <c r="N1568" i="1"/>
  <c r="N1520" i="1"/>
  <c r="P1520" i="1"/>
  <c r="R1520" i="1" s="1"/>
  <c r="S1520" i="1" s="1"/>
  <c r="O1520" i="1" a="1"/>
  <c r="O1520" i="1" s="1"/>
  <c r="N1340" i="1"/>
  <c r="P1340" i="1"/>
  <c r="R1340" i="1" s="1"/>
  <c r="S1340" i="1" s="1"/>
  <c r="O1340" i="1" a="1"/>
  <c r="O1340" i="1" s="1"/>
  <c r="O1112" i="1" a="1"/>
  <c r="O1112" i="1" s="1"/>
  <c r="P1112" i="1"/>
  <c r="R1112" i="1" s="1"/>
  <c r="S1112" i="1" s="1"/>
  <c r="O632" i="1" a="1"/>
  <c r="O632" i="1" s="1"/>
  <c r="P632" i="1"/>
  <c r="R632" i="1" s="1"/>
  <c r="S632" i="1" s="1"/>
  <c r="N632" i="1"/>
  <c r="N2630" i="1"/>
  <c r="P4110" i="1"/>
  <c r="R4110" i="1" s="1"/>
  <c r="S4110" i="1" s="1"/>
  <c r="P3778" i="1"/>
  <c r="R3778" i="1" s="1"/>
  <c r="S3778" i="1" s="1"/>
  <c r="P3314" i="1"/>
  <c r="R3314" i="1" s="1"/>
  <c r="S3314" i="1" s="1"/>
  <c r="N4145" i="1"/>
  <c r="P4145" i="1"/>
  <c r="R4145" i="1" s="1"/>
  <c r="S4145" i="1" s="1"/>
  <c r="N2953" i="1"/>
  <c r="P2953" i="1"/>
  <c r="R2953" i="1" s="1"/>
  <c r="S2953" i="1" s="1"/>
  <c r="N1855" i="1"/>
  <c r="P1855" i="1"/>
  <c r="R1855" i="1" s="1"/>
  <c r="S1855" i="1" s="1"/>
  <c r="P3446" i="1"/>
  <c r="R3446" i="1" s="1"/>
  <c r="S3446" i="1" s="1"/>
  <c r="P1568" i="1"/>
  <c r="R1568" i="1" s="1"/>
  <c r="S1568" i="1" s="1"/>
  <c r="N3884" i="1"/>
  <c r="P3884" i="1"/>
  <c r="R3884" i="1" s="1"/>
  <c r="S3884" i="1" s="1"/>
  <c r="N3860" i="1"/>
  <c r="O3860" i="1" a="1"/>
  <c r="O3860" i="1" s="1"/>
  <c r="N3836" i="1"/>
  <c r="P3836" i="1"/>
  <c r="R3836" i="1" s="1"/>
  <c r="S3836" i="1" s="1"/>
  <c r="O3836" i="1" a="1"/>
  <c r="O3836" i="1" s="1"/>
  <c r="N3752" i="1"/>
  <c r="O3752" i="1" a="1"/>
  <c r="O3752" i="1" s="1"/>
  <c r="N3350" i="1"/>
  <c r="O2156" i="1" a="1"/>
  <c r="O2156" i="1" s="1"/>
  <c r="P3610" i="1"/>
  <c r="R3610" i="1" s="1"/>
  <c r="S3610" i="1" s="1"/>
  <c r="N3871" i="1"/>
  <c r="P3871" i="1"/>
  <c r="R3871" i="1" s="1"/>
  <c r="S3871" i="1" s="1"/>
  <c r="O3871" i="1" a="1"/>
  <c r="O3871" i="1" s="1"/>
  <c r="N3763" i="1"/>
  <c r="O3763" i="1" a="1"/>
  <c r="O3763" i="1" s="1"/>
  <c r="N3571" i="1"/>
  <c r="O3571" i="1" a="1"/>
  <c r="O3571" i="1" s="1"/>
  <c r="P3571" i="1"/>
  <c r="R3571" i="1" s="1"/>
  <c r="S3571" i="1" s="1"/>
  <c r="N3415" i="1"/>
  <c r="P3415" i="1"/>
  <c r="R3415" i="1" s="1"/>
  <c r="S3415" i="1" s="1"/>
  <c r="N3079" i="1"/>
  <c r="P3079" i="1"/>
  <c r="R3079" i="1" s="1"/>
  <c r="S3079" i="1" s="1"/>
  <c r="N4066" i="1"/>
  <c r="O4078" i="1" a="1"/>
  <c r="O4078" i="1" s="1"/>
  <c r="O3862" i="1" a="1"/>
  <c r="O3862" i="1" s="1"/>
  <c r="N3906" i="1"/>
  <c r="O3906" i="1" a="1"/>
  <c r="O3906" i="1" s="1"/>
  <c r="N3534" i="1"/>
  <c r="P3534" i="1"/>
  <c r="R3534" i="1" s="1"/>
  <c r="S3534" i="1" s="1"/>
  <c r="N2878" i="1"/>
  <c r="P2878" i="1"/>
  <c r="R2878" i="1" s="1"/>
  <c r="S2878" i="1" s="1"/>
  <c r="P4078" i="1"/>
  <c r="R4078" i="1" s="1"/>
  <c r="S4078" i="1" s="1"/>
  <c r="P3763" i="1"/>
  <c r="R3763" i="1" s="1"/>
  <c r="S3763" i="1" s="1"/>
  <c r="P3500" i="1"/>
  <c r="R3500" i="1" s="1"/>
  <c r="S3500" i="1" s="1"/>
  <c r="P3066" i="1"/>
  <c r="R3066" i="1" s="1"/>
  <c r="S3066" i="1" s="1"/>
  <c r="P2702" i="1"/>
  <c r="R2702" i="1" s="1"/>
  <c r="S2702" i="1" s="1"/>
  <c r="P2210" i="1"/>
  <c r="R2210" i="1" s="1"/>
  <c r="S2210" i="1" s="1"/>
  <c r="O4073" i="1" a="1"/>
  <c r="O4073" i="1" s="1"/>
  <c r="P4073" i="1"/>
  <c r="R4073" i="1" s="1"/>
  <c r="S4073" i="1" s="1"/>
  <c r="N4073" i="1"/>
  <c r="N4013" i="1"/>
  <c r="P4013" i="1"/>
  <c r="R4013" i="1" s="1"/>
  <c r="S4013" i="1" s="1"/>
  <c r="O4013" i="1" a="1"/>
  <c r="O4013" i="1" s="1"/>
  <c r="N3989" i="1"/>
  <c r="O3989" i="1" a="1"/>
  <c r="O3989" i="1" s="1"/>
  <c r="N3953" i="1"/>
  <c r="O3953" i="1" a="1"/>
  <c r="O3953" i="1" s="1"/>
  <c r="P3953" i="1"/>
  <c r="R3953" i="1" s="1"/>
  <c r="S3953" i="1" s="1"/>
  <c r="N3917" i="1"/>
  <c r="O3917" i="1" a="1"/>
  <c r="O3917" i="1" s="1"/>
  <c r="P3917" i="1"/>
  <c r="R3917" i="1" s="1"/>
  <c r="S3917" i="1" s="1"/>
  <c r="N3869" i="1"/>
  <c r="P3869" i="1"/>
  <c r="R3869" i="1" s="1"/>
  <c r="S3869" i="1" s="1"/>
  <c r="N3833" i="1"/>
  <c r="P3833" i="1"/>
  <c r="R3833" i="1" s="1"/>
  <c r="S3833" i="1" s="1"/>
  <c r="N3725" i="1"/>
  <c r="P3725" i="1"/>
  <c r="R3725" i="1" s="1"/>
  <c r="S3725" i="1" s="1"/>
  <c r="O3725" i="1" a="1"/>
  <c r="O3725" i="1" s="1"/>
  <c r="N3653" i="1"/>
  <c r="P3653" i="1"/>
  <c r="R3653" i="1" s="1"/>
  <c r="S3653" i="1" s="1"/>
  <c r="N3497" i="1"/>
  <c r="P3497" i="1"/>
  <c r="R3497" i="1" s="1"/>
  <c r="S3497" i="1" s="1"/>
  <c r="N3425" i="1"/>
  <c r="P3425" i="1"/>
  <c r="R3425" i="1" s="1"/>
  <c r="S3425" i="1" s="1"/>
  <c r="O3425" i="1" a="1"/>
  <c r="O3425" i="1" s="1"/>
  <c r="N3357" i="1"/>
  <c r="O3357" i="1" a="1"/>
  <c r="O3357" i="1" s="1"/>
  <c r="N3209" i="1"/>
  <c r="P3209" i="1"/>
  <c r="R3209" i="1" s="1"/>
  <c r="S3209" i="1" s="1"/>
  <c r="N3089" i="1"/>
  <c r="O3089" i="1" a="1"/>
  <c r="O3089" i="1" s="1"/>
  <c r="N3077" i="1"/>
  <c r="P3077" i="1"/>
  <c r="R3077" i="1" s="1"/>
  <c r="S3077" i="1" s="1"/>
  <c r="N2973" i="1"/>
  <c r="P2973" i="1"/>
  <c r="R2973" i="1" s="1"/>
  <c r="S2973" i="1" s="1"/>
  <c r="O2973" i="1" a="1"/>
  <c r="O2973" i="1" s="1"/>
  <c r="N2937" i="1"/>
  <c r="P2937" i="1"/>
  <c r="R2937" i="1" s="1"/>
  <c r="S2937" i="1" s="1"/>
  <c r="N2853" i="1"/>
  <c r="P2853" i="1"/>
  <c r="R2853" i="1" s="1"/>
  <c r="S2853" i="1" s="1"/>
  <c r="N2373" i="1"/>
  <c r="P2373" i="1"/>
  <c r="R2373" i="1" s="1"/>
  <c r="S2373" i="1" s="1"/>
  <c r="O2373" i="1" a="1"/>
  <c r="O2373" i="1" s="1"/>
  <c r="N2325" i="1"/>
  <c r="P2325" i="1"/>
  <c r="R2325" i="1" s="1"/>
  <c r="S2325" i="1" s="1"/>
  <c r="N2313" i="1"/>
  <c r="P2313" i="1"/>
  <c r="R2313" i="1" s="1"/>
  <c r="S2313" i="1" s="1"/>
  <c r="N2205" i="1"/>
  <c r="P2205" i="1"/>
  <c r="R2205" i="1" s="1"/>
  <c r="S2205" i="1" s="1"/>
  <c r="N2043" i="1"/>
  <c r="P2043" i="1"/>
  <c r="R2043" i="1" s="1"/>
  <c r="S2043" i="1" s="1"/>
  <c r="N1707" i="1"/>
  <c r="P1707" i="1"/>
  <c r="R1707" i="1" s="1"/>
  <c r="S1707" i="1" s="1"/>
  <c r="O1299" i="1" a="1"/>
  <c r="O1299" i="1" s="1"/>
  <c r="N1299" i="1"/>
  <c r="N1287" i="1"/>
  <c r="O1287" i="1" a="1"/>
  <c r="O1287" i="1" s="1"/>
  <c r="P1287" i="1"/>
  <c r="R1287" i="1" s="1"/>
  <c r="S1287" i="1" s="1"/>
  <c r="O2313" i="1" a="1"/>
  <c r="O2313" i="1" s="1"/>
  <c r="P3824" i="1"/>
  <c r="R3824" i="1" s="1"/>
  <c r="S3824" i="1" s="1"/>
  <c r="P3430" i="1"/>
  <c r="R3430" i="1" s="1"/>
  <c r="S3430" i="1" s="1"/>
  <c r="P2949" i="1"/>
  <c r="R2949" i="1" s="1"/>
  <c r="S2949" i="1" s="1"/>
  <c r="N4116" i="1"/>
  <c r="P4116" i="1"/>
  <c r="R4116" i="1" s="1"/>
  <c r="S4116" i="1" s="1"/>
  <c r="O4116" i="1" a="1"/>
  <c r="O4116" i="1" s="1"/>
  <c r="N4024" i="1"/>
  <c r="P4024" i="1"/>
  <c r="R4024" i="1" s="1"/>
  <c r="S4024" i="1" s="1"/>
  <c r="O4024" i="1" a="1"/>
  <c r="O4024" i="1" s="1"/>
  <c r="N4000" i="1"/>
  <c r="P4000" i="1"/>
  <c r="R4000" i="1" s="1"/>
  <c r="S4000" i="1" s="1"/>
  <c r="O4000" i="1" a="1"/>
  <c r="O4000" i="1" s="1"/>
  <c r="N3880" i="1"/>
  <c r="O3880" i="1" a="1"/>
  <c r="O3880" i="1" s="1"/>
  <c r="N3868" i="1"/>
  <c r="P3868" i="1"/>
  <c r="R3868" i="1" s="1"/>
  <c r="S3868" i="1" s="1"/>
  <c r="N3820" i="1"/>
  <c r="P3820" i="1"/>
  <c r="R3820" i="1" s="1"/>
  <c r="S3820" i="1" s="1"/>
  <c r="O3820" i="1" a="1"/>
  <c r="O3820" i="1" s="1"/>
  <c r="N3808" i="1"/>
  <c r="P3808" i="1"/>
  <c r="R3808" i="1" s="1"/>
  <c r="S3808" i="1" s="1"/>
  <c r="N3760" i="1"/>
  <c r="P3760" i="1"/>
  <c r="R3760" i="1" s="1"/>
  <c r="S3760" i="1" s="1"/>
  <c r="N3748" i="1"/>
  <c r="P3748" i="1"/>
  <c r="R3748" i="1" s="1"/>
  <c r="S3748" i="1" s="1"/>
  <c r="N3724" i="1"/>
  <c r="P3724" i="1"/>
  <c r="R3724" i="1" s="1"/>
  <c r="S3724" i="1" s="1"/>
  <c r="N3712" i="1"/>
  <c r="P3712" i="1"/>
  <c r="R3712" i="1" s="1"/>
  <c r="S3712" i="1" s="1"/>
  <c r="N3688" i="1"/>
  <c r="P3688" i="1"/>
  <c r="R3688" i="1" s="1"/>
  <c r="S3688" i="1" s="1"/>
  <c r="N3676" i="1"/>
  <c r="O3676" i="1" a="1"/>
  <c r="O3676" i="1" s="1"/>
  <c r="N3664" i="1"/>
  <c r="P3664" i="1"/>
  <c r="R3664" i="1" s="1"/>
  <c r="S3664" i="1" s="1"/>
  <c r="N3652" i="1"/>
  <c r="O3652" i="1" a="1"/>
  <c r="O3652" i="1" s="1"/>
  <c r="N3640" i="1"/>
  <c r="P3640" i="1"/>
  <c r="R3640" i="1" s="1"/>
  <c r="S3640" i="1" s="1"/>
  <c r="N3616" i="1"/>
  <c r="P3616" i="1"/>
  <c r="R3616" i="1" s="1"/>
  <c r="S3616" i="1" s="1"/>
  <c r="N3592" i="1"/>
  <c r="P3592" i="1"/>
  <c r="R3592" i="1" s="1"/>
  <c r="S3592" i="1" s="1"/>
  <c r="N3580" i="1"/>
  <c r="P3580" i="1"/>
  <c r="R3580" i="1" s="1"/>
  <c r="S3580" i="1" s="1"/>
  <c r="O3580" i="1" a="1"/>
  <c r="O3580" i="1" s="1"/>
  <c r="N3556" i="1"/>
  <c r="O3556" i="1" a="1"/>
  <c r="O3556" i="1" s="1"/>
  <c r="N3544" i="1"/>
  <c r="P3544" i="1"/>
  <c r="R3544" i="1" s="1"/>
  <c r="S3544" i="1" s="1"/>
  <c r="N3532" i="1"/>
  <c r="O3532" i="1" a="1"/>
  <c r="O3532" i="1" s="1"/>
  <c r="P3532" i="1"/>
  <c r="R3532" i="1" s="1"/>
  <c r="S3532" i="1" s="1"/>
  <c r="N3508" i="1"/>
  <c r="P3508" i="1"/>
  <c r="R3508" i="1" s="1"/>
  <c r="S3508" i="1" s="1"/>
  <c r="N3496" i="1"/>
  <c r="P3496" i="1"/>
  <c r="R3496" i="1" s="1"/>
  <c r="S3496" i="1" s="1"/>
  <c r="N3484" i="1"/>
  <c r="P3484" i="1"/>
  <c r="R3484" i="1" s="1"/>
  <c r="S3484" i="1" s="1"/>
  <c r="N3460" i="1"/>
  <c r="P3460" i="1"/>
  <c r="R3460" i="1" s="1"/>
  <c r="S3460" i="1" s="1"/>
  <c r="N3436" i="1"/>
  <c r="P3436" i="1"/>
  <c r="R3436" i="1" s="1"/>
  <c r="S3436" i="1" s="1"/>
  <c r="O3436" i="1" a="1"/>
  <c r="O3436" i="1" s="1"/>
  <c r="N3404" i="1"/>
  <c r="P3404" i="1"/>
  <c r="R3404" i="1" s="1"/>
  <c r="S3404" i="1" s="1"/>
  <c r="N3392" i="1"/>
  <c r="P3392" i="1"/>
  <c r="R3392" i="1" s="1"/>
  <c r="S3392" i="1" s="1"/>
  <c r="N3380" i="1"/>
  <c r="P3380" i="1"/>
  <c r="R3380" i="1" s="1"/>
  <c r="S3380" i="1" s="1"/>
  <c r="N3368" i="1"/>
  <c r="O3368" i="1" a="1"/>
  <c r="O3368" i="1" s="1"/>
  <c r="N3344" i="1"/>
  <c r="P3344" i="1"/>
  <c r="R3344" i="1" s="1"/>
  <c r="S3344" i="1" s="1"/>
  <c r="N3332" i="1"/>
  <c r="P3332" i="1"/>
  <c r="R3332" i="1" s="1"/>
  <c r="S3332" i="1" s="1"/>
  <c r="N3320" i="1"/>
  <c r="P3320" i="1"/>
  <c r="R3320" i="1" s="1"/>
  <c r="S3320" i="1" s="1"/>
  <c r="N3296" i="1"/>
  <c r="P3296" i="1"/>
  <c r="R3296" i="1" s="1"/>
  <c r="S3296" i="1" s="1"/>
  <c r="O3296" i="1" a="1"/>
  <c r="O3296" i="1" s="1"/>
  <c r="N3284" i="1"/>
  <c r="O3284" i="1" a="1"/>
  <c r="O3284" i="1" s="1"/>
  <c r="N3264" i="1"/>
  <c r="O3264" i="1" a="1"/>
  <c r="O3264" i="1" s="1"/>
  <c r="N3252" i="1"/>
  <c r="O3252" i="1" a="1"/>
  <c r="O3252" i="1" s="1"/>
  <c r="P3252" i="1"/>
  <c r="R3252" i="1" s="1"/>
  <c r="S3252" i="1" s="1"/>
  <c r="N3232" i="1"/>
  <c r="P3232" i="1"/>
  <c r="R3232" i="1" s="1"/>
  <c r="S3232" i="1" s="1"/>
  <c r="O3232" i="1" a="1"/>
  <c r="O3232" i="1" s="1"/>
  <c r="N3220" i="1"/>
  <c r="O3220" i="1" a="1"/>
  <c r="O3220" i="1" s="1"/>
  <c r="N3184" i="1"/>
  <c r="P3184" i="1"/>
  <c r="R3184" i="1" s="1"/>
  <c r="S3184" i="1" s="1"/>
  <c r="N3160" i="1"/>
  <c r="O3160" i="1" a="1"/>
  <c r="O3160" i="1" s="1"/>
  <c r="P3160" i="1"/>
  <c r="R3160" i="1" s="1"/>
  <c r="S3160" i="1" s="1"/>
  <c r="N3148" i="1"/>
  <c r="O3148" i="1" a="1"/>
  <c r="O3148" i="1" s="1"/>
  <c r="N3124" i="1"/>
  <c r="O3124" i="1" a="1"/>
  <c r="O3124" i="1" s="1"/>
  <c r="P3124" i="1"/>
  <c r="R3124" i="1" s="1"/>
  <c r="S3124" i="1" s="1"/>
  <c r="N3076" i="1"/>
  <c r="O3076" i="1" a="1"/>
  <c r="O3076" i="1" s="1"/>
  <c r="P3076" i="1"/>
  <c r="R3076" i="1" s="1"/>
  <c r="S3076" i="1" s="1"/>
  <c r="N3032" i="1"/>
  <c r="O3032" i="1" a="1"/>
  <c r="O3032" i="1" s="1"/>
  <c r="N2996" i="1"/>
  <c r="O2996" i="1" a="1"/>
  <c r="O2996" i="1" s="1"/>
  <c r="N2948" i="1"/>
  <c r="O2948" i="1" a="1"/>
  <c r="O2948" i="1" s="1"/>
  <c r="P2948" i="1"/>
  <c r="R2948" i="1" s="1"/>
  <c r="S2948" i="1" s="1"/>
  <c r="N2900" i="1"/>
  <c r="O2900" i="1" a="1"/>
  <c r="O2900" i="1" s="1"/>
  <c r="O2804" i="1" a="1"/>
  <c r="O2804" i="1" s="1"/>
  <c r="P2804" i="1"/>
  <c r="R2804" i="1" s="1"/>
  <c r="S2804" i="1" s="1"/>
  <c r="N2804" i="1"/>
  <c r="N2792" i="1"/>
  <c r="O2792" i="1" a="1"/>
  <c r="O2792" i="1" s="1"/>
  <c r="N2744" i="1"/>
  <c r="O2744" i="1" a="1"/>
  <c r="O2744" i="1" s="1"/>
  <c r="P2744" i="1"/>
  <c r="R2744" i="1" s="1"/>
  <c r="S2744" i="1" s="1"/>
  <c r="N2732" i="1"/>
  <c r="P2732" i="1"/>
  <c r="R2732" i="1" s="1"/>
  <c r="S2732" i="1" s="1"/>
  <c r="O2732" i="1" a="1"/>
  <c r="O2732" i="1" s="1"/>
  <c r="N2684" i="1"/>
  <c r="O2684" i="1" a="1"/>
  <c r="O2684" i="1" s="1"/>
  <c r="P2684" i="1"/>
  <c r="R2684" i="1" s="1"/>
  <c r="S2684" i="1" s="1"/>
  <c r="N2672" i="1"/>
  <c r="P2672" i="1"/>
  <c r="R2672" i="1" s="1"/>
  <c r="S2672" i="1" s="1"/>
  <c r="N2648" i="1"/>
  <c r="P2648" i="1"/>
  <c r="R2648" i="1" s="1"/>
  <c r="S2648" i="1" s="1"/>
  <c r="N2612" i="1"/>
  <c r="P2612" i="1"/>
  <c r="R2612" i="1" s="1"/>
  <c r="S2612" i="1" s="1"/>
  <c r="N2600" i="1"/>
  <c r="O2600" i="1" a="1"/>
  <c r="O2600" i="1" s="1"/>
  <c r="N2588" i="1"/>
  <c r="P2588" i="1"/>
  <c r="R2588" i="1" s="1"/>
  <c r="S2588" i="1" s="1"/>
  <c r="O2588" i="1" a="1"/>
  <c r="O2588" i="1" s="1"/>
  <c r="N2564" i="1"/>
  <c r="O2564" i="1" a="1"/>
  <c r="O2564" i="1" s="1"/>
  <c r="N2540" i="1"/>
  <c r="P2540" i="1"/>
  <c r="R2540" i="1" s="1"/>
  <c r="S2540" i="1" s="1"/>
  <c r="N2528" i="1"/>
  <c r="P2528" i="1"/>
  <c r="R2528" i="1" s="1"/>
  <c r="S2528" i="1" s="1"/>
  <c r="N2516" i="1"/>
  <c r="P2516" i="1"/>
  <c r="R2516" i="1" s="1"/>
  <c r="S2516" i="1" s="1"/>
  <c r="N2480" i="1"/>
  <c r="P2480" i="1"/>
  <c r="R2480" i="1" s="1"/>
  <c r="S2480" i="1" s="1"/>
  <c r="O2480" i="1" a="1"/>
  <c r="O2480" i="1" s="1"/>
  <c r="N2456" i="1"/>
  <c r="P2456" i="1"/>
  <c r="R2456" i="1" s="1"/>
  <c r="S2456" i="1" s="1"/>
  <c r="N2444" i="1"/>
  <c r="P2444" i="1"/>
  <c r="R2444" i="1" s="1"/>
  <c r="S2444" i="1" s="1"/>
  <c r="N2408" i="1"/>
  <c r="O2408" i="1" a="1"/>
  <c r="O2408" i="1" s="1"/>
  <c r="N2360" i="1"/>
  <c r="P2360" i="1"/>
  <c r="R2360" i="1" s="1"/>
  <c r="S2360" i="1" s="1"/>
  <c r="N2252" i="1"/>
  <c r="P2252" i="1"/>
  <c r="R2252" i="1" s="1"/>
  <c r="S2252" i="1" s="1"/>
  <c r="O2252" i="1" a="1"/>
  <c r="O2252" i="1" s="1"/>
  <c r="N2228" i="1"/>
  <c r="O2228" i="1" a="1"/>
  <c r="O2228" i="1" s="1"/>
  <c r="P2228" i="1"/>
  <c r="R2228" i="1" s="1"/>
  <c r="S2228" i="1" s="1"/>
  <c r="O2198" i="1" a="1"/>
  <c r="O2198" i="1" s="1"/>
  <c r="P2198" i="1"/>
  <c r="R2198" i="1" s="1"/>
  <c r="S2198" i="1" s="1"/>
  <c r="N2198" i="1"/>
  <c r="N2186" i="1"/>
  <c r="O2186" i="1" a="1"/>
  <c r="O2186" i="1" s="1"/>
  <c r="N2174" i="1"/>
  <c r="P2174" i="1"/>
  <c r="R2174" i="1" s="1"/>
  <c r="S2174" i="1" s="1"/>
  <c r="N2150" i="1"/>
  <c r="P2150" i="1"/>
  <c r="R2150" i="1" s="1"/>
  <c r="S2150" i="1" s="1"/>
  <c r="N2138" i="1"/>
  <c r="P2138" i="1"/>
  <c r="R2138" i="1" s="1"/>
  <c r="S2138" i="1" s="1"/>
  <c r="N2126" i="1"/>
  <c r="P2126" i="1"/>
  <c r="R2126" i="1" s="1"/>
  <c r="S2126" i="1" s="1"/>
  <c r="N2042" i="1"/>
  <c r="P2042" i="1"/>
  <c r="R2042" i="1" s="1"/>
  <c r="S2042" i="1" s="1"/>
  <c r="O2042" i="1" a="1"/>
  <c r="O2042" i="1" s="1"/>
  <c r="N2018" i="1"/>
  <c r="P2018" i="1"/>
  <c r="R2018" i="1" s="1"/>
  <c r="S2018" i="1" s="1"/>
  <c r="O2018" i="1" a="1"/>
  <c r="O2018" i="1" s="1"/>
  <c r="N1994" i="1"/>
  <c r="P1994" i="1"/>
  <c r="R1994" i="1" s="1"/>
  <c r="S1994" i="1" s="1"/>
  <c r="N1982" i="1"/>
  <c r="P1982" i="1"/>
  <c r="R1982" i="1" s="1"/>
  <c r="S1982" i="1" s="1"/>
  <c r="N1958" i="1"/>
  <c r="P1958" i="1"/>
  <c r="R1958" i="1" s="1"/>
  <c r="S1958" i="1" s="1"/>
  <c r="O1958" i="1" a="1"/>
  <c r="O1958" i="1" s="1"/>
  <c r="N1934" i="1"/>
  <c r="P1934" i="1"/>
  <c r="R1934" i="1" s="1"/>
  <c r="S1934" i="1" s="1"/>
  <c r="O1838" i="1" a="1"/>
  <c r="O1838" i="1" s="1"/>
  <c r="P1838" i="1"/>
  <c r="R1838" i="1" s="1"/>
  <c r="S1838" i="1" s="1"/>
  <c r="N1802" i="1"/>
  <c r="P1802" i="1"/>
  <c r="R1802" i="1" s="1"/>
  <c r="S1802" i="1" s="1"/>
  <c r="N1778" i="1"/>
  <c r="P1778" i="1"/>
  <c r="R1778" i="1" s="1"/>
  <c r="S1778" i="1" s="1"/>
  <c r="O1718" i="1" a="1"/>
  <c r="O1718" i="1" s="1"/>
  <c r="P1718" i="1"/>
  <c r="R1718" i="1" s="1"/>
  <c r="S1718" i="1" s="1"/>
  <c r="O1694" i="1" a="1"/>
  <c r="O1694" i="1" s="1"/>
  <c r="P1694" i="1"/>
  <c r="R1694" i="1" s="1"/>
  <c r="S1694" i="1" s="1"/>
  <c r="N1634" i="1"/>
  <c r="P1634" i="1"/>
  <c r="R1634" i="1" s="1"/>
  <c r="S1634" i="1" s="1"/>
  <c r="O1634" i="1" a="1"/>
  <c r="O1634" i="1" s="1"/>
  <c r="N1394" i="1"/>
  <c r="P1394" i="1"/>
  <c r="R1394" i="1" s="1"/>
  <c r="S1394" i="1" s="1"/>
  <c r="O1394" i="1" a="1"/>
  <c r="O1394" i="1" s="1"/>
  <c r="N1358" i="1"/>
  <c r="P1358" i="1"/>
  <c r="R1358" i="1" s="1"/>
  <c r="S1358" i="1" s="1"/>
  <c r="O1358" i="1" a="1"/>
  <c r="O1358" i="1" s="1"/>
  <c r="N1322" i="1"/>
  <c r="P1322" i="1"/>
  <c r="R1322" i="1" s="1"/>
  <c r="S1322" i="1" s="1"/>
  <c r="N1286" i="1"/>
  <c r="P1286" i="1"/>
  <c r="R1286" i="1" s="1"/>
  <c r="S1286" i="1" s="1"/>
  <c r="O1250" i="1" a="1"/>
  <c r="O1250" i="1" s="1"/>
  <c r="P1250" i="1"/>
  <c r="R1250" i="1" s="1"/>
  <c r="S1250" i="1" s="1"/>
  <c r="N1142" i="1"/>
  <c r="P1142" i="1"/>
  <c r="R1142" i="1" s="1"/>
  <c r="S1142" i="1" s="1"/>
  <c r="N1130" i="1"/>
  <c r="P1130" i="1"/>
  <c r="R1130" i="1" s="1"/>
  <c r="S1130" i="1" s="1"/>
  <c r="N1046" i="1"/>
  <c r="P1046" i="1"/>
  <c r="R1046" i="1" s="1"/>
  <c r="S1046" i="1" s="1"/>
  <c r="O1046" i="1" a="1"/>
  <c r="O1046" i="1" s="1"/>
  <c r="N842" i="1"/>
  <c r="P842" i="1"/>
  <c r="R842" i="1" s="1"/>
  <c r="S842" i="1" s="1"/>
  <c r="O830" i="1" a="1"/>
  <c r="O830" i="1" s="1"/>
  <c r="P830" i="1"/>
  <c r="R830" i="1" s="1"/>
  <c r="S830" i="1" s="1"/>
  <c r="N830" i="1"/>
  <c r="N674" i="1"/>
  <c r="P674" i="1"/>
  <c r="R674" i="1" s="1"/>
  <c r="S674" i="1" s="1"/>
  <c r="O674" i="1" a="1"/>
  <c r="O674" i="1" s="1"/>
  <c r="N1980" i="1"/>
  <c r="O4158" i="1" a="1"/>
  <c r="O4158" i="1" s="1"/>
  <c r="O2126" i="1" a="1"/>
  <c r="O2126" i="1" s="1"/>
  <c r="O1707" i="1" a="1"/>
  <c r="O1707" i="1" s="1"/>
  <c r="P4161" i="1"/>
  <c r="R4161" i="1" s="1"/>
  <c r="S4161" i="1" s="1"/>
  <c r="P4129" i="1"/>
  <c r="R4129" i="1" s="1"/>
  <c r="S4129" i="1" s="1"/>
  <c r="P4012" i="1"/>
  <c r="R4012" i="1" s="1"/>
  <c r="S4012" i="1" s="1"/>
  <c r="P3761" i="1"/>
  <c r="R3761" i="1" s="1"/>
  <c r="S3761" i="1" s="1"/>
  <c r="P3670" i="1"/>
  <c r="R3670" i="1" s="1"/>
  <c r="S3670" i="1" s="1"/>
  <c r="P3634" i="1"/>
  <c r="R3634" i="1" s="1"/>
  <c r="S3634" i="1" s="1"/>
  <c r="P3498" i="1"/>
  <c r="R3498" i="1" s="1"/>
  <c r="S3498" i="1" s="1"/>
  <c r="P3333" i="1"/>
  <c r="R3333" i="1" s="1"/>
  <c r="S3333" i="1" s="1"/>
  <c r="P3148" i="1"/>
  <c r="R3148" i="1" s="1"/>
  <c r="S3148" i="1" s="1"/>
  <c r="P3064" i="1"/>
  <c r="R3064" i="1" s="1"/>
  <c r="S3064" i="1" s="1"/>
  <c r="P2900" i="1"/>
  <c r="R2900" i="1" s="1"/>
  <c r="S2900" i="1" s="1"/>
  <c r="P2817" i="1"/>
  <c r="R2817" i="1" s="1"/>
  <c r="S2817" i="1" s="1"/>
  <c r="P2696" i="1"/>
  <c r="R2696" i="1" s="1"/>
  <c r="S2696" i="1" s="1"/>
  <c r="O4151" i="1" a="1"/>
  <c r="O4151" i="1" s="1"/>
  <c r="P4151" i="1"/>
  <c r="R4151" i="1" s="1"/>
  <c r="S4151" i="1" s="1"/>
  <c r="N4139" i="1"/>
  <c r="O4139" i="1" a="1"/>
  <c r="O4139" i="1" s="1"/>
  <c r="O4115" i="1" a="1"/>
  <c r="O4115" i="1" s="1"/>
  <c r="P4115" i="1"/>
  <c r="R4115" i="1" s="1"/>
  <c r="S4115" i="1" s="1"/>
  <c r="O4071" i="1" a="1"/>
  <c r="O4071" i="1" s="1"/>
  <c r="P4071" i="1"/>
  <c r="R4071" i="1" s="1"/>
  <c r="S4071" i="1" s="1"/>
  <c r="N4071" i="1"/>
  <c r="N4059" i="1"/>
  <c r="P4059" i="1"/>
  <c r="R4059" i="1" s="1"/>
  <c r="S4059" i="1" s="1"/>
  <c r="N4011" i="1"/>
  <c r="P4011" i="1"/>
  <c r="R4011" i="1" s="1"/>
  <c r="S4011" i="1" s="1"/>
  <c r="N3999" i="1"/>
  <c r="P3999" i="1"/>
  <c r="R3999" i="1" s="1"/>
  <c r="S3999" i="1" s="1"/>
  <c r="N3987" i="1"/>
  <c r="O3987" i="1" a="1"/>
  <c r="O3987" i="1" s="1"/>
  <c r="N3963" i="1"/>
  <c r="P3963" i="1"/>
  <c r="R3963" i="1" s="1"/>
  <c r="S3963" i="1" s="1"/>
  <c r="N3915" i="1"/>
  <c r="P3915" i="1"/>
  <c r="R3915" i="1" s="1"/>
  <c r="S3915" i="1" s="1"/>
  <c r="N3903" i="1"/>
  <c r="O3903" i="1" a="1"/>
  <c r="O3903" i="1" s="1"/>
  <c r="N3867" i="1"/>
  <c r="P3867" i="1"/>
  <c r="R3867" i="1" s="1"/>
  <c r="S3867" i="1" s="1"/>
  <c r="N3855" i="1"/>
  <c r="P3855" i="1"/>
  <c r="R3855" i="1" s="1"/>
  <c r="S3855" i="1" s="1"/>
  <c r="N3831" i="1"/>
  <c r="P3831" i="1"/>
  <c r="R3831" i="1" s="1"/>
  <c r="S3831" i="1" s="1"/>
  <c r="N3819" i="1"/>
  <c r="O3819" i="1" a="1"/>
  <c r="O3819" i="1" s="1"/>
  <c r="N3807" i="1"/>
  <c r="P3807" i="1"/>
  <c r="R3807" i="1" s="1"/>
  <c r="S3807" i="1" s="1"/>
  <c r="N3783" i="1"/>
  <c r="P3783" i="1"/>
  <c r="R3783" i="1" s="1"/>
  <c r="S3783" i="1" s="1"/>
  <c r="N3759" i="1"/>
  <c r="P3759" i="1"/>
  <c r="R3759" i="1" s="1"/>
  <c r="S3759" i="1" s="1"/>
  <c r="N3747" i="1"/>
  <c r="P3747" i="1"/>
  <c r="R3747" i="1" s="1"/>
  <c r="S3747" i="1" s="1"/>
  <c r="O3723" i="1" a="1"/>
  <c r="O3723" i="1" s="1"/>
  <c r="P3723" i="1"/>
  <c r="R3723" i="1" s="1"/>
  <c r="S3723" i="1" s="1"/>
  <c r="N3711" i="1"/>
  <c r="O3711" i="1" a="1"/>
  <c r="O3711" i="1" s="1"/>
  <c r="P3711" i="1"/>
  <c r="R3711" i="1" s="1"/>
  <c r="S3711" i="1" s="1"/>
  <c r="N3675" i="1"/>
  <c r="O3675" i="1" a="1"/>
  <c r="O3675" i="1" s="1"/>
  <c r="N3663" i="1"/>
  <c r="P3663" i="1"/>
  <c r="R3663" i="1" s="1"/>
  <c r="S3663" i="1" s="1"/>
  <c r="N3639" i="1"/>
  <c r="P3639" i="1"/>
  <c r="R3639" i="1" s="1"/>
  <c r="S3639" i="1" s="1"/>
  <c r="O3639" i="1" a="1"/>
  <c r="O3639" i="1" s="1"/>
  <c r="N3627" i="1"/>
  <c r="O3627" i="1" a="1"/>
  <c r="O3627" i="1" s="1"/>
  <c r="N3579" i="1"/>
  <c r="P3579" i="1"/>
  <c r="R3579" i="1" s="1"/>
  <c r="S3579" i="1" s="1"/>
  <c r="N3555" i="1"/>
  <c r="P3555" i="1"/>
  <c r="R3555" i="1" s="1"/>
  <c r="S3555" i="1" s="1"/>
  <c r="N3495" i="1"/>
  <c r="P3495" i="1"/>
  <c r="R3495" i="1" s="1"/>
  <c r="S3495" i="1" s="1"/>
  <c r="N3471" i="1"/>
  <c r="O3471" i="1" a="1"/>
  <c r="O3471" i="1" s="1"/>
  <c r="N3435" i="1"/>
  <c r="P3435" i="1"/>
  <c r="R3435" i="1" s="1"/>
  <c r="S3435" i="1" s="1"/>
  <c r="N3423" i="1"/>
  <c r="P3423" i="1"/>
  <c r="R3423" i="1" s="1"/>
  <c r="S3423" i="1" s="1"/>
  <c r="O3423" i="1" a="1"/>
  <c r="O3423" i="1" s="1"/>
  <c r="N3379" i="1"/>
  <c r="P3379" i="1"/>
  <c r="R3379" i="1" s="1"/>
  <c r="S3379" i="1" s="1"/>
  <c r="N3307" i="1"/>
  <c r="P3307" i="1"/>
  <c r="R3307" i="1" s="1"/>
  <c r="S3307" i="1" s="1"/>
  <c r="N3263" i="1"/>
  <c r="P3263" i="1"/>
  <c r="R3263" i="1" s="1"/>
  <c r="S3263" i="1" s="1"/>
  <c r="O3263" i="1" a="1"/>
  <c r="O3263" i="1" s="1"/>
  <c r="N3183" i="1"/>
  <c r="P3183" i="1"/>
  <c r="R3183" i="1" s="1"/>
  <c r="S3183" i="1" s="1"/>
  <c r="N3123" i="1"/>
  <c r="P3123" i="1"/>
  <c r="R3123" i="1" s="1"/>
  <c r="S3123" i="1" s="1"/>
  <c r="N3111" i="1"/>
  <c r="P3111" i="1"/>
  <c r="R3111" i="1" s="1"/>
  <c r="S3111" i="1" s="1"/>
  <c r="N3099" i="1"/>
  <c r="P3099" i="1"/>
  <c r="R3099" i="1" s="1"/>
  <c r="S3099" i="1" s="1"/>
  <c r="N2959" i="1"/>
  <c r="P2959" i="1"/>
  <c r="R2959" i="1" s="1"/>
  <c r="S2959" i="1" s="1"/>
  <c r="N2935" i="1"/>
  <c r="P2935" i="1"/>
  <c r="R2935" i="1" s="1"/>
  <c r="S2935" i="1" s="1"/>
  <c r="N2899" i="1"/>
  <c r="P2899" i="1"/>
  <c r="R2899" i="1" s="1"/>
  <c r="S2899" i="1" s="1"/>
  <c r="N2887" i="1"/>
  <c r="P2887" i="1"/>
  <c r="R2887" i="1" s="1"/>
  <c r="S2887" i="1" s="1"/>
  <c r="N2851" i="1"/>
  <c r="P2851" i="1"/>
  <c r="R2851" i="1" s="1"/>
  <c r="S2851" i="1" s="1"/>
  <c r="N2839" i="1"/>
  <c r="P2839" i="1"/>
  <c r="R2839" i="1" s="1"/>
  <c r="S2839" i="1" s="1"/>
  <c r="N2815" i="1"/>
  <c r="P2815" i="1"/>
  <c r="R2815" i="1" s="1"/>
  <c r="S2815" i="1" s="1"/>
  <c r="O2803" i="1" a="1"/>
  <c r="O2803" i="1" s="1"/>
  <c r="P2803" i="1"/>
  <c r="R2803" i="1" s="1"/>
  <c r="S2803" i="1" s="1"/>
  <c r="N2791" i="1"/>
  <c r="O2791" i="1" a="1"/>
  <c r="O2791" i="1" s="1"/>
  <c r="N2779" i="1"/>
  <c r="P2779" i="1"/>
  <c r="R2779" i="1" s="1"/>
  <c r="S2779" i="1" s="1"/>
  <c r="N2755" i="1"/>
  <c r="P2755" i="1"/>
  <c r="R2755" i="1" s="1"/>
  <c r="S2755" i="1" s="1"/>
  <c r="O2743" i="1" a="1"/>
  <c r="O2743" i="1" s="1"/>
  <c r="P2743" i="1"/>
  <c r="R2743" i="1" s="1"/>
  <c r="S2743" i="1" s="1"/>
  <c r="N2731" i="1"/>
  <c r="P2731" i="1"/>
  <c r="R2731" i="1" s="1"/>
  <c r="S2731" i="1" s="1"/>
  <c r="N2707" i="1"/>
  <c r="O2707" i="1" a="1"/>
  <c r="O2707" i="1" s="1"/>
  <c r="N2695" i="1"/>
  <c r="O2695" i="1" a="1"/>
  <c r="O2695" i="1" s="1"/>
  <c r="P2695" i="1"/>
  <c r="R2695" i="1" s="1"/>
  <c r="S2695" i="1" s="1"/>
  <c r="O2647" i="1" a="1"/>
  <c r="O2647" i="1" s="1"/>
  <c r="P2647" i="1"/>
  <c r="R2647" i="1" s="1"/>
  <c r="S2647" i="1" s="1"/>
  <c r="N2635" i="1"/>
  <c r="O2635" i="1" a="1"/>
  <c r="O2635" i="1" s="1"/>
  <c r="P2635" i="1"/>
  <c r="R2635" i="1" s="1"/>
  <c r="S2635" i="1" s="1"/>
  <c r="N2611" i="1"/>
  <c r="P2611" i="1"/>
  <c r="R2611" i="1" s="1"/>
  <c r="S2611" i="1" s="1"/>
  <c r="O2611" i="1" a="1"/>
  <c r="O2611" i="1" s="1"/>
  <c r="N2587" i="1"/>
  <c r="P2587" i="1"/>
  <c r="R2587" i="1" s="1"/>
  <c r="S2587" i="1" s="1"/>
  <c r="N2575" i="1"/>
  <c r="P2575" i="1"/>
  <c r="R2575" i="1" s="1"/>
  <c r="S2575" i="1" s="1"/>
  <c r="N2551" i="1"/>
  <c r="P2551" i="1"/>
  <c r="R2551" i="1" s="1"/>
  <c r="S2551" i="1" s="1"/>
  <c r="N2491" i="1"/>
  <c r="P2491" i="1"/>
  <c r="R2491" i="1" s="1"/>
  <c r="S2491" i="1" s="1"/>
  <c r="O2491" i="1" a="1"/>
  <c r="O2491" i="1" s="1"/>
  <c r="O2443" i="1" a="1"/>
  <c r="O2443" i="1" s="1"/>
  <c r="P2443" i="1"/>
  <c r="R2443" i="1" s="1"/>
  <c r="S2443" i="1" s="1"/>
  <c r="N2371" i="1"/>
  <c r="P2371" i="1"/>
  <c r="R2371" i="1" s="1"/>
  <c r="S2371" i="1" s="1"/>
  <c r="N2335" i="1"/>
  <c r="P2335" i="1"/>
  <c r="R2335" i="1" s="1"/>
  <c r="S2335" i="1" s="1"/>
  <c r="O2311" i="1" a="1"/>
  <c r="O2311" i="1" s="1"/>
  <c r="P2311" i="1"/>
  <c r="R2311" i="1" s="1"/>
  <c r="S2311" i="1" s="1"/>
  <c r="O2299" i="1" a="1"/>
  <c r="O2299" i="1" s="1"/>
  <c r="P2299" i="1"/>
  <c r="R2299" i="1" s="1"/>
  <c r="S2299" i="1" s="1"/>
  <c r="N2299" i="1"/>
  <c r="N2275" i="1"/>
  <c r="P2275" i="1"/>
  <c r="R2275" i="1" s="1"/>
  <c r="S2275" i="1" s="1"/>
  <c r="O2275" i="1" a="1"/>
  <c r="O2275" i="1" s="1"/>
  <c r="P2197" i="1"/>
  <c r="R2197" i="1" s="1"/>
  <c r="S2197" i="1" s="1"/>
  <c r="O2197" i="1" a="1"/>
  <c r="O2197" i="1" s="1"/>
  <c r="N1813" i="1"/>
  <c r="P1813" i="1"/>
  <c r="R1813" i="1" s="1"/>
  <c r="S1813" i="1" s="1"/>
  <c r="N1765" i="1"/>
  <c r="P1765" i="1"/>
  <c r="R1765" i="1" s="1"/>
  <c r="S1765" i="1" s="1"/>
  <c r="O1765" i="1" a="1"/>
  <c r="O1765" i="1" s="1"/>
  <c r="N1645" i="1"/>
  <c r="O1645" i="1" a="1"/>
  <c r="O1645" i="1" s="1"/>
  <c r="P1645" i="1"/>
  <c r="R1645" i="1" s="1"/>
  <c r="S1645" i="1" s="1"/>
  <c r="O1633" i="1" a="1"/>
  <c r="O1633" i="1" s="1"/>
  <c r="P1633" i="1"/>
  <c r="R1633" i="1" s="1"/>
  <c r="S1633" i="1" s="1"/>
  <c r="N1585" i="1"/>
  <c r="P1585" i="1"/>
  <c r="R1585" i="1" s="1"/>
  <c r="S1585" i="1" s="1"/>
  <c r="N1393" i="1"/>
  <c r="P1393" i="1"/>
  <c r="R1393" i="1" s="1"/>
  <c r="S1393" i="1" s="1"/>
  <c r="N985" i="1"/>
  <c r="P985" i="1"/>
  <c r="R985" i="1" s="1"/>
  <c r="S985" i="1" s="1"/>
  <c r="N397" i="1"/>
  <c r="P397" i="1"/>
  <c r="R397" i="1" s="1"/>
  <c r="S397" i="1" s="1"/>
  <c r="N205" i="1"/>
  <c r="P205" i="1"/>
  <c r="R205" i="1" s="1"/>
  <c r="S205" i="1" s="1"/>
  <c r="O85" i="1" a="1"/>
  <c r="O85" i="1" s="1"/>
  <c r="P85" i="1"/>
  <c r="R85" i="1" s="1"/>
  <c r="S85" i="1" s="1"/>
  <c r="N85" i="1"/>
  <c r="N3761" i="1"/>
  <c r="N1838" i="1"/>
  <c r="O4150" i="1" a="1"/>
  <c r="O4150" i="1" s="1"/>
  <c r="O4101" i="1" a="1"/>
  <c r="O4101" i="1" s="1"/>
  <c r="O4059" i="1" a="1"/>
  <c r="O4059" i="1" s="1"/>
  <c r="O3963" i="1" a="1"/>
  <c r="O3963" i="1" s="1"/>
  <c r="O3894" i="1" a="1"/>
  <c r="O3894" i="1" s="1"/>
  <c r="O3719" i="1" a="1"/>
  <c r="O3719" i="1" s="1"/>
  <c r="O3635" i="1" a="1"/>
  <c r="O3635" i="1" s="1"/>
  <c r="O3446" i="1" a="1"/>
  <c r="O3446" i="1" s="1"/>
  <c r="O3367" i="1" a="1"/>
  <c r="O3367" i="1" s="1"/>
  <c r="O3191" i="1" a="1"/>
  <c r="O3191" i="1" s="1"/>
  <c r="O2949" i="1" a="1"/>
  <c r="O2949" i="1" s="1"/>
  <c r="O2823" i="1" a="1"/>
  <c r="O2823" i="1" s="1"/>
  <c r="O2648" i="1" a="1"/>
  <c r="O2648" i="1" s="1"/>
  <c r="O842" i="1" a="1"/>
  <c r="O842" i="1" s="1"/>
  <c r="P4158" i="1"/>
  <c r="R4158" i="1" s="1"/>
  <c r="S4158" i="1" s="1"/>
  <c r="P4125" i="1"/>
  <c r="R4125" i="1" s="1"/>
  <c r="S4125" i="1" s="1"/>
  <c r="P4101" i="1"/>
  <c r="R4101" i="1" s="1"/>
  <c r="S4101" i="1" s="1"/>
  <c r="P4045" i="1"/>
  <c r="R4045" i="1" s="1"/>
  <c r="S4045" i="1" s="1"/>
  <c r="P4007" i="1"/>
  <c r="R4007" i="1" s="1"/>
  <c r="S4007" i="1" s="1"/>
  <c r="P3856" i="1"/>
  <c r="R3856" i="1" s="1"/>
  <c r="S3856" i="1" s="1"/>
  <c r="P3819" i="1"/>
  <c r="R3819" i="1" s="1"/>
  <c r="S3819" i="1" s="1"/>
  <c r="P3629" i="1"/>
  <c r="R3629" i="1" s="1"/>
  <c r="S3629" i="1" s="1"/>
  <c r="P3601" i="1"/>
  <c r="R3601" i="1" s="1"/>
  <c r="S3601" i="1" s="1"/>
  <c r="P3533" i="1"/>
  <c r="R3533" i="1" s="1"/>
  <c r="S3533" i="1" s="1"/>
  <c r="P3493" i="1"/>
  <c r="R3493" i="1" s="1"/>
  <c r="S3493" i="1" s="1"/>
  <c r="P3424" i="1"/>
  <c r="R3424" i="1" s="1"/>
  <c r="S3424" i="1" s="1"/>
  <c r="P3331" i="1"/>
  <c r="R3331" i="1" s="1"/>
  <c r="S3331" i="1" s="1"/>
  <c r="P3220" i="1"/>
  <c r="R3220" i="1" s="1"/>
  <c r="S3220" i="1" s="1"/>
  <c r="P2979" i="1"/>
  <c r="R2979" i="1" s="1"/>
  <c r="S2979" i="1" s="1"/>
  <c r="P2895" i="1"/>
  <c r="R2895" i="1" s="1"/>
  <c r="S2895" i="1" s="1"/>
  <c r="P2861" i="1"/>
  <c r="R2861" i="1" s="1"/>
  <c r="S2861" i="1" s="1"/>
  <c r="P2645" i="1"/>
  <c r="R2645" i="1" s="1"/>
  <c r="S2645" i="1" s="1"/>
  <c r="P2610" i="1"/>
  <c r="R2610" i="1" s="1"/>
  <c r="S2610" i="1" s="1"/>
  <c r="P2564" i="1"/>
  <c r="R2564" i="1" s="1"/>
  <c r="S2564" i="1" s="1"/>
  <c r="P2124" i="1"/>
  <c r="R2124" i="1" s="1"/>
  <c r="S2124" i="1" s="1"/>
  <c r="N4086" i="1"/>
  <c r="O4086" i="1" a="1"/>
  <c r="O4086" i="1" s="1"/>
  <c r="N3886" i="1"/>
  <c r="P3886" i="1"/>
  <c r="R3886" i="1" s="1"/>
  <c r="S3886" i="1" s="1"/>
  <c r="N3850" i="1"/>
  <c r="P3850" i="1"/>
  <c r="R3850" i="1" s="1"/>
  <c r="S3850" i="1" s="1"/>
  <c r="N3766" i="1"/>
  <c r="P3766" i="1"/>
  <c r="R3766" i="1" s="1"/>
  <c r="S3766" i="1" s="1"/>
  <c r="N3730" i="1"/>
  <c r="O3730" i="1" a="1"/>
  <c r="O3730" i="1" s="1"/>
  <c r="N3550" i="1"/>
  <c r="P3550" i="1"/>
  <c r="R3550" i="1" s="1"/>
  <c r="S3550" i="1" s="1"/>
  <c r="N3466" i="1"/>
  <c r="P3466" i="1"/>
  <c r="R3466" i="1" s="1"/>
  <c r="S3466" i="1" s="1"/>
  <c r="N3442" i="1"/>
  <c r="P3442" i="1"/>
  <c r="R3442" i="1" s="1"/>
  <c r="S3442" i="1" s="1"/>
  <c r="O3442" i="1" a="1"/>
  <c r="O3442" i="1" s="1"/>
  <c r="N3410" i="1"/>
  <c r="O3410" i="1" a="1"/>
  <c r="O3410" i="1" s="1"/>
  <c r="N3326" i="1"/>
  <c r="P3326" i="1"/>
  <c r="R3326" i="1" s="1"/>
  <c r="S3326" i="1" s="1"/>
  <c r="N3290" i="1"/>
  <c r="P3290" i="1"/>
  <c r="R3290" i="1" s="1"/>
  <c r="S3290" i="1" s="1"/>
  <c r="N3258" i="1"/>
  <c r="P3258" i="1"/>
  <c r="R3258" i="1" s="1"/>
  <c r="S3258" i="1" s="1"/>
  <c r="N3226" i="1"/>
  <c r="O3226" i="1" a="1"/>
  <c r="O3226" i="1" s="1"/>
  <c r="N2882" i="1"/>
  <c r="P2882" i="1"/>
  <c r="R2882" i="1" s="1"/>
  <c r="S2882" i="1" s="1"/>
  <c r="N2330" i="1"/>
  <c r="P2330" i="1"/>
  <c r="R2330" i="1" s="1"/>
  <c r="S2330" i="1" s="1"/>
  <c r="N2096" i="1"/>
  <c r="P2096" i="1"/>
  <c r="R2096" i="1" s="1"/>
  <c r="S2096" i="1" s="1"/>
  <c r="N1964" i="1"/>
  <c r="O1964" i="1" a="1"/>
  <c r="O1964" i="1" s="1"/>
  <c r="N1928" i="1"/>
  <c r="P1928" i="1"/>
  <c r="R1928" i="1" s="1"/>
  <c r="S1928" i="1" s="1"/>
  <c r="N1400" i="1"/>
  <c r="P1400" i="1"/>
  <c r="R1400" i="1" s="1"/>
  <c r="S1400" i="1" s="1"/>
  <c r="N488" i="1"/>
  <c r="O488" i="1" a="1"/>
  <c r="O488" i="1" s="1"/>
  <c r="O224" i="1" a="1"/>
  <c r="O224" i="1" s="1"/>
  <c r="P224" i="1"/>
  <c r="R224" i="1" s="1"/>
  <c r="S224" i="1" s="1"/>
  <c r="O3897" i="1" a="1"/>
  <c r="O3897" i="1" s="1"/>
  <c r="P3897" i="1"/>
  <c r="R3897" i="1" s="1"/>
  <c r="S3897" i="1" s="1"/>
  <c r="N3897" i="1"/>
  <c r="N3129" i="1"/>
  <c r="P3129" i="1"/>
  <c r="R3129" i="1" s="1"/>
  <c r="S3129" i="1" s="1"/>
  <c r="N3848" i="1"/>
  <c r="P3848" i="1"/>
  <c r="R3848" i="1" s="1"/>
  <c r="S3848" i="1" s="1"/>
  <c r="N3728" i="1"/>
  <c r="P3728" i="1"/>
  <c r="R3728" i="1" s="1"/>
  <c r="S3728" i="1" s="1"/>
  <c r="P2281" i="1"/>
  <c r="R2281" i="1" s="1"/>
  <c r="S2281" i="1" s="1"/>
  <c r="N3547" i="1"/>
  <c r="P3547" i="1"/>
  <c r="R3547" i="1" s="1"/>
  <c r="S3547" i="1" s="1"/>
  <c r="N3427" i="1"/>
  <c r="P3427" i="1"/>
  <c r="R3427" i="1" s="1"/>
  <c r="S3427" i="1" s="1"/>
  <c r="N3275" i="1"/>
  <c r="P3275" i="1"/>
  <c r="R3275" i="1" s="1"/>
  <c r="S3275" i="1" s="1"/>
  <c r="P3958" i="1"/>
  <c r="R3958" i="1" s="1"/>
  <c r="S3958" i="1" s="1"/>
  <c r="N4002" i="1"/>
  <c r="P4002" i="1"/>
  <c r="R4002" i="1" s="1"/>
  <c r="S4002" i="1" s="1"/>
  <c r="N3882" i="1"/>
  <c r="P3882" i="1"/>
  <c r="R3882" i="1" s="1"/>
  <c r="S3882" i="1" s="1"/>
  <c r="N3510" i="1"/>
  <c r="P3510" i="1"/>
  <c r="R3510" i="1" s="1"/>
  <c r="S3510" i="1" s="1"/>
  <c r="N3274" i="1"/>
  <c r="P3274" i="1"/>
  <c r="R3274" i="1" s="1"/>
  <c r="S3274" i="1" s="1"/>
  <c r="N3242" i="1"/>
  <c r="P3242" i="1"/>
  <c r="R3242" i="1" s="1"/>
  <c r="S3242" i="1" s="1"/>
  <c r="N2974" i="1"/>
  <c r="O2974" i="1" a="1"/>
  <c r="O2974" i="1" s="1"/>
  <c r="N2374" i="1"/>
  <c r="P2374" i="1"/>
  <c r="R2374" i="1" s="1"/>
  <c r="S2374" i="1" s="1"/>
  <c r="N1112" i="1"/>
  <c r="N4153" i="1"/>
  <c r="P4153" i="1"/>
  <c r="R4153" i="1" s="1"/>
  <c r="S4153" i="1" s="1"/>
  <c r="O4153" i="1" a="1"/>
  <c r="O4153" i="1" s="1"/>
  <c r="N4093" i="1"/>
  <c r="P4093" i="1"/>
  <c r="R4093" i="1" s="1"/>
  <c r="S4093" i="1" s="1"/>
  <c r="O4093" i="1" a="1"/>
  <c r="O4093" i="1" s="1"/>
  <c r="N4061" i="1"/>
  <c r="P4061" i="1"/>
  <c r="R4061" i="1" s="1"/>
  <c r="S4061" i="1" s="1"/>
  <c r="N4025" i="1"/>
  <c r="P4025" i="1"/>
  <c r="R4025" i="1" s="1"/>
  <c r="S4025" i="1" s="1"/>
  <c r="N3893" i="1"/>
  <c r="P3893" i="1"/>
  <c r="R3893" i="1" s="1"/>
  <c r="S3893" i="1" s="1"/>
  <c r="N3857" i="1"/>
  <c r="O3857" i="1" a="1"/>
  <c r="O3857" i="1" s="1"/>
  <c r="P3857" i="1"/>
  <c r="R3857" i="1" s="1"/>
  <c r="S3857" i="1" s="1"/>
  <c r="N3809" i="1"/>
  <c r="P3809" i="1"/>
  <c r="R3809" i="1" s="1"/>
  <c r="S3809" i="1" s="1"/>
  <c r="N3785" i="1"/>
  <c r="P3785" i="1"/>
  <c r="R3785" i="1" s="1"/>
  <c r="S3785" i="1" s="1"/>
  <c r="O3785" i="1" a="1"/>
  <c r="O3785" i="1" s="1"/>
  <c r="N3773" i="1"/>
  <c r="P3773" i="1"/>
  <c r="R3773" i="1" s="1"/>
  <c r="S3773" i="1" s="1"/>
  <c r="N3737" i="1"/>
  <c r="O3737" i="1" a="1"/>
  <c r="O3737" i="1" s="1"/>
  <c r="N3665" i="1"/>
  <c r="P3665" i="1"/>
  <c r="R3665" i="1" s="1"/>
  <c r="S3665" i="1" s="1"/>
  <c r="N3593" i="1"/>
  <c r="P3593" i="1"/>
  <c r="R3593" i="1" s="1"/>
  <c r="S3593" i="1" s="1"/>
  <c r="N3557" i="1"/>
  <c r="P3557" i="1"/>
  <c r="R3557" i="1" s="1"/>
  <c r="S3557" i="1" s="1"/>
  <c r="N3485" i="1"/>
  <c r="O3485" i="1" a="1"/>
  <c r="O3485" i="1" s="1"/>
  <c r="N3285" i="1"/>
  <c r="O3285" i="1" a="1"/>
  <c r="O3285" i="1" s="1"/>
  <c r="N3221" i="1"/>
  <c r="P3221" i="1"/>
  <c r="R3221" i="1" s="1"/>
  <c r="S3221" i="1" s="1"/>
  <c r="O3221" i="1" a="1"/>
  <c r="O3221" i="1" s="1"/>
  <c r="N3021" i="1"/>
  <c r="P3021" i="1"/>
  <c r="R3021" i="1" s="1"/>
  <c r="S3021" i="1" s="1"/>
  <c r="N2961" i="1"/>
  <c r="P2961" i="1"/>
  <c r="R2961" i="1" s="1"/>
  <c r="S2961" i="1" s="1"/>
  <c r="O2961" i="1" a="1"/>
  <c r="O2961" i="1" s="1"/>
  <c r="N2925" i="1"/>
  <c r="P2925" i="1"/>
  <c r="R2925" i="1" s="1"/>
  <c r="S2925" i="1" s="1"/>
  <c r="N2757" i="1"/>
  <c r="P2757" i="1"/>
  <c r="R2757" i="1" s="1"/>
  <c r="S2757" i="1" s="1"/>
  <c r="N2649" i="1"/>
  <c r="P2649" i="1"/>
  <c r="R2649" i="1" s="1"/>
  <c r="S2649" i="1" s="1"/>
  <c r="O2649" i="1" a="1"/>
  <c r="O2649" i="1" s="1"/>
  <c r="N2613" i="1"/>
  <c r="P2613" i="1"/>
  <c r="R2613" i="1" s="1"/>
  <c r="S2613" i="1" s="1"/>
  <c r="N2541" i="1"/>
  <c r="P2541" i="1"/>
  <c r="R2541" i="1" s="1"/>
  <c r="S2541" i="1" s="1"/>
  <c r="N2469" i="1"/>
  <c r="O2469" i="1" a="1"/>
  <c r="O2469" i="1" s="1"/>
  <c r="N2229" i="1"/>
  <c r="P2229" i="1"/>
  <c r="R2229" i="1" s="1"/>
  <c r="S2229" i="1" s="1"/>
  <c r="O2229" i="1" a="1"/>
  <c r="O2229" i="1" s="1"/>
  <c r="N2127" i="1"/>
  <c r="P2127" i="1"/>
  <c r="R2127" i="1" s="1"/>
  <c r="S2127" i="1" s="1"/>
  <c r="N2019" i="1"/>
  <c r="P2019" i="1"/>
  <c r="R2019" i="1" s="1"/>
  <c r="S2019" i="1" s="1"/>
  <c r="O2019" i="1" a="1"/>
  <c r="O2019" i="1" s="1"/>
  <c r="N1983" i="1"/>
  <c r="P1983" i="1"/>
  <c r="R1983" i="1" s="1"/>
  <c r="S1983" i="1" s="1"/>
  <c r="N1539" i="1"/>
  <c r="P1539" i="1"/>
  <c r="R1539" i="1" s="1"/>
  <c r="S1539" i="1" s="1"/>
  <c r="O1539" i="1" a="1"/>
  <c r="O1539" i="1" s="1"/>
  <c r="O1467" i="1" a="1"/>
  <c r="O1467" i="1" s="1"/>
  <c r="P1467" i="1"/>
  <c r="R1467" i="1" s="1"/>
  <c r="S1467" i="1" s="1"/>
  <c r="N1467" i="1"/>
  <c r="N1107" i="1"/>
  <c r="P1107" i="1"/>
  <c r="R1107" i="1" s="1"/>
  <c r="S1107" i="1" s="1"/>
  <c r="N4126" i="1"/>
  <c r="P4126" i="1"/>
  <c r="R4126" i="1" s="1"/>
  <c r="S4126" i="1" s="1"/>
  <c r="N4102" i="1"/>
  <c r="P4102" i="1"/>
  <c r="R4102" i="1" s="1"/>
  <c r="S4102" i="1" s="1"/>
  <c r="N4058" i="1"/>
  <c r="P4058" i="1"/>
  <c r="R4058" i="1" s="1"/>
  <c r="S4058" i="1" s="1"/>
  <c r="O4058" i="1" a="1"/>
  <c r="O4058" i="1" s="1"/>
  <c r="N4034" i="1"/>
  <c r="O4034" i="1" a="1"/>
  <c r="O4034" i="1" s="1"/>
  <c r="N4010" i="1"/>
  <c r="P4010" i="1"/>
  <c r="R4010" i="1" s="1"/>
  <c r="S4010" i="1" s="1"/>
  <c r="N3806" i="1"/>
  <c r="P3806" i="1"/>
  <c r="R3806" i="1" s="1"/>
  <c r="S3806" i="1" s="1"/>
  <c r="N3698" i="1"/>
  <c r="O3698" i="1" a="1"/>
  <c r="O3698" i="1" s="1"/>
  <c r="P3698" i="1"/>
  <c r="R3698" i="1" s="1"/>
  <c r="S3698" i="1" s="1"/>
  <c r="N3686" i="1"/>
  <c r="P3686" i="1"/>
  <c r="R3686" i="1" s="1"/>
  <c r="S3686" i="1" s="1"/>
  <c r="N3662" i="1"/>
  <c r="P3662" i="1"/>
  <c r="R3662" i="1" s="1"/>
  <c r="S3662" i="1" s="1"/>
  <c r="N3650" i="1"/>
  <c r="O3650" i="1" a="1"/>
  <c r="O3650" i="1" s="1"/>
  <c r="P3650" i="1"/>
  <c r="R3650" i="1" s="1"/>
  <c r="S3650" i="1" s="1"/>
  <c r="N3602" i="1"/>
  <c r="O3602" i="1" a="1"/>
  <c r="O3602" i="1" s="1"/>
  <c r="P3602" i="1"/>
  <c r="R3602" i="1" s="1"/>
  <c r="S3602" i="1" s="1"/>
  <c r="N3542" i="1"/>
  <c r="O3542" i="1" a="1"/>
  <c r="O3542" i="1" s="1"/>
  <c r="N3494" i="1"/>
  <c r="P3494" i="1"/>
  <c r="R3494" i="1" s="1"/>
  <c r="S3494" i="1" s="1"/>
  <c r="N3482" i="1"/>
  <c r="P3482" i="1"/>
  <c r="R3482" i="1" s="1"/>
  <c r="S3482" i="1" s="1"/>
  <c r="O3482" i="1" a="1"/>
  <c r="O3482" i="1" s="1"/>
  <c r="N3422" i="1"/>
  <c r="O3422" i="1" a="1"/>
  <c r="O3422" i="1" s="1"/>
  <c r="N3134" i="1"/>
  <c r="P3134" i="1"/>
  <c r="R3134" i="1" s="1"/>
  <c r="S3134" i="1" s="1"/>
  <c r="N3098" i="1"/>
  <c r="O3098" i="1" a="1"/>
  <c r="O3098" i="1" s="1"/>
  <c r="P3098" i="1"/>
  <c r="R3098" i="1" s="1"/>
  <c r="S3098" i="1" s="1"/>
  <c r="N3074" i="1"/>
  <c r="P3074" i="1"/>
  <c r="R3074" i="1" s="1"/>
  <c r="S3074" i="1" s="1"/>
  <c r="N2982" i="1"/>
  <c r="P2982" i="1"/>
  <c r="R2982" i="1" s="1"/>
  <c r="S2982" i="1" s="1"/>
  <c r="N2970" i="1"/>
  <c r="P2970" i="1"/>
  <c r="R2970" i="1" s="1"/>
  <c r="S2970" i="1" s="1"/>
  <c r="N2886" i="1"/>
  <c r="P2886" i="1"/>
  <c r="R2886" i="1" s="1"/>
  <c r="S2886" i="1" s="1"/>
  <c r="N2814" i="1"/>
  <c r="P2814" i="1"/>
  <c r="R2814" i="1" s="1"/>
  <c r="S2814" i="1" s="1"/>
  <c r="N2718" i="1"/>
  <c r="P2718" i="1"/>
  <c r="R2718" i="1" s="1"/>
  <c r="S2718" i="1" s="1"/>
  <c r="N2322" i="1"/>
  <c r="P2322" i="1"/>
  <c r="R2322" i="1" s="1"/>
  <c r="S2322" i="1" s="1"/>
  <c r="N1812" i="1"/>
  <c r="O1812" i="1" a="1"/>
  <c r="O1812" i="1" s="1"/>
  <c r="O1776" i="1" a="1"/>
  <c r="O1776" i="1" s="1"/>
  <c r="P1776" i="1"/>
  <c r="R1776" i="1" s="1"/>
  <c r="S1776" i="1" s="1"/>
  <c r="N816" i="1"/>
  <c r="P816" i="1"/>
  <c r="R816" i="1" s="1"/>
  <c r="S816" i="1" s="1"/>
  <c r="N4168" i="1"/>
  <c r="P4168" i="1"/>
  <c r="R4168" i="1" s="1"/>
  <c r="S4168" i="1" s="1"/>
  <c r="N4057" i="1"/>
  <c r="P4057" i="1"/>
  <c r="R4057" i="1" s="1"/>
  <c r="S4057" i="1" s="1"/>
  <c r="O4057" i="1" a="1"/>
  <c r="O4057" i="1" s="1"/>
  <c r="N4021" i="1"/>
  <c r="O4021" i="1" a="1"/>
  <c r="O4021" i="1" s="1"/>
  <c r="N3985" i="1"/>
  <c r="P3985" i="1"/>
  <c r="R3985" i="1" s="1"/>
  <c r="S3985" i="1" s="1"/>
  <c r="O3949" i="1" a="1"/>
  <c r="O3949" i="1" s="1"/>
  <c r="P3949" i="1"/>
  <c r="R3949" i="1" s="1"/>
  <c r="S3949" i="1" s="1"/>
  <c r="N3949" i="1"/>
  <c r="N3913" i="1"/>
  <c r="P3913" i="1"/>
  <c r="R3913" i="1" s="1"/>
  <c r="S3913" i="1" s="1"/>
  <c r="N3829" i="1"/>
  <c r="P3829" i="1"/>
  <c r="R3829" i="1" s="1"/>
  <c r="S3829" i="1" s="1"/>
  <c r="N3805" i="1"/>
  <c r="P3805" i="1"/>
  <c r="R3805" i="1" s="1"/>
  <c r="S3805" i="1" s="1"/>
  <c r="N3769" i="1"/>
  <c r="P3769" i="1"/>
  <c r="R3769" i="1" s="1"/>
  <c r="S3769" i="1" s="1"/>
  <c r="O3769" i="1" a="1"/>
  <c r="O3769" i="1" s="1"/>
  <c r="N3697" i="1"/>
  <c r="P3697" i="1"/>
  <c r="R3697" i="1" s="1"/>
  <c r="S3697" i="1" s="1"/>
  <c r="O3697" i="1" a="1"/>
  <c r="O3697" i="1" s="1"/>
  <c r="N3661" i="1"/>
  <c r="P3661" i="1"/>
  <c r="R3661" i="1" s="1"/>
  <c r="S3661" i="1" s="1"/>
  <c r="N3625" i="1"/>
  <c r="P3625" i="1"/>
  <c r="R3625" i="1" s="1"/>
  <c r="S3625" i="1" s="1"/>
  <c r="N3589" i="1"/>
  <c r="O3589" i="1" a="1"/>
  <c r="O3589" i="1" s="1"/>
  <c r="N3457" i="1"/>
  <c r="P3457" i="1"/>
  <c r="R3457" i="1" s="1"/>
  <c r="S3457" i="1" s="1"/>
  <c r="N3353" i="1"/>
  <c r="O3353" i="1" a="1"/>
  <c r="O3353" i="1" s="1"/>
  <c r="N3241" i="1"/>
  <c r="P3241" i="1"/>
  <c r="R3241" i="1" s="1"/>
  <c r="S3241" i="1" s="1"/>
  <c r="O3205" i="1" a="1"/>
  <c r="O3205" i="1" s="1"/>
  <c r="N3205" i="1"/>
  <c r="P3205" i="1"/>
  <c r="R3205" i="1" s="1"/>
  <c r="S3205" i="1" s="1"/>
  <c r="N3181" i="1"/>
  <c r="P3181" i="1"/>
  <c r="R3181" i="1" s="1"/>
  <c r="S3181" i="1" s="1"/>
  <c r="N3145" i="1"/>
  <c r="P3145" i="1"/>
  <c r="R3145" i="1" s="1"/>
  <c r="S3145" i="1" s="1"/>
  <c r="O3145" i="1" a="1"/>
  <c r="O3145" i="1" s="1"/>
  <c r="N3121" i="1"/>
  <c r="P3121" i="1"/>
  <c r="R3121" i="1" s="1"/>
  <c r="S3121" i="1" s="1"/>
  <c r="N3097" i="1"/>
  <c r="P3097" i="1"/>
  <c r="R3097" i="1" s="1"/>
  <c r="S3097" i="1" s="1"/>
  <c r="N3061" i="1"/>
  <c r="P3061" i="1"/>
  <c r="R3061" i="1" s="1"/>
  <c r="S3061" i="1" s="1"/>
  <c r="N3029" i="1"/>
  <c r="O3029" i="1" a="1"/>
  <c r="O3029" i="1" s="1"/>
  <c r="P3029" i="1"/>
  <c r="R3029" i="1" s="1"/>
  <c r="S3029" i="1" s="1"/>
  <c r="N2993" i="1"/>
  <c r="P2993" i="1"/>
  <c r="R2993" i="1" s="1"/>
  <c r="S2993" i="1" s="1"/>
  <c r="N2981" i="1"/>
  <c r="P2981" i="1"/>
  <c r="R2981" i="1" s="1"/>
  <c r="S2981" i="1" s="1"/>
  <c r="O2969" i="1" a="1"/>
  <c r="O2969" i="1" s="1"/>
  <c r="N2969" i="1"/>
  <c r="N2957" i="1"/>
  <c r="O2957" i="1" a="1"/>
  <c r="O2957" i="1" s="1"/>
  <c r="P2957" i="1"/>
  <c r="R2957" i="1" s="1"/>
  <c r="S2957" i="1" s="1"/>
  <c r="N2945" i="1"/>
  <c r="P2945" i="1"/>
  <c r="R2945" i="1" s="1"/>
  <c r="S2945" i="1" s="1"/>
  <c r="O2897" i="1" a="1"/>
  <c r="O2897" i="1" s="1"/>
  <c r="P2897" i="1"/>
  <c r="R2897" i="1" s="1"/>
  <c r="S2897" i="1" s="1"/>
  <c r="N2801" i="1"/>
  <c r="P2801" i="1"/>
  <c r="R2801" i="1" s="1"/>
  <c r="S2801" i="1" s="1"/>
  <c r="N2729" i="1"/>
  <c r="P2729" i="1"/>
  <c r="R2729" i="1" s="1"/>
  <c r="S2729" i="1" s="1"/>
  <c r="O2729" i="1" a="1"/>
  <c r="O2729" i="1" s="1"/>
  <c r="N2693" i="1"/>
  <c r="P2693" i="1"/>
  <c r="R2693" i="1" s="1"/>
  <c r="S2693" i="1" s="1"/>
  <c r="O2693" i="1" a="1"/>
  <c r="O2693" i="1" s="1"/>
  <c r="N2657" i="1"/>
  <c r="P2657" i="1"/>
  <c r="R2657" i="1" s="1"/>
  <c r="S2657" i="1" s="1"/>
  <c r="O2657" i="1" a="1"/>
  <c r="O2657" i="1" s="1"/>
  <c r="O2609" i="1" a="1"/>
  <c r="O2609" i="1" s="1"/>
  <c r="N2609" i="1"/>
  <c r="P2609" i="1"/>
  <c r="R2609" i="1" s="1"/>
  <c r="S2609" i="1" s="1"/>
  <c r="N2597" i="1"/>
  <c r="P2597" i="1"/>
  <c r="R2597" i="1" s="1"/>
  <c r="S2597" i="1" s="1"/>
  <c r="N2561" i="1"/>
  <c r="P2561" i="1"/>
  <c r="R2561" i="1" s="1"/>
  <c r="S2561" i="1" s="1"/>
  <c r="N2549" i="1"/>
  <c r="P2549" i="1"/>
  <c r="R2549" i="1" s="1"/>
  <c r="S2549" i="1" s="1"/>
  <c r="N2477" i="1"/>
  <c r="P2477" i="1"/>
  <c r="R2477" i="1" s="1"/>
  <c r="S2477" i="1" s="1"/>
  <c r="O2477" i="1" a="1"/>
  <c r="O2477" i="1" s="1"/>
  <c r="N2465" i="1"/>
  <c r="P2465" i="1"/>
  <c r="R2465" i="1" s="1"/>
  <c r="S2465" i="1" s="1"/>
  <c r="N2417" i="1"/>
  <c r="P2417" i="1"/>
  <c r="R2417" i="1" s="1"/>
  <c r="S2417" i="1" s="1"/>
  <c r="O2405" i="1" a="1"/>
  <c r="O2405" i="1" s="1"/>
  <c r="N2405" i="1"/>
  <c r="N2357" i="1"/>
  <c r="P2357" i="1"/>
  <c r="R2357" i="1" s="1"/>
  <c r="S2357" i="1" s="1"/>
  <c r="O2357" i="1" a="1"/>
  <c r="O2357" i="1" s="1"/>
  <c r="N2321" i="1"/>
  <c r="O2321" i="1" a="1"/>
  <c r="O2321" i="1" s="1"/>
  <c r="P2321" i="1"/>
  <c r="R2321" i="1" s="1"/>
  <c r="S2321" i="1" s="1"/>
  <c r="O2261" i="1" a="1"/>
  <c r="O2261" i="1" s="1"/>
  <c r="P2261" i="1"/>
  <c r="R2261" i="1" s="1"/>
  <c r="S2261" i="1" s="1"/>
  <c r="N2237" i="1"/>
  <c r="P2237" i="1"/>
  <c r="R2237" i="1" s="1"/>
  <c r="S2237" i="1" s="1"/>
  <c r="N2195" i="1"/>
  <c r="P2195" i="1"/>
  <c r="R2195" i="1" s="1"/>
  <c r="S2195" i="1" s="1"/>
  <c r="N2171" i="1"/>
  <c r="P2171" i="1"/>
  <c r="R2171" i="1" s="1"/>
  <c r="S2171" i="1" s="1"/>
  <c r="N2159" i="1"/>
  <c r="O2159" i="1" a="1"/>
  <c r="O2159" i="1" s="1"/>
  <c r="N2111" i="1"/>
  <c r="P2111" i="1"/>
  <c r="R2111" i="1" s="1"/>
  <c r="S2111" i="1" s="1"/>
  <c r="N2099" i="1"/>
  <c r="P2099" i="1"/>
  <c r="R2099" i="1" s="1"/>
  <c r="S2099" i="1" s="1"/>
  <c r="O2099" i="1" a="1"/>
  <c r="O2099" i="1" s="1"/>
  <c r="N2051" i="1"/>
  <c r="P2051" i="1"/>
  <c r="R2051" i="1" s="1"/>
  <c r="S2051" i="1" s="1"/>
  <c r="O2051" i="1" a="1"/>
  <c r="O2051" i="1" s="1"/>
  <c r="N1919" i="1"/>
  <c r="O1919" i="1" a="1"/>
  <c r="O1919" i="1" s="1"/>
  <c r="N1895" i="1"/>
  <c r="P1895" i="1"/>
  <c r="R1895" i="1" s="1"/>
  <c r="S1895" i="1" s="1"/>
  <c r="N1871" i="1"/>
  <c r="O1871" i="1" a="1"/>
  <c r="O1871" i="1" s="1"/>
  <c r="N1847" i="1"/>
  <c r="P1847" i="1"/>
  <c r="R1847" i="1" s="1"/>
  <c r="S1847" i="1" s="1"/>
  <c r="N1727" i="1"/>
  <c r="P1727" i="1"/>
  <c r="R1727" i="1" s="1"/>
  <c r="S1727" i="1" s="1"/>
  <c r="N1619" i="1"/>
  <c r="O1619" i="1" a="1"/>
  <c r="O1619" i="1" s="1"/>
  <c r="P1619" i="1"/>
  <c r="R1619" i="1" s="1"/>
  <c r="S1619" i="1" s="1"/>
  <c r="O1607" i="1" a="1"/>
  <c r="O1607" i="1" s="1"/>
  <c r="P1607" i="1"/>
  <c r="R1607" i="1" s="1"/>
  <c r="S1607" i="1" s="1"/>
  <c r="N1607" i="1"/>
  <c r="O1535" i="1" a="1"/>
  <c r="O1535" i="1" s="1"/>
  <c r="P1535" i="1"/>
  <c r="R1535" i="1" s="1"/>
  <c r="S1535" i="1" s="1"/>
  <c r="O1439" i="1" a="1"/>
  <c r="O1439" i="1" s="1"/>
  <c r="P1439" i="1"/>
  <c r="R1439" i="1" s="1"/>
  <c r="S1439" i="1" s="1"/>
  <c r="N1439" i="1"/>
  <c r="O1295" i="1" a="1"/>
  <c r="O1295" i="1" s="1"/>
  <c r="P1295" i="1"/>
  <c r="R1295" i="1" s="1"/>
  <c r="S1295" i="1" s="1"/>
  <c r="N1055" i="1"/>
  <c r="O1055" i="1" a="1"/>
  <c r="O1055" i="1" s="1"/>
  <c r="P1055" i="1"/>
  <c r="R1055" i="1" s="1"/>
  <c r="S1055" i="1" s="1"/>
  <c r="N959" i="1"/>
  <c r="P959" i="1"/>
  <c r="R959" i="1" s="1"/>
  <c r="S959" i="1" s="1"/>
  <c r="N911" i="1"/>
  <c r="P911" i="1"/>
  <c r="R911" i="1" s="1"/>
  <c r="S911" i="1" s="1"/>
  <c r="O911" i="1" a="1"/>
  <c r="O911" i="1" s="1"/>
  <c r="N695" i="1"/>
  <c r="P695" i="1"/>
  <c r="R695" i="1" s="1"/>
  <c r="S695" i="1" s="1"/>
  <c r="O695" i="1" a="1"/>
  <c r="O695" i="1" s="1"/>
  <c r="N515" i="1"/>
  <c r="P515" i="1"/>
  <c r="R515" i="1" s="1"/>
  <c r="S515" i="1" s="1"/>
  <c r="O515" i="1" a="1"/>
  <c r="O515" i="1" s="1"/>
  <c r="N251" i="1"/>
  <c r="O251" i="1" a="1"/>
  <c r="O251" i="1" s="1"/>
  <c r="O83" i="1" a="1"/>
  <c r="O83" i="1" s="1"/>
  <c r="P83" i="1"/>
  <c r="R83" i="1" s="1"/>
  <c r="S83" i="1" s="1"/>
  <c r="N83" i="1"/>
  <c r="O59" i="1" a="1"/>
  <c r="O59" i="1" s="1"/>
  <c r="P59" i="1"/>
  <c r="R59" i="1" s="1"/>
  <c r="S59" i="1" s="1"/>
  <c r="O4047" i="1" a="1"/>
  <c r="O4047" i="1" s="1"/>
  <c r="O4007" i="1" a="1"/>
  <c r="O4007" i="1" s="1"/>
  <c r="O3890" i="1" a="1"/>
  <c r="O3890" i="1" s="1"/>
  <c r="O3838" i="1" a="1"/>
  <c r="O3838" i="1" s="1"/>
  <c r="O3673" i="1" a="1"/>
  <c r="O3673" i="1" s="1"/>
  <c r="O3497" i="1" a="1"/>
  <c r="O3497" i="1" s="1"/>
  <c r="O3184" i="1" a="1"/>
  <c r="O3184" i="1" s="1"/>
  <c r="O3074" i="1" a="1"/>
  <c r="O3074" i="1" s="1"/>
  <c r="O2937" i="1" a="1"/>
  <c r="O2937" i="1" s="1"/>
  <c r="O2756" i="1" a="1"/>
  <c r="O2756" i="1" s="1"/>
  <c r="O2253" i="1" a="1"/>
  <c r="O2253" i="1" s="1"/>
  <c r="P4122" i="1"/>
  <c r="R4122" i="1" s="1"/>
  <c r="S4122" i="1" s="1"/>
  <c r="P4091" i="1"/>
  <c r="R4091" i="1" s="1"/>
  <c r="S4091" i="1" s="1"/>
  <c r="P4067" i="1"/>
  <c r="R4067" i="1" s="1"/>
  <c r="S4067" i="1" s="1"/>
  <c r="P4034" i="1"/>
  <c r="R4034" i="1" s="1"/>
  <c r="S4034" i="1" s="1"/>
  <c r="P3971" i="1"/>
  <c r="R3971" i="1" s="1"/>
  <c r="S3971" i="1" s="1"/>
  <c r="P3879" i="1"/>
  <c r="R3879" i="1" s="1"/>
  <c r="S3879" i="1" s="1"/>
  <c r="P3752" i="1"/>
  <c r="R3752" i="1" s="1"/>
  <c r="S3752" i="1" s="1"/>
  <c r="P3627" i="1"/>
  <c r="R3627" i="1" s="1"/>
  <c r="S3627" i="1" s="1"/>
  <c r="P3589" i="1"/>
  <c r="R3589" i="1" s="1"/>
  <c r="S3589" i="1" s="1"/>
  <c r="P3521" i="1"/>
  <c r="R3521" i="1" s="1"/>
  <c r="S3521" i="1" s="1"/>
  <c r="P3421" i="1"/>
  <c r="R3421" i="1" s="1"/>
  <c r="S3421" i="1" s="1"/>
  <c r="P3386" i="1"/>
  <c r="R3386" i="1" s="1"/>
  <c r="S3386" i="1" s="1"/>
  <c r="P3284" i="1"/>
  <c r="R3284" i="1" s="1"/>
  <c r="S3284" i="1" s="1"/>
  <c r="P3136" i="1"/>
  <c r="R3136" i="1" s="1"/>
  <c r="S3136" i="1" s="1"/>
  <c r="P3052" i="1"/>
  <c r="R3052" i="1" s="1"/>
  <c r="S3052" i="1" s="1"/>
  <c r="P3012" i="1"/>
  <c r="R3012" i="1" s="1"/>
  <c r="S3012" i="1" s="1"/>
  <c r="P2972" i="1"/>
  <c r="R2972" i="1" s="1"/>
  <c r="S2972" i="1" s="1"/>
  <c r="P2892" i="1"/>
  <c r="R2892" i="1" s="1"/>
  <c r="S2892" i="1" s="1"/>
  <c r="P2808" i="1"/>
  <c r="R2808" i="1" s="1"/>
  <c r="S2808" i="1" s="1"/>
  <c r="P2469" i="1"/>
  <c r="R2469" i="1" s="1"/>
  <c r="S2469" i="1" s="1"/>
  <c r="P2306" i="1"/>
  <c r="R2306" i="1" s="1"/>
  <c r="S2306" i="1" s="1"/>
  <c r="P2249" i="1"/>
  <c r="R2249" i="1" s="1"/>
  <c r="S2249" i="1" s="1"/>
  <c r="P1427" i="1"/>
  <c r="R1427" i="1" s="1"/>
  <c r="S1427" i="1" s="1"/>
  <c r="N4134" i="1"/>
  <c r="P4134" i="1"/>
  <c r="R4134" i="1" s="1"/>
  <c r="S4134" i="1" s="1"/>
  <c r="N4098" i="1"/>
  <c r="P4098" i="1"/>
  <c r="R4098" i="1" s="1"/>
  <c r="S4098" i="1" s="1"/>
  <c r="N3994" i="1"/>
  <c r="P3994" i="1"/>
  <c r="R3994" i="1" s="1"/>
  <c r="S3994" i="1" s="1"/>
  <c r="N3934" i="1"/>
  <c r="P3934" i="1"/>
  <c r="R3934" i="1" s="1"/>
  <c r="S3934" i="1" s="1"/>
  <c r="N3910" i="1"/>
  <c r="P3910" i="1"/>
  <c r="R3910" i="1" s="1"/>
  <c r="S3910" i="1" s="1"/>
  <c r="N3826" i="1"/>
  <c r="P3826" i="1"/>
  <c r="R3826" i="1" s="1"/>
  <c r="S3826" i="1" s="1"/>
  <c r="N3742" i="1"/>
  <c r="P3742" i="1"/>
  <c r="R3742" i="1" s="1"/>
  <c r="S3742" i="1" s="1"/>
  <c r="O3742" i="1" a="1"/>
  <c r="O3742" i="1" s="1"/>
  <c r="N3706" i="1"/>
  <c r="O3706" i="1" a="1"/>
  <c r="O3706" i="1" s="1"/>
  <c r="N3682" i="1"/>
  <c r="P3682" i="1"/>
  <c r="R3682" i="1" s="1"/>
  <c r="S3682" i="1" s="1"/>
  <c r="O3682" i="1" a="1"/>
  <c r="O3682" i="1" s="1"/>
  <c r="N3502" i="1"/>
  <c r="P3502" i="1"/>
  <c r="R3502" i="1" s="1"/>
  <c r="S3502" i="1" s="1"/>
  <c r="N3418" i="1"/>
  <c r="P3418" i="1"/>
  <c r="R3418" i="1" s="1"/>
  <c r="S3418" i="1" s="1"/>
  <c r="N3398" i="1"/>
  <c r="O3398" i="1" a="1"/>
  <c r="O3398" i="1" s="1"/>
  <c r="N3338" i="1"/>
  <c r="P3338" i="1"/>
  <c r="R3338" i="1" s="1"/>
  <c r="S3338" i="1" s="1"/>
  <c r="N3094" i="1"/>
  <c r="P3094" i="1"/>
  <c r="R3094" i="1" s="1"/>
  <c r="S3094" i="1" s="1"/>
  <c r="O3094" i="1" a="1"/>
  <c r="O3094" i="1" s="1"/>
  <c r="N2966" i="1"/>
  <c r="O2966" i="1" a="1"/>
  <c r="O2966" i="1" s="1"/>
  <c r="P2966" i="1"/>
  <c r="R2966" i="1" s="1"/>
  <c r="S2966" i="1" s="1"/>
  <c r="N2930" i="1"/>
  <c r="P2930" i="1"/>
  <c r="R2930" i="1" s="1"/>
  <c r="S2930" i="1" s="1"/>
  <c r="O2930" i="1" a="1"/>
  <c r="O2930" i="1" s="1"/>
  <c r="N2906" i="1"/>
  <c r="O2906" i="1" a="1"/>
  <c r="O2906" i="1" s="1"/>
  <c r="P2906" i="1"/>
  <c r="R2906" i="1" s="1"/>
  <c r="S2906" i="1" s="1"/>
  <c r="N2738" i="1"/>
  <c r="O2738" i="1" a="1"/>
  <c r="O2738" i="1" s="1"/>
  <c r="N2714" i="1"/>
  <c r="P2714" i="1"/>
  <c r="R2714" i="1" s="1"/>
  <c r="S2714" i="1" s="1"/>
  <c r="O2690" i="1" a="1"/>
  <c r="O2690" i="1" s="1"/>
  <c r="P2690" i="1"/>
  <c r="R2690" i="1" s="1"/>
  <c r="S2690" i="1" s="1"/>
  <c r="N2498" i="1"/>
  <c r="P2498" i="1"/>
  <c r="R2498" i="1" s="1"/>
  <c r="S2498" i="1" s="1"/>
  <c r="O2498" i="1" a="1"/>
  <c r="O2498" i="1" s="1"/>
  <c r="N2354" i="1"/>
  <c r="P2354" i="1"/>
  <c r="R2354" i="1" s="1"/>
  <c r="S2354" i="1" s="1"/>
  <c r="N2180" i="1"/>
  <c r="P2180" i="1"/>
  <c r="R2180" i="1" s="1"/>
  <c r="S2180" i="1" s="1"/>
  <c r="O2180" i="1" a="1"/>
  <c r="O2180" i="1" s="1"/>
  <c r="N2036" i="1"/>
  <c r="P2036" i="1"/>
  <c r="R2036" i="1" s="1"/>
  <c r="S2036" i="1" s="1"/>
  <c r="O2036" i="1" a="1"/>
  <c r="O2036" i="1" s="1"/>
  <c r="N1820" i="1"/>
  <c r="P1820" i="1"/>
  <c r="R1820" i="1" s="1"/>
  <c r="S1820" i="1" s="1"/>
  <c r="O1820" i="1" a="1"/>
  <c r="O1820" i="1" s="1"/>
  <c r="N1700" i="1"/>
  <c r="P1700" i="1"/>
  <c r="R1700" i="1" s="1"/>
  <c r="S1700" i="1" s="1"/>
  <c r="N1280" i="1"/>
  <c r="P1280" i="1"/>
  <c r="R1280" i="1" s="1"/>
  <c r="S1280" i="1" s="1"/>
  <c r="N944" i="1"/>
  <c r="P944" i="1"/>
  <c r="R944" i="1" s="1"/>
  <c r="S944" i="1" s="1"/>
  <c r="O332" i="1" a="1"/>
  <c r="O332" i="1" s="1"/>
  <c r="P332" i="1"/>
  <c r="R332" i="1" s="1"/>
  <c r="S332" i="1" s="1"/>
  <c r="N3386" i="1"/>
  <c r="N4157" i="1"/>
  <c r="P4157" i="1"/>
  <c r="R4157" i="1" s="1"/>
  <c r="S4157" i="1" s="1"/>
  <c r="N4133" i="1"/>
  <c r="P4133" i="1"/>
  <c r="R4133" i="1" s="1"/>
  <c r="S4133" i="1" s="1"/>
  <c r="O3849" i="1" a="1"/>
  <c r="O3849" i="1" s="1"/>
  <c r="P3849" i="1"/>
  <c r="R3849" i="1" s="1"/>
  <c r="S3849" i="1" s="1"/>
  <c r="N3477" i="1"/>
  <c r="P3477" i="1"/>
  <c r="R3477" i="1" s="1"/>
  <c r="S3477" i="1" s="1"/>
  <c r="N2833" i="1"/>
  <c r="P2833" i="1"/>
  <c r="R2833" i="1" s="1"/>
  <c r="S2833" i="1" s="1"/>
  <c r="N2785" i="1"/>
  <c r="P2785" i="1"/>
  <c r="R2785" i="1" s="1"/>
  <c r="S2785" i="1" s="1"/>
  <c r="O2785" i="1" a="1"/>
  <c r="O2785" i="1" s="1"/>
  <c r="N2377" i="1"/>
  <c r="P2377" i="1"/>
  <c r="R2377" i="1" s="1"/>
  <c r="S2377" i="1" s="1"/>
  <c r="O2377" i="1" a="1"/>
  <c r="O2377" i="1" s="1"/>
  <c r="N3306" i="1"/>
  <c r="P3306" i="1"/>
  <c r="R3306" i="1" s="1"/>
  <c r="S3306" i="1" s="1"/>
  <c r="N2618" i="1"/>
  <c r="O3306" i="1" a="1"/>
  <c r="O3306" i="1" s="1"/>
  <c r="P3802" i="1"/>
  <c r="R3802" i="1" s="1"/>
  <c r="S3802" i="1" s="1"/>
  <c r="P3118" i="1"/>
  <c r="R3118" i="1" s="1"/>
  <c r="S3118" i="1" s="1"/>
  <c r="N3044" i="1"/>
  <c r="P3044" i="1"/>
  <c r="R3044" i="1" s="1"/>
  <c r="S3044" i="1" s="1"/>
  <c r="O2714" i="1" a="1"/>
  <c r="O2714" i="1" s="1"/>
  <c r="O1160" i="1" a="1"/>
  <c r="O1160" i="1" s="1"/>
  <c r="P488" i="1"/>
  <c r="R488" i="1" s="1"/>
  <c r="S488" i="1" s="1"/>
  <c r="N3835" i="1"/>
  <c r="P3835" i="1"/>
  <c r="R3835" i="1" s="1"/>
  <c r="S3835" i="1" s="1"/>
  <c r="O3835" i="1" a="1"/>
  <c r="O3835" i="1" s="1"/>
  <c r="O4122" i="1" a="1"/>
  <c r="O4122" i="1" s="1"/>
  <c r="P3862" i="1"/>
  <c r="R3862" i="1" s="1"/>
  <c r="S3862" i="1" s="1"/>
  <c r="P3574" i="1"/>
  <c r="R3574" i="1" s="1"/>
  <c r="S3574" i="1" s="1"/>
  <c r="P3594" i="1"/>
  <c r="R3594" i="1" s="1"/>
  <c r="S3594" i="1" s="1"/>
  <c r="N3594" i="1"/>
  <c r="N3486" i="1"/>
  <c r="P3486" i="1"/>
  <c r="R3486" i="1" s="1"/>
  <c r="S3486" i="1" s="1"/>
  <c r="O3414" i="1" a="1"/>
  <c r="O3414" i="1" s="1"/>
  <c r="P3414" i="1"/>
  <c r="R3414" i="1" s="1"/>
  <c r="S3414" i="1" s="1"/>
  <c r="N2830" i="1"/>
  <c r="P2830" i="1"/>
  <c r="R2830" i="1" s="1"/>
  <c r="S2830" i="1" s="1"/>
  <c r="O4110" i="1" a="1"/>
  <c r="O4110" i="1" s="1"/>
  <c r="O3594" i="1" a="1"/>
  <c r="O3594" i="1" s="1"/>
  <c r="O3384" i="1" a="1"/>
  <c r="O3384" i="1" s="1"/>
  <c r="P3860" i="1"/>
  <c r="R3860" i="1" s="1"/>
  <c r="S3860" i="1" s="1"/>
  <c r="N4037" i="1"/>
  <c r="P4037" i="1"/>
  <c r="R4037" i="1" s="1"/>
  <c r="S4037" i="1" s="1"/>
  <c r="N3965" i="1"/>
  <c r="O3965" i="1" a="1"/>
  <c r="O3965" i="1" s="1"/>
  <c r="N3941" i="1"/>
  <c r="P3941" i="1"/>
  <c r="R3941" i="1" s="1"/>
  <c r="S3941" i="1" s="1"/>
  <c r="N3845" i="1"/>
  <c r="O3845" i="1" a="1"/>
  <c r="O3845" i="1" s="1"/>
  <c r="N3821" i="1"/>
  <c r="P3821" i="1"/>
  <c r="R3821" i="1" s="1"/>
  <c r="S3821" i="1" s="1"/>
  <c r="O3821" i="1" a="1"/>
  <c r="O3821" i="1" s="1"/>
  <c r="N3797" i="1"/>
  <c r="O3797" i="1" a="1"/>
  <c r="O3797" i="1" s="1"/>
  <c r="P3797" i="1"/>
  <c r="R3797" i="1" s="1"/>
  <c r="S3797" i="1" s="1"/>
  <c r="N3713" i="1"/>
  <c r="P3713" i="1"/>
  <c r="R3713" i="1" s="1"/>
  <c r="S3713" i="1" s="1"/>
  <c r="O3641" i="1" a="1"/>
  <c r="O3641" i="1" s="1"/>
  <c r="N3641" i="1"/>
  <c r="P3641" i="1"/>
  <c r="R3641" i="1" s="1"/>
  <c r="S3641" i="1" s="1"/>
  <c r="N3617" i="1"/>
  <c r="P3617" i="1"/>
  <c r="R3617" i="1" s="1"/>
  <c r="S3617" i="1" s="1"/>
  <c r="N3581" i="1"/>
  <c r="P3581" i="1"/>
  <c r="R3581" i="1" s="1"/>
  <c r="S3581" i="1" s="1"/>
  <c r="O3581" i="1" a="1"/>
  <c r="O3581" i="1" s="1"/>
  <c r="N3545" i="1"/>
  <c r="P3545" i="1"/>
  <c r="R3545" i="1" s="1"/>
  <c r="S3545" i="1" s="1"/>
  <c r="N3509" i="1"/>
  <c r="O3509" i="1" a="1"/>
  <c r="O3509" i="1" s="1"/>
  <c r="N3473" i="1"/>
  <c r="O3473" i="1" a="1"/>
  <c r="O3473" i="1" s="1"/>
  <c r="N3449" i="1"/>
  <c r="P3449" i="1"/>
  <c r="R3449" i="1" s="1"/>
  <c r="S3449" i="1" s="1"/>
  <c r="O3449" i="1" a="1"/>
  <c r="O3449" i="1" s="1"/>
  <c r="N3381" i="1"/>
  <c r="O3381" i="1" a="1"/>
  <c r="O3381" i="1" s="1"/>
  <c r="P3381" i="1"/>
  <c r="R3381" i="1" s="1"/>
  <c r="S3381" i="1" s="1"/>
  <c r="N3345" i="1"/>
  <c r="P3345" i="1"/>
  <c r="R3345" i="1" s="1"/>
  <c r="S3345" i="1" s="1"/>
  <c r="O3345" i="1" a="1"/>
  <c r="O3345" i="1" s="1"/>
  <c r="N3309" i="1"/>
  <c r="P3309" i="1"/>
  <c r="R3309" i="1" s="1"/>
  <c r="S3309" i="1" s="1"/>
  <c r="N3197" i="1"/>
  <c r="P3197" i="1"/>
  <c r="R3197" i="1" s="1"/>
  <c r="S3197" i="1" s="1"/>
  <c r="N3173" i="1"/>
  <c r="O3173" i="1" a="1"/>
  <c r="O3173" i="1" s="1"/>
  <c r="N3137" i="1"/>
  <c r="O3137" i="1" a="1"/>
  <c r="O3137" i="1" s="1"/>
  <c r="N2997" i="1"/>
  <c r="P2997" i="1"/>
  <c r="R2997" i="1" s="1"/>
  <c r="S2997" i="1" s="1"/>
  <c r="N2913" i="1"/>
  <c r="P2913" i="1"/>
  <c r="R2913" i="1" s="1"/>
  <c r="S2913" i="1" s="1"/>
  <c r="N2733" i="1"/>
  <c r="P2733" i="1"/>
  <c r="R2733" i="1" s="1"/>
  <c r="S2733" i="1" s="1"/>
  <c r="N2601" i="1"/>
  <c r="P2601" i="1"/>
  <c r="R2601" i="1" s="1"/>
  <c r="S2601" i="1" s="1"/>
  <c r="O2601" i="1" a="1"/>
  <c r="O2601" i="1" s="1"/>
  <c r="O2517" i="1" a="1"/>
  <c r="O2517" i="1" s="1"/>
  <c r="P2517" i="1"/>
  <c r="R2517" i="1" s="1"/>
  <c r="S2517" i="1" s="1"/>
  <c r="N2217" i="1"/>
  <c r="P2217" i="1"/>
  <c r="R2217" i="1" s="1"/>
  <c r="S2217" i="1" s="1"/>
  <c r="N2079" i="1"/>
  <c r="P2079" i="1"/>
  <c r="R2079" i="1" s="1"/>
  <c r="S2079" i="1" s="1"/>
  <c r="N1959" i="1"/>
  <c r="P1959" i="1"/>
  <c r="R1959" i="1" s="1"/>
  <c r="S1959" i="1" s="1"/>
  <c r="N1839" i="1"/>
  <c r="P1839" i="1"/>
  <c r="R1839" i="1" s="1"/>
  <c r="S1839" i="1" s="1"/>
  <c r="N1551" i="1"/>
  <c r="P1551" i="1"/>
  <c r="R1551" i="1" s="1"/>
  <c r="S1551" i="1" s="1"/>
  <c r="N1443" i="1"/>
  <c r="O1443" i="1" a="1"/>
  <c r="O1443" i="1" s="1"/>
  <c r="N3190" i="1"/>
  <c r="O3809" i="1" a="1"/>
  <c r="O3809" i="1" s="1"/>
  <c r="O3454" i="1" a="1"/>
  <c r="O3454" i="1" s="1"/>
  <c r="O3114" i="1" a="1"/>
  <c r="O3114" i="1" s="1"/>
  <c r="O2127" i="1" a="1"/>
  <c r="O2127" i="1" s="1"/>
  <c r="P3226" i="1"/>
  <c r="R3226" i="1" s="1"/>
  <c r="S3226" i="1" s="1"/>
  <c r="P3149" i="1"/>
  <c r="R3149" i="1" s="1"/>
  <c r="S3149" i="1" s="1"/>
  <c r="P3065" i="1"/>
  <c r="R3065" i="1" s="1"/>
  <c r="S3065" i="1" s="1"/>
  <c r="P2618" i="1"/>
  <c r="R2618" i="1" s="1"/>
  <c r="S2618" i="1" s="1"/>
  <c r="P1160" i="1"/>
  <c r="R1160" i="1" s="1"/>
  <c r="S1160" i="1" s="1"/>
  <c r="N4169" i="1"/>
  <c r="P4169" i="1"/>
  <c r="R4169" i="1" s="1"/>
  <c r="S4169" i="1" s="1"/>
  <c r="N4090" i="1"/>
  <c r="O4090" i="1" a="1"/>
  <c r="O4090" i="1" s="1"/>
  <c r="N4070" i="1"/>
  <c r="O4070" i="1" a="1"/>
  <c r="O4070" i="1" s="1"/>
  <c r="N4046" i="1"/>
  <c r="P4046" i="1"/>
  <c r="R4046" i="1" s="1"/>
  <c r="S4046" i="1" s="1"/>
  <c r="N3950" i="1"/>
  <c r="O3950" i="1" a="1"/>
  <c r="O3950" i="1" s="1"/>
  <c r="N3878" i="1"/>
  <c r="O3878" i="1" a="1"/>
  <c r="O3878" i="1" s="1"/>
  <c r="N3626" i="1"/>
  <c r="O3626" i="1" a="1"/>
  <c r="O3626" i="1" s="1"/>
  <c r="N3566" i="1"/>
  <c r="O3566" i="1" a="1"/>
  <c r="O3566" i="1" s="1"/>
  <c r="N3506" i="1"/>
  <c r="O3506" i="1" a="1"/>
  <c r="O3506" i="1" s="1"/>
  <c r="P3506" i="1"/>
  <c r="R3506" i="1" s="1"/>
  <c r="S3506" i="1" s="1"/>
  <c r="N3458" i="1"/>
  <c r="P3458" i="1"/>
  <c r="R3458" i="1" s="1"/>
  <c r="S3458" i="1" s="1"/>
  <c r="N3390" i="1"/>
  <c r="P3390" i="1"/>
  <c r="R3390" i="1" s="1"/>
  <c r="S3390" i="1" s="1"/>
  <c r="N3378" i="1"/>
  <c r="P3378" i="1"/>
  <c r="R3378" i="1" s="1"/>
  <c r="S3378" i="1" s="1"/>
  <c r="N3318" i="1"/>
  <c r="O3318" i="1" a="1"/>
  <c r="O3318" i="1" s="1"/>
  <c r="N3218" i="1"/>
  <c r="P3218" i="1"/>
  <c r="R3218" i="1" s="1"/>
  <c r="S3218" i="1" s="1"/>
  <c r="N3206" i="1"/>
  <c r="O3206" i="1" a="1"/>
  <c r="O3206" i="1" s="1"/>
  <c r="P3206" i="1"/>
  <c r="R3206" i="1" s="1"/>
  <c r="S3206" i="1" s="1"/>
  <c r="N3158" i="1"/>
  <c r="O3158" i="1" a="1"/>
  <c r="O3158" i="1" s="1"/>
  <c r="P3158" i="1"/>
  <c r="R3158" i="1" s="1"/>
  <c r="S3158" i="1" s="1"/>
  <c r="O2502" i="1" a="1"/>
  <c r="O2502" i="1" s="1"/>
  <c r="P2502" i="1"/>
  <c r="R2502" i="1" s="1"/>
  <c r="S2502" i="1" s="1"/>
  <c r="N2502" i="1"/>
  <c r="N2394" i="1"/>
  <c r="O2394" i="1" a="1"/>
  <c r="O2394" i="1" s="1"/>
  <c r="P2394" i="1"/>
  <c r="R2394" i="1" s="1"/>
  <c r="S2394" i="1" s="1"/>
  <c r="N2004" i="1"/>
  <c r="P2004" i="1"/>
  <c r="R2004" i="1" s="1"/>
  <c r="S2004" i="1" s="1"/>
  <c r="O1872" i="1" a="1"/>
  <c r="O1872" i="1" s="1"/>
  <c r="P1872" i="1"/>
  <c r="R1872" i="1" s="1"/>
  <c r="S1872" i="1" s="1"/>
  <c r="N1872" i="1"/>
  <c r="O1536" i="1" a="1"/>
  <c r="O1536" i="1" s="1"/>
  <c r="N1536" i="1"/>
  <c r="P1536" i="1"/>
  <c r="R1536" i="1" s="1"/>
  <c r="S1536" i="1" s="1"/>
  <c r="O2456" i="1" a="1"/>
  <c r="O2456" i="1" s="1"/>
  <c r="P4150" i="1"/>
  <c r="R4150" i="1" s="1"/>
  <c r="S4150" i="1" s="1"/>
  <c r="P3880" i="1"/>
  <c r="R3880" i="1" s="1"/>
  <c r="S3880" i="1" s="1"/>
  <c r="P3784" i="1"/>
  <c r="R3784" i="1" s="1"/>
  <c r="S3784" i="1" s="1"/>
  <c r="P3658" i="1"/>
  <c r="R3658" i="1" s="1"/>
  <c r="S3658" i="1" s="1"/>
  <c r="P3628" i="1"/>
  <c r="R3628" i="1" s="1"/>
  <c r="S3628" i="1" s="1"/>
  <c r="P3490" i="1"/>
  <c r="R3490" i="1" s="1"/>
  <c r="S3490" i="1" s="1"/>
  <c r="P3454" i="1"/>
  <c r="R3454" i="1" s="1"/>
  <c r="S3454" i="1" s="1"/>
  <c r="P3422" i="1"/>
  <c r="R3422" i="1" s="1"/>
  <c r="S3422" i="1" s="1"/>
  <c r="P3357" i="1"/>
  <c r="R3357" i="1" s="1"/>
  <c r="S3357" i="1" s="1"/>
  <c r="P3285" i="1"/>
  <c r="R3285" i="1" s="1"/>
  <c r="S3285" i="1" s="1"/>
  <c r="P3137" i="1"/>
  <c r="R3137" i="1" s="1"/>
  <c r="S3137" i="1" s="1"/>
  <c r="P3053" i="1"/>
  <c r="R3053" i="1" s="1"/>
  <c r="S3053" i="1" s="1"/>
  <c r="P2974" i="1"/>
  <c r="R2974" i="1" s="1"/>
  <c r="S2974" i="1" s="1"/>
  <c r="P2894" i="1"/>
  <c r="R2894" i="1" s="1"/>
  <c r="S2894" i="1" s="1"/>
  <c r="N4149" i="1"/>
  <c r="O4149" i="1" a="1"/>
  <c r="O4149" i="1" s="1"/>
  <c r="N4113" i="1"/>
  <c r="O4113" i="1" a="1"/>
  <c r="O4113" i="1" s="1"/>
  <c r="P4113" i="1"/>
  <c r="R4113" i="1" s="1"/>
  <c r="S4113" i="1" s="1"/>
  <c r="N4033" i="1"/>
  <c r="O4033" i="1" a="1"/>
  <c r="O4033" i="1" s="1"/>
  <c r="N3997" i="1"/>
  <c r="P3997" i="1"/>
  <c r="R3997" i="1" s="1"/>
  <c r="S3997" i="1" s="1"/>
  <c r="O3997" i="1" a="1"/>
  <c r="O3997" i="1" s="1"/>
  <c r="N3937" i="1"/>
  <c r="P3937" i="1"/>
  <c r="R3937" i="1" s="1"/>
  <c r="S3937" i="1" s="1"/>
  <c r="N3889" i="1"/>
  <c r="O3889" i="1" a="1"/>
  <c r="O3889" i="1" s="1"/>
  <c r="N3877" i="1"/>
  <c r="P3877" i="1"/>
  <c r="R3877" i="1" s="1"/>
  <c r="S3877" i="1" s="1"/>
  <c r="O3877" i="1" a="1"/>
  <c r="O3877" i="1" s="1"/>
  <c r="N3841" i="1"/>
  <c r="P3841" i="1"/>
  <c r="R3841" i="1" s="1"/>
  <c r="S3841" i="1" s="1"/>
  <c r="O3841" i="1" a="1"/>
  <c r="O3841" i="1" s="1"/>
  <c r="N3793" i="1"/>
  <c r="O3793" i="1" a="1"/>
  <c r="O3793" i="1" s="1"/>
  <c r="N3757" i="1"/>
  <c r="O3757" i="1" a="1"/>
  <c r="O3757" i="1" s="1"/>
  <c r="N3565" i="1"/>
  <c r="P3565" i="1"/>
  <c r="R3565" i="1" s="1"/>
  <c r="S3565" i="1" s="1"/>
  <c r="N3529" i="1"/>
  <c r="P3529" i="1"/>
  <c r="R3529" i="1" s="1"/>
  <c r="S3529" i="1" s="1"/>
  <c r="O3529" i="1" a="1"/>
  <c r="O3529" i="1" s="1"/>
  <c r="N3481" i="1"/>
  <c r="P3481" i="1"/>
  <c r="R3481" i="1" s="1"/>
  <c r="S3481" i="1" s="1"/>
  <c r="N3445" i="1"/>
  <c r="P3445" i="1"/>
  <c r="R3445" i="1" s="1"/>
  <c r="S3445" i="1" s="1"/>
  <c r="N3413" i="1"/>
  <c r="P3413" i="1"/>
  <c r="R3413" i="1" s="1"/>
  <c r="S3413" i="1" s="1"/>
  <c r="N3389" i="1"/>
  <c r="O3389" i="1" a="1"/>
  <c r="O3389" i="1" s="1"/>
  <c r="N3317" i="1"/>
  <c r="O3317" i="1" a="1"/>
  <c r="O3317" i="1" s="1"/>
  <c r="N3217" i="1"/>
  <c r="O3217" i="1" a="1"/>
  <c r="O3217" i="1" s="1"/>
  <c r="N2837" i="1"/>
  <c r="O2837" i="1" a="1"/>
  <c r="O2837" i="1" s="1"/>
  <c r="P2837" i="1"/>
  <c r="R2837" i="1" s="1"/>
  <c r="S2837" i="1" s="1"/>
  <c r="N4160" i="1"/>
  <c r="P4160" i="1"/>
  <c r="R4160" i="1" s="1"/>
  <c r="S4160" i="1" s="1"/>
  <c r="N4148" i="1"/>
  <c r="P4148" i="1"/>
  <c r="R4148" i="1" s="1"/>
  <c r="S4148" i="1" s="1"/>
  <c r="O4148" i="1" a="1"/>
  <c r="O4148" i="1" s="1"/>
  <c r="N4136" i="1"/>
  <c r="P4136" i="1"/>
  <c r="R4136" i="1" s="1"/>
  <c r="S4136" i="1" s="1"/>
  <c r="N4124" i="1"/>
  <c r="O4124" i="1" a="1"/>
  <c r="O4124" i="1" s="1"/>
  <c r="P4124" i="1"/>
  <c r="R4124" i="1" s="1"/>
  <c r="S4124" i="1" s="1"/>
  <c r="N4112" i="1"/>
  <c r="P4112" i="1"/>
  <c r="R4112" i="1" s="1"/>
  <c r="S4112" i="1" s="1"/>
  <c r="N4100" i="1"/>
  <c r="O4100" i="1" a="1"/>
  <c r="O4100" i="1" s="1"/>
  <c r="P4100" i="1"/>
  <c r="R4100" i="1" s="1"/>
  <c r="S4100" i="1" s="1"/>
  <c r="N4088" i="1"/>
  <c r="P4088" i="1"/>
  <c r="R4088" i="1" s="1"/>
  <c r="S4088" i="1" s="1"/>
  <c r="N4080" i="1"/>
  <c r="P4080" i="1"/>
  <c r="R4080" i="1" s="1"/>
  <c r="S4080" i="1" s="1"/>
  <c r="P4068" i="1"/>
  <c r="R4068" i="1" s="1"/>
  <c r="S4068" i="1" s="1"/>
  <c r="O4068" i="1" a="1"/>
  <c r="O4068" i="1" s="1"/>
  <c r="N4068" i="1"/>
  <c r="N4056" i="1"/>
  <c r="P4056" i="1"/>
  <c r="R4056" i="1" s="1"/>
  <c r="S4056" i="1" s="1"/>
  <c r="N4044" i="1"/>
  <c r="P4044" i="1"/>
  <c r="R4044" i="1" s="1"/>
  <c r="S4044" i="1" s="1"/>
  <c r="O4044" i="1" a="1"/>
  <c r="O4044" i="1" s="1"/>
  <c r="N4032" i="1"/>
  <c r="P4032" i="1"/>
  <c r="R4032" i="1" s="1"/>
  <c r="S4032" i="1" s="1"/>
  <c r="N4020" i="1"/>
  <c r="P4020" i="1"/>
  <c r="R4020" i="1" s="1"/>
  <c r="S4020" i="1" s="1"/>
  <c r="N4008" i="1"/>
  <c r="O4008" i="1" a="1"/>
  <c r="O4008" i="1" s="1"/>
  <c r="P4008" i="1"/>
  <c r="R4008" i="1" s="1"/>
  <c r="S4008" i="1" s="1"/>
  <c r="N3996" i="1"/>
  <c r="P3996" i="1"/>
  <c r="R3996" i="1" s="1"/>
  <c r="S3996" i="1" s="1"/>
  <c r="O3996" i="1" a="1"/>
  <c r="O3996" i="1" s="1"/>
  <c r="N3984" i="1"/>
  <c r="P3984" i="1"/>
  <c r="R3984" i="1" s="1"/>
  <c r="S3984" i="1" s="1"/>
  <c r="N3972" i="1"/>
  <c r="P3972" i="1"/>
  <c r="R3972" i="1" s="1"/>
  <c r="S3972" i="1" s="1"/>
  <c r="N3960" i="1"/>
  <c r="P3960" i="1"/>
  <c r="R3960" i="1" s="1"/>
  <c r="S3960" i="1" s="1"/>
  <c r="O3960" i="1" a="1"/>
  <c r="O3960" i="1" s="1"/>
  <c r="N3948" i="1"/>
  <c r="P3948" i="1"/>
  <c r="R3948" i="1" s="1"/>
  <c r="S3948" i="1" s="1"/>
  <c r="O3948" i="1" a="1"/>
  <c r="O3948" i="1" s="1"/>
  <c r="N3936" i="1"/>
  <c r="P3936" i="1"/>
  <c r="R3936" i="1" s="1"/>
  <c r="S3936" i="1" s="1"/>
  <c r="N3924" i="1"/>
  <c r="P3924" i="1"/>
  <c r="R3924" i="1" s="1"/>
  <c r="S3924" i="1" s="1"/>
  <c r="O3924" i="1" a="1"/>
  <c r="O3924" i="1" s="1"/>
  <c r="N3912" i="1"/>
  <c r="P3912" i="1"/>
  <c r="R3912" i="1" s="1"/>
  <c r="S3912" i="1" s="1"/>
  <c r="N3900" i="1"/>
  <c r="P3900" i="1"/>
  <c r="R3900" i="1" s="1"/>
  <c r="S3900" i="1" s="1"/>
  <c r="N3888" i="1"/>
  <c r="P3888" i="1"/>
  <c r="R3888" i="1" s="1"/>
  <c r="S3888" i="1" s="1"/>
  <c r="N3876" i="1"/>
  <c r="P3876" i="1"/>
  <c r="R3876" i="1" s="1"/>
  <c r="S3876" i="1" s="1"/>
  <c r="N3852" i="1"/>
  <c r="P3852" i="1"/>
  <c r="R3852" i="1" s="1"/>
  <c r="S3852" i="1" s="1"/>
  <c r="O3852" i="1" a="1"/>
  <c r="O3852" i="1" s="1"/>
  <c r="N3828" i="1"/>
  <c r="P3828" i="1"/>
  <c r="R3828" i="1" s="1"/>
  <c r="S3828" i="1" s="1"/>
  <c r="N3816" i="1"/>
  <c r="P3816" i="1"/>
  <c r="R3816" i="1" s="1"/>
  <c r="S3816" i="1" s="1"/>
  <c r="O3816" i="1" a="1"/>
  <c r="O3816" i="1" s="1"/>
  <c r="N3804" i="1"/>
  <c r="P3804" i="1"/>
  <c r="R3804" i="1" s="1"/>
  <c r="S3804" i="1" s="1"/>
  <c r="N3792" i="1"/>
  <c r="P3792" i="1"/>
  <c r="R3792" i="1" s="1"/>
  <c r="S3792" i="1" s="1"/>
  <c r="O3792" i="1" a="1"/>
  <c r="O3792" i="1" s="1"/>
  <c r="N3780" i="1"/>
  <c r="P3780" i="1"/>
  <c r="R3780" i="1" s="1"/>
  <c r="S3780" i="1" s="1"/>
  <c r="N3768" i="1"/>
  <c r="P3768" i="1"/>
  <c r="R3768" i="1" s="1"/>
  <c r="S3768" i="1" s="1"/>
  <c r="O3768" i="1" a="1"/>
  <c r="O3768" i="1" s="1"/>
  <c r="N3744" i="1"/>
  <c r="P3744" i="1"/>
  <c r="R3744" i="1" s="1"/>
  <c r="S3744" i="1" s="1"/>
  <c r="O3744" i="1" a="1"/>
  <c r="O3744" i="1" s="1"/>
  <c r="N3732" i="1"/>
  <c r="P3732" i="1"/>
  <c r="R3732" i="1" s="1"/>
  <c r="S3732" i="1" s="1"/>
  <c r="O3732" i="1" a="1"/>
  <c r="O3732" i="1" s="1"/>
  <c r="N3720" i="1"/>
  <c r="P3720" i="1"/>
  <c r="R3720" i="1" s="1"/>
  <c r="S3720" i="1" s="1"/>
  <c r="N3708" i="1"/>
  <c r="P3708" i="1"/>
  <c r="R3708" i="1" s="1"/>
  <c r="S3708" i="1" s="1"/>
  <c r="N3696" i="1"/>
  <c r="P3696" i="1"/>
  <c r="R3696" i="1" s="1"/>
  <c r="S3696" i="1" s="1"/>
  <c r="N3684" i="1"/>
  <c r="P3684" i="1"/>
  <c r="R3684" i="1" s="1"/>
  <c r="S3684" i="1" s="1"/>
  <c r="N3672" i="1"/>
  <c r="P3672" i="1"/>
  <c r="R3672" i="1" s="1"/>
  <c r="S3672" i="1" s="1"/>
  <c r="N3660" i="1"/>
  <c r="P3660" i="1"/>
  <c r="R3660" i="1" s="1"/>
  <c r="S3660" i="1" s="1"/>
  <c r="O3660" i="1" a="1"/>
  <c r="O3660" i="1" s="1"/>
  <c r="N3648" i="1"/>
  <c r="P3648" i="1"/>
  <c r="R3648" i="1" s="1"/>
  <c r="S3648" i="1" s="1"/>
  <c r="P3636" i="1"/>
  <c r="R3636" i="1" s="1"/>
  <c r="S3636" i="1" s="1"/>
  <c r="N3636" i="1"/>
  <c r="O3624" i="1" a="1"/>
  <c r="O3624" i="1" s="1"/>
  <c r="P3624" i="1"/>
  <c r="R3624" i="1" s="1"/>
  <c r="S3624" i="1" s="1"/>
  <c r="N3612" i="1"/>
  <c r="P3612" i="1"/>
  <c r="R3612" i="1" s="1"/>
  <c r="S3612" i="1" s="1"/>
  <c r="O3612" i="1" a="1"/>
  <c r="O3612" i="1" s="1"/>
  <c r="N3600" i="1"/>
  <c r="P3600" i="1"/>
  <c r="R3600" i="1" s="1"/>
  <c r="S3600" i="1" s="1"/>
  <c r="N3588" i="1"/>
  <c r="P3588" i="1"/>
  <c r="R3588" i="1" s="1"/>
  <c r="S3588" i="1" s="1"/>
  <c r="N3576" i="1"/>
  <c r="P3576" i="1"/>
  <c r="R3576" i="1" s="1"/>
  <c r="S3576" i="1" s="1"/>
  <c r="O3576" i="1" a="1"/>
  <c r="O3576" i="1" s="1"/>
  <c r="P3564" i="1"/>
  <c r="R3564" i="1" s="1"/>
  <c r="S3564" i="1" s="1"/>
  <c r="N3564" i="1"/>
  <c r="N3552" i="1"/>
  <c r="P3552" i="1"/>
  <c r="R3552" i="1" s="1"/>
  <c r="S3552" i="1" s="1"/>
  <c r="N3540" i="1"/>
  <c r="P3540" i="1"/>
  <c r="R3540" i="1" s="1"/>
  <c r="S3540" i="1" s="1"/>
  <c r="O3540" i="1" a="1"/>
  <c r="O3540" i="1" s="1"/>
  <c r="N3528" i="1"/>
  <c r="P3528" i="1"/>
  <c r="R3528" i="1" s="1"/>
  <c r="S3528" i="1" s="1"/>
  <c r="N3516" i="1"/>
  <c r="P3516" i="1"/>
  <c r="R3516" i="1" s="1"/>
  <c r="S3516" i="1" s="1"/>
  <c r="O3516" i="1" a="1"/>
  <c r="O3516" i="1" s="1"/>
  <c r="N3504" i="1"/>
  <c r="P3504" i="1"/>
  <c r="R3504" i="1" s="1"/>
  <c r="S3504" i="1" s="1"/>
  <c r="N3492" i="1"/>
  <c r="P3492" i="1"/>
  <c r="R3492" i="1" s="1"/>
  <c r="S3492" i="1" s="1"/>
  <c r="O3492" i="1" a="1"/>
  <c r="O3492" i="1" s="1"/>
  <c r="N3480" i="1"/>
  <c r="P3480" i="1"/>
  <c r="R3480" i="1" s="1"/>
  <c r="S3480" i="1" s="1"/>
  <c r="N3468" i="1"/>
  <c r="P3468" i="1"/>
  <c r="R3468" i="1" s="1"/>
  <c r="S3468" i="1" s="1"/>
  <c r="O3468" i="1" a="1"/>
  <c r="O3468" i="1" s="1"/>
  <c r="N3456" i="1"/>
  <c r="P3456" i="1"/>
  <c r="R3456" i="1" s="1"/>
  <c r="S3456" i="1" s="1"/>
  <c r="N3444" i="1"/>
  <c r="P3444" i="1"/>
  <c r="R3444" i="1" s="1"/>
  <c r="S3444" i="1" s="1"/>
  <c r="N3432" i="1"/>
  <c r="P3432" i="1"/>
  <c r="R3432" i="1" s="1"/>
  <c r="S3432" i="1" s="1"/>
  <c r="O3432" i="1" a="1"/>
  <c r="O3432" i="1" s="1"/>
  <c r="N3412" i="1"/>
  <c r="P3412" i="1"/>
  <c r="R3412" i="1" s="1"/>
  <c r="S3412" i="1" s="1"/>
  <c r="N3400" i="1"/>
  <c r="P3400" i="1"/>
  <c r="R3400" i="1" s="1"/>
  <c r="S3400" i="1" s="1"/>
  <c r="O3400" i="1" a="1"/>
  <c r="O3400" i="1" s="1"/>
  <c r="N3388" i="1"/>
  <c r="P3388" i="1"/>
  <c r="R3388" i="1" s="1"/>
  <c r="S3388" i="1" s="1"/>
  <c r="O3388" i="1" a="1"/>
  <c r="O3388" i="1" s="1"/>
  <c r="N3376" i="1"/>
  <c r="P3376" i="1"/>
  <c r="R3376" i="1" s="1"/>
  <c r="S3376" i="1" s="1"/>
  <c r="N3364" i="1"/>
  <c r="P3364" i="1"/>
  <c r="R3364" i="1" s="1"/>
  <c r="S3364" i="1" s="1"/>
  <c r="N3352" i="1"/>
  <c r="P3352" i="1"/>
  <c r="R3352" i="1" s="1"/>
  <c r="S3352" i="1" s="1"/>
  <c r="N3340" i="1"/>
  <c r="P3340" i="1"/>
  <c r="R3340" i="1" s="1"/>
  <c r="S3340" i="1" s="1"/>
  <c r="N3328" i="1"/>
  <c r="P3328" i="1"/>
  <c r="R3328" i="1" s="1"/>
  <c r="S3328" i="1" s="1"/>
  <c r="O3328" i="1" a="1"/>
  <c r="O3328" i="1" s="1"/>
  <c r="N3316" i="1"/>
  <c r="P3316" i="1"/>
  <c r="R3316" i="1" s="1"/>
  <c r="S3316" i="1" s="1"/>
  <c r="O3316" i="1" a="1"/>
  <c r="O3316" i="1" s="1"/>
  <c r="N3304" i="1"/>
  <c r="P3304" i="1"/>
  <c r="R3304" i="1" s="1"/>
  <c r="S3304" i="1" s="1"/>
  <c r="N3292" i="1"/>
  <c r="P3292" i="1"/>
  <c r="R3292" i="1" s="1"/>
  <c r="S3292" i="1" s="1"/>
  <c r="O3292" i="1" a="1"/>
  <c r="O3292" i="1" s="1"/>
  <c r="N3280" i="1"/>
  <c r="P3280" i="1"/>
  <c r="R3280" i="1" s="1"/>
  <c r="S3280" i="1" s="1"/>
  <c r="O3280" i="1" a="1"/>
  <c r="O3280" i="1" s="1"/>
  <c r="N3260" i="1"/>
  <c r="P3260" i="1"/>
  <c r="R3260" i="1" s="1"/>
  <c r="S3260" i="1" s="1"/>
  <c r="N3248" i="1"/>
  <c r="P3248" i="1"/>
  <c r="R3248" i="1" s="1"/>
  <c r="S3248" i="1" s="1"/>
  <c r="N3240" i="1"/>
  <c r="P3240" i="1"/>
  <c r="R3240" i="1" s="1"/>
  <c r="S3240" i="1" s="1"/>
  <c r="N3228" i="1"/>
  <c r="P3228" i="1"/>
  <c r="R3228" i="1" s="1"/>
  <c r="S3228" i="1" s="1"/>
  <c r="N3216" i="1"/>
  <c r="P3216" i="1"/>
  <c r="R3216" i="1" s="1"/>
  <c r="S3216" i="1" s="1"/>
  <c r="N3204" i="1"/>
  <c r="P3204" i="1"/>
  <c r="R3204" i="1" s="1"/>
  <c r="S3204" i="1" s="1"/>
  <c r="O3204" i="1" a="1"/>
  <c r="O3204" i="1" s="1"/>
  <c r="N3180" i="1"/>
  <c r="P3180" i="1"/>
  <c r="R3180" i="1" s="1"/>
  <c r="S3180" i="1" s="1"/>
  <c r="N3144" i="1"/>
  <c r="P3144" i="1"/>
  <c r="R3144" i="1" s="1"/>
  <c r="S3144" i="1" s="1"/>
  <c r="N3120" i="1"/>
  <c r="P3120" i="1"/>
  <c r="R3120" i="1" s="1"/>
  <c r="S3120" i="1" s="1"/>
  <c r="N3108" i="1"/>
  <c r="P3108" i="1"/>
  <c r="R3108" i="1" s="1"/>
  <c r="S3108" i="1" s="1"/>
  <c r="N3096" i="1"/>
  <c r="P3096" i="1"/>
  <c r="R3096" i="1" s="1"/>
  <c r="S3096" i="1" s="1"/>
  <c r="N3084" i="1"/>
  <c r="P3084" i="1"/>
  <c r="R3084" i="1" s="1"/>
  <c r="S3084" i="1" s="1"/>
  <c r="O3084" i="1" a="1"/>
  <c r="O3084" i="1" s="1"/>
  <c r="N3072" i="1"/>
  <c r="P3072" i="1"/>
  <c r="R3072" i="1" s="1"/>
  <c r="S3072" i="1" s="1"/>
  <c r="N3060" i="1"/>
  <c r="P3060" i="1"/>
  <c r="R3060" i="1" s="1"/>
  <c r="S3060" i="1" s="1"/>
  <c r="N3040" i="1"/>
  <c r="P3040" i="1"/>
  <c r="R3040" i="1" s="1"/>
  <c r="S3040" i="1" s="1"/>
  <c r="O3040" i="1" a="1"/>
  <c r="O3040" i="1" s="1"/>
  <c r="O3028" i="1" a="1"/>
  <c r="O3028" i="1" s="1"/>
  <c r="P3028" i="1"/>
  <c r="R3028" i="1" s="1"/>
  <c r="S3028" i="1" s="1"/>
  <c r="N3004" i="1"/>
  <c r="P3004" i="1"/>
  <c r="R3004" i="1" s="1"/>
  <c r="S3004" i="1" s="1"/>
  <c r="O3004" i="1" a="1"/>
  <c r="O3004" i="1" s="1"/>
  <c r="N2980" i="1"/>
  <c r="P2980" i="1"/>
  <c r="R2980" i="1" s="1"/>
  <c r="S2980" i="1" s="1"/>
  <c r="N2956" i="1"/>
  <c r="P2956" i="1"/>
  <c r="R2956" i="1" s="1"/>
  <c r="S2956" i="1" s="1"/>
  <c r="P2932" i="1"/>
  <c r="R2932" i="1" s="1"/>
  <c r="S2932" i="1" s="1"/>
  <c r="N2932" i="1"/>
  <c r="N2920" i="1"/>
  <c r="P2920" i="1"/>
  <c r="R2920" i="1" s="1"/>
  <c r="S2920" i="1" s="1"/>
  <c r="O2920" i="1" a="1"/>
  <c r="O2920" i="1" s="1"/>
  <c r="N2908" i="1"/>
  <c r="P2908" i="1"/>
  <c r="R2908" i="1" s="1"/>
  <c r="S2908" i="1" s="1"/>
  <c r="O2908" i="1" a="1"/>
  <c r="O2908" i="1" s="1"/>
  <c r="N2872" i="1"/>
  <c r="P2872" i="1"/>
  <c r="R2872" i="1" s="1"/>
  <c r="S2872" i="1" s="1"/>
  <c r="N2860" i="1"/>
  <c r="P2860" i="1"/>
  <c r="R2860" i="1" s="1"/>
  <c r="S2860" i="1" s="1"/>
  <c r="N2848" i="1"/>
  <c r="P2848" i="1"/>
  <c r="R2848" i="1" s="1"/>
  <c r="S2848" i="1" s="1"/>
  <c r="N2824" i="1"/>
  <c r="P2824" i="1"/>
  <c r="R2824" i="1" s="1"/>
  <c r="S2824" i="1" s="1"/>
  <c r="O2824" i="1" a="1"/>
  <c r="O2824" i="1" s="1"/>
  <c r="N2800" i="1"/>
  <c r="P2800" i="1"/>
  <c r="R2800" i="1" s="1"/>
  <c r="S2800" i="1" s="1"/>
  <c r="O2800" i="1" a="1"/>
  <c r="O2800" i="1" s="1"/>
  <c r="N2788" i="1"/>
  <c r="P2788" i="1"/>
  <c r="R2788" i="1" s="1"/>
  <c r="S2788" i="1" s="1"/>
  <c r="N2776" i="1"/>
  <c r="P2776" i="1"/>
  <c r="R2776" i="1" s="1"/>
  <c r="S2776" i="1" s="1"/>
  <c r="O2776" i="1" a="1"/>
  <c r="O2776" i="1" s="1"/>
  <c r="N2764" i="1"/>
  <c r="P2764" i="1"/>
  <c r="R2764" i="1" s="1"/>
  <c r="S2764" i="1" s="1"/>
  <c r="O2764" i="1" a="1"/>
  <c r="O2764" i="1" s="1"/>
  <c r="N2752" i="1"/>
  <c r="P2752" i="1"/>
  <c r="R2752" i="1" s="1"/>
  <c r="S2752" i="1" s="1"/>
  <c r="N2716" i="1"/>
  <c r="P2716" i="1"/>
  <c r="R2716" i="1" s="1"/>
  <c r="S2716" i="1" s="1"/>
  <c r="O2716" i="1" a="1"/>
  <c r="O2716" i="1" s="1"/>
  <c r="O2704" i="1" a="1"/>
  <c r="O2704" i="1" s="1"/>
  <c r="P2704" i="1"/>
  <c r="R2704" i="1" s="1"/>
  <c r="S2704" i="1" s="1"/>
  <c r="N2692" i="1"/>
  <c r="P2692" i="1"/>
  <c r="R2692" i="1" s="1"/>
  <c r="S2692" i="1" s="1"/>
  <c r="O2692" i="1" a="1"/>
  <c r="O2692" i="1" s="1"/>
  <c r="N2680" i="1"/>
  <c r="P2680" i="1"/>
  <c r="R2680" i="1" s="1"/>
  <c r="S2680" i="1" s="1"/>
  <c r="N2668" i="1"/>
  <c r="P2668" i="1"/>
  <c r="R2668" i="1" s="1"/>
  <c r="S2668" i="1" s="1"/>
  <c r="N2608" i="1"/>
  <c r="P2608" i="1"/>
  <c r="R2608" i="1" s="1"/>
  <c r="S2608" i="1" s="1"/>
  <c r="N2584" i="1"/>
  <c r="P2584" i="1"/>
  <c r="R2584" i="1" s="1"/>
  <c r="S2584" i="1" s="1"/>
  <c r="O2584" i="1" a="1"/>
  <c r="O2584" i="1" s="1"/>
  <c r="N2560" i="1"/>
  <c r="O2560" i="1" a="1"/>
  <c r="O2560" i="1" s="1"/>
  <c r="N2548" i="1"/>
  <c r="P2548" i="1"/>
  <c r="R2548" i="1" s="1"/>
  <c r="S2548" i="1" s="1"/>
  <c r="N2512" i="1"/>
  <c r="O2512" i="1" a="1"/>
  <c r="O2512" i="1" s="1"/>
  <c r="N2476" i="1"/>
  <c r="O2476" i="1" a="1"/>
  <c r="O2476" i="1" s="1"/>
  <c r="N2440" i="1"/>
  <c r="P2440" i="1"/>
  <c r="R2440" i="1" s="1"/>
  <c r="S2440" i="1" s="1"/>
  <c r="O2428" i="1" a="1"/>
  <c r="O2428" i="1" s="1"/>
  <c r="P2428" i="1"/>
  <c r="R2428" i="1" s="1"/>
  <c r="S2428" i="1" s="1"/>
  <c r="N2428" i="1"/>
  <c r="N2404" i="1"/>
  <c r="P2404" i="1"/>
  <c r="R2404" i="1" s="1"/>
  <c r="S2404" i="1" s="1"/>
  <c r="O2380" i="1" a="1"/>
  <c r="O2380" i="1" s="1"/>
  <c r="N2380" i="1"/>
  <c r="N2332" i="1"/>
  <c r="P2332" i="1"/>
  <c r="R2332" i="1" s="1"/>
  <c r="S2332" i="1" s="1"/>
  <c r="N2308" i="1"/>
  <c r="P2308" i="1"/>
  <c r="R2308" i="1" s="1"/>
  <c r="S2308" i="1" s="1"/>
  <c r="N2272" i="1"/>
  <c r="P2272" i="1"/>
  <c r="R2272" i="1" s="1"/>
  <c r="S2272" i="1" s="1"/>
  <c r="O2260" i="1" a="1"/>
  <c r="O2260" i="1" s="1"/>
  <c r="P2260" i="1"/>
  <c r="R2260" i="1" s="1"/>
  <c r="S2260" i="1" s="1"/>
  <c r="N2194" i="1"/>
  <c r="P2194" i="1"/>
  <c r="R2194" i="1" s="1"/>
  <c r="S2194" i="1" s="1"/>
  <c r="N2182" i="1"/>
  <c r="P2182" i="1"/>
  <c r="R2182" i="1" s="1"/>
  <c r="S2182" i="1" s="1"/>
  <c r="O2182" i="1" a="1"/>
  <c r="O2182" i="1" s="1"/>
  <c r="N2158" i="1"/>
  <c r="P2158" i="1"/>
  <c r="R2158" i="1" s="1"/>
  <c r="S2158" i="1" s="1"/>
  <c r="N2062" i="1"/>
  <c r="P2062" i="1"/>
  <c r="R2062" i="1" s="1"/>
  <c r="S2062" i="1" s="1"/>
  <c r="O2062" i="1" a="1"/>
  <c r="O2062" i="1" s="1"/>
  <c r="N2050" i="1"/>
  <c r="P2050" i="1"/>
  <c r="R2050" i="1" s="1"/>
  <c r="S2050" i="1" s="1"/>
  <c r="O2050" i="1" a="1"/>
  <c r="O2050" i="1" s="1"/>
  <c r="O2014" i="1" a="1"/>
  <c r="O2014" i="1" s="1"/>
  <c r="P2014" i="1"/>
  <c r="R2014" i="1" s="1"/>
  <c r="S2014" i="1" s="1"/>
  <c r="N1870" i="1"/>
  <c r="P1870" i="1"/>
  <c r="R1870" i="1" s="1"/>
  <c r="S1870" i="1" s="1"/>
  <c r="O1870" i="1" a="1"/>
  <c r="O1870" i="1" s="1"/>
  <c r="N1810" i="1"/>
  <c r="P1810" i="1"/>
  <c r="R1810" i="1" s="1"/>
  <c r="S1810" i="1" s="1"/>
  <c r="O1810" i="1" a="1"/>
  <c r="O1810" i="1" s="1"/>
  <c r="N1786" i="1"/>
  <c r="P1786" i="1"/>
  <c r="R1786" i="1" s="1"/>
  <c r="S1786" i="1" s="1"/>
  <c r="O1786" i="1" a="1"/>
  <c r="O1786" i="1" s="1"/>
  <c r="N1750" i="1"/>
  <c r="P1750" i="1"/>
  <c r="R1750" i="1" s="1"/>
  <c r="S1750" i="1" s="1"/>
  <c r="O1690" i="1" a="1"/>
  <c r="O1690" i="1" s="1"/>
  <c r="P1690" i="1"/>
  <c r="R1690" i="1" s="1"/>
  <c r="S1690" i="1" s="1"/>
  <c r="N1618" i="1"/>
  <c r="P1618" i="1"/>
  <c r="R1618" i="1" s="1"/>
  <c r="S1618" i="1" s="1"/>
  <c r="O1570" i="1" a="1"/>
  <c r="O1570" i="1" s="1"/>
  <c r="P1570" i="1"/>
  <c r="R1570" i="1" s="1"/>
  <c r="S1570" i="1" s="1"/>
  <c r="O1534" i="1" a="1"/>
  <c r="O1534" i="1" s="1"/>
  <c r="P1534" i="1"/>
  <c r="R1534" i="1" s="1"/>
  <c r="S1534" i="1" s="1"/>
  <c r="N1486" i="1"/>
  <c r="P1486" i="1"/>
  <c r="R1486" i="1" s="1"/>
  <c r="S1486" i="1" s="1"/>
  <c r="O1486" i="1" a="1"/>
  <c r="O1486" i="1" s="1"/>
  <c r="N1426" i="1"/>
  <c r="P1426" i="1"/>
  <c r="R1426" i="1" s="1"/>
  <c r="S1426" i="1" s="1"/>
  <c r="O1246" i="1" a="1"/>
  <c r="O1246" i="1" s="1"/>
  <c r="P1246" i="1"/>
  <c r="R1246" i="1" s="1"/>
  <c r="S1246" i="1" s="1"/>
  <c r="N1054" i="1"/>
  <c r="P1054" i="1"/>
  <c r="R1054" i="1" s="1"/>
  <c r="S1054" i="1" s="1"/>
  <c r="N958" i="1"/>
  <c r="P958" i="1"/>
  <c r="R958" i="1" s="1"/>
  <c r="S958" i="1" s="1"/>
  <c r="O802" i="1" a="1"/>
  <c r="O802" i="1" s="1"/>
  <c r="P802" i="1"/>
  <c r="R802" i="1" s="1"/>
  <c r="S802" i="1" s="1"/>
  <c r="N682" i="1"/>
  <c r="P682" i="1"/>
  <c r="R682" i="1" s="1"/>
  <c r="S682" i="1" s="1"/>
  <c r="O682" i="1" a="1"/>
  <c r="O682" i="1" s="1"/>
  <c r="O418" i="1" a="1"/>
  <c r="O418" i="1" s="1"/>
  <c r="P418" i="1"/>
  <c r="R418" i="1" s="1"/>
  <c r="S418" i="1" s="1"/>
  <c r="N418" i="1"/>
  <c r="N3635" i="1"/>
  <c r="N2704" i="1"/>
  <c r="N1610" i="1"/>
  <c r="O4168" i="1" a="1"/>
  <c r="O4168" i="1" s="1"/>
  <c r="O4098" i="1" a="1"/>
  <c r="O4098" i="1" s="1"/>
  <c r="O4046" i="1" a="1"/>
  <c r="O4046" i="1" s="1"/>
  <c r="O4002" i="1" a="1"/>
  <c r="O4002" i="1" s="1"/>
  <c r="O3937" i="1" a="1"/>
  <c r="O3937" i="1" s="1"/>
  <c r="O3833" i="1" a="1"/>
  <c r="O3833" i="1" s="1"/>
  <c r="O3802" i="1" a="1"/>
  <c r="O3802" i="1" s="1"/>
  <c r="O3749" i="1" a="1"/>
  <c r="O3749" i="1" s="1"/>
  <c r="O3712" i="1" a="1"/>
  <c r="O3712" i="1" s="1"/>
  <c r="O3671" i="1" a="1"/>
  <c r="O3671" i="1" s="1"/>
  <c r="O3628" i="1" a="1"/>
  <c r="O3628" i="1" s="1"/>
  <c r="O3564" i="1" a="1"/>
  <c r="O3564" i="1" s="1"/>
  <c r="O3494" i="1" a="1"/>
  <c r="O3494" i="1" s="1"/>
  <c r="O3412" i="1" a="1"/>
  <c r="O3412" i="1" s="1"/>
  <c r="O3352" i="1" a="1"/>
  <c r="O3352" i="1" s="1"/>
  <c r="O3258" i="1" a="1"/>
  <c r="O3258" i="1" s="1"/>
  <c r="O3180" i="1" a="1"/>
  <c r="O3180" i="1" s="1"/>
  <c r="O3061" i="1" a="1"/>
  <c r="O3061" i="1" s="1"/>
  <c r="O2935" i="1" a="1"/>
  <c r="O2935" i="1" s="1"/>
  <c r="O2619" i="1" a="1"/>
  <c r="O2619" i="1" s="1"/>
  <c r="O2249" i="1" a="1"/>
  <c r="O2249" i="1" s="1"/>
  <c r="O1551" i="1" a="1"/>
  <c r="O1551" i="1" s="1"/>
  <c r="P4090" i="1"/>
  <c r="R4090" i="1" s="1"/>
  <c r="S4090" i="1" s="1"/>
  <c r="P4066" i="1"/>
  <c r="R4066" i="1" s="1"/>
  <c r="S4066" i="1" s="1"/>
  <c r="P4033" i="1"/>
  <c r="R4033" i="1" s="1"/>
  <c r="S4033" i="1" s="1"/>
  <c r="P3940" i="1"/>
  <c r="R3940" i="1" s="1"/>
  <c r="S3940" i="1" s="1"/>
  <c r="P3906" i="1"/>
  <c r="R3906" i="1" s="1"/>
  <c r="S3906" i="1" s="1"/>
  <c r="P3878" i="1"/>
  <c r="R3878" i="1" s="1"/>
  <c r="S3878" i="1" s="1"/>
  <c r="P3844" i="1"/>
  <c r="R3844" i="1" s="1"/>
  <c r="S3844" i="1" s="1"/>
  <c r="P3781" i="1"/>
  <c r="R3781" i="1" s="1"/>
  <c r="S3781" i="1" s="1"/>
  <c r="P3718" i="1"/>
  <c r="R3718" i="1" s="1"/>
  <c r="S3718" i="1" s="1"/>
  <c r="P3689" i="1"/>
  <c r="R3689" i="1" s="1"/>
  <c r="S3689" i="1" s="1"/>
  <c r="P3626" i="1"/>
  <c r="R3626" i="1" s="1"/>
  <c r="S3626" i="1" s="1"/>
  <c r="P3587" i="1"/>
  <c r="R3587" i="1" s="1"/>
  <c r="S3587" i="1" s="1"/>
  <c r="P3556" i="1"/>
  <c r="R3556" i="1" s="1"/>
  <c r="S3556" i="1" s="1"/>
  <c r="P3520" i="1"/>
  <c r="R3520" i="1" s="1"/>
  <c r="S3520" i="1" s="1"/>
  <c r="P3487" i="1"/>
  <c r="R3487" i="1" s="1"/>
  <c r="S3487" i="1" s="1"/>
  <c r="P3317" i="1"/>
  <c r="R3317" i="1" s="1"/>
  <c r="S3317" i="1" s="1"/>
  <c r="P3283" i="1"/>
  <c r="R3283" i="1" s="1"/>
  <c r="S3283" i="1" s="1"/>
  <c r="P3244" i="1"/>
  <c r="R3244" i="1" s="1"/>
  <c r="S3244" i="1" s="1"/>
  <c r="P3172" i="1"/>
  <c r="R3172" i="1" s="1"/>
  <c r="S3172" i="1" s="1"/>
  <c r="P3135" i="1"/>
  <c r="R3135" i="1" s="1"/>
  <c r="S3135" i="1" s="1"/>
  <c r="P3089" i="1"/>
  <c r="R3089" i="1" s="1"/>
  <c r="S3089" i="1" s="1"/>
  <c r="P3051" i="1"/>
  <c r="R3051" i="1" s="1"/>
  <c r="S3051" i="1" s="1"/>
  <c r="P2971" i="1"/>
  <c r="R2971" i="1" s="1"/>
  <c r="S2971" i="1" s="1"/>
  <c r="P2594" i="1"/>
  <c r="R2594" i="1" s="1"/>
  <c r="S2594" i="1" s="1"/>
  <c r="P2300" i="1"/>
  <c r="R2300" i="1" s="1"/>
  <c r="S2300" i="1" s="1"/>
  <c r="P1213" i="1"/>
  <c r="R1213" i="1" s="1"/>
  <c r="S1213" i="1" s="1"/>
  <c r="N3018" i="1"/>
  <c r="P3018" i="1"/>
  <c r="R3018" i="1" s="1"/>
  <c r="S3018" i="1" s="1"/>
  <c r="N2958" i="1"/>
  <c r="P2958" i="1"/>
  <c r="R2958" i="1" s="1"/>
  <c r="S2958" i="1" s="1"/>
  <c r="N2934" i="1"/>
  <c r="P2934" i="1"/>
  <c r="R2934" i="1" s="1"/>
  <c r="S2934" i="1" s="1"/>
  <c r="O2934" i="1" a="1"/>
  <c r="O2934" i="1" s="1"/>
  <c r="O2850" i="1" a="1"/>
  <c r="O2850" i="1" s="1"/>
  <c r="P2850" i="1"/>
  <c r="R2850" i="1" s="1"/>
  <c r="S2850" i="1" s="1"/>
  <c r="O2790" i="1" a="1"/>
  <c r="O2790" i="1" s="1"/>
  <c r="P2790" i="1"/>
  <c r="R2790" i="1" s="1"/>
  <c r="S2790" i="1" s="1"/>
  <c r="N2682" i="1"/>
  <c r="P2682" i="1"/>
  <c r="R2682" i="1" s="1"/>
  <c r="S2682" i="1" s="1"/>
  <c r="O2682" i="1" a="1"/>
  <c r="O2682" i="1" s="1"/>
  <c r="N2658" i="1"/>
  <c r="O2658" i="1" a="1"/>
  <c r="O2658" i="1" s="1"/>
  <c r="P2658" i="1"/>
  <c r="R2658" i="1" s="1"/>
  <c r="S2658" i="1" s="1"/>
  <c r="N2634" i="1"/>
  <c r="P2634" i="1"/>
  <c r="R2634" i="1" s="1"/>
  <c r="S2634" i="1" s="1"/>
  <c r="N2526" i="1"/>
  <c r="P2526" i="1"/>
  <c r="R2526" i="1" s="1"/>
  <c r="S2526" i="1" s="1"/>
  <c r="N2490" i="1"/>
  <c r="P2490" i="1"/>
  <c r="R2490" i="1" s="1"/>
  <c r="S2490" i="1" s="1"/>
  <c r="O2490" i="1" a="1"/>
  <c r="O2490" i="1" s="1"/>
  <c r="N2334" i="1"/>
  <c r="P2334" i="1"/>
  <c r="R2334" i="1" s="1"/>
  <c r="S2334" i="1" s="1"/>
  <c r="O2334" i="1" a="1"/>
  <c r="O2334" i="1" s="1"/>
  <c r="N2052" i="1"/>
  <c r="P2052" i="1"/>
  <c r="R2052" i="1" s="1"/>
  <c r="S2052" i="1" s="1"/>
  <c r="N1368" i="1"/>
  <c r="P1368" i="1"/>
  <c r="R1368" i="1" s="1"/>
  <c r="S1368" i="1" s="1"/>
  <c r="N1332" i="1"/>
  <c r="P1332" i="1"/>
  <c r="R1332" i="1" s="1"/>
  <c r="S1332" i="1" s="1"/>
  <c r="O1332" i="1" a="1"/>
  <c r="O1332" i="1" s="1"/>
  <c r="O972" i="1" a="1"/>
  <c r="O972" i="1" s="1"/>
  <c r="P972" i="1"/>
  <c r="R972" i="1" s="1"/>
  <c r="S972" i="1" s="1"/>
  <c r="N972" i="1"/>
  <c r="N2894" i="1"/>
  <c r="N1694" i="1"/>
  <c r="O4010" i="1" a="1"/>
  <c r="O4010" i="1" s="1"/>
  <c r="O3893" i="1" a="1"/>
  <c r="O3893" i="1" s="1"/>
  <c r="O3754" i="1" a="1"/>
  <c r="O3754" i="1" s="1"/>
  <c r="O3713" i="1" a="1"/>
  <c r="O3713" i="1" s="1"/>
  <c r="O3674" i="1" a="1"/>
  <c r="O3674" i="1" s="1"/>
  <c r="O3629" i="1" a="1"/>
  <c r="O3629" i="1" s="1"/>
  <c r="O3568" i="1" a="1"/>
  <c r="O3568" i="1" s="1"/>
  <c r="O3508" i="1" a="1"/>
  <c r="O3508" i="1" s="1"/>
  <c r="O3415" i="1" a="1"/>
  <c r="O3415" i="1" s="1"/>
  <c r="O3190" i="1" a="1"/>
  <c r="O3190" i="1" s="1"/>
  <c r="O3077" i="1" a="1"/>
  <c r="O3077" i="1" s="1"/>
  <c r="O1994" i="1" a="1"/>
  <c r="O1994" i="1" s="1"/>
  <c r="P3014" i="1"/>
  <c r="R3014" i="1" s="1"/>
  <c r="S3014" i="1" s="1"/>
  <c r="P2600" i="1"/>
  <c r="R2600" i="1" s="1"/>
  <c r="S2600" i="1" s="1"/>
  <c r="P2253" i="1"/>
  <c r="R2253" i="1" s="1"/>
  <c r="S2253" i="1" s="1"/>
  <c r="P2120" i="1"/>
  <c r="R2120" i="1" s="1"/>
  <c r="S2120" i="1" s="1"/>
  <c r="P1610" i="1"/>
  <c r="R1610" i="1" s="1"/>
  <c r="S1610" i="1" s="1"/>
  <c r="N4137" i="1"/>
  <c r="O4137" i="1" a="1"/>
  <c r="O4137" i="1" s="1"/>
  <c r="N4009" i="1"/>
  <c r="P4009" i="1"/>
  <c r="R4009" i="1" s="1"/>
  <c r="S4009" i="1" s="1"/>
  <c r="N3901" i="1"/>
  <c r="P3901" i="1"/>
  <c r="R3901" i="1" s="1"/>
  <c r="S3901" i="1" s="1"/>
  <c r="N3817" i="1"/>
  <c r="O3817" i="1" a="1"/>
  <c r="O3817" i="1" s="1"/>
  <c r="N3745" i="1"/>
  <c r="P3745" i="1"/>
  <c r="R3745" i="1" s="1"/>
  <c r="S3745" i="1" s="1"/>
  <c r="N3709" i="1"/>
  <c r="O3709" i="1" a="1"/>
  <c r="O3709" i="1" s="1"/>
  <c r="O3577" i="1" a="1"/>
  <c r="O3577" i="1" s="1"/>
  <c r="P3577" i="1"/>
  <c r="R3577" i="1" s="1"/>
  <c r="S3577" i="1" s="1"/>
  <c r="N3553" i="1"/>
  <c r="O3553" i="1" a="1"/>
  <c r="O3553" i="1" s="1"/>
  <c r="N3517" i="1"/>
  <c r="O3517" i="1" a="1"/>
  <c r="O3517" i="1" s="1"/>
  <c r="N3433" i="1"/>
  <c r="P3433" i="1"/>
  <c r="R3433" i="1" s="1"/>
  <c r="S3433" i="1" s="1"/>
  <c r="N3293" i="1"/>
  <c r="P3293" i="1"/>
  <c r="R3293" i="1" s="1"/>
  <c r="S3293" i="1" s="1"/>
  <c r="N3281" i="1"/>
  <c r="P3281" i="1"/>
  <c r="R3281" i="1" s="1"/>
  <c r="S3281" i="1" s="1"/>
  <c r="N3229" i="1"/>
  <c r="P3229" i="1"/>
  <c r="R3229" i="1" s="1"/>
  <c r="S3229" i="1" s="1"/>
  <c r="P3157" i="1"/>
  <c r="R3157" i="1" s="1"/>
  <c r="S3157" i="1" s="1"/>
  <c r="O3157" i="1" a="1"/>
  <c r="O3157" i="1" s="1"/>
  <c r="N2741" i="1"/>
  <c r="P2741" i="1"/>
  <c r="R2741" i="1" s="1"/>
  <c r="S2741" i="1" s="1"/>
  <c r="N3840" i="1"/>
  <c r="P3840" i="1"/>
  <c r="R3840" i="1" s="1"/>
  <c r="S3840" i="1" s="1"/>
  <c r="N4167" i="1"/>
  <c r="P4167" i="1"/>
  <c r="R4167" i="1" s="1"/>
  <c r="S4167" i="1" s="1"/>
  <c r="N4147" i="1"/>
  <c r="O4147" i="1" a="1"/>
  <c r="O4147" i="1" s="1"/>
  <c r="N4135" i="1"/>
  <c r="P4135" i="1"/>
  <c r="R4135" i="1" s="1"/>
  <c r="S4135" i="1" s="1"/>
  <c r="N4111" i="1"/>
  <c r="P4111" i="1"/>
  <c r="R4111" i="1" s="1"/>
  <c r="S4111" i="1" s="1"/>
  <c r="O4111" i="1" a="1"/>
  <c r="O4111" i="1" s="1"/>
  <c r="O4099" i="1" a="1"/>
  <c r="O4099" i="1" s="1"/>
  <c r="P4099" i="1"/>
  <c r="R4099" i="1" s="1"/>
  <c r="S4099" i="1" s="1"/>
  <c r="N4055" i="1"/>
  <c r="P4055" i="1"/>
  <c r="R4055" i="1" s="1"/>
  <c r="S4055" i="1" s="1"/>
  <c r="N4043" i="1"/>
  <c r="P4043" i="1"/>
  <c r="R4043" i="1" s="1"/>
  <c r="S4043" i="1" s="1"/>
  <c r="N4031" i="1"/>
  <c r="O4031" i="1" a="1"/>
  <c r="O4031" i="1" s="1"/>
  <c r="N4019" i="1"/>
  <c r="O4019" i="1" a="1"/>
  <c r="O4019" i="1" s="1"/>
  <c r="P4019" i="1"/>
  <c r="R4019" i="1" s="1"/>
  <c r="S4019" i="1" s="1"/>
  <c r="N3995" i="1"/>
  <c r="P3995" i="1"/>
  <c r="R3995" i="1" s="1"/>
  <c r="S3995" i="1" s="1"/>
  <c r="N3947" i="1"/>
  <c r="P3947" i="1"/>
  <c r="R3947" i="1" s="1"/>
  <c r="S3947" i="1" s="1"/>
  <c r="N3911" i="1"/>
  <c r="P3911" i="1"/>
  <c r="R3911" i="1" s="1"/>
  <c r="S3911" i="1" s="1"/>
  <c r="N3791" i="1"/>
  <c r="P3791" i="1"/>
  <c r="R3791" i="1" s="1"/>
  <c r="S3791" i="1" s="1"/>
  <c r="O3791" i="1" a="1"/>
  <c r="O3791" i="1" s="1"/>
  <c r="O3707" i="1" a="1"/>
  <c r="O3707" i="1" s="1"/>
  <c r="P3707" i="1"/>
  <c r="R3707" i="1" s="1"/>
  <c r="S3707" i="1" s="1"/>
  <c r="N3683" i="1"/>
  <c r="P3683" i="1"/>
  <c r="R3683" i="1" s="1"/>
  <c r="S3683" i="1" s="1"/>
  <c r="P3647" i="1"/>
  <c r="R3647" i="1" s="1"/>
  <c r="S3647" i="1" s="1"/>
  <c r="O3647" i="1" a="1"/>
  <c r="O3647" i="1" s="1"/>
  <c r="N3623" i="1"/>
  <c r="P3623" i="1"/>
  <c r="R3623" i="1" s="1"/>
  <c r="S3623" i="1" s="1"/>
  <c r="O3623" i="1" a="1"/>
  <c r="O3623" i="1" s="1"/>
  <c r="N3611" i="1"/>
  <c r="O3611" i="1" a="1"/>
  <c r="O3611" i="1" s="1"/>
  <c r="O3563" i="1" a="1"/>
  <c r="O3563" i="1" s="1"/>
  <c r="P3563" i="1"/>
  <c r="R3563" i="1" s="1"/>
  <c r="S3563" i="1" s="1"/>
  <c r="N3563" i="1"/>
  <c r="N3527" i="1"/>
  <c r="P3527" i="1"/>
  <c r="R3527" i="1" s="1"/>
  <c r="S3527" i="1" s="1"/>
  <c r="N3503" i="1"/>
  <c r="P3503" i="1"/>
  <c r="R3503" i="1" s="1"/>
  <c r="S3503" i="1" s="1"/>
  <c r="N3479" i="1"/>
  <c r="P3479" i="1"/>
  <c r="R3479" i="1" s="1"/>
  <c r="S3479" i="1" s="1"/>
  <c r="N3443" i="1"/>
  <c r="O3443" i="1" a="1"/>
  <c r="O3443" i="1" s="1"/>
  <c r="P3443" i="1"/>
  <c r="R3443" i="1" s="1"/>
  <c r="S3443" i="1" s="1"/>
  <c r="N3411" i="1"/>
  <c r="P3411" i="1"/>
  <c r="R3411" i="1" s="1"/>
  <c r="S3411" i="1" s="1"/>
  <c r="N3399" i="1"/>
  <c r="O3399" i="1" a="1"/>
  <c r="O3399" i="1" s="1"/>
  <c r="P3399" i="1"/>
  <c r="R3399" i="1" s="1"/>
  <c r="S3399" i="1" s="1"/>
  <c r="N3387" i="1"/>
  <c r="P3387" i="1"/>
  <c r="R3387" i="1" s="1"/>
  <c r="S3387" i="1" s="1"/>
  <c r="O3387" i="1" a="1"/>
  <c r="O3387" i="1" s="1"/>
  <c r="N3315" i="1"/>
  <c r="O3315" i="1" a="1"/>
  <c r="O3315" i="1" s="1"/>
  <c r="O3303" i="1" a="1"/>
  <c r="O3303" i="1" s="1"/>
  <c r="N3303" i="1"/>
  <c r="P3303" i="1"/>
  <c r="R3303" i="1" s="1"/>
  <c r="S3303" i="1" s="1"/>
  <c r="N3271" i="1"/>
  <c r="P3271" i="1"/>
  <c r="R3271" i="1" s="1"/>
  <c r="S3271" i="1" s="1"/>
  <c r="O3271" i="1" a="1"/>
  <c r="O3271" i="1" s="1"/>
  <c r="O3203" i="1" a="1"/>
  <c r="O3203" i="1" s="1"/>
  <c r="P3203" i="1"/>
  <c r="R3203" i="1" s="1"/>
  <c r="S3203" i="1" s="1"/>
  <c r="N3179" i="1"/>
  <c r="O3179" i="1" a="1"/>
  <c r="O3179" i="1" s="1"/>
  <c r="P3179" i="1"/>
  <c r="R3179" i="1" s="1"/>
  <c r="S3179" i="1" s="1"/>
  <c r="N3143" i="1"/>
  <c r="P3143" i="1"/>
  <c r="R3143" i="1" s="1"/>
  <c r="S3143" i="1" s="1"/>
  <c r="O3119" i="1" a="1"/>
  <c r="O3119" i="1" s="1"/>
  <c r="N3119" i="1"/>
  <c r="N3107" i="1"/>
  <c r="O3107" i="1" a="1"/>
  <c r="O3107" i="1" s="1"/>
  <c r="O3027" i="1" a="1"/>
  <c r="O3027" i="1" s="1"/>
  <c r="P3027" i="1"/>
  <c r="R3027" i="1" s="1"/>
  <c r="S3027" i="1" s="1"/>
  <c r="N2991" i="1"/>
  <c r="P2991" i="1"/>
  <c r="R2991" i="1" s="1"/>
  <c r="S2991" i="1" s="1"/>
  <c r="O2991" i="1" a="1"/>
  <c r="O2991" i="1" s="1"/>
  <c r="O2931" i="1" a="1"/>
  <c r="O2931" i="1" s="1"/>
  <c r="N2931" i="1"/>
  <c r="N2907" i="1"/>
  <c r="P2907" i="1"/>
  <c r="R2907" i="1" s="1"/>
  <c r="S2907" i="1" s="1"/>
  <c r="O2907" i="1" a="1"/>
  <c r="O2907" i="1" s="1"/>
  <c r="N2847" i="1"/>
  <c r="P2847" i="1"/>
  <c r="R2847" i="1" s="1"/>
  <c r="S2847" i="1" s="1"/>
  <c r="N2835" i="1"/>
  <c r="P2835" i="1"/>
  <c r="R2835" i="1" s="1"/>
  <c r="S2835" i="1" s="1"/>
  <c r="N2775" i="1"/>
  <c r="P2775" i="1"/>
  <c r="R2775" i="1" s="1"/>
  <c r="S2775" i="1" s="1"/>
  <c r="O2775" i="1" a="1"/>
  <c r="O2775" i="1" s="1"/>
  <c r="N2703" i="1"/>
  <c r="P2703" i="1"/>
  <c r="R2703" i="1" s="1"/>
  <c r="S2703" i="1" s="1"/>
  <c r="N2631" i="1"/>
  <c r="P2631" i="1"/>
  <c r="R2631" i="1" s="1"/>
  <c r="S2631" i="1" s="1"/>
  <c r="N3577" i="1"/>
  <c r="N2647" i="1"/>
  <c r="N1570" i="1"/>
  <c r="O4167" i="1" a="1"/>
  <c r="O4167" i="1" s="1"/>
  <c r="O4129" i="1" a="1"/>
  <c r="O4129" i="1" s="1"/>
  <c r="O4087" i="1" a="1"/>
  <c r="O4087" i="1" s="1"/>
  <c r="O3999" i="1" a="1"/>
  <c r="O3999" i="1" s="1"/>
  <c r="O3876" i="1" a="1"/>
  <c r="O3876" i="1" s="1"/>
  <c r="O3829" i="1" a="1"/>
  <c r="O3829" i="1" s="1"/>
  <c r="O3795" i="1" a="1"/>
  <c r="O3795" i="1" s="1"/>
  <c r="O3708" i="1" a="1"/>
  <c r="O3708" i="1" s="1"/>
  <c r="O3670" i="1" a="1"/>
  <c r="O3670" i="1" s="1"/>
  <c r="O3616" i="1" a="1"/>
  <c r="O3616" i="1" s="1"/>
  <c r="O3557" i="1" a="1"/>
  <c r="O3557" i="1" s="1"/>
  <c r="O3493" i="1" a="1"/>
  <c r="O3493" i="1" s="1"/>
  <c r="O3411" i="1" a="1"/>
  <c r="O3411" i="1" s="1"/>
  <c r="O3338" i="1" a="1"/>
  <c r="O3338" i="1" s="1"/>
  <c r="O3248" i="1" a="1"/>
  <c r="O3248" i="1" s="1"/>
  <c r="O3172" i="1" a="1"/>
  <c r="O3172" i="1" s="1"/>
  <c r="O3053" i="1" a="1"/>
  <c r="O3053" i="1" s="1"/>
  <c r="O2932" i="1" a="1"/>
  <c r="O2932" i="1" s="1"/>
  <c r="O2739" i="1" a="1"/>
  <c r="O2739" i="1" s="1"/>
  <c r="O2610" i="1" a="1"/>
  <c r="O2610" i="1" s="1"/>
  <c r="O2210" i="1" a="1"/>
  <c r="O2210" i="1" s="1"/>
  <c r="O1983" i="1" a="1"/>
  <c r="O1983" i="1" s="1"/>
  <c r="O1511" i="1" a="1"/>
  <c r="O1511" i="1" s="1"/>
  <c r="P4089" i="1"/>
  <c r="R4089" i="1" s="1"/>
  <c r="S4089" i="1" s="1"/>
  <c r="P4031" i="1"/>
  <c r="R4031" i="1" s="1"/>
  <c r="S4031" i="1" s="1"/>
  <c r="P3843" i="1"/>
  <c r="R3843" i="1" s="1"/>
  <c r="S3843" i="1" s="1"/>
  <c r="P3749" i="1"/>
  <c r="R3749" i="1" s="1"/>
  <c r="S3749" i="1" s="1"/>
  <c r="P3687" i="1"/>
  <c r="R3687" i="1" s="1"/>
  <c r="S3687" i="1" s="1"/>
  <c r="P3553" i="1"/>
  <c r="R3553" i="1" s="1"/>
  <c r="S3553" i="1" s="1"/>
  <c r="P3485" i="1"/>
  <c r="R3485" i="1" s="1"/>
  <c r="S3485" i="1" s="1"/>
  <c r="P3384" i="1"/>
  <c r="R3384" i="1" s="1"/>
  <c r="S3384" i="1" s="1"/>
  <c r="P3353" i="1"/>
  <c r="R3353" i="1" s="1"/>
  <c r="S3353" i="1" s="1"/>
  <c r="P3315" i="1"/>
  <c r="R3315" i="1" s="1"/>
  <c r="S3315" i="1" s="1"/>
  <c r="P3133" i="1"/>
  <c r="R3133" i="1" s="1"/>
  <c r="S3133" i="1" s="1"/>
  <c r="P3087" i="1"/>
  <c r="R3087" i="1" s="1"/>
  <c r="S3087" i="1" s="1"/>
  <c r="P3049" i="1"/>
  <c r="R3049" i="1" s="1"/>
  <c r="S3049" i="1" s="1"/>
  <c r="P2969" i="1"/>
  <c r="R2969" i="1" s="1"/>
  <c r="S2969" i="1" s="1"/>
  <c r="P2409" i="1"/>
  <c r="R2409" i="1" s="1"/>
  <c r="S2409" i="1" s="1"/>
  <c r="P2186" i="1"/>
  <c r="R2186" i="1" s="1"/>
  <c r="S2186" i="1" s="1"/>
  <c r="P1299" i="1"/>
  <c r="R1299" i="1" s="1"/>
  <c r="S1299" i="1" s="1"/>
  <c r="N2499" i="1"/>
  <c r="O2499" i="1" a="1"/>
  <c r="O2499" i="1" s="1"/>
  <c r="P2499" i="1"/>
  <c r="R2499" i="1" s="1"/>
  <c r="S2499" i="1" s="1"/>
  <c r="N2427" i="1"/>
  <c r="P2427" i="1"/>
  <c r="R2427" i="1" s="1"/>
  <c r="S2427" i="1" s="1"/>
  <c r="O2427" i="1" a="1"/>
  <c r="O2427" i="1" s="1"/>
  <c r="N2391" i="1"/>
  <c r="O2391" i="1" a="1"/>
  <c r="O2391" i="1" s="1"/>
  <c r="N2343" i="1"/>
  <c r="O2343" i="1" a="1"/>
  <c r="O2343" i="1" s="1"/>
  <c r="N2085" i="1"/>
  <c r="P2085" i="1"/>
  <c r="R2085" i="1" s="1"/>
  <c r="S2085" i="1" s="1"/>
  <c r="O2085" i="1" a="1"/>
  <c r="O2085" i="1" s="1"/>
  <c r="N1989" i="1"/>
  <c r="P1989" i="1"/>
  <c r="R1989" i="1" s="1"/>
  <c r="S1989" i="1" s="1"/>
  <c r="N1965" i="1"/>
  <c r="P1965" i="1"/>
  <c r="R1965" i="1" s="1"/>
  <c r="S1965" i="1" s="1"/>
  <c r="N1701" i="1"/>
  <c r="P1701" i="1"/>
  <c r="R1701" i="1" s="1"/>
  <c r="S1701" i="1" s="1"/>
  <c r="O1509" i="1" a="1"/>
  <c r="O1509" i="1" s="1"/>
  <c r="N1509" i="1"/>
  <c r="O1245" i="1" a="1"/>
  <c r="O1245" i="1" s="1"/>
  <c r="P1245" i="1"/>
  <c r="R1245" i="1" s="1"/>
  <c r="S1245" i="1" s="1"/>
  <c r="O945" i="1" a="1"/>
  <c r="O945" i="1" s="1"/>
  <c r="P945" i="1"/>
  <c r="R945" i="1" s="1"/>
  <c r="S945" i="1" s="1"/>
  <c r="N945" i="1"/>
  <c r="N679" i="1"/>
  <c r="P679" i="1"/>
  <c r="R679" i="1" s="1"/>
  <c r="S679" i="1" s="1"/>
  <c r="P2391" i="1"/>
  <c r="R2391" i="1" s="1"/>
  <c r="S2391" i="1" s="1"/>
  <c r="N2412" i="1"/>
  <c r="P2412" i="1"/>
  <c r="R2412" i="1" s="1"/>
  <c r="S2412" i="1" s="1"/>
  <c r="N1674" i="1"/>
  <c r="P1674" i="1"/>
  <c r="R1674" i="1" s="1"/>
  <c r="S1674" i="1" s="1"/>
  <c r="O1674" i="1" a="1"/>
  <c r="O1674" i="1" s="1"/>
  <c r="O2352" i="1" a="1"/>
  <c r="O2352" i="1" s="1"/>
  <c r="N1673" i="1"/>
  <c r="P1673" i="1"/>
  <c r="R1673" i="1" s="1"/>
  <c r="S1673" i="1" s="1"/>
  <c r="N1589" i="1"/>
  <c r="P1589" i="1"/>
  <c r="R1589" i="1" s="1"/>
  <c r="S1589" i="1" s="1"/>
  <c r="N1181" i="1"/>
  <c r="P1181" i="1"/>
  <c r="R1181" i="1" s="1"/>
  <c r="S1181" i="1" s="1"/>
  <c r="P2352" i="1"/>
  <c r="R2352" i="1" s="1"/>
  <c r="S2352" i="1" s="1"/>
  <c r="P2271" i="1"/>
  <c r="R2271" i="1" s="1"/>
  <c r="S2271" i="1" s="1"/>
  <c r="P1769" i="1"/>
  <c r="R1769" i="1" s="1"/>
  <c r="S1769" i="1" s="1"/>
  <c r="N2557" i="1"/>
  <c r="O2557" i="1" a="1"/>
  <c r="O2557" i="1" s="1"/>
  <c r="N3993" i="1"/>
  <c r="O3993" i="1" a="1"/>
  <c r="O3993" i="1" s="1"/>
  <c r="N4127" i="1"/>
  <c r="O4127" i="1" a="1"/>
  <c r="O4127" i="1" s="1"/>
  <c r="N4023" i="1"/>
  <c r="O4023" i="1" a="1"/>
  <c r="O4023" i="1" s="1"/>
  <c r="N3771" i="1"/>
  <c r="O3771" i="1" a="1"/>
  <c r="O3771" i="1" s="1"/>
  <c r="N3651" i="1"/>
  <c r="O3651" i="1" a="1"/>
  <c r="O3651" i="1" s="1"/>
  <c r="N3567" i="1"/>
  <c r="O3567" i="1" a="1"/>
  <c r="O3567" i="1" s="1"/>
  <c r="N3295" i="1"/>
  <c r="O3295" i="1" a="1"/>
  <c r="O3295" i="1" s="1"/>
  <c r="N3147" i="1"/>
  <c r="O3147" i="1" a="1"/>
  <c r="O3147" i="1" s="1"/>
  <c r="N2239" i="1"/>
  <c r="O2239" i="1" a="1"/>
  <c r="O2239" i="1" s="1"/>
  <c r="N1993" i="1"/>
  <c r="O1993" i="1" a="1"/>
  <c r="O1993" i="1" s="1"/>
  <c r="N1069" i="1"/>
  <c r="O1069" i="1" a="1"/>
  <c r="O1069" i="1" s="1"/>
  <c r="N3447" i="1"/>
  <c r="O3447" i="1" a="1"/>
  <c r="O3447" i="1" s="1"/>
  <c r="N333" i="1"/>
  <c r="O333" i="1" a="1"/>
  <c r="O333" i="1" s="1"/>
  <c r="N3146" i="1"/>
  <c r="O3146" i="1" a="1"/>
  <c r="O3146" i="1" s="1"/>
  <c r="N2742" i="1"/>
  <c r="O2742" i="1" a="1"/>
  <c r="O2742" i="1" s="1"/>
  <c r="N2196" i="1"/>
  <c r="O2196" i="1" a="1"/>
  <c r="O2196" i="1" s="1"/>
  <c r="N1992" i="1"/>
  <c r="O1992" i="1" a="1"/>
  <c r="O1992" i="1" s="1"/>
  <c r="O3807" i="1" a="1"/>
  <c r="O3807" i="1" s="1"/>
  <c r="O3477" i="1" a="1"/>
  <c r="O3477" i="1" s="1"/>
  <c r="N3939" i="1"/>
  <c r="O3939" i="1" a="1"/>
  <c r="O3939" i="1" s="1"/>
  <c r="O3824" i="1" a="1"/>
  <c r="O3824" i="1" s="1"/>
  <c r="O3500" i="1" a="1"/>
  <c r="O3500" i="1" s="1"/>
  <c r="O3129" i="1" a="1"/>
  <c r="O3129" i="1" s="1"/>
  <c r="N3902" i="1"/>
  <c r="O3902" i="1" a="1"/>
  <c r="O3902" i="1" s="1"/>
  <c r="N3086" i="1"/>
  <c r="O3086" i="1" a="1"/>
  <c r="O3086" i="1" s="1"/>
  <c r="O4145" i="1" a="1"/>
  <c r="O4145" i="1" s="1"/>
  <c r="O3498" i="1" a="1"/>
  <c r="O3498" i="1" s="1"/>
  <c r="O2833" i="1" a="1"/>
  <c r="O2833" i="1" s="1"/>
  <c r="N1653" i="1"/>
  <c r="O1653" i="1" a="1"/>
  <c r="O1653" i="1" s="1"/>
  <c r="N3842" i="1"/>
  <c r="O3842" i="1" a="1"/>
  <c r="O3842" i="1" s="1"/>
  <c r="N2911" i="1"/>
  <c r="O2911" i="1" a="1"/>
  <c r="O2911" i="1" s="1"/>
  <c r="O3728" i="1" a="1"/>
  <c r="O3728" i="1" s="1"/>
  <c r="O3547" i="1" a="1"/>
  <c r="O3547" i="1" s="1"/>
  <c r="O3079" i="1" a="1"/>
  <c r="O3079" i="1" s="1"/>
  <c r="O2892" i="1" a="1"/>
  <c r="O2892" i="1" s="1"/>
  <c r="O2830" i="1" a="1"/>
  <c r="O2830" i="1" s="1"/>
  <c r="O2281" i="1" a="1"/>
  <c r="O2281" i="1" s="1"/>
  <c r="O1181" i="1" a="1"/>
  <c r="O1181" i="1" s="1"/>
  <c r="N2863" i="1"/>
  <c r="O2863" i="1" a="1"/>
  <c r="O2863" i="1" s="1"/>
  <c r="N4165" i="1"/>
  <c r="O4165" i="1" a="1"/>
  <c r="O4165" i="1" s="1"/>
  <c r="N4085" i="1"/>
  <c r="O4085" i="1" a="1"/>
  <c r="O4085" i="1" s="1"/>
  <c r="N4029" i="1"/>
  <c r="O4029" i="1" a="1"/>
  <c r="O4029" i="1" s="1"/>
  <c r="N3981" i="1"/>
  <c r="O3981" i="1" a="1"/>
  <c r="O3981" i="1" s="1"/>
  <c r="N3933" i="1"/>
  <c r="O3933" i="1" a="1"/>
  <c r="O3933" i="1" s="1"/>
  <c r="N3873" i="1"/>
  <c r="O3873" i="1" a="1"/>
  <c r="O3873" i="1" s="1"/>
  <c r="N3825" i="1"/>
  <c r="O3825" i="1" a="1"/>
  <c r="O3825" i="1" s="1"/>
  <c r="N3777" i="1"/>
  <c r="O3777" i="1" a="1"/>
  <c r="O3777" i="1" s="1"/>
  <c r="N3717" i="1"/>
  <c r="O3717" i="1" a="1"/>
  <c r="O3717" i="1" s="1"/>
  <c r="N3657" i="1"/>
  <c r="O3657" i="1" a="1"/>
  <c r="O3657" i="1" s="1"/>
  <c r="N3609" i="1"/>
  <c r="O3609" i="1" a="1"/>
  <c r="O3609" i="1" s="1"/>
  <c r="N3549" i="1"/>
  <c r="O3549" i="1" a="1"/>
  <c r="O3549" i="1" s="1"/>
  <c r="N3429" i="1"/>
  <c r="O3429" i="1" a="1"/>
  <c r="O3429" i="1" s="1"/>
  <c r="N3361" i="1"/>
  <c r="O3361" i="1" a="1"/>
  <c r="O3361" i="1" s="1"/>
  <c r="N3301" i="1"/>
  <c r="O3301" i="1" a="1"/>
  <c r="O3301" i="1" s="1"/>
  <c r="N3257" i="1"/>
  <c r="O3257" i="1" a="1"/>
  <c r="O3257" i="1" s="1"/>
  <c r="N3201" i="1"/>
  <c r="O3201" i="1" a="1"/>
  <c r="O3201" i="1" s="1"/>
  <c r="N3153" i="1"/>
  <c r="O3153" i="1" a="1"/>
  <c r="O3153" i="1" s="1"/>
  <c r="N3093" i="1"/>
  <c r="O3093" i="1" a="1"/>
  <c r="O3093" i="1" s="1"/>
  <c r="N3037" i="1"/>
  <c r="O3037" i="1" a="1"/>
  <c r="O3037" i="1" s="1"/>
  <c r="N2977" i="1"/>
  <c r="O2977" i="1" a="1"/>
  <c r="O2977" i="1" s="1"/>
  <c r="N2917" i="1"/>
  <c r="O2917" i="1" a="1"/>
  <c r="O2917" i="1" s="1"/>
  <c r="N2881" i="1"/>
  <c r="O2881" i="1" a="1"/>
  <c r="O2881" i="1" s="1"/>
  <c r="N2821" i="1"/>
  <c r="O2821" i="1" a="1"/>
  <c r="O2821" i="1" s="1"/>
  <c r="N2761" i="1"/>
  <c r="O2761" i="1" a="1"/>
  <c r="O2761" i="1" s="1"/>
  <c r="N2713" i="1"/>
  <c r="O2713" i="1" a="1"/>
  <c r="O2713" i="1" s="1"/>
  <c r="N2665" i="1"/>
  <c r="O2665" i="1" a="1"/>
  <c r="O2665" i="1" s="1"/>
  <c r="N2605" i="1"/>
  <c r="O2605" i="1" a="1"/>
  <c r="O2605" i="1" s="1"/>
  <c r="N2545" i="1"/>
  <c r="O2545" i="1" a="1"/>
  <c r="O2545" i="1" s="1"/>
  <c r="N2485" i="1"/>
  <c r="O2485" i="1" a="1"/>
  <c r="O2485" i="1" s="1"/>
  <c r="N2425" i="1"/>
  <c r="O2425" i="1" a="1"/>
  <c r="O2425" i="1" s="1"/>
  <c r="N2365" i="1"/>
  <c r="O2365" i="1" a="1"/>
  <c r="O2365" i="1" s="1"/>
  <c r="N2305" i="1"/>
  <c r="O2305" i="1" a="1"/>
  <c r="O2305" i="1" s="1"/>
  <c r="N2257" i="1"/>
  <c r="O2257" i="1" a="1"/>
  <c r="O2257" i="1" s="1"/>
  <c r="N2167" i="1"/>
  <c r="O2167" i="1" a="1"/>
  <c r="O2167" i="1" s="1"/>
  <c r="N2119" i="1"/>
  <c r="O2119" i="1" a="1"/>
  <c r="O2119" i="1" s="1"/>
  <c r="N2059" i="1"/>
  <c r="O2059" i="1" a="1"/>
  <c r="O2059" i="1" s="1"/>
  <c r="N2023" i="1"/>
  <c r="O2023" i="1" a="1"/>
  <c r="O2023" i="1" s="1"/>
  <c r="N1975" i="1"/>
  <c r="O1975" i="1" a="1"/>
  <c r="O1975" i="1" s="1"/>
  <c r="N1903" i="1"/>
  <c r="O1903" i="1" a="1"/>
  <c r="O1903" i="1" s="1"/>
  <c r="N1795" i="1"/>
  <c r="O1795" i="1" a="1"/>
  <c r="O1795" i="1" s="1"/>
  <c r="N1735" i="1"/>
  <c r="O1735" i="1" a="1"/>
  <c r="O1735" i="1" s="1"/>
  <c r="N1675" i="1"/>
  <c r="O1675" i="1" a="1"/>
  <c r="O1675" i="1" s="1"/>
  <c r="N1651" i="1"/>
  <c r="O1651" i="1" a="1"/>
  <c r="O1651" i="1" s="1"/>
  <c r="N1591" i="1"/>
  <c r="O1591" i="1" a="1"/>
  <c r="O1591" i="1" s="1"/>
  <c r="N1531" i="1"/>
  <c r="O1531" i="1" a="1"/>
  <c r="O1531" i="1" s="1"/>
  <c r="N1483" i="1"/>
  <c r="O1483" i="1" a="1"/>
  <c r="O1483" i="1" s="1"/>
  <c r="N1435" i="1"/>
  <c r="O1435" i="1" a="1"/>
  <c r="O1435" i="1" s="1"/>
  <c r="N1387" i="1"/>
  <c r="O1387" i="1" a="1"/>
  <c r="O1387" i="1" s="1"/>
  <c r="N1351" i="1"/>
  <c r="O1351" i="1" a="1"/>
  <c r="O1351" i="1" s="1"/>
  <c r="N1291" i="1"/>
  <c r="O1291" i="1" a="1"/>
  <c r="O1291" i="1" s="1"/>
  <c r="N1243" i="1"/>
  <c r="O1243" i="1" a="1"/>
  <c r="O1243" i="1" s="1"/>
  <c r="N1207" i="1"/>
  <c r="O1207" i="1" a="1"/>
  <c r="O1207" i="1" s="1"/>
  <c r="N1135" i="1"/>
  <c r="O1135" i="1" a="1"/>
  <c r="O1135" i="1" s="1"/>
  <c r="N1063" i="1"/>
  <c r="O1063" i="1" a="1"/>
  <c r="O1063" i="1" s="1"/>
  <c r="N1015" i="1"/>
  <c r="O1015" i="1" a="1"/>
  <c r="O1015" i="1" s="1"/>
  <c r="N991" i="1"/>
  <c r="O991" i="1" a="1"/>
  <c r="O991" i="1" s="1"/>
  <c r="N931" i="1"/>
  <c r="O931" i="1" a="1"/>
  <c r="O931" i="1" s="1"/>
  <c r="N871" i="1"/>
  <c r="O871" i="1" a="1"/>
  <c r="O871" i="1" s="1"/>
  <c r="N811" i="1"/>
  <c r="O811" i="1" a="1"/>
  <c r="O811" i="1" s="1"/>
  <c r="N739" i="1"/>
  <c r="O739" i="1" a="1"/>
  <c r="O739" i="1" s="1"/>
  <c r="N691" i="1"/>
  <c r="O691" i="1" a="1"/>
  <c r="O691" i="1" s="1"/>
  <c r="N643" i="1"/>
  <c r="O643" i="1" a="1"/>
  <c r="O643" i="1" s="1"/>
  <c r="N583" i="1"/>
  <c r="O583" i="1" a="1"/>
  <c r="O583" i="1" s="1"/>
  <c r="N511" i="1"/>
  <c r="O511" i="1" a="1"/>
  <c r="O511" i="1" s="1"/>
  <c r="N463" i="1"/>
  <c r="O463" i="1" a="1"/>
  <c r="O463" i="1" s="1"/>
  <c r="N427" i="1"/>
  <c r="O427" i="1" a="1"/>
  <c r="O427" i="1" s="1"/>
  <c r="N355" i="1"/>
  <c r="O355" i="1" a="1"/>
  <c r="O355" i="1" s="1"/>
  <c r="N283" i="1"/>
  <c r="O283" i="1" a="1"/>
  <c r="O283" i="1" s="1"/>
  <c r="N235" i="1"/>
  <c r="O235" i="1" a="1"/>
  <c r="O235" i="1" s="1"/>
  <c r="N187" i="1"/>
  <c r="O187" i="1" a="1"/>
  <c r="O187" i="1" s="1"/>
  <c r="N139" i="1"/>
  <c r="O139" i="1" a="1"/>
  <c r="O139" i="1" s="1"/>
  <c r="N67" i="1"/>
  <c r="O67" i="1" a="1"/>
  <c r="O67" i="1" s="1"/>
  <c r="O1855" i="1" a="1"/>
  <c r="O1855" i="1" s="1"/>
  <c r="N4164" i="1"/>
  <c r="O4164" i="1" a="1"/>
  <c r="O4164" i="1" s="1"/>
  <c r="N4156" i="1"/>
  <c r="O4156" i="1" a="1"/>
  <c r="O4156" i="1" s="1"/>
  <c r="N4144" i="1"/>
  <c r="O4144" i="1" a="1"/>
  <c r="O4144" i="1" s="1"/>
  <c r="N4132" i="1"/>
  <c r="O4132" i="1" a="1"/>
  <c r="O4132" i="1" s="1"/>
  <c r="N4120" i="1"/>
  <c r="O4120" i="1" a="1"/>
  <c r="O4120" i="1" s="1"/>
  <c r="N4108" i="1"/>
  <c r="O4108" i="1" a="1"/>
  <c r="O4108" i="1" s="1"/>
  <c r="N4096" i="1"/>
  <c r="O4096" i="1" a="1"/>
  <c r="O4096" i="1" s="1"/>
  <c r="N4084" i="1"/>
  <c r="O4084" i="1" a="1"/>
  <c r="O4084" i="1" s="1"/>
  <c r="N4076" i="1"/>
  <c r="O4076" i="1" a="1"/>
  <c r="O4076" i="1" s="1"/>
  <c r="N4064" i="1"/>
  <c r="O4064" i="1" a="1"/>
  <c r="O4064" i="1" s="1"/>
  <c r="N4052" i="1"/>
  <c r="O4052" i="1" a="1"/>
  <c r="O4052" i="1" s="1"/>
  <c r="N4040" i="1"/>
  <c r="O4040" i="1" a="1"/>
  <c r="O4040" i="1" s="1"/>
  <c r="N4028" i="1"/>
  <c r="O4028" i="1" a="1"/>
  <c r="O4028" i="1" s="1"/>
  <c r="N4016" i="1"/>
  <c r="O4016" i="1" a="1"/>
  <c r="O4016" i="1" s="1"/>
  <c r="N4004" i="1"/>
  <c r="O4004" i="1" a="1"/>
  <c r="O4004" i="1" s="1"/>
  <c r="N3992" i="1"/>
  <c r="O3992" i="1" a="1"/>
  <c r="O3992" i="1" s="1"/>
  <c r="N3980" i="1"/>
  <c r="O3980" i="1" a="1"/>
  <c r="O3980" i="1" s="1"/>
  <c r="N3968" i="1"/>
  <c r="O3968" i="1" a="1"/>
  <c r="O3968" i="1" s="1"/>
  <c r="N3956" i="1"/>
  <c r="O3956" i="1" a="1"/>
  <c r="O3956" i="1" s="1"/>
  <c r="N3944" i="1"/>
  <c r="O3944" i="1" a="1"/>
  <c r="O3944" i="1" s="1"/>
  <c r="N3932" i="1"/>
  <c r="O3932" i="1" a="1"/>
  <c r="O3932" i="1" s="1"/>
  <c r="N3920" i="1"/>
  <c r="O3920" i="1" a="1"/>
  <c r="O3920" i="1" s="1"/>
  <c r="N3908" i="1"/>
  <c r="O3908" i="1" a="1"/>
  <c r="O3908" i="1" s="1"/>
  <c r="N3896" i="1"/>
  <c r="O3896" i="1" a="1"/>
  <c r="O3896" i="1" s="1"/>
  <c r="N3872" i="1"/>
  <c r="O3872" i="1" a="1"/>
  <c r="O3872" i="1" s="1"/>
  <c r="N3812" i="1"/>
  <c r="O3812" i="1" a="1"/>
  <c r="O3812" i="1" s="1"/>
  <c r="N3800" i="1"/>
  <c r="O3800" i="1" a="1"/>
  <c r="O3800" i="1" s="1"/>
  <c r="N3788" i="1"/>
  <c r="O3788" i="1" a="1"/>
  <c r="O3788" i="1" s="1"/>
  <c r="N3776" i="1"/>
  <c r="O3776" i="1" a="1"/>
  <c r="O3776" i="1" s="1"/>
  <c r="N3764" i="1"/>
  <c r="O3764" i="1" a="1"/>
  <c r="O3764" i="1" s="1"/>
  <c r="N3716" i="1"/>
  <c r="O3716" i="1" a="1"/>
  <c r="O3716" i="1" s="1"/>
  <c r="N3704" i="1"/>
  <c r="O3704" i="1" a="1"/>
  <c r="O3704" i="1" s="1"/>
  <c r="N3692" i="1"/>
  <c r="O3692" i="1" a="1"/>
  <c r="O3692" i="1" s="1"/>
  <c r="N3680" i="1"/>
  <c r="O3680" i="1" a="1"/>
  <c r="O3680" i="1" s="1"/>
  <c r="N3668" i="1"/>
  <c r="O3668" i="1" a="1"/>
  <c r="O3668" i="1" s="1"/>
  <c r="N3656" i="1"/>
  <c r="O3656" i="1" a="1"/>
  <c r="O3656" i="1" s="1"/>
  <c r="N3644" i="1"/>
  <c r="O3644" i="1" a="1"/>
  <c r="O3644" i="1" s="1"/>
  <c r="N3632" i="1"/>
  <c r="O3632" i="1" a="1"/>
  <c r="O3632" i="1" s="1"/>
  <c r="N3620" i="1"/>
  <c r="O3620" i="1" a="1"/>
  <c r="O3620" i="1" s="1"/>
  <c r="N3608" i="1"/>
  <c r="O3608" i="1" a="1"/>
  <c r="O3608" i="1" s="1"/>
  <c r="N3596" i="1"/>
  <c r="O3596" i="1" a="1"/>
  <c r="O3596" i="1" s="1"/>
  <c r="N3584" i="1"/>
  <c r="O3584" i="1" a="1"/>
  <c r="O3584" i="1" s="1"/>
  <c r="N3572" i="1"/>
  <c r="O3572" i="1" a="1"/>
  <c r="O3572" i="1" s="1"/>
  <c r="N3560" i="1"/>
  <c r="O3560" i="1" a="1"/>
  <c r="O3560" i="1" s="1"/>
  <c r="N3548" i="1"/>
  <c r="O3548" i="1" a="1"/>
  <c r="O3548" i="1" s="1"/>
  <c r="N3536" i="1"/>
  <c r="O3536" i="1" a="1"/>
  <c r="O3536" i="1" s="1"/>
  <c r="N3524" i="1"/>
  <c r="O3524" i="1" a="1"/>
  <c r="O3524" i="1" s="1"/>
  <c r="N3512" i="1"/>
  <c r="O3512" i="1" a="1"/>
  <c r="O3512" i="1" s="1"/>
  <c r="N3488" i="1"/>
  <c r="O3488" i="1" a="1"/>
  <c r="O3488" i="1" s="1"/>
  <c r="N3476" i="1"/>
  <c r="O3476" i="1" a="1"/>
  <c r="O3476" i="1" s="1"/>
  <c r="N3464" i="1"/>
  <c r="O3464" i="1" a="1"/>
  <c r="O3464" i="1" s="1"/>
  <c r="N3452" i="1"/>
  <c r="O3452" i="1" a="1"/>
  <c r="O3452" i="1" s="1"/>
  <c r="N3440" i="1"/>
  <c r="O3440" i="1" a="1"/>
  <c r="O3440" i="1" s="1"/>
  <c r="N3428" i="1"/>
  <c r="O3428" i="1" a="1"/>
  <c r="O3428" i="1" s="1"/>
  <c r="N3416" i="1"/>
  <c r="O3416" i="1" a="1"/>
  <c r="O3416" i="1" s="1"/>
  <c r="N3408" i="1"/>
  <c r="O3408" i="1" a="1"/>
  <c r="O3408" i="1" s="1"/>
  <c r="N3396" i="1"/>
  <c r="O3396" i="1" a="1"/>
  <c r="O3396" i="1" s="1"/>
  <c r="N3372" i="1"/>
  <c r="O3372" i="1" a="1"/>
  <c r="O3372" i="1" s="1"/>
  <c r="N3360" i="1"/>
  <c r="O3360" i="1" a="1"/>
  <c r="O3360" i="1" s="1"/>
  <c r="N3348" i="1"/>
  <c r="O3348" i="1" a="1"/>
  <c r="O3348" i="1" s="1"/>
  <c r="N3336" i="1"/>
  <c r="O3336" i="1" a="1"/>
  <c r="O3336" i="1" s="1"/>
  <c r="N3324" i="1"/>
  <c r="O3324" i="1" a="1"/>
  <c r="O3324" i="1" s="1"/>
  <c r="N3312" i="1"/>
  <c r="O3312" i="1" a="1"/>
  <c r="O3312" i="1" s="1"/>
  <c r="N3300" i="1"/>
  <c r="O3300" i="1" a="1"/>
  <c r="O3300" i="1" s="1"/>
  <c r="N3288" i="1"/>
  <c r="O3288" i="1" a="1"/>
  <c r="O3288" i="1" s="1"/>
  <c r="N3276" i="1"/>
  <c r="O3276" i="1" a="1"/>
  <c r="O3276" i="1" s="1"/>
  <c r="N3268" i="1"/>
  <c r="O3268" i="1" a="1"/>
  <c r="O3268" i="1" s="1"/>
  <c r="N3256" i="1"/>
  <c r="O3256" i="1" a="1"/>
  <c r="O3256" i="1" s="1"/>
  <c r="N3236" i="1"/>
  <c r="O3236" i="1" a="1"/>
  <c r="O3236" i="1" s="1"/>
  <c r="N3224" i="1"/>
  <c r="O3224" i="1" a="1"/>
  <c r="O3224" i="1" s="1"/>
  <c r="N3212" i="1"/>
  <c r="O3212" i="1" a="1"/>
  <c r="O3212" i="1" s="1"/>
  <c r="N3200" i="1"/>
  <c r="O3200" i="1" a="1"/>
  <c r="O3200" i="1" s="1"/>
  <c r="N3188" i="1"/>
  <c r="O3188" i="1" a="1"/>
  <c r="O3188" i="1" s="1"/>
  <c r="N3176" i="1"/>
  <c r="O3176" i="1" a="1"/>
  <c r="O3176" i="1" s="1"/>
  <c r="N3164" i="1"/>
  <c r="O3164" i="1" a="1"/>
  <c r="O3164" i="1" s="1"/>
  <c r="N3152" i="1"/>
  <c r="O3152" i="1" a="1"/>
  <c r="O3152" i="1" s="1"/>
  <c r="N3140" i="1"/>
  <c r="O3140" i="1" a="1"/>
  <c r="O3140" i="1" s="1"/>
  <c r="N3128" i="1"/>
  <c r="O3128" i="1" a="1"/>
  <c r="O3128" i="1" s="1"/>
  <c r="N3116" i="1"/>
  <c r="O3116" i="1" a="1"/>
  <c r="O3116" i="1" s="1"/>
  <c r="N3104" i="1"/>
  <c r="O3104" i="1" a="1"/>
  <c r="O3104" i="1" s="1"/>
  <c r="N3092" i="1"/>
  <c r="O3092" i="1" a="1"/>
  <c r="O3092" i="1" s="1"/>
  <c r="N3080" i="1"/>
  <c r="O3080" i="1" a="1"/>
  <c r="O3080" i="1" s="1"/>
  <c r="N3068" i="1"/>
  <c r="O3068" i="1" a="1"/>
  <c r="O3068" i="1" s="1"/>
  <c r="N3056" i="1"/>
  <c r="O3056" i="1" a="1"/>
  <c r="O3056" i="1" s="1"/>
  <c r="N3036" i="1"/>
  <c r="O3036" i="1" a="1"/>
  <c r="O3036" i="1" s="1"/>
  <c r="N3024" i="1"/>
  <c r="O3024" i="1" a="1"/>
  <c r="O3024" i="1" s="1"/>
  <c r="N3000" i="1"/>
  <c r="O3000" i="1" a="1"/>
  <c r="O3000" i="1" s="1"/>
  <c r="N2988" i="1"/>
  <c r="O2988" i="1" a="1"/>
  <c r="O2988" i="1" s="1"/>
  <c r="N2976" i="1"/>
  <c r="O2976" i="1" a="1"/>
  <c r="O2976" i="1" s="1"/>
  <c r="N2964" i="1"/>
  <c r="O2964" i="1" a="1"/>
  <c r="O2964" i="1" s="1"/>
  <c r="N2952" i="1"/>
  <c r="O2952" i="1" a="1"/>
  <c r="O2952" i="1" s="1"/>
  <c r="N2940" i="1"/>
  <c r="O2940" i="1" a="1"/>
  <c r="O2940" i="1" s="1"/>
  <c r="N2928" i="1"/>
  <c r="O2928" i="1" a="1"/>
  <c r="O2928" i="1" s="1"/>
  <c r="N2916" i="1"/>
  <c r="O2916" i="1" a="1"/>
  <c r="O2916" i="1" s="1"/>
  <c r="N2904" i="1"/>
  <c r="O2904" i="1" a="1"/>
  <c r="O2904" i="1" s="1"/>
  <c r="N2880" i="1"/>
  <c r="O2880" i="1" a="1"/>
  <c r="O2880" i="1" s="1"/>
  <c r="N2868" i="1"/>
  <c r="O2868" i="1" a="1"/>
  <c r="O2868" i="1" s="1"/>
  <c r="N2856" i="1"/>
  <c r="O2856" i="1" a="1"/>
  <c r="O2856" i="1" s="1"/>
  <c r="N2844" i="1"/>
  <c r="O2844" i="1" a="1"/>
  <c r="O2844" i="1" s="1"/>
  <c r="N2832" i="1"/>
  <c r="O2832" i="1" a="1"/>
  <c r="O2832" i="1" s="1"/>
  <c r="N2820" i="1"/>
  <c r="O2820" i="1" a="1"/>
  <c r="O2820" i="1" s="1"/>
  <c r="N2796" i="1"/>
  <c r="O2796" i="1" a="1"/>
  <c r="O2796" i="1" s="1"/>
  <c r="N2784" i="1"/>
  <c r="O2784" i="1" a="1"/>
  <c r="O2784" i="1" s="1"/>
  <c r="N2772" i="1"/>
  <c r="O2772" i="1" a="1"/>
  <c r="O2772" i="1" s="1"/>
  <c r="N2760" i="1"/>
  <c r="O2760" i="1" a="1"/>
  <c r="O2760" i="1" s="1"/>
  <c r="N2748" i="1"/>
  <c r="O2748" i="1" a="1"/>
  <c r="O2748" i="1" s="1"/>
  <c r="N2736" i="1"/>
  <c r="O2736" i="1" a="1"/>
  <c r="O2736" i="1" s="1"/>
  <c r="N2724" i="1"/>
  <c r="O2724" i="1" a="1"/>
  <c r="O2724" i="1" s="1"/>
  <c r="N2712" i="1"/>
  <c r="O2712" i="1" a="1"/>
  <c r="O2712" i="1" s="1"/>
  <c r="N2700" i="1"/>
  <c r="O2700" i="1" a="1"/>
  <c r="O2700" i="1" s="1"/>
  <c r="N2688" i="1"/>
  <c r="O2688" i="1" a="1"/>
  <c r="O2688" i="1" s="1"/>
  <c r="N2676" i="1"/>
  <c r="O2676" i="1" a="1"/>
  <c r="O2676" i="1" s="1"/>
  <c r="N2664" i="1"/>
  <c r="O2664" i="1" a="1"/>
  <c r="O2664" i="1" s="1"/>
  <c r="N2652" i="1"/>
  <c r="O2652" i="1" a="1"/>
  <c r="O2652" i="1" s="1"/>
  <c r="N2640" i="1"/>
  <c r="O2640" i="1" a="1"/>
  <c r="O2640" i="1" s="1"/>
  <c r="N2628" i="1"/>
  <c r="O2628" i="1" a="1"/>
  <c r="O2628" i="1" s="1"/>
  <c r="N2616" i="1"/>
  <c r="O2616" i="1" a="1"/>
  <c r="O2616" i="1" s="1"/>
  <c r="N2604" i="1"/>
  <c r="O2604" i="1" a="1"/>
  <c r="O2604" i="1" s="1"/>
  <c r="N2592" i="1"/>
  <c r="O2592" i="1" a="1"/>
  <c r="O2592" i="1" s="1"/>
  <c r="N2580" i="1"/>
  <c r="O2580" i="1" a="1"/>
  <c r="O2580" i="1" s="1"/>
  <c r="N2568" i="1"/>
  <c r="O2568" i="1" a="1"/>
  <c r="O2568" i="1" s="1"/>
  <c r="N2556" i="1"/>
  <c r="O2556" i="1" a="1"/>
  <c r="O2556" i="1" s="1"/>
  <c r="N2544" i="1"/>
  <c r="O2544" i="1" a="1"/>
  <c r="O2544" i="1" s="1"/>
  <c r="N2532" i="1"/>
  <c r="O2532" i="1" a="1"/>
  <c r="O2532" i="1" s="1"/>
  <c r="N2520" i="1"/>
  <c r="O2520" i="1" a="1"/>
  <c r="O2520" i="1" s="1"/>
  <c r="N2508" i="1"/>
  <c r="O2508" i="1" a="1"/>
  <c r="O2508" i="1" s="1"/>
  <c r="N2496" i="1"/>
  <c r="O2496" i="1" a="1"/>
  <c r="O2496" i="1" s="1"/>
  <c r="N2484" i="1"/>
  <c r="O2484" i="1" a="1"/>
  <c r="O2484" i="1" s="1"/>
  <c r="N2472" i="1"/>
  <c r="O2472" i="1" a="1"/>
  <c r="O2472" i="1" s="1"/>
  <c r="N2460" i="1"/>
  <c r="O2460" i="1" a="1"/>
  <c r="O2460" i="1" s="1"/>
  <c r="N2448" i="1"/>
  <c r="O2448" i="1" a="1"/>
  <c r="O2448" i="1" s="1"/>
  <c r="N2436" i="1"/>
  <c r="O2436" i="1" a="1"/>
  <c r="O2436" i="1" s="1"/>
  <c r="N2424" i="1"/>
  <c r="O2424" i="1" a="1"/>
  <c r="O2424" i="1" s="1"/>
  <c r="N2400" i="1"/>
  <c r="O2400" i="1" a="1"/>
  <c r="O2400" i="1" s="1"/>
  <c r="N2388" i="1"/>
  <c r="O2388" i="1" a="1"/>
  <c r="O2388" i="1" s="1"/>
  <c r="N2376" i="1"/>
  <c r="O2376" i="1" a="1"/>
  <c r="O2376" i="1" s="1"/>
  <c r="N2364" i="1"/>
  <c r="O2364" i="1" a="1"/>
  <c r="O2364" i="1" s="1"/>
  <c r="N2340" i="1"/>
  <c r="O2340" i="1" a="1"/>
  <c r="O2340" i="1" s="1"/>
  <c r="N2328" i="1"/>
  <c r="O2328" i="1" a="1"/>
  <c r="O2328" i="1" s="1"/>
  <c r="N2316" i="1"/>
  <c r="O2316" i="1" a="1"/>
  <c r="O2316" i="1" s="1"/>
  <c r="N2304" i="1"/>
  <c r="O2304" i="1" a="1"/>
  <c r="O2304" i="1" s="1"/>
  <c r="N2292" i="1"/>
  <c r="O2292" i="1" a="1"/>
  <c r="O2292" i="1" s="1"/>
  <c r="N2280" i="1"/>
  <c r="O2280" i="1" a="1"/>
  <c r="O2280" i="1" s="1"/>
  <c r="N2268" i="1"/>
  <c r="O2268" i="1" a="1"/>
  <c r="O2268" i="1" s="1"/>
  <c r="N2256" i="1"/>
  <c r="O2256" i="1" a="1"/>
  <c r="O2256" i="1" s="1"/>
  <c r="N2244" i="1"/>
  <c r="O2244" i="1" a="1"/>
  <c r="O2244" i="1" s="1"/>
  <c r="N2232" i="1"/>
  <c r="O2232" i="1" a="1"/>
  <c r="O2232" i="1" s="1"/>
  <c r="N2220" i="1"/>
  <c r="O2220" i="1" a="1"/>
  <c r="O2220" i="1" s="1"/>
  <c r="N2208" i="1"/>
  <c r="O2208" i="1" a="1"/>
  <c r="O2208" i="1" s="1"/>
  <c r="N2202" i="1"/>
  <c r="O2202" i="1" a="1"/>
  <c r="O2202" i="1" s="1"/>
  <c r="N2190" i="1"/>
  <c r="O2190" i="1" a="1"/>
  <c r="O2190" i="1" s="1"/>
  <c r="N2178" i="1"/>
  <c r="O2178" i="1" a="1"/>
  <c r="O2178" i="1" s="1"/>
  <c r="N2166" i="1"/>
  <c r="O2166" i="1" a="1"/>
  <c r="O2166" i="1" s="1"/>
  <c r="N2154" i="1"/>
  <c r="O2154" i="1" a="1"/>
  <c r="O2154" i="1" s="1"/>
  <c r="N2142" i="1"/>
  <c r="O2142" i="1" a="1"/>
  <c r="O2142" i="1" s="1"/>
  <c r="N2130" i="1"/>
  <c r="O2130" i="1" a="1"/>
  <c r="O2130" i="1" s="1"/>
  <c r="N2118" i="1"/>
  <c r="O2118" i="1" a="1"/>
  <c r="O2118" i="1" s="1"/>
  <c r="N2106" i="1"/>
  <c r="O2106" i="1" a="1"/>
  <c r="O2106" i="1" s="1"/>
  <c r="N2094" i="1"/>
  <c r="O2094" i="1" a="1"/>
  <c r="O2094" i="1" s="1"/>
  <c r="N2082" i="1"/>
  <c r="O2082" i="1" a="1"/>
  <c r="O2082" i="1" s="1"/>
  <c r="N2070" i="1"/>
  <c r="O2070" i="1" a="1"/>
  <c r="O2070" i="1" s="1"/>
  <c r="N2058" i="1"/>
  <c r="O2058" i="1" a="1"/>
  <c r="O2058" i="1" s="1"/>
  <c r="N2046" i="1"/>
  <c r="O2046" i="1" a="1"/>
  <c r="O2046" i="1" s="1"/>
  <c r="N2034" i="1"/>
  <c r="O2034" i="1" a="1"/>
  <c r="O2034" i="1" s="1"/>
  <c r="N2022" i="1"/>
  <c r="O2022" i="1" a="1"/>
  <c r="O2022" i="1" s="1"/>
  <c r="N2010" i="1"/>
  <c r="O2010" i="1" a="1"/>
  <c r="O2010" i="1" s="1"/>
  <c r="N1998" i="1"/>
  <c r="O1998" i="1" a="1"/>
  <c r="O1998" i="1" s="1"/>
  <c r="N1986" i="1"/>
  <c r="O1986" i="1" a="1"/>
  <c r="O1986" i="1" s="1"/>
  <c r="N1974" i="1"/>
  <c r="O1974" i="1" a="1"/>
  <c r="O1974" i="1" s="1"/>
  <c r="N1962" i="1"/>
  <c r="O1962" i="1" a="1"/>
  <c r="O1962" i="1" s="1"/>
  <c r="N1950" i="1"/>
  <c r="O1950" i="1" a="1"/>
  <c r="O1950" i="1" s="1"/>
  <c r="N1938" i="1"/>
  <c r="O1938" i="1" a="1"/>
  <c r="O1938" i="1" s="1"/>
  <c r="N1926" i="1"/>
  <c r="O1926" i="1" a="1"/>
  <c r="O1926" i="1" s="1"/>
  <c r="N1914" i="1"/>
  <c r="O1914" i="1" a="1"/>
  <c r="O1914" i="1" s="1"/>
  <c r="N1902" i="1"/>
  <c r="O1902" i="1" a="1"/>
  <c r="O1902" i="1" s="1"/>
  <c r="N1890" i="1"/>
  <c r="O1890" i="1" a="1"/>
  <c r="O1890" i="1" s="1"/>
  <c r="N1878" i="1"/>
  <c r="O1878" i="1" a="1"/>
  <c r="O1878" i="1" s="1"/>
  <c r="N1866" i="1"/>
  <c r="O1866" i="1" a="1"/>
  <c r="O1866" i="1" s="1"/>
  <c r="N1854" i="1"/>
  <c r="O1854" i="1" a="1"/>
  <c r="O1854" i="1" s="1"/>
  <c r="N1842" i="1"/>
  <c r="O1842" i="1" a="1"/>
  <c r="O1842" i="1" s="1"/>
  <c r="N1830" i="1"/>
  <c r="O1830" i="1" a="1"/>
  <c r="O1830" i="1" s="1"/>
  <c r="N1818" i="1"/>
  <c r="O1818" i="1" a="1"/>
  <c r="O1818" i="1" s="1"/>
  <c r="N1806" i="1"/>
  <c r="O1806" i="1" a="1"/>
  <c r="O1806" i="1" s="1"/>
  <c r="N1794" i="1"/>
  <c r="O1794" i="1" a="1"/>
  <c r="O1794" i="1" s="1"/>
  <c r="N1782" i="1"/>
  <c r="O1782" i="1" a="1"/>
  <c r="O1782" i="1" s="1"/>
  <c r="N1770" i="1"/>
  <c r="O1770" i="1" a="1"/>
  <c r="O1770" i="1" s="1"/>
  <c r="N1758" i="1"/>
  <c r="O1758" i="1" a="1"/>
  <c r="O1758" i="1" s="1"/>
  <c r="N1746" i="1"/>
  <c r="O1746" i="1" a="1"/>
  <c r="O1746" i="1" s="1"/>
  <c r="N1734" i="1"/>
  <c r="O1734" i="1" a="1"/>
  <c r="O1734" i="1" s="1"/>
  <c r="N1722" i="1"/>
  <c r="O1722" i="1" a="1"/>
  <c r="O1722" i="1" s="1"/>
  <c r="N1710" i="1"/>
  <c r="O1710" i="1" a="1"/>
  <c r="O1710" i="1" s="1"/>
  <c r="N1698" i="1"/>
  <c r="O1698" i="1" a="1"/>
  <c r="O1698" i="1" s="1"/>
  <c r="N1686" i="1"/>
  <c r="O1686" i="1" a="1"/>
  <c r="O1686" i="1" s="1"/>
  <c r="N1662" i="1"/>
  <c r="O1662" i="1" a="1"/>
  <c r="O1662" i="1" s="1"/>
  <c r="N1650" i="1"/>
  <c r="O1650" i="1" a="1"/>
  <c r="O1650" i="1" s="1"/>
  <c r="N1638" i="1"/>
  <c r="O1638" i="1" a="1"/>
  <c r="O1638" i="1" s="1"/>
  <c r="N1626" i="1"/>
  <c r="O1626" i="1" a="1"/>
  <c r="O1626" i="1" s="1"/>
  <c r="N1614" i="1"/>
  <c r="O1614" i="1" a="1"/>
  <c r="O1614" i="1" s="1"/>
  <c r="N1602" i="1"/>
  <c r="O1602" i="1" a="1"/>
  <c r="O1602" i="1" s="1"/>
  <c r="N1590" i="1"/>
  <c r="O1590" i="1" a="1"/>
  <c r="O1590" i="1" s="1"/>
  <c r="N1578" i="1"/>
  <c r="O1578" i="1" a="1"/>
  <c r="O1578" i="1" s="1"/>
  <c r="N1566" i="1"/>
  <c r="O1566" i="1" a="1"/>
  <c r="O1566" i="1" s="1"/>
  <c r="N1554" i="1"/>
  <c r="O1554" i="1" a="1"/>
  <c r="O1554" i="1" s="1"/>
  <c r="N1542" i="1"/>
  <c r="O1542" i="1" a="1"/>
  <c r="O1542" i="1" s="1"/>
  <c r="N1530" i="1"/>
  <c r="O1530" i="1" a="1"/>
  <c r="O1530" i="1" s="1"/>
  <c r="N1518" i="1"/>
  <c r="O1518" i="1" a="1"/>
  <c r="O1518" i="1" s="1"/>
  <c r="N1506" i="1"/>
  <c r="O1506" i="1" a="1"/>
  <c r="O1506" i="1" s="1"/>
  <c r="N1494" i="1"/>
  <c r="O1494" i="1" a="1"/>
  <c r="O1494" i="1" s="1"/>
  <c r="N1482" i="1"/>
  <c r="O1482" i="1" a="1"/>
  <c r="O1482" i="1" s="1"/>
  <c r="N1470" i="1"/>
  <c r="O1470" i="1" a="1"/>
  <c r="O1470" i="1" s="1"/>
  <c r="N1458" i="1"/>
  <c r="O1458" i="1" a="1"/>
  <c r="O1458" i="1" s="1"/>
  <c r="N1446" i="1"/>
  <c r="O1446" i="1" a="1"/>
  <c r="O1446" i="1" s="1"/>
  <c r="N1434" i="1"/>
  <c r="O1434" i="1" a="1"/>
  <c r="O1434" i="1" s="1"/>
  <c r="N1422" i="1"/>
  <c r="O1422" i="1" a="1"/>
  <c r="O1422" i="1" s="1"/>
  <c r="N1410" i="1"/>
  <c r="O1410" i="1" a="1"/>
  <c r="O1410" i="1" s="1"/>
  <c r="N1398" i="1"/>
  <c r="O1398" i="1" a="1"/>
  <c r="O1398" i="1" s="1"/>
  <c r="N1386" i="1"/>
  <c r="O1386" i="1" a="1"/>
  <c r="O1386" i="1" s="1"/>
  <c r="N1374" i="1"/>
  <c r="O1374" i="1" a="1"/>
  <c r="O1374" i="1" s="1"/>
  <c r="N1362" i="1"/>
  <c r="O1362" i="1" a="1"/>
  <c r="O1362" i="1" s="1"/>
  <c r="N1350" i="1"/>
  <c r="O1350" i="1" a="1"/>
  <c r="O1350" i="1" s="1"/>
  <c r="N1338" i="1"/>
  <c r="O1338" i="1" a="1"/>
  <c r="O1338" i="1" s="1"/>
  <c r="N1326" i="1"/>
  <c r="O1326" i="1" a="1"/>
  <c r="O1326" i="1" s="1"/>
  <c r="N1314" i="1"/>
  <c r="O1314" i="1" a="1"/>
  <c r="O1314" i="1" s="1"/>
  <c r="N1302" i="1"/>
  <c r="O1302" i="1" a="1"/>
  <c r="O1302" i="1" s="1"/>
  <c r="N1290" i="1"/>
  <c r="O1290" i="1" a="1"/>
  <c r="O1290" i="1" s="1"/>
  <c r="N1278" i="1"/>
  <c r="O1278" i="1" a="1"/>
  <c r="O1278" i="1" s="1"/>
  <c r="N1266" i="1"/>
  <c r="O1266" i="1" a="1"/>
  <c r="O1266" i="1" s="1"/>
  <c r="N1254" i="1"/>
  <c r="O1254" i="1" a="1"/>
  <c r="O1254" i="1" s="1"/>
  <c r="N1242" i="1"/>
  <c r="O1242" i="1" a="1"/>
  <c r="O1242" i="1" s="1"/>
  <c r="N1230" i="1"/>
  <c r="O1230" i="1" a="1"/>
  <c r="O1230" i="1" s="1"/>
  <c r="N1218" i="1"/>
  <c r="O1218" i="1" a="1"/>
  <c r="O1218" i="1" s="1"/>
  <c r="N1206" i="1"/>
  <c r="O1206" i="1" a="1"/>
  <c r="O1206" i="1" s="1"/>
  <c r="N1194" i="1"/>
  <c r="O1194" i="1" a="1"/>
  <c r="O1194" i="1" s="1"/>
  <c r="N1182" i="1"/>
  <c r="O1182" i="1" a="1"/>
  <c r="O1182" i="1" s="1"/>
  <c r="N1170" i="1"/>
  <c r="O1170" i="1" a="1"/>
  <c r="O1170" i="1" s="1"/>
  <c r="N1158" i="1"/>
  <c r="O1158" i="1" a="1"/>
  <c r="O1158" i="1" s="1"/>
  <c r="N1146" i="1"/>
  <c r="O1146" i="1" a="1"/>
  <c r="O1146" i="1" s="1"/>
  <c r="N1134" i="1"/>
  <c r="O1134" i="1" a="1"/>
  <c r="O1134" i="1" s="1"/>
  <c r="N1122" i="1"/>
  <c r="O1122" i="1" a="1"/>
  <c r="O1122" i="1" s="1"/>
  <c r="N1110" i="1"/>
  <c r="O1110" i="1" a="1"/>
  <c r="O1110" i="1" s="1"/>
  <c r="N1098" i="1"/>
  <c r="O1098" i="1" a="1"/>
  <c r="O1098" i="1" s="1"/>
  <c r="N1086" i="1"/>
  <c r="O1086" i="1" a="1"/>
  <c r="O1086" i="1" s="1"/>
  <c r="N1074" i="1"/>
  <c r="O1074" i="1" a="1"/>
  <c r="O1074" i="1" s="1"/>
  <c r="N1062" i="1"/>
  <c r="O1062" i="1" a="1"/>
  <c r="O1062" i="1" s="1"/>
  <c r="N1050" i="1"/>
  <c r="O1050" i="1" a="1"/>
  <c r="O1050" i="1" s="1"/>
  <c r="N1038" i="1"/>
  <c r="O1038" i="1" a="1"/>
  <c r="O1038" i="1" s="1"/>
  <c r="N1026" i="1"/>
  <c r="O1026" i="1" a="1"/>
  <c r="O1026" i="1" s="1"/>
  <c r="N1014" i="1"/>
  <c r="O1014" i="1" a="1"/>
  <c r="O1014" i="1" s="1"/>
  <c r="N1002" i="1"/>
  <c r="O1002" i="1" a="1"/>
  <c r="O1002" i="1" s="1"/>
  <c r="N990" i="1"/>
  <c r="O990" i="1" a="1"/>
  <c r="O990" i="1" s="1"/>
  <c r="N978" i="1"/>
  <c r="O978" i="1" a="1"/>
  <c r="O978" i="1" s="1"/>
  <c r="N966" i="1"/>
  <c r="O966" i="1" a="1"/>
  <c r="O966" i="1" s="1"/>
  <c r="N954" i="1"/>
  <c r="O954" i="1" a="1"/>
  <c r="O954" i="1" s="1"/>
  <c r="N942" i="1"/>
  <c r="O942" i="1" a="1"/>
  <c r="O942" i="1" s="1"/>
  <c r="N930" i="1"/>
  <c r="O930" i="1" a="1"/>
  <c r="O930" i="1" s="1"/>
  <c r="N918" i="1"/>
  <c r="O918" i="1" a="1"/>
  <c r="O918" i="1" s="1"/>
  <c r="N906" i="1"/>
  <c r="O906" i="1" a="1"/>
  <c r="O906" i="1" s="1"/>
  <c r="N894" i="1"/>
  <c r="O894" i="1" a="1"/>
  <c r="O894" i="1" s="1"/>
  <c r="N882" i="1"/>
  <c r="O882" i="1" a="1"/>
  <c r="O882" i="1" s="1"/>
  <c r="N870" i="1"/>
  <c r="O870" i="1" a="1"/>
  <c r="O870" i="1" s="1"/>
  <c r="N858" i="1"/>
  <c r="O858" i="1" a="1"/>
  <c r="O858" i="1" s="1"/>
  <c r="N846" i="1"/>
  <c r="O846" i="1" a="1"/>
  <c r="O846" i="1" s="1"/>
  <c r="N834" i="1"/>
  <c r="O834" i="1" a="1"/>
  <c r="O834" i="1" s="1"/>
  <c r="N822" i="1"/>
  <c r="O822" i="1" a="1"/>
  <c r="O822" i="1" s="1"/>
  <c r="N810" i="1"/>
  <c r="O810" i="1" a="1"/>
  <c r="O810" i="1" s="1"/>
  <c r="N798" i="1"/>
  <c r="O798" i="1" a="1"/>
  <c r="O798" i="1" s="1"/>
  <c r="N786" i="1"/>
  <c r="O786" i="1" a="1"/>
  <c r="O786" i="1" s="1"/>
  <c r="N774" i="1"/>
  <c r="O774" i="1" a="1"/>
  <c r="O774" i="1" s="1"/>
  <c r="N762" i="1"/>
  <c r="O762" i="1" a="1"/>
  <c r="O762" i="1" s="1"/>
  <c r="N750" i="1"/>
  <c r="O750" i="1" a="1"/>
  <c r="O750" i="1" s="1"/>
  <c r="N738" i="1"/>
  <c r="O738" i="1" a="1"/>
  <c r="O738" i="1" s="1"/>
  <c r="N726" i="1"/>
  <c r="O726" i="1" a="1"/>
  <c r="O726" i="1" s="1"/>
  <c r="N714" i="1"/>
  <c r="O714" i="1" a="1"/>
  <c r="O714" i="1" s="1"/>
  <c r="N702" i="1"/>
  <c r="O702" i="1" a="1"/>
  <c r="O702" i="1" s="1"/>
  <c r="N690" i="1"/>
  <c r="O690" i="1" a="1"/>
  <c r="O690" i="1" s="1"/>
  <c r="N678" i="1"/>
  <c r="O678" i="1" a="1"/>
  <c r="O678" i="1" s="1"/>
  <c r="N666" i="1"/>
  <c r="O666" i="1" a="1"/>
  <c r="O666" i="1" s="1"/>
  <c r="N654" i="1"/>
  <c r="O654" i="1" a="1"/>
  <c r="O654" i="1" s="1"/>
  <c r="N642" i="1"/>
  <c r="O642" i="1" a="1"/>
  <c r="O642" i="1" s="1"/>
  <c r="N630" i="1"/>
  <c r="O630" i="1" a="1"/>
  <c r="O630" i="1" s="1"/>
  <c r="N618" i="1"/>
  <c r="O618" i="1" a="1"/>
  <c r="O618" i="1" s="1"/>
  <c r="N606" i="1"/>
  <c r="O606" i="1" a="1"/>
  <c r="O606" i="1" s="1"/>
  <c r="N594" i="1"/>
  <c r="O594" i="1" a="1"/>
  <c r="O594" i="1" s="1"/>
  <c r="N582" i="1"/>
  <c r="O582" i="1" a="1"/>
  <c r="O582" i="1" s="1"/>
  <c r="N570" i="1"/>
  <c r="O570" i="1" a="1"/>
  <c r="O570" i="1" s="1"/>
  <c r="N558" i="1"/>
  <c r="O558" i="1" a="1"/>
  <c r="O558" i="1" s="1"/>
  <c r="N546" i="1"/>
  <c r="O546" i="1" a="1"/>
  <c r="O546" i="1" s="1"/>
  <c r="N534" i="1"/>
  <c r="O534" i="1" a="1"/>
  <c r="O534" i="1" s="1"/>
  <c r="N522" i="1"/>
  <c r="O522" i="1" a="1"/>
  <c r="O522" i="1" s="1"/>
  <c r="N510" i="1"/>
  <c r="O510" i="1" a="1"/>
  <c r="O510" i="1" s="1"/>
  <c r="N498" i="1"/>
  <c r="O498" i="1" a="1"/>
  <c r="O498" i="1" s="1"/>
  <c r="N486" i="1"/>
  <c r="O486" i="1" a="1"/>
  <c r="O486" i="1" s="1"/>
  <c r="N474" i="1"/>
  <c r="O474" i="1" a="1"/>
  <c r="O474" i="1" s="1"/>
  <c r="N462" i="1"/>
  <c r="O462" i="1" a="1"/>
  <c r="O462" i="1" s="1"/>
  <c r="N450" i="1"/>
  <c r="O450" i="1" a="1"/>
  <c r="O450" i="1" s="1"/>
  <c r="N438" i="1"/>
  <c r="O438" i="1" a="1"/>
  <c r="O438" i="1" s="1"/>
  <c r="N426" i="1"/>
  <c r="O426" i="1" a="1"/>
  <c r="O426" i="1" s="1"/>
  <c r="N414" i="1"/>
  <c r="O414" i="1" a="1"/>
  <c r="O414" i="1" s="1"/>
  <c r="N402" i="1"/>
  <c r="O402" i="1" a="1"/>
  <c r="O402" i="1" s="1"/>
  <c r="N390" i="1"/>
  <c r="O390" i="1" a="1"/>
  <c r="O390" i="1" s="1"/>
  <c r="N378" i="1"/>
  <c r="O378" i="1" a="1"/>
  <c r="O378" i="1" s="1"/>
  <c r="N366" i="1"/>
  <c r="O366" i="1" a="1"/>
  <c r="O366" i="1" s="1"/>
  <c r="N354" i="1"/>
  <c r="O354" i="1" a="1"/>
  <c r="O354" i="1" s="1"/>
  <c r="N342" i="1"/>
  <c r="O342" i="1" a="1"/>
  <c r="O342" i="1" s="1"/>
  <c r="N330" i="1"/>
  <c r="O330" i="1" a="1"/>
  <c r="O330" i="1" s="1"/>
  <c r="N318" i="1"/>
  <c r="O318" i="1" a="1"/>
  <c r="O318" i="1" s="1"/>
  <c r="N306" i="1"/>
  <c r="O306" i="1" a="1"/>
  <c r="O306" i="1" s="1"/>
  <c r="N294" i="1"/>
  <c r="O294" i="1" a="1"/>
  <c r="O294" i="1" s="1"/>
  <c r="N282" i="1"/>
  <c r="O282" i="1" a="1"/>
  <c r="O282" i="1" s="1"/>
  <c r="N270" i="1"/>
  <c r="O270" i="1" a="1"/>
  <c r="O270" i="1" s="1"/>
  <c r="N258" i="1"/>
  <c r="O258" i="1" a="1"/>
  <c r="O258" i="1" s="1"/>
  <c r="N246" i="1"/>
  <c r="O246" i="1" a="1"/>
  <c r="O246" i="1" s="1"/>
  <c r="N234" i="1"/>
  <c r="O234" i="1" a="1"/>
  <c r="O234" i="1" s="1"/>
  <c r="N222" i="1"/>
  <c r="O222" i="1" a="1"/>
  <c r="O222" i="1" s="1"/>
  <c r="N210" i="1"/>
  <c r="O210" i="1" a="1"/>
  <c r="O210" i="1" s="1"/>
  <c r="N198" i="1"/>
  <c r="O198" i="1" a="1"/>
  <c r="O198" i="1" s="1"/>
  <c r="N186" i="1"/>
  <c r="O186" i="1" a="1"/>
  <c r="O186" i="1" s="1"/>
  <c r="N174" i="1"/>
  <c r="O174" i="1" a="1"/>
  <c r="O174" i="1" s="1"/>
  <c r="N162" i="1"/>
  <c r="O162" i="1" a="1"/>
  <c r="O162" i="1" s="1"/>
  <c r="N150" i="1"/>
  <c r="O150" i="1" a="1"/>
  <c r="O150" i="1" s="1"/>
  <c r="N138" i="1"/>
  <c r="O138" i="1" a="1"/>
  <c r="O138" i="1" s="1"/>
  <c r="N126" i="1"/>
  <c r="O126" i="1" a="1"/>
  <c r="O126" i="1" s="1"/>
  <c r="N114" i="1"/>
  <c r="O114" i="1" a="1"/>
  <c r="O114" i="1" s="1"/>
  <c r="N102" i="1"/>
  <c r="O102" i="1" a="1"/>
  <c r="O102" i="1" s="1"/>
  <c r="N90" i="1"/>
  <c r="O90" i="1" a="1"/>
  <c r="O90" i="1" s="1"/>
  <c r="N78" i="1"/>
  <c r="O78" i="1" a="1"/>
  <c r="O78" i="1" s="1"/>
  <c r="N66" i="1"/>
  <c r="O66" i="1" a="1"/>
  <c r="O66" i="1" s="1"/>
  <c r="N54" i="1"/>
  <c r="O54" i="1" a="1"/>
  <c r="O54" i="1" s="1"/>
  <c r="N42" i="1"/>
  <c r="O42" i="1" a="1"/>
  <c r="O42" i="1" s="1"/>
  <c r="N30" i="1"/>
  <c r="O30" i="1" a="1"/>
  <c r="O30" i="1" s="1"/>
  <c r="N18" i="1"/>
  <c r="O18" i="1" a="1"/>
  <c r="O18" i="1" s="1"/>
  <c r="N6" i="1"/>
  <c r="O6" i="1" a="1"/>
  <c r="O6" i="1" s="1"/>
  <c r="N2395" i="1"/>
  <c r="O2395" i="1" a="1"/>
  <c r="O2395" i="1" s="1"/>
  <c r="O4012" i="1" a="1"/>
  <c r="O4012" i="1" s="1"/>
  <c r="O3275" i="1" a="1"/>
  <c r="O3275" i="1" s="1"/>
  <c r="O3244" i="1" a="1"/>
  <c r="O3244" i="1" s="1"/>
  <c r="O3012" i="1" a="1"/>
  <c r="O3012" i="1" s="1"/>
  <c r="O2878" i="1" a="1"/>
  <c r="O2878" i="1" s="1"/>
  <c r="O2412" i="1" a="1"/>
  <c r="O2412" i="1" s="1"/>
  <c r="O1673" i="1" a="1"/>
  <c r="O1673" i="1" s="1"/>
  <c r="O679" i="1" a="1"/>
  <c r="O679" i="1" s="1"/>
  <c r="N4109" i="1"/>
  <c r="O4109" i="1" a="1"/>
  <c r="O4109" i="1" s="1"/>
  <c r="N4065" i="1"/>
  <c r="O4065" i="1" a="1"/>
  <c r="O4065" i="1" s="1"/>
  <c r="N4005" i="1"/>
  <c r="O4005" i="1" a="1"/>
  <c r="O4005" i="1" s="1"/>
  <c r="N3945" i="1"/>
  <c r="O3945" i="1" a="1"/>
  <c r="O3945" i="1" s="1"/>
  <c r="N3789" i="1"/>
  <c r="O3789" i="1" a="1"/>
  <c r="O3789" i="1" s="1"/>
  <c r="N3729" i="1"/>
  <c r="O3729" i="1" a="1"/>
  <c r="O3729" i="1" s="1"/>
  <c r="N3681" i="1"/>
  <c r="O3681" i="1" a="1"/>
  <c r="O3681" i="1" s="1"/>
  <c r="N3633" i="1"/>
  <c r="O3633" i="1" a="1"/>
  <c r="O3633" i="1" s="1"/>
  <c r="N3573" i="1"/>
  <c r="O3573" i="1" a="1"/>
  <c r="O3573" i="1" s="1"/>
  <c r="N3513" i="1"/>
  <c r="O3513" i="1" a="1"/>
  <c r="O3513" i="1" s="1"/>
  <c r="N3453" i="1"/>
  <c r="O3453" i="1" a="1"/>
  <c r="O3453" i="1" s="1"/>
  <c r="N3417" i="1"/>
  <c r="O3417" i="1" a="1"/>
  <c r="O3417" i="1" s="1"/>
  <c r="N3349" i="1"/>
  <c r="O3349" i="1" a="1"/>
  <c r="O3349" i="1" s="1"/>
  <c r="N3289" i="1"/>
  <c r="O3289" i="1" a="1"/>
  <c r="O3289" i="1" s="1"/>
  <c r="N3245" i="1"/>
  <c r="O3245" i="1" a="1"/>
  <c r="O3245" i="1" s="1"/>
  <c r="N3189" i="1"/>
  <c r="O3189" i="1" a="1"/>
  <c r="O3189" i="1" s="1"/>
  <c r="N3141" i="1"/>
  <c r="O3141" i="1" a="1"/>
  <c r="O3141" i="1" s="1"/>
  <c r="N3081" i="1"/>
  <c r="O3081" i="1" a="1"/>
  <c r="O3081" i="1" s="1"/>
  <c r="O3013" i="1" a="1"/>
  <c r="O3013" i="1" s="1"/>
  <c r="N3013" i="1"/>
  <c r="N2893" i="1"/>
  <c r="O2893" i="1" a="1"/>
  <c r="O2893" i="1" s="1"/>
  <c r="N2845" i="1"/>
  <c r="O2845" i="1" a="1"/>
  <c r="O2845" i="1" s="1"/>
  <c r="N2737" i="1"/>
  <c r="O2737" i="1" a="1"/>
  <c r="O2737" i="1" s="1"/>
  <c r="N2677" i="1"/>
  <c r="O2677" i="1" a="1"/>
  <c r="O2677" i="1" s="1"/>
  <c r="N2617" i="1"/>
  <c r="O2617" i="1" a="1"/>
  <c r="O2617" i="1" s="1"/>
  <c r="N2569" i="1"/>
  <c r="O2569" i="1" a="1"/>
  <c r="O2569" i="1" s="1"/>
  <c r="N2521" i="1"/>
  <c r="O2521" i="1" a="1"/>
  <c r="O2521" i="1" s="1"/>
  <c r="N2461" i="1"/>
  <c r="O2461" i="1" a="1"/>
  <c r="O2461" i="1" s="1"/>
  <c r="N2413" i="1"/>
  <c r="O2413" i="1" a="1"/>
  <c r="O2413" i="1" s="1"/>
  <c r="N2353" i="1"/>
  <c r="O2353" i="1" a="1"/>
  <c r="O2353" i="1" s="1"/>
  <c r="N2233" i="1"/>
  <c r="O2233" i="1" a="1"/>
  <c r="O2233" i="1" s="1"/>
  <c r="N2155" i="1"/>
  <c r="O2155" i="1" a="1"/>
  <c r="O2155" i="1" s="1"/>
  <c r="N2095" i="1"/>
  <c r="O2095" i="1" a="1"/>
  <c r="O2095" i="1" s="1"/>
  <c r="N2035" i="1"/>
  <c r="O2035" i="1" a="1"/>
  <c r="O2035" i="1" s="1"/>
  <c r="N1963" i="1"/>
  <c r="O1963" i="1" a="1"/>
  <c r="O1963" i="1" s="1"/>
  <c r="N1891" i="1"/>
  <c r="O1891" i="1" a="1"/>
  <c r="O1891" i="1" s="1"/>
  <c r="N1843" i="1"/>
  <c r="O1843" i="1" a="1"/>
  <c r="O1843" i="1" s="1"/>
  <c r="N1783" i="1"/>
  <c r="O1783" i="1" a="1"/>
  <c r="O1783" i="1" s="1"/>
  <c r="N1747" i="1"/>
  <c r="O1747" i="1" a="1"/>
  <c r="O1747" i="1" s="1"/>
  <c r="N1687" i="1"/>
  <c r="O1687" i="1" a="1"/>
  <c r="O1687" i="1" s="1"/>
  <c r="N1627" i="1"/>
  <c r="O1627" i="1" a="1"/>
  <c r="O1627" i="1" s="1"/>
  <c r="N1579" i="1"/>
  <c r="O1579" i="1" a="1"/>
  <c r="O1579" i="1" s="1"/>
  <c r="N1543" i="1"/>
  <c r="O1543" i="1" a="1"/>
  <c r="O1543" i="1" s="1"/>
  <c r="N1495" i="1"/>
  <c r="O1495" i="1" a="1"/>
  <c r="O1495" i="1" s="1"/>
  <c r="N1423" i="1"/>
  <c r="O1423" i="1" a="1"/>
  <c r="O1423" i="1" s="1"/>
  <c r="N1375" i="1"/>
  <c r="O1375" i="1" a="1"/>
  <c r="O1375" i="1" s="1"/>
  <c r="N1315" i="1"/>
  <c r="O1315" i="1" a="1"/>
  <c r="O1315" i="1" s="1"/>
  <c r="N1255" i="1"/>
  <c r="O1255" i="1" a="1"/>
  <c r="O1255" i="1" s="1"/>
  <c r="N1219" i="1"/>
  <c r="O1219" i="1" a="1"/>
  <c r="O1219" i="1" s="1"/>
  <c r="N1159" i="1"/>
  <c r="O1159" i="1" a="1"/>
  <c r="O1159" i="1" s="1"/>
  <c r="N1099" i="1"/>
  <c r="O1099" i="1" a="1"/>
  <c r="O1099" i="1" s="1"/>
  <c r="N1039" i="1"/>
  <c r="O1039" i="1" a="1"/>
  <c r="O1039" i="1" s="1"/>
  <c r="N979" i="1"/>
  <c r="O979" i="1" a="1"/>
  <c r="O979" i="1" s="1"/>
  <c r="N919" i="1"/>
  <c r="O919" i="1" a="1"/>
  <c r="O919" i="1" s="1"/>
  <c r="N859" i="1"/>
  <c r="O859" i="1" a="1"/>
  <c r="O859" i="1" s="1"/>
  <c r="N799" i="1"/>
  <c r="O799" i="1" a="1"/>
  <c r="O799" i="1" s="1"/>
  <c r="N751" i="1"/>
  <c r="O751" i="1" a="1"/>
  <c r="O751" i="1" s="1"/>
  <c r="N703" i="1"/>
  <c r="O703" i="1" a="1"/>
  <c r="O703" i="1" s="1"/>
  <c r="N631" i="1"/>
  <c r="O631" i="1" a="1"/>
  <c r="O631" i="1" s="1"/>
  <c r="N571" i="1"/>
  <c r="O571" i="1" a="1"/>
  <c r="O571" i="1" s="1"/>
  <c r="N523" i="1"/>
  <c r="O523" i="1" a="1"/>
  <c r="O523" i="1" s="1"/>
  <c r="N451" i="1"/>
  <c r="O451" i="1" a="1"/>
  <c r="O451" i="1" s="1"/>
  <c r="N391" i="1"/>
  <c r="O391" i="1" a="1"/>
  <c r="O391" i="1" s="1"/>
  <c r="N367" i="1"/>
  <c r="O367" i="1" a="1"/>
  <c r="O367" i="1" s="1"/>
  <c r="N295" i="1"/>
  <c r="O295" i="1" a="1"/>
  <c r="O295" i="1" s="1"/>
  <c r="N247" i="1"/>
  <c r="O247" i="1" a="1"/>
  <c r="O247" i="1" s="1"/>
  <c r="N175" i="1"/>
  <c r="O175" i="1" a="1"/>
  <c r="O175" i="1" s="1"/>
  <c r="N127" i="1"/>
  <c r="O127" i="1" a="1"/>
  <c r="O127" i="1" s="1"/>
  <c r="N91" i="1"/>
  <c r="O91" i="1" a="1"/>
  <c r="O91" i="1" s="1"/>
  <c r="N4143" i="1"/>
  <c r="O4143" i="1" a="1"/>
  <c r="O4143" i="1" s="1"/>
  <c r="N4107" i="1"/>
  <c r="O4107" i="1" a="1"/>
  <c r="O4107" i="1" s="1"/>
  <c r="N4051" i="1"/>
  <c r="O4051" i="1" a="1"/>
  <c r="O4051" i="1" s="1"/>
  <c r="N4003" i="1"/>
  <c r="O4003" i="1" a="1"/>
  <c r="O4003" i="1" s="1"/>
  <c r="N3967" i="1"/>
  <c r="O3967" i="1" a="1"/>
  <c r="O3967" i="1" s="1"/>
  <c r="N3931" i="1"/>
  <c r="O3931" i="1" a="1"/>
  <c r="O3931" i="1" s="1"/>
  <c r="N3907" i="1"/>
  <c r="O3907" i="1" a="1"/>
  <c r="O3907" i="1" s="1"/>
  <c r="N3859" i="1"/>
  <c r="O3859" i="1" a="1"/>
  <c r="O3859" i="1" s="1"/>
  <c r="N3811" i="1"/>
  <c r="O3811" i="1" a="1"/>
  <c r="O3811" i="1" s="1"/>
  <c r="N3787" i="1"/>
  <c r="O3787" i="1" a="1"/>
  <c r="O3787" i="1" s="1"/>
  <c r="N3739" i="1"/>
  <c r="O3739" i="1" a="1"/>
  <c r="O3739" i="1" s="1"/>
  <c r="N3727" i="1"/>
  <c r="O3727" i="1" a="1"/>
  <c r="O3727" i="1" s="1"/>
  <c r="N3691" i="1"/>
  <c r="O3691" i="1" a="1"/>
  <c r="O3691" i="1" s="1"/>
  <c r="N3679" i="1"/>
  <c r="O3679" i="1" a="1"/>
  <c r="O3679" i="1" s="1"/>
  <c r="N3667" i="1"/>
  <c r="O3667" i="1" a="1"/>
  <c r="O3667" i="1" s="1"/>
  <c r="N3655" i="1"/>
  <c r="O3655" i="1" a="1"/>
  <c r="O3655" i="1" s="1"/>
  <c r="N3643" i="1"/>
  <c r="O3643" i="1" a="1"/>
  <c r="O3643" i="1" s="1"/>
  <c r="N3631" i="1"/>
  <c r="O3631" i="1" a="1"/>
  <c r="O3631" i="1" s="1"/>
  <c r="N3619" i="1"/>
  <c r="O3619" i="1" a="1"/>
  <c r="O3619" i="1" s="1"/>
  <c r="N3607" i="1"/>
  <c r="O3607" i="1" a="1"/>
  <c r="O3607" i="1" s="1"/>
  <c r="N3595" i="1"/>
  <c r="O3595" i="1" a="1"/>
  <c r="O3595" i="1" s="1"/>
  <c r="N3583" i="1"/>
  <c r="O3583" i="1" a="1"/>
  <c r="O3583" i="1" s="1"/>
  <c r="N3559" i="1"/>
  <c r="O3559" i="1" a="1"/>
  <c r="O3559" i="1" s="1"/>
  <c r="O3535" i="1" a="1"/>
  <c r="O3535" i="1" s="1"/>
  <c r="N3535" i="1"/>
  <c r="N3523" i="1"/>
  <c r="O3523" i="1" a="1"/>
  <c r="O3523" i="1" s="1"/>
  <c r="N3511" i="1"/>
  <c r="O3511" i="1" a="1"/>
  <c r="O3511" i="1" s="1"/>
  <c r="N3499" i="1"/>
  <c r="O3499" i="1" a="1"/>
  <c r="O3499" i="1" s="1"/>
  <c r="N3475" i="1"/>
  <c r="O3475" i="1" a="1"/>
  <c r="O3475" i="1" s="1"/>
  <c r="N3463" i="1"/>
  <c r="O3463" i="1" a="1"/>
  <c r="O3463" i="1" s="1"/>
  <c r="N3451" i="1"/>
  <c r="O3451" i="1" a="1"/>
  <c r="O3451" i="1" s="1"/>
  <c r="N3439" i="1"/>
  <c r="O3439" i="1" a="1"/>
  <c r="O3439" i="1" s="1"/>
  <c r="N3371" i="1"/>
  <c r="O3371" i="1" a="1"/>
  <c r="O3371" i="1" s="1"/>
  <c r="N3359" i="1"/>
  <c r="O3359" i="1" a="1"/>
  <c r="O3359" i="1" s="1"/>
  <c r="N3347" i="1"/>
  <c r="O3347" i="1" a="1"/>
  <c r="O3347" i="1" s="1"/>
  <c r="N3335" i="1"/>
  <c r="O3335" i="1" a="1"/>
  <c r="O3335" i="1" s="1"/>
  <c r="N3323" i="1"/>
  <c r="O3323" i="1" a="1"/>
  <c r="O3323" i="1" s="1"/>
  <c r="N3311" i="1"/>
  <c r="O3311" i="1" a="1"/>
  <c r="O3311" i="1" s="1"/>
  <c r="N3299" i="1"/>
  <c r="O3299" i="1" a="1"/>
  <c r="O3299" i="1" s="1"/>
  <c r="N3287" i="1"/>
  <c r="O3287" i="1" a="1"/>
  <c r="O3287" i="1" s="1"/>
  <c r="N3267" i="1"/>
  <c r="O3267" i="1" a="1"/>
  <c r="O3267" i="1" s="1"/>
  <c r="N3255" i="1"/>
  <c r="O3255" i="1" a="1"/>
  <c r="O3255" i="1" s="1"/>
  <c r="N3243" i="1"/>
  <c r="O3243" i="1" a="1"/>
  <c r="O3243" i="1" s="1"/>
  <c r="N3235" i="1"/>
  <c r="O3235" i="1" a="1"/>
  <c r="O3235" i="1" s="1"/>
  <c r="N3223" i="1"/>
  <c r="O3223" i="1" a="1"/>
  <c r="O3223" i="1" s="1"/>
  <c r="N3211" i="1"/>
  <c r="O3211" i="1" a="1"/>
  <c r="O3211" i="1" s="1"/>
  <c r="N3199" i="1"/>
  <c r="O3199" i="1" a="1"/>
  <c r="O3199" i="1" s="1"/>
  <c r="N3187" i="1"/>
  <c r="O3187" i="1" a="1"/>
  <c r="O3187" i="1" s="1"/>
  <c r="N3175" i="1"/>
  <c r="O3175" i="1" a="1"/>
  <c r="O3175" i="1" s="1"/>
  <c r="N3163" i="1"/>
  <c r="O3163" i="1" a="1"/>
  <c r="O3163" i="1" s="1"/>
  <c r="N3151" i="1"/>
  <c r="O3151" i="1" a="1"/>
  <c r="O3151" i="1" s="1"/>
  <c r="N3139" i="1"/>
  <c r="O3139" i="1" a="1"/>
  <c r="O3139" i="1" s="1"/>
  <c r="N3127" i="1"/>
  <c r="O3127" i="1" a="1"/>
  <c r="O3127" i="1" s="1"/>
  <c r="N3115" i="1"/>
  <c r="O3115" i="1" a="1"/>
  <c r="O3115" i="1" s="1"/>
  <c r="N3103" i="1"/>
  <c r="O3103" i="1" a="1"/>
  <c r="O3103" i="1" s="1"/>
  <c r="N3091" i="1"/>
  <c r="O3091" i="1" a="1"/>
  <c r="O3091" i="1" s="1"/>
  <c r="N3067" i="1"/>
  <c r="O3067" i="1" a="1"/>
  <c r="O3067" i="1" s="1"/>
  <c r="N3055" i="1"/>
  <c r="O3055" i="1" a="1"/>
  <c r="O3055" i="1" s="1"/>
  <c r="N3043" i="1"/>
  <c r="O3043" i="1" a="1"/>
  <c r="O3043" i="1" s="1"/>
  <c r="N3035" i="1"/>
  <c r="O3035" i="1" a="1"/>
  <c r="O3035" i="1" s="1"/>
  <c r="N3023" i="1"/>
  <c r="O3023" i="1" a="1"/>
  <c r="O3023" i="1" s="1"/>
  <c r="N3011" i="1"/>
  <c r="O3011" i="1" a="1"/>
  <c r="O3011" i="1" s="1"/>
  <c r="N2999" i="1"/>
  <c r="O2999" i="1" a="1"/>
  <c r="O2999" i="1" s="1"/>
  <c r="N2987" i="1"/>
  <c r="O2987" i="1" a="1"/>
  <c r="O2987" i="1" s="1"/>
  <c r="N2975" i="1"/>
  <c r="O2975" i="1" a="1"/>
  <c r="O2975" i="1" s="1"/>
  <c r="N2963" i="1"/>
  <c r="O2963" i="1" a="1"/>
  <c r="O2963" i="1" s="1"/>
  <c r="N2951" i="1"/>
  <c r="O2951" i="1" a="1"/>
  <c r="O2951" i="1" s="1"/>
  <c r="N2939" i="1"/>
  <c r="O2939" i="1" a="1"/>
  <c r="O2939" i="1" s="1"/>
  <c r="N2927" i="1"/>
  <c r="O2927" i="1" a="1"/>
  <c r="O2927" i="1" s="1"/>
  <c r="N2915" i="1"/>
  <c r="O2915" i="1" a="1"/>
  <c r="O2915" i="1" s="1"/>
  <c r="O2903" i="1" a="1"/>
  <c r="O2903" i="1" s="1"/>
  <c r="N2903" i="1"/>
  <c r="N2891" i="1"/>
  <c r="O2891" i="1" a="1"/>
  <c r="O2891" i="1" s="1"/>
  <c r="N2879" i="1"/>
  <c r="O2879" i="1" a="1"/>
  <c r="O2879" i="1" s="1"/>
  <c r="N2867" i="1"/>
  <c r="O2867" i="1" a="1"/>
  <c r="O2867" i="1" s="1"/>
  <c r="N2855" i="1"/>
  <c r="O2855" i="1" a="1"/>
  <c r="O2855" i="1" s="1"/>
  <c r="N2843" i="1"/>
  <c r="O2843" i="1" a="1"/>
  <c r="O2843" i="1" s="1"/>
  <c r="N2831" i="1"/>
  <c r="O2831" i="1" a="1"/>
  <c r="O2831" i="1" s="1"/>
  <c r="N2819" i="1"/>
  <c r="O2819" i="1" a="1"/>
  <c r="O2819" i="1" s="1"/>
  <c r="N2807" i="1"/>
  <c r="O2807" i="1" a="1"/>
  <c r="O2807" i="1" s="1"/>
  <c r="N2795" i="1"/>
  <c r="O2795" i="1" a="1"/>
  <c r="O2795" i="1" s="1"/>
  <c r="N2783" i="1"/>
  <c r="O2783" i="1" a="1"/>
  <c r="O2783" i="1" s="1"/>
  <c r="N2771" i="1"/>
  <c r="O2771" i="1" a="1"/>
  <c r="O2771" i="1" s="1"/>
  <c r="N2759" i="1"/>
  <c r="O2759" i="1" a="1"/>
  <c r="O2759" i="1" s="1"/>
  <c r="N2747" i="1"/>
  <c r="O2747" i="1" a="1"/>
  <c r="O2747" i="1" s="1"/>
  <c r="O2735" i="1" a="1"/>
  <c r="O2735" i="1" s="1"/>
  <c r="N2735" i="1"/>
  <c r="N2723" i="1"/>
  <c r="O2723" i="1" a="1"/>
  <c r="O2723" i="1" s="1"/>
  <c r="N2711" i="1"/>
  <c r="O2711" i="1" a="1"/>
  <c r="O2711" i="1" s="1"/>
  <c r="N2699" i="1"/>
  <c r="O2699" i="1" a="1"/>
  <c r="O2699" i="1" s="1"/>
  <c r="N2687" i="1"/>
  <c r="O2687" i="1" a="1"/>
  <c r="O2687" i="1" s="1"/>
  <c r="N2675" i="1"/>
  <c r="O2675" i="1" a="1"/>
  <c r="O2675" i="1" s="1"/>
  <c r="N2663" i="1"/>
  <c r="O2663" i="1" a="1"/>
  <c r="O2663" i="1" s="1"/>
  <c r="N2651" i="1"/>
  <c r="O2651" i="1" a="1"/>
  <c r="O2651" i="1" s="1"/>
  <c r="N2639" i="1"/>
  <c r="O2639" i="1" a="1"/>
  <c r="O2639" i="1" s="1"/>
  <c r="N2627" i="1"/>
  <c r="O2627" i="1" a="1"/>
  <c r="O2627" i="1" s="1"/>
  <c r="N2615" i="1"/>
  <c r="O2615" i="1" a="1"/>
  <c r="O2615" i="1" s="1"/>
  <c r="N2603" i="1"/>
  <c r="O2603" i="1" a="1"/>
  <c r="O2603" i="1" s="1"/>
  <c r="N2591" i="1"/>
  <c r="O2591" i="1" a="1"/>
  <c r="O2591" i="1" s="1"/>
  <c r="N2579" i="1"/>
  <c r="O2579" i="1" a="1"/>
  <c r="O2579" i="1" s="1"/>
  <c r="N2567" i="1"/>
  <c r="O2567" i="1" a="1"/>
  <c r="O2567" i="1" s="1"/>
  <c r="N2555" i="1"/>
  <c r="O2555" i="1" a="1"/>
  <c r="O2555" i="1" s="1"/>
  <c r="N2543" i="1"/>
  <c r="O2543" i="1" a="1"/>
  <c r="O2543" i="1" s="1"/>
  <c r="N2531" i="1"/>
  <c r="O2531" i="1" a="1"/>
  <c r="O2531" i="1" s="1"/>
  <c r="N2519" i="1"/>
  <c r="O2519" i="1" a="1"/>
  <c r="O2519" i="1" s="1"/>
  <c r="N2507" i="1"/>
  <c r="O2507" i="1" a="1"/>
  <c r="O2507" i="1" s="1"/>
  <c r="N2495" i="1"/>
  <c r="O2495" i="1" a="1"/>
  <c r="O2495" i="1" s="1"/>
  <c r="N2483" i="1"/>
  <c r="O2483" i="1" a="1"/>
  <c r="O2483" i="1" s="1"/>
  <c r="N2471" i="1"/>
  <c r="O2471" i="1" a="1"/>
  <c r="O2471" i="1" s="1"/>
  <c r="N2459" i="1"/>
  <c r="O2459" i="1" a="1"/>
  <c r="O2459" i="1" s="1"/>
  <c r="N2447" i="1"/>
  <c r="O2447" i="1" a="1"/>
  <c r="O2447" i="1" s="1"/>
  <c r="N2435" i="1"/>
  <c r="O2435" i="1" a="1"/>
  <c r="O2435" i="1" s="1"/>
  <c r="N2423" i="1"/>
  <c r="O2423" i="1" a="1"/>
  <c r="O2423" i="1" s="1"/>
  <c r="N2411" i="1"/>
  <c r="O2411" i="1" a="1"/>
  <c r="O2411" i="1" s="1"/>
  <c r="N2399" i="1"/>
  <c r="O2399" i="1" a="1"/>
  <c r="O2399" i="1" s="1"/>
  <c r="N2387" i="1"/>
  <c r="O2387" i="1" a="1"/>
  <c r="O2387" i="1" s="1"/>
  <c r="N2375" i="1"/>
  <c r="O2375" i="1" a="1"/>
  <c r="O2375" i="1" s="1"/>
  <c r="N2363" i="1"/>
  <c r="O2363" i="1" a="1"/>
  <c r="O2363" i="1" s="1"/>
  <c r="N2351" i="1"/>
  <c r="O2351" i="1" a="1"/>
  <c r="O2351" i="1" s="1"/>
  <c r="N2339" i="1"/>
  <c r="O2339" i="1" a="1"/>
  <c r="O2339" i="1" s="1"/>
  <c r="N2327" i="1"/>
  <c r="O2327" i="1" a="1"/>
  <c r="O2327" i="1" s="1"/>
  <c r="N2315" i="1"/>
  <c r="O2315" i="1" a="1"/>
  <c r="O2315" i="1" s="1"/>
  <c r="N2303" i="1"/>
  <c r="O2303" i="1" a="1"/>
  <c r="O2303" i="1" s="1"/>
  <c r="N2291" i="1"/>
  <c r="O2291" i="1" a="1"/>
  <c r="O2291" i="1" s="1"/>
  <c r="N2279" i="1"/>
  <c r="O2279" i="1" a="1"/>
  <c r="O2279" i="1" s="1"/>
  <c r="N2267" i="1"/>
  <c r="O2267" i="1" a="1"/>
  <c r="O2267" i="1" s="1"/>
  <c r="N2255" i="1"/>
  <c r="O2255" i="1" a="1"/>
  <c r="O2255" i="1" s="1"/>
  <c r="N2243" i="1"/>
  <c r="O2243" i="1" a="1"/>
  <c r="O2243" i="1" s="1"/>
  <c r="N2231" i="1"/>
  <c r="O2231" i="1" a="1"/>
  <c r="O2231" i="1" s="1"/>
  <c r="N2219" i="1"/>
  <c r="O2219" i="1" a="1"/>
  <c r="O2219" i="1" s="1"/>
  <c r="N2207" i="1"/>
  <c r="O2207" i="1" a="1"/>
  <c r="O2207" i="1" s="1"/>
  <c r="N2201" i="1"/>
  <c r="O2201" i="1" a="1"/>
  <c r="O2201" i="1" s="1"/>
  <c r="N2189" i="1"/>
  <c r="O2189" i="1" a="1"/>
  <c r="O2189" i="1" s="1"/>
  <c r="N2177" i="1"/>
  <c r="O2177" i="1" a="1"/>
  <c r="O2177" i="1" s="1"/>
  <c r="N2165" i="1"/>
  <c r="O2165" i="1" a="1"/>
  <c r="O2165" i="1" s="1"/>
  <c r="N2153" i="1"/>
  <c r="O2153" i="1" a="1"/>
  <c r="O2153" i="1" s="1"/>
  <c r="N2141" i="1"/>
  <c r="O2141" i="1" a="1"/>
  <c r="O2141" i="1" s="1"/>
  <c r="N2129" i="1"/>
  <c r="O2129" i="1" a="1"/>
  <c r="O2129" i="1" s="1"/>
  <c r="N2117" i="1"/>
  <c r="O2117" i="1" a="1"/>
  <c r="O2117" i="1" s="1"/>
  <c r="N2105" i="1"/>
  <c r="O2105" i="1" a="1"/>
  <c r="O2105" i="1" s="1"/>
  <c r="N2093" i="1"/>
  <c r="O2093" i="1" a="1"/>
  <c r="O2093" i="1" s="1"/>
  <c r="N2081" i="1"/>
  <c r="O2081" i="1" a="1"/>
  <c r="O2081" i="1" s="1"/>
  <c r="N2069" i="1"/>
  <c r="O2069" i="1" a="1"/>
  <c r="O2069" i="1" s="1"/>
  <c r="N2057" i="1"/>
  <c r="O2057" i="1" a="1"/>
  <c r="O2057" i="1" s="1"/>
  <c r="N2045" i="1"/>
  <c r="O2045" i="1" a="1"/>
  <c r="O2045" i="1" s="1"/>
  <c r="N2033" i="1"/>
  <c r="O2033" i="1" a="1"/>
  <c r="O2033" i="1" s="1"/>
  <c r="N2021" i="1"/>
  <c r="O2021" i="1" a="1"/>
  <c r="O2021" i="1" s="1"/>
  <c r="N2009" i="1"/>
  <c r="O2009" i="1" a="1"/>
  <c r="O2009" i="1" s="1"/>
  <c r="N1997" i="1"/>
  <c r="O1997" i="1" a="1"/>
  <c r="O1997" i="1" s="1"/>
  <c r="N1985" i="1"/>
  <c r="O1985" i="1" a="1"/>
  <c r="O1985" i="1" s="1"/>
  <c r="N1973" i="1"/>
  <c r="O1973" i="1" a="1"/>
  <c r="O1973" i="1" s="1"/>
  <c r="N1961" i="1"/>
  <c r="O1961" i="1" a="1"/>
  <c r="O1961" i="1" s="1"/>
  <c r="N1949" i="1"/>
  <c r="O1949" i="1" a="1"/>
  <c r="O1949" i="1" s="1"/>
  <c r="N1937" i="1"/>
  <c r="O1937" i="1" a="1"/>
  <c r="O1937" i="1" s="1"/>
  <c r="N1925" i="1"/>
  <c r="O1925" i="1" a="1"/>
  <c r="O1925" i="1" s="1"/>
  <c r="N1913" i="1"/>
  <c r="O1913" i="1" a="1"/>
  <c r="O1913" i="1" s="1"/>
  <c r="N1901" i="1"/>
  <c r="O1901" i="1" a="1"/>
  <c r="O1901" i="1" s="1"/>
  <c r="N1889" i="1"/>
  <c r="O1889" i="1" a="1"/>
  <c r="O1889" i="1" s="1"/>
  <c r="N1877" i="1"/>
  <c r="O1877" i="1" a="1"/>
  <c r="O1877" i="1" s="1"/>
  <c r="N1865" i="1"/>
  <c r="O1865" i="1" a="1"/>
  <c r="O1865" i="1" s="1"/>
  <c r="N1853" i="1"/>
  <c r="O1853" i="1" a="1"/>
  <c r="O1853" i="1" s="1"/>
  <c r="N1841" i="1"/>
  <c r="O1841" i="1" a="1"/>
  <c r="O1841" i="1" s="1"/>
  <c r="N1829" i="1"/>
  <c r="O1829" i="1" a="1"/>
  <c r="O1829" i="1" s="1"/>
  <c r="N1817" i="1"/>
  <c r="O1817" i="1" a="1"/>
  <c r="O1817" i="1" s="1"/>
  <c r="N1805" i="1"/>
  <c r="O1805" i="1" a="1"/>
  <c r="O1805" i="1" s="1"/>
  <c r="N1793" i="1"/>
  <c r="O1793" i="1" a="1"/>
  <c r="O1793" i="1" s="1"/>
  <c r="N1781" i="1"/>
  <c r="O1781" i="1" a="1"/>
  <c r="O1781" i="1" s="1"/>
  <c r="N1757" i="1"/>
  <c r="O1757" i="1" a="1"/>
  <c r="O1757" i="1" s="1"/>
  <c r="N1745" i="1"/>
  <c r="O1745" i="1" a="1"/>
  <c r="O1745" i="1" s="1"/>
  <c r="N1733" i="1"/>
  <c r="O1733" i="1" a="1"/>
  <c r="O1733" i="1" s="1"/>
  <c r="N1721" i="1"/>
  <c r="O1721" i="1" a="1"/>
  <c r="O1721" i="1" s="1"/>
  <c r="N1709" i="1"/>
  <c r="O1709" i="1" a="1"/>
  <c r="O1709" i="1" s="1"/>
  <c r="N1697" i="1"/>
  <c r="O1697" i="1" a="1"/>
  <c r="O1697" i="1" s="1"/>
  <c r="N1685" i="1"/>
  <c r="O1685" i="1" a="1"/>
  <c r="O1685" i="1" s="1"/>
  <c r="N1661" i="1"/>
  <c r="O1661" i="1" a="1"/>
  <c r="O1661" i="1" s="1"/>
  <c r="N1649" i="1"/>
  <c r="O1649" i="1" a="1"/>
  <c r="O1649" i="1" s="1"/>
  <c r="N1637" i="1"/>
  <c r="O1637" i="1" a="1"/>
  <c r="O1637" i="1" s="1"/>
  <c r="N1625" i="1"/>
  <c r="O1625" i="1" a="1"/>
  <c r="O1625" i="1" s="1"/>
  <c r="N1613" i="1"/>
  <c r="O1613" i="1" a="1"/>
  <c r="O1613" i="1" s="1"/>
  <c r="N1601" i="1"/>
  <c r="O1601" i="1" a="1"/>
  <c r="O1601" i="1" s="1"/>
  <c r="N1577" i="1"/>
  <c r="O1577" i="1" a="1"/>
  <c r="O1577" i="1" s="1"/>
  <c r="N1565" i="1"/>
  <c r="O1565" i="1" a="1"/>
  <c r="O1565" i="1" s="1"/>
  <c r="N1553" i="1"/>
  <c r="O1553" i="1" a="1"/>
  <c r="O1553" i="1" s="1"/>
  <c r="N1541" i="1"/>
  <c r="O1541" i="1" a="1"/>
  <c r="O1541" i="1" s="1"/>
  <c r="N1529" i="1"/>
  <c r="O1529" i="1" a="1"/>
  <c r="O1529" i="1" s="1"/>
  <c r="N1517" i="1"/>
  <c r="O1517" i="1" a="1"/>
  <c r="O1517" i="1" s="1"/>
  <c r="N1505" i="1"/>
  <c r="O1505" i="1" a="1"/>
  <c r="O1505" i="1" s="1"/>
  <c r="N1493" i="1"/>
  <c r="O1493" i="1" a="1"/>
  <c r="O1493" i="1" s="1"/>
  <c r="N1481" i="1"/>
  <c r="O1481" i="1" a="1"/>
  <c r="O1481" i="1" s="1"/>
  <c r="N1469" i="1"/>
  <c r="O1469" i="1" a="1"/>
  <c r="O1469" i="1" s="1"/>
  <c r="N1457" i="1"/>
  <c r="O1457" i="1" a="1"/>
  <c r="O1457" i="1" s="1"/>
  <c r="N1445" i="1"/>
  <c r="O1445" i="1" a="1"/>
  <c r="O1445" i="1" s="1"/>
  <c r="N1433" i="1"/>
  <c r="O1433" i="1" a="1"/>
  <c r="O1433" i="1" s="1"/>
  <c r="N1421" i="1"/>
  <c r="O1421" i="1" a="1"/>
  <c r="O1421" i="1" s="1"/>
  <c r="N1409" i="1"/>
  <c r="O1409" i="1" a="1"/>
  <c r="O1409" i="1" s="1"/>
  <c r="N1397" i="1"/>
  <c r="O1397" i="1" a="1"/>
  <c r="O1397" i="1" s="1"/>
  <c r="N1385" i="1"/>
  <c r="O1385" i="1" a="1"/>
  <c r="O1385" i="1" s="1"/>
  <c r="N1373" i="1"/>
  <c r="O1373" i="1" a="1"/>
  <c r="O1373" i="1" s="1"/>
  <c r="N1361" i="1"/>
  <c r="O1361" i="1" a="1"/>
  <c r="O1361" i="1" s="1"/>
  <c r="N1349" i="1"/>
  <c r="O1349" i="1" a="1"/>
  <c r="O1349" i="1" s="1"/>
  <c r="N1337" i="1"/>
  <c r="O1337" i="1" a="1"/>
  <c r="O1337" i="1" s="1"/>
  <c r="N1325" i="1"/>
  <c r="O1325" i="1" a="1"/>
  <c r="O1325" i="1" s="1"/>
  <c r="N1313" i="1"/>
  <c r="O1313" i="1" a="1"/>
  <c r="O1313" i="1" s="1"/>
  <c r="N1301" i="1"/>
  <c r="O1301" i="1" a="1"/>
  <c r="O1301" i="1" s="1"/>
  <c r="N1289" i="1"/>
  <c r="O1289" i="1" a="1"/>
  <c r="O1289" i="1" s="1"/>
  <c r="N1277" i="1"/>
  <c r="O1277" i="1" a="1"/>
  <c r="O1277" i="1" s="1"/>
  <c r="N1265" i="1"/>
  <c r="O1265" i="1" a="1"/>
  <c r="O1265" i="1" s="1"/>
  <c r="N1253" i="1"/>
  <c r="O1253" i="1" a="1"/>
  <c r="O1253" i="1" s="1"/>
  <c r="N1241" i="1"/>
  <c r="O1241" i="1" a="1"/>
  <c r="O1241" i="1" s="1"/>
  <c r="N1229" i="1"/>
  <c r="O1229" i="1" a="1"/>
  <c r="O1229" i="1" s="1"/>
  <c r="N1217" i="1"/>
  <c r="O1217" i="1" a="1"/>
  <c r="O1217" i="1" s="1"/>
  <c r="N1205" i="1"/>
  <c r="O1205" i="1" a="1"/>
  <c r="O1205" i="1" s="1"/>
  <c r="N1193" i="1"/>
  <c r="O1193" i="1" a="1"/>
  <c r="O1193" i="1" s="1"/>
  <c r="N1169" i="1"/>
  <c r="O1169" i="1" a="1"/>
  <c r="O1169" i="1" s="1"/>
  <c r="N1157" i="1"/>
  <c r="O1157" i="1" a="1"/>
  <c r="O1157" i="1" s="1"/>
  <c r="N1145" i="1"/>
  <c r="O1145" i="1" a="1"/>
  <c r="O1145" i="1" s="1"/>
  <c r="N1133" i="1"/>
  <c r="O1133" i="1" a="1"/>
  <c r="O1133" i="1" s="1"/>
  <c r="N1121" i="1"/>
  <c r="O1121" i="1" a="1"/>
  <c r="O1121" i="1" s="1"/>
  <c r="N1109" i="1"/>
  <c r="O1109" i="1" a="1"/>
  <c r="O1109" i="1" s="1"/>
  <c r="N1097" i="1"/>
  <c r="O1097" i="1" a="1"/>
  <c r="O1097" i="1" s="1"/>
  <c r="N1085" i="1"/>
  <c r="O1085" i="1" a="1"/>
  <c r="O1085" i="1" s="1"/>
  <c r="N1073" i="1"/>
  <c r="O1073" i="1" a="1"/>
  <c r="O1073" i="1" s="1"/>
  <c r="N1061" i="1"/>
  <c r="O1061" i="1" a="1"/>
  <c r="O1061" i="1" s="1"/>
  <c r="N1049" i="1"/>
  <c r="O1049" i="1" a="1"/>
  <c r="O1049" i="1" s="1"/>
  <c r="N1037" i="1"/>
  <c r="O1037" i="1" a="1"/>
  <c r="O1037" i="1" s="1"/>
  <c r="N1025" i="1"/>
  <c r="O1025" i="1" a="1"/>
  <c r="O1025" i="1" s="1"/>
  <c r="N1013" i="1"/>
  <c r="O1013" i="1" a="1"/>
  <c r="O1013" i="1" s="1"/>
  <c r="N1001" i="1"/>
  <c r="O1001" i="1" a="1"/>
  <c r="O1001" i="1" s="1"/>
  <c r="N989" i="1"/>
  <c r="O989" i="1" a="1"/>
  <c r="O989" i="1" s="1"/>
  <c r="N977" i="1"/>
  <c r="O977" i="1" a="1"/>
  <c r="O977" i="1" s="1"/>
  <c r="N965" i="1"/>
  <c r="O965" i="1" a="1"/>
  <c r="O965" i="1" s="1"/>
  <c r="N953" i="1"/>
  <c r="O953" i="1" a="1"/>
  <c r="O953" i="1" s="1"/>
  <c r="N941" i="1"/>
  <c r="O941" i="1" a="1"/>
  <c r="O941" i="1" s="1"/>
  <c r="N929" i="1"/>
  <c r="O929" i="1" a="1"/>
  <c r="O929" i="1" s="1"/>
  <c r="N917" i="1"/>
  <c r="O917" i="1" a="1"/>
  <c r="O917" i="1" s="1"/>
  <c r="N905" i="1"/>
  <c r="O905" i="1" a="1"/>
  <c r="O905" i="1" s="1"/>
  <c r="N893" i="1"/>
  <c r="O893" i="1" a="1"/>
  <c r="O893" i="1" s="1"/>
  <c r="N881" i="1"/>
  <c r="O881" i="1" a="1"/>
  <c r="O881" i="1" s="1"/>
  <c r="N869" i="1"/>
  <c r="O869" i="1" a="1"/>
  <c r="O869" i="1" s="1"/>
  <c r="N857" i="1"/>
  <c r="O857" i="1" a="1"/>
  <c r="O857" i="1" s="1"/>
  <c r="N845" i="1"/>
  <c r="O845" i="1" a="1"/>
  <c r="O845" i="1" s="1"/>
  <c r="N833" i="1"/>
  <c r="O833" i="1" a="1"/>
  <c r="O833" i="1" s="1"/>
  <c r="N821" i="1"/>
  <c r="O821" i="1" a="1"/>
  <c r="O821" i="1" s="1"/>
  <c r="N809" i="1"/>
  <c r="O809" i="1" a="1"/>
  <c r="O809" i="1" s="1"/>
  <c r="N797" i="1"/>
  <c r="O797" i="1" a="1"/>
  <c r="O797" i="1" s="1"/>
  <c r="N785" i="1"/>
  <c r="O785" i="1" a="1"/>
  <c r="O785" i="1" s="1"/>
  <c r="N773" i="1"/>
  <c r="O773" i="1" a="1"/>
  <c r="O773" i="1" s="1"/>
  <c r="N761" i="1"/>
  <c r="O761" i="1" a="1"/>
  <c r="O761" i="1" s="1"/>
  <c r="N749" i="1"/>
  <c r="O749" i="1" a="1"/>
  <c r="O749" i="1" s="1"/>
  <c r="N737" i="1"/>
  <c r="O737" i="1" a="1"/>
  <c r="O737" i="1" s="1"/>
  <c r="N725" i="1"/>
  <c r="O725" i="1" a="1"/>
  <c r="O725" i="1" s="1"/>
  <c r="N713" i="1"/>
  <c r="O713" i="1" a="1"/>
  <c r="O713" i="1" s="1"/>
  <c r="N701" i="1"/>
  <c r="O701" i="1" a="1"/>
  <c r="O701" i="1" s="1"/>
  <c r="N689" i="1"/>
  <c r="O689" i="1" a="1"/>
  <c r="O689" i="1" s="1"/>
  <c r="N677" i="1"/>
  <c r="O677" i="1" a="1"/>
  <c r="O677" i="1" s="1"/>
  <c r="N665" i="1"/>
  <c r="O665" i="1" a="1"/>
  <c r="O665" i="1" s="1"/>
  <c r="N653" i="1"/>
  <c r="O653" i="1" a="1"/>
  <c r="O653" i="1" s="1"/>
  <c r="N641" i="1"/>
  <c r="O641" i="1" a="1"/>
  <c r="O641" i="1" s="1"/>
  <c r="N629" i="1"/>
  <c r="O629" i="1" a="1"/>
  <c r="O629" i="1" s="1"/>
  <c r="N617" i="1"/>
  <c r="O617" i="1" a="1"/>
  <c r="O617" i="1" s="1"/>
  <c r="N605" i="1"/>
  <c r="O605" i="1" a="1"/>
  <c r="O605" i="1" s="1"/>
  <c r="N593" i="1"/>
  <c r="O593" i="1" a="1"/>
  <c r="O593" i="1" s="1"/>
  <c r="N581" i="1"/>
  <c r="O581" i="1" a="1"/>
  <c r="O581" i="1" s="1"/>
  <c r="N569" i="1"/>
  <c r="O569" i="1" a="1"/>
  <c r="O569" i="1" s="1"/>
  <c r="N557" i="1"/>
  <c r="O557" i="1" a="1"/>
  <c r="O557" i="1" s="1"/>
  <c r="N545" i="1"/>
  <c r="O545" i="1" a="1"/>
  <c r="O545" i="1" s="1"/>
  <c r="N533" i="1"/>
  <c r="O533" i="1" a="1"/>
  <c r="O533" i="1" s="1"/>
  <c r="N521" i="1"/>
  <c r="O521" i="1" a="1"/>
  <c r="O521" i="1" s="1"/>
  <c r="N509" i="1"/>
  <c r="O509" i="1" a="1"/>
  <c r="O509" i="1" s="1"/>
  <c r="N497" i="1"/>
  <c r="O497" i="1" a="1"/>
  <c r="O497" i="1" s="1"/>
  <c r="N485" i="1"/>
  <c r="O485" i="1" a="1"/>
  <c r="O485" i="1" s="1"/>
  <c r="N473" i="1"/>
  <c r="O473" i="1" a="1"/>
  <c r="O473" i="1" s="1"/>
  <c r="N461" i="1"/>
  <c r="O461" i="1" a="1"/>
  <c r="O461" i="1" s="1"/>
  <c r="N449" i="1"/>
  <c r="O449" i="1" a="1"/>
  <c r="O449" i="1" s="1"/>
  <c r="N437" i="1"/>
  <c r="O437" i="1" a="1"/>
  <c r="O437" i="1" s="1"/>
  <c r="N425" i="1"/>
  <c r="O425" i="1" a="1"/>
  <c r="O425" i="1" s="1"/>
  <c r="N413" i="1"/>
  <c r="O413" i="1" a="1"/>
  <c r="O413" i="1" s="1"/>
  <c r="N401" i="1"/>
  <c r="O401" i="1" a="1"/>
  <c r="O401" i="1" s="1"/>
  <c r="N389" i="1"/>
  <c r="O389" i="1" a="1"/>
  <c r="O389" i="1" s="1"/>
  <c r="N377" i="1"/>
  <c r="O377" i="1" a="1"/>
  <c r="O377" i="1" s="1"/>
  <c r="N365" i="1"/>
  <c r="O365" i="1" a="1"/>
  <c r="O365" i="1" s="1"/>
  <c r="N353" i="1"/>
  <c r="O353" i="1" a="1"/>
  <c r="O353" i="1" s="1"/>
  <c r="N341" i="1"/>
  <c r="O341" i="1" a="1"/>
  <c r="O341" i="1" s="1"/>
  <c r="N329" i="1"/>
  <c r="O329" i="1" a="1"/>
  <c r="O329" i="1" s="1"/>
  <c r="N317" i="1"/>
  <c r="O317" i="1" a="1"/>
  <c r="O317" i="1" s="1"/>
  <c r="N305" i="1"/>
  <c r="O305" i="1" a="1"/>
  <c r="O305" i="1" s="1"/>
  <c r="N293" i="1"/>
  <c r="O293" i="1" a="1"/>
  <c r="O293" i="1" s="1"/>
  <c r="N281" i="1"/>
  <c r="O281" i="1" a="1"/>
  <c r="O281" i="1" s="1"/>
  <c r="N269" i="1"/>
  <c r="O269" i="1" a="1"/>
  <c r="O269" i="1" s="1"/>
  <c r="N257" i="1"/>
  <c r="O257" i="1" a="1"/>
  <c r="O257" i="1" s="1"/>
  <c r="N245" i="1"/>
  <c r="O245" i="1" a="1"/>
  <c r="O245" i="1" s="1"/>
  <c r="N233" i="1"/>
  <c r="O233" i="1" a="1"/>
  <c r="O233" i="1" s="1"/>
  <c r="N221" i="1"/>
  <c r="O221" i="1" a="1"/>
  <c r="O221" i="1" s="1"/>
  <c r="N209" i="1"/>
  <c r="O209" i="1" a="1"/>
  <c r="O209" i="1" s="1"/>
  <c r="N197" i="1"/>
  <c r="O197" i="1" a="1"/>
  <c r="O197" i="1" s="1"/>
  <c r="N185" i="1"/>
  <c r="O185" i="1" a="1"/>
  <c r="O185" i="1" s="1"/>
  <c r="N173" i="1"/>
  <c r="O173" i="1" a="1"/>
  <c r="O173" i="1" s="1"/>
  <c r="N161" i="1"/>
  <c r="O161" i="1" a="1"/>
  <c r="O161" i="1" s="1"/>
  <c r="N149" i="1"/>
  <c r="O149" i="1" a="1"/>
  <c r="O149" i="1" s="1"/>
  <c r="N137" i="1"/>
  <c r="O137" i="1" a="1"/>
  <c r="O137" i="1" s="1"/>
  <c r="N125" i="1"/>
  <c r="O125" i="1" a="1"/>
  <c r="O125" i="1" s="1"/>
  <c r="N113" i="1"/>
  <c r="O113" i="1" a="1"/>
  <c r="O113" i="1" s="1"/>
  <c r="N101" i="1"/>
  <c r="O101" i="1" a="1"/>
  <c r="O101" i="1" s="1"/>
  <c r="N89" i="1"/>
  <c r="O89" i="1" a="1"/>
  <c r="O89" i="1" s="1"/>
  <c r="N77" i="1"/>
  <c r="O77" i="1" a="1"/>
  <c r="O77" i="1" s="1"/>
  <c r="N65" i="1"/>
  <c r="O65" i="1" a="1"/>
  <c r="O65" i="1" s="1"/>
  <c r="N53" i="1"/>
  <c r="O53" i="1" a="1"/>
  <c r="O53" i="1" s="1"/>
  <c r="N41" i="1"/>
  <c r="O41" i="1" a="1"/>
  <c r="O41" i="1" s="1"/>
  <c r="N29" i="1"/>
  <c r="O29" i="1" a="1"/>
  <c r="O29" i="1" s="1"/>
  <c r="N17" i="1"/>
  <c r="O17" i="1" a="1"/>
  <c r="O17" i="1" s="1"/>
  <c r="N5" i="1"/>
  <c r="O5" i="1" a="1"/>
  <c r="O5" i="1" s="1"/>
  <c r="N1476" i="1"/>
  <c r="O1476" i="1" a="1"/>
  <c r="O1476" i="1" s="1"/>
  <c r="N3849" i="1"/>
  <c r="O3940" i="1" a="1"/>
  <c r="O3940" i="1" s="1"/>
  <c r="O3510" i="1" a="1"/>
  <c r="O3510" i="1" s="1"/>
  <c r="O3274" i="1" a="1"/>
  <c r="O3274" i="1" s="1"/>
  <c r="O3242" i="1" a="1"/>
  <c r="O3242" i="1" s="1"/>
  <c r="O3066" i="1" a="1"/>
  <c r="O3066" i="1" s="1"/>
  <c r="O2808" i="1" a="1"/>
  <c r="O2808" i="1" s="1"/>
  <c r="N2" i="1"/>
  <c r="O2" i="1" a="1"/>
  <c r="O2" i="1" s="1"/>
  <c r="N4097" i="1"/>
  <c r="O4097" i="1" a="1"/>
  <c r="O4097" i="1" s="1"/>
  <c r="N4041" i="1"/>
  <c r="O4041" i="1" a="1"/>
  <c r="O4041" i="1" s="1"/>
  <c r="N3969" i="1"/>
  <c r="O3969" i="1" a="1"/>
  <c r="O3969" i="1" s="1"/>
  <c r="O3921" i="1" a="1"/>
  <c r="O3921" i="1" s="1"/>
  <c r="N3921" i="1"/>
  <c r="O3885" i="1" a="1"/>
  <c r="O3885" i="1" s="1"/>
  <c r="N3885" i="1"/>
  <c r="N3837" i="1"/>
  <c r="O3837" i="1" a="1"/>
  <c r="O3837" i="1" s="1"/>
  <c r="N3765" i="1"/>
  <c r="O3765" i="1" a="1"/>
  <c r="O3765" i="1" s="1"/>
  <c r="N3705" i="1"/>
  <c r="O3705" i="1" a="1"/>
  <c r="O3705" i="1" s="1"/>
  <c r="N3645" i="1"/>
  <c r="O3645" i="1" a="1"/>
  <c r="O3645" i="1" s="1"/>
  <c r="N3585" i="1"/>
  <c r="O3585" i="1" a="1"/>
  <c r="O3585" i="1" s="1"/>
  <c r="N3537" i="1"/>
  <c r="O3537" i="1" a="1"/>
  <c r="O3537" i="1" s="1"/>
  <c r="N3489" i="1"/>
  <c r="O3489" i="1" a="1"/>
  <c r="O3489" i="1" s="1"/>
  <c r="N3409" i="1"/>
  <c r="O3409" i="1" a="1"/>
  <c r="O3409" i="1" s="1"/>
  <c r="N3373" i="1"/>
  <c r="O3373" i="1" a="1"/>
  <c r="O3373" i="1" s="1"/>
  <c r="N3325" i="1"/>
  <c r="O3325" i="1" a="1"/>
  <c r="O3325" i="1" s="1"/>
  <c r="N3269" i="1"/>
  <c r="O3269" i="1" a="1"/>
  <c r="O3269" i="1" s="1"/>
  <c r="N3213" i="1"/>
  <c r="O3213" i="1" a="1"/>
  <c r="O3213" i="1" s="1"/>
  <c r="N3165" i="1"/>
  <c r="O3165" i="1" a="1"/>
  <c r="O3165" i="1" s="1"/>
  <c r="N3117" i="1"/>
  <c r="O3117" i="1" a="1"/>
  <c r="O3117" i="1" s="1"/>
  <c r="N3069" i="1"/>
  <c r="O3069" i="1" a="1"/>
  <c r="O3069" i="1" s="1"/>
  <c r="N3025" i="1"/>
  <c r="O3025" i="1" a="1"/>
  <c r="O3025" i="1" s="1"/>
  <c r="N2965" i="1"/>
  <c r="O2965" i="1" a="1"/>
  <c r="O2965" i="1" s="1"/>
  <c r="N2905" i="1"/>
  <c r="O2905" i="1" a="1"/>
  <c r="O2905" i="1" s="1"/>
  <c r="N2857" i="1"/>
  <c r="O2857" i="1" a="1"/>
  <c r="O2857" i="1" s="1"/>
  <c r="N2809" i="1"/>
  <c r="O2809" i="1" a="1"/>
  <c r="O2809" i="1" s="1"/>
  <c r="N2749" i="1"/>
  <c r="O2749" i="1" a="1"/>
  <c r="O2749" i="1" s="1"/>
  <c r="N2689" i="1"/>
  <c r="O2689" i="1" a="1"/>
  <c r="O2689" i="1" s="1"/>
  <c r="N2641" i="1"/>
  <c r="O2641" i="1" a="1"/>
  <c r="O2641" i="1" s="1"/>
  <c r="N2581" i="1"/>
  <c r="O2581" i="1" a="1"/>
  <c r="O2581" i="1" s="1"/>
  <c r="N2509" i="1"/>
  <c r="O2509" i="1" a="1"/>
  <c r="O2509" i="1" s="1"/>
  <c r="N2449" i="1"/>
  <c r="O2449" i="1" a="1"/>
  <c r="O2449" i="1" s="1"/>
  <c r="N2401" i="1"/>
  <c r="O2401" i="1" a="1"/>
  <c r="O2401" i="1" s="1"/>
  <c r="N2341" i="1"/>
  <c r="O2341" i="1" a="1"/>
  <c r="O2341" i="1" s="1"/>
  <c r="N2293" i="1"/>
  <c r="O2293" i="1" a="1"/>
  <c r="O2293" i="1" s="1"/>
  <c r="N2221" i="1"/>
  <c r="O2221" i="1" a="1"/>
  <c r="O2221" i="1" s="1"/>
  <c r="N2191" i="1"/>
  <c r="O2191" i="1" a="1"/>
  <c r="O2191" i="1" s="1"/>
  <c r="N2131" i="1"/>
  <c r="O2131" i="1" a="1"/>
  <c r="O2131" i="1" s="1"/>
  <c r="N2083" i="1"/>
  <c r="O2083" i="1" a="1"/>
  <c r="O2083" i="1" s="1"/>
  <c r="N2011" i="1"/>
  <c r="O2011" i="1" a="1"/>
  <c r="O2011" i="1" s="1"/>
  <c r="N1951" i="1"/>
  <c r="O1951" i="1" a="1"/>
  <c r="O1951" i="1" s="1"/>
  <c r="N1915" i="1"/>
  <c r="O1915" i="1" a="1"/>
  <c r="O1915" i="1" s="1"/>
  <c r="N1867" i="1"/>
  <c r="O1867" i="1" a="1"/>
  <c r="O1867" i="1" s="1"/>
  <c r="N1831" i="1"/>
  <c r="O1831" i="1" a="1"/>
  <c r="O1831" i="1" s="1"/>
  <c r="N1771" i="1"/>
  <c r="O1771" i="1" a="1"/>
  <c r="O1771" i="1" s="1"/>
  <c r="N1711" i="1"/>
  <c r="O1711" i="1" a="1"/>
  <c r="O1711" i="1" s="1"/>
  <c r="N1615" i="1"/>
  <c r="O1615" i="1" a="1"/>
  <c r="O1615" i="1" s="1"/>
  <c r="N1567" i="1"/>
  <c r="O1567" i="1" a="1"/>
  <c r="O1567" i="1" s="1"/>
  <c r="N1507" i="1"/>
  <c r="O1507" i="1" a="1"/>
  <c r="O1507" i="1" s="1"/>
  <c r="N1447" i="1"/>
  <c r="O1447" i="1" a="1"/>
  <c r="O1447" i="1" s="1"/>
  <c r="N1363" i="1"/>
  <c r="O1363" i="1" a="1"/>
  <c r="O1363" i="1" s="1"/>
  <c r="N1327" i="1"/>
  <c r="O1327" i="1" a="1"/>
  <c r="O1327" i="1" s="1"/>
  <c r="N1267" i="1"/>
  <c r="O1267" i="1" a="1"/>
  <c r="O1267" i="1" s="1"/>
  <c r="N1195" i="1"/>
  <c r="O1195" i="1" a="1"/>
  <c r="O1195" i="1" s="1"/>
  <c r="N1147" i="1"/>
  <c r="O1147" i="1" a="1"/>
  <c r="O1147" i="1" s="1"/>
  <c r="N1087" i="1"/>
  <c r="O1087" i="1" a="1"/>
  <c r="O1087" i="1" s="1"/>
  <c r="N1027" i="1"/>
  <c r="O1027" i="1" a="1"/>
  <c r="O1027" i="1" s="1"/>
  <c r="N967" i="1"/>
  <c r="O967" i="1" a="1"/>
  <c r="O967" i="1" s="1"/>
  <c r="N907" i="1"/>
  <c r="O907" i="1" a="1"/>
  <c r="O907" i="1" s="1"/>
  <c r="N847" i="1"/>
  <c r="O847" i="1" a="1"/>
  <c r="O847" i="1" s="1"/>
  <c r="N787" i="1"/>
  <c r="O787" i="1" a="1"/>
  <c r="O787" i="1" s="1"/>
  <c r="N715" i="1"/>
  <c r="O715" i="1" a="1"/>
  <c r="O715" i="1" s="1"/>
  <c r="N655" i="1"/>
  <c r="O655" i="1" a="1"/>
  <c r="O655" i="1" s="1"/>
  <c r="N595" i="1"/>
  <c r="O595" i="1" a="1"/>
  <c r="O595" i="1" s="1"/>
  <c r="N547" i="1"/>
  <c r="O547" i="1" a="1"/>
  <c r="O547" i="1" s="1"/>
  <c r="N487" i="1"/>
  <c r="O487" i="1" a="1"/>
  <c r="O487" i="1" s="1"/>
  <c r="N439" i="1"/>
  <c r="O439" i="1" a="1"/>
  <c r="O439" i="1" s="1"/>
  <c r="N379" i="1"/>
  <c r="O379" i="1" a="1"/>
  <c r="O379" i="1" s="1"/>
  <c r="N319" i="1"/>
  <c r="O319" i="1" a="1"/>
  <c r="O319" i="1" s="1"/>
  <c r="N259" i="1"/>
  <c r="O259" i="1" a="1"/>
  <c r="O259" i="1" s="1"/>
  <c r="N199" i="1"/>
  <c r="O199" i="1" a="1"/>
  <c r="O199" i="1" s="1"/>
  <c r="N151" i="1"/>
  <c r="O151" i="1" a="1"/>
  <c r="O151" i="1" s="1"/>
  <c r="N103" i="1"/>
  <c r="O103" i="1" a="1"/>
  <c r="O103" i="1" s="1"/>
  <c r="N4119" i="1"/>
  <c r="O4119" i="1" a="1"/>
  <c r="O4119" i="1" s="1"/>
  <c r="N4083" i="1"/>
  <c r="O4083" i="1" a="1"/>
  <c r="O4083" i="1" s="1"/>
  <c r="N4063" i="1"/>
  <c r="O4063" i="1" a="1"/>
  <c r="O4063" i="1" s="1"/>
  <c r="N4015" i="1"/>
  <c r="O4015" i="1" a="1"/>
  <c r="O4015" i="1" s="1"/>
  <c r="N3979" i="1"/>
  <c r="O3979" i="1" a="1"/>
  <c r="O3979" i="1" s="1"/>
  <c r="N3919" i="1"/>
  <c r="O3919" i="1" a="1"/>
  <c r="O3919" i="1" s="1"/>
  <c r="N3895" i="1"/>
  <c r="O3895" i="1" a="1"/>
  <c r="O3895" i="1" s="1"/>
  <c r="N3799" i="1"/>
  <c r="O3799" i="1" a="1"/>
  <c r="O3799" i="1" s="1"/>
  <c r="N3751" i="1"/>
  <c r="O3751" i="1" a="1"/>
  <c r="O3751" i="1" s="1"/>
  <c r="N3703" i="1"/>
  <c r="O3703" i="1" a="1"/>
  <c r="O3703" i="1" s="1"/>
  <c r="N3407" i="1"/>
  <c r="O3407" i="1" a="1"/>
  <c r="O3407" i="1" s="1"/>
  <c r="N4142" i="1"/>
  <c r="O4142" i="1" a="1"/>
  <c r="O4142" i="1" s="1"/>
  <c r="N4094" i="1"/>
  <c r="O4094" i="1" a="1"/>
  <c r="O4094" i="1" s="1"/>
  <c r="N4050" i="1"/>
  <c r="O4050" i="1" a="1"/>
  <c r="O4050" i="1" s="1"/>
  <c r="N3954" i="1"/>
  <c r="O3954" i="1" a="1"/>
  <c r="O3954" i="1" s="1"/>
  <c r="N3918" i="1"/>
  <c r="O3918" i="1" a="1"/>
  <c r="O3918" i="1" s="1"/>
  <c r="N3834" i="1"/>
  <c r="O3834" i="1" a="1"/>
  <c r="O3834" i="1" s="1"/>
  <c r="N3798" i="1"/>
  <c r="O3798" i="1" a="1"/>
  <c r="O3798" i="1" s="1"/>
  <c r="N3762" i="1"/>
  <c r="O3762" i="1" a="1"/>
  <c r="O3762" i="1" s="1"/>
  <c r="N3726" i="1"/>
  <c r="O3726" i="1" a="1"/>
  <c r="O3726" i="1" s="1"/>
  <c r="N3690" i="1"/>
  <c r="O3690" i="1" a="1"/>
  <c r="O3690" i="1" s="1"/>
  <c r="N3654" i="1"/>
  <c r="O3654" i="1" a="1"/>
  <c r="O3654" i="1" s="1"/>
  <c r="N3618" i="1"/>
  <c r="O3618" i="1" a="1"/>
  <c r="O3618" i="1" s="1"/>
  <c r="N3582" i="1"/>
  <c r="O3582" i="1" a="1"/>
  <c r="O3582" i="1" s="1"/>
  <c r="N3382" i="1"/>
  <c r="O3382" i="1" a="1"/>
  <c r="O3382" i="1" s="1"/>
  <c r="N3346" i="1"/>
  <c r="O3346" i="1" a="1"/>
  <c r="O3346" i="1" s="1"/>
  <c r="N3310" i="1"/>
  <c r="O3310" i="1" a="1"/>
  <c r="O3310" i="1" s="1"/>
  <c r="N3286" i="1"/>
  <c r="O3286" i="1" a="1"/>
  <c r="O3286" i="1" s="1"/>
  <c r="N3210" i="1"/>
  <c r="O3210" i="1" a="1"/>
  <c r="O3210" i="1" s="1"/>
  <c r="N3174" i="1"/>
  <c r="O3174" i="1" a="1"/>
  <c r="O3174" i="1" s="1"/>
  <c r="N3138" i="1"/>
  <c r="O3138" i="1" a="1"/>
  <c r="O3138" i="1" s="1"/>
  <c r="N3102" i="1"/>
  <c r="O3102" i="1" a="1"/>
  <c r="O3102" i="1" s="1"/>
  <c r="N3078" i="1"/>
  <c r="O3078" i="1" a="1"/>
  <c r="O3078" i="1" s="1"/>
  <c r="N3034" i="1"/>
  <c r="O3034" i="1" a="1"/>
  <c r="O3034" i="1" s="1"/>
  <c r="N2854" i="1"/>
  <c r="O2854" i="1" a="1"/>
  <c r="O2854" i="1" s="1"/>
  <c r="N2818" i="1"/>
  <c r="O2818" i="1" a="1"/>
  <c r="O2818" i="1" s="1"/>
  <c r="N2758" i="1"/>
  <c r="O2758" i="1" a="1"/>
  <c r="O2758" i="1" s="1"/>
  <c r="N2722" i="1"/>
  <c r="O2722" i="1" a="1"/>
  <c r="O2722" i="1" s="1"/>
  <c r="N2686" i="1"/>
  <c r="O2686" i="1" a="1"/>
  <c r="O2686" i="1" s="1"/>
  <c r="N2650" i="1"/>
  <c r="O2650" i="1" a="1"/>
  <c r="O2650" i="1" s="1"/>
  <c r="N2614" i="1"/>
  <c r="O2614" i="1" a="1"/>
  <c r="O2614" i="1" s="1"/>
  <c r="N2578" i="1"/>
  <c r="O2578" i="1" a="1"/>
  <c r="O2578" i="1" s="1"/>
  <c r="N2542" i="1"/>
  <c r="O2542" i="1" a="1"/>
  <c r="O2542" i="1" s="1"/>
  <c r="N2506" i="1"/>
  <c r="O2506" i="1" a="1"/>
  <c r="O2506" i="1" s="1"/>
  <c r="N2482" i="1"/>
  <c r="O2482" i="1" a="1"/>
  <c r="O2482" i="1" s="1"/>
  <c r="N2434" i="1"/>
  <c r="O2434" i="1" a="1"/>
  <c r="O2434" i="1" s="1"/>
  <c r="N2338" i="1"/>
  <c r="O2338" i="1" a="1"/>
  <c r="O2338" i="1" s="1"/>
  <c r="N2302" i="1"/>
  <c r="O2302" i="1" a="1"/>
  <c r="O2302" i="1" s="1"/>
  <c r="N2266" i="1"/>
  <c r="O2266" i="1" a="1"/>
  <c r="O2266" i="1" s="1"/>
  <c r="N2242" i="1"/>
  <c r="O2242" i="1" a="1"/>
  <c r="O2242" i="1" s="1"/>
  <c r="N2176" i="1"/>
  <c r="O2176" i="1" a="1"/>
  <c r="O2176" i="1" s="1"/>
  <c r="N2128" i="1"/>
  <c r="O2128" i="1" a="1"/>
  <c r="O2128" i="1" s="1"/>
  <c r="N2092" i="1"/>
  <c r="O2092" i="1" a="1"/>
  <c r="O2092" i="1" s="1"/>
  <c r="N2056" i="1"/>
  <c r="O2056" i="1" a="1"/>
  <c r="O2056" i="1" s="1"/>
  <c r="N2020" i="1"/>
  <c r="O2020" i="1" a="1"/>
  <c r="O2020" i="1" s="1"/>
  <c r="N1984" i="1"/>
  <c r="O1984" i="1" a="1"/>
  <c r="O1984" i="1" s="1"/>
  <c r="N1948" i="1"/>
  <c r="O1948" i="1" a="1"/>
  <c r="O1948" i="1" s="1"/>
  <c r="N1912" i="1"/>
  <c r="O1912" i="1" a="1"/>
  <c r="O1912" i="1" s="1"/>
  <c r="N1864" i="1"/>
  <c r="O1864" i="1" a="1"/>
  <c r="O1864" i="1" s="1"/>
  <c r="N1828" i="1"/>
  <c r="O1828" i="1" a="1"/>
  <c r="O1828" i="1" s="1"/>
  <c r="N1780" i="1"/>
  <c r="O1780" i="1" a="1"/>
  <c r="O1780" i="1" s="1"/>
  <c r="N1744" i="1"/>
  <c r="O1744" i="1" a="1"/>
  <c r="O1744" i="1" s="1"/>
  <c r="O1708" i="1" a="1"/>
  <c r="O1708" i="1" s="1"/>
  <c r="N1708" i="1"/>
  <c r="N1672" i="1"/>
  <c r="O1672" i="1" a="1"/>
  <c r="O1672" i="1" s="1"/>
  <c r="N1624" i="1"/>
  <c r="O1624" i="1" a="1"/>
  <c r="O1624" i="1" s="1"/>
  <c r="N1588" i="1"/>
  <c r="O1588" i="1" a="1"/>
  <c r="O1588" i="1" s="1"/>
  <c r="N1552" i="1"/>
  <c r="O1552" i="1" a="1"/>
  <c r="O1552" i="1" s="1"/>
  <c r="N1516" i="1"/>
  <c r="O1516" i="1" a="1"/>
  <c r="O1516" i="1" s="1"/>
  <c r="N1480" i="1"/>
  <c r="O1480" i="1" a="1"/>
  <c r="O1480" i="1" s="1"/>
  <c r="N1456" i="1"/>
  <c r="O1456" i="1" a="1"/>
  <c r="O1456" i="1" s="1"/>
  <c r="N1408" i="1"/>
  <c r="O1408" i="1" a="1"/>
  <c r="O1408" i="1" s="1"/>
  <c r="N1384" i="1"/>
  <c r="O1384" i="1" a="1"/>
  <c r="O1384" i="1" s="1"/>
  <c r="N1360" i="1"/>
  <c r="O1360" i="1" a="1"/>
  <c r="O1360" i="1" s="1"/>
  <c r="N1336" i="1"/>
  <c r="O1336" i="1" a="1"/>
  <c r="O1336" i="1" s="1"/>
  <c r="N1324" i="1"/>
  <c r="O1324" i="1" a="1"/>
  <c r="O1324" i="1" s="1"/>
  <c r="N1312" i="1"/>
  <c r="O1312" i="1" a="1"/>
  <c r="O1312" i="1" s="1"/>
  <c r="N1300" i="1"/>
  <c r="O1300" i="1" a="1"/>
  <c r="O1300" i="1" s="1"/>
  <c r="N1288" i="1"/>
  <c r="O1288" i="1" a="1"/>
  <c r="O1288" i="1" s="1"/>
  <c r="N1276" i="1"/>
  <c r="O1276" i="1" a="1"/>
  <c r="O1276" i="1" s="1"/>
  <c r="N1264" i="1"/>
  <c r="O1264" i="1" a="1"/>
  <c r="O1264" i="1" s="1"/>
  <c r="N1252" i="1"/>
  <c r="O1252" i="1" a="1"/>
  <c r="O1252" i="1" s="1"/>
  <c r="N1240" i="1"/>
  <c r="O1240" i="1" a="1"/>
  <c r="O1240" i="1" s="1"/>
  <c r="N1228" i="1"/>
  <c r="O1228" i="1" a="1"/>
  <c r="O1228" i="1" s="1"/>
  <c r="N1216" i="1"/>
  <c r="O1216" i="1" a="1"/>
  <c r="O1216" i="1" s="1"/>
  <c r="N1204" i="1"/>
  <c r="O1204" i="1" a="1"/>
  <c r="O1204" i="1" s="1"/>
  <c r="N1192" i="1"/>
  <c r="O1192" i="1" a="1"/>
  <c r="O1192" i="1" s="1"/>
  <c r="N1180" i="1"/>
  <c r="O1180" i="1" a="1"/>
  <c r="O1180" i="1" s="1"/>
  <c r="N1168" i="1"/>
  <c r="O1168" i="1" a="1"/>
  <c r="O1168" i="1" s="1"/>
  <c r="N1156" i="1"/>
  <c r="O1156" i="1" a="1"/>
  <c r="O1156" i="1" s="1"/>
  <c r="N1144" i="1"/>
  <c r="O1144" i="1" a="1"/>
  <c r="O1144" i="1" s="1"/>
  <c r="N1132" i="1"/>
  <c r="O1132" i="1" a="1"/>
  <c r="O1132" i="1" s="1"/>
  <c r="N1120" i="1"/>
  <c r="O1120" i="1" a="1"/>
  <c r="O1120" i="1" s="1"/>
  <c r="N1108" i="1"/>
  <c r="O1108" i="1" a="1"/>
  <c r="O1108" i="1" s="1"/>
  <c r="N1096" i="1"/>
  <c r="O1096" i="1" a="1"/>
  <c r="O1096" i="1" s="1"/>
  <c r="N1084" i="1"/>
  <c r="O1084" i="1" a="1"/>
  <c r="O1084" i="1" s="1"/>
  <c r="N1072" i="1"/>
  <c r="O1072" i="1" a="1"/>
  <c r="O1072" i="1" s="1"/>
  <c r="N1060" i="1"/>
  <c r="O1060" i="1" a="1"/>
  <c r="O1060" i="1" s="1"/>
  <c r="N1048" i="1"/>
  <c r="O1048" i="1" a="1"/>
  <c r="O1048" i="1" s="1"/>
  <c r="N1036" i="1"/>
  <c r="O1036" i="1" a="1"/>
  <c r="O1036" i="1" s="1"/>
  <c r="N1012" i="1"/>
  <c r="O1012" i="1" a="1"/>
  <c r="O1012" i="1" s="1"/>
  <c r="N988" i="1"/>
  <c r="O988" i="1" a="1"/>
  <c r="O988" i="1" s="1"/>
  <c r="N976" i="1"/>
  <c r="O976" i="1" a="1"/>
  <c r="O976" i="1" s="1"/>
  <c r="N964" i="1"/>
  <c r="O964" i="1" a="1"/>
  <c r="O964" i="1" s="1"/>
  <c r="N952" i="1"/>
  <c r="O952" i="1" a="1"/>
  <c r="O952" i="1" s="1"/>
  <c r="N940" i="1"/>
  <c r="O940" i="1" a="1"/>
  <c r="O940" i="1" s="1"/>
  <c r="N928" i="1"/>
  <c r="O928" i="1" a="1"/>
  <c r="O928" i="1" s="1"/>
  <c r="N916" i="1"/>
  <c r="O916" i="1" a="1"/>
  <c r="O916" i="1" s="1"/>
  <c r="N904" i="1"/>
  <c r="O904" i="1" a="1"/>
  <c r="O904" i="1" s="1"/>
  <c r="N892" i="1"/>
  <c r="O892" i="1" a="1"/>
  <c r="O892" i="1" s="1"/>
  <c r="N880" i="1"/>
  <c r="O880" i="1" a="1"/>
  <c r="O880" i="1" s="1"/>
  <c r="N868" i="1"/>
  <c r="O868" i="1" a="1"/>
  <c r="O868" i="1" s="1"/>
  <c r="N856" i="1"/>
  <c r="O856" i="1" a="1"/>
  <c r="O856" i="1" s="1"/>
  <c r="N844" i="1"/>
  <c r="O844" i="1" a="1"/>
  <c r="O844" i="1" s="1"/>
  <c r="N832" i="1"/>
  <c r="O832" i="1" a="1"/>
  <c r="O832" i="1" s="1"/>
  <c r="N820" i="1"/>
  <c r="O820" i="1" a="1"/>
  <c r="O820" i="1" s="1"/>
  <c r="N808" i="1"/>
  <c r="O808" i="1" a="1"/>
  <c r="O808" i="1" s="1"/>
  <c r="N796" i="1"/>
  <c r="O796" i="1" a="1"/>
  <c r="O796" i="1" s="1"/>
  <c r="N784" i="1"/>
  <c r="O784" i="1" a="1"/>
  <c r="O784" i="1" s="1"/>
  <c r="N772" i="1"/>
  <c r="O772" i="1" a="1"/>
  <c r="O772" i="1" s="1"/>
  <c r="N760" i="1"/>
  <c r="O760" i="1" a="1"/>
  <c r="O760" i="1" s="1"/>
  <c r="N748" i="1"/>
  <c r="O748" i="1" a="1"/>
  <c r="O748" i="1" s="1"/>
  <c r="N736" i="1"/>
  <c r="O736" i="1" a="1"/>
  <c r="O736" i="1" s="1"/>
  <c r="N724" i="1"/>
  <c r="O724" i="1" a="1"/>
  <c r="O724" i="1" s="1"/>
  <c r="N712" i="1"/>
  <c r="O712" i="1" a="1"/>
  <c r="O712" i="1" s="1"/>
  <c r="N700" i="1"/>
  <c r="O700" i="1" a="1"/>
  <c r="O700" i="1" s="1"/>
  <c r="N688" i="1"/>
  <c r="O688" i="1" a="1"/>
  <c r="O688" i="1" s="1"/>
  <c r="N676" i="1"/>
  <c r="O676" i="1" a="1"/>
  <c r="O676" i="1" s="1"/>
  <c r="N664" i="1"/>
  <c r="O664" i="1" a="1"/>
  <c r="O664" i="1" s="1"/>
  <c r="N652" i="1"/>
  <c r="O652" i="1" a="1"/>
  <c r="O652" i="1" s="1"/>
  <c r="N640" i="1"/>
  <c r="O640" i="1" a="1"/>
  <c r="O640" i="1" s="1"/>
  <c r="N628" i="1"/>
  <c r="O628" i="1" a="1"/>
  <c r="O628" i="1" s="1"/>
  <c r="N616" i="1"/>
  <c r="O616" i="1" a="1"/>
  <c r="O616" i="1" s="1"/>
  <c r="N604" i="1"/>
  <c r="O604" i="1" a="1"/>
  <c r="O604" i="1" s="1"/>
  <c r="N592" i="1"/>
  <c r="O592" i="1" a="1"/>
  <c r="O592" i="1" s="1"/>
  <c r="N580" i="1"/>
  <c r="O580" i="1" a="1"/>
  <c r="O580" i="1" s="1"/>
  <c r="N568" i="1"/>
  <c r="O568" i="1" a="1"/>
  <c r="O568" i="1" s="1"/>
  <c r="N556" i="1"/>
  <c r="O556" i="1" a="1"/>
  <c r="O556" i="1" s="1"/>
  <c r="N544" i="1"/>
  <c r="O544" i="1" a="1"/>
  <c r="O544" i="1" s="1"/>
  <c r="N532" i="1"/>
  <c r="O532" i="1" a="1"/>
  <c r="O532" i="1" s="1"/>
  <c r="N520" i="1"/>
  <c r="O520" i="1" a="1"/>
  <c r="O520" i="1" s="1"/>
  <c r="N508" i="1"/>
  <c r="O508" i="1" a="1"/>
  <c r="O508" i="1" s="1"/>
  <c r="N496" i="1"/>
  <c r="O496" i="1" a="1"/>
  <c r="O496" i="1" s="1"/>
  <c r="N484" i="1"/>
  <c r="O484" i="1" a="1"/>
  <c r="O484" i="1" s="1"/>
  <c r="N472" i="1"/>
  <c r="O472" i="1" a="1"/>
  <c r="O472" i="1" s="1"/>
  <c r="N460" i="1"/>
  <c r="O460" i="1" a="1"/>
  <c r="O460" i="1" s="1"/>
  <c r="N448" i="1"/>
  <c r="O448" i="1" a="1"/>
  <c r="O448" i="1" s="1"/>
  <c r="N436" i="1"/>
  <c r="O436" i="1" a="1"/>
  <c r="O436" i="1" s="1"/>
  <c r="N424" i="1"/>
  <c r="O424" i="1" a="1"/>
  <c r="O424" i="1" s="1"/>
  <c r="N412" i="1"/>
  <c r="O412" i="1" a="1"/>
  <c r="O412" i="1" s="1"/>
  <c r="N400" i="1"/>
  <c r="O400" i="1" a="1"/>
  <c r="O400" i="1" s="1"/>
  <c r="N388" i="1"/>
  <c r="O388" i="1" a="1"/>
  <c r="O388" i="1" s="1"/>
  <c r="N376" i="1"/>
  <c r="O376" i="1" a="1"/>
  <c r="O376" i="1" s="1"/>
  <c r="N364" i="1"/>
  <c r="O364" i="1" a="1"/>
  <c r="O364" i="1" s="1"/>
  <c r="N352" i="1"/>
  <c r="O352" i="1" a="1"/>
  <c r="O352" i="1" s="1"/>
  <c r="N340" i="1"/>
  <c r="O340" i="1" a="1"/>
  <c r="O340" i="1" s="1"/>
  <c r="N328" i="1"/>
  <c r="O328" i="1" a="1"/>
  <c r="O328" i="1" s="1"/>
  <c r="N316" i="1"/>
  <c r="O316" i="1" a="1"/>
  <c r="O316" i="1" s="1"/>
  <c r="N304" i="1"/>
  <c r="O304" i="1" a="1"/>
  <c r="O304" i="1" s="1"/>
  <c r="N292" i="1"/>
  <c r="O292" i="1" a="1"/>
  <c r="O292" i="1" s="1"/>
  <c r="N280" i="1"/>
  <c r="O280" i="1" a="1"/>
  <c r="O280" i="1" s="1"/>
  <c r="N268" i="1"/>
  <c r="O268" i="1" a="1"/>
  <c r="O268" i="1" s="1"/>
  <c r="N256" i="1"/>
  <c r="O256" i="1" a="1"/>
  <c r="O256" i="1" s="1"/>
  <c r="N244" i="1"/>
  <c r="O244" i="1" a="1"/>
  <c r="O244" i="1" s="1"/>
  <c r="N232" i="1"/>
  <c r="O232" i="1" a="1"/>
  <c r="O232" i="1" s="1"/>
  <c r="N220" i="1"/>
  <c r="O220" i="1" a="1"/>
  <c r="O220" i="1" s="1"/>
  <c r="N208" i="1"/>
  <c r="O208" i="1" a="1"/>
  <c r="O208" i="1" s="1"/>
  <c r="N196" i="1"/>
  <c r="O196" i="1" a="1"/>
  <c r="O196" i="1" s="1"/>
  <c r="N184" i="1"/>
  <c r="O184" i="1" a="1"/>
  <c r="O184" i="1" s="1"/>
  <c r="N172" i="1"/>
  <c r="O172" i="1" a="1"/>
  <c r="O172" i="1" s="1"/>
  <c r="N160" i="1"/>
  <c r="O160" i="1" a="1"/>
  <c r="O160" i="1" s="1"/>
  <c r="N148" i="1"/>
  <c r="O148" i="1" a="1"/>
  <c r="O148" i="1" s="1"/>
  <c r="N136" i="1"/>
  <c r="O136" i="1" a="1"/>
  <c r="O136" i="1" s="1"/>
  <c r="N124" i="1"/>
  <c r="O124" i="1" a="1"/>
  <c r="O124" i="1" s="1"/>
  <c r="N112" i="1"/>
  <c r="O112" i="1" a="1"/>
  <c r="O112" i="1" s="1"/>
  <c r="N100" i="1"/>
  <c r="O100" i="1" a="1"/>
  <c r="O100" i="1" s="1"/>
  <c r="N88" i="1"/>
  <c r="O88" i="1" a="1"/>
  <c r="O88" i="1" s="1"/>
  <c r="N76" i="1"/>
  <c r="O76" i="1" a="1"/>
  <c r="O76" i="1" s="1"/>
  <c r="N64" i="1"/>
  <c r="O64" i="1" a="1"/>
  <c r="O64" i="1" s="1"/>
  <c r="N52" i="1"/>
  <c r="O52" i="1" a="1"/>
  <c r="O52" i="1" s="1"/>
  <c r="N40" i="1"/>
  <c r="O40" i="1" a="1"/>
  <c r="O40" i="1" s="1"/>
  <c r="N28" i="1"/>
  <c r="O28" i="1" a="1"/>
  <c r="O28" i="1" s="1"/>
  <c r="N16" i="1"/>
  <c r="O16" i="1" a="1"/>
  <c r="O16" i="1" s="1"/>
  <c r="N4" i="1"/>
  <c r="O4" i="1" a="1"/>
  <c r="O4" i="1" s="1"/>
  <c r="N3519" i="1"/>
  <c r="O3519" i="1" a="1"/>
  <c r="O3519" i="1" s="1"/>
  <c r="N1472" i="1"/>
  <c r="O1472" i="1" a="1"/>
  <c r="O1472" i="1" s="1"/>
  <c r="O4157" i="1" a="1"/>
  <c r="O4157" i="1" s="1"/>
  <c r="O4133" i="1" a="1"/>
  <c r="O4133" i="1" s="1"/>
  <c r="O3740" i="1" a="1"/>
  <c r="O3740" i="1" s="1"/>
  <c r="O3534" i="1" a="1"/>
  <c r="O3534" i="1" s="1"/>
  <c r="O3487" i="1" a="1"/>
  <c r="O3487" i="1" s="1"/>
  <c r="O3427" i="1" a="1"/>
  <c r="O3427" i="1" s="1"/>
  <c r="O2953" i="1" a="1"/>
  <c r="O2953" i="1" s="1"/>
  <c r="N4006" i="1"/>
  <c r="O4006" i="1" a="1"/>
  <c r="O4006" i="1" s="1"/>
  <c r="N4077" i="1"/>
  <c r="O4077" i="1" a="1"/>
  <c r="O4077" i="1" s="1"/>
  <c r="N4017" i="1"/>
  <c r="O4017" i="1" a="1"/>
  <c r="O4017" i="1" s="1"/>
  <c r="O3957" i="1" a="1"/>
  <c r="O3957" i="1" s="1"/>
  <c r="N3957" i="1"/>
  <c r="O3909" i="1" a="1"/>
  <c r="O3909" i="1" s="1"/>
  <c r="N3909" i="1"/>
  <c r="N3861" i="1"/>
  <c r="O3861" i="1" a="1"/>
  <c r="O3861" i="1" s="1"/>
  <c r="N3801" i="1"/>
  <c r="O3801" i="1" a="1"/>
  <c r="O3801" i="1" s="1"/>
  <c r="O3753" i="1" a="1"/>
  <c r="O3753" i="1" s="1"/>
  <c r="N3753" i="1"/>
  <c r="O3693" i="1" a="1"/>
  <c r="O3693" i="1" s="1"/>
  <c r="N3693" i="1"/>
  <c r="N3621" i="1"/>
  <c r="O3621" i="1" a="1"/>
  <c r="O3621" i="1" s="1"/>
  <c r="N3561" i="1"/>
  <c r="O3561" i="1" a="1"/>
  <c r="O3561" i="1" s="1"/>
  <c r="N3501" i="1"/>
  <c r="O3501" i="1" a="1"/>
  <c r="O3501" i="1" s="1"/>
  <c r="N3441" i="1"/>
  <c r="O3441" i="1" a="1"/>
  <c r="O3441" i="1" s="1"/>
  <c r="N3385" i="1"/>
  <c r="O3385" i="1" a="1"/>
  <c r="O3385" i="1" s="1"/>
  <c r="N3313" i="1"/>
  <c r="O3313" i="1" a="1"/>
  <c r="O3313" i="1" s="1"/>
  <c r="N3237" i="1"/>
  <c r="O3237" i="1" a="1"/>
  <c r="O3237" i="1" s="1"/>
  <c r="N3177" i="1"/>
  <c r="O3177" i="1" a="1"/>
  <c r="O3177" i="1" s="1"/>
  <c r="N3105" i="1"/>
  <c r="O3105" i="1" a="1"/>
  <c r="O3105" i="1" s="1"/>
  <c r="N3045" i="1"/>
  <c r="O3045" i="1" a="1"/>
  <c r="O3045" i="1" s="1"/>
  <c r="N2989" i="1"/>
  <c r="O2989" i="1" a="1"/>
  <c r="O2989" i="1" s="1"/>
  <c r="N2929" i="1"/>
  <c r="O2929" i="1" a="1"/>
  <c r="O2929" i="1" s="1"/>
  <c r="N2869" i="1"/>
  <c r="O2869" i="1" a="1"/>
  <c r="O2869" i="1" s="1"/>
  <c r="N2797" i="1"/>
  <c r="O2797" i="1" a="1"/>
  <c r="O2797" i="1" s="1"/>
  <c r="N2725" i="1"/>
  <c r="O2725" i="1" a="1"/>
  <c r="O2725" i="1" s="1"/>
  <c r="N2653" i="1"/>
  <c r="O2653" i="1" a="1"/>
  <c r="O2653" i="1" s="1"/>
  <c r="N2593" i="1"/>
  <c r="O2593" i="1" a="1"/>
  <c r="O2593" i="1" s="1"/>
  <c r="N2533" i="1"/>
  <c r="O2533" i="1" a="1"/>
  <c r="O2533" i="1" s="1"/>
  <c r="N2473" i="1"/>
  <c r="O2473" i="1" a="1"/>
  <c r="O2473" i="1" s="1"/>
  <c r="N2317" i="1"/>
  <c r="O2317" i="1" a="1"/>
  <c r="O2317" i="1" s="1"/>
  <c r="N2245" i="1"/>
  <c r="O2245" i="1" a="1"/>
  <c r="O2245" i="1" s="1"/>
  <c r="N2179" i="1"/>
  <c r="O2179" i="1" a="1"/>
  <c r="O2179" i="1" s="1"/>
  <c r="N2107" i="1"/>
  <c r="O2107" i="1" a="1"/>
  <c r="O2107" i="1" s="1"/>
  <c r="N2047" i="1"/>
  <c r="O2047" i="1" a="1"/>
  <c r="O2047" i="1" s="1"/>
  <c r="N1987" i="1"/>
  <c r="O1987" i="1" a="1"/>
  <c r="O1987" i="1" s="1"/>
  <c r="N1927" i="1"/>
  <c r="O1927" i="1" a="1"/>
  <c r="O1927" i="1" s="1"/>
  <c r="N1819" i="1"/>
  <c r="O1819" i="1" a="1"/>
  <c r="O1819" i="1" s="1"/>
  <c r="N1759" i="1"/>
  <c r="O1759" i="1" a="1"/>
  <c r="O1759" i="1" s="1"/>
  <c r="N1699" i="1"/>
  <c r="O1699" i="1" a="1"/>
  <c r="O1699" i="1" s="1"/>
  <c r="N1639" i="1"/>
  <c r="O1639" i="1" a="1"/>
  <c r="O1639" i="1" s="1"/>
  <c r="N1555" i="1"/>
  <c r="O1555" i="1" a="1"/>
  <c r="O1555" i="1" s="1"/>
  <c r="N1471" i="1"/>
  <c r="O1471" i="1" a="1"/>
  <c r="O1471" i="1" s="1"/>
  <c r="N1411" i="1"/>
  <c r="O1411" i="1" a="1"/>
  <c r="O1411" i="1" s="1"/>
  <c r="N1339" i="1"/>
  <c r="O1339" i="1" a="1"/>
  <c r="O1339" i="1" s="1"/>
  <c r="N1279" i="1"/>
  <c r="O1279" i="1" a="1"/>
  <c r="O1279" i="1" s="1"/>
  <c r="N1183" i="1"/>
  <c r="O1183" i="1" a="1"/>
  <c r="O1183" i="1" s="1"/>
  <c r="N1123" i="1"/>
  <c r="O1123" i="1" a="1"/>
  <c r="O1123" i="1" s="1"/>
  <c r="N1075" i="1"/>
  <c r="O1075" i="1" a="1"/>
  <c r="O1075" i="1" s="1"/>
  <c r="N1003" i="1"/>
  <c r="O1003" i="1" a="1"/>
  <c r="O1003" i="1" s="1"/>
  <c r="N943" i="1"/>
  <c r="O943" i="1" a="1"/>
  <c r="O943" i="1" s="1"/>
  <c r="N883" i="1"/>
  <c r="O883" i="1" a="1"/>
  <c r="O883" i="1" s="1"/>
  <c r="N823" i="1"/>
  <c r="O823" i="1" a="1"/>
  <c r="O823" i="1" s="1"/>
  <c r="N775" i="1"/>
  <c r="O775" i="1" a="1"/>
  <c r="O775" i="1" s="1"/>
  <c r="N727" i="1"/>
  <c r="O727" i="1" a="1"/>
  <c r="O727" i="1" s="1"/>
  <c r="N667" i="1"/>
  <c r="O667" i="1" a="1"/>
  <c r="O667" i="1" s="1"/>
  <c r="N619" i="1"/>
  <c r="O619" i="1" a="1"/>
  <c r="O619" i="1" s="1"/>
  <c r="N559" i="1"/>
  <c r="O559" i="1" a="1"/>
  <c r="O559" i="1" s="1"/>
  <c r="N499" i="1"/>
  <c r="O499" i="1" a="1"/>
  <c r="O499" i="1" s="1"/>
  <c r="N415" i="1"/>
  <c r="O415" i="1" a="1"/>
  <c r="O415" i="1" s="1"/>
  <c r="N343" i="1"/>
  <c r="O343" i="1" a="1"/>
  <c r="O343" i="1" s="1"/>
  <c r="N307" i="1"/>
  <c r="O307" i="1" a="1"/>
  <c r="O307" i="1" s="1"/>
  <c r="N223" i="1"/>
  <c r="O223" i="1" a="1"/>
  <c r="O223" i="1" s="1"/>
  <c r="N115" i="1"/>
  <c r="O115" i="1" a="1"/>
  <c r="O115" i="1" s="1"/>
  <c r="N4131" i="1"/>
  <c r="O4131" i="1" a="1"/>
  <c r="O4131" i="1" s="1"/>
  <c r="N4075" i="1"/>
  <c r="O4075" i="1" a="1"/>
  <c r="O4075" i="1" s="1"/>
  <c r="N4027" i="1"/>
  <c r="O4027" i="1" a="1"/>
  <c r="O4027" i="1" s="1"/>
  <c r="N3955" i="1"/>
  <c r="O3955" i="1" a="1"/>
  <c r="O3955" i="1" s="1"/>
  <c r="N3823" i="1"/>
  <c r="O3823" i="1" a="1"/>
  <c r="O3823" i="1" s="1"/>
  <c r="N3775" i="1"/>
  <c r="O3775" i="1" a="1"/>
  <c r="O3775" i="1" s="1"/>
  <c r="N3395" i="1"/>
  <c r="O3395" i="1" a="1"/>
  <c r="O3395" i="1" s="1"/>
  <c r="N4154" i="1"/>
  <c r="O4154" i="1" a="1"/>
  <c r="O4154" i="1" s="1"/>
  <c r="O4118" i="1" a="1"/>
  <c r="O4118" i="1" s="1"/>
  <c r="N4118" i="1"/>
  <c r="N4082" i="1"/>
  <c r="O4082" i="1" a="1"/>
  <c r="O4082" i="1" s="1"/>
  <c r="N4062" i="1"/>
  <c r="O4062" i="1" a="1"/>
  <c r="O4062" i="1" s="1"/>
  <c r="N4038" i="1"/>
  <c r="O4038" i="1" a="1"/>
  <c r="O4038" i="1" s="1"/>
  <c r="N4014" i="1"/>
  <c r="O4014" i="1" a="1"/>
  <c r="O4014" i="1" s="1"/>
  <c r="N3978" i="1"/>
  <c r="O3978" i="1" a="1"/>
  <c r="O3978" i="1" s="1"/>
  <c r="N3942" i="1"/>
  <c r="O3942" i="1" a="1"/>
  <c r="O3942" i="1" s="1"/>
  <c r="N3858" i="1"/>
  <c r="O3858" i="1" a="1"/>
  <c r="O3858" i="1" s="1"/>
  <c r="N3822" i="1"/>
  <c r="O3822" i="1" a="1"/>
  <c r="O3822" i="1" s="1"/>
  <c r="N3786" i="1"/>
  <c r="O3786" i="1" a="1"/>
  <c r="O3786" i="1" s="1"/>
  <c r="N3750" i="1"/>
  <c r="O3750" i="1" a="1"/>
  <c r="O3750" i="1" s="1"/>
  <c r="N3714" i="1"/>
  <c r="O3714" i="1" a="1"/>
  <c r="O3714" i="1" s="1"/>
  <c r="N3678" i="1"/>
  <c r="O3678" i="1" a="1"/>
  <c r="O3678" i="1" s="1"/>
  <c r="N3642" i="1"/>
  <c r="O3642" i="1" a="1"/>
  <c r="O3642" i="1" s="1"/>
  <c r="N3606" i="1"/>
  <c r="O3606" i="1" a="1"/>
  <c r="O3606" i="1" s="1"/>
  <c r="N3570" i="1"/>
  <c r="O3570" i="1" a="1"/>
  <c r="O3570" i="1" s="1"/>
  <c r="N3546" i="1"/>
  <c r="O3546" i="1" a="1"/>
  <c r="O3546" i="1" s="1"/>
  <c r="N3474" i="1"/>
  <c r="O3474" i="1" a="1"/>
  <c r="O3474" i="1" s="1"/>
  <c r="N3450" i="1"/>
  <c r="O3450" i="1" a="1"/>
  <c r="O3450" i="1" s="1"/>
  <c r="N3426" i="1"/>
  <c r="O3426" i="1" a="1"/>
  <c r="O3426" i="1" s="1"/>
  <c r="N3394" i="1"/>
  <c r="O3394" i="1" a="1"/>
  <c r="O3394" i="1" s="1"/>
  <c r="N3358" i="1"/>
  <c r="O3358" i="1" a="1"/>
  <c r="O3358" i="1" s="1"/>
  <c r="N3322" i="1"/>
  <c r="O3322" i="1" a="1"/>
  <c r="O3322" i="1" s="1"/>
  <c r="N3298" i="1"/>
  <c r="O3298" i="1" a="1"/>
  <c r="O3298" i="1" s="1"/>
  <c r="N3266" i="1"/>
  <c r="O3266" i="1" a="1"/>
  <c r="O3266" i="1" s="1"/>
  <c r="N3234" i="1"/>
  <c r="O3234" i="1" a="1"/>
  <c r="O3234" i="1" s="1"/>
  <c r="N3198" i="1"/>
  <c r="O3198" i="1" a="1"/>
  <c r="O3198" i="1" s="1"/>
  <c r="N3162" i="1"/>
  <c r="O3162" i="1" a="1"/>
  <c r="O3162" i="1" s="1"/>
  <c r="N3042" i="1"/>
  <c r="O3042" i="1" a="1"/>
  <c r="O3042" i="1" s="1"/>
  <c r="N3010" i="1"/>
  <c r="O3010" i="1" a="1"/>
  <c r="O3010" i="1" s="1"/>
  <c r="N2950" i="1"/>
  <c r="O2950" i="1" a="1"/>
  <c r="O2950" i="1" s="1"/>
  <c r="N2926" i="1"/>
  <c r="O2926" i="1" a="1"/>
  <c r="O2926" i="1" s="1"/>
  <c r="N2902" i="1"/>
  <c r="O2902" i="1" a="1"/>
  <c r="O2902" i="1" s="1"/>
  <c r="N2866" i="1"/>
  <c r="O2866" i="1" a="1"/>
  <c r="O2866" i="1" s="1"/>
  <c r="N2842" i="1"/>
  <c r="O2842" i="1" a="1"/>
  <c r="O2842" i="1" s="1"/>
  <c r="N2806" i="1"/>
  <c r="O2806" i="1" a="1"/>
  <c r="O2806" i="1" s="1"/>
  <c r="N2782" i="1"/>
  <c r="O2782" i="1" a="1"/>
  <c r="O2782" i="1" s="1"/>
  <c r="N2746" i="1"/>
  <c r="O2746" i="1" a="1"/>
  <c r="O2746" i="1" s="1"/>
  <c r="N2710" i="1"/>
  <c r="O2710" i="1" a="1"/>
  <c r="O2710" i="1" s="1"/>
  <c r="N2674" i="1"/>
  <c r="O2674" i="1" a="1"/>
  <c r="O2674" i="1" s="1"/>
  <c r="N2638" i="1"/>
  <c r="O2638" i="1" a="1"/>
  <c r="O2638" i="1" s="1"/>
  <c r="N2602" i="1"/>
  <c r="O2602" i="1" a="1"/>
  <c r="O2602" i="1" s="1"/>
  <c r="N2566" i="1"/>
  <c r="O2566" i="1" a="1"/>
  <c r="O2566" i="1" s="1"/>
  <c r="N2518" i="1"/>
  <c r="O2518" i="1" a="1"/>
  <c r="O2518" i="1" s="1"/>
  <c r="N2470" i="1"/>
  <c r="O2470" i="1" a="1"/>
  <c r="O2470" i="1" s="1"/>
  <c r="N2446" i="1"/>
  <c r="O2446" i="1" a="1"/>
  <c r="O2446" i="1" s="1"/>
  <c r="N2422" i="1"/>
  <c r="O2422" i="1" a="1"/>
  <c r="O2422" i="1" s="1"/>
  <c r="N2398" i="1"/>
  <c r="O2398" i="1" a="1"/>
  <c r="O2398" i="1" s="1"/>
  <c r="N2362" i="1"/>
  <c r="O2362" i="1" a="1"/>
  <c r="O2362" i="1" s="1"/>
  <c r="N2326" i="1"/>
  <c r="O2326" i="1" a="1"/>
  <c r="O2326" i="1" s="1"/>
  <c r="N2290" i="1"/>
  <c r="O2290" i="1" a="1"/>
  <c r="O2290" i="1" s="1"/>
  <c r="N2254" i="1"/>
  <c r="O2254" i="1" a="1"/>
  <c r="O2254" i="1" s="1"/>
  <c r="N2218" i="1"/>
  <c r="O2218" i="1" a="1"/>
  <c r="O2218" i="1" s="1"/>
  <c r="N2188" i="1"/>
  <c r="O2188" i="1" a="1"/>
  <c r="O2188" i="1" s="1"/>
  <c r="N2152" i="1"/>
  <c r="O2152" i="1" a="1"/>
  <c r="O2152" i="1" s="1"/>
  <c r="N2116" i="1"/>
  <c r="O2116" i="1" a="1"/>
  <c r="O2116" i="1" s="1"/>
  <c r="N2068" i="1"/>
  <c r="O2068" i="1" a="1"/>
  <c r="O2068" i="1" s="1"/>
  <c r="N2032" i="1"/>
  <c r="O2032" i="1" a="1"/>
  <c r="O2032" i="1" s="1"/>
  <c r="N2008" i="1"/>
  <c r="O2008" i="1" a="1"/>
  <c r="O2008" i="1" s="1"/>
  <c r="N1972" i="1"/>
  <c r="O1972" i="1" a="1"/>
  <c r="O1972" i="1" s="1"/>
  <c r="N1936" i="1"/>
  <c r="O1936" i="1" a="1"/>
  <c r="O1936" i="1" s="1"/>
  <c r="N1900" i="1"/>
  <c r="O1900" i="1" a="1"/>
  <c r="O1900" i="1" s="1"/>
  <c r="N1852" i="1"/>
  <c r="O1852" i="1" a="1"/>
  <c r="O1852" i="1" s="1"/>
  <c r="N1816" i="1"/>
  <c r="O1816" i="1" a="1"/>
  <c r="O1816" i="1" s="1"/>
  <c r="N1792" i="1"/>
  <c r="O1792" i="1" a="1"/>
  <c r="O1792" i="1" s="1"/>
  <c r="N1756" i="1"/>
  <c r="O1756" i="1" a="1"/>
  <c r="O1756" i="1" s="1"/>
  <c r="N1720" i="1"/>
  <c r="O1720" i="1" a="1"/>
  <c r="O1720" i="1" s="1"/>
  <c r="N1684" i="1"/>
  <c r="O1684" i="1" a="1"/>
  <c r="O1684" i="1" s="1"/>
  <c r="N1648" i="1"/>
  <c r="O1648" i="1" a="1"/>
  <c r="O1648" i="1" s="1"/>
  <c r="N1612" i="1"/>
  <c r="O1612" i="1" a="1"/>
  <c r="O1612" i="1" s="1"/>
  <c r="N1576" i="1"/>
  <c r="O1576" i="1" a="1"/>
  <c r="O1576" i="1" s="1"/>
  <c r="N1528" i="1"/>
  <c r="O1528" i="1" a="1"/>
  <c r="O1528" i="1" s="1"/>
  <c r="N1492" i="1"/>
  <c r="O1492" i="1" a="1"/>
  <c r="O1492" i="1" s="1"/>
  <c r="N1432" i="1"/>
  <c r="O1432" i="1" a="1"/>
  <c r="O1432" i="1" s="1"/>
  <c r="N1000" i="1"/>
  <c r="O1000" i="1" a="1"/>
  <c r="O1000" i="1" s="1"/>
  <c r="N3518" i="1"/>
  <c r="O3518" i="1" a="1"/>
  <c r="O3518" i="1" s="1"/>
  <c r="N1214" i="1"/>
  <c r="O1214" i="1" a="1"/>
  <c r="O1214" i="1" s="1"/>
  <c r="N3414" i="1"/>
  <c r="O3884" i="1" a="1"/>
  <c r="O3884" i="1" s="1"/>
  <c r="O3848" i="1" a="1"/>
  <c r="O3848" i="1" s="1"/>
  <c r="O3486" i="1" a="1"/>
  <c r="O3486" i="1" s="1"/>
  <c r="N4121" i="1"/>
  <c r="O4121" i="1" a="1"/>
  <c r="O4121" i="1" s="1"/>
  <c r="N4053" i="1"/>
  <c r="O4053" i="1" a="1"/>
  <c r="O4053" i="1" s="1"/>
  <c r="N3813" i="1"/>
  <c r="O3813" i="1" a="1"/>
  <c r="O3813" i="1" s="1"/>
  <c r="N3741" i="1"/>
  <c r="O3741" i="1" a="1"/>
  <c r="O3741" i="1" s="1"/>
  <c r="N3669" i="1"/>
  <c r="O3669" i="1" a="1"/>
  <c r="O3669" i="1" s="1"/>
  <c r="N3597" i="1"/>
  <c r="O3597" i="1" a="1"/>
  <c r="O3597" i="1" s="1"/>
  <c r="N3525" i="1"/>
  <c r="O3525" i="1" a="1"/>
  <c r="O3525" i="1" s="1"/>
  <c r="N3465" i="1"/>
  <c r="O3465" i="1" a="1"/>
  <c r="O3465" i="1" s="1"/>
  <c r="N3397" i="1"/>
  <c r="O3397" i="1" a="1"/>
  <c r="O3397" i="1" s="1"/>
  <c r="N3337" i="1"/>
  <c r="O3337" i="1" a="1"/>
  <c r="O3337" i="1" s="1"/>
  <c r="N3277" i="1"/>
  <c r="O3277" i="1" a="1"/>
  <c r="O3277" i="1" s="1"/>
  <c r="N3225" i="1"/>
  <c r="O3225" i="1" a="1"/>
  <c r="O3225" i="1" s="1"/>
  <c r="N3057" i="1"/>
  <c r="O3057" i="1" a="1"/>
  <c r="O3057" i="1" s="1"/>
  <c r="N3001" i="1"/>
  <c r="O3001" i="1" a="1"/>
  <c r="O3001" i="1" s="1"/>
  <c r="N2941" i="1"/>
  <c r="O2941" i="1" a="1"/>
  <c r="O2941" i="1" s="1"/>
  <c r="N2773" i="1"/>
  <c r="O2773" i="1" a="1"/>
  <c r="O2773" i="1" s="1"/>
  <c r="N2701" i="1"/>
  <c r="O2701" i="1" a="1"/>
  <c r="O2701" i="1" s="1"/>
  <c r="N2629" i="1"/>
  <c r="O2629" i="1" a="1"/>
  <c r="O2629" i="1" s="1"/>
  <c r="N2497" i="1"/>
  <c r="O2497" i="1" a="1"/>
  <c r="O2497" i="1" s="1"/>
  <c r="N2437" i="1"/>
  <c r="O2437" i="1" a="1"/>
  <c r="O2437" i="1" s="1"/>
  <c r="N2389" i="1"/>
  <c r="O2389" i="1" a="1"/>
  <c r="O2389" i="1" s="1"/>
  <c r="N2329" i="1"/>
  <c r="O2329" i="1" a="1"/>
  <c r="O2329" i="1" s="1"/>
  <c r="N2269" i="1"/>
  <c r="O2269" i="1" a="1"/>
  <c r="O2269" i="1" s="1"/>
  <c r="N2209" i="1"/>
  <c r="O2209" i="1" a="1"/>
  <c r="O2209" i="1" s="1"/>
  <c r="N2143" i="1"/>
  <c r="O2143" i="1" a="1"/>
  <c r="O2143" i="1" s="1"/>
  <c r="N2071" i="1"/>
  <c r="O2071" i="1" a="1"/>
  <c r="O2071" i="1" s="1"/>
  <c r="N1999" i="1"/>
  <c r="O1999" i="1" a="1"/>
  <c r="O1999" i="1" s="1"/>
  <c r="N1939" i="1"/>
  <c r="O1939" i="1" a="1"/>
  <c r="O1939" i="1" s="1"/>
  <c r="N1879" i="1"/>
  <c r="O1879" i="1" a="1"/>
  <c r="O1879" i="1" s="1"/>
  <c r="N1807" i="1"/>
  <c r="O1807" i="1" a="1"/>
  <c r="O1807" i="1" s="1"/>
  <c r="N1723" i="1"/>
  <c r="O1723" i="1" a="1"/>
  <c r="O1723" i="1" s="1"/>
  <c r="N1663" i="1"/>
  <c r="O1663" i="1" a="1"/>
  <c r="O1663" i="1" s="1"/>
  <c r="N1603" i="1"/>
  <c r="O1603" i="1" a="1"/>
  <c r="O1603" i="1" s="1"/>
  <c r="N1519" i="1"/>
  <c r="O1519" i="1" a="1"/>
  <c r="O1519" i="1" s="1"/>
  <c r="N1459" i="1"/>
  <c r="O1459" i="1" a="1"/>
  <c r="O1459" i="1" s="1"/>
  <c r="N1399" i="1"/>
  <c r="O1399" i="1" a="1"/>
  <c r="O1399" i="1" s="1"/>
  <c r="N1303" i="1"/>
  <c r="O1303" i="1" a="1"/>
  <c r="O1303" i="1" s="1"/>
  <c r="N1231" i="1"/>
  <c r="O1231" i="1" a="1"/>
  <c r="O1231" i="1" s="1"/>
  <c r="N1171" i="1"/>
  <c r="O1171" i="1" a="1"/>
  <c r="O1171" i="1" s="1"/>
  <c r="N1111" i="1"/>
  <c r="O1111" i="1" a="1"/>
  <c r="O1111" i="1" s="1"/>
  <c r="N1051" i="1"/>
  <c r="O1051" i="1" a="1"/>
  <c r="O1051" i="1" s="1"/>
  <c r="N955" i="1"/>
  <c r="O955" i="1" a="1"/>
  <c r="O955" i="1" s="1"/>
  <c r="N895" i="1"/>
  <c r="O895" i="1" a="1"/>
  <c r="O895" i="1" s="1"/>
  <c r="N835" i="1"/>
  <c r="O835" i="1" a="1"/>
  <c r="O835" i="1" s="1"/>
  <c r="N763" i="1"/>
  <c r="O763" i="1" a="1"/>
  <c r="O763" i="1" s="1"/>
  <c r="N607" i="1"/>
  <c r="O607" i="1" a="1"/>
  <c r="O607" i="1" s="1"/>
  <c r="N535" i="1"/>
  <c r="O535" i="1" a="1"/>
  <c r="O535" i="1" s="1"/>
  <c r="N475" i="1"/>
  <c r="O475" i="1" a="1"/>
  <c r="O475" i="1" s="1"/>
  <c r="N403" i="1"/>
  <c r="O403" i="1" a="1"/>
  <c r="O403" i="1" s="1"/>
  <c r="N331" i="1"/>
  <c r="O331" i="1" a="1"/>
  <c r="O331" i="1" s="1"/>
  <c r="N271" i="1"/>
  <c r="O271" i="1" a="1"/>
  <c r="O271" i="1" s="1"/>
  <c r="N211" i="1"/>
  <c r="O211" i="1" a="1"/>
  <c r="O211" i="1" s="1"/>
  <c r="N163" i="1"/>
  <c r="O163" i="1" a="1"/>
  <c r="O163" i="1" s="1"/>
  <c r="N79" i="1"/>
  <c r="O79" i="1" a="1"/>
  <c r="O79" i="1" s="1"/>
  <c r="N4155" i="1"/>
  <c r="O4155" i="1" a="1"/>
  <c r="O4155" i="1" s="1"/>
  <c r="N4095" i="1"/>
  <c r="O4095" i="1" a="1"/>
  <c r="O4095" i="1" s="1"/>
  <c r="N4039" i="1"/>
  <c r="O4039" i="1" a="1"/>
  <c r="O4039" i="1" s="1"/>
  <c r="N3991" i="1"/>
  <c r="O3991" i="1" a="1"/>
  <c r="O3991" i="1" s="1"/>
  <c r="N3943" i="1"/>
  <c r="O3943" i="1" a="1"/>
  <c r="O3943" i="1" s="1"/>
  <c r="N3883" i="1"/>
  <c r="O3883" i="1" a="1"/>
  <c r="O3883" i="1" s="1"/>
  <c r="N3847" i="1"/>
  <c r="O3847" i="1" a="1"/>
  <c r="O3847" i="1" s="1"/>
  <c r="N3715" i="1"/>
  <c r="O3715" i="1" a="1"/>
  <c r="O3715" i="1" s="1"/>
  <c r="N3383" i="1"/>
  <c r="O3383" i="1" a="1"/>
  <c r="O3383" i="1" s="1"/>
  <c r="N4130" i="1"/>
  <c r="O4130" i="1" a="1"/>
  <c r="O4130" i="1" s="1"/>
  <c r="N4106" i="1"/>
  <c r="O4106" i="1" a="1"/>
  <c r="O4106" i="1" s="1"/>
  <c r="N4074" i="1"/>
  <c r="O4074" i="1" a="1"/>
  <c r="O4074" i="1" s="1"/>
  <c r="N4026" i="1"/>
  <c r="O4026" i="1" a="1"/>
  <c r="O4026" i="1" s="1"/>
  <c r="N3990" i="1"/>
  <c r="O3990" i="1" a="1"/>
  <c r="O3990" i="1" s="1"/>
  <c r="N3966" i="1"/>
  <c r="O3966" i="1" a="1"/>
  <c r="O3966" i="1" s="1"/>
  <c r="N3930" i="1"/>
  <c r="O3930" i="1" a="1"/>
  <c r="O3930" i="1" s="1"/>
  <c r="N3870" i="1"/>
  <c r="O3870" i="1" a="1"/>
  <c r="O3870" i="1" s="1"/>
  <c r="N3846" i="1"/>
  <c r="O3846" i="1" a="1"/>
  <c r="O3846" i="1" s="1"/>
  <c r="N3810" i="1"/>
  <c r="O3810" i="1" a="1"/>
  <c r="O3810" i="1" s="1"/>
  <c r="N3774" i="1"/>
  <c r="O3774" i="1" a="1"/>
  <c r="O3774" i="1" s="1"/>
  <c r="N3738" i="1"/>
  <c r="O3738" i="1" a="1"/>
  <c r="O3738" i="1" s="1"/>
  <c r="N3702" i="1"/>
  <c r="O3702" i="1" a="1"/>
  <c r="O3702" i="1" s="1"/>
  <c r="N3666" i="1"/>
  <c r="O3666" i="1" a="1"/>
  <c r="O3666" i="1" s="1"/>
  <c r="N3630" i="1"/>
  <c r="O3630" i="1" a="1"/>
  <c r="O3630" i="1" s="1"/>
  <c r="N3558" i="1"/>
  <c r="O3558" i="1" a="1"/>
  <c r="O3558" i="1" s="1"/>
  <c r="N3522" i="1"/>
  <c r="O3522" i="1" a="1"/>
  <c r="O3522" i="1" s="1"/>
  <c r="N3462" i="1"/>
  <c r="O3462" i="1" a="1"/>
  <c r="O3462" i="1" s="1"/>
  <c r="N3438" i="1"/>
  <c r="O3438" i="1" a="1"/>
  <c r="O3438" i="1" s="1"/>
  <c r="N3406" i="1"/>
  <c r="O3406" i="1" a="1"/>
  <c r="O3406" i="1" s="1"/>
  <c r="N3370" i="1"/>
  <c r="O3370" i="1" a="1"/>
  <c r="O3370" i="1" s="1"/>
  <c r="N3334" i="1"/>
  <c r="O3334" i="1" a="1"/>
  <c r="O3334" i="1" s="1"/>
  <c r="N3254" i="1"/>
  <c r="O3254" i="1" a="1"/>
  <c r="O3254" i="1" s="1"/>
  <c r="N3222" i="1"/>
  <c r="O3222" i="1" a="1"/>
  <c r="O3222" i="1" s="1"/>
  <c r="N3186" i="1"/>
  <c r="O3186" i="1" a="1"/>
  <c r="O3186" i="1" s="1"/>
  <c r="N3150" i="1"/>
  <c r="O3150" i="1" a="1"/>
  <c r="O3150" i="1" s="1"/>
  <c r="N3126" i="1"/>
  <c r="O3126" i="1" a="1"/>
  <c r="O3126" i="1" s="1"/>
  <c r="N3090" i="1"/>
  <c r="O3090" i="1" a="1"/>
  <c r="O3090" i="1" s="1"/>
  <c r="N3054" i="1"/>
  <c r="O3054" i="1" a="1"/>
  <c r="O3054" i="1" s="1"/>
  <c r="N3022" i="1"/>
  <c r="O3022" i="1" a="1"/>
  <c r="O3022" i="1" s="1"/>
  <c r="N2998" i="1"/>
  <c r="O2998" i="1" a="1"/>
  <c r="O2998" i="1" s="1"/>
  <c r="N2986" i="1"/>
  <c r="O2986" i="1" a="1"/>
  <c r="O2986" i="1" s="1"/>
  <c r="N2962" i="1"/>
  <c r="O2962" i="1" a="1"/>
  <c r="O2962" i="1" s="1"/>
  <c r="N2938" i="1"/>
  <c r="O2938" i="1" a="1"/>
  <c r="O2938" i="1" s="1"/>
  <c r="N2914" i="1"/>
  <c r="O2914" i="1" a="1"/>
  <c r="O2914" i="1" s="1"/>
  <c r="N2890" i="1"/>
  <c r="O2890" i="1" a="1"/>
  <c r="O2890" i="1" s="1"/>
  <c r="N2794" i="1"/>
  <c r="O2794" i="1" a="1"/>
  <c r="O2794" i="1" s="1"/>
  <c r="N2770" i="1"/>
  <c r="O2770" i="1" a="1"/>
  <c r="O2770" i="1" s="1"/>
  <c r="N2734" i="1"/>
  <c r="O2734" i="1" a="1"/>
  <c r="O2734" i="1" s="1"/>
  <c r="N2698" i="1"/>
  <c r="O2698" i="1" a="1"/>
  <c r="O2698" i="1" s="1"/>
  <c r="N2662" i="1"/>
  <c r="O2662" i="1" a="1"/>
  <c r="O2662" i="1" s="1"/>
  <c r="N2626" i="1"/>
  <c r="O2626" i="1" a="1"/>
  <c r="O2626" i="1" s="1"/>
  <c r="N2590" i="1"/>
  <c r="O2590" i="1" a="1"/>
  <c r="O2590" i="1" s="1"/>
  <c r="N2554" i="1"/>
  <c r="O2554" i="1" a="1"/>
  <c r="O2554" i="1" s="1"/>
  <c r="N2530" i="1"/>
  <c r="O2530" i="1" a="1"/>
  <c r="O2530" i="1" s="1"/>
  <c r="N2494" i="1"/>
  <c r="O2494" i="1" a="1"/>
  <c r="O2494" i="1" s="1"/>
  <c r="N2458" i="1"/>
  <c r="O2458" i="1" a="1"/>
  <c r="O2458" i="1" s="1"/>
  <c r="N2410" i="1"/>
  <c r="O2410" i="1" a="1"/>
  <c r="O2410" i="1" s="1"/>
  <c r="N2386" i="1"/>
  <c r="O2386" i="1" a="1"/>
  <c r="O2386" i="1" s="1"/>
  <c r="N2350" i="1"/>
  <c r="O2350" i="1" a="1"/>
  <c r="O2350" i="1" s="1"/>
  <c r="N2314" i="1"/>
  <c r="O2314" i="1" a="1"/>
  <c r="O2314" i="1" s="1"/>
  <c r="N2278" i="1"/>
  <c r="O2278" i="1" a="1"/>
  <c r="O2278" i="1" s="1"/>
  <c r="N2230" i="1"/>
  <c r="O2230" i="1" a="1"/>
  <c r="O2230" i="1" s="1"/>
  <c r="N2206" i="1"/>
  <c r="O2206" i="1" a="1"/>
  <c r="O2206" i="1" s="1"/>
  <c r="N2200" i="1"/>
  <c r="O2200" i="1" a="1"/>
  <c r="O2200" i="1" s="1"/>
  <c r="N2164" i="1"/>
  <c r="O2164" i="1" a="1"/>
  <c r="O2164" i="1" s="1"/>
  <c r="N2140" i="1"/>
  <c r="O2140" i="1" a="1"/>
  <c r="O2140" i="1" s="1"/>
  <c r="N2104" i="1"/>
  <c r="O2104" i="1" a="1"/>
  <c r="O2104" i="1" s="1"/>
  <c r="N2080" i="1"/>
  <c r="O2080" i="1" a="1"/>
  <c r="O2080" i="1" s="1"/>
  <c r="N2044" i="1"/>
  <c r="O2044" i="1" a="1"/>
  <c r="O2044" i="1" s="1"/>
  <c r="N1996" i="1"/>
  <c r="O1996" i="1" a="1"/>
  <c r="O1996" i="1" s="1"/>
  <c r="N1960" i="1"/>
  <c r="O1960" i="1" a="1"/>
  <c r="O1960" i="1" s="1"/>
  <c r="N1924" i="1"/>
  <c r="O1924" i="1" a="1"/>
  <c r="O1924" i="1" s="1"/>
  <c r="N1888" i="1"/>
  <c r="O1888" i="1" a="1"/>
  <c r="O1888" i="1" s="1"/>
  <c r="N1876" i="1"/>
  <c r="O1876" i="1" a="1"/>
  <c r="O1876" i="1" s="1"/>
  <c r="N1840" i="1"/>
  <c r="O1840" i="1" a="1"/>
  <c r="O1840" i="1" s="1"/>
  <c r="N1804" i="1"/>
  <c r="O1804" i="1" a="1"/>
  <c r="O1804" i="1" s="1"/>
  <c r="N1768" i="1"/>
  <c r="O1768" i="1" a="1"/>
  <c r="O1768" i="1" s="1"/>
  <c r="N1732" i="1"/>
  <c r="O1732" i="1" a="1"/>
  <c r="O1732" i="1" s="1"/>
  <c r="N1696" i="1"/>
  <c r="O1696" i="1" a="1"/>
  <c r="O1696" i="1" s="1"/>
  <c r="N1660" i="1"/>
  <c r="O1660" i="1" a="1"/>
  <c r="O1660" i="1" s="1"/>
  <c r="N1636" i="1"/>
  <c r="O1636" i="1" a="1"/>
  <c r="O1636" i="1" s="1"/>
  <c r="N1600" i="1"/>
  <c r="O1600" i="1" a="1"/>
  <c r="O1600" i="1" s="1"/>
  <c r="N1564" i="1"/>
  <c r="O1564" i="1" a="1"/>
  <c r="O1564" i="1" s="1"/>
  <c r="N1540" i="1"/>
  <c r="O1540" i="1" a="1"/>
  <c r="O1540" i="1" s="1"/>
  <c r="N1504" i="1"/>
  <c r="O1504" i="1" a="1"/>
  <c r="O1504" i="1" s="1"/>
  <c r="N1468" i="1"/>
  <c r="O1468" i="1" a="1"/>
  <c r="O1468" i="1" s="1"/>
  <c r="N1444" i="1"/>
  <c r="O1444" i="1" a="1"/>
  <c r="O1444" i="1" s="1"/>
  <c r="N1420" i="1"/>
  <c r="O1420" i="1" a="1"/>
  <c r="O1420" i="1" s="1"/>
  <c r="N1396" i="1"/>
  <c r="O1396" i="1" a="1"/>
  <c r="O1396" i="1" s="1"/>
  <c r="N1372" i="1"/>
  <c r="O1372" i="1" a="1"/>
  <c r="O1372" i="1" s="1"/>
  <c r="N1348" i="1"/>
  <c r="O1348" i="1" a="1"/>
  <c r="O1348" i="1" s="1"/>
  <c r="N1024" i="1"/>
  <c r="O1024" i="1" a="1"/>
  <c r="O1024" i="1" s="1"/>
  <c r="O4171" i="1" a="1"/>
  <c r="O4171" i="1" s="1"/>
  <c r="N4171" i="1"/>
  <c r="O4152" i="1" a="1"/>
  <c r="O4152" i="1" s="1"/>
  <c r="N4152" i="1"/>
  <c r="N4140" i="1"/>
  <c r="O4140" i="1" a="1"/>
  <c r="O4140" i="1" s="1"/>
  <c r="N4128" i="1"/>
  <c r="O4128" i="1" a="1"/>
  <c r="O4128" i="1" s="1"/>
  <c r="N4104" i="1"/>
  <c r="O4104" i="1" a="1"/>
  <c r="O4104" i="1" s="1"/>
  <c r="N4092" i="1"/>
  <c r="O4092" i="1" a="1"/>
  <c r="O4092" i="1" s="1"/>
  <c r="N4072" i="1"/>
  <c r="O4072" i="1" a="1"/>
  <c r="O4072" i="1" s="1"/>
  <c r="N4060" i="1"/>
  <c r="O4060" i="1" a="1"/>
  <c r="O4060" i="1" s="1"/>
  <c r="N4048" i="1"/>
  <c r="O4048" i="1" a="1"/>
  <c r="O4048" i="1" s="1"/>
  <c r="N4036" i="1"/>
  <c r="O4036" i="1" a="1"/>
  <c r="O4036" i="1" s="1"/>
  <c r="N3988" i="1"/>
  <c r="O3988" i="1" a="1"/>
  <c r="O3988" i="1" s="1"/>
  <c r="N3976" i="1"/>
  <c r="O3976" i="1" a="1"/>
  <c r="O3976" i="1" s="1"/>
  <c r="N3964" i="1"/>
  <c r="O3964" i="1" a="1"/>
  <c r="O3964" i="1" s="1"/>
  <c r="N3952" i="1"/>
  <c r="O3952" i="1" a="1"/>
  <c r="O3952" i="1" s="1"/>
  <c r="N3928" i="1"/>
  <c r="O3928" i="1" a="1"/>
  <c r="O3928" i="1" s="1"/>
  <c r="N3507" i="1"/>
  <c r="O3507" i="1" a="1"/>
  <c r="O3507" i="1" s="1"/>
  <c r="N1200" i="1"/>
  <c r="O1200" i="1" a="1"/>
  <c r="O1200" i="1" s="1"/>
  <c r="O3882" i="1" a="1"/>
  <c r="O3882" i="1" s="1"/>
  <c r="N3881" i="1"/>
  <c r="O3881" i="1" a="1"/>
  <c r="O3881" i="1" s="1"/>
  <c r="N1981" i="1"/>
  <c r="O3915" i="1" a="1"/>
  <c r="O3915" i="1" s="1"/>
  <c r="O3879" i="1" a="1"/>
  <c r="O3879" i="1" s="1"/>
  <c r="O3814" i="1" a="1"/>
  <c r="O3814" i="1" s="1"/>
  <c r="O3783" i="1" a="1"/>
  <c r="O3783" i="1" s="1"/>
  <c r="O3579" i="1" a="1"/>
  <c r="O3579" i="1" s="1"/>
  <c r="O3555" i="1" a="1"/>
  <c r="O3555" i="1" s="1"/>
  <c r="O3495" i="1" a="1"/>
  <c r="O3495" i="1" s="1"/>
  <c r="O2587" i="1" a="1"/>
  <c r="O2587" i="1" s="1"/>
  <c r="O2335" i="1" a="1"/>
  <c r="O2335" i="1" s="1"/>
  <c r="O1549" i="1" a="1"/>
  <c r="O1549" i="1" s="1"/>
  <c r="N2730" i="1"/>
  <c r="O2730" i="1" a="1"/>
  <c r="O2730" i="1" s="1"/>
  <c r="N2706" i="1"/>
  <c r="O2706" i="1" a="1"/>
  <c r="O2706" i="1" s="1"/>
  <c r="N2694" i="1"/>
  <c r="O2694" i="1" a="1"/>
  <c r="O2694" i="1" s="1"/>
  <c r="N2670" i="1"/>
  <c r="O2670" i="1" a="1"/>
  <c r="O2670" i="1" s="1"/>
  <c r="N2646" i="1"/>
  <c r="O2646" i="1" a="1"/>
  <c r="O2646" i="1" s="1"/>
  <c r="N2574" i="1"/>
  <c r="O2574" i="1" a="1"/>
  <c r="O2574" i="1" s="1"/>
  <c r="N2550" i="1"/>
  <c r="O2550" i="1" a="1"/>
  <c r="O2550" i="1" s="1"/>
  <c r="N2514" i="1"/>
  <c r="O2514" i="1" a="1"/>
  <c r="O2514" i="1" s="1"/>
  <c r="N2478" i="1"/>
  <c r="O2478" i="1" a="1"/>
  <c r="O2478" i="1" s="1"/>
  <c r="N2466" i="1"/>
  <c r="O2466" i="1" a="1"/>
  <c r="O2466" i="1" s="1"/>
  <c r="O2454" i="1" a="1"/>
  <c r="O2454" i="1" s="1"/>
  <c r="N2454" i="1"/>
  <c r="N2442" i="1"/>
  <c r="O2442" i="1" a="1"/>
  <c r="O2442" i="1" s="1"/>
  <c r="N2430" i="1"/>
  <c r="O2430" i="1" a="1"/>
  <c r="O2430" i="1" s="1"/>
  <c r="N2418" i="1"/>
  <c r="O2418" i="1" a="1"/>
  <c r="O2418" i="1" s="1"/>
  <c r="O2406" i="1" a="1"/>
  <c r="O2406" i="1" s="1"/>
  <c r="N2406" i="1"/>
  <c r="N2382" i="1"/>
  <c r="O2382" i="1" a="1"/>
  <c r="O2382" i="1" s="1"/>
  <c r="N2370" i="1"/>
  <c r="O2370" i="1" a="1"/>
  <c r="O2370" i="1" s="1"/>
  <c r="N2358" i="1"/>
  <c r="O2358" i="1" a="1"/>
  <c r="O2358" i="1" s="1"/>
  <c r="N2346" i="1"/>
  <c r="O2346" i="1" a="1"/>
  <c r="O2346" i="1" s="1"/>
  <c r="N2310" i="1"/>
  <c r="O2310" i="1" a="1"/>
  <c r="O2310" i="1" s="1"/>
  <c r="N2298" i="1"/>
  <c r="O2298" i="1" a="1"/>
  <c r="O2298" i="1" s="1"/>
  <c r="N2286" i="1"/>
  <c r="O2286" i="1" a="1"/>
  <c r="O2286" i="1" s="1"/>
  <c r="N2274" i="1"/>
  <c r="O2274" i="1" a="1"/>
  <c r="O2274" i="1" s="1"/>
  <c r="N2262" i="1"/>
  <c r="O2262" i="1" a="1"/>
  <c r="O2262" i="1" s="1"/>
  <c r="N2250" i="1"/>
  <c r="O2250" i="1" a="1"/>
  <c r="O2250" i="1" s="1"/>
  <c r="N2238" i="1"/>
  <c r="O2238" i="1" a="1"/>
  <c r="O2238" i="1" s="1"/>
  <c r="N2226" i="1"/>
  <c r="O2226" i="1" a="1"/>
  <c r="O2226" i="1" s="1"/>
  <c r="N2214" i="1"/>
  <c r="O2214" i="1" a="1"/>
  <c r="O2214" i="1" s="1"/>
  <c r="N2184" i="1"/>
  <c r="O2184" i="1" a="1"/>
  <c r="O2184" i="1" s="1"/>
  <c r="N2172" i="1"/>
  <c r="O2172" i="1" a="1"/>
  <c r="O2172" i="1" s="1"/>
  <c r="N2160" i="1"/>
  <c r="O2160" i="1" a="1"/>
  <c r="O2160" i="1" s="1"/>
  <c r="N2148" i="1"/>
  <c r="O2148" i="1" a="1"/>
  <c r="O2148" i="1" s="1"/>
  <c r="N2136" i="1"/>
  <c r="O2136" i="1" a="1"/>
  <c r="O2136" i="1" s="1"/>
  <c r="N2112" i="1"/>
  <c r="O2112" i="1" a="1"/>
  <c r="O2112" i="1" s="1"/>
  <c r="N2100" i="1"/>
  <c r="O2100" i="1" a="1"/>
  <c r="O2100" i="1" s="1"/>
  <c r="N2076" i="1"/>
  <c r="O2076" i="1" a="1"/>
  <c r="O2076" i="1" s="1"/>
  <c r="N2064" i="1"/>
  <c r="O2064" i="1" a="1"/>
  <c r="O2064" i="1" s="1"/>
  <c r="N2040" i="1"/>
  <c r="O2040" i="1" a="1"/>
  <c r="O2040" i="1" s="1"/>
  <c r="N2028" i="1"/>
  <c r="O2028" i="1" a="1"/>
  <c r="O2028" i="1" s="1"/>
  <c r="N2016" i="1"/>
  <c r="O2016" i="1" a="1"/>
  <c r="O2016" i="1" s="1"/>
  <c r="N1968" i="1"/>
  <c r="O1968" i="1" a="1"/>
  <c r="O1968" i="1" s="1"/>
  <c r="N1956" i="1"/>
  <c r="O1956" i="1" a="1"/>
  <c r="O1956" i="1" s="1"/>
  <c r="N1944" i="1"/>
  <c r="O1944" i="1" a="1"/>
  <c r="O1944" i="1" s="1"/>
  <c r="N1932" i="1"/>
  <c r="O1932" i="1" a="1"/>
  <c r="O1932" i="1" s="1"/>
  <c r="N1920" i="1"/>
  <c r="O1920" i="1" a="1"/>
  <c r="O1920" i="1" s="1"/>
  <c r="N1908" i="1"/>
  <c r="O1908" i="1" a="1"/>
  <c r="O1908" i="1" s="1"/>
  <c r="N1896" i="1"/>
  <c r="O1896" i="1" a="1"/>
  <c r="O1896" i="1" s="1"/>
  <c r="N1884" i="1"/>
  <c r="O1884" i="1" a="1"/>
  <c r="O1884" i="1" s="1"/>
  <c r="N1860" i="1"/>
  <c r="O1860" i="1" a="1"/>
  <c r="O1860" i="1" s="1"/>
  <c r="N1848" i="1"/>
  <c r="O1848" i="1" a="1"/>
  <c r="O1848" i="1" s="1"/>
  <c r="N1836" i="1"/>
  <c r="O1836" i="1" a="1"/>
  <c r="O1836" i="1" s="1"/>
  <c r="N1824" i="1"/>
  <c r="O1824" i="1" a="1"/>
  <c r="O1824" i="1" s="1"/>
  <c r="N1800" i="1"/>
  <c r="O1800" i="1" a="1"/>
  <c r="O1800" i="1" s="1"/>
  <c r="N1788" i="1"/>
  <c r="O1788" i="1" a="1"/>
  <c r="O1788" i="1" s="1"/>
  <c r="N1764" i="1"/>
  <c r="O1764" i="1" a="1"/>
  <c r="O1764" i="1" s="1"/>
  <c r="N1752" i="1"/>
  <c r="O1752" i="1" a="1"/>
  <c r="O1752" i="1" s="1"/>
  <c r="N1740" i="1"/>
  <c r="O1740" i="1" a="1"/>
  <c r="O1740" i="1" s="1"/>
  <c r="N1728" i="1"/>
  <c r="O1728" i="1" a="1"/>
  <c r="O1728" i="1" s="1"/>
  <c r="N1716" i="1"/>
  <c r="O1716" i="1" a="1"/>
  <c r="O1716" i="1" s="1"/>
  <c r="N1704" i="1"/>
  <c r="O1704" i="1" a="1"/>
  <c r="O1704" i="1" s="1"/>
  <c r="N1692" i="1"/>
  <c r="O1692" i="1" a="1"/>
  <c r="O1692" i="1" s="1"/>
  <c r="N1680" i="1"/>
  <c r="O1680" i="1" a="1"/>
  <c r="O1680" i="1" s="1"/>
  <c r="N1668" i="1"/>
  <c r="O1668" i="1" a="1"/>
  <c r="O1668" i="1" s="1"/>
  <c r="O1656" i="1" a="1"/>
  <c r="O1656" i="1" s="1"/>
  <c r="N1656" i="1"/>
  <c r="N1644" i="1"/>
  <c r="O1644" i="1" a="1"/>
  <c r="O1644" i="1" s="1"/>
  <c r="O1632" i="1" a="1"/>
  <c r="O1632" i="1" s="1"/>
  <c r="N1632" i="1"/>
  <c r="N1620" i="1"/>
  <c r="O1620" i="1" a="1"/>
  <c r="O1620" i="1" s="1"/>
  <c r="N1608" i="1"/>
  <c r="O1608" i="1" a="1"/>
  <c r="O1608" i="1" s="1"/>
  <c r="N1596" i="1"/>
  <c r="O1596" i="1" a="1"/>
  <c r="O1596" i="1" s="1"/>
  <c r="N1584" i="1"/>
  <c r="O1584" i="1" a="1"/>
  <c r="O1584" i="1" s="1"/>
  <c r="N1572" i="1"/>
  <c r="O1572" i="1" a="1"/>
  <c r="O1572" i="1" s="1"/>
  <c r="N1560" i="1"/>
  <c r="O1560" i="1" a="1"/>
  <c r="O1560" i="1" s="1"/>
  <c r="N1548" i="1"/>
  <c r="O1548" i="1" a="1"/>
  <c r="O1548" i="1" s="1"/>
  <c r="N1524" i="1"/>
  <c r="O1524" i="1" a="1"/>
  <c r="O1524" i="1" s="1"/>
  <c r="O1512" i="1" a="1"/>
  <c r="O1512" i="1" s="1"/>
  <c r="N1512" i="1"/>
  <c r="N1500" i="1"/>
  <c r="O1500" i="1" a="1"/>
  <c r="O1500" i="1" s="1"/>
  <c r="N1488" i="1"/>
  <c r="O1488" i="1" a="1"/>
  <c r="O1488" i="1" s="1"/>
  <c r="N1464" i="1"/>
  <c r="O1464" i="1" a="1"/>
  <c r="O1464" i="1" s="1"/>
  <c r="N1452" i="1"/>
  <c r="O1452" i="1" a="1"/>
  <c r="O1452" i="1" s="1"/>
  <c r="O1440" i="1" a="1"/>
  <c r="O1440" i="1" s="1"/>
  <c r="N1440" i="1"/>
  <c r="N1428" i="1"/>
  <c r="O1428" i="1" a="1"/>
  <c r="O1428" i="1" s="1"/>
  <c r="N1416" i="1"/>
  <c r="O1416" i="1" a="1"/>
  <c r="O1416" i="1" s="1"/>
  <c r="N1404" i="1"/>
  <c r="O1404" i="1" a="1"/>
  <c r="O1404" i="1" s="1"/>
  <c r="N1392" i="1"/>
  <c r="O1392" i="1" a="1"/>
  <c r="O1392" i="1" s="1"/>
  <c r="N1380" i="1"/>
  <c r="O1380" i="1" a="1"/>
  <c r="O1380" i="1" s="1"/>
  <c r="N1356" i="1"/>
  <c r="O1356" i="1" a="1"/>
  <c r="O1356" i="1" s="1"/>
  <c r="N1344" i="1"/>
  <c r="O1344" i="1" a="1"/>
  <c r="O1344" i="1" s="1"/>
  <c r="N1320" i="1"/>
  <c r="O1320" i="1" a="1"/>
  <c r="O1320" i="1" s="1"/>
  <c r="N1308" i="1"/>
  <c r="O1308" i="1" a="1"/>
  <c r="O1308" i="1" s="1"/>
  <c r="N1296" i="1"/>
  <c r="O1296" i="1" a="1"/>
  <c r="O1296" i="1" s="1"/>
  <c r="N1284" i="1"/>
  <c r="O1284" i="1" a="1"/>
  <c r="O1284" i="1" s="1"/>
  <c r="N1272" i="1"/>
  <c r="O1272" i="1" a="1"/>
  <c r="O1272" i="1" s="1"/>
  <c r="N1260" i="1"/>
  <c r="O1260" i="1" a="1"/>
  <c r="O1260" i="1" s="1"/>
  <c r="N1248" i="1"/>
  <c r="O1248" i="1" a="1"/>
  <c r="O1248" i="1" s="1"/>
  <c r="N1236" i="1"/>
  <c r="O1236" i="1" a="1"/>
  <c r="O1236" i="1" s="1"/>
  <c r="N1224" i="1"/>
  <c r="O1224" i="1" a="1"/>
  <c r="O1224" i="1" s="1"/>
  <c r="N1212" i="1"/>
  <c r="O1212" i="1" a="1"/>
  <c r="O1212" i="1" s="1"/>
  <c r="N1188" i="1"/>
  <c r="O1188" i="1" a="1"/>
  <c r="O1188" i="1" s="1"/>
  <c r="N1164" i="1"/>
  <c r="O1164" i="1" a="1"/>
  <c r="O1164" i="1" s="1"/>
  <c r="N1152" i="1"/>
  <c r="O1152" i="1" a="1"/>
  <c r="O1152" i="1" s="1"/>
  <c r="N1140" i="1"/>
  <c r="O1140" i="1" a="1"/>
  <c r="O1140" i="1" s="1"/>
  <c r="N1128" i="1"/>
  <c r="O1128" i="1" a="1"/>
  <c r="O1128" i="1" s="1"/>
  <c r="N1116" i="1"/>
  <c r="O1116" i="1" a="1"/>
  <c r="O1116" i="1" s="1"/>
  <c r="N1104" i="1"/>
  <c r="O1104" i="1" a="1"/>
  <c r="O1104" i="1" s="1"/>
  <c r="N1092" i="1"/>
  <c r="O1092" i="1" a="1"/>
  <c r="O1092" i="1" s="1"/>
  <c r="N1080" i="1"/>
  <c r="O1080" i="1" a="1"/>
  <c r="O1080" i="1" s="1"/>
  <c r="N1068" i="1"/>
  <c r="O1068" i="1" a="1"/>
  <c r="O1068" i="1" s="1"/>
  <c r="N1044" i="1"/>
  <c r="O1044" i="1" a="1"/>
  <c r="O1044" i="1" s="1"/>
  <c r="N1032" i="1"/>
  <c r="O1032" i="1" a="1"/>
  <c r="O1032" i="1" s="1"/>
  <c r="N1020" i="1"/>
  <c r="O1020" i="1" a="1"/>
  <c r="O1020" i="1" s="1"/>
  <c r="N1008" i="1"/>
  <c r="O1008" i="1" a="1"/>
  <c r="O1008" i="1" s="1"/>
  <c r="N996" i="1"/>
  <c r="O996" i="1" a="1"/>
  <c r="O996" i="1" s="1"/>
  <c r="N984" i="1"/>
  <c r="O984" i="1" a="1"/>
  <c r="O984" i="1" s="1"/>
  <c r="N960" i="1"/>
  <c r="O960" i="1" a="1"/>
  <c r="O960" i="1" s="1"/>
  <c r="N948" i="1"/>
  <c r="O948" i="1" a="1"/>
  <c r="O948" i="1" s="1"/>
  <c r="N936" i="1"/>
  <c r="O936" i="1" a="1"/>
  <c r="O936" i="1" s="1"/>
  <c r="N924" i="1"/>
  <c r="O924" i="1" a="1"/>
  <c r="O924" i="1" s="1"/>
  <c r="N912" i="1"/>
  <c r="O912" i="1" a="1"/>
  <c r="O912" i="1" s="1"/>
  <c r="N900" i="1"/>
  <c r="O900" i="1" a="1"/>
  <c r="O900" i="1" s="1"/>
  <c r="N888" i="1"/>
  <c r="O888" i="1" a="1"/>
  <c r="O888" i="1" s="1"/>
  <c r="N876" i="1"/>
  <c r="O876" i="1" a="1"/>
  <c r="O876" i="1" s="1"/>
  <c r="N864" i="1"/>
  <c r="O864" i="1" a="1"/>
  <c r="O864" i="1" s="1"/>
  <c r="N852" i="1"/>
  <c r="O852" i="1" a="1"/>
  <c r="O852" i="1" s="1"/>
  <c r="N840" i="1"/>
  <c r="O840" i="1" a="1"/>
  <c r="O840" i="1" s="1"/>
  <c r="N828" i="1"/>
  <c r="O828" i="1" a="1"/>
  <c r="O828" i="1" s="1"/>
  <c r="N804" i="1"/>
  <c r="O804" i="1" a="1"/>
  <c r="O804" i="1" s="1"/>
  <c r="N792" i="1"/>
  <c r="O792" i="1" a="1"/>
  <c r="O792" i="1" s="1"/>
  <c r="N780" i="1"/>
  <c r="O780" i="1" a="1"/>
  <c r="O780" i="1" s="1"/>
  <c r="N768" i="1"/>
  <c r="O768" i="1" a="1"/>
  <c r="O768" i="1" s="1"/>
  <c r="N756" i="1"/>
  <c r="O756" i="1" a="1"/>
  <c r="O756" i="1" s="1"/>
  <c r="N744" i="1"/>
  <c r="O744" i="1" a="1"/>
  <c r="O744" i="1" s="1"/>
  <c r="N732" i="1"/>
  <c r="O732" i="1" a="1"/>
  <c r="O732" i="1" s="1"/>
  <c r="N720" i="1"/>
  <c r="O720" i="1" a="1"/>
  <c r="O720" i="1" s="1"/>
  <c r="N708" i="1"/>
  <c r="O708" i="1" a="1"/>
  <c r="O708" i="1" s="1"/>
  <c r="N696" i="1"/>
  <c r="O696" i="1" a="1"/>
  <c r="O696" i="1" s="1"/>
  <c r="N684" i="1"/>
  <c r="O684" i="1" a="1"/>
  <c r="O684" i="1" s="1"/>
  <c r="N672" i="1"/>
  <c r="O672" i="1" a="1"/>
  <c r="O672" i="1" s="1"/>
  <c r="N660" i="1"/>
  <c r="O660" i="1" a="1"/>
  <c r="O660" i="1" s="1"/>
  <c r="N648" i="1"/>
  <c r="O648" i="1" a="1"/>
  <c r="O648" i="1" s="1"/>
  <c r="N636" i="1"/>
  <c r="O636" i="1" a="1"/>
  <c r="O636" i="1" s="1"/>
  <c r="N624" i="1"/>
  <c r="O624" i="1" a="1"/>
  <c r="O624" i="1" s="1"/>
  <c r="N612" i="1"/>
  <c r="O612" i="1" a="1"/>
  <c r="O612" i="1" s="1"/>
  <c r="N600" i="1"/>
  <c r="O600" i="1" a="1"/>
  <c r="O600" i="1" s="1"/>
  <c r="N588" i="1"/>
  <c r="O588" i="1" a="1"/>
  <c r="O588" i="1" s="1"/>
  <c r="N576" i="1"/>
  <c r="O576" i="1" a="1"/>
  <c r="O576" i="1" s="1"/>
  <c r="N564" i="1"/>
  <c r="O564" i="1" a="1"/>
  <c r="O564" i="1" s="1"/>
  <c r="N552" i="1"/>
  <c r="O552" i="1" a="1"/>
  <c r="O552" i="1" s="1"/>
  <c r="N540" i="1"/>
  <c r="O540" i="1" a="1"/>
  <c r="O540" i="1" s="1"/>
  <c r="N528" i="1"/>
  <c r="O528" i="1" a="1"/>
  <c r="O528" i="1" s="1"/>
  <c r="N516" i="1"/>
  <c r="O516" i="1" a="1"/>
  <c r="O516" i="1" s="1"/>
  <c r="N504" i="1"/>
  <c r="O504" i="1" a="1"/>
  <c r="O504" i="1" s="1"/>
  <c r="N492" i="1"/>
  <c r="O492" i="1" a="1"/>
  <c r="O492" i="1" s="1"/>
  <c r="N480" i="1"/>
  <c r="O480" i="1" a="1"/>
  <c r="O480" i="1" s="1"/>
  <c r="N468" i="1"/>
  <c r="O468" i="1" a="1"/>
  <c r="O468" i="1" s="1"/>
  <c r="N456" i="1"/>
  <c r="O456" i="1" a="1"/>
  <c r="O456" i="1" s="1"/>
  <c r="N444" i="1"/>
  <c r="O444" i="1" a="1"/>
  <c r="O444" i="1" s="1"/>
  <c r="N432" i="1"/>
  <c r="O432" i="1" a="1"/>
  <c r="O432" i="1" s="1"/>
  <c r="N420" i="1"/>
  <c r="O420" i="1" a="1"/>
  <c r="O420" i="1" s="1"/>
  <c r="N408" i="1"/>
  <c r="O408" i="1" a="1"/>
  <c r="O408" i="1" s="1"/>
  <c r="N396" i="1"/>
  <c r="O396" i="1" a="1"/>
  <c r="O396" i="1" s="1"/>
  <c r="N384" i="1"/>
  <c r="O384" i="1" a="1"/>
  <c r="O384" i="1" s="1"/>
  <c r="N372" i="1"/>
  <c r="O372" i="1" a="1"/>
  <c r="O372" i="1" s="1"/>
  <c r="N360" i="1"/>
  <c r="O360" i="1" a="1"/>
  <c r="O360" i="1" s="1"/>
  <c r="N348" i="1"/>
  <c r="O348" i="1" a="1"/>
  <c r="O348" i="1" s="1"/>
  <c r="N336" i="1"/>
  <c r="O336" i="1" a="1"/>
  <c r="O336" i="1" s="1"/>
  <c r="N324" i="1"/>
  <c r="O324" i="1" a="1"/>
  <c r="O324" i="1" s="1"/>
  <c r="N300" i="1"/>
  <c r="O300" i="1" a="1"/>
  <c r="O300" i="1" s="1"/>
  <c r="N288" i="1"/>
  <c r="O288" i="1" a="1"/>
  <c r="O288" i="1" s="1"/>
  <c r="N276" i="1"/>
  <c r="O276" i="1" a="1"/>
  <c r="O276" i="1" s="1"/>
  <c r="N264" i="1"/>
  <c r="O264" i="1" a="1"/>
  <c r="O264" i="1" s="1"/>
  <c r="N252" i="1"/>
  <c r="O252" i="1" a="1"/>
  <c r="O252" i="1" s="1"/>
  <c r="N240" i="1"/>
  <c r="O240" i="1" a="1"/>
  <c r="O240" i="1" s="1"/>
  <c r="N228" i="1"/>
  <c r="O228" i="1" a="1"/>
  <c r="O228" i="1" s="1"/>
  <c r="N216" i="1"/>
  <c r="O216" i="1" a="1"/>
  <c r="O216" i="1" s="1"/>
  <c r="N204" i="1"/>
  <c r="O204" i="1" a="1"/>
  <c r="O204" i="1" s="1"/>
  <c r="N192" i="1"/>
  <c r="O192" i="1" a="1"/>
  <c r="O192" i="1" s="1"/>
  <c r="N180" i="1"/>
  <c r="O180" i="1" a="1"/>
  <c r="O180" i="1" s="1"/>
  <c r="N168" i="1"/>
  <c r="O168" i="1" a="1"/>
  <c r="O168" i="1" s="1"/>
  <c r="N156" i="1"/>
  <c r="O156" i="1" a="1"/>
  <c r="O156" i="1" s="1"/>
  <c r="N144" i="1"/>
  <c r="O144" i="1" a="1"/>
  <c r="O144" i="1" s="1"/>
  <c r="N132" i="1"/>
  <c r="O132" i="1" a="1"/>
  <c r="O132" i="1" s="1"/>
  <c r="N120" i="1"/>
  <c r="O120" i="1" a="1"/>
  <c r="O120" i="1" s="1"/>
  <c r="N108" i="1"/>
  <c r="O108" i="1" a="1"/>
  <c r="O108" i="1" s="1"/>
  <c r="N96" i="1"/>
  <c r="O96" i="1" a="1"/>
  <c r="O96" i="1" s="1"/>
  <c r="O84" i="1" a="1"/>
  <c r="O84" i="1" s="1"/>
  <c r="N84" i="1"/>
  <c r="N72" i="1"/>
  <c r="O72" i="1" a="1"/>
  <c r="O72" i="1" s="1"/>
  <c r="N60" i="1"/>
  <c r="O60" i="1" a="1"/>
  <c r="O60" i="1" s="1"/>
  <c r="N48" i="1"/>
  <c r="O48" i="1" a="1"/>
  <c r="O48" i="1" s="1"/>
  <c r="N36" i="1"/>
  <c r="O36" i="1" a="1"/>
  <c r="O36" i="1" s="1"/>
  <c r="N24" i="1"/>
  <c r="O24" i="1" a="1"/>
  <c r="O24" i="1" s="1"/>
  <c r="N12" i="1"/>
  <c r="O12" i="1" a="1"/>
  <c r="O12" i="1" s="1"/>
  <c r="N3951" i="1"/>
  <c r="N3339" i="1"/>
  <c r="N3027" i="1"/>
  <c r="N2803" i="1"/>
  <c r="N2443" i="1"/>
  <c r="O4042" i="1" a="1"/>
  <c r="O4042" i="1" s="1"/>
  <c r="O3995" i="1" a="1"/>
  <c r="O3995" i="1" s="1"/>
  <c r="O3982" i="1" a="1"/>
  <c r="O3982" i="1" s="1"/>
  <c r="O3911" i="1" a="1"/>
  <c r="O3911" i="1" s="1"/>
  <c r="O3658" i="1" a="1"/>
  <c r="O3658" i="1" s="1"/>
  <c r="O3634" i="1" a="1"/>
  <c r="O3634" i="1" s="1"/>
  <c r="O3587" i="1" a="1"/>
  <c r="O3587" i="1" s="1"/>
  <c r="O3574" i="1" a="1"/>
  <c r="O3574" i="1" s="1"/>
  <c r="O3527" i="1" a="1"/>
  <c r="O3527" i="1" s="1"/>
  <c r="O3503" i="1" a="1"/>
  <c r="O3503" i="1" s="1"/>
  <c r="O3418" i="1" a="1"/>
  <c r="O3418" i="1" s="1"/>
  <c r="O3378" i="1" a="1"/>
  <c r="O3378" i="1" s="1"/>
  <c r="O3155" i="1" a="1"/>
  <c r="O3155" i="1" s="1"/>
  <c r="O2882" i="1" a="1"/>
  <c r="O2882" i="1" s="1"/>
  <c r="O2839" i="1" a="1"/>
  <c r="O2839" i="1" s="1"/>
  <c r="O2703" i="1" a="1"/>
  <c r="O2703" i="1" s="1"/>
  <c r="O1400" i="1" a="1"/>
  <c r="O1400" i="1" s="1"/>
  <c r="O1280" i="1" a="1"/>
  <c r="O1280" i="1" s="1"/>
  <c r="O816" i="1" a="1"/>
  <c r="O816" i="1" s="1"/>
  <c r="N3927" i="1"/>
  <c r="O3927" i="1" a="1"/>
  <c r="O3927" i="1" s="1"/>
  <c r="N3531" i="1"/>
  <c r="O3531" i="1" a="1"/>
  <c r="O3531" i="1" s="1"/>
  <c r="N3459" i="1"/>
  <c r="O3459" i="1" a="1"/>
  <c r="O3459" i="1" s="1"/>
  <c r="N3403" i="1"/>
  <c r="O3403" i="1" a="1"/>
  <c r="O3403" i="1" s="1"/>
  <c r="N3343" i="1"/>
  <c r="O3343" i="1" a="1"/>
  <c r="O3343" i="1" s="1"/>
  <c r="N3207" i="1"/>
  <c r="O3207" i="1" a="1"/>
  <c r="O3207" i="1" s="1"/>
  <c r="N2983" i="1"/>
  <c r="O2983" i="1" a="1"/>
  <c r="O2983" i="1" s="1"/>
  <c r="N2599" i="1"/>
  <c r="O2599" i="1" a="1"/>
  <c r="O2599" i="1" s="1"/>
  <c r="N2527" i="1"/>
  <c r="O2527" i="1" a="1"/>
  <c r="O2527" i="1" s="1"/>
  <c r="N2467" i="1"/>
  <c r="O2467" i="1" a="1"/>
  <c r="O2467" i="1" s="1"/>
  <c r="N2407" i="1"/>
  <c r="O2407" i="1" a="1"/>
  <c r="O2407" i="1" s="1"/>
  <c r="N2347" i="1"/>
  <c r="O2347" i="1" a="1"/>
  <c r="O2347" i="1" s="1"/>
  <c r="N2323" i="1"/>
  <c r="O2323" i="1" a="1"/>
  <c r="O2323" i="1" s="1"/>
  <c r="N2251" i="1"/>
  <c r="O2251" i="1" a="1"/>
  <c r="O2251" i="1" s="1"/>
  <c r="N2185" i="1"/>
  <c r="O2185" i="1" a="1"/>
  <c r="O2185" i="1" s="1"/>
  <c r="N2125" i="1"/>
  <c r="O2125" i="1" a="1"/>
  <c r="O2125" i="1" s="1"/>
  <c r="O2065" i="1" a="1"/>
  <c r="O2065" i="1" s="1"/>
  <c r="N2065" i="1"/>
  <c r="N2017" i="1"/>
  <c r="O2017" i="1" a="1"/>
  <c r="O2017" i="1" s="1"/>
  <c r="N1969" i="1"/>
  <c r="O1969" i="1" a="1"/>
  <c r="O1969" i="1" s="1"/>
  <c r="N1909" i="1"/>
  <c r="O1909" i="1" a="1"/>
  <c r="O1909" i="1" s="1"/>
  <c r="N1777" i="1"/>
  <c r="O1777" i="1" a="1"/>
  <c r="O1777" i="1" s="1"/>
  <c r="N1729" i="1"/>
  <c r="O1729" i="1" a="1"/>
  <c r="O1729" i="1" s="1"/>
  <c r="O1669" i="1" a="1"/>
  <c r="O1669" i="1" s="1"/>
  <c r="N1669" i="1"/>
  <c r="N1621" i="1"/>
  <c r="O1621" i="1" a="1"/>
  <c r="O1621" i="1" s="1"/>
  <c r="N1513" i="1"/>
  <c r="O1513" i="1" a="1"/>
  <c r="O1513" i="1" s="1"/>
  <c r="N1489" i="1"/>
  <c r="O1489" i="1" a="1"/>
  <c r="O1489" i="1" s="1"/>
  <c r="O1465" i="1" a="1"/>
  <c r="O1465" i="1" s="1"/>
  <c r="N1465" i="1"/>
  <c r="O1441" i="1" a="1"/>
  <c r="O1441" i="1" s="1"/>
  <c r="N1441" i="1"/>
  <c r="N1405" i="1"/>
  <c r="O1405" i="1" a="1"/>
  <c r="O1405" i="1" s="1"/>
  <c r="N1381" i="1"/>
  <c r="O1381" i="1" a="1"/>
  <c r="O1381" i="1" s="1"/>
  <c r="N1357" i="1"/>
  <c r="O1357" i="1" a="1"/>
  <c r="O1357" i="1" s="1"/>
  <c r="N1321" i="1"/>
  <c r="O1321" i="1" a="1"/>
  <c r="O1321" i="1" s="1"/>
  <c r="N1273" i="1"/>
  <c r="O1273" i="1" a="1"/>
  <c r="O1273" i="1" s="1"/>
  <c r="N1225" i="1"/>
  <c r="O1225" i="1" a="1"/>
  <c r="O1225" i="1" s="1"/>
  <c r="N1177" i="1"/>
  <c r="O1177" i="1" a="1"/>
  <c r="O1177" i="1" s="1"/>
  <c r="N1129" i="1"/>
  <c r="O1129" i="1" a="1"/>
  <c r="O1129" i="1" s="1"/>
  <c r="N745" i="1"/>
  <c r="O745" i="1" a="1"/>
  <c r="O745" i="1" s="1"/>
  <c r="N685" i="1"/>
  <c r="O685" i="1" a="1"/>
  <c r="O685" i="1" s="1"/>
  <c r="N637" i="1"/>
  <c r="O637" i="1" a="1"/>
  <c r="O637" i="1" s="1"/>
  <c r="N589" i="1"/>
  <c r="O589" i="1" a="1"/>
  <c r="O589" i="1" s="1"/>
  <c r="N529" i="1"/>
  <c r="O529" i="1" a="1"/>
  <c r="O529" i="1" s="1"/>
  <c r="N457" i="1"/>
  <c r="O457" i="1" a="1"/>
  <c r="O457" i="1" s="1"/>
  <c r="N37" i="1"/>
  <c r="O37" i="1" a="1"/>
  <c r="O37" i="1" s="1"/>
  <c r="N3483" i="1"/>
  <c r="O3483" i="1" a="1"/>
  <c r="O3483" i="1" s="1"/>
  <c r="N3231" i="1"/>
  <c r="O3231" i="1" a="1"/>
  <c r="O3231" i="1" s="1"/>
  <c r="N3159" i="1"/>
  <c r="O3159" i="1" a="1"/>
  <c r="O3159" i="1" s="1"/>
  <c r="N3075" i="1"/>
  <c r="O3075" i="1" a="1"/>
  <c r="O3075" i="1" s="1"/>
  <c r="N3031" i="1"/>
  <c r="O3031" i="1" a="1"/>
  <c r="O3031" i="1" s="1"/>
  <c r="N2995" i="1"/>
  <c r="O2995" i="1" a="1"/>
  <c r="O2995" i="1" s="1"/>
  <c r="N2875" i="1"/>
  <c r="O2875" i="1" a="1"/>
  <c r="O2875" i="1" s="1"/>
  <c r="N2827" i="1"/>
  <c r="O2827" i="1" a="1"/>
  <c r="O2827" i="1" s="1"/>
  <c r="N2659" i="1"/>
  <c r="O2659" i="1" a="1"/>
  <c r="O2659" i="1" s="1"/>
  <c r="N2503" i="1"/>
  <c r="O2503" i="1" a="1"/>
  <c r="O2503" i="1" s="1"/>
  <c r="N2455" i="1"/>
  <c r="O2455" i="1" a="1"/>
  <c r="O2455" i="1" s="1"/>
  <c r="N2419" i="1"/>
  <c r="O2419" i="1" a="1"/>
  <c r="O2419" i="1" s="1"/>
  <c r="N2383" i="1"/>
  <c r="O2383" i="1" a="1"/>
  <c r="O2383" i="1" s="1"/>
  <c r="N2227" i="1"/>
  <c r="O2227" i="1" a="1"/>
  <c r="O2227" i="1" s="1"/>
  <c r="N2161" i="1"/>
  <c r="O2161" i="1" a="1"/>
  <c r="O2161" i="1" s="1"/>
  <c r="N2113" i="1"/>
  <c r="O2113" i="1" a="1"/>
  <c r="O2113" i="1" s="1"/>
  <c r="N2089" i="1"/>
  <c r="O2089" i="1" a="1"/>
  <c r="O2089" i="1" s="1"/>
  <c r="N2053" i="1"/>
  <c r="O2053" i="1" a="1"/>
  <c r="O2053" i="1" s="1"/>
  <c r="N2029" i="1"/>
  <c r="O2029" i="1" a="1"/>
  <c r="O2029" i="1" s="1"/>
  <c r="N1945" i="1"/>
  <c r="O1945" i="1" a="1"/>
  <c r="O1945" i="1" s="1"/>
  <c r="N1897" i="1"/>
  <c r="O1897" i="1" a="1"/>
  <c r="O1897" i="1" s="1"/>
  <c r="N1861" i="1"/>
  <c r="O1861" i="1" a="1"/>
  <c r="O1861" i="1" s="1"/>
  <c r="N1837" i="1"/>
  <c r="O1837" i="1" a="1"/>
  <c r="O1837" i="1" s="1"/>
  <c r="N1801" i="1"/>
  <c r="O1801" i="1" a="1"/>
  <c r="O1801" i="1" s="1"/>
  <c r="N1753" i="1"/>
  <c r="O1753" i="1" a="1"/>
  <c r="O1753" i="1" s="1"/>
  <c r="N1573" i="1"/>
  <c r="O1573" i="1" a="1"/>
  <c r="O1573" i="1" s="1"/>
  <c r="N1429" i="1"/>
  <c r="O1429" i="1" a="1"/>
  <c r="O1429" i="1" s="1"/>
  <c r="N1093" i="1"/>
  <c r="O1093" i="1" a="1"/>
  <c r="O1093" i="1" s="1"/>
  <c r="N1045" i="1"/>
  <c r="O1045" i="1" a="1"/>
  <c r="O1045" i="1" s="1"/>
  <c r="N1021" i="1"/>
  <c r="O1021" i="1" a="1"/>
  <c r="O1021" i="1" s="1"/>
  <c r="N949" i="1"/>
  <c r="O949" i="1" a="1"/>
  <c r="O949" i="1" s="1"/>
  <c r="N925" i="1"/>
  <c r="O925" i="1" a="1"/>
  <c r="O925" i="1" s="1"/>
  <c r="N901" i="1"/>
  <c r="O901" i="1" a="1"/>
  <c r="O901" i="1" s="1"/>
  <c r="N865" i="1"/>
  <c r="O865" i="1" a="1"/>
  <c r="O865" i="1" s="1"/>
  <c r="N841" i="1"/>
  <c r="O841" i="1" a="1"/>
  <c r="O841" i="1" s="1"/>
  <c r="N817" i="1"/>
  <c r="O817" i="1" a="1"/>
  <c r="O817" i="1" s="1"/>
  <c r="N793" i="1"/>
  <c r="O793" i="1" a="1"/>
  <c r="O793" i="1" s="1"/>
  <c r="N769" i="1"/>
  <c r="O769" i="1" a="1"/>
  <c r="O769" i="1" s="1"/>
  <c r="N733" i="1"/>
  <c r="O733" i="1" a="1"/>
  <c r="O733" i="1" s="1"/>
  <c r="N697" i="1"/>
  <c r="O697" i="1" a="1"/>
  <c r="O697" i="1" s="1"/>
  <c r="N661" i="1"/>
  <c r="O661" i="1" a="1"/>
  <c r="O661" i="1" s="1"/>
  <c r="N625" i="1"/>
  <c r="O625" i="1" a="1"/>
  <c r="O625" i="1" s="1"/>
  <c r="N601" i="1"/>
  <c r="O601" i="1" a="1"/>
  <c r="O601" i="1" s="1"/>
  <c r="N565" i="1"/>
  <c r="O565" i="1" a="1"/>
  <c r="O565" i="1" s="1"/>
  <c r="N541" i="1"/>
  <c r="O541" i="1" a="1"/>
  <c r="O541" i="1" s="1"/>
  <c r="N505" i="1"/>
  <c r="O505" i="1" a="1"/>
  <c r="O505" i="1" s="1"/>
  <c r="N481" i="1"/>
  <c r="O481" i="1" a="1"/>
  <c r="O481" i="1" s="1"/>
  <c r="N445" i="1"/>
  <c r="O445" i="1" a="1"/>
  <c r="O445" i="1" s="1"/>
  <c r="N409" i="1"/>
  <c r="O409" i="1" a="1"/>
  <c r="O409" i="1" s="1"/>
  <c r="N373" i="1"/>
  <c r="O373" i="1" a="1"/>
  <c r="O373" i="1" s="1"/>
  <c r="N325" i="1"/>
  <c r="O325" i="1" a="1"/>
  <c r="O325" i="1" s="1"/>
  <c r="N301" i="1"/>
  <c r="O301" i="1" a="1"/>
  <c r="O301" i="1" s="1"/>
  <c r="N265" i="1"/>
  <c r="O265" i="1" a="1"/>
  <c r="O265" i="1" s="1"/>
  <c r="N169" i="1"/>
  <c r="O169" i="1" a="1"/>
  <c r="O169" i="1" s="1"/>
  <c r="N133" i="1"/>
  <c r="O133" i="1" a="1"/>
  <c r="O133" i="1" s="1"/>
  <c r="N97" i="1"/>
  <c r="O97" i="1" a="1"/>
  <c r="O97" i="1" s="1"/>
  <c r="N49" i="1"/>
  <c r="O49" i="1" a="1"/>
  <c r="O49" i="1" s="1"/>
  <c r="O312" i="1" a="1"/>
  <c r="O312" i="1" s="1"/>
  <c r="N312" i="1"/>
  <c r="O3379" i="1" a="1"/>
  <c r="O3379" i="1" s="1"/>
  <c r="O3331" i="1" a="1"/>
  <c r="O3331" i="1" s="1"/>
  <c r="O3123" i="1" a="1"/>
  <c r="O3123" i="1" s="1"/>
  <c r="N4022" i="1"/>
  <c r="O4022" i="1" a="1"/>
  <c r="O4022" i="1" s="1"/>
  <c r="N3998" i="1"/>
  <c r="O3998" i="1" a="1"/>
  <c r="O3998" i="1" s="1"/>
  <c r="N3974" i="1"/>
  <c r="O3974" i="1" a="1"/>
  <c r="O3974" i="1" s="1"/>
  <c r="N3914" i="1"/>
  <c r="O3914" i="1" a="1"/>
  <c r="O3914" i="1" s="1"/>
  <c r="N3710" i="1"/>
  <c r="O3710" i="1" a="1"/>
  <c r="O3710" i="1" s="1"/>
  <c r="N3590" i="1"/>
  <c r="O3590" i="1" a="1"/>
  <c r="O3590" i="1" s="1"/>
  <c r="N3578" i="1"/>
  <c r="O3578" i="1" a="1"/>
  <c r="O3578" i="1" s="1"/>
  <c r="N3402" i="1"/>
  <c r="O3402" i="1" a="1"/>
  <c r="O3402" i="1" s="1"/>
  <c r="N3354" i="1"/>
  <c r="O3354" i="1" a="1"/>
  <c r="O3354" i="1" s="1"/>
  <c r="N3330" i="1"/>
  <c r="O3330" i="1" a="1"/>
  <c r="O3330" i="1" s="1"/>
  <c r="N3282" i="1"/>
  <c r="O3282" i="1" a="1"/>
  <c r="O3282" i="1" s="1"/>
  <c r="N3262" i="1"/>
  <c r="O3262" i="1" a="1"/>
  <c r="O3262" i="1" s="1"/>
  <c r="N3194" i="1"/>
  <c r="O3194" i="1" a="1"/>
  <c r="O3194" i="1" s="1"/>
  <c r="N3110" i="1"/>
  <c r="O3110" i="1" a="1"/>
  <c r="O3110" i="1" s="1"/>
  <c r="N3062" i="1"/>
  <c r="O3062" i="1" a="1"/>
  <c r="O3062" i="1" s="1"/>
  <c r="N2994" i="1"/>
  <c r="O2994" i="1" a="1"/>
  <c r="O2994" i="1" s="1"/>
  <c r="N2946" i="1"/>
  <c r="O2946" i="1" a="1"/>
  <c r="O2946" i="1" s="1"/>
  <c r="N2922" i="1"/>
  <c r="O2922" i="1" a="1"/>
  <c r="O2922" i="1" s="1"/>
  <c r="N2898" i="1"/>
  <c r="O2898" i="1" a="1"/>
  <c r="O2898" i="1" s="1"/>
  <c r="N2862" i="1"/>
  <c r="O2862" i="1" a="1"/>
  <c r="O2862" i="1" s="1"/>
  <c r="N2826" i="1"/>
  <c r="O2826" i="1" a="1"/>
  <c r="O2826" i="1" s="1"/>
  <c r="N2598" i="1"/>
  <c r="O2598" i="1" a="1"/>
  <c r="O2598" i="1" s="1"/>
  <c r="N2586" i="1"/>
  <c r="O2586" i="1" a="1"/>
  <c r="O2586" i="1" s="1"/>
  <c r="N2562" i="1"/>
  <c r="O2562" i="1" a="1"/>
  <c r="O2562" i="1" s="1"/>
  <c r="N2538" i="1"/>
  <c r="O2538" i="1" a="1"/>
  <c r="O2538" i="1" s="1"/>
  <c r="N2088" i="1"/>
  <c r="O2088" i="1" a="1"/>
  <c r="O2088" i="1" s="1"/>
  <c r="N4151" i="1"/>
  <c r="N3755" i="1"/>
  <c r="N3014" i="1"/>
  <c r="N2790" i="1"/>
  <c r="N1776" i="1"/>
  <c r="O4018" i="1" a="1"/>
  <c r="O4018" i="1" s="1"/>
  <c r="O3994" i="1" a="1"/>
  <c r="O3994" i="1" s="1"/>
  <c r="O3971" i="1" a="1"/>
  <c r="O3971" i="1" s="1"/>
  <c r="O3958" i="1" a="1"/>
  <c r="O3958" i="1" s="1"/>
  <c r="O3947" i="1" a="1"/>
  <c r="O3947" i="1" s="1"/>
  <c r="O3934" i="1" a="1"/>
  <c r="O3934" i="1" s="1"/>
  <c r="O3887" i="1" a="1"/>
  <c r="O3887" i="1" s="1"/>
  <c r="O3855" i="1" a="1"/>
  <c r="O3855" i="1" s="1"/>
  <c r="O3843" i="1" a="1"/>
  <c r="O3843" i="1" s="1"/>
  <c r="O3790" i="1" a="1"/>
  <c r="O3790" i="1" s="1"/>
  <c r="O3778" i="1" a="1"/>
  <c r="O3778" i="1" s="1"/>
  <c r="O3747" i="1" a="1"/>
  <c r="O3747" i="1" s="1"/>
  <c r="O3735" i="1" a="1"/>
  <c r="O3735" i="1" s="1"/>
  <c r="O3610" i="1" a="1"/>
  <c r="O3610" i="1" s="1"/>
  <c r="O3550" i="1" a="1"/>
  <c r="O3550" i="1" s="1"/>
  <c r="O3539" i="1" a="1"/>
  <c r="O3539" i="1" s="1"/>
  <c r="O3526" i="1" a="1"/>
  <c r="O3526" i="1" s="1"/>
  <c r="O3479" i="1" a="1"/>
  <c r="O3479" i="1" s="1"/>
  <c r="O3466" i="1" a="1"/>
  <c r="O3466" i="1" s="1"/>
  <c r="O3435" i="1" a="1"/>
  <c r="O3435" i="1" s="1"/>
  <c r="O3390" i="1" a="1"/>
  <c r="O3390" i="1" s="1"/>
  <c r="O3314" i="1" a="1"/>
  <c r="O3314" i="1" s="1"/>
  <c r="O3283" i="1" a="1"/>
  <c r="O3283" i="1" s="1"/>
  <c r="O3087" i="1" a="1"/>
  <c r="O3087" i="1" s="1"/>
  <c r="O2982" i="1" a="1"/>
  <c r="O2982" i="1" s="1"/>
  <c r="O2923" i="1" a="1"/>
  <c r="O2923" i="1" s="1"/>
  <c r="O2702" i="1" a="1"/>
  <c r="O2702" i="1" s="1"/>
  <c r="O2330" i="1" a="1"/>
  <c r="O2330" i="1" s="1"/>
  <c r="O2124" i="1" a="1"/>
  <c r="O2124" i="1" s="1"/>
  <c r="N3420" i="1"/>
  <c r="O3420" i="1" a="1"/>
  <c r="O3420" i="1" s="1"/>
  <c r="N3723" i="1"/>
  <c r="N3247" i="1"/>
  <c r="N2743" i="1"/>
  <c r="O4170" i="1" a="1"/>
  <c r="O4170" i="1" s="1"/>
  <c r="O3910" i="1" a="1"/>
  <c r="O3910" i="1" s="1"/>
  <c r="O3898" i="1" a="1"/>
  <c r="O3898" i="1" s="1"/>
  <c r="O3734" i="1" a="1"/>
  <c r="O3734" i="1" s="1"/>
  <c r="O3514" i="1" a="1"/>
  <c r="O3514" i="1" s="1"/>
  <c r="O3502" i="1" a="1"/>
  <c r="O3502" i="1" s="1"/>
  <c r="O3490" i="1" a="1"/>
  <c r="O3490" i="1" s="1"/>
  <c r="O3342" i="1" a="1"/>
  <c r="O3342" i="1" s="1"/>
  <c r="O3326" i="1" a="1"/>
  <c r="O3326" i="1" s="1"/>
  <c r="O3265" i="1" a="1"/>
  <c r="O3265" i="1" s="1"/>
  <c r="O3218" i="1" a="1"/>
  <c r="O3218" i="1" s="1"/>
  <c r="O3051" i="1" a="1"/>
  <c r="O3051" i="1" s="1"/>
  <c r="O3018" i="1" a="1"/>
  <c r="O3018" i="1" s="1"/>
  <c r="O2959" i="1" a="1"/>
  <c r="O2959" i="1" s="1"/>
  <c r="O2815" i="1" a="1"/>
  <c r="O2815" i="1" s="1"/>
  <c r="O2575" i="1" a="1"/>
  <c r="O2575" i="1" s="1"/>
  <c r="O2354" i="1" a="1"/>
  <c r="O2354" i="1" s="1"/>
  <c r="O2322" i="1" a="1"/>
  <c r="O2322" i="1" s="1"/>
  <c r="O2120" i="1" a="1"/>
  <c r="O2120" i="1" s="1"/>
  <c r="O2004" i="1" a="1"/>
  <c r="O2004" i="1" s="1"/>
  <c r="O1393" i="1" a="1"/>
  <c r="O1393" i="1" s="1"/>
  <c r="N3591" i="1"/>
  <c r="O3591" i="1" a="1"/>
  <c r="O3591" i="1" s="1"/>
  <c r="N3391" i="1"/>
  <c r="O3391" i="1" a="1"/>
  <c r="O3391" i="1" s="1"/>
  <c r="N3355" i="1"/>
  <c r="O3355" i="1" a="1"/>
  <c r="O3355" i="1" s="1"/>
  <c r="N3319" i="1"/>
  <c r="O3319" i="1" a="1"/>
  <c r="O3319" i="1" s="1"/>
  <c r="N3251" i="1"/>
  <c r="O3251" i="1" a="1"/>
  <c r="O3251" i="1" s="1"/>
  <c r="N3219" i="1"/>
  <c r="O3219" i="1" a="1"/>
  <c r="O3219" i="1" s="1"/>
  <c r="N3171" i="1"/>
  <c r="O3171" i="1" a="1"/>
  <c r="O3171" i="1" s="1"/>
  <c r="N3019" i="1"/>
  <c r="O3019" i="1" a="1"/>
  <c r="O3019" i="1" s="1"/>
  <c r="N2767" i="1"/>
  <c r="O2767" i="1" a="1"/>
  <c r="O2767" i="1" s="1"/>
  <c r="N2671" i="1"/>
  <c r="O2671" i="1" a="1"/>
  <c r="O2671" i="1" s="1"/>
  <c r="O2563" i="1" a="1"/>
  <c r="O2563" i="1" s="1"/>
  <c r="N2563" i="1"/>
  <c r="N2539" i="1"/>
  <c r="O2539" i="1" a="1"/>
  <c r="O2539" i="1" s="1"/>
  <c r="N2431" i="1"/>
  <c r="O2431" i="1" a="1"/>
  <c r="O2431" i="1" s="1"/>
  <c r="N2359" i="1"/>
  <c r="O2359" i="1" a="1"/>
  <c r="O2359" i="1" s="1"/>
  <c r="N2263" i="1"/>
  <c r="O2263" i="1" a="1"/>
  <c r="O2263" i="1" s="1"/>
  <c r="N2215" i="1"/>
  <c r="O2215" i="1" a="1"/>
  <c r="O2215" i="1" s="1"/>
  <c r="N2149" i="1"/>
  <c r="O2149" i="1" a="1"/>
  <c r="O2149" i="1" s="1"/>
  <c r="N2077" i="1"/>
  <c r="O2077" i="1" a="1"/>
  <c r="O2077" i="1" s="1"/>
  <c r="N2041" i="1"/>
  <c r="O2041" i="1" a="1"/>
  <c r="O2041" i="1" s="1"/>
  <c r="N2005" i="1"/>
  <c r="O2005" i="1" a="1"/>
  <c r="O2005" i="1" s="1"/>
  <c r="N1957" i="1"/>
  <c r="O1957" i="1" a="1"/>
  <c r="O1957" i="1" s="1"/>
  <c r="N1921" i="1"/>
  <c r="O1921" i="1" a="1"/>
  <c r="O1921" i="1" s="1"/>
  <c r="N1885" i="1"/>
  <c r="O1885" i="1" a="1"/>
  <c r="O1885" i="1" s="1"/>
  <c r="N1849" i="1"/>
  <c r="O1849" i="1" a="1"/>
  <c r="O1849" i="1" s="1"/>
  <c r="N1825" i="1"/>
  <c r="O1825" i="1" a="1"/>
  <c r="O1825" i="1" s="1"/>
  <c r="N1789" i="1"/>
  <c r="O1789" i="1" a="1"/>
  <c r="O1789" i="1" s="1"/>
  <c r="N1741" i="1"/>
  <c r="O1741" i="1" a="1"/>
  <c r="O1741" i="1" s="1"/>
  <c r="N1705" i="1"/>
  <c r="O1705" i="1" a="1"/>
  <c r="O1705" i="1" s="1"/>
  <c r="N1681" i="1"/>
  <c r="O1681" i="1" a="1"/>
  <c r="O1681" i="1" s="1"/>
  <c r="N1309" i="1"/>
  <c r="O1309" i="1" a="1"/>
  <c r="O1309" i="1" s="1"/>
  <c r="N1285" i="1"/>
  <c r="O1285" i="1" a="1"/>
  <c r="O1285" i="1" s="1"/>
  <c r="N1249" i="1"/>
  <c r="O1249" i="1" a="1"/>
  <c r="O1249" i="1" s="1"/>
  <c r="N1189" i="1"/>
  <c r="O1189" i="1" a="1"/>
  <c r="O1189" i="1" s="1"/>
  <c r="N1165" i="1"/>
  <c r="O1165" i="1" a="1"/>
  <c r="O1165" i="1" s="1"/>
  <c r="N1141" i="1"/>
  <c r="O1141" i="1" a="1"/>
  <c r="O1141" i="1" s="1"/>
  <c r="N1117" i="1"/>
  <c r="O1117" i="1" a="1"/>
  <c r="O1117" i="1" s="1"/>
  <c r="N1105" i="1"/>
  <c r="O1105" i="1" a="1"/>
  <c r="O1105" i="1" s="1"/>
  <c r="O1057" i="1" a="1"/>
  <c r="O1057" i="1" s="1"/>
  <c r="N1057" i="1"/>
  <c r="N1033" i="1"/>
  <c r="O1033" i="1" a="1"/>
  <c r="O1033" i="1" s="1"/>
  <c r="N1009" i="1"/>
  <c r="O1009" i="1" a="1"/>
  <c r="O1009" i="1" s="1"/>
  <c r="N997" i="1"/>
  <c r="O997" i="1" a="1"/>
  <c r="O997" i="1" s="1"/>
  <c r="N961" i="1"/>
  <c r="O961" i="1" a="1"/>
  <c r="O961" i="1" s="1"/>
  <c r="N937" i="1"/>
  <c r="O937" i="1" a="1"/>
  <c r="O937" i="1" s="1"/>
  <c r="N913" i="1"/>
  <c r="O913" i="1" a="1"/>
  <c r="O913" i="1" s="1"/>
  <c r="N889" i="1"/>
  <c r="O889" i="1" a="1"/>
  <c r="O889" i="1" s="1"/>
  <c r="N877" i="1"/>
  <c r="O877" i="1" a="1"/>
  <c r="O877" i="1" s="1"/>
  <c r="N853" i="1"/>
  <c r="O853" i="1" a="1"/>
  <c r="O853" i="1" s="1"/>
  <c r="N829" i="1"/>
  <c r="O829" i="1" a="1"/>
  <c r="O829" i="1" s="1"/>
  <c r="N805" i="1"/>
  <c r="O805" i="1" a="1"/>
  <c r="O805" i="1" s="1"/>
  <c r="N781" i="1"/>
  <c r="O781" i="1" a="1"/>
  <c r="O781" i="1" s="1"/>
  <c r="N757" i="1"/>
  <c r="O757" i="1" a="1"/>
  <c r="O757" i="1" s="1"/>
  <c r="N721" i="1"/>
  <c r="O721" i="1" a="1"/>
  <c r="O721" i="1" s="1"/>
  <c r="N709" i="1"/>
  <c r="O709" i="1" a="1"/>
  <c r="O709" i="1" s="1"/>
  <c r="N673" i="1"/>
  <c r="O673" i="1" a="1"/>
  <c r="O673" i="1" s="1"/>
  <c r="N649" i="1"/>
  <c r="O649" i="1" a="1"/>
  <c r="O649" i="1" s="1"/>
  <c r="N613" i="1"/>
  <c r="O613" i="1" a="1"/>
  <c r="O613" i="1" s="1"/>
  <c r="N577" i="1"/>
  <c r="O577" i="1" a="1"/>
  <c r="O577" i="1" s="1"/>
  <c r="N553" i="1"/>
  <c r="O553" i="1" a="1"/>
  <c r="O553" i="1" s="1"/>
  <c r="N517" i="1"/>
  <c r="O517" i="1" a="1"/>
  <c r="O517" i="1" s="1"/>
  <c r="N493" i="1"/>
  <c r="O493" i="1" a="1"/>
  <c r="O493" i="1" s="1"/>
  <c r="O469" i="1" a="1"/>
  <c r="O469" i="1" s="1"/>
  <c r="N469" i="1"/>
  <c r="N433" i="1"/>
  <c r="O433" i="1" a="1"/>
  <c r="O433" i="1" s="1"/>
  <c r="N361" i="1"/>
  <c r="O361" i="1" a="1"/>
  <c r="O361" i="1" s="1"/>
  <c r="N349" i="1"/>
  <c r="O349" i="1" a="1"/>
  <c r="O349" i="1" s="1"/>
  <c r="N313" i="1"/>
  <c r="O313" i="1" a="1"/>
  <c r="O313" i="1" s="1"/>
  <c r="N277" i="1"/>
  <c r="O277" i="1" a="1"/>
  <c r="O277" i="1" s="1"/>
  <c r="N253" i="1"/>
  <c r="O253" i="1" a="1"/>
  <c r="O253" i="1" s="1"/>
  <c r="N229" i="1"/>
  <c r="O229" i="1" a="1"/>
  <c r="O229" i="1" s="1"/>
  <c r="N193" i="1"/>
  <c r="O193" i="1" a="1"/>
  <c r="O193" i="1" s="1"/>
  <c r="N157" i="1"/>
  <c r="O157" i="1" a="1"/>
  <c r="O157" i="1" s="1"/>
  <c r="N121" i="1"/>
  <c r="O121" i="1" a="1"/>
  <c r="O121" i="1" s="1"/>
  <c r="N61" i="1"/>
  <c r="O61" i="1" a="1"/>
  <c r="O61" i="1" s="1"/>
  <c r="N13" i="1"/>
  <c r="O13" i="1" a="1"/>
  <c r="O13" i="1" s="1"/>
  <c r="O3867" i="1" a="1"/>
  <c r="O3867" i="1" s="1"/>
  <c r="O3759" i="1" a="1"/>
  <c r="O3759" i="1" s="1"/>
  <c r="O2947" i="1" a="1"/>
  <c r="O2947" i="1" s="1"/>
  <c r="O2779" i="1" a="1"/>
  <c r="O2779" i="1" s="1"/>
  <c r="O2755" i="1" a="1"/>
  <c r="O2755" i="1" s="1"/>
  <c r="O2731" i="1" a="1"/>
  <c r="O2731" i="1" s="1"/>
  <c r="O2551" i="1" a="1"/>
  <c r="O2551" i="1" s="1"/>
  <c r="O397" i="1" a="1"/>
  <c r="O397" i="1" s="1"/>
  <c r="N4138" i="1"/>
  <c r="O4138" i="1" a="1"/>
  <c r="O4138" i="1" s="1"/>
  <c r="N4114" i="1"/>
  <c r="O4114" i="1" a="1"/>
  <c r="O4114" i="1" s="1"/>
  <c r="N3962" i="1"/>
  <c r="O3962" i="1" a="1"/>
  <c r="O3962" i="1" s="1"/>
  <c r="N3938" i="1"/>
  <c r="O3938" i="1" a="1"/>
  <c r="O3938" i="1" s="1"/>
  <c r="N3866" i="1"/>
  <c r="O3866" i="1" a="1"/>
  <c r="O3866" i="1" s="1"/>
  <c r="N3854" i="1"/>
  <c r="O3854" i="1" a="1"/>
  <c r="O3854" i="1" s="1"/>
  <c r="N3830" i="1"/>
  <c r="O3830" i="1" a="1"/>
  <c r="O3830" i="1" s="1"/>
  <c r="N3818" i="1"/>
  <c r="O3818" i="1" a="1"/>
  <c r="O3818" i="1" s="1"/>
  <c r="N3794" i="1"/>
  <c r="O3794" i="1" a="1"/>
  <c r="O3794" i="1" s="1"/>
  <c r="N3782" i="1"/>
  <c r="O3782" i="1" a="1"/>
  <c r="O3782" i="1" s="1"/>
  <c r="N3758" i="1"/>
  <c r="O3758" i="1" a="1"/>
  <c r="O3758" i="1" s="1"/>
  <c r="N3746" i="1"/>
  <c r="O3746" i="1" a="1"/>
  <c r="O3746" i="1" s="1"/>
  <c r="N3722" i="1"/>
  <c r="O3722" i="1" a="1"/>
  <c r="O3722" i="1" s="1"/>
  <c r="N3638" i="1"/>
  <c r="O3638" i="1" a="1"/>
  <c r="O3638" i="1" s="1"/>
  <c r="N3614" i="1"/>
  <c r="O3614" i="1" a="1"/>
  <c r="O3614" i="1" s="1"/>
  <c r="N3554" i="1"/>
  <c r="O3554" i="1" a="1"/>
  <c r="O3554" i="1" s="1"/>
  <c r="N3530" i="1"/>
  <c r="O3530" i="1" a="1"/>
  <c r="O3530" i="1" s="1"/>
  <c r="N3434" i="1"/>
  <c r="O3434" i="1" a="1"/>
  <c r="O3434" i="1" s="1"/>
  <c r="N3366" i="1"/>
  <c r="O3366" i="1" a="1"/>
  <c r="O3366" i="1" s="1"/>
  <c r="N3294" i="1"/>
  <c r="O3294" i="1" a="1"/>
  <c r="O3294" i="1" s="1"/>
  <c r="N3250" i="1"/>
  <c r="O3250" i="1" a="1"/>
  <c r="O3250" i="1" s="1"/>
  <c r="N3230" i="1"/>
  <c r="O3230" i="1" a="1"/>
  <c r="O3230" i="1" s="1"/>
  <c r="N3182" i="1"/>
  <c r="O3182" i="1" a="1"/>
  <c r="O3182" i="1" s="1"/>
  <c r="N3170" i="1"/>
  <c r="O3170" i="1" a="1"/>
  <c r="O3170" i="1" s="1"/>
  <c r="N3122" i="1"/>
  <c r="O3122" i="1" a="1"/>
  <c r="O3122" i="1" s="1"/>
  <c r="N3050" i="1"/>
  <c r="O3050" i="1" a="1"/>
  <c r="O3050" i="1" s="1"/>
  <c r="N3030" i="1"/>
  <c r="O3030" i="1" a="1"/>
  <c r="O3030" i="1" s="1"/>
  <c r="N3006" i="1"/>
  <c r="O3006" i="1" a="1"/>
  <c r="O3006" i="1" s="1"/>
  <c r="N2910" i="1"/>
  <c r="O2910" i="1" a="1"/>
  <c r="O2910" i="1" s="1"/>
  <c r="N2874" i="1"/>
  <c r="O2874" i="1" a="1"/>
  <c r="O2874" i="1" s="1"/>
  <c r="N2838" i="1"/>
  <c r="O2838" i="1" a="1"/>
  <c r="O2838" i="1" s="1"/>
  <c r="N2802" i="1"/>
  <c r="O2802" i="1" a="1"/>
  <c r="O2802" i="1" s="1"/>
  <c r="N2778" i="1"/>
  <c r="O2778" i="1" a="1"/>
  <c r="O2778" i="1" s="1"/>
  <c r="N2766" i="1"/>
  <c r="O2766" i="1" a="1"/>
  <c r="O2766" i="1" s="1"/>
  <c r="N2754" i="1"/>
  <c r="O2754" i="1" a="1"/>
  <c r="O2754" i="1" s="1"/>
  <c r="N2622" i="1"/>
  <c r="O2622" i="1" a="1"/>
  <c r="O2622" i="1" s="1"/>
  <c r="N4159" i="1"/>
  <c r="O4159" i="1" a="1"/>
  <c r="O4159" i="1" s="1"/>
  <c r="N4123" i="1"/>
  <c r="O4123" i="1" a="1"/>
  <c r="O4123" i="1" s="1"/>
  <c r="N4079" i="1"/>
  <c r="O4079" i="1" a="1"/>
  <c r="O4079" i="1" s="1"/>
  <c r="N3983" i="1"/>
  <c r="O3983" i="1" a="1"/>
  <c r="O3983" i="1" s="1"/>
  <c r="N3959" i="1"/>
  <c r="O3959" i="1" a="1"/>
  <c r="O3959" i="1" s="1"/>
  <c r="N3935" i="1"/>
  <c r="O3935" i="1" a="1"/>
  <c r="O3935" i="1" s="1"/>
  <c r="N3923" i="1"/>
  <c r="O3923" i="1" a="1"/>
  <c r="O3923" i="1" s="1"/>
  <c r="N3899" i="1"/>
  <c r="O3899" i="1" a="1"/>
  <c r="O3899" i="1" s="1"/>
  <c r="N3875" i="1"/>
  <c r="O3875" i="1" a="1"/>
  <c r="O3875" i="1" s="1"/>
  <c r="O3851" i="1" a="1"/>
  <c r="O3851" i="1" s="1"/>
  <c r="N3851" i="1"/>
  <c r="N3839" i="1"/>
  <c r="O3839" i="1" a="1"/>
  <c r="O3839" i="1" s="1"/>
  <c r="N3815" i="1"/>
  <c r="O3815" i="1" a="1"/>
  <c r="O3815" i="1" s="1"/>
  <c r="N3779" i="1"/>
  <c r="O3779" i="1" a="1"/>
  <c r="O3779" i="1" s="1"/>
  <c r="N3767" i="1"/>
  <c r="O3767" i="1" a="1"/>
  <c r="O3767" i="1" s="1"/>
  <c r="N3743" i="1"/>
  <c r="O3743" i="1" a="1"/>
  <c r="O3743" i="1" s="1"/>
  <c r="N3731" i="1"/>
  <c r="O3731" i="1" a="1"/>
  <c r="O3731" i="1" s="1"/>
  <c r="N3695" i="1"/>
  <c r="O3695" i="1" a="1"/>
  <c r="O3695" i="1" s="1"/>
  <c r="N3599" i="1"/>
  <c r="O3599" i="1" a="1"/>
  <c r="O3599" i="1" s="1"/>
  <c r="N3575" i="1"/>
  <c r="O3575" i="1" a="1"/>
  <c r="O3575" i="1" s="1"/>
  <c r="N3551" i="1"/>
  <c r="O3551" i="1" a="1"/>
  <c r="O3551" i="1" s="1"/>
  <c r="N3515" i="1"/>
  <c r="O3515" i="1" a="1"/>
  <c r="O3515" i="1" s="1"/>
  <c r="N3491" i="1"/>
  <c r="O3491" i="1" a="1"/>
  <c r="O3491" i="1" s="1"/>
  <c r="N3467" i="1"/>
  <c r="O3467" i="1" a="1"/>
  <c r="O3467" i="1" s="1"/>
  <c r="O3455" i="1" a="1"/>
  <c r="O3455" i="1" s="1"/>
  <c r="N3455" i="1"/>
  <c r="N3431" i="1"/>
  <c r="O3431" i="1" a="1"/>
  <c r="O3431" i="1" s="1"/>
  <c r="N3419" i="1"/>
  <c r="O3419" i="1" a="1"/>
  <c r="O3419" i="1" s="1"/>
  <c r="N3375" i="1"/>
  <c r="O3375" i="1" a="1"/>
  <c r="O3375" i="1" s="1"/>
  <c r="N3351" i="1"/>
  <c r="O3351" i="1" a="1"/>
  <c r="O3351" i="1" s="1"/>
  <c r="N3327" i="1"/>
  <c r="O3327" i="1" a="1"/>
  <c r="O3327" i="1" s="1"/>
  <c r="N3291" i="1"/>
  <c r="O3291" i="1" a="1"/>
  <c r="O3291" i="1" s="1"/>
  <c r="N3279" i="1"/>
  <c r="O3279" i="1" a="1"/>
  <c r="O3279" i="1" s="1"/>
  <c r="N3259" i="1"/>
  <c r="O3259" i="1" a="1"/>
  <c r="O3259" i="1" s="1"/>
  <c r="N3239" i="1"/>
  <c r="O3239" i="1" a="1"/>
  <c r="O3239" i="1" s="1"/>
  <c r="O3227" i="1" a="1"/>
  <c r="O3227" i="1" s="1"/>
  <c r="N3227" i="1"/>
  <c r="O3215" i="1" a="1"/>
  <c r="O3215" i="1" s="1"/>
  <c r="N3215" i="1"/>
  <c r="N3131" i="1"/>
  <c r="O3131" i="1" a="1"/>
  <c r="O3131" i="1" s="1"/>
  <c r="N3095" i="1"/>
  <c r="O3095" i="1" a="1"/>
  <c r="O3095" i="1" s="1"/>
  <c r="N3071" i="1"/>
  <c r="O3071" i="1" a="1"/>
  <c r="O3071" i="1" s="1"/>
  <c r="N3059" i="1"/>
  <c r="O3059" i="1" a="1"/>
  <c r="O3059" i="1" s="1"/>
  <c r="N3047" i="1"/>
  <c r="O3047" i="1" a="1"/>
  <c r="O3047" i="1" s="1"/>
  <c r="N3039" i="1"/>
  <c r="O3039" i="1" a="1"/>
  <c r="O3039" i="1" s="1"/>
  <c r="N3015" i="1"/>
  <c r="O3015" i="1" a="1"/>
  <c r="O3015" i="1" s="1"/>
  <c r="N3003" i="1"/>
  <c r="O3003" i="1" a="1"/>
  <c r="O3003" i="1" s="1"/>
  <c r="O2967" i="1" a="1"/>
  <c r="O2967" i="1" s="1"/>
  <c r="N2967" i="1"/>
  <c r="N2955" i="1"/>
  <c r="O2955" i="1" a="1"/>
  <c r="O2955" i="1" s="1"/>
  <c r="N2943" i="1"/>
  <c r="O2943" i="1" a="1"/>
  <c r="O2943" i="1" s="1"/>
  <c r="N2919" i="1"/>
  <c r="O2919" i="1" a="1"/>
  <c r="O2919" i="1" s="1"/>
  <c r="N2883" i="1"/>
  <c r="O2883" i="1" a="1"/>
  <c r="O2883" i="1" s="1"/>
  <c r="N2871" i="1"/>
  <c r="O2871" i="1" a="1"/>
  <c r="O2871" i="1" s="1"/>
  <c r="N2859" i="1"/>
  <c r="O2859" i="1" a="1"/>
  <c r="O2859" i="1" s="1"/>
  <c r="N2811" i="1"/>
  <c r="O2811" i="1" a="1"/>
  <c r="O2811" i="1" s="1"/>
  <c r="N2799" i="1"/>
  <c r="O2799" i="1" a="1"/>
  <c r="O2799" i="1" s="1"/>
  <c r="N2787" i="1"/>
  <c r="O2787" i="1" a="1"/>
  <c r="O2787" i="1" s="1"/>
  <c r="N2751" i="1"/>
  <c r="O2751" i="1" a="1"/>
  <c r="O2751" i="1" s="1"/>
  <c r="N2727" i="1"/>
  <c r="O2727" i="1" a="1"/>
  <c r="O2727" i="1" s="1"/>
  <c r="N2715" i="1"/>
  <c r="O2715" i="1" a="1"/>
  <c r="O2715" i="1" s="1"/>
  <c r="N2691" i="1"/>
  <c r="O2691" i="1" a="1"/>
  <c r="O2691" i="1" s="1"/>
  <c r="N2679" i="1"/>
  <c r="O2679" i="1" a="1"/>
  <c r="O2679" i="1" s="1"/>
  <c r="N2667" i="1"/>
  <c r="O2667" i="1" a="1"/>
  <c r="O2667" i="1" s="1"/>
  <c r="N2655" i="1"/>
  <c r="O2655" i="1" a="1"/>
  <c r="O2655" i="1" s="1"/>
  <c r="N2643" i="1"/>
  <c r="O2643" i="1" a="1"/>
  <c r="O2643" i="1" s="1"/>
  <c r="N2607" i="1"/>
  <c r="O2607" i="1" a="1"/>
  <c r="O2607" i="1" s="1"/>
  <c r="N2595" i="1"/>
  <c r="O2595" i="1" a="1"/>
  <c r="O2595" i="1" s="1"/>
  <c r="N2583" i="1"/>
  <c r="O2583" i="1" a="1"/>
  <c r="O2583" i="1" s="1"/>
  <c r="N2571" i="1"/>
  <c r="O2571" i="1" a="1"/>
  <c r="O2571" i="1" s="1"/>
  <c r="N2559" i="1"/>
  <c r="O2559" i="1" a="1"/>
  <c r="O2559" i="1" s="1"/>
  <c r="N2547" i="1"/>
  <c r="O2547" i="1" a="1"/>
  <c r="O2547" i="1" s="1"/>
  <c r="N2535" i="1"/>
  <c r="O2535" i="1" a="1"/>
  <c r="O2535" i="1" s="1"/>
  <c r="N2523" i="1"/>
  <c r="O2523" i="1" a="1"/>
  <c r="O2523" i="1" s="1"/>
  <c r="N2511" i="1"/>
  <c r="O2511" i="1" a="1"/>
  <c r="O2511" i="1" s="1"/>
  <c r="N2487" i="1"/>
  <c r="O2487" i="1" a="1"/>
  <c r="O2487" i="1" s="1"/>
  <c r="N2475" i="1"/>
  <c r="O2475" i="1" a="1"/>
  <c r="O2475" i="1" s="1"/>
  <c r="N2463" i="1"/>
  <c r="O2463" i="1" a="1"/>
  <c r="O2463" i="1" s="1"/>
  <c r="N2451" i="1"/>
  <c r="O2451" i="1" a="1"/>
  <c r="O2451" i="1" s="1"/>
  <c r="N2415" i="1"/>
  <c r="O2415" i="1" a="1"/>
  <c r="O2415" i="1" s="1"/>
  <c r="N2403" i="1"/>
  <c r="O2403" i="1" a="1"/>
  <c r="O2403" i="1" s="1"/>
  <c r="N2379" i="1"/>
  <c r="O2379" i="1" a="1"/>
  <c r="O2379" i="1" s="1"/>
  <c r="N2367" i="1"/>
  <c r="O2367" i="1" a="1"/>
  <c r="O2367" i="1" s="1"/>
  <c r="N2355" i="1"/>
  <c r="O2355" i="1" a="1"/>
  <c r="O2355" i="1" s="1"/>
  <c r="N2331" i="1"/>
  <c r="O2331" i="1" a="1"/>
  <c r="O2331" i="1" s="1"/>
  <c r="N2319" i="1"/>
  <c r="O2319" i="1" a="1"/>
  <c r="O2319" i="1" s="1"/>
  <c r="N2307" i="1"/>
  <c r="O2307" i="1" a="1"/>
  <c r="O2307" i="1" s="1"/>
  <c r="N2295" i="1"/>
  <c r="O2295" i="1" a="1"/>
  <c r="O2295" i="1" s="1"/>
  <c r="N2283" i="1"/>
  <c r="O2283" i="1" a="1"/>
  <c r="O2283" i="1" s="1"/>
  <c r="N2259" i="1"/>
  <c r="O2259" i="1" a="1"/>
  <c r="O2259" i="1" s="1"/>
  <c r="N2247" i="1"/>
  <c r="O2247" i="1" a="1"/>
  <c r="O2247" i="1" s="1"/>
  <c r="N2235" i="1"/>
  <c r="O2235" i="1" a="1"/>
  <c r="O2235" i="1" s="1"/>
  <c r="N2223" i="1"/>
  <c r="O2223" i="1" a="1"/>
  <c r="O2223" i="1" s="1"/>
  <c r="N2211" i="1"/>
  <c r="O2211" i="1" a="1"/>
  <c r="O2211" i="1" s="1"/>
  <c r="N2193" i="1"/>
  <c r="O2193" i="1" a="1"/>
  <c r="O2193" i="1" s="1"/>
  <c r="N2181" i="1"/>
  <c r="O2181" i="1" a="1"/>
  <c r="O2181" i="1" s="1"/>
  <c r="N2169" i="1"/>
  <c r="O2169" i="1" a="1"/>
  <c r="O2169" i="1" s="1"/>
  <c r="N2157" i="1"/>
  <c r="O2157" i="1" a="1"/>
  <c r="O2157" i="1" s="1"/>
  <c r="N2145" i="1"/>
  <c r="O2145" i="1" a="1"/>
  <c r="O2145" i="1" s="1"/>
  <c r="N2133" i="1"/>
  <c r="O2133" i="1" a="1"/>
  <c r="O2133" i="1" s="1"/>
  <c r="N2121" i="1"/>
  <c r="O2121" i="1" a="1"/>
  <c r="O2121" i="1" s="1"/>
  <c r="N2109" i="1"/>
  <c r="O2109" i="1" a="1"/>
  <c r="O2109" i="1" s="1"/>
  <c r="N2097" i="1"/>
  <c r="O2097" i="1" a="1"/>
  <c r="O2097" i="1" s="1"/>
  <c r="N2073" i="1"/>
  <c r="O2073" i="1" a="1"/>
  <c r="O2073" i="1" s="1"/>
  <c r="N2061" i="1"/>
  <c r="O2061" i="1" a="1"/>
  <c r="O2061" i="1" s="1"/>
  <c r="N2049" i="1"/>
  <c r="O2049" i="1" a="1"/>
  <c r="O2049" i="1" s="1"/>
  <c r="N2037" i="1"/>
  <c r="O2037" i="1" a="1"/>
  <c r="O2037" i="1" s="1"/>
  <c r="N2025" i="1"/>
  <c r="O2025" i="1" a="1"/>
  <c r="O2025" i="1" s="1"/>
  <c r="N2013" i="1"/>
  <c r="O2013" i="1" a="1"/>
  <c r="O2013" i="1" s="1"/>
  <c r="N2001" i="1"/>
  <c r="O2001" i="1" a="1"/>
  <c r="O2001" i="1" s="1"/>
  <c r="N1977" i="1"/>
  <c r="O1977" i="1" a="1"/>
  <c r="O1977" i="1" s="1"/>
  <c r="N1953" i="1"/>
  <c r="O1953" i="1" a="1"/>
  <c r="O1953" i="1" s="1"/>
  <c r="N1941" i="1"/>
  <c r="O1941" i="1" a="1"/>
  <c r="O1941" i="1" s="1"/>
  <c r="N1929" i="1"/>
  <c r="O1929" i="1" a="1"/>
  <c r="O1929" i="1" s="1"/>
  <c r="N1917" i="1"/>
  <c r="O1917" i="1" a="1"/>
  <c r="O1917" i="1" s="1"/>
  <c r="N1905" i="1"/>
  <c r="O1905" i="1" a="1"/>
  <c r="O1905" i="1" s="1"/>
  <c r="N1893" i="1"/>
  <c r="O1893" i="1" a="1"/>
  <c r="O1893" i="1" s="1"/>
  <c r="N1881" i="1"/>
  <c r="O1881" i="1" a="1"/>
  <c r="O1881" i="1" s="1"/>
  <c r="N1869" i="1"/>
  <c r="O1869" i="1" a="1"/>
  <c r="O1869" i="1" s="1"/>
  <c r="N1857" i="1"/>
  <c r="O1857" i="1" a="1"/>
  <c r="O1857" i="1" s="1"/>
  <c r="N1845" i="1"/>
  <c r="O1845" i="1" a="1"/>
  <c r="O1845" i="1" s="1"/>
  <c r="N1833" i="1"/>
  <c r="O1833" i="1" a="1"/>
  <c r="O1833" i="1" s="1"/>
  <c r="N1821" i="1"/>
  <c r="O1821" i="1" a="1"/>
  <c r="O1821" i="1" s="1"/>
  <c r="N1809" i="1"/>
  <c r="O1809" i="1" a="1"/>
  <c r="O1809" i="1" s="1"/>
  <c r="N1797" i="1"/>
  <c r="O1797" i="1" a="1"/>
  <c r="O1797" i="1" s="1"/>
  <c r="N1785" i="1"/>
  <c r="O1785" i="1" a="1"/>
  <c r="O1785" i="1" s="1"/>
  <c r="N1773" i="1"/>
  <c r="O1773" i="1" a="1"/>
  <c r="O1773" i="1" s="1"/>
  <c r="N1761" i="1"/>
  <c r="O1761" i="1" a="1"/>
  <c r="O1761" i="1" s="1"/>
  <c r="N1749" i="1"/>
  <c r="O1749" i="1" a="1"/>
  <c r="O1749" i="1" s="1"/>
  <c r="N1737" i="1"/>
  <c r="O1737" i="1" a="1"/>
  <c r="O1737" i="1" s="1"/>
  <c r="N1725" i="1"/>
  <c r="O1725" i="1" a="1"/>
  <c r="O1725" i="1" s="1"/>
  <c r="N1713" i="1"/>
  <c r="O1713" i="1" a="1"/>
  <c r="O1713" i="1" s="1"/>
  <c r="N1689" i="1"/>
  <c r="O1689" i="1" a="1"/>
  <c r="O1689" i="1" s="1"/>
  <c r="N1677" i="1"/>
  <c r="O1677" i="1" a="1"/>
  <c r="O1677" i="1" s="1"/>
  <c r="N1665" i="1"/>
  <c r="O1665" i="1" a="1"/>
  <c r="O1665" i="1" s="1"/>
  <c r="N1641" i="1"/>
  <c r="O1641" i="1" a="1"/>
  <c r="O1641" i="1" s="1"/>
  <c r="N1629" i="1"/>
  <c r="O1629" i="1" a="1"/>
  <c r="O1629" i="1" s="1"/>
  <c r="N1617" i="1"/>
  <c r="O1617" i="1" a="1"/>
  <c r="O1617" i="1" s="1"/>
  <c r="N1605" i="1"/>
  <c r="O1605" i="1" a="1"/>
  <c r="O1605" i="1" s="1"/>
  <c r="N1593" i="1"/>
  <c r="O1593" i="1" a="1"/>
  <c r="O1593" i="1" s="1"/>
  <c r="N1581" i="1"/>
  <c r="O1581" i="1" a="1"/>
  <c r="O1581" i="1" s="1"/>
  <c r="N1569" i="1"/>
  <c r="O1569" i="1" a="1"/>
  <c r="O1569" i="1" s="1"/>
  <c r="N1557" i="1"/>
  <c r="O1557" i="1" a="1"/>
  <c r="O1557" i="1" s="1"/>
  <c r="N1545" i="1"/>
  <c r="O1545" i="1" a="1"/>
  <c r="O1545" i="1" s="1"/>
  <c r="N1533" i="1"/>
  <c r="O1533" i="1" a="1"/>
  <c r="O1533" i="1" s="1"/>
  <c r="N1521" i="1"/>
  <c r="O1521" i="1" a="1"/>
  <c r="O1521" i="1" s="1"/>
  <c r="N1497" i="1"/>
  <c r="O1497" i="1" a="1"/>
  <c r="O1497" i="1" s="1"/>
  <c r="N1485" i="1"/>
  <c r="O1485" i="1" a="1"/>
  <c r="O1485" i="1" s="1"/>
  <c r="N1473" i="1"/>
  <c r="O1473" i="1" a="1"/>
  <c r="O1473" i="1" s="1"/>
  <c r="N1461" i="1"/>
  <c r="O1461" i="1" a="1"/>
  <c r="O1461" i="1" s="1"/>
  <c r="N1449" i="1"/>
  <c r="O1449" i="1" a="1"/>
  <c r="O1449" i="1" s="1"/>
  <c r="N1437" i="1"/>
  <c r="O1437" i="1" a="1"/>
  <c r="O1437" i="1" s="1"/>
  <c r="N1425" i="1"/>
  <c r="O1425" i="1" a="1"/>
  <c r="O1425" i="1" s="1"/>
  <c r="N1413" i="1"/>
  <c r="O1413" i="1" a="1"/>
  <c r="O1413" i="1" s="1"/>
  <c r="N1401" i="1"/>
  <c r="O1401" i="1" a="1"/>
  <c r="O1401" i="1" s="1"/>
  <c r="N1389" i="1"/>
  <c r="O1389" i="1" a="1"/>
  <c r="O1389" i="1" s="1"/>
  <c r="N1377" i="1"/>
  <c r="O1377" i="1" a="1"/>
  <c r="O1377" i="1" s="1"/>
  <c r="N1365" i="1"/>
  <c r="O1365" i="1" a="1"/>
  <c r="O1365" i="1" s="1"/>
  <c r="N1353" i="1"/>
  <c r="O1353" i="1" a="1"/>
  <c r="O1353" i="1" s="1"/>
  <c r="N1341" i="1"/>
  <c r="O1341" i="1" a="1"/>
  <c r="O1341" i="1" s="1"/>
  <c r="N1329" i="1"/>
  <c r="O1329" i="1" a="1"/>
  <c r="O1329" i="1" s="1"/>
  <c r="N1317" i="1"/>
  <c r="O1317" i="1" a="1"/>
  <c r="O1317" i="1" s="1"/>
  <c r="N1305" i="1"/>
  <c r="O1305" i="1" a="1"/>
  <c r="O1305" i="1" s="1"/>
  <c r="N1293" i="1"/>
  <c r="O1293" i="1" a="1"/>
  <c r="O1293" i="1" s="1"/>
  <c r="N1281" i="1"/>
  <c r="O1281" i="1" a="1"/>
  <c r="O1281" i="1" s="1"/>
  <c r="N1269" i="1"/>
  <c r="O1269" i="1" a="1"/>
  <c r="O1269" i="1" s="1"/>
  <c r="N1257" i="1"/>
  <c r="O1257" i="1" a="1"/>
  <c r="O1257" i="1" s="1"/>
  <c r="N1233" i="1"/>
  <c r="O1233" i="1" a="1"/>
  <c r="O1233" i="1" s="1"/>
  <c r="N1221" i="1"/>
  <c r="O1221" i="1" a="1"/>
  <c r="O1221" i="1" s="1"/>
  <c r="N1209" i="1"/>
  <c r="O1209" i="1" a="1"/>
  <c r="O1209" i="1" s="1"/>
  <c r="N1197" i="1"/>
  <c r="O1197" i="1" a="1"/>
  <c r="O1197" i="1" s="1"/>
  <c r="N1185" i="1"/>
  <c r="O1185" i="1" a="1"/>
  <c r="O1185" i="1" s="1"/>
  <c r="O1173" i="1" a="1"/>
  <c r="O1173" i="1" s="1"/>
  <c r="N1173" i="1"/>
  <c r="N1161" i="1"/>
  <c r="O1161" i="1" a="1"/>
  <c r="O1161" i="1" s="1"/>
  <c r="N1149" i="1"/>
  <c r="O1149" i="1" a="1"/>
  <c r="O1149" i="1" s="1"/>
  <c r="N1137" i="1"/>
  <c r="O1137" i="1" a="1"/>
  <c r="O1137" i="1" s="1"/>
  <c r="N1125" i="1"/>
  <c r="O1125" i="1" a="1"/>
  <c r="O1125" i="1" s="1"/>
  <c r="N1113" i="1"/>
  <c r="O1113" i="1" a="1"/>
  <c r="O1113" i="1" s="1"/>
  <c r="N1101" i="1"/>
  <c r="O1101" i="1" a="1"/>
  <c r="O1101" i="1" s="1"/>
  <c r="N1089" i="1"/>
  <c r="O1089" i="1" a="1"/>
  <c r="O1089" i="1" s="1"/>
  <c r="N1077" i="1"/>
  <c r="O1077" i="1" a="1"/>
  <c r="O1077" i="1" s="1"/>
  <c r="N1065" i="1"/>
  <c r="O1065" i="1" a="1"/>
  <c r="O1065" i="1" s="1"/>
  <c r="N1053" i="1"/>
  <c r="O1053" i="1" a="1"/>
  <c r="O1053" i="1" s="1"/>
  <c r="N1041" i="1"/>
  <c r="O1041" i="1" a="1"/>
  <c r="O1041" i="1" s="1"/>
  <c r="N1029" i="1"/>
  <c r="O1029" i="1" a="1"/>
  <c r="O1029" i="1" s="1"/>
  <c r="N1017" i="1"/>
  <c r="O1017" i="1" a="1"/>
  <c r="O1017" i="1" s="1"/>
  <c r="N1005" i="1"/>
  <c r="O1005" i="1" a="1"/>
  <c r="O1005" i="1" s="1"/>
  <c r="N993" i="1"/>
  <c r="O993" i="1" a="1"/>
  <c r="O993" i="1" s="1"/>
  <c r="N981" i="1"/>
  <c r="O981" i="1" a="1"/>
  <c r="O981" i="1" s="1"/>
  <c r="N969" i="1"/>
  <c r="O969" i="1" a="1"/>
  <c r="O969" i="1" s="1"/>
  <c r="N957" i="1"/>
  <c r="O957" i="1" a="1"/>
  <c r="O957" i="1" s="1"/>
  <c r="N933" i="1"/>
  <c r="O933" i="1" a="1"/>
  <c r="O933" i="1" s="1"/>
  <c r="N921" i="1"/>
  <c r="O921" i="1" a="1"/>
  <c r="O921" i="1" s="1"/>
  <c r="N909" i="1"/>
  <c r="O909" i="1" a="1"/>
  <c r="O909" i="1" s="1"/>
  <c r="N897" i="1"/>
  <c r="O897" i="1" a="1"/>
  <c r="O897" i="1" s="1"/>
  <c r="N885" i="1"/>
  <c r="O885" i="1" a="1"/>
  <c r="O885" i="1" s="1"/>
  <c r="N873" i="1"/>
  <c r="O873" i="1" a="1"/>
  <c r="O873" i="1" s="1"/>
  <c r="N861" i="1"/>
  <c r="O861" i="1" a="1"/>
  <c r="O861" i="1" s="1"/>
  <c r="N849" i="1"/>
  <c r="O849" i="1" a="1"/>
  <c r="O849" i="1" s="1"/>
  <c r="N837" i="1"/>
  <c r="O837" i="1" a="1"/>
  <c r="O837" i="1" s="1"/>
  <c r="N825" i="1"/>
  <c r="O825" i="1" a="1"/>
  <c r="O825" i="1" s="1"/>
  <c r="N813" i="1"/>
  <c r="O813" i="1" a="1"/>
  <c r="O813" i="1" s="1"/>
  <c r="N801" i="1"/>
  <c r="O801" i="1" a="1"/>
  <c r="O801" i="1" s="1"/>
  <c r="N789" i="1"/>
  <c r="O789" i="1" a="1"/>
  <c r="O789" i="1" s="1"/>
  <c r="N777" i="1"/>
  <c r="O777" i="1" a="1"/>
  <c r="O777" i="1" s="1"/>
  <c r="N765" i="1"/>
  <c r="O765" i="1" a="1"/>
  <c r="O765" i="1" s="1"/>
  <c r="N753" i="1"/>
  <c r="O753" i="1" a="1"/>
  <c r="O753" i="1" s="1"/>
  <c r="N741" i="1"/>
  <c r="O741" i="1" a="1"/>
  <c r="O741" i="1" s="1"/>
  <c r="N729" i="1"/>
  <c r="O729" i="1" a="1"/>
  <c r="O729" i="1" s="1"/>
  <c r="N717" i="1"/>
  <c r="O717" i="1" a="1"/>
  <c r="O717" i="1" s="1"/>
  <c r="N705" i="1"/>
  <c r="O705" i="1" a="1"/>
  <c r="O705" i="1" s="1"/>
  <c r="N693" i="1"/>
  <c r="O693" i="1" a="1"/>
  <c r="O693" i="1" s="1"/>
  <c r="N681" i="1"/>
  <c r="O681" i="1" a="1"/>
  <c r="O681" i="1" s="1"/>
  <c r="N669" i="1"/>
  <c r="O669" i="1" a="1"/>
  <c r="O669" i="1" s="1"/>
  <c r="N657" i="1"/>
  <c r="O657" i="1" a="1"/>
  <c r="O657" i="1" s="1"/>
  <c r="N645" i="1"/>
  <c r="O645" i="1" a="1"/>
  <c r="O645" i="1" s="1"/>
  <c r="N633" i="1"/>
  <c r="O633" i="1" a="1"/>
  <c r="O633" i="1" s="1"/>
  <c r="N621" i="1"/>
  <c r="O621" i="1" a="1"/>
  <c r="O621" i="1" s="1"/>
  <c r="N609" i="1"/>
  <c r="O609" i="1" a="1"/>
  <c r="O609" i="1" s="1"/>
  <c r="N597" i="1"/>
  <c r="O597" i="1" a="1"/>
  <c r="O597" i="1" s="1"/>
  <c r="N585" i="1"/>
  <c r="O585" i="1" a="1"/>
  <c r="O585" i="1" s="1"/>
  <c r="N573" i="1"/>
  <c r="O573" i="1" a="1"/>
  <c r="O573" i="1" s="1"/>
  <c r="N561" i="1"/>
  <c r="O561" i="1" a="1"/>
  <c r="O561" i="1" s="1"/>
  <c r="N549" i="1"/>
  <c r="O549" i="1" a="1"/>
  <c r="O549" i="1" s="1"/>
  <c r="N537" i="1"/>
  <c r="O537" i="1" a="1"/>
  <c r="O537" i="1" s="1"/>
  <c r="N525" i="1"/>
  <c r="O525" i="1" a="1"/>
  <c r="O525" i="1" s="1"/>
  <c r="O513" i="1" a="1"/>
  <c r="O513" i="1" s="1"/>
  <c r="N513" i="1"/>
  <c r="N501" i="1"/>
  <c r="O501" i="1" a="1"/>
  <c r="O501" i="1" s="1"/>
  <c r="N489" i="1"/>
  <c r="O489" i="1" a="1"/>
  <c r="O489" i="1" s="1"/>
  <c r="N477" i="1"/>
  <c r="O477" i="1" a="1"/>
  <c r="O477" i="1" s="1"/>
  <c r="N465" i="1"/>
  <c r="O465" i="1" a="1"/>
  <c r="O465" i="1" s="1"/>
  <c r="N453" i="1"/>
  <c r="O453" i="1" a="1"/>
  <c r="O453" i="1" s="1"/>
  <c r="N441" i="1"/>
  <c r="O441" i="1" a="1"/>
  <c r="O441" i="1" s="1"/>
  <c r="N429" i="1"/>
  <c r="O429" i="1" a="1"/>
  <c r="O429" i="1" s="1"/>
  <c r="N417" i="1"/>
  <c r="O417" i="1" a="1"/>
  <c r="O417" i="1" s="1"/>
  <c r="N405" i="1"/>
  <c r="O405" i="1" a="1"/>
  <c r="O405" i="1" s="1"/>
  <c r="N393" i="1"/>
  <c r="O393" i="1" a="1"/>
  <c r="O393" i="1" s="1"/>
  <c r="N381" i="1"/>
  <c r="O381" i="1" a="1"/>
  <c r="O381" i="1" s="1"/>
  <c r="N369" i="1"/>
  <c r="O369" i="1" a="1"/>
  <c r="O369" i="1" s="1"/>
  <c r="N357" i="1"/>
  <c r="O357" i="1" a="1"/>
  <c r="O357" i="1" s="1"/>
  <c r="N345" i="1"/>
  <c r="O345" i="1" a="1"/>
  <c r="O345" i="1" s="1"/>
  <c r="N321" i="1"/>
  <c r="O321" i="1" a="1"/>
  <c r="O321" i="1" s="1"/>
  <c r="N309" i="1"/>
  <c r="O309" i="1" a="1"/>
  <c r="O309" i="1" s="1"/>
  <c r="N297" i="1"/>
  <c r="O297" i="1" a="1"/>
  <c r="O297" i="1" s="1"/>
  <c r="N285" i="1"/>
  <c r="O285" i="1" a="1"/>
  <c r="O285" i="1" s="1"/>
  <c r="N273" i="1"/>
  <c r="O273" i="1" a="1"/>
  <c r="O273" i="1" s="1"/>
  <c r="N261" i="1"/>
  <c r="O261" i="1" a="1"/>
  <c r="O261" i="1" s="1"/>
  <c r="N249" i="1"/>
  <c r="O249" i="1" a="1"/>
  <c r="O249" i="1" s="1"/>
  <c r="N237" i="1"/>
  <c r="O237" i="1" a="1"/>
  <c r="O237" i="1" s="1"/>
  <c r="O225" i="1" a="1"/>
  <c r="O225" i="1" s="1"/>
  <c r="N225" i="1"/>
  <c r="N213" i="1"/>
  <c r="O213" i="1" a="1"/>
  <c r="O213" i="1" s="1"/>
  <c r="N201" i="1"/>
  <c r="O201" i="1" a="1"/>
  <c r="O201" i="1" s="1"/>
  <c r="N189" i="1"/>
  <c r="O189" i="1" a="1"/>
  <c r="O189" i="1" s="1"/>
  <c r="N177" i="1"/>
  <c r="O177" i="1" a="1"/>
  <c r="O177" i="1" s="1"/>
  <c r="N165" i="1"/>
  <c r="O165" i="1" a="1"/>
  <c r="O165" i="1" s="1"/>
  <c r="N153" i="1"/>
  <c r="O153" i="1" a="1"/>
  <c r="O153" i="1" s="1"/>
  <c r="N141" i="1"/>
  <c r="O141" i="1" a="1"/>
  <c r="O141" i="1" s="1"/>
  <c r="N129" i="1"/>
  <c r="O129" i="1" a="1"/>
  <c r="O129" i="1" s="1"/>
  <c r="N117" i="1"/>
  <c r="O117" i="1" a="1"/>
  <c r="O117" i="1" s="1"/>
  <c r="N105" i="1"/>
  <c r="O105" i="1" a="1"/>
  <c r="O105" i="1" s="1"/>
  <c r="N93" i="1"/>
  <c r="O93" i="1" a="1"/>
  <c r="O93" i="1" s="1"/>
  <c r="N81" i="1"/>
  <c r="O81" i="1" a="1"/>
  <c r="O81" i="1" s="1"/>
  <c r="N69" i="1"/>
  <c r="O69" i="1" a="1"/>
  <c r="O69" i="1" s="1"/>
  <c r="N57" i="1"/>
  <c r="O57" i="1" a="1"/>
  <c r="O57" i="1" s="1"/>
  <c r="N45" i="1"/>
  <c r="O45" i="1" a="1"/>
  <c r="O45" i="1" s="1"/>
  <c r="N33" i="1"/>
  <c r="O33" i="1" a="1"/>
  <c r="O33" i="1" s="1"/>
  <c r="N21" i="1"/>
  <c r="O21" i="1" a="1"/>
  <c r="O21" i="1" s="1"/>
  <c r="N9" i="1"/>
  <c r="O9" i="1" a="1"/>
  <c r="O9" i="1" s="1"/>
  <c r="N4115" i="1"/>
  <c r="N3707" i="1"/>
  <c r="N332" i="1"/>
  <c r="O4169" i="1" a="1"/>
  <c r="O4169" i="1" s="1"/>
  <c r="O3886" i="1" a="1"/>
  <c r="O3886" i="1" s="1"/>
  <c r="O3874" i="1" a="1"/>
  <c r="O3874" i="1" s="1"/>
  <c r="O3863" i="1" a="1"/>
  <c r="O3863" i="1" s="1"/>
  <c r="O3831" i="1" a="1"/>
  <c r="O3831" i="1" s="1"/>
  <c r="O3766" i="1" a="1"/>
  <c r="O3766" i="1" s="1"/>
  <c r="O3478" i="1" a="1"/>
  <c r="O3478" i="1" s="1"/>
  <c r="O3183" i="1" a="1"/>
  <c r="O3183" i="1" s="1"/>
  <c r="O3135" i="1" a="1"/>
  <c r="O3135" i="1" s="1"/>
  <c r="O3118" i="1" a="1"/>
  <c r="O3118" i="1" s="1"/>
  <c r="O3083" i="1" a="1"/>
  <c r="O3083" i="1" s="1"/>
  <c r="O2979" i="1" a="1"/>
  <c r="O2979" i="1" s="1"/>
  <c r="O2958" i="1" a="1"/>
  <c r="O2958" i="1" s="1"/>
  <c r="O2899" i="1" a="1"/>
  <c r="O2899" i="1" s="1"/>
  <c r="O2814" i="1" a="1"/>
  <c r="O2814" i="1" s="1"/>
  <c r="O2052" i="1" a="1"/>
  <c r="O2052" i="1" s="1"/>
  <c r="O1784" i="1" a="1"/>
  <c r="O1784" i="1" s="1"/>
  <c r="O1701" i="1" a="1"/>
  <c r="O1701" i="1" s="1"/>
  <c r="O1592" i="1" a="1"/>
  <c r="O1592" i="1" s="1"/>
  <c r="O985" i="1" a="1"/>
  <c r="O985" i="1" s="1"/>
  <c r="N3975" i="1"/>
  <c r="O3975" i="1" a="1"/>
  <c r="O3975" i="1" s="1"/>
  <c r="N3891" i="1"/>
  <c r="O3891" i="1" a="1"/>
  <c r="O3891" i="1" s="1"/>
  <c r="N3615" i="1"/>
  <c r="O3615" i="1" a="1"/>
  <c r="O3615" i="1" s="1"/>
  <c r="N3195" i="1"/>
  <c r="O3195" i="1" a="1"/>
  <c r="O3195" i="1" s="1"/>
  <c r="N3063" i="1"/>
  <c r="O3063" i="1" a="1"/>
  <c r="O3063" i="1" s="1"/>
  <c r="N3007" i="1"/>
  <c r="O3007" i="1" a="1"/>
  <c r="O3007" i="1" s="1"/>
  <c r="N2719" i="1"/>
  <c r="O2719" i="1" a="1"/>
  <c r="O2719" i="1" s="1"/>
  <c r="N2683" i="1"/>
  <c r="O2683" i="1" a="1"/>
  <c r="O2683" i="1" s="1"/>
  <c r="N2515" i="1"/>
  <c r="O2515" i="1" a="1"/>
  <c r="O2515" i="1" s="1"/>
  <c r="N2479" i="1"/>
  <c r="O2479" i="1" a="1"/>
  <c r="O2479" i="1" s="1"/>
  <c r="N2287" i="1"/>
  <c r="O2287" i="1" a="1"/>
  <c r="O2287" i="1" s="1"/>
  <c r="N2203" i="1"/>
  <c r="O2203" i="1" a="1"/>
  <c r="O2203" i="1" s="1"/>
  <c r="N2173" i="1"/>
  <c r="O2173" i="1" a="1"/>
  <c r="O2173" i="1" s="1"/>
  <c r="N2137" i="1"/>
  <c r="O2137" i="1" a="1"/>
  <c r="O2137" i="1" s="1"/>
  <c r="N2101" i="1"/>
  <c r="O2101" i="1" a="1"/>
  <c r="O2101" i="1" s="1"/>
  <c r="N1933" i="1"/>
  <c r="O1933" i="1" a="1"/>
  <c r="O1933" i="1" s="1"/>
  <c r="O1873" i="1" a="1"/>
  <c r="O1873" i="1" s="1"/>
  <c r="N1873" i="1"/>
  <c r="N1717" i="1"/>
  <c r="O1717" i="1" a="1"/>
  <c r="O1717" i="1" s="1"/>
  <c r="N1693" i="1"/>
  <c r="O1693" i="1" a="1"/>
  <c r="O1693" i="1" s="1"/>
  <c r="O1657" i="1" a="1"/>
  <c r="O1657" i="1" s="1"/>
  <c r="N1657" i="1"/>
  <c r="N1609" i="1"/>
  <c r="O1609" i="1" a="1"/>
  <c r="O1609" i="1" s="1"/>
  <c r="N1597" i="1"/>
  <c r="O1597" i="1" a="1"/>
  <c r="O1597" i="1" s="1"/>
  <c r="N1561" i="1"/>
  <c r="O1561" i="1" a="1"/>
  <c r="O1561" i="1" s="1"/>
  <c r="N1537" i="1"/>
  <c r="O1537" i="1" a="1"/>
  <c r="O1537" i="1" s="1"/>
  <c r="N1525" i="1"/>
  <c r="O1525" i="1" a="1"/>
  <c r="O1525" i="1" s="1"/>
  <c r="N1501" i="1"/>
  <c r="O1501" i="1" a="1"/>
  <c r="O1501" i="1" s="1"/>
  <c r="N1477" i="1"/>
  <c r="O1477" i="1" a="1"/>
  <c r="O1477" i="1" s="1"/>
  <c r="N1453" i="1"/>
  <c r="O1453" i="1" a="1"/>
  <c r="O1453" i="1" s="1"/>
  <c r="N1417" i="1"/>
  <c r="O1417" i="1" a="1"/>
  <c r="O1417" i="1" s="1"/>
  <c r="N1369" i="1"/>
  <c r="O1369" i="1" a="1"/>
  <c r="O1369" i="1" s="1"/>
  <c r="N1345" i="1"/>
  <c r="O1345" i="1" a="1"/>
  <c r="O1345" i="1" s="1"/>
  <c r="N1333" i="1"/>
  <c r="O1333" i="1" a="1"/>
  <c r="O1333" i="1" s="1"/>
  <c r="N1297" i="1"/>
  <c r="O1297" i="1" a="1"/>
  <c r="O1297" i="1" s="1"/>
  <c r="N1261" i="1"/>
  <c r="O1261" i="1" a="1"/>
  <c r="O1261" i="1" s="1"/>
  <c r="O1237" i="1" a="1"/>
  <c r="O1237" i="1" s="1"/>
  <c r="N1237" i="1"/>
  <c r="N1201" i="1"/>
  <c r="O1201" i="1" a="1"/>
  <c r="O1201" i="1" s="1"/>
  <c r="N1153" i="1"/>
  <c r="O1153" i="1" a="1"/>
  <c r="O1153" i="1" s="1"/>
  <c r="N1081" i="1"/>
  <c r="O1081" i="1" a="1"/>
  <c r="O1081" i="1" s="1"/>
  <c r="N421" i="1"/>
  <c r="O421" i="1" a="1"/>
  <c r="O421" i="1" s="1"/>
  <c r="N385" i="1"/>
  <c r="O385" i="1" a="1"/>
  <c r="O385" i="1" s="1"/>
  <c r="N337" i="1"/>
  <c r="O337" i="1" a="1"/>
  <c r="O337" i="1" s="1"/>
  <c r="N289" i="1"/>
  <c r="O289" i="1" a="1"/>
  <c r="O289" i="1" s="1"/>
  <c r="N241" i="1"/>
  <c r="O241" i="1" a="1"/>
  <c r="O241" i="1" s="1"/>
  <c r="N217" i="1"/>
  <c r="O217" i="1" a="1"/>
  <c r="O217" i="1" s="1"/>
  <c r="N181" i="1"/>
  <c r="O181" i="1" a="1"/>
  <c r="O181" i="1" s="1"/>
  <c r="N145" i="1"/>
  <c r="O145" i="1" a="1"/>
  <c r="O145" i="1" s="1"/>
  <c r="N109" i="1"/>
  <c r="O109" i="1" a="1"/>
  <c r="O109" i="1" s="1"/>
  <c r="N73" i="1"/>
  <c r="O73" i="1" a="1"/>
  <c r="O73" i="1" s="1"/>
  <c r="N25" i="1"/>
  <c r="O25" i="1" a="1"/>
  <c r="O25" i="1" s="1"/>
  <c r="N4166" i="1"/>
  <c r="O4166" i="1" a="1"/>
  <c r="O4166" i="1" s="1"/>
  <c r="N4146" i="1"/>
  <c r="O4146" i="1" a="1"/>
  <c r="O4146" i="1" s="1"/>
  <c r="N4054" i="1"/>
  <c r="O4054" i="1" a="1"/>
  <c r="O4054" i="1" s="1"/>
  <c r="N4030" i="1"/>
  <c r="O4030" i="1" a="1"/>
  <c r="O4030" i="1" s="1"/>
  <c r="N3970" i="1"/>
  <c r="O3970" i="1" a="1"/>
  <c r="O3970" i="1" s="1"/>
  <c r="N3946" i="1"/>
  <c r="O3946" i="1" a="1"/>
  <c r="O3946" i="1" s="1"/>
  <c r="N3922" i="1"/>
  <c r="O3922" i="1" a="1"/>
  <c r="O3922" i="1" s="1"/>
  <c r="N3646" i="1"/>
  <c r="O3646" i="1" a="1"/>
  <c r="O3646" i="1" s="1"/>
  <c r="N3622" i="1"/>
  <c r="O3622" i="1" a="1"/>
  <c r="O3622" i="1" s="1"/>
  <c r="N3598" i="1"/>
  <c r="O3598" i="1" a="1"/>
  <c r="O3598" i="1" s="1"/>
  <c r="N3586" i="1"/>
  <c r="O3586" i="1" a="1"/>
  <c r="O3586" i="1" s="1"/>
  <c r="N3562" i="1"/>
  <c r="O3562" i="1" a="1"/>
  <c r="O3562" i="1" s="1"/>
  <c r="N3538" i="1"/>
  <c r="O3538" i="1" a="1"/>
  <c r="O3538" i="1" s="1"/>
  <c r="N3374" i="1"/>
  <c r="O3374" i="1" a="1"/>
  <c r="O3374" i="1" s="1"/>
  <c r="N3362" i="1"/>
  <c r="O3362" i="1" a="1"/>
  <c r="O3362" i="1" s="1"/>
  <c r="N3302" i="1"/>
  <c r="O3302" i="1" a="1"/>
  <c r="O3302" i="1" s="1"/>
  <c r="N3278" i="1"/>
  <c r="O3278" i="1" a="1"/>
  <c r="O3278" i="1" s="1"/>
  <c r="N3270" i="1"/>
  <c r="O3270" i="1" a="1"/>
  <c r="O3270" i="1" s="1"/>
  <c r="N3246" i="1"/>
  <c r="O3246" i="1" a="1"/>
  <c r="O3246" i="1" s="1"/>
  <c r="N3238" i="1"/>
  <c r="O3238" i="1" a="1"/>
  <c r="O3238" i="1" s="1"/>
  <c r="N3214" i="1"/>
  <c r="O3214" i="1" a="1"/>
  <c r="O3214" i="1" s="1"/>
  <c r="N3202" i="1"/>
  <c r="O3202" i="1" a="1"/>
  <c r="O3202" i="1" s="1"/>
  <c r="N3178" i="1"/>
  <c r="O3178" i="1" a="1"/>
  <c r="O3178" i="1" s="1"/>
  <c r="O3154" i="1" a="1"/>
  <c r="O3154" i="1" s="1"/>
  <c r="N3154" i="1"/>
  <c r="N3142" i="1"/>
  <c r="O3142" i="1" a="1"/>
  <c r="O3142" i="1" s="1"/>
  <c r="N3130" i="1"/>
  <c r="O3130" i="1" a="1"/>
  <c r="O3130" i="1" s="1"/>
  <c r="N3082" i="1"/>
  <c r="O3082" i="1" a="1"/>
  <c r="O3082" i="1" s="1"/>
  <c r="N3070" i="1"/>
  <c r="O3070" i="1" a="1"/>
  <c r="O3070" i="1" s="1"/>
  <c r="N3058" i="1"/>
  <c r="O3058" i="1" a="1"/>
  <c r="O3058" i="1" s="1"/>
  <c r="N3046" i="1"/>
  <c r="O3046" i="1" a="1"/>
  <c r="O3046" i="1" s="1"/>
  <c r="N3038" i="1"/>
  <c r="O3038" i="1" a="1"/>
  <c r="O3038" i="1" s="1"/>
  <c r="N3026" i="1"/>
  <c r="O3026" i="1" a="1"/>
  <c r="O3026" i="1" s="1"/>
  <c r="N3002" i="1"/>
  <c r="O3002" i="1" a="1"/>
  <c r="O3002" i="1" s="1"/>
  <c r="N2990" i="1"/>
  <c r="O2990" i="1" a="1"/>
  <c r="O2990" i="1" s="1"/>
  <c r="N2978" i="1"/>
  <c r="O2978" i="1" a="1"/>
  <c r="O2978" i="1" s="1"/>
  <c r="N2954" i="1"/>
  <c r="O2954" i="1" a="1"/>
  <c r="O2954" i="1" s="1"/>
  <c r="N2942" i="1"/>
  <c r="O2942" i="1" a="1"/>
  <c r="O2942" i="1" s="1"/>
  <c r="N2918" i="1"/>
  <c r="O2918" i="1" a="1"/>
  <c r="O2918" i="1" s="1"/>
  <c r="N2870" i="1"/>
  <c r="O2870" i="1" a="1"/>
  <c r="O2870" i="1" s="1"/>
  <c r="N2858" i="1"/>
  <c r="O2858" i="1" a="1"/>
  <c r="O2858" i="1" s="1"/>
  <c r="N2846" i="1"/>
  <c r="O2846" i="1" a="1"/>
  <c r="O2846" i="1" s="1"/>
  <c r="N2834" i="1"/>
  <c r="O2834" i="1" a="1"/>
  <c r="O2834" i="1" s="1"/>
  <c r="N2810" i="1"/>
  <c r="O2810" i="1" a="1"/>
  <c r="O2810" i="1" s="1"/>
  <c r="N2798" i="1"/>
  <c r="O2798" i="1" a="1"/>
  <c r="O2798" i="1" s="1"/>
  <c r="O2786" i="1" a="1"/>
  <c r="O2786" i="1" s="1"/>
  <c r="N2786" i="1"/>
  <c r="N2774" i="1"/>
  <c r="O2774" i="1" a="1"/>
  <c r="O2774" i="1" s="1"/>
  <c r="O2762" i="1" a="1"/>
  <c r="O2762" i="1" s="1"/>
  <c r="N2762" i="1"/>
  <c r="N2750" i="1"/>
  <c r="O2750" i="1" a="1"/>
  <c r="O2750" i="1" s="1"/>
  <c r="N2726" i="1"/>
  <c r="O2726" i="1" a="1"/>
  <c r="O2726" i="1" s="1"/>
  <c r="N2678" i="1"/>
  <c r="O2678" i="1" a="1"/>
  <c r="O2678" i="1" s="1"/>
  <c r="N2666" i="1"/>
  <c r="O2666" i="1" a="1"/>
  <c r="O2666" i="1" s="1"/>
  <c r="N2654" i="1"/>
  <c r="O2654" i="1" a="1"/>
  <c r="O2654" i="1" s="1"/>
  <c r="N2642" i="1"/>
  <c r="O2642" i="1" a="1"/>
  <c r="O2642" i="1" s="1"/>
  <c r="N2606" i="1"/>
  <c r="O2606" i="1" a="1"/>
  <c r="O2606" i="1" s="1"/>
  <c r="N2582" i="1"/>
  <c r="O2582" i="1" a="1"/>
  <c r="O2582" i="1" s="1"/>
  <c r="N2570" i="1"/>
  <c r="O2570" i="1" a="1"/>
  <c r="O2570" i="1" s="1"/>
  <c r="N2558" i="1"/>
  <c r="O2558" i="1" a="1"/>
  <c r="O2558" i="1" s="1"/>
  <c r="N2546" i="1"/>
  <c r="O2546" i="1" a="1"/>
  <c r="O2546" i="1" s="1"/>
  <c r="N2534" i="1"/>
  <c r="O2534" i="1" a="1"/>
  <c r="O2534" i="1" s="1"/>
  <c r="N2522" i="1"/>
  <c r="O2522" i="1" a="1"/>
  <c r="O2522" i="1" s="1"/>
  <c r="N2510" i="1"/>
  <c r="O2510" i="1" a="1"/>
  <c r="O2510" i="1" s="1"/>
  <c r="N2486" i="1"/>
  <c r="O2486" i="1" a="1"/>
  <c r="O2486" i="1" s="1"/>
  <c r="N2474" i="1"/>
  <c r="O2474" i="1" a="1"/>
  <c r="O2474" i="1" s="1"/>
  <c r="N2462" i="1"/>
  <c r="O2462" i="1" a="1"/>
  <c r="O2462" i="1" s="1"/>
  <c r="N2450" i="1"/>
  <c r="O2450" i="1" a="1"/>
  <c r="O2450" i="1" s="1"/>
  <c r="N2438" i="1"/>
  <c r="O2438" i="1" a="1"/>
  <c r="O2438" i="1" s="1"/>
  <c r="N2426" i="1"/>
  <c r="O2426" i="1" a="1"/>
  <c r="O2426" i="1" s="1"/>
  <c r="N2414" i="1"/>
  <c r="O2414" i="1" a="1"/>
  <c r="O2414" i="1" s="1"/>
  <c r="N2402" i="1"/>
  <c r="O2402" i="1" a="1"/>
  <c r="O2402" i="1" s="1"/>
  <c r="N2390" i="1"/>
  <c r="O2390" i="1" a="1"/>
  <c r="O2390" i="1" s="1"/>
  <c r="N2378" i="1"/>
  <c r="O2378" i="1" a="1"/>
  <c r="O2378" i="1" s="1"/>
  <c r="N2366" i="1"/>
  <c r="O2366" i="1" a="1"/>
  <c r="O2366" i="1" s="1"/>
  <c r="N2342" i="1"/>
  <c r="O2342" i="1" a="1"/>
  <c r="O2342" i="1" s="1"/>
  <c r="N2318" i="1"/>
  <c r="O2318" i="1" a="1"/>
  <c r="O2318" i="1" s="1"/>
  <c r="N2294" i="1"/>
  <c r="O2294" i="1" a="1"/>
  <c r="O2294" i="1" s="1"/>
  <c r="N2270" i="1"/>
  <c r="O2270" i="1" a="1"/>
  <c r="O2270" i="1" s="1"/>
  <c r="N2258" i="1"/>
  <c r="O2258" i="1" a="1"/>
  <c r="O2258" i="1" s="1"/>
  <c r="N2246" i="1"/>
  <c r="O2246" i="1" a="1"/>
  <c r="O2246" i="1" s="1"/>
  <c r="N2234" i="1"/>
  <c r="O2234" i="1" a="1"/>
  <c r="O2234" i="1" s="1"/>
  <c r="N2222" i="1"/>
  <c r="O2222" i="1" a="1"/>
  <c r="O2222" i="1" s="1"/>
  <c r="N2192" i="1"/>
  <c r="O2192" i="1" a="1"/>
  <c r="O2192" i="1" s="1"/>
  <c r="N2168" i="1"/>
  <c r="O2168" i="1" a="1"/>
  <c r="O2168" i="1" s="1"/>
  <c r="N2144" i="1"/>
  <c r="O2144" i="1" a="1"/>
  <c r="O2144" i="1" s="1"/>
  <c r="N2132" i="1"/>
  <c r="O2132" i="1" a="1"/>
  <c r="O2132" i="1" s="1"/>
  <c r="N2108" i="1"/>
  <c r="O2108" i="1" a="1"/>
  <c r="O2108" i="1" s="1"/>
  <c r="N2084" i="1"/>
  <c r="O2084" i="1" a="1"/>
  <c r="O2084" i="1" s="1"/>
  <c r="N2072" i="1"/>
  <c r="O2072" i="1" a="1"/>
  <c r="O2072" i="1" s="1"/>
  <c r="N2060" i="1"/>
  <c r="O2060" i="1" a="1"/>
  <c r="O2060" i="1" s="1"/>
  <c r="N2048" i="1"/>
  <c r="O2048" i="1" a="1"/>
  <c r="O2048" i="1" s="1"/>
  <c r="N2024" i="1"/>
  <c r="O2024" i="1" a="1"/>
  <c r="O2024" i="1" s="1"/>
  <c r="N2012" i="1"/>
  <c r="O2012" i="1" a="1"/>
  <c r="O2012" i="1" s="1"/>
  <c r="N2000" i="1"/>
  <c r="O2000" i="1" a="1"/>
  <c r="O2000" i="1" s="1"/>
  <c r="N1988" i="1"/>
  <c r="O1988" i="1" a="1"/>
  <c r="O1988" i="1" s="1"/>
  <c r="N1976" i="1"/>
  <c r="O1976" i="1" a="1"/>
  <c r="O1976" i="1" s="1"/>
  <c r="N1952" i="1"/>
  <c r="O1952" i="1" a="1"/>
  <c r="O1952" i="1" s="1"/>
  <c r="N1940" i="1"/>
  <c r="O1940" i="1" a="1"/>
  <c r="O1940" i="1" s="1"/>
  <c r="N1916" i="1"/>
  <c r="O1916" i="1" a="1"/>
  <c r="O1916" i="1" s="1"/>
  <c r="N1904" i="1"/>
  <c r="O1904" i="1" a="1"/>
  <c r="O1904" i="1" s="1"/>
  <c r="N1892" i="1"/>
  <c r="O1892" i="1" a="1"/>
  <c r="O1892" i="1" s="1"/>
  <c r="N1880" i="1"/>
  <c r="O1880" i="1" a="1"/>
  <c r="O1880" i="1" s="1"/>
  <c r="N1868" i="1"/>
  <c r="O1868" i="1" a="1"/>
  <c r="O1868" i="1" s="1"/>
  <c r="N1856" i="1"/>
  <c r="O1856" i="1" a="1"/>
  <c r="O1856" i="1" s="1"/>
  <c r="N1844" i="1"/>
  <c r="O1844" i="1" a="1"/>
  <c r="O1844" i="1" s="1"/>
  <c r="N1832" i="1"/>
  <c r="O1832" i="1" a="1"/>
  <c r="O1832" i="1" s="1"/>
  <c r="N1808" i="1"/>
  <c r="O1808" i="1" a="1"/>
  <c r="O1808" i="1" s="1"/>
  <c r="N1796" i="1"/>
  <c r="O1796" i="1" a="1"/>
  <c r="O1796" i="1" s="1"/>
  <c r="N1772" i="1"/>
  <c r="O1772" i="1" a="1"/>
  <c r="O1772" i="1" s="1"/>
  <c r="N1760" i="1"/>
  <c r="O1760" i="1" a="1"/>
  <c r="O1760" i="1" s="1"/>
  <c r="N1748" i="1"/>
  <c r="O1748" i="1" a="1"/>
  <c r="O1748" i="1" s="1"/>
  <c r="N1736" i="1"/>
  <c r="O1736" i="1" a="1"/>
  <c r="O1736" i="1" s="1"/>
  <c r="N1724" i="1"/>
  <c r="O1724" i="1" a="1"/>
  <c r="O1724" i="1" s="1"/>
  <c r="N1712" i="1"/>
  <c r="O1712" i="1" a="1"/>
  <c r="O1712" i="1" s="1"/>
  <c r="N1688" i="1"/>
  <c r="O1688" i="1" a="1"/>
  <c r="O1688" i="1" s="1"/>
  <c r="N1676" i="1"/>
  <c r="O1676" i="1" a="1"/>
  <c r="O1676" i="1" s="1"/>
  <c r="N1664" i="1"/>
  <c r="O1664" i="1" a="1"/>
  <c r="O1664" i="1" s="1"/>
  <c r="N1652" i="1"/>
  <c r="O1652" i="1" a="1"/>
  <c r="O1652" i="1" s="1"/>
  <c r="N1640" i="1"/>
  <c r="O1640" i="1" a="1"/>
  <c r="O1640" i="1" s="1"/>
  <c r="N1628" i="1"/>
  <c r="O1628" i="1" a="1"/>
  <c r="O1628" i="1" s="1"/>
  <c r="N1616" i="1"/>
  <c r="O1616" i="1" a="1"/>
  <c r="O1616" i="1" s="1"/>
  <c r="N1604" i="1"/>
  <c r="O1604" i="1" a="1"/>
  <c r="O1604" i="1" s="1"/>
  <c r="N1580" i="1"/>
  <c r="O1580" i="1" a="1"/>
  <c r="O1580" i="1" s="1"/>
  <c r="N1556" i="1"/>
  <c r="O1556" i="1" a="1"/>
  <c r="O1556" i="1" s="1"/>
  <c r="N1544" i="1"/>
  <c r="O1544" i="1" a="1"/>
  <c r="O1544" i="1" s="1"/>
  <c r="N1532" i="1"/>
  <c r="O1532" i="1" a="1"/>
  <c r="O1532" i="1" s="1"/>
  <c r="N1508" i="1"/>
  <c r="O1508" i="1" a="1"/>
  <c r="O1508" i="1" s="1"/>
  <c r="N1496" i="1"/>
  <c r="O1496" i="1" a="1"/>
  <c r="O1496" i="1" s="1"/>
  <c r="N1484" i="1"/>
  <c r="O1484" i="1" a="1"/>
  <c r="O1484" i="1" s="1"/>
  <c r="N1460" i="1"/>
  <c r="O1460" i="1" a="1"/>
  <c r="O1460" i="1" s="1"/>
  <c r="N1448" i="1"/>
  <c r="O1448" i="1" a="1"/>
  <c r="O1448" i="1" s="1"/>
  <c r="N1436" i="1"/>
  <c r="O1436" i="1" a="1"/>
  <c r="O1436" i="1" s="1"/>
  <c r="N1424" i="1"/>
  <c r="O1424" i="1" a="1"/>
  <c r="O1424" i="1" s="1"/>
  <c r="N1412" i="1"/>
  <c r="O1412" i="1" a="1"/>
  <c r="O1412" i="1" s="1"/>
  <c r="N1388" i="1"/>
  <c r="O1388" i="1" a="1"/>
  <c r="O1388" i="1" s="1"/>
  <c r="N1376" i="1"/>
  <c r="O1376" i="1" a="1"/>
  <c r="O1376" i="1" s="1"/>
  <c r="N1364" i="1"/>
  <c r="O1364" i="1" a="1"/>
  <c r="O1364" i="1" s="1"/>
  <c r="N1352" i="1"/>
  <c r="O1352" i="1" a="1"/>
  <c r="O1352" i="1" s="1"/>
  <c r="N1328" i="1"/>
  <c r="O1328" i="1" a="1"/>
  <c r="O1328" i="1" s="1"/>
  <c r="N1316" i="1"/>
  <c r="O1316" i="1" a="1"/>
  <c r="O1316" i="1" s="1"/>
  <c r="N1304" i="1"/>
  <c r="O1304" i="1" a="1"/>
  <c r="O1304" i="1" s="1"/>
  <c r="N1292" i="1"/>
  <c r="O1292" i="1" a="1"/>
  <c r="O1292" i="1" s="1"/>
  <c r="N1268" i="1"/>
  <c r="O1268" i="1" a="1"/>
  <c r="O1268" i="1" s="1"/>
  <c r="N1256" i="1"/>
  <c r="O1256" i="1" a="1"/>
  <c r="O1256" i="1" s="1"/>
  <c r="N1244" i="1"/>
  <c r="O1244" i="1" a="1"/>
  <c r="O1244" i="1" s="1"/>
  <c r="N1232" i="1"/>
  <c r="O1232" i="1" a="1"/>
  <c r="O1232" i="1" s="1"/>
  <c r="N1220" i="1"/>
  <c r="O1220" i="1" a="1"/>
  <c r="O1220" i="1" s="1"/>
  <c r="N1208" i="1"/>
  <c r="O1208" i="1" a="1"/>
  <c r="O1208" i="1" s="1"/>
  <c r="N1196" i="1"/>
  <c r="O1196" i="1" a="1"/>
  <c r="O1196" i="1" s="1"/>
  <c r="N1184" i="1"/>
  <c r="O1184" i="1" a="1"/>
  <c r="O1184" i="1" s="1"/>
  <c r="O1172" i="1" a="1"/>
  <c r="O1172" i="1" s="1"/>
  <c r="N1172" i="1"/>
  <c r="N1148" i="1"/>
  <c r="O1148" i="1" a="1"/>
  <c r="O1148" i="1" s="1"/>
  <c r="N1136" i="1"/>
  <c r="O1136" i="1" a="1"/>
  <c r="O1136" i="1" s="1"/>
  <c r="N1124" i="1"/>
  <c r="O1124" i="1" a="1"/>
  <c r="O1124" i="1" s="1"/>
  <c r="N1100" i="1"/>
  <c r="O1100" i="1" a="1"/>
  <c r="O1100" i="1" s="1"/>
  <c r="N1088" i="1"/>
  <c r="O1088" i="1" a="1"/>
  <c r="O1088" i="1" s="1"/>
  <c r="N1076" i="1"/>
  <c r="O1076" i="1" a="1"/>
  <c r="O1076" i="1" s="1"/>
  <c r="N1064" i="1"/>
  <c r="O1064" i="1" a="1"/>
  <c r="O1064" i="1" s="1"/>
  <c r="N1052" i="1"/>
  <c r="O1052" i="1" a="1"/>
  <c r="O1052" i="1" s="1"/>
  <c r="N1040" i="1"/>
  <c r="O1040" i="1" a="1"/>
  <c r="O1040" i="1" s="1"/>
  <c r="N1028" i="1"/>
  <c r="O1028" i="1" a="1"/>
  <c r="O1028" i="1" s="1"/>
  <c r="O1016" i="1" a="1"/>
  <c r="O1016" i="1" s="1"/>
  <c r="N1016" i="1"/>
  <c r="N1004" i="1"/>
  <c r="O1004" i="1" a="1"/>
  <c r="O1004" i="1" s="1"/>
  <c r="O992" i="1" a="1"/>
  <c r="O992" i="1" s="1"/>
  <c r="N992" i="1"/>
  <c r="N980" i="1"/>
  <c r="O980" i="1" a="1"/>
  <c r="O980" i="1" s="1"/>
  <c r="N968" i="1"/>
  <c r="O968" i="1" a="1"/>
  <c r="O968" i="1" s="1"/>
  <c r="N956" i="1"/>
  <c r="O956" i="1" a="1"/>
  <c r="O956" i="1" s="1"/>
  <c r="N932" i="1"/>
  <c r="O932" i="1" a="1"/>
  <c r="O932" i="1" s="1"/>
  <c r="N920" i="1"/>
  <c r="O920" i="1" a="1"/>
  <c r="O920" i="1" s="1"/>
  <c r="N908" i="1"/>
  <c r="O908" i="1" a="1"/>
  <c r="O908" i="1" s="1"/>
  <c r="N896" i="1"/>
  <c r="O896" i="1" a="1"/>
  <c r="O896" i="1" s="1"/>
  <c r="N884" i="1"/>
  <c r="O884" i="1" a="1"/>
  <c r="O884" i="1" s="1"/>
  <c r="N872" i="1"/>
  <c r="O872" i="1" a="1"/>
  <c r="O872" i="1" s="1"/>
  <c r="N860" i="1"/>
  <c r="O860" i="1" a="1"/>
  <c r="O860" i="1" s="1"/>
  <c r="N848" i="1"/>
  <c r="O848" i="1" a="1"/>
  <c r="O848" i="1" s="1"/>
  <c r="N836" i="1"/>
  <c r="O836" i="1" a="1"/>
  <c r="O836" i="1" s="1"/>
  <c r="N824" i="1"/>
  <c r="O824" i="1" a="1"/>
  <c r="O824" i="1" s="1"/>
  <c r="N812" i="1"/>
  <c r="O812" i="1" a="1"/>
  <c r="O812" i="1" s="1"/>
  <c r="N800" i="1"/>
  <c r="O800" i="1" a="1"/>
  <c r="O800" i="1" s="1"/>
  <c r="N788" i="1"/>
  <c r="O788" i="1" a="1"/>
  <c r="O788" i="1" s="1"/>
  <c r="N776" i="1"/>
  <c r="O776" i="1" a="1"/>
  <c r="O776" i="1" s="1"/>
  <c r="N764" i="1"/>
  <c r="O764" i="1" a="1"/>
  <c r="O764" i="1" s="1"/>
  <c r="N752" i="1"/>
  <c r="O752" i="1" a="1"/>
  <c r="O752" i="1" s="1"/>
  <c r="N740" i="1"/>
  <c r="O740" i="1" a="1"/>
  <c r="O740" i="1" s="1"/>
  <c r="N728" i="1"/>
  <c r="O728" i="1" a="1"/>
  <c r="O728" i="1" s="1"/>
  <c r="N716" i="1"/>
  <c r="O716" i="1" a="1"/>
  <c r="O716" i="1" s="1"/>
  <c r="N704" i="1"/>
  <c r="O704" i="1" a="1"/>
  <c r="O704" i="1" s="1"/>
  <c r="N692" i="1"/>
  <c r="O692" i="1" a="1"/>
  <c r="O692" i="1" s="1"/>
  <c r="N680" i="1"/>
  <c r="O680" i="1" a="1"/>
  <c r="O680" i="1" s="1"/>
  <c r="N668" i="1"/>
  <c r="O668" i="1" a="1"/>
  <c r="O668" i="1" s="1"/>
  <c r="N656" i="1"/>
  <c r="O656" i="1" a="1"/>
  <c r="O656" i="1" s="1"/>
  <c r="N644" i="1"/>
  <c r="O644" i="1" a="1"/>
  <c r="O644" i="1" s="1"/>
  <c r="N620" i="1"/>
  <c r="O620" i="1" a="1"/>
  <c r="O620" i="1" s="1"/>
  <c r="N608" i="1"/>
  <c r="O608" i="1" a="1"/>
  <c r="O608" i="1" s="1"/>
  <c r="N596" i="1"/>
  <c r="O596" i="1" a="1"/>
  <c r="O596" i="1" s="1"/>
  <c r="N584" i="1"/>
  <c r="O584" i="1" a="1"/>
  <c r="O584" i="1" s="1"/>
  <c r="N572" i="1"/>
  <c r="O572" i="1" a="1"/>
  <c r="O572" i="1" s="1"/>
  <c r="N560" i="1"/>
  <c r="O560" i="1" a="1"/>
  <c r="O560" i="1" s="1"/>
  <c r="N548" i="1"/>
  <c r="O548" i="1" a="1"/>
  <c r="O548" i="1" s="1"/>
  <c r="N536" i="1"/>
  <c r="O536" i="1" a="1"/>
  <c r="O536" i="1" s="1"/>
  <c r="N524" i="1"/>
  <c r="O524" i="1" a="1"/>
  <c r="O524" i="1" s="1"/>
  <c r="O512" i="1" a="1"/>
  <c r="O512" i="1" s="1"/>
  <c r="N512" i="1"/>
  <c r="N500" i="1"/>
  <c r="O500" i="1" a="1"/>
  <c r="O500" i="1" s="1"/>
  <c r="N476" i="1"/>
  <c r="O476" i="1" a="1"/>
  <c r="O476" i="1" s="1"/>
  <c r="N464" i="1"/>
  <c r="O464" i="1" a="1"/>
  <c r="O464" i="1" s="1"/>
  <c r="N452" i="1"/>
  <c r="O452" i="1" a="1"/>
  <c r="O452" i="1" s="1"/>
  <c r="N440" i="1"/>
  <c r="O440" i="1" a="1"/>
  <c r="O440" i="1" s="1"/>
  <c r="N428" i="1"/>
  <c r="O428" i="1" a="1"/>
  <c r="O428" i="1" s="1"/>
  <c r="N416" i="1"/>
  <c r="O416" i="1" a="1"/>
  <c r="O416" i="1" s="1"/>
  <c r="N404" i="1"/>
  <c r="O404" i="1" a="1"/>
  <c r="O404" i="1" s="1"/>
  <c r="N392" i="1"/>
  <c r="O392" i="1" a="1"/>
  <c r="O392" i="1" s="1"/>
  <c r="N380" i="1"/>
  <c r="O380" i="1" a="1"/>
  <c r="O380" i="1" s="1"/>
  <c r="N368" i="1"/>
  <c r="O368" i="1" a="1"/>
  <c r="O368" i="1" s="1"/>
  <c r="N356" i="1"/>
  <c r="O356" i="1" a="1"/>
  <c r="O356" i="1" s="1"/>
  <c r="N344" i="1"/>
  <c r="O344" i="1" a="1"/>
  <c r="O344" i="1" s="1"/>
  <c r="N320" i="1"/>
  <c r="O320" i="1" a="1"/>
  <c r="O320" i="1" s="1"/>
  <c r="N308" i="1"/>
  <c r="O308" i="1" a="1"/>
  <c r="O308" i="1" s="1"/>
  <c r="N296" i="1"/>
  <c r="O296" i="1" a="1"/>
  <c r="O296" i="1" s="1"/>
  <c r="N284" i="1"/>
  <c r="O284" i="1" a="1"/>
  <c r="O284" i="1" s="1"/>
  <c r="N272" i="1"/>
  <c r="O272" i="1" a="1"/>
  <c r="O272" i="1" s="1"/>
  <c r="N260" i="1"/>
  <c r="O260" i="1" a="1"/>
  <c r="O260" i="1" s="1"/>
  <c r="N248" i="1"/>
  <c r="O248" i="1" a="1"/>
  <c r="O248" i="1" s="1"/>
  <c r="N236" i="1"/>
  <c r="O236" i="1" a="1"/>
  <c r="O236" i="1" s="1"/>
  <c r="N212" i="1"/>
  <c r="O212" i="1" a="1"/>
  <c r="O212" i="1" s="1"/>
  <c r="N200" i="1"/>
  <c r="O200" i="1" a="1"/>
  <c r="O200" i="1" s="1"/>
  <c r="N188" i="1"/>
  <c r="O188" i="1" a="1"/>
  <c r="O188" i="1" s="1"/>
  <c r="N176" i="1"/>
  <c r="O176" i="1" a="1"/>
  <c r="O176" i="1" s="1"/>
  <c r="N164" i="1"/>
  <c r="O164" i="1" a="1"/>
  <c r="O164" i="1" s="1"/>
  <c r="N152" i="1"/>
  <c r="O152" i="1" a="1"/>
  <c r="O152" i="1" s="1"/>
  <c r="N140" i="1"/>
  <c r="O140" i="1" a="1"/>
  <c r="O140" i="1" s="1"/>
  <c r="N128" i="1"/>
  <c r="O128" i="1" a="1"/>
  <c r="O128" i="1" s="1"/>
  <c r="N116" i="1"/>
  <c r="O116" i="1" a="1"/>
  <c r="O116" i="1" s="1"/>
  <c r="N104" i="1"/>
  <c r="O104" i="1" a="1"/>
  <c r="O104" i="1" s="1"/>
  <c r="N92" i="1"/>
  <c r="O92" i="1" a="1"/>
  <c r="O92" i="1" s="1"/>
  <c r="N80" i="1"/>
  <c r="O80" i="1" a="1"/>
  <c r="O80" i="1" s="1"/>
  <c r="N68" i="1"/>
  <c r="O68" i="1" a="1"/>
  <c r="O68" i="1" s="1"/>
  <c r="N56" i="1"/>
  <c r="O56" i="1" a="1"/>
  <c r="O56" i="1" s="1"/>
  <c r="N44" i="1"/>
  <c r="O44" i="1" a="1"/>
  <c r="O44" i="1" s="1"/>
  <c r="N32" i="1"/>
  <c r="O32" i="1" a="1"/>
  <c r="O32" i="1" s="1"/>
  <c r="N20" i="1"/>
  <c r="O20" i="1" a="1"/>
  <c r="O20" i="1" s="1"/>
  <c r="N8" i="1"/>
  <c r="O8" i="1" a="1"/>
  <c r="O8" i="1" s="1"/>
  <c r="N4099" i="1"/>
  <c r="N2690" i="1"/>
  <c r="N2311" i="1"/>
  <c r="N1633" i="1"/>
  <c r="N224" i="1"/>
  <c r="O4103" i="1" a="1"/>
  <c r="O4103" i="1" s="1"/>
  <c r="O3605" i="1" a="1"/>
  <c r="O3605" i="1" s="1"/>
  <c r="O3430" i="1" a="1"/>
  <c r="O3430" i="1" s="1"/>
  <c r="O3134" i="1" a="1"/>
  <c r="O3134" i="1" s="1"/>
  <c r="O3099" i="1" a="1"/>
  <c r="O3099" i="1" s="1"/>
  <c r="O2895" i="1" a="1"/>
  <c r="O2895" i="1" s="1"/>
  <c r="O2835" i="1" a="1"/>
  <c r="O2835" i="1" s="1"/>
  <c r="O2718" i="1" a="1"/>
  <c r="O2718" i="1" s="1"/>
  <c r="O2623" i="1" a="1"/>
  <c r="O2623" i="1" s="1"/>
  <c r="O1928" i="1" a="1"/>
  <c r="O1928" i="1" s="1"/>
  <c r="O1700" i="1" a="1"/>
  <c r="O1700" i="1" s="1"/>
  <c r="O1368" i="1" a="1"/>
  <c r="O1368" i="1" s="1"/>
  <c r="O1213" i="1" a="1"/>
  <c r="O1213" i="1" s="1"/>
  <c r="O205" i="1" a="1"/>
  <c r="O205" i="1" s="1"/>
  <c r="N4141" i="1"/>
  <c r="O4141" i="1" a="1"/>
  <c r="O4141" i="1" s="1"/>
  <c r="N4117" i="1"/>
  <c r="O4117" i="1" a="1"/>
  <c r="O4117" i="1" s="1"/>
  <c r="N4049" i="1"/>
  <c r="O4049" i="1" a="1"/>
  <c r="O4049" i="1" s="1"/>
  <c r="N4001" i="1"/>
  <c r="O4001" i="1" a="1"/>
  <c r="O4001" i="1" s="1"/>
  <c r="N3977" i="1"/>
  <c r="O3977" i="1" a="1"/>
  <c r="O3977" i="1" s="1"/>
  <c r="N3929" i="1"/>
  <c r="O3929" i="1" a="1"/>
  <c r="O3929" i="1" s="1"/>
  <c r="N3905" i="1"/>
  <c r="O3905" i="1" a="1"/>
  <c r="O3905" i="1" s="1"/>
  <c r="N3461" i="1"/>
  <c r="O3461" i="1" a="1"/>
  <c r="O3461" i="1" s="1"/>
  <c r="N3437" i="1"/>
  <c r="O3437" i="1" a="1"/>
  <c r="O3437" i="1" s="1"/>
  <c r="N3393" i="1"/>
  <c r="O3393" i="1" a="1"/>
  <c r="O3393" i="1" s="1"/>
  <c r="N3369" i="1"/>
  <c r="O3369" i="1" a="1"/>
  <c r="O3369" i="1" s="1"/>
  <c r="N3321" i="1"/>
  <c r="O3321" i="1" a="1"/>
  <c r="O3321" i="1" s="1"/>
  <c r="N3297" i="1"/>
  <c r="O3297" i="1" a="1"/>
  <c r="O3297" i="1" s="1"/>
  <c r="N3253" i="1"/>
  <c r="O3253" i="1" a="1"/>
  <c r="O3253" i="1" s="1"/>
  <c r="N3233" i="1"/>
  <c r="O3233" i="1" a="1"/>
  <c r="O3233" i="1" s="1"/>
  <c r="N3185" i="1"/>
  <c r="O3185" i="1" a="1"/>
  <c r="O3185" i="1" s="1"/>
  <c r="N3161" i="1"/>
  <c r="O3161" i="1" a="1"/>
  <c r="O3161" i="1" s="1"/>
  <c r="N3125" i="1"/>
  <c r="O3125" i="1" a="1"/>
  <c r="O3125" i="1" s="1"/>
  <c r="N3113" i="1"/>
  <c r="O3113" i="1" a="1"/>
  <c r="O3113" i="1" s="1"/>
  <c r="N3101" i="1"/>
  <c r="O3101" i="1" a="1"/>
  <c r="O3101" i="1" s="1"/>
  <c r="N3033" i="1"/>
  <c r="O3033" i="1" a="1"/>
  <c r="O3033" i="1" s="1"/>
  <c r="N3009" i="1"/>
  <c r="O3009" i="1" a="1"/>
  <c r="O3009" i="1" s="1"/>
  <c r="N2985" i="1"/>
  <c r="O2985" i="1" a="1"/>
  <c r="O2985" i="1" s="1"/>
  <c r="N2901" i="1"/>
  <c r="O2901" i="1" a="1"/>
  <c r="O2901" i="1" s="1"/>
  <c r="N2889" i="1"/>
  <c r="O2889" i="1" a="1"/>
  <c r="O2889" i="1" s="1"/>
  <c r="N2877" i="1"/>
  <c r="O2877" i="1" a="1"/>
  <c r="O2877" i="1" s="1"/>
  <c r="N2865" i="1"/>
  <c r="O2865" i="1" a="1"/>
  <c r="O2865" i="1" s="1"/>
  <c r="N2841" i="1"/>
  <c r="O2841" i="1" a="1"/>
  <c r="O2841" i="1" s="1"/>
  <c r="N2829" i="1"/>
  <c r="O2829" i="1" a="1"/>
  <c r="O2829" i="1" s="1"/>
  <c r="N2805" i="1"/>
  <c r="O2805" i="1" a="1"/>
  <c r="O2805" i="1" s="1"/>
  <c r="N2793" i="1"/>
  <c r="O2793" i="1" a="1"/>
  <c r="O2793" i="1" s="1"/>
  <c r="N2781" i="1"/>
  <c r="O2781" i="1" a="1"/>
  <c r="O2781" i="1" s="1"/>
  <c r="N2769" i="1"/>
  <c r="O2769" i="1" a="1"/>
  <c r="O2769" i="1" s="1"/>
  <c r="N2745" i="1"/>
  <c r="O2745" i="1" a="1"/>
  <c r="O2745" i="1" s="1"/>
  <c r="N2721" i="1"/>
  <c r="O2721" i="1" a="1"/>
  <c r="O2721" i="1" s="1"/>
  <c r="N2709" i="1"/>
  <c r="O2709" i="1" a="1"/>
  <c r="O2709" i="1" s="1"/>
  <c r="N2697" i="1"/>
  <c r="O2697" i="1" a="1"/>
  <c r="O2697" i="1" s="1"/>
  <c r="N2685" i="1"/>
  <c r="O2685" i="1" a="1"/>
  <c r="O2685" i="1" s="1"/>
  <c r="N2673" i="1"/>
  <c r="O2673" i="1" a="1"/>
  <c r="O2673" i="1" s="1"/>
  <c r="N2661" i="1"/>
  <c r="O2661" i="1" a="1"/>
  <c r="O2661" i="1" s="1"/>
  <c r="N2637" i="1"/>
  <c r="O2637" i="1" a="1"/>
  <c r="O2637" i="1" s="1"/>
  <c r="N2625" i="1"/>
  <c r="O2625" i="1" a="1"/>
  <c r="O2625" i="1" s="1"/>
  <c r="N2589" i="1"/>
  <c r="O2589" i="1" a="1"/>
  <c r="O2589" i="1" s="1"/>
  <c r="N2577" i="1"/>
  <c r="O2577" i="1" a="1"/>
  <c r="O2577" i="1" s="1"/>
  <c r="N2565" i="1"/>
  <c r="O2565" i="1" a="1"/>
  <c r="O2565" i="1" s="1"/>
  <c r="N2553" i="1"/>
  <c r="O2553" i="1" a="1"/>
  <c r="O2553" i="1" s="1"/>
  <c r="O2529" i="1" a="1"/>
  <c r="O2529" i="1" s="1"/>
  <c r="N2529" i="1"/>
  <c r="N2505" i="1"/>
  <c r="O2505" i="1" a="1"/>
  <c r="O2505" i="1" s="1"/>
  <c r="N2493" i="1"/>
  <c r="O2493" i="1" a="1"/>
  <c r="O2493" i="1" s="1"/>
  <c r="N2481" i="1"/>
  <c r="O2481" i="1" a="1"/>
  <c r="O2481" i="1" s="1"/>
  <c r="N2457" i="1"/>
  <c r="O2457" i="1" a="1"/>
  <c r="O2457" i="1" s="1"/>
  <c r="N2445" i="1"/>
  <c r="O2445" i="1" a="1"/>
  <c r="O2445" i="1" s="1"/>
  <c r="N2433" i="1"/>
  <c r="O2433" i="1" a="1"/>
  <c r="O2433" i="1" s="1"/>
  <c r="N2421" i="1"/>
  <c r="O2421" i="1" a="1"/>
  <c r="O2421" i="1" s="1"/>
  <c r="N2397" i="1"/>
  <c r="O2397" i="1" a="1"/>
  <c r="O2397" i="1" s="1"/>
  <c r="N2385" i="1"/>
  <c r="O2385" i="1" a="1"/>
  <c r="O2385" i="1" s="1"/>
  <c r="N2361" i="1"/>
  <c r="O2361" i="1" a="1"/>
  <c r="O2361" i="1" s="1"/>
  <c r="N2349" i="1"/>
  <c r="O2349" i="1" a="1"/>
  <c r="O2349" i="1" s="1"/>
  <c r="N2337" i="1"/>
  <c r="O2337" i="1" a="1"/>
  <c r="O2337" i="1" s="1"/>
  <c r="N2301" i="1"/>
  <c r="O2301" i="1" a="1"/>
  <c r="O2301" i="1" s="1"/>
  <c r="N2289" i="1"/>
  <c r="O2289" i="1" a="1"/>
  <c r="O2289" i="1" s="1"/>
  <c r="N2277" i="1"/>
  <c r="O2277" i="1" a="1"/>
  <c r="O2277" i="1" s="1"/>
  <c r="N2265" i="1"/>
  <c r="O2265" i="1" a="1"/>
  <c r="O2265" i="1" s="1"/>
  <c r="N2241" i="1"/>
  <c r="O2241" i="1" a="1"/>
  <c r="O2241" i="1" s="1"/>
  <c r="N2199" i="1"/>
  <c r="O2199" i="1" a="1"/>
  <c r="O2199" i="1" s="1"/>
  <c r="N2187" i="1"/>
  <c r="O2187" i="1" a="1"/>
  <c r="O2187" i="1" s="1"/>
  <c r="N2175" i="1"/>
  <c r="O2175" i="1" a="1"/>
  <c r="O2175" i="1" s="1"/>
  <c r="N2163" i="1"/>
  <c r="O2163" i="1" a="1"/>
  <c r="O2163" i="1" s="1"/>
  <c r="N2151" i="1"/>
  <c r="O2151" i="1" a="1"/>
  <c r="O2151" i="1" s="1"/>
  <c r="N2139" i="1"/>
  <c r="O2139" i="1" a="1"/>
  <c r="O2139" i="1" s="1"/>
  <c r="N2115" i="1"/>
  <c r="O2115" i="1" a="1"/>
  <c r="O2115" i="1" s="1"/>
  <c r="N2103" i="1"/>
  <c r="O2103" i="1" a="1"/>
  <c r="O2103" i="1" s="1"/>
  <c r="N2091" i="1"/>
  <c r="O2091" i="1" a="1"/>
  <c r="O2091" i="1" s="1"/>
  <c r="N2067" i="1"/>
  <c r="O2067" i="1" a="1"/>
  <c r="O2067" i="1" s="1"/>
  <c r="N2055" i="1"/>
  <c r="O2055" i="1" a="1"/>
  <c r="O2055" i="1" s="1"/>
  <c r="N2031" i="1"/>
  <c r="O2031" i="1" a="1"/>
  <c r="O2031" i="1" s="1"/>
  <c r="N2007" i="1"/>
  <c r="O2007" i="1" a="1"/>
  <c r="O2007" i="1" s="1"/>
  <c r="N1995" i="1"/>
  <c r="O1995" i="1" a="1"/>
  <c r="O1995" i="1" s="1"/>
  <c r="N1971" i="1"/>
  <c r="O1971" i="1" a="1"/>
  <c r="O1971" i="1" s="1"/>
  <c r="N1947" i="1"/>
  <c r="O1947" i="1" a="1"/>
  <c r="O1947" i="1" s="1"/>
  <c r="N1935" i="1"/>
  <c r="O1935" i="1" a="1"/>
  <c r="O1935" i="1" s="1"/>
  <c r="N1923" i="1"/>
  <c r="O1923" i="1" a="1"/>
  <c r="O1923" i="1" s="1"/>
  <c r="N1911" i="1"/>
  <c r="O1911" i="1" a="1"/>
  <c r="O1911" i="1" s="1"/>
  <c r="N1899" i="1"/>
  <c r="O1899" i="1" a="1"/>
  <c r="O1899" i="1" s="1"/>
  <c r="N1887" i="1"/>
  <c r="O1887" i="1" a="1"/>
  <c r="O1887" i="1" s="1"/>
  <c r="N1875" i="1"/>
  <c r="O1875" i="1" a="1"/>
  <c r="O1875" i="1" s="1"/>
  <c r="N1863" i="1"/>
  <c r="O1863" i="1" a="1"/>
  <c r="O1863" i="1" s="1"/>
  <c r="N1851" i="1"/>
  <c r="O1851" i="1" a="1"/>
  <c r="O1851" i="1" s="1"/>
  <c r="N1827" i="1"/>
  <c r="O1827" i="1" a="1"/>
  <c r="O1827" i="1" s="1"/>
  <c r="N1815" i="1"/>
  <c r="O1815" i="1" a="1"/>
  <c r="O1815" i="1" s="1"/>
  <c r="N1803" i="1"/>
  <c r="O1803" i="1" a="1"/>
  <c r="O1803" i="1" s="1"/>
  <c r="N1791" i="1"/>
  <c r="O1791" i="1" a="1"/>
  <c r="O1791" i="1" s="1"/>
  <c r="N1779" i="1"/>
  <c r="O1779" i="1" a="1"/>
  <c r="O1779" i="1" s="1"/>
  <c r="N1767" i="1"/>
  <c r="O1767" i="1" a="1"/>
  <c r="O1767" i="1" s="1"/>
  <c r="N1755" i="1"/>
  <c r="O1755" i="1" a="1"/>
  <c r="O1755" i="1" s="1"/>
  <c r="N1743" i="1"/>
  <c r="O1743" i="1" a="1"/>
  <c r="O1743" i="1" s="1"/>
  <c r="N1731" i="1"/>
  <c r="O1731" i="1" a="1"/>
  <c r="O1731" i="1" s="1"/>
  <c r="N1719" i="1"/>
  <c r="O1719" i="1" a="1"/>
  <c r="O1719" i="1" s="1"/>
  <c r="N1695" i="1"/>
  <c r="O1695" i="1" a="1"/>
  <c r="O1695" i="1" s="1"/>
  <c r="N1683" i="1"/>
  <c r="O1683" i="1" a="1"/>
  <c r="O1683" i="1" s="1"/>
  <c r="N1671" i="1"/>
  <c r="O1671" i="1" a="1"/>
  <c r="O1671" i="1" s="1"/>
  <c r="N1659" i="1"/>
  <c r="O1659" i="1" a="1"/>
  <c r="O1659" i="1" s="1"/>
  <c r="N1647" i="1"/>
  <c r="O1647" i="1" a="1"/>
  <c r="O1647" i="1" s="1"/>
  <c r="N1635" i="1"/>
  <c r="O1635" i="1" a="1"/>
  <c r="O1635" i="1" s="1"/>
  <c r="N1623" i="1"/>
  <c r="O1623" i="1" a="1"/>
  <c r="O1623" i="1" s="1"/>
  <c r="N1611" i="1"/>
  <c r="O1611" i="1" a="1"/>
  <c r="O1611" i="1" s="1"/>
  <c r="N1599" i="1"/>
  <c r="O1599" i="1" a="1"/>
  <c r="O1599" i="1" s="1"/>
  <c r="N1587" i="1"/>
  <c r="O1587" i="1" a="1"/>
  <c r="O1587" i="1" s="1"/>
  <c r="N1575" i="1"/>
  <c r="O1575" i="1" a="1"/>
  <c r="O1575" i="1" s="1"/>
  <c r="N1563" i="1"/>
  <c r="O1563" i="1" a="1"/>
  <c r="O1563" i="1" s="1"/>
  <c r="N1527" i="1"/>
  <c r="O1527" i="1" a="1"/>
  <c r="O1527" i="1" s="1"/>
  <c r="N1515" i="1"/>
  <c r="O1515" i="1" a="1"/>
  <c r="O1515" i="1" s="1"/>
  <c r="N1503" i="1"/>
  <c r="O1503" i="1" a="1"/>
  <c r="O1503" i="1" s="1"/>
  <c r="N1491" i="1"/>
  <c r="O1491" i="1" a="1"/>
  <c r="O1491" i="1" s="1"/>
  <c r="N1479" i="1"/>
  <c r="O1479" i="1" a="1"/>
  <c r="O1479" i="1" s="1"/>
  <c r="N1455" i="1"/>
  <c r="O1455" i="1" a="1"/>
  <c r="O1455" i="1" s="1"/>
  <c r="N1431" i="1"/>
  <c r="O1431" i="1" a="1"/>
  <c r="O1431" i="1" s="1"/>
  <c r="N1419" i="1"/>
  <c r="O1419" i="1" a="1"/>
  <c r="O1419" i="1" s="1"/>
  <c r="N1407" i="1"/>
  <c r="O1407" i="1" a="1"/>
  <c r="O1407" i="1" s="1"/>
  <c r="N1395" i="1"/>
  <c r="O1395" i="1" a="1"/>
  <c r="O1395" i="1" s="1"/>
  <c r="N1383" i="1"/>
  <c r="O1383" i="1" a="1"/>
  <c r="O1383" i="1" s="1"/>
  <c r="N1371" i="1"/>
  <c r="O1371" i="1" a="1"/>
  <c r="O1371" i="1" s="1"/>
  <c r="N1359" i="1"/>
  <c r="O1359" i="1" a="1"/>
  <c r="O1359" i="1" s="1"/>
  <c r="N1347" i="1"/>
  <c r="O1347" i="1" a="1"/>
  <c r="O1347" i="1" s="1"/>
  <c r="N1335" i="1"/>
  <c r="O1335" i="1" a="1"/>
  <c r="O1335" i="1" s="1"/>
  <c r="N1323" i="1"/>
  <c r="O1323" i="1" a="1"/>
  <c r="O1323" i="1" s="1"/>
  <c r="N1311" i="1"/>
  <c r="O1311" i="1" a="1"/>
  <c r="O1311" i="1" s="1"/>
  <c r="N1275" i="1"/>
  <c r="O1275" i="1" a="1"/>
  <c r="O1275" i="1" s="1"/>
  <c r="N1263" i="1"/>
  <c r="O1263" i="1" a="1"/>
  <c r="O1263" i="1" s="1"/>
  <c r="N1251" i="1"/>
  <c r="O1251" i="1" a="1"/>
  <c r="O1251" i="1" s="1"/>
  <c r="N1239" i="1"/>
  <c r="O1239" i="1" a="1"/>
  <c r="O1239" i="1" s="1"/>
  <c r="N1227" i="1"/>
  <c r="O1227" i="1" a="1"/>
  <c r="O1227" i="1" s="1"/>
  <c r="N1215" i="1"/>
  <c r="O1215" i="1" a="1"/>
  <c r="O1215" i="1" s="1"/>
  <c r="N1203" i="1"/>
  <c r="O1203" i="1" a="1"/>
  <c r="O1203" i="1" s="1"/>
  <c r="N1191" i="1"/>
  <c r="O1191" i="1" a="1"/>
  <c r="O1191" i="1" s="1"/>
  <c r="N1179" i="1"/>
  <c r="O1179" i="1" a="1"/>
  <c r="O1179" i="1" s="1"/>
  <c r="N1167" i="1"/>
  <c r="O1167" i="1" a="1"/>
  <c r="O1167" i="1" s="1"/>
  <c r="N1155" i="1"/>
  <c r="O1155" i="1" a="1"/>
  <c r="O1155" i="1" s="1"/>
  <c r="N1143" i="1"/>
  <c r="O1143" i="1" a="1"/>
  <c r="O1143" i="1" s="1"/>
  <c r="N1131" i="1"/>
  <c r="O1131" i="1" a="1"/>
  <c r="O1131" i="1" s="1"/>
  <c r="N1119" i="1"/>
  <c r="O1119" i="1" a="1"/>
  <c r="O1119" i="1" s="1"/>
  <c r="N1095" i="1"/>
  <c r="O1095" i="1" a="1"/>
  <c r="O1095" i="1" s="1"/>
  <c r="N1083" i="1"/>
  <c r="O1083" i="1" a="1"/>
  <c r="O1083" i="1" s="1"/>
  <c r="N1071" i="1"/>
  <c r="O1071" i="1" a="1"/>
  <c r="O1071" i="1" s="1"/>
  <c r="N1059" i="1"/>
  <c r="O1059" i="1" a="1"/>
  <c r="O1059" i="1" s="1"/>
  <c r="N1047" i="1"/>
  <c r="O1047" i="1" a="1"/>
  <c r="O1047" i="1" s="1"/>
  <c r="N1035" i="1"/>
  <c r="O1035" i="1" a="1"/>
  <c r="O1035" i="1" s="1"/>
  <c r="N1023" i="1"/>
  <c r="O1023" i="1" a="1"/>
  <c r="O1023" i="1" s="1"/>
  <c r="N1011" i="1"/>
  <c r="O1011" i="1" a="1"/>
  <c r="O1011" i="1" s="1"/>
  <c r="N999" i="1"/>
  <c r="O999" i="1" a="1"/>
  <c r="O999" i="1" s="1"/>
  <c r="N987" i="1"/>
  <c r="O987" i="1" a="1"/>
  <c r="O987" i="1" s="1"/>
  <c r="N975" i="1"/>
  <c r="O975" i="1" a="1"/>
  <c r="O975" i="1" s="1"/>
  <c r="N963" i="1"/>
  <c r="O963" i="1" a="1"/>
  <c r="O963" i="1" s="1"/>
  <c r="N951" i="1"/>
  <c r="O951" i="1" a="1"/>
  <c r="O951" i="1" s="1"/>
  <c r="N939" i="1"/>
  <c r="O939" i="1" a="1"/>
  <c r="O939" i="1" s="1"/>
  <c r="N927" i="1"/>
  <c r="O927" i="1" a="1"/>
  <c r="O927" i="1" s="1"/>
  <c r="N915" i="1"/>
  <c r="O915" i="1" a="1"/>
  <c r="O915" i="1" s="1"/>
  <c r="N903" i="1"/>
  <c r="O903" i="1" a="1"/>
  <c r="O903" i="1" s="1"/>
  <c r="N891" i="1"/>
  <c r="O891" i="1" a="1"/>
  <c r="O891" i="1" s="1"/>
  <c r="N879" i="1"/>
  <c r="O879" i="1" a="1"/>
  <c r="O879" i="1" s="1"/>
  <c r="N867" i="1"/>
  <c r="O867" i="1" a="1"/>
  <c r="O867" i="1" s="1"/>
  <c r="N855" i="1"/>
  <c r="O855" i="1" a="1"/>
  <c r="O855" i="1" s="1"/>
  <c r="N843" i="1"/>
  <c r="O843" i="1" a="1"/>
  <c r="O843" i="1" s="1"/>
  <c r="N831" i="1"/>
  <c r="O831" i="1" a="1"/>
  <c r="O831" i="1" s="1"/>
  <c r="N819" i="1"/>
  <c r="O819" i="1" a="1"/>
  <c r="O819" i="1" s="1"/>
  <c r="N807" i="1"/>
  <c r="O807" i="1" a="1"/>
  <c r="O807" i="1" s="1"/>
  <c r="N795" i="1"/>
  <c r="O795" i="1" a="1"/>
  <c r="O795" i="1" s="1"/>
  <c r="N783" i="1"/>
  <c r="O783" i="1" a="1"/>
  <c r="O783" i="1" s="1"/>
  <c r="N771" i="1"/>
  <c r="O771" i="1" a="1"/>
  <c r="O771" i="1" s="1"/>
  <c r="N759" i="1"/>
  <c r="O759" i="1" a="1"/>
  <c r="O759" i="1" s="1"/>
  <c r="N747" i="1"/>
  <c r="O747" i="1" a="1"/>
  <c r="O747" i="1" s="1"/>
  <c r="N735" i="1"/>
  <c r="O735" i="1" a="1"/>
  <c r="O735" i="1" s="1"/>
  <c r="N723" i="1"/>
  <c r="O723" i="1" a="1"/>
  <c r="O723" i="1" s="1"/>
  <c r="N711" i="1"/>
  <c r="O711" i="1" a="1"/>
  <c r="O711" i="1" s="1"/>
  <c r="N699" i="1"/>
  <c r="O699" i="1" a="1"/>
  <c r="O699" i="1" s="1"/>
  <c r="N687" i="1"/>
  <c r="O687" i="1" a="1"/>
  <c r="O687" i="1" s="1"/>
  <c r="N675" i="1"/>
  <c r="O675" i="1" a="1"/>
  <c r="O675" i="1" s="1"/>
  <c r="N663" i="1"/>
  <c r="O663" i="1" a="1"/>
  <c r="O663" i="1" s="1"/>
  <c r="N651" i="1"/>
  <c r="O651" i="1" a="1"/>
  <c r="O651" i="1" s="1"/>
  <c r="N639" i="1"/>
  <c r="O639" i="1" a="1"/>
  <c r="O639" i="1" s="1"/>
  <c r="N627" i="1"/>
  <c r="O627" i="1" a="1"/>
  <c r="O627" i="1" s="1"/>
  <c r="N615" i="1"/>
  <c r="O615" i="1" a="1"/>
  <c r="O615" i="1" s="1"/>
  <c r="N603" i="1"/>
  <c r="O603" i="1" a="1"/>
  <c r="O603" i="1" s="1"/>
  <c r="N591" i="1"/>
  <c r="O591" i="1" a="1"/>
  <c r="O591" i="1" s="1"/>
  <c r="N579" i="1"/>
  <c r="O579" i="1" a="1"/>
  <c r="O579" i="1" s="1"/>
  <c r="N567" i="1"/>
  <c r="O567" i="1" a="1"/>
  <c r="O567" i="1" s="1"/>
  <c r="N555" i="1"/>
  <c r="O555" i="1" a="1"/>
  <c r="O555" i="1" s="1"/>
  <c r="N543" i="1"/>
  <c r="O543" i="1" a="1"/>
  <c r="O543" i="1" s="1"/>
  <c r="N531" i="1"/>
  <c r="O531" i="1" a="1"/>
  <c r="O531" i="1" s="1"/>
  <c r="N519" i="1"/>
  <c r="O519" i="1" a="1"/>
  <c r="O519" i="1" s="1"/>
  <c r="N507" i="1"/>
  <c r="O507" i="1" a="1"/>
  <c r="O507" i="1" s="1"/>
  <c r="N495" i="1"/>
  <c r="O495" i="1" a="1"/>
  <c r="O495" i="1" s="1"/>
  <c r="N483" i="1"/>
  <c r="O483" i="1" a="1"/>
  <c r="O483" i="1" s="1"/>
  <c r="N471" i="1"/>
  <c r="O471" i="1" a="1"/>
  <c r="O471" i="1" s="1"/>
  <c r="N459" i="1"/>
  <c r="O459" i="1" a="1"/>
  <c r="O459" i="1" s="1"/>
  <c r="N447" i="1"/>
  <c r="O447" i="1" a="1"/>
  <c r="O447" i="1" s="1"/>
  <c r="N435" i="1"/>
  <c r="O435" i="1" a="1"/>
  <c r="O435" i="1" s="1"/>
  <c r="N423" i="1"/>
  <c r="O423" i="1" a="1"/>
  <c r="O423" i="1" s="1"/>
  <c r="N411" i="1"/>
  <c r="O411" i="1" a="1"/>
  <c r="O411" i="1" s="1"/>
  <c r="N399" i="1"/>
  <c r="O399" i="1" a="1"/>
  <c r="O399" i="1" s="1"/>
  <c r="N387" i="1"/>
  <c r="O387" i="1" a="1"/>
  <c r="O387" i="1" s="1"/>
  <c r="N375" i="1"/>
  <c r="O375" i="1" a="1"/>
  <c r="O375" i="1" s="1"/>
  <c r="N363" i="1"/>
  <c r="O363" i="1" a="1"/>
  <c r="O363" i="1" s="1"/>
  <c r="N351" i="1"/>
  <c r="O351" i="1" a="1"/>
  <c r="O351" i="1" s="1"/>
  <c r="N339" i="1"/>
  <c r="O339" i="1" a="1"/>
  <c r="O339" i="1" s="1"/>
  <c r="N327" i="1"/>
  <c r="O327" i="1" a="1"/>
  <c r="O327" i="1" s="1"/>
  <c r="N315" i="1"/>
  <c r="O315" i="1" a="1"/>
  <c r="O315" i="1" s="1"/>
  <c r="N303" i="1"/>
  <c r="O303" i="1" a="1"/>
  <c r="O303" i="1" s="1"/>
  <c r="N291" i="1"/>
  <c r="O291" i="1" a="1"/>
  <c r="O291" i="1" s="1"/>
  <c r="N279" i="1"/>
  <c r="O279" i="1" a="1"/>
  <c r="O279" i="1" s="1"/>
  <c r="N267" i="1"/>
  <c r="O267" i="1" a="1"/>
  <c r="O267" i="1" s="1"/>
  <c r="N255" i="1"/>
  <c r="O255" i="1" a="1"/>
  <c r="O255" i="1" s="1"/>
  <c r="N243" i="1"/>
  <c r="O243" i="1" a="1"/>
  <c r="O243" i="1" s="1"/>
  <c r="N231" i="1"/>
  <c r="O231" i="1" a="1"/>
  <c r="O231" i="1" s="1"/>
  <c r="N219" i="1"/>
  <c r="O219" i="1" a="1"/>
  <c r="O219" i="1" s="1"/>
  <c r="N207" i="1"/>
  <c r="O207" i="1" a="1"/>
  <c r="O207" i="1" s="1"/>
  <c r="N195" i="1"/>
  <c r="O195" i="1" a="1"/>
  <c r="O195" i="1" s="1"/>
  <c r="N183" i="1"/>
  <c r="O183" i="1" a="1"/>
  <c r="O183" i="1" s="1"/>
  <c r="N171" i="1"/>
  <c r="O171" i="1" a="1"/>
  <c r="O171" i="1" s="1"/>
  <c r="N159" i="1"/>
  <c r="O159" i="1" a="1"/>
  <c r="O159" i="1" s="1"/>
  <c r="N147" i="1"/>
  <c r="O147" i="1" a="1"/>
  <c r="O147" i="1" s="1"/>
  <c r="N135" i="1"/>
  <c r="O135" i="1" a="1"/>
  <c r="O135" i="1" s="1"/>
  <c r="N123" i="1"/>
  <c r="O123" i="1" a="1"/>
  <c r="O123" i="1" s="1"/>
  <c r="N111" i="1"/>
  <c r="O111" i="1" a="1"/>
  <c r="O111" i="1" s="1"/>
  <c r="N99" i="1"/>
  <c r="O99" i="1" a="1"/>
  <c r="O99" i="1" s="1"/>
  <c r="N87" i="1"/>
  <c r="O87" i="1" a="1"/>
  <c r="O87" i="1" s="1"/>
  <c r="N75" i="1"/>
  <c r="O75" i="1" a="1"/>
  <c r="O75" i="1" s="1"/>
  <c r="N63" i="1"/>
  <c r="O63" i="1" a="1"/>
  <c r="O63" i="1" s="1"/>
  <c r="N51" i="1"/>
  <c r="O51" i="1" a="1"/>
  <c r="O51" i="1" s="1"/>
  <c r="N39" i="1"/>
  <c r="O39" i="1" a="1"/>
  <c r="O39" i="1" s="1"/>
  <c r="N27" i="1"/>
  <c r="O27" i="1" a="1"/>
  <c r="O27" i="1" s="1"/>
  <c r="N15" i="1"/>
  <c r="O15" i="1" a="1"/>
  <c r="O15" i="1" s="1"/>
  <c r="N3" i="1"/>
  <c r="O3" i="1" a="1"/>
  <c r="O3" i="1" s="1"/>
  <c r="N3624" i="1"/>
  <c r="N2261" i="1"/>
  <c r="N1718" i="1"/>
  <c r="N1535" i="1"/>
  <c r="O4080" i="1" a="1"/>
  <c r="O4080" i="1" s="1"/>
  <c r="O4025" i="1" a="1"/>
  <c r="O4025" i="1" s="1"/>
  <c r="O4009" i="1" a="1"/>
  <c r="O4009" i="1" s="1"/>
  <c r="O3688" i="1" a="1"/>
  <c r="O3688" i="1" s="1"/>
  <c r="O3672" i="1" a="1"/>
  <c r="O3672" i="1" s="1"/>
  <c r="O3648" i="1" a="1"/>
  <c r="O3648" i="1" s="1"/>
  <c r="O3625" i="1" a="1"/>
  <c r="O3625" i="1" s="1"/>
  <c r="O3617" i="1" a="1"/>
  <c r="O3617" i="1" s="1"/>
  <c r="O3484" i="1" a="1"/>
  <c r="O3484" i="1" s="1"/>
  <c r="O3445" i="1" a="1"/>
  <c r="O3445" i="1" s="1"/>
  <c r="O3424" i="1" a="1"/>
  <c r="O3424" i="1" s="1"/>
  <c r="O3376" i="1" a="1"/>
  <c r="O3376" i="1" s="1"/>
  <c r="O3364" i="1" a="1"/>
  <c r="O3364" i="1" s="1"/>
  <c r="O3344" i="1" a="1"/>
  <c r="O3344" i="1" s="1"/>
  <c r="O3333" i="1" a="1"/>
  <c r="O3333" i="1" s="1"/>
  <c r="O3209" i="1" a="1"/>
  <c r="O3209" i="1" s="1"/>
  <c r="O3121" i="1" a="1"/>
  <c r="O3121" i="1" s="1"/>
  <c r="O3097" i="1" a="1"/>
  <c r="O3097" i="1" s="1"/>
  <c r="O3065" i="1" a="1"/>
  <c r="O3065" i="1" s="1"/>
  <c r="O3052" i="1" a="1"/>
  <c r="O3052" i="1" s="1"/>
  <c r="O3021" i="1" a="1"/>
  <c r="O3021" i="1" s="1"/>
  <c r="O2981" i="1" a="1"/>
  <c r="O2981" i="1" s="1"/>
  <c r="O2956" i="1" a="1"/>
  <c r="O2956" i="1" s="1"/>
  <c r="O2861" i="1" a="1"/>
  <c r="O2861" i="1" s="1"/>
  <c r="O2788" i="1" a="1"/>
  <c r="O2788" i="1" s="1"/>
  <c r="O2645" i="1" a="1"/>
  <c r="O2645" i="1" s="1"/>
  <c r="O2613" i="1" a="1"/>
  <c r="O2613" i="1" s="1"/>
  <c r="O2597" i="1" a="1"/>
  <c r="O2597" i="1" s="1"/>
  <c r="O2536" i="1" a="1"/>
  <c r="O2536" i="1" s="1"/>
  <c r="O2516" i="1" a="1"/>
  <c r="O2516" i="1" s="1"/>
  <c r="O2205" i="1" a="1"/>
  <c r="O2205" i="1" s="1"/>
  <c r="O1934" i="1" a="1"/>
  <c r="O1934" i="1" s="1"/>
  <c r="O1895" i="1" a="1"/>
  <c r="O1895" i="1" s="1"/>
  <c r="O1802" i="1" a="1"/>
  <c r="O1802" i="1" s="1"/>
  <c r="O1427" i="1" a="1"/>
  <c r="O1427" i="1" s="1"/>
  <c r="O1142" i="1" a="1"/>
  <c r="O1142" i="1" s="1"/>
  <c r="N3916" i="1"/>
  <c r="O3916" i="1" a="1"/>
  <c r="O3916" i="1" s="1"/>
  <c r="N3892" i="1"/>
  <c r="O3892" i="1" a="1"/>
  <c r="O3892" i="1" s="1"/>
  <c r="N3448" i="1"/>
  <c r="O3448" i="1" a="1"/>
  <c r="O3448" i="1" s="1"/>
  <c r="N3356" i="1"/>
  <c r="O3356" i="1" a="1"/>
  <c r="O3356" i="1" s="1"/>
  <c r="N3308" i="1"/>
  <c r="O3308" i="1" a="1"/>
  <c r="O3308" i="1" s="1"/>
  <c r="N3208" i="1"/>
  <c r="O3208" i="1" a="1"/>
  <c r="O3208" i="1" s="1"/>
  <c r="N3112" i="1"/>
  <c r="O3112" i="1" a="1"/>
  <c r="O3112" i="1" s="1"/>
  <c r="N3100" i="1"/>
  <c r="O3100" i="1" a="1"/>
  <c r="O3100" i="1" s="1"/>
  <c r="N3088" i="1"/>
  <c r="O3088" i="1" a="1"/>
  <c r="O3088" i="1" s="1"/>
  <c r="N3020" i="1"/>
  <c r="O3020" i="1" a="1"/>
  <c r="O3020" i="1" s="1"/>
  <c r="N3008" i="1"/>
  <c r="O3008" i="1" a="1"/>
  <c r="O3008" i="1" s="1"/>
  <c r="N2984" i="1"/>
  <c r="O2984" i="1" a="1"/>
  <c r="O2984" i="1" s="1"/>
  <c r="N2960" i="1"/>
  <c r="O2960" i="1" a="1"/>
  <c r="O2960" i="1" s="1"/>
  <c r="N2936" i="1"/>
  <c r="O2936" i="1" a="1"/>
  <c r="O2936" i="1" s="1"/>
  <c r="N2924" i="1"/>
  <c r="O2924" i="1" a="1"/>
  <c r="O2924" i="1" s="1"/>
  <c r="N2888" i="1"/>
  <c r="O2888" i="1" a="1"/>
  <c r="O2888" i="1" s="1"/>
  <c r="N2876" i="1"/>
  <c r="O2876" i="1" a="1"/>
  <c r="O2876" i="1" s="1"/>
  <c r="N2864" i="1"/>
  <c r="O2864" i="1" a="1"/>
  <c r="O2864" i="1" s="1"/>
  <c r="N2852" i="1"/>
  <c r="O2852" i="1" a="1"/>
  <c r="O2852" i="1" s="1"/>
  <c r="N2840" i="1"/>
  <c r="O2840" i="1" a="1"/>
  <c r="O2840" i="1" s="1"/>
  <c r="N2828" i="1"/>
  <c r="O2828" i="1" a="1"/>
  <c r="O2828" i="1" s="1"/>
  <c r="N2816" i="1"/>
  <c r="O2816" i="1" a="1"/>
  <c r="O2816" i="1" s="1"/>
  <c r="N2780" i="1"/>
  <c r="O2780" i="1" a="1"/>
  <c r="O2780" i="1" s="1"/>
  <c r="N2768" i="1"/>
  <c r="O2768" i="1" a="1"/>
  <c r="O2768" i="1" s="1"/>
  <c r="N2720" i="1"/>
  <c r="O2720" i="1" a="1"/>
  <c r="O2720" i="1" s="1"/>
  <c r="N2708" i="1"/>
  <c r="O2708" i="1" a="1"/>
  <c r="O2708" i="1" s="1"/>
  <c r="N2660" i="1"/>
  <c r="O2660" i="1" a="1"/>
  <c r="O2660" i="1" s="1"/>
  <c r="N2636" i="1"/>
  <c r="O2636" i="1" a="1"/>
  <c r="O2636" i="1" s="1"/>
  <c r="N2576" i="1"/>
  <c r="O2576" i="1" a="1"/>
  <c r="O2576" i="1" s="1"/>
  <c r="N2552" i="1"/>
  <c r="O2552" i="1" a="1"/>
  <c r="O2552" i="1" s="1"/>
  <c r="N2504" i="1"/>
  <c r="O2504" i="1" a="1"/>
  <c r="O2504" i="1" s="1"/>
  <c r="N2492" i="1"/>
  <c r="O2492" i="1" a="1"/>
  <c r="O2492" i="1" s="1"/>
  <c r="N2468" i="1"/>
  <c r="O2468" i="1" a="1"/>
  <c r="O2468" i="1" s="1"/>
  <c r="N2432" i="1"/>
  <c r="O2432" i="1" a="1"/>
  <c r="O2432" i="1" s="1"/>
  <c r="N2420" i="1"/>
  <c r="O2420" i="1" a="1"/>
  <c r="O2420" i="1" s="1"/>
  <c r="N2396" i="1"/>
  <c r="O2396" i="1" a="1"/>
  <c r="O2396" i="1" s="1"/>
  <c r="N2384" i="1"/>
  <c r="O2384" i="1" a="1"/>
  <c r="O2384" i="1" s="1"/>
  <c r="N2372" i="1"/>
  <c r="O2372" i="1" a="1"/>
  <c r="O2372" i="1" s="1"/>
  <c r="N2348" i="1"/>
  <c r="O2348" i="1" a="1"/>
  <c r="O2348" i="1" s="1"/>
  <c r="N2336" i="1"/>
  <c r="O2336" i="1" a="1"/>
  <c r="O2336" i="1" s="1"/>
  <c r="N2324" i="1"/>
  <c r="O2324" i="1" a="1"/>
  <c r="O2324" i="1" s="1"/>
  <c r="N2312" i="1"/>
  <c r="O2312" i="1" a="1"/>
  <c r="O2312" i="1" s="1"/>
  <c r="N2288" i="1"/>
  <c r="O2288" i="1" a="1"/>
  <c r="O2288" i="1" s="1"/>
  <c r="N2276" i="1"/>
  <c r="O2276" i="1" a="1"/>
  <c r="O2276" i="1" s="1"/>
  <c r="N2264" i="1"/>
  <c r="O2264" i="1" a="1"/>
  <c r="O2264" i="1" s="1"/>
  <c r="N2240" i="1"/>
  <c r="O2240" i="1" a="1"/>
  <c r="O2240" i="1" s="1"/>
  <c r="N2216" i="1"/>
  <c r="O2216" i="1" a="1"/>
  <c r="O2216" i="1" s="1"/>
  <c r="N2204" i="1"/>
  <c r="O2204" i="1" a="1"/>
  <c r="O2204" i="1" s="1"/>
  <c r="N2162" i="1"/>
  <c r="O2162" i="1" a="1"/>
  <c r="O2162" i="1" s="1"/>
  <c r="N2114" i="1"/>
  <c r="O2114" i="1" a="1"/>
  <c r="O2114" i="1" s="1"/>
  <c r="N2102" i="1"/>
  <c r="O2102" i="1" a="1"/>
  <c r="O2102" i="1" s="1"/>
  <c r="N2078" i="1"/>
  <c r="O2078" i="1" a="1"/>
  <c r="O2078" i="1" s="1"/>
  <c r="N2066" i="1"/>
  <c r="O2066" i="1" a="1"/>
  <c r="O2066" i="1" s="1"/>
  <c r="N2054" i="1"/>
  <c r="O2054" i="1" a="1"/>
  <c r="O2054" i="1" s="1"/>
  <c r="N2030" i="1"/>
  <c r="O2030" i="1" a="1"/>
  <c r="O2030" i="1" s="1"/>
  <c r="N2006" i="1"/>
  <c r="O2006" i="1" a="1"/>
  <c r="O2006" i="1" s="1"/>
  <c r="N1970" i="1"/>
  <c r="O1970" i="1" a="1"/>
  <c r="O1970" i="1" s="1"/>
  <c r="N1946" i="1"/>
  <c r="O1946" i="1" a="1"/>
  <c r="O1946" i="1" s="1"/>
  <c r="N1922" i="1"/>
  <c r="O1922" i="1" a="1"/>
  <c r="O1922" i="1" s="1"/>
  <c r="N1910" i="1"/>
  <c r="O1910" i="1" a="1"/>
  <c r="O1910" i="1" s="1"/>
  <c r="N1898" i="1"/>
  <c r="O1898" i="1" a="1"/>
  <c r="O1898" i="1" s="1"/>
  <c r="N1886" i="1"/>
  <c r="O1886" i="1" a="1"/>
  <c r="O1886" i="1" s="1"/>
  <c r="N1874" i="1"/>
  <c r="O1874" i="1" a="1"/>
  <c r="O1874" i="1" s="1"/>
  <c r="N1862" i="1"/>
  <c r="O1862" i="1" a="1"/>
  <c r="O1862" i="1" s="1"/>
  <c r="N1850" i="1"/>
  <c r="O1850" i="1" a="1"/>
  <c r="O1850" i="1" s="1"/>
  <c r="N1826" i="1"/>
  <c r="O1826" i="1" a="1"/>
  <c r="O1826" i="1" s="1"/>
  <c r="N1814" i="1"/>
  <c r="O1814" i="1" a="1"/>
  <c r="O1814" i="1" s="1"/>
  <c r="N1790" i="1"/>
  <c r="O1790" i="1" a="1"/>
  <c r="O1790" i="1" s="1"/>
  <c r="N1766" i="1"/>
  <c r="O1766" i="1" a="1"/>
  <c r="O1766" i="1" s="1"/>
  <c r="N1754" i="1"/>
  <c r="O1754" i="1" a="1"/>
  <c r="O1754" i="1" s="1"/>
  <c r="N1742" i="1"/>
  <c r="O1742" i="1" a="1"/>
  <c r="O1742" i="1" s="1"/>
  <c r="N1730" i="1"/>
  <c r="O1730" i="1" a="1"/>
  <c r="O1730" i="1" s="1"/>
  <c r="N1706" i="1"/>
  <c r="O1706" i="1" a="1"/>
  <c r="O1706" i="1" s="1"/>
  <c r="N1682" i="1"/>
  <c r="O1682" i="1" a="1"/>
  <c r="O1682" i="1" s="1"/>
  <c r="N1670" i="1"/>
  <c r="O1670" i="1" a="1"/>
  <c r="O1670" i="1" s="1"/>
  <c r="N1658" i="1"/>
  <c r="O1658" i="1" a="1"/>
  <c r="O1658" i="1" s="1"/>
  <c r="N1646" i="1"/>
  <c r="O1646" i="1" a="1"/>
  <c r="O1646" i="1" s="1"/>
  <c r="N1622" i="1"/>
  <c r="O1622" i="1" a="1"/>
  <c r="O1622" i="1" s="1"/>
  <c r="N1598" i="1"/>
  <c r="O1598" i="1" a="1"/>
  <c r="O1598" i="1" s="1"/>
  <c r="N1586" i="1"/>
  <c r="O1586" i="1" a="1"/>
  <c r="O1586" i="1" s="1"/>
  <c r="N1574" i="1"/>
  <c r="O1574" i="1" a="1"/>
  <c r="O1574" i="1" s="1"/>
  <c r="N1562" i="1"/>
  <c r="O1562" i="1" a="1"/>
  <c r="O1562" i="1" s="1"/>
  <c r="N1550" i="1"/>
  <c r="O1550" i="1" a="1"/>
  <c r="O1550" i="1" s="1"/>
  <c r="N1538" i="1"/>
  <c r="O1538" i="1" a="1"/>
  <c r="O1538" i="1" s="1"/>
  <c r="N1526" i="1"/>
  <c r="O1526" i="1" a="1"/>
  <c r="O1526" i="1" s="1"/>
  <c r="N1514" i="1"/>
  <c r="O1514" i="1" a="1"/>
  <c r="O1514" i="1" s="1"/>
  <c r="N1502" i="1"/>
  <c r="O1502" i="1" a="1"/>
  <c r="O1502" i="1" s="1"/>
  <c r="N1490" i="1"/>
  <c r="O1490" i="1" a="1"/>
  <c r="O1490" i="1" s="1"/>
  <c r="N1478" i="1"/>
  <c r="O1478" i="1" a="1"/>
  <c r="O1478" i="1" s="1"/>
  <c r="N1466" i="1"/>
  <c r="O1466" i="1" a="1"/>
  <c r="O1466" i="1" s="1"/>
  <c r="N1454" i="1"/>
  <c r="O1454" i="1" a="1"/>
  <c r="O1454" i="1" s="1"/>
  <c r="N1442" i="1"/>
  <c r="O1442" i="1" a="1"/>
  <c r="O1442" i="1" s="1"/>
  <c r="N1430" i="1"/>
  <c r="O1430" i="1" a="1"/>
  <c r="O1430" i="1" s="1"/>
  <c r="N1418" i="1"/>
  <c r="O1418" i="1" a="1"/>
  <c r="O1418" i="1" s="1"/>
  <c r="N1406" i="1"/>
  <c r="O1406" i="1" a="1"/>
  <c r="O1406" i="1" s="1"/>
  <c r="N1382" i="1"/>
  <c r="O1382" i="1" a="1"/>
  <c r="O1382" i="1" s="1"/>
  <c r="N1370" i="1"/>
  <c r="O1370" i="1" a="1"/>
  <c r="O1370" i="1" s="1"/>
  <c r="N1346" i="1"/>
  <c r="O1346" i="1" a="1"/>
  <c r="O1346" i="1" s="1"/>
  <c r="N1334" i="1"/>
  <c r="O1334" i="1" a="1"/>
  <c r="O1334" i="1" s="1"/>
  <c r="N1310" i="1"/>
  <c r="O1310" i="1" a="1"/>
  <c r="O1310" i="1" s="1"/>
  <c r="N1298" i="1"/>
  <c r="O1298" i="1" a="1"/>
  <c r="O1298" i="1" s="1"/>
  <c r="N1274" i="1"/>
  <c r="O1274" i="1" a="1"/>
  <c r="O1274" i="1" s="1"/>
  <c r="N1262" i="1"/>
  <c r="O1262" i="1" a="1"/>
  <c r="O1262" i="1" s="1"/>
  <c r="N1238" i="1"/>
  <c r="O1238" i="1" a="1"/>
  <c r="O1238" i="1" s="1"/>
  <c r="N1226" i="1"/>
  <c r="O1226" i="1" a="1"/>
  <c r="O1226" i="1" s="1"/>
  <c r="N1202" i="1"/>
  <c r="O1202" i="1" a="1"/>
  <c r="O1202" i="1" s="1"/>
  <c r="N1190" i="1"/>
  <c r="O1190" i="1" a="1"/>
  <c r="O1190" i="1" s="1"/>
  <c r="N1178" i="1"/>
  <c r="O1178" i="1" a="1"/>
  <c r="O1178" i="1" s="1"/>
  <c r="N1166" i="1"/>
  <c r="O1166" i="1" a="1"/>
  <c r="O1166" i="1" s="1"/>
  <c r="N1154" i="1"/>
  <c r="O1154" i="1" a="1"/>
  <c r="O1154" i="1" s="1"/>
  <c r="N1118" i="1"/>
  <c r="O1118" i="1" a="1"/>
  <c r="O1118" i="1" s="1"/>
  <c r="N1106" i="1"/>
  <c r="O1106" i="1" a="1"/>
  <c r="O1106" i="1" s="1"/>
  <c r="N1094" i="1"/>
  <c r="O1094" i="1" a="1"/>
  <c r="O1094" i="1" s="1"/>
  <c r="N1082" i="1"/>
  <c r="O1082" i="1" a="1"/>
  <c r="O1082" i="1" s="1"/>
  <c r="N1070" i="1"/>
  <c r="O1070" i="1" a="1"/>
  <c r="O1070" i="1" s="1"/>
  <c r="N1058" i="1"/>
  <c r="O1058" i="1" a="1"/>
  <c r="O1058" i="1" s="1"/>
  <c r="N1034" i="1"/>
  <c r="O1034" i="1" a="1"/>
  <c r="O1034" i="1" s="1"/>
  <c r="N1022" i="1"/>
  <c r="O1022" i="1" a="1"/>
  <c r="O1022" i="1" s="1"/>
  <c r="N1010" i="1"/>
  <c r="O1010" i="1" a="1"/>
  <c r="O1010" i="1" s="1"/>
  <c r="N998" i="1"/>
  <c r="O998" i="1" a="1"/>
  <c r="O998" i="1" s="1"/>
  <c r="N986" i="1"/>
  <c r="O986" i="1" a="1"/>
  <c r="O986" i="1" s="1"/>
  <c r="N974" i="1"/>
  <c r="O974" i="1" a="1"/>
  <c r="O974" i="1" s="1"/>
  <c r="N962" i="1"/>
  <c r="O962" i="1" a="1"/>
  <c r="O962" i="1" s="1"/>
  <c r="N950" i="1"/>
  <c r="O950" i="1" a="1"/>
  <c r="O950" i="1" s="1"/>
  <c r="N938" i="1"/>
  <c r="O938" i="1" a="1"/>
  <c r="O938" i="1" s="1"/>
  <c r="N926" i="1"/>
  <c r="O926" i="1" a="1"/>
  <c r="O926" i="1" s="1"/>
  <c r="N914" i="1"/>
  <c r="O914" i="1" a="1"/>
  <c r="O914" i="1" s="1"/>
  <c r="N902" i="1"/>
  <c r="O902" i="1" a="1"/>
  <c r="O902" i="1" s="1"/>
  <c r="N890" i="1"/>
  <c r="O890" i="1" a="1"/>
  <c r="O890" i="1" s="1"/>
  <c r="N878" i="1"/>
  <c r="O878" i="1" a="1"/>
  <c r="O878" i="1" s="1"/>
  <c r="N866" i="1"/>
  <c r="O866" i="1" a="1"/>
  <c r="O866" i="1" s="1"/>
  <c r="N854" i="1"/>
  <c r="O854" i="1" a="1"/>
  <c r="O854" i="1" s="1"/>
  <c r="N818" i="1"/>
  <c r="O818" i="1" a="1"/>
  <c r="O818" i="1" s="1"/>
  <c r="O806" i="1" a="1"/>
  <c r="O806" i="1" s="1"/>
  <c r="N806" i="1"/>
  <c r="N794" i="1"/>
  <c r="O794" i="1" a="1"/>
  <c r="O794" i="1" s="1"/>
  <c r="N782" i="1"/>
  <c r="O782" i="1" a="1"/>
  <c r="O782" i="1" s="1"/>
  <c r="N770" i="1"/>
  <c r="O770" i="1" a="1"/>
  <c r="O770" i="1" s="1"/>
  <c r="N758" i="1"/>
  <c r="O758" i="1" a="1"/>
  <c r="O758" i="1" s="1"/>
  <c r="N746" i="1"/>
  <c r="O746" i="1" a="1"/>
  <c r="O746" i="1" s="1"/>
  <c r="N734" i="1"/>
  <c r="O734" i="1" a="1"/>
  <c r="O734" i="1" s="1"/>
  <c r="N722" i="1"/>
  <c r="O722" i="1" a="1"/>
  <c r="O722" i="1" s="1"/>
  <c r="N710" i="1"/>
  <c r="O710" i="1" a="1"/>
  <c r="O710" i="1" s="1"/>
  <c r="N698" i="1"/>
  <c r="O698" i="1" a="1"/>
  <c r="O698" i="1" s="1"/>
  <c r="N686" i="1"/>
  <c r="O686" i="1" a="1"/>
  <c r="O686" i="1" s="1"/>
  <c r="N662" i="1"/>
  <c r="O662" i="1" a="1"/>
  <c r="O662" i="1" s="1"/>
  <c r="N650" i="1"/>
  <c r="O650" i="1" a="1"/>
  <c r="O650" i="1" s="1"/>
  <c r="N638" i="1"/>
  <c r="O638" i="1" a="1"/>
  <c r="O638" i="1" s="1"/>
  <c r="N626" i="1"/>
  <c r="O626" i="1" a="1"/>
  <c r="O626" i="1" s="1"/>
  <c r="N614" i="1"/>
  <c r="O614" i="1" a="1"/>
  <c r="O614" i="1" s="1"/>
  <c r="N602" i="1"/>
  <c r="O602" i="1" a="1"/>
  <c r="O602" i="1" s="1"/>
  <c r="N590" i="1"/>
  <c r="O590" i="1" a="1"/>
  <c r="O590" i="1" s="1"/>
  <c r="N578" i="1"/>
  <c r="O578" i="1" a="1"/>
  <c r="O578" i="1" s="1"/>
  <c r="N566" i="1"/>
  <c r="O566" i="1" a="1"/>
  <c r="O566" i="1" s="1"/>
  <c r="N554" i="1"/>
  <c r="O554" i="1" a="1"/>
  <c r="O554" i="1" s="1"/>
  <c r="N542" i="1"/>
  <c r="O542" i="1" a="1"/>
  <c r="O542" i="1" s="1"/>
  <c r="N530" i="1"/>
  <c r="O530" i="1" a="1"/>
  <c r="O530" i="1" s="1"/>
  <c r="N518" i="1"/>
  <c r="O518" i="1" a="1"/>
  <c r="O518" i="1" s="1"/>
  <c r="N506" i="1"/>
  <c r="O506" i="1" a="1"/>
  <c r="O506" i="1" s="1"/>
  <c r="N494" i="1"/>
  <c r="O494" i="1" a="1"/>
  <c r="O494" i="1" s="1"/>
  <c r="N482" i="1"/>
  <c r="O482" i="1" a="1"/>
  <c r="O482" i="1" s="1"/>
  <c r="N470" i="1"/>
  <c r="O470" i="1" a="1"/>
  <c r="O470" i="1" s="1"/>
  <c r="N458" i="1"/>
  <c r="O458" i="1" a="1"/>
  <c r="O458" i="1" s="1"/>
  <c r="N446" i="1"/>
  <c r="O446" i="1" a="1"/>
  <c r="O446" i="1" s="1"/>
  <c r="N434" i="1"/>
  <c r="O434" i="1" a="1"/>
  <c r="O434" i="1" s="1"/>
  <c r="N422" i="1"/>
  <c r="O422" i="1" a="1"/>
  <c r="O422" i="1" s="1"/>
  <c r="N410" i="1"/>
  <c r="O410" i="1" a="1"/>
  <c r="O410" i="1" s="1"/>
  <c r="N398" i="1"/>
  <c r="O398" i="1" a="1"/>
  <c r="O398" i="1" s="1"/>
  <c r="N386" i="1"/>
  <c r="O386" i="1" a="1"/>
  <c r="O386" i="1" s="1"/>
  <c r="N374" i="1"/>
  <c r="O374" i="1" a="1"/>
  <c r="O374" i="1" s="1"/>
  <c r="N362" i="1"/>
  <c r="O362" i="1" a="1"/>
  <c r="O362" i="1" s="1"/>
  <c r="N350" i="1"/>
  <c r="O350" i="1" a="1"/>
  <c r="O350" i="1" s="1"/>
  <c r="N338" i="1"/>
  <c r="O338" i="1" a="1"/>
  <c r="O338" i="1" s="1"/>
  <c r="N326" i="1"/>
  <c r="O326" i="1" a="1"/>
  <c r="O326" i="1" s="1"/>
  <c r="N314" i="1"/>
  <c r="O314" i="1" a="1"/>
  <c r="O314" i="1" s="1"/>
  <c r="N302" i="1"/>
  <c r="O302" i="1" a="1"/>
  <c r="O302" i="1" s="1"/>
  <c r="N290" i="1"/>
  <c r="O290" i="1" a="1"/>
  <c r="O290" i="1" s="1"/>
  <c r="N278" i="1"/>
  <c r="O278" i="1" a="1"/>
  <c r="O278" i="1" s="1"/>
  <c r="N266" i="1"/>
  <c r="O266" i="1" a="1"/>
  <c r="O266" i="1" s="1"/>
  <c r="N254" i="1"/>
  <c r="O254" i="1" a="1"/>
  <c r="O254" i="1" s="1"/>
  <c r="N242" i="1"/>
  <c r="O242" i="1" a="1"/>
  <c r="O242" i="1" s="1"/>
  <c r="N230" i="1"/>
  <c r="O230" i="1" a="1"/>
  <c r="O230" i="1" s="1"/>
  <c r="N218" i="1"/>
  <c r="O218" i="1" a="1"/>
  <c r="O218" i="1" s="1"/>
  <c r="N206" i="1"/>
  <c r="O206" i="1" a="1"/>
  <c r="O206" i="1" s="1"/>
  <c r="N194" i="1"/>
  <c r="O194" i="1" a="1"/>
  <c r="O194" i="1" s="1"/>
  <c r="N182" i="1"/>
  <c r="O182" i="1" a="1"/>
  <c r="O182" i="1" s="1"/>
  <c r="N170" i="1"/>
  <c r="O170" i="1" a="1"/>
  <c r="O170" i="1" s="1"/>
  <c r="N158" i="1"/>
  <c r="O158" i="1" a="1"/>
  <c r="O158" i="1" s="1"/>
  <c r="N146" i="1"/>
  <c r="O146" i="1" a="1"/>
  <c r="O146" i="1" s="1"/>
  <c r="N134" i="1"/>
  <c r="O134" i="1" a="1"/>
  <c r="O134" i="1" s="1"/>
  <c r="N122" i="1"/>
  <c r="O122" i="1" a="1"/>
  <c r="O122" i="1" s="1"/>
  <c r="N110" i="1"/>
  <c r="O110" i="1" a="1"/>
  <c r="O110" i="1" s="1"/>
  <c r="N98" i="1"/>
  <c r="O98" i="1" a="1"/>
  <c r="O98" i="1" s="1"/>
  <c r="N86" i="1"/>
  <c r="O86" i="1" a="1"/>
  <c r="O86" i="1" s="1"/>
  <c r="N74" i="1"/>
  <c r="O74" i="1" a="1"/>
  <c r="O74" i="1" s="1"/>
  <c r="N62" i="1"/>
  <c r="O62" i="1" a="1"/>
  <c r="O62" i="1" s="1"/>
  <c r="N50" i="1"/>
  <c r="O50" i="1" a="1"/>
  <c r="O50" i="1" s="1"/>
  <c r="N38" i="1"/>
  <c r="O38" i="1" a="1"/>
  <c r="O38" i="1" s="1"/>
  <c r="N26" i="1"/>
  <c r="O26" i="1" a="1"/>
  <c r="O26" i="1" s="1"/>
  <c r="N14" i="1"/>
  <c r="O14" i="1" a="1"/>
  <c r="O14" i="1" s="1"/>
  <c r="N3249" i="1"/>
  <c r="N2517" i="1"/>
  <c r="N2260" i="1"/>
  <c r="N1534" i="1"/>
  <c r="O4056" i="1" a="1"/>
  <c r="O4056" i="1" s="1"/>
  <c r="O4032" i="1" a="1"/>
  <c r="O4032" i="1" s="1"/>
  <c r="O3985" i="1" a="1"/>
  <c r="O3985" i="1" s="1"/>
  <c r="O3961" i="1" a="1"/>
  <c r="O3961" i="1" s="1"/>
  <c r="O3868" i="1" a="1"/>
  <c r="O3868" i="1" s="1"/>
  <c r="O3832" i="1" a="1"/>
  <c r="O3832" i="1" s="1"/>
  <c r="O3796" i="1" a="1"/>
  <c r="O3796" i="1" s="1"/>
  <c r="O3760" i="1" a="1"/>
  <c r="O3760" i="1" s="1"/>
  <c r="O3724" i="1" a="1"/>
  <c r="O3724" i="1" s="1"/>
  <c r="O3664" i="1" a="1"/>
  <c r="O3664" i="1" s="1"/>
  <c r="O3640" i="1" a="1"/>
  <c r="O3640" i="1" s="1"/>
  <c r="O3601" i="1" a="1"/>
  <c r="O3601" i="1" s="1"/>
  <c r="O3593" i="1" a="1"/>
  <c r="O3593" i="1" s="1"/>
  <c r="O3569" i="1" a="1"/>
  <c r="O3569" i="1" s="1"/>
  <c r="O3444" i="1" a="1"/>
  <c r="O3444" i="1" s="1"/>
  <c r="O3433" i="1" a="1"/>
  <c r="O3433" i="1" s="1"/>
  <c r="O3332" i="1" a="1"/>
  <c r="O3332" i="1" s="1"/>
  <c r="O3281" i="1" a="1"/>
  <c r="O3281" i="1" s="1"/>
  <c r="O3273" i="1" a="1"/>
  <c r="O3273" i="1" s="1"/>
  <c r="O3260" i="1" a="1"/>
  <c r="O3260" i="1" s="1"/>
  <c r="O3229" i="1" a="1"/>
  <c r="O3229" i="1" s="1"/>
  <c r="O3120" i="1" a="1"/>
  <c r="O3120" i="1" s="1"/>
  <c r="O3108" i="1" a="1"/>
  <c r="O3108" i="1" s="1"/>
  <c r="O3064" i="1" a="1"/>
  <c r="O3064" i="1" s="1"/>
  <c r="O2993" i="1" a="1"/>
  <c r="O2993" i="1" s="1"/>
  <c r="O2980" i="1" a="1"/>
  <c r="O2980" i="1" s="1"/>
  <c r="O2860" i="1" a="1"/>
  <c r="O2860" i="1" s="1"/>
  <c r="O2817" i="1" a="1"/>
  <c r="O2817" i="1" s="1"/>
  <c r="O2801" i="1" a="1"/>
  <c r="O2801" i="1" s="1"/>
  <c r="O2757" i="1" a="1"/>
  <c r="O2757" i="1" s="1"/>
  <c r="O2741" i="1" a="1"/>
  <c r="O2741" i="1" s="1"/>
  <c r="O2612" i="1" a="1"/>
  <c r="O2612" i="1" s="1"/>
  <c r="O2325" i="1" a="1"/>
  <c r="O2325" i="1" s="1"/>
  <c r="O2174" i="1" a="1"/>
  <c r="O2174" i="1" s="1"/>
  <c r="O2111" i="1" a="1"/>
  <c r="O2111" i="1" s="1"/>
  <c r="O2079" i="1" a="1"/>
  <c r="O2079" i="1" s="1"/>
  <c r="O2043" i="1" a="1"/>
  <c r="O2043" i="1" s="1"/>
  <c r="O1847" i="1" a="1"/>
  <c r="O1847" i="1" s="1"/>
  <c r="O1426" i="1" a="1"/>
  <c r="O1426" i="1" s="1"/>
  <c r="O1130" i="1" a="1"/>
  <c r="O1130" i="1" s="1"/>
  <c r="N3685" i="1"/>
  <c r="O3685" i="1" a="1"/>
  <c r="O3685" i="1" s="1"/>
  <c r="N3649" i="1"/>
  <c r="O3649" i="1" a="1"/>
  <c r="O3649" i="1" s="1"/>
  <c r="N3613" i="1"/>
  <c r="O3613" i="1" a="1"/>
  <c r="O3613" i="1" s="1"/>
  <c r="N3541" i="1"/>
  <c r="O3541" i="1" a="1"/>
  <c r="O3541" i="1" s="1"/>
  <c r="N3505" i="1"/>
  <c r="O3505" i="1" a="1"/>
  <c r="O3505" i="1" s="1"/>
  <c r="N3469" i="1"/>
  <c r="O3469" i="1" a="1"/>
  <c r="O3469" i="1" s="1"/>
  <c r="N3401" i="1"/>
  <c r="O3401" i="1" a="1"/>
  <c r="O3401" i="1" s="1"/>
  <c r="N3365" i="1"/>
  <c r="O3365" i="1" a="1"/>
  <c r="O3365" i="1" s="1"/>
  <c r="N3329" i="1"/>
  <c r="O3329" i="1" a="1"/>
  <c r="O3329" i="1" s="1"/>
  <c r="N3261" i="1"/>
  <c r="O3261" i="1" a="1"/>
  <c r="O3261" i="1" s="1"/>
  <c r="N3193" i="1"/>
  <c r="O3193" i="1" a="1"/>
  <c r="O3193" i="1" s="1"/>
  <c r="N3169" i="1"/>
  <c r="O3169" i="1" a="1"/>
  <c r="O3169" i="1" s="1"/>
  <c r="N3109" i="1"/>
  <c r="O3109" i="1" a="1"/>
  <c r="O3109" i="1" s="1"/>
  <c r="N3085" i="1"/>
  <c r="O3085" i="1" a="1"/>
  <c r="O3085" i="1" s="1"/>
  <c r="N3073" i="1"/>
  <c r="O3073" i="1" a="1"/>
  <c r="O3073" i="1" s="1"/>
  <c r="N3041" i="1"/>
  <c r="O3041" i="1" a="1"/>
  <c r="O3041" i="1" s="1"/>
  <c r="N3017" i="1"/>
  <c r="O3017" i="1" a="1"/>
  <c r="O3017" i="1" s="1"/>
  <c r="N3005" i="1"/>
  <c r="O3005" i="1" a="1"/>
  <c r="O3005" i="1" s="1"/>
  <c r="N2933" i="1"/>
  <c r="O2933" i="1" a="1"/>
  <c r="O2933" i="1" s="1"/>
  <c r="N2921" i="1"/>
  <c r="O2921" i="1" a="1"/>
  <c r="O2921" i="1" s="1"/>
  <c r="N2909" i="1"/>
  <c r="O2909" i="1" a="1"/>
  <c r="O2909" i="1" s="1"/>
  <c r="N2885" i="1"/>
  <c r="O2885" i="1" a="1"/>
  <c r="O2885" i="1" s="1"/>
  <c r="N2873" i="1"/>
  <c r="O2873" i="1" a="1"/>
  <c r="O2873" i="1" s="1"/>
  <c r="N2849" i="1"/>
  <c r="O2849" i="1" a="1"/>
  <c r="O2849" i="1" s="1"/>
  <c r="N2825" i="1"/>
  <c r="O2825" i="1" a="1"/>
  <c r="O2825" i="1" s="1"/>
  <c r="N2813" i="1"/>
  <c r="O2813" i="1" a="1"/>
  <c r="O2813" i="1" s="1"/>
  <c r="O2789" i="1" a="1"/>
  <c r="O2789" i="1" s="1"/>
  <c r="N2789" i="1"/>
  <c r="N2777" i="1"/>
  <c r="O2777" i="1" a="1"/>
  <c r="O2777" i="1" s="1"/>
  <c r="N2765" i="1"/>
  <c r="O2765" i="1" a="1"/>
  <c r="O2765" i="1" s="1"/>
  <c r="N2753" i="1"/>
  <c r="O2753" i="1" a="1"/>
  <c r="O2753" i="1" s="1"/>
  <c r="N2717" i="1"/>
  <c r="O2717" i="1" a="1"/>
  <c r="O2717" i="1" s="1"/>
  <c r="N2705" i="1"/>
  <c r="O2705" i="1" a="1"/>
  <c r="O2705" i="1" s="1"/>
  <c r="N2669" i="1"/>
  <c r="O2669" i="1" a="1"/>
  <c r="O2669" i="1" s="1"/>
  <c r="N2633" i="1"/>
  <c r="O2633" i="1" a="1"/>
  <c r="O2633" i="1" s="1"/>
  <c r="N2621" i="1"/>
  <c r="O2621" i="1" a="1"/>
  <c r="O2621" i="1" s="1"/>
  <c r="N2585" i="1"/>
  <c r="O2585" i="1" a="1"/>
  <c r="O2585" i="1" s="1"/>
  <c r="N2537" i="1"/>
  <c r="O2537" i="1" a="1"/>
  <c r="O2537" i="1" s="1"/>
  <c r="N2525" i="1"/>
  <c r="O2525" i="1" a="1"/>
  <c r="O2525" i="1" s="1"/>
  <c r="N2513" i="1"/>
  <c r="O2513" i="1" a="1"/>
  <c r="O2513" i="1" s="1"/>
  <c r="N2489" i="1"/>
  <c r="O2489" i="1" a="1"/>
  <c r="O2489" i="1" s="1"/>
  <c r="N2453" i="1"/>
  <c r="O2453" i="1" a="1"/>
  <c r="O2453" i="1" s="1"/>
  <c r="N2441" i="1"/>
  <c r="O2441" i="1" a="1"/>
  <c r="O2441" i="1" s="1"/>
  <c r="N2429" i="1"/>
  <c r="O2429" i="1" a="1"/>
  <c r="O2429" i="1" s="1"/>
  <c r="N2393" i="1"/>
  <c r="O2393" i="1" a="1"/>
  <c r="O2393" i="1" s="1"/>
  <c r="N2381" i="1"/>
  <c r="O2381" i="1" a="1"/>
  <c r="O2381" i="1" s="1"/>
  <c r="N2369" i="1"/>
  <c r="O2369" i="1" a="1"/>
  <c r="O2369" i="1" s="1"/>
  <c r="N2345" i="1"/>
  <c r="O2345" i="1" a="1"/>
  <c r="O2345" i="1" s="1"/>
  <c r="N2333" i="1"/>
  <c r="O2333" i="1" a="1"/>
  <c r="O2333" i="1" s="1"/>
  <c r="N2309" i="1"/>
  <c r="O2309" i="1" a="1"/>
  <c r="O2309" i="1" s="1"/>
  <c r="N2297" i="1"/>
  <c r="O2297" i="1" a="1"/>
  <c r="O2297" i="1" s="1"/>
  <c r="N2285" i="1"/>
  <c r="O2285" i="1" a="1"/>
  <c r="O2285" i="1" s="1"/>
  <c r="N2273" i="1"/>
  <c r="O2273" i="1" a="1"/>
  <c r="O2273" i="1" s="1"/>
  <c r="N2225" i="1"/>
  <c r="O2225" i="1" a="1"/>
  <c r="O2225" i="1" s="1"/>
  <c r="N2213" i="1"/>
  <c r="O2213" i="1" a="1"/>
  <c r="O2213" i="1" s="1"/>
  <c r="N2183" i="1"/>
  <c r="O2183" i="1" a="1"/>
  <c r="O2183" i="1" s="1"/>
  <c r="N2147" i="1"/>
  <c r="O2147" i="1" a="1"/>
  <c r="O2147" i="1" s="1"/>
  <c r="N2135" i="1"/>
  <c r="O2135" i="1" a="1"/>
  <c r="O2135" i="1" s="1"/>
  <c r="N2123" i="1"/>
  <c r="O2123" i="1" a="1"/>
  <c r="O2123" i="1" s="1"/>
  <c r="N2087" i="1"/>
  <c r="O2087" i="1" a="1"/>
  <c r="O2087" i="1" s="1"/>
  <c r="N2075" i="1"/>
  <c r="O2075" i="1" a="1"/>
  <c r="O2075" i="1" s="1"/>
  <c r="N2063" i="1"/>
  <c r="O2063" i="1" a="1"/>
  <c r="O2063" i="1" s="1"/>
  <c r="N2039" i="1"/>
  <c r="O2039" i="1" a="1"/>
  <c r="O2039" i="1" s="1"/>
  <c r="N2027" i="1"/>
  <c r="O2027" i="1" a="1"/>
  <c r="O2027" i="1" s="1"/>
  <c r="N2015" i="1"/>
  <c r="O2015" i="1" a="1"/>
  <c r="O2015" i="1" s="1"/>
  <c r="N2003" i="1"/>
  <c r="O2003" i="1" a="1"/>
  <c r="O2003" i="1" s="1"/>
  <c r="N1991" i="1"/>
  <c r="O1991" i="1" a="1"/>
  <c r="O1991" i="1" s="1"/>
  <c r="N1979" i="1"/>
  <c r="O1979" i="1" a="1"/>
  <c r="O1979" i="1" s="1"/>
  <c r="N1967" i="1"/>
  <c r="O1967" i="1" a="1"/>
  <c r="O1967" i="1" s="1"/>
  <c r="N1955" i="1"/>
  <c r="O1955" i="1" a="1"/>
  <c r="O1955" i="1" s="1"/>
  <c r="N1943" i="1"/>
  <c r="O1943" i="1" a="1"/>
  <c r="O1943" i="1" s="1"/>
  <c r="N1931" i="1"/>
  <c r="O1931" i="1" a="1"/>
  <c r="O1931" i="1" s="1"/>
  <c r="N1907" i="1"/>
  <c r="O1907" i="1" a="1"/>
  <c r="O1907" i="1" s="1"/>
  <c r="N1883" i="1"/>
  <c r="O1883" i="1" a="1"/>
  <c r="O1883" i="1" s="1"/>
  <c r="N1859" i="1"/>
  <c r="O1859" i="1" a="1"/>
  <c r="O1859" i="1" s="1"/>
  <c r="N1835" i="1"/>
  <c r="O1835" i="1" a="1"/>
  <c r="O1835" i="1" s="1"/>
  <c r="N1823" i="1"/>
  <c r="O1823" i="1" a="1"/>
  <c r="O1823" i="1" s="1"/>
  <c r="N1811" i="1"/>
  <c r="O1811" i="1" a="1"/>
  <c r="O1811" i="1" s="1"/>
  <c r="N1799" i="1"/>
  <c r="O1799" i="1" a="1"/>
  <c r="O1799" i="1" s="1"/>
  <c r="N1787" i="1"/>
  <c r="O1787" i="1" a="1"/>
  <c r="O1787" i="1" s="1"/>
  <c r="N1775" i="1"/>
  <c r="O1775" i="1" a="1"/>
  <c r="O1775" i="1" s="1"/>
  <c r="N1763" i="1"/>
  <c r="O1763" i="1" a="1"/>
  <c r="O1763" i="1" s="1"/>
  <c r="N1751" i="1"/>
  <c r="O1751" i="1" a="1"/>
  <c r="O1751" i="1" s="1"/>
  <c r="N1739" i="1"/>
  <c r="O1739" i="1" a="1"/>
  <c r="O1739" i="1" s="1"/>
  <c r="N1715" i="1"/>
  <c r="O1715" i="1" a="1"/>
  <c r="O1715" i="1" s="1"/>
  <c r="N1703" i="1"/>
  <c r="O1703" i="1" a="1"/>
  <c r="O1703" i="1" s="1"/>
  <c r="N1691" i="1"/>
  <c r="O1691" i="1" a="1"/>
  <c r="O1691" i="1" s="1"/>
  <c r="N1679" i="1"/>
  <c r="O1679" i="1" a="1"/>
  <c r="O1679" i="1" s="1"/>
  <c r="N1667" i="1"/>
  <c r="O1667" i="1" a="1"/>
  <c r="O1667" i="1" s="1"/>
  <c r="N1655" i="1"/>
  <c r="O1655" i="1" a="1"/>
  <c r="O1655" i="1" s="1"/>
  <c r="N1643" i="1"/>
  <c r="O1643" i="1" a="1"/>
  <c r="O1643" i="1" s="1"/>
  <c r="N1631" i="1"/>
  <c r="O1631" i="1" a="1"/>
  <c r="O1631" i="1" s="1"/>
  <c r="N1595" i="1"/>
  <c r="O1595" i="1" a="1"/>
  <c r="O1595" i="1" s="1"/>
  <c r="N1583" i="1"/>
  <c r="O1583" i="1" a="1"/>
  <c r="O1583" i="1" s="1"/>
  <c r="N1571" i="1"/>
  <c r="O1571" i="1" a="1"/>
  <c r="O1571" i="1" s="1"/>
  <c r="N1559" i="1"/>
  <c r="O1559" i="1" a="1"/>
  <c r="O1559" i="1" s="1"/>
  <c r="N1547" i="1"/>
  <c r="O1547" i="1" a="1"/>
  <c r="O1547" i="1" s="1"/>
  <c r="N1523" i="1"/>
  <c r="O1523" i="1" a="1"/>
  <c r="O1523" i="1" s="1"/>
  <c r="N1499" i="1"/>
  <c r="O1499" i="1" a="1"/>
  <c r="O1499" i="1" s="1"/>
  <c r="N1487" i="1"/>
  <c r="O1487" i="1" a="1"/>
  <c r="O1487" i="1" s="1"/>
  <c r="N1475" i="1"/>
  <c r="O1475" i="1" a="1"/>
  <c r="O1475" i="1" s="1"/>
  <c r="N1463" i="1"/>
  <c r="O1463" i="1" a="1"/>
  <c r="O1463" i="1" s="1"/>
  <c r="N1451" i="1"/>
  <c r="O1451" i="1" a="1"/>
  <c r="O1451" i="1" s="1"/>
  <c r="N1415" i="1"/>
  <c r="O1415" i="1" a="1"/>
  <c r="O1415" i="1" s="1"/>
  <c r="N1403" i="1"/>
  <c r="O1403" i="1" a="1"/>
  <c r="O1403" i="1" s="1"/>
  <c r="N1391" i="1"/>
  <c r="O1391" i="1" a="1"/>
  <c r="O1391" i="1" s="1"/>
  <c r="N1379" i="1"/>
  <c r="O1379" i="1" a="1"/>
  <c r="O1379" i="1" s="1"/>
  <c r="N1367" i="1"/>
  <c r="O1367" i="1" a="1"/>
  <c r="O1367" i="1" s="1"/>
  <c r="N1355" i="1"/>
  <c r="O1355" i="1" a="1"/>
  <c r="O1355" i="1" s="1"/>
  <c r="N1343" i="1"/>
  <c r="O1343" i="1" a="1"/>
  <c r="O1343" i="1" s="1"/>
  <c r="N1331" i="1"/>
  <c r="O1331" i="1" a="1"/>
  <c r="O1331" i="1" s="1"/>
  <c r="N1319" i="1"/>
  <c r="O1319" i="1" a="1"/>
  <c r="O1319" i="1" s="1"/>
  <c r="N1307" i="1"/>
  <c r="O1307" i="1" a="1"/>
  <c r="O1307" i="1" s="1"/>
  <c r="N1283" i="1"/>
  <c r="O1283" i="1" a="1"/>
  <c r="O1283" i="1" s="1"/>
  <c r="N1271" i="1"/>
  <c r="O1271" i="1" a="1"/>
  <c r="O1271" i="1" s="1"/>
  <c r="N1259" i="1"/>
  <c r="O1259" i="1" a="1"/>
  <c r="O1259" i="1" s="1"/>
  <c r="N1247" i="1"/>
  <c r="O1247" i="1" a="1"/>
  <c r="O1247" i="1" s="1"/>
  <c r="N1235" i="1"/>
  <c r="O1235" i="1" a="1"/>
  <c r="O1235" i="1" s="1"/>
  <c r="N1223" i="1"/>
  <c r="O1223" i="1" a="1"/>
  <c r="O1223" i="1" s="1"/>
  <c r="N1211" i="1"/>
  <c r="O1211" i="1" a="1"/>
  <c r="O1211" i="1" s="1"/>
  <c r="N1199" i="1"/>
  <c r="O1199" i="1" a="1"/>
  <c r="O1199" i="1" s="1"/>
  <c r="N1187" i="1"/>
  <c r="O1187" i="1" a="1"/>
  <c r="O1187" i="1" s="1"/>
  <c r="N1175" i="1"/>
  <c r="O1175" i="1" a="1"/>
  <c r="O1175" i="1" s="1"/>
  <c r="N1163" i="1"/>
  <c r="O1163" i="1" a="1"/>
  <c r="O1163" i="1" s="1"/>
  <c r="N1151" i="1"/>
  <c r="O1151" i="1" a="1"/>
  <c r="O1151" i="1" s="1"/>
  <c r="N1139" i="1"/>
  <c r="O1139" i="1" a="1"/>
  <c r="O1139" i="1" s="1"/>
  <c r="N1127" i="1"/>
  <c r="O1127" i="1" a="1"/>
  <c r="O1127" i="1" s="1"/>
  <c r="N1115" i="1"/>
  <c r="O1115" i="1" a="1"/>
  <c r="O1115" i="1" s="1"/>
  <c r="N1103" i="1"/>
  <c r="O1103" i="1" a="1"/>
  <c r="O1103" i="1" s="1"/>
  <c r="N1091" i="1"/>
  <c r="O1091" i="1" a="1"/>
  <c r="O1091" i="1" s="1"/>
  <c r="N1079" i="1"/>
  <c r="O1079" i="1" a="1"/>
  <c r="O1079" i="1" s="1"/>
  <c r="N1067" i="1"/>
  <c r="O1067" i="1" a="1"/>
  <c r="O1067" i="1" s="1"/>
  <c r="N1043" i="1"/>
  <c r="O1043" i="1" a="1"/>
  <c r="O1043" i="1" s="1"/>
  <c r="N1031" i="1"/>
  <c r="O1031" i="1" a="1"/>
  <c r="O1031" i="1" s="1"/>
  <c r="N1019" i="1"/>
  <c r="O1019" i="1" a="1"/>
  <c r="O1019" i="1" s="1"/>
  <c r="N1007" i="1"/>
  <c r="O1007" i="1" a="1"/>
  <c r="O1007" i="1" s="1"/>
  <c r="N995" i="1"/>
  <c r="O995" i="1" a="1"/>
  <c r="O995" i="1" s="1"/>
  <c r="N983" i="1"/>
  <c r="O983" i="1" a="1"/>
  <c r="O983" i="1" s="1"/>
  <c r="N971" i="1"/>
  <c r="O971" i="1" a="1"/>
  <c r="O971" i="1" s="1"/>
  <c r="N947" i="1"/>
  <c r="O947" i="1" a="1"/>
  <c r="O947" i="1" s="1"/>
  <c r="N935" i="1"/>
  <c r="O935" i="1" a="1"/>
  <c r="O935" i="1" s="1"/>
  <c r="N923" i="1"/>
  <c r="O923" i="1" a="1"/>
  <c r="O923" i="1" s="1"/>
  <c r="N899" i="1"/>
  <c r="O899" i="1" a="1"/>
  <c r="O899" i="1" s="1"/>
  <c r="N887" i="1"/>
  <c r="O887" i="1" a="1"/>
  <c r="O887" i="1" s="1"/>
  <c r="N875" i="1"/>
  <c r="O875" i="1" a="1"/>
  <c r="O875" i="1" s="1"/>
  <c r="N863" i="1"/>
  <c r="O863" i="1" a="1"/>
  <c r="O863" i="1" s="1"/>
  <c r="N851" i="1"/>
  <c r="O851" i="1" a="1"/>
  <c r="O851" i="1" s="1"/>
  <c r="N839" i="1"/>
  <c r="O839" i="1" a="1"/>
  <c r="O839" i="1" s="1"/>
  <c r="N827" i="1"/>
  <c r="O827" i="1" a="1"/>
  <c r="O827" i="1" s="1"/>
  <c r="N815" i="1"/>
  <c r="O815" i="1" a="1"/>
  <c r="O815" i="1" s="1"/>
  <c r="N803" i="1"/>
  <c r="O803" i="1" a="1"/>
  <c r="O803" i="1" s="1"/>
  <c r="N791" i="1"/>
  <c r="O791" i="1" a="1"/>
  <c r="O791" i="1" s="1"/>
  <c r="N779" i="1"/>
  <c r="O779" i="1" a="1"/>
  <c r="O779" i="1" s="1"/>
  <c r="N767" i="1"/>
  <c r="O767" i="1" a="1"/>
  <c r="O767" i="1" s="1"/>
  <c r="N755" i="1"/>
  <c r="O755" i="1" a="1"/>
  <c r="O755" i="1" s="1"/>
  <c r="N743" i="1"/>
  <c r="O743" i="1" a="1"/>
  <c r="O743" i="1" s="1"/>
  <c r="N731" i="1"/>
  <c r="O731" i="1" a="1"/>
  <c r="O731" i="1" s="1"/>
  <c r="N719" i="1"/>
  <c r="O719" i="1" a="1"/>
  <c r="O719" i="1" s="1"/>
  <c r="N707" i="1"/>
  <c r="O707" i="1" a="1"/>
  <c r="O707" i="1" s="1"/>
  <c r="N683" i="1"/>
  <c r="O683" i="1" a="1"/>
  <c r="O683" i="1" s="1"/>
  <c r="N671" i="1"/>
  <c r="O671" i="1" a="1"/>
  <c r="O671" i="1" s="1"/>
  <c r="N659" i="1"/>
  <c r="O659" i="1" a="1"/>
  <c r="O659" i="1" s="1"/>
  <c r="N647" i="1"/>
  <c r="O647" i="1" a="1"/>
  <c r="O647" i="1" s="1"/>
  <c r="N635" i="1"/>
  <c r="O635" i="1" a="1"/>
  <c r="O635" i="1" s="1"/>
  <c r="N623" i="1"/>
  <c r="O623" i="1" a="1"/>
  <c r="O623" i="1" s="1"/>
  <c r="N611" i="1"/>
  <c r="O611" i="1" a="1"/>
  <c r="O611" i="1" s="1"/>
  <c r="N599" i="1"/>
  <c r="O599" i="1" a="1"/>
  <c r="O599" i="1" s="1"/>
  <c r="N587" i="1"/>
  <c r="O587" i="1" a="1"/>
  <c r="O587" i="1" s="1"/>
  <c r="N575" i="1"/>
  <c r="O575" i="1" a="1"/>
  <c r="O575" i="1" s="1"/>
  <c r="N563" i="1"/>
  <c r="O563" i="1" a="1"/>
  <c r="O563" i="1" s="1"/>
  <c r="N551" i="1"/>
  <c r="O551" i="1" a="1"/>
  <c r="O551" i="1" s="1"/>
  <c r="N539" i="1"/>
  <c r="O539" i="1" a="1"/>
  <c r="O539" i="1" s="1"/>
  <c r="N527" i="1"/>
  <c r="O527" i="1" a="1"/>
  <c r="O527" i="1" s="1"/>
  <c r="N503" i="1"/>
  <c r="O503" i="1" a="1"/>
  <c r="O503" i="1" s="1"/>
  <c r="N491" i="1"/>
  <c r="O491" i="1" a="1"/>
  <c r="O491" i="1" s="1"/>
  <c r="N479" i="1"/>
  <c r="O479" i="1" a="1"/>
  <c r="O479" i="1" s="1"/>
  <c r="N467" i="1"/>
  <c r="O467" i="1" a="1"/>
  <c r="O467" i="1" s="1"/>
  <c r="N455" i="1"/>
  <c r="O455" i="1" a="1"/>
  <c r="O455" i="1" s="1"/>
  <c r="N443" i="1"/>
  <c r="O443" i="1" a="1"/>
  <c r="O443" i="1" s="1"/>
  <c r="N431" i="1"/>
  <c r="O431" i="1" a="1"/>
  <c r="O431" i="1" s="1"/>
  <c r="N419" i="1"/>
  <c r="O419" i="1" a="1"/>
  <c r="O419" i="1" s="1"/>
  <c r="N407" i="1"/>
  <c r="O407" i="1" a="1"/>
  <c r="O407" i="1" s="1"/>
  <c r="N395" i="1"/>
  <c r="O395" i="1" a="1"/>
  <c r="O395" i="1" s="1"/>
  <c r="N383" i="1"/>
  <c r="O383" i="1" a="1"/>
  <c r="O383" i="1" s="1"/>
  <c r="N371" i="1"/>
  <c r="O371" i="1" a="1"/>
  <c r="O371" i="1" s="1"/>
  <c r="N359" i="1"/>
  <c r="O359" i="1" a="1"/>
  <c r="O359" i="1" s="1"/>
  <c r="N347" i="1"/>
  <c r="O347" i="1" a="1"/>
  <c r="O347" i="1" s="1"/>
  <c r="N335" i="1"/>
  <c r="O335" i="1" a="1"/>
  <c r="O335" i="1" s="1"/>
  <c r="N323" i="1"/>
  <c r="O323" i="1" a="1"/>
  <c r="O323" i="1" s="1"/>
  <c r="N311" i="1"/>
  <c r="O311" i="1" a="1"/>
  <c r="O311" i="1" s="1"/>
  <c r="N299" i="1"/>
  <c r="O299" i="1" a="1"/>
  <c r="O299" i="1" s="1"/>
  <c r="N287" i="1"/>
  <c r="O287" i="1" a="1"/>
  <c r="O287" i="1" s="1"/>
  <c r="N275" i="1"/>
  <c r="O275" i="1" a="1"/>
  <c r="O275" i="1" s="1"/>
  <c r="N263" i="1"/>
  <c r="O263" i="1" a="1"/>
  <c r="O263" i="1" s="1"/>
  <c r="N239" i="1"/>
  <c r="O239" i="1" a="1"/>
  <c r="O239" i="1" s="1"/>
  <c r="N227" i="1"/>
  <c r="O227" i="1" a="1"/>
  <c r="O227" i="1" s="1"/>
  <c r="N215" i="1"/>
  <c r="O215" i="1" a="1"/>
  <c r="O215" i="1" s="1"/>
  <c r="N203" i="1"/>
  <c r="O203" i="1" a="1"/>
  <c r="O203" i="1" s="1"/>
  <c r="N191" i="1"/>
  <c r="O191" i="1" a="1"/>
  <c r="O191" i="1" s="1"/>
  <c r="N179" i="1"/>
  <c r="O179" i="1" a="1"/>
  <c r="O179" i="1" s="1"/>
  <c r="N167" i="1"/>
  <c r="O167" i="1" a="1"/>
  <c r="O167" i="1" s="1"/>
  <c r="N155" i="1"/>
  <c r="O155" i="1" a="1"/>
  <c r="O155" i="1" s="1"/>
  <c r="N143" i="1"/>
  <c r="O143" i="1" a="1"/>
  <c r="O143" i="1" s="1"/>
  <c r="N131" i="1"/>
  <c r="O131" i="1" a="1"/>
  <c r="O131" i="1" s="1"/>
  <c r="N119" i="1"/>
  <c r="O119" i="1" a="1"/>
  <c r="O119" i="1" s="1"/>
  <c r="N107" i="1"/>
  <c r="O107" i="1" a="1"/>
  <c r="O107" i="1" s="1"/>
  <c r="N95" i="1"/>
  <c r="O95" i="1" a="1"/>
  <c r="O95" i="1" s="1"/>
  <c r="N71" i="1"/>
  <c r="O71" i="1" a="1"/>
  <c r="O71" i="1" s="1"/>
  <c r="N2500" i="1"/>
  <c r="N2090" i="1"/>
  <c r="O4136" i="1" a="1"/>
  <c r="O4136" i="1" s="1"/>
  <c r="O4105" i="1" a="1"/>
  <c r="O4105" i="1" s="1"/>
  <c r="O4089" i="1" a="1"/>
  <c r="O4089" i="1" s="1"/>
  <c r="O4081" i="1" a="1"/>
  <c r="O4081" i="1" s="1"/>
  <c r="O3936" i="1" a="1"/>
  <c r="O3936" i="1" s="1"/>
  <c r="O3677" i="1" a="1"/>
  <c r="O3677" i="1" s="1"/>
  <c r="O3544" i="1" a="1"/>
  <c r="O3544" i="1" s="1"/>
  <c r="O3528" i="1" a="1"/>
  <c r="O3528" i="1" s="1"/>
  <c r="O3504" i="1" a="1"/>
  <c r="O3504" i="1" s="1"/>
  <c r="O3481" i="1" a="1"/>
  <c r="O3481" i="1" s="1"/>
  <c r="O3472" i="1" a="1"/>
  <c r="O3472" i="1" s="1"/>
  <c r="O3421" i="1" a="1"/>
  <c r="O3421" i="1" s="1"/>
  <c r="O3320" i="1" a="1"/>
  <c r="O3320" i="1" s="1"/>
  <c r="O3216" i="1" a="1"/>
  <c r="O3216" i="1" s="1"/>
  <c r="O3072" i="1" a="1"/>
  <c r="O3072" i="1" s="1"/>
  <c r="O3060" i="1" a="1"/>
  <c r="O3060" i="1" s="1"/>
  <c r="O3049" i="1" a="1"/>
  <c r="O3049" i="1" s="1"/>
  <c r="O2913" i="1" a="1"/>
  <c r="O2913" i="1" s="1"/>
  <c r="O2672" i="1" a="1"/>
  <c r="O2672" i="1" s="1"/>
  <c r="O2624" i="1" a="1"/>
  <c r="O2624" i="1" s="1"/>
  <c r="O2465" i="1" a="1"/>
  <c r="O2465" i="1" s="1"/>
  <c r="O2300" i="1" a="1"/>
  <c r="O2300" i="1" s="1"/>
  <c r="O2195" i="1" a="1"/>
  <c r="O2195" i="1" s="1"/>
  <c r="O1107" i="1" a="1"/>
  <c r="O1107" i="1" s="1"/>
  <c r="N3272" i="1"/>
  <c r="O3272" i="1" a="1"/>
  <c r="O3272" i="1" s="1"/>
  <c r="N3192" i="1"/>
  <c r="O3192" i="1" a="1"/>
  <c r="O3192" i="1" s="1"/>
  <c r="N3168" i="1"/>
  <c r="O3168" i="1" a="1"/>
  <c r="O3168" i="1" s="1"/>
  <c r="N3156" i="1"/>
  <c r="O3156" i="1" a="1"/>
  <c r="O3156" i="1" s="1"/>
  <c r="N3132" i="1"/>
  <c r="O3132" i="1" a="1"/>
  <c r="O3132" i="1" s="1"/>
  <c r="N3048" i="1"/>
  <c r="O3048" i="1" a="1"/>
  <c r="O3048" i="1" s="1"/>
  <c r="N3016" i="1"/>
  <c r="O3016" i="1" a="1"/>
  <c r="O3016" i="1" s="1"/>
  <c r="N2992" i="1"/>
  <c r="O2992" i="1" a="1"/>
  <c r="O2992" i="1" s="1"/>
  <c r="N2968" i="1"/>
  <c r="O2968" i="1" a="1"/>
  <c r="O2968" i="1" s="1"/>
  <c r="N2944" i="1"/>
  <c r="O2944" i="1" a="1"/>
  <c r="O2944" i="1" s="1"/>
  <c r="N2896" i="1"/>
  <c r="O2896" i="1" a="1"/>
  <c r="O2896" i="1" s="1"/>
  <c r="N2884" i="1"/>
  <c r="O2884" i="1" a="1"/>
  <c r="O2884" i="1" s="1"/>
  <c r="N2836" i="1"/>
  <c r="O2836" i="1" a="1"/>
  <c r="O2836" i="1" s="1"/>
  <c r="N2812" i="1"/>
  <c r="O2812" i="1" a="1"/>
  <c r="O2812" i="1" s="1"/>
  <c r="N2740" i="1"/>
  <c r="O2740" i="1" a="1"/>
  <c r="O2740" i="1" s="1"/>
  <c r="N2728" i="1"/>
  <c r="O2728" i="1" a="1"/>
  <c r="O2728" i="1" s="1"/>
  <c r="N2656" i="1"/>
  <c r="O2656" i="1" a="1"/>
  <c r="O2656" i="1" s="1"/>
  <c r="N2644" i="1"/>
  <c r="O2644" i="1" a="1"/>
  <c r="O2644" i="1" s="1"/>
  <c r="N2632" i="1"/>
  <c r="O2632" i="1" a="1"/>
  <c r="O2632" i="1" s="1"/>
  <c r="N2620" i="1"/>
  <c r="O2620" i="1" a="1"/>
  <c r="O2620" i="1" s="1"/>
  <c r="N2596" i="1"/>
  <c r="O2596" i="1" a="1"/>
  <c r="O2596" i="1" s="1"/>
  <c r="N2572" i="1"/>
  <c r="O2572" i="1" a="1"/>
  <c r="O2572" i="1" s="1"/>
  <c r="N2524" i="1"/>
  <c r="O2524" i="1" a="1"/>
  <c r="O2524" i="1" s="1"/>
  <c r="N2488" i="1"/>
  <c r="O2488" i="1" a="1"/>
  <c r="O2488" i="1" s="1"/>
  <c r="N2464" i="1"/>
  <c r="O2464" i="1" a="1"/>
  <c r="O2464" i="1" s="1"/>
  <c r="N2452" i="1"/>
  <c r="O2452" i="1" a="1"/>
  <c r="O2452" i="1" s="1"/>
  <c r="N2416" i="1"/>
  <c r="O2416" i="1" a="1"/>
  <c r="O2416" i="1" s="1"/>
  <c r="N2392" i="1"/>
  <c r="O2392" i="1" a="1"/>
  <c r="O2392" i="1" s="1"/>
  <c r="N2368" i="1"/>
  <c r="O2368" i="1" a="1"/>
  <c r="O2368" i="1" s="1"/>
  <c r="N2356" i="1"/>
  <c r="O2356" i="1" a="1"/>
  <c r="O2356" i="1" s="1"/>
  <c r="N2344" i="1"/>
  <c r="O2344" i="1" a="1"/>
  <c r="O2344" i="1" s="1"/>
  <c r="N2320" i="1"/>
  <c r="O2320" i="1" a="1"/>
  <c r="O2320" i="1" s="1"/>
  <c r="N2296" i="1"/>
  <c r="O2296" i="1" a="1"/>
  <c r="O2296" i="1" s="1"/>
  <c r="N2284" i="1"/>
  <c r="O2284" i="1" a="1"/>
  <c r="O2284" i="1" s="1"/>
  <c r="N2248" i="1"/>
  <c r="O2248" i="1" a="1"/>
  <c r="O2248" i="1" s="1"/>
  <c r="N2236" i="1"/>
  <c r="O2236" i="1" a="1"/>
  <c r="O2236" i="1" s="1"/>
  <c r="N2224" i="1"/>
  <c r="O2224" i="1" a="1"/>
  <c r="O2224" i="1" s="1"/>
  <c r="N2212" i="1"/>
  <c r="O2212" i="1" a="1"/>
  <c r="O2212" i="1" s="1"/>
  <c r="N2170" i="1"/>
  <c r="O2170" i="1" a="1"/>
  <c r="O2170" i="1" s="1"/>
  <c r="N2146" i="1"/>
  <c r="O2146" i="1" a="1"/>
  <c r="O2146" i="1" s="1"/>
  <c r="N2134" i="1"/>
  <c r="O2134" i="1" a="1"/>
  <c r="O2134" i="1" s="1"/>
  <c r="N2122" i="1"/>
  <c r="O2122" i="1" a="1"/>
  <c r="O2122" i="1" s="1"/>
  <c r="N2110" i="1"/>
  <c r="O2110" i="1" a="1"/>
  <c r="O2110" i="1" s="1"/>
  <c r="N2098" i="1"/>
  <c r="O2098" i="1" a="1"/>
  <c r="O2098" i="1" s="1"/>
  <c r="N2086" i="1"/>
  <c r="O2086" i="1" a="1"/>
  <c r="O2086" i="1" s="1"/>
  <c r="N2074" i="1"/>
  <c r="O2074" i="1" a="1"/>
  <c r="O2074" i="1" s="1"/>
  <c r="N2038" i="1"/>
  <c r="O2038" i="1" a="1"/>
  <c r="O2038" i="1" s="1"/>
  <c r="N2026" i="1"/>
  <c r="O2026" i="1" a="1"/>
  <c r="O2026" i="1" s="1"/>
  <c r="N2002" i="1"/>
  <c r="O2002" i="1" a="1"/>
  <c r="O2002" i="1" s="1"/>
  <c r="N1990" i="1"/>
  <c r="O1990" i="1" a="1"/>
  <c r="O1990" i="1" s="1"/>
  <c r="N1978" i="1"/>
  <c r="O1978" i="1" a="1"/>
  <c r="O1978" i="1" s="1"/>
  <c r="N1966" i="1"/>
  <c r="O1966" i="1" a="1"/>
  <c r="O1966" i="1" s="1"/>
  <c r="N1954" i="1"/>
  <c r="O1954" i="1" a="1"/>
  <c r="O1954" i="1" s="1"/>
  <c r="N1942" i="1"/>
  <c r="O1942" i="1" a="1"/>
  <c r="O1942" i="1" s="1"/>
  <c r="N1930" i="1"/>
  <c r="O1930" i="1" a="1"/>
  <c r="O1930" i="1" s="1"/>
  <c r="N1918" i="1"/>
  <c r="O1918" i="1" a="1"/>
  <c r="O1918" i="1" s="1"/>
  <c r="N1906" i="1"/>
  <c r="O1906" i="1" a="1"/>
  <c r="O1906" i="1" s="1"/>
  <c r="N1894" i="1"/>
  <c r="O1894" i="1" a="1"/>
  <c r="O1894" i="1" s="1"/>
  <c r="N1882" i="1"/>
  <c r="O1882" i="1" a="1"/>
  <c r="O1882" i="1" s="1"/>
  <c r="N1858" i="1"/>
  <c r="O1858" i="1" a="1"/>
  <c r="O1858" i="1" s="1"/>
  <c r="N1846" i="1"/>
  <c r="O1846" i="1" a="1"/>
  <c r="O1846" i="1" s="1"/>
  <c r="N1834" i="1"/>
  <c r="O1834" i="1" a="1"/>
  <c r="O1834" i="1" s="1"/>
  <c r="N1822" i="1"/>
  <c r="O1822" i="1" a="1"/>
  <c r="O1822" i="1" s="1"/>
  <c r="N1798" i="1"/>
  <c r="O1798" i="1" a="1"/>
  <c r="O1798" i="1" s="1"/>
  <c r="N1774" i="1"/>
  <c r="O1774" i="1" a="1"/>
  <c r="O1774" i="1" s="1"/>
  <c r="N1762" i="1"/>
  <c r="O1762" i="1" a="1"/>
  <c r="O1762" i="1" s="1"/>
  <c r="N1738" i="1"/>
  <c r="O1738" i="1" a="1"/>
  <c r="O1738" i="1" s="1"/>
  <c r="N1726" i="1"/>
  <c r="O1726" i="1" a="1"/>
  <c r="O1726" i="1" s="1"/>
  <c r="N1714" i="1"/>
  <c r="O1714" i="1" a="1"/>
  <c r="O1714" i="1" s="1"/>
  <c r="N1702" i="1"/>
  <c r="O1702" i="1" a="1"/>
  <c r="O1702" i="1" s="1"/>
  <c r="N1678" i="1"/>
  <c r="O1678" i="1" a="1"/>
  <c r="O1678" i="1" s="1"/>
  <c r="N1666" i="1"/>
  <c r="O1666" i="1" a="1"/>
  <c r="O1666" i="1" s="1"/>
  <c r="N1654" i="1"/>
  <c r="O1654" i="1" a="1"/>
  <c r="O1654" i="1" s="1"/>
  <c r="N1642" i="1"/>
  <c r="O1642" i="1" a="1"/>
  <c r="O1642" i="1" s="1"/>
  <c r="N1630" i="1"/>
  <c r="O1630" i="1" a="1"/>
  <c r="O1630" i="1" s="1"/>
  <c r="N1606" i="1"/>
  <c r="O1606" i="1" a="1"/>
  <c r="O1606" i="1" s="1"/>
  <c r="N1594" i="1"/>
  <c r="O1594" i="1" a="1"/>
  <c r="O1594" i="1" s="1"/>
  <c r="N1582" i="1"/>
  <c r="O1582" i="1" a="1"/>
  <c r="O1582" i="1" s="1"/>
  <c r="N1558" i="1"/>
  <c r="O1558" i="1" a="1"/>
  <c r="O1558" i="1" s="1"/>
  <c r="N1546" i="1"/>
  <c r="O1546" i="1" a="1"/>
  <c r="O1546" i="1" s="1"/>
  <c r="N1522" i="1"/>
  <c r="O1522" i="1" a="1"/>
  <c r="O1522" i="1" s="1"/>
  <c r="N1510" i="1"/>
  <c r="O1510" i="1" a="1"/>
  <c r="O1510" i="1" s="1"/>
  <c r="N1498" i="1"/>
  <c r="O1498" i="1" a="1"/>
  <c r="O1498" i="1" s="1"/>
  <c r="N1474" i="1"/>
  <c r="O1474" i="1" a="1"/>
  <c r="O1474" i="1" s="1"/>
  <c r="N1462" i="1"/>
  <c r="O1462" i="1" a="1"/>
  <c r="O1462" i="1" s="1"/>
  <c r="N1450" i="1"/>
  <c r="O1450" i="1" a="1"/>
  <c r="O1450" i="1" s="1"/>
  <c r="N1438" i="1"/>
  <c r="O1438" i="1" a="1"/>
  <c r="O1438" i="1" s="1"/>
  <c r="N1414" i="1"/>
  <c r="O1414" i="1" a="1"/>
  <c r="O1414" i="1" s="1"/>
  <c r="N1402" i="1"/>
  <c r="O1402" i="1" a="1"/>
  <c r="O1402" i="1" s="1"/>
  <c r="N1390" i="1"/>
  <c r="O1390" i="1" a="1"/>
  <c r="O1390" i="1" s="1"/>
  <c r="N1378" i="1"/>
  <c r="O1378" i="1" a="1"/>
  <c r="O1378" i="1" s="1"/>
  <c r="N1366" i="1"/>
  <c r="O1366" i="1" a="1"/>
  <c r="O1366" i="1" s="1"/>
  <c r="N1354" i="1"/>
  <c r="O1354" i="1" a="1"/>
  <c r="O1354" i="1" s="1"/>
  <c r="N1342" i="1"/>
  <c r="O1342" i="1" a="1"/>
  <c r="O1342" i="1" s="1"/>
  <c r="N1330" i="1"/>
  <c r="O1330" i="1" a="1"/>
  <c r="O1330" i="1" s="1"/>
  <c r="N1318" i="1"/>
  <c r="O1318" i="1" a="1"/>
  <c r="O1318" i="1" s="1"/>
  <c r="N1306" i="1"/>
  <c r="O1306" i="1" a="1"/>
  <c r="O1306" i="1" s="1"/>
  <c r="N1294" i="1"/>
  <c r="O1294" i="1" a="1"/>
  <c r="O1294" i="1" s="1"/>
  <c r="N1282" i="1"/>
  <c r="O1282" i="1" a="1"/>
  <c r="O1282" i="1" s="1"/>
  <c r="N1270" i="1"/>
  <c r="O1270" i="1" a="1"/>
  <c r="O1270" i="1" s="1"/>
  <c r="N1258" i="1"/>
  <c r="O1258" i="1" a="1"/>
  <c r="O1258" i="1" s="1"/>
  <c r="N1234" i="1"/>
  <c r="O1234" i="1" a="1"/>
  <c r="O1234" i="1" s="1"/>
  <c r="N1222" i="1"/>
  <c r="O1222" i="1" a="1"/>
  <c r="O1222" i="1" s="1"/>
  <c r="N1210" i="1"/>
  <c r="O1210" i="1" a="1"/>
  <c r="O1210" i="1" s="1"/>
  <c r="N1198" i="1"/>
  <c r="O1198" i="1" a="1"/>
  <c r="O1198" i="1" s="1"/>
  <c r="N1186" i="1"/>
  <c r="O1186" i="1" a="1"/>
  <c r="O1186" i="1" s="1"/>
  <c r="N1174" i="1"/>
  <c r="O1174" i="1" a="1"/>
  <c r="O1174" i="1" s="1"/>
  <c r="N1162" i="1"/>
  <c r="O1162" i="1" a="1"/>
  <c r="O1162" i="1" s="1"/>
  <c r="N1150" i="1"/>
  <c r="O1150" i="1" a="1"/>
  <c r="O1150" i="1" s="1"/>
  <c r="N1138" i="1"/>
  <c r="O1138" i="1" a="1"/>
  <c r="O1138" i="1" s="1"/>
  <c r="N1126" i="1"/>
  <c r="O1126" i="1" a="1"/>
  <c r="O1126" i="1" s="1"/>
  <c r="N1114" i="1"/>
  <c r="O1114" i="1" a="1"/>
  <c r="O1114" i="1" s="1"/>
  <c r="N1102" i="1"/>
  <c r="O1102" i="1" a="1"/>
  <c r="O1102" i="1" s="1"/>
  <c r="N1090" i="1"/>
  <c r="O1090" i="1" a="1"/>
  <c r="O1090" i="1" s="1"/>
  <c r="N1078" i="1"/>
  <c r="O1078" i="1" a="1"/>
  <c r="O1078" i="1" s="1"/>
  <c r="N1066" i="1"/>
  <c r="O1066" i="1" a="1"/>
  <c r="O1066" i="1" s="1"/>
  <c r="N1042" i="1"/>
  <c r="O1042" i="1" a="1"/>
  <c r="O1042" i="1" s="1"/>
  <c r="N1030" i="1"/>
  <c r="O1030" i="1" a="1"/>
  <c r="O1030" i="1" s="1"/>
  <c r="N1018" i="1"/>
  <c r="O1018" i="1" a="1"/>
  <c r="O1018" i="1" s="1"/>
  <c r="N1006" i="1"/>
  <c r="O1006" i="1" a="1"/>
  <c r="O1006" i="1" s="1"/>
  <c r="N994" i="1"/>
  <c r="O994" i="1" a="1"/>
  <c r="O994" i="1" s="1"/>
  <c r="N982" i="1"/>
  <c r="O982" i="1" a="1"/>
  <c r="O982" i="1" s="1"/>
  <c r="N970" i="1"/>
  <c r="O970" i="1" a="1"/>
  <c r="O970" i="1" s="1"/>
  <c r="N946" i="1"/>
  <c r="O946" i="1" a="1"/>
  <c r="O946" i="1" s="1"/>
  <c r="N934" i="1"/>
  <c r="O934" i="1" a="1"/>
  <c r="O934" i="1" s="1"/>
  <c r="N922" i="1"/>
  <c r="O922" i="1" a="1"/>
  <c r="O922" i="1" s="1"/>
  <c r="N910" i="1"/>
  <c r="O910" i="1" a="1"/>
  <c r="O910" i="1" s="1"/>
  <c r="N898" i="1"/>
  <c r="O898" i="1" a="1"/>
  <c r="O898" i="1" s="1"/>
  <c r="N886" i="1"/>
  <c r="O886" i="1" a="1"/>
  <c r="O886" i="1" s="1"/>
  <c r="N874" i="1"/>
  <c r="O874" i="1" a="1"/>
  <c r="O874" i="1" s="1"/>
  <c r="N862" i="1"/>
  <c r="O862" i="1" a="1"/>
  <c r="O862" i="1" s="1"/>
  <c r="N850" i="1"/>
  <c r="O850" i="1" a="1"/>
  <c r="O850" i="1" s="1"/>
  <c r="N838" i="1"/>
  <c r="O838" i="1" a="1"/>
  <c r="O838" i="1" s="1"/>
  <c r="N826" i="1"/>
  <c r="O826" i="1" a="1"/>
  <c r="O826" i="1" s="1"/>
  <c r="N814" i="1"/>
  <c r="O814" i="1" a="1"/>
  <c r="O814" i="1" s="1"/>
  <c r="N790" i="1"/>
  <c r="O790" i="1" a="1"/>
  <c r="O790" i="1" s="1"/>
  <c r="N778" i="1"/>
  <c r="O778" i="1" a="1"/>
  <c r="O778" i="1" s="1"/>
  <c r="N766" i="1"/>
  <c r="O766" i="1" a="1"/>
  <c r="O766" i="1" s="1"/>
  <c r="N754" i="1"/>
  <c r="O754" i="1" a="1"/>
  <c r="O754" i="1" s="1"/>
  <c r="N742" i="1"/>
  <c r="O742" i="1" a="1"/>
  <c r="O742" i="1" s="1"/>
  <c r="N730" i="1"/>
  <c r="O730" i="1" a="1"/>
  <c r="O730" i="1" s="1"/>
  <c r="N718" i="1"/>
  <c r="O718" i="1" a="1"/>
  <c r="O718" i="1" s="1"/>
  <c r="N706" i="1"/>
  <c r="O706" i="1" a="1"/>
  <c r="O706" i="1" s="1"/>
  <c r="N694" i="1"/>
  <c r="O694" i="1" a="1"/>
  <c r="O694" i="1" s="1"/>
  <c r="N670" i="1"/>
  <c r="O670" i="1" a="1"/>
  <c r="O670" i="1" s="1"/>
  <c r="N658" i="1"/>
  <c r="O658" i="1" a="1"/>
  <c r="O658" i="1" s="1"/>
  <c r="N646" i="1"/>
  <c r="O646" i="1" a="1"/>
  <c r="O646" i="1" s="1"/>
  <c r="N634" i="1"/>
  <c r="O634" i="1" a="1"/>
  <c r="O634" i="1" s="1"/>
  <c r="N622" i="1"/>
  <c r="O622" i="1" a="1"/>
  <c r="O622" i="1" s="1"/>
  <c r="N610" i="1"/>
  <c r="O610" i="1" a="1"/>
  <c r="O610" i="1" s="1"/>
  <c r="N598" i="1"/>
  <c r="O598" i="1" a="1"/>
  <c r="O598" i="1" s="1"/>
  <c r="N586" i="1"/>
  <c r="O586" i="1" a="1"/>
  <c r="O586" i="1" s="1"/>
  <c r="N574" i="1"/>
  <c r="O574" i="1" a="1"/>
  <c r="O574" i="1" s="1"/>
  <c r="N562" i="1"/>
  <c r="O562" i="1" a="1"/>
  <c r="O562" i="1" s="1"/>
  <c r="N550" i="1"/>
  <c r="O550" i="1" a="1"/>
  <c r="O550" i="1" s="1"/>
  <c r="N538" i="1"/>
  <c r="O538" i="1" a="1"/>
  <c r="O538" i="1" s="1"/>
  <c r="N526" i="1"/>
  <c r="O526" i="1" a="1"/>
  <c r="O526" i="1" s="1"/>
  <c r="N514" i="1"/>
  <c r="O514" i="1" a="1"/>
  <c r="O514" i="1" s="1"/>
  <c r="N502" i="1"/>
  <c r="O502" i="1" a="1"/>
  <c r="O502" i="1" s="1"/>
  <c r="N490" i="1"/>
  <c r="O490" i="1" a="1"/>
  <c r="O490" i="1" s="1"/>
  <c r="N478" i="1"/>
  <c r="O478" i="1" a="1"/>
  <c r="O478" i="1" s="1"/>
  <c r="N466" i="1"/>
  <c r="O466" i="1" a="1"/>
  <c r="O466" i="1" s="1"/>
  <c r="N454" i="1"/>
  <c r="O454" i="1" a="1"/>
  <c r="O454" i="1" s="1"/>
  <c r="N442" i="1"/>
  <c r="O442" i="1" a="1"/>
  <c r="O442" i="1" s="1"/>
  <c r="N430" i="1"/>
  <c r="O430" i="1" a="1"/>
  <c r="O430" i="1" s="1"/>
  <c r="N406" i="1"/>
  <c r="O406" i="1" a="1"/>
  <c r="O406" i="1" s="1"/>
  <c r="N394" i="1"/>
  <c r="O394" i="1" a="1"/>
  <c r="O394" i="1" s="1"/>
  <c r="N382" i="1"/>
  <c r="O382" i="1" a="1"/>
  <c r="O382" i="1" s="1"/>
  <c r="N370" i="1"/>
  <c r="O370" i="1" a="1"/>
  <c r="O370" i="1" s="1"/>
  <c r="N358" i="1"/>
  <c r="O358" i="1" a="1"/>
  <c r="O358" i="1" s="1"/>
  <c r="N346" i="1"/>
  <c r="O346" i="1" a="1"/>
  <c r="O346" i="1" s="1"/>
  <c r="N334" i="1"/>
  <c r="O334" i="1" a="1"/>
  <c r="O334" i="1" s="1"/>
  <c r="N322" i="1"/>
  <c r="O322" i="1" a="1"/>
  <c r="O322" i="1" s="1"/>
  <c r="N310" i="1"/>
  <c r="O310" i="1" a="1"/>
  <c r="O310" i="1" s="1"/>
  <c r="N298" i="1"/>
  <c r="O298" i="1" a="1"/>
  <c r="O298" i="1" s="1"/>
  <c r="N286" i="1"/>
  <c r="O286" i="1" a="1"/>
  <c r="O286" i="1" s="1"/>
  <c r="N274" i="1"/>
  <c r="O274" i="1" a="1"/>
  <c r="O274" i="1" s="1"/>
  <c r="N262" i="1"/>
  <c r="O262" i="1" a="1"/>
  <c r="O262" i="1" s="1"/>
  <c r="N250" i="1"/>
  <c r="O250" i="1" a="1"/>
  <c r="O250" i="1" s="1"/>
  <c r="N238" i="1"/>
  <c r="O238" i="1" a="1"/>
  <c r="O238" i="1" s="1"/>
  <c r="N226" i="1"/>
  <c r="O226" i="1" a="1"/>
  <c r="O226" i="1" s="1"/>
  <c r="N214" i="1"/>
  <c r="O214" i="1" a="1"/>
  <c r="O214" i="1" s="1"/>
  <c r="N202" i="1"/>
  <c r="O202" i="1" a="1"/>
  <c r="O202" i="1" s="1"/>
  <c r="N190" i="1"/>
  <c r="O190" i="1" a="1"/>
  <c r="O190" i="1" s="1"/>
  <c r="N178" i="1"/>
  <c r="O178" i="1" a="1"/>
  <c r="O178" i="1" s="1"/>
  <c r="N166" i="1"/>
  <c r="O166" i="1" a="1"/>
  <c r="O166" i="1" s="1"/>
  <c r="N154" i="1"/>
  <c r="O154" i="1" a="1"/>
  <c r="O154" i="1" s="1"/>
  <c r="N142" i="1"/>
  <c r="O142" i="1" a="1"/>
  <c r="O142" i="1" s="1"/>
  <c r="N130" i="1"/>
  <c r="O130" i="1" a="1"/>
  <c r="O130" i="1" s="1"/>
  <c r="N118" i="1"/>
  <c r="O118" i="1" a="1"/>
  <c r="O118" i="1" s="1"/>
  <c r="N106" i="1"/>
  <c r="O106" i="1" a="1"/>
  <c r="O106" i="1" s="1"/>
  <c r="N94" i="1"/>
  <c r="O94" i="1" a="1"/>
  <c r="O94" i="1" s="1"/>
  <c r="N82" i="1"/>
  <c r="O82" i="1" a="1"/>
  <c r="O82" i="1" s="1"/>
  <c r="N70" i="1"/>
  <c r="O70" i="1" a="1"/>
  <c r="O70" i="1" s="1"/>
  <c r="N58" i="1"/>
  <c r="O58" i="1" a="1"/>
  <c r="O58" i="1" s="1"/>
  <c r="N46" i="1"/>
  <c r="O46" i="1" a="1"/>
  <c r="O46" i="1" s="1"/>
  <c r="N34" i="1"/>
  <c r="O34" i="1" a="1"/>
  <c r="O34" i="1" s="1"/>
  <c r="N22" i="1"/>
  <c r="O22" i="1" a="1"/>
  <c r="O22" i="1" s="1"/>
  <c r="N10" i="1"/>
  <c r="O10" i="1" a="1"/>
  <c r="O10" i="1" s="1"/>
  <c r="N3028" i="1"/>
  <c r="N2897" i="1"/>
  <c r="O4112" i="1" a="1"/>
  <c r="O4112" i="1" s="1"/>
  <c r="O4088" i="1" a="1"/>
  <c r="O4088" i="1" s="1"/>
  <c r="O4069" i="1" a="1"/>
  <c r="O4069" i="1" s="1"/>
  <c r="O4061" i="1" a="1"/>
  <c r="O4061" i="1" s="1"/>
  <c r="O4045" i="1" a="1"/>
  <c r="O4045" i="1" s="1"/>
  <c r="O3912" i="1" a="1"/>
  <c r="O3912" i="1" s="1"/>
  <c r="O3904" i="1" a="1"/>
  <c r="O3904" i="1" s="1"/>
  <c r="O3888" i="1" a="1"/>
  <c r="O3888" i="1" s="1"/>
  <c r="O3844" i="1" a="1"/>
  <c r="O3844" i="1" s="1"/>
  <c r="O3808" i="1" a="1"/>
  <c r="O3808" i="1" s="1"/>
  <c r="O3772" i="1" a="1"/>
  <c r="O3772" i="1" s="1"/>
  <c r="O3736" i="1" a="1"/>
  <c r="O3736" i="1" s="1"/>
  <c r="O3700" i="1" a="1"/>
  <c r="O3700" i="1" s="1"/>
  <c r="O3684" i="1" a="1"/>
  <c r="O3684" i="1" s="1"/>
  <c r="O3661" i="1" a="1"/>
  <c r="O3661" i="1" s="1"/>
  <c r="O3653" i="1" a="1"/>
  <c r="O3653" i="1" s="1"/>
  <c r="O3520" i="1" a="1"/>
  <c r="O3520" i="1" s="1"/>
  <c r="O3496" i="1" a="1"/>
  <c r="O3496" i="1" s="1"/>
  <c r="O3480" i="1" a="1"/>
  <c r="O3480" i="1" s="1"/>
  <c r="O3413" i="1" a="1"/>
  <c r="O3413" i="1" s="1"/>
  <c r="O3392" i="1" a="1"/>
  <c r="O3392" i="1" s="1"/>
  <c r="O3340" i="1" a="1"/>
  <c r="O3340" i="1" s="1"/>
  <c r="O3309" i="1" a="1"/>
  <c r="O3309" i="1" s="1"/>
  <c r="O3181" i="1" a="1"/>
  <c r="O3181" i="1" s="1"/>
  <c r="O3149" i="1" a="1"/>
  <c r="O3149" i="1" s="1"/>
  <c r="O2925" i="1" a="1"/>
  <c r="O2925" i="1" s="1"/>
  <c r="O2912" i="1" a="1"/>
  <c r="O2912" i="1" s="1"/>
  <c r="O2752" i="1" a="1"/>
  <c r="O2752" i="1" s="1"/>
  <c r="O2608" i="1" a="1"/>
  <c r="O2608" i="1" s="1"/>
  <c r="O2549" i="1" a="1"/>
  <c r="O2549" i="1" s="1"/>
  <c r="O2528" i="1" a="1"/>
  <c r="O2528" i="1" s="1"/>
  <c r="O2444" i="1" a="1"/>
  <c r="O2444" i="1" s="1"/>
  <c r="O2404" i="1" a="1"/>
  <c r="O2404" i="1" s="1"/>
  <c r="O2360" i="1" a="1"/>
  <c r="O2360" i="1" s="1"/>
  <c r="O2237" i="1" a="1"/>
  <c r="O2237" i="1" s="1"/>
  <c r="O2217" i="1" a="1"/>
  <c r="O2217" i="1" s="1"/>
  <c r="O2194" i="1" a="1"/>
  <c r="O2194" i="1" s="1"/>
  <c r="O1959" i="1" a="1"/>
  <c r="O1959" i="1" s="1"/>
  <c r="O1778" i="1" a="1"/>
  <c r="O1778" i="1" s="1"/>
  <c r="O1727" i="1" a="1"/>
  <c r="O1727" i="1" s="1"/>
  <c r="O1322" i="1" a="1"/>
  <c r="O1322" i="1" s="1"/>
  <c r="O958" i="1" a="1"/>
  <c r="O958" i="1" s="1"/>
  <c r="N47" i="1"/>
  <c r="O47" i="1" a="1"/>
  <c r="O47" i="1" s="1"/>
  <c r="N35" i="1"/>
  <c r="O35" i="1" a="1"/>
  <c r="O35" i="1" s="1"/>
  <c r="N23" i="1"/>
  <c r="O23" i="1" a="1"/>
  <c r="O23" i="1" s="1"/>
  <c r="N11" i="1"/>
  <c r="O11" i="1" a="1"/>
  <c r="O11" i="1" s="1"/>
  <c r="N55" i="1"/>
  <c r="O55" i="1" a="1"/>
  <c r="O55" i="1" s="1"/>
  <c r="N43" i="1"/>
  <c r="O43" i="1" a="1"/>
  <c r="O43" i="1" s="1"/>
  <c r="N31" i="1"/>
  <c r="O31" i="1" a="1"/>
  <c r="O31" i="1" s="1"/>
  <c r="N19" i="1"/>
  <c r="O19" i="1" a="1"/>
  <c r="O19" i="1" s="1"/>
  <c r="N7" i="1"/>
  <c r="O7" i="1" a="1"/>
  <c r="O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<sst xmlns="http://schemas.openxmlformats.org/spreadsheetml/2006/main" count="56277" uniqueCount="17073">
  <si>
    <t>Course Offering Code</t>
  </si>
  <si>
    <t>Course Offering Name</t>
  </si>
  <si>
    <t>Parent Department Name</t>
  </si>
  <si>
    <t>Semester Name</t>
  </si>
  <si>
    <t>Username</t>
  </si>
  <si>
    <t>Org Defined Id</t>
  </si>
  <si>
    <t>First Name</t>
  </si>
  <si>
    <t>Is Active</t>
  </si>
  <si>
    <t>Content Completed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</si>
  <si>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</si>
  <si>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</si>
  <si>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</si>
  <si>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</si>
  <si>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</si>
  <si>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</si>
  <si>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</si>
  <si>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</si>
  <si>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</si>
  <si>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</si>
  <si>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</si>
  <si>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</si>
  <si>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</si>
  <si>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</si>
  <si>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</si>
  <si>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</si>
  <si>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</si>
  <si>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Basic Mathematics</t>
  </si>
  <si>
    <t>T2-25_BDSDF114</t>
  </si>
  <si>
    <t>Probability &amp; Statistics</t>
  </si>
  <si>
    <t>Trimester 2</t>
  </si>
  <si>
    <t>T2-25_MDSDF407</t>
  </si>
  <si>
    <t>Artificial Neural Networks</t>
  </si>
  <si>
    <t>Writing Practice</t>
  </si>
  <si>
    <t>Data and the World</t>
  </si>
  <si>
    <t>Computing Systems</t>
  </si>
  <si>
    <t>Statistical Modelling &amp; Inferencing</t>
  </si>
  <si>
    <t>Data Visualization &amp; Storytelling</t>
  </si>
  <si>
    <t>Data Stores &amp; Pipelines</t>
  </si>
  <si>
    <t>Feature Engineering</t>
  </si>
  <si>
    <t>Computer Programming</t>
  </si>
  <si>
    <t>2025eb1100001@bitspilani-digital.edu.in</t>
  </si>
  <si>
    <t>2025EB1100001</t>
  </si>
  <si>
    <t>RUDRA SHARMA</t>
  </si>
  <si>
    <t>2026-02-08T08:54:36.2970000Z</t>
  </si>
  <si>
    <t>T2-25_BDSDF106</t>
  </si>
  <si>
    <t>Data Structures for Data Science</t>
  </si>
  <si>
    <t>2026-02-08T09:13:59.9530000Z</t>
  </si>
  <si>
    <t>2026-02-08T09:04:03.4030000Z</t>
  </si>
  <si>
    <t>T2-25_BDSDF102</t>
  </si>
  <si>
    <t>Data Preprocessing (BS)</t>
  </si>
  <si>
    <t>2026-02-08T09:20:40.1530000Z</t>
  </si>
  <si>
    <t>2026-02-08T09:20:32.9730000Z</t>
  </si>
  <si>
    <t>T2-25_BDSDF107</t>
  </si>
  <si>
    <t>Fundamentals of Data Science and Engineering</t>
  </si>
  <si>
    <t>2026-02-07T15:33:47.5000000Z</t>
  </si>
  <si>
    <t>2026-02-07T15:16:25.5370000Z</t>
  </si>
  <si>
    <t>T2-25_BDSDF110</t>
  </si>
  <si>
    <t>Linear Algebra</t>
  </si>
  <si>
    <t>2026-02-08T09:12:57.6770000Z</t>
  </si>
  <si>
    <t>2026-02-08T09:12:53.8070000Z</t>
  </si>
  <si>
    <t>2026-01-23T15:01:45.2470000Z</t>
  </si>
  <si>
    <t>2026-01-23T15:01:48.8770000Z</t>
  </si>
  <si>
    <t>T2-25_BDSDF108</t>
  </si>
  <si>
    <t>2026-02-08T08:57:34.8130000Z</t>
  </si>
  <si>
    <t>2026-02-08T08:57:30.2130000Z</t>
  </si>
  <si>
    <t>2026-01-23T14:59:58.6570000Z</t>
  </si>
  <si>
    <t>2026-01-23T15:00:20.6770000Z</t>
  </si>
  <si>
    <t>2025eb1100002@bitspilani-digital.edu.in</t>
  </si>
  <si>
    <t>2025EB1100002</t>
  </si>
  <si>
    <t>BANDREDDY BHAWIN SAI KOUSHIK</t>
  </si>
  <si>
    <t>2025eb1100003@bitspilani-digital.edu.in</t>
  </si>
  <si>
    <t>2025EB1100003</t>
  </si>
  <si>
    <t>AJAYACHANDRAN.E</t>
  </si>
  <si>
    <t>2026-02-08T23:02:38.0030000Z</t>
  </si>
  <si>
    <t>2026-01-30T21:48:45.6800000Z</t>
  </si>
  <si>
    <t>2026-02-09T00:39:23.1430000Z</t>
  </si>
  <si>
    <t>2026-01-31T00:24:37.8630000Z</t>
  </si>
  <si>
    <t>2026-01-24T14:45:28.7000000Z</t>
  </si>
  <si>
    <t>2026-01-31T00:25:02.4370000Z</t>
  </si>
  <si>
    <t>T2-25_BDSDF113</t>
  </si>
  <si>
    <t>2026-01-31T00:29:49.2300000Z</t>
  </si>
  <si>
    <t>2026-02-09T00:39:46.6630000Z</t>
  </si>
  <si>
    <t>2026-01-31T23:46:19.5000000Z</t>
  </si>
  <si>
    <t>2026-01-31T12:03:07.5170000Z</t>
  </si>
  <si>
    <t>2026-01-31T23:46:46.3370000Z</t>
  </si>
  <si>
    <t>2026-02-09T00:37:32.1300000Z</t>
  </si>
  <si>
    <t>2026-01-30T20:33:35.5230000Z</t>
  </si>
  <si>
    <t>2026-02-07T23:08:17.5300000Z</t>
  </si>
  <si>
    <t>2026-02-09T00:32:41.3400000Z</t>
  </si>
  <si>
    <t>2026-02-09T00:31:45.6730000Z</t>
  </si>
  <si>
    <t>2025eb1100004@bitspilani-digital.edu.in</t>
  </si>
  <si>
    <t>2025EB1100004</t>
  </si>
  <si>
    <t>ARUNLAL P</t>
  </si>
  <si>
    <t>2026-01-19T08:25:52.9870000Z</t>
  </si>
  <si>
    <t>2026-02-08T15:52:25.5800000Z</t>
  </si>
  <si>
    <t>2026-01-17T14:38:56.5370000Z</t>
  </si>
  <si>
    <t>2026-02-08T15:58:42.1600000Z</t>
  </si>
  <si>
    <t>2026-02-08T15:58:35.0330000Z</t>
  </si>
  <si>
    <t>2025eb1100005@bitspilani-digital.edu.in</t>
  </si>
  <si>
    <t>2025EB1100005</t>
  </si>
  <si>
    <t>RUPEN TAK</t>
  </si>
  <si>
    <t>2025eb1100006@bitspilani-digital.edu.in</t>
  </si>
  <si>
    <t>2025EB1100006</t>
  </si>
  <si>
    <t>JAL PATEL</t>
  </si>
  <si>
    <t>2026-02-08T07:51:39.3430000Z</t>
  </si>
  <si>
    <t>2026-02-08T08:16:42.7600000Z</t>
  </si>
  <si>
    <t>2026-02-08T08:12:38.5830000Z</t>
  </si>
  <si>
    <t>2026-02-08T08:17:07.8730000Z</t>
  </si>
  <si>
    <t>2026-02-08T08:02:33.4500000Z</t>
  </si>
  <si>
    <t>2026-02-08T08:17:33.9070000Z</t>
  </si>
  <si>
    <t>2026-02-08T08:15:45.7230000Z</t>
  </si>
  <si>
    <t>2026-02-08T08:16:57.8270000Z</t>
  </si>
  <si>
    <t>2025eb1100007@bitspilani-digital.edu.in</t>
  </si>
  <si>
    <t>2025EB1100007</t>
  </si>
  <si>
    <t>HARSHVARDHAN SINGH</t>
  </si>
  <si>
    <t>2026-02-09T00:57:34.8670000Z</t>
  </si>
  <si>
    <t>2026-02-08T02:54:21.2930000Z</t>
  </si>
  <si>
    <t>2026-02-08T02:54:12.8470000Z</t>
  </si>
  <si>
    <t>2026-01-30T14:05:06.5370000Z</t>
  </si>
  <si>
    <t>2026-02-05T07:23:03.0770000Z</t>
  </si>
  <si>
    <t>2026-02-08T02:56:47.4770000Z</t>
  </si>
  <si>
    <t>2026-02-08T02:56:43.8530000Z</t>
  </si>
  <si>
    <t>2026-02-08T03:02:53.3470000Z</t>
  </si>
  <si>
    <t>2026-02-08T03:02:49.6200000Z</t>
  </si>
  <si>
    <t>T2-25_BDSDF101</t>
  </si>
  <si>
    <t>2025eb1100008@bitspilani-digital.edu.in</t>
  </si>
  <si>
    <t>2025EB1100008</t>
  </si>
  <si>
    <t>KALYANE VENKATESH NISHIKANT</t>
  </si>
  <si>
    <t>2026-02-07T15:26:57.4830000Z</t>
  </si>
  <si>
    <t>2026-02-07T15:35:16.0400000Z</t>
  </si>
  <si>
    <t>2026-02-07T15:34:29.9030000Z</t>
  </si>
  <si>
    <t>2026-02-07T15:34:10.0200000Z</t>
  </si>
  <si>
    <t>2025eb1100009@bitspilani-digital.edu.in</t>
  </si>
  <si>
    <t>2025EB1100009</t>
  </si>
  <si>
    <t>ALI ZAFAR RIZVI</t>
  </si>
  <si>
    <t>2026-02-08T17:27:11.8430000Z</t>
  </si>
  <si>
    <t>T2-25_BDSDF112</t>
  </si>
  <si>
    <t>2025eb1100010@bitspilani-digital.edu.in</t>
  </si>
  <si>
    <t>2025EB1100010</t>
  </si>
  <si>
    <t>HARSHITA JAIN</t>
  </si>
  <si>
    <t>2026-02-08T14:34:30.4630000Z</t>
  </si>
  <si>
    <t>2026-02-08T14:39:37.0530000Z</t>
  </si>
  <si>
    <t>2026-02-08T14:39:30.3800000Z</t>
  </si>
  <si>
    <t>2026-02-04T14:31:35.9470000Z</t>
  </si>
  <si>
    <t>2026-02-04T14:32:10.0600000Z</t>
  </si>
  <si>
    <t>2025eb1100011@bitspilani-digital.edu.in</t>
  </si>
  <si>
    <t>2025EB1100011</t>
  </si>
  <si>
    <t>JYOTHI.S</t>
  </si>
  <si>
    <t>2025eb1100012@bitspilani-digital.edu.in</t>
  </si>
  <si>
    <t>2025EB1100012</t>
  </si>
  <si>
    <t>SANTOSH SHRIKHANDE</t>
  </si>
  <si>
    <t>2026-02-07T05:52:24.4370000Z</t>
  </si>
  <si>
    <t>2026-02-07T05:55:07.9530000Z</t>
  </si>
  <si>
    <t>2026-02-07T05:55:22.3570000Z</t>
  </si>
  <si>
    <t>2025eb1100013@bitspilani-digital.edu.in</t>
  </si>
  <si>
    <t>2025EB1100013</t>
  </si>
  <si>
    <t>AKSHITHA IMMACULATE A</t>
  </si>
  <si>
    <t>2026-01-30T14:24:09.0330000Z</t>
  </si>
  <si>
    <t>2026-01-18T11:10:10.2200000Z</t>
  </si>
  <si>
    <t>2025eb1100014@bitspilani-digital.edu.in</t>
  </si>
  <si>
    <t>2025EB1100014</t>
  </si>
  <si>
    <t>SURYA A</t>
  </si>
  <si>
    <t>2026-02-05T02:52:36.7170000Z</t>
  </si>
  <si>
    <t>2026-02-05T02:52:19.5500000Z</t>
  </si>
  <si>
    <t>2026-01-28T17:25:06.8330000Z</t>
  </si>
  <si>
    <t>2026-01-19T09:41:03.9430000Z</t>
  </si>
  <si>
    <t>2026-01-28T20:04:48.0130000Z</t>
  </si>
  <si>
    <t>2026-01-21T09:14:55.8070000Z</t>
  </si>
  <si>
    <t>2026-01-21T09:14:19.6270000Z</t>
  </si>
  <si>
    <t>2026-01-21T10:07:30.9030000Z</t>
  </si>
  <si>
    <t>2026-01-21T10:07:30.9130000Z</t>
  </si>
  <si>
    <t>2025eb1100015@bitspilani-digital.edu.in</t>
  </si>
  <si>
    <t>2025EB1100015</t>
  </si>
  <si>
    <t>TADIMALLA ADITI</t>
  </si>
  <si>
    <t>2026-02-09T03:14:20.9130000Z</t>
  </si>
  <si>
    <t>2026-02-08T17:30:42.8230000Z</t>
  </si>
  <si>
    <t>2026-02-08T17:30:39.1400000Z</t>
  </si>
  <si>
    <t>2026-02-08T17:30:46.8530000Z</t>
  </si>
  <si>
    <t>2026-02-07T15:50:34.0700000Z</t>
  </si>
  <si>
    <t>2026-02-09T03:13:18.4370000Z</t>
  </si>
  <si>
    <t>2026-02-06T04:33:05.1200000Z</t>
  </si>
  <si>
    <t>2026-02-09T03:13:18.3970000Z</t>
  </si>
  <si>
    <t>2026-02-09T03:13:18.3930000Z</t>
  </si>
  <si>
    <t>2026-02-07T16:43:43.8370000Z</t>
  </si>
  <si>
    <t>2026-02-07T16:43:37.4230000Z</t>
  </si>
  <si>
    <t>2025eb1100016@bitspilani-digital.edu.in</t>
  </si>
  <si>
    <t>2025EB1100016</t>
  </si>
  <si>
    <t>AKASH.T</t>
  </si>
  <si>
    <t>2026-02-09T06:53:46.1600000Z</t>
  </si>
  <si>
    <t>2026-01-31T13:57:33.1100000Z</t>
  </si>
  <si>
    <t>2026-02-09T06:53:47.1870000Z</t>
  </si>
  <si>
    <t>2025eb1100017@bitspilani-digital.edu.in</t>
  </si>
  <si>
    <t>2025EB1100017</t>
  </si>
  <si>
    <t>SIDDHANT AGARWAL</t>
  </si>
  <si>
    <t>2025eb1100018@bitspilani-digital.edu.in</t>
  </si>
  <si>
    <t>2025EB1100018</t>
  </si>
  <si>
    <t>NIMMAGANTI SUMAHE</t>
  </si>
  <si>
    <t>2026-02-08T19:44:04.6330000Z</t>
  </si>
  <si>
    <t>2026-02-08T21:41:02.6170000Z</t>
  </si>
  <si>
    <t>2026-02-08T21:40:36.1730000Z</t>
  </si>
  <si>
    <t>2026-02-08T20:09:50.6830000Z</t>
  </si>
  <si>
    <t>2026-02-08T20:10:03.7700000Z</t>
  </si>
  <si>
    <t>2026-02-08T20:01:37.7070000Z</t>
  </si>
  <si>
    <t>2026-02-08T20:01:57.0970000Z</t>
  </si>
  <si>
    <t>2026-02-08T20:10:27.6930000Z</t>
  </si>
  <si>
    <t>2026-02-08T14:32:46.4930000Z</t>
  </si>
  <si>
    <t>2026-02-08T14:26:43.0470000Z</t>
  </si>
  <si>
    <t>2026-02-08T14:26:36.0170000Z</t>
  </si>
  <si>
    <t>2026-02-05T18:26:03.1070000Z</t>
  </si>
  <si>
    <t>2026-02-05T18:36:20.5400000Z</t>
  </si>
  <si>
    <t>2025eb1100019@bitspilani-digital.edu.in</t>
  </si>
  <si>
    <t>2025EB1100019</t>
  </si>
  <si>
    <t>NITISH KUMAR</t>
  </si>
  <si>
    <t>2026-02-08T14:49:38.8730000Z</t>
  </si>
  <si>
    <t>2026-02-08T15:01:55.8400000Z</t>
  </si>
  <si>
    <t>2026-02-08T15:01:36.1370000Z</t>
  </si>
  <si>
    <t>2026-02-08T14:54:15.1670000Z</t>
  </si>
  <si>
    <t>2026-02-08T14:54:11.7000000Z</t>
  </si>
  <si>
    <t>2026-01-23T15:27:29.7470000Z</t>
  </si>
  <si>
    <t>2026-02-06T07:59:20.1730000Z</t>
  </si>
  <si>
    <t>2025eb1100020@bitspilani-digital.edu.in</t>
  </si>
  <si>
    <t>2025EB1100020</t>
  </si>
  <si>
    <t>AYUSH JHA</t>
  </si>
  <si>
    <t>2026-02-08T13:56:05.5670000Z</t>
  </si>
  <si>
    <t>2026-02-09T07:21:41.8230000Z</t>
  </si>
  <si>
    <t>2026-02-08T13:55:34.7400000Z</t>
  </si>
  <si>
    <t>2026-01-24T15:44:23.2600000Z</t>
  </si>
  <si>
    <t>2026-01-24T15:44:23.2670000Z</t>
  </si>
  <si>
    <t>2026-02-08T13:45:56.2370000Z</t>
  </si>
  <si>
    <t>2026-01-23T14:50:41.5300000Z</t>
  </si>
  <si>
    <t>2026-01-22T16:36:28.4970000Z</t>
  </si>
  <si>
    <t>2026-01-23T14:35:46.9770000Z</t>
  </si>
  <si>
    <t>2026-02-08T13:45:37.9530000Z</t>
  </si>
  <si>
    <t>2026-02-08T13:45:25.1370000Z</t>
  </si>
  <si>
    <t>2026-02-08T13:56:29.6600000Z</t>
  </si>
  <si>
    <t>2026-02-05T15:47:52.5270000Z</t>
  </si>
  <si>
    <t>2026-02-09T07:22:11.7630000Z</t>
  </si>
  <si>
    <t>2026-02-08T13:37:04.5700000Z</t>
  </si>
  <si>
    <t>2026-02-07T13:18:50.7070000Z</t>
  </si>
  <si>
    <t>2026-02-07T13:18:50.7100000Z</t>
  </si>
  <si>
    <t>2025eb1100021@bitspilani-digital.edu.in</t>
  </si>
  <si>
    <t>2025EB1100021</t>
  </si>
  <si>
    <t>R KUSHAL MEHTA</t>
  </si>
  <si>
    <t>2026-02-08T17:08:35.1270000Z</t>
  </si>
  <si>
    <t>2026-02-08T15:54:50.0900000Z</t>
  </si>
  <si>
    <t>2026-02-04T11:17:27.5900000Z</t>
  </si>
  <si>
    <t>2026-02-04T11:22:17.7870000Z</t>
  </si>
  <si>
    <t>2026-02-05T12:29:06.3170000Z</t>
  </si>
  <si>
    <t>2026-02-06T12:13:31.3670000Z</t>
  </si>
  <si>
    <t>2026-01-27T12:44:05.5970000Z</t>
  </si>
  <si>
    <t>2026-02-06T12:15:27.6030000Z</t>
  </si>
  <si>
    <t>2026-01-29T13:05:35.3030000Z</t>
  </si>
  <si>
    <t>2026-02-08T17:15:09.4430000Z</t>
  </si>
  <si>
    <t>2026-02-08T17:15:09.6230000Z</t>
  </si>
  <si>
    <t>2026-02-06T13:03:24.0630000Z</t>
  </si>
  <si>
    <t>2025eb1100022@bitspilani-digital.edu.in</t>
  </si>
  <si>
    <t>2025EB1100022</t>
  </si>
  <si>
    <t>SUBHOM KAR</t>
  </si>
  <si>
    <t>2026-02-03T15:32:41.9600000Z</t>
  </si>
  <si>
    <t>2025eb1100023@bitspilani-digital.edu.in</t>
  </si>
  <si>
    <t>2025EB1100023</t>
  </si>
  <si>
    <t>KARISHMA GODARA</t>
  </si>
  <si>
    <t>2025eb1100024@bitspilani-digital.edu.in</t>
  </si>
  <si>
    <t>2025EB1100024</t>
  </si>
  <si>
    <t>SHOORSEN THIRUNAVUKKARASU K</t>
  </si>
  <si>
    <t>2026-02-08T06:51:55.3800000Z</t>
  </si>
  <si>
    <t>2026-02-07T13:01:05.0270000Z</t>
  </si>
  <si>
    <t>2026-01-29T14:52:13.0470000Z</t>
  </si>
  <si>
    <t>2026-01-29T14:52:13.0600000Z</t>
  </si>
  <si>
    <t>2026-02-08T06:56:25.9930000Z</t>
  </si>
  <si>
    <t>2026-02-08T06:55:52.9500000Z</t>
  </si>
  <si>
    <t>2026-01-29T14:37:14.7270000Z</t>
  </si>
  <si>
    <t>2026-01-29T14:37:14.7370000Z</t>
  </si>
  <si>
    <t>2026-02-08T06:59:50.3870000Z</t>
  </si>
  <si>
    <t>2026-02-08T06:59:45.8830000Z</t>
  </si>
  <si>
    <t>2026-01-27T13:34:45.6630000Z</t>
  </si>
  <si>
    <t>2026-01-27T13:34:45.6730000Z</t>
  </si>
  <si>
    <t>2025eb1100025@bitspilani-digital.edu.in</t>
  </si>
  <si>
    <t>2025EB1100025</t>
  </si>
  <si>
    <t>ADITI G K</t>
  </si>
  <si>
    <t>2026-02-03T13:01:38.8370000Z</t>
  </si>
  <si>
    <t>2026-02-03T13:02:41.3770000Z</t>
  </si>
  <si>
    <t>2026-02-03T13:06:43.4470000Z</t>
  </si>
  <si>
    <t>2026-02-03T13:06:43.4430000Z</t>
  </si>
  <si>
    <t>2026-02-03T13:02:20.8470000Z</t>
  </si>
  <si>
    <t>2026-02-03T13:01:52.5970000Z</t>
  </si>
  <si>
    <t>2025eb1100026@bitspilani-digital.edu.in</t>
  </si>
  <si>
    <t>2025EB1100026</t>
  </si>
  <si>
    <t>SWARUP KUMAR PRADHAN</t>
  </si>
  <si>
    <t>2026-02-09T01:09:56.6170000Z</t>
  </si>
  <si>
    <t>2026-02-08T03:31:50.7270000Z</t>
  </si>
  <si>
    <t>2026-02-08T03:31:43.2300000Z</t>
  </si>
  <si>
    <t>2026-02-08T03:22:01.9270000Z</t>
  </si>
  <si>
    <t>2026-02-08T03:21:54.7530000Z</t>
  </si>
  <si>
    <t>2026-02-07T03:19:28.6870000Z</t>
  </si>
  <si>
    <t>2026-02-07T03:19:13.4730000Z</t>
  </si>
  <si>
    <t>2026-02-08T04:14:09.4170000Z</t>
  </si>
  <si>
    <t>2026-02-08T04:14:05.3230000Z</t>
  </si>
  <si>
    <t>2025eb1100027@bitspilani-digital.edu.in</t>
  </si>
  <si>
    <t>2025EB1100027</t>
  </si>
  <si>
    <t>BHARATH DAYAL S</t>
  </si>
  <si>
    <t>2025eb1100028@bitspilani-digital.edu.in</t>
  </si>
  <si>
    <t>2025EB1100028</t>
  </si>
  <si>
    <t>MD FAIZ ALAM</t>
  </si>
  <si>
    <t>2025eb1100029@bitspilani-digital.edu.in</t>
  </si>
  <si>
    <t>2025EB1100029</t>
  </si>
  <si>
    <t>AARUSH SHARMA</t>
  </si>
  <si>
    <t>2026-02-08T05:54:53.9400000Z</t>
  </si>
  <si>
    <t>2026-02-08T05:54:56.7200000Z</t>
  </si>
  <si>
    <t>2026-02-07T21:13:58.4200000Z</t>
  </si>
  <si>
    <t>2026-02-01T19:40:59.0430000Z</t>
  </si>
  <si>
    <t>2026-02-01T19:40:59.0470000Z</t>
  </si>
  <si>
    <t>2026-02-06T19:13:43.6070000Z</t>
  </si>
  <si>
    <t>2026-02-06T19:13:27.0930000Z</t>
  </si>
  <si>
    <t>2026-02-07T20:53:36.0770000Z</t>
  </si>
  <si>
    <t>2026-02-07T20:53:30.4930000Z</t>
  </si>
  <si>
    <t>2026-01-22T12:39:22.6170000Z</t>
  </si>
  <si>
    <t>2026-01-22T12:39:22.6230000Z</t>
  </si>
  <si>
    <t>2026-02-07T20:49:10.3900000Z</t>
  </si>
  <si>
    <t>2026-02-07T20:48:59.5630000Z</t>
  </si>
  <si>
    <t>2025eb1100030@bitspilani-digital.edu.in</t>
  </si>
  <si>
    <t>2025EB1100030</t>
  </si>
  <si>
    <t>KAYITHOJU PRAVARAKYA</t>
  </si>
  <si>
    <t>2026-01-24T15:10:05.7800000Z</t>
  </si>
  <si>
    <t>2026-02-08T18:40:10.7430000Z</t>
  </si>
  <si>
    <t>2026-02-01T14:53:57.2630000Z</t>
  </si>
  <si>
    <t>2026-02-07T18:35:57.3000000Z</t>
  </si>
  <si>
    <t>2026-02-07T18:35:20.1930000Z</t>
  </si>
  <si>
    <t>2026-02-08T14:35:39.8500000Z</t>
  </si>
  <si>
    <t>2026-01-18T15:51:45.8970000Z</t>
  </si>
  <si>
    <t>2026-01-18T15:51:45.8830000Z</t>
  </si>
  <si>
    <t>2025eb1100031@bitspilani-digital.edu.in</t>
  </si>
  <si>
    <t>2025EB1100031</t>
  </si>
  <si>
    <t>KUCHI SAMANVI</t>
  </si>
  <si>
    <t>2026-02-08T09:39:59.2600000Z</t>
  </si>
  <si>
    <t>2026-02-06T16:01:06.9300000Z</t>
  </si>
  <si>
    <t>2026-01-19T20:45:49.0670000Z</t>
  </si>
  <si>
    <t>2026-01-19T20:46:39.0970000Z</t>
  </si>
  <si>
    <t>2026-01-19T20:56:27.9530000Z</t>
  </si>
  <si>
    <t>2026-02-07T14:12:37.8600000Z</t>
  </si>
  <si>
    <t>2026-02-07T14:12:25.4970000Z</t>
  </si>
  <si>
    <t>2026-01-24T14:16:37.1570000Z</t>
  </si>
  <si>
    <t>2026-02-07T22:58:45.9970000Z</t>
  </si>
  <si>
    <t>2026-02-07T22:58:31.2000000Z</t>
  </si>
  <si>
    <t>2025eb1100032@bitspilani-digital.edu.in</t>
  </si>
  <si>
    <t>2025EB1100032</t>
  </si>
  <si>
    <t>GANESH ANKIT</t>
  </si>
  <si>
    <t>2026-02-08T11:58:58.7570000Z</t>
  </si>
  <si>
    <t>2026-02-08T11:36:33.8600000Z</t>
  </si>
  <si>
    <t>2026-02-08T11:57:40.1230000Z</t>
  </si>
  <si>
    <t>2026-02-08T11:45:58.0400000Z</t>
  </si>
  <si>
    <t>2026-02-08T11:51:35.5700000Z</t>
  </si>
  <si>
    <t>2026-02-08T11:51:25.2600000Z</t>
  </si>
  <si>
    <t>2026-01-24T06:46:47.5170000Z</t>
  </si>
  <si>
    <t>2026-01-24T06:46:49.3930000Z</t>
  </si>
  <si>
    <t>2026-02-08T11:53:18.9700000Z</t>
  </si>
  <si>
    <t>2026-02-08T11:53:02.1830000Z</t>
  </si>
  <si>
    <t>2026-02-08T11:38:55.9270000Z</t>
  </si>
  <si>
    <t>2026-02-08T11:43:24.0200000Z</t>
  </si>
  <si>
    <t>2026-02-08T11:43:07.4570000Z</t>
  </si>
  <si>
    <t>2026-01-24T06:48:02.5530000Z</t>
  </si>
  <si>
    <t>2026-01-24T06:48:05.0470000Z</t>
  </si>
  <si>
    <t>2025eb1100033@bitspilani-digital.edu.in</t>
  </si>
  <si>
    <t>2025EB1100033</t>
  </si>
  <si>
    <t>JHANVI KOTHARI</t>
  </si>
  <si>
    <t>2026-02-08T11:27:45.0830000Z</t>
  </si>
  <si>
    <t>2026-01-23T05:18:45.4000000Z</t>
  </si>
  <si>
    <t>2026-02-06T15:12:33.3930000Z</t>
  </si>
  <si>
    <t>2026-01-23T05:10:33.7870000Z</t>
  </si>
  <si>
    <t>2026-01-28T11:17:38.6000000Z</t>
  </si>
  <si>
    <t>2026-01-28T11:17:38.6070000Z</t>
  </si>
  <si>
    <t>2026-02-08T11:36:17.8130000Z</t>
  </si>
  <si>
    <t>2026-02-08T11:36:05.1730000Z</t>
  </si>
  <si>
    <t>2026-02-08T13:25:48.7430000Z</t>
  </si>
  <si>
    <t>2026-02-08T13:25:40.8400000Z</t>
  </si>
  <si>
    <t>2026-02-08T13:26:40.7170000Z</t>
  </si>
  <si>
    <t>2026-02-08T13:26:40.7200000Z</t>
  </si>
  <si>
    <t>2026-02-04T14:31:51.5230000Z</t>
  </si>
  <si>
    <t>2026-02-04T14:31:39.3230000Z</t>
  </si>
  <si>
    <t>2025eb1100034@bitspilani-digital.edu.in</t>
  </si>
  <si>
    <t>2025EB1100034</t>
  </si>
  <si>
    <t>MEHTA PREET NIRAVKUMAR</t>
  </si>
  <si>
    <t>2026-02-08T05:39:38.9530000Z</t>
  </si>
  <si>
    <t>2026-02-08T17:31:21.6330000Z</t>
  </si>
  <si>
    <t>2026-02-07T12:29:44.0730000Z</t>
  </si>
  <si>
    <t>2026-02-08T17:31:35.8500000Z</t>
  </si>
  <si>
    <t>2026-02-08T18:40:28.5000000Z</t>
  </si>
  <si>
    <t>2026-02-08T05:36:49.9470000Z</t>
  </si>
  <si>
    <t>2026-02-02T13:35:13.8030000Z</t>
  </si>
  <si>
    <t>2025eb1100035@bitspilani-digital.edu.in</t>
  </si>
  <si>
    <t>2025EB1100035</t>
  </si>
  <si>
    <t>MD MOSHAHID RAZA</t>
  </si>
  <si>
    <t>2025eb1100036@bitspilani-digital.edu.in</t>
  </si>
  <si>
    <t>2025EB1100036</t>
  </si>
  <si>
    <t>DURRE SHAHWAR MOHAMMAD ZAKIR</t>
  </si>
  <si>
    <t>2026-02-08T15:22:23.2230000Z</t>
  </si>
  <si>
    <t>2026-02-07T08:52:22.0830000Z</t>
  </si>
  <si>
    <t>2026-01-23T14:01:04.8330000Z</t>
  </si>
  <si>
    <t>2026-01-23T14:01:04.8400000Z</t>
  </si>
  <si>
    <t>2026-02-07T08:50:35.2670000Z</t>
  </si>
  <si>
    <t>2025eb1100037@bitspilani-digital.edu.in</t>
  </si>
  <si>
    <t>2025EB1100037</t>
  </si>
  <si>
    <t>SHIVAM KUMAR</t>
  </si>
  <si>
    <t>2026-02-08T04:09:18.1600000Z</t>
  </si>
  <si>
    <t>2026-01-27T06:22:52.3700000Z</t>
  </si>
  <si>
    <t>2026-02-08T04:21:18.8170000Z</t>
  </si>
  <si>
    <t>2026-02-08T04:21:12.9030000Z</t>
  </si>
  <si>
    <t>2026-02-02T14:58:20.9370000Z</t>
  </si>
  <si>
    <t>2026-02-02T14:58:20.9400000Z</t>
  </si>
  <si>
    <t>2026-02-08T04:29:19.8200000Z</t>
  </si>
  <si>
    <t>2026-02-08T04:29:18.7800000Z</t>
  </si>
  <si>
    <t>2026-02-08T04:25:23.6400000Z</t>
  </si>
  <si>
    <t>2026-02-08T04:25:12.7330000Z</t>
  </si>
  <si>
    <t>2026-02-02T15:24:46.8500000Z</t>
  </si>
  <si>
    <t>2025eb1100038@bitspilani-digital.edu.in</t>
  </si>
  <si>
    <t>2025EB1100038</t>
  </si>
  <si>
    <t>JAANVI KHANNA</t>
  </si>
  <si>
    <t>2026-02-08T14:46:37.1600000Z</t>
  </si>
  <si>
    <t>2026-02-09T04:15:36.3270000Z</t>
  </si>
  <si>
    <t>2026-02-08T14:46:12.7800000Z</t>
  </si>
  <si>
    <t>2026-01-21T14:39:34.3430000Z</t>
  </si>
  <si>
    <t>2026-01-23T06:16:48.8470000Z</t>
  </si>
  <si>
    <t>2026-02-09T04:22:08.4230000Z</t>
  </si>
  <si>
    <t>2026-02-08T14:52:49.2770000Z</t>
  </si>
  <si>
    <t>2026-02-09T04:30:24.7870000Z</t>
  </si>
  <si>
    <t>2026-02-09T04:20:34.0870000Z</t>
  </si>
  <si>
    <t>2026-02-09T04:20:33.1330000Z</t>
  </si>
  <si>
    <t>2025eb1100039@bitspilani-digital.edu.in</t>
  </si>
  <si>
    <t>2025EB1100039</t>
  </si>
  <si>
    <t>TAWFIK ABDULHADI MOHAMMED RAHMOUN</t>
  </si>
  <si>
    <t>2025eb1100040@bitspilani-digital.edu.in</t>
  </si>
  <si>
    <t>2025EB1100040</t>
  </si>
  <si>
    <t>MARIA C JOSEPH</t>
  </si>
  <si>
    <t>2026-02-09T06:18:24.9970000Z</t>
  </si>
  <si>
    <t>2026-02-09T06:18:58.3000000Z</t>
  </si>
  <si>
    <t>2026-02-09T06:19:13.2330000Z</t>
  </si>
  <si>
    <t>2025eb1100041@bitspilani-digital.edu.in</t>
  </si>
  <si>
    <t>2025EB1100041</t>
  </si>
  <si>
    <t>NISSIE HASINI ALLABOYINA</t>
  </si>
  <si>
    <t>2026-02-09T07:12:39.4730000Z</t>
  </si>
  <si>
    <t>2026-02-09T07:12:24.1770000Z</t>
  </si>
  <si>
    <t>2026-02-09T07:12:56.9900000Z</t>
  </si>
  <si>
    <t>2026-02-09T07:08:02.1970000Z</t>
  </si>
  <si>
    <t>2026-02-09T07:08:39.8370000Z</t>
  </si>
  <si>
    <t>2026-02-09T07:08:44.5700000Z</t>
  </si>
  <si>
    <t>2026-01-24T10:34:00.1030000Z</t>
  </si>
  <si>
    <t>2026-02-09T06:21:30.1800000Z</t>
  </si>
  <si>
    <t>2026-02-09T06:21:23.9500000Z</t>
  </si>
  <si>
    <t>2026-01-29T07:20:08.4370000Z</t>
  </si>
  <si>
    <t>2026-02-07T10:26:04.8000000Z</t>
  </si>
  <si>
    <t>2026-02-07T10:25:45.1130000Z</t>
  </si>
  <si>
    <t>2026-02-06T10:49:43.0730000Z</t>
  </si>
  <si>
    <t>2026-02-09T06:41:04.4000000Z</t>
  </si>
  <si>
    <t>2026-02-09T06:29:10.5870000Z</t>
  </si>
  <si>
    <t>2026-02-06T10:02:23.9500000Z</t>
  </si>
  <si>
    <t>2025eb1100042@bitspilani-digital.edu.in</t>
  </si>
  <si>
    <t>2025EB1100042</t>
  </si>
  <si>
    <t>SHUBHASHREE SANNIGRAHI</t>
  </si>
  <si>
    <t>2026-02-08T12:32:13.8430000Z</t>
  </si>
  <si>
    <t>2026-02-08T02:58:15.8470000Z</t>
  </si>
  <si>
    <t>2026-02-08T02:58:11.0530000Z</t>
  </si>
  <si>
    <t>2026-01-17T14:25:11.6030000Z</t>
  </si>
  <si>
    <t>2026-01-17T14:25:11.5900000Z</t>
  </si>
  <si>
    <t>2026-01-30T07:02:54.1270000Z</t>
  </si>
  <si>
    <t>2026-02-08T12:35:43.0630000Z</t>
  </si>
  <si>
    <t>2026-02-08T12:35:36.7500000Z</t>
  </si>
  <si>
    <t>2026-02-08T02:55:36.6000000Z</t>
  </si>
  <si>
    <t>2026-02-08T02:55:15.9170000Z</t>
  </si>
  <si>
    <t>2026-01-17T14:22:47.0170000Z</t>
  </si>
  <si>
    <t>2026-01-17T14:22:47.0000000Z</t>
  </si>
  <si>
    <t>2025eb1100043@bitspilani-digital.edu.in</t>
  </si>
  <si>
    <t>2025EB1100043</t>
  </si>
  <si>
    <t>JAHAGIRDAR ADITYA ASHWIN</t>
  </si>
  <si>
    <t>2026-02-08T14:10:20.8100000Z</t>
  </si>
  <si>
    <t>2026-02-08T19:47:58.1870000Z</t>
  </si>
  <si>
    <t>2026-02-08T09:40:45.6170000Z</t>
  </si>
  <si>
    <t>2026-02-08T19:48:43.6470000Z</t>
  </si>
  <si>
    <t>2026-02-08T19:48:43.6500000Z</t>
  </si>
  <si>
    <t>2026-02-08T09:37:11.8270000Z</t>
  </si>
  <si>
    <t>2026-02-08T09:37:05.0930000Z</t>
  </si>
  <si>
    <t>2026-02-06T15:12:46.7330000Z</t>
  </si>
  <si>
    <t>2026-01-22T10:05:35.5870000Z</t>
  </si>
  <si>
    <t>2026-01-30T12:33:34.1800000Z</t>
  </si>
  <si>
    <t>2026-01-30T12:33:34.1770000Z</t>
  </si>
  <si>
    <t>2026-01-24T13:52:37.3830000Z</t>
  </si>
  <si>
    <t>2025eb1100044@bitspilani-digital.edu.in</t>
  </si>
  <si>
    <t>2025EB1100044</t>
  </si>
  <si>
    <t>POOJA CHOUDHARY</t>
  </si>
  <si>
    <t>2025eb1100045@bitspilani-digital.edu.in</t>
  </si>
  <si>
    <t>2025EB1100045</t>
  </si>
  <si>
    <t>RUVANSH PATEL</t>
  </si>
  <si>
    <t>2026-02-02T16:28:35.1570000Z</t>
  </si>
  <si>
    <t>2026-02-01T03:09:23.3000000Z</t>
  </si>
  <si>
    <t>2026-02-01T03:09:39.4330000Z</t>
  </si>
  <si>
    <t>2026-01-31T04:28:19.4000000Z</t>
  </si>
  <si>
    <t>2026-01-31T04:26:20.0330000Z</t>
  </si>
  <si>
    <t>2026-02-01T15:31:46.6900000Z</t>
  </si>
  <si>
    <t>2026-02-01T15:31:39.6500000Z</t>
  </si>
  <si>
    <t>2026-02-01T15:25:10.1530000Z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</si>
  <si>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</si>
  <si>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</si>
  <si>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</si>
  <si>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</si>
  <si>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</si>
  <si>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</si>
  <si>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</si>
  <si>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2026-01-30T12:39:51.2070000Z</t>
  </si>
  <si>
    <t>2025eb1100047@bitspilani-digital.edu.in</t>
  </si>
  <si>
    <t>2025EB1100047</t>
  </si>
  <si>
    <t>SYED SARIM HASSAN</t>
  </si>
  <si>
    <t>2026-02-08T14:13:18.1630000Z</t>
  </si>
  <si>
    <t>2026-02-08T14:38:40.3430000Z</t>
  </si>
  <si>
    <t>2026-02-08T14:20:20.2870000Z</t>
  </si>
  <si>
    <t>2026-02-05T09:32:34.7830000Z</t>
  </si>
  <si>
    <t>2026-02-05T09:32:38.0430000Z</t>
  </si>
  <si>
    <t>2026-02-08T14:38:02.2270000Z</t>
  </si>
  <si>
    <t>2026-02-06T17:38:31.6370000Z</t>
  </si>
  <si>
    <t>2026-02-08T14:38:20.2530000Z</t>
  </si>
  <si>
    <t>2026-02-08T14:27:02.9270000Z</t>
  </si>
  <si>
    <t>2026-02-04T16:58:43.2170000Z</t>
  </si>
  <si>
    <t>2026-02-04T17:06:47.0100000Z</t>
  </si>
  <si>
    <t>2026-02-08T14:37:39.2900000Z</t>
  </si>
  <si>
    <t>2026-02-08T14:36:23.7870000Z</t>
  </si>
  <si>
    <t>2025eb1100048@bitspilani-digital.edu.in</t>
  </si>
  <si>
    <t>2025EB1100048</t>
  </si>
  <si>
    <t>NARAYANI SINGH</t>
  </si>
  <si>
    <t>2025eb1100049@bitspilani-digital.edu.in</t>
  </si>
  <si>
    <t>2025EB1100049</t>
  </si>
  <si>
    <t>PRIYANSHI KALAL</t>
  </si>
  <si>
    <t>2026-02-08T14:48:14.6930000Z</t>
  </si>
  <si>
    <t>2026-02-01T17:31:07.8700000Z</t>
  </si>
  <si>
    <t>2026-01-26T19:18:50.3030000Z</t>
  </si>
  <si>
    <t>2026-01-26T19:18:50.3100000Z</t>
  </si>
  <si>
    <t>2026-01-21T17:52:55.0370000Z</t>
  </si>
  <si>
    <t>2025eb1100050@bitspilani-digital.edu.in</t>
  </si>
  <si>
    <t>2025EB1100050</t>
  </si>
  <si>
    <t>BONAGIRI PRANAV SRIRAM</t>
  </si>
  <si>
    <t>2026-02-08T05:04:33.4830000Z</t>
  </si>
  <si>
    <t>2026-02-08T04:53:43.0200000Z</t>
  </si>
  <si>
    <t>2026-02-08T05:02:54.2870000Z</t>
  </si>
  <si>
    <t>2026-01-21T16:09:05.1400000Z</t>
  </si>
  <si>
    <t>2026-02-04T09:40:37.3930000Z</t>
  </si>
  <si>
    <t>2026-02-08T05:03:35.5330000Z</t>
  </si>
  <si>
    <t>2026-02-08T05:04:23.5400000Z</t>
  </si>
  <si>
    <t>2025eb1100051@bitspilani-digital.edu.in</t>
  </si>
  <si>
    <t>2025EB1100051</t>
  </si>
  <si>
    <t>SHUNMUGA SUNDARAM S</t>
  </si>
  <si>
    <t>2026-02-08T12:48:34.9730000Z</t>
  </si>
  <si>
    <t>2026-02-01T05:58:15.3230000Z</t>
  </si>
  <si>
    <t>2026-01-27T09:16:25.3830000Z</t>
  </si>
  <si>
    <t>2026-02-01T05:58:21.5000000Z</t>
  </si>
  <si>
    <t>2026-02-03T15:12:56.9300000Z</t>
  </si>
  <si>
    <t>2026-01-21T16:34:42.7930000Z</t>
  </si>
  <si>
    <t>2026-02-08T14:49:56.4500000Z</t>
  </si>
  <si>
    <t>2026-02-08T14:49:42.1800000Z</t>
  </si>
  <si>
    <t>2026-02-07T18:23:13.3070000Z</t>
  </si>
  <si>
    <t>2026-02-06T07:20:01.0900000Z</t>
  </si>
  <si>
    <t>2026-02-06T08:52:19.4470000Z</t>
  </si>
  <si>
    <t>2025eb1100052@bitspilani-digital.edu.in</t>
  </si>
  <si>
    <t>2025EB1100052</t>
  </si>
  <si>
    <t>KANAMARLAPUDI N V S AJAY KUMAR</t>
  </si>
  <si>
    <t>2026-01-18T16:03:50.7370000Z</t>
  </si>
  <si>
    <t>2026-02-08T05:16:20.3200000Z</t>
  </si>
  <si>
    <t>2026-02-08T18:52:12.6300000Z</t>
  </si>
  <si>
    <t>2026-02-08T05:15:22.8700000Z</t>
  </si>
  <si>
    <t>2026-01-22T12:33:33.3970000Z</t>
  </si>
  <si>
    <t>2026-01-22T12:39:19.0500000Z</t>
  </si>
  <si>
    <t>2026-02-08T05:16:13.0230000Z</t>
  </si>
  <si>
    <t>2026-02-08T05:08:22.7100000Z</t>
  </si>
  <si>
    <t>2026-02-08T13:28:55.8530000Z</t>
  </si>
  <si>
    <t>2026-02-08T13:28:43.4570000Z</t>
  </si>
  <si>
    <t>2026-01-29T15:06:08.0930000Z</t>
  </si>
  <si>
    <t>2026-02-08T13:23:58.9200000Z</t>
  </si>
  <si>
    <t>2026-02-08T13:23:51.2070000Z</t>
  </si>
  <si>
    <t>2026-02-02T13:28:14.4530000Z</t>
  </si>
  <si>
    <t>2026-02-02T13:28:19.4900000Z</t>
  </si>
  <si>
    <t>2025eb1100053@bitspilani-digital.edu.in</t>
  </si>
  <si>
    <t>2025EB1100053</t>
  </si>
  <si>
    <t>SIDHI</t>
  </si>
  <si>
    <t>2026-02-08T09:21:30.0330000Z</t>
  </si>
  <si>
    <t>2026-02-08T10:11:17.8900000Z</t>
  </si>
  <si>
    <t>2026-02-08T10:11:10.6970000Z</t>
  </si>
  <si>
    <t>2026-02-08T12:23:38.5770000Z</t>
  </si>
  <si>
    <t>2026-02-08T10:15:20.5170000Z</t>
  </si>
  <si>
    <t>2026-02-08T10:00:34.2300000Z</t>
  </si>
  <si>
    <t>2026-02-08T10:00:29.0700000Z</t>
  </si>
  <si>
    <t>2026-02-08T10:07:48.2900000Z</t>
  </si>
  <si>
    <t>2026-02-08T10:07:22.7800000Z</t>
  </si>
  <si>
    <t>2026-02-01T12:35:54.6600000Z</t>
  </si>
  <si>
    <t>2026-02-04T17:26:40.5330000Z</t>
  </si>
  <si>
    <t>2025eb1100054@bitspilani-digital.edu.in</t>
  </si>
  <si>
    <t>2025EB1100054</t>
  </si>
  <si>
    <t>PARTH NEGI</t>
  </si>
  <si>
    <t>2026-02-08T17:07:04.3200000Z</t>
  </si>
  <si>
    <t>2026-02-08T16:48:26.0330000Z</t>
  </si>
  <si>
    <t>2026-02-08T17:06:56.8230000Z</t>
  </si>
  <si>
    <t>2026-02-04T14:16:10.8200000Z</t>
  </si>
  <si>
    <t>2026-02-08T17:03:21.4000000Z</t>
  </si>
  <si>
    <t>2026-02-08T17:03:07.7870000Z</t>
  </si>
  <si>
    <t>2026-02-08T17:07:39.2800000Z</t>
  </si>
  <si>
    <t>2026-02-08T17:01:12.4370000Z</t>
  </si>
  <si>
    <t>2025eb1100055@bitspilani-digital.edu.in</t>
  </si>
  <si>
    <t>2025EB1100055</t>
  </si>
  <si>
    <t>DEEPAK</t>
  </si>
  <si>
    <t>2026-02-07T12:41:53.3330000Z</t>
  </si>
  <si>
    <t>2026-02-07T15:28:17.6200000Z</t>
  </si>
  <si>
    <t>2026-02-04T11:46:08.5800000Z</t>
  </si>
  <si>
    <t>2026-02-07T18:03:48.8230000Z</t>
  </si>
  <si>
    <t>2026-01-29T17:05:00.4300000Z</t>
  </si>
  <si>
    <t>2026-01-29T17:05:43.9070000Z</t>
  </si>
  <si>
    <t>2026-01-29T17:05:43.9100000Z</t>
  </si>
  <si>
    <t>2026-02-07T18:08:57.7000000Z</t>
  </si>
  <si>
    <t>2026-02-07T18:08:44.6200000Z</t>
  </si>
  <si>
    <t>2026-02-06T16:54:14.9270000Z</t>
  </si>
  <si>
    <t>2026-02-06T09:04:00.2270000Z</t>
  </si>
  <si>
    <t>2026-02-06T09:04:00.2230000Z</t>
  </si>
  <si>
    <t>2025eb1100056@bitspilani-digital.edu.in</t>
  </si>
  <si>
    <t>2025EB1100056</t>
  </si>
  <si>
    <t>SAKSHAM RAI</t>
  </si>
  <si>
    <t>2026-01-18T16:03:07.5170000Z</t>
  </si>
  <si>
    <t>2026-02-08T13:32:01.4900000Z</t>
  </si>
  <si>
    <t>2026-02-09T02:13:00.6270000Z</t>
  </si>
  <si>
    <t>2026-02-08T13:19:17.3100000Z</t>
  </si>
  <si>
    <t>2026-02-02T04:46:51.1670000Z</t>
  </si>
  <si>
    <t>2026-02-02T13:30:03.7930000Z</t>
  </si>
  <si>
    <t>2026-02-02T17:36:21.3270000Z</t>
  </si>
  <si>
    <t>2026-02-08T13:31:37.2200000Z</t>
  </si>
  <si>
    <t>2026-02-06T17:02:32.7970000Z</t>
  </si>
  <si>
    <t>2026-01-30T17:28:08.9330000Z</t>
  </si>
  <si>
    <t>2026-02-08T13:31:10.9500000Z</t>
  </si>
  <si>
    <t>2026-02-08T13:24:10.5900000Z</t>
  </si>
  <si>
    <t>2026-02-05T17:36:12.0870000Z</t>
  </si>
  <si>
    <t>2026-02-05T17:36:12.0830000Z</t>
  </si>
  <si>
    <t>2026-02-09T03:20:40.3100000Z</t>
  </si>
  <si>
    <t>2026-02-09T03:20:35.1270000Z</t>
  </si>
  <si>
    <t>2025eb1100057@bitspilani-digital.edu.in</t>
  </si>
  <si>
    <t>2025EB1100057</t>
  </si>
  <si>
    <t>MENDA AASHITHA</t>
  </si>
  <si>
    <t>2025eb1100058@bitspilani-digital.edu.in</t>
  </si>
  <si>
    <t>2025EB1100058</t>
  </si>
  <si>
    <t>MIRIYALA KIRATH VENKATA NAGA MARUTHI</t>
  </si>
  <si>
    <t>2026-02-08T19:14:30.5100000Z</t>
  </si>
  <si>
    <t>2026-02-08T19:22:10.7470000Z</t>
  </si>
  <si>
    <t>2026-02-08T19:22:01.3970000Z</t>
  </si>
  <si>
    <t>2026-02-08T19:27:31.1070000Z</t>
  </si>
  <si>
    <t>2026-02-08T19:27:30.1070000Z</t>
  </si>
  <si>
    <t>2026-02-07T05:41:46.5000000Z</t>
  </si>
  <si>
    <t>2026-01-17T14:31:28.3900000Z</t>
  </si>
  <si>
    <t>2026-02-06T14:58:05.9000000Z</t>
  </si>
  <si>
    <t>2025eb1100059@bitspilani-digital.edu.in</t>
  </si>
  <si>
    <t>2025EB1100059</t>
  </si>
  <si>
    <t>ADITI CHANDALIA</t>
  </si>
  <si>
    <t>2026-02-09T04:31:10.7500000Z</t>
  </si>
  <si>
    <t>2026-02-09T04:47:23.1270000Z</t>
  </si>
  <si>
    <t>2026-02-09T04:47:19.6800000Z</t>
  </si>
  <si>
    <t>2026-02-06T10:15:52.3200000Z</t>
  </si>
  <si>
    <t>2026-02-09T05:02:19.4700000Z</t>
  </si>
  <si>
    <t>2026-02-07T06:33:18.6030000Z</t>
  </si>
  <si>
    <t>2026-02-09T05:01:55.2630000Z</t>
  </si>
  <si>
    <t>2026-02-09T05:01:28.4300000Z</t>
  </si>
  <si>
    <t>2026-02-07T06:34:25.6500000Z</t>
  </si>
  <si>
    <t>2026-02-09T06:46:47.9530000Z</t>
  </si>
  <si>
    <t>2026-02-09T04:54:20.8470000Z</t>
  </si>
  <si>
    <t>2025eb1100060@bitspilani-digital.edu.in</t>
  </si>
  <si>
    <t>2025EB1100060</t>
  </si>
  <si>
    <t>ABHIJEET MUMMITHI</t>
  </si>
  <si>
    <t>2026-02-08T12:22:31.9870000Z</t>
  </si>
  <si>
    <t>2026-02-08T13:03:18.5600000Z</t>
  </si>
  <si>
    <t>2026-02-08T13:03:02.1730000Z</t>
  </si>
  <si>
    <t>2026-02-08T13:02:39.7370000Z</t>
  </si>
  <si>
    <t>2026-02-08T13:02:20.7330000Z</t>
  </si>
  <si>
    <t>2026-02-08T13:03:13.3670000Z</t>
  </si>
  <si>
    <t>2025eb1100061@bitspilani-digital.edu.in</t>
  </si>
  <si>
    <t>2025EB1100061</t>
  </si>
  <si>
    <t>RAKSHIT SINGH</t>
  </si>
  <si>
    <t>2026-02-09T07:04:54.7900000Z</t>
  </si>
  <si>
    <t>2026-02-09T07:19:25.2430000Z</t>
  </si>
  <si>
    <t>2026-02-09T07:19:17.8070000Z</t>
  </si>
  <si>
    <t>2026-02-05T14:34:25.5400000Z</t>
  </si>
  <si>
    <t>2026-02-07T09:45:23.8530000Z</t>
  </si>
  <si>
    <t>2026-02-07T05:07:19.6700000Z</t>
  </si>
  <si>
    <t>2026-02-07T05:05:18.4170000Z</t>
  </si>
  <si>
    <t>2026-02-09T07:31:52.2400000Z</t>
  </si>
  <si>
    <t>2026-02-04T15:32:28.1600000Z</t>
  </si>
  <si>
    <t>2026-02-04T15:32:59.0170000Z</t>
  </si>
  <si>
    <t>2026-02-04T15:33:05.3600000Z</t>
  </si>
  <si>
    <t>2026-02-09T07:31:26.3230000Z</t>
  </si>
  <si>
    <t>2026-02-09T07:31:09.9770000Z</t>
  </si>
  <si>
    <t>2025eb1100062@bitspilani-digital.edu.in</t>
  </si>
  <si>
    <t>2025EB1100062</t>
  </si>
  <si>
    <t>PRIYANKA CHOWDHARY</t>
  </si>
  <si>
    <t>2025eb1100063@bitspilani-digital.edu.in</t>
  </si>
  <si>
    <t>2025EB1100063</t>
  </si>
  <si>
    <t>SHUVROJYOTI SARKAR</t>
  </si>
  <si>
    <t>2026-02-09T07:08:54.6330000Z</t>
  </si>
  <si>
    <t>2026-02-09T07:29:33.8900000Z</t>
  </si>
  <si>
    <t>2026-01-29T13:48:54.1600000Z</t>
  </si>
  <si>
    <t>2026-02-03T06:25:16.4400000Z</t>
  </si>
  <si>
    <t>2026-02-08T06:10:57.1630000Z</t>
  </si>
  <si>
    <t>2026-02-08T06:10:51.3900000Z</t>
  </si>
  <si>
    <t>2026-01-31T12:30:12.3870000Z</t>
  </si>
  <si>
    <t>2025eb1100064@bitspilani-digital.edu.in</t>
  </si>
  <si>
    <t>2025EB1100064</t>
  </si>
  <si>
    <t>NIRMALYA SIL</t>
  </si>
  <si>
    <t>2025eb1100065@bitspilani-digital.edu.in</t>
  </si>
  <si>
    <t>2025EB1100065</t>
  </si>
  <si>
    <t>MYGAPULA HARSHITAA</t>
  </si>
  <si>
    <t>2026-02-09T01:41:05.6600000Z</t>
  </si>
  <si>
    <t>2026-01-18T10:24:01.3970000Z</t>
  </si>
  <si>
    <t>2026-01-24T11:22:57.4200000Z</t>
  </si>
  <si>
    <t>2026-02-05T10:45:31.0370000Z</t>
  </si>
  <si>
    <t>2026-01-31T13:46:31.2900000Z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</si>
  <si>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</si>
  <si>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</si>
  <si>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</si>
  <si>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</si>
  <si>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</si>
  <si>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</si>
  <si>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2026-02-08T13:41:29.1500000Z</t>
  </si>
  <si>
    <t>2026-02-08T15:50:27.4000000Z</t>
  </si>
  <si>
    <t>2026-02-08T13:41:24.6300000Z</t>
  </si>
  <si>
    <t>2026-01-22T06:03:39.8700000Z</t>
  </si>
  <si>
    <t>2026-01-22T06:03:39.8770000Z</t>
  </si>
  <si>
    <t>2026-02-08T13:11:53.4070000Z</t>
  </si>
  <si>
    <t>2026-02-08T13:11:52.4130000Z</t>
  </si>
  <si>
    <t>2026-02-08T13:44:19.6600000Z</t>
  </si>
  <si>
    <t>2026-02-08T13:43:56.7630000Z</t>
  </si>
  <si>
    <t>2026-02-07T16:23:03.8070000Z</t>
  </si>
  <si>
    <t>2026-02-07T16:23:03.8030000Z</t>
  </si>
  <si>
    <t>2026-02-08T15:54:12.4070000Z</t>
  </si>
  <si>
    <t>2026-02-08T15:53:53.8870000Z</t>
  </si>
  <si>
    <t>2025eb1100067@bitspilani-digital.edu.in</t>
  </si>
  <si>
    <t>2025EB1100067</t>
  </si>
  <si>
    <t>ADITYA VAID</t>
  </si>
  <si>
    <t>2026-01-15T05:45:46.8700000Z</t>
  </si>
  <si>
    <t>2025eb1100068@bitspilani-digital.edu.in</t>
  </si>
  <si>
    <t>2025EB1100068</t>
  </si>
  <si>
    <t>ARNAV NAIR</t>
  </si>
  <si>
    <t>2026-02-08T11:34:47.1800000Z</t>
  </si>
  <si>
    <t>2026-02-07T15:32:27.5470000Z</t>
  </si>
  <si>
    <t>2026-02-07T13:12:36.6700000Z</t>
  </si>
  <si>
    <t>2026-02-08T12:05:17.6730000Z</t>
  </si>
  <si>
    <t>2026-02-08T12:05:16.7030000Z</t>
  </si>
  <si>
    <t>2026-02-07T13:12:03.8630000Z</t>
  </si>
  <si>
    <t>2025eb1100069@bitspilani-digital.edu.in</t>
  </si>
  <si>
    <t>2025EB1100069</t>
  </si>
  <si>
    <t>MARTIN JEREMIAH MUREITHI</t>
  </si>
  <si>
    <t>2025eb1100070@bitspilani-digital.edu.in</t>
  </si>
  <si>
    <t>2025EB1100070</t>
  </si>
  <si>
    <t>GAURAB DUTTA</t>
  </si>
  <si>
    <t>2026-02-08T12:53:45.2700000Z</t>
  </si>
  <si>
    <t>2026-02-08T14:33:23.7000000Z</t>
  </si>
  <si>
    <t>2026-01-22T19:30:53.2800000Z</t>
  </si>
  <si>
    <t>2026-01-22T19:30:53.2900000Z</t>
  </si>
  <si>
    <t>2026-02-08T14:33:10.9630000Z</t>
  </si>
  <si>
    <t>2026-02-08T13:04:57.6200000Z</t>
  </si>
  <si>
    <t>2026-02-08T16:13:01.5170000Z</t>
  </si>
  <si>
    <t>2026-01-17T15:55:17.7870000Z</t>
  </si>
  <si>
    <t>2026-01-17T15:55:17.7700000Z</t>
  </si>
  <si>
    <t>2026-02-07T12:14:10.8770000Z</t>
  </si>
  <si>
    <t>2025eb1100071@bitspilani-digital.edu.in</t>
  </si>
  <si>
    <t>2025EB1100071</t>
  </si>
  <si>
    <t>M K SUGANTHAN</t>
  </si>
  <si>
    <t>2025eb1100072@bitspilani-digital.edu.in</t>
  </si>
  <si>
    <t>2025EB1100072</t>
  </si>
  <si>
    <t>BOMMERA NITHYA SHREE</t>
  </si>
  <si>
    <t>2025eb1100073@bitspilani-digital.edu.in</t>
  </si>
  <si>
    <t>2025EB1100073</t>
  </si>
  <si>
    <t>AKSHAT NEGI</t>
  </si>
  <si>
    <t>2026-02-04T09:49:45.4400000Z</t>
  </si>
  <si>
    <t>2026-01-19T02:37:23.7670000Z</t>
  </si>
  <si>
    <t>2026-02-04T09:49:53.5370000Z</t>
  </si>
  <si>
    <t>2025eb1100074@bitspilani-digital.edu.in</t>
  </si>
  <si>
    <t>2025EB1100074</t>
  </si>
  <si>
    <t>S RUKSHITHA</t>
  </si>
  <si>
    <t>2026-02-08T07:39:08.8730000Z</t>
  </si>
  <si>
    <t>2026-02-08T06:26:29.4830000Z</t>
  </si>
  <si>
    <t>2026-02-08T07:38:59.5500000Z</t>
  </si>
  <si>
    <t>2026-02-08T07:27:55.5200000Z</t>
  </si>
  <si>
    <t>2026-02-08T07:27:46.8470000Z</t>
  </si>
  <si>
    <t>2026-02-08T07:23:33.8670000Z</t>
  </si>
  <si>
    <t>2026-02-08T07:23:06.4500000Z</t>
  </si>
  <si>
    <t>2026-02-08T07:30:52.0200000Z</t>
  </si>
  <si>
    <t>2026-02-08T07:30:47.9400000Z</t>
  </si>
  <si>
    <t>2025eb1100075@bitspilani-digital.edu.in</t>
  </si>
  <si>
    <t>2025EB1100075</t>
  </si>
  <si>
    <t>VINEET ANAND</t>
  </si>
  <si>
    <t>2026-02-04T09:32:36.6800000Z</t>
  </si>
  <si>
    <t>2026-02-04T09:34:03.2570000Z</t>
  </si>
  <si>
    <t>2026-02-04T09:35:39.3070000Z</t>
  </si>
  <si>
    <t>2025eb1100076@bitspilani-digital.edu.in</t>
  </si>
  <si>
    <t>2025EB1100076</t>
  </si>
  <si>
    <t>PATIL NIMA ONKAR</t>
  </si>
  <si>
    <t>2026-02-08T10:45:08.0630000Z</t>
  </si>
  <si>
    <t>2026-02-05T02:40:26.2330000Z</t>
  </si>
  <si>
    <t>2026-01-24T08:14:38.1770000Z</t>
  </si>
  <si>
    <t>2026-01-24T08:14:38.1900000Z</t>
  </si>
  <si>
    <t>2026-01-23T20:35:45.4230000Z</t>
  </si>
  <si>
    <t>2026-02-08T11:58:05.2300000Z</t>
  </si>
  <si>
    <t>2026-02-08T11:57:58.0570000Z</t>
  </si>
  <si>
    <t>2026-02-08T11:58:13.9200000Z</t>
  </si>
  <si>
    <t>2026-02-08T11:58:13.8970000Z</t>
  </si>
  <si>
    <t>2025eb1100077@bitspilani-digital.edu.in</t>
  </si>
  <si>
    <t>2025EB1100077</t>
  </si>
  <si>
    <t>EBA LAHIRI</t>
  </si>
  <si>
    <t>2026-02-09T06:35:25.3030000Z</t>
  </si>
  <si>
    <t>2026-02-09T06:35:33.8430000Z</t>
  </si>
  <si>
    <t>2026-02-02T08:21:57.9530000Z</t>
  </si>
  <si>
    <t>2026-02-07T18:17:09.0570000Z</t>
  </si>
  <si>
    <t>2026-02-07T12:18:02.4900000Z</t>
  </si>
  <si>
    <t>2026-02-07T12:18:44.0700000Z</t>
  </si>
  <si>
    <t>2026-02-08T15:38:11.8600000Z</t>
  </si>
  <si>
    <t>2026-02-08T15:38:05.0630000Z</t>
  </si>
  <si>
    <t>2026-02-08T13:26:57.4430000Z</t>
  </si>
  <si>
    <t>2026-02-08T07:21:35.6600000Z</t>
  </si>
  <si>
    <t>2026-01-20T10:27:02.8130000Z</t>
  </si>
  <si>
    <t>2026-01-20T10:32:19.4730000Z</t>
  </si>
  <si>
    <t>2025eb1100078@bitspilani-digital.edu.in</t>
  </si>
  <si>
    <t>2025EB1100078</t>
  </si>
  <si>
    <t>YASH RAJPUROHIT</t>
  </si>
  <si>
    <t>2026-02-07T21:04:22.7470000Z</t>
  </si>
  <si>
    <t>2026-02-07T20:48:13.6230000Z</t>
  </si>
  <si>
    <t>2026-02-07T21:04:16.9970000Z</t>
  </si>
  <si>
    <t>2026-02-06T21:30:27.8700000Z</t>
  </si>
  <si>
    <t>2026-02-07T20:53:36.5270000Z</t>
  </si>
  <si>
    <t>2026-02-07T20:53:29.7830000Z</t>
  </si>
  <si>
    <t>2026-02-07T21:06:40.1600000Z</t>
  </si>
  <si>
    <t>2026-02-07T21:06:20.7370000Z</t>
  </si>
  <si>
    <t>2026-02-07T20:56:52.3170000Z</t>
  </si>
  <si>
    <t>2026-02-07T20:56:48.0530000Z</t>
  </si>
  <si>
    <t>2025eb1100079@bitspilani-digital.edu.in</t>
  </si>
  <si>
    <t>2025EB1100079</t>
  </si>
  <si>
    <t>NEEDA KHALID SIBHAI</t>
  </si>
  <si>
    <t>2026-02-08T14:42:27.0370000Z</t>
  </si>
  <si>
    <t>2026-02-08T14:57:09.8900000Z</t>
  </si>
  <si>
    <t>2026-02-08T14:54:43.2830000Z</t>
  </si>
  <si>
    <t>2026-02-08T14:51:52.6630000Z</t>
  </si>
  <si>
    <t>2026-02-08T14:51:40.0570000Z</t>
  </si>
  <si>
    <t>2026-02-08T14:46:34.3770000Z</t>
  </si>
  <si>
    <t>2026-02-08T14:46:30.9900000Z</t>
  </si>
  <si>
    <t>2026-02-08T14:49:43.7470000Z</t>
  </si>
  <si>
    <t>2026-02-08T14:49:26.8130000Z</t>
  </si>
  <si>
    <t>2025eb1100080@bitspilani-digital.edu.in</t>
  </si>
  <si>
    <t>2025EB1100080</t>
  </si>
  <si>
    <t>TANU SINGH CHAUHAN</t>
  </si>
  <si>
    <t>2025eb1100081@bitspilani-digital.edu.in</t>
  </si>
  <si>
    <t>2025EB1100081</t>
  </si>
  <si>
    <t>DEVANSHU SHARMA</t>
  </si>
  <si>
    <t>2026-02-08T14:30:44.0000000Z</t>
  </si>
  <si>
    <t>2026-01-30T13:54:02.0570000Z</t>
  </si>
  <si>
    <t>2026-02-08T14:36:56.8030000Z</t>
  </si>
  <si>
    <t>2026-02-08T14:36:40.7230000Z</t>
  </si>
  <si>
    <t>2026-01-30T13:36:52.0300000Z</t>
  </si>
  <si>
    <t>2026-01-30T14:02:28.5800000Z</t>
  </si>
  <si>
    <t>2026-01-29T04:35:25.2930000Z</t>
  </si>
  <si>
    <t>2026-02-06T17:16:07.9330000Z</t>
  </si>
  <si>
    <t>2026-02-06T17:15:49.9670000Z</t>
  </si>
  <si>
    <t>2026-02-08T14:39:36.1670000Z</t>
  </si>
  <si>
    <t>2026-02-08T14:39:25.9930000Z</t>
  </si>
  <si>
    <t>2026-01-22T07:35:13.5800000Z</t>
  </si>
  <si>
    <t>2026-01-22T07:36:12.1000000Z</t>
  </si>
  <si>
    <t>2026-02-08T14:47:06.5330000Z</t>
  </si>
  <si>
    <t>2026-02-08T14:42:41.6100000Z</t>
  </si>
  <si>
    <t>2025eb1100082@bitspilani-digital.edu.in</t>
  </si>
  <si>
    <t>2025EB1100082</t>
  </si>
  <si>
    <t>THARUN ADITHYAN Y</t>
  </si>
  <si>
    <t>2026-02-09T03:56:25.5400000Z</t>
  </si>
  <si>
    <t>2026-02-09T03:56:10.5330000Z</t>
  </si>
  <si>
    <t>2026-02-08T14:49:19.7830000Z</t>
  </si>
  <si>
    <t>2026-02-08T14:48:19.8200000Z</t>
  </si>
  <si>
    <t>2026-02-08T14:45:23.5970000Z</t>
  </si>
  <si>
    <t>2026-02-08T14:59:26.8200000Z</t>
  </si>
  <si>
    <t>2026-02-08T14:40:19.4330000Z</t>
  </si>
  <si>
    <t>2026-02-09T03:56:38.4200000Z</t>
  </si>
  <si>
    <t>2026-02-08T14:44:14.2870000Z</t>
  </si>
  <si>
    <t>2026-02-08T14:59:39.5870000Z</t>
  </si>
  <si>
    <t>2025eb1100083@bitspilani-digital.edu.in</t>
  </si>
  <si>
    <t>2025EB1100083</t>
  </si>
  <si>
    <t>SOMYA RAY</t>
  </si>
  <si>
    <t>2025eb1100084@bitspilani-digital.edu.in</t>
  </si>
  <si>
    <t>2025EB1100084</t>
  </si>
  <si>
    <t>MANOMAY MAHESHKUMAR PAWAR</t>
  </si>
  <si>
    <t>2025eb1100085@bitspilani-digital.edu.in</t>
  </si>
  <si>
    <t>2025EB1100085</t>
  </si>
  <si>
    <t>PORANDLA SAI SIRI CHANDANA</t>
  </si>
  <si>
    <t>2026-02-08T14:04:27.9830000Z</t>
  </si>
  <si>
    <t>2026-02-06T08:16:08.3600000Z</t>
  </si>
  <si>
    <t>2026-01-20T15:02:50.3870000Z</t>
  </si>
  <si>
    <t>2026-02-08T14:13:56.6670000Z</t>
  </si>
  <si>
    <t>2026-02-08T14:07:15.8300000Z</t>
  </si>
  <si>
    <t>2026-02-08T14:24:06.8430000Z</t>
  </si>
  <si>
    <t>2026-02-08T14:24:01.2200000Z</t>
  </si>
  <si>
    <t>2026-02-07T17:34:23.5800000Z</t>
  </si>
  <si>
    <t>2026-02-08T14:14:15.9730000Z</t>
  </si>
  <si>
    <t>2025eb1100086@bitspilani-digital.edu.in</t>
  </si>
  <si>
    <t>2025EB1100086</t>
  </si>
  <si>
    <t>SUNKUSALA HARIPRASAD</t>
  </si>
  <si>
    <t>2025eb1100087@bitspilani-digital.edu.in</t>
  </si>
  <si>
    <t>2025EB1100087</t>
  </si>
  <si>
    <t>SHIVANSH</t>
  </si>
  <si>
    <t>2026-01-23T13:41:48.4330000Z</t>
  </si>
  <si>
    <t>2025eb1100088@bitspilani-digital.edu.in</t>
  </si>
  <si>
    <t>2025EB1100088</t>
  </si>
  <si>
    <t>SUVAN MALHOTRA</t>
  </si>
  <si>
    <t>2025-12-27T17:50:49.1430000Z</t>
  </si>
  <si>
    <t>2025eb1100089@bitspilani-digital.edu.in</t>
  </si>
  <si>
    <t>2025EB1100089</t>
  </si>
  <si>
    <t>CINYA SARA THOMAS</t>
  </si>
  <si>
    <t>2025eb1100090@bitspilani-digital.edu.in</t>
  </si>
  <si>
    <t>2025EB1100090</t>
  </si>
  <si>
    <t>GOSWAMI HEMATRI</t>
  </si>
  <si>
    <t>2026-01-31T15:36:10.7170000Z</t>
  </si>
  <si>
    <t>2026-01-24T15:17:06.4630000Z</t>
  </si>
  <si>
    <t>2026-01-23T17:33:59.2030000Z</t>
  </si>
  <si>
    <t>2026-01-24T15:16:57.7770000Z</t>
  </si>
  <si>
    <t>2026-01-24T15:16:57.7900000Z</t>
  </si>
  <si>
    <t>2026-01-24T15:14:32.4430000Z</t>
  </si>
  <si>
    <t>2026-01-18T18:50:05.6700000Z</t>
  </si>
  <si>
    <t>2026-01-17T17:06:49.0370000Z</t>
  </si>
  <si>
    <t>2026-01-17T17:07:12.1370000Z</t>
  </si>
  <si>
    <t>2025eb1100091@bitspilani-digital.edu.in</t>
  </si>
  <si>
    <t>2025EB1100091</t>
  </si>
  <si>
    <t>GOSWAMI HARVYBEN</t>
  </si>
  <si>
    <t>2026-01-23T15:53:46.2100000Z</t>
  </si>
  <si>
    <t>2026-01-19T14:51:11.3370000Z</t>
  </si>
  <si>
    <t>2026-01-19T14:57:32.2270000Z</t>
  </si>
  <si>
    <t>2025eb1100092@bitspilani-digital.edu.in</t>
  </si>
  <si>
    <t>2025EB1100092</t>
  </si>
  <si>
    <t>SAMRIDHI</t>
  </si>
  <si>
    <t>2025eb1100093@bitspilani-digital.edu.in</t>
  </si>
  <si>
    <t>2025EB1100093</t>
  </si>
  <si>
    <t>PARTH</t>
  </si>
  <si>
    <t>2026-02-08T15:23:58.8600000Z</t>
  </si>
  <si>
    <t>2026-02-07T12:33:34.3300000Z</t>
  </si>
  <si>
    <t>2026-02-07T12:29:43.7830000Z</t>
  </si>
  <si>
    <t>2026-01-18T09:42:13.2130000Z</t>
  </si>
  <si>
    <t>2026-01-18T09:03:37.8970000Z</t>
  </si>
  <si>
    <t>2026-01-18T09:03:37.8800000Z</t>
  </si>
  <si>
    <t>2026-02-07T16:41:05.6300000Z</t>
  </si>
  <si>
    <t>2026-02-07T16:40:01.2870000Z</t>
  </si>
  <si>
    <t>2026-02-07T12:31:24.5470000Z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</si>
  <si>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</si>
  <si>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</si>
  <si>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</si>
  <si>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</si>
  <si>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</si>
  <si>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2026-02-03T04:09:57.4070000Z</t>
  </si>
  <si>
    <t>2026-01-23T06:26:41.3900000Z</t>
  </si>
  <si>
    <t>2026-02-03T04:10:24.9930000Z</t>
  </si>
  <si>
    <t>2026-01-26T07:20:23.2900000Z</t>
  </si>
  <si>
    <t>2026-01-22T07:26:06.7070000Z</t>
  </si>
  <si>
    <t>2025eb1100095@bitspilani-digital.edu.in</t>
  </si>
  <si>
    <t>2025EB1100095</t>
  </si>
  <si>
    <t>HIMNISH TEOTIA</t>
  </si>
  <si>
    <t>2026-02-09T04:52:15.1470000Z</t>
  </si>
  <si>
    <t>2026-02-09T04:52:13.6930000Z</t>
  </si>
  <si>
    <t>2026-01-26T15:31:23.7570000Z</t>
  </si>
  <si>
    <t>2026-02-09T07:02:09.6900000Z</t>
  </si>
  <si>
    <t>2026-02-09T05:20:39.5430000Z</t>
  </si>
  <si>
    <t>2026-02-09T05:20:39.5400000Z</t>
  </si>
  <si>
    <t>2026-02-09T04:53:28.0000000Z</t>
  </si>
  <si>
    <t>2026-02-08T11:28:26.5030000Z</t>
  </si>
  <si>
    <t>2026-02-09T04:52:15.9570000Z</t>
  </si>
  <si>
    <t>2026-01-26T16:04:01.5370000Z</t>
  </si>
  <si>
    <t>2026-01-28T04:09:35.8500000Z</t>
  </si>
  <si>
    <t>2025eb1100096@bitspilani-digital.edu.in</t>
  </si>
  <si>
    <t>2025EB1100096</t>
  </si>
  <si>
    <t>SURBHI SANDEEP SHELKE</t>
  </si>
  <si>
    <t>2025eb1100097@bitspilani-digital.edu.in</t>
  </si>
  <si>
    <t>2025EB1100097</t>
  </si>
  <si>
    <t>AMAL KRISHNA P</t>
  </si>
  <si>
    <t>2026-02-07T06:24:14.5600000Z</t>
  </si>
  <si>
    <t>2026-02-07T06:25:42.0330000Z</t>
  </si>
  <si>
    <t>2026-01-19T08:48:16.2930000Z</t>
  </si>
  <si>
    <t>2025eb1100098@bitspilani-digital.edu.in</t>
  </si>
  <si>
    <t>2025EB1100098</t>
  </si>
  <si>
    <t>ARYAN ANAND PARDESHI</t>
  </si>
  <si>
    <t>2026-01-29T15:13:50.9630000Z</t>
  </si>
  <si>
    <t>2026-01-29T15:13:54.1730000Z</t>
  </si>
  <si>
    <t>2025eb1100099@bitspilani-digital.edu.in</t>
  </si>
  <si>
    <t>2025EB1100099</t>
  </si>
  <si>
    <t>MANTHAN SHAH</t>
  </si>
  <si>
    <t>2026-02-06T14:22:08.2170000Z</t>
  </si>
  <si>
    <t>2026-01-31T15:04:01.6000000Z</t>
  </si>
  <si>
    <t>2026-02-06T14:24:15.4830000Z</t>
  </si>
  <si>
    <t>2026-01-31T15:03:21.0670000Z</t>
  </si>
  <si>
    <t>2026-01-31T14:27:04.5100000Z</t>
  </si>
  <si>
    <t>2026-02-06T14:23:36.1830000Z</t>
  </si>
  <si>
    <t>2025eb1100100@bitspilani-digital.edu.in</t>
  </si>
  <si>
    <t>2025EB1100100</t>
  </si>
  <si>
    <t>NEHA NALLAMOTHU</t>
  </si>
  <si>
    <t>2025eb1100101@bitspilani-digital.edu.in</t>
  </si>
  <si>
    <t>2025EB1100101</t>
  </si>
  <si>
    <t>AADITYA KHARKIA</t>
  </si>
  <si>
    <t>2025eb1100102@bitspilani-digital.edu.in</t>
  </si>
  <si>
    <t>2025EB1100102</t>
  </si>
  <si>
    <t>LALIT THAKUR</t>
  </si>
  <si>
    <t>2025eb1100103@bitspilani-digital.edu.in</t>
  </si>
  <si>
    <t>2025EB1100103</t>
  </si>
  <si>
    <t>NILESH</t>
  </si>
  <si>
    <t>2026-02-08T12:24:30.3400000Z</t>
  </si>
  <si>
    <t>2026-02-01T17:09:57.6470000Z</t>
  </si>
  <si>
    <t>2026-02-08T12:40:20.3100000Z</t>
  </si>
  <si>
    <t>2026-02-08T12:39:36.7300000Z</t>
  </si>
  <si>
    <t>2026-02-01T16:51:36.1070000Z</t>
  </si>
  <si>
    <t>2026-02-08T12:51:52.3130000Z</t>
  </si>
  <si>
    <t>2026-02-08T12:51:15.8200000Z</t>
  </si>
  <si>
    <t>2026-02-01T15:50:14.0270000Z</t>
  </si>
  <si>
    <t>2026-01-27T17:38:36.7900000Z</t>
  </si>
  <si>
    <t>2026-02-06T17:36:21.0730000Z</t>
  </si>
  <si>
    <t>2026-02-06T17:36:10.2930000Z</t>
  </si>
  <si>
    <t>2026-02-04T03:30:20.9600000Z</t>
  </si>
  <si>
    <t>2026-02-08T13:05:29.4500000Z</t>
  </si>
  <si>
    <t>2026-02-08T13:05:17.6300000Z</t>
  </si>
  <si>
    <t>2026-02-04T03:15:52.0930000Z</t>
  </si>
  <si>
    <t>2026-02-04T03:15:52.0900000Z</t>
  </si>
  <si>
    <t>2025eb1100104@bitspilani-digital.edu.in</t>
  </si>
  <si>
    <t>2025EB1100104</t>
  </si>
  <si>
    <t>KALANADHABHATTA S S BHARADWAJ</t>
  </si>
  <si>
    <t>2026-02-06T14:11:09.3370000Z</t>
  </si>
  <si>
    <t>2026-02-08T12:18:47.5300000Z</t>
  </si>
  <si>
    <t>2026-02-02T16:11:14.8130000Z</t>
  </si>
  <si>
    <t>2026-02-08T12:25:03.5200000Z</t>
  </si>
  <si>
    <t>2026-02-08T12:25:02.0870000Z</t>
  </si>
  <si>
    <t>2026-02-08T06:19:14.2370000Z</t>
  </si>
  <si>
    <t>2026-02-08T06:20:57.2830000Z</t>
  </si>
  <si>
    <t>2026-02-08T06:21:26.9570000Z</t>
  </si>
  <si>
    <t>2026-02-07T15:27:06.1270000Z</t>
  </si>
  <si>
    <t>2025eb1100105@bitspilani-digital.edu.in</t>
  </si>
  <si>
    <t>2025EB1100105</t>
  </si>
  <si>
    <t>MIRAAN VAHIE</t>
  </si>
  <si>
    <t>2026-02-08T04:37:15.0270000Z</t>
  </si>
  <si>
    <t>2026-02-08T04:50:30.7000000Z</t>
  </si>
  <si>
    <t>2026-02-08T04:50:29.6900000Z</t>
  </si>
  <si>
    <t>2026-02-08T04:43:43.4230000Z</t>
  </si>
  <si>
    <t>2026-02-08T04:43:13.2670000Z</t>
  </si>
  <si>
    <t>2026-01-19T06:09:31.5870000Z</t>
  </si>
  <si>
    <t>2026-01-19T06:09:31.5700000Z</t>
  </si>
  <si>
    <t>2026-02-06T17:14:47.7830000Z</t>
  </si>
  <si>
    <t>2026-02-06T17:14:46.8070000Z</t>
  </si>
  <si>
    <t>2026-02-08T04:40:21.6570000Z</t>
  </si>
  <si>
    <t>2026-02-08T04:40:01.4200000Z</t>
  </si>
  <si>
    <t>2025eb1100106@bitspilani-digital.edu.in</t>
  </si>
  <si>
    <t>2025EB1100106</t>
  </si>
  <si>
    <t>PUNYAKIRTI SHARMA</t>
  </si>
  <si>
    <t>2026-02-01T12:10:19.6130000Z</t>
  </si>
  <si>
    <t>2026-01-26T17:38:09.2300000Z</t>
  </si>
  <si>
    <t>2026-01-26T17:40:08.9470000Z</t>
  </si>
  <si>
    <t>2026-02-01T12:14:04.1230000Z</t>
  </si>
  <si>
    <t>2026-02-01T12:10:49.2030000Z</t>
  </si>
  <si>
    <t>2026-02-01T12:14:05.5670000Z</t>
  </si>
  <si>
    <t>2026-01-26T17:40:04.2800000Z</t>
  </si>
  <si>
    <t>2025eb1100107@bitspilani-digital.edu.in</t>
  </si>
  <si>
    <t>2025EB1100107</t>
  </si>
  <si>
    <t>KENRIK ORNELAS GOMES</t>
  </si>
  <si>
    <t>2026-02-08T08:00:44.6330000Z</t>
  </si>
  <si>
    <t>2026-02-08T08:05:37.9770000Z</t>
  </si>
  <si>
    <t>2026-02-08T08:02:10.6230000Z</t>
  </si>
  <si>
    <t>2026-01-19T05:06:32.4630000Z</t>
  </si>
  <si>
    <t>2026-01-19T05:06:32.4500000Z</t>
  </si>
  <si>
    <t>2026-02-08T08:05:47.8670000Z</t>
  </si>
  <si>
    <t>2026-02-07T13:35:53.6070000Z</t>
  </si>
  <si>
    <t>2026-02-08T08:05:54.9300000Z</t>
  </si>
  <si>
    <t>2026-02-08T08:03:15.2770000Z</t>
  </si>
  <si>
    <t>2026-02-03T04:35:36.8870000Z</t>
  </si>
  <si>
    <t>2026-02-03T04:46:55.3200000Z</t>
  </si>
  <si>
    <t>2026-02-08T08:06:28.6700000Z</t>
  </si>
  <si>
    <t>2026-02-08T08:05:13.8370000Z</t>
  </si>
  <si>
    <t>2025eb1100108@bitspilani-digital.edu.in</t>
  </si>
  <si>
    <t>2025EB1100108</t>
  </si>
  <si>
    <t>PANCHUMARTHI SAROJA</t>
  </si>
  <si>
    <t>2026-02-09T06:16:09.1530000Z</t>
  </si>
  <si>
    <t>2026-02-09T06:37:17.8370000Z</t>
  </si>
  <si>
    <t>2026-02-08T16:29:44.0630000Z</t>
  </si>
  <si>
    <t>2026-02-08T16:25:27.7730000Z</t>
  </si>
  <si>
    <t>2026-02-06T14:38:11.9130000Z</t>
  </si>
  <si>
    <t>2026-02-06T14:38:11.9100000Z</t>
  </si>
  <si>
    <t>2026-02-07T16:29:20.3300000Z</t>
  </si>
  <si>
    <t>2026-02-07T16:28:32.0270000Z</t>
  </si>
  <si>
    <t>2026-02-09T06:43:29.9200000Z</t>
  </si>
  <si>
    <t>2026-02-09T06:30:41.4230000Z</t>
  </si>
  <si>
    <t>2026-02-09T06:42:48.6970000Z</t>
  </si>
  <si>
    <t>2026-02-09T06:43:05.8070000Z</t>
  </si>
  <si>
    <t>2025eb1100109@bitspilani-digital.edu.in</t>
  </si>
  <si>
    <t>2025EB1100109</t>
  </si>
  <si>
    <t>HARSH KUMAR MANDAL</t>
  </si>
  <si>
    <t>2025eb1100110@bitspilani-digital.edu.in</t>
  </si>
  <si>
    <t>2025EB1100110</t>
  </si>
  <si>
    <t>BIDDAPPA KT</t>
  </si>
  <si>
    <t>2026-02-09T05:06:55.2700000Z</t>
  </si>
  <si>
    <t>2026-01-23T09:18:04.4600000Z</t>
  </si>
  <si>
    <t>2026-02-06T16:40:22.8870000Z</t>
  </si>
  <si>
    <t>2026-02-06T08:01:43.6130000Z</t>
  </si>
  <si>
    <t>2026-02-06T08:04:05.3230000Z</t>
  </si>
  <si>
    <t>2026-02-06T13:41:17.0270000Z</t>
  </si>
  <si>
    <t>2026-02-09T05:07:05.1870000Z</t>
  </si>
  <si>
    <t>2026-02-07T13:38:56.9700000Z</t>
  </si>
  <si>
    <t>2026-02-07T13:33:51.2900000Z</t>
  </si>
  <si>
    <t>2026-02-07T06:51:13.7930000Z</t>
  </si>
  <si>
    <t>2026-02-07T06:52:10.7630000Z</t>
  </si>
  <si>
    <t>2026-02-07T06:52:10.7530000Z</t>
  </si>
  <si>
    <t>2026-02-09T07:32:31.3230000Z</t>
  </si>
  <si>
    <t>2026-02-09T07:32:30.4000000Z</t>
  </si>
  <si>
    <t>2025eb1100111@bitspilani-digital.edu.in</t>
  </si>
  <si>
    <t>2025EB1100111</t>
  </si>
  <si>
    <t>KESKAR SHREYA ABHIJIT</t>
  </si>
  <si>
    <t>2026-02-08T17:09:50.5930000Z</t>
  </si>
  <si>
    <t>2026-02-08T05:01:09.9830000Z</t>
  </si>
  <si>
    <t>2026-02-08T04:58:17.6800000Z</t>
  </si>
  <si>
    <t>2026-02-08T05:03:30.4600000Z</t>
  </si>
  <si>
    <t>2026-02-08T04:50:47.1800000Z</t>
  </si>
  <si>
    <t>2026-01-23T07:32:37.9170000Z</t>
  </si>
  <si>
    <t>2026-02-08T04:41:32.7570000Z</t>
  </si>
  <si>
    <t>2026-02-08T04:41:09.8630000Z</t>
  </si>
  <si>
    <t>2026-01-23T07:27:48.7230000Z</t>
  </si>
  <si>
    <t>2026-02-08T05:03:19.2830000Z</t>
  </si>
  <si>
    <t>2026-02-08T04:47:34.9470000Z</t>
  </si>
  <si>
    <t>2026-02-08T05:02:41.8830000Z</t>
  </si>
  <si>
    <t>2026-02-08T05:03:11.8730000Z</t>
  </si>
  <si>
    <t>2025eb1100112@bitspilani-digital.edu.in</t>
  </si>
  <si>
    <t>2025EB1100112</t>
  </si>
  <si>
    <t>GNANESHWAR MANDAPALLI</t>
  </si>
  <si>
    <t>2026-01-17T14:44:21.2130000Z</t>
  </si>
  <si>
    <t>2026-01-17T14:46:41.0700000Z</t>
  </si>
  <si>
    <t>2026-01-17T14:46:09.4930000Z</t>
  </si>
  <si>
    <t>2026-01-17T14:48:31.0470000Z</t>
  </si>
  <si>
    <t>2025eb1100113@bitspilani-digital.edu.in</t>
  </si>
  <si>
    <t>2025EB1100113</t>
  </si>
  <si>
    <t>NEMMANIWAR ANAY SHRINIWAS</t>
  </si>
  <si>
    <t>2025eb1100114@bitspilani-digital.edu.in</t>
  </si>
  <si>
    <t>2025EB1100114</t>
  </si>
  <si>
    <t>SAKSHAM</t>
  </si>
  <si>
    <t>2026-02-06T18:41:45.3670000Z</t>
  </si>
  <si>
    <t>2026-01-19T11:47:09.1330000Z</t>
  </si>
  <si>
    <t>2026-02-06T18:42:03.8200000Z</t>
  </si>
  <si>
    <t>2025eb1100115@bitspilani-digital.edu.in</t>
  </si>
  <si>
    <t>2025EB1100115</t>
  </si>
  <si>
    <t>PIYUSH YADAV</t>
  </si>
  <si>
    <t>2026-02-08T17:19:20.8230000Z</t>
  </si>
  <si>
    <t>2026-01-30T09:32:07.0400000Z</t>
  </si>
  <si>
    <t>2026-01-28T13:02:00.3600000Z</t>
  </si>
  <si>
    <t>2026-01-28T13:04:02.5730000Z</t>
  </si>
  <si>
    <t>2026-01-28T14:03:09.9400000Z</t>
  </si>
  <si>
    <t>2026-02-04T10:38:14.6730000Z</t>
  </si>
  <si>
    <t>2026-01-27T12:51:18.3100000Z</t>
  </si>
  <si>
    <t>2026-01-29T09:43:53.5400000Z</t>
  </si>
  <si>
    <t>2026-01-29T09:43:46.7000000Z</t>
  </si>
  <si>
    <t>2026-01-29T09:44:02.9130000Z</t>
  </si>
  <si>
    <t>2026-01-29T09:44:02.9200000Z</t>
  </si>
  <si>
    <t>2026-02-07T12:19:39.6700000Z</t>
  </si>
  <si>
    <t>2026-02-07T12:19:31.0300000Z</t>
  </si>
  <si>
    <t>2025eb1100116@bitspilani-digital.edu.in</t>
  </si>
  <si>
    <t>2025EB1100116</t>
  </si>
  <si>
    <t>ARUSH PANJETA</t>
  </si>
  <si>
    <t>2025eb1100117@bitspilani-digital.edu.in</t>
  </si>
  <si>
    <t>2025EB1100117</t>
  </si>
  <si>
    <t>D ROSHAN</t>
  </si>
  <si>
    <t>2025eb1100118@bitspilani-digital.edu.in</t>
  </si>
  <si>
    <t>2025EB1100118</t>
  </si>
  <si>
    <t>ATHARVA MEENA</t>
  </si>
  <si>
    <t>2026-02-08T11:56:38.8130000Z</t>
  </si>
  <si>
    <t>2026-02-08T12:17:50.3370000Z</t>
  </si>
  <si>
    <t>2026-02-08T12:17:33.6630000Z</t>
  </si>
  <si>
    <t>2026-02-08T12:37:50.3930000Z</t>
  </si>
  <si>
    <t>2026-02-08T12:37:40.3400000Z</t>
  </si>
  <si>
    <t>2026-02-08T12:25:45.8630000Z</t>
  </si>
  <si>
    <t>2026-02-08T12:25:39.3970000Z</t>
  </si>
  <si>
    <t>2026-02-08T12:41:59.2170000Z</t>
  </si>
  <si>
    <t>2026-02-08T12:41:54.5600000Z</t>
  </si>
  <si>
    <t>2026-01-17T16:43:49.2070000Z</t>
  </si>
  <si>
    <t>2026-01-17T16:43:49.1900000Z</t>
  </si>
  <si>
    <t>2025eb1100119@bitspilani-digital.edu.in</t>
  </si>
  <si>
    <t>2025EB1100119</t>
  </si>
  <si>
    <t>AYUSH SHARMA</t>
  </si>
  <si>
    <t>2026-02-09T06:15:57.8470000Z</t>
  </si>
  <si>
    <t>2026-02-05T05:57:03.3530000Z</t>
  </si>
  <si>
    <t>2026-02-04T12:47:44.4170000Z</t>
  </si>
  <si>
    <t>2026-02-04T12:48:15.5000000Z</t>
  </si>
  <si>
    <t>2026-02-05T05:57:12.5800000Z</t>
  </si>
  <si>
    <t>2026-02-09T06:25:55.0000000Z</t>
  </si>
  <si>
    <t>2026-02-09T06:25:36.6300000Z</t>
  </si>
  <si>
    <t>2026-02-07T07:04:08.5730000Z</t>
  </si>
  <si>
    <t>2026-02-09T06:16:04.6400000Z</t>
  </si>
  <si>
    <t>2026-02-08T12:00:17.3130000Z</t>
  </si>
  <si>
    <t>2026-02-08T11:59:08.4400000Z</t>
  </si>
  <si>
    <t>2025eb1100120@bitspilani-digital.edu.in</t>
  </si>
  <si>
    <t>2025EB1100120</t>
  </si>
  <si>
    <t>ANKIT SINGH</t>
  </si>
  <si>
    <t>2026-02-08T07:06:11.1670000Z</t>
  </si>
  <si>
    <t>2026-02-08T07:37:43.8330000Z</t>
  </si>
  <si>
    <t>2026-02-08T07:37:39.1400000Z</t>
  </si>
  <si>
    <t>2026-02-08T08:24:37.4570000Z</t>
  </si>
  <si>
    <t>2026-02-08T08:24:22.6170000Z</t>
  </si>
  <si>
    <t>2026-02-01T16:47:02.7430000Z</t>
  </si>
  <si>
    <t>2026-02-01T16:51:04.8130000Z</t>
  </si>
  <si>
    <t>2026-02-08T07:31:34.0630000Z</t>
  </si>
  <si>
    <t>2026-02-08T07:31:23.2800000Z</t>
  </si>
  <si>
    <t>2026-02-05T14:10:04.6900000Z</t>
  </si>
  <si>
    <t>2026-02-08T07:17:38.2900000Z</t>
  </si>
  <si>
    <t>2026-02-08T07:17:08.9430000Z</t>
  </si>
  <si>
    <t>2025eb1100121@bitspilani-digital.edu.in</t>
  </si>
  <si>
    <t>2025EB1100121</t>
  </si>
  <si>
    <t>ABHISHEK KUMAR</t>
  </si>
  <si>
    <t>2025eb1100122@bitspilani-digital.edu.in</t>
  </si>
  <si>
    <t>2025EB1100122</t>
  </si>
  <si>
    <t>TANUSH RELLAN</t>
  </si>
  <si>
    <t>2026-02-07T13:32:12.6070000Z</t>
  </si>
  <si>
    <t>2026-02-07T14:23:46.6430000Z</t>
  </si>
  <si>
    <t>2026-02-07T14:23:16.1200000Z</t>
  </si>
  <si>
    <t>2026-02-05T16:10:31.0230000Z</t>
  </si>
  <si>
    <t>2026-02-07T13:51:51.9630000Z</t>
  </si>
  <si>
    <t>2026-02-07T13:50:07.7170000Z</t>
  </si>
  <si>
    <t>2026-01-22T03:50:00.2230000Z</t>
  </si>
  <si>
    <t>2026-01-22T03:50:08.7270000Z</t>
  </si>
  <si>
    <t>2025eb1100123@bitspilani-digital.edu.in</t>
  </si>
  <si>
    <t>2025EB1100123</t>
  </si>
  <si>
    <t>ARCHISHA GHOSH</t>
  </si>
  <si>
    <t>2026-02-08T06:32:11.6500000Z</t>
  </si>
  <si>
    <t>2026-02-08T06:47:35.6400000Z</t>
  </si>
  <si>
    <t>2026-02-08T06:47:24.8200000Z</t>
  </si>
  <si>
    <t>2026-02-06T05:56:04.6700000Z</t>
  </si>
  <si>
    <t>2026-02-08T07:02:46.3530000Z</t>
  </si>
  <si>
    <t>2026-02-08T07:02:42.0200000Z</t>
  </si>
  <si>
    <t>2026-02-08T07:07:55.1930000Z</t>
  </si>
  <si>
    <t>2026-02-08T07:07:50.4800000Z</t>
  </si>
  <si>
    <t>2025eb1100124@bitspilani-digital.edu.in</t>
  </si>
  <si>
    <t>2025EB1100124</t>
  </si>
  <si>
    <t>VIDHI DABAS</t>
  </si>
  <si>
    <t>2025-12-18T10:54:27.9230000Z</t>
  </si>
  <si>
    <t>2025eb1100125@bitspilani-digital.edu.in</t>
  </si>
  <si>
    <t>2025EB1100125</t>
  </si>
  <si>
    <t>ARMAAN KAREEM</t>
  </si>
  <si>
    <t>2026-01-28T15:34:03.0570000Z</t>
  </si>
  <si>
    <t>2025eb1100126@bitspilani-digital.edu.in</t>
  </si>
  <si>
    <t>2025EB1100126</t>
  </si>
  <si>
    <t>SOUMYA DUBEY</t>
  </si>
  <si>
    <t>2025eb1100127@bitspilani-digital.edu.in</t>
  </si>
  <si>
    <t>2025EB1100127</t>
  </si>
  <si>
    <t>SRISHTI SINGH</t>
  </si>
  <si>
    <t>2026-02-08T09:34:29.7700000Z</t>
  </si>
  <si>
    <t>2026-02-01T06:26:28.3470000Z</t>
  </si>
  <si>
    <t>2026-02-08T09:34:45.3400000Z</t>
  </si>
  <si>
    <t>2025eb1100128@bitspilani-digital.edu.in</t>
  </si>
  <si>
    <t>2025EB1100128</t>
  </si>
  <si>
    <t>CHALLA SHARATH CHANDRA</t>
  </si>
  <si>
    <t>2026-02-08T10:11:20.6770000Z</t>
  </si>
  <si>
    <t>2026-02-08T09:13:42.8230000Z</t>
  </si>
  <si>
    <t>2026-02-08T09:44:22.1300000Z</t>
  </si>
  <si>
    <t>2026-02-07T15:13:33.3200000Z</t>
  </si>
  <si>
    <t>2026-02-08T10:09:33.0870000Z</t>
  </si>
  <si>
    <t>2026-02-08T10:09:19.9600000Z</t>
  </si>
  <si>
    <t>2026-01-17T14:50:41.2700000Z</t>
  </si>
  <si>
    <t>2026-01-17T14:52:06.7900000Z</t>
  </si>
  <si>
    <t>2026-02-08T09:55:02.1930000Z</t>
  </si>
  <si>
    <t>2026-02-08T09:54:41.7730000Z</t>
  </si>
  <si>
    <t>2025eb1100129@bitspilani-digital.edu.in</t>
  </si>
  <si>
    <t>2025EB1100129</t>
  </si>
  <si>
    <t>VANSH VERMA</t>
  </si>
  <si>
    <t>2026-02-08T10:57:38.1870000Z</t>
  </si>
  <si>
    <t>2026-02-08T10:58:42.8300000Z</t>
  </si>
  <si>
    <t>2026-02-08T10:58:53.9900000Z</t>
  </si>
  <si>
    <t>2026-02-08T10:58:29.6000000Z</t>
  </si>
  <si>
    <t>2026-02-08T10:57:07.4330000Z</t>
  </si>
  <si>
    <t>2025eb1100130@bitspilani-digital.edu.in</t>
  </si>
  <si>
    <t>2025EB1100130</t>
  </si>
  <si>
    <t>RAYYAN KHAN</t>
  </si>
  <si>
    <t>2026-02-08T21:18:20.9170000Z</t>
  </si>
  <si>
    <t>2026-02-08T21:21:56.8930000Z</t>
  </si>
  <si>
    <t>2026-02-08T19:08:45.6400000Z</t>
  </si>
  <si>
    <t>2026-02-08T21:13:36.1000000Z</t>
  </si>
  <si>
    <t>2026-02-08T21:20:52.5030000Z</t>
  </si>
  <si>
    <t>2026-02-08T21:21:59.8570000Z</t>
  </si>
  <si>
    <t>2026-02-08T20:42:48.7600000Z</t>
  </si>
  <si>
    <t>2026-01-21T15:16:20.3230000Z</t>
  </si>
  <si>
    <t>2026-02-07T21:29:34.4500000Z</t>
  </si>
  <si>
    <t>2026-02-08T21:01:10.5600000Z</t>
  </si>
  <si>
    <t>2026-02-07T21:37:23.9200000Z</t>
  </si>
  <si>
    <t>2026-01-26T08:16:19.3730000Z</t>
  </si>
  <si>
    <t>2026-02-08T20:34:23.8570000Z</t>
  </si>
  <si>
    <t>2026-01-26T08:06:42.2470000Z</t>
  </si>
  <si>
    <t>2026-02-08T20:32:40.9270000Z</t>
  </si>
  <si>
    <t>2025eb1100131@bitspilani-digital.edu.in</t>
  </si>
  <si>
    <t>2025EB1100131</t>
  </si>
  <si>
    <t>ANKUSH</t>
  </si>
  <si>
    <t>2026-02-04T11:15:49.2130000Z</t>
  </si>
  <si>
    <t>2026-02-04T11:19:07.9700000Z</t>
  </si>
  <si>
    <t>2026-02-04T11:17:18.2200000Z</t>
  </si>
  <si>
    <t>2026-02-04T11:17:18.2170000Z</t>
  </si>
  <si>
    <t>2026-02-04T11:19:33.6500000Z</t>
  </si>
  <si>
    <t>2025eb1100132@bitspilani-digital.edu.in</t>
  </si>
  <si>
    <t>2025EB1100132</t>
  </si>
  <si>
    <t>ADITYA GUPTA</t>
  </si>
  <si>
    <t>2026-01-31T07:13:57.6300000Z</t>
  </si>
  <si>
    <t>2026-01-25T06:20:00.5770000Z</t>
  </si>
  <si>
    <t>2026-01-25T06:19:32.7870000Z</t>
  </si>
  <si>
    <t>2026-01-25T06:19:32.8000000Z</t>
  </si>
  <si>
    <t>2026-01-31T07:14:21.2830000Z</t>
  </si>
  <si>
    <t>2026-01-25T06:27:37.7730000Z</t>
  </si>
  <si>
    <t>2026-01-25T06:27:41.3470000Z</t>
  </si>
  <si>
    <t>2025eb1100133@bitspilani-digital.edu.in</t>
  </si>
  <si>
    <t>2025EB1100133</t>
  </si>
  <si>
    <t>MANN KOTHARI</t>
  </si>
  <si>
    <t>2026-02-08T15:45:21.2100000Z</t>
  </si>
  <si>
    <t>2026-02-08T15:46:58.9700000Z</t>
  </si>
  <si>
    <t>2026-02-08T11:19:00.7030000Z</t>
  </si>
  <si>
    <t>2026-02-08T11:06:52.9800000Z</t>
  </si>
  <si>
    <t>2026-02-08T11:06:52.9570000Z</t>
  </si>
  <si>
    <t>2026-02-08T15:58:25.9300000Z</t>
  </si>
  <si>
    <t>2026-02-08T15:58:20.4570000Z</t>
  </si>
  <si>
    <t>2026-02-08T15:46:20.0900000Z</t>
  </si>
  <si>
    <t>2026-02-08T12:19:54.4200000Z</t>
  </si>
  <si>
    <t>2026-02-08T15:46:51.8130000Z</t>
  </si>
  <si>
    <t>2026-02-07T23:35:37.0500000Z</t>
  </si>
  <si>
    <t>2026-02-07T23:32:54.2700000Z</t>
  </si>
  <si>
    <t>2025eb1100134@bitspilani-digital.edu.in</t>
  </si>
  <si>
    <t>2025EB1100134</t>
  </si>
  <si>
    <t>KOLLURU TANUJ CHANDRA</t>
  </si>
  <si>
    <t>2026-01-31T16:15:31.9830000Z</t>
  </si>
  <si>
    <t>2026-01-31T05:21:23.9100000Z</t>
  </si>
  <si>
    <t>2026-01-31T05:20:59.9500000Z</t>
  </si>
  <si>
    <t>2026-01-31T05:20:59.9470000Z</t>
  </si>
  <si>
    <t>2026-01-31T16:17:51.2200000Z</t>
  </si>
  <si>
    <t>2026-01-31T16:16:52.4000000Z</t>
  </si>
  <si>
    <t>2025eb1100135@bitspilani-digital.edu.in</t>
  </si>
  <si>
    <t>2025EB1100135</t>
  </si>
  <si>
    <t>SPARSH R PISHARODY</t>
  </si>
  <si>
    <t>2026-02-04T12:15:03.7130000Z</t>
  </si>
  <si>
    <t>2026-01-23T12:26:25.8530000Z</t>
  </si>
  <si>
    <t>2026-01-23T14:21:18.6100000Z</t>
  </si>
  <si>
    <t>2026-01-23T14:20:48.5470000Z</t>
  </si>
  <si>
    <t>2026-01-23T14:20:57.2200000Z</t>
  </si>
  <si>
    <t>2025eb1100136@bitspilani-digital.edu.in</t>
  </si>
  <si>
    <t>2025EB1100136</t>
  </si>
  <si>
    <t>PATIL SHAMA ONKAR</t>
  </si>
  <si>
    <t>2026-02-09T01:38:56.0100000Z</t>
  </si>
  <si>
    <t>2026-02-08T15:31:53.9130000Z</t>
  </si>
  <si>
    <t>2026-02-09T02:22:45.5500000Z</t>
  </si>
  <si>
    <t>2026-02-09T02:21:54.6200000Z</t>
  </si>
  <si>
    <t>2026-02-09T02:29:50.3270000Z</t>
  </si>
  <si>
    <t>2026-02-08T10:39:29.1370000Z</t>
  </si>
  <si>
    <t>2026-02-04T10:56:54.4600000Z</t>
  </si>
  <si>
    <t>2026-02-08T10:39:24.6570000Z</t>
  </si>
  <si>
    <t>2026-02-09T01:39:01.6470000Z</t>
  </si>
  <si>
    <t>2026-02-08T11:58:11.2170000Z</t>
  </si>
  <si>
    <t>2025eb1100137@bitspilani-digital.edu.in</t>
  </si>
  <si>
    <t>2025EB1100137</t>
  </si>
  <si>
    <t>KALYANI SANKARA SUBRAMANIAN</t>
  </si>
  <si>
    <t>2026-02-09T06:37:32.3700000Z</t>
  </si>
  <si>
    <t>2026-02-08T16:13:15.5130000Z</t>
  </si>
  <si>
    <t>2026-02-08T16:13:11.8500000Z</t>
  </si>
  <si>
    <t>2026-02-07T13:08:25.4500000Z</t>
  </si>
  <si>
    <t>2026-01-27T03:49:05.0200000Z</t>
  </si>
  <si>
    <t>2026-01-27T03:52:22.0800000Z</t>
  </si>
  <si>
    <t>2026-02-07T13:10:04.5900000Z</t>
  </si>
  <si>
    <t>2026-02-02T18:04:15.8530000Z</t>
  </si>
  <si>
    <t>2026-02-02T18:04:33.0070000Z</t>
  </si>
  <si>
    <t>2026-02-02T18:04:33.0100000Z</t>
  </si>
  <si>
    <t>2026-02-07T13:09:54.6300000Z</t>
  </si>
  <si>
    <t>2026-01-26T14:03:35.4000000Z</t>
  </si>
  <si>
    <t>2026-01-26T14:03:35.4070000Z</t>
  </si>
  <si>
    <t>2025eb1100138@bitspilani-digital.edu.in</t>
  </si>
  <si>
    <t>2025EB1100138</t>
  </si>
  <si>
    <t>SOUMYADEV MONDAL</t>
  </si>
  <si>
    <t>2026-02-09T07:04:22.2630000Z</t>
  </si>
  <si>
    <t>2026-02-08T15:39:42.6300000Z</t>
  </si>
  <si>
    <t>2026-01-30T11:53:53.9630000Z</t>
  </si>
  <si>
    <t>2026-01-30T09:19:16.4330000Z</t>
  </si>
  <si>
    <t>2026-01-30T11:29:56.5600000Z</t>
  </si>
  <si>
    <t>2026-02-09T07:28:28.8000000Z</t>
  </si>
  <si>
    <t>2026-02-09T07:28:27.8100000Z</t>
  </si>
  <si>
    <t>2026-02-06T05:42:08.2030000Z</t>
  </si>
  <si>
    <t>2026-02-04T12:27:24.1900000Z</t>
  </si>
  <si>
    <t>2026-02-04T12:14:22.6530000Z</t>
  </si>
  <si>
    <t>2026-02-04T12:14:22.6570000Z</t>
  </si>
  <si>
    <t>2026-02-08T15:28:02.4070000Z</t>
  </si>
  <si>
    <t>2026-02-08T14:51:27.0770000Z</t>
  </si>
  <si>
    <t>2025eb1100139@bitspilani-digital.edu.in</t>
  </si>
  <si>
    <t>2025EB1100139</t>
  </si>
  <si>
    <t>SRIJITH SRIKANTH</t>
  </si>
  <si>
    <t>2026-02-08T13:09:05.1670000Z</t>
  </si>
  <si>
    <t>2026-02-08T13:14:09.8470000Z</t>
  </si>
  <si>
    <t>2026-02-08T13:14:08.6070000Z</t>
  </si>
  <si>
    <t>2025eb1100140@bitspilani-digital.edu.in</t>
  </si>
  <si>
    <t>2025EB1100140</t>
  </si>
  <si>
    <t>APEKSHA SONI</t>
  </si>
  <si>
    <t>2026-02-06T18:21:16.1400000Z</t>
  </si>
  <si>
    <t>2026-02-06T18:21:26.9330000Z</t>
  </si>
  <si>
    <t>2026-02-03T12:51:40.5130000Z</t>
  </si>
  <si>
    <t>2026-02-06T18:32:08.8300000Z</t>
  </si>
  <si>
    <t>2026-02-06T18:31:54.2230000Z</t>
  </si>
  <si>
    <t>2025eb1100141@bitspilani-digital.edu.in</t>
  </si>
  <si>
    <t>2025EB1100141</t>
  </si>
  <si>
    <t>RASHI SHARMA</t>
  </si>
  <si>
    <t>2026-02-08T05:41:17.5530000Z</t>
  </si>
  <si>
    <t>2026-02-08T05:44:22.6970000Z</t>
  </si>
  <si>
    <t>2026-02-08T05:44:00.6500000Z</t>
  </si>
  <si>
    <t>2026-02-07T10:58:19.3230000Z</t>
  </si>
  <si>
    <t>2026-02-07T10:58:07.8900000Z</t>
  </si>
  <si>
    <t>2026-02-07T10:49:44.8470000Z</t>
  </si>
  <si>
    <t>2026-02-07T10:50:07.7830000Z</t>
  </si>
  <si>
    <t>2026-02-07T09:43:50.0370000Z</t>
  </si>
  <si>
    <t>2026-02-01T12:29:11.5570000Z</t>
  </si>
  <si>
    <t>2026-02-06T12:38:46.6300000Z</t>
  </si>
  <si>
    <t>2026-02-06T12:38:39.2000000Z</t>
  </si>
  <si>
    <t>2026-02-06T12:23:26.1970000Z</t>
  </si>
  <si>
    <t>2026-02-06T12:37:50.2370000Z</t>
  </si>
  <si>
    <t>2025eb1100142@bitspilani-digital.edu.in</t>
  </si>
  <si>
    <t>2025EB1100142</t>
  </si>
  <si>
    <t>KHUSHI KANTI</t>
  </si>
  <si>
    <t>2026-02-08T16:46:43.9500000Z</t>
  </si>
  <si>
    <t>2026-01-26T07:30:38.0670000Z</t>
  </si>
  <si>
    <t>2026-01-18T14:03:09.1200000Z</t>
  </si>
  <si>
    <t>2026-01-18T16:38:11.4930000Z</t>
  </si>
  <si>
    <t>2026-02-08T16:46:44.8830000Z</t>
  </si>
  <si>
    <t>2026-01-27T17:01:04.3530000Z</t>
  </si>
  <si>
    <t>2026-02-07T07:02:21.0230000Z</t>
  </si>
  <si>
    <t>2026-02-08T16:46:47.9030000Z</t>
  </si>
  <si>
    <t>2026-01-26T07:20:05.5230000Z</t>
  </si>
  <si>
    <t>2026-01-21T16:24:16.5570000Z</t>
  </si>
  <si>
    <t>2026-01-26T07:07:33.0800000Z</t>
  </si>
  <si>
    <t>2026-02-08T15:10:39.6430000Z</t>
  </si>
  <si>
    <t>2026-02-08T15:09:14.6570000Z</t>
  </si>
  <si>
    <t>2025eb1100143@bitspilani-digital.edu.in</t>
  </si>
  <si>
    <t>2025EB1100143</t>
  </si>
  <si>
    <t>UDBHAV KRISHNA SHARMA</t>
  </si>
  <si>
    <t>2026-02-08T16:14:08.4630000Z</t>
  </si>
  <si>
    <t>2026-02-08T06:06:28.7830000Z</t>
  </si>
  <si>
    <t>2026-02-08T06:06:20.2600000Z</t>
  </si>
  <si>
    <t>2026-02-08T06:19:03.6470000Z</t>
  </si>
  <si>
    <t>2026-02-08T06:18:23.3130000Z</t>
  </si>
  <si>
    <t>2026-01-23T12:17:12.9900000Z</t>
  </si>
  <si>
    <t>2026-01-23T12:17:13.0000000Z</t>
  </si>
  <si>
    <t>2026-02-08T16:39:16.2570000Z</t>
  </si>
  <si>
    <t>2026-02-08T06:11:14.9070000Z</t>
  </si>
  <si>
    <t>2026-02-08T06:09:32.9100000Z</t>
  </si>
  <si>
    <t>2026-02-08T06:09:25.0670000Z</t>
  </si>
  <si>
    <t>2025eb1100144@bitspilani-digital.edu.in</t>
  </si>
  <si>
    <t>2025EB1100144</t>
  </si>
  <si>
    <t>SAHIL</t>
  </si>
  <si>
    <t>2025eb1100145@bitspilani-digital.edu.in</t>
  </si>
  <si>
    <t>2025EB1100145</t>
  </si>
  <si>
    <t>SHRIYA NAIDU S</t>
  </si>
  <si>
    <t>2026-02-07T18:57:57.2570000Z</t>
  </si>
  <si>
    <t>2026-02-07T19:15:33.7670000Z</t>
  </si>
  <si>
    <t>2026-02-07T19:07:04.5900000Z</t>
  </si>
  <si>
    <t>2026-02-07T19:16:41.8700000Z</t>
  </si>
  <si>
    <t>2026-02-07T19:12:01.2370000Z</t>
  </si>
  <si>
    <t>2026-02-07T19:16:46.4600000Z</t>
  </si>
  <si>
    <t>2026-02-07T19:02:51.7670000Z</t>
  </si>
  <si>
    <t>2026-02-04T16:42:52.7130000Z</t>
  </si>
  <si>
    <t>2026-02-07T19:15:54.4070000Z</t>
  </si>
  <si>
    <t>2026-02-06T17:42:35.9670000Z</t>
  </si>
  <si>
    <t>2025eb1100146@bitspilani-digital.edu.in</t>
  </si>
  <si>
    <t>2025EB1100146</t>
  </si>
  <si>
    <t>K A MUHAMMED SHAHIL</t>
  </si>
  <si>
    <t>2025eb1100147@bitspilani-digital.edu.in</t>
  </si>
  <si>
    <t>2025EB1100147</t>
  </si>
  <si>
    <t>OGIRALA SUSHANTH</t>
  </si>
  <si>
    <t>2026-01-23T14:06:32.5000000Z</t>
  </si>
  <si>
    <t>2026-01-23T14:07:33.0130000Z</t>
  </si>
  <si>
    <t>2026-01-23T14:25:11.6570000Z</t>
  </si>
  <si>
    <t>2025eb1100148@bitspilani-digital.edu.in</t>
  </si>
  <si>
    <t>2025EB1100148</t>
  </si>
  <si>
    <t>PRAJAPATI HARSH BANKIMKUMAR</t>
  </si>
  <si>
    <t>2026-02-08T16:41:39.1630000Z</t>
  </si>
  <si>
    <t>2026-02-07T16:12:47.0530000Z</t>
  </si>
  <si>
    <t>2026-02-07T16:12:33.7370000Z</t>
  </si>
  <si>
    <t>2026-02-08T16:52:51.4570000Z</t>
  </si>
  <si>
    <t>2026-02-08T16:52:17.0930000Z</t>
  </si>
  <si>
    <t>2026-02-08T16:57:37.4170000Z</t>
  </si>
  <si>
    <t>2026-02-08T16:57:33.6870000Z</t>
  </si>
  <si>
    <t>2026-02-08T17:04:07.9030000Z</t>
  </si>
  <si>
    <t>2026-02-08T17:04:04.4230000Z</t>
  </si>
  <si>
    <t>2025eb1100149@bitspilani-digital.edu.in</t>
  </si>
  <si>
    <t>2025EB1100149</t>
  </si>
  <si>
    <t>PRAKHAR TYAGI</t>
  </si>
  <si>
    <t>2026-01-17T17:15:58.1500000Z</t>
  </si>
  <si>
    <t>2025eb1100150@bitspilani-digital.edu.in</t>
  </si>
  <si>
    <t>2025EB1100150</t>
  </si>
  <si>
    <t>SHIV JAIN</t>
  </si>
  <si>
    <t>2026-02-08T10:34:06.6900000Z</t>
  </si>
  <si>
    <t>2026-02-08T11:25:35.9970000Z</t>
  </si>
  <si>
    <t>2026-02-08T11:25:30.2630000Z</t>
  </si>
  <si>
    <t>2026-01-29T06:59:26.0730000Z</t>
  </si>
  <si>
    <t>2026-02-08T12:49:44.2200000Z</t>
  </si>
  <si>
    <t>2026-02-08T12:49:38.4930000Z</t>
  </si>
  <si>
    <t>2026-01-29T06:37:21.6670000Z</t>
  </si>
  <si>
    <t>2026-01-29T06:38:29.8800000Z</t>
  </si>
  <si>
    <t>2026-02-08T11:13:43.6100000Z</t>
  </si>
  <si>
    <t>2026-02-08T11:13:37.4130000Z</t>
  </si>
  <si>
    <t>2026-02-05T17:42:42.4730000Z</t>
  </si>
  <si>
    <t>2026-02-05T17:42:42.4700000Z</t>
  </si>
  <si>
    <t>2026-02-08T11:27:26.0730000Z</t>
  </si>
  <si>
    <t>2025eb1100151@bitspilani-digital.edu.in</t>
  </si>
  <si>
    <t>2025EB1100151</t>
  </si>
  <si>
    <t>ACHINTYA CHOUBEY</t>
  </si>
  <si>
    <t>2025eb1100152@bitspilani-digital.edu.in</t>
  </si>
  <si>
    <t>2025EB1100152</t>
  </si>
  <si>
    <t>AMAN MANJU</t>
  </si>
  <si>
    <t>2026-02-08T14:38:01.6670000Z</t>
  </si>
  <si>
    <t>2026-02-08T14:44:58.2770000Z</t>
  </si>
  <si>
    <t>2026-01-30T14:06:00.2100000Z</t>
  </si>
  <si>
    <t>2026-01-22T09:29:48.9000000Z</t>
  </si>
  <si>
    <t>2026-01-22T09:29:48.9130000Z</t>
  </si>
  <si>
    <t>2026-02-08T14:45:22.3030000Z</t>
  </si>
  <si>
    <t>2026-01-21T09:31:07.0400000Z</t>
  </si>
  <si>
    <t>2026-01-21T09:28:49.7600000Z</t>
  </si>
  <si>
    <t>2026-01-21T09:28:59.8330000Z</t>
  </si>
  <si>
    <t>2026-02-08T15:00:39.0400000Z</t>
  </si>
  <si>
    <t>2026-02-08T14:59:36.4570000Z</t>
  </si>
  <si>
    <t>2025eb1100153@bitspilani-digital.edu.in</t>
  </si>
  <si>
    <t>2025EB1100153</t>
  </si>
  <si>
    <t>SRIYA MOHIT SARAF</t>
  </si>
  <si>
    <t>2026-02-08T06:12:33.0630000Z</t>
  </si>
  <si>
    <t>2026-02-08T06:15:17.2430000Z</t>
  </si>
  <si>
    <t>2026-02-08T06:15:01.3570000Z</t>
  </si>
  <si>
    <t>2026-01-18T12:23:51.0700000Z</t>
  </si>
  <si>
    <t>2026-02-07T05:43:21.5830000Z</t>
  </si>
  <si>
    <t>2026-01-18T12:09:39.9270000Z</t>
  </si>
  <si>
    <t>2026-02-08T06:17:32.7100000Z</t>
  </si>
  <si>
    <t>2026-02-08T06:17:19.7700000Z</t>
  </si>
  <si>
    <t>2026-01-25T05:49:57.6500000Z</t>
  </si>
  <si>
    <t>2026-02-07T05:43:54.9800000Z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</si>
  <si>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</si>
  <si>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</si>
  <si>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</si>
  <si>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</si>
  <si>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</si>
  <si>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</si>
  <si>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</si>
  <si>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</si>
  <si>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</si>
  <si>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</si>
  <si>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2025eb1100155@bitspilani-digital.edu.in</t>
  </si>
  <si>
    <t>2025EB1100155</t>
  </si>
  <si>
    <t>DHIRAJ GOUR</t>
  </si>
  <si>
    <t>2026-02-08T20:10:02.5870000Z</t>
  </si>
  <si>
    <t>2026-02-07T11:28:54.1300000Z</t>
  </si>
  <si>
    <t>2026-02-07T11:28:50.1000000Z</t>
  </si>
  <si>
    <t>2026-02-06T15:22:36.8970000Z</t>
  </si>
  <si>
    <t>2026-01-17T17:08:24.5030000Z</t>
  </si>
  <si>
    <t>2026-01-17T17:08:24.4870000Z</t>
  </si>
  <si>
    <t>2026-02-07T15:34:10.3070000Z</t>
  </si>
  <si>
    <t>2026-02-08T20:10:11.8470000Z</t>
  </si>
  <si>
    <t>2026-02-08T20:10:17.1430000Z</t>
  </si>
  <si>
    <t>2026-02-08T20:10:17.1470000Z</t>
  </si>
  <si>
    <t>2025eb1100156@bitspilani-digital.edu.in</t>
  </si>
  <si>
    <t>2025EB1100156</t>
  </si>
  <si>
    <t>NEELABHO CHAKRABORTY</t>
  </si>
  <si>
    <t>2026-02-09T04:47:17.6870000Z</t>
  </si>
  <si>
    <t>2026-02-08T11:07:06.4670000Z</t>
  </si>
  <si>
    <t>2026-01-17T14:52:57.0770000Z</t>
  </si>
  <si>
    <t>2026-01-30T15:08:41.3700000Z</t>
  </si>
  <si>
    <t>2026-02-05T05:44:21.7300000Z</t>
  </si>
  <si>
    <t>2026-01-22T12:35:54.5870000Z</t>
  </si>
  <si>
    <t>2026-02-08T11:06:52.7430000Z</t>
  </si>
  <si>
    <t>2026-02-08T11:02:28.5430000Z</t>
  </si>
  <si>
    <t>2026-02-08T11:02:43.0830000Z</t>
  </si>
  <si>
    <t>2026-02-08T11:05:47.5700000Z</t>
  </si>
  <si>
    <t>2026-02-07T06:08:24.5230000Z</t>
  </si>
  <si>
    <t>2026-02-07T06:14:20.9300000Z</t>
  </si>
  <si>
    <t>2026-02-07T06:13:22.9000000Z</t>
  </si>
  <si>
    <t>2025eb1100157@bitspilani-digital.edu.in</t>
  </si>
  <si>
    <t>2025EB1100157</t>
  </si>
  <si>
    <t>ABARAJITHA RAJAGOPAL</t>
  </si>
  <si>
    <t>2026-02-08T11:12:38.9670000Z</t>
  </si>
  <si>
    <t>2026-02-08T11:41:53.2430000Z</t>
  </si>
  <si>
    <t>2026-02-08T11:41:41.4370000Z</t>
  </si>
  <si>
    <t>2026-02-08T11:44:27.8370000Z</t>
  </si>
  <si>
    <t>2026-02-08T11:44:20.0370000Z</t>
  </si>
  <si>
    <t>2026-02-08T11:49:58.9070000Z</t>
  </si>
  <si>
    <t>2026-02-08T11:49:52.9970000Z</t>
  </si>
  <si>
    <t>2026-02-08T11:47:07.6330000Z</t>
  </si>
  <si>
    <t>2026-02-08T11:47:00.6770000Z</t>
  </si>
  <si>
    <t>2025eb1100158@bitspilani-digital.edu.in</t>
  </si>
  <si>
    <t>2025EB1100158</t>
  </si>
  <si>
    <t>PRATYUSH BHASKAR RAM</t>
  </si>
  <si>
    <t>2026-02-05T03:23:11.0100000Z</t>
  </si>
  <si>
    <t>2026-01-30T13:27:14.1130000Z</t>
  </si>
  <si>
    <t>2026-02-05T03:23:30.7000000Z</t>
  </si>
  <si>
    <t>2026-01-30T13:27:10.1370000Z</t>
  </si>
  <si>
    <t>2025eb1100159@bitspilani-digital.edu.in</t>
  </si>
  <si>
    <t>2025EB1100159</t>
  </si>
  <si>
    <t>ADRIJA CHATTERJEE</t>
  </si>
  <si>
    <t>2026-02-08T15:31:14.9570000Z</t>
  </si>
  <si>
    <t>2026-02-08T03:53:34.8600000Z</t>
  </si>
  <si>
    <t>2026-02-06T17:28:40.5630000Z</t>
  </si>
  <si>
    <t>2026-02-08T15:50:06.0700000Z</t>
  </si>
  <si>
    <t>2026-02-08T04:29:23.4470000Z</t>
  </si>
  <si>
    <t>2026-01-31T06:43:50.8130000Z</t>
  </si>
  <si>
    <t>2026-02-08T04:57:40.2630000Z</t>
  </si>
  <si>
    <t>2026-02-08T04:12:09.9400000Z</t>
  </si>
  <si>
    <t>2026-02-08T04:11:56.8300000Z</t>
  </si>
  <si>
    <t>2026-02-08T17:03:38.4630000Z</t>
  </si>
  <si>
    <t>2026-02-08T15:49:37.2600000Z</t>
  </si>
  <si>
    <t>2026-02-04T13:18:52.8770000Z</t>
  </si>
  <si>
    <t>2026-02-04T13:18:56.8100000Z</t>
  </si>
  <si>
    <t>2025eb1100160@bitspilani-digital.edu.in</t>
  </si>
  <si>
    <t>2025EB1100160</t>
  </si>
  <si>
    <t>MISHIKA GARG</t>
  </si>
  <si>
    <t>2026-02-08T09:27:49.6470000Z</t>
  </si>
  <si>
    <t>2026-02-07T15:39:00.1900000Z</t>
  </si>
  <si>
    <t>2026-02-07T15:41:59.6130000Z</t>
  </si>
  <si>
    <t>2026-02-08T12:48:57.1300000Z</t>
  </si>
  <si>
    <t>2026-02-08T14:12:26.7370000Z</t>
  </si>
  <si>
    <t>2026-02-08T09:34:30.8330000Z</t>
  </si>
  <si>
    <t>2025eb1100161@bitspilani-digital.edu.in</t>
  </si>
  <si>
    <t>2025EB1100161</t>
  </si>
  <si>
    <t>ANGELINA GEORGE</t>
  </si>
  <si>
    <t>2026-02-08T04:11:54.3630000Z</t>
  </si>
  <si>
    <t>2026-02-07T12:25:29.4400000Z</t>
  </si>
  <si>
    <t>2026-02-07T13:00:46.8000000Z</t>
  </si>
  <si>
    <t>2026-02-07T12:39:48.5170000Z</t>
  </si>
  <si>
    <t>2026-02-07T12:39:48.5000000Z</t>
  </si>
  <si>
    <t>2026-02-07T13:01:05.3730000Z</t>
  </si>
  <si>
    <t>2026-02-08T04:21:08.1030000Z</t>
  </si>
  <si>
    <t>2026-02-08T04:21:07.0900000Z</t>
  </si>
  <si>
    <t>2026-02-07T12:53:42.8070000Z</t>
  </si>
  <si>
    <t>2025eb1100162@bitspilani-digital.edu.in</t>
  </si>
  <si>
    <t>2025EB1100162</t>
  </si>
  <si>
    <t>ARSHID FAYAZ PARRAY</t>
  </si>
  <si>
    <t>2026-02-09T07:05:09.2570000Z</t>
  </si>
  <si>
    <t>2026-02-05T05:25:14.2930000Z</t>
  </si>
  <si>
    <t>2026-02-09T07:05:45.3800000Z</t>
  </si>
  <si>
    <t>2026-02-09T07:05:54.9100000Z</t>
  </si>
  <si>
    <t>2026-02-09T07:05:54.9130000Z</t>
  </si>
  <si>
    <t>2026-02-05T05:14:49.6830000Z</t>
  </si>
  <si>
    <t>2025eb1100163@bitspilani-digital.edu.in</t>
  </si>
  <si>
    <t>2025EB1100163</t>
  </si>
  <si>
    <t>PARTH JAIN</t>
  </si>
  <si>
    <t>2026-02-08T15:44:48.5230000Z</t>
  </si>
  <si>
    <t>2026-02-08T15:57:21.3570000Z</t>
  </si>
  <si>
    <t>2026-01-24T06:26:15.7770000Z</t>
  </si>
  <si>
    <t>2026-01-24T06:26:23.7130000Z</t>
  </si>
  <si>
    <t>2026-01-24T06:26:23.7270000Z</t>
  </si>
  <si>
    <t>2026-01-27T20:14:42.5600000Z</t>
  </si>
  <si>
    <t>2026-02-08T15:57:05.4430000Z</t>
  </si>
  <si>
    <t>2026-02-08T15:56:55.4070000Z</t>
  </si>
  <si>
    <t>2026-02-08T15:50:36.8870000Z</t>
  </si>
  <si>
    <t>2026-02-08T15:50:30.1730000Z</t>
  </si>
  <si>
    <t>2025eb1100164@bitspilani-digital.edu.in</t>
  </si>
  <si>
    <t>2025EB1100164</t>
  </si>
  <si>
    <t>ABHISHEK SAXENA</t>
  </si>
  <si>
    <t>2025eb1100165@bitspilani-digital.edu.in</t>
  </si>
  <si>
    <t>2025EB1100165</t>
  </si>
  <si>
    <t>PRANAV SHARMA</t>
  </si>
  <si>
    <t>2026-02-08T18:57:39.1230000Z</t>
  </si>
  <si>
    <t>2026-02-07T12:01:10.0730000Z</t>
  </si>
  <si>
    <t>2026-02-07T12:01:00.2700000Z</t>
  </si>
  <si>
    <t>2026-01-23T08:02:52.8230000Z</t>
  </si>
  <si>
    <t>2026-02-08T05:50:02.4030000Z</t>
  </si>
  <si>
    <t>2026-02-08T05:49:45.6030000Z</t>
  </si>
  <si>
    <t>2026-01-30T15:33:32.5900000Z</t>
  </si>
  <si>
    <t>2026-01-30T15:33:32.5770000Z</t>
  </si>
  <si>
    <t>2026-02-08T06:03:29.1870000Z</t>
  </si>
  <si>
    <t>2026-02-08T06:03:20.3200000Z</t>
  </si>
  <si>
    <t>2026-02-08T18:57:53.7070000Z</t>
  </si>
  <si>
    <t>2026-02-08T05:56:26.2700000Z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</si>
  <si>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</si>
  <si>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</si>
  <si>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</si>
  <si>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</si>
  <si>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</si>
  <si>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2026-02-07T14:57:25.8630000Z</t>
  </si>
  <si>
    <t>2026-01-17T15:05:56.9430000Z</t>
  </si>
  <si>
    <t>2026-02-07T10:42:16.6970000Z</t>
  </si>
  <si>
    <t>2026-02-07T10:42:08.1100000Z</t>
  </si>
  <si>
    <t>2025eb1100167@bitspilani-digital.edu.in</t>
  </si>
  <si>
    <t>2025EB1100167</t>
  </si>
  <si>
    <t>RITVIJ SHARMA</t>
  </si>
  <si>
    <t>2026-02-08T14:39:26.1230000Z</t>
  </si>
  <si>
    <t>2026-01-29T14:58:44.4430000Z</t>
  </si>
  <si>
    <t>2026-02-08T14:44:58.3570000Z</t>
  </si>
  <si>
    <t>2026-02-08T14:44:40.5230000Z</t>
  </si>
  <si>
    <t>2026-01-27T13:39:19.4900000Z</t>
  </si>
  <si>
    <t>2026-01-27T13:39:50.4730000Z</t>
  </si>
  <si>
    <t>2026-01-28T06:28:05.9230000Z</t>
  </si>
  <si>
    <t>2026-01-27T13:38:16.3970000Z</t>
  </si>
  <si>
    <t>2025eb1100168@bitspilani-digital.edu.in</t>
  </si>
  <si>
    <t>2025EB1100168</t>
  </si>
  <si>
    <t>SONAWANE TEENA ANILKUMAR</t>
  </si>
  <si>
    <t>2026-01-24T13:38:33.7200000Z</t>
  </si>
  <si>
    <t>2025eb1100169@bitspilani-digital.edu.in</t>
  </si>
  <si>
    <t>2025EB1100169</t>
  </si>
  <si>
    <t>LUBHANI</t>
  </si>
  <si>
    <t>2026-02-04T10:34:53.5100000Z</t>
  </si>
  <si>
    <t>2026-02-04T10:36:43.0530000Z</t>
  </si>
  <si>
    <t>2026-02-04T10:36:35.1730000Z</t>
  </si>
  <si>
    <t>2026-02-04T14:00:39.4700000Z</t>
  </si>
  <si>
    <t>2026-02-04T11:13:16.3230000Z</t>
  </si>
  <si>
    <t>2026-02-04T15:07:17.8970000Z</t>
  </si>
  <si>
    <t>2026-02-04T15:07:17.9000000Z</t>
  </si>
  <si>
    <t>2025eb1100170@bitspilani-digital.edu.in</t>
  </si>
  <si>
    <t>2025EB1100170</t>
  </si>
  <si>
    <t>NILESH OJHA</t>
  </si>
  <si>
    <t>2025eb1100171@bitspilani-digital.edu.in</t>
  </si>
  <si>
    <t>2025EB1100171</t>
  </si>
  <si>
    <t>SOHAM</t>
  </si>
  <si>
    <t>2026-02-08T12:44:14.2300000Z</t>
  </si>
  <si>
    <t>2026-02-08T12:44:57.8170000Z</t>
  </si>
  <si>
    <t>2026-02-08T12:44:31.3700000Z</t>
  </si>
  <si>
    <t>2026-01-24T14:55:59.8400000Z</t>
  </si>
  <si>
    <t>2026-01-24T14:55:59.8300000Z</t>
  </si>
  <si>
    <t>2026-01-30T10:10:19.0770000Z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</si>
  <si>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</si>
  <si>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</si>
  <si>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</si>
  <si>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</si>
  <si>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</si>
  <si>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2026-02-08T16:45:39.8270000Z</t>
  </si>
  <si>
    <t>2026-01-19T10:40:31.7230000Z</t>
  </si>
  <si>
    <t>2026-01-19T10:39:15.2400000Z</t>
  </si>
  <si>
    <t>2026-01-19T10:39:15.2200000Z</t>
  </si>
  <si>
    <t>2026-02-08T16:46:37.3900000Z</t>
  </si>
  <si>
    <t>2026-02-08T16:51:06.1030000Z</t>
  </si>
  <si>
    <t>2026-02-08T16:45:51.9830000Z</t>
  </si>
  <si>
    <t>2026-01-19T10:49:31.1870000Z</t>
  </si>
  <si>
    <t>2026-01-19T10:49:31.1730000Z</t>
  </si>
  <si>
    <t>2025eb1100173@bitspilani-digital.edu.in</t>
  </si>
  <si>
    <t>2025EB1100173</t>
  </si>
  <si>
    <t>SRISHTI SHANKHDHAR</t>
  </si>
  <si>
    <t>2025eb1100174@bitspilani-digital.edu.in</t>
  </si>
  <si>
    <t>2025EB1100174</t>
  </si>
  <si>
    <t>VIJAYASHREE KAKUBAL</t>
  </si>
  <si>
    <t>2026-02-08T19:52:35.5170000Z</t>
  </si>
  <si>
    <t>2026-02-06T04:30:16.0700000Z</t>
  </si>
  <si>
    <t>2026-01-18T01:47:53.3730000Z</t>
  </si>
  <si>
    <t>2026-02-06T04:30:07.2000000Z</t>
  </si>
  <si>
    <t>2026-02-05T11:52:44.4930000Z</t>
  </si>
  <si>
    <t>2026-02-06T05:35:59.4930000Z</t>
  </si>
  <si>
    <t>2026-02-06T05:35:54.2530000Z</t>
  </si>
  <si>
    <t>2026-02-05T11:53:05.7770000Z</t>
  </si>
  <si>
    <t>2025eb1100175@bitspilani-digital.edu.in</t>
  </si>
  <si>
    <t>2025EB1100175</t>
  </si>
  <si>
    <t>MAULIK PANT</t>
  </si>
  <si>
    <t>2026-02-07T07:53:12.9130000Z</t>
  </si>
  <si>
    <t>2026-01-17T15:43:52.6500000Z</t>
  </si>
  <si>
    <t>2026-02-01T06:52:45.3370000Z</t>
  </si>
  <si>
    <t>2026-02-01T06:52:38.8970000Z</t>
  </si>
  <si>
    <t>2026-02-07T07:57:53.3330000Z</t>
  </si>
  <si>
    <t>2026-02-07T07:57:46.9900000Z</t>
  </si>
  <si>
    <t>2025eb1100176@bitspilani-digital.edu.in</t>
  </si>
  <si>
    <t>2025EB1100176</t>
  </si>
  <si>
    <t>SAI SPOORTHY ETURU</t>
  </si>
  <si>
    <t>2026-02-08T16:03:07.2930000Z</t>
  </si>
  <si>
    <t>2026-02-08T16:30:45.3270000Z</t>
  </si>
  <si>
    <t>2026-02-08T16:30:35.6670000Z</t>
  </si>
  <si>
    <t>2026-01-18T16:46:01.3030000Z</t>
  </si>
  <si>
    <t>2026-01-18T16:53:42.5930000Z</t>
  </si>
  <si>
    <t>2026-01-21T17:19:17.3130000Z</t>
  </si>
  <si>
    <t>2026-02-08T16:07:03.4930000Z</t>
  </si>
  <si>
    <t>2026-02-08T16:06:50.6530000Z</t>
  </si>
  <si>
    <t>2026-02-08T16:17:07.2800000Z</t>
  </si>
  <si>
    <t>2026-02-08T16:16:54.3900000Z</t>
  </si>
  <si>
    <t>2026-02-01T15:20:45.8030000Z</t>
  </si>
  <si>
    <t>2026-02-08T16:31:25.3670000Z</t>
  </si>
  <si>
    <t>2026-02-08T16:10:54.7900000Z</t>
  </si>
  <si>
    <t>2026-02-01T15:13:54.7430000Z</t>
  </si>
  <si>
    <t>2026-02-01T15:14:21.1100000Z</t>
  </si>
  <si>
    <t>2025eb1100177@bitspilani-digital.edu.in</t>
  </si>
  <si>
    <t>2025EB1100177</t>
  </si>
  <si>
    <t>YASHRAJ PUROHIT</t>
  </si>
  <si>
    <t>2025eb1100178@bitspilani-digital.edu.in</t>
  </si>
  <si>
    <t>2025EB1100178</t>
  </si>
  <si>
    <t>ARNAV YADAV</t>
  </si>
  <si>
    <t>2026-01-26T16:41:07.0900000Z</t>
  </si>
  <si>
    <t>2026-01-17T14:16:12.5600000Z</t>
  </si>
  <si>
    <t>2026-01-20T16:02:46.8200000Z</t>
  </si>
  <si>
    <t>2026-01-17T14:16:12.7070000Z</t>
  </si>
  <si>
    <t>2025eb1100179@bitspilani-digital.edu.in</t>
  </si>
  <si>
    <t>2025EB1100179</t>
  </si>
  <si>
    <t>BHARAT KANDOI</t>
  </si>
  <si>
    <t>2025eb1100180@bitspilani-digital.edu.in</t>
  </si>
  <si>
    <t>2025EB1100180</t>
  </si>
  <si>
    <t>INTHUUJA S</t>
  </si>
  <si>
    <t>2026-02-07T13:32:03.1430000Z</t>
  </si>
  <si>
    <t>2026-02-07T13:45:12.0030000Z</t>
  </si>
  <si>
    <t>2026-02-07T13:45:57.2130000Z</t>
  </si>
  <si>
    <t>2025eb1100181@bitspilani-digital.edu.in</t>
  </si>
  <si>
    <t>2025EB1100181</t>
  </si>
  <si>
    <t>ARNAV GUPTA</t>
  </si>
  <si>
    <t>2026-02-06T02:32:36.3030000Z</t>
  </si>
  <si>
    <t>2026-01-30T20:22:49.3530000Z</t>
  </si>
  <si>
    <t>2026-01-30T15:07:42.6030000Z</t>
  </si>
  <si>
    <t>2026-01-30T14:07:11.7330000Z</t>
  </si>
  <si>
    <t>2026-01-30T20:00:47.8830000Z</t>
  </si>
  <si>
    <t>2026-01-30T19:37:28.9700000Z</t>
  </si>
  <si>
    <t>2026-01-30T19:37:32.7400000Z</t>
  </si>
  <si>
    <t>2026-01-27T23:23:34.4700000Z</t>
  </si>
  <si>
    <t>2026-01-25T10:18:36.9900000Z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</si>
  <si>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</si>
  <si>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</si>
  <si>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</si>
  <si>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</si>
  <si>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</si>
  <si>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2026-02-08T11:06:33.3930000Z</t>
  </si>
  <si>
    <t>2026-02-08T12:02:03.8170000Z</t>
  </si>
  <si>
    <t>2026-02-08T12:01:51.1630000Z</t>
  </si>
  <si>
    <t>2026-02-07T05:29:20.8070000Z</t>
  </si>
  <si>
    <t>2026-02-07T05:21:04.7070000Z</t>
  </si>
  <si>
    <t>2026-01-24T15:26:29.9330000Z</t>
  </si>
  <si>
    <t>2026-02-08T12:09:48.8900000Z</t>
  </si>
  <si>
    <t>2026-02-08T12:09:32.3500000Z</t>
  </si>
  <si>
    <t>2026-01-24T15:26:37.8730000Z</t>
  </si>
  <si>
    <t>2026-01-25T02:52:34.2800000Z</t>
  </si>
  <si>
    <t>2026-02-08T12:15:44.3230000Z</t>
  </si>
  <si>
    <t>2026-02-08T12:15:30.2430000Z</t>
  </si>
  <si>
    <t>2025eb1100183@bitspilani-digital.edu.in</t>
  </si>
  <si>
    <t>2025EB1100183</t>
  </si>
  <si>
    <t>GHORPADE ATHARVA ANIL</t>
  </si>
  <si>
    <t>2026-02-07T16:42:15.4500000Z</t>
  </si>
  <si>
    <t>2026-02-01T17:30:21.5500000Z</t>
  </si>
  <si>
    <t>2026-02-01T04:48:26.0600000Z</t>
  </si>
  <si>
    <t>2026-02-01T06:13:37.2930000Z</t>
  </si>
  <si>
    <t>2026-02-01T06:13:37.3000000Z</t>
  </si>
  <si>
    <t>2026-02-07T16:47:02.8930000Z</t>
  </si>
  <si>
    <t>2026-02-07T16:46:57.0730000Z</t>
  </si>
  <si>
    <t>2026-02-06T14:26:16.2770000Z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</si>
  <si>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</si>
  <si>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</si>
  <si>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</si>
  <si>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</si>
  <si>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</si>
  <si>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2026-02-08T12:22:43.8600000Z</t>
  </si>
  <si>
    <t>2026-02-08T12:35:05.7870000Z</t>
  </si>
  <si>
    <t>2026-02-08T12:34:53.0130000Z</t>
  </si>
  <si>
    <t>2026-02-08T12:45:57.0200000Z</t>
  </si>
  <si>
    <t>2026-02-08T12:25:59.0730000Z</t>
  </si>
  <si>
    <t>2026-02-08T12:38:45.2870000Z</t>
  </si>
  <si>
    <t>2026-02-08T12:38:38.8570000Z</t>
  </si>
  <si>
    <t>2026-02-08T12:45:42.6170000Z</t>
  </si>
  <si>
    <t>2026-02-08T12:44:29.4370000Z</t>
  </si>
  <si>
    <t>2025eb1100185@bitspilani-digital.edu.in</t>
  </si>
  <si>
    <t>2025EB1100185</t>
  </si>
  <si>
    <t>DYUTHI BHATRAJU</t>
  </si>
  <si>
    <t>2025eb1100186@bitspilani-digital.edu.in</t>
  </si>
  <si>
    <t>2025EB1100186</t>
  </si>
  <si>
    <t>JESWANT ALEXANDER A</t>
  </si>
  <si>
    <t>2025eb1100187@bitspilani-digital.edu.in</t>
  </si>
  <si>
    <t>2025EB1100187</t>
  </si>
  <si>
    <t>BAVISHI KAIRAV MANISH</t>
  </si>
  <si>
    <t>2026-02-08T05:47:25.7970000Z</t>
  </si>
  <si>
    <t>2026-02-07T09:24:19.0000000Z</t>
  </si>
  <si>
    <t>2026-01-28T08:23:39.3370000Z</t>
  </si>
  <si>
    <t>2026-01-28T08:31:07.2030000Z</t>
  </si>
  <si>
    <t>2026-02-07T09:41:05.1000000Z</t>
  </si>
  <si>
    <t>2026-02-02T04:54:50.0770000Z</t>
  </si>
  <si>
    <t>2026-01-28T08:08:15.7470000Z</t>
  </si>
  <si>
    <t>2026-01-28T08:08:15.7570000Z</t>
  </si>
  <si>
    <t>2026-02-08T05:47:27.4630000Z</t>
  </si>
  <si>
    <t>2026-02-08T05:48:18.7570000Z</t>
  </si>
  <si>
    <t>2026-02-08T05:36:40.1430000Z</t>
  </si>
  <si>
    <t>2026-01-23T09:45:00.3330000Z</t>
  </si>
  <si>
    <t>2026-01-23T09:45:00.3430000Z</t>
  </si>
  <si>
    <t>2025eb1100188@bitspilani-digital.edu.in</t>
  </si>
  <si>
    <t>2025EB1100188</t>
  </si>
  <si>
    <t>NIVRITI GUPTA</t>
  </si>
  <si>
    <t>2025eb1100189@bitspilani-digital.edu.in</t>
  </si>
  <si>
    <t>2025EB1100189</t>
  </si>
  <si>
    <t>ZAINAB NABI</t>
  </si>
  <si>
    <t>2025eb1100190@bitspilani-digital.edu.in</t>
  </si>
  <si>
    <t>2025EB1100190</t>
  </si>
  <si>
    <t>YUGANK</t>
  </si>
  <si>
    <t>2025eb1100191@bitspilani-digital.edu.in</t>
  </si>
  <si>
    <t>2025EB1100191</t>
  </si>
  <si>
    <t>MOHAMMAD SUHAIL</t>
  </si>
  <si>
    <t>2025eb1100192@bitspilani-digital.edu.in</t>
  </si>
  <si>
    <t>2025EB1100192</t>
  </si>
  <si>
    <t>NIDUMOLU LALITHA SHREYA</t>
  </si>
  <si>
    <t>2026-02-08T18:51:17.0370000Z</t>
  </si>
  <si>
    <t>2025eb1100193@bitspilani-digital.edu.in</t>
  </si>
  <si>
    <t>2025EB1100193</t>
  </si>
  <si>
    <t>YADAV TUSHAR ASHOKKUMAR</t>
  </si>
  <si>
    <t>2026-02-08T16:29:56.0530000Z</t>
  </si>
  <si>
    <t>2026-02-08T16:29:46.4900000Z</t>
  </si>
  <si>
    <t>2026-02-08T16:29:34.2500000Z</t>
  </si>
  <si>
    <t>2025eb1100194@bitspilani-digital.edu.in</t>
  </si>
  <si>
    <t>2025EB1100194</t>
  </si>
  <si>
    <t>MOHAMMED UZAIR ANWAR</t>
  </si>
  <si>
    <t>2025eb1100195@bitspilani-digital.edu.in</t>
  </si>
  <si>
    <t>2025EB1100195</t>
  </si>
  <si>
    <t>ANYA SHARMA</t>
  </si>
  <si>
    <t>2026-02-08T12:37:11.3430000Z</t>
  </si>
  <si>
    <t>2026-02-05T19:10:19.6770000Z</t>
  </si>
  <si>
    <t>2026-02-05T19:10:18.8400000Z</t>
  </si>
  <si>
    <t>2026-01-30T15:00:50.9770000Z</t>
  </si>
  <si>
    <t>2026-01-30T15:00:48.0030000Z</t>
  </si>
  <si>
    <t>2026-01-30T14:41:06.1330000Z</t>
  </si>
  <si>
    <t>2026-01-30T14:41:09.9870000Z</t>
  </si>
  <si>
    <t>2026-02-06T17:32:56.6100000Z</t>
  </si>
  <si>
    <t>2026-02-06T17:32:41.0800000Z</t>
  </si>
  <si>
    <t>2026-02-08T12:48:19.5700000Z</t>
  </si>
  <si>
    <t>2026-02-08T12:48:14.7170000Z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</si>
  <si>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</si>
  <si>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</si>
  <si>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</si>
  <si>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</si>
  <si>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</si>
  <si>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</si>
  <si>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2026-02-08T15:08:28.9700000Z</t>
  </si>
  <si>
    <t>2026-02-08T14:29:36.3000000Z</t>
  </si>
  <si>
    <t>2026-02-01T07:22:54.3630000Z</t>
  </si>
  <si>
    <t>2026-02-01T07:23:04.1770000Z</t>
  </si>
  <si>
    <t>2026-02-01T10:41:38.3530000Z</t>
  </si>
  <si>
    <t>2026-01-21T13:50:56.5230000Z</t>
  </si>
  <si>
    <t>2026-02-08T14:53:38.5000000Z</t>
  </si>
  <si>
    <t>2026-02-08T14:53:30.4070000Z</t>
  </si>
  <si>
    <t>2026-01-21T13:45:33.9100000Z</t>
  </si>
  <si>
    <t>2026-02-08T16:15:04.7000000Z</t>
  </si>
  <si>
    <t>2026-02-08T16:14:58.0870000Z</t>
  </si>
  <si>
    <t>2026-01-30T16:16:18.5330000Z</t>
  </si>
  <si>
    <t>2026-02-08T15:18:47.9200000Z</t>
  </si>
  <si>
    <t>2026-02-05T03:04:21.0170000Z</t>
  </si>
  <si>
    <t>2026-02-08T15:18:30.9530000Z</t>
  </si>
  <si>
    <t>2026-02-08T15:30:55.9100000Z</t>
  </si>
  <si>
    <t>2025eb1100197@bitspilani-digital.edu.in</t>
  </si>
  <si>
    <t>2025EB1100197</t>
  </si>
  <si>
    <t>GADIRAJU ASHRITH VARMA</t>
  </si>
  <si>
    <t>2025eb1100198@bitspilani-digital.edu.in</t>
  </si>
  <si>
    <t>2025EB1100198</t>
  </si>
  <si>
    <t>YASHAWANTH S K</t>
  </si>
  <si>
    <t>2026-02-09T04:18:37.0500000Z</t>
  </si>
  <si>
    <t>2026-02-09T05:13:17.2770000Z</t>
  </si>
  <si>
    <t>2026-02-09T05:12:32.4600000Z</t>
  </si>
  <si>
    <t>2026-02-06T14:27:25.0730000Z</t>
  </si>
  <si>
    <t>2026-02-06T14:27:08.7230000Z</t>
  </si>
  <si>
    <t>2026-02-06T14:21:58.5130000Z</t>
  </si>
  <si>
    <t>2026-02-06T13:31:09.4500000Z</t>
  </si>
  <si>
    <t>2026-01-19T11:48:26.4070000Z</t>
  </si>
  <si>
    <t>2026-02-03T11:47:55.1930000Z</t>
  </si>
  <si>
    <t>2026-02-03T05:53:45.7630000Z</t>
  </si>
  <si>
    <t>2026-02-03T05:55:11.4430000Z</t>
  </si>
  <si>
    <t>2026-02-03T05:55:11.4470000Z</t>
  </si>
  <si>
    <t>2025eb1100199@bitspilani-digital.edu.in</t>
  </si>
  <si>
    <t>2025EB1100199</t>
  </si>
  <si>
    <t>VEMPARALA RAMYA HARINI</t>
  </si>
  <si>
    <t>2026-02-08T12:44:46.2330000Z</t>
  </si>
  <si>
    <t>2026-01-22T18:06:27.3130000Z</t>
  </si>
  <si>
    <t>2026-01-17T14:58:13.4230000Z</t>
  </si>
  <si>
    <t>2026-01-17T14:58:13.4130000Z</t>
  </si>
  <si>
    <t>2026-02-08T12:53:41.7270000Z</t>
  </si>
  <si>
    <t>2026-02-08T12:50:44.9000000Z</t>
  </si>
  <si>
    <t>2026-02-07T11:34:38.3100000Z</t>
  </si>
  <si>
    <t>2026-01-27T16:33:10.8430000Z</t>
  </si>
  <si>
    <t>2026-01-27T16:45:52.0670000Z</t>
  </si>
  <si>
    <t>2026-01-27T16:45:59.5270000Z</t>
  </si>
  <si>
    <t>2026-02-07T03:32:06.0430000Z</t>
  </si>
  <si>
    <t>2025eb1100200@bitspilani-digital.edu.in</t>
  </si>
  <si>
    <t>2025EB1100200</t>
  </si>
  <si>
    <t>SHAIK RIDA FIRDAUS</t>
  </si>
  <si>
    <t>2026-02-08T16:42:56.6470000Z</t>
  </si>
  <si>
    <t>2026-02-07T12:58:44.7030000Z</t>
  </si>
  <si>
    <t>2026-01-31T07:23:17.6930000Z</t>
  </si>
  <si>
    <t>2026-02-07T12:57:32.7630000Z</t>
  </si>
  <si>
    <t>2026-02-02T10:48:58.0530000Z</t>
  </si>
  <si>
    <t>2026-02-02T10:49:21.1770000Z</t>
  </si>
  <si>
    <t>2026-02-02T10:49:21.1700000Z</t>
  </si>
  <si>
    <t>2026-02-07T09:55:02.3200000Z</t>
  </si>
  <si>
    <t>2026-02-07T13:44:26.6170000Z</t>
  </si>
  <si>
    <t>2026-02-07T13:44:19.4770000Z</t>
  </si>
  <si>
    <t>2026-02-08T16:43:11.3370000Z</t>
  </si>
  <si>
    <t>2026-01-20T14:20:26.6700000Z</t>
  </si>
  <si>
    <t>2026-01-20T14:20:40.5600000Z</t>
  </si>
  <si>
    <t>2026-01-20T14:27:55.5030000Z</t>
  </si>
  <si>
    <t>2025eb1100201@bitspilani-digital.edu.in</t>
  </si>
  <si>
    <t>2025EB1100201</t>
  </si>
  <si>
    <t>AKSHITA GUPTA</t>
  </si>
  <si>
    <t>2025eb1100202@bitspilani-digital.edu.in</t>
  </si>
  <si>
    <t>2025EB1100202</t>
  </si>
  <si>
    <t>VED YAGNESHKUMAR VYAS</t>
  </si>
  <si>
    <t>2026-02-09T00:07:36.8930000Z</t>
  </si>
  <si>
    <t>2026-01-24T04:47:13.5100000Z</t>
  </si>
  <si>
    <t>2026-02-01T11:07:01.2200000Z</t>
  </si>
  <si>
    <t>2026-02-01T11:07:09.7470000Z</t>
  </si>
  <si>
    <t>2026-02-01T11:07:21.5730000Z</t>
  </si>
  <si>
    <t>2026-02-06T17:19:10.7630000Z</t>
  </si>
  <si>
    <t>2026-02-06T17:17:48.5770000Z</t>
  </si>
  <si>
    <t>2026-02-01T11:07:05.6030000Z</t>
  </si>
  <si>
    <t>2026-01-20T15:10:58.5800000Z</t>
  </si>
  <si>
    <t>2026-01-20T15:10:58.5970000Z</t>
  </si>
  <si>
    <t>2026-02-01T11:07:02.9000000Z</t>
  </si>
  <si>
    <t>2025eb1100203@bitspilani-digital.edu.in</t>
  </si>
  <si>
    <t>2025EB1100203</t>
  </si>
  <si>
    <t>NANDAKISHORE G</t>
  </si>
  <si>
    <t>2025eb1100204@bitspilani-digital.edu.in</t>
  </si>
  <si>
    <t>2025EB1100204</t>
  </si>
  <si>
    <t>MINIYAR VARAD SANDEEP</t>
  </si>
  <si>
    <t>2026-02-08T14:19:17.8030000Z</t>
  </si>
  <si>
    <t>2026-01-31T16:14:00.6630000Z</t>
  </si>
  <si>
    <t>2026-02-08T14:38:13.1070000Z</t>
  </si>
  <si>
    <t>2026-02-08T14:38:05.6570000Z</t>
  </si>
  <si>
    <t>2026-01-31T16:15:17.1400000Z</t>
  </si>
  <si>
    <t>2026-02-08T14:31:12.8100000Z</t>
  </si>
  <si>
    <t>2026-02-08T14:30:48.5170000Z</t>
  </si>
  <si>
    <t>2026-01-24T13:15:20.3200000Z</t>
  </si>
  <si>
    <t>2026-01-24T12:46:13.7930000Z</t>
  </si>
  <si>
    <t>2026-01-24T13:15:12.1000000Z</t>
  </si>
  <si>
    <t>2025eb1100205@bitspilani-digital.edu.in</t>
  </si>
  <si>
    <t>2025EB1100205</t>
  </si>
  <si>
    <t>PULKIT BANSAL</t>
  </si>
  <si>
    <t>2025eb1100206@bitspilani-digital.edu.in</t>
  </si>
  <si>
    <t>2025EB1100206</t>
  </si>
  <si>
    <t>CHHANWAL ISHIKA SANGRAMSING</t>
  </si>
  <si>
    <t>2025eb1100207@bitspilani-digital.edu.in</t>
  </si>
  <si>
    <t>2025EB1100207</t>
  </si>
  <si>
    <t>WALIA ISHA BALMINDER SINGH</t>
  </si>
  <si>
    <t>2026-02-08T19:23:15.8600000Z</t>
  </si>
  <si>
    <t>2026-01-18T12:24:30.8330000Z</t>
  </si>
  <si>
    <t>2026-01-26T11:10:14.1000000Z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</si>
  <si>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</si>
  <si>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</si>
  <si>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</si>
  <si>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</si>
  <si>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</si>
  <si>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2026-02-09T07:12:29.1570000Z</t>
  </si>
  <si>
    <t>2026-02-09T06:58:55.5670000Z</t>
  </si>
  <si>
    <t>2026-02-09T07:12:25.6730000Z</t>
  </si>
  <si>
    <t>2026-02-09T07:13:29.3870000Z</t>
  </si>
  <si>
    <t>2026-02-09T07:07:41.2700000Z</t>
  </si>
  <si>
    <t>2026-02-09T07:07:37.5500000Z</t>
  </si>
  <si>
    <t>2026-02-09T07:02:31.6000000Z</t>
  </si>
  <si>
    <t>2026-02-09T07:02:25.1930000Z</t>
  </si>
  <si>
    <t>2026-02-03T05:36:05.1870000Z</t>
  </si>
  <si>
    <t>2025eb1100209@bitspilani-digital.edu.in</t>
  </si>
  <si>
    <t>2025EB1100209</t>
  </si>
  <si>
    <t>SHIVANI SHARMA</t>
  </si>
  <si>
    <t>2026-02-08T23:28:35.4300000Z</t>
  </si>
  <si>
    <t>2026-01-23T14:14:47.7330000Z</t>
  </si>
  <si>
    <t>2026-01-25T02:42:57.6730000Z</t>
  </si>
  <si>
    <t>2026-01-25T03:48:33.0500000Z</t>
  </si>
  <si>
    <t>2026-01-25T03:48:57.8200000Z</t>
  </si>
  <si>
    <t>2026-01-18T01:00:25.0200000Z</t>
  </si>
  <si>
    <t>2025eb1100210@bitspilani-digital.edu.in</t>
  </si>
  <si>
    <t>2025EB1100210</t>
  </si>
  <si>
    <t>ALAN JOHN K</t>
  </si>
  <si>
    <t>2025eb1100211@bitspilani-digital.edu.in</t>
  </si>
  <si>
    <t>2025EB1100211</t>
  </si>
  <si>
    <t>MANAN DAHIYA</t>
  </si>
  <si>
    <t>2025eb1100212@bitspilani-digital.edu.in</t>
  </si>
  <si>
    <t>2025EB1100212</t>
  </si>
  <si>
    <t>AMAR MANI</t>
  </si>
  <si>
    <t>2026-02-09T04:32:34.1830000Z</t>
  </si>
  <si>
    <t>2026-01-23T12:53:08.4370000Z</t>
  </si>
  <si>
    <t>2026-02-08T15:44:23.5300000Z</t>
  </si>
  <si>
    <t>2026-02-08T15:44:15.5570000Z</t>
  </si>
  <si>
    <t>2025eb1100213@bitspilani-digital.edu.in</t>
  </si>
  <si>
    <t>2025EB1100213</t>
  </si>
  <si>
    <t>AKARSHIT CHHABRA</t>
  </si>
  <si>
    <t>2026-02-08T18:39:40.2730000Z</t>
  </si>
  <si>
    <t>2026-01-30T14:20:33.9100000Z</t>
  </si>
  <si>
    <t>2026-01-26T18:48:45.2530000Z</t>
  </si>
  <si>
    <t>2026-01-31T17:42:24.3070000Z</t>
  </si>
  <si>
    <t>2026-01-31T17:45:14.8930000Z</t>
  </si>
  <si>
    <t>2026-01-31T17:45:14.9000000Z</t>
  </si>
  <si>
    <t>2026-01-31T17:38:47.3330000Z</t>
  </si>
  <si>
    <t>2026-01-31T17:38:31.5270000Z</t>
  </si>
  <si>
    <t>2026-01-28T12:42:16.1100000Z</t>
  </si>
  <si>
    <t>2026-01-27T16:52:49.8400000Z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</si>
  <si>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</si>
  <si>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</si>
  <si>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</si>
  <si>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</si>
  <si>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</si>
  <si>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2026-02-09T02:03:04.7130000Z</t>
  </si>
  <si>
    <t>2026-01-27T13:54:28.4330000Z</t>
  </si>
  <si>
    <t>2026-02-09T02:05:19.0800000Z</t>
  </si>
  <si>
    <t>2026-02-08T05:13:19.0700000Z</t>
  </si>
  <si>
    <t>2026-02-08T04:37:25.8330000Z</t>
  </si>
  <si>
    <t>2026-02-08T05:20:43.5600000Z</t>
  </si>
  <si>
    <t>2026-01-27T17:27:01.4600000Z</t>
  </si>
  <si>
    <t>2026-02-08T12:36:04.1570000Z</t>
  </si>
  <si>
    <t>2026-02-08T12:35:55.9170000Z</t>
  </si>
  <si>
    <t>2026-02-08T12:18:06.7100000Z</t>
  </si>
  <si>
    <t>2026-01-28T02:37:42.5200000Z</t>
  </si>
  <si>
    <t>2026-02-02T01:51:54.3930000Z</t>
  </si>
  <si>
    <t>2026-01-29T02:20:50.8700000Z</t>
  </si>
  <si>
    <t>2025eb1100215@bitspilani-digital.edu.in</t>
  </si>
  <si>
    <t>2025EB1100215</t>
  </si>
  <si>
    <t>ABDUL HAADI KHAN</t>
  </si>
  <si>
    <t>2026-02-04T18:53:55.8670000Z</t>
  </si>
  <si>
    <t>2026-02-02T20:06:00.8470000Z</t>
  </si>
  <si>
    <t>2026-02-02T20:06:13.4470000Z</t>
  </si>
  <si>
    <t>2026-02-02T20:02:05.8400000Z</t>
  </si>
  <si>
    <t>2026-02-02T19:58:42.5270000Z</t>
  </si>
  <si>
    <t>2026-02-02T19:58:48.9670000Z</t>
  </si>
  <si>
    <t>2026-01-24T16:24:44.0230000Z</t>
  </si>
  <si>
    <t>2026-02-03T09:57:07.5170000Z</t>
  </si>
  <si>
    <t>2026-02-03T09:56:59.4600000Z</t>
  </si>
  <si>
    <t>2026-02-02T22:07:07.2970000Z</t>
  </si>
  <si>
    <t>2026-02-02T22:07:07.5230000Z</t>
  </si>
  <si>
    <t>2026-02-02T22:00:14.4970000Z</t>
  </si>
  <si>
    <t>2026-02-02T22:00:44.5830000Z</t>
  </si>
  <si>
    <t>2026-02-02T22:00:51.4630000Z</t>
  </si>
  <si>
    <t>2026-02-02T18:59:09.6670000Z</t>
  </si>
  <si>
    <t>2026-02-02T18:59:15.1730000Z</t>
  </si>
  <si>
    <t>2026-02-02T18:52:33.1470000Z</t>
  </si>
  <si>
    <t>2025eb1100216@bitspilani-digital.edu.in</t>
  </si>
  <si>
    <t>2025EB1100216</t>
  </si>
  <si>
    <t>SHRUTISRI GANESH SETTY</t>
  </si>
  <si>
    <t>2026-02-09T04:53:26.7270000Z</t>
  </si>
  <si>
    <t>2026-02-09T04:53:06.1730000Z</t>
  </si>
  <si>
    <t>2026-02-08T06:36:41.9500000Z</t>
  </si>
  <si>
    <t>2026-02-08T06:38:46.6930000Z</t>
  </si>
  <si>
    <t>2026-02-04T17:28:52.6700000Z</t>
  </si>
  <si>
    <t>2026-02-04T17:20:22.4970000Z</t>
  </si>
  <si>
    <t>2026-02-09T04:53:50.2470000Z</t>
  </si>
  <si>
    <t>2026-02-08T09:41:32.1370000Z</t>
  </si>
  <si>
    <t>2026-02-08T09:42:11.2570000Z</t>
  </si>
  <si>
    <t>2026-02-09T05:20:19.1030000Z</t>
  </si>
  <si>
    <t>2026-02-08T06:39:20.9130000Z</t>
  </si>
  <si>
    <t>2025eb1100217@bitspilani-digital.edu.in</t>
  </si>
  <si>
    <t>2025EB1100217</t>
  </si>
  <si>
    <t>ARYAN ARORA</t>
  </si>
  <si>
    <t>2025eb1100218@bitspilani-digital.edu.in</t>
  </si>
  <si>
    <t>2025EB1100218</t>
  </si>
  <si>
    <t>INUGALA SWARITH REDDY</t>
  </si>
  <si>
    <t>2026-01-23T03:47:23.8730000Z</t>
  </si>
  <si>
    <t>2026-01-18T12:04:01.7730000Z</t>
  </si>
  <si>
    <t>2026-01-18T11:57:26.5170000Z</t>
  </si>
  <si>
    <t>2025eb1100219@bitspilani-digital.edu.in</t>
  </si>
  <si>
    <t>2025EB1100219</t>
  </si>
  <si>
    <t>BOLLA KARTHIKEYA</t>
  </si>
  <si>
    <t>2026-02-08T14:35:17.2800000Z</t>
  </si>
  <si>
    <t>2026-02-08T14:35:26.2670000Z</t>
  </si>
  <si>
    <t>2026-02-08T07:42:48.0030000Z</t>
  </si>
  <si>
    <t>2026-02-08T14:35:37.8900000Z</t>
  </si>
  <si>
    <t>2026-02-08T11:29:26.2430000Z</t>
  </si>
  <si>
    <t>2026-02-08T11:29:21.7100000Z</t>
  </si>
  <si>
    <t>2026-02-08T11:23:05.5500000Z</t>
  </si>
  <si>
    <t>2026-02-08T05:13:15.2970000Z</t>
  </si>
  <si>
    <t>2026-01-27T05:43:11.9730000Z</t>
  </si>
  <si>
    <t>2026-02-06T16:28:27.2200000Z</t>
  </si>
  <si>
    <t>2026-02-07T08:37:08.2900000Z</t>
  </si>
  <si>
    <t>2026-02-07T08:36:50.5830000Z</t>
  </si>
  <si>
    <t>2025eb1100220@bitspilani-digital.edu.in</t>
  </si>
  <si>
    <t>2025EB1100220</t>
  </si>
  <si>
    <t>AKSHIT AGRAWAL</t>
  </si>
  <si>
    <t>2026-01-21T13:52:10.8030000Z</t>
  </si>
  <si>
    <t>2026-02-06T09:48:08.7930000Z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</si>
  <si>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</si>
  <si>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</si>
  <si>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</si>
  <si>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</si>
  <si>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</si>
  <si>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2025eb1100221@bitspilani-digital.edu.in</t>
  </si>
  <si>
    <t>2025EB1100221</t>
  </si>
  <si>
    <t>SOUMYA MOHAN</t>
  </si>
  <si>
    <t>2026-02-08T10:07:21.1270000Z</t>
  </si>
  <si>
    <t>2026-01-26T14:41:14.3400000Z</t>
  </si>
  <si>
    <t>2026-02-08T11:36:33.0300000Z</t>
  </si>
  <si>
    <t>2026-02-08T11:36:27.0070000Z</t>
  </si>
  <si>
    <t>2026-01-29T17:05:15.4400000Z</t>
  </si>
  <si>
    <t>2026-02-08T17:25:36.2970000Z</t>
  </si>
  <si>
    <t>2026-02-08T17:25:27.5200000Z</t>
  </si>
  <si>
    <t>2026-02-08T10:18:05.7000000Z</t>
  </si>
  <si>
    <t>2026-02-08T10:17:58.4130000Z</t>
  </si>
  <si>
    <t>2026-02-08T15:11:56.7100000Z</t>
  </si>
  <si>
    <t>2026-02-08T15:11:51.8470000Z</t>
  </si>
  <si>
    <t>2026-02-08T14:58:21.4470000Z</t>
  </si>
  <si>
    <t>2026-02-08T14:58:21.4400000Z</t>
  </si>
  <si>
    <t>2025eb1100222@bitspilani-digital.edu.in</t>
  </si>
  <si>
    <t>2025EB1100222</t>
  </si>
  <si>
    <t>PONNEKANTI E SINDHU SAMHITA</t>
  </si>
  <si>
    <t>2025-12-27T15:59:10.5430000Z</t>
  </si>
  <si>
    <t>2025eb1100223@bitspilani-digital.edu.in</t>
  </si>
  <si>
    <t>2025EB1100223</t>
  </si>
  <si>
    <t>NAIK VATSAL DHARMESHKUMAR</t>
  </si>
  <si>
    <t>2026-02-09T07:14:17.3230000Z</t>
  </si>
  <si>
    <t>2026-02-09T07:25:42.2970000Z</t>
  </si>
  <si>
    <t>2026-01-19T15:28:10.0570000Z</t>
  </si>
  <si>
    <t>2026-01-19T15:15:26.5370000Z</t>
  </si>
  <si>
    <t>2026-02-03T17:02:48.5230000Z</t>
  </si>
  <si>
    <t>2026-02-09T07:23:16.6400000Z</t>
  </si>
  <si>
    <t>2026-01-27T14:11:43.5070000Z</t>
  </si>
  <si>
    <t>2026-02-09T07:24:05.4930000Z</t>
  </si>
  <si>
    <t>2026-02-03T16:19:23.9230000Z</t>
  </si>
  <si>
    <t>2026-02-09T07:25:27.1400000Z</t>
  </si>
  <si>
    <t>2026-01-18T08:52:08.7200000Z</t>
  </si>
  <si>
    <t>2026-01-29T19:07:36.3630000Z</t>
  </si>
  <si>
    <t>2025eb1100224@bitspilani-digital.edu.in</t>
  </si>
  <si>
    <t>2025EB1100224</t>
  </si>
  <si>
    <t>NAITIK SAINI</t>
  </si>
  <si>
    <t>2025eb1100225@bitspilani-digital.edu.in</t>
  </si>
  <si>
    <t>2025EB1100225</t>
  </si>
  <si>
    <t>SHASHANK SRIVASTAVA</t>
  </si>
  <si>
    <t>2026-01-19T18:07:01.4570000Z</t>
  </si>
  <si>
    <t>2026-01-19T18:07:18.3830000Z</t>
  </si>
  <si>
    <t>2025eb1100226@bitspilani-digital.edu.in</t>
  </si>
  <si>
    <t>2025EB1100226</t>
  </si>
  <si>
    <t>VIDHU VENUGOPAL</t>
  </si>
  <si>
    <t>2026-02-08T09:02:41.8900000Z</t>
  </si>
  <si>
    <t>2026-02-08T08:36:43.3430000Z</t>
  </si>
  <si>
    <t>2026-02-08T09:02:37.6530000Z</t>
  </si>
  <si>
    <t>2026-02-08T09:08:07.8400000Z</t>
  </si>
  <si>
    <t>2026-02-08T09:07:48.0430000Z</t>
  </si>
  <si>
    <t>2026-02-08T08:48:23.4870000Z</t>
  </si>
  <si>
    <t>2026-02-08T08:48:19.3670000Z</t>
  </si>
  <si>
    <t>2026-02-08T08:57:35.1200000Z</t>
  </si>
  <si>
    <t>2026-02-08T08:57:10.4730000Z</t>
  </si>
  <si>
    <t>2025eb1100227@bitspilani-digital.edu.in</t>
  </si>
  <si>
    <t>2025EB1100227</t>
  </si>
  <si>
    <t>CHODISETTY SAMANVI</t>
  </si>
  <si>
    <t>2026-02-08T19:49:08.0330000Z</t>
  </si>
  <si>
    <t>2026-02-08T19:57:38.1500000Z</t>
  </si>
  <si>
    <t>2026-02-08T19:57:22.2670000Z</t>
  </si>
  <si>
    <t>2026-02-05T06:03:05.5300000Z</t>
  </si>
  <si>
    <t>2026-02-06T07:19:09.3300000Z</t>
  </si>
  <si>
    <t>2026-02-03T11:19:12.5600000Z</t>
  </si>
  <si>
    <t>2026-02-08T20:06:26.6000000Z</t>
  </si>
  <si>
    <t>2026-02-08T20:06:13.1030000Z</t>
  </si>
  <si>
    <t>2025eb1100228@bitspilani-digital.edu.in</t>
  </si>
  <si>
    <t>2025EB1100228</t>
  </si>
  <si>
    <t>MICHELLE MARY ALEX</t>
  </si>
  <si>
    <t>2026-02-07T09:32:22.1070000Z</t>
  </si>
  <si>
    <t>2026-02-08T11:21:01.1670000Z</t>
  </si>
  <si>
    <t>2026-02-05T14:44:53.8970000Z</t>
  </si>
  <si>
    <t>2026-02-07T09:31:43.6700000Z</t>
  </si>
  <si>
    <t>2026-02-07T09:31:31.1570000Z</t>
  </si>
  <si>
    <t>2026-02-08T11:29:42.8830000Z</t>
  </si>
  <si>
    <t>2026-02-08T11:29:34.2800000Z</t>
  </si>
  <si>
    <t>2026-02-08T14:03:12.4300000Z</t>
  </si>
  <si>
    <t>2026-02-08T14:03:12.4270000Z</t>
  </si>
  <si>
    <t>2025eb1100229@bitspilani-digital.edu.in</t>
  </si>
  <si>
    <t>2025EB1100229</t>
  </si>
  <si>
    <t>M S ANJANA</t>
  </si>
  <si>
    <t>2026-02-08T04:42:26.5370000Z</t>
  </si>
  <si>
    <t>2026-02-08T06:16:14.7630000Z</t>
  </si>
  <si>
    <t>2026-02-08T06:11:48.0800000Z</t>
  </si>
  <si>
    <t>2026-02-06T06:48:00.7830000Z</t>
  </si>
  <si>
    <t>2026-02-08T06:15:58.5800000Z</t>
  </si>
  <si>
    <t>2026-02-08T06:15:46.4270000Z</t>
  </si>
  <si>
    <t>2026-02-08T05:08:51.5030000Z</t>
  </si>
  <si>
    <t>2026-02-08T05:08:50.4330000Z</t>
  </si>
  <si>
    <t>2026-02-08T05:45:01.1570000Z</t>
  </si>
  <si>
    <t>2026-02-08T05:44:51.0170000Z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</si>
  <si>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</si>
  <si>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</si>
  <si>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</si>
  <si>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</si>
  <si>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</si>
  <si>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2026-02-07T15:49:26.6730000Z</t>
  </si>
  <si>
    <t>2026-02-08T07:04:18.0870000Z</t>
  </si>
  <si>
    <t>2026-02-07T15:49:10.0670000Z</t>
  </si>
  <si>
    <t>2026-02-07T05:59:10.0000000Z</t>
  </si>
  <si>
    <t>2026-02-07T05:59:09.9900000Z</t>
  </si>
  <si>
    <t>2026-02-08T07:04:37.1570000Z</t>
  </si>
  <si>
    <t>2026-02-02T15:48:13.5830000Z</t>
  </si>
  <si>
    <t>2026-02-07T15:36:09.4900000Z</t>
  </si>
  <si>
    <t>2026-02-07T15:32:53.1230000Z</t>
  </si>
  <si>
    <t>2026-02-05T10:35:14.9730000Z</t>
  </si>
  <si>
    <t>2026-02-06T09:22:12.4070000Z</t>
  </si>
  <si>
    <t>2026-02-06T09:22:05.5070000Z</t>
  </si>
  <si>
    <t>2026-02-06T09:22:18.3070000Z</t>
  </si>
  <si>
    <t>2025eb1100231@bitspilani-digital.edu.in</t>
  </si>
  <si>
    <t>2025EB1100231</t>
  </si>
  <si>
    <t>AKSHIT KUMAR UPADHYAY</t>
  </si>
  <si>
    <t>2026-02-09T07:16:21.6170000Z</t>
  </si>
  <si>
    <t>2026-02-08T04:22:33.6370000Z</t>
  </si>
  <si>
    <t>2026-02-08T04:22:24.1870000Z</t>
  </si>
  <si>
    <t>2026-01-26T07:41:54.3600000Z</t>
  </si>
  <si>
    <t>2026-01-26T07:41:54.3670000Z</t>
  </si>
  <si>
    <t>2026-02-07T15:37:08.5170000Z</t>
  </si>
  <si>
    <t>2026-02-07T15:37:07.5700000Z</t>
  </si>
  <si>
    <t>2026-02-09T07:25:29.2570000Z</t>
  </si>
  <si>
    <t>2026-02-09T07:25:28.1530000Z</t>
  </si>
  <si>
    <t>2026-02-09T07:20:00.6430000Z</t>
  </si>
  <si>
    <t>2026-02-09T07:19:41.3700000Z</t>
  </si>
  <si>
    <t>2025eb1100232@bitspilani-digital.edu.in</t>
  </si>
  <si>
    <t>2025EB1100232</t>
  </si>
  <si>
    <t>NADAKUDITI TULAJA BHAVANI</t>
  </si>
  <si>
    <t>2026-02-08T09:14:03.1600000Z</t>
  </si>
  <si>
    <t>2026-02-08T11:37:18.5270000Z</t>
  </si>
  <si>
    <t>2026-02-08T09:12:30.9930000Z</t>
  </si>
  <si>
    <t>2026-02-08T11:38:27.4730000Z</t>
  </si>
  <si>
    <t>2026-02-08T09:06:24.7970000Z</t>
  </si>
  <si>
    <t>2026-02-08T09:25:29.2200000Z</t>
  </si>
  <si>
    <t>2026-02-08T09:25:08.3130000Z</t>
  </si>
  <si>
    <t>2026-02-08T09:25:47.0600000Z</t>
  </si>
  <si>
    <t>2025eb1100233@bitspilani-digital.edu.in</t>
  </si>
  <si>
    <t>2025EB1100233</t>
  </si>
  <si>
    <t>V. RAJENDRAN</t>
  </si>
  <si>
    <t>2026-02-02T07:18:36.1500000Z</t>
  </si>
  <si>
    <t>2026-01-28T11:32:49.1700000Z</t>
  </si>
  <si>
    <t>2026-01-21T17:46:06.0730000Z</t>
  </si>
  <si>
    <t>2026-01-21T17:46:06.0700000Z</t>
  </si>
  <si>
    <t>2026-01-30T02:04:55.4800000Z</t>
  </si>
  <si>
    <t>2026-01-30T02:04:14.0330000Z</t>
  </si>
  <si>
    <t>2026-01-30T02:06:32.2830000Z</t>
  </si>
  <si>
    <t>2026-01-30T02:06:32.2900000Z</t>
  </si>
  <si>
    <t>2026-01-22T03:39:25.1530000Z</t>
  </si>
  <si>
    <t>2026-01-18T13:36:21.8870000Z</t>
  </si>
  <si>
    <t>2026-01-22T03:39:30.5800000Z</t>
  </si>
  <si>
    <t>2026-01-22T15:49:01.2070000Z</t>
  </si>
  <si>
    <t>2025eb1100234@bitspilani-digital.edu.in</t>
  </si>
  <si>
    <t>2025EB1100234</t>
  </si>
  <si>
    <t>JYOTHIRADHITYA VARDHAN DIGAMARTHI</t>
  </si>
  <si>
    <t>2026-02-08T15:53:56.9630000Z</t>
  </si>
  <si>
    <t>2026-02-08T16:35:21.3370000Z</t>
  </si>
  <si>
    <t>2026-02-08T16:34:33.9400000Z</t>
  </si>
  <si>
    <t>2026-02-08T16:28:11.1800000Z</t>
  </si>
  <si>
    <t>2026-02-08T16:28:06.9670000Z</t>
  </si>
  <si>
    <t>2026-02-08T16:38:38.7470000Z</t>
  </si>
  <si>
    <t>2026-02-08T16:46:07.2400000Z</t>
  </si>
  <si>
    <t>2026-02-08T16:45:17.6200000Z</t>
  </si>
  <si>
    <t>2025eb1100235@bitspilani-digital.edu.in</t>
  </si>
  <si>
    <t>2025EB1100235</t>
  </si>
  <si>
    <t>RATHOD SHIVADITYAKARTIKSINH PRAHLAD</t>
  </si>
  <si>
    <t>2026-02-07T14:31:07.3630000Z</t>
  </si>
  <si>
    <t>2026-02-06T13:19:29.3370000Z</t>
  </si>
  <si>
    <t>2026-02-06T14:19:03.1370000Z</t>
  </si>
  <si>
    <t>2026-01-29T16:25:48.1900000Z</t>
  </si>
  <si>
    <t>2026-01-29T16:46:23.5870000Z</t>
  </si>
  <si>
    <t>2026-01-29T16:46:23.5900000Z</t>
  </si>
  <si>
    <t>2026-02-07T14:31:25.5530000Z</t>
  </si>
  <si>
    <t>2025eb1100236@bitspilani-digital.edu.in</t>
  </si>
  <si>
    <t>2025EB1100236</t>
  </si>
  <si>
    <t>SANDEEP RANA</t>
  </si>
  <si>
    <t>2026-02-08T16:00:39.4200000Z</t>
  </si>
  <si>
    <t>2026-02-08T16:24:45.6770000Z</t>
  </si>
  <si>
    <t>2026-02-08T16:24:24.7300000Z</t>
  </si>
  <si>
    <t>2026-02-08T19:42:40.8930000Z</t>
  </si>
  <si>
    <t>2026-02-08T19:42:36.5170000Z</t>
  </si>
  <si>
    <t>2026-02-08T19:13:47.5930000Z</t>
  </si>
  <si>
    <t>2026-02-08T19:13:47.5970000Z</t>
  </si>
  <si>
    <t>2026-02-07T17:14:25.9770000Z</t>
  </si>
  <si>
    <t>2026-02-06T18:28:38.5130000Z</t>
  </si>
  <si>
    <t>2026-02-08T16:18:13.7830000Z</t>
  </si>
  <si>
    <t>2026-02-08T16:17:51.7230000Z</t>
  </si>
  <si>
    <t>2026-02-03T19:14:39.2330000Z</t>
  </si>
  <si>
    <t>2025eb1100237@bitspilani-digital.edu.in</t>
  </si>
  <si>
    <t>2025EB1100237</t>
  </si>
  <si>
    <t>KRISHNA KASHAB LALWANI</t>
  </si>
  <si>
    <t>2026-02-03T06:36:51.6070000Z</t>
  </si>
  <si>
    <t>2026-02-02T07:08:02.1000000Z</t>
  </si>
  <si>
    <t>2026-02-02T07:08:09.8070000Z</t>
  </si>
  <si>
    <t>2026-02-02T07:07:00.5130000Z</t>
  </si>
  <si>
    <t>2026-02-02T07:08:24.6370000Z</t>
  </si>
  <si>
    <t>2026-02-02T07:08:27.3530000Z</t>
  </si>
  <si>
    <t>2026-01-18T06:17:01.0070000Z</t>
  </si>
  <si>
    <t>2026-02-02T07:17:03.3930000Z</t>
  </si>
  <si>
    <t>2026-02-02T07:17:03.5870000Z</t>
  </si>
  <si>
    <t>2026-02-02T07:15:06.2330000Z</t>
  </si>
  <si>
    <t>2026-02-02T07:18:31.2430000Z</t>
  </si>
  <si>
    <t>2026-02-02T07:18:31.2400000Z</t>
  </si>
  <si>
    <t>2026-02-03T06:53:15.3170000Z</t>
  </si>
  <si>
    <t>2026-02-03T06:53:11.3230000Z</t>
  </si>
  <si>
    <t>2025eb1100238@bitspilani-digital.edu.in</t>
  </si>
  <si>
    <t>2025EB1100238</t>
  </si>
  <si>
    <t>MOKSHA PRITESH PATEL</t>
  </si>
  <si>
    <t>2026-02-08T12:46:32.3470000Z</t>
  </si>
  <si>
    <t>2026-02-01T09:20:39.8530000Z</t>
  </si>
  <si>
    <t>2026-02-08T13:34:54.6200000Z</t>
  </si>
  <si>
    <t>2026-02-02T06:29:48.9700000Z</t>
  </si>
  <si>
    <t>2026-02-02T17:04:04.3100000Z</t>
  </si>
  <si>
    <t>2026-02-03T06:38:35.5870000Z</t>
  </si>
  <si>
    <t>2026-02-08T13:12:43.5230000Z</t>
  </si>
  <si>
    <t>2026-02-08T13:12:36.4400000Z</t>
  </si>
  <si>
    <t>2026-02-08T13:34:39.4200000Z</t>
  </si>
  <si>
    <t>2026-02-08T13:34:34.7230000Z</t>
  </si>
  <si>
    <t>2026-01-18T07:19:49.5800000Z</t>
  </si>
  <si>
    <t>2026-01-26T14:32:37.2500000Z</t>
  </si>
  <si>
    <t>2025eb1100239@bitspilani-digital.edu.in</t>
  </si>
  <si>
    <t>2025EB1100239</t>
  </si>
  <si>
    <t>VINAYAK</t>
  </si>
  <si>
    <t>2026-02-09T04:06:41.6630000Z</t>
  </si>
  <si>
    <t>2026-01-31T04:18:04.3900000Z</t>
  </si>
  <si>
    <t>2026-02-09T04:37:06.9100000Z</t>
  </si>
  <si>
    <t>2026-02-09T04:36:07.9770000Z</t>
  </si>
  <si>
    <t>2026-02-09T04:36:35.1670000Z</t>
  </si>
  <si>
    <t>2026-02-09T04:36:43.0800000Z</t>
  </si>
  <si>
    <t>2026-02-09T04:36:52.4670000Z</t>
  </si>
  <si>
    <t>2026-02-08T05:59:27.8600000Z</t>
  </si>
  <si>
    <t>2026-02-06T05:21:48.7570000Z</t>
  </si>
  <si>
    <t>2026-02-09T05:48:48.8100000Z</t>
  </si>
  <si>
    <t>2026-02-08T04:43:24.0630000Z</t>
  </si>
  <si>
    <t>2026-02-06T05:18:18.2800000Z</t>
  </si>
  <si>
    <t>2026-02-06T05:18:18.2730000Z</t>
  </si>
  <si>
    <t>2026-02-09T06:12:29.8670000Z</t>
  </si>
  <si>
    <t>2026-02-09T06:12:24.2200000Z</t>
  </si>
  <si>
    <t>2026-02-09T06:11:48.7830000Z</t>
  </si>
  <si>
    <t>2026-02-09T06:11:48.7800000Z</t>
  </si>
  <si>
    <t>2025eb1100240@bitspilani-digital.edu.in</t>
  </si>
  <si>
    <t>2025EB1100240</t>
  </si>
  <si>
    <t>GANTA CHARISHMA</t>
  </si>
  <si>
    <t>2026-02-08T12:32:18.4430000Z</t>
  </si>
  <si>
    <t>2026-02-08T12:19:25.5200000Z</t>
  </si>
  <si>
    <t>2026-02-08T12:32:12.5070000Z</t>
  </si>
  <si>
    <t>2026-02-08T13:29:13.0330000Z</t>
  </si>
  <si>
    <t>2026-02-08T13:17:38.5100000Z</t>
  </si>
  <si>
    <t>2026-02-08T13:28:27.8900000Z</t>
  </si>
  <si>
    <t>2026-02-08T13:28:17.0500000Z</t>
  </si>
  <si>
    <t>2026-02-08T12:39:32.2970000Z</t>
  </si>
  <si>
    <t>2026-02-08T12:39:02.9830000Z</t>
  </si>
  <si>
    <t>2026-01-17T14:46:17.8970000Z</t>
  </si>
  <si>
    <t>2026-01-17T14:46:17.8830000Z</t>
  </si>
  <si>
    <t>2025eb1100241@bitspilani-digital.edu.in</t>
  </si>
  <si>
    <t>2025EB1100241</t>
  </si>
  <si>
    <t>DIVYA U</t>
  </si>
  <si>
    <t>2026-02-08T15:23:49.2570000Z</t>
  </si>
  <si>
    <t>2026-01-18T16:33:56.1870000Z</t>
  </si>
  <si>
    <t>2026-02-07T14:26:29.8230000Z</t>
  </si>
  <si>
    <t>2026-02-08T15:35:14.3300000Z</t>
  </si>
  <si>
    <t>2026-02-08T15:35:13.2600000Z</t>
  </si>
  <si>
    <t>2026-02-01T11:04:12.1200000Z</t>
  </si>
  <si>
    <t>2025eb1100242@bitspilani-digital.edu.in</t>
  </si>
  <si>
    <t>2025EB1100242</t>
  </si>
  <si>
    <t>DASARI AKSHITHA</t>
  </si>
  <si>
    <t>2025eb1100243@bitspilani-digital.edu.in</t>
  </si>
  <si>
    <t>2025EB1100243</t>
  </si>
  <si>
    <t>NAVEENPRABHU S</t>
  </si>
  <si>
    <t>2026-02-08T19:31:20.6130000Z</t>
  </si>
  <si>
    <t>2026-02-08T19:56:42.1900000Z</t>
  </si>
  <si>
    <t>2026-02-08T14:14:19.9230000Z</t>
  </si>
  <si>
    <t>2026-02-08T19:39:47.5670000Z</t>
  </si>
  <si>
    <t>2026-02-08T19:56:33.6370000Z</t>
  </si>
  <si>
    <t>2026-02-06T16:58:42.8130000Z</t>
  </si>
  <si>
    <t>2026-02-08T14:47:48.6830000Z</t>
  </si>
  <si>
    <t>2026-02-08T14:27:14.6830000Z</t>
  </si>
  <si>
    <t>2026-02-08T14:18:48.5700000Z</t>
  </si>
  <si>
    <t>2026-02-08T14:18:22.5170000Z</t>
  </si>
  <si>
    <t>2025eb1100244@bitspilani-digital.edu.in</t>
  </si>
  <si>
    <t>2025EB1100244</t>
  </si>
  <si>
    <t>MD SAMI</t>
  </si>
  <si>
    <t>2026-02-08T12:57:05.1100000Z</t>
  </si>
  <si>
    <t>2026-02-08T13:04:08.7800000Z</t>
  </si>
  <si>
    <t>2026-02-08T13:03:16.6430000Z</t>
  </si>
  <si>
    <t>2026-02-08T13:02:54.9400000Z</t>
  </si>
  <si>
    <t>2025eb1100245@bitspilani-digital.edu.in</t>
  </si>
  <si>
    <t>2025EB1100245</t>
  </si>
  <si>
    <t>NETHRA RAVICHANDRAN</t>
  </si>
  <si>
    <t>2025eb1100246@bitspilani-digital.edu.in</t>
  </si>
  <si>
    <t>2025EB1100246</t>
  </si>
  <si>
    <t>ADITI PAL</t>
  </si>
  <si>
    <t>2026-02-08T13:21:50.4500000Z</t>
  </si>
  <si>
    <t>2026-02-02T07:13:18.3800000Z</t>
  </si>
  <si>
    <t>2026-01-19T14:41:44.9300000Z</t>
  </si>
  <si>
    <t>2026-02-08T13:40:22.2230000Z</t>
  </si>
  <si>
    <t>2026-02-08T13:39:58.9570000Z</t>
  </si>
  <si>
    <t>2025eb1100247@bitspilani-digital.edu.in</t>
  </si>
  <si>
    <t>2025EB1100247</t>
  </si>
  <si>
    <t>NEEVANSHA VERMA</t>
  </si>
  <si>
    <t>2025eb1100248@bitspilani-digital.edu.in</t>
  </si>
  <si>
    <t>2025EB1100248</t>
  </si>
  <si>
    <t>SAMARTH RAJESH LAD</t>
  </si>
  <si>
    <t>2026-02-09T03:25:54.3670000Z</t>
  </si>
  <si>
    <t>2026-02-09T03:43:17.0730000Z</t>
  </si>
  <si>
    <t>2026-02-09T03:43:12.3530000Z</t>
  </si>
  <si>
    <t>2026-01-23T15:30:22.4400000Z</t>
  </si>
  <si>
    <t>2026-02-07T02:44:09.4270000Z</t>
  </si>
  <si>
    <t>2026-02-07T02:43:52.8130000Z</t>
  </si>
  <si>
    <t>2026-02-08T11:23:27.3870000Z</t>
  </si>
  <si>
    <t>2026-02-08T11:22:53.6100000Z</t>
  </si>
  <si>
    <t>2026-02-08T03:43:48.1900000Z</t>
  </si>
  <si>
    <t>2026-02-08T03:07:11.9730000Z</t>
  </si>
  <si>
    <t>2026-01-26T13:10:50.7970000Z</t>
  </si>
  <si>
    <t>2026-01-26T17:02:15.8230000Z</t>
  </si>
  <si>
    <t>2025eb1100249@bitspilani-digital.edu.in</t>
  </si>
  <si>
    <t>2025EB1100249</t>
  </si>
  <si>
    <t>VIJAY RAJ</t>
  </si>
  <si>
    <t>2025eb1100250@bitspilani-digital.edu.in</t>
  </si>
  <si>
    <t>2025EB1100250</t>
  </si>
  <si>
    <t>BRYAN ANSHUL ANDREW</t>
  </si>
  <si>
    <t>2026-02-06T14:09:27.1730000Z</t>
  </si>
  <si>
    <t>2026-02-06T14:11:43.3570000Z</t>
  </si>
  <si>
    <t>2026-01-25T13:14:32.3270000Z</t>
  </si>
  <si>
    <t>2026-01-25T13:14:51.5100000Z</t>
  </si>
  <si>
    <t>2026-02-01T07:22:16.3900000Z</t>
  </si>
  <si>
    <t>2026-02-01T07:41:02.1130000Z</t>
  </si>
  <si>
    <t>2026-02-06T14:09:35.9100000Z</t>
  </si>
  <si>
    <t>2026-02-03T13:34:45.9370000Z</t>
  </si>
  <si>
    <t>2026-02-01T07:43:51.6500000Z</t>
  </si>
  <si>
    <t>2026-02-01T07:53:45.6330000Z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</si>
  <si>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</si>
  <si>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</si>
  <si>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</si>
  <si>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</si>
  <si>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</si>
  <si>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2026-02-05T13:19:51.9830000Z</t>
  </si>
  <si>
    <t>2026-02-05T13:19:47.8230000Z</t>
  </si>
  <si>
    <t>2026-02-05T13:12:44.8830000Z</t>
  </si>
  <si>
    <t>2026-02-05T13:13:22.4930000Z</t>
  </si>
  <si>
    <t>2025eb1100251@bitspilani-digital.edu.in</t>
  </si>
  <si>
    <t>2025EB1100251</t>
  </si>
  <si>
    <t>YARAMALA JAHANAVI</t>
  </si>
  <si>
    <t>2026-02-09T01:41:32.8670000Z</t>
  </si>
  <si>
    <t>2026-02-08T07:34:27.8230000Z</t>
  </si>
  <si>
    <t>2026-02-08T07:34:15.5200000Z</t>
  </si>
  <si>
    <t>2026-02-08T07:43:23.9800000Z</t>
  </si>
  <si>
    <t>2026-02-08T07:42:43.3230000Z</t>
  </si>
  <si>
    <t>2026-02-08T07:31:42.8130000Z</t>
  </si>
  <si>
    <t>2026-02-08T07:31:15.7000000Z</t>
  </si>
  <si>
    <t>2026-01-23T05:34:46.3770000Z</t>
  </si>
  <si>
    <t>2026-01-23T05:34:46.3870000Z</t>
  </si>
  <si>
    <t>2026-02-08T07:46:17.4970000Z</t>
  </si>
  <si>
    <t>2026-02-08T07:45:49.7470000Z</t>
  </si>
  <si>
    <t>2026-01-29T16:10:20.9430000Z</t>
  </si>
  <si>
    <t>2026-01-31T14:15:56.5830000Z</t>
  </si>
  <si>
    <t>2026-02-08T07:26:59.6630000Z</t>
  </si>
  <si>
    <t>2025eb1100252@bitspilani-digital.edu.in</t>
  </si>
  <si>
    <t>2025EB1100252</t>
  </si>
  <si>
    <t>S HAMSINI ANANYA</t>
  </si>
  <si>
    <t>2026-02-08T06:35:03.6800000Z</t>
  </si>
  <si>
    <t>2026-02-08T06:48:09.0730000Z</t>
  </si>
  <si>
    <t>2026-02-08T06:44:31.2870000Z</t>
  </si>
  <si>
    <t>2026-02-08T06:45:02.8270000Z</t>
  </si>
  <si>
    <t>2026-01-23T11:46:45.0570000Z</t>
  </si>
  <si>
    <t>2026-01-23T11:47:24.1830000Z</t>
  </si>
  <si>
    <t>2026-02-08T06:39:18.9430000Z</t>
  </si>
  <si>
    <t>2026-02-08T06:39:10.3070000Z</t>
  </si>
  <si>
    <t>2026-02-08T06:45:28.7870000Z</t>
  </si>
  <si>
    <t>2026-01-18T11:29:23.1970000Z</t>
  </si>
  <si>
    <t>2025eb1100253@bitspilani-digital.edu.in</t>
  </si>
  <si>
    <t>2025EB1100253</t>
  </si>
  <si>
    <t>DRISHAN ROY</t>
  </si>
  <si>
    <t>2026-02-08T14:21:10.9370000Z</t>
  </si>
  <si>
    <t>2026-02-08T08:20:27.3170000Z</t>
  </si>
  <si>
    <t>2026-02-08T08:20:17.6330000Z</t>
  </si>
  <si>
    <t>2026-02-08T14:21:11.2430000Z</t>
  </si>
  <si>
    <t>2026-02-08T07:47:52.7700000Z</t>
  </si>
  <si>
    <t>2026-02-08T08:03:37.3330000Z</t>
  </si>
  <si>
    <t>2026-02-08T08:03:23.3170000Z</t>
  </si>
  <si>
    <t>2026-02-08T14:38:21.8430000Z</t>
  </si>
  <si>
    <t>2026-02-08T14:38:13.7170000Z</t>
  </si>
  <si>
    <t>2025eb1100254@bitspilani-digital.edu.in</t>
  </si>
  <si>
    <t>2025EB1100254</t>
  </si>
  <si>
    <t>RENDUCHINTALA VENKATA NAGA CHAITANYA</t>
  </si>
  <si>
    <t>2026-02-09T04:15:31.9670000Z</t>
  </si>
  <si>
    <t>2026-02-05T17:25:00.7130000Z</t>
  </si>
  <si>
    <t>2026-02-05T17:24:52.4670000Z</t>
  </si>
  <si>
    <t>2026-02-05T17:25:07.4800000Z</t>
  </si>
  <si>
    <t>2026-02-06T17:23:08.1400000Z</t>
  </si>
  <si>
    <t>2026-02-06T17:19:15.4100000Z</t>
  </si>
  <si>
    <t>2026-02-09T05:43:02.6100000Z</t>
  </si>
  <si>
    <t>2026-02-09T05:41:52.7830000Z</t>
  </si>
  <si>
    <t>2026-02-09T05:30:47.4330000Z</t>
  </si>
  <si>
    <t>2026-02-08T16:55:47.7770000Z</t>
  </si>
  <si>
    <t>2026-02-08T16:35:44.9400000Z</t>
  </si>
  <si>
    <t>2025eb1100255@bitspilani-digital.edu.in</t>
  </si>
  <si>
    <t>2025EB1100255</t>
  </si>
  <si>
    <t>ABHIRAM BALARAJ</t>
  </si>
  <si>
    <t>2026-02-09T03:37:24.1930000Z</t>
  </si>
  <si>
    <t>2026-02-08T13:08:16.2370000Z</t>
  </si>
  <si>
    <t>2026-02-08T13:08:06.9330000Z</t>
  </si>
  <si>
    <t>2026-02-09T04:45:17.6670000Z</t>
  </si>
  <si>
    <t>2026-02-09T04:45:14.2070000Z</t>
  </si>
  <si>
    <t>2026-02-09T04:45:33.8770000Z</t>
  </si>
  <si>
    <t>2026-02-09T04:45:37.9300000Z</t>
  </si>
  <si>
    <t>2026-02-09T03:38:03.3570000Z</t>
  </si>
  <si>
    <t>2026-02-07T09:02:54.6100000Z</t>
  </si>
  <si>
    <t>2026-02-07T08:56:39.1500000Z</t>
  </si>
  <si>
    <t>2026-02-05T15:02:43.3370000Z</t>
  </si>
  <si>
    <t>2026-02-05T15:03:14.3370000Z</t>
  </si>
  <si>
    <t>2026-02-05T15:03:18.8700000Z</t>
  </si>
  <si>
    <t>2025eb1100256@bitspilani-digital.edu.in</t>
  </si>
  <si>
    <t>2025EB1100256</t>
  </si>
  <si>
    <t>RAJAT JAIN</t>
  </si>
  <si>
    <t>2026-02-07T08:24:20.0870000Z</t>
  </si>
  <si>
    <t>2026-02-07T08:37:42.6330000Z</t>
  </si>
  <si>
    <t>2026-02-07T08:36:43.6000000Z</t>
  </si>
  <si>
    <t>2026-02-07T08:36:39.8100000Z</t>
  </si>
  <si>
    <t>2026-01-17T14:59:34.4670000Z</t>
  </si>
  <si>
    <t>2025eb1100257@bitspilani-digital.edu.in</t>
  </si>
  <si>
    <t>2025EB1100257</t>
  </si>
  <si>
    <t>HARSH PRATAP SINGH SHISHODIA</t>
  </si>
  <si>
    <t>2026-02-08T02:09:46.5000000Z</t>
  </si>
  <si>
    <t>2026-02-07T13:12:41.2430000Z</t>
  </si>
  <si>
    <t>2026-02-03T08:07:44.3130000Z</t>
  </si>
  <si>
    <t>2026-01-18T16:49:59.6300000Z</t>
  </si>
  <si>
    <t>2026-02-07T07:00:28.9270000Z</t>
  </si>
  <si>
    <t>2026-02-07T07:00:10.3100000Z</t>
  </si>
  <si>
    <t>2026-02-08T02:14:42.6800000Z</t>
  </si>
  <si>
    <t>2026-02-08T02:14:35.9800000Z</t>
  </si>
  <si>
    <t>2026-02-06T06:11:41.6530000Z</t>
  </si>
  <si>
    <t>2026-02-07T13:12:27.4070000Z</t>
  </si>
  <si>
    <t>2026-02-07T15:31:19.2130000Z</t>
  </si>
  <si>
    <t>2025eb1100258@bitspilani-digital.edu.in</t>
  </si>
  <si>
    <t>2025EB1100258</t>
  </si>
  <si>
    <t>J E ANUSHA LINDA KOSTKA</t>
  </si>
  <si>
    <t>2026-02-08T13:44:15.0000000Z</t>
  </si>
  <si>
    <t>2026-02-09T00:33:40.3130000Z</t>
  </si>
  <si>
    <t>2026-02-08T05:29:46.4900000Z</t>
  </si>
  <si>
    <t>2026-01-22T03:54:01.3430000Z</t>
  </si>
  <si>
    <t>2026-01-22T03:54:01.3270000Z</t>
  </si>
  <si>
    <t>2026-02-09T00:38:37.8200000Z</t>
  </si>
  <si>
    <t>2026-02-09T00:38:33.5070000Z</t>
  </si>
  <si>
    <t>2026-02-06T07:20:53.5870000Z</t>
  </si>
  <si>
    <t>2026-02-06T07:20:53.5830000Z</t>
  </si>
  <si>
    <t>2026-02-09T00:44:03.9430000Z</t>
  </si>
  <si>
    <t>2026-02-09T00:43:56.3300000Z</t>
  </si>
  <si>
    <t>2026-02-08T13:35:14.9130000Z</t>
  </si>
  <si>
    <t>2026-02-08T13:35:10.1770000Z</t>
  </si>
  <si>
    <t>2026-02-07T02:20:19.5870000Z</t>
  </si>
  <si>
    <t>2025eb1100259@bitspilani-digital.edu.in</t>
  </si>
  <si>
    <t>2025EB1100259</t>
  </si>
  <si>
    <t>SAGNIK DEY</t>
  </si>
  <si>
    <t>2026-02-08T20:17:04.0870000Z</t>
  </si>
  <si>
    <t>2026-02-08T20:17:40.8670000Z</t>
  </si>
  <si>
    <t>2026-01-17T18:00:29.3130000Z</t>
  </si>
  <si>
    <t>2026-01-17T18:00:29.2970000Z</t>
  </si>
  <si>
    <t>2026-02-08T20:18:34.3800000Z</t>
  </si>
  <si>
    <t>2026-02-07T20:59:02.6800000Z</t>
  </si>
  <si>
    <t>2026-02-08T20:18:39.9630000Z</t>
  </si>
  <si>
    <t>2026-02-07T21:03:40.9770000Z</t>
  </si>
  <si>
    <t>2026-01-17T17:11:19.0330000Z</t>
  </si>
  <si>
    <t>2026-01-17T17:19:11.6930000Z</t>
  </si>
  <si>
    <t>2026-02-08T19:04:38.8430000Z</t>
  </si>
  <si>
    <t>2026-02-08T19:04:37.7200000Z</t>
  </si>
  <si>
    <t>2025eb1100260@bitspilani-digital.edu.in</t>
  </si>
  <si>
    <t>2025EB1100260</t>
  </si>
  <si>
    <t>RESHAB KOUNDAL</t>
  </si>
  <si>
    <t>2026-01-18T07:51:26.2100000Z</t>
  </si>
  <si>
    <t>2026-02-04T08:52:32.5870000Z</t>
  </si>
  <si>
    <t>2026-01-23T14:43:24.5570000Z</t>
  </si>
  <si>
    <t>2026-01-23T14:18:28.6630000Z</t>
  </si>
  <si>
    <t>2026-01-23T14:41:50.4330000Z</t>
  </si>
  <si>
    <t>2026-01-23T14:42:02.2500000Z</t>
  </si>
  <si>
    <t>2026-01-23T14:42:33.1300000Z</t>
  </si>
  <si>
    <t>2025eb1100261@bitspilani-digital.edu.in</t>
  </si>
  <si>
    <t>2025EB1100261</t>
  </si>
  <si>
    <t>SRINIVASAN SRIVATHSAN SRINIVASAN HARIHARAN</t>
  </si>
  <si>
    <t>2026-02-08T10:47:37.8800000Z</t>
  </si>
  <si>
    <t>2026-01-18T08:20:56.4770000Z</t>
  </si>
  <si>
    <t>2026-02-08T05:07:35.3930000Z</t>
  </si>
  <si>
    <t>2026-02-08T05:07:22.5030000Z</t>
  </si>
  <si>
    <t>2026-02-06T16:42:18.5270000Z</t>
  </si>
  <si>
    <t>2026-02-06T16:43:32.2830000Z</t>
  </si>
  <si>
    <t>2026-02-06T16:47:50.4200000Z</t>
  </si>
  <si>
    <t>2026-02-06T16:46:45.7000000Z</t>
  </si>
  <si>
    <t>2026-02-08T05:07:53.7130000Z</t>
  </si>
  <si>
    <t>2026-02-08T04:56:05.4300000Z</t>
  </si>
  <si>
    <t>2026-02-07T08:54:30.9000000Z</t>
  </si>
  <si>
    <t>2026-02-07T09:00:44.4200000Z</t>
  </si>
  <si>
    <t>2026-02-08T10:47:53.0630000Z</t>
  </si>
  <si>
    <t>2026-02-08T05:15:35.1300000Z</t>
  </si>
  <si>
    <t>2025eb1100262@bitspilani-digital.edu.in</t>
  </si>
  <si>
    <t>2025EB1100262</t>
  </si>
  <si>
    <t>VINOD SENTHIL PRASAD M</t>
  </si>
  <si>
    <t>2026-02-07T07:10:51.0670000Z</t>
  </si>
  <si>
    <t>2026-02-07T15:01:46.6730000Z</t>
  </si>
  <si>
    <t>2026-02-07T07:11:09.4670000Z</t>
  </si>
  <si>
    <t>2026-01-24T15:22:06.0570000Z</t>
  </si>
  <si>
    <t>2026-01-24T15:22:20.3670000Z</t>
  </si>
  <si>
    <t>2026-01-24T15:22:20.3730000Z</t>
  </si>
  <si>
    <t>2026-02-07T07:12:39.9730000Z</t>
  </si>
  <si>
    <t>2026-02-07T07:07:38.5070000Z</t>
  </si>
  <si>
    <t>2026-02-07T15:29:09.3870000Z</t>
  </si>
  <si>
    <t>2026-02-07T15:29:05.2800000Z</t>
  </si>
  <si>
    <t>2026-02-07T15:29:18.4930000Z</t>
  </si>
  <si>
    <t>2026-02-07T15:29:18.4900000Z</t>
  </si>
  <si>
    <t>2025eb1100263@bitspilani-digital.edu.in</t>
  </si>
  <si>
    <t>2025EB1100263</t>
  </si>
  <si>
    <t>SHETA DARSHANKUMAR RAGHAVJI</t>
  </si>
  <si>
    <t>2026-02-09T02:35:52.7800000Z</t>
  </si>
  <si>
    <t>2026-01-29T07:11:43.4930000Z</t>
  </si>
  <si>
    <t>2026-02-09T03:02:55.3100000Z</t>
  </si>
  <si>
    <t>2026-02-09T03:02:48.8930000Z</t>
  </si>
  <si>
    <t>2026-02-04T14:00:49.6800000Z</t>
  </si>
  <si>
    <t>2026-01-18T11:18:30.2170000Z</t>
  </si>
  <si>
    <t>2026-02-07T04:42:24.3130000Z</t>
  </si>
  <si>
    <t>2026-02-07T04:42:00.7500000Z</t>
  </si>
  <si>
    <t>2026-02-08T06:47:43.6200000Z</t>
  </si>
  <si>
    <t>2026-02-08T06:47:14.6130000Z</t>
  </si>
  <si>
    <t>2026-02-04T03:56:08.5670000Z</t>
  </si>
  <si>
    <t>2026-02-06T13:59:27.3300000Z</t>
  </si>
  <si>
    <t>2026-02-05T03:56:28.7270000Z</t>
  </si>
  <si>
    <t>2026-02-09T04:39:26.5100000Z</t>
  </si>
  <si>
    <t>2026-02-09T04:39:08.3270000Z</t>
  </si>
  <si>
    <t>2025eb1100264@bitspilani-digital.edu.in</t>
  </si>
  <si>
    <t>2025EB1100264</t>
  </si>
  <si>
    <t>PRATHEEKSH S</t>
  </si>
  <si>
    <t>2026-02-08T14:53:16.8730000Z</t>
  </si>
  <si>
    <t>2026-02-08T14:44:04.3770000Z</t>
  </si>
  <si>
    <t>2026-02-08T14:52:56.9430000Z</t>
  </si>
  <si>
    <t>2026-02-08T14:53:50.9630000Z</t>
  </si>
  <si>
    <t>2026-02-08T14:49:40.0600000Z</t>
  </si>
  <si>
    <t>2026-02-08T14:53:29.0700000Z</t>
  </si>
  <si>
    <t>2026-02-07T15:28:14.7800000Z</t>
  </si>
  <si>
    <t>2026-02-08T14:53:42.3500000Z</t>
  </si>
  <si>
    <t>2026-02-08T14:47:48.8200000Z</t>
  </si>
  <si>
    <t>2025eb1100265@bitspilani-digital.edu.in</t>
  </si>
  <si>
    <t>2025EB1100265</t>
  </si>
  <si>
    <t>SAWANT VARADA TANAJI</t>
  </si>
  <si>
    <t>2025eb1100266@bitspilani-digital.edu.in</t>
  </si>
  <si>
    <t>2025EB1100266</t>
  </si>
  <si>
    <t>HIMA BINDU BR</t>
  </si>
  <si>
    <t>2026-02-08T12:23:19.9900000Z</t>
  </si>
  <si>
    <t>2026-02-02T06:05:08.2570000Z</t>
  </si>
  <si>
    <t>2026-01-18T16:28:53.6270000Z</t>
  </si>
  <si>
    <t>2026-01-18T16:28:45.3730000Z</t>
  </si>
  <si>
    <t>2026-01-27T14:27:33.6700000Z</t>
  </si>
  <si>
    <t>2025eb1100267@bitspilani-digital.edu.in</t>
  </si>
  <si>
    <t>2025EB1100267</t>
  </si>
  <si>
    <t>RUHAAN GOYAL</t>
  </si>
  <si>
    <t>2026-02-08T19:18:18.6600000Z</t>
  </si>
  <si>
    <t>2026-02-04T06:11:32.9530000Z</t>
  </si>
  <si>
    <t>2026-01-19T06:19:49.0070000Z</t>
  </si>
  <si>
    <t>2026-01-19T06:19:48.9900000Z</t>
  </si>
  <si>
    <t>2026-02-07T07:02:54.8570000Z</t>
  </si>
  <si>
    <t>2026-02-07T07:02:51.4570000Z</t>
  </si>
  <si>
    <t>2026-02-04T06:11:27.3500000Z</t>
  </si>
  <si>
    <t>2026-02-04T06:11:40.1500000Z</t>
  </si>
  <si>
    <t>2025eb1100268@bitspilani-digital.edu.in</t>
  </si>
  <si>
    <t>2025EB1100268</t>
  </si>
  <si>
    <t>MODGIL MANVENDRA R N SHARMA</t>
  </si>
  <si>
    <t>2026-02-06T17:03:52.3200000Z</t>
  </si>
  <si>
    <t>2026-02-06T16:59:55.8030000Z</t>
  </si>
  <si>
    <t>2026-02-06T17:04:12.3270000Z</t>
  </si>
  <si>
    <t>2026-02-06T17:04:29.0130000Z</t>
  </si>
  <si>
    <t>2026-02-06T17:03:11.0500000Z</t>
  </si>
  <si>
    <t>2026-01-17T14:49:11.1000000Z</t>
  </si>
  <si>
    <t>2025eb1100269@bitspilani-digital.edu.in</t>
  </si>
  <si>
    <t>2025EB1100269</t>
  </si>
  <si>
    <t>VIPIN VIJAYAN</t>
  </si>
  <si>
    <t>2025eb1100270@bitspilani-digital.edu.in</t>
  </si>
  <si>
    <t>2025EB1100270</t>
  </si>
  <si>
    <t>ARIYAN PAL</t>
  </si>
  <si>
    <t>2026-02-08T13:42:55.0070000Z</t>
  </si>
  <si>
    <t>2026-02-08T13:34:14.6370000Z</t>
  </si>
  <si>
    <t>2026-02-08T13:34:04.1970000Z</t>
  </si>
  <si>
    <t>2026-02-08T13:25:32.6700000Z</t>
  </si>
  <si>
    <t>2026-02-08T13:25:16.3900000Z</t>
  </si>
  <si>
    <t>2026-02-08T13:42:01.6700000Z</t>
  </si>
  <si>
    <t>2026-02-08T13:42:00.4330000Z</t>
  </si>
  <si>
    <t>2026-02-08T13:56:08.9300000Z</t>
  </si>
  <si>
    <t>2026-02-08T13:56:02.5270000Z</t>
  </si>
  <si>
    <t>2025eb1100271@bitspilani-digital.edu.in</t>
  </si>
  <si>
    <t>2025EB1100271</t>
  </si>
  <si>
    <t>SHARNYA SHUKLA</t>
  </si>
  <si>
    <t>2026-02-08T15:02:34.1370000Z</t>
  </si>
  <si>
    <t>2026-02-07T15:28:44.4800000Z</t>
  </si>
  <si>
    <t>2026-01-30T06:45:21.4070000Z</t>
  </si>
  <si>
    <t>2026-02-08T15:35:56.3500000Z</t>
  </si>
  <si>
    <t>2026-02-08T15:35:40.5230000Z</t>
  </si>
  <si>
    <t>2026-02-06T15:48:25.3400000Z</t>
  </si>
  <si>
    <t>2026-01-23T15:24:04.5330000Z</t>
  </si>
  <si>
    <t>2026-01-23T15:24:04.5430000Z</t>
  </si>
  <si>
    <t>2026-02-06T15:48:18.5100000Z</t>
  </si>
  <si>
    <t>2026-02-06T14:15:23.6100000Z</t>
  </si>
  <si>
    <t>2026-02-06T14:15:23.6130000Z</t>
  </si>
  <si>
    <t>2025eb1100273@bitspilani-digital.edu.in</t>
  </si>
  <si>
    <t>2025EB1100273</t>
  </si>
  <si>
    <t>SNEHASIS SARKAR</t>
  </si>
  <si>
    <t>2025eb1100274@bitspilani-digital.edu.in</t>
  </si>
  <si>
    <t>2025EB1100274</t>
  </si>
  <si>
    <t>MO WAKIL</t>
  </si>
  <si>
    <t>2026-02-09T04:43:14.3900000Z</t>
  </si>
  <si>
    <t>2026-02-08T06:14:30.1530000Z</t>
  </si>
  <si>
    <t>2026-02-08T05:22:27.4730000Z</t>
  </si>
  <si>
    <t>2026-02-05T17:44:23.3200000Z</t>
  </si>
  <si>
    <t>2026-02-05T18:01:38.8730000Z</t>
  </si>
  <si>
    <t>2026-01-27T07:00:25.5030000Z</t>
  </si>
  <si>
    <t>2026-02-08T08:49:44.5300000Z</t>
  </si>
  <si>
    <t>2026-02-08T08:49:28.1770000Z</t>
  </si>
  <si>
    <t>2026-02-08T08:18:24.9500000Z</t>
  </si>
  <si>
    <t>2026-02-08T05:36:46.1230000Z</t>
  </si>
  <si>
    <t>2026-02-09T04:43:48.6670000Z</t>
  </si>
  <si>
    <t>2026-02-08T05:46:03.0530000Z</t>
  </si>
  <si>
    <t>2026-02-04T10:24:44.1230000Z</t>
  </si>
  <si>
    <t>2026-02-07T12:40:57.9130000Z</t>
  </si>
  <si>
    <t>2025eb1100275@bitspilani-digital.edu.in</t>
  </si>
  <si>
    <t>2025EB1100275</t>
  </si>
  <si>
    <t>GUNTURU ANISH</t>
  </si>
  <si>
    <t>2025-12-28T03:39:56.0230000Z</t>
  </si>
  <si>
    <t>2025eb1100276@bitspilani-digital.edu.in</t>
  </si>
  <si>
    <t>2025EB1100276</t>
  </si>
  <si>
    <t>SHWETA</t>
  </si>
  <si>
    <t>2026-02-08T05:30:18.7400000Z</t>
  </si>
  <si>
    <t>2026-02-08T15:59:19.7270000Z</t>
  </si>
  <si>
    <t>2026-02-08T16:00:31.4630000Z</t>
  </si>
  <si>
    <t>2026-02-08T16:00:31.4600000Z</t>
  </si>
  <si>
    <t>2026-02-08T05:30:31.7670000Z</t>
  </si>
  <si>
    <t>2026-01-18T05:11:59.0670000Z</t>
  </si>
  <si>
    <t>2026-02-06T09:32:53.7870000Z</t>
  </si>
  <si>
    <t>2026-01-23T16:42:51.9670000Z</t>
  </si>
  <si>
    <t>2026-02-08T16:01:54.4030000Z</t>
  </si>
  <si>
    <t>2026-02-08T15:57:28.4730000Z</t>
  </si>
  <si>
    <t>2026-02-07T16:27:44.7370000Z</t>
  </si>
  <si>
    <t>2026-01-24T14:21:46.8400000Z</t>
  </si>
  <si>
    <t>2026-01-24T14:22:37.4500000Z</t>
  </si>
  <si>
    <t>2026-01-24T14:22:37.4600000Z</t>
  </si>
  <si>
    <t>2026-02-07T12:04:34.7270000Z</t>
  </si>
  <si>
    <t>2026-01-24T15:20:25.2030000Z</t>
  </si>
  <si>
    <t>2025eb1100277@bitspilani-digital.edu.in</t>
  </si>
  <si>
    <t>2025EB1100277</t>
  </si>
  <si>
    <t>NIKAM SAURABH SURESH</t>
  </si>
  <si>
    <t>2026-01-24T15:51:34.0800000Z</t>
  </si>
  <si>
    <t>2025eb1100278@bitspilani-digital.edu.in</t>
  </si>
  <si>
    <t>2025EB1100278</t>
  </si>
  <si>
    <t>EL BOUAMRANI AISSAM</t>
  </si>
  <si>
    <t>2026-02-06T12:59:53.0330000Z</t>
  </si>
  <si>
    <t>2026-02-06T16:04:18.3600000Z</t>
  </si>
  <si>
    <t>2026-02-06T16:03:12.1330000Z</t>
  </si>
  <si>
    <t>2026-02-06T15:50:54.2870000Z</t>
  </si>
  <si>
    <t>2026-02-06T15:50:54.2800000Z</t>
  </si>
  <si>
    <t>2026-02-03T08:49:14.3070000Z</t>
  </si>
  <si>
    <t>2026-02-06T13:01:55.5070000Z</t>
  </si>
  <si>
    <t>2026-01-30T14:45:30.7130000Z</t>
  </si>
  <si>
    <t>2026-01-30T14:45:30.7100000Z</t>
  </si>
  <si>
    <t>2026-02-06T15:46:09.5270000Z</t>
  </si>
  <si>
    <t>2026-02-06T16:03:42.3870000Z</t>
  </si>
  <si>
    <t>2026-01-21T17:26:23.3500000Z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</si>
  <si>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</si>
  <si>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</si>
  <si>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</si>
  <si>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</si>
  <si>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</si>
  <si>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2026-02-06T09:37:14.6800000Z</t>
  </si>
  <si>
    <t>2026-02-06T09:37:21.4970000Z</t>
  </si>
  <si>
    <t>2025eb1100280@bitspilani-digital.edu.in</t>
  </si>
  <si>
    <t>2025EB1100280</t>
  </si>
  <si>
    <t>RAMAGIRI VENNELA</t>
  </si>
  <si>
    <t>2026-02-08T17:36:41.5970000Z</t>
  </si>
  <si>
    <t>2026-02-07T14:20:31.4130000Z</t>
  </si>
  <si>
    <t>2026-01-17T17:02:04.7430000Z</t>
  </si>
  <si>
    <t>2026-01-17T17:02:04.7300000Z</t>
  </si>
  <si>
    <t>2026-02-07T14:19:21.3130000Z</t>
  </si>
  <si>
    <t>2026-01-24T11:39:29.6770000Z</t>
  </si>
  <si>
    <t>2026-02-08T17:38:28.3430000Z</t>
  </si>
  <si>
    <t>2026-01-23T11:03:41.8570000Z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</si>
  <si>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</si>
  <si>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</si>
  <si>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</si>
  <si>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</si>
  <si>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</si>
  <si>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2026-02-08T11:30:11.0100000Z</t>
  </si>
  <si>
    <t>2026-02-08T11:51:53.8570000Z</t>
  </si>
  <si>
    <t>2026-02-08T11:51:50.5700000Z</t>
  </si>
  <si>
    <t>2026-02-08T12:21:05.1100000Z</t>
  </si>
  <si>
    <t>2026-02-08T11:38:45.0970000Z</t>
  </si>
  <si>
    <t>2026-02-08T12:19:36.5770000Z</t>
  </si>
  <si>
    <t>2026-02-08T12:19:40.8330000Z</t>
  </si>
  <si>
    <t>2026-02-08T11:58:25.7030000Z</t>
  </si>
  <si>
    <t>2026-02-08T11:58:02.3800000Z</t>
  </si>
  <si>
    <t>2026-02-08T11:52:00.5500000Z</t>
  </si>
  <si>
    <t>2026-02-08T11:45:18.4500000Z</t>
  </si>
  <si>
    <t>2026-02-05T09:47:17.1730000Z</t>
  </si>
  <si>
    <t>2026-02-08T11:30:13.2630000Z</t>
  </si>
  <si>
    <t>2025eb1100282@bitspilani-digital.edu.in</t>
  </si>
  <si>
    <t>2025EB1100282</t>
  </si>
  <si>
    <t>SHREEJAY GIRI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</si>
  <si>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</si>
  <si>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</si>
  <si>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</si>
  <si>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</si>
  <si>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</si>
  <si>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</si>
  <si>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</si>
  <si>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</si>
  <si>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</si>
  <si>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</si>
  <si>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2025eb1100284@bitspilani-digital.edu.in</t>
  </si>
  <si>
    <t>2025EB1100284</t>
  </si>
  <si>
    <t>ADITYA OBEROI</t>
  </si>
  <si>
    <t>2026-01-19T07:40:10.9500000Z</t>
  </si>
  <si>
    <t>2026-01-18T06:59:55.1430000Z</t>
  </si>
  <si>
    <t>2025eb1100285@bitspilani-digital.edu.in</t>
  </si>
  <si>
    <t>2025EB1100285</t>
  </si>
  <si>
    <t>V S CHANDINI</t>
  </si>
  <si>
    <t>2026-02-09T05:37:53.0270000Z</t>
  </si>
  <si>
    <t>2026-02-06T05:30:39.6100000Z</t>
  </si>
  <si>
    <t>2026-01-27T18:19:17.0730000Z</t>
  </si>
  <si>
    <t>2026-01-27T18:16:59.8530000Z</t>
  </si>
  <si>
    <t>2026-01-28T16:42:08.3800000Z</t>
  </si>
  <si>
    <t>2026-02-09T06:34:15.6930000Z</t>
  </si>
  <si>
    <t>2026-02-09T06:33:58.9700000Z</t>
  </si>
  <si>
    <t>2026-02-08T07:01:13.5970000Z</t>
  </si>
  <si>
    <t>2026-02-08T07:01:03.5430000Z</t>
  </si>
  <si>
    <t>2026-01-23T07:37:11.4930000Z</t>
  </si>
  <si>
    <t>2026-02-06T15:41:07.8400000Z</t>
  </si>
  <si>
    <t>2026-01-26T09:14:22.6300000Z</t>
  </si>
  <si>
    <t>2026-02-02T06:37:20.7270000Z</t>
  </si>
  <si>
    <t>2026-02-03T05:39:38.3330000Z</t>
  </si>
  <si>
    <t>2025eb1100286@bitspilani-digital.edu.in</t>
  </si>
  <si>
    <t>2025EB1100286</t>
  </si>
  <si>
    <t>SHARMA HIMANGI</t>
  </si>
  <si>
    <t>2026-01-28T14:54:14.6230000Z</t>
  </si>
  <si>
    <t>2025eb1100287@bitspilani-digital.edu.in</t>
  </si>
  <si>
    <t>2025EB1100287</t>
  </si>
  <si>
    <t>PARTH PRASHANT UNDE</t>
  </si>
  <si>
    <t>2026-02-08T04:57:39.3470000Z</t>
  </si>
  <si>
    <t>2026-02-08T05:13:18.4030000Z</t>
  </si>
  <si>
    <t>2026-02-08T05:08:15.0100000Z</t>
  </si>
  <si>
    <t>2026-02-08T05:12:33.4730000Z</t>
  </si>
  <si>
    <t>2026-02-08T05:10:59.1900000Z</t>
  </si>
  <si>
    <t>2026-02-08T05:12:53.0400000Z</t>
  </si>
  <si>
    <t>2026-02-08T05:01:35.4930000Z</t>
  </si>
  <si>
    <t>2026-02-08T06:38:18.3270000Z</t>
  </si>
  <si>
    <t>2026-02-08T05:05:56.5970000Z</t>
  </si>
  <si>
    <t>2026-01-22T07:59:32.7600000Z</t>
  </si>
  <si>
    <t>2026-01-24T05:59:47.6070000Z</t>
  </si>
  <si>
    <t>2025eb1100288@bitspilani-digital.edu.in</t>
  </si>
  <si>
    <t>2025EB1100288</t>
  </si>
  <si>
    <t>NAMAN DWIVEDI</t>
  </si>
  <si>
    <t>2026-02-08T19:13:20.4530000Z</t>
  </si>
  <si>
    <t>2026-02-08T20:27:56.9930000Z</t>
  </si>
  <si>
    <t>2026-02-08T19:34:56.2700000Z</t>
  </si>
  <si>
    <t>2026-01-31T15:54:24.5270000Z</t>
  </si>
  <si>
    <t>2026-01-21T14:38:20.8300000Z</t>
  </si>
  <si>
    <t>2026-01-31T15:55:39.5730000Z</t>
  </si>
  <si>
    <t>2026-01-24T08:44:31.6770000Z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</si>
  <si>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</si>
  <si>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</si>
  <si>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</si>
  <si>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</si>
  <si>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</si>
  <si>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2026-02-06T09:00:10.5070000Z</t>
  </si>
  <si>
    <t>2026-01-23T13:22:06.5430000Z</t>
  </si>
  <si>
    <t>2026-01-23T13:54:23.8800000Z</t>
  </si>
  <si>
    <t>2026-01-23T13:28:09.6200000Z</t>
  </si>
  <si>
    <t>2026-01-23T13:28:54.7900000Z</t>
  </si>
  <si>
    <t>2025eb1100290@bitspilani-digital.edu.in</t>
  </si>
  <si>
    <t>2025EB1100290</t>
  </si>
  <si>
    <t>PATEELA RAJASEKHAR REDDY</t>
  </si>
  <si>
    <t>2026-02-08T12:27:58.1670000Z</t>
  </si>
  <si>
    <t>2026-02-08T12:36:13.0600000Z</t>
  </si>
  <si>
    <t>2026-02-08T12:36:03.1600000Z</t>
  </si>
  <si>
    <t>2026-01-28T17:21:05.3500000Z</t>
  </si>
  <si>
    <t>2026-01-28T17:21:05.3600000Z</t>
  </si>
  <si>
    <t>2026-02-01T17:12:35.4700000Z</t>
  </si>
  <si>
    <t>2026-02-08T18:44:28.0100000Z</t>
  </si>
  <si>
    <t>2026-02-08T02:05:30.3930000Z</t>
  </si>
  <si>
    <t>2026-02-07T17:35:10.7200000Z</t>
  </si>
  <si>
    <t>2026-02-07T17:35:09.7570000Z</t>
  </si>
  <si>
    <t>2026-02-08T12:59:21.2070000Z</t>
  </si>
  <si>
    <t>2026-02-08T12:59:08.0300000Z</t>
  </si>
  <si>
    <t>2025eb1100291@bitspilani-digital.edu.in</t>
  </si>
  <si>
    <t>2025EB1100291</t>
  </si>
  <si>
    <t>JAYRITHIK NADAAR</t>
  </si>
  <si>
    <t>2025eb1100292@bitspilani-digital.edu.in</t>
  </si>
  <si>
    <t>2025EB1100292</t>
  </si>
  <si>
    <t>AMRIT RAJ</t>
  </si>
  <si>
    <t>2026-02-08T15:10:18.6370000Z</t>
  </si>
  <si>
    <t>2026-01-18T14:20:18.9730000Z</t>
  </si>
  <si>
    <t>2026-01-18T14:24:32.1400000Z</t>
  </si>
  <si>
    <t>2026-01-18T14:24:32.1230000Z</t>
  </si>
  <si>
    <t>2026-02-08T15:49:03.7000000Z</t>
  </si>
  <si>
    <t>2026-02-08T15:48:55.5430000Z</t>
  </si>
  <si>
    <t>2026-01-18T14:30:13.7530000Z</t>
  </si>
  <si>
    <t>2026-02-08T20:56:15.3200000Z</t>
  </si>
  <si>
    <t>2025eb1100293@bitspilani-digital.edu.in</t>
  </si>
  <si>
    <t>2025EB1100293</t>
  </si>
  <si>
    <t>KOMMOJU NIRMAYI PARINITHA</t>
  </si>
  <si>
    <t>2026-02-08T17:46:31.8630000Z</t>
  </si>
  <si>
    <t>2026-02-09T04:51:08.4000000Z</t>
  </si>
  <si>
    <t>2026-02-01T09:35:25.9600000Z</t>
  </si>
  <si>
    <t>2026-02-08T07:28:09.6600000Z</t>
  </si>
  <si>
    <t>2026-02-08T07:19:47.0200000Z</t>
  </si>
  <si>
    <t>2026-01-17T17:05:46.2430000Z</t>
  </si>
  <si>
    <t>2026-01-17T16:57:03.1130000Z</t>
  </si>
  <si>
    <t>2026-01-17T17:05:49.8130000Z</t>
  </si>
  <si>
    <t>2026-02-09T07:18:03.1800000Z</t>
  </si>
  <si>
    <t>2026-02-09T07:17:48.9570000Z</t>
  </si>
  <si>
    <t>2026-01-20T17:39:52.0570000Z</t>
  </si>
  <si>
    <t>2026-01-20T17:39:52.0630000Z</t>
  </si>
  <si>
    <t>2025eb1100294@bitspilani-digital.edu.in</t>
  </si>
  <si>
    <t>2025EB1100294</t>
  </si>
  <si>
    <t>RAICHUR VALERINA HAROLD</t>
  </si>
  <si>
    <t>2026-02-08T08:57:41.3370000Z</t>
  </si>
  <si>
    <t>2026-02-08T09:05:17.2470000Z</t>
  </si>
  <si>
    <t>2026-02-08T09:05:03.6300000Z</t>
  </si>
  <si>
    <t>2026-02-08T09:55:10.2900000Z</t>
  </si>
  <si>
    <t>2026-02-08T09:15:08.8670000Z</t>
  </si>
  <si>
    <t>2026-01-22T18:57:19.4100000Z</t>
  </si>
  <si>
    <t>2026-01-22T18:57:19.4070000Z</t>
  </si>
  <si>
    <t>2026-02-08T08:59:15.1400000Z</t>
  </si>
  <si>
    <t>2026-02-07T08:10:14.8770000Z</t>
  </si>
  <si>
    <t>2026-02-08T09:55:23.5730000Z</t>
  </si>
  <si>
    <t>2026-02-08T09:44:13.3200000Z</t>
  </si>
  <si>
    <t>2026-01-24T12:05:05.2930000Z</t>
  </si>
  <si>
    <t>2026-01-27T09:47:43.4570000Z</t>
  </si>
  <si>
    <t>2025eb1100295@bitspilani-digital.edu.in</t>
  </si>
  <si>
    <t>2025EB1100295</t>
  </si>
  <si>
    <t>KAASHVI MALHOTRA</t>
  </si>
  <si>
    <t>2025eb1100296@bitspilani-digital.edu.in</t>
  </si>
  <si>
    <t>2025EB1100296</t>
  </si>
  <si>
    <t>DESAI MOHAMMED QAASIM ASIF</t>
  </si>
  <si>
    <t>2025eb1100297@bitspilani-digital.edu.in</t>
  </si>
  <si>
    <t>2025EB1100297</t>
  </si>
  <si>
    <t>ANSH RAJ</t>
  </si>
  <si>
    <t>2026-02-08T14:47:49.8800000Z</t>
  </si>
  <si>
    <t>2026-02-08T14:49:22.5830000Z</t>
  </si>
  <si>
    <t>2026-02-08T14:49:00.7170000Z</t>
  </si>
  <si>
    <t>2026-02-07T11:09:04.0830000Z</t>
  </si>
  <si>
    <t>2026-02-07T11:08:46.7830000Z</t>
  </si>
  <si>
    <t>2026-02-08T14:49:30.3500000Z</t>
  </si>
  <si>
    <t>2025eb1100298@bitspilani-digital.edu.in</t>
  </si>
  <si>
    <t>2025EB1100298</t>
  </si>
  <si>
    <t>DARSH NARAIN SRIVASTAVA</t>
  </si>
  <si>
    <t>2026-01-30T16:34:35.6570000Z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</si>
  <si>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</si>
  <si>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</si>
  <si>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</si>
  <si>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</si>
  <si>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</si>
  <si>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</si>
  <si>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</si>
  <si>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2026-02-07T11:49:59.4070000Z</t>
  </si>
  <si>
    <t>2026-02-06T14:50:45.1870000Z</t>
  </si>
  <si>
    <t>2026-02-06T14:51:08.4830000Z</t>
  </si>
  <si>
    <t>2026-02-06T15:33:03.4070000Z</t>
  </si>
  <si>
    <t>2026-02-07T12:01:40.7330000Z</t>
  </si>
  <si>
    <t>2026-02-07T12:01:25.6530000Z</t>
  </si>
  <si>
    <t>2026-02-06T15:33:29.9000000Z</t>
  </si>
  <si>
    <t>2025eb1100300@bitspilani-digital.edu.in</t>
  </si>
  <si>
    <t>2025EB1100300</t>
  </si>
  <si>
    <t>KOTHARI VATSAL HASMUKH</t>
  </si>
  <si>
    <t>2026-02-08T18:13:51.8730000Z</t>
  </si>
  <si>
    <t>2026-02-08T19:53:23.4930000Z</t>
  </si>
  <si>
    <t>2026-02-08T08:23:47.7430000Z</t>
  </si>
  <si>
    <t>2026-02-08T18:14:12.8770000Z</t>
  </si>
  <si>
    <t>2026-02-08T08:33:03.9030000Z</t>
  </si>
  <si>
    <t>2026-02-08T08:32:59.1630000Z</t>
  </si>
  <si>
    <t>2026-02-08T09:08:40.8500000Z</t>
  </si>
  <si>
    <t>2026-02-08T08:49:29.8000000Z</t>
  </si>
  <si>
    <t>2025eb1100301@bitspilani-digital.edu.in</t>
  </si>
  <si>
    <t>2025EB1100301</t>
  </si>
  <si>
    <t>VEERA VENKATA SATYANARAYANA MURTHY NALLURI</t>
  </si>
  <si>
    <t>2025eb1100302@bitspilani-digital.edu.in</t>
  </si>
  <si>
    <t>2025EB1100302</t>
  </si>
  <si>
    <t>GAURANGA PANCHAL</t>
  </si>
  <si>
    <t>2025eb1100303@bitspilani-digital.edu.in</t>
  </si>
  <si>
    <t>2025EB1100303</t>
  </si>
  <si>
    <t>MAGULURI CHARVIK</t>
  </si>
  <si>
    <t>2026-02-01T08:08:32.9930000Z</t>
  </si>
  <si>
    <t>2026-02-01T09:04:49.9700000Z</t>
  </si>
  <si>
    <t>2026-02-01T08:58:11.4900000Z</t>
  </si>
  <si>
    <t>2026-02-01T08:57:10.5970000Z</t>
  </si>
  <si>
    <t>2026-02-01T08:57:15.2030000Z</t>
  </si>
  <si>
    <t>2026-02-01T09:01:44.4130000Z</t>
  </si>
  <si>
    <t>2026-02-01T08:43:16.2870000Z</t>
  </si>
  <si>
    <t>2026-02-01T08:43:32.5330000Z</t>
  </si>
  <si>
    <t>2026-02-01T08:43:36.3470000Z</t>
  </si>
  <si>
    <t>2026-02-01T08:59:55.6230000Z</t>
  </si>
  <si>
    <t>2026-02-01T08:59:51.5230000Z</t>
  </si>
  <si>
    <t>2026-02-01T08:59:08.6900000Z</t>
  </si>
  <si>
    <t>2026-02-01T08:59:18.5430000Z</t>
  </si>
  <si>
    <t>2025eb1100305@bitspilani-digital.edu.in</t>
  </si>
  <si>
    <t>2025EB1100305</t>
  </si>
  <si>
    <t>KHUSHI JITAWAT</t>
  </si>
  <si>
    <t>2026-02-09T05:03:21.5870000Z</t>
  </si>
  <si>
    <t>2026-02-07T15:30:55.2300000Z</t>
  </si>
  <si>
    <t>2026-02-04T14:14:24.2200000Z</t>
  </si>
  <si>
    <t>2026-02-04T12:37:01.5570000Z</t>
  </si>
  <si>
    <t>2026-02-04T12:38:56.5600000Z</t>
  </si>
  <si>
    <t>2026-02-09T05:15:45.1630000Z</t>
  </si>
  <si>
    <t>2026-02-09T05:09:09.3570000Z</t>
  </si>
  <si>
    <t>2026-02-06T09:17:13.1170000Z</t>
  </si>
  <si>
    <t>2026-02-09T05:15:58.6470000Z</t>
  </si>
  <si>
    <t>2026-02-09T05:06:37.1430000Z</t>
  </si>
  <si>
    <t>2026-02-06T09:41:22.5600000Z</t>
  </si>
  <si>
    <t>2026-02-06T10:03:58.6600000Z</t>
  </si>
  <si>
    <t>2026-02-09T05:16:09.8370000Z</t>
  </si>
  <si>
    <t>2026-02-09T05:13:40.0670000Z</t>
  </si>
  <si>
    <t>2026-02-06T09:31:10.9100000Z</t>
  </si>
  <si>
    <t>2026-02-06T09:31:13.7800000Z</t>
  </si>
  <si>
    <t>2025eb1100272@bitspilani-digital.edu.in</t>
  </si>
  <si>
    <t>2025EB1100272</t>
  </si>
  <si>
    <t>VAGHELA ANUJ SANDEEP</t>
  </si>
  <si>
    <t>2026-02-08T16:37:55.0730000Z</t>
  </si>
  <si>
    <t>2026-02-08T02:18:47.3700000Z</t>
  </si>
  <si>
    <t>2026-02-07T21:54:00.0700000Z</t>
  </si>
  <si>
    <t>2026-02-03T00:25:26.2970000Z</t>
  </si>
  <si>
    <t>2026-02-08T21:18:54.2100000Z</t>
  </si>
  <si>
    <t>2026-02-08T16:32:06.7230000Z</t>
  </si>
  <si>
    <t>2026-02-08T02:36:14.8570000Z</t>
  </si>
  <si>
    <t>2026-02-08T02:36:14.8530000Z</t>
  </si>
  <si>
    <t>2025eb1100304@bitspilani-digital.edu.in</t>
  </si>
  <si>
    <t>2025EB1100304</t>
  </si>
  <si>
    <t>MOHAMMED MUZAFFAR</t>
  </si>
  <si>
    <t>2026-02-08T18:42:24.0230000Z</t>
  </si>
  <si>
    <t>2026-02-08T18:42:42.0800000Z</t>
  </si>
  <si>
    <t>2026-02-08T11:37:19.2070000Z</t>
  </si>
  <si>
    <t>2026-02-05T17:38:39.4030000Z</t>
  </si>
  <si>
    <t>2026-02-05T17:38:39.4000000Z</t>
  </si>
  <si>
    <t>2026-02-08T07:54:04.0300000Z</t>
  </si>
  <si>
    <t>2026-02-08T07:53:50.0530000Z</t>
  </si>
  <si>
    <t>2026-02-08T11:27:15.5930000Z</t>
  </si>
  <si>
    <t>2026-02-08T11:26:52.6170000Z</t>
  </si>
  <si>
    <t>2026-02-05T17:35:58.9870000Z</t>
  </si>
  <si>
    <t>2026-02-08T07:58:48.0030000Z</t>
  </si>
  <si>
    <t>2026-02-08T07:58:39.2830000Z</t>
  </si>
  <si>
    <t>Advanced Apex Project I</t>
  </si>
  <si>
    <t>2025em1100001@bitspilani-digital.edu.in</t>
  </si>
  <si>
    <t>2025EM1100001</t>
  </si>
  <si>
    <t>CHETAN J</t>
  </si>
  <si>
    <t>2026-02-08T14:44:48.0930000Z</t>
  </si>
  <si>
    <t>T2-25_MDSDF401</t>
  </si>
  <si>
    <t>2026-02-08T15:01:41.1570000Z</t>
  </si>
  <si>
    <t>2026-02-08T14:51:16.5430000Z</t>
  </si>
  <si>
    <t>T2-25_MDSDF404</t>
  </si>
  <si>
    <t>2026-01-30T15:57:33.7700000Z</t>
  </si>
  <si>
    <t>T2-25_MDSDF402</t>
  </si>
  <si>
    <t>Data Pre-processing (MSc)</t>
  </si>
  <si>
    <t>2026-02-08T16:49:36.5270000Z</t>
  </si>
  <si>
    <t>2026-02-08T16:49:19.3400000Z</t>
  </si>
  <si>
    <t>T2-25_MDSDF403</t>
  </si>
  <si>
    <t>2025em1100002@bitspilani-digital.edu.in</t>
  </si>
  <si>
    <t>2025EM1100002</t>
  </si>
  <si>
    <t>RAUNAK BAHADUR SINHA</t>
  </si>
  <si>
    <t>2026-02-09T02:52:41.8930000Z</t>
  </si>
  <si>
    <t>T2-25_MDSDF405</t>
  </si>
  <si>
    <t>Machine Learning</t>
  </si>
  <si>
    <t>2026-02-09T03:02:43.9830000Z</t>
  </si>
  <si>
    <t>2026-02-09T03:02:37.9600000Z</t>
  </si>
  <si>
    <t>2026-01-24T13:16:11.9900000Z</t>
  </si>
  <si>
    <t>2026-01-24T13:16:11.9730000Z</t>
  </si>
  <si>
    <t>2026-02-09T03:16:02.4230000Z</t>
  </si>
  <si>
    <t>2026-02-09T03:15:55.2570000Z</t>
  </si>
  <si>
    <t>2026-01-20T04:40:42.0970000Z</t>
  </si>
  <si>
    <t>2026-01-21T15:49:32.0970000Z</t>
  </si>
  <si>
    <t>T2-25_MDSDF418</t>
  </si>
  <si>
    <t>Cloud Services &amp; Platforms</t>
  </si>
  <si>
    <t>2026-02-09T03:06:00.2700000Z</t>
  </si>
  <si>
    <t>2026-02-09T03:05:54.0670000Z</t>
  </si>
  <si>
    <t>2025em1100003@bitspilani-digital.edu.in</t>
  </si>
  <si>
    <t>2025EM1100003</t>
  </si>
  <si>
    <t>RIYA JAIN</t>
  </si>
  <si>
    <t>2026-02-08T15:27:00.3770000Z</t>
  </si>
  <si>
    <t>2026-02-08T16:35:18.0200000Z</t>
  </si>
  <si>
    <t>2026-02-08T16:35:13.9070000Z</t>
  </si>
  <si>
    <t>2026-02-08T16:05:34.6900000Z</t>
  </si>
  <si>
    <t>2026-02-08T16:05:29.8270000Z</t>
  </si>
  <si>
    <t>2026-02-08T16:35:34.7370000Z</t>
  </si>
  <si>
    <t>2026-02-08T15:42:21.3830000Z</t>
  </si>
  <si>
    <t>2026-01-25T17:03:44.2230000Z</t>
  </si>
  <si>
    <t>2026-02-07T18:16:11.6500000Z</t>
  </si>
  <si>
    <t>2025em1100004@bitspilani-digital.edu.in</t>
  </si>
  <si>
    <t>2025EM1100004</t>
  </si>
  <si>
    <t>TIRUMALA LAKSHMI BHARGAVI</t>
  </si>
  <si>
    <t>2026-02-02T16:53:47.9200000Z</t>
  </si>
  <si>
    <t>2026-01-22T07:55:32.4430000Z</t>
  </si>
  <si>
    <t>2026-01-22T07:55:32.8300000Z</t>
  </si>
  <si>
    <t>2026-01-22T07:50:41.0570000Z</t>
  </si>
  <si>
    <t>2026-01-22T07:33:44.9030000Z</t>
  </si>
  <si>
    <t>2026-01-22T07:50:08.3170000Z</t>
  </si>
  <si>
    <t>2026-01-23T13:38:54.5370000Z</t>
  </si>
  <si>
    <t>2026-01-22T09:07:06.3170000Z</t>
  </si>
  <si>
    <t>2026-01-22T09:07:33.0530000Z</t>
  </si>
  <si>
    <t>2026-01-22T09:07:33.0630000Z</t>
  </si>
  <si>
    <t>2026-02-02T16:54:18.4730000Z</t>
  </si>
  <si>
    <t>2026-01-22T08:44:23.8830000Z</t>
  </si>
  <si>
    <t>2025em1100005@bitspilani-digital.edu.in</t>
  </si>
  <si>
    <t>2025EM1100005</t>
  </si>
  <si>
    <t>MANOJ M</t>
  </si>
  <si>
    <t>2026-02-08T12:59:40.9430000Z</t>
  </si>
  <si>
    <t>2026-02-08T13:30:34.2900000Z</t>
  </si>
  <si>
    <t>2026-02-08T13:30:26.6300000Z</t>
  </si>
  <si>
    <t>2026-02-08T13:37:58.6830000Z</t>
  </si>
  <si>
    <t>2026-02-08T13:36:14.8700000Z</t>
  </si>
  <si>
    <t>2026-02-02T00:29:23.0300000Z</t>
  </si>
  <si>
    <t>2026-02-08T13:26:09.5500000Z</t>
  </si>
  <si>
    <t>2026-02-08T13:20:42.9200000Z</t>
  </si>
  <si>
    <t>2026-02-04T23:20:52.0670000Z</t>
  </si>
  <si>
    <t>2025em1100006@bitspilani-digital.edu.in</t>
  </si>
  <si>
    <t>2025EM1100006</t>
  </si>
  <si>
    <t>R NARESH</t>
  </si>
  <si>
    <t>2026-02-08T17:06:54.2900000Z</t>
  </si>
  <si>
    <t>2026-02-08T17:48:49.4870000Z</t>
  </si>
  <si>
    <t>2026-02-08T17:48:26.1730000Z</t>
  </si>
  <si>
    <t>2026-01-24T21:00:17.9270000Z</t>
  </si>
  <si>
    <t>2026-01-24T21:00:17.9370000Z</t>
  </si>
  <si>
    <t>2026-02-08T17:06:55.1800000Z</t>
  </si>
  <si>
    <t>2026-02-06T13:32:17.2630000Z</t>
  </si>
  <si>
    <t>2026-02-06T13:32:28.6030000Z</t>
  </si>
  <si>
    <t>2026-02-08T17:06:56.2130000Z</t>
  </si>
  <si>
    <t>2026-02-06T11:11:43.9470000Z</t>
  </si>
  <si>
    <t>2026-01-24T22:42:09.0170000Z</t>
  </si>
  <si>
    <t>2025em1100007@bitspilani-digital.edu.in</t>
  </si>
  <si>
    <t>2025EM1100007</t>
  </si>
  <si>
    <t>BHAVYA CHIRANIA</t>
  </si>
  <si>
    <t>2026-02-08T15:27:24.6270000Z</t>
  </si>
  <si>
    <t>2026-01-27T09:24:57.9400000Z</t>
  </si>
  <si>
    <t>2026-01-27T08:51:03.7530000Z</t>
  </si>
  <si>
    <t>2026-01-27T08:50:58.7730000Z</t>
  </si>
  <si>
    <t>2026-01-27T08:51:17.8670000Z</t>
  </si>
  <si>
    <t>2026-01-27T08:51:17.8800000Z</t>
  </si>
  <si>
    <t>2026-02-08T15:27:38.3400000Z</t>
  </si>
  <si>
    <t>2026-01-27T08:55:54.2700000Z</t>
  </si>
  <si>
    <t>2026-01-27T08:54:04.0700000Z</t>
  </si>
  <si>
    <t>2026-01-27T08:54:04.0770000Z</t>
  </si>
  <si>
    <t>2025em1100008@bitspilani-digital.edu.in</t>
  </si>
  <si>
    <t>2025EM1100008</t>
  </si>
  <si>
    <t>DEEPENDRA SESODIA</t>
  </si>
  <si>
    <t>2025em1100009@bitspilani-digital.edu.in</t>
  </si>
  <si>
    <t>2025EM1100009</t>
  </si>
  <si>
    <t>ANNA MARTIN</t>
  </si>
  <si>
    <t>2026-02-06T10:57:19.8900000Z</t>
  </si>
  <si>
    <t>2026-02-06T11:16:19.7900000Z</t>
  </si>
  <si>
    <t>2026-02-06T11:16:16.1200000Z</t>
  </si>
  <si>
    <t>2026-02-06T11:16:24.4470000Z</t>
  </si>
  <si>
    <t>2026-02-04T10:45:45.5370000Z</t>
  </si>
  <si>
    <t>2026-02-04T09:08:50.2000000Z</t>
  </si>
  <si>
    <t>2025em1100010@bitspilani-digital.edu.in</t>
  </si>
  <si>
    <t>2025EM1100010</t>
  </si>
  <si>
    <t>RAVADA SURYAKANTHA VISHNUPRIYA</t>
  </si>
  <si>
    <t>2026-02-06T14:24:21.6200000Z</t>
  </si>
  <si>
    <t>2026-01-23T15:22:31.3370000Z</t>
  </si>
  <si>
    <t>2026-01-30T13:39:12.6370000Z</t>
  </si>
  <si>
    <t>2026-01-25T06:29:13.1370000Z</t>
  </si>
  <si>
    <t>2026-01-25T06:29:13.1470000Z</t>
  </si>
  <si>
    <t>2026-01-24T14:12:46.8270000Z</t>
  </si>
  <si>
    <t>2026-01-24T06:16:02.3500000Z</t>
  </si>
  <si>
    <t>2026-01-24T06:16:13.3430000Z</t>
  </si>
  <si>
    <t>2026-01-24T06:16:13.3600000Z</t>
  </si>
  <si>
    <t>2025em1100011@bitspilani-digital.edu.in</t>
  </si>
  <si>
    <t>2025EM1100011</t>
  </si>
  <si>
    <t>SHARMA HITESH RAMESH SANDHYA</t>
  </si>
  <si>
    <t>2025em1100012@bitspilani-digital.edu.in</t>
  </si>
  <si>
    <t>2025EM1100012</t>
  </si>
  <si>
    <t>SRINITHIN U</t>
  </si>
  <si>
    <t>2026-02-09T00:22:43.3230000Z</t>
  </si>
  <si>
    <t>2026-02-09T00:52:15.1470000Z</t>
  </si>
  <si>
    <t>2026-02-09T00:52:15.3800000Z</t>
  </si>
  <si>
    <t>2026-02-09T00:39:55.1370000Z</t>
  </si>
  <si>
    <t>2026-02-09T01:04:52.2670000Z</t>
  </si>
  <si>
    <t>2026-02-09T01:04:52.2700000Z</t>
  </si>
  <si>
    <t>2026-02-03T14:16:02.2330000Z</t>
  </si>
  <si>
    <t>2026-02-08T16:53:32.0900000Z</t>
  </si>
  <si>
    <t>2026-02-08T16:53:27.2270000Z</t>
  </si>
  <si>
    <t>2026-02-07T16:32:23.0170000Z</t>
  </si>
  <si>
    <t>2026-02-07T16:32:23.0200000Z</t>
  </si>
  <si>
    <t>2026-01-20T16:58:32.6130000Z</t>
  </si>
  <si>
    <t>2026-02-08T16:17:54.9270000Z</t>
  </si>
  <si>
    <t>2026-02-08T16:17:42.5670000Z</t>
  </si>
  <si>
    <t>2025em1100013@bitspilani-digital.edu.in</t>
  </si>
  <si>
    <t>2025EM1100013</t>
  </si>
  <si>
    <t>NAMRATA BANERJEE</t>
  </si>
  <si>
    <t>2025em1100014@bitspilani-digital.edu.in</t>
  </si>
  <si>
    <t>2025EM1100014</t>
  </si>
  <si>
    <t>MOHAMMED WAJHIUDDIN MOHIB</t>
  </si>
  <si>
    <t>2026-02-08T12:36:35.9570000Z</t>
  </si>
  <si>
    <t>2026-02-08T12:33:58.4730000Z</t>
  </si>
  <si>
    <t>2026-02-08T12:33:31.6430000Z</t>
  </si>
  <si>
    <t>2026-02-08T12:36:08.5830000Z</t>
  </si>
  <si>
    <t>2026-02-08T12:28:16.9470000Z</t>
  </si>
  <si>
    <t>2026-02-08T12:34:21.0130000Z</t>
  </si>
  <si>
    <t>2026-02-08T12:21:45.9830000Z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</si>
  <si>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</si>
  <si>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</si>
  <si>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</si>
  <si>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</si>
  <si>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</si>
  <si>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2026-02-08T09:37:08.3300000Z</t>
  </si>
  <si>
    <t>2026-02-08T13:30:21.2630000Z</t>
  </si>
  <si>
    <t>2026-02-08T09:36:57.1970000Z</t>
  </si>
  <si>
    <t>2026-02-08T13:35:37.1200000Z</t>
  </si>
  <si>
    <t>2026-02-08T13:35:26.2170000Z</t>
  </si>
  <si>
    <t>2026-02-08T13:37:50.4770000Z</t>
  </si>
  <si>
    <t>2026-02-08T13:37:47.6400000Z</t>
  </si>
  <si>
    <t>2025em1100016@bitspilani-digital.edu.in</t>
  </si>
  <si>
    <t>2025EM1100016</t>
  </si>
  <si>
    <t>MUSKAN SHARMA</t>
  </si>
  <si>
    <t>2026-02-08T17:16:41.6730000Z</t>
  </si>
  <si>
    <t>2026-02-06T15:31:07.0770000Z</t>
  </si>
  <si>
    <t>2026-01-19T17:27:11.5930000Z</t>
  </si>
  <si>
    <t>2026-02-06T12:39:54.7500000Z</t>
  </si>
  <si>
    <t>2026-01-23T12:59:47.2800000Z</t>
  </si>
  <si>
    <t>2026-01-23T14:26:40.5970000Z</t>
  </si>
  <si>
    <t>2026-01-23T14:26:47.3800000Z</t>
  </si>
  <si>
    <t>2026-02-08T18:20:24.8370000Z</t>
  </si>
  <si>
    <t>2026-02-08T18:20:20.0570000Z</t>
  </si>
  <si>
    <t>2026-02-08T18:21:34.8670000Z</t>
  </si>
  <si>
    <t>2025em1100017@bitspilani-digital.edu.in</t>
  </si>
  <si>
    <t>2025EM1100017</t>
  </si>
  <si>
    <t>AKASH GHOSH</t>
  </si>
  <si>
    <t>2026-02-08T18:38:31.9400000Z</t>
  </si>
  <si>
    <t>2025em1100018@bitspilani-digital.edu.in</t>
  </si>
  <si>
    <t>2025EM1100018</t>
  </si>
  <si>
    <t>PRIYAL CHIRAG PATEL</t>
  </si>
  <si>
    <t>2026-01-30T10:16:37.4330000Z</t>
  </si>
  <si>
    <t>2026-01-28T09:36:09.5770000Z</t>
  </si>
  <si>
    <t>2026-01-28T07:50:56.1670000Z</t>
  </si>
  <si>
    <t>2026-01-28T09:35:59.6070000Z</t>
  </si>
  <si>
    <t>2025em1100019@bitspilani-digital.edu.in</t>
  </si>
  <si>
    <t>2025EM1100019</t>
  </si>
  <si>
    <t>NIMESH JAISWAL</t>
  </si>
  <si>
    <t>2026-02-07T14:15:41.0900000Z</t>
  </si>
  <si>
    <t>2026-02-07T13:59:49.2370000Z</t>
  </si>
  <si>
    <t>2026-02-06T12:31:15.9630000Z</t>
  </si>
  <si>
    <t>2026-02-06T15:32:30.4500000Z</t>
  </si>
  <si>
    <t>2025em1100020@bitspilani-digital.edu.in</t>
  </si>
  <si>
    <t>2025EM1100020</t>
  </si>
  <si>
    <t>G DHANUNJAYA</t>
  </si>
  <si>
    <t>2025-12-06T14:06:53.7370000Z</t>
  </si>
  <si>
    <t>2025em1100021@bitspilani-digital.edu.in</t>
  </si>
  <si>
    <t>2025EM1100021</t>
  </si>
  <si>
    <t>SANAPALA HARSHAVARDHAN</t>
  </si>
  <si>
    <t>2025em1100022@bitspilani-digital.edu.in</t>
  </si>
  <si>
    <t>2025EM1100022</t>
  </si>
  <si>
    <t>VEDANT SUNIL SHINGRU</t>
  </si>
  <si>
    <t>2025em1100023@bitspilani-digital.edu.in</t>
  </si>
  <si>
    <t>2025EM1100023</t>
  </si>
  <si>
    <t>RITESH KUMAR SINGH</t>
  </si>
  <si>
    <t>2026-01-20T17:04:32.2930000Z</t>
  </si>
  <si>
    <t>2026-01-20T17:06:05.7830000Z</t>
  </si>
  <si>
    <t>2026-01-20T17:05:07.9900000Z</t>
  </si>
  <si>
    <t>2026-01-17T19:34:38.1800000Z</t>
  </si>
  <si>
    <t>2026-01-17T19:34:31.1200000Z</t>
  </si>
  <si>
    <t>2026-01-17T19:22:57.0800000Z</t>
  </si>
  <si>
    <t>2026-01-17T19:22:57.0630000Z</t>
  </si>
  <si>
    <t>2025em1100024@bitspilani-digital.edu.in</t>
  </si>
  <si>
    <t>2025EM1100024</t>
  </si>
  <si>
    <t>HIMANSHI</t>
  </si>
  <si>
    <t>2026-02-07T10:36:52.0400000Z</t>
  </si>
  <si>
    <t>2026-02-02T15:22:50.6830000Z</t>
  </si>
  <si>
    <t>2026-01-21T10:34:39.7000000Z</t>
  </si>
  <si>
    <t>2026-01-21T14:12:33.6130000Z</t>
  </si>
  <si>
    <t>2026-02-07T11:16:58.9970000Z</t>
  </si>
  <si>
    <t>2026-01-28T09:03:56.4100000Z</t>
  </si>
  <si>
    <t>2026-01-30T10:49:13.2670000Z</t>
  </si>
  <si>
    <t>2026-01-30T10:49:13.2700000Z</t>
  </si>
  <si>
    <t>2026-01-31T06:33:20.5100000Z</t>
  </si>
  <si>
    <t>2025em1100025@bitspilani-digital.edu.in</t>
  </si>
  <si>
    <t>2025EM1100025</t>
  </si>
  <si>
    <t>ABHINAV</t>
  </si>
  <si>
    <t>2026-02-09T05:48:15.6800000Z</t>
  </si>
  <si>
    <t>2026-02-08T16:45:36.4970000Z</t>
  </si>
  <si>
    <t>2026-02-08T16:13:15.5200000Z</t>
  </si>
  <si>
    <t>2026-02-09T05:48:42.1000000Z</t>
  </si>
  <si>
    <t>2026-02-08T16:24:53.4900000Z</t>
  </si>
  <si>
    <t>2026-01-18T09:57:17.1500000Z</t>
  </si>
  <si>
    <t>2026-01-18T09:57:17.1330000Z</t>
  </si>
  <si>
    <t>2026-02-09T05:49:19.8200000Z</t>
  </si>
  <si>
    <t>2026-02-08T16:18:32.7800000Z</t>
  </si>
  <si>
    <t>2026-01-22T07:29:44.9500000Z</t>
  </si>
  <si>
    <t>2026-01-22T07:29:44.9570000Z</t>
  </si>
  <si>
    <t>2025em1100026@bitspilani-digital.edu.in</t>
  </si>
  <si>
    <t>2025EM1100026</t>
  </si>
  <si>
    <t>ANIK DAS</t>
  </si>
  <si>
    <t>2026-02-09T06:12:47.4700000Z</t>
  </si>
  <si>
    <t>2026-02-08T19:10:18.5530000Z</t>
  </si>
  <si>
    <t>2026-02-08T08:11:44.7800000Z</t>
  </si>
  <si>
    <t>2026-02-05T13:47:39.6370000Z</t>
  </si>
  <si>
    <t>2026-02-05T14:01:36.3300000Z</t>
  </si>
  <si>
    <t>2026-01-30T06:31:41.6770000Z</t>
  </si>
  <si>
    <t>2026-02-08T19:10:11.1000000Z</t>
  </si>
  <si>
    <t>2026-02-08T07:50:54.7470000Z</t>
  </si>
  <si>
    <t>2026-02-03T17:07:40.1730000Z</t>
  </si>
  <si>
    <t>2026-02-03T17:11:59.5970000Z</t>
  </si>
  <si>
    <t>2026-02-05T07:16:30.5570000Z</t>
  </si>
  <si>
    <t>2026-02-09T06:55:32.6970000Z</t>
  </si>
  <si>
    <t>2026-02-08T07:27:54.3300000Z</t>
  </si>
  <si>
    <t>2025em1100027@bitspilani-digital.edu.in</t>
  </si>
  <si>
    <t>2025EM1100027</t>
  </si>
  <si>
    <t>HIMANSHU</t>
  </si>
  <si>
    <t>2026-02-09T03:12:02.6330000Z</t>
  </si>
  <si>
    <t>2026-02-09T03:18:52.8400000Z</t>
  </si>
  <si>
    <t>2026-02-09T03:18:47.1930000Z</t>
  </si>
  <si>
    <t>2026-02-09T03:32:33.2000000Z</t>
  </si>
  <si>
    <t>2026-02-09T03:31:57.5370000Z</t>
  </si>
  <si>
    <t>2026-02-09T03:31:53.3600000Z</t>
  </si>
  <si>
    <t>2025em1100028@bitspilani-digital.edu.in</t>
  </si>
  <si>
    <t>2025EM1100028</t>
  </si>
  <si>
    <t>SAHNI KEISHA DILIP SINGH MANNI</t>
  </si>
  <si>
    <t>2026-02-08T13:39:03.5200000Z</t>
  </si>
  <si>
    <t>2026-02-08T16:04:24.9170000Z</t>
  </si>
  <si>
    <t>2026-02-08T16:04:09.5470000Z</t>
  </si>
  <si>
    <t>2026-02-08T15:32:48.0370000Z</t>
  </si>
  <si>
    <t>2026-02-08T15:32:48.0400000Z</t>
  </si>
  <si>
    <t>2026-02-07T16:15:55.8830000Z</t>
  </si>
  <si>
    <t>2026-01-28T16:27:40.6670000Z</t>
  </si>
  <si>
    <t>2026-01-28T16:22:21.0600000Z</t>
  </si>
  <si>
    <t>2026-01-28T16:22:21.0700000Z</t>
  </si>
  <si>
    <t>2026-02-08T16:21:56.1470000Z</t>
  </si>
  <si>
    <t>2026-02-08T16:18:23.5400000Z</t>
  </si>
  <si>
    <t>2025em1100029@bitspilani-digital.edu.in</t>
  </si>
  <si>
    <t>2025EM1100029</t>
  </si>
  <si>
    <t>PRADYUUN IGATPURIKAR</t>
  </si>
  <si>
    <t>2026-02-08T08:11:08.0300000Z</t>
  </si>
  <si>
    <t>2026-02-08T08:24:54.8300000Z</t>
  </si>
  <si>
    <t>2026-02-08T08:24:51.9300000Z</t>
  </si>
  <si>
    <t>2026-02-08T08:32:44.5170000Z</t>
  </si>
  <si>
    <t>2026-02-08T08:32:41.1630000Z</t>
  </si>
  <si>
    <t>2026-02-08T08:22:15.0430000Z</t>
  </si>
  <si>
    <t>2026-02-08T08:22:09.4930000Z</t>
  </si>
  <si>
    <t>2025em1100030@bitspilani-digital.edu.in</t>
  </si>
  <si>
    <t>2025EM1100030</t>
  </si>
  <si>
    <t>PRABHAV SHARMA</t>
  </si>
  <si>
    <t>2026-02-08T16:07:04.1870000Z</t>
  </si>
  <si>
    <t>T2-25_MDSDF406</t>
  </si>
  <si>
    <t>2025em1100031@bitspilani-digital.edu.in</t>
  </si>
  <si>
    <t>2025EM1100031</t>
  </si>
  <si>
    <t>2025em1100032@bitspilani-digital.edu.in</t>
  </si>
  <si>
    <t>2025EM1100032</t>
  </si>
  <si>
    <t>SUPRIYAM MISHRA</t>
  </si>
  <si>
    <t>2026-02-08T21:08:17.1170000Z</t>
  </si>
  <si>
    <t>2026-01-19T21:23:58.1400000Z</t>
  </si>
  <si>
    <t>2026-02-01T18:55:40.5370000Z</t>
  </si>
  <si>
    <t>2026-02-08T21:21:02.2200000Z</t>
  </si>
  <si>
    <t>2026-01-19T18:09:02.0670000Z</t>
  </si>
  <si>
    <t>2026-02-08T21:20:35.2170000Z</t>
  </si>
  <si>
    <t>2026-02-08T21:27:05.8700000Z</t>
  </si>
  <si>
    <t>2026-02-01T18:22:37.0600000Z</t>
  </si>
  <si>
    <t>2026-02-01T18:36:35.8630000Z</t>
  </si>
  <si>
    <t>2025em1100033@bitspilani-digital.edu.in</t>
  </si>
  <si>
    <t>2025EM1100033</t>
  </si>
  <si>
    <t>MOHIT SHIVAJI WANJARI</t>
  </si>
  <si>
    <t>2026-02-08T11:46:05.0130000Z</t>
  </si>
  <si>
    <t>2026-02-08T11:11:38.9700000Z</t>
  </si>
  <si>
    <t>2026-02-08T11:27:14.4570000Z</t>
  </si>
  <si>
    <t>2026-02-08T11:45:23.5200000Z</t>
  </si>
  <si>
    <t>2026-02-08T11:38:36.7000000Z</t>
  </si>
  <si>
    <t>2026-01-29T08:24:48.0070000Z</t>
  </si>
  <si>
    <t>2026-01-29T08:24:48.0000000Z</t>
  </si>
  <si>
    <t>2026-02-08T11:45:52.4370000Z</t>
  </si>
  <si>
    <t>2026-02-08T11:44:54.6070000Z</t>
  </si>
  <si>
    <t>2025em1100034@bitspilani-digital.edu.in</t>
  </si>
  <si>
    <t>2025EM1100034</t>
  </si>
  <si>
    <t>PRASENJIT SAHA</t>
  </si>
  <si>
    <t>2025em1100035@bitspilani-digital.edu.in</t>
  </si>
  <si>
    <t>2025EM1100035</t>
  </si>
  <si>
    <t>AMIT KUMAR</t>
  </si>
  <si>
    <t>2026-02-08T06:40:28.1770000Z</t>
  </si>
  <si>
    <t>2026-02-08T06:56:14.1900000Z</t>
  </si>
  <si>
    <t>2026-02-08T06:46:51.5270000Z</t>
  </si>
  <si>
    <t>2026-02-08T07:16:21.1970000Z</t>
  </si>
  <si>
    <t>2026-02-08T07:15:42.5630000Z</t>
  </si>
  <si>
    <t>2026-02-08T07:29:04.8970000Z</t>
  </si>
  <si>
    <t>2026-02-08T07:28:57.1900000Z</t>
  </si>
  <si>
    <t>2026-01-27T10:10:05.3030000Z</t>
  </si>
  <si>
    <t>2026-01-27T10:10:05.2970000Z</t>
  </si>
  <si>
    <t>2025em1100036@bitspilani-digital.edu.in</t>
  </si>
  <si>
    <t>2025EM1100036</t>
  </si>
  <si>
    <t>SATYA PRAKASH BEHURA</t>
  </si>
  <si>
    <t>2026-02-09T05:23:41.8970000Z</t>
  </si>
  <si>
    <t>2026-01-25T00:48:14.4770000Z</t>
  </si>
  <si>
    <t>2026-01-20T10:25:43.7030000Z</t>
  </si>
  <si>
    <t>2026-01-25T00:48:27.6070000Z</t>
  </si>
  <si>
    <t>2026-01-30T13:29:03.4870000Z</t>
  </si>
  <si>
    <t>2026-01-30T11:26:05.8500000Z</t>
  </si>
  <si>
    <t>2026-01-30T13:29:21.8300000Z</t>
  </si>
  <si>
    <t>2026-02-09T06:24:55.7130000Z</t>
  </si>
  <si>
    <t>2026-02-09T06:24:50.7730000Z</t>
  </si>
  <si>
    <t>2025em1100037@bitspilani-digital.edu.in</t>
  </si>
  <si>
    <t>2025EM1100037</t>
  </si>
  <si>
    <t>NAVEEN SINGH</t>
  </si>
  <si>
    <t>2026-02-08T18:44:04.9570000Z</t>
  </si>
  <si>
    <t>2025em1100038@bitspilani-digital.edu.in</t>
  </si>
  <si>
    <t>2025EM1100038</t>
  </si>
  <si>
    <t>KRANTHI POTURAJU</t>
  </si>
  <si>
    <t>2026-02-08T14:21:22.8100000Z</t>
  </si>
  <si>
    <t>2026-02-08T14:38:12.2070000Z</t>
  </si>
  <si>
    <t>2026-02-08T14:38:07.7370000Z</t>
  </si>
  <si>
    <t>2026-01-23T09:49:12.3270000Z</t>
  </si>
  <si>
    <t>2026-01-23T09:49:12.3400000Z</t>
  </si>
  <si>
    <t>2026-02-08T14:51:35.6130000Z</t>
  </si>
  <si>
    <t>2026-02-08T14:51:28.2000000Z</t>
  </si>
  <si>
    <t>2026-01-18T07:42:02.8200000Z</t>
  </si>
  <si>
    <t>2026-01-18T10:32:09.6770000Z</t>
  </si>
  <si>
    <t>2026-02-08T14:58:53.1430000Z</t>
  </si>
  <si>
    <t>2026-02-08T14:58:45.1030000Z</t>
  </si>
  <si>
    <t>2025em1100039@bitspilani-digital.edu.in</t>
  </si>
  <si>
    <t>2025EM1100039</t>
  </si>
  <si>
    <t>SUNDARAM S</t>
  </si>
  <si>
    <t>2026-02-09T02:19:46.2670000Z</t>
  </si>
  <si>
    <t>2026-02-09T02:20:04.6630000Z</t>
  </si>
  <si>
    <t>2026-02-08T19:27:17.1070000Z</t>
  </si>
  <si>
    <t>2026-02-08T19:27:12.6430000Z</t>
  </si>
  <si>
    <t>2026-01-26T15:50:13.6630000Z</t>
  </si>
  <si>
    <t>2026-02-08T19:30:33.0830000Z</t>
  </si>
  <si>
    <t>2026-02-08T20:00:51.2270000Z</t>
  </si>
  <si>
    <t>2026-02-08T19:01:42.5230000Z</t>
  </si>
  <si>
    <t>2026-02-08T16:47:07.1000000Z</t>
  </si>
  <si>
    <t>2026-02-08T18:21:59.5400000Z</t>
  </si>
  <si>
    <t>2025em1100040@bitspilani-digital.edu.in</t>
  </si>
  <si>
    <t>2025EM1100040</t>
  </si>
  <si>
    <t>AVINASH TRIVEDI</t>
  </si>
  <si>
    <t>2026-02-08T04:54:59.3330000Z</t>
  </si>
  <si>
    <t>2026-02-08T05:15:03.4830000Z</t>
  </si>
  <si>
    <t>2026-02-08T05:14:57.7800000Z</t>
  </si>
  <si>
    <t>2026-01-29T09:42:07.9100000Z</t>
  </si>
  <si>
    <t>2026-01-29T09:42:07.9130000Z</t>
  </si>
  <si>
    <t>2026-02-08T05:40:49.7370000Z</t>
  </si>
  <si>
    <t>2026-02-08T05:40:45.8730000Z</t>
  </si>
  <si>
    <t>2026-02-07T06:34:59.2930000Z</t>
  </si>
  <si>
    <t>2026-02-08T08:00:15.5900000Z</t>
  </si>
  <si>
    <t>2026-02-08T08:00:11.3830000Z</t>
  </si>
  <si>
    <t>2025em1100041@bitspilani-digital.edu.in</t>
  </si>
  <si>
    <t>2025EM1100041</t>
  </si>
  <si>
    <t>VADAPALLI SRI HARSHINI</t>
  </si>
  <si>
    <t>2026-02-06T12:26:58.4470000Z</t>
  </si>
  <si>
    <t>2026-01-31T11:43:39.2370000Z</t>
  </si>
  <si>
    <t>2026-02-06T12:27:13.2400000Z</t>
  </si>
  <si>
    <t>2026-01-23T12:51:29.2070000Z</t>
  </si>
  <si>
    <t>2026-01-23T12:51:29.2170000Z</t>
  </si>
  <si>
    <t>2026-01-31T14:16:17.3900000Z</t>
  </si>
  <si>
    <t>2025em1100042@bitspilani-digital.edu.in</t>
  </si>
  <si>
    <t>2025EM1100042</t>
  </si>
  <si>
    <t>KUMARI ASTHA MUKHIA</t>
  </si>
  <si>
    <t>2026-02-08T09:47:38.5000000Z</t>
  </si>
  <si>
    <t>2026-01-26T17:55:44.8430000Z</t>
  </si>
  <si>
    <t>2026-01-26T17:55:33.0330000Z</t>
  </si>
  <si>
    <t>2026-01-26T18:03:28.2400000Z</t>
  </si>
  <si>
    <t>2026-01-26T18:04:39.7500000Z</t>
  </si>
  <si>
    <t>2026-02-02T22:03:49.4330000Z</t>
  </si>
  <si>
    <t>2026-02-02T22:03:39.5930000Z</t>
  </si>
  <si>
    <t>2026-02-02T22:04:34.3530000Z</t>
  </si>
  <si>
    <t>2026-02-08T09:47:55.5130000Z</t>
  </si>
  <si>
    <t>2025em1100043@bitspilani-digital.edu.in</t>
  </si>
  <si>
    <t>2025EM1100043</t>
  </si>
  <si>
    <t>ANANYA DATTA</t>
  </si>
  <si>
    <t>2026-02-08T17:27:26.8300000Z</t>
  </si>
  <si>
    <t>2026-02-08T18:10:23.8400000Z</t>
  </si>
  <si>
    <t>2026-02-08T18:10:13.5000000Z</t>
  </si>
  <si>
    <t>2026-02-08T19:03:23.3200000Z</t>
  </si>
  <si>
    <t>2026-02-08T19:03:17.0500000Z</t>
  </si>
  <si>
    <t>2026-02-08T18:56:53.8400000Z</t>
  </si>
  <si>
    <t>2026-02-08T18:56:42.2370000Z</t>
  </si>
  <si>
    <t>2026-02-03T16:12:02.5900000Z</t>
  </si>
  <si>
    <t>2026-02-05T14:56:56.3030000Z</t>
  </si>
  <si>
    <t>2026-02-08T18:40:58.5700000Z</t>
  </si>
  <si>
    <t>2026-02-08T18:40:54.4730000Z</t>
  </si>
  <si>
    <t>2025em1100044@bitspilani-digital.edu.in</t>
  </si>
  <si>
    <t>2025EM1100044</t>
  </si>
  <si>
    <t>ARJUN BANDYOPADHYAY</t>
  </si>
  <si>
    <t>2026-02-08T06:16:38.9700000Z</t>
  </si>
  <si>
    <t>2026-02-08T06:29:43.8970000Z</t>
  </si>
  <si>
    <t>2026-02-08T06:29:40.4030000Z</t>
  </si>
  <si>
    <t>2026-02-04T16:36:35.2930000Z</t>
  </si>
  <si>
    <t>2026-02-04T16:36:35.2900000Z</t>
  </si>
  <si>
    <t>2026-02-08T06:42:55.8400000Z</t>
  </si>
  <si>
    <t>2026-02-08T06:42:50.2400000Z</t>
  </si>
  <si>
    <t>2026-02-07T17:52:33.3470000Z</t>
  </si>
  <si>
    <t>2026-02-07T17:52:33.3500000Z</t>
  </si>
  <si>
    <t>2026-02-08T06:22:45.2200000Z</t>
  </si>
  <si>
    <t>2026-02-08T06:22:35.9370000Z</t>
  </si>
  <si>
    <t>2025em1100045@bitspilani-digital.edu.in</t>
  </si>
  <si>
    <t>2025EM1100045</t>
  </si>
  <si>
    <t>MADAN MOHAN KUMAR</t>
  </si>
  <si>
    <t>2026-02-09T04:02:24.5870000Z</t>
  </si>
  <si>
    <t>2026-02-09T05:47:32.0770000Z</t>
  </si>
  <si>
    <t>2026-02-09T05:47:16.3970000Z</t>
  </si>
  <si>
    <t>2026-02-09T05:43:19.5130000Z</t>
  </si>
  <si>
    <t>2026-02-09T05:40:21.7470000Z</t>
  </si>
  <si>
    <t>2026-02-03T09:08:56.0000000Z</t>
  </si>
  <si>
    <t>2026-02-03T09:08:56.0030000Z</t>
  </si>
  <si>
    <t>2026-02-09T04:10:36.7430000Z</t>
  </si>
  <si>
    <t>2026-02-09T04:10:17.5100000Z</t>
  </si>
  <si>
    <t>2026-02-04T05:33:14.1900000Z</t>
  </si>
  <si>
    <t>2025em1100046@bitspilani-digital.edu.in</t>
  </si>
  <si>
    <t>2025EM1100046</t>
  </si>
  <si>
    <t>JANHVI RAJYAGURU</t>
  </si>
  <si>
    <t>2026-02-01T13:30:53.8970000Z</t>
  </si>
  <si>
    <t>2026-02-01T13:31:27.6300000Z</t>
  </si>
  <si>
    <t>2025em1100047@bitspilani-digital.edu.in</t>
  </si>
  <si>
    <t>2025EM1100047</t>
  </si>
  <si>
    <t>ANUJ DARA</t>
  </si>
  <si>
    <t>2026-02-09T05:25:31.8400000Z</t>
  </si>
  <si>
    <t>2026-02-08T18:07:31.8270000Z</t>
  </si>
  <si>
    <t>2026-02-08T18:07:27.5130000Z</t>
  </si>
  <si>
    <t>2026-02-09T06:55:38.7130000Z</t>
  </si>
  <si>
    <t>2026-02-05T12:05:26.9330000Z</t>
  </si>
  <si>
    <t>2026-02-05T10:30:46.4500000Z</t>
  </si>
  <si>
    <t>2026-02-05T10:30:46.4470000Z</t>
  </si>
  <si>
    <t>2026-02-09T06:55:20.4200000Z</t>
  </si>
  <si>
    <t>2026-02-08T13:04:23.8600000Z</t>
  </si>
  <si>
    <t>2026-02-07T09:23:15.9970000Z</t>
  </si>
  <si>
    <t>2026-02-07T09:23:16.0000000Z</t>
  </si>
  <si>
    <t>2025em1100048@bitspilani-digital.edu.in</t>
  </si>
  <si>
    <t>2025EM1100048</t>
  </si>
  <si>
    <t>HARSH DADHEECH</t>
  </si>
  <si>
    <t>2026-02-08T13:41:12.7730000Z</t>
  </si>
  <si>
    <t>2026-01-24T06:05:28.2170000Z</t>
  </si>
  <si>
    <t>2026-02-08T13:44:09.3030000Z</t>
  </si>
  <si>
    <t>2025em1100049@bitspilani-digital.edu.in</t>
  </si>
  <si>
    <t>2025EM1100049</t>
  </si>
  <si>
    <t>SIDDHARTH NOBELL</t>
  </si>
  <si>
    <t>2026-02-09T03:36:56.1770000Z</t>
  </si>
  <si>
    <t>2026-02-08T05:51:47.8830000Z</t>
  </si>
  <si>
    <t>2026-02-08T04:11:21.1600000Z</t>
  </si>
  <si>
    <t>2026-02-08T08:16:55.8900000Z</t>
  </si>
  <si>
    <t>2026-02-08T05:14:10.0100000Z</t>
  </si>
  <si>
    <t>2026-01-26T04:00:57.9570000Z</t>
  </si>
  <si>
    <t>2026-01-26T04:02:00.3570000Z</t>
  </si>
  <si>
    <t>2026-02-08T12:48:10.2070000Z</t>
  </si>
  <si>
    <t>2026-02-08T04:39:24.5370000Z</t>
  </si>
  <si>
    <t>2026-02-07T14:54:30.5970000Z</t>
  </si>
  <si>
    <t>2026-02-08T12:48:30.4000000Z</t>
  </si>
  <si>
    <t>2025em1100050@bitspilani-digital.edu.in</t>
  </si>
  <si>
    <t>2025EM1100050</t>
  </si>
  <si>
    <t>SHUBHENDU AWASTHI</t>
  </si>
  <si>
    <t>2026-02-08T18:39:51.0100000Z</t>
  </si>
  <si>
    <t>2026-02-08T06:12:57.2630000Z</t>
  </si>
  <si>
    <t>2026-02-08T06:31:57.3100000Z</t>
  </si>
  <si>
    <t>2026-02-08T06:12:45.6670000Z</t>
  </si>
  <si>
    <t>2026-01-24T13:55:33.1830000Z</t>
  </si>
  <si>
    <t>2026-01-26T11:26:19.3200000Z</t>
  </si>
  <si>
    <t>2026-02-05T13:47:00.2630000Z</t>
  </si>
  <si>
    <t>2026-02-08T06:12:33.8830000Z</t>
  </si>
  <si>
    <t>2025em1100051@bitspilani-digital.edu.in</t>
  </si>
  <si>
    <t>2025EM1100051</t>
  </si>
  <si>
    <t>SAPANPREET SINGH BHATIA</t>
  </si>
  <si>
    <t>2025em1100052@bitspilani-digital.edu.in</t>
  </si>
  <si>
    <t>2025EM1100052</t>
  </si>
  <si>
    <t>SAIRAM B</t>
  </si>
  <si>
    <t>2025em1100053@bitspilani-digital.edu.in</t>
  </si>
  <si>
    <t>2025EM1100053</t>
  </si>
  <si>
    <t>PJEEVANA SREE SAI</t>
  </si>
  <si>
    <t>2026-02-08T20:53:05.5370000Z</t>
  </si>
  <si>
    <t>2026-02-08T06:40:28.0230000Z</t>
  </si>
  <si>
    <t>2026-02-08T06:36:00.3900000Z</t>
  </si>
  <si>
    <t>2026-02-08T04:56:10.9500000Z</t>
  </si>
  <si>
    <t>2025em1100054@bitspilani-digital.edu.in</t>
  </si>
  <si>
    <t>2025EM1100054</t>
  </si>
  <si>
    <t>JAGAN KUMAR R</t>
  </si>
  <si>
    <t>2026-02-08T12:20:30.9700000Z</t>
  </si>
  <si>
    <t>2026-02-08T14:29:16.2130000Z</t>
  </si>
  <si>
    <t>2026-02-08T14:15:42.0570000Z</t>
  </si>
  <si>
    <t>2026-02-08T13:36:36.9900000Z</t>
  </si>
  <si>
    <t>2026-02-08T13:36:36.9830000Z</t>
  </si>
  <si>
    <t>2026-02-01T08:13:56.5030000Z</t>
  </si>
  <si>
    <t>2026-02-01T08:13:51.1670000Z</t>
  </si>
  <si>
    <t>2026-02-01T08:14:09.9030000Z</t>
  </si>
  <si>
    <t>2026-02-08T14:57:52.0630000Z</t>
  </si>
  <si>
    <t>2026-02-08T14:57:46.7130000Z</t>
  </si>
  <si>
    <t>2025em1100055@bitspilani-digital.edu.in</t>
  </si>
  <si>
    <t>2025EM1100055</t>
  </si>
  <si>
    <t>SATYANSH UPADHYAY</t>
  </si>
  <si>
    <t>2026-02-08T20:42:12.1730000Z</t>
  </si>
  <si>
    <t>2026-01-23T14:40:45.5600000Z</t>
  </si>
  <si>
    <t>2026-01-23T15:19:24.2300000Z</t>
  </si>
  <si>
    <t>2026-02-06T14:05:34.7600000Z</t>
  </si>
  <si>
    <t>2025em1100056@bitspilani-digital.edu.in</t>
  </si>
  <si>
    <t>2025EM1100056</t>
  </si>
  <si>
    <t>MISHRA GARIMA KAUSHAL MANJU</t>
  </si>
  <si>
    <t>2026-02-06T12:32:38.4530000Z</t>
  </si>
  <si>
    <t>2026-01-30T15:28:52.2370000Z</t>
  </si>
  <si>
    <t>2026-02-06T13:20:41.8070000Z</t>
  </si>
  <si>
    <t>2026-01-29T15:19:33.3470000Z</t>
  </si>
  <si>
    <t>2026-02-04T18:21:57.5070000Z</t>
  </si>
  <si>
    <t>2026-02-04T18:21:57.5000000Z</t>
  </si>
  <si>
    <t>2026-02-06T13:20:54.8730000Z</t>
  </si>
  <si>
    <t>2026-02-04T15:58:53.9800000Z</t>
  </si>
  <si>
    <t>2026-02-04T16:03:24.4970000Z</t>
  </si>
  <si>
    <t>2026-02-04T18:18:36.8500000Z</t>
  </si>
  <si>
    <t>2025em1100057@bitspilani-digital.edu.in</t>
  </si>
  <si>
    <t>2025EM1100057</t>
  </si>
  <si>
    <t>B MAHALAKSHMI</t>
  </si>
  <si>
    <t>2026-02-08T11:41:29.6630000Z</t>
  </si>
  <si>
    <t>2026-02-08T11:41:09.7130000Z</t>
  </si>
  <si>
    <t>2026-02-08T11:39:42.2530000Z</t>
  </si>
  <si>
    <t>2026-02-08T11:40:59.9200000Z</t>
  </si>
  <si>
    <t>2026-02-08T11:32:11.3700000Z</t>
  </si>
  <si>
    <t>2026-02-08T11:40:41.5400000Z</t>
  </si>
  <si>
    <t>2026-02-08T11:22:48.3400000Z</t>
  </si>
  <si>
    <t>2025em1100058@bitspilani-digital.edu.in</t>
  </si>
  <si>
    <t>2025EM1100058</t>
  </si>
  <si>
    <t>AGALYASHREE R</t>
  </si>
  <si>
    <t>2026-02-08T18:43:57.8330000Z</t>
  </si>
  <si>
    <t>2026-02-05T15:58:05.7600000Z</t>
  </si>
  <si>
    <t>2026-02-03T16:15:08.2270000Z</t>
  </si>
  <si>
    <t>2026-02-07T11:30:59.8900000Z</t>
  </si>
  <si>
    <t>2026-01-27T10:19:37.6530000Z</t>
  </si>
  <si>
    <t>2026-01-27T10:19:57.8430000Z</t>
  </si>
  <si>
    <t>2026-01-27T10:19:57.8500000Z</t>
  </si>
  <si>
    <t>2026-02-08T12:39:11.9570000Z</t>
  </si>
  <si>
    <t>2026-02-08T12:39:06.4730000Z</t>
  </si>
  <si>
    <t>2026-02-07T13:42:53.6230000Z</t>
  </si>
  <si>
    <t>2026-02-08T11:56:25.1300000Z</t>
  </si>
  <si>
    <t>2025em1100059@bitspilani-digital.edu.in</t>
  </si>
  <si>
    <t>2025EM1100059</t>
  </si>
  <si>
    <t>PURAN SINGH</t>
  </si>
  <si>
    <t>2026-02-08T02:24:05.8370000Z</t>
  </si>
  <si>
    <t>2026-02-08T03:17:38.8700000Z</t>
  </si>
  <si>
    <t>2026-02-08T02:45:21.5400000Z</t>
  </si>
  <si>
    <t>2026-01-24T13:29:43.7800000Z</t>
  </si>
  <si>
    <t>2026-01-24T13:29:47.5300000Z</t>
  </si>
  <si>
    <t>2026-02-08T02:55:20.3600000Z</t>
  </si>
  <si>
    <t>2026-02-08T02:54:04.9600000Z</t>
  </si>
  <si>
    <t>2026-02-06T07:00:01.9770000Z</t>
  </si>
  <si>
    <t>2026-02-08T04:55:54.4330000Z</t>
  </si>
  <si>
    <t>2026-02-08T02:52:12.3300000Z</t>
  </si>
  <si>
    <t>2025em1100060@bitspilani-digital.edu.in</t>
  </si>
  <si>
    <t>2025EM1100060</t>
  </si>
  <si>
    <t>P LAKSHMI</t>
  </si>
  <si>
    <t>2026-02-08T15:59:34.5630000Z</t>
  </si>
  <si>
    <t>2026-02-08T16:08:32.2600000Z</t>
  </si>
  <si>
    <t>2026-02-08T16:08:24.2000000Z</t>
  </si>
  <si>
    <t>2026-02-08T15:59:45.5870000Z</t>
  </si>
  <si>
    <t>2026-02-08T08:30:59.4570000Z</t>
  </si>
  <si>
    <t>2026-02-08T07:48:23.7270000Z</t>
  </si>
  <si>
    <t>2026-02-08T07:48:23.7200000Z</t>
  </si>
  <si>
    <t>2026-02-08T06:50:26.4270000Z</t>
  </si>
  <si>
    <t>2026-02-08T06:50:16.3800000Z</t>
  </si>
  <si>
    <t>2026-02-07T08:48:59.1670000Z</t>
  </si>
  <si>
    <t>2026-02-07T08:48:59.1700000Z</t>
  </si>
  <si>
    <t>2025em1100061@bitspilani-digital.edu.in</t>
  </si>
  <si>
    <t>2025EM1100061</t>
  </si>
  <si>
    <t>NIKUNJ PAHWA</t>
  </si>
  <si>
    <t>2025em1100062@bitspilani-digital.edu.in</t>
  </si>
  <si>
    <t>2025EM1100062</t>
  </si>
  <si>
    <t>SAWAN KAPOOR</t>
  </si>
  <si>
    <t>2026-02-08T16:12:18.3330000Z</t>
  </si>
  <si>
    <t>2026-02-08T16:22:48.9730000Z</t>
  </si>
  <si>
    <t>2026-02-08T16:22:14.3530000Z</t>
  </si>
  <si>
    <t>2026-02-08T16:15:44.9830000Z</t>
  </si>
  <si>
    <t>2026-02-08T16:15:47.9770000Z</t>
  </si>
  <si>
    <t>2026-02-08T16:31:05.1370000Z</t>
  </si>
  <si>
    <t>2026-02-04T17:11:02.8200000Z</t>
  </si>
  <si>
    <t>2026-02-04T17:11:09.9170000Z</t>
  </si>
  <si>
    <t>2026-02-05T16:55:18.6000000Z</t>
  </si>
  <si>
    <t>2026-02-08T16:26:51.9500000Z</t>
  </si>
  <si>
    <t>2026-02-08T16:25:43.0470000Z</t>
  </si>
  <si>
    <t>2025em1100063@bitspilani-digital.edu.in</t>
  </si>
  <si>
    <t>2025EM1100063</t>
  </si>
  <si>
    <t>ASHUTOSH BHAGAT</t>
  </si>
  <si>
    <t>2025em1100064@bitspilani-digital.edu.in</t>
  </si>
  <si>
    <t>2025EM1100064</t>
  </si>
  <si>
    <t>LOHANA HARSH</t>
  </si>
  <si>
    <t>2026-01-22T08:57:08.4570000Z</t>
  </si>
  <si>
    <t>2026-01-22T08:57:57.4530000Z</t>
  </si>
  <si>
    <t>2026-01-20T11:24:56.1830000Z</t>
  </si>
  <si>
    <t>2026-01-22T08:57:44.7530000Z</t>
  </si>
  <si>
    <t>2025em1100065@bitspilani-digital.edu.in</t>
  </si>
  <si>
    <t>2025EM1100065</t>
  </si>
  <si>
    <t>2026-02-09T05:52:06.5800000Z</t>
  </si>
  <si>
    <t>2026-02-09T04:54:11.0670000Z</t>
  </si>
  <si>
    <t>2026-02-08T19:27:40.9370000Z</t>
  </si>
  <si>
    <t>2026-02-08T19:27:57.4830000Z</t>
  </si>
  <si>
    <t>2026-02-09T05:52:23.1900000Z</t>
  </si>
  <si>
    <t>2026-02-08T05:38:58.3370000Z</t>
  </si>
  <si>
    <t>2026-02-06T15:48:04.9470000Z</t>
  </si>
  <si>
    <t>2026-02-09T05:53:25.8270000Z</t>
  </si>
  <si>
    <t>2026-02-08T18:41:00.7570000Z</t>
  </si>
  <si>
    <t>2026-02-08T05:23:32.0570000Z</t>
  </si>
  <si>
    <t>2025em1100066@bitspilani-digital.edu.in</t>
  </si>
  <si>
    <t>2025EM1100066</t>
  </si>
  <si>
    <t>HEMANT KALRA</t>
  </si>
  <si>
    <t>2026-02-08T15:01:02.2200000Z</t>
  </si>
  <si>
    <t>2026-02-08T17:18:24.1830000Z</t>
  </si>
  <si>
    <t>2026-02-08T17:18:19.2600000Z</t>
  </si>
  <si>
    <t>2026-02-07T08:50:14.6200000Z</t>
  </si>
  <si>
    <t>2026-02-07T08:50:09.8230000Z</t>
  </si>
  <si>
    <t>2026-02-07T08:50:36.2130000Z</t>
  </si>
  <si>
    <t>2026-02-08T17:35:56.9270000Z</t>
  </si>
  <si>
    <t>2026-02-08T17:35:52.3470000Z</t>
  </si>
  <si>
    <t>2026-02-08T17:20:04.3070000Z</t>
  </si>
  <si>
    <t>2026-02-08T17:20:04.3000000Z</t>
  </si>
  <si>
    <t>2025em1100067@bitspilani-digital.edu.in</t>
  </si>
  <si>
    <t>2025EM1100067</t>
  </si>
  <si>
    <t>RAHUL</t>
  </si>
  <si>
    <t>2026-02-09T05:59:17.0500000Z</t>
  </si>
  <si>
    <t>2026-02-09T05:46:59.3270000Z</t>
  </si>
  <si>
    <t>2026-02-07T19:25:52.7670000Z</t>
  </si>
  <si>
    <t>2026-01-18T14:24:35.7330000Z</t>
  </si>
  <si>
    <t>2026-02-09T05:02:28.1300000Z</t>
  </si>
  <si>
    <t>2026-02-09T06:17:29.9000000Z</t>
  </si>
  <si>
    <t>2026-02-07T19:04:01.8930000Z</t>
  </si>
  <si>
    <t>2026-01-29T18:04:40.2630000Z</t>
  </si>
  <si>
    <t>2026-02-09T06:46:33.2470000Z</t>
  </si>
  <si>
    <t>2026-02-07T19:29:11.0030000Z</t>
  </si>
  <si>
    <t>2026-02-09T06:05:36.5670000Z</t>
  </si>
  <si>
    <t>2026-02-07T19:12:47.2300000Z</t>
  </si>
  <si>
    <t>2025em1100068@bitspilani-digital.edu.in</t>
  </si>
  <si>
    <t>2025EM1100068</t>
  </si>
  <si>
    <t>ANIMESH KUMAR</t>
  </si>
  <si>
    <t>2026-02-08T05:02:17.1700000Z</t>
  </si>
  <si>
    <t>2026-02-08T05:57:41.6130000Z</t>
  </si>
  <si>
    <t>2026-02-08T05:56:09.4430000Z</t>
  </si>
  <si>
    <t>2026-02-08T05:52:06.8270000Z</t>
  </si>
  <si>
    <t>2026-02-08T05:51:35.6630000Z</t>
  </si>
  <si>
    <t>2026-02-04T10:19:16.0430000Z</t>
  </si>
  <si>
    <t>2026-02-04T10:19:16.0370000Z</t>
  </si>
  <si>
    <t>2026-01-18T12:05:04.5330000Z</t>
  </si>
  <si>
    <t>2026-02-08T05:52:28.6500000Z</t>
  </si>
  <si>
    <t>2026-02-08T05:32:45.0500000Z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</si>
  <si>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</si>
  <si>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</si>
  <si>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</si>
  <si>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</si>
  <si>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</si>
  <si>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2026-02-09T01:53:17.2200000Z</t>
  </si>
  <si>
    <t>2026-02-09T01:52:49.3300000Z</t>
  </si>
  <si>
    <t>2026-02-05T17:39:03.2900000Z</t>
  </si>
  <si>
    <t>2026-02-09T01:53:22.8000000Z</t>
  </si>
  <si>
    <t>2026-02-09T02:06:31.4170000Z</t>
  </si>
  <si>
    <t>2026-02-09T02:06:02.6100000Z</t>
  </si>
  <si>
    <t>2026-02-09T02:41:49.3600000Z</t>
  </si>
  <si>
    <t>2026-02-09T02:41:49.3630000Z</t>
  </si>
  <si>
    <t>2026-02-06T15:45:23.4400000Z</t>
  </si>
  <si>
    <t>2025em1100070@bitspilani-digital.edu.in</t>
  </si>
  <si>
    <t>2025EM1100070</t>
  </si>
  <si>
    <t>MOHAMMED MUZAMMIL KHAN</t>
  </si>
  <si>
    <t>2025em1100071@bitspilani-digital.edu.in</t>
  </si>
  <si>
    <t>2025EM1100071</t>
  </si>
  <si>
    <t>RAJYA LAKSHMI GUDURI</t>
  </si>
  <si>
    <t>2025em1100072@bitspilani-digital.edu.in</t>
  </si>
  <si>
    <t>2025EM1100072</t>
  </si>
  <si>
    <t>DESAI SOHAM PARASHAR</t>
  </si>
  <si>
    <t>2026-02-08T17:23:06.7970000Z</t>
  </si>
  <si>
    <t>2026-02-08T07:09:49.3270000Z</t>
  </si>
  <si>
    <t>2026-02-08T07:09:19.4100000Z</t>
  </si>
  <si>
    <t>2026-02-08T12:24:19.4830000Z</t>
  </si>
  <si>
    <t>2026-02-08T12:24:14.2770000Z</t>
  </si>
  <si>
    <t>2026-02-08T11:25:35.7300000Z</t>
  </si>
  <si>
    <t>2026-02-08T11:26:57.3370000Z</t>
  </si>
  <si>
    <t>2026-02-08T07:02:57.4900000Z</t>
  </si>
  <si>
    <t>2026-02-08T06:53:56.8670000Z</t>
  </si>
  <si>
    <t>2026-02-07T17:49:22.2200000Z</t>
  </si>
  <si>
    <t>2025em1100073@bitspilani-digital.edu.in</t>
  </si>
  <si>
    <t>2025EM1100073</t>
  </si>
  <si>
    <t>SARDA RITIKA ABHAY VEENA</t>
  </si>
  <si>
    <t>2026-02-08T16:32:17.2100000Z</t>
  </si>
  <si>
    <t>2026-02-08T16:26:26.1900000Z</t>
  </si>
  <si>
    <t>2026-02-08T16:19:05.5500000Z</t>
  </si>
  <si>
    <t>2026-02-05T14:07:56.4630000Z</t>
  </si>
  <si>
    <t>2026-02-05T14:07:56.4200000Z</t>
  </si>
  <si>
    <t>2026-02-08T16:27:00.3270000Z</t>
  </si>
  <si>
    <t>2026-02-08T15:46:33.6030000Z</t>
  </si>
  <si>
    <t>2026-02-08T15:27:24.0630000Z</t>
  </si>
  <si>
    <t>2026-02-08T15:53:08.6700000Z</t>
  </si>
  <si>
    <t>2026-02-08T16:06:51.3770000Z</t>
  </si>
  <si>
    <t>2026-02-08T16:02:41.2870000Z</t>
  </si>
  <si>
    <t>2025em1100074@bitspilani-digital.edu.in</t>
  </si>
  <si>
    <t>2025EM1100074</t>
  </si>
  <si>
    <t>AJEET KUMAR SINGH</t>
  </si>
  <si>
    <t>2026-02-09T02:23:08.9600000Z</t>
  </si>
  <si>
    <t>2026-02-09T03:17:23.8900000Z</t>
  </si>
  <si>
    <t>2026-02-09T03:17:19.8230000Z</t>
  </si>
  <si>
    <t>2026-02-09T03:38:05.0330000Z</t>
  </si>
  <si>
    <t>2026-02-09T03:37:51.4800000Z</t>
  </si>
  <si>
    <t>2026-02-02T13:17:06.4230000Z</t>
  </si>
  <si>
    <t>2026-02-02T13:17:14.9100000Z</t>
  </si>
  <si>
    <t>2026-02-09T04:11:58.1930000Z</t>
  </si>
  <si>
    <t>2026-02-09T02:46:18.5630000Z</t>
  </si>
  <si>
    <t>2026-02-08T05:00:22.2370000Z</t>
  </si>
  <si>
    <t>2026-02-09T04:17:07.0730000Z</t>
  </si>
  <si>
    <t>2025em1100075@bitspilani-digital.edu.in</t>
  </si>
  <si>
    <t>2025EM1100075</t>
  </si>
  <si>
    <t>ANKUR MADAN</t>
  </si>
  <si>
    <t>2026-02-07T14:31:42.8730000Z</t>
  </si>
  <si>
    <t>2026-02-09T03:34:16.3500000Z</t>
  </si>
  <si>
    <t>2026-02-05T10:41:44.1330000Z</t>
  </si>
  <si>
    <t>2026-02-02T05:11:35.8570000Z</t>
  </si>
  <si>
    <t>2026-02-07T04:05:55.7300000Z</t>
  </si>
  <si>
    <t>2026-02-08T10:18:16.6400000Z</t>
  </si>
  <si>
    <t>2026-02-08T05:47:04.1000000Z</t>
  </si>
  <si>
    <t>2026-02-08T05:47:35.4130000Z</t>
  </si>
  <si>
    <t>2026-02-08T10:18:19.6300000Z</t>
  </si>
  <si>
    <t>2026-02-09T07:03:23.4400000Z</t>
  </si>
  <si>
    <t>2026-02-09T07:03:13.6200000Z</t>
  </si>
  <si>
    <t>2025em1100076@bitspilani-digital.edu.in</t>
  </si>
  <si>
    <t>2025EM1100076</t>
  </si>
  <si>
    <t>ASMITA CHOPRA</t>
  </si>
  <si>
    <t>2026-02-08T10:43:20.3730000Z</t>
  </si>
  <si>
    <t>2026-02-07T07:10:35.2700000Z</t>
  </si>
  <si>
    <t>2026-02-08T10:43:41.8430000Z</t>
  </si>
  <si>
    <t>2026-02-07T07:08:29.1570000Z</t>
  </si>
  <si>
    <t>2026-02-07T07:09:11.5370000Z</t>
  </si>
  <si>
    <t>2026-02-07T07:10:41.0330000Z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</si>
  <si>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</si>
  <si>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</si>
  <si>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</si>
  <si>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</si>
  <si>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</si>
  <si>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2026-02-09T05:11:49.0170000Z</t>
  </si>
  <si>
    <t>2026-02-09T04:55:01.7030000Z</t>
  </si>
  <si>
    <t>2026-02-07T18:08:43.6570000Z</t>
  </si>
  <si>
    <t>2026-02-06T13:47:29.8430000Z</t>
  </si>
  <si>
    <t>2026-02-09T05:59:50.0000000Z</t>
  </si>
  <si>
    <t>2026-02-07T18:18:08.4200000Z</t>
  </si>
  <si>
    <t>2026-02-08T17:58:55.6730000Z</t>
  </si>
  <si>
    <t>2026-02-08T17:57:57.7100000Z</t>
  </si>
  <si>
    <t>2025em1100078@bitspilani-digital.edu.in</t>
  </si>
  <si>
    <t>2025EM1100078</t>
  </si>
  <si>
    <t>SUBASHREE H</t>
  </si>
  <si>
    <t>2026-02-07T17:47:12.0230000Z</t>
  </si>
  <si>
    <t>2025em1100079@bitspilani-digital.edu.in</t>
  </si>
  <si>
    <t>2025EM1100079</t>
  </si>
  <si>
    <t>SANNIDHI SHYAM NILESHWAR</t>
  </si>
  <si>
    <t>2025em1100080@bitspilani-digital.edu.in</t>
  </si>
  <si>
    <t>2025EM1100080</t>
  </si>
  <si>
    <t>SNEKHA W</t>
  </si>
  <si>
    <t>2026-02-08T04:48:14.6170000Z</t>
  </si>
  <si>
    <t>2026-02-08T05:14:24.3670000Z</t>
  </si>
  <si>
    <t>2026-02-08T05:14:18.7470000Z</t>
  </si>
  <si>
    <t>2026-02-08T05:26:55.4300000Z</t>
  </si>
  <si>
    <t>2026-02-08T05:26:51.1100000Z</t>
  </si>
  <si>
    <t>2026-02-08T05:32:48.5570000Z</t>
  </si>
  <si>
    <t>2026-02-08T05:32:37.5400000Z</t>
  </si>
  <si>
    <t>2025em1100081@bitspilani-digital.edu.in</t>
  </si>
  <si>
    <t>2025EM1100081</t>
  </si>
  <si>
    <t>BANDARU PURNANANDA SURYA TARUN</t>
  </si>
  <si>
    <t>2026-02-07T19:06:25.5870000Z</t>
  </si>
  <si>
    <t>2026-02-08T17:54:48.1330000Z</t>
  </si>
  <si>
    <t>2026-02-07T19:05:27.2170000Z</t>
  </si>
  <si>
    <t>2026-02-07T19:03:07.0000000Z</t>
  </si>
  <si>
    <t>2026-02-07T19:02:55.3600000Z</t>
  </si>
  <si>
    <t>2026-02-07T18:57:29.9300000Z</t>
  </si>
  <si>
    <t>2026-02-07T18:57:16.3570000Z</t>
  </si>
  <si>
    <t>2025em1100082@bitspilani-digital.edu.in</t>
  </si>
  <si>
    <t>2025EM1100082</t>
  </si>
  <si>
    <t>LAGNAJIT MOHANTY</t>
  </si>
  <si>
    <t>2025em1100083@bitspilani-digital.edu.in</t>
  </si>
  <si>
    <t>2025EM1100083</t>
  </si>
  <si>
    <t>AKSHIT GANDOTRA</t>
  </si>
  <si>
    <t>2026-02-08T05:36:37.5930000Z</t>
  </si>
  <si>
    <t>2026-02-08T05:40:26.1500000Z</t>
  </si>
  <si>
    <t>2026-02-08T05:40:22.2570000Z</t>
  </si>
  <si>
    <t>2026-01-31T15:57:53.5570000Z</t>
  </si>
  <si>
    <t>2026-01-31T15:57:53.5470000Z</t>
  </si>
  <si>
    <t>2026-02-08T05:44:37.2470000Z</t>
  </si>
  <si>
    <t>2026-02-08T05:44:32.3500000Z</t>
  </si>
  <si>
    <t>2026-01-31T15:56:32.7400000Z</t>
  </si>
  <si>
    <t>2026-02-08T05:45:50.0370000Z</t>
  </si>
  <si>
    <t>2026-02-08T05:45:46.4200000Z</t>
  </si>
  <si>
    <t>2025em1100084@bitspilani-digital.edu.in</t>
  </si>
  <si>
    <t>2025EM1100084</t>
  </si>
  <si>
    <t>PALLAVI KUMARI</t>
  </si>
  <si>
    <t>2025em1100085@bitspilani-digital.edu.in</t>
  </si>
  <si>
    <t>2025EM1100085</t>
  </si>
  <si>
    <t>VANSHIKA VIJ</t>
  </si>
  <si>
    <t>2026-02-08T12:57:34.7430000Z</t>
  </si>
  <si>
    <t>2026-02-08T13:23:49.8930000Z</t>
  </si>
  <si>
    <t>2026-02-08T13:23:46.4470000Z</t>
  </si>
  <si>
    <t>2026-02-08T13:52:31.7670000Z</t>
  </si>
  <si>
    <t>2026-02-08T13:52:27.9270000Z</t>
  </si>
  <si>
    <t>2026-02-08T13:15:05.8730000Z</t>
  </si>
  <si>
    <t>2026-02-08T13:14:58.7530000Z</t>
  </si>
  <si>
    <t>2026-02-08T12:37:05.7200000Z</t>
  </si>
  <si>
    <t>2026-02-08T12:37:05.7230000Z</t>
  </si>
  <si>
    <t>2025em1100086@bitspilani-digital.edu.in</t>
  </si>
  <si>
    <t>2025EM1100086</t>
  </si>
  <si>
    <t>SWAPNA JYOTHI URAM</t>
  </si>
  <si>
    <t>2026-02-09T04:54:34.9270000Z</t>
  </si>
  <si>
    <t>2026-02-09T06:04:02.6670000Z</t>
  </si>
  <si>
    <t>2026-02-08T18:45:25.2770000Z</t>
  </si>
  <si>
    <t>2026-01-26T17:55:07.2100000Z</t>
  </si>
  <si>
    <t>2026-01-26T17:55:07.2130000Z</t>
  </si>
  <si>
    <t>2026-02-09T06:03:57.2200000Z</t>
  </si>
  <si>
    <t>2026-02-08T18:27:42.8900000Z</t>
  </si>
  <si>
    <t>2026-02-05T07:25:49.1870000Z</t>
  </si>
  <si>
    <t>2026-02-05T07:25:49.1800000Z</t>
  </si>
  <si>
    <t>2026-02-09T06:03:39.5200000Z</t>
  </si>
  <si>
    <t>2026-02-08T17:45:14.6500000Z</t>
  </si>
  <si>
    <t>2025em1100087@bitspilani-digital.edu.in</t>
  </si>
  <si>
    <t>2025EM1100087</t>
  </si>
  <si>
    <t>THOTA NITIN</t>
  </si>
  <si>
    <t>2026-02-08T11:36:23.1030000Z</t>
  </si>
  <si>
    <t>2026-02-01T13:48:04.9370000Z</t>
  </si>
  <si>
    <t>2026-02-01T13:47:51.6370000Z</t>
  </si>
  <si>
    <t>2026-02-08T12:52:51.3630000Z</t>
  </si>
  <si>
    <t>2026-02-08T12:52:29.8930000Z</t>
  </si>
  <si>
    <t>2026-02-08T13:25:13.5330000Z</t>
  </si>
  <si>
    <t>2026-02-08T13:25:13.5370000Z</t>
  </si>
  <si>
    <t>2026-02-07T14:17:51.5230000Z</t>
  </si>
  <si>
    <t>2025em1100088@bitspilani-digital.edu.in</t>
  </si>
  <si>
    <t>2025EM1100088</t>
  </si>
  <si>
    <t>ARPIT CHAUDHARY</t>
  </si>
  <si>
    <t>2025em1100089@bitspilani-digital.edu.in</t>
  </si>
  <si>
    <t>2025EM1100089</t>
  </si>
  <si>
    <t>MAKAWANA MEET KAMALESHBHAI</t>
  </si>
  <si>
    <t>2026-02-09T07:28:53.8070000Z</t>
  </si>
  <si>
    <t>2026-02-09T07:29:03.1570000Z</t>
  </si>
  <si>
    <t>2026-02-08T18:11:41.7770000Z</t>
  </si>
  <si>
    <t>2026-02-08T17:35:02.5030000Z</t>
  </si>
  <si>
    <t>2026-02-08T17:36:37.3070000Z</t>
  </si>
  <si>
    <t>2026-02-08T18:27:22.1530000Z</t>
  </si>
  <si>
    <t>2026-02-08T18:27:08.8330000Z</t>
  </si>
  <si>
    <t>2026-02-08T17:11:07.1470000Z</t>
  </si>
  <si>
    <t>2026-02-08T18:31:20.2570000Z</t>
  </si>
  <si>
    <t>2026-02-08T18:31:17.5670000Z</t>
  </si>
  <si>
    <t>2025em1100090@bitspilani-digital.edu.in</t>
  </si>
  <si>
    <t>2025EM1100090</t>
  </si>
  <si>
    <t>VAKKALAGADDA SAHITH</t>
  </si>
  <si>
    <t>2026-02-08T13:14:56.4670000Z</t>
  </si>
  <si>
    <t>2026-02-08T13:14:57.7470000Z</t>
  </si>
  <si>
    <t>2026-01-23T14:12:21.6900000Z</t>
  </si>
  <si>
    <t>2025em1100091@bitspilani-digital.edu.in</t>
  </si>
  <si>
    <t>2025EM1100091</t>
  </si>
  <si>
    <t>ANUPAM BANSAL</t>
  </si>
  <si>
    <t>2026-02-08T18:40:48.5230000Z</t>
  </si>
  <si>
    <t>2026-02-01T15:03:39.9470000Z</t>
  </si>
  <si>
    <t>2026-02-01T16:25:53.0070000Z</t>
  </si>
  <si>
    <t>2026-01-19T04:20:15.2030000Z</t>
  </si>
  <si>
    <t>2026-01-19T04:20:19.6970000Z</t>
  </si>
  <si>
    <t>2026-01-19T04:20:19.6800000Z</t>
  </si>
  <si>
    <t>2026-01-19T11:51:41.0330000Z</t>
  </si>
  <si>
    <t>2025em1100092@bitspilani-digital.edu.in</t>
  </si>
  <si>
    <t>2025EM1100092</t>
  </si>
  <si>
    <t>VISHWANATH C</t>
  </si>
  <si>
    <t>2026-02-08T09:06:21.5270000Z</t>
  </si>
  <si>
    <t>2026-02-08T09:59:23.6800000Z</t>
  </si>
  <si>
    <t>2026-02-08T10:03:29.8000000Z</t>
  </si>
  <si>
    <t>2026-02-08T10:03:26.1500000Z</t>
  </si>
  <si>
    <t>2026-02-08T11:50:17.8270000Z</t>
  </si>
  <si>
    <t>2026-02-08T11:06:52.0000000Z</t>
  </si>
  <si>
    <t>2026-02-08T11:43:19.5770000Z</t>
  </si>
  <si>
    <t>2026-02-08T11:43:19.5570000Z</t>
  </si>
  <si>
    <t>2026-02-08T11:49:44.6130000Z</t>
  </si>
  <si>
    <t>2026-02-08T11:14:22.2170000Z</t>
  </si>
  <si>
    <t>2026-02-04T04:23:25.7730000Z</t>
  </si>
  <si>
    <t>2025em1100093@bitspilani-digital.edu.in</t>
  </si>
  <si>
    <t>2025EM1100093</t>
  </si>
  <si>
    <t>TAMANNA BALWADA</t>
  </si>
  <si>
    <t>2025em1100094@bitspilani-digital.edu.in</t>
  </si>
  <si>
    <t>2025EM1100094</t>
  </si>
  <si>
    <t>PRAKASH BABU M</t>
  </si>
  <si>
    <t>2026-01-26T11:50:18.8630000Z</t>
  </si>
  <si>
    <t>2026-01-26T11:50:31.0000000Z</t>
  </si>
  <si>
    <t>2026-01-26T12:19:39.0330000Z</t>
  </si>
  <si>
    <t>2026-01-26T12:19:39.0430000Z</t>
  </si>
  <si>
    <t>2026-01-21T05:47:59.2830000Z</t>
  </si>
  <si>
    <t>2026-01-21T05:49:34.6570000Z</t>
  </si>
  <si>
    <t>2026-01-21T05:49:34.6670000Z</t>
  </si>
  <si>
    <t>2026-01-24T14:04:22.6100000Z</t>
  </si>
  <si>
    <t>2026-01-24T14:04:58.5000000Z</t>
  </si>
  <si>
    <t>2026-01-24T13:23:19.9000000Z</t>
  </si>
  <si>
    <t>2025em1100095@bitspilani-digital.edu.in</t>
  </si>
  <si>
    <t>2025EM1100095</t>
  </si>
  <si>
    <t>CHAITALI SUDHIR MEHER</t>
  </si>
  <si>
    <t>2026-02-08T14:11:15.7070000Z</t>
  </si>
  <si>
    <t>2026-02-08T13:43:06.4400000Z</t>
  </si>
  <si>
    <t>2026-02-08T14:11:12.3370000Z</t>
  </si>
  <si>
    <t>2026-02-08T14:25:56.7100000Z</t>
  </si>
  <si>
    <t>2026-02-08T14:25:27.7870000Z</t>
  </si>
  <si>
    <t>2026-01-30T13:42:02.9600000Z</t>
  </si>
  <si>
    <t>2026-01-30T13:42:02.9530000Z</t>
  </si>
  <si>
    <t>2026-02-08T13:58:57.0230000Z</t>
  </si>
  <si>
    <t>2026-02-08T13:58:42.2130000Z</t>
  </si>
  <si>
    <t>2026-02-02T14:17:58.0570000Z</t>
  </si>
  <si>
    <t>2025em1100096@bitspilani-digital.edu.in</t>
  </si>
  <si>
    <t>2025EM1100096</t>
  </si>
  <si>
    <t>VELURU MEGHASYAM</t>
  </si>
  <si>
    <t>2026-02-09T07:17:14.8930000Z</t>
  </si>
  <si>
    <t>2026-02-09T07:29:32.5900000Z</t>
  </si>
  <si>
    <t>2026-02-09T07:29:26.8230000Z</t>
  </si>
  <si>
    <t>2026-02-03T13:29:20.2470000Z</t>
  </si>
  <si>
    <t>2026-02-03T13:29:20.2430000Z</t>
  </si>
  <si>
    <t>2026-02-09T07:33:11.9100000Z</t>
  </si>
  <si>
    <t>2026-02-04T05:59:10.2030000Z</t>
  </si>
  <si>
    <t>2026-02-04T06:10:31.4930000Z</t>
  </si>
  <si>
    <t>2026-02-06T04:36:48.0800000Z</t>
  </si>
  <si>
    <t>2025em1100097@bitspilani-digital.edu.in</t>
  </si>
  <si>
    <t>2025EM1100097</t>
  </si>
  <si>
    <t>BANGAYAR SELVI N G</t>
  </si>
  <si>
    <t>2026-02-01T03:19:11.2870000Z</t>
  </si>
  <si>
    <t>2026-02-07T11:26:58.1330000Z</t>
  </si>
  <si>
    <t>2026-01-19T05:51:55.5430000Z</t>
  </si>
  <si>
    <t>2026-01-24T13:45:56.1630000Z</t>
  </si>
  <si>
    <t>2026-01-24T14:21:19.0000000Z</t>
  </si>
  <si>
    <t>2026-01-24T13:26:05.3630000Z</t>
  </si>
  <si>
    <t>2026-01-24T12:40:08.3270000Z</t>
  </si>
  <si>
    <t>2026-01-24T12:58:51.8230000Z</t>
  </si>
  <si>
    <t>2026-02-07T11:27:28.7770000Z</t>
  </si>
  <si>
    <t>2025em1100098@bitspilani-digital.edu.in</t>
  </si>
  <si>
    <t>2025EM1100098</t>
  </si>
  <si>
    <t>TEJENDER VEER SINGH SHEKHAWAT</t>
  </si>
  <si>
    <t>2026-01-22T07:54:22.4870000Z</t>
  </si>
  <si>
    <t>2025em1100099@bitspilani-digital.edu.in</t>
  </si>
  <si>
    <t>2025EM1100099</t>
  </si>
  <si>
    <t>ANUSHIA M N</t>
  </si>
  <si>
    <t>2026-02-07T16:29:33.9200000Z</t>
  </si>
  <si>
    <t>2026-02-06T12:40:00.3100000Z</t>
  </si>
  <si>
    <t>2026-01-30T10:55:45.3530000Z</t>
  </si>
  <si>
    <t>2026-02-07T16:30:41.2330000Z</t>
  </si>
  <si>
    <t>2026-02-07T04:49:34.9630000Z</t>
  </si>
  <si>
    <t>2026-02-06T18:54:47.4430000Z</t>
  </si>
  <si>
    <t>2026-02-07T04:49:53.0800000Z</t>
  </si>
  <si>
    <t>2025em1100100@bitspilani-digital.edu.in</t>
  </si>
  <si>
    <t>2025EM1100100</t>
  </si>
  <si>
    <t>RAJESH KUMAR S</t>
  </si>
  <si>
    <t>2026-02-07T13:24:09.6400000Z</t>
  </si>
  <si>
    <t>2026-02-05T18:18:48.5370000Z</t>
  </si>
  <si>
    <t>2026-02-06T13:49:50.7230000Z</t>
  </si>
  <si>
    <t>2026-02-06T09:16:48.2400000Z</t>
  </si>
  <si>
    <t>2026-02-06T13:49:58.9930000Z</t>
  </si>
  <si>
    <t>2025em1100101@bitspilani-digital.edu.in</t>
  </si>
  <si>
    <t>2025EM1100101</t>
  </si>
  <si>
    <t>SOMYA JAISWAL</t>
  </si>
  <si>
    <t>2026-02-09T04:57:02.6070000Z</t>
  </si>
  <si>
    <t>2026-02-09T04:53:38.5070000Z</t>
  </si>
  <si>
    <t>2026-02-08T03:38:56.3370000Z</t>
  </si>
  <si>
    <t>2026-02-09T04:57:20.9200000Z</t>
  </si>
  <si>
    <t>2026-02-08T03:35:28.2530000Z</t>
  </si>
  <si>
    <t>2026-02-07T17:42:28.1470000Z</t>
  </si>
  <si>
    <t>2026-02-07T17:42:28.1430000Z</t>
  </si>
  <si>
    <t>2026-02-09T06:24:05.0930000Z</t>
  </si>
  <si>
    <t>2026-02-08T03:20:36.3300000Z</t>
  </si>
  <si>
    <t>2026-02-07T17:46:17.6870000Z</t>
  </si>
  <si>
    <t>2026-02-09T06:24:05.2600000Z</t>
  </si>
  <si>
    <t>2025em1100102@bitspilani-digital.edu.in</t>
  </si>
  <si>
    <t>2025EM1100102</t>
  </si>
  <si>
    <t>SHAIK KHAJA NAYAB RASOOL</t>
  </si>
  <si>
    <t>2026-02-08T12:10:58.3700000Z</t>
  </si>
  <si>
    <t>2026-02-08T15:05:02.3000000Z</t>
  </si>
  <si>
    <t>2026-02-08T12:25:19.9530000Z</t>
  </si>
  <si>
    <t>2026-01-18T13:55:33.4570000Z</t>
  </si>
  <si>
    <t>2026-01-18T13:55:33.4400000Z</t>
  </si>
  <si>
    <t>2026-02-08T15:04:38.4670000Z</t>
  </si>
  <si>
    <t>2026-02-08T15:03:27.6670000Z</t>
  </si>
  <si>
    <t>2026-01-23T13:18:20.6800000Z</t>
  </si>
  <si>
    <t>2026-01-23T14:01:54.6100000Z</t>
  </si>
  <si>
    <t>2026-02-08T15:04:22.2630000Z</t>
  </si>
  <si>
    <t>2026-02-08T01:11:26.2100000Z</t>
  </si>
  <si>
    <t>2025em1100103@bitspilani-digital.edu.in</t>
  </si>
  <si>
    <t>2025EM1100103</t>
  </si>
  <si>
    <t>NYASA MITTAL</t>
  </si>
  <si>
    <t>2026-02-08T13:16:26.2730000Z</t>
  </si>
  <si>
    <t>2026-02-08T13:15:03.4070000Z</t>
  </si>
  <si>
    <t>2026-01-30T12:51:21.4800000Z</t>
  </si>
  <si>
    <t>2026-02-08T19:37:17.9400000Z</t>
  </si>
  <si>
    <t>2026-02-08T19:37:06.0630000Z</t>
  </si>
  <si>
    <t>2026-02-08T16:16:21.8930000Z</t>
  </si>
  <si>
    <t>2026-02-08T16:16:21.8970000Z</t>
  </si>
  <si>
    <t>2026-02-08T13:15:23.7170000Z</t>
  </si>
  <si>
    <t>2026-02-03T17:05:20.7100000Z</t>
  </si>
  <si>
    <t>2026-02-03T12:38:03.8630000Z</t>
  </si>
  <si>
    <t>2026-02-03T16:31:39.5370000Z</t>
  </si>
  <si>
    <t>2025em1100104@bitspilani-digital.edu.in</t>
  </si>
  <si>
    <t>2025EM1100104</t>
  </si>
  <si>
    <t>KRITANHIK BISWAS</t>
  </si>
  <si>
    <t>2026-02-04T02:40:15.1530000Z</t>
  </si>
  <si>
    <t>2026-02-04T02:40:16.5070000Z</t>
  </si>
  <si>
    <t>2026-01-31T17:27:38.3230000Z</t>
  </si>
  <si>
    <t>2026-02-02T05:30:22.6070000Z</t>
  </si>
  <si>
    <t>2026-01-30T14:18:13.4230000Z</t>
  </si>
  <si>
    <t>2026-01-27T16:22:00.1570000Z</t>
  </si>
  <si>
    <t>2026-01-27T16:25:40.3730000Z</t>
  </si>
  <si>
    <t>2026-01-31T03:58:38.7670000Z</t>
  </si>
  <si>
    <t>2025em1100105@bitspilani-digital.edu.in</t>
  </si>
  <si>
    <t>2025EM1100105</t>
  </si>
  <si>
    <t>MATHANGI C</t>
  </si>
  <si>
    <t>2026-02-08T04:34:59.1900000Z</t>
  </si>
  <si>
    <t>2026-02-08T04:15:56.1830000Z</t>
  </si>
  <si>
    <t>2026-02-08T04:34:54.8870000Z</t>
  </si>
  <si>
    <t>2026-02-08T04:32:10.5300000Z</t>
  </si>
  <si>
    <t>2026-02-08T04:32:03.6070000Z</t>
  </si>
  <si>
    <t>2026-02-08T04:22:31.5230000Z</t>
  </si>
  <si>
    <t>2026-02-08T04:22:18.2200000Z</t>
  </si>
  <si>
    <t>2025em1100106@bitspilani-digital.edu.in</t>
  </si>
  <si>
    <t>2025EM1100106</t>
  </si>
  <si>
    <t>VAISHNAV RAJAGOPAL</t>
  </si>
  <si>
    <t>2025-11-26T13:26:34.2900000Z</t>
  </si>
  <si>
    <t>2025em1100107@bitspilani-digital.edu.in</t>
  </si>
  <si>
    <t>2025EM1100107</t>
  </si>
  <si>
    <t>ASWIN KUMAR K S</t>
  </si>
  <si>
    <t>2026-02-09T02:24:47.7230000Z</t>
  </si>
  <si>
    <t>2026-02-09T02:16:15.7470000Z</t>
  </si>
  <si>
    <t>2026-02-09T02:24:40.4300000Z</t>
  </si>
  <si>
    <t>2026-02-05T03:22:49.3800000Z</t>
  </si>
  <si>
    <t>2026-02-07T17:52:31.3130000Z</t>
  </si>
  <si>
    <t>2026-02-09T02:32:36.1570000Z</t>
  </si>
  <si>
    <t>2026-02-09T02:32:20.0500000Z</t>
  </si>
  <si>
    <t>2026-02-02T02:34:41.1670000Z</t>
  </si>
  <si>
    <t>2026-02-03T02:32:01.9100000Z</t>
  </si>
  <si>
    <t>2026-02-09T02:35:46.7230000Z</t>
  </si>
  <si>
    <t>2026-02-09T02:35:42.8800000Z</t>
  </si>
  <si>
    <t>2025em1100108@bitspilani-digital.edu.in</t>
  </si>
  <si>
    <t>2025EM1100108</t>
  </si>
  <si>
    <t>SEJAL DESHMUKH</t>
  </si>
  <si>
    <t>2026-02-07T13:20:06.3770000Z</t>
  </si>
  <si>
    <t>2025em1100109@bitspilani-digital.edu.in</t>
  </si>
  <si>
    <t>2025EM1100109</t>
  </si>
  <si>
    <t>SURENDRA PRASAD S H</t>
  </si>
  <si>
    <t>2026-02-08T08:07:28.9170000Z</t>
  </si>
  <si>
    <t>2026-02-08T18:40:07.9430000Z</t>
  </si>
  <si>
    <t>2026-02-08T08:07:08.8500000Z</t>
  </si>
  <si>
    <t>2026-02-07T04:04:39.2670000Z</t>
  </si>
  <si>
    <t>2026-02-07T04:04:39.2630000Z</t>
  </si>
  <si>
    <t>2026-02-08T08:35:50.4070000Z</t>
  </si>
  <si>
    <t>2026-02-08T08:35:44.3430000Z</t>
  </si>
  <si>
    <t>2026-02-01T08:09:59.4470000Z</t>
  </si>
  <si>
    <t>2026-02-01T10:31:26.2130000Z</t>
  </si>
  <si>
    <t>2026-02-07T02:57:13.9030000Z</t>
  </si>
  <si>
    <t>2026-01-19T16:34:59.5600000Z</t>
  </si>
  <si>
    <t>2025em1100110@bitspilani-digital.edu.in</t>
  </si>
  <si>
    <t>2025EM1100110</t>
  </si>
  <si>
    <t>KALLU SRUJA REDDY</t>
  </si>
  <si>
    <t>2026-02-08T18:57:28.3400000Z</t>
  </si>
  <si>
    <t>2026-01-23T11:48:49.3170000Z</t>
  </si>
  <si>
    <t>2026-02-04T14:16:35.1430000Z</t>
  </si>
  <si>
    <t>2026-02-04T14:51:23.3200000Z</t>
  </si>
  <si>
    <t>2026-02-04T14:51:23.3170000Z</t>
  </si>
  <si>
    <t>2026-01-23T11:51:11.0000000Z</t>
  </si>
  <si>
    <t>2026-01-19T08:16:27.2700000Z</t>
  </si>
  <si>
    <t>2026-01-19T08:17:17.3100000Z</t>
  </si>
  <si>
    <t>2026-01-19T08:17:17.2970000Z</t>
  </si>
  <si>
    <t>2025em1100111@bitspilani-digital.edu.in</t>
  </si>
  <si>
    <t>2025EM1100111</t>
  </si>
  <si>
    <t>AISHWARYA P S</t>
  </si>
  <si>
    <t>2025em1100112@bitspilani-digital.edu.in</t>
  </si>
  <si>
    <t>2025EM1100112</t>
  </si>
  <si>
    <t>RANA PRATAP DEY</t>
  </si>
  <si>
    <t>2025em1100113@bitspilani-digital.edu.in</t>
  </si>
  <si>
    <t>2025EM1100113</t>
  </si>
  <si>
    <t>TALREJA KUSUM LAKHU</t>
  </si>
  <si>
    <t>2026-02-08T21:38:14.5270000Z</t>
  </si>
  <si>
    <t>2026-02-08T22:09:43.4070000Z</t>
  </si>
  <si>
    <t>2026-02-08T22:09:38.3100000Z</t>
  </si>
  <si>
    <t>2026-02-08T21:39:39.8900000Z</t>
  </si>
  <si>
    <t>2026-02-09T00:36:41.8100000Z</t>
  </si>
  <si>
    <t>2026-02-07T15:03:28.3530000Z</t>
  </si>
  <si>
    <t>2026-02-07T15:02:50.5170000Z</t>
  </si>
  <si>
    <t>2026-02-07T15:06:46.3930000Z</t>
  </si>
  <si>
    <t>2026-02-07T15:06:46.3830000Z</t>
  </si>
  <si>
    <t>2026-02-06T08:03:29.6700000Z</t>
  </si>
  <si>
    <t>2025em1100114@bitspilani-digital.edu.in</t>
  </si>
  <si>
    <t>2025EM1100114</t>
  </si>
  <si>
    <t>BHAVYASHREE S</t>
  </si>
  <si>
    <t>2025em1100115@bitspilani-digital.edu.in</t>
  </si>
  <si>
    <t>2025EM1100115</t>
  </si>
  <si>
    <t>G SHRIPHAD RAO</t>
  </si>
  <si>
    <t>2026-02-07T13:15:24.0200000Z</t>
  </si>
  <si>
    <t>2026-01-18T11:02:49.4230000Z</t>
  </si>
  <si>
    <t>2026-02-07T05:20:54.6430000Z</t>
  </si>
  <si>
    <t>2025em1100116@bitspilani-digital.edu.in</t>
  </si>
  <si>
    <t>2025EM1100116</t>
  </si>
  <si>
    <t>VALLABA GURUNATH M</t>
  </si>
  <si>
    <t>2026-02-09T04:02:19.4130000Z</t>
  </si>
  <si>
    <t>2026-02-09T03:52:43.8100000Z</t>
  </si>
  <si>
    <t>2026-02-09T04:02:12.4600000Z</t>
  </si>
  <si>
    <t>2026-02-09T04:18:46.7200000Z</t>
  </si>
  <si>
    <t>2026-02-09T04:18:41.8530000Z</t>
  </si>
  <si>
    <t>2026-02-09T04:21:23.7170000Z</t>
  </si>
  <si>
    <t>2026-02-09T04:21:20.4770000Z</t>
  </si>
  <si>
    <t>2025em1100117@bitspilani-digital.edu.in</t>
  </si>
  <si>
    <t>2025EM1100117</t>
  </si>
  <si>
    <t>ANURAG BALWADA</t>
  </si>
  <si>
    <t>2025em1100118@bitspilani-digital.edu.in</t>
  </si>
  <si>
    <t>2025EM1100118</t>
  </si>
  <si>
    <t>BARLA SRINIVAS</t>
  </si>
  <si>
    <t>2025em1100119@bitspilani-digital.edu.in</t>
  </si>
  <si>
    <t>2025EM1100119</t>
  </si>
  <si>
    <t>ANINDYA KUNDU</t>
  </si>
  <si>
    <t>2026-02-07T13:38:05.7600000Z</t>
  </si>
  <si>
    <t>2026-01-24T07:55:20.6470000Z</t>
  </si>
  <si>
    <t>2026-02-01T11:41:16.2800000Z</t>
  </si>
  <si>
    <t>2026-01-24T16:37:19.6800000Z</t>
  </si>
  <si>
    <t>2026-01-24T16:37:19.6870000Z</t>
  </si>
  <si>
    <t>2026-01-24T07:51:43.1030000Z</t>
  </si>
  <si>
    <t>2026-01-24T07:51:47.5600000Z</t>
  </si>
  <si>
    <t>2026-01-24T07:51:47.5700000Z</t>
  </si>
  <si>
    <t>2025em1100120@bitspilani-digital.edu.in</t>
  </si>
  <si>
    <t>2025EM1100120</t>
  </si>
  <si>
    <t>ANAND S</t>
  </si>
  <si>
    <t>2025em1100121@bitspilani-digital.edu.in</t>
  </si>
  <si>
    <t>2025EM1100121</t>
  </si>
  <si>
    <t>ATMAKURU VENKATA REVANTH KUMAR</t>
  </si>
  <si>
    <t>2026-02-09T05:01:54.7970000Z</t>
  </si>
  <si>
    <t>2026-02-09T05:06:37.5570000Z</t>
  </si>
  <si>
    <t>2026-02-09T05:06:33.8330000Z</t>
  </si>
  <si>
    <t>2026-01-30T03:38:38.3330000Z</t>
  </si>
  <si>
    <t>2026-02-09T05:18:49.7770000Z</t>
  </si>
  <si>
    <t>2026-02-09T05:17:43.0030000Z</t>
  </si>
  <si>
    <t>2026-01-30T06:15:20.6470000Z</t>
  </si>
  <si>
    <t>2026-02-09T05:13:27.5330000Z</t>
  </si>
  <si>
    <t>2026-02-09T05:13:17.8500000Z</t>
  </si>
  <si>
    <t>2026-01-30T04:56:55.9070000Z</t>
  </si>
  <si>
    <t>2026-01-30T05:28:43.8130000Z</t>
  </si>
  <si>
    <t>2026-02-09T05:18:52.1630000Z</t>
  </si>
  <si>
    <t>2026-01-26T15:30:34.3300000Z</t>
  </si>
  <si>
    <t>2026-02-05T02:59:10.2770000Z</t>
  </si>
  <si>
    <t>2026-02-05T02:59:10.2730000Z</t>
  </si>
  <si>
    <t>2025em1100122@bitspilani-digital.edu.in</t>
  </si>
  <si>
    <t>2025EM1100122</t>
  </si>
  <si>
    <t>ARNIM SHARMA</t>
  </si>
  <si>
    <t>2026-02-08T18:40:14.2430000Z</t>
  </si>
  <si>
    <t>2026-02-08T18:46:14.5970000Z</t>
  </si>
  <si>
    <t>2026-02-08T18:45:59.1300000Z</t>
  </si>
  <si>
    <t>2026-02-08T18:54:31.5130000Z</t>
  </si>
  <si>
    <t>2026-02-08T18:54:23.4470000Z</t>
  </si>
  <si>
    <t>2026-02-08T18:49:50.4000000Z</t>
  </si>
  <si>
    <t>2026-02-08T18:49:46.0870000Z</t>
  </si>
  <si>
    <t>2025em1100123@bitspilani-digital.edu.in</t>
  </si>
  <si>
    <t>2025EM1100123</t>
  </si>
  <si>
    <t>PRAMOD JAIN</t>
  </si>
  <si>
    <t>2026-02-09T04:04:53.7000000Z</t>
  </si>
  <si>
    <t>2026-01-18T12:22:35.8430000Z</t>
  </si>
  <si>
    <t>2026-02-07T04:33:05.0630000Z</t>
  </si>
  <si>
    <t>2026-01-18T12:18:59.8230000Z</t>
  </si>
  <si>
    <t>2026-02-06T15:19:30.4000000Z</t>
  </si>
  <si>
    <t>2026-02-05T16:36:38.5270000Z</t>
  </si>
  <si>
    <t>2026-02-05T16:36:38.5370000Z</t>
  </si>
  <si>
    <t>2026-01-18T12:25:22.9330000Z</t>
  </si>
  <si>
    <t>2026-02-09T07:29:14.2970000Z</t>
  </si>
  <si>
    <t>2026-01-18T05:40:41.1270000Z</t>
  </si>
  <si>
    <t>2026-02-09T04:23:12.7730000Z</t>
  </si>
  <si>
    <t>2026-02-09T07:32:59.5830000Z</t>
  </si>
  <si>
    <t>2025em1100124@bitspilani-digital.edu.in</t>
  </si>
  <si>
    <t>2025EM1100124</t>
  </si>
  <si>
    <t>SAUMYA SRIVASTAVA</t>
  </si>
  <si>
    <t>2026-02-08T03:47:15.1370000Z</t>
  </si>
  <si>
    <t>2026-01-22T08:40:51.6830000Z</t>
  </si>
  <si>
    <t>2026-01-22T08:42:42.5130000Z</t>
  </si>
  <si>
    <t>2026-01-22T08:42:48.5630000Z</t>
  </si>
  <si>
    <t>2026-01-22T08:42:48.5730000Z</t>
  </si>
  <si>
    <t>2026-01-22T08:03:02.2800000Z</t>
  </si>
  <si>
    <t>2026-01-22T08:01:51.3230000Z</t>
  </si>
  <si>
    <t>2025em1100125@bitspilani-digital.edu.in</t>
  </si>
  <si>
    <t>2025EM1100125</t>
  </si>
  <si>
    <t>SONI DEVESH PANKAJKUMAR</t>
  </si>
  <si>
    <t>2026-02-08T13:06:46.2600000Z</t>
  </si>
  <si>
    <t>2026-02-06T15:12:44.6100000Z</t>
  </si>
  <si>
    <t>2026-02-08T17:58:52.3700000Z</t>
  </si>
  <si>
    <t>2026-02-08T14:31:10.9930000Z</t>
  </si>
  <si>
    <t>2026-02-08T14:32:04.0600000Z</t>
  </si>
  <si>
    <t>2026-02-06T15:13:18.9900000Z</t>
  </si>
  <si>
    <t>2026-01-17T18:41:58.5270000Z</t>
  </si>
  <si>
    <t>2026-01-17T18:41:58.5100000Z</t>
  </si>
  <si>
    <t>2025em1100126@bitspilani-digital.edu.in</t>
  </si>
  <si>
    <t>2025EM1100126</t>
  </si>
  <si>
    <t>ADITI NEGI</t>
  </si>
  <si>
    <t>2026-02-08T13:57:15.2200000Z</t>
  </si>
  <si>
    <t>2026-02-08T15:46:34.2000000Z</t>
  </si>
  <si>
    <t>2026-02-08T14:35:26.1830000Z</t>
  </si>
  <si>
    <t>2026-02-08T15:46:57.7330000Z</t>
  </si>
  <si>
    <t>2026-02-08T15:17:44.3970000Z</t>
  </si>
  <si>
    <t>2026-02-08T15:44:50.4630000Z</t>
  </si>
  <si>
    <t>2026-02-08T15:44:44.5230000Z</t>
  </si>
  <si>
    <t>2025em1100127@bitspilani-digital.edu.in</t>
  </si>
  <si>
    <t>2025EM1100127</t>
  </si>
  <si>
    <t>FARHAT KAMAL</t>
  </si>
  <si>
    <t>2026-02-08T07:23:13.2870000Z</t>
  </si>
  <si>
    <t>2026-02-04T10:04:09.0900000Z</t>
  </si>
  <si>
    <t>2026-02-04T10:17:34.1930000Z</t>
  </si>
  <si>
    <t>2026-02-02T13:48:48.4030000Z</t>
  </si>
  <si>
    <t>2026-02-04T05:46:01.3330000Z</t>
  </si>
  <si>
    <t>2026-02-04T10:11:48.3670000Z</t>
  </si>
  <si>
    <t>2026-01-29T06:24:21.9930000Z</t>
  </si>
  <si>
    <t>2026-01-29T06:24:21.9900000Z</t>
  </si>
  <si>
    <t>2025em1100128@bitspilani-digital.edu.in</t>
  </si>
  <si>
    <t>2025EM1100128</t>
  </si>
  <si>
    <t>ADEPU BHASKAR SATYANANDAM</t>
  </si>
  <si>
    <t>2026-02-08T08:36:52.7030000Z</t>
  </si>
  <si>
    <t>2026-02-08T08:58:22.6530000Z</t>
  </si>
  <si>
    <t>2026-02-08T08:58:17.4730000Z</t>
  </si>
  <si>
    <t>2026-02-08T09:04:25.6130000Z</t>
  </si>
  <si>
    <t>2026-02-08T09:04:06.6100000Z</t>
  </si>
  <si>
    <t>2026-02-08T08:43:01.2670000Z</t>
  </si>
  <si>
    <t>2026-02-08T08:42:55.4530000Z</t>
  </si>
  <si>
    <t>2025em1100129@bitspilani-digital.edu.in</t>
  </si>
  <si>
    <t>2025EM1100129</t>
  </si>
  <si>
    <t>PRIYA CHAUDHARY</t>
  </si>
  <si>
    <t>2026-02-07T13:56:50.0500000Z</t>
  </si>
  <si>
    <t>2026-02-04T00:46:18.6730000Z</t>
  </si>
  <si>
    <t>2026-02-06T14:11:16.4200000Z</t>
  </si>
  <si>
    <t>2026-02-07T13:57:12.0900000Z</t>
  </si>
  <si>
    <t>2025em1100130@bitspilani-digital.edu.in</t>
  </si>
  <si>
    <t>2025EM1100130</t>
  </si>
  <si>
    <t>PARVATHI V</t>
  </si>
  <si>
    <t>2026-02-09T04:07:57.0270000Z</t>
  </si>
  <si>
    <t>2026-02-09T04:47:44.4230000Z</t>
  </si>
  <si>
    <t>2026-02-09T04:47:06.7530000Z</t>
  </si>
  <si>
    <t>2026-01-31T02:46:17.2930000Z</t>
  </si>
  <si>
    <t>2026-01-31T13:55:54.6000000Z</t>
  </si>
  <si>
    <t>2026-02-09T04:29:16.8900000Z</t>
  </si>
  <si>
    <t>2026-02-08T14:24:50.0170000Z</t>
  </si>
  <si>
    <t>2026-02-06T12:25:38.9300000Z</t>
  </si>
  <si>
    <t>2026-02-08T14:29:04.6270000Z</t>
  </si>
  <si>
    <t>2026-02-09T04:30:22.2070000Z</t>
  </si>
  <si>
    <t>2026-01-31T01:20:11.3930000Z</t>
  </si>
  <si>
    <t>2025em1100131@bitspilani-digital.edu.in</t>
  </si>
  <si>
    <t>2025EM1100131</t>
  </si>
  <si>
    <t>MOHITE SIDDHANT TUSHAR</t>
  </si>
  <si>
    <t>2025em1100132@bitspilani-digital.edu.in</t>
  </si>
  <si>
    <t>2025EM1100132</t>
  </si>
  <si>
    <t>JUWARIA QADRI</t>
  </si>
  <si>
    <t>2026-02-09T06:28:28.5830000Z</t>
  </si>
  <si>
    <t>2026-02-03T18:13:04.8800000Z</t>
  </si>
  <si>
    <t>2026-02-03T07:16:33.3800000Z</t>
  </si>
  <si>
    <t>2026-02-06T20:05:21.5400000Z</t>
  </si>
  <si>
    <t>2026-02-05T11:21:39.6730000Z</t>
  </si>
  <si>
    <t>2026-02-06T20:08:14.2670000Z</t>
  </si>
  <si>
    <t>2026-02-06T20:08:14.2630000Z</t>
  </si>
  <si>
    <t>2026-02-09T06:32:11.2600000Z</t>
  </si>
  <si>
    <t>2026-02-09T06:31:48.4500000Z</t>
  </si>
  <si>
    <t>2026-02-02T13:27:48.6770000Z</t>
  </si>
  <si>
    <t>2026-02-09T06:30:44.5970000Z</t>
  </si>
  <si>
    <t>2025em1100133@bitspilani-digital.edu.in</t>
  </si>
  <si>
    <t>2025EM1100133</t>
  </si>
  <si>
    <t>PALLAK SINHA</t>
  </si>
  <si>
    <t>2026-02-08T18:52:16.2800000Z</t>
  </si>
  <si>
    <t>2026-02-08T18:50:48.0300000Z</t>
  </si>
  <si>
    <t>2026-02-08T18:52:09.5770000Z</t>
  </si>
  <si>
    <t>2026-02-08T18:52:23.9930000Z</t>
  </si>
  <si>
    <t>2026-02-01T12:18:51.1770000Z</t>
  </si>
  <si>
    <t>2026-02-08T18:53:25.3730000Z</t>
  </si>
  <si>
    <t>2026-02-08T18:50:58.8430000Z</t>
  </si>
  <si>
    <t>2025em1100134@bitspilani-digital.edu.in</t>
  </si>
  <si>
    <t>2025EM1100134</t>
  </si>
  <si>
    <t>VINAY KUMAR PANDEY</t>
  </si>
  <si>
    <t>2025em1100135@bitspilani-digital.edu.in</t>
  </si>
  <si>
    <t>2025EM1100135</t>
  </si>
  <si>
    <t>PRASHANT KUMAR MISHRA</t>
  </si>
  <si>
    <t>2026-02-08T06:33:28.1500000Z</t>
  </si>
  <si>
    <t>2026-02-08T02:27:40.6770000Z</t>
  </si>
  <si>
    <t>2026-02-08T06:33:43.3430000Z</t>
  </si>
  <si>
    <t>2026-02-08T01:58:01.7300000Z</t>
  </si>
  <si>
    <t>2026-02-04T18:13:01.9800000Z</t>
  </si>
  <si>
    <t>2026-02-08T02:12:48.6970000Z</t>
  </si>
  <si>
    <t>2026-02-08T02:12:36.9670000Z</t>
  </si>
  <si>
    <t>2026-02-04T18:03:48.4030000Z</t>
  </si>
  <si>
    <t>2026-02-04T18:03:48.4000000Z</t>
  </si>
  <si>
    <t>2026-01-31T14:07:42.1570000Z</t>
  </si>
  <si>
    <t>2026-02-08T01:46:38.7800000Z</t>
  </si>
  <si>
    <t>2026-02-08T01:45:33.2800000Z</t>
  </si>
  <si>
    <t>2026-02-06T14:54:47.9430000Z</t>
  </si>
  <si>
    <t>2026-02-06T14:54:47.9400000Z</t>
  </si>
  <si>
    <t>2025em1100136@bitspilani-digital.edu.in</t>
  </si>
  <si>
    <t>2025EM1100136</t>
  </si>
  <si>
    <t>HOTRI HIMASRI ALAPATI</t>
  </si>
  <si>
    <t>2026-02-07T13:15:22.5170000Z</t>
  </si>
  <si>
    <t>2026-02-07T13:16:10.6730000Z</t>
  </si>
  <si>
    <t>2026-01-19T12:08:54.9200000Z</t>
  </si>
  <si>
    <t>2026-01-19T11:49:00.2900000Z</t>
  </si>
  <si>
    <t>2026-02-07T13:16:54.5070000Z</t>
  </si>
  <si>
    <t>2026-02-07T12:38:10.3300000Z</t>
  </si>
  <si>
    <t>2026-01-20T08:41:21.4670000Z</t>
  </si>
  <si>
    <t>2026-01-29T10:24:02.8070000Z</t>
  </si>
  <si>
    <t>2026-01-30T06:26:52.6930000Z</t>
  </si>
  <si>
    <t>2026-02-07T12:38:30.8470000Z</t>
  </si>
  <si>
    <t>2025em1100137@bitspilani-digital.edu.in</t>
  </si>
  <si>
    <t>2025EM1100137</t>
  </si>
  <si>
    <t>RINKU KHOLA</t>
  </si>
  <si>
    <t>2025em1100138@bitspilani-digital.edu.in</t>
  </si>
  <si>
    <t>2025EM1100138</t>
  </si>
  <si>
    <t>VEMURI SAI SOWMYA</t>
  </si>
  <si>
    <t>2026-02-08T14:36:11.2200000Z</t>
  </si>
  <si>
    <t>2026-02-08T14:36:18.5130000Z</t>
  </si>
  <si>
    <t>2026-02-08T08:52:09.1470000Z</t>
  </si>
  <si>
    <t>2026-02-08T09:44:48.4270000Z</t>
  </si>
  <si>
    <t>2026-02-08T09:31:40.1000000Z</t>
  </si>
  <si>
    <t>2026-02-08T09:44:53.0770000Z</t>
  </si>
  <si>
    <t>2026-02-08T09:44:18.1600000Z</t>
  </si>
  <si>
    <t>2025em1100139@bitspilani-digital.edu.in</t>
  </si>
  <si>
    <t>2025EM1100139</t>
  </si>
  <si>
    <t>MRITUYANJAY SHARMA</t>
  </si>
  <si>
    <t>2025em1100140@bitspilani-digital.edu.in</t>
  </si>
  <si>
    <t>2025EM1100140</t>
  </si>
  <si>
    <t>ZUBAIR ANSARI</t>
  </si>
  <si>
    <t>2026-02-08T12:01:22.5400000Z</t>
  </si>
  <si>
    <t>2026-01-19T18:48:24.7800000Z</t>
  </si>
  <si>
    <t>2026-02-05T14:26:28.8230000Z</t>
  </si>
  <si>
    <t>2026-02-08T13:31:30.2270000Z</t>
  </si>
  <si>
    <t>2026-02-08T13:31:09.8100000Z</t>
  </si>
  <si>
    <t>2025em1100141@bitspilani-digital.edu.in</t>
  </si>
  <si>
    <t>2025EM1100141</t>
  </si>
  <si>
    <t>DEVULAPALLI SAI SRI ANKIT</t>
  </si>
  <si>
    <t>2026-02-08T08:08:24.7530000Z</t>
  </si>
  <si>
    <t>2026-02-08T08:07:57.4730000Z</t>
  </si>
  <si>
    <t>2026-01-22T14:04:29.8630000Z</t>
  </si>
  <si>
    <t>2026-02-01T05:29:51.3030000Z</t>
  </si>
  <si>
    <t>2026-01-17T17:11:25.5400000Z</t>
  </si>
  <si>
    <t>2026-01-22T14:04:50.0370000Z</t>
  </si>
  <si>
    <t>2025em1100142@bitspilani-digital.edu.in</t>
  </si>
  <si>
    <t>2025EM1100142</t>
  </si>
  <si>
    <t>JAYANT KATHURIA</t>
  </si>
  <si>
    <t>2026-02-08T13:09:09.0570000Z</t>
  </si>
  <si>
    <t>2026-02-08T13:28:20.7270000Z</t>
  </si>
  <si>
    <t>2026-02-08T13:28:16.9930000Z</t>
  </si>
  <si>
    <t>2026-01-27T12:33:23.5000000Z</t>
  </si>
  <si>
    <t>2026-02-08T13:28:24.9870000Z</t>
  </si>
  <si>
    <t>2026-02-08T13:09:41.4900000Z</t>
  </si>
  <si>
    <t>2026-01-29T10:34:41.8400000Z</t>
  </si>
  <si>
    <t>2026-01-21T12:25:15.7000000Z</t>
  </si>
  <si>
    <t>2025em1100143@bitspilani-digital.edu.in</t>
  </si>
  <si>
    <t>2025EM1100143</t>
  </si>
  <si>
    <t>PATIL CHAITANYA VIJAY KALPANA</t>
  </si>
  <si>
    <t>2026-02-08T05:24:04.5130000Z</t>
  </si>
  <si>
    <t>2026-02-08T05:24:04.9670000Z</t>
  </si>
  <si>
    <t>2026-02-08T05:23:14.4030000Z</t>
  </si>
  <si>
    <t>2026-02-08T02:59:37.2900000Z</t>
  </si>
  <si>
    <t>2026-02-08T04:21:22.1470000Z</t>
  </si>
  <si>
    <t>2026-02-08T02:58:07.2200000Z</t>
  </si>
  <si>
    <t>2026-01-24T08:26:42.3800000Z</t>
  </si>
  <si>
    <t>2026-01-24T08:43:47.0530000Z</t>
  </si>
  <si>
    <t>2026-02-08T05:23:40.9300000Z</t>
  </si>
  <si>
    <t>2026-02-08T02:47:54.3370000Z</t>
  </si>
  <si>
    <t>2026-01-25T11:53:56.6100000Z</t>
  </si>
  <si>
    <t>2026-01-25T12:42:45.6000000Z</t>
  </si>
  <si>
    <t>2025em1100144@bitspilani-digital.edu.in</t>
  </si>
  <si>
    <t>2025EM1100144</t>
  </si>
  <si>
    <t>KHUSHI ROHIT MISHRA</t>
  </si>
  <si>
    <t>2026-02-08T19:09:35.2900000Z</t>
  </si>
  <si>
    <t>2026-02-08T07:30:48.1430000Z</t>
  </si>
  <si>
    <t>2026-02-08T07:30:57.9630000Z</t>
  </si>
  <si>
    <t>2026-02-06T11:35:54.9400000Z</t>
  </si>
  <si>
    <t>2026-02-06T11:36:31.2930000Z</t>
  </si>
  <si>
    <t>2026-02-04T09:31:29.0970000Z</t>
  </si>
  <si>
    <t>2026-02-08T07:29:11.3330000Z</t>
  </si>
  <si>
    <t>2026-02-08T07:28:46.3800000Z</t>
  </si>
  <si>
    <t>2025em1100145@bitspilani-digital.edu.in</t>
  </si>
  <si>
    <t>2025EM1100145</t>
  </si>
  <si>
    <t>D HARI KRISHNA</t>
  </si>
  <si>
    <t>2026-02-08T13:08:53.9130000Z</t>
  </si>
  <si>
    <t>2026-02-08T11:41:39.7200000Z</t>
  </si>
  <si>
    <t>2026-02-08T12:57:25.7070000Z</t>
  </si>
  <si>
    <t>2026-02-08T13:28:08.1700000Z</t>
  </si>
  <si>
    <t>2026-02-08T13:28:00.0170000Z</t>
  </si>
  <si>
    <t>2026-01-21T05:56:44.7970000Z</t>
  </si>
  <si>
    <t>2026-01-21T05:56:44.8030000Z</t>
  </si>
  <si>
    <t>2026-02-08T12:17:45.7200000Z</t>
  </si>
  <si>
    <t>2026-02-08T12:16:17.7100000Z</t>
  </si>
  <si>
    <t>2026-02-08T11:52:13.4030000Z</t>
  </si>
  <si>
    <t>2026-02-08T12:17:19.4000000Z</t>
  </si>
  <si>
    <t>2025em1100146@bitspilani-digital.edu.in</t>
  </si>
  <si>
    <t>2025EM1100146</t>
  </si>
  <si>
    <t>UTKARSH TRIPATHI</t>
  </si>
  <si>
    <t>2026-02-06T14:25:50.5670000Z</t>
  </si>
  <si>
    <t>2026-01-22T04:52:18.3870000Z</t>
  </si>
  <si>
    <t>2025em1100147@bitspilani-digital.edu.in</t>
  </si>
  <si>
    <t>2025EM1100147</t>
  </si>
  <si>
    <t>VINITA AGRAWAL GORE</t>
  </si>
  <si>
    <t>2026-02-08T16:30:24.0270000Z</t>
  </si>
  <si>
    <t>2026-02-08T16:20:11.2330000Z</t>
  </si>
  <si>
    <t>2026-02-08T16:30:04.6870000Z</t>
  </si>
  <si>
    <t>2026-02-07T13:17:17.1700000Z</t>
  </si>
  <si>
    <t>2026-02-06T09:44:35.1830000Z</t>
  </si>
  <si>
    <t>2026-02-07T13:16:57.9400000Z</t>
  </si>
  <si>
    <t>2026-02-07T13:16:57.9170000Z</t>
  </si>
  <si>
    <t>2026-02-08T16:41:49.9830000Z</t>
  </si>
  <si>
    <t>2026-02-08T16:41:34.9000000Z</t>
  </si>
  <si>
    <t>2026-02-05T10:59:46.4170000Z</t>
  </si>
  <si>
    <t>2026-02-06T05:56:46.6870000Z</t>
  </si>
  <si>
    <t>2025em1100148@bitspilani-digital.edu.in</t>
  </si>
  <si>
    <t>2025EM1100148</t>
  </si>
  <si>
    <t>HARSH MOHIT SARAF</t>
  </si>
  <si>
    <t>2026-02-08T08:19:38.0300000Z</t>
  </si>
  <si>
    <t>2026-02-08T08:22:23.4870000Z</t>
  </si>
  <si>
    <t>2026-02-08T08:22:17.9900000Z</t>
  </si>
  <si>
    <t>2026-02-08T08:24:32.1430000Z</t>
  </si>
  <si>
    <t>2026-02-08T08:24:27.5300000Z</t>
  </si>
  <si>
    <t>2026-02-08T08:25:37.9700000Z</t>
  </si>
  <si>
    <t>2026-02-08T08:25:33.5530000Z</t>
  </si>
  <si>
    <t>2025em1100149@bitspilani-digital.edu.in</t>
  </si>
  <si>
    <t>2025EM1100149</t>
  </si>
  <si>
    <t>SANDEEP SAXENA</t>
  </si>
  <si>
    <t>2025em1100150@bitspilani-digital.edu.in</t>
  </si>
  <si>
    <t>2025EM1100150</t>
  </si>
  <si>
    <t>APARNA ASHOK</t>
  </si>
  <si>
    <t>2026-02-08T07:48:37.6170000Z</t>
  </si>
  <si>
    <t>2026-01-27T06:06:40.8070000Z</t>
  </si>
  <si>
    <t>2026-01-27T06:04:34.3100000Z</t>
  </si>
  <si>
    <t>2026-01-23T12:29:28.0500000Z</t>
  </si>
  <si>
    <t>2026-01-23T15:48:46.1900000Z</t>
  </si>
  <si>
    <t>2026-02-08T07:53:17.2400000Z</t>
  </si>
  <si>
    <t>2026-02-08T07:52:53.9070000Z</t>
  </si>
  <si>
    <t>2026-02-08T07:52:53.9030000Z</t>
  </si>
  <si>
    <t>2026-01-17T17:35:51.1600000Z</t>
  </si>
  <si>
    <t>2026-01-22T17:03:06.2870000Z</t>
  </si>
  <si>
    <t>2025em1100151@bitspilani-digital.edu.in</t>
  </si>
  <si>
    <t>2025EM1100151</t>
  </si>
  <si>
    <t>DURBAKA L N N M G K SREE KAVYA SARMA</t>
  </si>
  <si>
    <t>2026-01-20T08:26:21.9330000Z</t>
  </si>
  <si>
    <t>2025em1100152@bitspilani-digital.edu.in</t>
  </si>
  <si>
    <t>2025EM1100152</t>
  </si>
  <si>
    <t>PRIYAM BEAUTY</t>
  </si>
  <si>
    <t>2025em1100153@bitspilani-digital.edu.in</t>
  </si>
  <si>
    <t>2025EM1100153</t>
  </si>
  <si>
    <t>RAJDEEP DAS</t>
  </si>
  <si>
    <t>2026-02-08T16:01:02.0930000Z</t>
  </si>
  <si>
    <t>2026-02-07T18:51:58.4700000Z</t>
  </si>
  <si>
    <t>2026-02-07T18:51:53.3000000Z</t>
  </si>
  <si>
    <t>2026-02-07T19:12:55.5430000Z</t>
  </si>
  <si>
    <t>2026-02-07T19:12:45.7770000Z</t>
  </si>
  <si>
    <t>2026-02-07T19:16:04.2270000Z</t>
  </si>
  <si>
    <t>2026-02-07T19:15:55.2530000Z</t>
  </si>
  <si>
    <t>2026-02-07T18:58:26.0070000Z</t>
  </si>
  <si>
    <t>2026-02-07T18:58:22.2000000Z</t>
  </si>
  <si>
    <t>2025em1100154@bitspilani-digital.edu.in</t>
  </si>
  <si>
    <t>2025EM1100154</t>
  </si>
  <si>
    <t>KARTIKEY SHARMA</t>
  </si>
  <si>
    <t>2025em1100155@bitspilani-digital.edu.in</t>
  </si>
  <si>
    <t>2025EM1100155</t>
  </si>
  <si>
    <t>ANUSHA PALA</t>
  </si>
  <si>
    <t>2026-02-09T05:35:50.2170000Z</t>
  </si>
  <si>
    <t>2026-02-09T06:22:51.0600000Z</t>
  </si>
  <si>
    <t>2026-02-07T13:13:52.8570000Z</t>
  </si>
  <si>
    <t>2026-02-09T06:23:12.5630000Z</t>
  </si>
  <si>
    <t>2026-02-09T06:23:12.5670000Z</t>
  </si>
  <si>
    <t>2026-01-29T06:44:41.6070000Z</t>
  </si>
  <si>
    <t>2026-02-09T05:36:40.4630000Z</t>
  </si>
  <si>
    <t>2026-02-07T05:27:56.5770000Z</t>
  </si>
  <si>
    <t>2026-02-06T05:58:47.7900000Z</t>
  </si>
  <si>
    <t>2026-02-06T06:00:26.0330000Z</t>
  </si>
  <si>
    <t>2026-02-06T06:01:58.5630000Z</t>
  </si>
  <si>
    <t>2025em1100156@bitspilani-digital.edu.in</t>
  </si>
  <si>
    <t>2025EM1100156</t>
  </si>
  <si>
    <t>ESHANTHEKA M</t>
  </si>
  <si>
    <t>2026-02-08T13:17:40.9800000Z</t>
  </si>
  <si>
    <t>2026-02-08T16:20:23.4770000Z</t>
  </si>
  <si>
    <t>2026-02-08T16:20:17.6900000Z</t>
  </si>
  <si>
    <t>2026-02-08T15:56:44.1700000Z</t>
  </si>
  <si>
    <t>2026-02-08T15:56:36.8200000Z</t>
  </si>
  <si>
    <t>2026-02-08T14:26:36.0000000Z</t>
  </si>
  <si>
    <t>2026-02-08T14:26:34.7930000Z</t>
  </si>
  <si>
    <t>2025em1100157@bitspilani-digital.edu.in</t>
  </si>
  <si>
    <t>2025EM1100157</t>
  </si>
  <si>
    <t>AKSHAT JAIN</t>
  </si>
  <si>
    <t>2026-02-08T17:58:58.6430000Z</t>
  </si>
  <si>
    <t>2026-02-08T18:49:34.9870000Z</t>
  </si>
  <si>
    <t>2026-02-08T19:13:43.9100000Z</t>
  </si>
  <si>
    <t>2026-02-06T12:22:58.7270000Z</t>
  </si>
  <si>
    <t>2026-02-06T12:22:44.5400000Z</t>
  </si>
  <si>
    <t>2026-01-23T18:04:30.2530000Z</t>
  </si>
  <si>
    <t>2026-01-23T18:04:30.2630000Z</t>
  </si>
  <si>
    <t>2025em1100158@bitspilani-digital.edu.in</t>
  </si>
  <si>
    <t>2025EM1100158</t>
  </si>
  <si>
    <t>KISHORE P</t>
  </si>
  <si>
    <t>2026-02-07T18:46:11.3970000Z</t>
  </si>
  <si>
    <t>2026-02-07T19:08:12.6070000Z</t>
  </si>
  <si>
    <t>2026-02-07T19:08:07.7970000Z</t>
  </si>
  <si>
    <t>2026-02-03T21:06:28.0270000Z</t>
  </si>
  <si>
    <t>2026-02-03T21:06:28.0300000Z</t>
  </si>
  <si>
    <t>2026-02-07T18:49:46.1170000Z</t>
  </si>
  <si>
    <t>2026-02-07T18:49:37.2330000Z</t>
  </si>
  <si>
    <t>2026-02-07T19:08:23.9530000Z</t>
  </si>
  <si>
    <t>2026-02-07T19:00:18.9770000Z</t>
  </si>
  <si>
    <t>2025em1100159@bitspilani-digital.edu.in</t>
  </si>
  <si>
    <t>2025EM1100159</t>
  </si>
  <si>
    <t>REENA AGRAWAL</t>
  </si>
  <si>
    <t>2026-02-09T06:18:32.3400000Z</t>
  </si>
  <si>
    <t>2026-02-09T06:00:17.7130000Z</t>
  </si>
  <si>
    <t>2026-02-05T17:54:51.7930000Z</t>
  </si>
  <si>
    <t>2026-02-07T12:50:04.6330000Z</t>
  </si>
  <si>
    <t>2026-02-07T15:04:26.8630000Z</t>
  </si>
  <si>
    <t>2026-02-06T15:28:57.9500000Z</t>
  </si>
  <si>
    <t>2026-01-28T18:13:27.7530000Z</t>
  </si>
  <si>
    <t>2026-02-07T13:06:55.0600000Z</t>
  </si>
  <si>
    <t>2026-02-06T12:36:01.8630000Z</t>
  </si>
  <si>
    <t>2026-02-06T11:36:06.5200000Z</t>
  </si>
  <si>
    <t>2026-02-06T12:36:23.9230000Z</t>
  </si>
  <si>
    <t>2025em1100160@bitspilani-digital.edu.in</t>
  </si>
  <si>
    <t>2025EM1100160</t>
  </si>
  <si>
    <t>AVANYA CHAUDHARY</t>
  </si>
  <si>
    <t>2026-02-07T13:21:46.4230000Z</t>
  </si>
  <si>
    <t>2026-01-30T13:10:25.4070000Z</t>
  </si>
  <si>
    <t>2026-01-30T15:29:57.2100000Z</t>
  </si>
  <si>
    <t>2026-01-24T14:19:26.6200000Z</t>
  </si>
  <si>
    <t>2025em1100161@bitspilani-digital.edu.in</t>
  </si>
  <si>
    <t>2025EM1100161</t>
  </si>
  <si>
    <t>SAURABH YUVRAJ MOWADE</t>
  </si>
  <si>
    <t>2026-02-08T16:01:29.9070000Z</t>
  </si>
  <si>
    <t>2026-02-08T05:20:13.2730000Z</t>
  </si>
  <si>
    <t>2026-02-08T05:19:46.7670000Z</t>
  </si>
  <si>
    <t>2026-02-07T12:45:08.7500000Z</t>
  </si>
  <si>
    <t>2026-02-07T12:45:24.2830000Z</t>
  </si>
  <si>
    <t>2026-02-08T16:17:35.2270000Z</t>
  </si>
  <si>
    <t>2026-02-08T16:17:24.8100000Z</t>
  </si>
  <si>
    <t>2026-02-08T09:25:38.9700000Z</t>
  </si>
  <si>
    <t>2026-02-08T09:25:32.3570000Z</t>
  </si>
  <si>
    <t>2026-02-05T15:06:15.9730000Z</t>
  </si>
  <si>
    <t>2026-02-05T15:08:58.6700000Z</t>
  </si>
  <si>
    <t>2025em1100162@bitspilani-digital.edu.in</t>
  </si>
  <si>
    <t>2025EM1100162</t>
  </si>
  <si>
    <t>RAI SANJAY KUMAR AKHILESH</t>
  </si>
  <si>
    <t>2026-02-09T05:52:25.6770000Z</t>
  </si>
  <si>
    <t>2026-02-09T05:52:47.4270000Z</t>
  </si>
  <si>
    <t>2026-02-09T06:09:28.1530000Z</t>
  </si>
  <si>
    <t>2026-02-09T06:09:28.1500000Z</t>
  </si>
  <si>
    <t>2026-01-27T16:35:59.8600000Z</t>
  </si>
  <si>
    <t>2026-02-07T02:39:19.1530000Z</t>
  </si>
  <si>
    <t>2026-01-27T16:28:13.3930000Z</t>
  </si>
  <si>
    <t>2026-02-02T07:32:02.1570000Z</t>
  </si>
  <si>
    <t>2026-01-17T18:49:15.2570000Z</t>
  </si>
  <si>
    <t>2026-01-24T14:19:51.7630000Z</t>
  </si>
  <si>
    <t>2025em1100163@bitspilani-digital.edu.in</t>
  </si>
  <si>
    <t>2025EM1100163</t>
  </si>
  <si>
    <t>JOSHI VANDITA PIYUSHBHAI</t>
  </si>
  <si>
    <t>2026-02-09T07:15:35.6530000Z</t>
  </si>
  <si>
    <t>2026-02-09T07:16:21.0770000Z</t>
  </si>
  <si>
    <t>2026-02-08T16:26:24.3370000Z</t>
  </si>
  <si>
    <t>2026-02-03T07:21:15.2630000Z</t>
  </si>
  <si>
    <t>2026-02-07T08:42:56.5370000Z</t>
  </si>
  <si>
    <t>2026-02-08T16:53:06.6270000Z</t>
  </si>
  <si>
    <t>2026-02-08T16:52:10.1470000Z</t>
  </si>
  <si>
    <t>2026-02-09T07:19:43.1700000Z</t>
  </si>
  <si>
    <t>2026-02-04T19:49:11.1970000Z</t>
  </si>
  <si>
    <t>2026-02-03T08:14:15.4770000Z</t>
  </si>
  <si>
    <t>2026-02-09T07:15:39.0530000Z</t>
  </si>
  <si>
    <t>2025em1100164@bitspilani-digital.edu.in</t>
  </si>
  <si>
    <t>2025EM1100164</t>
  </si>
  <si>
    <t>SIDDHANT BALIYAN</t>
  </si>
  <si>
    <t>2026-02-08T09:36:14.1500000Z</t>
  </si>
  <si>
    <t>2026-02-06T13:50:41.3200000Z</t>
  </si>
  <si>
    <t>2026-02-06T15:46:15.7600000Z</t>
  </si>
  <si>
    <t>2025em1100165@bitspilani-digital.edu.in</t>
  </si>
  <si>
    <t>2025EM1100165</t>
  </si>
  <si>
    <t>GUDIVADA HEMANTH CHAND</t>
  </si>
  <si>
    <t>2026-02-09T06:33:32.6430000Z</t>
  </si>
  <si>
    <t>2026-02-08T03:42:13.5170000Z</t>
  </si>
  <si>
    <t>2026-02-08T03:40:52.1500000Z</t>
  </si>
  <si>
    <t>2026-02-09T06:33:47.4970000Z</t>
  </si>
  <si>
    <t>2026-02-08T03:37:53.4670000Z</t>
  </si>
  <si>
    <t>2026-01-30T12:46:57.5430000Z</t>
  </si>
  <si>
    <t>2026-01-30T12:46:57.5170000Z</t>
  </si>
  <si>
    <t>2026-02-08T03:41:56.4270000Z</t>
  </si>
  <si>
    <t>2026-02-08T03:26:55.6570000Z</t>
  </si>
  <si>
    <t>2026-01-18T12:53:37.4270000Z</t>
  </si>
  <si>
    <t>2026-01-18T14:56:54.9370000Z</t>
  </si>
  <si>
    <t>2025em1100166@bitspilani-digital.edu.in</t>
  </si>
  <si>
    <t>2025EM1100166</t>
  </si>
  <si>
    <t>AANAND ARORA</t>
  </si>
  <si>
    <t>2025em1100167@bitspilani-digital.edu.in</t>
  </si>
  <si>
    <t>2025EM1100167</t>
  </si>
  <si>
    <t>KOMAL BHASKAR</t>
  </si>
  <si>
    <t>2026-02-08T17:54:40.3830000Z</t>
  </si>
  <si>
    <t>2026-02-08T18:09:16.8700000Z</t>
  </si>
  <si>
    <t>2026-02-08T18:00:27.7170000Z</t>
  </si>
  <si>
    <t>2026-01-24T14:21:12.1870000Z</t>
  </si>
  <si>
    <t>2026-01-26T20:00:25.2200000Z</t>
  </si>
  <si>
    <t>2026-02-08T18:08:56.6870000Z</t>
  </si>
  <si>
    <t>2026-02-08T18:08:10.5830000Z</t>
  </si>
  <si>
    <t>2026-01-31T15:01:54.0330000Z</t>
  </si>
  <si>
    <t>2026-02-06T12:21:52.5200000Z</t>
  </si>
  <si>
    <t>2026-01-31T11:45:06.2630000Z</t>
  </si>
  <si>
    <t>2025em1100168@bitspilani-digital.edu.in</t>
  </si>
  <si>
    <t>2025EM1100168</t>
  </si>
  <si>
    <t>MOHIT BADKUL</t>
  </si>
  <si>
    <t>2026-02-08T11:32:07.3630000Z</t>
  </si>
  <si>
    <t>2026-02-05T20:26:20.5800000Z</t>
  </si>
  <si>
    <t>2026-02-08T17:05:42.7270000Z</t>
  </si>
  <si>
    <t>2026-02-05T19:48:19.5330000Z</t>
  </si>
  <si>
    <t>2026-02-08T15:54:27.6370000Z</t>
  </si>
  <si>
    <t>2026-02-08T15:54:27.6400000Z</t>
  </si>
  <si>
    <t>2026-01-20T15:06:56.4930000Z</t>
  </si>
  <si>
    <t>2026-01-20T15:07:00.0630000Z</t>
  </si>
  <si>
    <t>2026-01-20T15:07:00.0700000Z</t>
  </si>
  <si>
    <t>2026-02-06T15:39:09.3300000Z</t>
  </si>
  <si>
    <t>2026-02-06T14:19:43.0070000Z</t>
  </si>
  <si>
    <t>2025em1100169@bitspilani-digital.edu.in</t>
  </si>
  <si>
    <t>2025EM1100169</t>
  </si>
  <si>
    <t>AJAY GANDHI</t>
  </si>
  <si>
    <t>2025em1100170@bitspilani-digital.edu.in</t>
  </si>
  <si>
    <t>2025EM1100170</t>
  </si>
  <si>
    <t>SUMIT KOUL</t>
  </si>
  <si>
    <t>2025em1100171@bitspilani-digital.edu.in</t>
  </si>
  <si>
    <t>2025EM1100171</t>
  </si>
  <si>
    <t>ARUNA T S</t>
  </si>
  <si>
    <t>2025em1100172@bitspilani-digital.edu.in</t>
  </si>
  <si>
    <t>2025EM1100172</t>
  </si>
  <si>
    <t>CARVALHO ALOYSIUS JOHNSON</t>
  </si>
  <si>
    <t>2026-02-08T08:25:23.2430000Z</t>
  </si>
  <si>
    <t>2026-02-08T08:56:33.2700000Z</t>
  </si>
  <si>
    <t>2026-02-08T08:56:27.3000000Z</t>
  </si>
  <si>
    <t>2026-02-08T09:46:46.3470000Z</t>
  </si>
  <si>
    <t>2026-02-08T09:46:39.4170000Z</t>
  </si>
  <si>
    <t>2026-02-05T06:34:04.6270000Z</t>
  </si>
  <si>
    <t>2026-02-05T06:55:46.1030000Z</t>
  </si>
  <si>
    <t>2026-02-08T08:48:34.7400000Z</t>
  </si>
  <si>
    <t>2026-02-08T08:48:21.0800000Z</t>
  </si>
  <si>
    <t>2026-01-26T07:58:36.8800000Z</t>
  </si>
  <si>
    <t>2026-01-26T07:58:36.8870000Z</t>
  </si>
  <si>
    <t>2025em1100173@bitspilani-digital.edu.in</t>
  </si>
  <si>
    <t>2025EM1100173</t>
  </si>
  <si>
    <t>SANDIP BEHURA</t>
  </si>
  <si>
    <t>2026-02-02T05:27:37.0570000Z</t>
  </si>
  <si>
    <t>2026-02-09T05:58:11.0330000Z</t>
  </si>
  <si>
    <t>2026-01-29T06:59:29.7200000Z</t>
  </si>
  <si>
    <t>2026-01-30T05:00:19.5870000Z</t>
  </si>
  <si>
    <t>2026-01-30T05:00:31.5030000Z</t>
  </si>
  <si>
    <t>2026-01-30T04:54:18.2200000Z</t>
  </si>
  <si>
    <t>2026-01-24T06:17:50.5400000Z</t>
  </si>
  <si>
    <t>2025em1100174@bitspilani-digital.edu.in</t>
  </si>
  <si>
    <t>2025EM1100174</t>
  </si>
  <si>
    <t>AMIT KUMAR TIWARI</t>
  </si>
  <si>
    <t>2025em1100175@bitspilani-digital.edu.in</t>
  </si>
  <si>
    <t>2025EM1100175</t>
  </si>
  <si>
    <t>BIJU M</t>
  </si>
  <si>
    <t>2026-02-08T15:11:48.8030000Z</t>
  </si>
  <si>
    <t>2026-02-07T07:43:44.3570000Z</t>
  </si>
  <si>
    <t>2026-02-08T15:12:27.0570000Z</t>
  </si>
  <si>
    <t>2025em1100176@bitspilani-digital.edu.in</t>
  </si>
  <si>
    <t>2025EM1100176</t>
  </si>
  <si>
    <t>BALASUBRAMANIAM M</t>
  </si>
  <si>
    <t>2026-02-07T07:51:54.5200000Z</t>
  </si>
  <si>
    <t>2026-01-26T05:25:06.5830000Z</t>
  </si>
  <si>
    <t>2026-01-23T00:16:23.8970000Z</t>
  </si>
  <si>
    <t>2026-01-26T08:38:09.5270000Z</t>
  </si>
  <si>
    <t>2026-01-26T08:38:09.5370000Z</t>
  </si>
  <si>
    <t>2026-01-31T05:04:29.1230000Z</t>
  </si>
  <si>
    <t>2026-01-29T14:14:58.9900000Z</t>
  </si>
  <si>
    <t>2026-01-31T12:46:15.4100000Z</t>
  </si>
  <si>
    <t>2026-01-31T12:46:15.4170000Z</t>
  </si>
  <si>
    <t>2026-02-07T09:21:24.9570000Z</t>
  </si>
  <si>
    <t>2026-02-07T09:20:48.1900000Z</t>
  </si>
  <si>
    <t>2026-01-29T12:48:09.4930000Z</t>
  </si>
  <si>
    <t>2025em1100177@bitspilani-digital.edu.in</t>
  </si>
  <si>
    <t>2025EM1100177</t>
  </si>
  <si>
    <t>MANVEEN KAUR</t>
  </si>
  <si>
    <t>2026-02-06T21:34:16.2170000Z</t>
  </si>
  <si>
    <t>2025em1100178@bitspilani-digital.edu.in</t>
  </si>
  <si>
    <t>2025EM1100178</t>
  </si>
  <si>
    <t>MADHUSIKTA BHOWMIK</t>
  </si>
  <si>
    <t>2025em1100179@bitspilani-digital.edu.in</t>
  </si>
  <si>
    <t>2025EM1100179</t>
  </si>
  <si>
    <t>BHOSALE MANAVENDRA VILASRAO</t>
  </si>
  <si>
    <t>2026-01-31T09:59:25.0570000Z</t>
  </si>
  <si>
    <t>2026-01-31T09:59:33.7100000Z</t>
  </si>
  <si>
    <t>2026-01-25T14:19:34.0730000Z</t>
  </si>
  <si>
    <t>2026-01-31T10:03:03.0130000Z</t>
  </si>
  <si>
    <t>2025em1100180@bitspilani-digital.edu.in</t>
  </si>
  <si>
    <t>2025EM1100180</t>
  </si>
  <si>
    <t>AVINASH GOEN</t>
  </si>
  <si>
    <t>2026-02-08T14:50:41.2400000Z</t>
  </si>
  <si>
    <t>2026-02-08T15:12:59.6370000Z</t>
  </si>
  <si>
    <t>2026-02-08T15:12:53.6130000Z</t>
  </si>
  <si>
    <t>2026-02-08T15:10:49.4030000Z</t>
  </si>
  <si>
    <t>2026-02-08T15:10:45.6230000Z</t>
  </si>
  <si>
    <t>2026-01-30T16:59:25.9530000Z</t>
  </si>
  <si>
    <t>2026-01-30T17:04:43.2570000Z</t>
  </si>
  <si>
    <t>2026-02-08T15:03:54.7370000Z</t>
  </si>
  <si>
    <t>2026-02-08T15:03:51.1470000Z</t>
  </si>
  <si>
    <t>2026-01-30T17:20:55.0600000Z</t>
  </si>
  <si>
    <t>2026-01-30T17:20:58.9400000Z</t>
  </si>
  <si>
    <t>2025em1100181@bitspilani-digital.edu.in</t>
  </si>
  <si>
    <t>2025EM1100181</t>
  </si>
  <si>
    <t>BHANDERI KRISKUMAR RASIKBHAI</t>
  </si>
  <si>
    <t>2026-02-08T21:53:50.9430000Z</t>
  </si>
  <si>
    <t>2026-01-25T11:55:14.7870000Z</t>
  </si>
  <si>
    <t>2026-01-25T11:51:28.4400000Z</t>
  </si>
  <si>
    <t>2026-01-25T11:55:17.2870000Z</t>
  </si>
  <si>
    <t>2026-02-08T21:43:07.6930000Z</t>
  </si>
  <si>
    <t>2026-02-08T21:37:39.2970000Z</t>
  </si>
  <si>
    <t>2026-02-08T21:18:14.4730000Z</t>
  </si>
  <si>
    <t>2026-02-08T21:18:14.4770000Z</t>
  </si>
  <si>
    <t>2026-01-20T22:25:29.1900000Z</t>
  </si>
  <si>
    <t>2025em1100182@bitspilani-digital.edu.in</t>
  </si>
  <si>
    <t>2025EM1100182</t>
  </si>
  <si>
    <t>SURAJ VERMA</t>
  </si>
  <si>
    <t>2026-02-03T07:52:13.3470000Z</t>
  </si>
  <si>
    <t>2026-01-23T12:56:27.4730000Z</t>
  </si>
  <si>
    <t>2026-02-03T08:38:19.5830000Z</t>
  </si>
  <si>
    <t>2026-02-03T08:38:02.7900000Z</t>
  </si>
  <si>
    <t>2026-02-03T08:40:04.0370000Z</t>
  </si>
  <si>
    <t>2026-02-03T08:40:04.0230000Z</t>
  </si>
  <si>
    <t>2026-01-31T17:11:43.1300000Z</t>
  </si>
  <si>
    <t>2026-01-31T17:11:24.2270000Z</t>
  </si>
  <si>
    <t>2026-01-31T17:11:51.0670000Z</t>
  </si>
  <si>
    <t>2026-01-31T17:11:54.3100000Z</t>
  </si>
  <si>
    <t>2025em1100183@bitspilani-digital.edu.in</t>
  </si>
  <si>
    <t>2025EM1100183</t>
  </si>
  <si>
    <t>LODHA NAMAN PUSHPENDRA KIRAN</t>
  </si>
  <si>
    <t>2026-02-08T03:36:18.6100000Z</t>
  </si>
  <si>
    <t>2026-02-08T03:46:57.3030000Z</t>
  </si>
  <si>
    <t>2026-02-08T03:46:50.2530000Z</t>
  </si>
  <si>
    <t>2026-02-08T03:56:29.6730000Z</t>
  </si>
  <si>
    <t>2026-02-08T03:56:21.8100000Z</t>
  </si>
  <si>
    <t>2026-01-23T08:01:44.6200000Z</t>
  </si>
  <si>
    <t>2026-01-23T08:49:08.4470000Z</t>
  </si>
  <si>
    <t>2026-02-08T04:02:59.2530000Z</t>
  </si>
  <si>
    <t>2026-02-08T04:02:51.6130000Z</t>
  </si>
  <si>
    <t>2025em1100184@bitspilani-digital.edu.in</t>
  </si>
  <si>
    <t>2025EM1100184</t>
  </si>
  <si>
    <t>KESHAV JENA</t>
  </si>
  <si>
    <t>2026-02-08T14:31:16.2600000Z</t>
  </si>
  <si>
    <t>2026-02-08T14:39:12.0430000Z</t>
  </si>
  <si>
    <t>2026-02-08T14:39:08.5370000Z</t>
  </si>
  <si>
    <t>2026-02-08T14:39:40.3700000Z</t>
  </si>
  <si>
    <t>2026-02-08T14:37:43.0370000Z</t>
  </si>
  <si>
    <t>2026-02-08T14:35:17.0530000Z</t>
  </si>
  <si>
    <t>2026-02-08T14:35:11.5400000Z</t>
  </si>
  <si>
    <t>2025em1100185@bitspilani-digital.edu.in</t>
  </si>
  <si>
    <t>2025EM1100185</t>
  </si>
  <si>
    <t>BURUGU THRILLOKH SHIVA RAMOJINI BABU</t>
  </si>
  <si>
    <t>2025em1100186@bitspilani-digital.edu.in</t>
  </si>
  <si>
    <t>2025EM1100186</t>
  </si>
  <si>
    <t>SWARNAKARI SINDURA</t>
  </si>
  <si>
    <t>2026-02-09T03:51:33.9470000Z</t>
  </si>
  <si>
    <t>2026-02-09T04:02:49.8800000Z</t>
  </si>
  <si>
    <t>2026-02-09T04:02:45.2400000Z</t>
  </si>
  <si>
    <t>2026-01-22T11:28:10.5370000Z</t>
  </si>
  <si>
    <t>2026-01-22T11:34:22.2130000Z</t>
  </si>
  <si>
    <t>2026-02-09T03:57:53.9630000Z</t>
  </si>
  <si>
    <t>2026-02-09T03:57:46.4430000Z</t>
  </si>
  <si>
    <t>2026-02-09T03:54:12.6570000Z</t>
  </si>
  <si>
    <t>2026-02-09T03:54:00.1030000Z</t>
  </si>
  <si>
    <t>2025em1100187@bitspilani-digital.edu.in</t>
  </si>
  <si>
    <t>2025EM1100187</t>
  </si>
  <si>
    <t>YOGESH V</t>
  </si>
  <si>
    <t>2026-02-09T02:42:41.1200000Z</t>
  </si>
  <si>
    <t>2026-02-09T02:28:59.0400000Z</t>
  </si>
  <si>
    <t>2026-02-09T02:41:01.6100000Z</t>
  </si>
  <si>
    <t>2026-02-09T02:39:30.4830000Z</t>
  </si>
  <si>
    <t>2026-02-09T02:39:23.3700000Z</t>
  </si>
  <si>
    <t>2026-02-09T02:35:53.5400000Z</t>
  </si>
  <si>
    <t>2026-02-09T02:35:47.2430000Z</t>
  </si>
  <si>
    <t>2025em1100188@bitspilani-digital.edu.in</t>
  </si>
  <si>
    <t>2025EM1100188</t>
  </si>
  <si>
    <t>SHUBHRA VERMA</t>
  </si>
  <si>
    <t>2026-02-08T01:37:39.4700000Z</t>
  </si>
  <si>
    <t>2026-02-08T01:37:19.8470000Z</t>
  </si>
  <si>
    <t>2026-02-08T01:36:54.4300000Z</t>
  </si>
  <si>
    <t>2026-02-02T12:25:10.8330000Z</t>
  </si>
  <si>
    <t>2026-02-03T07:10:06.6670000Z</t>
  </si>
  <si>
    <t>2026-02-02T12:24:41.5500000Z</t>
  </si>
  <si>
    <t>2026-02-02T04:32:01.1230000Z</t>
  </si>
  <si>
    <t>2026-02-02T11:41:28.0500000Z</t>
  </si>
  <si>
    <t>2026-02-07T12:59:51.7170000Z</t>
  </si>
  <si>
    <t>2026-02-07T12:59:50.7000000Z</t>
  </si>
  <si>
    <t>2025em1100189@bitspilani-digital.edu.in</t>
  </si>
  <si>
    <t>2025EM1100189</t>
  </si>
  <si>
    <t>SABYASACHI KUMAR</t>
  </si>
  <si>
    <t>2026-02-06T14:19:53.3670000Z</t>
  </si>
  <si>
    <t>2025em1100190@bitspilani-digital.edu.in</t>
  </si>
  <si>
    <t>2025EM1100190</t>
  </si>
  <si>
    <t>DIPEN THAPA</t>
  </si>
  <si>
    <t>2026-02-09T05:24:14.8600000Z</t>
  </si>
  <si>
    <t>2026-02-09T05:37:21.0770000Z</t>
  </si>
  <si>
    <t>2026-02-09T05:37:14.1200000Z</t>
  </si>
  <si>
    <t>2026-01-22T15:50:47.5830000Z</t>
  </si>
  <si>
    <t>2026-01-22T15:50:52.4200000Z</t>
  </si>
  <si>
    <t>2026-02-09T06:09:13.6730000Z</t>
  </si>
  <si>
    <t>2026-02-09T06:09:04.0900000Z</t>
  </si>
  <si>
    <t>2026-01-31T13:50:41.3530000Z</t>
  </si>
  <si>
    <t>2026-01-31T13:50:54.4200000Z</t>
  </si>
  <si>
    <t>2026-01-22T14:50:29.5070000Z</t>
  </si>
  <si>
    <t>2026-02-09T05:43:05.5900000Z</t>
  </si>
  <si>
    <t>2026-02-09T05:43:01.9200000Z</t>
  </si>
  <si>
    <t>2025em1100191@bitspilani-digital.edu.in</t>
  </si>
  <si>
    <t>2025EM1100191</t>
  </si>
  <si>
    <t>DHISHANAA K R</t>
  </si>
  <si>
    <t>2026-02-08T18:11:04.8470000Z</t>
  </si>
  <si>
    <t>2026-02-08T17:54:52.1500000Z</t>
  </si>
  <si>
    <t>2026-02-08T18:10:37.2870000Z</t>
  </si>
  <si>
    <t>2026-02-08T18:42:42.4500000Z</t>
  </si>
  <si>
    <t>2026-02-08T18:42:30.5400000Z</t>
  </si>
  <si>
    <t>2026-02-08T18:42:54.8200000Z</t>
  </si>
  <si>
    <t>2026-02-08T18:42:54.8130000Z</t>
  </si>
  <si>
    <t>2026-02-08T18:15:26.1000000Z</t>
  </si>
  <si>
    <t>2026-02-08T18:15:17.7070000Z</t>
  </si>
  <si>
    <t>2025em1100192@bitspilani-digital.edu.in</t>
  </si>
  <si>
    <t>2025EM1100192</t>
  </si>
  <si>
    <t>ANISHA DAS</t>
  </si>
  <si>
    <t>2026-02-09T05:11:05.1970000Z</t>
  </si>
  <si>
    <t>2026-02-09T05:40:04.6900000Z</t>
  </si>
  <si>
    <t>2026-02-09T05:39:48.7770000Z</t>
  </si>
  <si>
    <t>2026-02-09T06:37:46.8200000Z</t>
  </si>
  <si>
    <t>2026-02-09T06:37:27.4170000Z</t>
  </si>
  <si>
    <t>2025em1100193@bitspilani-digital.edu.in</t>
  </si>
  <si>
    <t>2025EM1100193</t>
  </si>
  <si>
    <t>ANUJ GOEL</t>
  </si>
  <si>
    <t>2026-02-08T18:44:43.1570000Z</t>
  </si>
  <si>
    <t>2026-02-08T18:44:18.3030000Z</t>
  </si>
  <si>
    <t>2026-02-08T18:44:58.3200000Z</t>
  </si>
  <si>
    <t>2026-02-08T18:44:18.9970000Z</t>
  </si>
  <si>
    <t>2025em1100194@bitspilani-digital.edu.in</t>
  </si>
  <si>
    <t>2025EM1100194</t>
  </si>
  <si>
    <t>JATIN AJAY SHARMA</t>
  </si>
  <si>
    <t>2026-02-08T04:57:48.0100000Z</t>
  </si>
  <si>
    <t>2026-02-08T05:03:04.0600000Z</t>
  </si>
  <si>
    <t>2026-02-08T05:02:59.3630000Z</t>
  </si>
  <si>
    <t>2026-01-24T15:59:17.2370000Z</t>
  </si>
  <si>
    <t>2026-01-24T15:59:17.2500000Z</t>
  </si>
  <si>
    <t>2026-02-08T05:10:56.8230000Z</t>
  </si>
  <si>
    <t>2026-02-08T05:10:51.8130000Z</t>
  </si>
  <si>
    <t>2026-02-08T05:19:00.1300000Z</t>
  </si>
  <si>
    <t>2026-02-08T05:18:55.9570000Z</t>
  </si>
  <si>
    <t>2025em1100195@bitspilani-digital.edu.in</t>
  </si>
  <si>
    <t>2025EM1100195</t>
  </si>
  <si>
    <t>TANMOY MAJUMDAR</t>
  </si>
  <si>
    <t>2026-02-08T15:19:28.2470000Z</t>
  </si>
  <si>
    <t>2026-02-08T15:00:29.9970000Z</t>
  </si>
  <si>
    <t>2026-02-08T15:19:16.3900000Z</t>
  </si>
  <si>
    <t>2026-02-08T15:12:25.3300000Z</t>
  </si>
  <si>
    <t>2026-02-08T15:11:29.1000000Z</t>
  </si>
  <si>
    <t>2026-01-22T15:41:49.0630000Z</t>
  </si>
  <si>
    <t>2026-02-08T15:06:51.0870000Z</t>
  </si>
  <si>
    <t>2026-02-08T15:06:15.0570000Z</t>
  </si>
  <si>
    <t>2025em1100196@bitspilani-digital.edu.in</t>
  </si>
  <si>
    <t>2025EM1100196</t>
  </si>
  <si>
    <t>VELIDI NAGAPAVAN</t>
  </si>
  <si>
    <t>2026-02-08T15:42:52.1170000Z</t>
  </si>
  <si>
    <t>2026-02-08T16:08:35.5030000Z</t>
  </si>
  <si>
    <t>2026-02-08T16:08:28.8270000Z</t>
  </si>
  <si>
    <t>2026-02-08T16:29:16.7370000Z</t>
  </si>
  <si>
    <t>2026-02-08T16:29:07.7400000Z</t>
  </si>
  <si>
    <t>2026-01-22T13:29:02.9030000Z</t>
  </si>
  <si>
    <t>2026-01-22T13:29:02.9170000Z</t>
  </si>
  <si>
    <t>2026-02-08T15:55:58.9000000Z</t>
  </si>
  <si>
    <t>2026-02-08T15:55:47.6500000Z</t>
  </si>
  <si>
    <t>2025em1100197@bitspilani-digital.edu.in</t>
  </si>
  <si>
    <t>2025EM1100197</t>
  </si>
  <si>
    <t>VIHANG CHANDRA</t>
  </si>
  <si>
    <t>2026-02-08T19:37:25.1130000Z</t>
  </si>
  <si>
    <t>2026-02-08T19:26:28.4900000Z</t>
  </si>
  <si>
    <t>2026-02-08T19:33:25.9770000Z</t>
  </si>
  <si>
    <t>2026-02-08T19:31:33.9200000Z</t>
  </si>
  <si>
    <t>2026-02-08T19:31:23.2930000Z</t>
  </si>
  <si>
    <t>2026-01-30T23:44:21.0130000Z</t>
  </si>
  <si>
    <t>2026-02-06T12:47:21.6470000Z</t>
  </si>
  <si>
    <t>2026-02-07T22:30:27.0200000Z</t>
  </si>
  <si>
    <t>2026-02-07T22:30:14.1070000Z</t>
  </si>
  <si>
    <t>2026-01-31T20:28:01.8270000Z</t>
  </si>
  <si>
    <t>2026-02-07T22:18:28.0330000Z</t>
  </si>
  <si>
    <t>2025em1100198@bitspilani-digital.edu.in</t>
  </si>
  <si>
    <t>2025EM1100198</t>
  </si>
  <si>
    <t>ANSARI ANEEKA MOHD ARIF SEEMA</t>
  </si>
  <si>
    <t>2026-02-07T20:46:19.3030000Z</t>
  </si>
  <si>
    <t>2026-02-07T20:49:13.4900000Z</t>
  </si>
  <si>
    <t>2026-02-07T20:49:10.0430000Z</t>
  </si>
  <si>
    <t>2026-02-07T10:37:24.2000000Z</t>
  </si>
  <si>
    <t>2026-02-07T20:49:24.4570000Z</t>
  </si>
  <si>
    <t>2026-02-06T20:52:44.6800000Z</t>
  </si>
  <si>
    <t>2026-02-05T15:21:07.9800000Z</t>
  </si>
  <si>
    <t>2026-02-05T15:32:05.5370000Z</t>
  </si>
  <si>
    <t>2026-02-06T21:00:21.9070000Z</t>
  </si>
  <si>
    <t>2026-02-06T16:02:11.7730000Z</t>
  </si>
  <si>
    <t>2026-02-04T07:10:17.2330000Z</t>
  </si>
  <si>
    <t>2025em1100199@bitspilani-digital.edu.in</t>
  </si>
  <si>
    <t>2025EM1100199</t>
  </si>
  <si>
    <t>JADAV JAYDEV BATUKBHAI</t>
  </si>
  <si>
    <t>2026-01-31T12:46:23.7770000Z</t>
  </si>
  <si>
    <t>2026-02-03T16:58:47.1970000Z</t>
  </si>
  <si>
    <t>2026-02-03T17:11:54.5800000Z</t>
  </si>
  <si>
    <t>2026-02-03T17:11:37.8730000Z</t>
  </si>
  <si>
    <t>2026-02-03T16:59:04.2870000Z</t>
  </si>
  <si>
    <t>2026-02-03T16:59:04.2900000Z</t>
  </si>
  <si>
    <t>2026-01-31T12:47:51.5830000Z</t>
  </si>
  <si>
    <t>2026-01-17T17:07:42.2370000Z</t>
  </si>
  <si>
    <t>2026-01-17T17:09:26.3400000Z</t>
  </si>
  <si>
    <t>2025em1100200@bitspilani-digital.edu.in</t>
  </si>
  <si>
    <t>2025EM1100200</t>
  </si>
  <si>
    <t>SIVANI RAMSHANKER</t>
  </si>
  <si>
    <t>2026-02-09T06:32:11.6030000Z</t>
  </si>
  <si>
    <t>2026-02-07T14:15:20.4970000Z</t>
  </si>
  <si>
    <t>2026-01-30T15:29:04.7570000Z</t>
  </si>
  <si>
    <t>2026-01-30T12:57:32.8630000Z</t>
  </si>
  <si>
    <t>2026-01-30T13:03:17.8100000Z</t>
  </si>
  <si>
    <t>2026-01-31T14:42:53.1630000Z</t>
  </si>
  <si>
    <t>2025em1100201@bitspilani-digital.edu.in</t>
  </si>
  <si>
    <t>2025EM1100201</t>
  </si>
  <si>
    <t>JHANGYANI TARUN MANOHAR NEETU</t>
  </si>
  <si>
    <t>2026-01-18T16:00:39.3670000Z</t>
  </si>
  <si>
    <t>2026-01-18T16:00:24.9370000Z</t>
  </si>
  <si>
    <t>2025em1100202@bitspilani-digital.edu.in</t>
  </si>
  <si>
    <t>2025EM1100202</t>
  </si>
  <si>
    <t>CHILAKAPATI GIRISH PAVAN ANIRUDH</t>
  </si>
  <si>
    <t>2026-02-08T10:54:20.6530000Z</t>
  </si>
  <si>
    <t>2026-02-08T11:02:20.6330000Z</t>
  </si>
  <si>
    <t>2026-02-08T11:01:54.1330000Z</t>
  </si>
  <si>
    <t>2026-02-08T11:14:00.7530000Z</t>
  </si>
  <si>
    <t>2026-02-08T11:11:37.6000000Z</t>
  </si>
  <si>
    <t>2026-02-08T10:54:24.6830000Z</t>
  </si>
  <si>
    <t>2026-02-08T05:55:09.6030000Z</t>
  </si>
  <si>
    <t>2025em1100203@bitspilani-digital.edu.in</t>
  </si>
  <si>
    <t>2025EM1100203</t>
  </si>
  <si>
    <t>VISHESH K KUMBAR</t>
  </si>
  <si>
    <t>2026-01-20T03:01:01.7870000Z</t>
  </si>
  <si>
    <t>2026-02-09T01:04:25.0900000Z</t>
  </si>
  <si>
    <t>2026-02-04T14:37:51.7230000Z</t>
  </si>
  <si>
    <t>2026-02-04T14:37:45.5130000Z</t>
  </si>
  <si>
    <t>2026-02-09T01:04:51.1530000Z</t>
  </si>
  <si>
    <t>2025em1100204@bitspilani-digital.edu.in</t>
  </si>
  <si>
    <t>2025EM1100204</t>
  </si>
  <si>
    <t>CHITIMIREDDY HARSHITHA</t>
  </si>
  <si>
    <t>2026-02-09T02:45:16.8030000Z</t>
  </si>
  <si>
    <t>2026-02-09T02:48:18.2170000Z</t>
  </si>
  <si>
    <t>2026-02-09T02:48:00.5130000Z</t>
  </si>
  <si>
    <t>2026-01-31T15:48:41.0600000Z</t>
  </si>
  <si>
    <t>2026-01-31T15:48:41.0630000Z</t>
  </si>
  <si>
    <t>2026-02-09T02:56:44.0100000Z</t>
  </si>
  <si>
    <t>2026-02-09T02:56:24.6600000Z</t>
  </si>
  <si>
    <t>2026-02-09T02:54:35.4470000Z</t>
  </si>
  <si>
    <t>2026-02-09T02:54:31.0900000Z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</si>
  <si>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</si>
  <si>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</si>
  <si>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</si>
  <si>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</si>
  <si>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</si>
  <si>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2026-01-17T14:52:44.7700000Z</t>
  </si>
  <si>
    <t>2026-02-09T03:38:41.2730000Z</t>
  </si>
  <si>
    <t>2026-01-28T17:03:08.6230000Z</t>
  </si>
  <si>
    <t>2025em1100206@bitspilani-digital.edu.in</t>
  </si>
  <si>
    <t>2025EM1100206</t>
  </si>
  <si>
    <t>KADAMBA SATYA VENKATA SANDEEP</t>
  </si>
  <si>
    <t>2026-02-06T08:58:44.7370000Z</t>
  </si>
  <si>
    <t>2026-01-23T14:23:38.0770000Z</t>
  </si>
  <si>
    <t>2026-01-17T16:34:55.7670000Z</t>
  </si>
  <si>
    <t>2026-01-17T16:34:55.7530000Z</t>
  </si>
  <si>
    <t>2026-01-30T13:07:11.2900000Z</t>
  </si>
  <si>
    <t>2026-01-17T16:43:26.5570000Z</t>
  </si>
  <si>
    <t>2025em1100207@bitspilani-digital.edu.in</t>
  </si>
  <si>
    <t>2025EM1100207</t>
  </si>
  <si>
    <t>DIVYANSHU SHARMA</t>
  </si>
  <si>
    <t>2026-02-09T05:47:32.8930000Z</t>
  </si>
  <si>
    <t>2026-02-09T05:32:35.1470000Z</t>
  </si>
  <si>
    <t>2026-02-09T05:47:16.9500000Z</t>
  </si>
  <si>
    <t>2026-01-19T13:04:13.9600000Z</t>
  </si>
  <si>
    <t>2026-01-19T13:04:13.9500000Z</t>
  </si>
  <si>
    <t>2026-02-09T05:24:45.0930000Z</t>
  </si>
  <si>
    <t>2026-02-09T05:24:40.0930000Z</t>
  </si>
  <si>
    <t>2026-01-20T13:16:35.7670000Z</t>
  </si>
  <si>
    <t>2026-02-09T05:15:54.2530000Z</t>
  </si>
  <si>
    <t>2026-02-09T05:15:40.1570000Z</t>
  </si>
  <si>
    <t>2026-01-18T06:22:36.4230000Z</t>
  </si>
  <si>
    <t>2026-01-20T13:03:13.6100000Z</t>
  </si>
  <si>
    <t>2025em1100208@bitspilani-digital.edu.in</t>
  </si>
  <si>
    <t>2025EM1100208</t>
  </si>
  <si>
    <t>PATNAIK SAILENDRA</t>
  </si>
  <si>
    <t>2025em1100209@bitspilani-digital.edu.in</t>
  </si>
  <si>
    <t>2025EM1100209</t>
  </si>
  <si>
    <t>SAYYED MANSOOR</t>
  </si>
  <si>
    <t>2026-02-09T02:37:39.5800000Z</t>
  </si>
  <si>
    <t>2026-02-09T03:45:49.9070000Z</t>
  </si>
  <si>
    <t>2026-02-08T04:30:46.8170000Z</t>
  </si>
  <si>
    <t>2026-02-09T03:49:59.5100000Z</t>
  </si>
  <si>
    <t>2026-02-09T06:55:40.2630000Z</t>
  </si>
  <si>
    <t>2026-02-09T06:52:28.6130000Z</t>
  </si>
  <si>
    <t>2026-02-08T04:38:49.5670000Z</t>
  </si>
  <si>
    <t>2026-02-09T06:41:45.8030000Z</t>
  </si>
  <si>
    <t>2026-02-08T04:56:40.5900000Z</t>
  </si>
  <si>
    <t>2026-02-03T04:08:24.9700000Z</t>
  </si>
  <si>
    <t>2026-02-03T04:08:24.9730000Z</t>
  </si>
  <si>
    <t>2025em1100210@bitspilani-digital.edu.in</t>
  </si>
  <si>
    <t>2025EM1100210</t>
  </si>
  <si>
    <t>MISTRI PARTH RAJESHBHAI</t>
  </si>
  <si>
    <t>2026-02-09T05:12:27.0400000Z</t>
  </si>
  <si>
    <t>2026-01-26T07:49:49.2270000Z</t>
  </si>
  <si>
    <t>2025em1100211@bitspilani-digital.edu.in</t>
  </si>
  <si>
    <t>2025EM1100211</t>
  </si>
  <si>
    <t>MERIN ANN CHERIAN</t>
  </si>
  <si>
    <t>2025em1100212@bitspilani-digital.edu.in</t>
  </si>
  <si>
    <t>2025EM1100212</t>
  </si>
  <si>
    <t>VIPIN GARG</t>
  </si>
  <si>
    <t>2025em1100213@bitspilani-digital.edu.in</t>
  </si>
  <si>
    <t>2025EM1100213</t>
  </si>
  <si>
    <t>JOYCE DOROTHY S</t>
  </si>
  <si>
    <t>2026-02-09T02:14:41.5370000Z</t>
  </si>
  <si>
    <t>2026-02-09T02:43:03.0030000Z</t>
  </si>
  <si>
    <t>2026-02-09T02:24:16.1470000Z</t>
  </si>
  <si>
    <t>2026-01-19T03:44:36.7000000Z</t>
  </si>
  <si>
    <t>2026-01-27T14:57:02.0430000Z</t>
  </si>
  <si>
    <t>2026-02-09T02:43:09.4700000Z</t>
  </si>
  <si>
    <t>2026-02-09T02:41:43.5300000Z</t>
  </si>
  <si>
    <t>2026-02-09T02:42:51.0670000Z</t>
  </si>
  <si>
    <t>2026-02-09T02:38:07.8930000Z</t>
  </si>
  <si>
    <t>2026-01-19T03:43:14.1600000Z</t>
  </si>
  <si>
    <t>2026-02-02T15:06:30.2730000Z</t>
  </si>
  <si>
    <t>2025em1100214@bitspilani-digital.edu.in</t>
  </si>
  <si>
    <t>2025EM1100214</t>
  </si>
  <si>
    <t>HARVINDER SINGH</t>
  </si>
  <si>
    <t>2025em1100215@bitspilani-digital.edu.in</t>
  </si>
  <si>
    <t>2025EM1100215</t>
  </si>
  <si>
    <t>GINJUPALLI KAVYA SRI</t>
  </si>
  <si>
    <t>2026-01-29T11:04:26.4070000Z</t>
  </si>
  <si>
    <t>2026-01-22T11:00:00.0400000Z</t>
  </si>
  <si>
    <t>2026-01-22T11:22:17.0070000Z</t>
  </si>
  <si>
    <t>2026-01-22T11:22:17.0200000Z</t>
  </si>
  <si>
    <t>2026-01-29T11:47:10.1300000Z</t>
  </si>
  <si>
    <t>2025em1100216@bitspilani-digital.edu.in</t>
  </si>
  <si>
    <t>2025EM1100216</t>
  </si>
  <si>
    <t>VARTIKA SINGH</t>
  </si>
  <si>
    <t>2025em1100217@bitspilani-digital.edu.in</t>
  </si>
  <si>
    <t>2025EM1100217</t>
  </si>
  <si>
    <t>SAURABH JAIN</t>
  </si>
  <si>
    <t>2025em1100218@bitspilani-digital.edu.in</t>
  </si>
  <si>
    <t>2025EM1100218</t>
  </si>
  <si>
    <t>HETAMPURIA UNNATESH DINESH NEHA</t>
  </si>
  <si>
    <t>2026-02-04T13:47:39.6400000Z</t>
  </si>
  <si>
    <t>2026-02-04T13:48:22.0370000Z</t>
  </si>
  <si>
    <t>2026-01-28T14:34:13.5800000Z</t>
  </si>
  <si>
    <t>2025em1100219@bitspilani-digital.edu.in</t>
  </si>
  <si>
    <t>2025EM1100219</t>
  </si>
  <si>
    <t>ANSHUL GAUTAM</t>
  </si>
  <si>
    <t>2026-01-30T12:46:06.7670000Z</t>
  </si>
  <si>
    <t>2026-02-08T09:34:25.0130000Z</t>
  </si>
  <si>
    <t>2026-01-30T12:47:16.9170000Z</t>
  </si>
  <si>
    <t>2026-01-27T07:11:04.6430000Z</t>
  </si>
  <si>
    <t>2025em1100220@bitspilani-digital.edu.in</t>
  </si>
  <si>
    <t>2025EM1100220</t>
  </si>
  <si>
    <t>ARYA ALEX</t>
  </si>
  <si>
    <t>2026-02-09T04:27:15.0600000Z</t>
  </si>
  <si>
    <t>2026-02-09T04:27:43.2700000Z</t>
  </si>
  <si>
    <t>2025em1100221@bitspilani-digital.edu.in</t>
  </si>
  <si>
    <t>2025EM1100221</t>
  </si>
  <si>
    <t>LAKSHYA VARSHNEY</t>
  </si>
  <si>
    <t>2026-01-31T15:28:45.5630000Z</t>
  </si>
  <si>
    <t>2026-01-31T15:31:47.9230000Z</t>
  </si>
  <si>
    <t>2025em1100222@bitspilani-digital.edu.in</t>
  </si>
  <si>
    <t>2025EM1100222</t>
  </si>
  <si>
    <t>MILIND KULKARNI SANJAY</t>
  </si>
  <si>
    <t>2026-02-09T03:21:01.1030000Z</t>
  </si>
  <si>
    <t>2026-02-09T03:32:11.3570000Z</t>
  </si>
  <si>
    <t>2026-02-09T03:32:02.1770000Z</t>
  </si>
  <si>
    <t>2026-02-09T03:51:30.8500000Z</t>
  </si>
  <si>
    <t>2026-02-09T06:19:53.1070000Z</t>
  </si>
  <si>
    <t>2026-02-09T03:22:39.0630000Z</t>
  </si>
  <si>
    <t>2026-01-19T04:06:53.2400000Z</t>
  </si>
  <si>
    <t>2026-02-07T14:09:31.8400000Z</t>
  </si>
  <si>
    <t>2026-02-07T14:09:31.8300000Z</t>
  </si>
  <si>
    <t>2025em1100223@bitspilani-digital.edu.in</t>
  </si>
  <si>
    <t>2025EM1100223</t>
  </si>
  <si>
    <t>GHAG SIMRAN SUBHASH SUVARNA</t>
  </si>
  <si>
    <t>2026-02-09T05:51:40.2700000Z</t>
  </si>
  <si>
    <t>2026-02-09T05:51:27.5200000Z</t>
  </si>
  <si>
    <t>2026-02-08T16:15:52.0330000Z</t>
  </si>
  <si>
    <t>2026-02-08T15:44:42.3800000Z</t>
  </si>
  <si>
    <t>2026-02-09T05:58:39.8770000Z</t>
  </si>
  <si>
    <t>2026-02-09T02:45:02.0000000Z</t>
  </si>
  <si>
    <t>2026-02-08T03:47:24.6670000Z</t>
  </si>
  <si>
    <t>2026-01-24T07:23:27.2430000Z</t>
  </si>
  <si>
    <t>2026-01-24T07:23:27.2500000Z</t>
  </si>
  <si>
    <t>2026-02-09T02:44:30.9530000Z</t>
  </si>
  <si>
    <t>2026-02-08T03:38:35.8000000Z</t>
  </si>
  <si>
    <t>2025em1100224@bitspilani-digital.edu.in</t>
  </si>
  <si>
    <t>2025EM1100224</t>
  </si>
  <si>
    <t>EATE CHARAN KUMAR</t>
  </si>
  <si>
    <t>2025em1100225@bitspilani-digital.edu.in</t>
  </si>
  <si>
    <t>2025EM1100225</t>
  </si>
  <si>
    <t>TOUQEER AHMAD</t>
  </si>
  <si>
    <t>2026-02-08T18:16:06.1630000Z</t>
  </si>
  <si>
    <t>2026-02-07T19:54:16.2030000Z</t>
  </si>
  <si>
    <t>2026-02-07T19:53:41.3600000Z</t>
  </si>
  <si>
    <t>2026-02-08T18:16:18.8370000Z</t>
  </si>
  <si>
    <t>2026-02-07T20:28:03.0970000Z</t>
  </si>
  <si>
    <t>2026-01-23T14:24:51.5130000Z</t>
  </si>
  <si>
    <t>2026-01-23T14:24:59.8900000Z</t>
  </si>
  <si>
    <t>2026-02-08T18:55:54.5400000Z</t>
  </si>
  <si>
    <t>2026-02-08T18:55:49.2070000Z</t>
  </si>
  <si>
    <t>2026-02-04T12:58:14.8000000Z</t>
  </si>
  <si>
    <t>2026-02-08T18:38:16.0700000Z</t>
  </si>
  <si>
    <t>2025em1100226@bitspilani-digital.edu.in</t>
  </si>
  <si>
    <t>2025EM1100226</t>
  </si>
  <si>
    <t>SWANAND SURESHRAO PARATKAR</t>
  </si>
  <si>
    <t>2026-02-09T05:24:30.0670000Z</t>
  </si>
  <si>
    <t>2026-02-09T05:26:07.3230000Z</t>
  </si>
  <si>
    <t>2026-02-05T07:41:31.0330000Z</t>
  </si>
  <si>
    <t>2026-02-06T14:45:53.5970000Z</t>
  </si>
  <si>
    <t>2026-02-09T05:25:46.6030000Z</t>
  </si>
  <si>
    <t>2026-01-30T06:20:35.9770000Z</t>
  </si>
  <si>
    <t>2026-01-30T13:00:11.9730000Z</t>
  </si>
  <si>
    <t>2026-01-30T13:04:23.2270000Z</t>
  </si>
  <si>
    <t>2026-02-09T05:26:03.1170000Z</t>
  </si>
  <si>
    <t>2026-02-06T14:20:08.9900000Z</t>
  </si>
  <si>
    <t>2025em1100228@bitspilani-digital.edu.in</t>
  </si>
  <si>
    <t>2025EM1100228</t>
  </si>
  <si>
    <t>SRINIKETH A</t>
  </si>
  <si>
    <t>2026-02-08T16:21:23.9200000Z</t>
  </si>
  <si>
    <t>2026-02-04T03:47:01.8130000Z</t>
  </si>
  <si>
    <t>2026-02-01T01:39:43.4870000Z</t>
  </si>
  <si>
    <t>2026-02-05T04:16:44.3400000Z</t>
  </si>
  <si>
    <t>2026-02-05T04:16:35.2970000Z</t>
  </si>
  <si>
    <t>2026-02-05T04:21:56.5170000Z</t>
  </si>
  <si>
    <t>2026-02-05T04:21:56.5100000Z</t>
  </si>
  <si>
    <t>2026-02-08T16:21:34.9130000Z</t>
  </si>
  <si>
    <t>2026-02-03T04:15:38.3470000Z</t>
  </si>
  <si>
    <t>2026-02-03T04:08:04.3470000Z</t>
  </si>
  <si>
    <t>2026-02-03T04:08:04.3430000Z</t>
  </si>
  <si>
    <t>2025em1100229@bitspilani-digital.edu.in</t>
  </si>
  <si>
    <t>2025EM1100229</t>
  </si>
  <si>
    <t>HARI MOHAN S</t>
  </si>
  <si>
    <t>2025em1100230@bitspilani-digital.edu.in</t>
  </si>
  <si>
    <t>2025EM1100230</t>
  </si>
  <si>
    <t>SANTOSH RAJ B</t>
  </si>
  <si>
    <t>2025em1100231@bitspilani-digital.edu.in</t>
  </si>
  <si>
    <t>2025EM1100231</t>
  </si>
  <si>
    <t>MEERAN MOHIDEEN ANWAR SADAT</t>
  </si>
  <si>
    <t>2025em1100232@bitspilani-digital.edu.in</t>
  </si>
  <si>
    <t>2025EM1100232</t>
  </si>
  <si>
    <t>DIAS AVRIL ELDRICH LORETTA LORETTA</t>
  </si>
  <si>
    <t>2026-02-08T13:23:44.3400000Z</t>
  </si>
  <si>
    <t>2026-02-08T13:25:45.6130000Z</t>
  </si>
  <si>
    <t>2026-01-21T20:26:14.8000000Z</t>
  </si>
  <si>
    <t>2026-02-08T13:25:51.4270000Z</t>
  </si>
  <si>
    <t>2026-01-21T20:06:51.4830000Z</t>
  </si>
  <si>
    <t>2026-02-03T17:40:47.3900000Z</t>
  </si>
  <si>
    <t>2026-01-21T20:13:23.2630000Z</t>
  </si>
  <si>
    <t>2026-02-03T18:47:44.3970000Z</t>
  </si>
  <si>
    <t>2026-01-30T15:34:37.1330000Z</t>
  </si>
  <si>
    <t>2025em1100233@bitspilani-digital.edu.in</t>
  </si>
  <si>
    <t>2025EM1100233</t>
  </si>
  <si>
    <t>PONAGANTI AKANKSHA</t>
  </si>
  <si>
    <t>2026-02-06T15:48:35.1170000Z</t>
  </si>
  <si>
    <t>2026-02-06T17:56:20.9070000Z</t>
  </si>
  <si>
    <t>2026-02-06T17:40:38.6400000Z</t>
  </si>
  <si>
    <t>2026-02-06T15:51:32.7770000Z</t>
  </si>
  <si>
    <t>2026-02-05T16:51:24.2100000Z</t>
  </si>
  <si>
    <t>2026-02-05T16:51:37.9970000Z</t>
  </si>
  <si>
    <t>2026-02-05T16:51:46.6600000Z</t>
  </si>
  <si>
    <t>2026-02-05T15:15:27.4730000Z</t>
  </si>
  <si>
    <t>2026-02-05T15:15:26.6300000Z</t>
  </si>
  <si>
    <t>2026-02-03T15:46:31.6100000Z</t>
  </si>
  <si>
    <t>2026-02-05T14:50:15.7900000Z</t>
  </si>
  <si>
    <t>2025em1100234@bitspilani-digital.edu.in</t>
  </si>
  <si>
    <t>2025EM1100234</t>
  </si>
  <si>
    <t>SUNITA BALODA</t>
  </si>
  <si>
    <t>2026-02-08T15:02:09.7270000Z</t>
  </si>
  <si>
    <t>2026-01-20T08:35:30.1000000Z</t>
  </si>
  <si>
    <t>2026-02-08T13:37:04.6170000Z</t>
  </si>
  <si>
    <t>2026-02-08T15:59:29.1600000Z</t>
  </si>
  <si>
    <t>2026-02-08T15:54:27.3100000Z</t>
  </si>
  <si>
    <t>2025em1100235@bitspilani-digital.edu.in</t>
  </si>
  <si>
    <t>2025EM1100235</t>
  </si>
  <si>
    <t>MOHAMMED OMAR</t>
  </si>
  <si>
    <t>2026-02-09T01:33:27.4930000Z</t>
  </si>
  <si>
    <t>2026-01-19T03:09:09.1730000Z</t>
  </si>
  <si>
    <t>2026-02-09T01:45:03.2600000Z</t>
  </si>
  <si>
    <t>2026-02-09T01:44:55.3970000Z</t>
  </si>
  <si>
    <t>2025em1100236@bitspilani-digital.edu.in</t>
  </si>
  <si>
    <t>2025EM1100236</t>
  </si>
  <si>
    <t>SUHA ABDUL KALAM</t>
  </si>
  <si>
    <t>2026-02-08T13:42:22.3730000Z</t>
  </si>
  <si>
    <t>2026-02-08T14:04:53.8770000Z</t>
  </si>
  <si>
    <t>2026-02-08T13:49:12.9230000Z</t>
  </si>
  <si>
    <t>2026-01-18T08:24:48.8600000Z</t>
  </si>
  <si>
    <t>2026-01-18T08:24:48.8430000Z</t>
  </si>
  <si>
    <t>2026-02-08T14:04:58.0130000Z</t>
  </si>
  <si>
    <t>2026-02-08T13:58:54.3270000Z</t>
  </si>
  <si>
    <t>2026-01-18T08:22:14.1070000Z</t>
  </si>
  <si>
    <t>2026-01-18T08:22:14.0870000Z</t>
  </si>
  <si>
    <t>2026-02-08T14:04:26.5770000Z</t>
  </si>
  <si>
    <t>2026-02-08T14:03:20.8630000Z</t>
  </si>
  <si>
    <t>2025em1100237@bitspilani-digital.edu.in</t>
  </si>
  <si>
    <t>2025EM1100237</t>
  </si>
  <si>
    <t>KSHITIJ KOKAS</t>
  </si>
  <si>
    <t>2025em1100238@bitspilani-digital.edu.in</t>
  </si>
  <si>
    <t>2025EM1100238</t>
  </si>
  <si>
    <t>JHA RAVIBHUSHAN BALKANT ARCHANA</t>
  </si>
  <si>
    <t>2026-02-08T10:47:44.5330000Z</t>
  </si>
  <si>
    <t>2026-02-08T11:08:50.6570000Z</t>
  </si>
  <si>
    <t>2026-02-08T11:08:46.4470000Z</t>
  </si>
  <si>
    <t>2026-02-08T11:04:22.7600000Z</t>
  </si>
  <si>
    <t>2026-02-08T11:04:14.5670000Z</t>
  </si>
  <si>
    <t>2026-02-08T10:55:17.6600000Z</t>
  </si>
  <si>
    <t>2026-02-08T10:55:12.0930000Z</t>
  </si>
  <si>
    <t>2026-01-24T14:03:49.6530000Z</t>
  </si>
  <si>
    <t>2026-01-24T14:06:43.7630000Z</t>
  </si>
  <si>
    <t>2025em1100239@bitspilani-digital.edu.in</t>
  </si>
  <si>
    <t>2025EM1100239</t>
  </si>
  <si>
    <t>ABHINAVA CHANDRA</t>
  </si>
  <si>
    <t>2025em1100240@bitspilani-digital.edu.in</t>
  </si>
  <si>
    <t>2025EM1100240</t>
  </si>
  <si>
    <t>R NISHANTH</t>
  </si>
  <si>
    <t>2026-02-08T18:33:46.7770000Z</t>
  </si>
  <si>
    <t>2026-02-08T18:41:24.0500000Z</t>
  </si>
  <si>
    <t>2026-02-08T18:41:06.9300000Z</t>
  </si>
  <si>
    <t>2026-02-08T18:57:32.7770000Z</t>
  </si>
  <si>
    <t>2026-02-08T18:57:22.7670000Z</t>
  </si>
  <si>
    <t>2026-02-08T18:49:03.5970000Z</t>
  </si>
  <si>
    <t>2026-02-08T18:48:57.4130000Z</t>
  </si>
  <si>
    <t>2025em1100241@bitspilani-digital.edu.in</t>
  </si>
  <si>
    <t>2025EM1100241</t>
  </si>
  <si>
    <t>ADVIK SINHA</t>
  </si>
  <si>
    <t>2026-01-30T12:21:25.5900000Z</t>
  </si>
  <si>
    <t>2026-01-30T12:21:49.9530000Z</t>
  </si>
  <si>
    <t>2026-01-30T12:24:33.6630000Z</t>
  </si>
  <si>
    <t>2026-01-30T12:24:41.7870000Z</t>
  </si>
  <si>
    <t>2025em1100242@bitspilani-digital.edu.in</t>
  </si>
  <si>
    <t>2025EM1100242</t>
  </si>
  <si>
    <t>AKASH KUMAR DWIVEDI</t>
  </si>
  <si>
    <t>2025em1100243@bitspilani-digital.edu.in</t>
  </si>
  <si>
    <t>2025EM1100243</t>
  </si>
  <si>
    <t>GUTTIKONDA VAMSI</t>
  </si>
  <si>
    <t>2026-02-08T17:24:43.0970000Z</t>
  </si>
  <si>
    <t>2026-02-08T17:31:03.8830000Z</t>
  </si>
  <si>
    <t>2026-02-08T17:30:39.6700000Z</t>
  </si>
  <si>
    <t>2026-02-08T17:38:05.6330000Z</t>
  </si>
  <si>
    <t>2026-02-08T17:38:00.4530000Z</t>
  </si>
  <si>
    <t>2026-02-08T17:35:53.2070000Z</t>
  </si>
  <si>
    <t>2026-02-08T17:35:30.1070000Z</t>
  </si>
  <si>
    <t>2025em1100244@bitspilani-digital.edu.in</t>
  </si>
  <si>
    <t>2025EM1100244</t>
  </si>
  <si>
    <t>TEERDHALA SRAVAN KUMAR</t>
  </si>
  <si>
    <t>2026-02-07T13:22:54.0500000Z</t>
  </si>
  <si>
    <t>2026-02-07T13:20:43.6530000Z</t>
  </si>
  <si>
    <t>2026-01-24T08:13:07.3100000Z</t>
  </si>
  <si>
    <t>2026-01-24T08:13:16.2170000Z</t>
  </si>
  <si>
    <t>2026-01-24T08:13:16.2300000Z</t>
  </si>
  <si>
    <t>2026-02-06T12:11:07.1400000Z</t>
  </si>
  <si>
    <t>2026-02-06T13:38:05.4200000Z</t>
  </si>
  <si>
    <t>2025em1100245@bitspilani-digital.edu.in</t>
  </si>
  <si>
    <t>2025EM1100245</t>
  </si>
  <si>
    <t>PRATEEK GULATI</t>
  </si>
  <si>
    <t>2026-02-08T18:40:42.4200000Z</t>
  </si>
  <si>
    <t>2026-01-18T21:43:24.9130000Z</t>
  </si>
  <si>
    <t>2026-01-18T21:33:47.2330000Z</t>
  </si>
  <si>
    <t>2026-01-18T21:30:13.4230000Z</t>
  </si>
  <si>
    <t>2026-01-18T21:30:13.4100000Z</t>
  </si>
  <si>
    <t>2026-01-18T21:09:11.5300000Z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</si>
  <si>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</si>
  <si>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</si>
  <si>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</si>
  <si>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</si>
  <si>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</si>
  <si>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2026-02-06T11:13:29.4830000Z</t>
  </si>
  <si>
    <t>2025em1100247@bitspilani-digital.edu.in</t>
  </si>
  <si>
    <t>2025EM1100247</t>
  </si>
  <si>
    <t>GHOSH GOURAB GYANPRAKASH TRIPTI</t>
  </si>
  <si>
    <t>2026-02-08T15:43:29.3700000Z</t>
  </si>
  <si>
    <t>2026-02-08T16:24:36.1830000Z</t>
  </si>
  <si>
    <t>2026-02-08T16:24:28.1370000Z</t>
  </si>
  <si>
    <t>2026-02-08T16:25:11.1430000Z</t>
  </si>
  <si>
    <t>2026-02-06T08:35:32.4430000Z</t>
  </si>
  <si>
    <t>2026-02-06T08:35:50.7670000Z</t>
  </si>
  <si>
    <t>2026-02-08T16:12:29.0530000Z</t>
  </si>
  <si>
    <t>2026-02-08T16:12:10.5830000Z</t>
  </si>
  <si>
    <t>2026-02-08T15:59:51.2770000Z</t>
  </si>
  <si>
    <t>2025em1100248@bitspilani-digital.edu.in</t>
  </si>
  <si>
    <t>2025EM1100248</t>
  </si>
  <si>
    <t>SRIMATHI A</t>
  </si>
  <si>
    <t>2026-02-08T18:49:37.5570000Z</t>
  </si>
  <si>
    <t>2026-02-08T18:40:32.4600000Z</t>
  </si>
  <si>
    <t>2026-02-08T18:48:46.5170000Z</t>
  </si>
  <si>
    <t>2026-02-08T19:00:35.1770000Z</t>
  </si>
  <si>
    <t>2026-02-08T18:59:55.5100000Z</t>
  </si>
  <si>
    <t>2026-02-08T19:05:04.1700000Z</t>
  </si>
  <si>
    <t>2026-02-08T19:04:31.0770000Z</t>
  </si>
  <si>
    <t>2025em1100249@bitspilani-digital.edu.in</t>
  </si>
  <si>
    <t>2025EM1100249</t>
  </si>
  <si>
    <t>RISHAAN</t>
  </si>
  <si>
    <t>2026-02-08T17:07:37.2900000Z</t>
  </si>
  <si>
    <t>2026-02-07T18:47:10.6070000Z</t>
  </si>
  <si>
    <t>2026-02-08T17:07:47.4370000Z</t>
  </si>
  <si>
    <t>2026-02-02T13:07:07.1730000Z</t>
  </si>
  <si>
    <t>2026-02-08T17:44:53.7870000Z</t>
  </si>
  <si>
    <t>2026-02-08T17:44:53.7800000Z</t>
  </si>
  <si>
    <t>2026-02-08T13:10:13.2400000Z</t>
  </si>
  <si>
    <t>2026-01-29T08:37:28.5700000Z</t>
  </si>
  <si>
    <t>2026-01-31T06:06:23.3130000Z</t>
  </si>
  <si>
    <t>2026-02-08T13:10:23.2530000Z</t>
  </si>
  <si>
    <t>2025em1100250@bitspilani-digital.edu.in</t>
  </si>
  <si>
    <t>2025EM1100250</t>
  </si>
  <si>
    <t>SARTHAK GUPTA</t>
  </si>
  <si>
    <t>2026-02-08T19:49:43.9170000Z</t>
  </si>
  <si>
    <t>2026-02-08T19:36:20.9370000Z</t>
  </si>
  <si>
    <t>2026-02-08T19:49:26.7400000Z</t>
  </si>
  <si>
    <t>2026-02-08T19:57:52.9430000Z</t>
  </si>
  <si>
    <t>2026-02-08T19:57:42.2830000Z</t>
  </si>
  <si>
    <t>2026-02-08T20:00:26.3370000Z</t>
  </si>
  <si>
    <t>2026-02-08T20:00:22.0600000Z</t>
  </si>
  <si>
    <t>2025em1100251@bitspilani-digital.edu.in</t>
  </si>
  <si>
    <t>2025EM1100251</t>
  </si>
  <si>
    <t>ATUL KUMAR</t>
  </si>
  <si>
    <t>2026-02-08T14:38:52.7970000Z</t>
  </si>
  <si>
    <t>2026-01-22T12:52:19.5330000Z</t>
  </si>
  <si>
    <t>2026-01-22T12:53:05.9800000Z</t>
  </si>
  <si>
    <t>2026-02-08T14:39:07.3600000Z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</si>
  <si>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</si>
  <si>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</si>
  <si>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</si>
  <si>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</si>
  <si>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</si>
  <si>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2026-02-08T06:54:40.7430000Z</t>
  </si>
  <si>
    <t>2026-02-09T05:27:41.5670000Z</t>
  </si>
  <si>
    <t>2026-02-08T06:09:27.9900000Z</t>
  </si>
  <si>
    <t>2026-01-26T07:21:40.1230000Z</t>
  </si>
  <si>
    <t>2026-01-27T06:01:37.2400000Z</t>
  </si>
  <si>
    <t>2026-02-09T05:30:42.3370000Z</t>
  </si>
  <si>
    <t>2026-02-08T07:08:32.9430000Z</t>
  </si>
  <si>
    <t>2026-01-28T11:43:27.4170000Z</t>
  </si>
  <si>
    <t>2026-01-30T13:03:58.5200000Z</t>
  </si>
  <si>
    <t>2026-02-08T07:08:45.1630000Z</t>
  </si>
  <si>
    <t>2026-02-08T06:53:54.0930000Z</t>
  </si>
  <si>
    <t>2025em1100253@bitspilani-digital.edu.in</t>
  </si>
  <si>
    <t>2025EM1100253</t>
  </si>
  <si>
    <t>VIVEK H</t>
  </si>
  <si>
    <t>2026-02-08T18:52:24.7570000Z</t>
  </si>
  <si>
    <t>2026-02-08T12:16:56.1530000Z</t>
  </si>
  <si>
    <t>2026-02-08T12:16:39.9130000Z</t>
  </si>
  <si>
    <t>2026-02-08T12:27:12.0130000Z</t>
  </si>
  <si>
    <t>2026-02-08T12:24:33.3300000Z</t>
  </si>
  <si>
    <t>2026-02-08T12:22:40.3200000Z</t>
  </si>
  <si>
    <t>2026-02-08T12:22:33.1230000Z</t>
  </si>
  <si>
    <t>2025em1100254@bitspilani-digital.edu.in</t>
  </si>
  <si>
    <t>2025EM1100254</t>
  </si>
  <si>
    <t>NITHISH J PRABHU</t>
  </si>
  <si>
    <t>2026-02-09T07:30:15.1530000Z</t>
  </si>
  <si>
    <t>2026-02-09T07:30:04.3130000Z</t>
  </si>
  <si>
    <t>2026-02-09T07:30:16.9430000Z</t>
  </si>
  <si>
    <t>2026-02-09T07:30:34.9630000Z</t>
  </si>
  <si>
    <t>2026-02-08T06:39:30.9300000Z</t>
  </si>
  <si>
    <t>2026-02-08T06:45:24.3100000Z</t>
  </si>
  <si>
    <t>2026-02-09T07:31:12.3900000Z</t>
  </si>
  <si>
    <t>2026-02-09T07:30:16.2900000Z</t>
  </si>
  <si>
    <t>2025em1100255@bitspilani-digital.edu.in</t>
  </si>
  <si>
    <t>2025EM1100255</t>
  </si>
  <si>
    <t>SAYUDH MUKHERJEE</t>
  </si>
  <si>
    <t>2025em1100256@bitspilani-digital.edu.in</t>
  </si>
  <si>
    <t>2025EM1100256</t>
  </si>
  <si>
    <t>PATEL HARDI RAJENDRA</t>
  </si>
  <si>
    <t>2025em1100257@bitspilani-digital.edu.in</t>
  </si>
  <si>
    <t>2025EM1100257</t>
  </si>
  <si>
    <t>NIVED KRISHNA M S</t>
  </si>
  <si>
    <t>2025em1100258@bitspilani-digital.edu.in</t>
  </si>
  <si>
    <t>2025EM1100258</t>
  </si>
  <si>
    <t>VIMALA MINNI KOPPADA</t>
  </si>
  <si>
    <t>2026-02-09T04:32:41.5330000Z</t>
  </si>
  <si>
    <t>2026-02-08T18:10:40.4530000Z</t>
  </si>
  <si>
    <t>2026-02-08T09:22:35.9330000Z</t>
  </si>
  <si>
    <t>2026-02-08T08:34:59.8770000Z</t>
  </si>
  <si>
    <t>2026-02-08T14:44:22.5100000Z</t>
  </si>
  <si>
    <t>2026-02-08T14:14:35.2930000Z</t>
  </si>
  <si>
    <t>2026-02-08T13:14:49.5870000Z</t>
  </si>
  <si>
    <t>2026-02-09T04:53:03.8800000Z</t>
  </si>
  <si>
    <t>2026-02-09T04:52:48.3530000Z</t>
  </si>
  <si>
    <t>2025em1100259@bitspilani-digital.edu.in</t>
  </si>
  <si>
    <t>2025EM1100259</t>
  </si>
  <si>
    <t>NADAR SCIENTILLA STEPHEN JENIFER</t>
  </si>
  <si>
    <t>2026-02-08T18:44:05.4530000Z</t>
  </si>
  <si>
    <t>2026-02-08T10:08:54.3700000Z</t>
  </si>
  <si>
    <t>2026-02-08T10:08:51.0300000Z</t>
  </si>
  <si>
    <t>2026-02-08T10:37:09.5870000Z</t>
  </si>
  <si>
    <t>2026-02-08T10:37:05.8130000Z</t>
  </si>
  <si>
    <t>2026-01-29T16:35:41.0730000Z</t>
  </si>
  <si>
    <t>2026-01-29T16:35:41.0700000Z</t>
  </si>
  <si>
    <t>2026-02-08T10:15:37.9130000Z</t>
  </si>
  <si>
    <t>2026-02-08T10:15:32.8370000Z</t>
  </si>
  <si>
    <t>2026-01-22T16:19:11.4970000Z</t>
  </si>
  <si>
    <t>2026-01-22T16:19:11.5130000Z</t>
  </si>
  <si>
    <t>2025em1100260@bitspilani-digital.edu.in</t>
  </si>
  <si>
    <t>2025EM1100260</t>
  </si>
  <si>
    <t>PARVATHI J NAIR</t>
  </si>
  <si>
    <t>2026-02-08T11:51:31.3730000Z</t>
  </si>
  <si>
    <t>2026-02-08T12:03:47.3770000Z</t>
  </si>
  <si>
    <t>2026-02-08T12:03:43.0000000Z</t>
  </si>
  <si>
    <t>2026-02-07T05:49:03.3300000Z</t>
  </si>
  <si>
    <t>2026-02-08T12:20:49.3000000Z</t>
  </si>
  <si>
    <t>2026-02-08T12:20:28.4530000Z</t>
  </si>
  <si>
    <t>2026-02-08T12:07:09.4300000Z</t>
  </si>
  <si>
    <t>2026-02-08T12:07:06.1670000Z</t>
  </si>
  <si>
    <t>2025em1100261@bitspilani-digital.edu.in</t>
  </si>
  <si>
    <t>2025EM1100261</t>
  </si>
  <si>
    <t>HAROON SURYA I</t>
  </si>
  <si>
    <t>2026-02-08T13:43:26.4370000Z</t>
  </si>
  <si>
    <t>2026-02-08T13:51:49.9300000Z</t>
  </si>
  <si>
    <t>2026-02-08T13:51:12.0170000Z</t>
  </si>
  <si>
    <t>2026-02-08T13:49:38.6270000Z</t>
  </si>
  <si>
    <t>2026-02-08T13:49:34.5570000Z</t>
  </si>
  <si>
    <t>2026-02-06T15:06:53.3430000Z</t>
  </si>
  <si>
    <t>2026-02-06T16:31:26.1600000Z</t>
  </si>
  <si>
    <t>2026-02-08T13:46:38.7570000Z</t>
  </si>
  <si>
    <t>2026-02-08T13:46:32.7300000Z</t>
  </si>
  <si>
    <t>2026-01-31T11:04:35.2330000Z</t>
  </si>
  <si>
    <t>2026-02-01T06:11:47.1370000Z</t>
  </si>
  <si>
    <t>2025em1100262@bitspilani-digital.edu.in</t>
  </si>
  <si>
    <t>2025EM1100262</t>
  </si>
  <si>
    <t>SIDDHARTH SHARMA</t>
  </si>
  <si>
    <t>2026-02-07T19:22:55.5030000Z</t>
  </si>
  <si>
    <t>2026-02-05T06:53:53.1300000Z</t>
  </si>
  <si>
    <t>2026-02-05T06:51:25.4100000Z</t>
  </si>
  <si>
    <t>2026-01-23T05:38:33.4830000Z</t>
  </si>
  <si>
    <t>2025em1100263@bitspilani-digital.edu.in</t>
  </si>
  <si>
    <t>2025EM1100263</t>
  </si>
  <si>
    <t>SHREYA RAMESH</t>
  </si>
  <si>
    <t>2026-02-09T06:49:52.4170000Z</t>
  </si>
  <si>
    <t>2026-02-09T07:12:43.8230000Z</t>
  </si>
  <si>
    <t>2026-02-09T07:12:40.6300000Z</t>
  </si>
  <si>
    <t>2026-02-02T07:09:30.5100000Z</t>
  </si>
  <si>
    <t>2026-02-02T07:06:26.9500000Z</t>
  </si>
  <si>
    <t>2026-02-02T07:06:53.0600000Z</t>
  </si>
  <si>
    <t>2026-02-02T07:09:17.3600000Z</t>
  </si>
  <si>
    <t>2026-01-19T04:59:40.7730000Z</t>
  </si>
  <si>
    <t>2026-01-30T08:05:41.3700000Z</t>
  </si>
  <si>
    <t>2026-01-19T04:52:29.3570000Z</t>
  </si>
  <si>
    <t>2026-01-19T04:40:50.1370000Z</t>
  </si>
  <si>
    <t>2026-01-19T04:40:50.1170000Z</t>
  </si>
  <si>
    <t>2025em1100264@bitspilani-digital.edu.in</t>
  </si>
  <si>
    <t>2025EM1100264</t>
  </si>
  <si>
    <t>NEHA SINGLA</t>
  </si>
  <si>
    <t>2026-02-08T13:09:29.3630000Z</t>
  </si>
  <si>
    <t>2026-02-08T13:34:52.1030000Z</t>
  </si>
  <si>
    <t>2026-02-08T13:34:43.6870000Z</t>
  </si>
  <si>
    <t>2026-02-06T12:38:54.4970000Z</t>
  </si>
  <si>
    <t>2026-02-06T12:38:54.4930000Z</t>
  </si>
  <si>
    <t>2026-02-08T14:16:20.8130000Z</t>
  </si>
  <si>
    <t>2026-02-08T14:16:15.6770000Z</t>
  </si>
  <si>
    <t>2026-02-08T14:34:03.2430000Z</t>
  </si>
  <si>
    <t>2026-02-08T14:33:59.4730000Z</t>
  </si>
  <si>
    <t>2025em1100265@bitspilani-digital.edu.in</t>
  </si>
  <si>
    <t>2025EM1100265</t>
  </si>
  <si>
    <t>MAGDALENE SUNITHA</t>
  </si>
  <si>
    <t>2026-02-08T14:00:32.0900000Z</t>
  </si>
  <si>
    <t>2026-02-08T14:16:01.6170000Z</t>
  </si>
  <si>
    <t>2026-02-08T14:07:07.1130000Z</t>
  </si>
  <si>
    <t>2026-02-08T14:16:10.6830000Z</t>
  </si>
  <si>
    <t>2026-02-08T14:13:33.6670000Z</t>
  </si>
  <si>
    <t>2026-01-22T14:48:44.0970000Z</t>
  </si>
  <si>
    <t>2026-01-22T14:51:50.5630000Z</t>
  </si>
  <si>
    <t>2026-02-08T14:15:51.3400000Z</t>
  </si>
  <si>
    <t>2026-02-08T14:05:00.3170000Z</t>
  </si>
  <si>
    <t>2026-01-29T06:00:39.2430000Z</t>
  </si>
  <si>
    <t>2026-01-29T06:02:06.8530000Z</t>
  </si>
  <si>
    <t>2025em1100266@bitspilani-digital.edu.in</t>
  </si>
  <si>
    <t>2025EM1100266</t>
  </si>
  <si>
    <t>ASHWATH ATHREYA R</t>
  </si>
  <si>
    <t>2026-02-08T19:06:44.5900000Z</t>
  </si>
  <si>
    <t>2026-01-17T14:34:48.1930000Z</t>
  </si>
  <si>
    <t>2026-01-17T14:34:51.1900000Z</t>
  </si>
  <si>
    <t>2026-01-17T14:34:51.1730000Z</t>
  </si>
  <si>
    <t>2026-01-17T14:35:44.5600000Z</t>
  </si>
  <si>
    <t>2026-01-17T14:37:12.7400000Z</t>
  </si>
  <si>
    <t>2026-01-17T14:37:12.7230000Z</t>
  </si>
  <si>
    <t>2026-01-26T10:58:46.2400000Z</t>
  </si>
  <si>
    <t>2025em1100267@bitspilani-digital.edu.in</t>
  </si>
  <si>
    <t>2025EM1100267</t>
  </si>
  <si>
    <t>KRITTIKA CHATTERJEE</t>
  </si>
  <si>
    <t>2026-02-09T06:19:24.4670000Z</t>
  </si>
  <si>
    <t>2026-02-09T06:32:35.6470000Z</t>
  </si>
  <si>
    <t>2026-02-08T15:00:43.2970000Z</t>
  </si>
  <si>
    <t>2026-02-08T15:58:28.0770000Z</t>
  </si>
  <si>
    <t>2026-02-08T15:58:23.2900000Z</t>
  </si>
  <si>
    <t>2026-02-04T09:22:44.9900000Z</t>
  </si>
  <si>
    <t>2026-02-04T19:41:30.4270000Z</t>
  </si>
  <si>
    <t>2026-02-08T14:54:56.3000000Z</t>
  </si>
  <si>
    <t>2026-02-08T14:54:50.4570000Z</t>
  </si>
  <si>
    <t>2026-02-06T20:29:35.2400000Z</t>
  </si>
  <si>
    <t>2026-02-06T20:30:07.3530000Z</t>
  </si>
  <si>
    <t>2025em1100268@bitspilani-digital.edu.in</t>
  </si>
  <si>
    <t>2025EM1100268</t>
  </si>
  <si>
    <t>REVATHI ILAPURAM</t>
  </si>
  <si>
    <t>2026-02-07T21:27:50.8970000Z</t>
  </si>
  <si>
    <t>2026-02-06T20:19:24.9400000Z</t>
  </si>
  <si>
    <t>2026-02-07T21:52:58.1130000Z</t>
  </si>
  <si>
    <t>2026-02-07T21:51:04.8900000Z</t>
  </si>
  <si>
    <t>2026-02-06T19:33:42.8100000Z</t>
  </si>
  <si>
    <t>2026-02-06T20:20:09.5470000Z</t>
  </si>
  <si>
    <t>2026-02-06T21:20:30.4000000Z</t>
  </si>
  <si>
    <t>2026-02-07T22:13:01.5700000Z</t>
  </si>
  <si>
    <t>2026-02-07T22:12:24.6770000Z</t>
  </si>
  <si>
    <t>2026-02-06T20:56:35.6670000Z</t>
  </si>
  <si>
    <t>2026-02-06T20:56:47.8630000Z</t>
  </si>
  <si>
    <t>2026-02-01T20:48:33.3030000Z</t>
  </si>
  <si>
    <t>2026-02-08T04:54:33.8300000Z</t>
  </si>
  <si>
    <t>2026-02-07T22:25:48.4330000Z</t>
  </si>
  <si>
    <t>2025em1100269@bitspilani-digital.edu.in</t>
  </si>
  <si>
    <t>2025EM1100269</t>
  </si>
  <si>
    <t>FAISAL RASHEED</t>
  </si>
  <si>
    <t>2026-02-08T22:59:03.2770000Z</t>
  </si>
  <si>
    <t>2026-01-30T15:46:04.4100000Z</t>
  </si>
  <si>
    <t>2026-02-08T22:59:15.8200000Z</t>
  </si>
  <si>
    <t>2026-02-05T08:21:41.4500000Z</t>
  </si>
  <si>
    <t>2026-02-08T22:59:40.8570000Z</t>
  </si>
  <si>
    <t>2026-02-08T19:25:35.8100000Z</t>
  </si>
  <si>
    <t>2026-02-08T23:00:17.8670000Z</t>
  </si>
  <si>
    <t>2025em1100270@bitspilani-digital.edu.in</t>
  </si>
  <si>
    <t>2025EM1100270</t>
  </si>
  <si>
    <t>SAURABH AVASTHI</t>
  </si>
  <si>
    <t>2025em1100271@bitspilani-digital.edu.in</t>
  </si>
  <si>
    <t>2025EM1100271</t>
  </si>
  <si>
    <t>GULATI HRIDAY NITIN ARCHANA</t>
  </si>
  <si>
    <t>2025em1100272@bitspilani-digital.edu.in</t>
  </si>
  <si>
    <t>2025EM1100272</t>
  </si>
  <si>
    <t>CHIRODIPTO DUTTA</t>
  </si>
  <si>
    <t>2025em1100273@bitspilani-digital.edu.in</t>
  </si>
  <si>
    <t>2025EM1100273</t>
  </si>
  <si>
    <t>VIBHOR RATHI</t>
  </si>
  <si>
    <t>2025em1100274@bitspilani-digital.edu.in</t>
  </si>
  <si>
    <t>2025EM1100274</t>
  </si>
  <si>
    <t>POREDDY VARUN</t>
  </si>
  <si>
    <t>2026-01-08T11:24:00.9170000Z</t>
  </si>
  <si>
    <t>2025em1100275@bitspilani-digital.edu.in</t>
  </si>
  <si>
    <t>2025EM1100275</t>
  </si>
  <si>
    <t>SHIVAM SINGH</t>
  </si>
  <si>
    <t>2026-02-08T04:01:21.2970000Z</t>
  </si>
  <si>
    <t>2026-02-08T04:25:12.4470000Z</t>
  </si>
  <si>
    <t>2026-02-08T04:24:58.9700000Z</t>
  </si>
  <si>
    <t>2026-02-08T04:19:44.6000000Z</t>
  </si>
  <si>
    <t>2026-02-08T04:19:13.8670000Z</t>
  </si>
  <si>
    <t>2026-01-27T13:22:23.0400000Z</t>
  </si>
  <si>
    <t>2026-01-29T11:00:16.7600000Z</t>
  </si>
  <si>
    <t>2026-02-08T04:36:38.5370000Z</t>
  </si>
  <si>
    <t>2026-02-08T04:36:07.8200000Z</t>
  </si>
  <si>
    <t>2026-01-28T11:59:53.6530000Z</t>
  </si>
  <si>
    <t>2026-01-28T11:59:53.6600000Z</t>
  </si>
  <si>
    <t>2025em1100276@bitspilani-digital.edu.in</t>
  </si>
  <si>
    <t>2025EM1100276</t>
  </si>
  <si>
    <t>GEMBALI RAMANI</t>
  </si>
  <si>
    <t>2026-01-24T14:26:07.8070000Z</t>
  </si>
  <si>
    <t>2026-01-24T14:43:36.1070000Z</t>
  </si>
  <si>
    <t>2026-01-24T14:44:46.8930000Z</t>
  </si>
  <si>
    <t>2026-01-24T14:44:46.9070000Z</t>
  </si>
  <si>
    <t>2026-01-24T14:44:58.5400000Z</t>
  </si>
  <si>
    <t>2026-01-21T04:58:59.1930000Z</t>
  </si>
  <si>
    <t>2026-01-21T04:58:59.2070000Z</t>
  </si>
  <si>
    <t>2026-01-24T14:26:27.6770000Z</t>
  </si>
  <si>
    <t>2025em1100277@bitspilani-digital.edu.in</t>
  </si>
  <si>
    <t>2025EM1100277</t>
  </si>
  <si>
    <t>RUJUL MALLAPURAM</t>
  </si>
  <si>
    <t>2026-01-23T13:49:45.8900000Z</t>
  </si>
  <si>
    <t>2026-01-23T13:56:16.9600000Z</t>
  </si>
  <si>
    <t>2025em1100278@bitspilani-digital.edu.in</t>
  </si>
  <si>
    <t>2025EM1100278</t>
  </si>
  <si>
    <t>YASHIKA</t>
  </si>
  <si>
    <t>2026-02-02T12:48:06.9830000Z</t>
  </si>
  <si>
    <t>2026-01-27T13:01:04.6630000Z</t>
  </si>
  <si>
    <t>2026-01-26T10:11:11.4230000Z</t>
  </si>
  <si>
    <t>2026-01-25T12:32:38.4570000Z</t>
  </si>
  <si>
    <t>2026-02-02T12:48:07.4870000Z</t>
  </si>
  <si>
    <t>2026-01-28T15:48:29.5170000Z</t>
  </si>
  <si>
    <t>2026-01-28T15:48:42.2570000Z</t>
  </si>
  <si>
    <t>2026-01-29T13:33:43.3830000Z</t>
  </si>
  <si>
    <t>2025em1100279@bitspilani-digital.edu.in</t>
  </si>
  <si>
    <t>2025EM1100279</t>
  </si>
  <si>
    <t>SIMARLA SIRI MUVVA REDDY</t>
  </si>
  <si>
    <t>2026-02-04T03:36:40.4330000Z</t>
  </si>
  <si>
    <t>2026-01-22T07:35:08.7300000Z</t>
  </si>
  <si>
    <t>2026-02-04T03:37:22.8400000Z</t>
  </si>
  <si>
    <t>2025em1100280@bitspilani-digital.edu.in</t>
  </si>
  <si>
    <t>2025EM1100280</t>
  </si>
  <si>
    <t>UPADHYAY ADITYA MANOJ SHASHIKALA</t>
  </si>
  <si>
    <t>2026-02-08T18:37:29.5270000Z</t>
  </si>
  <si>
    <t>2026-02-08T19:07:17.6300000Z</t>
  </si>
  <si>
    <t>2026-02-08T19:06:27.5300000Z</t>
  </si>
  <si>
    <t>2026-02-08T19:06:20.3400000Z</t>
  </si>
  <si>
    <t>2026-02-08T18:50:03.5100000Z</t>
  </si>
  <si>
    <t>2026-02-08T18:49:47.4300000Z</t>
  </si>
  <si>
    <t>2025em1100281@bitspilani-digital.edu.in</t>
  </si>
  <si>
    <t>2025EM1100281</t>
  </si>
  <si>
    <t>PRETTY VERMA</t>
  </si>
  <si>
    <t>2026-02-09T05:53:08.0070000Z</t>
  </si>
  <si>
    <t>2026-02-08T18:38:56.8100000Z</t>
  </si>
  <si>
    <t>2026-01-23T13:09:15.3600000Z</t>
  </si>
  <si>
    <t>2026-02-08T18:39:15.2570000Z</t>
  </si>
  <si>
    <t>2025em1100282@bitspilani-digital.edu.in</t>
  </si>
  <si>
    <t>2025EM1100282</t>
  </si>
  <si>
    <t>ARVAPALLI ROOPESH</t>
  </si>
  <si>
    <t>2026-02-08T19:00:34.1700000Z</t>
  </si>
  <si>
    <t>2026-02-07T14:05:49.0500000Z</t>
  </si>
  <si>
    <t>2026-02-05T08:14:45.6200000Z</t>
  </si>
  <si>
    <t>2026-02-05T08:15:03.0630000Z</t>
  </si>
  <si>
    <t>2026-02-05T08:15:03.0530000Z</t>
  </si>
  <si>
    <t>2026-02-07T15:59:24.1470000Z</t>
  </si>
  <si>
    <t>2026-02-01T10:44:44.1630000Z</t>
  </si>
  <si>
    <t>2026-02-01T10:45:22.4130000Z</t>
  </si>
  <si>
    <t>2026-02-01T10:46:31.0470000Z</t>
  </si>
  <si>
    <t>2026-02-07T15:59:33.8770000Z</t>
  </si>
  <si>
    <t>2026-02-02T14:45:11.4830000Z</t>
  </si>
  <si>
    <t>2025em1100283@bitspilani-digital.edu.in</t>
  </si>
  <si>
    <t>2025EM1100283</t>
  </si>
  <si>
    <t>DEBJIT ADAK</t>
  </si>
  <si>
    <t>2026-02-08T05:42:22.4930000Z</t>
  </si>
  <si>
    <t>2026-02-08T08:52:05.9030000Z</t>
  </si>
  <si>
    <t>2026-02-08T07:16:40.7400000Z</t>
  </si>
  <si>
    <t>2026-02-08T06:05:26.3600000Z</t>
  </si>
  <si>
    <t>2026-02-08T06:04:53.7930000Z</t>
  </si>
  <si>
    <t>2026-01-31T18:42:12.3300000Z</t>
  </si>
  <si>
    <t>2026-02-08T06:17:57.4800000Z</t>
  </si>
  <si>
    <t>2026-02-08T05:50:33.8730000Z</t>
  </si>
  <si>
    <t>2026-02-08T04:54:03.5130000Z</t>
  </si>
  <si>
    <t>2026-02-08T04:54:03.4800000Z</t>
  </si>
  <si>
    <t>2025em1100284@bitspilani-digital.edu.in</t>
  </si>
  <si>
    <t>2025EM1100284</t>
  </si>
  <si>
    <t>AYAZ MUNIS</t>
  </si>
  <si>
    <t>2026-02-08T07:32:11.1100000Z</t>
  </si>
  <si>
    <t>2026-02-07T19:19:37.7270000Z</t>
  </si>
  <si>
    <t>2026-02-07T19:19:33.4830000Z</t>
  </si>
  <si>
    <t>2026-02-07T18:51:58.8870000Z</t>
  </si>
  <si>
    <t>2026-02-07T19:01:47.9870000Z</t>
  </si>
  <si>
    <t>2026-02-08T13:05:27.9830000Z</t>
  </si>
  <si>
    <t>2026-02-08T13:05:23.8900000Z</t>
  </si>
  <si>
    <t>2026-02-08T12:40:35.3900000Z</t>
  </si>
  <si>
    <t>2026-02-08T12:40:35.3930000Z</t>
  </si>
  <si>
    <t>2026-02-07T21:54:18.1900000Z</t>
  </si>
  <si>
    <t>2026-02-07T21:54:02.2530000Z</t>
  </si>
  <si>
    <t>2025em1100285@bitspilani-digital.edu.in</t>
  </si>
  <si>
    <t>2025EM1100285</t>
  </si>
  <si>
    <t>NEHA SHARMA</t>
  </si>
  <si>
    <t>2025em1100286@bitspilani-digital.edu.in</t>
  </si>
  <si>
    <t>2025EM1100286</t>
  </si>
  <si>
    <t>SHIVA JOSHI</t>
  </si>
  <si>
    <t>2026-02-09T00:09:29.5600000Z</t>
  </si>
  <si>
    <t>2026-02-09T00:30:44.4730000Z</t>
  </si>
  <si>
    <t>2026-02-03T14:05:05.7800000Z</t>
  </si>
  <si>
    <t>2026-02-09T02:19:18.7130000Z</t>
  </si>
  <si>
    <t>2026-02-09T02:19:11.2330000Z</t>
  </si>
  <si>
    <t>2026-02-09T02:20:58.8970000Z</t>
  </si>
  <si>
    <t>2026-02-09T02:21:58.2900000Z</t>
  </si>
  <si>
    <t>2026-02-09T00:29:20.9900000Z</t>
  </si>
  <si>
    <t>2026-02-09T00:29:04.2030000Z</t>
  </si>
  <si>
    <t>2026-02-09T00:16:14.6270000Z</t>
  </si>
  <si>
    <t>2026-02-09T00:16:28.6300000Z</t>
  </si>
  <si>
    <t>2025em1100287@bitspilani-digital.edu.in</t>
  </si>
  <si>
    <t>2025EM1100287</t>
  </si>
  <si>
    <t>ANAY AWASTHI</t>
  </si>
  <si>
    <t>2025em1100288@bitspilani-digital.edu.in</t>
  </si>
  <si>
    <t>2025EM1100288</t>
  </si>
  <si>
    <t>ASHEESH KUMAR SAXENA</t>
  </si>
  <si>
    <t>2026-02-08T04:09:19.6730000Z</t>
  </si>
  <si>
    <t>2026-01-27T20:17:10.2770000Z</t>
  </si>
  <si>
    <t>2026-02-05T19:15:12.1600000Z</t>
  </si>
  <si>
    <t>2026-01-27T20:13:31.0200000Z</t>
  </si>
  <si>
    <t>2026-02-05T19:03:23.3700000Z</t>
  </si>
  <si>
    <t>2026-02-05T19:15:20.3730000Z</t>
  </si>
  <si>
    <t>2026-02-04T18:59:53.2000000Z</t>
  </si>
  <si>
    <t>2026-02-04T18:59:59.6130000Z</t>
  </si>
  <si>
    <t>2026-02-04T18:52:33.8070000Z</t>
  </si>
  <si>
    <t>2026-02-04T18:53:56.5930000Z</t>
  </si>
  <si>
    <t>2026-02-04T21:12:47.4630000Z</t>
  </si>
  <si>
    <t>2026-02-04T21:14:18.9800000Z</t>
  </si>
  <si>
    <t>2026-02-04T21:01:44.2330000Z</t>
  </si>
  <si>
    <t>2025em1100289@bitspilani-digital.edu.in</t>
  </si>
  <si>
    <t>2025EM1100289</t>
  </si>
  <si>
    <t>ANURAG SHARMA</t>
  </si>
  <si>
    <t>2026-02-08T18:36:29.0530000Z</t>
  </si>
  <si>
    <t>2026-02-08T18:43:49.5970000Z</t>
  </si>
  <si>
    <t>2026-02-08T18:43:43.8230000Z</t>
  </si>
  <si>
    <t>2026-02-08T18:41:48.4000000Z</t>
  </si>
  <si>
    <t>2026-02-08T18:41:43.4170000Z</t>
  </si>
  <si>
    <t>2026-02-08T18:39:23.1300000Z</t>
  </si>
  <si>
    <t>2026-02-08T18:39:18.6000000Z</t>
  </si>
  <si>
    <t>2025em1100290@bitspilani-digital.edu.in</t>
  </si>
  <si>
    <t>2025EM1100290</t>
  </si>
  <si>
    <t>IIHAAM MIRZA</t>
  </si>
  <si>
    <t>2025em1100291@bitspilani-digital.edu.in</t>
  </si>
  <si>
    <t>2025EM1100291</t>
  </si>
  <si>
    <t>VENKATA RAMA MURTHY S R</t>
  </si>
  <si>
    <t>2026-02-06T11:58:17.6930000Z</t>
  </si>
  <si>
    <t>2026-02-06T12:07:55.0230000Z</t>
  </si>
  <si>
    <t>2026-02-03T17:51:50.1770000Z</t>
  </si>
  <si>
    <t>2026-02-03T07:48:44.6330000Z</t>
  </si>
  <si>
    <t>2026-02-04T04:54:29.9000000Z</t>
  </si>
  <si>
    <t>2026-02-06T12:04:37.1900000Z</t>
  </si>
  <si>
    <t>2026-02-05T06:32:56.3700000Z</t>
  </si>
  <si>
    <t>2026-02-04T11:18:37.3230000Z</t>
  </si>
  <si>
    <t>2026-02-06T12:04:12.3500000Z</t>
  </si>
  <si>
    <t>2026-02-06T12:00:31.4930000Z</t>
  </si>
  <si>
    <t>2026-02-02T12:41:09.0130000Z</t>
  </si>
  <si>
    <t>2025em1100292@bitspilani-digital.edu.in</t>
  </si>
  <si>
    <t>2025EM1100292</t>
  </si>
  <si>
    <t>RACHAKONDA SAI KEERTHANA</t>
  </si>
  <si>
    <t>2026-02-08T04:59:49.9130000Z</t>
  </si>
  <si>
    <t>2026-02-08T14:23:18.8800000Z</t>
  </si>
  <si>
    <t>2026-02-08T04:42:13.9670000Z</t>
  </si>
  <si>
    <t>2026-02-08T04:59:35.9930000Z</t>
  </si>
  <si>
    <t>2026-02-08T04:55:13.0400000Z</t>
  </si>
  <si>
    <t>2026-02-08T04:59:19.4900000Z</t>
  </si>
  <si>
    <t>2026-02-08T04:50:27.1400000Z</t>
  </si>
  <si>
    <t>2025em1100293@bitspilani-digital.edu.in</t>
  </si>
  <si>
    <t>2025EM1100293</t>
  </si>
  <si>
    <t>SINDHU BIJU NAIR</t>
  </si>
  <si>
    <t>2026-02-09T02:05:19.0500000Z</t>
  </si>
  <si>
    <t>2026-02-07T13:50:39.3900000Z</t>
  </si>
  <si>
    <t>2026-01-24T07:43:00.6230000Z</t>
  </si>
  <si>
    <t>2026-02-07T13:52:00.7130000Z</t>
  </si>
  <si>
    <t>2026-02-07T13:52:00.7000000Z</t>
  </si>
  <si>
    <t>2026-02-06T12:04:39.5400000Z</t>
  </si>
  <si>
    <t>2026-02-06T08:27:40.2870000Z</t>
  </si>
  <si>
    <t>2026-02-05T15:41:20.4030000Z</t>
  </si>
  <si>
    <t>2026-02-06T07:59:52.1970000Z</t>
  </si>
  <si>
    <t>2026-01-21T03:59:36.7330000Z</t>
  </si>
  <si>
    <t>2026-02-06T08:41:23.8770000Z</t>
  </si>
  <si>
    <t>2026-02-01T07:13:35.6400000Z</t>
  </si>
  <si>
    <t>2025em1100294@bitspilani-digital.edu.in</t>
  </si>
  <si>
    <t>2025EM1100294</t>
  </si>
  <si>
    <t>SAKSHI VATSA</t>
  </si>
  <si>
    <t>2026-02-08T07:10:00.0670000Z</t>
  </si>
  <si>
    <t>2026-02-08T06:57:47.8970000Z</t>
  </si>
  <si>
    <t>2026-02-08T07:09:54.6300000Z</t>
  </si>
  <si>
    <t>2026-02-08T07:17:16.7330000Z</t>
  </si>
  <si>
    <t>2026-02-08T07:17:11.1770000Z</t>
  </si>
  <si>
    <t>2026-01-31T09:40:50.7930000Z</t>
  </si>
  <si>
    <t>2026-01-31T09:40:50.7970000Z</t>
  </si>
  <si>
    <t>2026-02-08T07:05:09.3400000Z</t>
  </si>
  <si>
    <t>2026-02-08T07:04:54.9670000Z</t>
  </si>
  <si>
    <t>2025em1100295@bitspilani-digital.edu.in</t>
  </si>
  <si>
    <t>2025EM1100295</t>
  </si>
  <si>
    <t>PUSHPENDRA KUMAR DHIMOLE</t>
  </si>
  <si>
    <t>2025em1100296@bitspilani-digital.edu.in</t>
  </si>
  <si>
    <t>2025EM1100296</t>
  </si>
  <si>
    <t>CHANDWANI VIJAY KISHAN JYOTI</t>
  </si>
  <si>
    <t>2025em1100297@bitspilani-digital.edu.in</t>
  </si>
  <si>
    <t>2025EM1100297</t>
  </si>
  <si>
    <t>SARAN KUMAR D S</t>
  </si>
  <si>
    <t>2026-02-08T05:29:49.4170000Z</t>
  </si>
  <si>
    <t>2026-02-08T05:30:17.6100000Z</t>
  </si>
  <si>
    <t>2026-02-04T11:04:00.8500000Z</t>
  </si>
  <si>
    <t>2026-02-08T05:30:39.5800000Z</t>
  </si>
  <si>
    <t>2026-02-06T14:12:08.8730000Z</t>
  </si>
  <si>
    <t>2026-01-27T06:22:47.6600000Z</t>
  </si>
  <si>
    <t>2026-01-27T06:23:04.3130000Z</t>
  </si>
  <si>
    <t>2026-01-27T06:23:04.3200000Z</t>
  </si>
  <si>
    <t>2026-02-06T14:12:36.0070000Z</t>
  </si>
  <si>
    <t>2025em1100298@bitspilani-digital.edu.in</t>
  </si>
  <si>
    <t>2025EM1100298</t>
  </si>
  <si>
    <t>KASHINATH M NAIR</t>
  </si>
  <si>
    <t>2026-02-09T07:33:15.1000000Z</t>
  </si>
  <si>
    <t>2026-02-09T06:45:51.1000000Z</t>
  </si>
  <si>
    <t>2026-02-09T07:33:14.2500000Z</t>
  </si>
  <si>
    <t>2026-02-08T10:32:09.9230000Z</t>
  </si>
  <si>
    <t>2026-02-08T07:55:51.3300000Z</t>
  </si>
  <si>
    <t>2026-02-03T08:14:38.7200000Z</t>
  </si>
  <si>
    <t>2026-02-08T10:42:30.1730000Z</t>
  </si>
  <si>
    <t>2026-02-09T06:46:05.0270000Z</t>
  </si>
  <si>
    <t>2026-02-08T06:53:52.1970000Z</t>
  </si>
  <si>
    <t>2026-02-06T08:33:05.5100000Z</t>
  </si>
  <si>
    <t>2026-02-06T08:33:05.4970000Z</t>
  </si>
  <si>
    <t>2025em1100299@bitspilani-digital.edu.in</t>
  </si>
  <si>
    <t>2025EM1100299</t>
  </si>
  <si>
    <t>DINESH VENUGOPAL</t>
  </si>
  <si>
    <t>2026-02-09T01:55:14.1330000Z</t>
  </si>
  <si>
    <t>2026-02-08T02:42:32.8470000Z</t>
  </si>
  <si>
    <t>2026-01-26T05:34:29.7000000Z</t>
  </si>
  <si>
    <t>2026-01-26T04:12:37.9230000Z</t>
  </si>
  <si>
    <t>2026-01-26T05:21:27.9900000Z</t>
  </si>
  <si>
    <t>2026-01-28T06:17:38.9070000Z</t>
  </si>
  <si>
    <t>2026-01-28T06:17:34.0000000Z</t>
  </si>
  <si>
    <t>2026-01-24T19:21:12.3600000Z</t>
  </si>
  <si>
    <t>2026-01-28T06:08:59.3630000Z</t>
  </si>
  <si>
    <t>2026-02-09T05:11:41.3070000Z</t>
  </si>
  <si>
    <t>2026-02-09T05:11:37.1300000Z</t>
  </si>
  <si>
    <t>2025em1100300@bitspilani-digital.edu.in</t>
  </si>
  <si>
    <t>2025EM1100300</t>
  </si>
  <si>
    <t>NANCY PRIYA SALOME A</t>
  </si>
  <si>
    <t>2025em1100301@bitspilani-digital.edu.in</t>
  </si>
  <si>
    <t>2025EM1100301</t>
  </si>
  <si>
    <t>TANTAK RAHUL SUDHIR</t>
  </si>
  <si>
    <t>2026-02-09T06:19:11.1700000Z</t>
  </si>
  <si>
    <t>2026-01-21T05:10:21.2170000Z</t>
  </si>
  <si>
    <t>2026-02-08T17:39:24.9000000Z</t>
  </si>
  <si>
    <t>2026-02-08T07:23:58.9130000Z</t>
  </si>
  <si>
    <t>2026-01-22T13:41:10.7800000Z</t>
  </si>
  <si>
    <t>2026-02-09T06:28:14.8430000Z</t>
  </si>
  <si>
    <t>2026-02-08T06:48:50.4170000Z</t>
  </si>
  <si>
    <t>2026-02-03T08:03:57.9770000Z</t>
  </si>
  <si>
    <t>2026-01-18T13:59:09.4970000Z</t>
  </si>
  <si>
    <t>2026-02-09T06:30:28.7200000Z</t>
  </si>
  <si>
    <t>2026-02-08T10:33:39.1800000Z</t>
  </si>
  <si>
    <t>2026-02-08T10:34:04.3230000Z</t>
  </si>
  <si>
    <t>2026-02-09T06:30:37.6600000Z</t>
  </si>
  <si>
    <t>2025em1100302@bitspilani-digital.edu.in</t>
  </si>
  <si>
    <t>2025EM1100302</t>
  </si>
  <si>
    <t>SHATRUGHNA SAMAL</t>
  </si>
  <si>
    <t>2026-02-07T13:20:25.5500000Z</t>
  </si>
  <si>
    <t>2026-02-08T00:36:08.8200000Z</t>
  </si>
  <si>
    <t>2026-01-17T16:45:58.6030000Z</t>
  </si>
  <si>
    <t>2026-01-17T16:45:58.5870000Z</t>
  </si>
  <si>
    <t>2026-02-03T01:00:23.8700000Z</t>
  </si>
  <si>
    <t>2026-02-01T01:36:39.3300000Z</t>
  </si>
  <si>
    <t>2026-02-01T17:27:09.5500000Z</t>
  </si>
  <si>
    <t>2026-02-03T01:28:44.3670000Z</t>
  </si>
  <si>
    <t>2026-02-08T00:36:31.4700000Z</t>
  </si>
  <si>
    <t>2026-01-18T17:35:30.9300000Z</t>
  </si>
  <si>
    <t>2025em1100303@bitspilani-digital.edu.in</t>
  </si>
  <si>
    <t>2025EM1100303</t>
  </si>
  <si>
    <t>OSMAN AZAM MOHAMMED</t>
  </si>
  <si>
    <t>2026-02-07T13:07:43.4230000Z</t>
  </si>
  <si>
    <t>2026-01-22T10:10:38.2270000Z</t>
  </si>
  <si>
    <t>2026-01-20T16:05:00.8800000Z</t>
  </si>
  <si>
    <t>2025em1100304@bitspilani-digital.edu.in</t>
  </si>
  <si>
    <t>2025EM1100304</t>
  </si>
  <si>
    <t>POUL RAJKUMAR YADAVRAO</t>
  </si>
  <si>
    <t>2026-02-08T14:05:20.8630000Z</t>
  </si>
  <si>
    <t>2026-02-08T13:58:24.4230000Z</t>
  </si>
  <si>
    <t>2026-02-08T14:04:49.5170000Z</t>
  </si>
  <si>
    <t>2026-02-05T16:02:43.3500000Z</t>
  </si>
  <si>
    <t>2026-02-05T16:02:43.3470000Z</t>
  </si>
  <si>
    <t>2026-02-07T08:13:51.1230000Z</t>
  </si>
  <si>
    <t>2026-02-04T12:45:37.9600000Z</t>
  </si>
  <si>
    <t>2026-02-07T08:19:29.2730000Z</t>
  </si>
  <si>
    <t>2026-02-08T13:58:49.2670000Z</t>
  </si>
  <si>
    <t>2026-02-04T12:23:20.8900000Z</t>
  </si>
  <si>
    <t>2025em1100305@bitspilani-digital.edu.in</t>
  </si>
  <si>
    <t>2025EM1100305</t>
  </si>
  <si>
    <t>NISHANT RAJ</t>
  </si>
  <si>
    <t>2025em1100306@bitspilani-digital.edu.in</t>
  </si>
  <si>
    <t>2025EM1100306</t>
  </si>
  <si>
    <t>NISHANE TUSHAR RAJENDRA</t>
  </si>
  <si>
    <t>2025em1100307@bitspilani-digital.edu.in</t>
  </si>
  <si>
    <t>2025EM1100307</t>
  </si>
  <si>
    <t>AMARAVADHI BHAVITHA</t>
  </si>
  <si>
    <t>2025em1100308@bitspilani-digital.edu.in</t>
  </si>
  <si>
    <t>2025EM1100308</t>
  </si>
  <si>
    <t>ANUSHKA</t>
  </si>
  <si>
    <t>2026-01-22T11:15:03.8670000Z</t>
  </si>
  <si>
    <t>2026-01-22T11:16:10.2330000Z</t>
  </si>
  <si>
    <t>2026-01-22T11:11:17.9030000Z</t>
  </si>
  <si>
    <t>2026-01-22T11:13:26.7370000Z</t>
  </si>
  <si>
    <t>2026-01-22T11:24:13.4030000Z</t>
  </si>
  <si>
    <t>2025em1100309@bitspilani-digital.edu.in</t>
  </si>
  <si>
    <t>2025EM1100309</t>
  </si>
  <si>
    <t>NAGARJUNA SAI KIRAN</t>
  </si>
  <si>
    <t>2026-02-05T05:30:35.5170000Z</t>
  </si>
  <si>
    <t>2026-01-28T04:33:07.2500000Z</t>
  </si>
  <si>
    <t>2026-01-23T20:40:48.4030000Z</t>
  </si>
  <si>
    <t>2026-01-23T20:39:12.1400000Z</t>
  </si>
  <si>
    <t>2026-01-28T04:33:27.1870000Z</t>
  </si>
  <si>
    <t>2026-01-28T04:12:28.2830000Z</t>
  </si>
  <si>
    <t>2026-01-21T14:07:39.0600000Z</t>
  </si>
  <si>
    <t>2025em1100310@bitspilani-digital.edu.in</t>
  </si>
  <si>
    <t>2025EM1100310</t>
  </si>
  <si>
    <t>SATYANARAYANA SATVIK SRIADIBHATLA</t>
  </si>
  <si>
    <t>2026-01-28T03:49:51.4400000Z</t>
  </si>
  <si>
    <t>2025em1100311@bitspilani-digital.edu.in</t>
  </si>
  <si>
    <t>2025EM1100311</t>
  </si>
  <si>
    <t>VINEETH V</t>
  </si>
  <si>
    <t>2026-02-09T03:38:02.0200000Z</t>
  </si>
  <si>
    <t>2026-02-04T05:05:13.3100000Z</t>
  </si>
  <si>
    <t>2026-02-04T05:05:34.0130000Z</t>
  </si>
  <si>
    <t>2026-01-26T05:22:26.7630000Z</t>
  </si>
  <si>
    <t>2026-02-04T05:05:44.2870000Z</t>
  </si>
  <si>
    <t>2025em1100312@bitspilani-digital.edu.in</t>
  </si>
  <si>
    <t>2025EM1100312</t>
  </si>
  <si>
    <t>JONNALAGADDA ANISHA RAO</t>
  </si>
  <si>
    <t>2026-02-08T17:26:35.1000000Z</t>
  </si>
  <si>
    <t>2026-02-08T17:27:53.9730000Z</t>
  </si>
  <si>
    <t>2026-01-30T18:19:18.7600000Z</t>
  </si>
  <si>
    <t>2026-02-08T09:13:41.4170000Z</t>
  </si>
  <si>
    <t>2026-02-08T08:48:57.5370000Z</t>
  </si>
  <si>
    <t>2026-02-08T09:30:24.2900000Z</t>
  </si>
  <si>
    <t>2026-02-08T08:19:44.3600000Z</t>
  </si>
  <si>
    <t>2026-02-08T08:19:33.6630000Z</t>
  </si>
  <si>
    <t>2026-01-21T08:25:44.0200000Z</t>
  </si>
  <si>
    <t>2026-01-21T14:59:33.7070000Z</t>
  </si>
  <si>
    <t>2025em1100313@bitspilani-digital.edu.in</t>
  </si>
  <si>
    <t>2025EM1100313</t>
  </si>
  <si>
    <t>C AMITHA REDDY</t>
  </si>
  <si>
    <t>2026-02-08T14:05:20.5670000Z</t>
  </si>
  <si>
    <t>2026-02-02T16:07:35.5600000Z</t>
  </si>
  <si>
    <t>2026-02-01T11:52:57.7500000Z</t>
  </si>
  <si>
    <t>2026-02-02T16:17:28.5800000Z</t>
  </si>
  <si>
    <t>2026-02-03T17:34:48.3130000Z</t>
  </si>
  <si>
    <t>2026-02-03T17:34:44.9270000Z</t>
  </si>
  <si>
    <t>2026-02-03T17:35:57.2170000Z</t>
  </si>
  <si>
    <t>2026-02-08T14:05:36.8670000Z</t>
  </si>
  <si>
    <t>2026-02-08T10:03:27.4100000Z</t>
  </si>
  <si>
    <t>2025em1100314@bitspilani-digital.edu.in</t>
  </si>
  <si>
    <t>2025EM1100314</t>
  </si>
  <si>
    <t>SUNNY MITTAL</t>
  </si>
  <si>
    <t>2025em1100315@bitspilani-digital.edu.in</t>
  </si>
  <si>
    <t>2025EM1100315</t>
  </si>
  <si>
    <t>CHAUHAN BHUMI SUBHASH SUREKHA</t>
  </si>
  <si>
    <t>2026-02-08T18:47:40.1830000Z</t>
  </si>
  <si>
    <t>2026-02-07T17:16:46.4100000Z</t>
  </si>
  <si>
    <t>2026-01-25T19:24:49.6000000Z</t>
  </si>
  <si>
    <t>2026-01-25T19:07:45.7470000Z</t>
  </si>
  <si>
    <t>2026-02-08T09:45:55.9700000Z</t>
  </si>
  <si>
    <t>2025em1100316@bitspilani-digital.edu.in</t>
  </si>
  <si>
    <t>2025EM1100316</t>
  </si>
  <si>
    <t>RAMA KRISHNA NELAVALLI</t>
  </si>
  <si>
    <t>2026-01-21T12:26:09.2530000Z</t>
  </si>
  <si>
    <t>2026-01-21T12:20:59.3730000Z</t>
  </si>
  <si>
    <t>2026-01-21T12:59:47.1770000Z</t>
  </si>
  <si>
    <t>2026-01-21T12:56:54.4100000Z</t>
  </si>
  <si>
    <t>2025em1100317@bitspilani-digital.edu.in</t>
  </si>
  <si>
    <t>2025EM1100317</t>
  </si>
  <si>
    <t>SANSKRITI VERMA</t>
  </si>
  <si>
    <t>2026-02-09T05:59:15.3030000Z</t>
  </si>
  <si>
    <t>2026-02-08T15:02:05.7030000Z</t>
  </si>
  <si>
    <t>2026-02-08T15:02:01.3400000Z</t>
  </si>
  <si>
    <t>2026-02-08T14:59:55.6300000Z</t>
  </si>
  <si>
    <t>2026-02-08T14:59:42.7200000Z</t>
  </si>
  <si>
    <t>2026-02-08T13:32:09.8230000Z</t>
  </si>
  <si>
    <t>2026-02-08T13:32:04.5230000Z</t>
  </si>
  <si>
    <t>2025em1100318@bitspilani-digital.edu.in</t>
  </si>
  <si>
    <t>2025EM1100318</t>
  </si>
  <si>
    <t>NARAYANAN KUTTY R</t>
  </si>
  <si>
    <t>2026-02-07T14:56:56.0670000Z</t>
  </si>
  <si>
    <t>2026-02-07T14:33:14.3270000Z</t>
  </si>
  <si>
    <t>2026-02-07T14:56:47.8130000Z</t>
  </si>
  <si>
    <t>2026-02-07T14:57:08.4230000Z</t>
  </si>
  <si>
    <t>2026-02-07T14:57:08.4200000Z</t>
  </si>
  <si>
    <t>2026-02-02T23:34:12.7430000Z</t>
  </si>
  <si>
    <t>2026-02-07T10:22:07.1100000Z</t>
  </si>
  <si>
    <t>2025em1100319@bitspilani-digital.edu.in</t>
  </si>
  <si>
    <t>2025EM1100319</t>
  </si>
  <si>
    <t>RAGHAV CHANDNA</t>
  </si>
  <si>
    <t>2026-02-07T14:12:26.4470000Z</t>
  </si>
  <si>
    <t>2026-02-06T15:29:25.2830000Z</t>
  </si>
  <si>
    <t>2026-02-06T12:47:23.1900000Z</t>
  </si>
  <si>
    <t>2026-01-22T08:32:12.5470000Z</t>
  </si>
  <si>
    <t>2026-01-21T07:10:06.5000000Z</t>
  </si>
  <si>
    <t>2026-01-22T08:24:49.3170000Z</t>
  </si>
  <si>
    <t>2026-02-07T14:12:36.3470000Z</t>
  </si>
  <si>
    <t>2026-02-03T07:30:04.3270000Z</t>
  </si>
  <si>
    <t>2026-02-02T09:46:35.5000000Z</t>
  </si>
  <si>
    <t>2026-02-03T06:42:58.2870000Z</t>
  </si>
  <si>
    <t>2025em1100320@bitspilani-digital.edu.in</t>
  </si>
  <si>
    <t>2025EM1100320</t>
  </si>
  <si>
    <t>RAKESH PUTTA</t>
  </si>
  <si>
    <t>2026-02-09T06:58:33.3730000Z</t>
  </si>
  <si>
    <t>2026-02-09T06:47:45.8170000Z</t>
  </si>
  <si>
    <t>2026-02-09T06:58:27.5600000Z</t>
  </si>
  <si>
    <t>2026-02-09T07:13:59.9700000Z</t>
  </si>
  <si>
    <t>2026-02-09T07:13:53.5070000Z</t>
  </si>
  <si>
    <t>2025em1100321@bitspilani-digital.edu.in</t>
  </si>
  <si>
    <t>2025EM1100321</t>
  </si>
  <si>
    <t>ROHAN SINGH RAWAT</t>
  </si>
  <si>
    <t>2026-02-08T02:27:42.8630000Z</t>
  </si>
  <si>
    <t>2026-02-08T02:45:30.0230000Z</t>
  </si>
  <si>
    <t>2026-02-08T02:45:23.6970000Z</t>
  </si>
  <si>
    <t>2026-02-08T02:38:25.3870000Z</t>
  </si>
  <si>
    <t>2026-01-27T17:36:39.3200000Z</t>
  </si>
  <si>
    <t>2026-01-28T17:33:51.0700000Z</t>
  </si>
  <si>
    <t>2026-01-28T17:33:51.0770000Z</t>
  </si>
  <si>
    <t>2026-02-08T02:37:40.4330000Z</t>
  </si>
  <si>
    <t>2026-02-08T02:37:24.7170000Z</t>
  </si>
  <si>
    <t>2026-02-01T06:24:50.7600000Z</t>
  </si>
  <si>
    <t>2026-02-01T06:24:55.6830000Z</t>
  </si>
  <si>
    <t>2025em1100322@bitspilani-digital.edu.in</t>
  </si>
  <si>
    <t>2025EM1100322</t>
  </si>
  <si>
    <t>YOGESH MURARIYA</t>
  </si>
  <si>
    <t>2025em1100323@bitspilani-digital.edu.in</t>
  </si>
  <si>
    <t>2025EM1100323</t>
  </si>
  <si>
    <t>JEYACHANDRAN R</t>
  </si>
  <si>
    <t>2025em1100324@bitspilani-digital.edu.in</t>
  </si>
  <si>
    <t>2025EM1100324</t>
  </si>
  <si>
    <t>WASEEM AHMAD KHAN</t>
  </si>
  <si>
    <t>2026-02-07T14:04:06.1200000Z</t>
  </si>
  <si>
    <t>2026-02-05T09:55:03.1700000Z</t>
  </si>
  <si>
    <t>2026-02-07T14:11:39.7400000Z</t>
  </si>
  <si>
    <t>2026-02-05T12:37:24.0970000Z</t>
  </si>
  <si>
    <t>2026-02-05T12:24:36.0930000Z</t>
  </si>
  <si>
    <t>2026-02-05T12:24:36.0900000Z</t>
  </si>
  <si>
    <t>2026-02-07T14:04:44.1670000Z</t>
  </si>
  <si>
    <t>2026-02-05T21:27:49.2070000Z</t>
  </si>
  <si>
    <t>2026-02-05T21:28:12.2600000Z</t>
  </si>
  <si>
    <t>2026-02-05T21:28:12.2530000Z</t>
  </si>
  <si>
    <t>2026-01-30T12:30:39.0800000Z</t>
  </si>
  <si>
    <t>2026-01-29T20:53:23.9930000Z</t>
  </si>
  <si>
    <t>2025em1100325@bitspilani-digital.edu.in</t>
  </si>
  <si>
    <t>2025EM1100325</t>
  </si>
  <si>
    <t>MAMTA SHAW</t>
  </si>
  <si>
    <t>2026-01-31T14:11:04.0600000Z</t>
  </si>
  <si>
    <t>2026-01-31T14:11:02.2700000Z</t>
  </si>
  <si>
    <t>2026-01-31T13:19:08.1600000Z</t>
  </si>
  <si>
    <t>2026-01-31T14:22:48.7200000Z</t>
  </si>
  <si>
    <t>2025em1100326@bitspilani-digital.edu.in</t>
  </si>
  <si>
    <t>2025EM1100326</t>
  </si>
  <si>
    <t>RAJEEV KUMAR</t>
  </si>
  <si>
    <t>2026-02-07T13:15:07.3330000Z</t>
  </si>
  <si>
    <t>2026-02-07T13:16:42.4700000Z</t>
  </si>
  <si>
    <t>2026-01-24T11:49:56.0430000Z</t>
  </si>
  <si>
    <t>2026-01-24T11:49:56.0330000Z</t>
  </si>
  <si>
    <t>2026-02-06T12:51:36.8000000Z</t>
  </si>
  <si>
    <t>2026-01-26T14:05:08.4170000Z</t>
  </si>
  <si>
    <t>2026-01-30T11:51:53.1470000Z</t>
  </si>
  <si>
    <t>2026-02-07T13:15:08.1570000Z</t>
  </si>
  <si>
    <t>2025em1100327@bitspilani-digital.edu.in</t>
  </si>
  <si>
    <t>2025EM1100327</t>
  </si>
  <si>
    <t>MOHAMMED ABIDULLAH</t>
  </si>
  <si>
    <t>2026-02-08T10:49:42.2400000Z</t>
  </si>
  <si>
    <t>2026-02-09T04:36:36.6770000Z</t>
  </si>
  <si>
    <t>2026-02-08T10:48:56.6300000Z</t>
  </si>
  <si>
    <t>2026-02-09T04:37:48.4830000Z</t>
  </si>
  <si>
    <t>2026-02-05T15:14:38.0870000Z</t>
  </si>
  <si>
    <t>2026-02-05T15:23:50.7770000Z</t>
  </si>
  <si>
    <t>2026-02-09T04:36:39.9600000Z</t>
  </si>
  <si>
    <t>2026-02-09T04:37:34.6600000Z</t>
  </si>
  <si>
    <t>2026-02-08T11:21:30.2770000Z</t>
  </si>
  <si>
    <t>2026-02-07T13:47:09.5870000Z</t>
  </si>
  <si>
    <t>2026-02-07T13:47:09.5800000Z</t>
  </si>
  <si>
    <t>2025em1100328@bitspilani-digital.edu.in</t>
  </si>
  <si>
    <t>2025EM1100328</t>
  </si>
  <si>
    <t>DHRUV VISHIN</t>
  </si>
  <si>
    <t>2026-01-26T18:01:51.6530000Z</t>
  </si>
  <si>
    <t>2026-01-25T14:02:48.2470000Z</t>
  </si>
  <si>
    <t>2026-01-26T19:47:49.0070000Z</t>
  </si>
  <si>
    <t>2026-01-26T19:47:56.5570000Z</t>
  </si>
  <si>
    <t>2025em1100329@bitspilani-digital.edu.in</t>
  </si>
  <si>
    <t>2025EM1100329</t>
  </si>
  <si>
    <t>VIKAS PUTTA</t>
  </si>
  <si>
    <t>2026-02-08T07:11:00.9970000Z</t>
  </si>
  <si>
    <t>2026-02-08T18:41:18.1230000Z</t>
  </si>
  <si>
    <t>2026-02-08T06:46:32.9770000Z</t>
  </si>
  <si>
    <t>2026-02-08T07:10:25.7730000Z</t>
  </si>
  <si>
    <t>2026-02-08T07:05:18.1670000Z</t>
  </si>
  <si>
    <t>2026-02-08T07:10:06.5030000Z</t>
  </si>
  <si>
    <t>2026-02-08T06:38:11.9230000Z</t>
  </si>
  <si>
    <t>2025em1100330@bitspilani-digital.edu.in</t>
  </si>
  <si>
    <t>2025EM1100330</t>
  </si>
  <si>
    <t>CHILUKURI SRUJANA</t>
  </si>
  <si>
    <t>2026-02-08T16:01:12.9200000Z</t>
  </si>
  <si>
    <t>2026-02-08T09:35:55.2900000Z</t>
  </si>
  <si>
    <t>2026-02-06T11:45:13.7100000Z</t>
  </si>
  <si>
    <t>2026-02-06T15:40:32.2700000Z</t>
  </si>
  <si>
    <t>2026-01-28T11:01:13.3430000Z</t>
  </si>
  <si>
    <t>2026-01-28T11:02:16.4770000Z</t>
  </si>
  <si>
    <t>2026-01-29T14:57:17.0700000Z</t>
  </si>
  <si>
    <t>2026-02-07T19:17:58.3100000Z</t>
  </si>
  <si>
    <t>2026-02-05T13:40:56.8070000Z</t>
  </si>
  <si>
    <t>2026-02-05T09:20:10.4730000Z</t>
  </si>
  <si>
    <t>2026-02-05T09:20:10.4700000Z</t>
  </si>
  <si>
    <t>2025em1100331@bitspilani-digital.edu.in</t>
  </si>
  <si>
    <t>2025EM1100331</t>
  </si>
  <si>
    <t>K R RAAKESH</t>
  </si>
  <si>
    <t>2026-01-28T01:23:21.1470000Z</t>
  </si>
  <si>
    <t>2026-02-07T22:58:11.8170000Z</t>
  </si>
  <si>
    <t>2026-01-27T02:30:32.2100000Z</t>
  </si>
  <si>
    <t>2026-01-27T02:14:07.9000000Z</t>
  </si>
  <si>
    <t>2026-02-06T12:37:32.9930000Z</t>
  </si>
  <si>
    <t>2026-02-05T00:56:13.2330000Z</t>
  </si>
  <si>
    <t>2026-02-05T00:56:46.8900000Z</t>
  </si>
  <si>
    <t>2026-02-05T00:56:46.8870000Z</t>
  </si>
  <si>
    <t>2026-02-08T01:16:38.5130000Z</t>
  </si>
  <si>
    <t>2026-02-08T01:16:34.0100000Z</t>
  </si>
  <si>
    <t>2025em1100332@bitspilani-digital.edu.in</t>
  </si>
  <si>
    <t>2025EM1100332</t>
  </si>
  <si>
    <t>ASOK KUMAR M B</t>
  </si>
  <si>
    <t>2026-02-08T14:09:00.4730000Z</t>
  </si>
  <si>
    <t>2026-02-01T14:29:16.2130000Z</t>
  </si>
  <si>
    <t>2026-02-01T14:32:18.8170000Z</t>
  </si>
  <si>
    <t>2026-02-01T14:19:20.4030000Z</t>
  </si>
  <si>
    <t>2026-02-08T14:34:23.3870000Z</t>
  </si>
  <si>
    <t>2026-02-08T14:34:16.9330000Z</t>
  </si>
  <si>
    <t>2026-02-08T14:36:36.7130000Z</t>
  </si>
  <si>
    <t>2026-02-08T09:01:55.1530000Z</t>
  </si>
  <si>
    <t>2025em1100333@bitspilani-digital.edu.in</t>
  </si>
  <si>
    <t>2025EM1100333</t>
  </si>
  <si>
    <t>SANJAY V NARGUND</t>
  </si>
  <si>
    <t>2026-02-01T02:20:09.7430000Z</t>
  </si>
  <si>
    <t>2026-02-01T05:54:22.5200000Z</t>
  </si>
  <si>
    <t>2026-02-01T02:16:19.0830000Z</t>
  </si>
  <si>
    <t>2026-02-01T02:16:19.0870000Z</t>
  </si>
  <si>
    <t>2026-02-01T02:27:59.3670000Z</t>
  </si>
  <si>
    <t>2026-02-01T02:17:34.4500000Z</t>
  </si>
  <si>
    <t>2026-02-01T02:17:34.4530000Z</t>
  </si>
  <si>
    <t>2026-02-01T02:02:44.1030000Z</t>
  </si>
  <si>
    <t>2025em1100334@bitspilani-digital.edu.in</t>
  </si>
  <si>
    <t>2025EM1100334</t>
  </si>
  <si>
    <t>ANUVAB SEN</t>
  </si>
  <si>
    <t>2026-02-07T19:10:02.6970000Z</t>
  </si>
  <si>
    <t>2026-02-07T19:34:14.0730000Z</t>
  </si>
  <si>
    <t>2026-02-07T19:33:53.5600000Z</t>
  </si>
  <si>
    <t>2026-02-07T19:30:30.9800000Z</t>
  </si>
  <si>
    <t>2026-02-07T19:30:05.1200000Z</t>
  </si>
  <si>
    <t>2026-02-07T19:17:13.3300000Z</t>
  </si>
  <si>
    <t>2026-02-07T19:15:36.7100000Z</t>
  </si>
  <si>
    <t>2026-01-31T12:25:20.0830000Z</t>
  </si>
  <si>
    <t>2025em1100335@bitspilani-digital.edu.in</t>
  </si>
  <si>
    <t>2025EM1100335</t>
  </si>
  <si>
    <t>MUHAMMAD ABBAS MOHD HANIF WANGDE</t>
  </si>
  <si>
    <t>2026-02-08T16:51:22.1670000Z</t>
  </si>
  <si>
    <t>2026-02-08T16:50:13.0600000Z</t>
  </si>
  <si>
    <t>2026-01-17T14:28:29.9630000Z</t>
  </si>
  <si>
    <t>2026-01-17T14:28:29.9470000Z</t>
  </si>
  <si>
    <t>2026-02-08T16:51:27.0270000Z</t>
  </si>
  <si>
    <t>2026-02-08T16:51:38.5700000Z</t>
  </si>
  <si>
    <t>2025em1100336@bitspilani-digital.edu.in</t>
  </si>
  <si>
    <t>2025EM1100336</t>
  </si>
  <si>
    <t>ARAVINDAN C</t>
  </si>
  <si>
    <t>2026-02-08T23:39:34.8530000Z</t>
  </si>
  <si>
    <t>2026-02-08T23:53:55.6800000Z</t>
  </si>
  <si>
    <t>2026-02-08T23:53:53.5030000Z</t>
  </si>
  <si>
    <t>2026-02-09T00:40:32.7130000Z</t>
  </si>
  <si>
    <t>2026-02-09T00:40:20.1930000Z</t>
  </si>
  <si>
    <t>2026-02-06T01:57:34.1300000Z</t>
  </si>
  <si>
    <t>2026-02-06T19:29:45.4870000Z</t>
  </si>
  <si>
    <t>2026-02-09T00:09:42.3300000Z</t>
  </si>
  <si>
    <t>2026-02-09T00:09:21.9830000Z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</si>
  <si>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</si>
  <si>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</si>
  <si>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</si>
  <si>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</si>
  <si>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</si>
  <si>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2026-02-08T16:16:53.4530000Z</t>
  </si>
  <si>
    <t>2026-02-08T16:04:16.0800000Z</t>
  </si>
  <si>
    <t>2026-02-08T16:16:46.0370000Z</t>
  </si>
  <si>
    <t>2026-01-30T04:46:26.6070000Z</t>
  </si>
  <si>
    <t>2026-01-30T04:46:26.6100000Z</t>
  </si>
  <si>
    <t>2026-02-08T16:29:07.5770000Z</t>
  </si>
  <si>
    <t>2026-02-08T16:29:01.5170000Z</t>
  </si>
  <si>
    <t>2026-01-30T03:58:16.3900000Z</t>
  </si>
  <si>
    <t>2026-01-30T04:54:12.3630000Z</t>
  </si>
  <si>
    <t>2026-02-08T16:32:52.1030000Z</t>
  </si>
  <si>
    <t>2026-02-08T16:32:48.5230000Z</t>
  </si>
  <si>
    <t>2025em1100338@bitspilani-digital.edu.in</t>
  </si>
  <si>
    <t>2025EM1100338</t>
  </si>
  <si>
    <t>ABHISHEK MUKHERJEE</t>
  </si>
  <si>
    <t>2026-02-09T05:43:58.7630000Z</t>
  </si>
  <si>
    <t>2026-02-09T06:22:01.4300000Z</t>
  </si>
  <si>
    <t>2026-02-09T06:15:18.1930000Z</t>
  </si>
  <si>
    <t>2026-02-09T06:22:12.5600000Z</t>
  </si>
  <si>
    <t>2026-02-06T11:07:56.5170000Z</t>
  </si>
  <si>
    <t>2026-02-06T11:24:11.6900000Z</t>
  </si>
  <si>
    <t>2026-02-09T06:22:21.6330000Z</t>
  </si>
  <si>
    <t>2026-01-19T09:03:23.7730000Z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</si>
  <si>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</si>
  <si>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</si>
  <si>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</si>
  <si>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</si>
  <si>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</si>
  <si>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2026-02-03T14:12:15.1430000Z</t>
  </si>
  <si>
    <t>2026-02-08T16:04:36.6030000Z</t>
  </si>
  <si>
    <t>2026-02-08T14:55:03.6570000Z</t>
  </si>
  <si>
    <t>2026-02-08T16:03:59.7000000Z</t>
  </si>
  <si>
    <t>2026-02-03T15:18:22.5300000Z</t>
  </si>
  <si>
    <t>2026-02-03T15:18:22.5330000Z</t>
  </si>
  <si>
    <t>2026-02-06T16:14:16.5230000Z</t>
  </si>
  <si>
    <t>2026-02-06T16:14:23.4130000Z</t>
  </si>
  <si>
    <t>2026-02-06T16:07:25.6370000Z</t>
  </si>
  <si>
    <t>2026-02-06T16:14:33.8700000Z</t>
  </si>
  <si>
    <t>2026-02-06T16:14:33.8670000Z</t>
  </si>
  <si>
    <t>2026-02-06T15:04:17.4200000Z</t>
  </si>
  <si>
    <t>2026-02-08T16:22:04.3170000Z</t>
  </si>
  <si>
    <t>2026-02-08T16:21:59.0170000Z</t>
  </si>
  <si>
    <t>2025em1100340@bitspilani-digital.edu.in</t>
  </si>
  <si>
    <t>2025EM1100340</t>
  </si>
  <si>
    <t>SHRUTI BHATI</t>
  </si>
  <si>
    <t>2025em1100341@bitspilani-digital.edu.in</t>
  </si>
  <si>
    <t>2025EM1100341</t>
  </si>
  <si>
    <t>DESHMUKH SARANG HARISH</t>
  </si>
  <si>
    <t>2026-02-08T12:57:00.1700000Z</t>
  </si>
  <si>
    <t>2026-02-09T03:35:04.9870000Z</t>
  </si>
  <si>
    <t>2026-02-08T08:00:43.6300000Z</t>
  </si>
  <si>
    <t>2026-02-09T03:34:45.8200000Z</t>
  </si>
  <si>
    <t>2026-02-08T12:55:35.1000000Z</t>
  </si>
  <si>
    <t>2026-01-22T14:42:49.7900000Z</t>
  </si>
  <si>
    <t>2026-01-22T14:42:49.8000000Z</t>
  </si>
  <si>
    <t>2026-02-09T03:35:25.6330000Z</t>
  </si>
  <si>
    <t>2026-02-08T08:08:56.8370000Z</t>
  </si>
  <si>
    <t>2026-01-21T08:03:30.6630000Z</t>
  </si>
  <si>
    <t>2026-01-21T12:31:52.9470000Z</t>
  </si>
  <si>
    <t>2025em1100342@bitspilani-digital.edu.in</t>
  </si>
  <si>
    <t>2025EM1100342</t>
  </si>
  <si>
    <t>NAYAK MEHUL RAMPRATAP MANJU</t>
  </si>
  <si>
    <t>2026-02-08T05:35:17.1470000Z</t>
  </si>
  <si>
    <t>2026-01-25T10:00:02.3070000Z</t>
  </si>
  <si>
    <t>2026-02-08T05:51:09.0400000Z</t>
  </si>
  <si>
    <t>2026-02-08T05:50:11.3870000Z</t>
  </si>
  <si>
    <t>2026-02-01T16:29:59.5770000Z</t>
  </si>
  <si>
    <t>2026-02-03T16:14:02.3870000Z</t>
  </si>
  <si>
    <t>2026-02-08T06:07:29.6830000Z</t>
  </si>
  <si>
    <t>2026-02-08T06:04:39.9330000Z</t>
  </si>
  <si>
    <t>2026-02-01T16:37:26.1730000Z</t>
  </si>
  <si>
    <t>2026-02-04T16:33:34.2430000Z</t>
  </si>
  <si>
    <t>2026-01-19T16:31:58.7730000Z</t>
  </si>
  <si>
    <t>2026-02-08T05:54:21.2470000Z</t>
  </si>
  <si>
    <t>2026-02-08T05:54:11.3230000Z</t>
  </si>
  <si>
    <t>2025em1100343@bitspilani-digital.edu.in</t>
  </si>
  <si>
    <t>2025EM1100343</t>
  </si>
  <si>
    <t>ROHIT KRISHNAN N</t>
  </si>
  <si>
    <t>2025em1100344@bitspilani-digital.edu.in</t>
  </si>
  <si>
    <t>2025EM1100344</t>
  </si>
  <si>
    <t>CHENNUPATI SREE NIHITHA</t>
  </si>
  <si>
    <t>2026-02-08T13:54:23.9930000Z</t>
  </si>
  <si>
    <t>2026-02-08T14:06:40.2600000Z</t>
  </si>
  <si>
    <t>2026-02-08T14:06:27.1170000Z</t>
  </si>
  <si>
    <t>2026-02-08T14:04:29.3170000Z</t>
  </si>
  <si>
    <t>2026-02-08T14:04:25.4700000Z</t>
  </si>
  <si>
    <t>2026-02-08T14:08:25.5770000Z</t>
  </si>
  <si>
    <t>2026-02-08T13:59:54.7730000Z</t>
  </si>
  <si>
    <t>2025em1100345@bitspilani-digital.edu.in</t>
  </si>
  <si>
    <t>2025EM1100345</t>
  </si>
  <si>
    <t>SINGH THAKUR ADITYA RAKESH POONAM</t>
  </si>
  <si>
    <t>2026-02-08T13:28:00.6830000Z</t>
  </si>
  <si>
    <t>2026-02-08T20:39:32.2200000Z</t>
  </si>
  <si>
    <t>2026-02-07T20:55:19.9700000Z</t>
  </si>
  <si>
    <t>2026-01-21T17:42:38.5100000Z</t>
  </si>
  <si>
    <t>2026-01-21T17:42:38.5200000Z</t>
  </si>
  <si>
    <t>2026-02-08T20:40:29.3500000Z</t>
  </si>
  <si>
    <t>2026-02-07T20:48:57.3200000Z</t>
  </si>
  <si>
    <t>2026-01-21T17:39:36.0800000Z</t>
  </si>
  <si>
    <t>2026-01-21T17:39:36.0900000Z</t>
  </si>
  <si>
    <t>2026-02-08T13:27:27.8200000Z</t>
  </si>
  <si>
    <t>2026-02-07T20:39:58.3830000Z</t>
  </si>
  <si>
    <t>2025em1100346@bitspilani-digital.edu.in</t>
  </si>
  <si>
    <t>2025EM1100346</t>
  </si>
  <si>
    <t>ANWESHA GUHA MAJUMDER</t>
  </si>
  <si>
    <t>2026-02-01T07:22:12.1200000Z</t>
  </si>
  <si>
    <t>2026-01-26T15:20:54.1430000Z</t>
  </si>
  <si>
    <t>2026-01-18T05:49:44.1630000Z</t>
  </si>
  <si>
    <t>2026-02-01T07:53:50.5270000Z</t>
  </si>
  <si>
    <t>2026-02-01T08:02:22.8130000Z</t>
  </si>
  <si>
    <t>2025em1100347@bitspilani-digital.edu.in</t>
  </si>
  <si>
    <t>2025EM1100347</t>
  </si>
  <si>
    <t>ABHAY K S</t>
  </si>
  <si>
    <t>2026-02-08T07:26:34.2700000Z</t>
  </si>
  <si>
    <t>2026-02-08T07:16:24.7970000Z</t>
  </si>
  <si>
    <t>2026-02-08T07:26:13.0200000Z</t>
  </si>
  <si>
    <t>2026-01-19T10:49:26.5570000Z</t>
  </si>
  <si>
    <t>2026-01-19T14:29:41.1700000Z</t>
  </si>
  <si>
    <t>2026-02-08T07:58:43.6770000Z</t>
  </si>
  <si>
    <t>2026-02-08T07:37:09.8300000Z</t>
  </si>
  <si>
    <t>2026-01-23T12:57:40.2930000Z</t>
  </si>
  <si>
    <t>2026-01-23T12:57:40.2830000Z</t>
  </si>
  <si>
    <t>2026-02-08T07:21:03.5630000Z</t>
  </si>
  <si>
    <t>2026-02-08T07:20:36.8500000Z</t>
  </si>
  <si>
    <t>2025em1100348@bitspilani-digital.edu.in</t>
  </si>
  <si>
    <t>2025EM1100348</t>
  </si>
  <si>
    <t>G SOUNDARYA</t>
  </si>
  <si>
    <t>2026-02-07T14:09:08.7470000Z</t>
  </si>
  <si>
    <t>2026-01-19T12:06:19.0830000Z</t>
  </si>
  <si>
    <t>2026-02-07T14:10:00.2470000Z</t>
  </si>
  <si>
    <t>2026-02-07T14:12:42.0100000Z</t>
  </si>
  <si>
    <t>2025em1100349@bitspilani-digital.edu.in</t>
  </si>
  <si>
    <t>2025EM1100349</t>
  </si>
  <si>
    <t>M V SINDHU MANVITHA</t>
  </si>
  <si>
    <t>2026-02-08T13:20:57.5170000Z</t>
  </si>
  <si>
    <t>2026-02-08T18:42:01.0170000Z</t>
  </si>
  <si>
    <t>2026-01-30T14:06:51.3300000Z</t>
  </si>
  <si>
    <t>2026-01-26T18:28:24.9000000Z</t>
  </si>
  <si>
    <t>2026-01-30T13:09:44.2300000Z</t>
  </si>
  <si>
    <t>2025em1100350@bitspilani-digital.edu.in</t>
  </si>
  <si>
    <t>2025EM1100350</t>
  </si>
  <si>
    <t>CHANDRASEKAR B</t>
  </si>
  <si>
    <t>2026-02-09T04:30:32.7130000Z</t>
  </si>
  <si>
    <t>2026-02-09T04:42:26.9630000Z</t>
  </si>
  <si>
    <t>2026-02-09T04:42:21.0400000Z</t>
  </si>
  <si>
    <t>2026-02-09T04:58:28.7630000Z</t>
  </si>
  <si>
    <t>2026-02-09T04:58:15.9900000Z</t>
  </si>
  <si>
    <t>2026-02-09T05:36:59.3770000Z</t>
  </si>
  <si>
    <t>2026-02-09T05:03:00.4430000Z</t>
  </si>
  <si>
    <t>2025em1100351@bitspilani-digital.edu.in</t>
  </si>
  <si>
    <t>2025EM1100351</t>
  </si>
  <si>
    <t>ALTAF ALI</t>
  </si>
  <si>
    <t>2025em1100352@bitspilani-digital.edu.in</t>
  </si>
  <si>
    <t>2025EM1100352</t>
  </si>
  <si>
    <t>THIRUMALAIKUMAR M</t>
  </si>
  <si>
    <t>2026-02-09T05:35:41.5870000Z</t>
  </si>
  <si>
    <t>2026-02-04T17:04:40.3070000Z</t>
  </si>
  <si>
    <t>2026-02-04T17:48:31.4170000Z</t>
  </si>
  <si>
    <t>2026-02-04T17:48:23.8770000Z</t>
  </si>
  <si>
    <t>2026-02-04T17:43:36.8370000Z</t>
  </si>
  <si>
    <t>2026-02-04T17:31:55.7330000Z</t>
  </si>
  <si>
    <t>2026-02-04T17:31:55.7230000Z</t>
  </si>
  <si>
    <t>2025em1100353@bitspilani-digital.edu.in</t>
  </si>
  <si>
    <t>2025EM1100353</t>
  </si>
  <si>
    <t>VISHAL BATRA</t>
  </si>
  <si>
    <t>2026-01-18T13:55:01.6970000Z</t>
  </si>
  <si>
    <t>2026-02-08T07:39:02.4430000Z</t>
  </si>
  <si>
    <t>2026-02-09T05:25:30.9200000Z</t>
  </si>
  <si>
    <t>2026-02-08T07:37:51.9370000Z</t>
  </si>
  <si>
    <t>2026-01-31T08:51:01.1070000Z</t>
  </si>
  <si>
    <t>2026-01-31T08:51:01.1000000Z</t>
  </si>
  <si>
    <t>2026-01-27T07:59:15.4700000Z</t>
  </si>
  <si>
    <t>2026-02-08T06:08:47.2930000Z</t>
  </si>
  <si>
    <t>2026-02-08T05:50:24.2700000Z</t>
  </si>
  <si>
    <t>2026-01-27T07:43:28.9370000Z</t>
  </si>
  <si>
    <t>2026-01-27T07:43:28.9400000Z</t>
  </si>
  <si>
    <t>2026-01-29T08:16:11.7830000Z</t>
  </si>
  <si>
    <t>2026-02-09T06:51:07.0570000Z</t>
  </si>
  <si>
    <t>2026-02-09T06:50:34.9170000Z</t>
  </si>
  <si>
    <t>2025em1100354@bitspilani-digital.edu.in</t>
  </si>
  <si>
    <t>2025EM1100354</t>
  </si>
  <si>
    <t>EMY PAULSON</t>
  </si>
  <si>
    <t>2025em1100355@bitspilani-digital.edu.in</t>
  </si>
  <si>
    <t>2025EM1100355</t>
  </si>
  <si>
    <t>GAURANG KAUL</t>
  </si>
  <si>
    <t>2025em1100356@bitspilani-digital.edu.in</t>
  </si>
  <si>
    <t>2025EM1100356</t>
  </si>
  <si>
    <t>HEMAKSHI KHANNA</t>
  </si>
  <si>
    <t>2026-02-08T11:00:18.6730000Z</t>
  </si>
  <si>
    <t>2026-02-08T11:00:33.2330000Z</t>
  </si>
  <si>
    <t>2026-02-07T23:04:38.2400000Z</t>
  </si>
  <si>
    <t>2026-02-07T22:48:36.1970000Z</t>
  </si>
  <si>
    <t>2026-02-07T22:48:29.8800000Z</t>
  </si>
  <si>
    <t>2026-02-07T22:26:11.8000000Z</t>
  </si>
  <si>
    <t>2026-02-07T22:25:58.0670000Z</t>
  </si>
  <si>
    <t>2025em1100357@bitspilani-digital.edu.in</t>
  </si>
  <si>
    <t>2025EM1100357</t>
  </si>
  <si>
    <t>YEDDALA SRAVANI</t>
  </si>
  <si>
    <t>2026-01-20T11:42:35.2800000Z</t>
  </si>
  <si>
    <t>2026-02-08T05:08:01.6470000Z</t>
  </si>
  <si>
    <t>2026-02-09T07:06:20.8730000Z</t>
  </si>
  <si>
    <t>2026-02-08T05:05:46.5400000Z</t>
  </si>
  <si>
    <t>2026-02-02T11:07:41.1130000Z</t>
  </si>
  <si>
    <t>2026-01-27T10:44:21.9570000Z</t>
  </si>
  <si>
    <t>2026-02-08T05:50:53.9970000Z</t>
  </si>
  <si>
    <t>2026-02-08T05:34:44.6770000Z</t>
  </si>
  <si>
    <t>2026-02-03T10:19:56.6000000Z</t>
  </si>
  <si>
    <t>2026-02-04T07:45:24.9370000Z</t>
  </si>
  <si>
    <t>2026-02-08T05:40:43.2730000Z</t>
  </si>
  <si>
    <t>2026-02-08T05:40:38.4770000Z</t>
  </si>
  <si>
    <t>2025em1100358@bitspilani-digital.edu.in</t>
  </si>
  <si>
    <t>2025EM1100358</t>
  </si>
  <si>
    <t>BUDDABATHUNI VENKATA SANTOSH SAI ROSHAN</t>
  </si>
  <si>
    <t>2026-02-08T23:57:22.2430000Z</t>
  </si>
  <si>
    <t>2026-02-08T20:32:14.6600000Z</t>
  </si>
  <si>
    <t>2026-02-08T23:57:26.2430000Z</t>
  </si>
  <si>
    <t>2026-02-08T20:31:51.8230000Z</t>
  </si>
  <si>
    <t>2026-02-08T20:18:29.7170000Z</t>
  </si>
  <si>
    <t>2026-02-08T20:18:29.7100000Z</t>
  </si>
  <si>
    <t>2026-02-08T20:32:23.9300000Z</t>
  </si>
  <si>
    <t>2026-02-08T20:32:32.5870000Z</t>
  </si>
  <si>
    <t>2025em1100359@bitspilani-digital.edu.in</t>
  </si>
  <si>
    <t>2025EM1100359</t>
  </si>
  <si>
    <t>BIRADAR KRUSHNKANT EKNATH</t>
  </si>
  <si>
    <t>2026-02-08T13:11:11.1300000Z</t>
  </si>
  <si>
    <t>2026-02-08T13:00:23.6900000Z</t>
  </si>
  <si>
    <t>2026-02-08T13:10:50.4000000Z</t>
  </si>
  <si>
    <t>2026-01-25T07:32:47.5230000Z</t>
  </si>
  <si>
    <t>2026-01-25T07:32:47.5370000Z</t>
  </si>
  <si>
    <t>2026-02-08T13:37:31.9170000Z</t>
  </si>
  <si>
    <t>2026-02-08T13:37:26.2100000Z</t>
  </si>
  <si>
    <t>2026-02-02T18:26:21.5700000Z</t>
  </si>
  <si>
    <t>2025em1100360@bitspilani-digital.edu.in</t>
  </si>
  <si>
    <t>2025EM1100360</t>
  </si>
  <si>
    <t>MOHAMMED ZEESHAN</t>
  </si>
  <si>
    <t>2025em1100361@bitspilani-digital.edu.in</t>
  </si>
  <si>
    <t>2025EM1100361</t>
  </si>
  <si>
    <t>DIVYA RATH</t>
  </si>
  <si>
    <t>2025em1100362@bitspilani-digital.edu.in</t>
  </si>
  <si>
    <t>2025EM1100362</t>
  </si>
  <si>
    <t>NISHANT NUNIA</t>
  </si>
  <si>
    <t>2026-02-08T08:50:35.5630000Z</t>
  </si>
  <si>
    <t>2026-01-31T11:43:28.7570000Z</t>
  </si>
  <si>
    <t>2026-01-30T12:54:03.2900000Z</t>
  </si>
  <si>
    <t>2026-01-18T16:52:03.1670000Z</t>
  </si>
  <si>
    <t>2026-01-18T16:52:03.1500000Z</t>
  </si>
  <si>
    <t>2026-01-31T11:34:45.3100000Z</t>
  </si>
  <si>
    <t>2025em1100363@bitspilani-digital.edu.in</t>
  </si>
  <si>
    <t>2025EM1100363</t>
  </si>
  <si>
    <t>ABHINAV CHAUHAN</t>
  </si>
  <si>
    <t>2026-02-07T13:09:24.2300000Z</t>
  </si>
  <si>
    <t>2026-02-08T21:06:27.7670000Z</t>
  </si>
  <si>
    <t>2026-01-18T06:01:59.3530000Z</t>
  </si>
  <si>
    <t>2026-01-18T06:02:01.8100000Z</t>
  </si>
  <si>
    <t>2026-01-18T06:02:01.7970000Z</t>
  </si>
  <si>
    <t>2026-02-08T12:07:34.6300000Z</t>
  </si>
  <si>
    <t>2025em1100364@bitspilani-digital.edu.in</t>
  </si>
  <si>
    <t>2025EM1100364</t>
  </si>
  <si>
    <t>RAUSHAN KUMAR</t>
  </si>
  <si>
    <t>2026-02-06T12:45:55.4100000Z</t>
  </si>
  <si>
    <t>2026-01-25T07:05:08.9300000Z</t>
  </si>
  <si>
    <t>2026-01-25T07:04:42.9030000Z</t>
  </si>
  <si>
    <t>2026-02-04T00:23:02.3870000Z</t>
  </si>
  <si>
    <t>2026-02-04T00:22:54.3330000Z</t>
  </si>
  <si>
    <t>2026-02-04T00:23:07.8570000Z</t>
  </si>
  <si>
    <t>2026-02-04T00:23:17.6330000Z</t>
  </si>
  <si>
    <t>2026-01-27T04:23:53.2300000Z</t>
  </si>
  <si>
    <t>2026-01-27T04:05:44.2900000Z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</si>
  <si>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</si>
  <si>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</si>
  <si>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</si>
  <si>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</si>
  <si>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</si>
  <si>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2026-02-08T07:35:07.9100000Z</t>
  </si>
  <si>
    <t>2026-02-08T07:18:32.6900000Z</t>
  </si>
  <si>
    <t>2026-02-08T07:34:58.2770000Z</t>
  </si>
  <si>
    <t>2026-02-05T16:37:18.9970000Z</t>
  </si>
  <si>
    <t>2026-02-05T16:37:19.0100000Z</t>
  </si>
  <si>
    <t>2026-02-08T07:54:27.4530000Z</t>
  </si>
  <si>
    <t>2026-02-08T07:53:29.3970000Z</t>
  </si>
  <si>
    <t>2026-01-30T17:02:54.4230000Z</t>
  </si>
  <si>
    <t>2026-02-02T07:02:04.1430000Z</t>
  </si>
  <si>
    <t>2026-02-02T17:59:41.1900000Z</t>
  </si>
  <si>
    <t>2026-02-08T08:02:51.9630000Z</t>
  </si>
  <si>
    <t>2026-02-08T07:58:53.6900000Z</t>
  </si>
  <si>
    <t>2025em1100366@bitspilani-digital.edu.in</t>
  </si>
  <si>
    <t>2025EM1100366</t>
  </si>
  <si>
    <t>RONY VINCENT</t>
  </si>
  <si>
    <t>2026-01-16T08:46:22.5430000Z</t>
  </si>
  <si>
    <t>2025em1100367@bitspilani-digital.edu.in</t>
  </si>
  <si>
    <t>2025EM1100367</t>
  </si>
  <si>
    <t>DIKSHANT BHATTI</t>
  </si>
  <si>
    <t>2025em1100368@bitspilani-digital.edu.in</t>
  </si>
  <si>
    <t>2025EM1100368</t>
  </si>
  <si>
    <t>MITHUN BAGCHI</t>
  </si>
  <si>
    <t>2025em1100369@bitspilani-digital.edu.in</t>
  </si>
  <si>
    <t>2025EM1100369</t>
  </si>
  <si>
    <t>SHAJEE PULUKKOOL</t>
  </si>
  <si>
    <t>2026-02-09T04:06:39.5630000Z</t>
  </si>
  <si>
    <t>2026-02-08T11:34:01.4300000Z</t>
  </si>
  <si>
    <t>2026-02-08T11:33:37.0830000Z</t>
  </si>
  <si>
    <t>2026-02-09T04:13:03.3000000Z</t>
  </si>
  <si>
    <t>2026-02-09T04:12:56.1100000Z</t>
  </si>
  <si>
    <t>2026-02-09T04:43:39.2470000Z</t>
  </si>
  <si>
    <t>2026-02-09T04:43:39.2400000Z</t>
  </si>
  <si>
    <t>2026-02-08T12:04:26.0530000Z</t>
  </si>
  <si>
    <t>2026-02-08T12:03:57.1330000Z</t>
  </si>
  <si>
    <t>2026-01-17T17:02:49.0200000Z</t>
  </si>
  <si>
    <t>2026-01-17T17:02:49.0070000Z</t>
  </si>
  <si>
    <t>2025em1100370@bitspilani-digital.edu.in</t>
  </si>
  <si>
    <t>2025EM1100370</t>
  </si>
  <si>
    <t>YUJEEB ABBAS KASHANI</t>
  </si>
  <si>
    <t>2025em1100371@bitspilani-digital.edu.in</t>
  </si>
  <si>
    <t>2025EM1100371</t>
  </si>
  <si>
    <t>CHETHAN R M</t>
  </si>
  <si>
    <t>2025em1100372@bitspilani-digital.edu.in</t>
  </si>
  <si>
    <t>2025EM1100372</t>
  </si>
  <si>
    <t>CHETAN PANT</t>
  </si>
  <si>
    <t>2026-02-09T03:34:32.8600000Z</t>
  </si>
  <si>
    <t>2026-02-09T04:08:16.2500000Z</t>
  </si>
  <si>
    <t>2026-02-09T04:08:12.8730000Z</t>
  </si>
  <si>
    <t>2026-02-09T04:08:25.4170000Z</t>
  </si>
  <si>
    <t>2026-02-09T04:08:25.4130000Z</t>
  </si>
  <si>
    <t>2026-02-09T03:34:36.3230000Z</t>
  </si>
  <si>
    <t>2026-02-07T10:02:59.0730000Z</t>
  </si>
  <si>
    <t>2026-02-07T10:04:17.7570000Z</t>
  </si>
  <si>
    <t>2026-02-09T03:34:38.1000000Z</t>
  </si>
  <si>
    <t>2026-02-08T14:19:06.5800000Z</t>
  </si>
  <si>
    <t>2026-02-08T14:19:02.3370000Z</t>
  </si>
  <si>
    <t>2025em1100373@bitspilani-digital.edu.in</t>
  </si>
  <si>
    <t>2025EM1100373</t>
  </si>
  <si>
    <t>YEWALE JEEVAN SAMPATRAO</t>
  </si>
  <si>
    <t>2026-02-07T15:12:07.4470000Z</t>
  </si>
  <si>
    <t>2026-02-07T15:17:00.8900000Z</t>
  </si>
  <si>
    <t>2026-02-05T14:32:53.0870000Z</t>
  </si>
  <si>
    <t>2026-01-30T14:36:56.1800000Z</t>
  </si>
  <si>
    <t>2026-02-05T14:32:44.2370000Z</t>
  </si>
  <si>
    <t>2026-02-05T14:32:44.2330000Z</t>
  </si>
  <si>
    <t>2026-02-05T14:33:02.8370000Z</t>
  </si>
  <si>
    <t>2026-02-05T14:33:15.5100000Z</t>
  </si>
  <si>
    <t>2026-02-05T14:33:26.0800000Z</t>
  </si>
  <si>
    <t>2025em1100374@bitspilani-digital.edu.in</t>
  </si>
  <si>
    <t>2025EM1100374</t>
  </si>
  <si>
    <t>VARUN CHAND R</t>
  </si>
  <si>
    <t>2026-02-07T13:05:24.4670000Z</t>
  </si>
  <si>
    <t>2026-02-07T13:05:59.0670000Z</t>
  </si>
  <si>
    <t>2026-02-06T13:20:39.8770000Z</t>
  </si>
  <si>
    <t>2026-01-23T13:12:44.5570000Z</t>
  </si>
  <si>
    <t>2026-01-23T13:12:44.5670000Z</t>
  </si>
  <si>
    <t>2026-02-07T13:05:25.2770000Z</t>
  </si>
  <si>
    <t>2025em1100375@bitspilani-digital.edu.in</t>
  </si>
  <si>
    <t>2025EM1100375</t>
  </si>
  <si>
    <t>SANKALP AWASTHI</t>
  </si>
  <si>
    <t>2025em1100376@bitspilani-digital.edu.in</t>
  </si>
  <si>
    <t>2025EM1100376</t>
  </si>
  <si>
    <t>DHANASHREE SHRIRANG ADKAR</t>
  </si>
  <si>
    <t>2025em1100377@bitspilani-digital.edu.in</t>
  </si>
  <si>
    <t>2025EM1100377</t>
  </si>
  <si>
    <t>MANASH KUMAR NATH</t>
  </si>
  <si>
    <t>2026-02-09T06:40:21.7270000Z</t>
  </si>
  <si>
    <t>2026-02-09T06:49:57.9600000Z</t>
  </si>
  <si>
    <t>2026-02-09T06:49:49.9400000Z</t>
  </si>
  <si>
    <t>2026-02-09T07:32:45.9800000Z</t>
  </si>
  <si>
    <t>2026-02-06T08:17:09.3100000Z</t>
  </si>
  <si>
    <t>2026-02-06T09:41:31.4130000Z</t>
  </si>
  <si>
    <t>2026-02-06T10:13:56.7830000Z</t>
  </si>
  <si>
    <t>2026-02-09T07:26:33.7200000Z</t>
  </si>
  <si>
    <t>2026-02-09T07:26:15.7370000Z</t>
  </si>
  <si>
    <t>2026-02-07T09:12:20.2070000Z</t>
  </si>
  <si>
    <t>2025em1100378@bitspilani-digital.edu.in</t>
  </si>
  <si>
    <t>2025EM1100378</t>
  </si>
  <si>
    <t>NIKHILESH KUMAR</t>
  </si>
  <si>
    <t>2026-02-09T05:27:23.1530000Z</t>
  </si>
  <si>
    <t>2026-02-08T05:39:25.4100000Z</t>
  </si>
  <si>
    <t>2026-01-24T03:57:05.5400000Z</t>
  </si>
  <si>
    <t>2026-01-24T04:12:48.4470000Z</t>
  </si>
  <si>
    <t>2026-01-24T04:12:48.4570000Z</t>
  </si>
  <si>
    <t>2026-02-09T05:27:23.7400000Z</t>
  </si>
  <si>
    <t>2026-01-28T05:09:16.9300000Z</t>
  </si>
  <si>
    <t>2026-02-09T05:44:43.0730000Z</t>
  </si>
  <si>
    <t>2026-02-09T05:44:43.0700000Z</t>
  </si>
  <si>
    <t>2026-02-07T14:27:39.5430000Z</t>
  </si>
  <si>
    <t>2025em1100379@bitspilani-digital.edu.in</t>
  </si>
  <si>
    <t>2025EM1100379</t>
  </si>
  <si>
    <t>SNEHAL JOSHI</t>
  </si>
  <si>
    <t>2026-02-09T01:38:16.3630000Z</t>
  </si>
  <si>
    <t>2026-02-08T13:49:06.8400000Z</t>
  </si>
  <si>
    <t>2026-02-08T13:48:41.7500000Z</t>
  </si>
  <si>
    <t>2026-02-08T13:36:31.7000000Z</t>
  </si>
  <si>
    <t>2026-02-09T01:50:14.9800000Z</t>
  </si>
  <si>
    <t>2026-02-09T01:50:10.8400000Z</t>
  </si>
  <si>
    <t>2026-02-09T01:50:55.7000000Z</t>
  </si>
  <si>
    <t>2026-02-08T04:41:12.7030000Z</t>
  </si>
  <si>
    <t>2026-02-08T05:37:26.1800000Z</t>
  </si>
  <si>
    <t>2026-02-08T05:26:22.1600000Z</t>
  </si>
  <si>
    <t>2026-02-08T04:57:33.4170000Z</t>
  </si>
  <si>
    <t>2026-02-08T04:57:33.4200000Z</t>
  </si>
  <si>
    <t>2025em1100380@bitspilani-digital.edu.in</t>
  </si>
  <si>
    <t>2025EM1100380</t>
  </si>
  <si>
    <t>ROY SAMEER NANDUKUMAR</t>
  </si>
  <si>
    <t>2025em1100381@bitspilani-digital.edu.in</t>
  </si>
  <si>
    <t>2025EM1100381</t>
  </si>
  <si>
    <t>SOMYA</t>
  </si>
  <si>
    <t>2026-02-08T12:46:26.4100000Z</t>
  </si>
  <si>
    <t>2026-02-08T14:42:38.6830000Z</t>
  </si>
  <si>
    <t>2026-02-08T14:42:20.0270000Z</t>
  </si>
  <si>
    <t>2026-02-07T12:43:17.7200000Z</t>
  </si>
  <si>
    <t>2026-02-07T12:43:17.7130000Z</t>
  </si>
  <si>
    <t>2026-02-08T14:29:24.4630000Z</t>
  </si>
  <si>
    <t>2026-02-08T14:27:41.2700000Z</t>
  </si>
  <si>
    <t>2026-02-08T13:35:28.2330000Z</t>
  </si>
  <si>
    <t>2026-02-08T13:35:28.2300000Z</t>
  </si>
  <si>
    <t>2026-02-06T15:35:43.6170000Z</t>
  </si>
  <si>
    <t>2025em1100382@bitspilani-digital.edu.in</t>
  </si>
  <si>
    <t>2025EM1100382</t>
  </si>
  <si>
    <t>S KALYANI</t>
  </si>
  <si>
    <t>2026-02-09T04:59:13.3270000Z</t>
  </si>
  <si>
    <t>2026-02-06T12:58:42.1670000Z</t>
  </si>
  <si>
    <t>2026-02-06T13:32:46.4000000Z</t>
  </si>
  <si>
    <t>2026-02-06T13:32:46.4030000Z</t>
  </si>
  <si>
    <t>2026-02-08T22:48:49.6630000Z</t>
  </si>
  <si>
    <t>2026-02-08T22:47:10.3470000Z</t>
  </si>
  <si>
    <t>2026-02-09T05:52:51.0070000Z</t>
  </si>
  <si>
    <t>2026-02-09T07:16:54.4000000Z</t>
  </si>
  <si>
    <t>2026-02-09T07:16:21.3100000Z</t>
  </si>
  <si>
    <t>2025em1100383@bitspilani-digital.edu.in</t>
  </si>
  <si>
    <t>2025EM1100383</t>
  </si>
  <si>
    <t>REWA RAXIT</t>
  </si>
  <si>
    <t>2026-02-06T12:55:27.0600000Z</t>
  </si>
  <si>
    <t>2026-02-05T15:41:02.9200000Z</t>
  </si>
  <si>
    <t>2026-02-06T13:02:33.5170000Z</t>
  </si>
  <si>
    <t>2026-01-23T12:29:42.4430000Z</t>
  </si>
  <si>
    <t>2026-01-23T12:29:42.4500000Z</t>
  </si>
  <si>
    <t>2026-02-06T13:02:44.4030000Z</t>
  </si>
  <si>
    <t>2026-02-06T13:03:25.0000000Z</t>
  </si>
  <si>
    <t>2025em1100384@bitspilani-digital.edu.in</t>
  </si>
  <si>
    <t>2025EM1100384</t>
  </si>
  <si>
    <t>ADEETYA SANJAY WADIKAR</t>
  </si>
  <si>
    <t>2025em1100385@bitspilani-digital.edu.in</t>
  </si>
  <si>
    <t>2025EM1100385</t>
  </si>
  <si>
    <t>JAYADEVAN A</t>
  </si>
  <si>
    <t>2026-02-09T04:33:17.2570000Z</t>
  </si>
  <si>
    <t>2026-02-09T04:33:33.7600000Z</t>
  </si>
  <si>
    <t>2026-02-07T07:46:02.8600000Z</t>
  </si>
  <si>
    <t>2026-02-07T07:47:24.5470000Z</t>
  </si>
  <si>
    <t>2026-02-09T04:33:38.3130000Z</t>
  </si>
  <si>
    <t>2026-02-05T13:21:47.4170000Z</t>
  </si>
  <si>
    <t>2026-01-28T13:29:33.6800000Z</t>
  </si>
  <si>
    <t>2026-02-05T13:23:50.7470000Z</t>
  </si>
  <si>
    <t>2026-01-31T13:29:37.8370000Z</t>
  </si>
  <si>
    <t>2026-02-05T13:24:20.3800000Z</t>
  </si>
  <si>
    <t>2025em1100386@bitspilani-digital.edu.in</t>
  </si>
  <si>
    <t>2025EM1100386</t>
  </si>
  <si>
    <t>SAHA GOPAL</t>
  </si>
  <si>
    <t>2025em1100387@bitspilani-digital.edu.in</t>
  </si>
  <si>
    <t>2025EM1100387</t>
  </si>
  <si>
    <t>JAMPULA SAI RAHUL CHOWDHARY</t>
  </si>
  <si>
    <t>2026-02-08T07:26:21.3030000Z</t>
  </si>
  <si>
    <t>2026-02-07T21:42:12.2800000Z</t>
  </si>
  <si>
    <t>2026-02-07T21:42:08.4700000Z</t>
  </si>
  <si>
    <t>2026-02-07T21:35:28.0530000Z</t>
  </si>
  <si>
    <t>2026-02-07T21:41:22.6100000Z</t>
  </si>
  <si>
    <t>2026-02-07T18:49:50.3230000Z</t>
  </si>
  <si>
    <t>2026-02-07T18:45:12.3030000Z</t>
  </si>
  <si>
    <t>2026-02-08T08:26:23.0730000Z</t>
  </si>
  <si>
    <t>2026-02-08T08:26:15.0400000Z</t>
  </si>
  <si>
    <t>2026-02-08T08:13:11.3030000Z</t>
  </si>
  <si>
    <t>2026-02-08T08:26:24.8100000Z</t>
  </si>
  <si>
    <t>2025em1100388@bitspilani-digital.edu.in</t>
  </si>
  <si>
    <t>2025EM1100388</t>
  </si>
  <si>
    <t>SHINDE PRASHANT VIJAY VINAYA</t>
  </si>
  <si>
    <t>2025em1100389@bitspilani-digital.edu.in</t>
  </si>
  <si>
    <t>2025EM1100389</t>
  </si>
  <si>
    <t>SHARMA SANDEEP KUMAR S</t>
  </si>
  <si>
    <t>2026-02-09T05:29:36.6670000Z</t>
  </si>
  <si>
    <t>2026-02-09T06:53:41.5730000Z</t>
  </si>
  <si>
    <t>2026-02-09T06:55:56.8730000Z</t>
  </si>
  <si>
    <t>2026-02-09T06:55:59.1100000Z</t>
  </si>
  <si>
    <t>2026-02-09T05:30:05.1700000Z</t>
  </si>
  <si>
    <t>2026-02-09T06:24:28.1470000Z</t>
  </si>
  <si>
    <t>2026-02-09T06:24:04.2800000Z</t>
  </si>
  <si>
    <t>2026-02-09T06:24:09.0830000Z</t>
  </si>
  <si>
    <t>2025em1100390@bitspilani-digital.edu.in</t>
  </si>
  <si>
    <t>2025EM1100390</t>
  </si>
  <si>
    <t>MEKALA SRIJANI</t>
  </si>
  <si>
    <t>2026-02-09T07:15:41.8070000Z</t>
  </si>
  <si>
    <t>2026-02-08T16:29:14.0770000Z</t>
  </si>
  <si>
    <t>2026-02-08T16:29:10.4000000Z</t>
  </si>
  <si>
    <t>2026-02-03T14:57:04.6030000Z</t>
  </si>
  <si>
    <t>2026-02-04T07:30:32.1730000Z</t>
  </si>
  <si>
    <t>2026-02-08T15:55:41.5700000Z</t>
  </si>
  <si>
    <t>2026-02-08T15:55:37.7570000Z</t>
  </si>
  <si>
    <t>2026-02-09T07:19:59.8430000Z</t>
  </si>
  <si>
    <t>2026-02-08T16:08:38.9630000Z</t>
  </si>
  <si>
    <t>2026-02-02T08:02:45.2800000Z</t>
  </si>
  <si>
    <t>2026-02-09T07:27:49.6870000Z</t>
  </si>
  <si>
    <t>2025em1100391@bitspilani-digital.edu.in</t>
  </si>
  <si>
    <t>2025EM1100391</t>
  </si>
  <si>
    <t>IMRAN SHAREEF</t>
  </si>
  <si>
    <t>2026-02-08T06:07:38.0670000Z</t>
  </si>
  <si>
    <t>2026-02-08T07:37:44.9230000Z</t>
  </si>
  <si>
    <t>2026-02-08T07:36:38.8800000Z</t>
  </si>
  <si>
    <t>2026-01-19T17:18:45.8470000Z</t>
  </si>
  <si>
    <t>2026-01-19T17:18:45.8330000Z</t>
  </si>
  <si>
    <t>2026-02-08T07:38:46.4500000Z</t>
  </si>
  <si>
    <t>2026-02-08T06:32:56.8670000Z</t>
  </si>
  <si>
    <t>2026-02-08T07:38:20.8600000Z</t>
  </si>
  <si>
    <t>2026-02-08T07:06:17.1900000Z</t>
  </si>
  <si>
    <t>2026-02-07T08:23:07.6870000Z</t>
  </si>
  <si>
    <t>2025em1100392@bitspilani-digital.edu.in</t>
  </si>
  <si>
    <t>2025EM1100392</t>
  </si>
  <si>
    <t>SRILAKSHMI THANNEERU</t>
  </si>
  <si>
    <t>2026-02-06T13:28:00.7500000Z</t>
  </si>
  <si>
    <t>2026-02-06T13:30:55.1470000Z</t>
  </si>
  <si>
    <t>2026-02-06T13:28:47.3730000Z</t>
  </si>
  <si>
    <t>2026-02-06T13:31:46.1400000Z</t>
  </si>
  <si>
    <t>2026-02-06T13:31:18.9430000Z</t>
  </si>
  <si>
    <t>2025em1100393@bitspilani-digital.edu.in</t>
  </si>
  <si>
    <t>2025EM1100393</t>
  </si>
  <si>
    <t>SAKSHAM DUBEY</t>
  </si>
  <si>
    <t>2026-02-08T10:21:31.5000000Z</t>
  </si>
  <si>
    <t>2026-02-09T03:33:22.7930000Z</t>
  </si>
  <si>
    <t>2026-02-08T10:09:22.7800000Z</t>
  </si>
  <si>
    <t>2026-02-08T10:21:19.1570000Z</t>
  </si>
  <si>
    <t>2026-02-08T10:11:09.2270000Z</t>
  </si>
  <si>
    <t>2026-01-31T07:54:29.1500000Z</t>
  </si>
  <si>
    <t>2026-01-31T07:54:29.1370000Z</t>
  </si>
  <si>
    <t>2026-01-27T07:25:07.2000000Z</t>
  </si>
  <si>
    <t>2026-01-20T23:44:03.2670000Z</t>
  </si>
  <si>
    <t>2026-01-20T23:44:03.2800000Z</t>
  </si>
  <si>
    <t>2026-02-08T10:14:48.7070000Z</t>
  </si>
  <si>
    <t>2026-02-08T10:13:27.9300000Z</t>
  </si>
  <si>
    <t>2025em1100394@bitspilani-digital.edu.in</t>
  </si>
  <si>
    <t>2025EM1100394</t>
  </si>
  <si>
    <t>AMBER GAUTAM</t>
  </si>
  <si>
    <t>2026-02-08T15:29:53.8070000Z</t>
  </si>
  <si>
    <t>2026-02-08T15:55:09.3230000Z</t>
  </si>
  <si>
    <t>2026-02-08T15:35:55.4300000Z</t>
  </si>
  <si>
    <t>2026-02-08T15:55:23.1600000Z</t>
  </si>
  <si>
    <t>2026-02-08T15:45:34.5000000Z</t>
  </si>
  <si>
    <t>2026-02-08T15:55:31.8170000Z</t>
  </si>
  <si>
    <t>2026-02-08T15:54:06.1430000Z</t>
  </si>
  <si>
    <t>2026-01-21T14:50:43.1100000Z</t>
  </si>
  <si>
    <t>2026-01-21T14:54:45.7300000Z</t>
  </si>
  <si>
    <t>2025em1100395@bitspilani-digital.edu.in</t>
  </si>
  <si>
    <t>2025EM1100395</t>
  </si>
  <si>
    <t>NAVANEETHAKRISHNAN M</t>
  </si>
  <si>
    <t>2026-02-09T02:59:27.9000000Z</t>
  </si>
  <si>
    <t>2026-02-09T03:14:40.9900000Z</t>
  </si>
  <si>
    <t>2026-02-09T03:14:36.1470000Z</t>
  </si>
  <si>
    <t>2026-02-07T12:35:51.6070000Z</t>
  </si>
  <si>
    <t>2026-02-07T12:35:51.6000000Z</t>
  </si>
  <si>
    <t>2026-02-08T05:49:53.4530000Z</t>
  </si>
  <si>
    <t>2026-02-08T05:49:49.8000000Z</t>
  </si>
  <si>
    <t>2026-02-06T04:24:17.3800000Z</t>
  </si>
  <si>
    <t>2026-02-04T23:57:16.9500000Z</t>
  </si>
  <si>
    <t>2026-02-08T11:21:47.3170000Z</t>
  </si>
  <si>
    <t>2026-02-08T11:21:43.5770000Z</t>
  </si>
  <si>
    <t>2025em1100396@bitspilani-digital.edu.in</t>
  </si>
  <si>
    <t>2025EM1100396</t>
  </si>
  <si>
    <t>K DINESH KUMAR</t>
  </si>
  <si>
    <t>2026-02-06T14:50:33.1270000Z</t>
  </si>
  <si>
    <t>2026-01-20T06:55:07.6300000Z</t>
  </si>
  <si>
    <t>2025em1100397@bitspilani-digital.edu.in</t>
  </si>
  <si>
    <t>2025EM1100397</t>
  </si>
  <si>
    <t>ASHISH YADAV</t>
  </si>
  <si>
    <t>2025em1100398@bitspilani-digital.edu.in</t>
  </si>
  <si>
    <t>2025EM1100398</t>
  </si>
  <si>
    <t>SACHIN SADANAND JOSHI</t>
  </si>
  <si>
    <t>2026-01-30T11:48:30.0300000Z</t>
  </si>
  <si>
    <t>2026-01-30T11:49:18.0830000Z</t>
  </si>
  <si>
    <t>2025em1100399@bitspilani-digital.edu.in</t>
  </si>
  <si>
    <t>2025EM1100399</t>
  </si>
  <si>
    <t>BHARGAV TEJ BETHAPUDI</t>
  </si>
  <si>
    <t>2026-02-08T15:14:10.2170000Z</t>
  </si>
  <si>
    <t>2026-02-08T12:31:14.4500000Z</t>
  </si>
  <si>
    <t>2026-02-07T19:12:11.5070000Z</t>
  </si>
  <si>
    <t>2026-02-08T12:32:24.7200000Z</t>
  </si>
  <si>
    <t>2026-02-07T19:15:30.6900000Z</t>
  </si>
  <si>
    <t>2026-02-07T19:20:28.5630000Z</t>
  </si>
  <si>
    <t>2026-02-07T19:04:39.2300000Z</t>
  </si>
  <si>
    <t>2025em1100400@bitspilani-digital.edu.in</t>
  </si>
  <si>
    <t>2025EM1100400</t>
  </si>
  <si>
    <t>NISHA N</t>
  </si>
  <si>
    <t>2026-02-08T19:49:39.0270000Z</t>
  </si>
  <si>
    <t>2026-02-08T20:00:03.2730000Z</t>
  </si>
  <si>
    <t>2026-02-08T19:59:44.7530000Z</t>
  </si>
  <si>
    <t>2026-01-25T19:49:08.9500000Z</t>
  </si>
  <si>
    <t>2026-02-08T20:11:45.9830000Z</t>
  </si>
  <si>
    <t>2026-02-08T20:11:06.5530000Z</t>
  </si>
  <si>
    <t>2025em1100401@bitspilani-digital.edu.in</t>
  </si>
  <si>
    <t>2025EM1100401</t>
  </si>
  <si>
    <t>THOTA CHAIITHRA</t>
  </si>
  <si>
    <t>2026-01-29T13:17:26.2900000Z</t>
  </si>
  <si>
    <t>2026-02-08T03:42:47.9130000Z</t>
  </si>
  <si>
    <t>2026-01-29T13:17:43.2030000Z</t>
  </si>
  <si>
    <t>2026-02-08T04:48:25.0830000Z</t>
  </si>
  <si>
    <t>2026-02-08T05:30:51.4930000Z</t>
  </si>
  <si>
    <t>2026-02-08T05:30:46.8670000Z</t>
  </si>
  <si>
    <t>2026-02-08T05:30:57.0870000Z</t>
  </si>
  <si>
    <t>2026-02-08T05:30:57.0900000Z</t>
  </si>
  <si>
    <t>2025em1100402@bitspilani-digital.edu.in</t>
  </si>
  <si>
    <t>2025EM1100402</t>
  </si>
  <si>
    <t>PARTHIBAN M</t>
  </si>
  <si>
    <t>2025em1100403@bitspilani-digital.edu.in</t>
  </si>
  <si>
    <t>2025EM1100403</t>
  </si>
  <si>
    <t>ARJUN MUKHERJEE</t>
  </si>
  <si>
    <t>2026-02-08T18:45:18.5470000Z</t>
  </si>
  <si>
    <t>2026-02-06T07:10:51.0670000Z</t>
  </si>
  <si>
    <t>2026-02-06T08:08:05.3070000Z</t>
  </si>
  <si>
    <t>2026-02-06T08:08:05.3030000Z</t>
  </si>
  <si>
    <t>2026-02-05T09:18:44.8330000Z</t>
  </si>
  <si>
    <t>2026-02-05T09:29:01.7500000Z</t>
  </si>
  <si>
    <t>2026-02-04T08:23:12.5370000Z</t>
  </si>
  <si>
    <t>2026-02-06T05:08:23.4830000Z</t>
  </si>
  <si>
    <t>2025em1100404@bitspilani-digital.edu.in</t>
  </si>
  <si>
    <t>2025EM1100404</t>
  </si>
  <si>
    <t>SHIVANI VERMA</t>
  </si>
  <si>
    <t>2026-02-08T15:08:15.0800000Z</t>
  </si>
  <si>
    <t>2026-02-08T17:24:37.2930000Z</t>
  </si>
  <si>
    <t>2026-02-08T17:24:30.7670000Z</t>
  </si>
  <si>
    <t>2026-02-08T16:15:58.7600000Z</t>
  </si>
  <si>
    <t>2026-02-08T16:10:35.5270000Z</t>
  </si>
  <si>
    <t>2026-01-23T12:55:43.0970000Z</t>
  </si>
  <si>
    <t>2026-01-29T02:39:12.1900000Z</t>
  </si>
  <si>
    <t>2026-02-08T15:29:32.9270000Z</t>
  </si>
  <si>
    <t>2026-02-08T15:28:03.5530000Z</t>
  </si>
  <si>
    <t>2026-02-05T23:15:36.7930000Z</t>
  </si>
  <si>
    <t>2026-02-05T23:15:36.7900000Z</t>
  </si>
  <si>
    <t>2025em1100405@bitspilani-digital.edu.in</t>
  </si>
  <si>
    <t>2025EM1100405</t>
  </si>
  <si>
    <t>VADUKAR JIGNESH NATHABHAI</t>
  </si>
  <si>
    <t>2026-02-06T06:04:57.7800000Z</t>
  </si>
  <si>
    <t>2026-01-30T16:47:23.2300000Z</t>
  </si>
  <si>
    <t>2026-01-23T21:59:54.6000000Z</t>
  </si>
  <si>
    <t>2026-01-23T22:00:19.4670000Z</t>
  </si>
  <si>
    <t>2026-01-23T22:00:19.4770000Z</t>
  </si>
  <si>
    <t>2026-01-30T16:41:49.3630000Z</t>
  </si>
  <si>
    <t>2026-01-30T16:49:15.5800000Z</t>
  </si>
  <si>
    <t>2025em1100406@bitspilani-digital.edu.in</t>
  </si>
  <si>
    <t>2025EM1100406</t>
  </si>
  <si>
    <t>DEBJYOTI DAS</t>
  </si>
  <si>
    <t>2025em1100407@bitspilani-digital.edu.in</t>
  </si>
  <si>
    <t>2025EM1100407</t>
  </si>
  <si>
    <t>PALIGIRI SANDHYARANI</t>
  </si>
  <si>
    <t>2025em1100408@bitspilani-digital.edu.in</t>
  </si>
  <si>
    <t>2025EM1100408</t>
  </si>
  <si>
    <t>RAKESH KUMAR</t>
  </si>
  <si>
    <t>2025em1100409@bitspilani-digital.edu.in</t>
  </si>
  <si>
    <t>2025EM1100409</t>
  </si>
  <si>
    <t>PAPPU RENUKA SARMISHTA</t>
  </si>
  <si>
    <t>2026-02-08T07:24:09.3300000Z</t>
  </si>
  <si>
    <t>2026-02-08T07:46:21.9570000Z</t>
  </si>
  <si>
    <t>2026-02-08T07:46:16.1500000Z</t>
  </si>
  <si>
    <t>2026-01-29T08:45:20.0400000Z</t>
  </si>
  <si>
    <t>2026-01-29T08:45:53.4600000Z</t>
  </si>
  <si>
    <t>2026-01-26T11:45:22.1470000Z</t>
  </si>
  <si>
    <t>2026-01-26T11:46:25.2130000Z</t>
  </si>
  <si>
    <t>2026-01-26T11:46:58.8230000Z</t>
  </si>
  <si>
    <t>2026-02-08T07:30:41.5970000Z</t>
  </si>
  <si>
    <t>2026-02-08T07:30:37.3630000Z</t>
  </si>
  <si>
    <t>2025em1100410@bitspilani-digital.edu.in</t>
  </si>
  <si>
    <t>2025EM1100410</t>
  </si>
  <si>
    <t>AYUSH CHAVAN</t>
  </si>
  <si>
    <t>2026-02-08T18:44:36.5600000Z</t>
  </si>
  <si>
    <t>2026-02-08T18:41:41.5900000Z</t>
  </si>
  <si>
    <t>2026-02-01T18:10:17.3100000Z</t>
  </si>
  <si>
    <t>2026-02-01T18:17:32.1770000Z</t>
  </si>
  <si>
    <t>2026-02-01T18:17:32.1730000Z</t>
  </si>
  <si>
    <t>2025em1100411@bitspilani-digital.edu.in</t>
  </si>
  <si>
    <t>2025EM1100411</t>
  </si>
  <si>
    <t>SIBIN C B</t>
  </si>
  <si>
    <t>2026-02-08T15:41:02.2530000Z</t>
  </si>
  <si>
    <t>2026-02-08T15:51:55.8370000Z</t>
  </si>
  <si>
    <t>2026-02-08T15:51:49.3170000Z</t>
  </si>
  <si>
    <t>2026-02-06T06:51:55.0800000Z</t>
  </si>
  <si>
    <t>2026-02-06T06:51:55.0670000Z</t>
  </si>
  <si>
    <t>2026-02-08T16:05:53.1230000Z</t>
  </si>
  <si>
    <t>2026-02-08T16:05:42.4430000Z</t>
  </si>
  <si>
    <t>2026-01-30T09:10:21.3470000Z</t>
  </si>
  <si>
    <t>2026-01-30T09:10:21.3400000Z</t>
  </si>
  <si>
    <t>2026-02-08T16:08:59.8730000Z</t>
  </si>
  <si>
    <t>2026-02-08T16:08:56.3130000Z</t>
  </si>
  <si>
    <t>2025em1100412@bitspilani-digital.edu.in</t>
  </si>
  <si>
    <t>2025EM1100412</t>
  </si>
  <si>
    <t>SANTOSH KUMAR D</t>
  </si>
  <si>
    <t>2026-02-09T04:27:42.4600000Z</t>
  </si>
  <si>
    <t>2026-02-09T04:35:56.1830000Z</t>
  </si>
  <si>
    <t>2026-02-09T04:35:50.7270000Z</t>
  </si>
  <si>
    <t>2026-02-09T04:53:47.8670000Z</t>
  </si>
  <si>
    <t>2026-02-09T04:53:42.8300000Z</t>
  </si>
  <si>
    <t>2026-01-22T01:23:18.8570000Z</t>
  </si>
  <si>
    <t>2026-01-22T01:23:18.8670000Z</t>
  </si>
  <si>
    <t>2026-02-09T05:38:11.7500000Z</t>
  </si>
  <si>
    <t>2026-02-09T05:24:28.7600000Z</t>
  </si>
  <si>
    <t>2026-01-18T01:43:13.0200000Z</t>
  </si>
  <si>
    <t>2026-01-18T01:43:13.0030000Z</t>
  </si>
  <si>
    <t>2025em1100413@bitspilani-digital.edu.in</t>
  </si>
  <si>
    <t>2025EM1100413</t>
  </si>
  <si>
    <t>TUSHAR KASAUDHAN</t>
  </si>
  <si>
    <t>2025em1100414@bitspilani-digital.edu.in</t>
  </si>
  <si>
    <t>2025EM1100414</t>
  </si>
  <si>
    <t>VISHAL KHARE</t>
  </si>
  <si>
    <t>2026-02-08T19:11:36.6930000Z</t>
  </si>
  <si>
    <t>2026-01-25T19:25:02.9000000Z</t>
  </si>
  <si>
    <t>2026-02-08T19:41:12.8270000Z</t>
  </si>
  <si>
    <t>2026-02-08T19:41:06.1930000Z</t>
  </si>
  <si>
    <t>2026-02-01T20:58:51.0530000Z</t>
  </si>
  <si>
    <t>2026-02-02T18:36:04.5200000Z</t>
  </si>
  <si>
    <t>2026-02-08T19:11:37.5500000Z</t>
  </si>
  <si>
    <t>2026-02-07T18:21:51.9000000Z</t>
  </si>
  <si>
    <t>2026-02-07T18:15:19.9600000Z</t>
  </si>
  <si>
    <t>2026-02-07T18:15:19.9570000Z</t>
  </si>
  <si>
    <t>2026-02-08T19:45:58.1870000Z</t>
  </si>
  <si>
    <t>2026-02-08T19:45:54.3000000Z</t>
  </si>
  <si>
    <t>2025em1100415@bitspilani-digital.edu.in</t>
  </si>
  <si>
    <t>2025EM1100415</t>
  </si>
  <si>
    <t>SWEVE CHAUHAN</t>
  </si>
  <si>
    <t>2026-02-06T16:58:12.3170000Z</t>
  </si>
  <si>
    <t>2025em1100416@bitspilani-digital.edu.in</t>
  </si>
  <si>
    <t>2025EM1100416</t>
  </si>
  <si>
    <t>ASHISH VORA</t>
  </si>
  <si>
    <t>2026-02-09T06:51:10.6770000Z</t>
  </si>
  <si>
    <t>2026-02-08T04:40:56.5830000Z</t>
  </si>
  <si>
    <t>2026-01-29T18:41:24.6370000Z</t>
  </si>
  <si>
    <t>2026-02-08T04:40:58.7400000Z</t>
  </si>
  <si>
    <t>2026-02-08T06:05:02.2600000Z</t>
  </si>
  <si>
    <t>2026-01-29T18:42:18.8870000Z</t>
  </si>
  <si>
    <t>2026-02-08T04:40:42.5300000Z</t>
  </si>
  <si>
    <t>2026-02-09T07:13:36.7430000Z</t>
  </si>
  <si>
    <t>2026-02-09T07:13:24.6430000Z</t>
  </si>
  <si>
    <t>2025em1100417@bitspilani-digital.edu.in</t>
  </si>
  <si>
    <t>2025EM1100417</t>
  </si>
  <si>
    <t>ABHIYANT NARENDRA GWALANI</t>
  </si>
  <si>
    <t>2026-01-30T16:53:27.7830000Z</t>
  </si>
  <si>
    <t>2025em1100418@bitspilani-digital.edu.in</t>
  </si>
  <si>
    <t>2025EM1100418</t>
  </si>
  <si>
    <t>RAMEEZ ABDUL RAHMAN</t>
  </si>
  <si>
    <t>2026-02-09T06:58:28.0370000Z</t>
  </si>
  <si>
    <t>2026-02-08T18:11:58.0700000Z</t>
  </si>
  <si>
    <t>2026-02-08T18:11:54.6800000Z</t>
  </si>
  <si>
    <t>2026-02-06T11:00:52.8330000Z</t>
  </si>
  <si>
    <t>2026-01-28T10:25:24.6070000Z</t>
  </si>
  <si>
    <t>2026-02-08T18:21:18.6700000Z</t>
  </si>
  <si>
    <t>2026-02-08T18:21:14.9730000Z</t>
  </si>
  <si>
    <t>2026-02-06T17:23:10.2400000Z</t>
  </si>
  <si>
    <t>2025em1100419@bitspilani-digital.edu.in</t>
  </si>
  <si>
    <t>2025EM1100419</t>
  </si>
  <si>
    <t>ANU ANAND</t>
  </si>
  <si>
    <t>2026-02-06T19:59:13.0970000Z</t>
  </si>
  <si>
    <t>2026-02-08T09:18:18.2630000Z</t>
  </si>
  <si>
    <t>2026-01-29T22:09:19.5230000Z</t>
  </si>
  <si>
    <t>2026-02-06T13:17:27.1930000Z</t>
  </si>
  <si>
    <t>2026-02-06T19:59:07.3470000Z</t>
  </si>
  <si>
    <t>2026-02-08T09:18:19.2000000Z</t>
  </si>
  <si>
    <t>2026-02-07T09:19:52.0030000Z</t>
  </si>
  <si>
    <t>2026-01-24T22:38:36.1230000Z</t>
  </si>
  <si>
    <t>2026-01-31T22:50:24.9430000Z</t>
  </si>
  <si>
    <t>2026-02-01T07:29:42.3700000Z</t>
  </si>
  <si>
    <t>2025em1100420@bitspilani-digital.edu.in</t>
  </si>
  <si>
    <t>2025EM1100420</t>
  </si>
  <si>
    <t>WASEEM ANWAR SADAT</t>
  </si>
  <si>
    <t>2026-02-08T16:08:01.3170000Z</t>
  </si>
  <si>
    <t>2026-01-28T19:49:45.5670000Z</t>
  </si>
  <si>
    <t>2026-02-08T16:17:29.0500000Z</t>
  </si>
  <si>
    <t>2026-02-08T16:17:24.4900000Z</t>
  </si>
  <si>
    <t>2026-01-28T18:18:00.8430000Z</t>
  </si>
  <si>
    <t>2026-01-28T18:18:00.8470000Z</t>
  </si>
  <si>
    <t>2026-01-23T16:06:16.4170000Z</t>
  </si>
  <si>
    <t>2026-02-08T16:58:51.8600000Z</t>
  </si>
  <si>
    <t>2026-02-08T16:58:47.8200000Z</t>
  </si>
  <si>
    <t>2026-02-01T16:38:15.9400000Z</t>
  </si>
  <si>
    <t>2026-02-08T16:23:00.5600000Z</t>
  </si>
  <si>
    <t>2026-02-08T16:22:54.4000000Z</t>
  </si>
  <si>
    <t>2026-02-01T16:28:49.6270000Z</t>
  </si>
  <si>
    <t>2026-02-02T05:52:31.6830000Z</t>
  </si>
  <si>
    <t>2025em1100421@bitspilani-digital.edu.in</t>
  </si>
  <si>
    <t>2025EM1100421</t>
  </si>
  <si>
    <t>MUKKAMALLA VAMSIKRISHNA</t>
  </si>
  <si>
    <t>2026-02-08T07:10:35.2800000Z</t>
  </si>
  <si>
    <t>2026-02-09T06:03:24.3300000Z</t>
  </si>
  <si>
    <t>2026-02-08T05:58:37.6830000Z</t>
  </si>
  <si>
    <t>2026-02-03T09:37:51.8900000Z</t>
  </si>
  <si>
    <t>2026-01-28T13:44:56.2600000Z</t>
  </si>
  <si>
    <t>2026-02-08T05:19:32.3600000Z</t>
  </si>
  <si>
    <t>2026-02-08T04:33:16.7200000Z</t>
  </si>
  <si>
    <t>2026-02-08T06:06:54.0730000Z</t>
  </si>
  <si>
    <t>2026-02-08T05:09:04.9400000Z</t>
  </si>
  <si>
    <t>2026-02-02T09:50:30.7270000Z</t>
  </si>
  <si>
    <t>2026-02-02T10:27:40.2700000Z</t>
  </si>
  <si>
    <t>2025em1100422@bitspilani-digital.edu.in</t>
  </si>
  <si>
    <t>2025EM1100422</t>
  </si>
  <si>
    <t>NIKITA KUMARI</t>
  </si>
  <si>
    <t>2026-02-08T18:29:21.8900000Z</t>
  </si>
  <si>
    <t>2026-02-08T19:36:36.8430000Z</t>
  </si>
  <si>
    <t>2026-02-08T19:36:30.7200000Z</t>
  </si>
  <si>
    <t>2026-02-08T02:41:37.6670000Z</t>
  </si>
  <si>
    <t>2026-02-08T18:29:25.5070000Z</t>
  </si>
  <si>
    <t>2026-02-07T23:16:49.0430000Z</t>
  </si>
  <si>
    <t>2026-02-07T23:16:42.7900000Z</t>
  </si>
  <si>
    <t>2026-02-08T19:50:50.6500000Z</t>
  </si>
  <si>
    <t>2026-02-08T19:50:45.5070000Z</t>
  </si>
  <si>
    <t>2026-02-03T21:21:19.5800000Z</t>
  </si>
  <si>
    <t>2026-02-04T00:36:24.7070000Z</t>
  </si>
  <si>
    <t>2025em1100423@bitspilani-digital.edu.in</t>
  </si>
  <si>
    <t>2025EM1100423</t>
  </si>
  <si>
    <t>RAHUL KUMAR JHA</t>
  </si>
  <si>
    <t>2025em1100424@bitspilani-digital.edu.in</t>
  </si>
  <si>
    <t>2025EM1100424</t>
  </si>
  <si>
    <t>RAVINDRA CHANDRAVANSHI</t>
  </si>
  <si>
    <t>2026-02-08T14:30:10.7730000Z</t>
  </si>
  <si>
    <t>2026-02-08T15:07:29.6900000Z</t>
  </si>
  <si>
    <t>2026-02-08T15:07:23.2700000Z</t>
  </si>
  <si>
    <t>2026-02-07T15:21:32.8370000Z</t>
  </si>
  <si>
    <t>2026-02-07T15:21:32.8330000Z</t>
  </si>
  <si>
    <t>2026-02-08T16:15:41.2230000Z</t>
  </si>
  <si>
    <t>2026-02-08T15:03:31.8870000Z</t>
  </si>
  <si>
    <t>2026-02-08T15:03:26.3070000Z</t>
  </si>
  <si>
    <t>2026-01-24T15:07:54.6430000Z</t>
  </si>
  <si>
    <t>2026-01-24T21:05:31.0700000Z</t>
  </si>
  <si>
    <t>2025em1100425@bitspilani-digital.edu.in</t>
  </si>
  <si>
    <t>2025EM1100425</t>
  </si>
  <si>
    <t>SHAIK MUBINA</t>
  </si>
  <si>
    <t>2026-02-09T07:25:41.6800000Z</t>
  </si>
  <si>
    <t>2026-02-09T07:25:19.1530000Z</t>
  </si>
  <si>
    <t>2026-02-07T19:20:59.7430000Z</t>
  </si>
  <si>
    <t>2026-02-03T18:35:58.1000000Z</t>
  </si>
  <si>
    <t>2026-02-09T07:26:14.3900000Z</t>
  </si>
  <si>
    <t>2026-02-07T02:52:55.6100000Z</t>
  </si>
  <si>
    <t>2026-02-07T02:52:36.9530000Z</t>
  </si>
  <si>
    <t>2026-02-06T12:27:00.9500000Z</t>
  </si>
  <si>
    <t>2026-02-04T07:54:20.4570000Z</t>
  </si>
  <si>
    <t>2026-02-06T12:31:35.8970000Z</t>
  </si>
  <si>
    <t>2025em1100426@bitspilani-digital.edu.in</t>
  </si>
  <si>
    <t>2025EM1100426</t>
  </si>
  <si>
    <t>MUKTA GHANGAS</t>
  </si>
  <si>
    <t>2025em1100427@bitspilani-digital.edu.in</t>
  </si>
  <si>
    <t>2025EM1100427</t>
  </si>
  <si>
    <t>DURGESH RACHWANI</t>
  </si>
  <si>
    <t>2025em1100428@bitspilani-digital.edu.in</t>
  </si>
  <si>
    <t>2025EM1100428</t>
  </si>
  <si>
    <t>HAMZAH IESSAR</t>
  </si>
  <si>
    <t>2025em1100429@bitspilani-digital.edu.in</t>
  </si>
  <si>
    <t>2025EM1100429</t>
  </si>
  <si>
    <t>BHASHKAR MISHRA</t>
  </si>
  <si>
    <t>2026-02-08T20:45:06.1500000Z</t>
  </si>
  <si>
    <t>2026-02-08T21:04:40.0330000Z</t>
  </si>
  <si>
    <t>2026-02-08T21:04:00.1100000Z</t>
  </si>
  <si>
    <t>2026-02-08T20:49:20.6500000Z</t>
  </si>
  <si>
    <t>2026-01-17T19:02:31.5570000Z</t>
  </si>
  <si>
    <t>2026-01-17T19:02:31.5370000Z</t>
  </si>
  <si>
    <t>2026-02-08T20:57:45.2500000Z</t>
  </si>
  <si>
    <t>2026-02-08T20:57:38.3630000Z</t>
  </si>
  <si>
    <t>2026-02-08T21:13:31.3730000Z</t>
  </si>
  <si>
    <t>2026-02-08T21:13:26.7300000Z</t>
  </si>
  <si>
    <t>2025em1100430@bitspilani-digital.edu.in</t>
  </si>
  <si>
    <t>2025EM1100430</t>
  </si>
  <si>
    <t>A NAGA NITISH</t>
  </si>
  <si>
    <t>2025em1100431@bitspilani-digital.edu.in</t>
  </si>
  <si>
    <t>2025EM1100431</t>
  </si>
  <si>
    <t>DIPESH MANNA</t>
  </si>
  <si>
    <t>2026-02-08T19:25:05.1800000Z</t>
  </si>
  <si>
    <t>2026-02-08T19:27:17.7770000Z</t>
  </si>
  <si>
    <t>2026-02-08T07:31:08.0270000Z</t>
  </si>
  <si>
    <t>2026-02-08T19:27:19.4400000Z</t>
  </si>
  <si>
    <t>2026-02-08T07:25:51.5400000Z</t>
  </si>
  <si>
    <t>2026-02-08T07:32:02.1330000Z</t>
  </si>
  <si>
    <t>2026-02-01T07:01:30.4770000Z</t>
  </si>
  <si>
    <t>2026-02-01T07:01:30.4700000Z</t>
  </si>
  <si>
    <t>2026-02-08T19:27:19.5500000Z</t>
  </si>
  <si>
    <t>2026-02-08T07:35:45.9600000Z</t>
  </si>
  <si>
    <t>2026-01-30T12:57:33.1570000Z</t>
  </si>
  <si>
    <t>2026-01-30T15:52:17.4230000Z</t>
  </si>
  <si>
    <t>2025em1100432@bitspilani-digital.edu.in</t>
  </si>
  <si>
    <t>2025EM1100432</t>
  </si>
  <si>
    <t>PANKAJ KUMAR SAHU</t>
  </si>
  <si>
    <t>2026-01-16T12:18:03.1500000Z</t>
  </si>
  <si>
    <t>2025em1100433@bitspilani-digital.edu.in</t>
  </si>
  <si>
    <t>2025EM1100433</t>
  </si>
  <si>
    <t>PUSHPAK C HEGDE</t>
  </si>
  <si>
    <t>2025em1100434@bitspilani-digital.edu.in</t>
  </si>
  <si>
    <t>2025EM1100434</t>
  </si>
  <si>
    <t>JULIAN ANTONY RAJ J</t>
  </si>
  <si>
    <t>2025em1100435@bitspilani-digital.edu.in</t>
  </si>
  <si>
    <t>2025EM1100435</t>
  </si>
  <si>
    <t>VINOD M</t>
  </si>
  <si>
    <t>2026-02-09T04:03:31.2300000Z</t>
  </si>
  <si>
    <t>2026-02-08T06:53:59.4030000Z</t>
  </si>
  <si>
    <t>2026-02-09T05:13:08.4900000Z</t>
  </si>
  <si>
    <t>2026-02-09T05:13:02.5900000Z</t>
  </si>
  <si>
    <t>2026-01-27T05:09:05.0400000Z</t>
  </si>
  <si>
    <t>2026-01-27T05:09:39.8230000Z</t>
  </si>
  <si>
    <t>2026-01-27T05:09:45.0770000Z</t>
  </si>
  <si>
    <t>2025em1100436@bitspilani-digital.edu.in</t>
  </si>
  <si>
    <t>2025EM1100436</t>
  </si>
  <si>
    <t>NIKHIL R</t>
  </si>
  <si>
    <t>2026-01-30T13:27:52.0430000Z</t>
  </si>
  <si>
    <t>2026-01-30T13:34:45.8630000Z</t>
  </si>
  <si>
    <t>2026-01-23T16:35:20.8770000Z</t>
  </si>
  <si>
    <t>2026-01-23T16:35:44.7130000Z</t>
  </si>
  <si>
    <t>2025em1100437@bitspilani-digital.edu.in</t>
  </si>
  <si>
    <t>2025EM1100437</t>
  </si>
  <si>
    <t>LELLA CHITRITA REDDY</t>
  </si>
  <si>
    <t>2026-02-08T06:03:25.3870000Z</t>
  </si>
  <si>
    <t>2026-02-08T06:16:39.6900000Z</t>
  </si>
  <si>
    <t>2026-02-08T06:16:34.7230000Z</t>
  </si>
  <si>
    <t>2026-02-08T06:31:11.1100000Z</t>
  </si>
  <si>
    <t>2026-02-08T06:31:07.1670000Z</t>
  </si>
  <si>
    <t>2026-02-08T06:27:09.2070000Z</t>
  </si>
  <si>
    <t>2026-02-08T06:27:00.5270000Z</t>
  </si>
  <si>
    <t>2025em1100438@bitspilani-digital.edu.in</t>
  </si>
  <si>
    <t>2025EM1100438</t>
  </si>
  <si>
    <t>RAHUL KUMAR</t>
  </si>
  <si>
    <t>2026-01-31T13:03:43.2200000Z</t>
  </si>
  <si>
    <t>2026-01-31T12:36:38.4800000Z</t>
  </si>
  <si>
    <t>2026-01-31T12:36:49.8170000Z</t>
  </si>
  <si>
    <t>2026-01-31T14:09:50.3870000Z</t>
  </si>
  <si>
    <t>2026-01-24T15:56:36.6870000Z</t>
  </si>
  <si>
    <t>2026-01-24T15:56:59.2830000Z</t>
  </si>
  <si>
    <t>2026-01-29T13:07:07.8330000Z</t>
  </si>
  <si>
    <t>2025em1100439@bitspilani-digital.edu.in</t>
  </si>
  <si>
    <t>2025EM1100439</t>
  </si>
  <si>
    <t>KARTHIK M</t>
  </si>
  <si>
    <t>2026-01-23T14:28:31.3430000Z</t>
  </si>
  <si>
    <t>2026-01-18T23:43:59.3400000Z</t>
  </si>
  <si>
    <t>2026-01-18T23:32:11.0000000Z</t>
  </si>
  <si>
    <t>2026-01-18T23:32:10.9830000Z</t>
  </si>
  <si>
    <t>2025em1100440@bitspilani-digital.edu.in</t>
  </si>
  <si>
    <t>2025EM1100440</t>
  </si>
  <si>
    <t>SANJAY KHANDELWAL</t>
  </si>
  <si>
    <t>2026-02-08T17:17:49.6200000Z</t>
  </si>
  <si>
    <t>2026-02-06T12:31:11.1230000Z</t>
  </si>
  <si>
    <t>2026-02-04T18:29:53.6870000Z</t>
  </si>
  <si>
    <t>2026-02-06T07:11:11.8930000Z</t>
  </si>
  <si>
    <t>2026-02-06T15:27:32.0700000Z</t>
  </si>
  <si>
    <t>2026-01-29T17:42:58.6470000Z</t>
  </si>
  <si>
    <t>2026-02-08T19:07:17.4700000Z</t>
  </si>
  <si>
    <t>2026-02-08T19:07:16.6000000Z</t>
  </si>
  <si>
    <t>2026-02-08T18:23:32.1230000Z</t>
  </si>
  <si>
    <t>2026-02-08T18:46:02.9370000Z</t>
  </si>
  <si>
    <t>2026-02-06T07:05:25.6870000Z</t>
  </si>
  <si>
    <t>2026-02-06T07:05:02.1130000Z</t>
  </si>
  <si>
    <t>2026-02-06T07:05:02.0930000Z</t>
  </si>
  <si>
    <t>2025em1100441@bitspilani-digital.edu.in</t>
  </si>
  <si>
    <t>2025EM1100441</t>
  </si>
  <si>
    <t>KURLAGUNDA RAGHUVAMSHI</t>
  </si>
  <si>
    <t>2025em1100442@bitspilani-digital.edu.in</t>
  </si>
  <si>
    <t>2025EM1100442</t>
  </si>
  <si>
    <t>GANATRA JAIMIN TUSHARKUMAR</t>
  </si>
  <si>
    <t>2026-02-07T14:17:14.1200000Z</t>
  </si>
  <si>
    <t>2026-02-07T14:06:45.2100000Z</t>
  </si>
  <si>
    <t>2026-01-24T14:04:41.3430000Z</t>
  </si>
  <si>
    <t>2026-01-24T14:06:40.8600000Z</t>
  </si>
  <si>
    <t>2026-01-24T14:37:11.8930000Z</t>
  </si>
  <si>
    <t>2026-01-30T10:39:48.0670000Z</t>
  </si>
  <si>
    <t>2026-02-06T12:52:05.6600000Z</t>
  </si>
  <si>
    <t>2026-01-30T13:02:02.5370000Z</t>
  </si>
  <si>
    <t>2026-01-30T12:12:38.2070000Z</t>
  </si>
  <si>
    <t>2026-01-30T12:13:11.8730000Z</t>
  </si>
  <si>
    <t>2025em1100443@bitspilani-digital.edu.in</t>
  </si>
  <si>
    <t>2025EM1100443</t>
  </si>
  <si>
    <t>FRENNY THAKKAR</t>
  </si>
  <si>
    <t>2026-02-08T15:01:36.2030000Z</t>
  </si>
  <si>
    <t>2026-02-08T15:03:02.8200000Z</t>
  </si>
  <si>
    <t>2026-01-29T14:29:31.7330000Z</t>
  </si>
  <si>
    <t>2026-02-08T15:03:06.0070000Z</t>
  </si>
  <si>
    <t>2025em1100444@bitspilani-digital.edu.in</t>
  </si>
  <si>
    <t>2025EM1100444</t>
  </si>
  <si>
    <t>P SAI SIDDARTH</t>
  </si>
  <si>
    <t>2026-02-08T08:01:46.3430000Z</t>
  </si>
  <si>
    <t>2026-02-08T00:29:23.5770000Z</t>
  </si>
  <si>
    <t>2026-02-06T13:34:58.4070000Z</t>
  </si>
  <si>
    <t>2026-02-08T09:57:46.3770000Z</t>
  </si>
  <si>
    <t>2026-02-08T08:51:30.3500000Z</t>
  </si>
  <si>
    <t>2026-02-08T09:05:03.6800000Z</t>
  </si>
  <si>
    <t>2026-02-08T09:58:34.4170000Z</t>
  </si>
  <si>
    <t>2026-02-08T08:14:59.5100000Z</t>
  </si>
  <si>
    <t>2026-02-08T08:14:55.7670000Z</t>
  </si>
  <si>
    <t>2026-02-08T08:10:57.1800000Z</t>
  </si>
  <si>
    <t>2025em1100445@bitspilani-digital.edu.in</t>
  </si>
  <si>
    <t>2025EM1100445</t>
  </si>
  <si>
    <t>DESHPANDE SAURABH SUBHASH</t>
  </si>
  <si>
    <t>2026-02-08T16:57:44.8000000Z</t>
  </si>
  <si>
    <t>2026-02-08T15:57:08.6970000Z</t>
  </si>
  <si>
    <t>2026-02-08T16:57:38.2270000Z</t>
  </si>
  <si>
    <t>2026-02-08T16:13:25.7630000Z</t>
  </si>
  <si>
    <t>2026-02-08T16:13:19.2570000Z</t>
  </si>
  <si>
    <t>2026-02-08T16:28:31.1770000Z</t>
  </si>
  <si>
    <t>2026-02-06T21:55:00.6470000Z</t>
  </si>
  <si>
    <t>2026-01-26T19:30:09.4400000Z</t>
  </si>
  <si>
    <t>2026-02-06T12:10:04.0130000Z</t>
  </si>
  <si>
    <t>2026-02-06T21:56:06.3170000Z</t>
  </si>
  <si>
    <t>2025em1100446@bitspilani-digital.edu.in</t>
  </si>
  <si>
    <t>2025EM1100446</t>
  </si>
  <si>
    <t>KARSH VASHISHT</t>
  </si>
  <si>
    <t>2026-01-26T11:40:55.6130000Z</t>
  </si>
  <si>
    <t>2026-01-22T13:20:05.7030000Z</t>
  </si>
  <si>
    <t>2026-01-22T13:18:54.5970000Z</t>
  </si>
  <si>
    <t>2026-01-22T13:18:54.6070000Z</t>
  </si>
  <si>
    <t>2026-01-22T13:32:47.5770000Z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</si>
  <si>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</si>
  <si>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</si>
  <si>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</si>
  <si>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</si>
  <si>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</si>
  <si>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</si>
  <si>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</si>
  <si>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2026-01-26T18:31:51.0700000Z</t>
  </si>
  <si>
    <t>2025em1100448@bitspilani-digital.edu.in</t>
  </si>
  <si>
    <t>2025EM1100448</t>
  </si>
  <si>
    <t>PIYUSH ALANKAR</t>
  </si>
  <si>
    <t>2026-02-08T13:56:51.1300000Z</t>
  </si>
  <si>
    <t>2026-02-08T13:57:58.4500000Z</t>
  </si>
  <si>
    <t>2026-02-08T14:25:17.2030000Z</t>
  </si>
  <si>
    <t>2026-02-08T14:25:31.4370000Z</t>
  </si>
  <si>
    <t>2026-02-08T14:25:31.4300000Z</t>
  </si>
  <si>
    <t>2025em1100449@bitspilani-digital.edu.in</t>
  </si>
  <si>
    <t>2025EM1100449</t>
  </si>
  <si>
    <t>ROBIN</t>
  </si>
  <si>
    <t>2026-02-07T14:38:01.7000000Z</t>
  </si>
  <si>
    <t>2026-02-07T14:29:12.0800000Z</t>
  </si>
  <si>
    <t>2026-02-07T14:46:17.2830000Z</t>
  </si>
  <si>
    <t>2026-02-07T14:50:32.6200000Z</t>
  </si>
  <si>
    <t>2026-02-03T20:05:04.4670000Z</t>
  </si>
  <si>
    <t>2026-02-03T20:05:04.4630000Z</t>
  </si>
  <si>
    <t>2026-02-07T14:44:00.3500000Z</t>
  </si>
  <si>
    <t>2025em1100450@bitspilani-digital.edu.in</t>
  </si>
  <si>
    <t>2025EM1100450</t>
  </si>
  <si>
    <t>SACHIN KUMAR YADAV</t>
  </si>
  <si>
    <t>2026-02-09T05:00:45.6470000Z</t>
  </si>
  <si>
    <t>2026-01-20T11:30:27.4700000Z</t>
  </si>
  <si>
    <t>2026-02-06T17:05:37.8670000Z</t>
  </si>
  <si>
    <t>2026-02-03T11:13:22.7300000Z</t>
  </si>
  <si>
    <t>2026-02-09T05:49:12.7500000Z</t>
  </si>
  <si>
    <t>2026-02-09T05:49:08.2270000Z</t>
  </si>
  <si>
    <t>2026-02-09T05:50:01.4730000Z</t>
  </si>
  <si>
    <t>2026-02-09T06:16:25.4030000Z</t>
  </si>
  <si>
    <t>2026-02-09T05:00:56.9000000Z</t>
  </si>
  <si>
    <t>2026-02-07T16:06:43.3300000Z</t>
  </si>
  <si>
    <t>2026-02-04T11:41:44.1800000Z</t>
  </si>
  <si>
    <t>2026-02-04T15:15:07.7130000Z</t>
  </si>
  <si>
    <t>2026-01-31T07:21:32.6370000Z</t>
  </si>
  <si>
    <t>2026-02-07T12:57:26.6430000Z</t>
  </si>
  <si>
    <t>2025em1100451@bitspilani-digital.edu.in</t>
  </si>
  <si>
    <t>2025EM1100451</t>
  </si>
  <si>
    <t>MODI NISARG ARUNBHAI</t>
  </si>
  <si>
    <t>2026-02-03T17:03:31.2070000Z</t>
  </si>
  <si>
    <t>2026-01-21T15:21:25.1970000Z</t>
  </si>
  <si>
    <t>2026-02-03T18:06:34.3100000Z</t>
  </si>
  <si>
    <t>2025em1100452@bitspilani-digital.edu.in</t>
  </si>
  <si>
    <t>2025EM1100452</t>
  </si>
  <si>
    <t>NEHA ASWAL</t>
  </si>
  <si>
    <t>2025em1100453@bitspilani-digital.edu.in</t>
  </si>
  <si>
    <t>2025EM1100453</t>
  </si>
  <si>
    <t>ABHISHEK BISWAS</t>
  </si>
  <si>
    <t>2025em1100454@bitspilani-digital.edu.in</t>
  </si>
  <si>
    <t>2025EM1100454</t>
  </si>
  <si>
    <t>RISHABH SINGH</t>
  </si>
  <si>
    <t>2025em1100455@bitspilani-digital.edu.in</t>
  </si>
  <si>
    <t>2025EM1100455</t>
  </si>
  <si>
    <t>MARRI SONALI VARMA</t>
  </si>
  <si>
    <t>2026-02-08T15:43:04.6200000Z</t>
  </si>
  <si>
    <t>2026-02-08T16:09:00.0800000Z</t>
  </si>
  <si>
    <t>2026-02-08T16:04:35.6400000Z</t>
  </si>
  <si>
    <t>2026-01-23T17:55:40.9200000Z</t>
  </si>
  <si>
    <t>2026-01-23T17:55:40.9300000Z</t>
  </si>
  <si>
    <t>2026-02-08T15:43:18.1400000Z</t>
  </si>
  <si>
    <t>2026-01-18T12:20:38.0330000Z</t>
  </si>
  <si>
    <t>2026-02-07T15:20:33.4030000Z</t>
  </si>
  <si>
    <t>2026-02-07T15:20:33.3930000Z</t>
  </si>
  <si>
    <t>2026-02-06T15:29:14.1000000Z</t>
  </si>
  <si>
    <t>2025em1100456@bitspilani-digital.edu.in</t>
  </si>
  <si>
    <t>2025EM1100456</t>
  </si>
  <si>
    <t>SYAM S</t>
  </si>
  <si>
    <t>2025em1100457@bitspilani-digital.edu.in</t>
  </si>
  <si>
    <t>2025EM1100457</t>
  </si>
  <si>
    <t>SHUBHAM KUMAR CHOUDHARY</t>
  </si>
  <si>
    <t>2026-02-09T04:48:36.6600000Z</t>
  </si>
  <si>
    <t>2026-02-09T05:07:06.3700000Z</t>
  </si>
  <si>
    <t>2026-02-09T05:06:58.8470000Z</t>
  </si>
  <si>
    <t>2026-02-09T05:05:06.8230000Z</t>
  </si>
  <si>
    <t>2026-02-09T05:05:02.4470000Z</t>
  </si>
  <si>
    <t>2026-01-21T14:58:24.4870000Z</t>
  </si>
  <si>
    <t>2026-01-21T14:58:24.4930000Z</t>
  </si>
  <si>
    <t>2026-02-09T04:54:14.1200000Z</t>
  </si>
  <si>
    <t>2026-02-09T04:54:10.0300000Z</t>
  </si>
  <si>
    <t>2026-01-21T13:59:55.6630000Z</t>
  </si>
  <si>
    <t>2026-01-21T13:59:55.6730000Z</t>
  </si>
  <si>
    <t>2025em1100458@bitspilani-digital.edu.in</t>
  </si>
  <si>
    <t>2025EM1100458</t>
  </si>
  <si>
    <t>YEDLA BHAVANA</t>
  </si>
  <si>
    <t>2026-01-30T13:14:47.3500000Z</t>
  </si>
  <si>
    <t>2026-01-21T11:18:31.6000000Z</t>
  </si>
  <si>
    <t>2026-01-21T11:18:11.2870000Z</t>
  </si>
  <si>
    <t>2026-01-21T11:46:11.6530000Z</t>
  </si>
  <si>
    <t>2026-01-21T11:46:11.6630000Z</t>
  </si>
  <si>
    <t>2026-01-27T11:22:11.2800000Z</t>
  </si>
  <si>
    <t>2026-01-27T07:49:26.0130000Z</t>
  </si>
  <si>
    <t>2026-01-27T11:23:14.4930000Z</t>
  </si>
  <si>
    <t>2026-01-27T11:23:40.3230000Z</t>
  </si>
  <si>
    <t>2026-01-23T07:26:47.0000000Z</t>
  </si>
  <si>
    <t>2025em1100459@bitspilani-digital.edu.in</t>
  </si>
  <si>
    <t>2025EM1100459</t>
  </si>
  <si>
    <t>DEEPAK PANSARI</t>
  </si>
  <si>
    <t>2026-02-07T17:24:24.5470000Z</t>
  </si>
  <si>
    <t>2025em1100460@bitspilani-digital.edu.in</t>
  </si>
  <si>
    <t>2025EM1100460</t>
  </si>
  <si>
    <t>NALLA SANJANA</t>
  </si>
  <si>
    <t>2025em1100461@bitspilani-digital.edu.in</t>
  </si>
  <si>
    <t>2025EM1100461</t>
  </si>
  <si>
    <t>ARCHA S B</t>
  </si>
  <si>
    <t>2025em1100462@bitspilani-digital.edu.in</t>
  </si>
  <si>
    <t>2025EM1100462</t>
  </si>
  <si>
    <t>SHRADDHA SHARMA</t>
  </si>
  <si>
    <t>2025em1100463@bitspilani-digital.edu.in</t>
  </si>
  <si>
    <t>2025EM1100463</t>
  </si>
  <si>
    <t>RAVULA KRANTYHIDEV</t>
  </si>
  <si>
    <t>2025em1100464@bitspilani-digital.edu.in</t>
  </si>
  <si>
    <t>2025EM1100464</t>
  </si>
  <si>
    <t>SHIRAPTINATH C R</t>
  </si>
  <si>
    <t>2026-02-09T07:26:27.7430000Z</t>
  </si>
  <si>
    <t>2026-02-08T16:43:06.9530000Z</t>
  </si>
  <si>
    <t>2026-02-08T16:43:02.7570000Z</t>
  </si>
  <si>
    <t>2026-02-08T16:47:44.5530000Z</t>
  </si>
  <si>
    <t>2026-02-08T16:47:21.5830000Z</t>
  </si>
  <si>
    <t>2026-01-20T06:24:47.4000000Z</t>
  </si>
  <si>
    <t>2026-01-23T13:34:27.5970000Z</t>
  </si>
  <si>
    <t>2026-02-09T07:31:49.2500000Z</t>
  </si>
  <si>
    <t>2026-02-08T16:40:14.6670000Z</t>
  </si>
  <si>
    <t>2026-02-07T07:31:49.1670000Z</t>
  </si>
  <si>
    <t>2026-02-09T07:32:15.3500000Z</t>
  </si>
  <si>
    <t>2025em1100465@bitspilani-digital.edu.in</t>
  </si>
  <si>
    <t>2025EM1100465</t>
  </si>
  <si>
    <t>SUVARNA RAKSHITH RAMESH SAVITA</t>
  </si>
  <si>
    <t>2026-01-24T08:57:41.3270000Z</t>
  </si>
  <si>
    <t>2026-01-24T09:00:36.7130000Z</t>
  </si>
  <si>
    <t>2026-01-24T09:03:40.3570000Z</t>
  </si>
  <si>
    <t>2026-01-24T09:03:40.3670000Z</t>
  </si>
  <si>
    <t>2026-01-24T08:58:41.9070000Z</t>
  </si>
  <si>
    <t>2025em1100466@bitspilani-digital.edu.in</t>
  </si>
  <si>
    <t>2025EM1100466</t>
  </si>
  <si>
    <t>PANKAJ KUMAR MISHRA</t>
  </si>
  <si>
    <t>2025em1100467@bitspilani-digital.edu.in</t>
  </si>
  <si>
    <t>2025EM1100467</t>
  </si>
  <si>
    <t>JATIN JAIN</t>
  </si>
  <si>
    <t>2026-02-08T14:49:30.0130000Z</t>
  </si>
  <si>
    <t>2026-02-08T15:07:29.3670000Z</t>
  </si>
  <si>
    <t>2026-02-08T15:07:25.8070000Z</t>
  </si>
  <si>
    <t>2026-02-08T15:04:57.2300000Z</t>
  </si>
  <si>
    <t>2026-02-08T15:04:52.7530000Z</t>
  </si>
  <si>
    <t>2026-01-26T16:57:56.3970000Z</t>
  </si>
  <si>
    <t>2026-01-26T16:58:34.5000000Z</t>
  </si>
  <si>
    <t>2026-02-08T14:56:42.5770000Z</t>
  </si>
  <si>
    <t>2026-02-08T14:56:38.1800000Z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</si>
  <si>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</si>
  <si>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</si>
  <si>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</si>
  <si>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</si>
  <si>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</si>
  <si>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2026-02-08T14:50:40.3230000Z</t>
  </si>
  <si>
    <t>2026-02-08T14:35:37.9600000Z</t>
  </si>
  <si>
    <t>2026-02-08T14:42:32.9030000Z</t>
  </si>
  <si>
    <t>2026-02-08T14:48:57.9400000Z</t>
  </si>
  <si>
    <t>2026-02-08T14:48:56.8200000Z</t>
  </si>
  <si>
    <t>2026-02-08T14:45:02.8870000Z</t>
  </si>
  <si>
    <t>2026-02-08T14:44:59.2400000Z</t>
  </si>
  <si>
    <t>2026-02-08T14:38:54.3500000Z</t>
  </si>
  <si>
    <t>2026-02-08T14:38:46.0630000Z</t>
  </si>
  <si>
    <t>2025eb1100306@bitspilani-digital.edu.in</t>
  </si>
  <si>
    <t>2025EB1100306</t>
  </si>
  <si>
    <t>BHAVYA SIRODARIA</t>
  </si>
  <si>
    <t>2025eb1100307@bitspilani-digital.edu.in</t>
  </si>
  <si>
    <t>2025EB1100307</t>
  </si>
  <si>
    <t>SHUBHAM YADAV</t>
  </si>
  <si>
    <t>2026-02-08T15:15:00.3870000Z</t>
  </si>
  <si>
    <t>2026-02-07T19:29:13.4900000Z</t>
  </si>
  <si>
    <t>2026-02-07T19:28:25.1430000Z</t>
  </si>
  <si>
    <t>2026-02-07T19:28:25.1470000Z</t>
  </si>
  <si>
    <t>2026-02-08T15:15:32.2730000Z</t>
  </si>
  <si>
    <t>2026-01-29T20:31:59.8600000Z</t>
  </si>
  <si>
    <t>2026-01-29T20:36:28.6130000Z</t>
  </si>
  <si>
    <t>2026-01-30T15:06:14.5730000Z</t>
  </si>
  <si>
    <t>2026-02-08T15:15:03.7530000Z</t>
  </si>
  <si>
    <t>2026-02-08T15:15:24.4530000Z</t>
  </si>
  <si>
    <t>2026-02-07T19:30:28.0370000Z</t>
  </si>
  <si>
    <t>2026-02-07T19:30:28.0330000Z</t>
  </si>
  <si>
    <t>2025eb1100308@bitspilani-digital.edu.in</t>
  </si>
  <si>
    <t>2025EB1100308</t>
  </si>
  <si>
    <t>MOHAMMED JIBRAN AKHTER</t>
  </si>
  <si>
    <t>2025eb1100309@bitspilani-digital.edu.in</t>
  </si>
  <si>
    <t>2025EB1100309</t>
  </si>
  <si>
    <t>KSHITIKA GUPTA</t>
  </si>
  <si>
    <t>2026-02-08T18:39:30.7970000Z</t>
  </si>
  <si>
    <t>2026-02-08T09:52:31.9100000Z</t>
  </si>
  <si>
    <t>2026-02-08T09:52:39.5970000Z</t>
  </si>
  <si>
    <t>2026-01-17T14:43:52.9930000Z</t>
  </si>
  <si>
    <t>2026-01-17T14:43:52.9730000Z</t>
  </si>
  <si>
    <t>2026-02-08T09:51:12.2930000Z</t>
  </si>
  <si>
    <t>2026-02-08T09:50:19.7900000Z</t>
  </si>
  <si>
    <t>2026-02-08T09:53:29.1030000Z</t>
  </si>
  <si>
    <t>2025em1100468@bitspilani-digital.edu.in</t>
  </si>
  <si>
    <t>2025EM1100468</t>
  </si>
  <si>
    <t>SAHANA HOLLA B</t>
  </si>
  <si>
    <t>2025em1100469@bitspilani-digital.edu.in</t>
  </si>
  <si>
    <t>2025EM1100469</t>
  </si>
  <si>
    <t>PRAVEEN KUMAR V</t>
  </si>
  <si>
    <t>2026-02-06T15:13:11.1270000Z</t>
  </si>
  <si>
    <t>2026-01-23T12:56:42.0800000Z</t>
  </si>
  <si>
    <t>2026-01-20T12:29:47.8230000Z</t>
  </si>
  <si>
    <t>2026-01-20T12:29:47.8300000Z</t>
  </si>
  <si>
    <t>2026-01-25T03:48:29.7800000Z</t>
  </si>
  <si>
    <t>2026-01-23T05:49:41.7800000Z</t>
  </si>
  <si>
    <t>2026-01-23T12:57:00.8930000Z</t>
  </si>
  <si>
    <t>2025em1100470@bitspilani-digital.edu.in</t>
  </si>
  <si>
    <t>2025EM1100470</t>
  </si>
  <si>
    <t>ATISHAY SETHI</t>
  </si>
  <si>
    <t>2025em1100471@bitspilani-digital.edu.in</t>
  </si>
  <si>
    <t>2025EM1100471</t>
  </si>
  <si>
    <t>SARAVADE DIPALI SUBHASH</t>
  </si>
  <si>
    <t>2026-02-09T04:59:17.6200000Z</t>
  </si>
  <si>
    <t>2026-02-06T12:01:27.2270000Z</t>
  </si>
  <si>
    <t>2026-01-30T09:39:44.9230000Z</t>
  </si>
  <si>
    <t>2026-02-06T12:22:20.7470000Z</t>
  </si>
  <si>
    <t>2026-02-09T05:22:36.0300000Z</t>
  </si>
  <si>
    <t>2026-02-09T05:22:01.0300000Z</t>
  </si>
  <si>
    <t>2026-02-09T05:50:19.6000000Z</t>
  </si>
  <si>
    <t>2026-02-09T05:50:11.2970000Z</t>
  </si>
  <si>
    <t>2026-02-05T18:11:36.9430000Z</t>
  </si>
  <si>
    <t>2026-02-06T15:31:27.3300000Z</t>
  </si>
  <si>
    <t>2025em1100472@bitspilani-digital.edu.in</t>
  </si>
  <si>
    <t>2025EM1100472</t>
  </si>
  <si>
    <t>BORA SHRENIK AMOL</t>
  </si>
  <si>
    <t>2026-02-08T16:10:57.5670000Z</t>
  </si>
  <si>
    <t>2026-02-08T05:49:59.8170000Z</t>
  </si>
  <si>
    <t>2026-02-08T05:49:53.3900000Z</t>
  </si>
  <si>
    <t>2026-02-08T06:01:09.4600000Z</t>
  </si>
  <si>
    <t>2026-02-08T06:01:05.2030000Z</t>
  </si>
  <si>
    <t>2026-02-08T05:58:23.5830000Z</t>
  </si>
  <si>
    <t>2026-02-08T05:58:15.9300000Z</t>
  </si>
  <si>
    <t>2026-01-23T13:08:56.8430000Z</t>
  </si>
  <si>
    <t>2026-01-25T06:41:53.4670000Z</t>
  </si>
  <si>
    <t>2025eb1100310@bitspilani-digital.edu.in</t>
  </si>
  <si>
    <t>2025EB1100310</t>
  </si>
  <si>
    <t>LAKSHMI J K</t>
  </si>
  <si>
    <t>2026-02-08T14:20:51.2830000Z</t>
  </si>
  <si>
    <t>2026-02-05T13:19:48.0830000Z</t>
  </si>
  <si>
    <t>2026-02-08T14:30:07.5430000Z</t>
  </si>
  <si>
    <t>2026-02-08T14:32:22.9330000Z</t>
  </si>
  <si>
    <t>2026-02-08T14:32:01.1930000Z</t>
  </si>
  <si>
    <t>2026-02-05T15:08:52.9500000Z</t>
  </si>
  <si>
    <t>2026-02-05T15:08:27.0200000Z</t>
  </si>
  <si>
    <t>2026-02-05T15:09:10.5570000Z</t>
  </si>
  <si>
    <t>2026-02-05T15:09:10.5530000Z</t>
  </si>
  <si>
    <t>2025eb1100311@bitspilani-digital.edu.in</t>
  </si>
  <si>
    <t>2025EB1100311</t>
  </si>
  <si>
    <t>YAWER MOHI UD DIN RATHER</t>
  </si>
  <si>
    <t>2025eb1100312@bitspilani-digital.edu.in</t>
  </si>
  <si>
    <t>2025EB1100312</t>
  </si>
  <si>
    <t>KAMRAN HABIB</t>
  </si>
  <si>
    <t>2025eb1100313@bitspilani-digital.edu.in</t>
  </si>
  <si>
    <t>2025EB1100313</t>
  </si>
  <si>
    <t>GAURAV MANISH GARG</t>
  </si>
  <si>
    <t>2026-02-08T13:05:47.0770000Z</t>
  </si>
  <si>
    <t>2026-02-08T13:05:51.2400000Z</t>
  </si>
  <si>
    <t>2026-02-08T13:03:08.6330000Z</t>
  </si>
  <si>
    <t>2026-01-28T12:06:33.7970000Z</t>
  </si>
  <si>
    <t>2026-01-28T12:06:33.8100000Z</t>
  </si>
  <si>
    <t>2026-02-08T13:06:39.0930000Z</t>
  </si>
  <si>
    <t>2026-02-08T12:59:11.0800000Z</t>
  </si>
  <si>
    <t>2026-02-08T13:06:25.5330000Z</t>
  </si>
  <si>
    <t>2026-02-08T12:48:27.2230000Z</t>
  </si>
  <si>
    <t>2026-02-08T12:47:53.5030000Z</t>
  </si>
  <si>
    <t>2026-02-02T09:10:56.9130000Z</t>
  </si>
  <si>
    <t>2026-02-02T09:11:02.9100000Z</t>
  </si>
  <si>
    <t>2026-02-08T12:53:22.6800000Z</t>
  </si>
  <si>
    <t>2026-02-08T12:53:15.6800000Z</t>
  </si>
  <si>
    <t>2025eb1100314@bitspilani-digital.edu.in</t>
  </si>
  <si>
    <t>2025EB1100314</t>
  </si>
  <si>
    <t>PRANTIKA BISWAS</t>
  </si>
  <si>
    <t>2026-02-08T16:39:47.2030000Z</t>
  </si>
  <si>
    <t>2026-02-08T11:33:29.2700000Z</t>
  </si>
  <si>
    <t>2026-02-08T11:05:41.7770000Z</t>
  </si>
  <si>
    <t>2026-02-08T11:25:17.0500000Z</t>
  </si>
  <si>
    <t>2026-02-08T16:40:03.8370000Z</t>
  </si>
  <si>
    <t>2026-02-08T11:09:28.1730000Z</t>
  </si>
  <si>
    <t>2026-02-08T16:02:49.1300000Z</t>
  </si>
  <si>
    <t>2026-02-08T10:53:19.9170000Z</t>
  </si>
  <si>
    <t>2026-02-08T11:10:31.8530000Z</t>
  </si>
  <si>
    <t>2026-02-08T10:57:08.9370000Z</t>
  </si>
  <si>
    <t>2026-02-08T11:14:44.4230000Z</t>
  </si>
  <si>
    <t>2026-02-08T11:14:44.4200000Z</t>
  </si>
  <si>
    <t>2025em1100473@bitspilani-digital.edu.in</t>
  </si>
  <si>
    <t>2025EM1100473</t>
  </si>
  <si>
    <t>NEERAJA SHRUTHI M</t>
  </si>
  <si>
    <t>2025-10-12T16:53:47.2400000Z</t>
  </si>
  <si>
    <t>2025em1100474@bitspilani-digital.edu.in</t>
  </si>
  <si>
    <t>2025EM1100474</t>
  </si>
  <si>
    <t>MOUROUSHI HAZRA</t>
  </si>
  <si>
    <t>2026-01-30T10:21:12.3470000Z</t>
  </si>
  <si>
    <t>2026-01-20T06:33:33.5400000Z</t>
  </si>
  <si>
    <t>2026-01-20T06:41:07.8770000Z</t>
  </si>
  <si>
    <t>2026-01-20T06:41:07.8800000Z</t>
  </si>
  <si>
    <t>2026-01-30T10:21:33.0530000Z</t>
  </si>
  <si>
    <t>2026-01-30T10:21:42.6030000Z</t>
  </si>
  <si>
    <t>2026-01-30T10:21:42.6100000Z</t>
  </si>
  <si>
    <t>2025em1100475@bitspilani-digital.edu.in</t>
  </si>
  <si>
    <t>2025EM1100475</t>
  </si>
  <si>
    <t>TUSHAR RAGHAV</t>
  </si>
  <si>
    <t>2026-02-08T18:42:02.1070000Z</t>
  </si>
  <si>
    <t>2026-01-19T07:01:26.2270000Z</t>
  </si>
  <si>
    <t>2026-02-04T07:32:24.4330000Z</t>
  </si>
  <si>
    <t>2026-02-04T07:32:32.6270000Z</t>
  </si>
  <si>
    <t>2026-02-04T07:32:32.6230000Z</t>
  </si>
  <si>
    <t>2026-02-02T03:18:26.6630000Z</t>
  </si>
  <si>
    <t>2026-02-02T03:17:01.3470000Z</t>
  </si>
  <si>
    <t>2025em1100476@bitspilani-digital.edu.in</t>
  </si>
  <si>
    <t>2025EM1100476</t>
  </si>
  <si>
    <t>SATISH K</t>
  </si>
  <si>
    <t>2026-02-09T04:31:32.7200000Z</t>
  </si>
  <si>
    <t>2026-02-06T16:40:49.3930000Z</t>
  </si>
  <si>
    <t>2026-02-09T04:31:47.8070000Z</t>
  </si>
  <si>
    <t>2026-01-29T17:57:26.4330000Z</t>
  </si>
  <si>
    <t>2026-02-09T04:31:37.1900000Z</t>
  </si>
  <si>
    <t>2026-02-09T04:47:59.7000000Z</t>
  </si>
  <si>
    <t>2026-02-09T04:47:54.6270000Z</t>
  </si>
  <si>
    <t>2026-01-26T04:11:25.9930000Z</t>
  </si>
  <si>
    <t>2025em1100477@bitspilani-digital.edu.in</t>
  </si>
  <si>
    <t>2025EM1100477</t>
  </si>
  <si>
    <t>NITIN DAROCH</t>
  </si>
  <si>
    <t>2026-02-08T13:08:15.5630000Z</t>
  </si>
  <si>
    <t>2026-02-08T13:15:50.7330000Z</t>
  </si>
  <si>
    <t>2026-02-08T13:15:15.3770000Z</t>
  </si>
  <si>
    <t>2026-02-08T13:30:15.8530000Z</t>
  </si>
  <si>
    <t>2026-02-08T13:30:08.1470000Z</t>
  </si>
  <si>
    <t>2026-01-20T03:38:08.5730000Z</t>
  </si>
  <si>
    <t>2026-01-20T03:38:08.5830000Z</t>
  </si>
  <si>
    <t>2026-02-08T13:43:18.6700000Z</t>
  </si>
  <si>
    <t>2026-02-08T13:43:12.3330000Z</t>
  </si>
  <si>
    <t>2026-01-28T10:45:30.2470000Z</t>
  </si>
  <si>
    <t>2026-01-28T10:45:30.2600000Z</t>
  </si>
  <si>
    <t>2026-02-08T13:09:41.4400000Z</t>
  </si>
  <si>
    <t>2025em1100478@bitspilani-digital.edu.in</t>
  </si>
  <si>
    <t>2025EM1100478</t>
  </si>
  <si>
    <t>ANUJ KUMAR VERMA</t>
  </si>
  <si>
    <t>2026-02-08T05:12:20.1570000Z</t>
  </si>
  <si>
    <t>2026-02-08T05:47:34.1400000Z</t>
  </si>
  <si>
    <t>2026-02-08T05:28:51.5000000Z</t>
  </si>
  <si>
    <t>2026-02-08T05:31:09.2470000Z</t>
  </si>
  <si>
    <t>2026-02-08T05:25:47.2130000Z</t>
  </si>
  <si>
    <t>2026-02-05T13:51:34.3700000Z</t>
  </si>
  <si>
    <t>2026-02-05T13:51:34.3670000Z</t>
  </si>
  <si>
    <t>2026-02-08T05:18:41.1470000Z</t>
  </si>
  <si>
    <t>2026-02-08T05:18:25.2800000Z</t>
  </si>
  <si>
    <t>2026-02-05T12:43:53.5800000Z</t>
  </si>
  <si>
    <t>2026-02-05T12:44:18.0930000Z</t>
  </si>
  <si>
    <t>2025em1100479@bitspilani-digital.edu.in</t>
  </si>
  <si>
    <t>2025EM1100479</t>
  </si>
  <si>
    <t>ALEENA ROY</t>
  </si>
  <si>
    <t>2026-02-09T03:00:12.1730000Z</t>
  </si>
  <si>
    <t>2026-02-06T15:32:14.3500000Z</t>
  </si>
  <si>
    <t>2026-02-06T15:31:27.8900000Z</t>
  </si>
  <si>
    <t>2026-01-18T03:21:00.4130000Z</t>
  </si>
  <si>
    <t>2026-01-18T03:21:00.4000000Z</t>
  </si>
  <si>
    <t>2026-02-09T03:05:58.2570000Z</t>
  </si>
  <si>
    <t>2025em1100480@bitspilani-digital.edu.in</t>
  </si>
  <si>
    <t>2025EM1100480</t>
  </si>
  <si>
    <t>ANITHA P</t>
  </si>
  <si>
    <t>2026-02-05T07:39:56.9000000Z</t>
  </si>
  <si>
    <t>2026-01-20T01:01:18.4900000Z</t>
  </si>
  <si>
    <t>2026-01-29T00:48:05.2000000Z</t>
  </si>
  <si>
    <t>2026-01-28T21:40:18.2730000Z</t>
  </si>
  <si>
    <t>2026-01-29T23:47:22.3800000Z</t>
  </si>
  <si>
    <t>2026-01-29T23:47:15.3900000Z</t>
  </si>
  <si>
    <t>2026-01-29T23:47:43.5170000Z</t>
  </si>
  <si>
    <t>2026-01-20T23:39:10.9830000Z</t>
  </si>
  <si>
    <t>2026-01-27T21:04:55.2700000Z</t>
  </si>
  <si>
    <t>2026-01-27T21:04:50.8230000Z</t>
  </si>
  <si>
    <t>2026-01-27T20:50:49.3470000Z</t>
  </si>
  <si>
    <t>2026-01-27T20:50:49.3530000Z</t>
  </si>
  <si>
    <t>2025em1100481@bitspilani-digital.edu.in</t>
  </si>
  <si>
    <t>2025EM1100481</t>
  </si>
  <si>
    <t>PARTHIBAN P</t>
  </si>
  <si>
    <t>2026-02-09T05:47:04.5870000Z</t>
  </si>
  <si>
    <t>2026-02-05T07:23:18.9100000Z</t>
  </si>
  <si>
    <t>2026-02-05T07:23:13.8400000Z</t>
  </si>
  <si>
    <t>2026-02-01T09:12:34.4500000Z</t>
  </si>
  <si>
    <t>2026-02-05T04:53:21.8570000Z</t>
  </si>
  <si>
    <t>2026-01-29T05:04:55.2070000Z</t>
  </si>
  <si>
    <t>2026-01-18T14:08:20.5270000Z</t>
  </si>
  <si>
    <t>2026-01-18T14:08:20.5130000Z</t>
  </si>
  <si>
    <t>2026-01-26T07:59:38.1430000Z</t>
  </si>
  <si>
    <t>2025em1100482@bitspilani-digital.edu.in</t>
  </si>
  <si>
    <t>2025EM1100482</t>
  </si>
  <si>
    <t>VIJAYA RAJESHWARI M</t>
  </si>
  <si>
    <t>2026-02-09T05:08:04.4800000Z</t>
  </si>
  <si>
    <t>2026-02-09T05:41:06.1500000Z</t>
  </si>
  <si>
    <t>2026-02-09T05:40:54.6870000Z</t>
  </si>
  <si>
    <t>2026-02-09T05:33:45.5400000Z</t>
  </si>
  <si>
    <t>2026-02-09T05:33:25.3270000Z</t>
  </si>
  <si>
    <t>2026-01-27T02:02:18.4800000Z</t>
  </si>
  <si>
    <t>2026-02-07T14:17:31.3500000Z</t>
  </si>
  <si>
    <t>2026-02-09T05:18:15.2700000Z</t>
  </si>
  <si>
    <t>2026-02-09T05:17:37.2200000Z</t>
  </si>
  <si>
    <t>2026-01-24T06:16:09.9300000Z</t>
  </si>
  <si>
    <t>2026-02-07T14:22:05.7770000Z</t>
  </si>
  <si>
    <t>2025em1100483@bitspilani-digital.edu.in</t>
  </si>
  <si>
    <t>2025EM1100483</t>
  </si>
  <si>
    <t>DINESH KUMAR</t>
  </si>
  <si>
    <t>ANIKET KUMAR</t>
  </si>
  <si>
    <t>VARTEKAR MIHIR MANGESH</t>
  </si>
  <si>
    <t>NEHAL SHARMA</t>
  </si>
  <si>
    <t>ANANYA CHAURE</t>
  </si>
  <si>
    <t>ASHISH KUMAR</t>
  </si>
  <si>
    <t>PARI CHUGH</t>
  </si>
  <si>
    <t>ANNU CHOUDHARY</t>
  </si>
  <si>
    <t>SNEHA RANI NAIK</t>
  </si>
  <si>
    <t>ARBAZ KHAN</t>
  </si>
  <si>
    <t>SHREYANS SAINI</t>
  </si>
  <si>
    <t>SHAYAN MOIN RAEES</t>
  </si>
  <si>
    <t>PRAGATI SINGH</t>
  </si>
  <si>
    <t>MITRA JYOTI DAS</t>
  </si>
  <si>
    <t>KEVELYA SEN</t>
  </si>
  <si>
    <t>IDRISH</t>
  </si>
  <si>
    <t>AGRAWAL DEV SHAILESH</t>
  </si>
  <si>
    <t>UTKRISHT KHAJURIA</t>
  </si>
  <si>
    <t>TANMAYTA SHARMA</t>
  </si>
  <si>
    <t>KESHAV SHARMA</t>
  </si>
  <si>
    <t>2025eb1100315@bitspilani-digital.edu.in</t>
  </si>
  <si>
    <t>2025EB1100315</t>
  </si>
  <si>
    <t>SAGAR GOYAL</t>
  </si>
  <si>
    <t>2025eb1100316@bitspilani-digital.edu.in</t>
  </si>
  <si>
    <t>2025EB1100316</t>
  </si>
  <si>
    <t>POOJA SAXENA</t>
  </si>
  <si>
    <t>2025eb1100317@bitspilani-digital.edu.in</t>
  </si>
  <si>
    <t>2025EB1100317</t>
  </si>
  <si>
    <t>SANTOSH RANJAN JENA</t>
  </si>
  <si>
    <t>2026-02-09T04:30:12.7670000Z</t>
  </si>
  <si>
    <t>2026-02-07T07:22:04.7930000Z</t>
  </si>
  <si>
    <t>2026-02-07T07:14:05.1700000Z</t>
  </si>
  <si>
    <t>2026-02-07T07:21:39.7070000Z</t>
  </si>
  <si>
    <t>2026-02-06T16:22:15.3930000Z</t>
  </si>
  <si>
    <t>2026-02-06T16:21:57.6430000Z</t>
  </si>
  <si>
    <t>2026-02-06T16:12:00.4700000Z</t>
  </si>
  <si>
    <t>2026-02-06T16:12:00.4670000Z</t>
  </si>
  <si>
    <t>2026-02-09T05:52:54.1400000Z</t>
  </si>
  <si>
    <t>2026-02-09T05:52:48.2830000Z</t>
  </si>
  <si>
    <t>2026-02-09T06:14:29.5300000Z</t>
  </si>
  <si>
    <t>2025eb1100318@bitspilani-digital.edu.in</t>
  </si>
  <si>
    <t>2025EB1100318</t>
  </si>
  <si>
    <t>PAWAR NARAYAN GOVIND</t>
  </si>
  <si>
    <t>2026-02-08T18:41:15.5100000Z</t>
  </si>
  <si>
    <t>2026-02-08T10:16:10.4900000Z</t>
  </si>
  <si>
    <t>2026-02-08T10:16:00.6370000Z</t>
  </si>
  <si>
    <t>2026-01-23T12:36:17.0570000Z</t>
  </si>
  <si>
    <t>2026-01-23T12:36:17.0730000Z</t>
  </si>
  <si>
    <t>2026-02-08T10:19:57.4830000Z</t>
  </si>
  <si>
    <t>2026-02-08T10:19:05.6670000Z</t>
  </si>
  <si>
    <t>2026-02-06T22:18:23.2870000Z</t>
  </si>
  <si>
    <t>2026-02-06T22:18:14.0970000Z</t>
  </si>
  <si>
    <t>2026-02-08T10:13:22.7570000Z</t>
  </si>
  <si>
    <t>2026-02-08T10:13:18.6530000Z</t>
  </si>
  <si>
    <t>2026-01-30T16:26:24.9930000Z</t>
  </si>
  <si>
    <t>2025em1100484@bitspilani-digital.edu.in</t>
  </si>
  <si>
    <t>2025EM1100484</t>
  </si>
  <si>
    <t>SYED AASIM HUSSAIN J</t>
  </si>
  <si>
    <t>2026-02-08T10:40:14.7270000Z</t>
  </si>
  <si>
    <t>2026-02-08T10:25:53.1400000Z</t>
  </si>
  <si>
    <t>2026-02-08T10:40:08.3430000Z</t>
  </si>
  <si>
    <t>2026-02-08T10:43:26.6200000Z</t>
  </si>
  <si>
    <t>2026-02-08T10:43:20.5400000Z</t>
  </si>
  <si>
    <t>2026-02-08T10:45:37.9270000Z</t>
  </si>
  <si>
    <t>2026-02-08T10:45:34.8900000Z</t>
  </si>
  <si>
    <t>2025em1100485@bitspilani-digital.edu.in</t>
  </si>
  <si>
    <t>2025EM1100485</t>
  </si>
  <si>
    <t>DHARMA TEJA KOLLA</t>
  </si>
  <si>
    <t>2026-02-09T04:02:06.8000000Z</t>
  </si>
  <si>
    <t>2026-02-08T23:19:13.3370000Z</t>
  </si>
  <si>
    <t>2026-02-08T23:19:06.8570000Z</t>
  </si>
  <si>
    <t>2026-02-08T23:33:16.3870000Z</t>
  </si>
  <si>
    <t>2026-02-08T23:33:05.9400000Z</t>
  </si>
  <si>
    <t>2026-02-07T05:36:50.4200000Z</t>
  </si>
  <si>
    <t>2026-02-07T05:36:50.4170000Z</t>
  </si>
  <si>
    <t>2026-02-09T07:27:49.3900000Z</t>
  </si>
  <si>
    <t>2026-02-08T10:34:58.9530000Z</t>
  </si>
  <si>
    <t>2026-02-08T09:08:17.2800000Z</t>
  </si>
  <si>
    <t>2026-02-09T07:29:08.5070000Z</t>
  </si>
  <si>
    <t>2025em1100486@bitspilani-digital.edu.in</t>
  </si>
  <si>
    <t>2025EM1100486</t>
  </si>
  <si>
    <t>DALVI HARSHAL VIJAY DEEPA</t>
  </si>
  <si>
    <t>2026-02-08T04:59:24.6170000Z</t>
  </si>
  <si>
    <t>2026-02-08T04:52:08.6930000Z</t>
  </si>
  <si>
    <t>2026-02-08T04:59:14.3730000Z</t>
  </si>
  <si>
    <t>2026-02-08T05:39:47.4330000Z</t>
  </si>
  <si>
    <t>2026-02-08T05:35:50.0530000Z</t>
  </si>
  <si>
    <t>2026-01-23T07:47:17.9400000Z</t>
  </si>
  <si>
    <t>2026-01-23T07:47:17.9500000Z</t>
  </si>
  <si>
    <t>2026-02-08T05:39:39.9300000Z</t>
  </si>
  <si>
    <t>2026-02-08T05:25:31.0830000Z</t>
  </si>
  <si>
    <t>2025em1100487@bitspilani-digital.edu.in</t>
  </si>
  <si>
    <t>2025EM1100487</t>
  </si>
  <si>
    <t>SHAIKH ABDUL MUQTADIR</t>
  </si>
  <si>
    <t>2025em1100488@bitspilani-digital.edu.in</t>
  </si>
  <si>
    <t>2025EM1100488</t>
  </si>
  <si>
    <t>ANSHUMAN OJHA</t>
  </si>
  <si>
    <t>2026-02-08T12:49:44.4870000Z</t>
  </si>
  <si>
    <t>2026-02-08T14:25:41.2300000Z</t>
  </si>
  <si>
    <t>2026-02-08T14:25:27.6500000Z</t>
  </si>
  <si>
    <t>2026-02-08T07:45:57.9330000Z</t>
  </si>
  <si>
    <t>2026-02-08T07:45:51.9970000Z</t>
  </si>
  <si>
    <t>2026-02-05T18:10:44.5700000Z</t>
  </si>
  <si>
    <t>2026-02-05T18:10:53.3500000Z</t>
  </si>
  <si>
    <t>2026-02-08T07:20:21.1770000Z</t>
  </si>
  <si>
    <t>2026-02-08T07:20:16.1530000Z</t>
  </si>
  <si>
    <t>2026-02-08T04:36:54.4030000Z</t>
  </si>
  <si>
    <t>2026-02-08T06:46:15.7300000Z</t>
  </si>
  <si>
    <t>2025em1100489@bitspilani-digital.edu.in</t>
  </si>
  <si>
    <t>2025EM1100489</t>
  </si>
  <si>
    <t>BRO ABHIRAM ANILKUMAR RATHI</t>
  </si>
  <si>
    <t>2026-02-08T18:42:59.0870000Z</t>
  </si>
  <si>
    <t>2026-02-07T14:17:23.3030000Z</t>
  </si>
  <si>
    <t>2026-02-06T14:06:17.8870000Z</t>
  </si>
  <si>
    <t>2026-01-30T14:13:24.4500000Z</t>
  </si>
  <si>
    <t>2026-01-30T14:13:24.4370000Z</t>
  </si>
  <si>
    <t>2026-02-07T12:43:40.8670000Z</t>
  </si>
  <si>
    <t>2026-02-07T14:05:52.2670000Z</t>
  </si>
  <si>
    <t>2025em1100490@bitspilani-digital.edu.in</t>
  </si>
  <si>
    <t>2025EM1100490</t>
  </si>
  <si>
    <t>AADITYA BUTOLA</t>
  </si>
  <si>
    <t>2026-02-08T18:35:16.5430000Z</t>
  </si>
  <si>
    <t>2026-02-07T13:50:09.2270000Z</t>
  </si>
  <si>
    <t>2026-02-04T08:12:14.6330000Z</t>
  </si>
  <si>
    <t>2026-02-08T12:07:28.8400000Z</t>
  </si>
  <si>
    <t>2026-02-08T12:06:32.1570000Z</t>
  </si>
  <si>
    <t>2026-02-08T11:18:10.4530000Z</t>
  </si>
  <si>
    <t>2026-02-08T11:18:10.4330000Z</t>
  </si>
  <si>
    <t>2026-02-08T09:14:01.0830000Z</t>
  </si>
  <si>
    <t>2026-02-08T04:20:47.7900000Z</t>
  </si>
  <si>
    <t>2026-01-20T16:30:06.6900000Z</t>
  </si>
  <si>
    <t>2026-01-20T16:30:06.7070000Z</t>
  </si>
  <si>
    <t>2025em1100491@bitspilani-digital.edu.in</t>
  </si>
  <si>
    <t>2025EM1100491</t>
  </si>
  <si>
    <t>SIVAKEERTHI R</t>
  </si>
  <si>
    <t>2025em1100492@bitspilani-digital.edu.in</t>
  </si>
  <si>
    <t>2025EM1100492</t>
  </si>
  <si>
    <t>LAKSHMIKANT MAHATO</t>
  </si>
  <si>
    <t>2025em1100493@bitspilani-digital.edu.in</t>
  </si>
  <si>
    <t>2025EM1100493</t>
  </si>
  <si>
    <t>DEEPANSHU SINGH</t>
  </si>
  <si>
    <t>2025em1100494@bitspilani-digital.edu.in</t>
  </si>
  <si>
    <t>2025EM1100494</t>
  </si>
  <si>
    <t>ARYA NAGARAJAN</t>
  </si>
  <si>
    <t>2026-02-07T13:14:48.1470000Z</t>
  </si>
  <si>
    <t>2026-02-02T05:16:29.8800000Z</t>
  </si>
  <si>
    <t>2026-02-02T05:15:28.2400000Z</t>
  </si>
  <si>
    <t>2026-02-02T05:13:03.1970000Z</t>
  </si>
  <si>
    <t>2026-02-02T05:13:26.3370000Z</t>
  </si>
  <si>
    <t>2026-01-29T12:57:25.9430000Z</t>
  </si>
  <si>
    <t>2026-01-29T12:55:56.0170000Z</t>
  </si>
  <si>
    <t>2026-01-29T12:56:49.4630000Z</t>
  </si>
  <si>
    <t>2026-01-29T12:56:57.9470000Z</t>
  </si>
  <si>
    <t>2026-01-29T13:18:26.3930000Z</t>
  </si>
  <si>
    <t>2026-01-29T13:18:21.5730000Z</t>
  </si>
  <si>
    <t>2025eb1100319@bitspilani-digital.edu.in</t>
  </si>
  <si>
    <t>2025EB1100319</t>
  </si>
  <si>
    <t>SUHAIB HAMZA K</t>
  </si>
  <si>
    <t>2025eb1100320@bitspilani-digital.edu.in</t>
  </si>
  <si>
    <t>2025EB1100320</t>
  </si>
  <si>
    <t>SHINDE TANISHQ SANTOSH</t>
  </si>
  <si>
    <t>2026-02-08T12:02:30.4630000Z</t>
  </si>
  <si>
    <t>2026-02-08T12:12:00.8370000Z</t>
  </si>
  <si>
    <t>2026-02-08T12:11:52.5130000Z</t>
  </si>
  <si>
    <t>2026-02-08T12:06:50.0370000Z</t>
  </si>
  <si>
    <t>2026-02-08T12:06:28.8030000Z</t>
  </si>
  <si>
    <t>2026-02-08T11:51:32.4570000Z</t>
  </si>
  <si>
    <t>2026-02-08T11:50:37.3270000Z</t>
  </si>
  <si>
    <t>2026-02-07T05:58:29.5070000Z</t>
  </si>
  <si>
    <t>2026-02-07T05:32:52.4100000Z</t>
  </si>
  <si>
    <t>2025eb1100321@bitspilani-digital.edu.in</t>
  </si>
  <si>
    <t>2025EB1100321</t>
  </si>
  <si>
    <t>VELPULA KOWSHIK MAHATHAMA</t>
  </si>
  <si>
    <t>2026-02-09T06:26:09.9530000Z</t>
  </si>
  <si>
    <t>2026-02-09T05:28:21.9700000Z</t>
  </si>
  <si>
    <t>2026-02-08T15:23:46.1900000Z</t>
  </si>
  <si>
    <t>2026-02-06T15:45:35.8000000Z</t>
  </si>
  <si>
    <t>2026-01-21T04:19:07.8930000Z</t>
  </si>
  <si>
    <t>2026-01-21T04:22:42.1900000Z</t>
  </si>
  <si>
    <t>2026-02-07T12:44:35.3970000Z</t>
  </si>
  <si>
    <t>2026-02-07T15:23:05.8200000Z</t>
  </si>
  <si>
    <t>2025em1100495@bitspilani-digital.edu.in</t>
  </si>
  <si>
    <t>2025EM1100495</t>
  </si>
  <si>
    <t>MOHAMMED FARAZ</t>
  </si>
  <si>
    <t>2026-02-07T09:49:46.8170000Z</t>
  </si>
  <si>
    <t>2026-02-04T20:43:01.0130000Z</t>
  </si>
  <si>
    <t>2025em1100496@bitspilani-digital.edu.in</t>
  </si>
  <si>
    <t>2025EM1100496</t>
  </si>
  <si>
    <t>ANANYA SHARMA</t>
  </si>
  <si>
    <t>2026-02-06T12:46:35.4900000Z</t>
  </si>
  <si>
    <t>2026-02-06T12:46:34.8030000Z</t>
  </si>
  <si>
    <t>2026-01-23T03:28:51.2470000Z</t>
  </si>
  <si>
    <t>2026-01-30T13:12:12.0500000Z</t>
  </si>
  <si>
    <t>2026-02-06T15:38:16.3570000Z</t>
  </si>
  <si>
    <t>2026-02-06T15:38:11.5530000Z</t>
  </si>
  <si>
    <t>2026-01-24T18:30:16.4530000Z</t>
  </si>
  <si>
    <t>2026-01-31T14:19:10.4570000Z</t>
  </si>
  <si>
    <t>2025em1100497@bitspilani-digital.edu.in</t>
  </si>
  <si>
    <t>2025EM1100497</t>
  </si>
  <si>
    <t>JOEL THOMAS VETTIKATTIL</t>
  </si>
  <si>
    <t>2026-02-08T19:39:28.0630000Z</t>
  </si>
  <si>
    <t>2026-01-31T14:13:53.3500000Z</t>
  </si>
  <si>
    <t>2026-01-31T14:13:41.2200000Z</t>
  </si>
  <si>
    <t>2026-02-06T13:06:03.9000000Z</t>
  </si>
  <si>
    <t>2025em1100498@bitspilani-digital.edu.in</t>
  </si>
  <si>
    <t>2025EM1100498</t>
  </si>
  <si>
    <t>BORNARE ASHWINI BHAGWAT</t>
  </si>
  <si>
    <t>2026-02-09T04:32:21.8470000Z</t>
  </si>
  <si>
    <t>2026-02-09T04:30:04.5300000Z</t>
  </si>
  <si>
    <t>2026-02-08T11:41:35.0770000Z</t>
  </si>
  <si>
    <t>2026-02-09T05:54:04.7570000Z</t>
  </si>
  <si>
    <t>2026-02-09T05:54:04.7530000Z</t>
  </si>
  <si>
    <t>2026-02-08T11:01:56.3170000Z</t>
  </si>
  <si>
    <t>2026-02-08T11:01:55.2170000Z</t>
  </si>
  <si>
    <t>2026-02-08T11:51:15.4800000Z</t>
  </si>
  <si>
    <t>2026-02-08T11:51:11.2300000Z</t>
  </si>
  <si>
    <t>2026-02-05T05:06:21.0600000Z</t>
  </si>
  <si>
    <t>2026-02-05T05:06:21.0570000Z</t>
  </si>
  <si>
    <t>2025eb1100322@bitspilani-digital.edu.in</t>
  </si>
  <si>
    <t>2025EB1100322</t>
  </si>
  <si>
    <t>SUJAL ORAON</t>
  </si>
  <si>
    <t>2026-02-06T12:44:49.6930000Z</t>
  </si>
  <si>
    <t>2026-02-06T12:46:14.2970000Z</t>
  </si>
  <si>
    <t>2026-01-25T07:47:36.8700000Z</t>
  </si>
  <si>
    <t>2026-01-24T15:38:43.0030000Z</t>
  </si>
  <si>
    <t>2026-02-06T12:44:55.8230000Z</t>
  </si>
  <si>
    <t>2026-02-03T08:34:10.0700000Z</t>
  </si>
  <si>
    <t>2025eb1100323@bitspilani-digital.edu.in</t>
  </si>
  <si>
    <t>2025EB1100323</t>
  </si>
  <si>
    <t>JAY SUNIL AHUJA</t>
  </si>
  <si>
    <t>2025eb1100324@bitspilani-digital.edu.in</t>
  </si>
  <si>
    <t>2025EB1100324</t>
  </si>
  <si>
    <t>GANDHEWAR DINESH ARVIND</t>
  </si>
  <si>
    <t>2025em1100499@bitspilani-digital.edu.in</t>
  </si>
  <si>
    <t>2025EM1100499</t>
  </si>
  <si>
    <t>DEBANJAN DAS</t>
  </si>
  <si>
    <t>2026-02-05T17:07:21.0500000Z</t>
  </si>
  <si>
    <t>2025em1100500@bitspilani-digital.edu.in</t>
  </si>
  <si>
    <t>2025EM1100500</t>
  </si>
  <si>
    <t>TAMAL CHAKRABORTY</t>
  </si>
  <si>
    <t>2026-02-06T12:19:09.9430000Z</t>
  </si>
  <si>
    <t>2026-02-03T10:51:32.9600000Z</t>
  </si>
  <si>
    <t>2026-01-26T19:27:16.3170000Z</t>
  </si>
  <si>
    <t>2026-01-26T19:33:24.2170000Z</t>
  </si>
  <si>
    <t>2026-02-06T12:36:49.3500000Z</t>
  </si>
  <si>
    <t>2026-01-23T12:28:36.7600000Z</t>
  </si>
  <si>
    <t>2026-01-28T12:47:47.4900000Z</t>
  </si>
  <si>
    <t>2026-01-28T12:48:15.6830000Z</t>
  </si>
  <si>
    <t>2026-01-28T12:48:15.6970000Z</t>
  </si>
  <si>
    <t>2026-01-26T12:12:34.9930000Z</t>
  </si>
  <si>
    <t>2026-01-26T12:12:18.8300000Z</t>
  </si>
  <si>
    <t>2025em1100501@bitspilani-digital.edu.in</t>
  </si>
  <si>
    <t>2025EM1100501</t>
  </si>
  <si>
    <t>SANSKRITI SHARMA</t>
  </si>
  <si>
    <t>2026-02-08T12:19:09.3900000Z</t>
  </si>
  <si>
    <t>2026-02-08T21:13:42.9100000Z</t>
  </si>
  <si>
    <t>2026-02-08T21:13:38.5100000Z</t>
  </si>
  <si>
    <t>2026-02-08T15:38:09.8300000Z</t>
  </si>
  <si>
    <t>2026-02-08T18:38:28.8900000Z</t>
  </si>
  <si>
    <t>2026-02-08T21:17:51.1270000Z</t>
  </si>
  <si>
    <t>2026-02-08T21:17:41.9370000Z</t>
  </si>
  <si>
    <t>2026-01-29T08:52:04.6100000Z</t>
  </si>
  <si>
    <t>2026-01-28T15:11:09.6930000Z</t>
  </si>
  <si>
    <t>2026-01-28T15:11:21.0100000Z</t>
  </si>
  <si>
    <t>2026-01-29T08:52:06.7930000Z</t>
  </si>
  <si>
    <t>FARAH AFSHEEN SHAIK</t>
  </si>
  <si>
    <t>2025em1100502@bitspilani-digital.edu.in</t>
  </si>
  <si>
    <t>2025EM1100502</t>
  </si>
  <si>
    <t>SHIVANSH TIWARI</t>
  </si>
  <si>
    <t>2026-02-09T05:49:57.3700000Z</t>
  </si>
  <si>
    <t>2026-02-08T14:11:34.6870000Z</t>
  </si>
  <si>
    <t>2026-02-08T10:43:34.7370000Z</t>
  </si>
  <si>
    <t>2026-02-08T10:22:02.0900000Z</t>
  </si>
  <si>
    <t>2026-02-08T10:22:02.0770000Z</t>
  </si>
  <si>
    <t>2026-02-08T11:44:01.0600000Z</t>
  </si>
  <si>
    <t>2026-02-08T11:43:57.1730000Z</t>
  </si>
  <si>
    <t>2026-02-09T05:50:07.0030000Z</t>
  </si>
  <si>
    <t>2026-02-08T11:36:24.7330000Z</t>
  </si>
  <si>
    <t>2026-02-09T05:50:33.5930000Z</t>
  </si>
  <si>
    <t>2026-02-09T05:50:33.5870000Z</t>
  </si>
  <si>
    <t>2025em1100503@bitspilani-digital.edu.in</t>
  </si>
  <si>
    <t>2025EM1100503</t>
  </si>
  <si>
    <t>OMMEN LITTU KURIEN</t>
  </si>
  <si>
    <t>2026-02-08T13:46:28.9630000Z</t>
  </si>
  <si>
    <t>2026-02-08T14:03:33.5930000Z</t>
  </si>
  <si>
    <t>2026-02-08T14:03:32.5830000Z</t>
  </si>
  <si>
    <t>2026-02-08T13:58:57.1870000Z</t>
  </si>
  <si>
    <t>2026-02-08T13:58:50.8270000Z</t>
  </si>
  <si>
    <t>2026-02-08T13:54:11.6630000Z</t>
  </si>
  <si>
    <t>2026-02-08T13:54:07.2570000Z</t>
  </si>
  <si>
    <t>2025em1100504@bitspilani-digital.edu.in</t>
  </si>
  <si>
    <t>2025EM1100504</t>
  </si>
  <si>
    <t>SONKAR VEDANT RAJESH RANJEETA</t>
  </si>
  <si>
    <t>2026-02-09T07:02:53.9330000Z</t>
  </si>
  <si>
    <t>2026-02-09T07:31:45.1570000Z</t>
  </si>
  <si>
    <t>2026-02-09T07:31:44.1600000Z</t>
  </si>
  <si>
    <t>2026-02-04T08:58:40.2730000Z</t>
  </si>
  <si>
    <t>2026-02-09T07:03:03.2800000Z</t>
  </si>
  <si>
    <t>2026-02-09T07:32:26.8830000Z</t>
  </si>
  <si>
    <t>2026-02-04T08:58:21.4970000Z</t>
  </si>
  <si>
    <t>2025em1100505@bitspilani-digital.edu.in</t>
  </si>
  <si>
    <t>2025EM1100505</t>
  </si>
  <si>
    <t>ABDULHAFEDH AHMED ABDULLAH AL-BADEH</t>
  </si>
  <si>
    <t>2026-02-06T16:59:58.9830000Z</t>
  </si>
  <si>
    <t>2026-02-06T22:34:49.9430000Z</t>
  </si>
  <si>
    <t>2026-02-06T22:34:40.8370000Z</t>
  </si>
  <si>
    <t>2026-02-06T21:32:26.0230000Z</t>
  </si>
  <si>
    <t>2026-02-06T21:32:26.0270000Z</t>
  </si>
  <si>
    <t>2026-01-21T19:49:27.7630000Z</t>
  </si>
  <si>
    <t>2026-02-06T17:59:28.1900000Z</t>
  </si>
  <si>
    <t>2026-01-21T18:57:38.3330000Z</t>
  </si>
  <si>
    <t>2026-01-23T22:57:12.4070000Z</t>
  </si>
  <si>
    <t>2025em1100506@bitspilani-digital.edu.in</t>
  </si>
  <si>
    <t>2025EM1100506</t>
  </si>
  <si>
    <t>HIMANSHU SONI</t>
  </si>
  <si>
    <t>2026-02-08T15:57:53.6730000Z</t>
  </si>
  <si>
    <t>2026-02-08T16:03:16.1100000Z</t>
  </si>
  <si>
    <t>2026-02-08T16:02:51.0930000Z</t>
  </si>
  <si>
    <t>2026-02-08T16:05:39.4370000Z</t>
  </si>
  <si>
    <t>2026-02-08T16:05:32.2970000Z</t>
  </si>
  <si>
    <t>2026-02-06T18:31:35.5530000Z</t>
  </si>
  <si>
    <t>2026-02-07T10:50:57.3400000Z</t>
  </si>
  <si>
    <t>2026-02-08T16:01:21.0900000Z</t>
  </si>
  <si>
    <t>2026-02-08T16:01:15.5370000Z</t>
  </si>
  <si>
    <t>2026-01-26T09:42:22.5730000Z</t>
  </si>
  <si>
    <t>2026-01-26T09:42:22.5830000Z</t>
  </si>
  <si>
    <t>2025em1100507@bitspilani-digital.edu.in</t>
  </si>
  <si>
    <t>2025EM1100507</t>
  </si>
  <si>
    <t>PATHANENI GANGOTHRI</t>
  </si>
  <si>
    <t>2026-02-04T14:31:46.9030000Z</t>
  </si>
  <si>
    <t>2026-01-22T13:10:34.2930000Z</t>
  </si>
  <si>
    <t>2026-01-22T13:13:23.7530000Z</t>
  </si>
  <si>
    <t>2026-01-22T13:13:23.7630000Z</t>
  </si>
  <si>
    <t>2026-02-04T18:05:17.0630000Z</t>
  </si>
  <si>
    <t>2026-02-02T11:15:15.8630000Z</t>
  </si>
  <si>
    <t>2026-02-04T18:18:20.8900000Z</t>
  </si>
  <si>
    <t>2026-02-04T18:18:20.8870000Z</t>
  </si>
  <si>
    <t>2026-01-31T07:24:14.6970000Z</t>
  </si>
  <si>
    <t>2025em1100508@bitspilani-digital.edu.in</t>
  </si>
  <si>
    <t>2025EM1100508</t>
  </si>
  <si>
    <t>ASHWINI KUMAR ATTRI</t>
  </si>
  <si>
    <t>2025eb1100325@bitspilani-digital.edu.in</t>
  </si>
  <si>
    <t>2025EB1100325</t>
  </si>
  <si>
    <t>NANDINI SARASWAT</t>
  </si>
  <si>
    <t>2026-02-09T04:59:12.1630000Z</t>
  </si>
  <si>
    <t>2026-02-06T08:42:54.3700000Z</t>
  </si>
  <si>
    <t>2026-02-04T08:45:16.2770000Z</t>
  </si>
  <si>
    <t>2026-02-05T17:35:08.8600000Z</t>
  </si>
  <si>
    <t>2026-02-05T14:32:45.3230000Z</t>
  </si>
  <si>
    <t>2026-02-05T09:34:06.4500000Z</t>
  </si>
  <si>
    <t>2026-02-05T17:35:16.9400000Z</t>
  </si>
  <si>
    <t>2026-02-08T11:58:16.8900000Z</t>
  </si>
  <si>
    <t>2026-02-08T11:58:06.7870000Z</t>
  </si>
  <si>
    <t>2026-02-02T03:54:39.0400000Z</t>
  </si>
  <si>
    <t>2026-02-06T09:11:41.5030000Z</t>
  </si>
  <si>
    <t>2026-02-07T06:48:11.4900000Z</t>
  </si>
  <si>
    <t>2026-02-06T17:12:14.9870000Z</t>
  </si>
  <si>
    <t>2025eb1100326@bitspilani-digital.edu.in</t>
  </si>
  <si>
    <t>2025EB1100326</t>
  </si>
  <si>
    <t>MEGHNA ROY</t>
  </si>
  <si>
    <t>2025eb1100327@bitspilani-digital.edu.in</t>
  </si>
  <si>
    <t>2025EB1100327</t>
  </si>
  <si>
    <t>YASH MAHALA</t>
  </si>
  <si>
    <t>2026-02-07T14:20:03.5430000Z</t>
  </si>
  <si>
    <t>2026-02-07T14:35:35.0670000Z</t>
  </si>
  <si>
    <t>2026-01-21T04:38:18.5900000Z</t>
  </si>
  <si>
    <t>2026-01-21T04:38:18.6030000Z</t>
  </si>
  <si>
    <t>2026-01-30T17:14:19.4700000Z</t>
  </si>
  <si>
    <t>2026-02-07T14:36:40.6600000Z</t>
  </si>
  <si>
    <t>2026-02-07T14:36:49.5600000Z</t>
  </si>
  <si>
    <t>2025eb1100328@bitspilani-digital.edu.in</t>
  </si>
  <si>
    <t>2025EB1100328</t>
  </si>
  <si>
    <t>SAMARTHAYA NARULA</t>
  </si>
  <si>
    <t>2025em1100509@bitspilani-digital.edu.in</t>
  </si>
  <si>
    <t>2025EM1100509</t>
  </si>
  <si>
    <t>HIMANSHU PANDEY</t>
  </si>
  <si>
    <t>2025eb1100329@bitspilani-digital.edu.in</t>
  </si>
  <si>
    <t>2025EB1100329</t>
  </si>
  <si>
    <t>CHESTHA TIWARI</t>
  </si>
  <si>
    <t>2026-02-07T15:30:10.1130000Z</t>
  </si>
  <si>
    <t>2026-02-07T15:41:44.6470000Z</t>
  </si>
  <si>
    <t>2026-02-06T14:51:43.3570000Z</t>
  </si>
  <si>
    <t>2026-02-07T15:40:26.5630000Z</t>
  </si>
  <si>
    <t>2026-02-07T15:40:26.5600000Z</t>
  </si>
  <si>
    <t>2026-02-07T15:34:28.3570000Z</t>
  </si>
  <si>
    <t>2026-02-07T15:34:41.0170000Z</t>
  </si>
  <si>
    <t>2026-02-06T14:54:39.1030000Z</t>
  </si>
  <si>
    <t>2026-02-06T14:54:39.1000000Z</t>
  </si>
  <si>
    <t>AMAN KUMAR</t>
  </si>
  <si>
    <t>2025eb1200001@bitspilani-digital.edu.in</t>
  </si>
  <si>
    <t>2025EB1200001</t>
  </si>
  <si>
    <t>DHANE ASHWIN SANTOSH</t>
  </si>
  <si>
    <t>2026-02-03T16:28:42.8700000Z</t>
  </si>
  <si>
    <t>2026-02-07T10:21:39.3630000Z</t>
  </si>
  <si>
    <t>2026-02-01T17:30:50.7400000Z</t>
  </si>
  <si>
    <t>2026-02-03T16:28:50.9800000Z</t>
  </si>
  <si>
    <t>2026-02-07T12:30:44.7200000Z</t>
  </si>
  <si>
    <t>2026-02-07T12:30:14.0770000Z</t>
  </si>
  <si>
    <t>2026-02-07T12:30:50.6930000Z</t>
  </si>
  <si>
    <t>2026-02-07T12:30:50.6900000Z</t>
  </si>
  <si>
    <t>2026-01-30T15:40:12.5530000Z</t>
  </si>
  <si>
    <t>2026-02-06T21:51:43.1630000Z</t>
  </si>
  <si>
    <t>2026-02-06T21:51:34.3700000Z</t>
  </si>
  <si>
    <t>2026-02-06T21:48:25.9370000Z</t>
  </si>
  <si>
    <t>2026-02-07T10:21:52.2500000Z</t>
  </si>
  <si>
    <t>2026-02-01T17:39:52.2970000Z</t>
  </si>
  <si>
    <t>2026-02-07T10:22:02.0930000Z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</si>
  <si>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</si>
  <si>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</si>
  <si>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</si>
  <si>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</si>
  <si>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</si>
  <si>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</si>
  <si>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</si>
  <si>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</si>
  <si>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</si>
  <si>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</si>
  <si>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</si>
  <si>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</si>
  <si>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</si>
  <si>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</si>
  <si>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2026-01-30T14:49:42.6630000Z</t>
  </si>
  <si>
    <t>2026-01-30T12:33:14.3400000Z</t>
  </si>
  <si>
    <t>2026-01-25T04:53:14.2330000Z</t>
  </si>
  <si>
    <t>2026-01-25T04:53:14.2400000Z</t>
  </si>
  <si>
    <t>2026-01-30T13:50:41.5200000Z</t>
  </si>
  <si>
    <t>2026-01-30T12:35:08.9670000Z</t>
  </si>
  <si>
    <t>2026-01-30T14:49:22.3830000Z</t>
  </si>
  <si>
    <t>2026-01-30T12:35:31.0770000Z</t>
  </si>
  <si>
    <t>2025eb1200004@bitspilani-digital.edu.in</t>
  </si>
  <si>
    <t>2025EB1200004</t>
  </si>
  <si>
    <t>RAMNIK KAUR SIDHU</t>
  </si>
  <si>
    <t>2026-02-08T20:11:07.5770000Z</t>
  </si>
  <si>
    <t>2026-02-02T17:23:52.2270000Z</t>
  </si>
  <si>
    <t>2026-01-20T17:36:55.2730000Z</t>
  </si>
  <si>
    <t>2026-01-20T17:36:55.2700000Z</t>
  </si>
  <si>
    <t>2026-02-03T15:11:19.0230000Z</t>
  </si>
  <si>
    <t>2026-02-08T20:43:23.1770000Z</t>
  </si>
  <si>
    <t>2026-02-08T20:22:19.3870000Z</t>
  </si>
  <si>
    <t>2026-02-03T21:40:09.6670000Z</t>
  </si>
  <si>
    <t>2026-02-03T21:40:09.6700000Z</t>
  </si>
  <si>
    <t>2026-02-08T20:38:36.8130000Z</t>
  </si>
  <si>
    <t>2026-02-08T20:38:30.8070000Z</t>
  </si>
  <si>
    <t>2026-01-27T23:32:22.1830000Z</t>
  </si>
  <si>
    <t>2026-02-08T20:29:20.2470000Z</t>
  </si>
  <si>
    <t>2026-02-08T20:29:10.7170000Z</t>
  </si>
  <si>
    <t>2026-02-05T17:47:24.3070000Z</t>
  </si>
  <si>
    <t>2026-02-05T17:47:24.3030000Z</t>
  </si>
  <si>
    <t>2026-02-03T01:52:17.2000000Z</t>
  </si>
  <si>
    <t>2026-02-08T20:11:08.6500000Z</t>
  </si>
  <si>
    <t>2026-02-08T16:47:43.6200000Z</t>
  </si>
  <si>
    <t>2026-02-03T02:53:28.4300000Z</t>
  </si>
  <si>
    <t>2026-02-03T18:00:06.0670000Z</t>
  </si>
  <si>
    <t>2025eb1200005@bitspilani-digital.edu.in</t>
  </si>
  <si>
    <t>2025EB1200005</t>
  </si>
  <si>
    <t>SURAJ KUMAR MISHRA</t>
  </si>
  <si>
    <t>2026-02-08T18:01:59.4070000Z</t>
  </si>
  <si>
    <t>2026-02-08T17:05:55.4430000Z</t>
  </si>
  <si>
    <t>2026-02-08T07:37:40.7030000Z</t>
  </si>
  <si>
    <t>2026-02-08T17:05:59.8270000Z</t>
  </si>
  <si>
    <t>2026-02-08T07:24:00.7470000Z</t>
  </si>
  <si>
    <t>2026-02-08T07:24:24.4130000Z</t>
  </si>
  <si>
    <t>2026-02-07T03:34:26.1970000Z</t>
  </si>
  <si>
    <t>2026-02-08T07:27:06.6500000Z</t>
  </si>
  <si>
    <t>2025eb1200006@bitspilani-digital.edu.in</t>
  </si>
  <si>
    <t>2025EB1200006</t>
  </si>
  <si>
    <t>RAGHAV SHARMA</t>
  </si>
  <si>
    <t>2026-02-08T14:07:31.0830000Z</t>
  </si>
  <si>
    <t>2026-02-08T10:23:23.3830000Z</t>
  </si>
  <si>
    <t>2026-01-20T07:44:28.4600000Z</t>
  </si>
  <si>
    <t>2026-01-20T07:50:30.0400000Z</t>
  </si>
  <si>
    <t>2026-02-08T14:15:22.4170000Z</t>
  </si>
  <si>
    <t>2026-02-08T14:15:13.6270000Z</t>
  </si>
  <si>
    <t>2026-02-02T16:26:14.5200000Z</t>
  </si>
  <si>
    <t>2026-02-08T14:07:57.4430000Z</t>
  </si>
  <si>
    <t>2026-02-08T11:01:35.9030000Z</t>
  </si>
  <si>
    <t>2026-02-08T14:21:40.3530000Z</t>
  </si>
  <si>
    <t>2026-02-08T14:21:31.4900000Z</t>
  </si>
  <si>
    <t>2026-01-20T08:32:41.0330000Z</t>
  </si>
  <si>
    <t>2026-01-20T08:32:49.2900000Z</t>
  </si>
  <si>
    <t>2026-02-08T14:10:13.8370000Z</t>
  </si>
  <si>
    <t>2026-02-08T14:10:05.2130000Z</t>
  </si>
  <si>
    <t>2025eb1200007@bitspilani-digital.edu.in</t>
  </si>
  <si>
    <t>2025EB1200007</t>
  </si>
  <si>
    <t>SAVARDEKAR RAJENDRA BHALCHANDRA</t>
  </si>
  <si>
    <t>2026-01-25T09:48:20.1700000Z</t>
  </si>
  <si>
    <t>2026-02-03T07:47:47.1870000Z</t>
  </si>
  <si>
    <t>2026-01-19T14:18:48.7930000Z</t>
  </si>
  <si>
    <t>2026-01-19T14:19:44.2170000Z</t>
  </si>
  <si>
    <t>2026-01-19T14:24:06.7870000Z</t>
  </si>
  <si>
    <t>2026-02-03T09:41:42.6930000Z</t>
  </si>
  <si>
    <t>2026-02-03T09:41:32.8230000Z</t>
  </si>
  <si>
    <t>2026-02-03T09:45:12.8830000Z</t>
  </si>
  <si>
    <t>2026-01-25T09:29:59.7930000Z</t>
  </si>
  <si>
    <t>2026-01-25T09:29:44.7500000Z</t>
  </si>
  <si>
    <t>2026-01-25T06:47:24.7230000Z</t>
  </si>
  <si>
    <t>2026-01-25T06:37:33.7030000Z</t>
  </si>
  <si>
    <t>2026-01-25T06:38:51.3170000Z</t>
  </si>
  <si>
    <t>2026-01-25T06:38:51.3300000Z</t>
  </si>
  <si>
    <t>2026-01-25T07:16:00.7800000Z</t>
  </si>
  <si>
    <t>2026-01-25T07:15:16.9770000Z</t>
  </si>
  <si>
    <t>2026-01-25T07:09:57.1400000Z</t>
  </si>
  <si>
    <t>2026-01-25T07:10:39.6930000Z</t>
  </si>
  <si>
    <t>2025eb1200008@bitspilani-digital.edu.in</t>
  </si>
  <si>
    <t>2025EB1200008</t>
  </si>
  <si>
    <t>KONDWANI L KASUMBA</t>
  </si>
  <si>
    <t>2026-02-08T13:07:17.7630000Z</t>
  </si>
  <si>
    <t>2026-02-08T14:12:47.6670000Z</t>
  </si>
  <si>
    <t>2026-01-24T10:11:04.7100000Z</t>
  </si>
  <si>
    <t>2026-01-24T10:03:55.1430000Z</t>
  </si>
  <si>
    <t>2026-01-24T10:03:55.1500000Z</t>
  </si>
  <si>
    <t>2026-02-08T14:16:16.4000000Z</t>
  </si>
  <si>
    <t>2026-02-08T11:14:47.4470000Z</t>
  </si>
  <si>
    <t>2026-01-24T10:12:14.9530000Z</t>
  </si>
  <si>
    <t>2026-01-24T10:12:14.9600000Z</t>
  </si>
  <si>
    <t>2026-02-08T14:17:05.8900000Z</t>
  </si>
  <si>
    <t>2026-02-08T10:41:26.7470000Z</t>
  </si>
  <si>
    <t>2026-02-08T14:33:56.8730000Z</t>
  </si>
  <si>
    <t>2026-02-08T11:08:26.8070000Z</t>
  </si>
  <si>
    <t>2026-01-31T10:44:01.0500000Z</t>
  </si>
  <si>
    <t>2026-01-31T10:44:28.0100000Z</t>
  </si>
  <si>
    <t>2026-02-08T14:34:26.9470000Z</t>
  </si>
  <si>
    <t>2026-02-08T10:56:45.9170000Z</t>
  </si>
  <si>
    <t>2026-02-04T03:53:19.8170000Z</t>
  </si>
  <si>
    <t>2026-02-04T03:53:27.9530000Z</t>
  </si>
  <si>
    <t>2025eb1200009@bitspilani-digital.edu.in</t>
  </si>
  <si>
    <t>2025EB1200009</t>
  </si>
  <si>
    <t>HARISH S</t>
  </si>
  <si>
    <t>2026-02-08T16:45:42.9230000Z</t>
  </si>
  <si>
    <t>2026-02-09T04:41:35.9970000Z</t>
  </si>
  <si>
    <t>2026-02-08T16:45:11.5300000Z</t>
  </si>
  <si>
    <t>2026-02-08T15:34:40.5270000Z</t>
  </si>
  <si>
    <t>2026-02-09T03:46:54.9530000Z</t>
  </si>
  <si>
    <t>2026-02-07T12:58:43.5400000Z</t>
  </si>
  <si>
    <t>2026-02-07T16:04:24.8470000Z</t>
  </si>
  <si>
    <t>2026-02-07T16:29:07.2830000Z</t>
  </si>
  <si>
    <t>2026-02-09T03:47:15.7600000Z</t>
  </si>
  <si>
    <t>2026-02-09T04:41:45.8600000Z</t>
  </si>
  <si>
    <t>2026-02-09T04:16:36.6400000Z</t>
  </si>
  <si>
    <t>2026-02-09T04:16:57.4500000Z</t>
  </si>
  <si>
    <t>2026-02-09T04:56:04.2370000Z</t>
  </si>
  <si>
    <t>2026-02-07T13:10:38.2830000Z</t>
  </si>
  <si>
    <t>2026-01-19T16:16:26.9230000Z</t>
  </si>
  <si>
    <t>2026-01-24T15:36:56.1800000Z</t>
  </si>
  <si>
    <t>2025eb1200010@bitspilani-digital.edu.in</t>
  </si>
  <si>
    <t>2025EB1200010</t>
  </si>
  <si>
    <t>ANNEM VENKATA RAM CHARAN</t>
  </si>
  <si>
    <t>2026-02-08T14:08:57.1530000Z</t>
  </si>
  <si>
    <t>2026-02-04T00:54:07.0870000Z</t>
  </si>
  <si>
    <t>2026-02-08T06:54:08.9330000Z</t>
  </si>
  <si>
    <t>2026-02-08T06:54:05.0670000Z</t>
  </si>
  <si>
    <t>2026-02-08T07:07:06.1970000Z</t>
  </si>
  <si>
    <t>2026-02-08T07:07:00.9800000Z</t>
  </si>
  <si>
    <t>2026-02-08T06:20:26.5730000Z</t>
  </si>
  <si>
    <t>2026-02-08T06:20:22.4800000Z</t>
  </si>
  <si>
    <t>2026-02-08T06:01:28.9930000Z</t>
  </si>
  <si>
    <t>2026-02-08T06:01:17.8670000Z</t>
  </si>
  <si>
    <t>2026-01-30T13:48:37.9130000Z</t>
  </si>
  <si>
    <t>2026-01-30T13:48:37.9100000Z</t>
  </si>
  <si>
    <t>2025eb1200011@bitspilani-digital.edu.in</t>
  </si>
  <si>
    <t>2025EB1200011</t>
  </si>
  <si>
    <t>PARTH KOTHARI</t>
  </si>
  <si>
    <t>2026-02-07T14:12:06.1630000Z</t>
  </si>
  <si>
    <t>2026-02-07T12:59:58.8970000Z</t>
  </si>
  <si>
    <t>2026-01-20T00:18:02.7330000Z</t>
  </si>
  <si>
    <t>2026-01-20T00:18:02.7400000Z</t>
  </si>
  <si>
    <t>2026-02-07T14:14:59.8270000Z</t>
  </si>
  <si>
    <t>2026-01-20T00:04:05.5400000Z</t>
  </si>
  <si>
    <t>2026-01-20T00:04:05.5500000Z</t>
  </si>
  <si>
    <t>2026-02-07T14:11:50.4030000Z</t>
  </si>
  <si>
    <t>2026-01-30T13:37:39.6030000Z</t>
  </si>
  <si>
    <t>2026-01-20T00:12:28.5170000Z</t>
  </si>
  <si>
    <t>2026-01-20T00:12:31.7600000Z</t>
  </si>
  <si>
    <t>2026-01-31T15:24:29.0670000Z</t>
  </si>
  <si>
    <t>2026-01-20T00:14:57.4130000Z</t>
  </si>
  <si>
    <t>2026-01-20T00:14:57.4270000Z</t>
  </si>
  <si>
    <t>2025eb1200012@bitspilani-digital.edu.in</t>
  </si>
  <si>
    <t>2025EB1200012</t>
  </si>
  <si>
    <t>2026-02-09T06:04:13.9130000Z</t>
  </si>
  <si>
    <t>2026-02-07T15:40:35.6930000Z</t>
  </si>
  <si>
    <t>2026-01-28T10:06:02.8330000Z</t>
  </si>
  <si>
    <t>2026-01-28T10:01:21.0830000Z</t>
  </si>
  <si>
    <t>2026-01-28T10:01:21.0930000Z</t>
  </si>
  <si>
    <t>2026-02-09T06:07:18.0500000Z</t>
  </si>
  <si>
    <t>2026-02-08T13:59:04.7170000Z</t>
  </si>
  <si>
    <t>2026-02-09T06:06:42.2500000Z</t>
  </si>
  <si>
    <t>2026-02-08T10:40:19.0670000Z</t>
  </si>
  <si>
    <t>2026-02-09T06:43:47.3570000Z</t>
  </si>
  <si>
    <t>2026-02-08T14:06:21.5800000Z</t>
  </si>
  <si>
    <t>2026-02-02T19:35:54.5370000Z</t>
  </si>
  <si>
    <t>2026-02-09T07:02:41.2630000Z</t>
  </si>
  <si>
    <t>2026-02-09T06:06:59.2370000Z</t>
  </si>
  <si>
    <t>2026-02-08T13:52:37.5770000Z</t>
  </si>
  <si>
    <t>2026-02-05T18:48:15.3300000Z</t>
  </si>
  <si>
    <t>2026-02-05T18:48:15.3330000Z</t>
  </si>
  <si>
    <t>2025eb1200013@bitspilani-digital.edu.in</t>
  </si>
  <si>
    <t>2025EB1200013</t>
  </si>
  <si>
    <t>ADARSH MISHRA</t>
  </si>
  <si>
    <t>2026-01-28T18:02:15.4870000Z</t>
  </si>
  <si>
    <t>2026-02-08T15:51:18.0130000Z</t>
  </si>
  <si>
    <t>2026-01-24T17:45:52.8930000Z</t>
  </si>
  <si>
    <t>2026-01-25T16:44:28.3970000Z</t>
  </si>
  <si>
    <t>2026-02-08T16:02:13.4930000Z</t>
  </si>
  <si>
    <t>2026-02-08T16:02:31.7300000Z</t>
  </si>
  <si>
    <t>2026-02-08T16:05:15.8500000Z</t>
  </si>
  <si>
    <t>2026-01-28T18:01:18.2970000Z</t>
  </si>
  <si>
    <t>2026-01-28T18:00:36.0900000Z</t>
  </si>
  <si>
    <t>2026-01-28T18:00:03.3730000Z</t>
  </si>
  <si>
    <t>2025eb1200014@bitspilani-digital.edu.in</t>
  </si>
  <si>
    <t>2025EB1200014</t>
  </si>
  <si>
    <t>KANDALGAONKAR RAGHAV MAHESH</t>
  </si>
  <si>
    <t>2026-02-08T10:36:41.5570000Z</t>
  </si>
  <si>
    <t>2026-02-07T14:18:30.0800000Z</t>
  </si>
  <si>
    <t>2026-02-07T13:27:26.2700000Z</t>
  </si>
  <si>
    <t>2026-02-07T13:04:21.7100000Z</t>
  </si>
  <si>
    <t>2026-02-07T13:04:23.7930000Z</t>
  </si>
  <si>
    <t>2026-02-08T14:11:28.2730000Z</t>
  </si>
  <si>
    <t>2026-02-08T14:03:20.4900000Z</t>
  </si>
  <si>
    <t>2026-02-05T13:06:35.4630000Z</t>
  </si>
  <si>
    <t>2026-02-05T13:06:35.4570000Z</t>
  </si>
  <si>
    <t>2026-02-08T14:31:37.6200000Z</t>
  </si>
  <si>
    <t>2026-02-08T14:30:58.2630000Z</t>
  </si>
  <si>
    <t>2026-02-08T14:31:57.3170000Z</t>
  </si>
  <si>
    <t>2026-02-08T14:22:07.6300000Z</t>
  </si>
  <si>
    <t>2026-02-07T12:26:58.2700000Z</t>
  </si>
  <si>
    <t>2026-02-07T12:26:58.2730000Z</t>
  </si>
  <si>
    <t>2026-02-08T14:32:47.0130000Z</t>
  </si>
  <si>
    <t>2026-02-08T13:54:15.4800000Z</t>
  </si>
  <si>
    <t>2026-02-08T13:31:45.5530000Z</t>
  </si>
  <si>
    <t>2026-02-08T13:33:12.1900000Z</t>
  </si>
  <si>
    <t>2025eb1200015@bitspilani-digital.edu.in</t>
  </si>
  <si>
    <t>2025EB1200015</t>
  </si>
  <si>
    <t>RAGHAV MISHRA</t>
  </si>
  <si>
    <t>2026-02-07T20:05:40.4630000Z</t>
  </si>
  <si>
    <t>2026-02-07T20:04:00.8170000Z</t>
  </si>
  <si>
    <t>2026-02-07T09:36:48.0970000Z</t>
  </si>
  <si>
    <t>2026-02-07T11:54:36.6630000Z</t>
  </si>
  <si>
    <t>2026-02-07T11:54:36.6670000Z</t>
  </si>
  <si>
    <t>2026-02-07T20:06:21.8570000Z</t>
  </si>
  <si>
    <t>2026-01-27T10:00:59.5800000Z</t>
  </si>
  <si>
    <t>2026-01-27T10:00:59.5830000Z</t>
  </si>
  <si>
    <t>2025eb1200016@bitspilani-digital.edu.in</t>
  </si>
  <si>
    <t>2025EB1200016</t>
  </si>
  <si>
    <t>AARAV SHARMA</t>
  </si>
  <si>
    <t>2026-02-07T18:21:34.9430000Z</t>
  </si>
  <si>
    <t>2026-02-05T20:30:13.0670000Z</t>
  </si>
  <si>
    <t>2026-01-28T19:17:04.5500000Z</t>
  </si>
  <si>
    <t>2026-02-05T20:30:19.2900000Z</t>
  </si>
  <si>
    <t>2026-02-06T14:06:58.3670000Z</t>
  </si>
  <si>
    <t>2026-02-05T20:28:57.6200000Z</t>
  </si>
  <si>
    <t>2026-02-06T14:16:29.1700000Z</t>
  </si>
  <si>
    <t>2026-02-05T20:30:48.9730000Z</t>
  </si>
  <si>
    <t>2026-01-24T18:08:06.1100000Z</t>
  </si>
  <si>
    <t>2026-02-06T12:43:28.0470000Z</t>
  </si>
  <si>
    <t>2026-01-30T19:32:59.5670000Z</t>
  </si>
  <si>
    <t>2026-01-30T19:30:13.4530000Z</t>
  </si>
  <si>
    <t>2026-01-30T19:30:20.2470000Z</t>
  </si>
  <si>
    <t>2026-02-06T12:44:05.8500000Z</t>
  </si>
  <si>
    <t>2026-02-05T20:02:46.1500000Z</t>
  </si>
  <si>
    <t>2026-02-05T20:06:53.6030000Z</t>
  </si>
  <si>
    <t>2026-02-05T20:06:53.6000000Z</t>
  </si>
  <si>
    <t>2025eb1200017@bitspilani-digital.edu.in</t>
  </si>
  <si>
    <t>2025EB1200017</t>
  </si>
  <si>
    <t>PRAJAPATI NEEL NITINKUMAR</t>
  </si>
  <si>
    <t>2026-02-07T21:59:55.4570000Z</t>
  </si>
  <si>
    <t>2026-02-08T15:26:54.4470000Z</t>
  </si>
  <si>
    <t>2026-02-04T18:46:47.5700000Z</t>
  </si>
  <si>
    <t>2026-02-04T18:47:03.9530000Z</t>
  </si>
  <si>
    <t>2026-02-04T20:17:43.2070000Z</t>
  </si>
  <si>
    <t>2026-02-08T18:54:33.9100000Z</t>
  </si>
  <si>
    <t>2026-02-08T15:40:05.6500000Z</t>
  </si>
  <si>
    <t>2026-02-08T15:40:22.7700000Z</t>
  </si>
  <si>
    <t>2026-02-08T18:30:02.8100000Z</t>
  </si>
  <si>
    <t>2026-02-08T19:42:03.7830000Z</t>
  </si>
  <si>
    <t>2026-02-07T22:00:23.1970000Z</t>
  </si>
  <si>
    <t>2026-01-23T15:18:32.6170000Z</t>
  </si>
  <si>
    <t>2026-01-23T15:19:24.1570000Z</t>
  </si>
  <si>
    <t>2026-02-08T19:41:43.0830000Z</t>
  </si>
  <si>
    <t>2026-02-08T19:40:16.5400000Z</t>
  </si>
  <si>
    <t>2025eb1200018@bitspilani-digital.edu.in</t>
  </si>
  <si>
    <t>2025EB1200018</t>
  </si>
  <si>
    <t>TWINKLE VERMA</t>
  </si>
  <si>
    <t>2026-02-06T14:33:53.4670000Z</t>
  </si>
  <si>
    <t>2026-01-31T12:42:18.6630000Z</t>
  </si>
  <si>
    <t>2026-01-24T10:29:44.0630000Z</t>
  </si>
  <si>
    <t>2026-01-24T10:29:44.0730000Z</t>
  </si>
  <si>
    <t>2026-01-31T12:34:03.1900000Z</t>
  </si>
  <si>
    <t>2026-01-23T16:34:59.8270000Z</t>
  </si>
  <si>
    <t>2026-01-23T17:50:38.6470000Z</t>
  </si>
  <si>
    <t>2026-02-06T11:23:25.6570000Z</t>
  </si>
  <si>
    <t>2026-02-06T14:34:22.1170000Z</t>
  </si>
  <si>
    <t>2026-01-23T10:11:37.8100000Z</t>
  </si>
  <si>
    <t>2026-01-24T14:04:28.1070000Z</t>
  </si>
  <si>
    <t>2026-02-06T12:57:21.4800000Z</t>
  </si>
  <si>
    <t>2026-02-06T11:46:50.5330000Z</t>
  </si>
  <si>
    <t>2026-02-06T12:58:50.4900000Z</t>
  </si>
  <si>
    <t>2026-02-06T12:58:55.1630000Z</t>
  </si>
  <si>
    <t>2025eb1200019@bitspilani-digital.edu.in</t>
  </si>
  <si>
    <t>2025EB1200019</t>
  </si>
  <si>
    <t>ABHILASH S NAIR</t>
  </si>
  <si>
    <t>2026-02-08T08:05:39.6330000Z</t>
  </si>
  <si>
    <t>2026-02-08T07:43:05.7230000Z</t>
  </si>
  <si>
    <t>2026-02-08T08:05:35.2300000Z</t>
  </si>
  <si>
    <t>2026-02-08T07:54:56.9330000Z</t>
  </si>
  <si>
    <t>2026-02-08T07:53:33.6100000Z</t>
  </si>
  <si>
    <t>2026-02-07T00:05:27.2270000Z</t>
  </si>
  <si>
    <t>2026-02-08T06:31:43.7170000Z</t>
  </si>
  <si>
    <t>2026-02-08T08:21:23.0500000Z</t>
  </si>
  <si>
    <t>2026-02-08T08:21:18.4370000Z</t>
  </si>
  <si>
    <t>2026-02-08T08:26:25.5800000Z</t>
  </si>
  <si>
    <t>2026-02-08T08:26:21.3370000Z</t>
  </si>
  <si>
    <t>2026-02-07T16:10:32.3700000Z</t>
  </si>
  <si>
    <t>2025eb1200020@bitspilani-digital.edu.in</t>
  </si>
  <si>
    <t>2025EB1200020</t>
  </si>
  <si>
    <t>SAMYAK JAIN</t>
  </si>
  <si>
    <t>2026-02-08T11:48:18.7830000Z</t>
  </si>
  <si>
    <t>2026-02-07T19:01:48.8630000Z</t>
  </si>
  <si>
    <t>2026-02-07T19:01:55.3400000Z</t>
  </si>
  <si>
    <t>2026-02-07T19:01:55.3330000Z</t>
  </si>
  <si>
    <t>2026-02-07T18:59:47.8000000Z</t>
  </si>
  <si>
    <t>2026-02-07T18:59:42.0100000Z</t>
  </si>
  <si>
    <t>2026-02-07T18:56:07.0230000Z</t>
  </si>
  <si>
    <t>2026-02-07T18:56:07.0200000Z</t>
  </si>
  <si>
    <t>2026-02-07T18:50:54.8000000Z</t>
  </si>
  <si>
    <t>2026-02-07T18:50:47.5100000Z</t>
  </si>
  <si>
    <t>2026-02-08T11:48:25.1900000Z</t>
  </si>
  <si>
    <t>2026-02-07T18:46:16.5570000Z</t>
  </si>
  <si>
    <t>2026-02-07T18:39:58.4170000Z</t>
  </si>
  <si>
    <t>2026-02-07T18:39:58.4130000Z</t>
  </si>
  <si>
    <t>2026-02-07T18:55:31.7030000Z</t>
  </si>
  <si>
    <t>2026-02-07T18:55:26.8130000Z</t>
  </si>
  <si>
    <t>2026-02-07T18:51:42.2400000Z</t>
  </si>
  <si>
    <t>2026-02-07T18:51:42.2370000Z</t>
  </si>
  <si>
    <t>2025eb1200021@bitspilani-digital.edu.in</t>
  </si>
  <si>
    <t>2025EB1200021</t>
  </si>
  <si>
    <t>ADARSH PREMRAJ</t>
  </si>
  <si>
    <t>2026-02-08T15:39:44.3470000Z</t>
  </si>
  <si>
    <t>2026-02-08T14:54:44.4430000Z</t>
  </si>
  <si>
    <t>2026-02-08T15:03:32.5530000Z</t>
  </si>
  <si>
    <t>2026-02-05T14:13:23.0470000Z</t>
  </si>
  <si>
    <t>2026-02-05T14:13:23.0430000Z</t>
  </si>
  <si>
    <t>2026-02-08T15:33:03.0070000Z</t>
  </si>
  <si>
    <t>2026-02-05T14:51:20.0000000Z</t>
  </si>
  <si>
    <t>2026-02-06T11:02:15.1870000Z</t>
  </si>
  <si>
    <t>2026-02-06T17:00:33.0900000Z</t>
  </si>
  <si>
    <t>2026-01-28T10:21:30.5630000Z</t>
  </si>
  <si>
    <t>2026-02-08T15:39:04.4500000Z</t>
  </si>
  <si>
    <t>2026-02-08T15:20:36.4330000Z</t>
  </si>
  <si>
    <t>2026-02-08T15:36:05.6230000Z</t>
  </si>
  <si>
    <t>2026-02-08T15:33:17.0630000Z</t>
  </si>
  <si>
    <t>2026-02-06T10:40:21.8100000Z</t>
  </si>
  <si>
    <t>2026-02-07T15:13:18.9870000Z</t>
  </si>
  <si>
    <t>2026-02-03T15:40:07.7830000Z</t>
  </si>
  <si>
    <t>2026-02-03T15:20:16.1470000Z</t>
  </si>
  <si>
    <t>2025eb1200022@bitspilani-digital.edu.in</t>
  </si>
  <si>
    <t>2025EB1200022</t>
  </si>
  <si>
    <t>RONAK</t>
  </si>
  <si>
    <t>2026-02-08T13:03:31.5570000Z</t>
  </si>
  <si>
    <t>2026-02-08T05:40:39.7730000Z</t>
  </si>
  <si>
    <t>2026-02-08T06:26:29.0000000Z</t>
  </si>
  <si>
    <t>2026-02-08T06:26:12.9370000Z</t>
  </si>
  <si>
    <t>2026-01-30T14:00:27.2470000Z</t>
  </si>
  <si>
    <t>2026-02-08T06:15:03.0630000Z</t>
  </si>
  <si>
    <t>2026-02-08T06:14:16.9730000Z</t>
  </si>
  <si>
    <t>2026-02-08T06:41:04.5400000Z</t>
  </si>
  <si>
    <t>2026-02-08T06:39:51.9470000Z</t>
  </si>
  <si>
    <t>2026-02-05T13:18:42.6930000Z</t>
  </si>
  <si>
    <t>2026-02-05T13:18:42.6870000Z</t>
  </si>
  <si>
    <t>2026-02-08T06:41:40.9770000Z</t>
  </si>
  <si>
    <t>2026-02-08T05:55:06.1430000Z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</si>
  <si>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</si>
  <si>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</si>
  <si>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</si>
  <si>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</si>
  <si>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</si>
  <si>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</si>
  <si>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2026-02-08T17:59:14.4900000Z</t>
  </si>
  <si>
    <t>2026-02-08T17:24:31.7000000Z</t>
  </si>
  <si>
    <t>2026-02-08T17:31:40.6030000Z</t>
  </si>
  <si>
    <t>2026-01-29T14:59:56.2630000Z</t>
  </si>
  <si>
    <t>2026-01-29T14:59:56.2730000Z</t>
  </si>
  <si>
    <t>2026-01-30T15:50:26.7630000Z</t>
  </si>
  <si>
    <t>2026-02-08T17:57:06.4700000Z</t>
  </si>
  <si>
    <t>2026-02-08T17:42:41.2000000Z</t>
  </si>
  <si>
    <t>2026-01-29T14:15:30.8530000Z</t>
  </si>
  <si>
    <t>2026-01-29T14:15:30.8600000Z</t>
  </si>
  <si>
    <t>2026-01-27T13:32:26.8800000Z</t>
  </si>
  <si>
    <t>2026-02-08T17:56:39.1270000Z</t>
  </si>
  <si>
    <t>2026-02-08T17:56:32.8030000Z</t>
  </si>
  <si>
    <t>2026-02-08T17:58:48.3830000Z</t>
  </si>
  <si>
    <t>2026-02-08T17:48:09.1830000Z</t>
  </si>
  <si>
    <t>2026-02-02T15:30:21.5070000Z</t>
  </si>
  <si>
    <t>2026-02-02T15:38:13.1200000Z</t>
  </si>
  <si>
    <t>2026-02-06T15:40:26.4530000Z</t>
  </si>
  <si>
    <t>2026-01-29T18:39:49.2570000Z</t>
  </si>
  <si>
    <t>2026-01-29T18:40:41.9570000Z</t>
  </si>
  <si>
    <t>2025eb1200024@bitspilani-digital.edu.in</t>
  </si>
  <si>
    <t>2025EB1200024</t>
  </si>
  <si>
    <t>AMANATH NAWAZ H</t>
  </si>
  <si>
    <t>2026-02-09T04:43:45.8830000Z</t>
  </si>
  <si>
    <t>2026-02-06T15:57:51.6800000Z</t>
  </si>
  <si>
    <t>2026-02-06T15:54:48.7300000Z</t>
  </si>
  <si>
    <t>2026-02-06T14:43:03.3070000Z</t>
  </si>
  <si>
    <t>2026-02-05T15:34:17.9500000Z</t>
  </si>
  <si>
    <t>2026-02-06T14:32:22.1500000Z</t>
  </si>
  <si>
    <t>2026-02-02T14:17:32.6970000Z</t>
  </si>
  <si>
    <t>2026-02-08T04:59:11.6470000Z</t>
  </si>
  <si>
    <t>2026-02-02T14:53:31.2500000Z</t>
  </si>
  <si>
    <t>2026-02-02T14:54:57.2400000Z</t>
  </si>
  <si>
    <t>2026-02-07T10:55:32.6600000Z</t>
  </si>
  <si>
    <t>2026-02-09T04:44:53.9200000Z</t>
  </si>
  <si>
    <t>2026-02-08T14:39:52.2100000Z</t>
  </si>
  <si>
    <t>2026-02-09T05:42:13.1830000Z</t>
  </si>
  <si>
    <t>2026-02-09T06:03:08.9400000Z</t>
  </si>
  <si>
    <t>2025eb1200025@bitspilani-digital.edu.in</t>
  </si>
  <si>
    <t>2025EB1200025</t>
  </si>
  <si>
    <t>SREE HARI SREEKUMAR</t>
  </si>
  <si>
    <t>2026-02-08T09:01:52.0330000Z</t>
  </si>
  <si>
    <t>2026-02-08T08:59:29.5100000Z</t>
  </si>
  <si>
    <t>2026-02-08T08:58:19.1570000Z</t>
  </si>
  <si>
    <t>2026-01-31T20:13:06.2100000Z</t>
  </si>
  <si>
    <t>2026-02-08T08:48:18.3630000Z</t>
  </si>
  <si>
    <t>2026-02-08T07:08:52.6670000Z</t>
  </si>
  <si>
    <t>2026-02-07T20:18:17.7170000Z</t>
  </si>
  <si>
    <t>2026-02-07T19:47:20.2370000Z</t>
  </si>
  <si>
    <t>2026-02-07T20:01:38.5900000Z</t>
  </si>
  <si>
    <t>2026-02-06T20:09:58.7530000Z</t>
  </si>
  <si>
    <t>2026-01-27T22:04:31.9800000Z</t>
  </si>
  <si>
    <t>2026-02-06T21:40:33.5630000Z</t>
  </si>
  <si>
    <t>2026-02-06T21:31:35.6900000Z</t>
  </si>
  <si>
    <t>2026-02-06T21:39:40.5370000Z</t>
  </si>
  <si>
    <t>2026-02-06T21:39:40.5330000Z</t>
  </si>
  <si>
    <t>2026-01-29T12:13:27.6500000Z</t>
  </si>
  <si>
    <t>2026-01-27T12:03:42.3170000Z</t>
  </si>
  <si>
    <t>2026-01-28T10:52:08.9230000Z</t>
  </si>
  <si>
    <t>2025eb1200026@bitspilani-digital.edu.in</t>
  </si>
  <si>
    <t>2025EB1200026</t>
  </si>
  <si>
    <t>KHUSHI SHARMA</t>
  </si>
  <si>
    <t>2026-02-09T05:17:46.8430000Z</t>
  </si>
  <si>
    <t>2026-02-06T15:17:20.3230000Z</t>
  </si>
  <si>
    <t>2026-02-06T15:16:50.1430000Z</t>
  </si>
  <si>
    <t>2026-02-06T15:13:34.3200000Z</t>
  </si>
  <si>
    <t>2026-02-09T05:36:13.1230000Z</t>
  </si>
  <si>
    <t>2026-02-09T05:36:08.2100000Z</t>
  </si>
  <si>
    <t>2026-02-06T11:18:57.0400000Z</t>
  </si>
  <si>
    <t>2026-02-06T12:24:46.6770000Z</t>
  </si>
  <si>
    <t>2026-02-09T05:22:55.5670000Z</t>
  </si>
  <si>
    <t>2026-02-09T05:22:46.6700000Z</t>
  </si>
  <si>
    <t>2026-02-09T06:09:49.9670000Z</t>
  </si>
  <si>
    <t>2026-02-09T06:09:41.5900000Z</t>
  </si>
  <si>
    <t>2026-02-09T05:48:32.4270000Z</t>
  </si>
  <si>
    <t>2026-02-09T05:48:32.4230000Z</t>
  </si>
  <si>
    <t>2026-02-09T05:30:11.2400000Z</t>
  </si>
  <si>
    <t>2026-02-09T05:30:05.5370000Z</t>
  </si>
  <si>
    <t>2026-02-05T09:28:39.3670000Z</t>
  </si>
  <si>
    <t>2026-02-05T09:36:52.3800000Z</t>
  </si>
  <si>
    <t>2025eb1200027@bitspilani-digital.edu.in</t>
  </si>
  <si>
    <t>2025EB1200027</t>
  </si>
  <si>
    <t>MOHAMMAD ARMAAN</t>
  </si>
  <si>
    <t>2026-02-09T04:46:25.2830000Z</t>
  </si>
  <si>
    <t>2026-02-09T04:46:15.2470000Z</t>
  </si>
  <si>
    <t>2026-02-01T06:26:52.4600000Z</t>
  </si>
  <si>
    <t>2026-02-01T06:26:09.0430000Z</t>
  </si>
  <si>
    <t>2026-02-01T06:16:06.7570000Z</t>
  </si>
  <si>
    <t>2026-02-01T06:25:17.5230000Z</t>
  </si>
  <si>
    <t>2026-01-23T09:03:34.6030000Z</t>
  </si>
  <si>
    <t>2026-02-02T06:53:10.0830000Z</t>
  </si>
  <si>
    <t>2026-02-02T06:53:04.7200000Z</t>
  </si>
  <si>
    <t>2026-02-02T06:48:31.4400000Z</t>
  </si>
  <si>
    <t>2026-02-02T06:48:47.9630000Z</t>
  </si>
  <si>
    <t>2026-01-23T09:03:08.1470000Z</t>
  </si>
  <si>
    <t>2025eb1200028@bitspilani-digital.edu.in</t>
  </si>
  <si>
    <t>2025EB1200028</t>
  </si>
  <si>
    <t>PATEL OM YOGESHKUMAR</t>
  </si>
  <si>
    <t>2026-02-09T02:27:03.3630000Z</t>
  </si>
  <si>
    <t>2026-02-09T02:38:48.6330000Z</t>
  </si>
  <si>
    <t>2026-02-09T02:35:14.2930000Z</t>
  </si>
  <si>
    <t>2026-02-09T02:34:59.2370000Z</t>
  </si>
  <si>
    <t>2026-01-23T02:45:09.1700000Z</t>
  </si>
  <si>
    <t>2026-01-23T02:45:09.1800000Z</t>
  </si>
  <si>
    <t>2026-02-08T21:58:06.5000000Z</t>
  </si>
  <si>
    <t>2026-02-08T21:57:37.2600000Z</t>
  </si>
  <si>
    <t>2026-02-09T02:27:09.2300000Z</t>
  </si>
  <si>
    <t>2026-02-08T06:08:54.2630000Z</t>
  </si>
  <si>
    <t>2026-02-08T05:45:17.6170000Z</t>
  </si>
  <si>
    <t>2026-02-08T05:45:17.6130000Z</t>
  </si>
  <si>
    <t>2026-02-08T22:01:33.2170000Z</t>
  </si>
  <si>
    <t>2026-02-08T21:35:17.8800000Z</t>
  </si>
  <si>
    <t>2026-02-08T20:56:50.2270000Z</t>
  </si>
  <si>
    <t>2026-02-08T20:56:50.2300000Z</t>
  </si>
  <si>
    <t>2025eb1200029@bitspilani-digital.edu.in</t>
  </si>
  <si>
    <t>2025EB1200029</t>
  </si>
  <si>
    <t>GAURAV CHHILLAR</t>
  </si>
  <si>
    <t>2026-02-08T07:08:01.1470000Z</t>
  </si>
  <si>
    <t>2026-02-08T06:51:41.3230000Z</t>
  </si>
  <si>
    <t>2026-02-08T07:07:50.5670000Z</t>
  </si>
  <si>
    <t>2026-01-25T10:45:10.6070000Z</t>
  </si>
  <si>
    <t>2026-02-06T19:24:14.0370000Z</t>
  </si>
  <si>
    <t>2026-02-08T07:00:52.0500000Z</t>
  </si>
  <si>
    <t>2026-02-08T07:00:39.0070000Z</t>
  </si>
  <si>
    <t>2026-01-26T10:19:04.5030000Z</t>
  </si>
  <si>
    <t>2026-02-06T19:23:06.6570000Z</t>
  </si>
  <si>
    <t>2026-01-26T07:09:29.2570000Z</t>
  </si>
  <si>
    <t>2026-02-08T07:17:36.8070000Z</t>
  </si>
  <si>
    <t>2026-02-08T07:17:35.5830000Z</t>
  </si>
  <si>
    <t>2026-02-08T07:12:20.1570000Z</t>
  </si>
  <si>
    <t>2026-02-08T07:12:15.7870000Z</t>
  </si>
  <si>
    <t>2026-01-26T09:59:42.4630000Z</t>
  </si>
  <si>
    <t>2026-01-27T04:26:06.4070000Z</t>
  </si>
  <si>
    <t>2026-02-06T19:25:20.8900000Z</t>
  </si>
  <si>
    <t>2026-01-26T10:10:25.3670000Z</t>
  </si>
  <si>
    <t>2026-01-26T10:09:01.7130000Z</t>
  </si>
  <si>
    <t>2026-01-26T10:09:07.0670000Z</t>
  </si>
  <si>
    <t>2025eb1200030@bitspilani-digital.edu.in</t>
  </si>
  <si>
    <t>2025EB1200030</t>
  </si>
  <si>
    <t>PARITHOSH KUMAR S K L</t>
  </si>
  <si>
    <t>2026-02-08T14:32:58.7630000Z</t>
  </si>
  <si>
    <t>2026-01-31T18:29:03.5830000Z</t>
  </si>
  <si>
    <t>2026-01-31T18:30:22.4200000Z</t>
  </si>
  <si>
    <t>2026-01-31T18:31:15.4400000Z</t>
  </si>
  <si>
    <t>2026-01-31T18:27:16.4800000Z</t>
  </si>
  <si>
    <t>2026-01-18T18:06:15.2630000Z</t>
  </si>
  <si>
    <t>2026-01-18T18:06:45.9430000Z</t>
  </si>
  <si>
    <t>2026-02-08T14:33:18.7870000Z</t>
  </si>
  <si>
    <t>2025eb1200031@bitspilani-digital.edu.in</t>
  </si>
  <si>
    <t>2025EB1200031</t>
  </si>
  <si>
    <t>BAVISKAR AANAN LAXMAN</t>
  </si>
  <si>
    <t>2026-01-30T14:31:41.0800000Z</t>
  </si>
  <si>
    <t>2026-02-04T10:44:19.3300000Z</t>
  </si>
  <si>
    <t>2026-01-22T07:33:34.9700000Z</t>
  </si>
  <si>
    <t>2026-01-22T07:34:33.9930000Z</t>
  </si>
  <si>
    <t>2026-01-22T07:34:34.0030000Z</t>
  </si>
  <si>
    <t>2026-01-23T14:56:32.8300000Z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</si>
  <si>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</si>
  <si>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</si>
  <si>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</si>
  <si>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</si>
  <si>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</si>
  <si>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2026-02-04T10:45:14.3600000Z</t>
  </si>
  <si>
    <t>2026-01-23T15:04:06.2000000Z</t>
  </si>
  <si>
    <t>2026-01-23T15:04:06.2100000Z</t>
  </si>
  <si>
    <t>2025eb1200032@bitspilani-digital.edu.in</t>
  </si>
  <si>
    <t>2025EB1200032</t>
  </si>
  <si>
    <t>KOWSHIK T</t>
  </si>
  <si>
    <t>2026-02-06T13:07:49.8000000Z</t>
  </si>
  <si>
    <t>2026-01-24T13:04:41.9730000Z</t>
  </si>
  <si>
    <t>2026-02-06T14:29:53.8200000Z</t>
  </si>
  <si>
    <t>2026-01-23T14:24:05.8070000Z</t>
  </si>
  <si>
    <t>2026-01-23T14:24:16.5270000Z</t>
  </si>
  <si>
    <t>2026-02-06T13:07:50.9730000Z</t>
  </si>
  <si>
    <t>2026-01-30T06:38:19.6900000Z</t>
  </si>
  <si>
    <t>2026-01-30T06:37:49.2200000Z</t>
  </si>
  <si>
    <t>2026-01-30T06:37:49.2230000Z</t>
  </si>
  <si>
    <t>2026-02-06T13:12:34.4130000Z</t>
  </si>
  <si>
    <t>2026-01-23T13:38:55.2630000Z</t>
  </si>
  <si>
    <t>2026-02-06T13:13:19.2770000Z</t>
  </si>
  <si>
    <t>2025eb1200033@bitspilani-digital.edu.in</t>
  </si>
  <si>
    <t>2025EB1200033</t>
  </si>
  <si>
    <t>HARIKARAN P</t>
  </si>
  <si>
    <t>2026-01-31T06:15:16.5000000Z</t>
  </si>
  <si>
    <t>2026-02-07T07:52:04.3600000Z</t>
  </si>
  <si>
    <t>2026-02-06T07:03:40.5100000Z</t>
  </si>
  <si>
    <t>2026-02-07T07:55:30.6470000Z</t>
  </si>
  <si>
    <t>2026-02-07T07:55:30.6500000Z</t>
  </si>
  <si>
    <t>2026-01-31T06:15:30.4530000Z</t>
  </si>
  <si>
    <t>2026-01-31T06:15:47.1700000Z</t>
  </si>
  <si>
    <t>2026-01-31T06:16:10.3270000Z</t>
  </si>
  <si>
    <t>2025eb1200034@bitspilani-digital.edu.in</t>
  </si>
  <si>
    <t>2025EB1200034</t>
  </si>
  <si>
    <t>RAJBIR SINGH CHEEMA</t>
  </si>
  <si>
    <t>2026-02-08T13:58:15.2800000Z</t>
  </si>
  <si>
    <t>2026-01-31T15:26:44.2070000Z</t>
  </si>
  <si>
    <t>2026-02-08T14:24:38.0200000Z</t>
  </si>
  <si>
    <t>2026-02-08T14:24:33.4400000Z</t>
  </si>
  <si>
    <t>2026-02-08T14:30:21.5570000Z</t>
  </si>
  <si>
    <t>2026-02-08T14:46:36.3370000Z</t>
  </si>
  <si>
    <t>2026-02-08T14:46:28.9100000Z</t>
  </si>
  <si>
    <t>2026-02-06T13:09:13.0400000Z</t>
  </si>
  <si>
    <t>2026-02-06T14:07:24.9730000Z</t>
  </si>
  <si>
    <t>2026-02-08T14:17:29.9870000Z</t>
  </si>
  <si>
    <t>2026-02-08T14:17:21.4570000Z</t>
  </si>
  <si>
    <t>2025eb1200035@bitspilani-digital.edu.in</t>
  </si>
  <si>
    <t>2025EB1200035</t>
  </si>
  <si>
    <t>PRANAV ANISINGARAJU</t>
  </si>
  <si>
    <t>2026-01-30T12:30:33.7400000Z</t>
  </si>
  <si>
    <t>2026-01-31T15:40:03.8600000Z</t>
  </si>
  <si>
    <t>2026-01-30T12:31:26.6900000Z</t>
  </si>
  <si>
    <t>2026-01-31T12:31:05.5170000Z</t>
  </si>
  <si>
    <t>2026-01-30T13:28:22.4400000Z</t>
  </si>
  <si>
    <t>2026-01-31T15:42:34.4230000Z</t>
  </si>
  <si>
    <t>2025eb1200036@bitspilani-digital.edu.in</t>
  </si>
  <si>
    <t>2025EB1200036</t>
  </si>
  <si>
    <t>ZEHRA R PATLOO</t>
  </si>
  <si>
    <t>2026-02-05T18:21:22.6100000Z</t>
  </si>
  <si>
    <t>2026-01-23T13:57:27.5730000Z</t>
  </si>
  <si>
    <t>2026-01-23T14:07:39.0930000Z</t>
  </si>
  <si>
    <t>2026-02-05T18:21:27.1900000Z</t>
  </si>
  <si>
    <t>2026-01-23T14:07:07.8400000Z</t>
  </si>
  <si>
    <t>2025eb1200037@bitspilani-digital.edu.in</t>
  </si>
  <si>
    <t>2025EB1200037</t>
  </si>
  <si>
    <t>ROHIT JOHNS</t>
  </si>
  <si>
    <t>2026-01-23T16:12:09.0700000Z</t>
  </si>
  <si>
    <t>2026-02-09T05:41:42.3970000Z</t>
  </si>
  <si>
    <t>2026-02-09T04:28:24.0100000Z</t>
  </si>
  <si>
    <t>2026-02-09T05:27:22.5000000Z</t>
  </si>
  <si>
    <t>2026-01-30T14:37:51.1300000Z</t>
  </si>
  <si>
    <t>2026-02-03T12:47:38.6870000Z</t>
  </si>
  <si>
    <t>2026-02-09T05:41:39.9570000Z</t>
  </si>
  <si>
    <t>2026-02-09T04:34:27.6800000Z</t>
  </si>
  <si>
    <t>2026-02-08T11:03:02.6770000Z</t>
  </si>
  <si>
    <t>2026-02-08T11:03:20.8800000Z</t>
  </si>
  <si>
    <t>2026-02-09T05:41:26.6770000Z</t>
  </si>
  <si>
    <t>2026-02-09T04:50:12.5470000Z</t>
  </si>
  <si>
    <t>2026-02-09T05:41:15.6500000Z</t>
  </si>
  <si>
    <t>2026-02-09T05:33:01.0230000Z</t>
  </si>
  <si>
    <t>2026-02-07T11:00:01.7130000Z</t>
  </si>
  <si>
    <t>2026-02-07T11:00:01.6800000Z</t>
  </si>
  <si>
    <t>2026-02-07T15:29:50.1200000Z</t>
  </si>
  <si>
    <t>2026-02-03T15:01:17.9970000Z</t>
  </si>
  <si>
    <t>2026-02-03T14:56:57.6170000Z</t>
  </si>
  <si>
    <t>2026-02-03T14:56:59.3230000Z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</si>
  <si>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</si>
  <si>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</si>
  <si>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</si>
  <si>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</si>
  <si>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</si>
  <si>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</si>
  <si>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</si>
  <si>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</si>
  <si>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2026-02-04T09:56:48.1170000Z</t>
  </si>
  <si>
    <t>2026-02-06T13:51:49.8430000Z</t>
  </si>
  <si>
    <t>2026-02-03T17:02:31.7670000Z</t>
  </si>
  <si>
    <t>2026-02-03T17:02:53.3470000Z</t>
  </si>
  <si>
    <t>2026-02-04T09:56:44.7570000Z</t>
  </si>
  <si>
    <t>2026-02-06T15:46:42.6330000Z</t>
  </si>
  <si>
    <t>2026-02-06T15:25:28.6970000Z</t>
  </si>
  <si>
    <t>2026-02-06T14:25:42.5700000Z</t>
  </si>
  <si>
    <t>2026-02-06T14:55:16.9530000Z</t>
  </si>
  <si>
    <t>2026-01-30T13:54:06.6500000Z</t>
  </si>
  <si>
    <t>2026-02-05T12:21:09.6730000Z</t>
  </si>
  <si>
    <t>2026-02-05T12:02:58.9100000Z</t>
  </si>
  <si>
    <t>2026-02-05T12:03:38.1200000Z</t>
  </si>
  <si>
    <t>2026-02-05T12:03:38.1170000Z</t>
  </si>
  <si>
    <t>2026-01-27T10:36:32.3230000Z</t>
  </si>
  <si>
    <t>2026-01-27T10:30:33.1770000Z</t>
  </si>
  <si>
    <t>2026-01-27T10:30:33.1700000Z</t>
  </si>
  <si>
    <t>2025eb1200040@bitspilani-digital.edu.in</t>
  </si>
  <si>
    <t>2025EB1200040</t>
  </si>
  <si>
    <t>GADIDASU TEJO SREE RAMA CHANDRA MURTHY</t>
  </si>
  <si>
    <t>2026-02-08T10:19:15.1300000Z</t>
  </si>
  <si>
    <t>2026-01-24T15:21:34.2170000Z</t>
  </si>
  <si>
    <t>2026-01-24T11:07:34.8470000Z</t>
  </si>
  <si>
    <t>2026-01-24T10:59:47.8570000Z</t>
  </si>
  <si>
    <t>2026-01-24T10:59:47.8670000Z</t>
  </si>
  <si>
    <t>2026-01-24T14:22:28.2830000Z</t>
  </si>
  <si>
    <t>2026-01-24T14:04:05.0800000Z</t>
  </si>
  <si>
    <t>2026-02-08T10:20:15.3030000Z</t>
  </si>
  <si>
    <t>2026-01-19T00:36:09.6470000Z</t>
  </si>
  <si>
    <t>2026-01-19T00:36:34.9100000Z</t>
  </si>
  <si>
    <t>2026-02-08T10:20:40.3670000Z</t>
  </si>
  <si>
    <t>2026-01-20T03:56:15.8300000Z</t>
  </si>
  <si>
    <t>2026-02-08T12:14:56.0730000Z</t>
  </si>
  <si>
    <t>2025eb1200041@bitspilani-digital.edu.in</t>
  </si>
  <si>
    <t>2025EB1200041</t>
  </si>
  <si>
    <t>LAVISH KUMAR</t>
  </si>
  <si>
    <t>2026-02-09T05:08:02.8870000Z</t>
  </si>
  <si>
    <t>2026-02-09T05:07:48.4670000Z</t>
  </si>
  <si>
    <t>2026-02-02T18:50:10.8270000Z</t>
  </si>
  <si>
    <t>2026-02-02T18:55:23.8330000Z</t>
  </si>
  <si>
    <t>2026-02-02T18:55:23.8370000Z</t>
  </si>
  <si>
    <t>2026-02-08T01:36:04.8700000Z</t>
  </si>
  <si>
    <t>2026-02-07T04:00:02.4100000Z</t>
  </si>
  <si>
    <t>2026-01-27T06:03:21.8130000Z</t>
  </si>
  <si>
    <t>2026-02-07T03:59:00.0870000Z</t>
  </si>
  <si>
    <t>2026-02-09T05:07:49.5100000Z</t>
  </si>
  <si>
    <t>2026-02-04T04:19:34.1670000Z</t>
  </si>
  <si>
    <t>2026-02-06T14:09:56.9370000Z</t>
  </si>
  <si>
    <t>2026-02-04T18:08:12.9300000Z</t>
  </si>
  <si>
    <t>2026-02-06T14:10:04.9370000Z</t>
  </si>
  <si>
    <t>2026-02-06T14:10:04.9400000Z</t>
  </si>
  <si>
    <t>2026-02-05T20:01:30.8670000Z</t>
  </si>
  <si>
    <t>2026-01-25T23:35:30.4070000Z</t>
  </si>
  <si>
    <t>2026-02-04T20:54:53.1630000Z</t>
  </si>
  <si>
    <t>2026-02-05T20:01:31.1630000Z</t>
  </si>
  <si>
    <t>2025eb1200042@bitspilani-digital.edu.in</t>
  </si>
  <si>
    <t>2025EB1200042</t>
  </si>
  <si>
    <t>REET KAUR SETHI</t>
  </si>
  <si>
    <t>2026-01-23T12:53:02.0330000Z</t>
  </si>
  <si>
    <t>2026-01-23T01:57:51.5100000Z</t>
  </si>
  <si>
    <t>2026-01-20T14:44:28.9870000Z</t>
  </si>
  <si>
    <t>2026-01-22T09:34:39.3900000Z</t>
  </si>
  <si>
    <t>2026-01-23T12:53:02.7800000Z</t>
  </si>
  <si>
    <t>2025eb1200043@bitspilani-digital.edu.in</t>
  </si>
  <si>
    <t>2025EB1200043</t>
  </si>
  <si>
    <t>S ASHWIN</t>
  </si>
  <si>
    <t>2026-02-07T19:50:38.5700000Z</t>
  </si>
  <si>
    <t>2026-02-07T19:49:55.8700000Z</t>
  </si>
  <si>
    <t>2026-02-07T19:50:48.3300000Z</t>
  </si>
  <si>
    <t>2026-02-07T19:51:05.5830000Z</t>
  </si>
  <si>
    <t>2026-02-07T19:51:19.8700000Z</t>
  </si>
  <si>
    <t>2025eb1200044@bitspilani-digital.edu.in</t>
  </si>
  <si>
    <t>2025EB1200044</t>
  </si>
  <si>
    <t>ADITI SINGH</t>
  </si>
  <si>
    <t>2026-02-09T03:39:22.8300000Z</t>
  </si>
  <si>
    <t>2026-02-09T06:43:44.5170000Z</t>
  </si>
  <si>
    <t>2026-02-03T18:09:08.0830000Z</t>
  </si>
  <si>
    <t>2026-02-03T17:59:40.1100000Z</t>
  </si>
  <si>
    <t>2026-02-09T07:17:52.8500000Z</t>
  </si>
  <si>
    <t>2026-02-09T07:17:48.8670000Z</t>
  </si>
  <si>
    <t>2026-02-08T15:36:40.0330000Z</t>
  </si>
  <si>
    <t>2026-02-09T07:08:44.4130000Z</t>
  </si>
  <si>
    <t>2026-02-07T06:45:21.8570000Z</t>
  </si>
  <si>
    <t>2026-02-09T05:21:49.4000000Z</t>
  </si>
  <si>
    <t>2026-02-08T05:11:58.8130000Z</t>
  </si>
  <si>
    <t>2026-02-09T04:30:21.7970000Z</t>
  </si>
  <si>
    <t>2026-02-08T15:52:00.4000000Z</t>
  </si>
  <si>
    <t>2026-01-25T16:52:49.3370000Z</t>
  </si>
  <si>
    <t>2026-01-25T16:52:49.3470000Z</t>
  </si>
  <si>
    <t>2026-02-03T12:11:37.1430000Z</t>
  </si>
  <si>
    <t>2026-02-09T05:21:57.1000000Z</t>
  </si>
  <si>
    <t>2026-02-08T04:53:56.3070000Z</t>
  </si>
  <si>
    <t>2026-02-03T08:40:21.8130000Z</t>
  </si>
  <si>
    <t>2026-02-03T08:40:28.7470000Z</t>
  </si>
  <si>
    <t>2025eb1200045@bitspilani-digital.edu.in</t>
  </si>
  <si>
    <t>2025EB1200045</t>
  </si>
  <si>
    <t>LANKA SRI RAMA KARTHIKEYA</t>
  </si>
  <si>
    <t>2026-02-06T12:44:24.9330000Z</t>
  </si>
  <si>
    <t>2026-02-06T12:43:42.6630000Z</t>
  </si>
  <si>
    <t>2026-01-23T21:20:59.1430000Z</t>
  </si>
  <si>
    <t>2026-01-23T21:20:59.1530000Z</t>
  </si>
  <si>
    <t>2026-02-06T14:21:31.5070000Z</t>
  </si>
  <si>
    <t>2026-01-27T06:38:02.8970000Z</t>
  </si>
  <si>
    <t>2026-01-30T06:39:45.7800000Z</t>
  </si>
  <si>
    <t>2026-01-30T06:41:17.5270000Z</t>
  </si>
  <si>
    <t>2026-01-27T06:39:14.8870000Z</t>
  </si>
  <si>
    <t>2025eb1200046@bitspilani-digital.edu.in</t>
  </si>
  <si>
    <t>2025EB1200046</t>
  </si>
  <si>
    <t>PRATHAM JAIN</t>
  </si>
  <si>
    <t>2026-02-07T14:05:00.9770000Z</t>
  </si>
  <si>
    <t>2026-02-07T17:10:18.1730000Z</t>
  </si>
  <si>
    <t>2026-02-07T07:03:46.5730000Z</t>
  </si>
  <si>
    <t>2026-02-07T06:39:44.9070000Z</t>
  </si>
  <si>
    <t>2026-02-07T06:39:58.8470000Z</t>
  </si>
  <si>
    <t>2026-02-07T18:04:48.9000000Z</t>
  </si>
  <si>
    <t>2026-02-07T18:09:46.3200000Z</t>
  </si>
  <si>
    <t>2026-02-07T07:29:15.5030000Z</t>
  </si>
  <si>
    <t>2026-02-07T07:29:09.5970000Z</t>
  </si>
  <si>
    <t>2026-02-07T14:34:49.1500000Z</t>
  </si>
  <si>
    <t>2026-02-07T08:18:02.3770000Z</t>
  </si>
  <si>
    <t>2026-02-07T08:18:02.3730000Z</t>
  </si>
  <si>
    <t>2026-02-07T14:35:06.8430000Z</t>
  </si>
  <si>
    <t>2025eb1200047@bitspilani-digital.edu.in</t>
  </si>
  <si>
    <t>2025EB1200047</t>
  </si>
  <si>
    <t>ASHIF IFTEYAR RAHMAN</t>
  </si>
  <si>
    <t>2026-02-08T12:30:04.6200000Z</t>
  </si>
  <si>
    <t>2026-02-09T05:56:57.6570000Z</t>
  </si>
  <si>
    <t>2026-02-08T12:29:47.4600000Z</t>
  </si>
  <si>
    <t>2026-02-08T12:21:10.2270000Z</t>
  </si>
  <si>
    <t>2026-02-08T12:21:32.1430000Z</t>
  </si>
  <si>
    <t>2026-02-04T17:00:29.2000000Z</t>
  </si>
  <si>
    <t>2026-01-30T04:30:21.4200000Z</t>
  </si>
  <si>
    <t>2026-01-24T11:07:31.3430000Z</t>
  </si>
  <si>
    <t>2026-01-30T04:18:00.4300000Z</t>
  </si>
  <si>
    <t>2026-02-09T06:15:58.8070000Z</t>
  </si>
  <si>
    <t>2026-02-09T06:15:34.6630000Z</t>
  </si>
  <si>
    <t>2026-02-04T16:59:36.5030000Z</t>
  </si>
  <si>
    <t>2026-01-30T13:33:29.9030000Z</t>
  </si>
  <si>
    <t>2026-01-30T13:35:22.6500000Z</t>
  </si>
  <si>
    <t>2026-01-30T13:42:51.9270000Z</t>
  </si>
  <si>
    <t>2026-02-08T13:00:37.1770000Z</t>
  </si>
  <si>
    <t>2026-02-06T03:59:52.0570000Z</t>
  </si>
  <si>
    <t>2026-02-06T03:53:02.7100000Z</t>
  </si>
  <si>
    <t>2026-02-06T03:53:09.6300000Z</t>
  </si>
  <si>
    <t>2025eb1200048@bitspilani-digital.edu.in</t>
  </si>
  <si>
    <t>2025EB1200048</t>
  </si>
  <si>
    <t>SHRESTH AGARWAL</t>
  </si>
  <si>
    <t>2026-02-06T16:37:08.6030000Z</t>
  </si>
  <si>
    <t>2026-01-24T15:46:44.2600000Z</t>
  </si>
  <si>
    <t>2026-01-22T18:12:06.7600000Z</t>
  </si>
  <si>
    <t>2026-01-24T15:46:46.4230000Z</t>
  </si>
  <si>
    <t>2026-01-31T07:02:54.4400000Z</t>
  </si>
  <si>
    <t>2026-01-21T09:09:47.1330000Z</t>
  </si>
  <si>
    <t>2026-01-21T09:10:15.4770000Z</t>
  </si>
  <si>
    <t>2026-01-26T05:54:07.7600000Z</t>
  </si>
  <si>
    <t>2026-01-20T08:48:33.3330000Z</t>
  </si>
  <si>
    <t>2026-01-20T08:48:27.6130000Z</t>
  </si>
  <si>
    <t>2026-02-03T10:45:18.8400000Z</t>
  </si>
  <si>
    <t>2026-01-20T06:50:10.4830000Z</t>
  </si>
  <si>
    <t>2026-02-03T10:45:24.6000000Z</t>
  </si>
  <si>
    <t>2026-02-06T13:25:32.1770000Z</t>
  </si>
  <si>
    <t>2025eb1200049@bitspilani-digital.edu.in</t>
  </si>
  <si>
    <t>2025EB1200049</t>
  </si>
  <si>
    <t>VINOTH C</t>
  </si>
  <si>
    <t>2026-02-06T16:05:17.3530000Z</t>
  </si>
  <si>
    <t>2026-02-07T16:00:15.0700000Z</t>
  </si>
  <si>
    <t>2026-01-24T13:20:23.7170000Z</t>
  </si>
  <si>
    <t>2026-01-24T13:20:47.3630000Z</t>
  </si>
  <si>
    <t>2026-01-24T13:20:47.3500000Z</t>
  </si>
  <si>
    <t>2026-02-07T14:13:08.4400000Z</t>
  </si>
  <si>
    <t>2026-01-24T16:50:40.5430000Z</t>
  </si>
  <si>
    <t>2026-01-24T16:50:40.5500000Z</t>
  </si>
  <si>
    <t>2026-02-07T13:50:41.6600000Z</t>
  </si>
  <si>
    <t>2026-02-06T15:38:55.5130000Z</t>
  </si>
  <si>
    <t>2026-02-06T15:38:18.7670000Z</t>
  </si>
  <si>
    <t>2026-02-07T18:06:10.5630000Z</t>
  </si>
  <si>
    <t>2025eb1200050@bitspilani-digital.edu.in</t>
  </si>
  <si>
    <t>2025EB1200050</t>
  </si>
  <si>
    <t>PARTHA PRATIM KAR</t>
  </si>
  <si>
    <t>2026-02-08T20:18:23.2630000Z</t>
  </si>
  <si>
    <t>2026-02-05T11:48:23.1300000Z</t>
  </si>
  <si>
    <t>2026-01-24T10:15:03.7970000Z</t>
  </si>
  <si>
    <t>2026-01-24T09:35:38.3900000Z</t>
  </si>
  <si>
    <t>2026-01-24T09:58:51.7870000Z</t>
  </si>
  <si>
    <t>2026-02-08T17:50:31.4500000Z</t>
  </si>
  <si>
    <t>2026-01-22T23:10:09.5400000Z</t>
  </si>
  <si>
    <t>2026-02-07T14:28:57.1330000Z</t>
  </si>
  <si>
    <t>2026-01-24T12:04:03.2070000Z</t>
  </si>
  <si>
    <t>2026-01-24T12:03:54.4970000Z</t>
  </si>
  <si>
    <t>2026-01-24T12:22:23.9100000Z</t>
  </si>
  <si>
    <t>2026-01-24T12:23:17.7770000Z</t>
  </si>
  <si>
    <t>2026-01-24T12:23:17.7870000Z</t>
  </si>
  <si>
    <t>2026-02-08T17:50:03.2730000Z</t>
  </si>
  <si>
    <t>2026-02-08T16:37:34.4930000Z</t>
  </si>
  <si>
    <t>2026-02-08T16:01:54.0200000Z</t>
  </si>
  <si>
    <t>2026-02-08T16:19:01.9070000Z</t>
  </si>
  <si>
    <t>2025eb1200051@bitspilani-digital.edu.in</t>
  </si>
  <si>
    <t>2025EB1200051</t>
  </si>
  <si>
    <t>KEVIN JOHN SINGH</t>
  </si>
  <si>
    <t>2026-02-08T12:13:18.7370000Z</t>
  </si>
  <si>
    <t>2026-02-08T11:36:16.0270000Z</t>
  </si>
  <si>
    <t>2026-02-08T11:54:06.1830000Z</t>
  </si>
  <si>
    <t>2026-01-28T13:32:28.0800000Z</t>
  </si>
  <si>
    <t>2026-01-28T13:32:28.0900000Z</t>
  </si>
  <si>
    <t>2026-02-08T11:45:57.0870000Z</t>
  </si>
  <si>
    <t>2026-02-08T11:45:50.2130000Z</t>
  </si>
  <si>
    <t>2026-02-05T16:00:50.6500000Z</t>
  </si>
  <si>
    <t>2026-02-05T16:00:50.6470000Z</t>
  </si>
  <si>
    <t>2026-02-08T12:12:04.1500000Z</t>
  </si>
  <si>
    <t>2026-02-08T12:11:59.9530000Z</t>
  </si>
  <si>
    <t>2026-02-08T12:02:50.8200000Z</t>
  </si>
  <si>
    <t>2026-02-08T12:02:46.4400000Z</t>
  </si>
  <si>
    <t>2026-02-03T17:21:40.1200000Z</t>
  </si>
  <si>
    <t>2025eb1200052@bitspilani-digital.edu.in</t>
  </si>
  <si>
    <t>2025EB1200052</t>
  </si>
  <si>
    <t>R K CHANDRA SEKHAR CH</t>
  </si>
  <si>
    <t>2026-01-24T14:16:17.1130000Z</t>
  </si>
  <si>
    <t>2026-01-24T15:30:33.0270000Z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</si>
  <si>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</si>
  <si>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</si>
  <si>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</si>
  <si>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</si>
  <si>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</si>
  <si>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</si>
  <si>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</si>
  <si>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</si>
  <si>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</si>
  <si>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</si>
  <si>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</si>
  <si>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</si>
  <si>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2026-02-09T06:59:27.3930000Z</t>
  </si>
  <si>
    <t>2026-02-09T06:42:22.1470000Z</t>
  </si>
  <si>
    <t>2026-02-09T06:59:16.4300000Z</t>
  </si>
  <si>
    <t>2026-02-03T08:30:11.8670000Z</t>
  </si>
  <si>
    <t>2026-02-03T08:30:11.8600000Z</t>
  </si>
  <si>
    <t>2026-02-09T07:28:13.0330000Z</t>
  </si>
  <si>
    <t>2026-02-09T07:28:06.5700000Z</t>
  </si>
  <si>
    <t>2026-02-05T18:35:43.2130000Z</t>
  </si>
  <si>
    <t>2026-02-05T18:35:43.2100000Z</t>
  </si>
  <si>
    <t>2026-02-09T07:33:21.3230000Z</t>
  </si>
  <si>
    <t>2026-02-08T04:36:51.3370000Z</t>
  </si>
  <si>
    <t>2026-02-09T06:52:27.3470000Z</t>
  </si>
  <si>
    <t>2026-02-09T06:49:57.5330000Z</t>
  </si>
  <si>
    <t>2026-02-09T06:35:31.4800000Z</t>
  </si>
  <si>
    <t>2026-02-08T09:11:46.5730000Z</t>
  </si>
  <si>
    <t>2026-01-29T21:04:23.1100000Z</t>
  </si>
  <si>
    <t>2026-01-29T21:25:39.1830000Z</t>
  </si>
  <si>
    <t>2026-02-02T14:21:03.4230000Z</t>
  </si>
  <si>
    <t>2025eb1200054@bitspilani-digital.edu.in</t>
  </si>
  <si>
    <t>2025EB1200054</t>
  </si>
  <si>
    <t>JIYA CHUTTANI</t>
  </si>
  <si>
    <t>2026-02-08T17:17:15.5300000Z</t>
  </si>
  <si>
    <t>2026-02-01T11:38:42.3870000Z</t>
  </si>
  <si>
    <t>2026-01-25T18:50:58.9630000Z</t>
  </si>
  <si>
    <t>2026-01-25T18:43:32.0430000Z</t>
  </si>
  <si>
    <t>2026-01-25T18:48:11.8800000Z</t>
  </si>
  <si>
    <t>2026-02-07T19:21:07.7200000Z</t>
  </si>
  <si>
    <t>2026-02-07T19:19:13.3800000Z</t>
  </si>
  <si>
    <t>2026-02-06T09:39:33.0830000Z</t>
  </si>
  <si>
    <t>2026-02-07T18:30:35.6300000Z</t>
  </si>
  <si>
    <t>2026-02-08T17:17:33.5930000Z</t>
  </si>
  <si>
    <t>2026-02-07T08:41:53.7530000Z</t>
  </si>
  <si>
    <t>2026-02-07T19:20:26.6130000Z</t>
  </si>
  <si>
    <t>2026-02-07T19:06:11.7900000Z</t>
  </si>
  <si>
    <t>2026-02-05T13:09:24.6100000Z</t>
  </si>
  <si>
    <t>2026-02-06T08:34:54.4470000Z</t>
  </si>
  <si>
    <t>2026-01-21T11:34:38.2270000Z</t>
  </si>
  <si>
    <t>2026-02-08T17:19:21.2330000Z</t>
  </si>
  <si>
    <t>2026-02-07T18:50:54.3800000Z</t>
  </si>
  <si>
    <t>2026-02-03T12:09:03.4470000Z</t>
  </si>
  <si>
    <t>2025eb1200055@bitspilani-digital.edu.in</t>
  </si>
  <si>
    <t>2025EB1200055</t>
  </si>
  <si>
    <t>2026-02-06T11:30:44.1830000Z</t>
  </si>
  <si>
    <t>2026-02-06T11:30:23.0930000Z</t>
  </si>
  <si>
    <t>2026-01-28T13:13:12.1200000Z</t>
  </si>
  <si>
    <t>2026-02-06T11:30:49.3430000Z</t>
  </si>
  <si>
    <t>2026-02-06T11:30:49.3470000Z</t>
  </si>
  <si>
    <t>2026-02-03T07:26:25.2270000Z</t>
  </si>
  <si>
    <t>2026-01-21T09:27:09.9430000Z</t>
  </si>
  <si>
    <t>2026-01-21T09:17:37.3100000Z</t>
  </si>
  <si>
    <t>2026-01-21T09:17:37.3200000Z</t>
  </si>
  <si>
    <t>2026-01-29T12:11:32.6030000Z</t>
  </si>
  <si>
    <t>2026-01-29T12:11:29.3530000Z</t>
  </si>
  <si>
    <t>2026-01-29T10:04:05.6970000Z</t>
  </si>
  <si>
    <t>2026-01-29T10:04:02.2900000Z</t>
  </si>
  <si>
    <t>2026-01-29T10:04:13.7130000Z</t>
  </si>
  <si>
    <t>2026-01-29T10:04:13.7170000Z</t>
  </si>
  <si>
    <t>2026-01-29T10:50:58.4570000Z</t>
  </si>
  <si>
    <t>2026-01-28T15:13:09.0100000Z</t>
  </si>
  <si>
    <t>2026-01-28T14:55:41.4630000Z</t>
  </si>
  <si>
    <t>2026-01-28T14:55:41.4700000Z</t>
  </si>
  <si>
    <t>2025eb1200056@bitspilani-digital.edu.in</t>
  </si>
  <si>
    <t>2025EB1200056</t>
  </si>
  <si>
    <t>2026-02-09T06:13:18.7400000Z</t>
  </si>
  <si>
    <t>2026-01-25T12:48:11.1930000Z</t>
  </si>
  <si>
    <t>2026-02-01T18:48:30.2000000Z</t>
  </si>
  <si>
    <t>2026-01-21T20:07:40.3870000Z</t>
  </si>
  <si>
    <t>2026-01-29T20:44:35.1630000Z</t>
  </si>
  <si>
    <t>2026-01-29T20:44:35.1570000Z</t>
  </si>
  <si>
    <t>2026-02-06T15:41:17.2470000Z</t>
  </si>
  <si>
    <t>2026-02-02T21:19:33.9230000Z</t>
  </si>
  <si>
    <t>2026-02-02T21:19:45.3270000Z</t>
  </si>
  <si>
    <t>2026-02-02T21:19:45.3170000Z</t>
  </si>
  <si>
    <t>2026-02-08T18:40:13.0530000Z</t>
  </si>
  <si>
    <t>2026-01-23T18:03:40.4430000Z</t>
  </si>
  <si>
    <t>2026-02-07T17:15:42.8400000Z</t>
  </si>
  <si>
    <t>2026-02-01T21:30:13.9730000Z</t>
  </si>
  <si>
    <t>2026-02-02T20:54:22.4070000Z</t>
  </si>
  <si>
    <t>2026-02-06T15:59:17.3430000Z</t>
  </si>
  <si>
    <t>2026-02-07T20:17:47.6500000Z</t>
  </si>
  <si>
    <t>2026-01-24T19:45:11.8370000Z</t>
  </si>
  <si>
    <t>2026-01-24T19:54:13.2430000Z</t>
  </si>
  <si>
    <t>2026-01-25T10:53:36.9970000Z</t>
  </si>
  <si>
    <t>2025eb1200057@bitspilani-digital.edu.in</t>
  </si>
  <si>
    <t>2025EB1200057</t>
  </si>
  <si>
    <t>VANARAJ S</t>
  </si>
  <si>
    <t>2026-02-09T04:37:49.8900000Z</t>
  </si>
  <si>
    <t>2026-02-09T04:37:49.0900000Z</t>
  </si>
  <si>
    <t>2026-02-08T06:38:10.7470000Z</t>
  </si>
  <si>
    <t>2026-02-08T06:32:59.6770000Z</t>
  </si>
  <si>
    <t>2026-02-09T04:45:24.1700000Z</t>
  </si>
  <si>
    <t>2026-02-09T04:45:19.3330000Z</t>
  </si>
  <si>
    <t>2026-02-09T04:45:33.7830000Z</t>
  </si>
  <si>
    <t>2026-02-09T04:45:33.7730000Z</t>
  </si>
  <si>
    <t>2026-02-08T06:43:03.5100000Z</t>
  </si>
  <si>
    <t>2026-01-21T03:58:44.5830000Z</t>
  </si>
  <si>
    <t>2026-02-08T06:42:19.8900000Z</t>
  </si>
  <si>
    <t>2026-02-08T06:42:13.1100000Z</t>
  </si>
  <si>
    <t>2026-01-19T16:48:25.6000000Z</t>
  </si>
  <si>
    <t>2026-01-22T11:01:28.1800000Z</t>
  </si>
  <si>
    <t>2026-02-01T06:33:40.3230000Z</t>
  </si>
  <si>
    <t>2026-02-01T06:32:37.4630000Z</t>
  </si>
  <si>
    <t>2025eb1200058@bitspilani-digital.edu.in</t>
  </si>
  <si>
    <t>2025EB1200058</t>
  </si>
  <si>
    <t>CHAUHAN VEDANT RAVINDRA</t>
  </si>
  <si>
    <t>2026-02-08T16:19:39.2100000Z</t>
  </si>
  <si>
    <t>2026-02-05T06:51:51.9170000Z</t>
  </si>
  <si>
    <t>2026-01-24T09:14:26.7530000Z</t>
  </si>
  <si>
    <t>2026-01-24T09:14:26.7670000Z</t>
  </si>
  <si>
    <t>2026-02-08T07:02:13.1130000Z</t>
  </si>
  <si>
    <t>2026-02-08T06:55:26.4570000Z</t>
  </si>
  <si>
    <t>2026-02-08T07:01:40.5330000Z</t>
  </si>
  <si>
    <t>2026-02-08T07:01:40.5300000Z</t>
  </si>
  <si>
    <t>2026-02-08T11:41:00.9870000Z</t>
  </si>
  <si>
    <t>2026-02-08T11:40:57.4070000Z</t>
  </si>
  <si>
    <t>2026-02-08T08:57:35.1130000Z</t>
  </si>
  <si>
    <t>2026-02-08T08:57:30.9530000Z</t>
  </si>
  <si>
    <t>2026-01-26T10:28:55.3700000Z</t>
  </si>
  <si>
    <t>2026-02-07T09:33:56.9600000Z</t>
  </si>
  <si>
    <t>2026-02-08T08:38:12.1700000Z</t>
  </si>
  <si>
    <t>2026-02-08T08:38:08.8900000Z</t>
  </si>
  <si>
    <t>2026-02-05T05:49:55.2270000Z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</si>
  <si>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</si>
  <si>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</si>
  <si>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</si>
  <si>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</si>
  <si>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</si>
  <si>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</si>
  <si>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</si>
  <si>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</si>
  <si>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</si>
  <si>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</si>
  <si>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</si>
  <si>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</si>
  <si>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</si>
  <si>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2026-02-08T13:05:32.3600000Z</t>
  </si>
  <si>
    <t>2026-02-09T03:44:19.4430000Z</t>
  </si>
  <si>
    <t>2026-02-08T08:16:30.7970000Z</t>
  </si>
  <si>
    <t>2026-02-06T11:28:58.0570000Z</t>
  </si>
  <si>
    <t>2026-02-09T04:06:58.5730000Z</t>
  </si>
  <si>
    <t>2026-02-08T15:57:54.7700000Z</t>
  </si>
  <si>
    <t>2026-02-09T04:25:29.5200000Z</t>
  </si>
  <si>
    <t>2026-02-09T07:10:09.3300000Z</t>
  </si>
  <si>
    <t>2026-01-23T08:32:07.8130000Z</t>
  </si>
  <si>
    <t>2026-02-06T12:48:01.5130000Z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</si>
  <si>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</si>
  <si>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</si>
  <si>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</si>
  <si>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</si>
  <si>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</si>
  <si>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</si>
  <si>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</si>
  <si>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2026-01-22T01:16:21.1630000Z</t>
  </si>
  <si>
    <t>2026-01-24T23:02:21.0330000Z</t>
  </si>
  <si>
    <t>2025em1200003@bitspilani-digital.edu.in</t>
  </si>
  <si>
    <t>2025EM1200003</t>
  </si>
  <si>
    <t>TEJAS PRATAP LIMAYE</t>
  </si>
  <si>
    <t>2026-02-08T04:03:36.4870000Z</t>
  </si>
  <si>
    <t>2026-02-08T04:03:51.0830000Z</t>
  </si>
  <si>
    <t>2026-02-08T03:36:05.8170000Z</t>
  </si>
  <si>
    <t>2026-02-08T03:54:40.4070000Z</t>
  </si>
  <si>
    <t>2026-02-03T11:08:42.9100000Z</t>
  </si>
  <si>
    <t>2026-02-01T14:31:50.8100000Z</t>
  </si>
  <si>
    <t>2026-02-01T14:31:50.8070000Z</t>
  </si>
  <si>
    <t>2026-02-08T03:50:29.1000000Z</t>
  </si>
  <si>
    <t>2026-02-08T03:50:18.3700000Z</t>
  </si>
  <si>
    <t>2026-02-03T10:59:34.7270000Z</t>
  </si>
  <si>
    <t>2026-02-08T03:45:25.6500000Z</t>
  </si>
  <si>
    <t>2026-02-08T03:44:29.3000000Z</t>
  </si>
  <si>
    <t>2025em1200005@bitspilani-digital.edu.in</t>
  </si>
  <si>
    <t>2025EM1200005</t>
  </si>
  <si>
    <t>RAJANI DAS</t>
  </si>
  <si>
    <t>2026-02-09T01:01:55.9970000Z</t>
  </si>
  <si>
    <t>2026-02-04T15:29:38.2270000Z</t>
  </si>
  <si>
    <t>2026-02-09T07:23:08.7300000Z</t>
  </si>
  <si>
    <t>2026-02-08T05:33:34.5400000Z</t>
  </si>
  <si>
    <t>2026-02-08T08:24:12.3730000Z</t>
  </si>
  <si>
    <t>2026-02-08T18:37:13.4130000Z</t>
  </si>
  <si>
    <t>2026-02-08T02:52:32.2270000Z</t>
  </si>
  <si>
    <t>2026-02-08T15:02:26.1100000Z</t>
  </si>
  <si>
    <t>2026-02-08T18:37:40.0800000Z</t>
  </si>
  <si>
    <t>2026-01-27T17:22:39.1700000Z</t>
  </si>
  <si>
    <t>2026-02-08T15:39:39.6100000Z</t>
  </si>
  <si>
    <t>2026-01-28T16:12:01.2800000Z</t>
  </si>
  <si>
    <t>2026-02-04T09:12:33.9770000Z</t>
  </si>
  <si>
    <t>2026-02-04T09:12:33.9730000Z</t>
  </si>
  <si>
    <t>2026-02-04T15:28:39.6900000Z</t>
  </si>
  <si>
    <t>2026-02-09T07:27:35.5570000Z</t>
  </si>
  <si>
    <t>2026-02-09T07:27:26.8930000Z</t>
  </si>
  <si>
    <t>2025em1200006@bitspilani-digital.edu.in</t>
  </si>
  <si>
    <t>2025EM1200006</t>
  </si>
  <si>
    <t>ANEES A</t>
  </si>
  <si>
    <t>2026-02-04T05:25:41.1270000Z</t>
  </si>
  <si>
    <t>2026-02-08T18:36:10.4870000Z</t>
  </si>
  <si>
    <t>2026-01-19T13:01:35.5200000Z</t>
  </si>
  <si>
    <t>2026-02-01T14:52:14.7930000Z</t>
  </si>
  <si>
    <t>2026-01-19T14:23:39.8030000Z</t>
  </si>
  <si>
    <t>2026-02-01T14:51:34.7530000Z</t>
  </si>
  <si>
    <t>2025em1200007@bitspilani-digital.edu.in</t>
  </si>
  <si>
    <t>2025EM1200007</t>
  </si>
  <si>
    <t>GAURAV KUMAR SINGH</t>
  </si>
  <si>
    <t>2026-02-08T18:42:09.6400000Z</t>
  </si>
  <si>
    <t>2026-01-20T12:15:32.1770000Z</t>
  </si>
  <si>
    <t>2026-02-05T05:37:04.2470000Z</t>
  </si>
  <si>
    <t>2026-02-05T03:06:39.2570000Z</t>
  </si>
  <si>
    <t>2026-01-30T18:52:38.4230000Z</t>
  </si>
  <si>
    <t>2026-02-06T15:36:25.9830000Z</t>
  </si>
  <si>
    <t>2026-01-30T18:34:29.9600000Z</t>
  </si>
  <si>
    <t>2026-02-05T18:18:59.3970000Z</t>
  </si>
  <si>
    <t>2026-02-06T15:36:11.8730000Z</t>
  </si>
  <si>
    <t>2026-01-30T06:14:10.9400000Z</t>
  </si>
  <si>
    <t>2026-01-24T11:49:43.0700000Z</t>
  </si>
  <si>
    <t>2026-01-24T11:42:02.4300000Z</t>
  </si>
  <si>
    <t>2026-01-26T05:11:08.6200000Z</t>
  </si>
  <si>
    <t>2026-02-06T15:36:37.6130000Z</t>
  </si>
  <si>
    <t>2026-02-05T12:12:18.8000000Z</t>
  </si>
  <si>
    <t>2025em1200008@bitspilani-digital.edu.in</t>
  </si>
  <si>
    <t>2025EM1200008</t>
  </si>
  <si>
    <t>MOTUPALLI SURENDRA SAHI</t>
  </si>
  <si>
    <t>2026-02-08T17:13:10.7800000Z</t>
  </si>
  <si>
    <t>2026-02-09T04:15:44.2600000Z</t>
  </si>
  <si>
    <t>2026-02-08T17:03:20.5070000Z</t>
  </si>
  <si>
    <t>2026-02-01T14:47:08.4830000Z</t>
  </si>
  <si>
    <t>2026-02-01T16:50:51.3700000Z</t>
  </si>
  <si>
    <t>2026-02-01T16:55:11.0870000Z</t>
  </si>
  <si>
    <t>2026-02-09T04:16:20.3900000Z</t>
  </si>
  <si>
    <t>2026-02-08T08:10:59.3300000Z</t>
  </si>
  <si>
    <t>2026-02-08T04:54:55.8100000Z</t>
  </si>
  <si>
    <t>2026-02-08T05:12:18.0100000Z</t>
  </si>
  <si>
    <t>2026-02-09T06:49:47.1500000Z</t>
  </si>
  <si>
    <t>2026-02-09T06:49:42.1330000Z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</si>
  <si>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</si>
  <si>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</si>
  <si>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</si>
  <si>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</si>
  <si>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</si>
  <si>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</si>
  <si>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</si>
  <si>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</si>
  <si>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</si>
  <si>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2026-02-08T08:46:46.4430000Z</t>
  </si>
  <si>
    <t>2026-02-08T10:33:27.6770000Z</t>
  </si>
  <si>
    <t>2026-02-06T16:12:05.7130000Z</t>
  </si>
  <si>
    <t>2026-02-07T09:46:08.4130000Z</t>
  </si>
  <si>
    <t>2026-02-08T10:33:33.0600000Z</t>
  </si>
  <si>
    <t>2026-02-08T07:07:42.1230000Z</t>
  </si>
  <si>
    <t>2026-02-07T06:29:29.8330000Z</t>
  </si>
  <si>
    <t>2026-02-07T17:21:01.9600000Z</t>
  </si>
  <si>
    <t>2026-02-08T11:01:18.0200000Z</t>
  </si>
  <si>
    <t>2026-02-08T11:01:13.8300000Z</t>
  </si>
  <si>
    <t>2025em1200011@bitspilani-digital.edu.in</t>
  </si>
  <si>
    <t>2025EM1200011</t>
  </si>
  <si>
    <t>ANKITA SRIVASTAVA</t>
  </si>
  <si>
    <t>2026-02-08T18:44:58.3130000Z</t>
  </si>
  <si>
    <t>2026-01-30T12:39:16.6900000Z</t>
  </si>
  <si>
    <t>2026-02-08T08:28:52.6130000Z</t>
  </si>
  <si>
    <t>2026-02-08T08:26:09.5430000Z</t>
  </si>
  <si>
    <t>2026-02-04T12:00:30.8270000Z</t>
  </si>
  <si>
    <t>2026-02-08T18:43:52.7570000Z</t>
  </si>
  <si>
    <t>2026-02-07T19:56:20.3300000Z</t>
  </si>
  <si>
    <t>2026-02-04T11:17:17.9830000Z</t>
  </si>
  <si>
    <t>2026-02-07T10:49:50.3230000Z</t>
  </si>
  <si>
    <t>2026-01-26T16:47:29.2370000Z</t>
  </si>
  <si>
    <t>2026-01-28T17:43:04.8830000Z</t>
  </si>
  <si>
    <t>2026-02-08T18:41:32.4130000Z</t>
  </si>
  <si>
    <t>2026-02-08T14:54:56.2500000Z</t>
  </si>
  <si>
    <t>2025em1200012@bitspilani-digital.edu.in</t>
  </si>
  <si>
    <t>2025EM1200012</t>
  </si>
  <si>
    <t>AMAN ABDULLA</t>
  </si>
  <si>
    <t>2026-02-08T11:46:00.7430000Z</t>
  </si>
  <si>
    <t>2026-02-08T10:49:38.3000000Z</t>
  </si>
  <si>
    <t>2026-02-08T11:37:38.3330000Z</t>
  </si>
  <si>
    <t>2026-02-08T12:20:39.6630000Z</t>
  </si>
  <si>
    <t>2026-02-08T12:19:05.4900000Z</t>
  </si>
  <si>
    <t>2026-02-08T12:20:03.2430000Z</t>
  </si>
  <si>
    <t>2026-02-08T12:20:07.2500000Z</t>
  </si>
  <si>
    <t>2026-02-08T12:22:43.5270000Z</t>
  </si>
  <si>
    <t>2026-02-08T11:42:07.8630000Z</t>
  </si>
  <si>
    <t>2025em1200013@bitspilani-digital.edu.in</t>
  </si>
  <si>
    <t>2025EM1200013</t>
  </si>
  <si>
    <t>RAJBHAR ADITYA MOHAN</t>
  </si>
  <si>
    <t>2026-02-08T14:16:52.7970000Z</t>
  </si>
  <si>
    <t>2026-02-08T04:03:38.6470000Z</t>
  </si>
  <si>
    <t>2026-02-08T04:02:49.8000000Z</t>
  </si>
  <si>
    <t>2026-02-08T04:11:37.6770000Z</t>
  </si>
  <si>
    <t>2026-02-08T04:10:01.2570000Z</t>
  </si>
  <si>
    <t>2026-01-24T14:00:21.1670000Z</t>
  </si>
  <si>
    <t>2026-01-24T14:00:21.1800000Z</t>
  </si>
  <si>
    <t>2026-01-18T16:26:10.5200000Z</t>
  </si>
  <si>
    <t>2026-01-18T16:20:32.5130000Z</t>
  </si>
  <si>
    <t>2026-01-18T16:26:16.6170000Z</t>
  </si>
  <si>
    <t>2026-02-08T04:23:47.2870000Z</t>
  </si>
  <si>
    <t>2026-02-08T04:25:19.9270000Z</t>
  </si>
  <si>
    <t>2026-02-08T04:17:28.2770000Z</t>
  </si>
  <si>
    <t>2025em1200014@bitspilani-digital.edu.in</t>
  </si>
  <si>
    <t>2025EM1200014</t>
  </si>
  <si>
    <t>VISWANATH J</t>
  </si>
  <si>
    <t>2026-02-02T06:23:42.9970000Z</t>
  </si>
  <si>
    <t>2026-02-08T20:17:14.6400000Z</t>
  </si>
  <si>
    <t>2026-02-08T07:31:03.1100000Z</t>
  </si>
  <si>
    <t>2026-02-08T20:16:34.5330000Z</t>
  </si>
  <si>
    <t>2026-02-08T07:46:48.5670000Z</t>
  </si>
  <si>
    <t>2026-02-07T05:29:31.8700000Z</t>
  </si>
  <si>
    <t>2026-02-07T06:55:39.1130000Z</t>
  </si>
  <si>
    <t>2026-02-07T06:55:39.1100000Z</t>
  </si>
  <si>
    <t>2026-02-08T20:40:16.0600000Z</t>
  </si>
  <si>
    <t>2026-02-08T20:09:29.2200000Z</t>
  </si>
  <si>
    <t>2026-02-06T22:27:27.3230000Z</t>
  </si>
  <si>
    <t>2026-02-06T22:27:51.7300000Z</t>
  </si>
  <si>
    <t>2026-02-08T20:39:12.5430000Z</t>
  </si>
  <si>
    <t>2026-02-08T20:39:07.4570000Z</t>
  </si>
  <si>
    <t>2025em1200015@bitspilani-digital.edu.in</t>
  </si>
  <si>
    <t>2025EM1200015</t>
  </si>
  <si>
    <t>DINESH P</t>
  </si>
  <si>
    <t>2026-02-09T00:34:34.2070000Z</t>
  </si>
  <si>
    <t>2026-01-25T01:21:30.9530000Z</t>
  </si>
  <si>
    <t>2026-01-24T14:51:00.5100000Z</t>
  </si>
  <si>
    <t>2026-01-27T01:10:17.0400000Z</t>
  </si>
  <si>
    <t>2026-01-24T08:01:55.9600000Z</t>
  </si>
  <si>
    <t>2026-01-24T07:41:29.0630000Z</t>
  </si>
  <si>
    <t>2026-01-24T07:41:29.0730000Z</t>
  </si>
  <si>
    <t>2026-01-27T01:42:31.2530000Z</t>
  </si>
  <si>
    <t>2026-01-19T02:09:20.5370000Z</t>
  </si>
  <si>
    <t>2026-01-27T01:58:03.8330000Z</t>
  </si>
  <si>
    <t>2026-01-23T13:22:38.7870000Z</t>
  </si>
  <si>
    <t>2026-02-04T00:51:03.3300000Z</t>
  </si>
  <si>
    <t>2026-01-23T13:20:16.1130000Z</t>
  </si>
  <si>
    <t>2025em1200016@bitspilani-digital.edu.in</t>
  </si>
  <si>
    <t>2025EM1200016</t>
  </si>
  <si>
    <t>ASHUTOSH RAJ</t>
  </si>
  <si>
    <t>2026-01-25T17:58:49.0470000Z</t>
  </si>
  <si>
    <t>2026-02-01T07:21:02.7470000Z</t>
  </si>
  <si>
    <t>2026-02-08T07:34:05.8500000Z</t>
  </si>
  <si>
    <t>2026-02-01T07:20:42.1200000Z</t>
  </si>
  <si>
    <t>2026-01-25T18:16:26.4570000Z</t>
  </si>
  <si>
    <t>2026-02-04T06:51:47.0100000Z</t>
  </si>
  <si>
    <t>2026-02-04T06:51:33.0470000Z</t>
  </si>
  <si>
    <t>2026-02-04T07:14:33.2500000Z</t>
  </si>
  <si>
    <t>2026-01-30T11:49:56.2300000Z</t>
  </si>
  <si>
    <t>2025em1200017@bitspilani-digital.edu.in</t>
  </si>
  <si>
    <t>2025EM1200017</t>
  </si>
  <si>
    <t>YASHVEE RANJAN</t>
  </si>
  <si>
    <t>2026-02-09T07:24:13.9930000Z</t>
  </si>
  <si>
    <t>2026-02-09T06:52:11.4900000Z</t>
  </si>
  <si>
    <t>2026-02-07T20:03:47.2730000Z</t>
  </si>
  <si>
    <t>2026-02-09T04:24:25.3970000Z</t>
  </si>
  <si>
    <t>2026-02-09T06:52:24.2430000Z</t>
  </si>
  <si>
    <t>2026-02-07T20:13:00.7970000Z</t>
  </si>
  <si>
    <t>2026-02-07T20:20:04.3430000Z</t>
  </si>
  <si>
    <t>2026-02-07T20:38:12.7600000Z</t>
  </si>
  <si>
    <t>2026-01-21T14:40:16.2430000Z</t>
  </si>
  <si>
    <t>2026-01-21T14:14:13.7270000Z</t>
  </si>
  <si>
    <t>2026-01-21T14:40:09.0330000Z</t>
  </si>
  <si>
    <t>2026-02-08T15:06:21.5730000Z</t>
  </si>
  <si>
    <t>2026-02-08T15:05:26.7430000Z</t>
  </si>
  <si>
    <t>2025em1200018@bitspilani-digital.edu.in</t>
  </si>
  <si>
    <t>2025EM1200018</t>
  </si>
  <si>
    <t>ANSARI SHOYEB SHAHIDALI</t>
  </si>
  <si>
    <t>2026-02-08T19:39:25.3630000Z</t>
  </si>
  <si>
    <t>2026-02-08T19:38:15.1100000Z</t>
  </si>
  <si>
    <t>2026-02-07T08:33:40.1370000Z</t>
  </si>
  <si>
    <t>2025em1200019@bitspilani-digital.edu.in</t>
  </si>
  <si>
    <t>2025EM1200019</t>
  </si>
  <si>
    <t>SANJANA V</t>
  </si>
  <si>
    <t>2026-02-08T23:15:33.3230000Z</t>
  </si>
  <si>
    <t>2026-01-28T09:22:05.6030000Z</t>
  </si>
  <si>
    <t>2026-02-06T15:22:42.2870000Z</t>
  </si>
  <si>
    <t>2026-01-31T02:45:47.9000000Z</t>
  </si>
  <si>
    <t>2026-02-05T00:48:27.0030000Z</t>
  </si>
  <si>
    <t>2026-02-09T03:09:26.2000000Z</t>
  </si>
  <si>
    <t>2026-02-09T03:06:42.5930000Z</t>
  </si>
  <si>
    <t>2026-02-09T02:46:36.4070000Z</t>
  </si>
  <si>
    <t>2026-02-04T23:32:17.6600000Z</t>
  </si>
  <si>
    <t>2026-01-29T21:44:05.5530000Z</t>
  </si>
  <si>
    <t>2026-01-24T00:45:46.3330000Z</t>
  </si>
  <si>
    <t>2026-02-09T00:50:01.8430000Z</t>
  </si>
  <si>
    <t>2026-02-02T22:43:01.7770000Z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</si>
  <si>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</si>
  <si>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</si>
  <si>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</si>
  <si>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</si>
  <si>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</si>
  <si>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</si>
  <si>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</si>
  <si>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</si>
  <si>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</si>
  <si>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2026-02-08T16:27:24.3300000Z</t>
  </si>
  <si>
    <t>2026-02-08T17:03:35.3800000Z</t>
  </si>
  <si>
    <t>2026-02-08T17:02:12.9200000Z</t>
  </si>
  <si>
    <t>2026-02-08T16:47:08.6300000Z</t>
  </si>
  <si>
    <t>2026-02-08T16:45:33.9800000Z</t>
  </si>
  <si>
    <t>2026-02-05T02:31:20.9800000Z</t>
  </si>
  <si>
    <t>2026-02-05T04:06:13.4100000Z</t>
  </si>
  <si>
    <t>2026-01-30T04:51:33.4800000Z</t>
  </si>
  <si>
    <t>2026-01-30T04:45:18.3670000Z</t>
  </si>
  <si>
    <t>2026-02-08T17:13:43.0170000Z</t>
  </si>
  <si>
    <t>2026-02-08T17:13:27.0100000Z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</si>
  <si>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</si>
  <si>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</si>
  <si>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</si>
  <si>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</si>
  <si>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</si>
  <si>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</si>
  <si>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2025em1200024@bitspilani-digital.edu.in</t>
  </si>
  <si>
    <t>2025EM1200024</t>
  </si>
  <si>
    <t>UMMUL RAIHAN M</t>
  </si>
  <si>
    <t>2026-01-19T16:53:19.4070000Z</t>
  </si>
  <si>
    <t>2026-02-08T01:58:24.2600000Z</t>
  </si>
  <si>
    <t>2026-02-09T04:33:55.7400000Z</t>
  </si>
  <si>
    <t>2026-01-19T17:09:15.9400000Z</t>
  </si>
  <si>
    <t>2026-02-08T01:57:25.8200000Z</t>
  </si>
  <si>
    <t>2026-01-19T13:37:20.4130000Z</t>
  </si>
  <si>
    <t>2026-01-19T16:57:02.2000000Z</t>
  </si>
  <si>
    <t>2026-02-08T01:56:10.2600000Z</t>
  </si>
  <si>
    <t>2026-01-19T16:09:03.2000000Z</t>
  </si>
  <si>
    <t>2026-01-19T16:57:28.8400000Z</t>
  </si>
  <si>
    <t>2026-01-20T08:43:40.1870000Z</t>
  </si>
  <si>
    <t>2026-02-09T05:33:28.3870000Z</t>
  </si>
  <si>
    <t>2026-02-09T05:22:25.0870000Z</t>
  </si>
  <si>
    <t>2025em1200025@bitspilani-digital.edu.in</t>
  </si>
  <si>
    <t>2025EM1200025</t>
  </si>
  <si>
    <t>PRAMOD KUMAR CHANANA</t>
  </si>
  <si>
    <t>2026-02-08T11:04:37.7500000Z</t>
  </si>
  <si>
    <t>2026-02-08T21:18:10.4830000Z</t>
  </si>
  <si>
    <t>2026-02-09T00:13:32.6400000Z</t>
  </si>
  <si>
    <t>2026-02-07T13:11:01.2930000Z</t>
  </si>
  <si>
    <t>2026-02-07T13:11:01.2600000Z</t>
  </si>
  <si>
    <t>2026-02-08T18:14:08.7300000Z</t>
  </si>
  <si>
    <t>2026-02-09T00:12:09.1470000Z</t>
  </si>
  <si>
    <t>2026-02-09T00:09:20.2070000Z</t>
  </si>
  <si>
    <t>2025em1200026@bitspilani-digital.edu.in</t>
  </si>
  <si>
    <t>2025EM1200026</t>
  </si>
  <si>
    <t>SHRUTI SHARMA</t>
  </si>
  <si>
    <t>2026-02-08T10:44:54.5400000Z</t>
  </si>
  <si>
    <t>2026-02-08T10:44:46.3430000Z</t>
  </si>
  <si>
    <t>2026-01-19T15:21:27.8230000Z</t>
  </si>
  <si>
    <t>2026-02-06T06:59:11.6330000Z</t>
  </si>
  <si>
    <t>2026-01-25T21:12:05.7600000Z</t>
  </si>
  <si>
    <t>2026-02-06T06:34:20.0230000Z</t>
  </si>
  <si>
    <t>2026-02-06T06:34:20.0200000Z</t>
  </si>
  <si>
    <t>2026-02-02T04:58:31.0100000Z</t>
  </si>
  <si>
    <t>2025em1200027@bitspilani-digital.edu.in</t>
  </si>
  <si>
    <t>2025EM1200027</t>
  </si>
  <si>
    <t>SHOBHA K</t>
  </si>
  <si>
    <t>2026-02-06T07:22:23.0800000Z</t>
  </si>
  <si>
    <t>2026-02-06T07:22:22.9270000Z</t>
  </si>
  <si>
    <t>2026-01-29T12:16:46.8300000Z</t>
  </si>
  <si>
    <t>2026-01-31T12:29:08.9700000Z</t>
  </si>
  <si>
    <t>2026-02-01T07:13:00.7500000Z</t>
  </si>
  <si>
    <t>2026-01-31T12:04:46.7900000Z</t>
  </si>
  <si>
    <t>2026-01-31T10:46:26.8530000Z</t>
  </si>
  <si>
    <t>2026-01-31T10:46:26.8470000Z</t>
  </si>
  <si>
    <t>2026-01-30T05:25:36.9330000Z</t>
  </si>
  <si>
    <t>2026-01-20T10:25:13.3770000Z</t>
  </si>
  <si>
    <t>2026-01-20T10:25:13.3870000Z</t>
  </si>
  <si>
    <t>2026-02-03T12:45:16.7870000Z</t>
  </si>
  <si>
    <t>2026-02-06T07:22:23.9270000Z</t>
  </si>
  <si>
    <t>2026-02-03T13:19:08.6600000Z</t>
  </si>
  <si>
    <t>2025em1200028@bitspilani-digital.edu.in</t>
  </si>
  <si>
    <t>2025EM1200028</t>
  </si>
  <si>
    <t>ANISHKA SANNAN</t>
  </si>
  <si>
    <t>2026-02-09T02:03:41.5830000Z</t>
  </si>
  <si>
    <t>2026-02-09T02:02:52.6230000Z</t>
  </si>
  <si>
    <t>2026-02-08T14:43:21.1330000Z</t>
  </si>
  <si>
    <t>2026-02-04T12:46:14.9070000Z</t>
  </si>
  <si>
    <t>2026-01-28T01:45:19.9100000Z</t>
  </si>
  <si>
    <t>2026-01-29T01:53:39.6670000Z</t>
  </si>
  <si>
    <t>2026-02-03T15:07:42.5300000Z</t>
  </si>
  <si>
    <t>2026-02-09T02:04:00.5930000Z</t>
  </si>
  <si>
    <t>2026-02-03T13:51:37.9200000Z</t>
  </si>
  <si>
    <t>2026-02-09T03:06:42.8870000Z</t>
  </si>
  <si>
    <t>2026-02-08T10:44:14.9270000Z</t>
  </si>
  <si>
    <t>2026-02-08T04:45:49.9030000Z</t>
  </si>
  <si>
    <t>2025em1200029@bitspilani-digital.edu.in</t>
  </si>
  <si>
    <t>2025EM1200029</t>
  </si>
  <si>
    <t>ASHISH THAKUR</t>
  </si>
  <si>
    <t>2026-02-07T17:48:46.8900000Z</t>
  </si>
  <si>
    <t>2026-02-07T18:27:21.1500000Z</t>
  </si>
  <si>
    <t>2026-02-07T18:27:05.3270000Z</t>
  </si>
  <si>
    <t>2026-02-07T17:53:49.3330000Z</t>
  </si>
  <si>
    <t>2026-01-24T15:26:04.4230000Z</t>
  </si>
  <si>
    <t>2026-02-07T17:53:47.1400000Z</t>
  </si>
  <si>
    <t>2026-01-24T15:27:28.8270000Z</t>
  </si>
  <si>
    <t>2025em1200030@bitspilani-digital.edu.in</t>
  </si>
  <si>
    <t>2025EM1200030</t>
  </si>
  <si>
    <t>K V N S CHAKRAVARTHI</t>
  </si>
  <si>
    <t>2026-01-20T11:54:37.5000000Z</t>
  </si>
  <si>
    <t>2026-02-08T14:01:25.5100000Z</t>
  </si>
  <si>
    <t>2026-02-08T13:52:02.0230000Z</t>
  </si>
  <si>
    <t>2026-01-20T10:39:23.9200000Z</t>
  </si>
  <si>
    <t>2026-02-08T13:53:29.2400000Z</t>
  </si>
  <si>
    <t>2026-01-20T02:39:23.4570000Z</t>
  </si>
  <si>
    <t>2026-01-20T02:40:32.7730000Z</t>
  </si>
  <si>
    <t>2026-02-08T14:01:16.4130000Z</t>
  </si>
  <si>
    <t>2025em1200031@bitspilani-digital.edu.in</t>
  </si>
  <si>
    <t>2025EM1200031</t>
  </si>
  <si>
    <t>AMIL JOSEPH JOY</t>
  </si>
  <si>
    <t>2026-02-07T19:08:34.4030000Z</t>
  </si>
  <si>
    <t>2026-02-07T19:31:15.1030000Z</t>
  </si>
  <si>
    <t>2026-02-07T19:31:06.0100000Z</t>
  </si>
  <si>
    <t>2026-02-04T12:43:09.4070000Z</t>
  </si>
  <si>
    <t>2026-02-07T19:37:40.1430000Z</t>
  </si>
  <si>
    <t>2026-02-07T19:37:24.5670000Z</t>
  </si>
  <si>
    <t>2026-02-04T12:43:56.5830000Z</t>
  </si>
  <si>
    <t>2026-02-04T13:06:24.5200000Z</t>
  </si>
  <si>
    <t>2026-01-23T13:03:26.1900000Z</t>
  </si>
  <si>
    <t>2026-02-07T19:14:27.1770000Z</t>
  </si>
  <si>
    <t>2026-02-07T19:13:07.6500000Z</t>
  </si>
  <si>
    <t>2025em1200032@bitspilani-digital.edu.in</t>
  </si>
  <si>
    <t>2025EM1200032</t>
  </si>
  <si>
    <t>RAMI REDDY SHASHI VARDHAN REDDY</t>
  </si>
  <si>
    <t>2026-02-08T10:42:29.9770000Z</t>
  </si>
  <si>
    <t>2026-02-08T09:51:33.0330000Z</t>
  </si>
  <si>
    <t>2026-02-08T10:08:11.7900000Z</t>
  </si>
  <si>
    <t>2026-01-30T10:15:36.9530000Z</t>
  </si>
  <si>
    <t>2026-02-08T10:17:43.6830000Z</t>
  </si>
  <si>
    <t>2026-02-08T10:16:43.7700000Z</t>
  </si>
  <si>
    <t>2026-02-08T10:41:32.8830000Z</t>
  </si>
  <si>
    <t>2026-02-08T10:41:28.5730000Z</t>
  </si>
  <si>
    <t>2025em1200033@bitspilani-digital.edu.in</t>
  </si>
  <si>
    <t>2025EM1200033</t>
  </si>
  <si>
    <t>CHETNA SHARMA</t>
  </si>
  <si>
    <t>2026-02-06T12:48:27.8970000Z</t>
  </si>
  <si>
    <t>2026-02-06T12:56:54.3900000Z</t>
  </si>
  <si>
    <t>2026-02-06T12:56:19.0100000Z</t>
  </si>
  <si>
    <t>2026-02-06T12:55:12.4600000Z</t>
  </si>
  <si>
    <t>2026-02-06T12:54:14.1930000Z</t>
  </si>
  <si>
    <t>2026-01-30T13:20:34.6300000Z</t>
  </si>
  <si>
    <t>2025em1200034@bitspilani-digital.edu.in</t>
  </si>
  <si>
    <t>2025EM1200034</t>
  </si>
  <si>
    <t>HITESH CHOPRA</t>
  </si>
  <si>
    <t>2026-02-01T17:47:34.9470000Z</t>
  </si>
  <si>
    <t>2026-02-08T15:16:48.5300000Z</t>
  </si>
  <si>
    <t>2026-02-08T15:10:37.5330000Z</t>
  </si>
  <si>
    <t>2026-02-08T15:15:56.0400000Z</t>
  </si>
  <si>
    <t>2026-02-07T15:27:15.4300000Z</t>
  </si>
  <si>
    <t>2026-02-01T17:39:19.0670000Z</t>
  </si>
  <si>
    <t>2026-02-01T17:40:43.6700000Z</t>
  </si>
  <si>
    <t>2026-02-08T15:10:46.7430000Z</t>
  </si>
  <si>
    <t>2026-02-03T14:53:08.8300000Z</t>
  </si>
  <si>
    <t>2026-02-07T15:30:55.9900000Z</t>
  </si>
  <si>
    <t>2026-02-07T15:30:59.8730000Z</t>
  </si>
  <si>
    <t>2026-02-07T15:27:03.3570000Z</t>
  </si>
  <si>
    <t>2026-01-30T20:04:18.2330000Z</t>
  </si>
  <si>
    <t>2025em1200035@bitspilani-digital.edu.in</t>
  </si>
  <si>
    <t>2025EM1200035</t>
  </si>
  <si>
    <t>VISHNU VARTHAN K</t>
  </si>
  <si>
    <t>2026-02-08T15:22:42.3900000Z</t>
  </si>
  <si>
    <t>2026-02-08T15:26:42.2600000Z</t>
  </si>
  <si>
    <t>2026-01-25T04:30:46.7570000Z</t>
  </si>
  <si>
    <t>2026-01-25T04:30:09.1830000Z</t>
  </si>
  <si>
    <t>2026-01-25T04:30:09.1900000Z</t>
  </si>
  <si>
    <t>2026-01-25T04:10:41.9200000Z</t>
  </si>
  <si>
    <t>2026-02-08T15:23:27.0600000Z</t>
  </si>
  <si>
    <t>2025em1200036@bitspilani-digital.edu.in</t>
  </si>
  <si>
    <t>2025EM1200036</t>
  </si>
  <si>
    <t>SAMEERA KATABATHULA</t>
  </si>
  <si>
    <t>2026-02-07T13:34:19.4770000Z</t>
  </si>
  <si>
    <t>2026-02-09T04:12:18.7900000Z</t>
  </si>
  <si>
    <t>2026-01-29T13:46:23.1200000Z</t>
  </si>
  <si>
    <t>2026-02-09T04:12:36.6300000Z</t>
  </si>
  <si>
    <t>2026-02-07T13:37:10.6400000Z</t>
  </si>
  <si>
    <t>2026-02-07T13:37:55.0700000Z</t>
  </si>
  <si>
    <t>2026-02-09T04:12:41.5900000Z</t>
  </si>
  <si>
    <t>2026-02-07T02:48:35.3200000Z</t>
  </si>
  <si>
    <t>2026-01-30T12:49:04.7870000Z</t>
  </si>
  <si>
    <t>2025em1200037@bitspilani-digital.edu.in</t>
  </si>
  <si>
    <t>2025EM1200037</t>
  </si>
  <si>
    <t>VARTIKA BHARDWAJ</t>
  </si>
  <si>
    <t>2026-02-08T16:15:50.2900000Z</t>
  </si>
  <si>
    <t>2026-02-08T17:04:33.9530000Z</t>
  </si>
  <si>
    <t>2026-02-08T17:04:11.0230000Z</t>
  </si>
  <si>
    <t>2026-02-08T17:15:46.8900000Z</t>
  </si>
  <si>
    <t>2026-02-08T16:46:51.8570000Z</t>
  </si>
  <si>
    <t>2026-02-07T13:05:21.0000000Z</t>
  </si>
  <si>
    <t>2026-02-08T16:23:31.6700000Z</t>
  </si>
  <si>
    <t>2026-01-23T12:10:01.9730000Z</t>
  </si>
  <si>
    <t>2026-01-19T17:17:14.2270000Z</t>
  </si>
  <si>
    <t>2026-01-19T17:17:14.2100000Z</t>
  </si>
  <si>
    <t>2026-01-19T16:02:14.7730000Z</t>
  </si>
  <si>
    <t>2026-02-08T17:16:17.9030000Z</t>
  </si>
  <si>
    <t>2026-02-08T17:12:14.1400000Z</t>
  </si>
  <si>
    <t>2025em1200038@bitspilani-digital.edu.in</t>
  </si>
  <si>
    <t>2025EM1200038</t>
  </si>
  <si>
    <t>SREENIVAS G</t>
  </si>
  <si>
    <t>2026-02-08T12:52:50.4970000Z</t>
  </si>
  <si>
    <t>2026-02-08T10:11:00.6800000Z</t>
  </si>
  <si>
    <t>2026-02-08T12:47:41.5200000Z</t>
  </si>
  <si>
    <t>2026-02-04T17:36:45.0270000Z</t>
  </si>
  <si>
    <t>2026-01-21T17:14:54.1000000Z</t>
  </si>
  <si>
    <t>2026-01-21T17:10:04.5300000Z</t>
  </si>
  <si>
    <t>2026-01-21T17:10:04.5400000Z</t>
  </si>
  <si>
    <t>2026-02-02T18:43:46.9270000Z</t>
  </si>
  <si>
    <t>2026-02-08T13:37:43.8300000Z</t>
  </si>
  <si>
    <t>2026-02-08T11:44:25.8170000Z</t>
  </si>
  <si>
    <t>2026-02-02T16:46:42.0800000Z</t>
  </si>
  <si>
    <t>2026-02-08T13:37:51.4470000Z</t>
  </si>
  <si>
    <t>2026-02-08T13:30:45.0600000Z</t>
  </si>
  <si>
    <t>2025em1200039@bitspilani-digital.edu.in</t>
  </si>
  <si>
    <t>2025EM1200039</t>
  </si>
  <si>
    <t>SHANUJYA MISHRA</t>
  </si>
  <si>
    <t>2026-02-09T06:46:10.4730000Z</t>
  </si>
  <si>
    <t>2026-02-08T16:50:14.4000000Z</t>
  </si>
  <si>
    <t>2026-02-08T16:33:50.3200000Z</t>
  </si>
  <si>
    <t>2026-02-09T07:14:42.0170000Z</t>
  </si>
  <si>
    <t>2026-02-09T07:13:58.8230000Z</t>
  </si>
  <si>
    <t>2026-02-09T07:15:11.3970000Z</t>
  </si>
  <si>
    <t>2026-02-09T07:15:30.2330000Z</t>
  </si>
  <si>
    <t>2026-02-09T06:53:01.3070000Z</t>
  </si>
  <si>
    <t>2026-02-08T17:43:56.1600000Z</t>
  </si>
  <si>
    <t>2026-02-08T17:37:23.1700000Z</t>
  </si>
  <si>
    <t>2026-02-08T17:37:43.7000000Z</t>
  </si>
  <si>
    <t>2026-02-08T16:25:23.7900000Z</t>
  </si>
  <si>
    <t>2026-02-08T16:23:52.3500000Z</t>
  </si>
  <si>
    <t>2025em1200040@bitspilani-digital.edu.in</t>
  </si>
  <si>
    <t>2025EM1200040</t>
  </si>
  <si>
    <t>SHASHANK SINGH</t>
  </si>
  <si>
    <t>2026-02-03T12:44:19.0430000Z</t>
  </si>
  <si>
    <t>2026-02-08T08:52:28.9870000Z</t>
  </si>
  <si>
    <t>2026-02-08T08:21:24.5030000Z</t>
  </si>
  <si>
    <t>2026-02-08T08:29:09.7600000Z</t>
  </si>
  <si>
    <t>2026-02-05T07:18:29.6070000Z</t>
  </si>
  <si>
    <t>2026-01-29T06:16:14.2130000Z</t>
  </si>
  <si>
    <t>2026-02-05T05:49:26.8870000Z</t>
  </si>
  <si>
    <t>2026-02-05T07:18:36.8770000Z</t>
  </si>
  <si>
    <t>2026-02-08T09:03:14.8270000Z</t>
  </si>
  <si>
    <t>2026-02-08T09:03:08.0030000Z</t>
  </si>
  <si>
    <t>2026-01-29T13:35:30.3630000Z</t>
  </si>
  <si>
    <t>2026-02-03T04:31:28.1700000Z</t>
  </si>
  <si>
    <t>2026-01-24T06:14:11.1470000Z</t>
  </si>
  <si>
    <t>2026-02-06T14:13:22.2700000Z</t>
  </si>
  <si>
    <t>2026-01-28T11:28:33.4570000Z</t>
  </si>
  <si>
    <t>2025em1200041@bitspilani-digital.edu.in</t>
  </si>
  <si>
    <t>2025EM1200041</t>
  </si>
  <si>
    <t>ARAVIND S R</t>
  </si>
  <si>
    <t>2026-02-08T15:05:20.9930000Z</t>
  </si>
  <si>
    <t>2026-02-02T14:19:09.7870000Z</t>
  </si>
  <si>
    <t>2026-02-03T17:09:47.8700000Z</t>
  </si>
  <si>
    <t>2026-02-03T18:08:00.2670000Z</t>
  </si>
  <si>
    <t>2026-02-03T18:11:54.6500000Z</t>
  </si>
  <si>
    <t>2026-02-01T09:19:37.8670000Z</t>
  </si>
  <si>
    <t>2026-02-01T09:18:57.2130000Z</t>
  </si>
  <si>
    <t>2026-01-31T18:51:19.5800000Z</t>
  </si>
  <si>
    <t>2026-02-01T09:14:54.2330000Z</t>
  </si>
  <si>
    <t>2026-02-08T15:06:01.3930000Z</t>
  </si>
  <si>
    <t>2026-01-25T14:18:19.4900000Z</t>
  </si>
  <si>
    <t>2025em1200042@bitspilani-digital.edu.in</t>
  </si>
  <si>
    <t>2025EM1200042</t>
  </si>
  <si>
    <t>VISHUVAA M</t>
  </si>
  <si>
    <t>2026-02-09T04:32:03.4330000Z</t>
  </si>
  <si>
    <t>2026-02-09T04:30:51.2430000Z</t>
  </si>
  <si>
    <t>2026-02-06T04:06:37.7300000Z</t>
  </si>
  <si>
    <t>2026-02-07T10:02:37.7500000Z</t>
  </si>
  <si>
    <t>2026-02-07T10:02:24.9400000Z</t>
  </si>
  <si>
    <t>2026-02-07T09:44:25.9200000Z</t>
  </si>
  <si>
    <t>2026-02-07T09:49:56.9170000Z</t>
  </si>
  <si>
    <t>2026-01-24T15:20:02.1130000Z</t>
  </si>
  <si>
    <t>2026-02-07T17:54:02.6300000Z</t>
  </si>
  <si>
    <t>2026-02-07T17:53:54.2500000Z</t>
  </si>
  <si>
    <t>2026-02-07T17:38:23.1000000Z</t>
  </si>
  <si>
    <t>2026-02-07T17:49:24.2100000Z</t>
  </si>
  <si>
    <t>2026-02-09T05:36:55.5330000Z</t>
  </si>
  <si>
    <t>2026-02-07T08:55:06.8130000Z</t>
  </si>
  <si>
    <t>2025em1200043@bitspilani-digital.edu.in</t>
  </si>
  <si>
    <t>2025EM1200043</t>
  </si>
  <si>
    <t>GADDAMANUGU SRIHARSHITHA</t>
  </si>
  <si>
    <t>2026-02-09T06:09:30.6630000Z</t>
  </si>
  <si>
    <t>2026-02-09T06:33:19.5300000Z</t>
  </si>
  <si>
    <t>2026-02-09T06:32:58.5500000Z</t>
  </si>
  <si>
    <t>2026-02-09T06:23:08.6630000Z</t>
  </si>
  <si>
    <t>2026-02-09T06:21:29.8330000Z</t>
  </si>
  <si>
    <t>2026-01-31T07:00:38.4200000Z</t>
  </si>
  <si>
    <t>2026-01-31T07:00:38.4070000Z</t>
  </si>
  <si>
    <t>2026-02-06T13:06:08.4900000Z</t>
  </si>
  <si>
    <t>2026-01-31T06:57:10.5770000Z</t>
  </si>
  <si>
    <t>2026-01-31T06:57:10.5630000Z</t>
  </si>
  <si>
    <t>2026-02-09T06:14:39.8170000Z</t>
  </si>
  <si>
    <t>2026-02-09T06:14:27.0200000Z</t>
  </si>
  <si>
    <t>2025em1200044@bitspilani-digital.edu.in</t>
  </si>
  <si>
    <t>2025EM1200044</t>
  </si>
  <si>
    <t>ADITYA JHA</t>
  </si>
  <si>
    <t>2026-02-07T08:41:29.7270000Z</t>
  </si>
  <si>
    <t>2026-02-08T05:59:32.1300000Z</t>
  </si>
  <si>
    <t>2026-01-28T15:46:26.5400000Z</t>
  </si>
  <si>
    <t>2026-02-06T11:55:22.3700000Z</t>
  </si>
  <si>
    <t>2026-02-08T12:06:11.4600000Z</t>
  </si>
  <si>
    <t>2026-02-08T15:03:38.6530000Z</t>
  </si>
  <si>
    <t>2026-02-08T15:03:22.5030000Z</t>
  </si>
  <si>
    <t>2026-02-08T13:59:02.7870000Z</t>
  </si>
  <si>
    <t>2026-02-08T13:59:06.6470000Z</t>
  </si>
  <si>
    <t>2026-02-08T08:15:36.4630000Z</t>
  </si>
  <si>
    <t>2026-02-08T08:15:08.0430000Z</t>
  </si>
  <si>
    <t>2025em1200045@bitspilani-digital.edu.in</t>
  </si>
  <si>
    <t>2025EM1200045</t>
  </si>
  <si>
    <t>S VENKATESH</t>
  </si>
  <si>
    <t>2026-02-09T01:58:52.6000000Z</t>
  </si>
  <si>
    <t>2026-02-09T01:59:09.6130000Z</t>
  </si>
  <si>
    <t>2026-02-08T08:15:33.8000000Z</t>
  </si>
  <si>
    <t>2026-02-08T07:50:18.3500000Z</t>
  </si>
  <si>
    <t>2026-02-09T01:59:08.6570000Z</t>
  </si>
  <si>
    <t>2026-02-08T07:52:32.9830000Z</t>
  </si>
  <si>
    <t>2026-02-08T07:50:30.1130000Z</t>
  </si>
  <si>
    <t>2026-02-08T07:50:32.5200000Z</t>
  </si>
  <si>
    <t>2026-02-09T01:59:07.9970000Z</t>
  </si>
  <si>
    <t>2026-02-08T07:07:04.6570000Z</t>
  </si>
  <si>
    <t>2026-02-08T06:30:05.6070000Z</t>
  </si>
  <si>
    <t>2026-02-08T06:30:05.6100000Z</t>
  </si>
  <si>
    <t>2026-02-09T01:59:15.4000000Z</t>
  </si>
  <si>
    <t>2026-02-08T07:42:09.1700000Z</t>
  </si>
  <si>
    <t>2025em1200046@bitspilani-digital.edu.in</t>
  </si>
  <si>
    <t>2025EM1200046</t>
  </si>
  <si>
    <t>P RAKESH VARDHAN</t>
  </si>
  <si>
    <t>2026-01-22T14:19:38.0400000Z</t>
  </si>
  <si>
    <t>2026-02-09T04:45:02.3230000Z</t>
  </si>
  <si>
    <t>2026-02-09T03:42:01.3230000Z</t>
  </si>
  <si>
    <t>2026-02-09T04:45:00.6700000Z</t>
  </si>
  <si>
    <t>2026-02-07T09:52:38.4170000Z</t>
  </si>
  <si>
    <t>2026-01-22T15:43:02.6270000Z</t>
  </si>
  <si>
    <t>2026-01-22T15:48:37.7300000Z</t>
  </si>
  <si>
    <t>2026-02-08T10:04:43.2530000Z</t>
  </si>
  <si>
    <t>2026-02-08T10:03:54.1000000Z</t>
  </si>
  <si>
    <t>2026-02-07T08:02:17.4270000Z</t>
  </si>
  <si>
    <t>2026-02-07T09:46:27.7630000Z</t>
  </si>
  <si>
    <t>2026-01-30T13:26:14.9070000Z</t>
  </si>
  <si>
    <t>2026-01-30T13:25:14.7700000Z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</si>
  <si>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</si>
  <si>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</si>
  <si>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</si>
  <si>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</si>
  <si>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</si>
  <si>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</si>
  <si>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2026-02-08T10:09:13.4900000Z</t>
  </si>
  <si>
    <t>2026-02-09T07:02:14.2370000Z</t>
  </si>
  <si>
    <t>2026-02-08T10:08:16.3100000Z</t>
  </si>
  <si>
    <t>2026-01-23T04:44:09.7200000Z</t>
  </si>
  <si>
    <t>2026-02-05T07:03:21.9200000Z</t>
  </si>
  <si>
    <t>2026-02-08T10:41:55.8830000Z</t>
  </si>
  <si>
    <t>2026-02-08T10:18:38.5900000Z</t>
  </si>
  <si>
    <t>2026-02-05T06:51:53.3770000Z</t>
  </si>
  <si>
    <t>2026-02-05T07:04:00.9070000Z</t>
  </si>
  <si>
    <t>2026-01-23T10:43:54.7600000Z</t>
  </si>
  <si>
    <t>2026-02-09T07:03:19.8970000Z</t>
  </si>
  <si>
    <t>2026-02-08T10:41:23.7470000Z</t>
  </si>
  <si>
    <t>2025em1200049@bitspilani-digital.edu.in</t>
  </si>
  <si>
    <t>2025EM1200049</t>
  </si>
  <si>
    <t>KADAM PRAVIN VITHU</t>
  </si>
  <si>
    <t>2026-02-09T03:19:48.3430000Z</t>
  </si>
  <si>
    <t>2026-02-08T12:38:47.5470000Z</t>
  </si>
  <si>
    <t>2026-02-08T12:37:12.3800000Z</t>
  </si>
  <si>
    <t>2026-02-09T03:19:57.4830000Z</t>
  </si>
  <si>
    <t>2026-02-08T19:03:05.2370000Z</t>
  </si>
  <si>
    <t>2026-02-09T03:00:57.6530000Z</t>
  </si>
  <si>
    <t>2026-02-09T03:20:01.2270000Z</t>
  </si>
  <si>
    <t>2026-02-07T15:03:07.6300000Z</t>
  </si>
  <si>
    <t>2026-02-08T17:27:20.9570000Z</t>
  </si>
  <si>
    <t>2026-02-08T17:24:08.3770000Z</t>
  </si>
  <si>
    <t>2025em1200050@bitspilani-digital.edu.in</t>
  </si>
  <si>
    <t>2025EM1200050</t>
  </si>
  <si>
    <t>ADESHWAR</t>
  </si>
  <si>
    <t>2026-02-08T01:58:22.9070000Z</t>
  </si>
  <si>
    <t>2026-02-08T14:05:27.4130000Z</t>
  </si>
  <si>
    <t>2026-02-08T13:50:22.1800000Z</t>
  </si>
  <si>
    <t>2026-02-08T01:42:13.9300000Z</t>
  </si>
  <si>
    <t>2026-01-27T14:15:50.2630000Z</t>
  </si>
  <si>
    <t>2026-01-28T17:39:04.1500000Z</t>
  </si>
  <si>
    <t>2026-02-08T01:59:36.4700000Z</t>
  </si>
  <si>
    <t>2026-02-08T01:52:25.1670000Z</t>
  </si>
  <si>
    <t>2026-02-04T23:52:18.2300000Z</t>
  </si>
  <si>
    <t>2026-02-05T00:16:15.7000000Z</t>
  </si>
  <si>
    <t>2026-02-08T14:03:08.5730000Z</t>
  </si>
  <si>
    <t>2026-02-08T14:01:24.0900000Z</t>
  </si>
  <si>
    <t>2025em1200051@bitspilani-digital.edu.in</t>
  </si>
  <si>
    <t>2025EM1200051</t>
  </si>
  <si>
    <t>RUKSANA SALAM</t>
  </si>
  <si>
    <t>2026-02-09T04:17:00.5300000Z</t>
  </si>
  <si>
    <t>2026-01-23T08:57:17.6000000Z</t>
  </si>
  <si>
    <t>2026-02-09T04:39:05.9870000Z</t>
  </si>
  <si>
    <t>2026-02-02T08:24:15.4030000Z</t>
  </si>
  <si>
    <t>2026-01-29T15:28:02.3270000Z</t>
  </si>
  <si>
    <t>2026-02-09T05:15:29.9830000Z</t>
  </si>
  <si>
    <t>2026-02-09T05:00:39.8330000Z</t>
  </si>
  <si>
    <t>2026-02-03T16:34:42.0030000Z</t>
  </si>
  <si>
    <t>2026-02-06T10:45:43.6170000Z</t>
  </si>
  <si>
    <t>2026-01-30T12:03:16.4270000Z</t>
  </si>
  <si>
    <t>2026-01-21T07:40:43.2900000Z</t>
  </si>
  <si>
    <t>2026-01-21T07:40:43.2970000Z</t>
  </si>
  <si>
    <t>2026-01-26T08:52:25.4100000Z</t>
  </si>
  <si>
    <t>2026-02-09T04:38:39.0000000Z</t>
  </si>
  <si>
    <t>2026-02-09T04:37:38.6770000Z</t>
  </si>
  <si>
    <t>2025em1200052@bitspilani-digital.edu.in</t>
  </si>
  <si>
    <t>2025EM1200052</t>
  </si>
  <si>
    <t>MOHITH A K</t>
  </si>
  <si>
    <t>2026-01-30T14:20:48.5470000Z</t>
  </si>
  <si>
    <t>2026-02-05T10:58:01.0570000Z</t>
  </si>
  <si>
    <t>2026-01-26T14:27:11.4400000Z</t>
  </si>
  <si>
    <t>2026-02-05T13:47:30.0900000Z</t>
  </si>
  <si>
    <t>2025em1200053@bitspilani-digital.edu.in</t>
  </si>
  <si>
    <t>2025EM1200053</t>
  </si>
  <si>
    <t>SIDHI MADAN</t>
  </si>
  <si>
    <t>2026-02-08T17:35:24.1700000Z</t>
  </si>
  <si>
    <t>2026-02-08T19:47:23.4570000Z</t>
  </si>
  <si>
    <t>2026-02-02T17:25:13.4330000Z</t>
  </si>
  <si>
    <t>2026-02-08T19:46:43.5600000Z</t>
  </si>
  <si>
    <t>2026-02-08T19:46:09.1400000Z</t>
  </si>
  <si>
    <t>2026-02-08T19:31:40.3830000Z</t>
  </si>
  <si>
    <t>2026-02-08T19:36:53.7730000Z</t>
  </si>
  <si>
    <t>2026-01-19T13:09:53.0400000Z</t>
  </si>
  <si>
    <t>2026-01-19T13:10:15.2570000Z</t>
  </si>
  <si>
    <t>2025em1200054@bitspilani-digital.edu.in</t>
  </si>
  <si>
    <t>2025EM1200054</t>
  </si>
  <si>
    <t>SUNIL KUMAR R</t>
  </si>
  <si>
    <t>2026-02-09T04:41:34.7370000Z</t>
  </si>
  <si>
    <t>2026-02-09T04:17:25.3430000Z</t>
  </si>
  <si>
    <t>2026-02-08T14:13:43.2470000Z</t>
  </si>
  <si>
    <t>2026-02-08T14:19:34.7430000Z</t>
  </si>
  <si>
    <t>2026-02-09T04:42:49.6930000Z</t>
  </si>
  <si>
    <t>2026-02-08T14:01:40.2200000Z</t>
  </si>
  <si>
    <t>2026-01-31T08:07:19.1530000Z</t>
  </si>
  <si>
    <t>2026-01-31T08:07:19.1500000Z</t>
  </si>
  <si>
    <t>2026-02-09T04:43:07.6670000Z</t>
  </si>
  <si>
    <t>2026-02-08T13:52:30.1130000Z</t>
  </si>
  <si>
    <t>2025em1200055@bitspilani-digital.edu.in</t>
  </si>
  <si>
    <t>2025EM1200055</t>
  </si>
  <si>
    <t>BAYU PRANANDITO</t>
  </si>
  <si>
    <t>2026-02-08T04:27:36.7470000Z</t>
  </si>
  <si>
    <t>2026-02-08T07:18:23.5430000Z</t>
  </si>
  <si>
    <t>2026-02-08T07:17:50.4070000Z</t>
  </si>
  <si>
    <t>2026-02-08T06:52:53.1030000Z</t>
  </si>
  <si>
    <t>2026-02-08T06:52:34.2770000Z</t>
  </si>
  <si>
    <t>2026-02-02T15:56:12.5870000Z</t>
  </si>
  <si>
    <t>2026-02-08T05:15:41.7200000Z</t>
  </si>
  <si>
    <t>2026-02-08T00:32:23.3730000Z</t>
  </si>
  <si>
    <t>2026-02-02T07:51:06.2870000Z</t>
  </si>
  <si>
    <t>2026-02-05T05:03:23.5330000Z</t>
  </si>
  <si>
    <t>2026-02-05T05:03:23.5300000Z</t>
  </si>
  <si>
    <t>2026-01-27T12:39:53.4770000Z</t>
  </si>
  <si>
    <t>2026-02-08T07:18:44.1370000Z</t>
  </si>
  <si>
    <t>2026-02-08T05:04:38.1370000Z</t>
  </si>
  <si>
    <t>2025em1200056@bitspilani-digital.edu.in</t>
  </si>
  <si>
    <t>2025EM1200056</t>
  </si>
  <si>
    <t>JOSHI SHRUTIKA MAHESH PRERANA</t>
  </si>
  <si>
    <t>2026-02-08T16:20:39.4400000Z</t>
  </si>
  <si>
    <t>2026-02-09T04:22:45.9870000Z</t>
  </si>
  <si>
    <t>2026-02-08T13:34:23.7700000Z</t>
  </si>
  <si>
    <t>2026-02-05T04:22:20.0700000Z</t>
  </si>
  <si>
    <t>2026-01-28T04:28:17.0570000Z</t>
  </si>
  <si>
    <t>2026-01-28T04:28:17.0670000Z</t>
  </si>
  <si>
    <t>2026-02-09T04:22:58.4030000Z</t>
  </si>
  <si>
    <t>2026-02-08T14:03:54.5500000Z</t>
  </si>
  <si>
    <t>2026-02-06T16:13:09.1170000Z</t>
  </si>
  <si>
    <t>2026-02-08T13:37:09.5900000Z</t>
  </si>
  <si>
    <t>2026-02-08T16:21:09.6170000Z</t>
  </si>
  <si>
    <t>2026-02-08T15:45:25.5800000Z</t>
  </si>
  <si>
    <t>2025em1200057@bitspilani-digital.edu.in</t>
  </si>
  <si>
    <t>2025EM1200057</t>
  </si>
  <si>
    <t>SHIVANSHU PANDE</t>
  </si>
  <si>
    <t>2026-02-09T03:43:44.1970000Z</t>
  </si>
  <si>
    <t>2026-02-08T12:26:51.8500000Z</t>
  </si>
  <si>
    <t>2026-02-08T06:05:41.0130000Z</t>
  </si>
  <si>
    <t>2026-02-03T10:12:44.6330000Z</t>
  </si>
  <si>
    <t>2026-02-09T03:44:16.5530000Z</t>
  </si>
  <si>
    <t>2026-02-08T06:14:07.0800000Z</t>
  </si>
  <si>
    <t>2026-02-06T08:36:10.2870000Z</t>
  </si>
  <si>
    <t>2026-02-06T09:14:37.8630000Z</t>
  </si>
  <si>
    <t>2026-02-02T10:01:27.7070000Z</t>
  </si>
  <si>
    <t>2026-01-31T11:16:05.4670000Z</t>
  </si>
  <si>
    <t>2026-01-31T11:08:05.4870000Z</t>
  </si>
  <si>
    <t>2026-01-31T11:08:13.0000000Z</t>
  </si>
  <si>
    <t>2026-02-08T11:13:31.2470000Z</t>
  </si>
  <si>
    <t>2026-02-08T10:56:00.1130000Z</t>
  </si>
  <si>
    <t>2025em1200058@bitspilani-digital.edu.in</t>
  </si>
  <si>
    <t>2025EM1200058</t>
  </si>
  <si>
    <t>KOPPULA KRISHNA MURTHY</t>
  </si>
  <si>
    <t>2026-02-08T13:55:21.8000000Z</t>
  </si>
  <si>
    <t>2026-02-08T17:36:31.5970000Z</t>
  </si>
  <si>
    <t>2026-02-08T13:54:01.3000000Z</t>
  </si>
  <si>
    <t>2026-01-29T04:10:46.8330000Z</t>
  </si>
  <si>
    <t>2026-01-24T20:49:00.6900000Z</t>
  </si>
  <si>
    <t>2026-01-29T04:10:45.6370000Z</t>
  </si>
  <si>
    <t>2026-01-24T13:58:56.3070000Z</t>
  </si>
  <si>
    <t>2026-02-08T16:51:48.5870000Z</t>
  </si>
  <si>
    <t>2026-02-07T19:16:00.1630000Z</t>
  </si>
  <si>
    <t>2026-02-03T18:01:02.3630000Z</t>
  </si>
  <si>
    <t>2026-02-03T18:01:02.2970000Z</t>
  </si>
  <si>
    <t>2026-02-08T18:15:52.8030000Z</t>
  </si>
  <si>
    <t>2026-02-08T18:15:46.7070000Z</t>
  </si>
  <si>
    <t>2025em1200059@bitspilani-digital.edu.in</t>
  </si>
  <si>
    <t>2025EM1200059</t>
  </si>
  <si>
    <t>ASUNTHA LOVELIN M</t>
  </si>
  <si>
    <t>2026-02-07T16:15:14.0830000Z</t>
  </si>
  <si>
    <t>2026-01-26T09:29:37.4800000Z</t>
  </si>
  <si>
    <t>2026-01-27T14:57:02.7500000Z</t>
  </si>
  <si>
    <t>2026-01-26T14:45:56.4030000Z</t>
  </si>
  <si>
    <t>2026-01-26T14:46:54.0700000Z</t>
  </si>
  <si>
    <t>2026-01-27T15:29:14.3070000Z</t>
  </si>
  <si>
    <t>2026-01-21T04:01:38.6000000Z</t>
  </si>
  <si>
    <t>2026-01-27T15:22:14.5470000Z</t>
  </si>
  <si>
    <t>2026-01-27T14:57:46.4370000Z</t>
  </si>
  <si>
    <t>2025em1200060@bitspilani-digital.edu.in</t>
  </si>
  <si>
    <t>2025EM1200060</t>
  </si>
  <si>
    <t>RUPESH RANJAN</t>
  </si>
  <si>
    <t>2026-02-02T06:51:31.1530000Z</t>
  </si>
  <si>
    <t>2026-02-06T05:41:41.7430000Z</t>
  </si>
  <si>
    <t>2026-02-09T06:44:49.6770000Z</t>
  </si>
  <si>
    <t>2026-02-06T05:41:07.1470000Z</t>
  </si>
  <si>
    <t>2026-01-30T08:47:09.2300000Z</t>
  </si>
  <si>
    <t>2026-01-19T16:30:09.5770000Z</t>
  </si>
  <si>
    <t>2026-01-19T16:42:33.0330000Z</t>
  </si>
  <si>
    <t>2026-02-09T06:47:10.4400000Z</t>
  </si>
  <si>
    <t>2026-01-30T05:01:45.1430000Z</t>
  </si>
  <si>
    <t>2026-01-30T04:47:40.7570000Z</t>
  </si>
  <si>
    <t>2026-01-22T06:03:37.7170000Z</t>
  </si>
  <si>
    <t>2026-02-09T06:47:03.4030000Z</t>
  </si>
  <si>
    <t>2026-01-21T17:07:52.4570000Z</t>
  </si>
  <si>
    <t>2025em1200061@bitspilani-digital.edu.in</t>
  </si>
  <si>
    <t>2025EM1200061</t>
  </si>
  <si>
    <t>R. VIPIN KUMAR</t>
  </si>
  <si>
    <t>2026-02-08T14:32:14.9470000Z</t>
  </si>
  <si>
    <t>2026-02-08T15:09:33.0500000Z</t>
  </si>
  <si>
    <t>2026-02-08T15:12:30.2170000Z</t>
  </si>
  <si>
    <t>2026-02-08T14:59:43.4230000Z</t>
  </si>
  <si>
    <t>2026-02-08T15:12:34.2800000Z</t>
  </si>
  <si>
    <t>2026-02-08T14:52:35.6630000Z</t>
  </si>
  <si>
    <t>2026-01-21T18:39:57.5300000Z</t>
  </si>
  <si>
    <t>2026-01-21T18:39:57.5400000Z</t>
  </si>
  <si>
    <t>2026-02-01T18:28:30.0630000Z</t>
  </si>
  <si>
    <t>2026-01-25T08:32:42.5830000Z</t>
  </si>
  <si>
    <t>2026-01-25T07:49:57.0270000Z</t>
  </si>
  <si>
    <t>2026-01-25T07:49:57.0330000Z</t>
  </si>
  <si>
    <t>2026-02-08T15:12:54.6930000Z</t>
  </si>
  <si>
    <t>2026-02-08T14:44:22.9500000Z</t>
  </si>
  <si>
    <t>2025em1200063@bitspilani-digital.edu.in</t>
  </si>
  <si>
    <t>2025EM1200063</t>
  </si>
  <si>
    <t>YOGENDER BISHT</t>
  </si>
  <si>
    <t>2026-02-08T11:25:05.8400000Z</t>
  </si>
  <si>
    <t>2026-02-08T15:52:45.3470000Z</t>
  </si>
  <si>
    <t>2026-02-08T10:54:06.7670000Z</t>
  </si>
  <si>
    <t>2026-02-07T11:25:03.4800000Z</t>
  </si>
  <si>
    <t>2026-01-22T07:19:13.9470000Z</t>
  </si>
  <si>
    <t>2026-01-22T07:19:13.9600000Z</t>
  </si>
  <si>
    <t>2026-02-08T11:26:49.6700000Z</t>
  </si>
  <si>
    <t>2026-02-07T12:45:59.9670000Z</t>
  </si>
  <si>
    <t>2026-02-07T12:10:56.6700000Z</t>
  </si>
  <si>
    <t>2026-02-07T12:34:29.9370000Z</t>
  </si>
  <si>
    <t>2026-02-08T15:53:10.9770000Z</t>
  </si>
  <si>
    <t>2025em1200064@bitspilani-digital.edu.in</t>
  </si>
  <si>
    <t>2025EM1200064</t>
  </si>
  <si>
    <t>MITESH BASISTHA PATHAK</t>
  </si>
  <si>
    <t>2026-02-08T19:02:56.7870000Z</t>
  </si>
  <si>
    <t>2026-02-03T14:10:44.9500000Z</t>
  </si>
  <si>
    <t>2026-02-08T19:03:29.6300000Z</t>
  </si>
  <si>
    <t>2026-02-08T04:46:27.5770000Z</t>
  </si>
  <si>
    <t>2026-01-24T06:26:52.3370000Z</t>
  </si>
  <si>
    <t>2026-02-08T19:00:28.6930000Z</t>
  </si>
  <si>
    <t>2026-02-08T18:55:51.0630000Z</t>
  </si>
  <si>
    <t>2026-02-08T18:58:15.6400000Z</t>
  </si>
  <si>
    <t>2026-02-08T18:58:28.2330000Z</t>
  </si>
  <si>
    <t>2026-02-08T19:04:18.1500000Z</t>
  </si>
  <si>
    <t>2026-01-30T11:36:56.4670000Z</t>
  </si>
  <si>
    <t>2025em1200065@bitspilani-digital.edu.in</t>
  </si>
  <si>
    <t>2025EM1200065</t>
  </si>
  <si>
    <t>VANSHIKA GUPTA</t>
  </si>
  <si>
    <t>2026-02-06T15:13:55.2070000Z</t>
  </si>
  <si>
    <t>2026-02-08T13:26:45.7230000Z</t>
  </si>
  <si>
    <t>2026-02-04T13:24:18.0730000Z</t>
  </si>
  <si>
    <t>2026-02-08T13:27:06.8930000Z</t>
  </si>
  <si>
    <t>2026-02-04T08:48:18.0600000Z</t>
  </si>
  <si>
    <t>2026-02-08T14:47:26.2430000Z</t>
  </si>
  <si>
    <t>2026-02-08T14:47:26.2400000Z</t>
  </si>
  <si>
    <t>2026-02-06T13:04:51.2100000Z</t>
  </si>
  <si>
    <t>2026-02-06T04:45:06.9030000Z</t>
  </si>
  <si>
    <t>2025em1200066@bitspilani-digital.edu.in</t>
  </si>
  <si>
    <t>2025EM1200066</t>
  </si>
  <si>
    <t>MD FAHAD ANWAR</t>
  </si>
  <si>
    <t>2026-02-09T05:30:21.0300000Z</t>
  </si>
  <si>
    <t>2026-02-08T19:17:16.8900000Z</t>
  </si>
  <si>
    <t>2026-02-08T17:39:45.3230000Z</t>
  </si>
  <si>
    <t>2026-02-07T18:58:38.9100000Z</t>
  </si>
  <si>
    <t>2026-02-08T11:01:26.2670000Z</t>
  </si>
  <si>
    <t>2026-02-08T10:10:41.2230000Z</t>
  </si>
  <si>
    <t>2026-02-07T19:33:55.4130000Z</t>
  </si>
  <si>
    <t>2026-02-07T19:33:55.4170000Z</t>
  </si>
  <si>
    <t>2026-02-07T19:01:06.1000000Z</t>
  </si>
  <si>
    <t>2026-02-07T19:02:09.0270000Z</t>
  </si>
  <si>
    <t>2026-01-30T18:19:41.1070000Z</t>
  </si>
  <si>
    <t>2026-02-08T18:44:45.2200000Z</t>
  </si>
  <si>
    <t>2026-02-01T09:34:05.2530000Z</t>
  </si>
  <si>
    <t>2025em1200067@bitspilani-digital.edu.in</t>
  </si>
  <si>
    <t>2025EM1200067</t>
  </si>
  <si>
    <t>SOUMYA S</t>
  </si>
  <si>
    <t>2026-01-18T21:46:53.4200000Z</t>
  </si>
  <si>
    <t>2026-02-08T22:29:20.8800000Z</t>
  </si>
  <si>
    <t>2026-02-08T21:46:15.4270000Z</t>
  </si>
  <si>
    <t>2026-02-08T22:28:05.1370000Z</t>
  </si>
  <si>
    <t>2026-01-29T17:37:01.6200000Z</t>
  </si>
  <si>
    <t>2026-02-08T22:50:36.9070000Z</t>
  </si>
  <si>
    <t>2026-02-08T22:12:43.2200000Z</t>
  </si>
  <si>
    <t>2026-01-31T16:33:03.5670000Z</t>
  </si>
  <si>
    <t>2026-01-31T16:33:16.9500000Z</t>
  </si>
  <si>
    <t>2026-02-08T22:02:59.0270000Z</t>
  </si>
  <si>
    <t>2026-02-08T22:02:36.7630000Z</t>
  </si>
  <si>
    <t>2025em1200068@bitspilani-digital.edu.in</t>
  </si>
  <si>
    <t>2025EM1200068</t>
  </si>
  <si>
    <t>KHANDUJA ATHARVA</t>
  </si>
  <si>
    <t>2026-02-05T01:43:51.1270000Z</t>
  </si>
  <si>
    <t>2026-01-30T15:45:40.3530000Z</t>
  </si>
  <si>
    <t>2026-01-24T02:52:05.4270000Z</t>
  </si>
  <si>
    <t>2026-01-24T02:43:24.6630000Z</t>
  </si>
  <si>
    <t>2026-01-24T02:44:05.5470000Z</t>
  </si>
  <si>
    <t>2026-02-05T01:46:32.4900000Z</t>
  </si>
  <si>
    <t>2026-01-24T02:55:39.8430000Z</t>
  </si>
  <si>
    <t>2026-01-24T02:55:39.8530000Z</t>
  </si>
  <si>
    <t>2026-02-05T01:44:38.5970000Z</t>
  </si>
  <si>
    <t>2025em1200069@bitspilani-digital.edu.in</t>
  </si>
  <si>
    <t>2025EM1200069</t>
  </si>
  <si>
    <t>TANU KUMARI</t>
  </si>
  <si>
    <t>2026-01-24T12:12:09.5300000Z</t>
  </si>
  <si>
    <t>2026-02-08T15:11:50.9470000Z</t>
  </si>
  <si>
    <t>2026-02-09T03:50:54.2230000Z</t>
  </si>
  <si>
    <t>2026-02-08T15:07:53.1300000Z</t>
  </si>
  <si>
    <t>2026-01-31T04:39:19.8770000Z</t>
  </si>
  <si>
    <t>2026-01-29T13:21:21.6670000Z</t>
  </si>
  <si>
    <t>2026-01-29T13:21:21.6730000Z</t>
  </si>
  <si>
    <t>2026-01-25T18:10:45.4730000Z</t>
  </si>
  <si>
    <t>2026-02-08T14:54:14.1600000Z</t>
  </si>
  <si>
    <t>2026-02-08T14:52:16.7770000Z</t>
  </si>
  <si>
    <t>2026-01-29T13:19:29.7130000Z</t>
  </si>
  <si>
    <t>2026-01-31T15:07:29.2700000Z</t>
  </si>
  <si>
    <t>2026-02-09T03:57:16.2970000Z</t>
  </si>
  <si>
    <t>2026-02-04T09:02:44.4370000Z</t>
  </si>
  <si>
    <t>2025em1200070@bitspilani-digital.edu.in</t>
  </si>
  <si>
    <t>2025EM1200070</t>
  </si>
  <si>
    <t>ATRAYEE GHOSH</t>
  </si>
  <si>
    <t>2026-02-08T08:43:23.6670000Z</t>
  </si>
  <si>
    <t>2026-02-06T14:12:48.5470000Z</t>
  </si>
  <si>
    <t>2026-02-03T09:04:04.6700000Z</t>
  </si>
  <si>
    <t>2026-02-07T14:17:58.0430000Z</t>
  </si>
  <si>
    <t>2026-01-29T09:20:42.0030000Z</t>
  </si>
  <si>
    <t>2026-01-29T09:20:42.0100000Z</t>
  </si>
  <si>
    <t>2026-02-07T14:18:46.3900000Z</t>
  </si>
  <si>
    <t>2026-02-06T11:42:38.1800000Z</t>
  </si>
  <si>
    <t>2026-02-08T08:43:24.5470000Z</t>
  </si>
  <si>
    <t>2026-02-07T14:46:04.1300000Z</t>
  </si>
  <si>
    <t>2025em1200071@bitspilani-digital.edu.in</t>
  </si>
  <si>
    <t>2025EM1200071</t>
  </si>
  <si>
    <t>MAINDARGI ANISH AJAY</t>
  </si>
  <si>
    <t>2026-01-23T14:04:29.4130000Z</t>
  </si>
  <si>
    <t>2026-02-08T18:03:53.3970000Z</t>
  </si>
  <si>
    <t>2026-02-09T04:17:28.2200000Z</t>
  </si>
  <si>
    <t>2026-02-07T19:03:27.4970000Z</t>
  </si>
  <si>
    <t>2026-01-23T07:53:19.0870000Z</t>
  </si>
  <si>
    <t>2026-01-30T06:51:57.5470000Z</t>
  </si>
  <si>
    <t>2026-02-09T04:51:54.2000000Z</t>
  </si>
  <si>
    <t>2026-02-07T19:15:58.1530000Z</t>
  </si>
  <si>
    <t>2026-01-30T06:27:49.3770000Z</t>
  </si>
  <si>
    <t>2026-02-02T06:31:01.0330000Z</t>
  </si>
  <si>
    <t>2026-02-07T19:11:11.1600000Z</t>
  </si>
  <si>
    <t>2026-02-07T19:11:07.7130000Z</t>
  </si>
  <si>
    <t>2025em1200072@bitspilani-digital.edu.in</t>
  </si>
  <si>
    <t>2025EM1200072</t>
  </si>
  <si>
    <t>TARANA BOPANNA M</t>
  </si>
  <si>
    <t>2026-02-09T05:35:39.5330000Z</t>
  </si>
  <si>
    <t>2026-02-09T05:36:02.6270000Z</t>
  </si>
  <si>
    <t>2026-02-05T18:22:44.7570000Z</t>
  </si>
  <si>
    <t>2026-02-07T15:43:10.6000000Z</t>
  </si>
  <si>
    <t>2026-01-28T11:29:28.4670000Z</t>
  </si>
  <si>
    <t>2026-02-07T15:44:00.4470000Z</t>
  </si>
  <si>
    <t>2026-02-07T15:44:00.4400000Z</t>
  </si>
  <si>
    <t>2026-01-30T07:57:37.6700000Z</t>
  </si>
  <si>
    <t>2026-02-07T15:40:44.6170000Z</t>
  </si>
  <si>
    <t>2026-01-30T07:51:41.4800000Z</t>
  </si>
  <si>
    <t>2025em1200073@bitspilani-digital.edu.in</t>
  </si>
  <si>
    <t>2025EM1200073</t>
  </si>
  <si>
    <t>MANAV SAMANT</t>
  </si>
  <si>
    <t>2026-02-07T14:07:53.5800000Z</t>
  </si>
  <si>
    <t>2026-02-07T14:07:23.3830000Z</t>
  </si>
  <si>
    <t>2026-01-31T17:50:37.8470000Z</t>
  </si>
  <si>
    <t>2026-02-02T21:48:20.1200000Z</t>
  </si>
  <si>
    <t>2026-02-02T21:45:17.0870000Z</t>
  </si>
  <si>
    <t>2026-02-02T21:09:02.6070000Z</t>
  </si>
  <si>
    <t>2026-02-02T21:41:17.2570000Z</t>
  </si>
  <si>
    <t>2026-01-31T20:13:24.1570000Z</t>
  </si>
  <si>
    <t>2026-01-31T19:55:58.7470000Z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</si>
  <si>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</si>
  <si>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</si>
  <si>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</si>
  <si>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</si>
  <si>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</si>
  <si>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</si>
  <si>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</si>
  <si>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</si>
  <si>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</si>
  <si>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</si>
  <si>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2026-01-27T18:21:58.0330000Z</t>
  </si>
  <si>
    <t>2026-01-21T05:15:00.5330000Z</t>
  </si>
  <si>
    <t>2026-01-26T16:18:53.5500000Z</t>
  </si>
  <si>
    <t>2026-01-26T16:18:58.0300000Z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</si>
  <si>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</si>
  <si>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</si>
  <si>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</si>
  <si>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</si>
  <si>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</si>
  <si>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2026-01-23T14:19:26.5470000Z</t>
  </si>
  <si>
    <t>2026-01-23T14:22:00.5630000Z</t>
  </si>
  <si>
    <t>2025em1200077@bitspilani-digital.edu.in</t>
  </si>
  <si>
    <t>2025EM1200077</t>
  </si>
  <si>
    <t>PARTH AMOL</t>
  </si>
  <si>
    <t>2026-02-08T09:44:51.5570000Z</t>
  </si>
  <si>
    <t>2026-02-08T20:16:44.0170000Z</t>
  </si>
  <si>
    <t>2026-01-22T20:55:04.6030000Z</t>
  </si>
  <si>
    <t>2026-02-05T15:38:11.9230000Z</t>
  </si>
  <si>
    <t>2026-01-25T20:46:23.4230000Z</t>
  </si>
  <si>
    <t>2026-01-25T20:47:04.0200000Z</t>
  </si>
  <si>
    <t>2026-01-25T20:47:04.0330000Z</t>
  </si>
  <si>
    <t>2026-02-05T15:37:45.5070000Z</t>
  </si>
  <si>
    <t>2026-02-08T20:16:06.0200000Z</t>
  </si>
  <si>
    <t>2026-02-08T20:13:50.7230000Z</t>
  </si>
  <si>
    <t>2025em1200078@bitspilani-digital.edu.in</t>
  </si>
  <si>
    <t>2025EM1200078</t>
  </si>
  <si>
    <t>SIYONA ANNA SANTHOSH</t>
  </si>
  <si>
    <t>2026-01-19T13:21:28.4000000Z</t>
  </si>
  <si>
    <t>2026-02-08T16:09:08.5970000Z</t>
  </si>
  <si>
    <t>2026-02-08T16:12:09.1630000Z</t>
  </si>
  <si>
    <t>2025em1200079@bitspilani-digital.edu.in</t>
  </si>
  <si>
    <t>2025EM1200079</t>
  </si>
  <si>
    <t>ASHUTOSH KUMAR</t>
  </si>
  <si>
    <t>2026-02-08T14:31:29.3970000Z</t>
  </si>
  <si>
    <t>2026-02-08T07:11:40.6100000Z</t>
  </si>
  <si>
    <t>2026-02-08T05:58:27.9670000Z</t>
  </si>
  <si>
    <t>2026-02-07T14:22:20.6800000Z</t>
  </si>
  <si>
    <t>2026-02-08T10:58:12.2070000Z</t>
  </si>
  <si>
    <t>2026-02-08T04:55:47.6100000Z</t>
  </si>
  <si>
    <t>2026-02-06T11:27:39.1300000Z</t>
  </si>
  <si>
    <t>2026-02-07T13:12:21.8370000Z</t>
  </si>
  <si>
    <t>2026-02-07T15:35:08.1200000Z</t>
  </si>
  <si>
    <t>2026-02-08T14:35:19.7770000Z</t>
  </si>
  <si>
    <t>2026-02-01T06:57:29.6900000Z</t>
  </si>
  <si>
    <t>2025em1200080@bitspilani-digital.edu.in</t>
  </si>
  <si>
    <t>2025EM1200080</t>
  </si>
  <si>
    <t>SHRI RAMESH RAMBARAN PATEL</t>
  </si>
  <si>
    <t>2026-02-08T12:48:54.0070000Z</t>
  </si>
  <si>
    <t>2026-02-08T12:10:56.3500000Z</t>
  </si>
  <si>
    <t>2026-02-08T12:39:35.5570000Z</t>
  </si>
  <si>
    <t>2026-01-30T13:49:31.8970000Z</t>
  </si>
  <si>
    <t>2026-01-21T17:12:03.9770000Z</t>
  </si>
  <si>
    <t>2026-01-21T17:12:15.8570000Z</t>
  </si>
  <si>
    <t>2026-02-08T12:49:53.2070000Z</t>
  </si>
  <si>
    <t>2026-02-08T12:25:27.7400000Z</t>
  </si>
  <si>
    <t>2026-01-31T16:49:08.9600000Z</t>
  </si>
  <si>
    <t>2026-02-08T12:11:25.2230000Z</t>
  </si>
  <si>
    <t>2026-01-31T05:34:08.1830000Z</t>
  </si>
  <si>
    <t>2025em1200081@bitspilani-digital.edu.in</t>
  </si>
  <si>
    <t>2025EM1200081</t>
  </si>
  <si>
    <t>MANITOSH SHEKHAR</t>
  </si>
  <si>
    <t>2026-02-05T05:21:53.6030000Z</t>
  </si>
  <si>
    <t>2026-02-07T21:20:51.5600000Z</t>
  </si>
  <si>
    <t>2026-02-02T07:13:17.6970000Z</t>
  </si>
  <si>
    <t>2026-02-08T22:05:21.1970000Z</t>
  </si>
  <si>
    <t>2026-02-05T05:36:37.2530000Z</t>
  </si>
  <si>
    <t>2026-02-08T02:54:04.6330000Z</t>
  </si>
  <si>
    <t>2026-02-08T02:54:04.6270000Z</t>
  </si>
  <si>
    <t>2026-01-23T06:01:01.5530000Z</t>
  </si>
  <si>
    <t>2026-02-08T23:43:18.3000000Z</t>
  </si>
  <si>
    <t>2026-02-08T23:42:27.8200000Z</t>
  </si>
  <si>
    <t>2025em1200082@bitspilani-digital.edu.in</t>
  </si>
  <si>
    <t>2025EM1200082</t>
  </si>
  <si>
    <t>SURBHI MISHRA</t>
  </si>
  <si>
    <t>2026-01-24T07:33:31.3970000Z</t>
  </si>
  <si>
    <t>2026-02-06T13:55:05.7670000Z</t>
  </si>
  <si>
    <t>2026-02-08T16:04:18.8000000Z</t>
  </si>
  <si>
    <t>2026-01-30T14:57:14.1870000Z</t>
  </si>
  <si>
    <t>2026-01-23T17:10:00.6070000Z</t>
  </si>
  <si>
    <t>2026-01-23T17:10:00.6130000Z</t>
  </si>
  <si>
    <t>2026-01-28T14:41:06.6430000Z</t>
  </si>
  <si>
    <t>2026-02-08T16:18:25.5430000Z</t>
  </si>
  <si>
    <t>2026-02-08T16:18:24.7000000Z</t>
  </si>
  <si>
    <t>2026-02-07T14:05:55.2270000Z</t>
  </si>
  <si>
    <t>2026-02-08T16:12:59.2900000Z</t>
  </si>
  <si>
    <t>2026-01-28T14:44:52.6630000Z</t>
  </si>
  <si>
    <t>2026-02-08T16:05:16.6000000Z</t>
  </si>
  <si>
    <t>2026-02-06T11:07:37.2370000Z</t>
  </si>
  <si>
    <t>2025em1200083@bitspilani-digital.edu.in</t>
  </si>
  <si>
    <t>2025EM1200083</t>
  </si>
  <si>
    <t>MONILA LALI</t>
  </si>
  <si>
    <t>2026-02-09T03:06:18.1870000Z</t>
  </si>
  <si>
    <t>2026-01-23T14:29:05.7130000Z</t>
  </si>
  <si>
    <t>2026-02-08T19:05:47.6430000Z</t>
  </si>
  <si>
    <t>2026-02-07T06:34:44.5070000Z</t>
  </si>
  <si>
    <t>2026-01-23T08:23:16.1330000Z</t>
  </si>
  <si>
    <t>2026-02-08T19:04:44.7230000Z</t>
  </si>
  <si>
    <t>2026-02-08T16:29:10.2500000Z</t>
  </si>
  <si>
    <t>2026-02-02T03:14:55.5800000Z</t>
  </si>
  <si>
    <t>2026-02-07T14:48:24.8500000Z</t>
  </si>
  <si>
    <t>2026-02-05T18:50:53.3770000Z</t>
  </si>
  <si>
    <t>2026-01-20T16:13:28.1700000Z</t>
  </si>
  <si>
    <t>2026-01-31T07:35:08.8370000Z</t>
  </si>
  <si>
    <t>2026-01-31T14:08:54.4000000Z</t>
  </si>
  <si>
    <t>2026-01-26T18:02:00.8470000Z</t>
  </si>
  <si>
    <t>2026-02-09T03:19:52.5700000Z</t>
  </si>
  <si>
    <t>2026-02-09T03:15:55.8800000Z</t>
  </si>
  <si>
    <t>2025em1200084@bitspilani-digital.edu.in</t>
  </si>
  <si>
    <t>2025EM1200084</t>
  </si>
  <si>
    <t>GUNDELLI POOJITH</t>
  </si>
  <si>
    <t>2026-02-08T04:42:11.0800000Z</t>
  </si>
  <si>
    <t>2026-02-08T11:55:49.3300000Z</t>
  </si>
  <si>
    <t>2026-01-28T02:02:00.2470000Z</t>
  </si>
  <si>
    <t>2026-01-28T02:02:08.3130000Z</t>
  </si>
  <si>
    <t>2026-01-28T02:02:08.3230000Z</t>
  </si>
  <si>
    <t>2026-02-08T04:41:56.5570000Z</t>
  </si>
  <si>
    <t>2026-02-08T16:57:04.7600000Z</t>
  </si>
  <si>
    <t>2025em1200085@bitspilani-digital.edu.in</t>
  </si>
  <si>
    <t>2025EM1200085</t>
  </si>
  <si>
    <t>MANDREKAR TANVESH SANDIP</t>
  </si>
  <si>
    <t>2026-02-08T17:12:17.9100000Z</t>
  </si>
  <si>
    <t>2026-02-08T14:57:16.7200000Z</t>
  </si>
  <si>
    <t>2026-02-08T14:57:04.2130000Z</t>
  </si>
  <si>
    <t>2026-02-08T02:09:29.0100000Z</t>
  </si>
  <si>
    <t>2026-02-08T01:48:28.6800000Z</t>
  </si>
  <si>
    <t>2026-02-06T12:08:56.2770000Z</t>
  </si>
  <si>
    <t>2026-02-07T07:01:32.8700000Z</t>
  </si>
  <si>
    <t>2026-02-07T03:36:32.9300000Z</t>
  </si>
  <si>
    <t>2026-02-08T10:43:51.8700000Z</t>
  </si>
  <si>
    <t>2026-02-08T10:41:51.0430000Z</t>
  </si>
  <si>
    <t>2025em1200087@bitspilani-digital.edu.in</t>
  </si>
  <si>
    <t>2025EM1200087</t>
  </si>
  <si>
    <t>SOUMYADEEP NAG</t>
  </si>
  <si>
    <t>2026-01-31T02:41:24.3800000Z</t>
  </si>
  <si>
    <t>2026-01-31T02:40:54.0400000Z</t>
  </si>
  <si>
    <t>2026-01-24T09:13:16.5600000Z</t>
  </si>
  <si>
    <t>2026-01-21T19:11:06.8500000Z</t>
  </si>
  <si>
    <t>2026-01-21T19:11:26.5770000Z</t>
  </si>
  <si>
    <t>2026-01-21T19:10:50.1530000Z</t>
  </si>
  <si>
    <t>2026-01-21T19:09:18.1030000Z</t>
  </si>
  <si>
    <t>2026-01-21T19:09:18.1130000Z</t>
  </si>
  <si>
    <t>2026-01-24T09:08:44.1470000Z</t>
  </si>
  <si>
    <t>2025em1200088@bitspilani-digital.edu.in</t>
  </si>
  <si>
    <t>2025EM1200088</t>
  </si>
  <si>
    <t>ADNAN GULZAR BABA</t>
  </si>
  <si>
    <t>2026-02-08T14:10:20.3070000Z</t>
  </si>
  <si>
    <t>2026-02-08T14:11:03.4000000Z</t>
  </si>
  <si>
    <t>2026-02-08T09:21:19.1300000Z</t>
  </si>
  <si>
    <t>2026-02-08T14:10:54.6630000Z</t>
  </si>
  <si>
    <t>2026-02-08T09:32:54.8630000Z</t>
  </si>
  <si>
    <t>2026-02-03T09:41:41.1830000Z</t>
  </si>
  <si>
    <t>2026-02-03T09:41:47.9300000Z</t>
  </si>
  <si>
    <t>2026-02-03T08:41:04.0230000Z</t>
  </si>
  <si>
    <t>2026-01-19T08:58:57.6170000Z</t>
  </si>
  <si>
    <t>2026-02-03T08:38:48.2130000Z</t>
  </si>
  <si>
    <t>2026-02-08T14:10:28.9630000Z</t>
  </si>
  <si>
    <t>2026-02-08T09:00:06.7230000Z</t>
  </si>
  <si>
    <t>2025em1200089@bitspilani-digital.edu.in</t>
  </si>
  <si>
    <t>2025EM1200089</t>
  </si>
  <si>
    <t>SAURABH MISHRA</t>
  </si>
  <si>
    <t>2026-02-06T15:33:05.8600000Z</t>
  </si>
  <si>
    <t>2026-02-06T15:31:02.9470000Z</t>
  </si>
  <si>
    <t>2026-02-03T13:45:21.5730000Z</t>
  </si>
  <si>
    <t>2026-01-31T14:42:53.4370000Z</t>
  </si>
  <si>
    <t>2026-02-03T13:45:48.8100000Z</t>
  </si>
  <si>
    <t>2026-01-31T15:07:15.4830000Z</t>
  </si>
  <si>
    <t>2026-01-31T15:09:22.7970000Z</t>
  </si>
  <si>
    <t>2026-01-31T15:09:22.8030000Z</t>
  </si>
  <si>
    <t>2026-02-03T14:25:05.7000000Z</t>
  </si>
  <si>
    <t>2025em1200090@bitspilani-digital.edu.in</t>
  </si>
  <si>
    <t>2025EM1200090</t>
  </si>
  <si>
    <t>BODEPUDI SHANMUKA PRIYA</t>
  </si>
  <si>
    <t>2026-02-08T12:15:30.6300000Z</t>
  </si>
  <si>
    <t>2026-02-06T10:28:32.3370000Z</t>
  </si>
  <si>
    <t>2026-02-08T12:15:42.3970000Z</t>
  </si>
  <si>
    <t>2026-01-30T06:16:31.3670000Z</t>
  </si>
  <si>
    <t>2026-02-06T10:40:03.2130000Z</t>
  </si>
  <si>
    <t>2025em1200091@bitspilani-digital.edu.in</t>
  </si>
  <si>
    <t>2025EM1200091</t>
  </si>
  <si>
    <t>SHEIK MUSTHAQ AHAMED N</t>
  </si>
  <si>
    <t>2026-02-06T17:19:33.9900000Z</t>
  </si>
  <si>
    <t>2026-02-08T12:48:39.2700000Z</t>
  </si>
  <si>
    <t>2026-02-08T10:11:32.2530000Z</t>
  </si>
  <si>
    <t>2026-02-08T12:48:34.6700000Z</t>
  </si>
  <si>
    <t>2026-02-04T16:01:08.9270000Z</t>
  </si>
  <si>
    <t>2026-01-25T16:23:39.0230000Z</t>
  </si>
  <si>
    <t>2026-01-25T16:23:39.0330000Z</t>
  </si>
  <si>
    <t>2026-02-06T19:55:32.0930000Z</t>
  </si>
  <si>
    <t>2026-02-08T10:11:56.9630000Z</t>
  </si>
  <si>
    <t>2026-02-06T19:49:23.2500000Z</t>
  </si>
  <si>
    <t>2026-02-06T18:59:17.3770000Z</t>
  </si>
  <si>
    <t>2026-02-06T18:59:17.3800000Z</t>
  </si>
  <si>
    <t>2026-02-08T10:13:50.9330000Z</t>
  </si>
  <si>
    <t>2026-02-07T14:32:04.2070000Z</t>
  </si>
  <si>
    <t>2025em1200092@bitspilani-digital.edu.in</t>
  </si>
  <si>
    <t>2025EM1200092</t>
  </si>
  <si>
    <t>FATHIMA SUKAINA MOHAMED AZWAR</t>
  </si>
  <si>
    <t>2026-02-09T05:54:13.2770000Z</t>
  </si>
  <si>
    <t>2026-02-09T05:55:49.1400000Z</t>
  </si>
  <si>
    <t>2026-02-08T08:21:18.7930000Z</t>
  </si>
  <si>
    <t>2026-02-01T17:14:05.6700000Z</t>
  </si>
  <si>
    <t>2026-02-09T05:55:44.8800000Z</t>
  </si>
  <si>
    <t>2026-02-08T08:07:10.9730000Z</t>
  </si>
  <si>
    <t>2026-02-08T07:58:09.9170000Z</t>
  </si>
  <si>
    <t>2026-02-06T14:08:45.0930000Z</t>
  </si>
  <si>
    <t>2026-01-27T18:24:37.0130000Z</t>
  </si>
  <si>
    <t>2026-01-27T18:27:46.6300000Z</t>
  </si>
  <si>
    <t>2026-02-08T08:27:45.9930000Z</t>
  </si>
  <si>
    <t>2026-02-08T08:36:16.7530000Z</t>
  </si>
  <si>
    <t>2026-02-08T08:35:07.5470000Z</t>
  </si>
  <si>
    <t>2025em1200093@bitspilani-digital.edu.in</t>
  </si>
  <si>
    <t>2025EM1200093</t>
  </si>
  <si>
    <t>SAYAN SEN GUPTA</t>
  </si>
  <si>
    <t>2026-01-31T01:33:27.3730000Z</t>
  </si>
  <si>
    <t>2026-02-08T13:19:17.7630000Z</t>
  </si>
  <si>
    <t>2026-02-08T14:45:27.0830000Z</t>
  </si>
  <si>
    <t>2026-02-08T13:45:45.7970000Z</t>
  </si>
  <si>
    <t>2026-02-07T03:45:01.1000000Z</t>
  </si>
  <si>
    <t>2026-02-08T13:26:17.6700000Z</t>
  </si>
  <si>
    <t>2026-02-07T04:20:22.2000000Z</t>
  </si>
  <si>
    <t>2026-01-26T10:37:19.2770000Z</t>
  </si>
  <si>
    <t>2025em1200094@bitspilani-digital.edu.in</t>
  </si>
  <si>
    <t>2025EM1200094</t>
  </si>
  <si>
    <t>SUMEDH M</t>
  </si>
  <si>
    <t>2026-02-08T05:41:46.8470000Z</t>
  </si>
  <si>
    <t>2026-02-08T17:53:34.0070000Z</t>
  </si>
  <si>
    <t>2026-02-08T17:30:56.5400000Z</t>
  </si>
  <si>
    <t>2026-02-08T17:54:09.2400000Z</t>
  </si>
  <si>
    <t>2026-02-08T16:18:50.1470000Z</t>
  </si>
  <si>
    <t>2026-02-08T14:18:29.6970000Z</t>
  </si>
  <si>
    <t>2026-02-08T15:49:07.0230000Z</t>
  </si>
  <si>
    <t>2026-02-02T14:44:55.3370000Z</t>
  </si>
  <si>
    <t>2026-02-08T16:42:18.6130000Z</t>
  </si>
  <si>
    <t>2026-02-08T16:41:08.3500000Z</t>
  </si>
  <si>
    <t>2025em1200095@bitspilani-digital.edu.in</t>
  </si>
  <si>
    <t>2025EM1200095</t>
  </si>
  <si>
    <t>MENKA MANI</t>
  </si>
  <si>
    <t>2026-01-31T15:46:12.3800000Z</t>
  </si>
  <si>
    <t>2026-02-07T14:00:36.5230000Z</t>
  </si>
  <si>
    <t>2026-01-31T15:47:03.5800000Z</t>
  </si>
  <si>
    <t>2026-02-07T14:47:19.7600000Z</t>
  </si>
  <si>
    <t>2026-02-07T14:47:51.2000000Z</t>
  </si>
  <si>
    <t>2025em1200096@bitspilani-digital.edu.in</t>
  </si>
  <si>
    <t>2025EM1200096</t>
  </si>
  <si>
    <t>TANNISTHA GANGULY</t>
  </si>
  <si>
    <t>2026-02-08T15:42:28.8630000Z</t>
  </si>
  <si>
    <t>2026-02-03T14:47:40.4800000Z</t>
  </si>
  <si>
    <t>2026-02-08T15:24:42.2230000Z</t>
  </si>
  <si>
    <t>2026-02-08T15:24:36.3700000Z</t>
  </si>
  <si>
    <t>2026-02-05T14:57:15.2530000Z</t>
  </si>
  <si>
    <t>2026-02-08T11:38:08.1430000Z</t>
  </si>
  <si>
    <t>2026-02-08T11:37:41.8200000Z</t>
  </si>
  <si>
    <t>2026-02-05T11:27:04.0430000Z</t>
  </si>
  <si>
    <t>2026-02-05T11:27:04.0400000Z</t>
  </si>
  <si>
    <t>2026-01-23T14:32:24.3900000Z</t>
  </si>
  <si>
    <t>2026-01-23T11:13:49.0170000Z</t>
  </si>
  <si>
    <t>2026-02-08T15:24:51.7900000Z</t>
  </si>
  <si>
    <t>2026-02-06T10:51:10.5900000Z</t>
  </si>
  <si>
    <t>2025em1200097@bitspilani-digital.edu.in</t>
  </si>
  <si>
    <t>2025EM1200097</t>
  </si>
  <si>
    <t>CHINMAY GOREY</t>
  </si>
  <si>
    <t>2026-02-09T06:04:40.9830000Z</t>
  </si>
  <si>
    <t>2026-02-09T05:58:47.0800000Z</t>
  </si>
  <si>
    <t>2026-02-06T08:41:20.1830000Z</t>
  </si>
  <si>
    <t>2026-01-18T05:25:07.5900000Z</t>
  </si>
  <si>
    <t>2026-02-09T06:00:45.5600000Z</t>
  </si>
  <si>
    <t>2026-02-07T15:16:21.2830000Z</t>
  </si>
  <si>
    <t>2026-02-07T15:16:21.2770000Z</t>
  </si>
  <si>
    <t>2026-02-08T05:54:57.4730000Z</t>
  </si>
  <si>
    <t>2025em1200098@bitspilani-digital.edu.in</t>
  </si>
  <si>
    <t>2025EM1200098</t>
  </si>
  <si>
    <t>ADDAGATLA ABHINAV</t>
  </si>
  <si>
    <t>2026-02-09T04:40:32.4800000Z</t>
  </si>
  <si>
    <t>2026-02-09T06:38:39.3600000Z</t>
  </si>
  <si>
    <t>2026-02-09T06:38:18.5700000Z</t>
  </si>
  <si>
    <t>2026-02-08T14:54:10.7900000Z</t>
  </si>
  <si>
    <t>2026-02-08T14:54:04.2730000Z</t>
  </si>
  <si>
    <t>2026-02-03T04:12:34.7870000Z</t>
  </si>
  <si>
    <t>2026-02-03T04:52:29.3830000Z</t>
  </si>
  <si>
    <t>2026-02-04T13:32:30.8570000Z</t>
  </si>
  <si>
    <t>2026-01-24T09:08:20.1070000Z</t>
  </si>
  <si>
    <t>2026-02-03T08:41:12.3770000Z</t>
  </si>
  <si>
    <t>2026-02-04T13:32:47.8900000Z</t>
  </si>
  <si>
    <t>2026-02-08T15:01:35.6570000Z</t>
  </si>
  <si>
    <t>2026-02-08T15:01:12.9030000Z</t>
  </si>
  <si>
    <t>2025em1200099@bitspilani-digital.edu.in</t>
  </si>
  <si>
    <t>2025EM1200099</t>
  </si>
  <si>
    <t>GEETANSHU GAUTAM</t>
  </si>
  <si>
    <t>2026-02-08T06:57:08.4430000Z</t>
  </si>
  <si>
    <t>2026-02-08T06:04:29.7600000Z</t>
  </si>
  <si>
    <t>2026-02-08T06:56:55.1870000Z</t>
  </si>
  <si>
    <t>2026-02-06T15:15:42.0570000Z</t>
  </si>
  <si>
    <t>2026-01-23T05:20:45.1230000Z</t>
  </si>
  <si>
    <t>2026-01-22T08:07:48.3070000Z</t>
  </si>
  <si>
    <t>2026-01-24T08:08:09.0830000Z</t>
  </si>
  <si>
    <t>2026-02-08T07:31:26.8170000Z</t>
  </si>
  <si>
    <t>2026-02-08T07:31:18.5100000Z</t>
  </si>
  <si>
    <t>2026-02-06T10:11:19.3330000Z</t>
  </si>
  <si>
    <t>2026-02-06T10:11:26.7530000Z</t>
  </si>
  <si>
    <t>2026-02-07T13:54:26.4100000Z</t>
  </si>
  <si>
    <t>2026-02-07T13:37:17.0830000Z</t>
  </si>
  <si>
    <t>2025em1200100@bitspilani-digital.edu.in</t>
  </si>
  <si>
    <t>2025EM1200100</t>
  </si>
  <si>
    <t>MOTHUKURU SARACIZA</t>
  </si>
  <si>
    <t>2026-02-08T12:18:18.4170000Z</t>
  </si>
  <si>
    <t>2026-02-08T12:51:56.7770000Z</t>
  </si>
  <si>
    <t>2026-02-08T12:51:35.4970000Z</t>
  </si>
  <si>
    <t>2026-02-08T13:22:34.9300000Z</t>
  </si>
  <si>
    <t>2026-02-08T13:22:12.2230000Z</t>
  </si>
  <si>
    <t>2026-02-08T12:18:29.9270000Z</t>
  </si>
  <si>
    <t>2026-02-08T13:38:22.6400000Z</t>
  </si>
  <si>
    <t>2026-02-08T13:38:21.6900000Z</t>
  </si>
  <si>
    <t>2025em1200101@bitspilani-digital.edu.in</t>
  </si>
  <si>
    <t>2025EM1200101</t>
  </si>
  <si>
    <t>AKHIL SESHAN</t>
  </si>
  <si>
    <t>2026-02-06T18:59:51.7730000Z</t>
  </si>
  <si>
    <t>2026-02-06T18:59:42.6770000Z</t>
  </si>
  <si>
    <t>2026-02-05T15:57:17.1830000Z</t>
  </si>
  <si>
    <t>2026-02-04T13:04:30.2830000Z</t>
  </si>
  <si>
    <t>2026-02-04T13:03:11.6370000Z</t>
  </si>
  <si>
    <t>2026-02-04T12:57:16.3030000Z</t>
  </si>
  <si>
    <t>2026-02-04T13:00:13.9870000Z</t>
  </si>
  <si>
    <t>2026-02-04T11:41:29.2100000Z</t>
  </si>
  <si>
    <t>2026-02-04T11:40:25.1600000Z</t>
  </si>
  <si>
    <t>2026-02-03T16:02:17.9600000Z</t>
  </si>
  <si>
    <t>2026-02-04T11:06:11.6070000Z</t>
  </si>
  <si>
    <t>2026-02-06T19:00:24.6770000Z</t>
  </si>
  <si>
    <t>2026-02-03T14:28:00.2030000Z</t>
  </si>
  <si>
    <t>2025em1200102@bitspilani-digital.edu.in</t>
  </si>
  <si>
    <t>2025EM1200102</t>
  </si>
  <si>
    <t>NWOKE SAMUEL ONYEMAUCHE</t>
  </si>
  <si>
    <t>2026-02-09T06:39:56.3000000Z</t>
  </si>
  <si>
    <t>2026-02-08T22:46:39.3730000Z</t>
  </si>
  <si>
    <t>2026-02-08T22:45:21.9270000Z</t>
  </si>
  <si>
    <t>2026-02-08T09:50:19.7200000Z</t>
  </si>
  <si>
    <t>2026-02-08T09:16:33.0030000Z</t>
  </si>
  <si>
    <t>2026-02-06T23:58:58.3770000Z</t>
  </si>
  <si>
    <t>2026-02-06T23:58:58.3730000Z</t>
  </si>
  <si>
    <t>2026-02-09T06:40:48.6900000Z</t>
  </si>
  <si>
    <t>2026-02-09T07:23:41.2930000Z</t>
  </si>
  <si>
    <t>2026-02-09T07:23:41.2870000Z</t>
  </si>
  <si>
    <t>2026-02-08T22:31:13.4130000Z</t>
  </si>
  <si>
    <t>2026-02-08T22:26:43.8930000Z</t>
  </si>
  <si>
    <t>2025em1200103@bitspilani-digital.edu.in</t>
  </si>
  <si>
    <t>2025EM1200103</t>
  </si>
  <si>
    <t>NUKALA MURALI SAI GAYATHRI</t>
  </si>
  <si>
    <t>2026-02-09T05:19:32.8670000Z</t>
  </si>
  <si>
    <t>2026-02-09T04:39:46.8270000Z</t>
  </si>
  <si>
    <t>2026-02-09T05:19:15.1400000Z</t>
  </si>
  <si>
    <t>2026-02-06T17:11:44.0400000Z</t>
  </si>
  <si>
    <t>2026-01-25T19:22:16.1770000Z</t>
  </si>
  <si>
    <t>2026-01-25T19:22:16.1870000Z</t>
  </si>
  <si>
    <t>2026-02-02T16:06:37.4330000Z</t>
  </si>
  <si>
    <t>2026-02-09T04:48:37.7430000Z</t>
  </si>
  <si>
    <t>2026-01-23T20:18:34.4900000Z</t>
  </si>
  <si>
    <t>2026-02-06T20:08:08.7470000Z</t>
  </si>
  <si>
    <t>2026-02-09T04:48:43.4500000Z</t>
  </si>
  <si>
    <t>2026-02-06T15:24:57.0000000Z</t>
  </si>
  <si>
    <t>2026-02-05T16:33:57.6070000Z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</si>
  <si>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</si>
  <si>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</si>
  <si>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</si>
  <si>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</si>
  <si>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</si>
  <si>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</si>
  <si>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2026-02-08T12:17:50.9900000Z</t>
  </si>
  <si>
    <t>2026-02-08T21:25:37.1500000Z</t>
  </si>
  <si>
    <t>2026-02-08T12:15:55.1730000Z</t>
  </si>
  <si>
    <t>2026-01-19T03:17:32.2570000Z</t>
  </si>
  <si>
    <t>2026-02-06T06:50:17.6770000Z</t>
  </si>
  <si>
    <t>2026-01-26T21:52:44.0500000Z</t>
  </si>
  <si>
    <t>2026-01-26T21:52:48.4230000Z</t>
  </si>
  <si>
    <t>2026-02-08T12:18:58.6670000Z</t>
  </si>
  <si>
    <t>2026-02-07T16:31:59.7170000Z</t>
  </si>
  <si>
    <t>2026-02-08T12:19:30.2100000Z</t>
  </si>
  <si>
    <t>2026-02-08T12:20:18.8230000Z</t>
  </si>
  <si>
    <t>2026-02-08T12:18:02.9630000Z</t>
  </si>
  <si>
    <t>2026-02-08T11:19:32.0870000Z</t>
  </si>
  <si>
    <t>2025em1200106@bitspilani-digital.edu.in</t>
  </si>
  <si>
    <t>2025EM1200106</t>
  </si>
  <si>
    <t>CHANDU RAVI TEJA</t>
  </si>
  <si>
    <t>2025em1200107@bitspilani-digital.edu.in</t>
  </si>
  <si>
    <t>2025EM1200107</t>
  </si>
  <si>
    <t>ROHIT SINGHAL</t>
  </si>
  <si>
    <t>2026-02-07T07:33:55.3770000Z</t>
  </si>
  <si>
    <t>2026-02-07T07:31:05.5270000Z</t>
  </si>
  <si>
    <t>2026-02-07T07:37:59.2200000Z</t>
  </si>
  <si>
    <t>2025em1200108@bitspilani-digital.edu.in</t>
  </si>
  <si>
    <t>2025EM1200108</t>
  </si>
  <si>
    <t>UDAY THAKUR</t>
  </si>
  <si>
    <t>2026-02-05T17:11:43.9570000Z</t>
  </si>
  <si>
    <t>2026-02-04T16:00:05.5530000Z</t>
  </si>
  <si>
    <t>2026-02-05T17:15:48.7700000Z</t>
  </si>
  <si>
    <t>2026-02-05T17:12:11.0970000Z</t>
  </si>
  <si>
    <t>2026-02-05T08:11:44.6800000Z</t>
  </si>
  <si>
    <t>2025em1200109@bitspilani-digital.edu.in</t>
  </si>
  <si>
    <t>2025EM1200109</t>
  </si>
  <si>
    <t>BALAMURUGAN B</t>
  </si>
  <si>
    <t>2026-02-08T18:23:56.1130000Z</t>
  </si>
  <si>
    <t>2026-02-08T18:23:47.8000000Z</t>
  </si>
  <si>
    <t>2026-02-08T10:58:58.5530000Z</t>
  </si>
  <si>
    <t>2026-02-08T11:55:16.8170000Z</t>
  </si>
  <si>
    <t>2026-02-08T11:55:16.8000000Z</t>
  </si>
  <si>
    <t>2026-02-08T10:53:47.6700000Z</t>
  </si>
  <si>
    <t>2025em1200110@bitspilani-digital.edu.in</t>
  </si>
  <si>
    <t>2025EM1200110</t>
  </si>
  <si>
    <t>SNEHA M</t>
  </si>
  <si>
    <t>2026-02-09T06:30:53.4800000Z</t>
  </si>
  <si>
    <t>2026-02-09T06:34:11.3000000Z</t>
  </si>
  <si>
    <t>2026-02-05T10:42:09.9300000Z</t>
  </si>
  <si>
    <t>2026-02-05T10:40:28.0970000Z</t>
  </si>
  <si>
    <t>2026-02-09T06:31:28.9700000Z</t>
  </si>
  <si>
    <t>2025em1200111@bitspilani-digital.edu.in</t>
  </si>
  <si>
    <t>2025EM1200111</t>
  </si>
  <si>
    <t>ANISH ACHINTYA BHAVARAJU</t>
  </si>
  <si>
    <t>2026-02-06T08:33:10.3970000Z</t>
  </si>
  <si>
    <t>2026-02-08T09:34:00.0230000Z</t>
  </si>
  <si>
    <t>2026-02-08T09:36:34.7100000Z</t>
  </si>
  <si>
    <t>2026-02-04T10:41:16.0400000Z</t>
  </si>
  <si>
    <t>2026-02-04T10:23:41.9730000Z</t>
  </si>
  <si>
    <t>2025em1200112@bitspilani-digital.edu.in</t>
  </si>
  <si>
    <t>2025EM1200112</t>
  </si>
  <si>
    <t>VOODARA MEGHA TARINI</t>
  </si>
  <si>
    <t>2026-02-08T10:45:32.3630000Z</t>
  </si>
  <si>
    <t>2026-02-07T10:06:07.6700000Z</t>
  </si>
  <si>
    <t>2026-02-05T13:46:07.9100000Z</t>
  </si>
  <si>
    <t>2026-02-07T10:12:16.7900000Z</t>
  </si>
  <si>
    <t>2026-02-01T11:00:13.9170000Z</t>
  </si>
  <si>
    <t>2026-02-01T11:00:13.9200000Z</t>
  </si>
  <si>
    <t>2026-01-19T14:58:28.6130000Z</t>
  </si>
  <si>
    <t>2026-01-19T14:50:01.6600000Z</t>
  </si>
  <si>
    <t>2026-01-19T14:58:33.1300000Z</t>
  </si>
  <si>
    <t>2026-02-08T11:13:42.4500000Z</t>
  </si>
  <si>
    <t>2026-02-08T11:13:35.6800000Z</t>
  </si>
  <si>
    <t>2025em1200113@bitspilani-digital.edu.in</t>
  </si>
  <si>
    <t>2025EM1200113</t>
  </si>
  <si>
    <t>PRASHANT SHARMA</t>
  </si>
  <si>
    <t>2026-02-08T22:01:56.4170000Z</t>
  </si>
  <si>
    <t>2026-02-08T12:05:31.5330000Z</t>
  </si>
  <si>
    <t>2026-02-06T06:52:24.0670000Z</t>
  </si>
  <si>
    <t>2026-01-24T19:11:48.0630000Z</t>
  </si>
  <si>
    <t>2026-01-31T14:37:29.8870000Z</t>
  </si>
  <si>
    <t>2026-02-08T21:53:06.9000000Z</t>
  </si>
  <si>
    <t>2026-02-08T14:03:02.2770000Z</t>
  </si>
  <si>
    <t>2026-02-08T05:26:23.2330000Z</t>
  </si>
  <si>
    <t>2026-02-08T13:50:23.1170000Z</t>
  </si>
  <si>
    <t>2026-02-08T22:18:54.2600000Z</t>
  </si>
  <si>
    <t>2026-02-08T21:51:59.0630000Z</t>
  </si>
  <si>
    <t>2025em1200114@bitspilani-digital.edu.in</t>
  </si>
  <si>
    <t>2025EM1200114</t>
  </si>
  <si>
    <t>SHAIKH MUSFIRA MOHD ARSHAD QAMAR JAHAN</t>
  </si>
  <si>
    <t>2026-02-08T16:35:16.2570000Z</t>
  </si>
  <si>
    <t>2026-02-08T16:41:21.9730000Z</t>
  </si>
  <si>
    <t>2026-02-08T16:39:00.5330000Z</t>
  </si>
  <si>
    <t>2026-02-08T16:52:10.1400000Z</t>
  </si>
  <si>
    <t>2026-02-08T16:50:34.3530000Z</t>
  </si>
  <si>
    <t>2026-01-26T12:39:31.0300000Z</t>
  </si>
  <si>
    <t>2026-01-26T12:41:52.2070000Z</t>
  </si>
  <si>
    <t>2026-02-08T16:51:00.1570000Z</t>
  </si>
  <si>
    <t>2026-01-20T09:17:33.6770000Z</t>
  </si>
  <si>
    <t>2026-01-20T09:17:33.6870000Z</t>
  </si>
  <si>
    <t>2026-02-08T17:14:56.1330000Z</t>
  </si>
  <si>
    <t>2026-02-08T17:14:39.3000000Z</t>
  </si>
  <si>
    <t>2025em1200115@bitspilani-digital.edu.in</t>
  </si>
  <si>
    <t>2025EM1200115</t>
  </si>
  <si>
    <t>GAJENDRA KUMAR SEERVI</t>
  </si>
  <si>
    <t>2026-01-26T18:08:51.2430000Z</t>
  </si>
  <si>
    <t>2026-02-08T22:47:25.4400000Z</t>
  </si>
  <si>
    <t>2026-02-08T21:05:18.2100000Z</t>
  </si>
  <si>
    <t>2026-02-08T21:31:06.0700000Z</t>
  </si>
  <si>
    <t>2026-02-08T22:48:56.5100000Z</t>
  </si>
  <si>
    <t>2026-02-05T23:25:39.8900000Z</t>
  </si>
  <si>
    <t>2026-02-05T23:00:41.7100000Z</t>
  </si>
  <si>
    <t>2026-02-05T23:17:02.7800000Z</t>
  </si>
  <si>
    <t>2026-02-02T01:12:24.3300000Z</t>
  </si>
  <si>
    <t>2026-02-08T22:49:05.3000000Z</t>
  </si>
  <si>
    <t>2026-02-08T21:54:46.0130000Z</t>
  </si>
  <si>
    <t>2026-02-02T00:27:45.8230000Z</t>
  </si>
  <si>
    <t>2026-02-02T00:27:45.8270000Z</t>
  </si>
  <si>
    <t>2026-02-08T22:47:59.9430000Z</t>
  </si>
  <si>
    <t>2026-02-08T22:46:50.6730000Z</t>
  </si>
  <si>
    <t>2025em1200116@bitspilani-digital.edu.in</t>
  </si>
  <si>
    <t>2025EM1200116</t>
  </si>
  <si>
    <t>SHAIK SHAZID</t>
  </si>
  <si>
    <t>2026-02-08T18:40:39.7670000Z</t>
  </si>
  <si>
    <t>2026-02-08T14:05:41.1100000Z</t>
  </si>
  <si>
    <t>2026-02-08T14:05:36.3330000Z</t>
  </si>
  <si>
    <t>2026-02-08T14:07:27.1070000Z</t>
  </si>
  <si>
    <t>2026-02-08T14:07:14.5670000Z</t>
  </si>
  <si>
    <t>2026-01-22T08:50:03.2830000Z</t>
  </si>
  <si>
    <t>2026-02-08T18:40:43.7700000Z</t>
  </si>
  <si>
    <t>2026-02-08T14:09:22.1800000Z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</si>
  <si>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</si>
  <si>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</si>
  <si>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</si>
  <si>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</si>
  <si>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</si>
  <si>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</si>
  <si>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2026-02-06T13:29:10.7830000Z</t>
  </si>
  <si>
    <t>2026-02-06T15:23:37.4000000Z</t>
  </si>
  <si>
    <t>2026-02-01T14:59:57.1370000Z</t>
  </si>
  <si>
    <t>2026-01-27T17:14:16.9170000Z</t>
  </si>
  <si>
    <t>2026-02-06T13:30:25.1370000Z</t>
  </si>
  <si>
    <t>2026-01-24T10:42:59.6070000Z</t>
  </si>
  <si>
    <t>2026-01-28T11:53:09.8970000Z</t>
  </si>
  <si>
    <t>2026-01-30T11:54:38.5000000Z</t>
  </si>
  <si>
    <t>2026-02-06T13:34:10.4470000Z</t>
  </si>
  <si>
    <t>2026-01-24T11:04:00.0630000Z</t>
  </si>
  <si>
    <t>2026-02-06T13:31:47.1670000Z</t>
  </si>
  <si>
    <t>2026-02-05T07:18:38.0300000Z</t>
  </si>
  <si>
    <t>2025em1200119@bitspilani-digital.edu.in</t>
  </si>
  <si>
    <t>2025EM1200119</t>
  </si>
  <si>
    <t>PAKALAPATI VAISHNAVI SAI</t>
  </si>
  <si>
    <t>2026-02-08T15:06:09.4830000Z</t>
  </si>
  <si>
    <t>2026-02-08T15:06:42.9630000Z</t>
  </si>
  <si>
    <t>2026-02-08T15:06:08.4570000Z</t>
  </si>
  <si>
    <t>2026-02-08T15:15:17.8700000Z</t>
  </si>
  <si>
    <t>2026-02-08T15:15:08.7330000Z</t>
  </si>
  <si>
    <t>2026-01-29T12:12:21.8470000Z</t>
  </si>
  <si>
    <t>2026-01-29T12:12:21.8500000Z</t>
  </si>
  <si>
    <t>2026-02-08T16:20:37.4100000Z</t>
  </si>
  <si>
    <t>2026-02-08T14:58:10.4470000Z</t>
  </si>
  <si>
    <t>2025em1200120@bitspilani-digital.edu.in</t>
  </si>
  <si>
    <t>2025EM1200120</t>
  </si>
  <si>
    <t>SHANMUGA VELAN V</t>
  </si>
  <si>
    <t>2026-02-09T06:21:50.8000000Z</t>
  </si>
  <si>
    <t>2026-02-09T06:29:50.3200000Z</t>
  </si>
  <si>
    <t>2026-02-09T06:42:40.4730000Z</t>
  </si>
  <si>
    <t>2026-02-09T04:58:54.4030000Z</t>
  </si>
  <si>
    <t>2026-01-30T10:23:30.6130000Z</t>
  </si>
  <si>
    <t>2026-01-30T10:23:30.6170000Z</t>
  </si>
  <si>
    <t>2026-01-30T17:21:14.4900000Z</t>
  </si>
  <si>
    <t>2025em1200121@bitspilani-digital.edu.in</t>
  </si>
  <si>
    <t>2025EM1200121</t>
  </si>
  <si>
    <t>SAHU SAKET KUMAR HEMLATA SAHU</t>
  </si>
  <si>
    <t>2026-02-08T12:48:06.8300000Z</t>
  </si>
  <si>
    <t>2026-02-08T20:30:52.4700000Z</t>
  </si>
  <si>
    <t>2026-02-08T11:18:55.5000000Z</t>
  </si>
  <si>
    <t>2026-02-08T12:00:13.1400000Z</t>
  </si>
  <si>
    <t>2026-02-02T03:40:53.8870000Z</t>
  </si>
  <si>
    <t>2026-02-08T12:05:34.0800000Z</t>
  </si>
  <si>
    <t>2026-02-08T12:05:57.1530000Z</t>
  </si>
  <si>
    <t>2026-01-31T10:26:21.5970000Z</t>
  </si>
  <si>
    <t>2026-02-08T11:43:53.5430000Z</t>
  </si>
  <si>
    <t>2026-02-08T11:42:51.9530000Z</t>
  </si>
  <si>
    <t>2026-01-31T10:11:26.7470000Z</t>
  </si>
  <si>
    <t>2026-01-31T10:11:26.7270000Z</t>
  </si>
  <si>
    <t>2026-02-08T18:37:01.1600000Z</t>
  </si>
  <si>
    <t>2026-02-08T11:32:57.6600000Z</t>
  </si>
  <si>
    <t>2025em1200122@bitspilani-digital.edu.in</t>
  </si>
  <si>
    <t>2025EM1200122</t>
  </si>
  <si>
    <t>CHAWLA SHIRLEY ASHIM</t>
  </si>
  <si>
    <t>2026-02-09T05:28:11.7970000Z</t>
  </si>
  <si>
    <t>2026-02-08T12:07:17.9000000Z</t>
  </si>
  <si>
    <t>2026-02-08T12:02:02.9170000Z</t>
  </si>
  <si>
    <t>2026-02-09T06:58:54.5600000Z</t>
  </si>
  <si>
    <t>2026-01-29T18:43:30.1130000Z</t>
  </si>
  <si>
    <t>2026-02-09T07:08:04.5870000Z</t>
  </si>
  <si>
    <t>2026-02-03T09:32:37.4000000Z</t>
  </si>
  <si>
    <t>2026-01-31T08:52:34.8900000Z</t>
  </si>
  <si>
    <t>2026-02-06T15:37:50.7300000Z</t>
  </si>
  <si>
    <t>2025em1200123@bitspilani-digital.edu.in</t>
  </si>
  <si>
    <t>2025EM1200123</t>
  </si>
  <si>
    <t>GOLLAMANDALA LUCIA MERLIN</t>
  </si>
  <si>
    <t>2026-02-01T15:52:17.3770000Z</t>
  </si>
  <si>
    <t>2026-02-01T08:19:24.5330000Z</t>
  </si>
  <si>
    <t>2025em1200124@bitspilani-digital.edu.in</t>
  </si>
  <si>
    <t>2025EM1200124</t>
  </si>
  <si>
    <t>BAGYA SHIVANI C</t>
  </si>
  <si>
    <t>2026-02-08T15:18:56.7170000Z</t>
  </si>
  <si>
    <t>2026-01-22T08:55:17.2430000Z</t>
  </si>
  <si>
    <t>2026-02-08T15:18:57.3800000Z</t>
  </si>
  <si>
    <t>2026-02-08T10:47:19.0830000Z</t>
  </si>
  <si>
    <t>2026-02-03T08:31:55.1000000Z</t>
  </si>
  <si>
    <t>2026-02-08T05:16:35.9000000Z</t>
  </si>
  <si>
    <t>2026-02-08T05:15:43.6670000Z</t>
  </si>
  <si>
    <t>2026-02-03T07:52:20.9570000Z</t>
  </si>
  <si>
    <t>2026-02-06T11:58:49.9200000Z</t>
  </si>
  <si>
    <t>2026-01-29T07:33:09.8230000Z</t>
  </si>
  <si>
    <t>2026-01-30T05:24:44.6900000Z</t>
  </si>
  <si>
    <t>2026-01-20T11:33:50.4970000Z</t>
  </si>
  <si>
    <t>2026-01-20T11:18:36.7930000Z</t>
  </si>
  <si>
    <t>2026-01-20T11:18:36.7970000Z</t>
  </si>
  <si>
    <t>2026-02-08T15:25:35.5700000Z</t>
  </si>
  <si>
    <t>2026-02-08T15:25:19.1630000Z</t>
  </si>
  <si>
    <t>2025em1200125@bitspilani-digital.edu.in</t>
  </si>
  <si>
    <t>2025EM1200125</t>
  </si>
  <si>
    <t>R DILLI ASRITHA</t>
  </si>
  <si>
    <t>2026-02-08T13:16:51.4300000Z</t>
  </si>
  <si>
    <t>2026-02-08T14:18:20.8630000Z</t>
  </si>
  <si>
    <t>2026-01-26T15:47:02.6470000Z</t>
  </si>
  <si>
    <t>2026-02-08T13:17:38.3500000Z</t>
  </si>
  <si>
    <t>2026-01-26T16:04:11.2900000Z</t>
  </si>
  <si>
    <t>2026-01-26T16:04:46.6030000Z</t>
  </si>
  <si>
    <t>2026-01-31T11:15:03.7730000Z</t>
  </si>
  <si>
    <t>2026-02-08T14:32:26.6130000Z</t>
  </si>
  <si>
    <t>2026-02-08T14:28:59.4600000Z</t>
  </si>
  <si>
    <t>2026-01-31T13:58:08.2430000Z</t>
  </si>
  <si>
    <t>2026-01-31T14:16:52.4570000Z</t>
  </si>
  <si>
    <t>2026-02-08T13:17:50.9930000Z</t>
  </si>
  <si>
    <t>2025em1200126@bitspilani-digital.edu.in</t>
  </si>
  <si>
    <t>2025EM1200126</t>
  </si>
  <si>
    <t>MOHAMED ISMAIL</t>
  </si>
  <si>
    <t>2026-02-08T18:40:14.7670000Z</t>
  </si>
  <si>
    <t>2026-02-08T18:48:52.8000000Z</t>
  </si>
  <si>
    <t>2026-02-08T12:26:36.1500000Z</t>
  </si>
  <si>
    <t>2026-02-06T11:13:07.2800000Z</t>
  </si>
  <si>
    <t>2026-02-02T18:05:27.9000000Z</t>
  </si>
  <si>
    <t>2026-02-02T09:19:28.4130000Z</t>
  </si>
  <si>
    <t>2026-02-02T09:19:28.4100000Z</t>
  </si>
  <si>
    <t>2026-02-06T11:11:41.6400000Z</t>
  </si>
  <si>
    <t>2026-02-03T18:34:12.0370000Z</t>
  </si>
  <si>
    <t>2025em1200127@bitspilani-digital.edu.in</t>
  </si>
  <si>
    <t>2025EM1200127</t>
  </si>
  <si>
    <t>BIKKA VILLI KAMESWARA VENKATA SIVA ADITYA</t>
  </si>
  <si>
    <t>2026-02-08T16:42:00.1200000Z</t>
  </si>
  <si>
    <t>2026-02-08T19:17:34.3430000Z</t>
  </si>
  <si>
    <t>2026-02-08T16:41:41.9600000Z</t>
  </si>
  <si>
    <t>2026-01-23T15:31:58.5470000Z</t>
  </si>
  <si>
    <t>2026-02-08T13:19:19.2630000Z</t>
  </si>
  <si>
    <t>2026-02-08T13:09:31.5470000Z</t>
  </si>
  <si>
    <t>2026-02-04T04:19:05.2600000Z</t>
  </si>
  <si>
    <t>2026-02-08T12:57:53.6870000Z</t>
  </si>
  <si>
    <t>2026-02-08T09:59:29.7300000Z</t>
  </si>
  <si>
    <t>2026-02-08T09:51:12.8330000Z</t>
  </si>
  <si>
    <t>2025em1200128@bitspilani-digital.edu.in</t>
  </si>
  <si>
    <t>2025EM1200128</t>
  </si>
  <si>
    <t>ASWINSUNDAR S R</t>
  </si>
  <si>
    <t>2026-02-08T19:16:52.9230000Z</t>
  </si>
  <si>
    <t>2026-02-08T19:18:48.4970000Z</t>
  </si>
  <si>
    <t>2026-02-07T21:20:26.7570000Z</t>
  </si>
  <si>
    <t>2026-02-08T19:18:19.2000000Z</t>
  </si>
  <si>
    <t>2026-02-07T20:52:56.1370000Z</t>
  </si>
  <si>
    <t>2026-02-07T20:04:40.3330000Z</t>
  </si>
  <si>
    <t>2026-02-07T21:34:18.9070000Z</t>
  </si>
  <si>
    <t>2026-02-07T21:29:57.1470000Z</t>
  </si>
  <si>
    <t>2026-02-07T21:08:35.6900000Z</t>
  </si>
  <si>
    <t>2025em1200129@bitspilani-digital.edu.in</t>
  </si>
  <si>
    <t>2025EM1200129</t>
  </si>
  <si>
    <t>AKSHAY PRABHU K</t>
  </si>
  <si>
    <t>2026-02-08T13:48:27.0200000Z</t>
  </si>
  <si>
    <t>2026-02-08T13:10:29.0400000Z</t>
  </si>
  <si>
    <t>2026-02-08T13:47:51.2330000Z</t>
  </si>
  <si>
    <t>2026-02-05T15:20:53.3600000Z</t>
  </si>
  <si>
    <t>2026-01-31T05:52:45.9230000Z</t>
  </si>
  <si>
    <t>2026-02-05T16:55:58.2230000Z</t>
  </si>
  <si>
    <t>2026-02-03T16:00:30.6470000Z</t>
  </si>
  <si>
    <t>2026-02-03T16:00:30.8400000Z</t>
  </si>
  <si>
    <t>2026-02-03T15:49:49.7730000Z</t>
  </si>
  <si>
    <t>2026-02-03T15:32:39.8670000Z</t>
  </si>
  <si>
    <t>2026-02-03T15:45:42.7500000Z</t>
  </si>
  <si>
    <t>2026-01-31T12:35:07.7930000Z</t>
  </si>
  <si>
    <t>2026-01-31T12:34:52.3670000Z</t>
  </si>
  <si>
    <t>2025em1200130@bitspilani-digital.edu.in</t>
  </si>
  <si>
    <t>2025EM1200130</t>
  </si>
  <si>
    <t>KASHIKA ARORA</t>
  </si>
  <si>
    <t>2026-02-08T10:29:46.6330000Z</t>
  </si>
  <si>
    <t>2026-01-24T07:53:37.1800000Z</t>
  </si>
  <si>
    <t>2026-02-08T04:45:08.6630000Z</t>
  </si>
  <si>
    <t>2026-02-08T04:45:02.6130000Z</t>
  </si>
  <si>
    <t>2026-02-07T05:02:31.3230000Z</t>
  </si>
  <si>
    <t>2026-02-08T08:37:59.9300000Z</t>
  </si>
  <si>
    <t>2026-02-08T04:38:04.9570000Z</t>
  </si>
  <si>
    <t>2026-02-07T04:56:25.8570000Z</t>
  </si>
  <si>
    <t>2026-02-07T04:56:41.6770000Z</t>
  </si>
  <si>
    <t>2026-01-24T08:12:17.2930000Z</t>
  </si>
  <si>
    <t>2026-02-07T05:18:06.3200000Z</t>
  </si>
  <si>
    <t>2026-02-07T05:10:09.0170000Z</t>
  </si>
  <si>
    <t>2026-02-07T05:06:23.8630000Z</t>
  </si>
  <si>
    <t>2026-02-07T05:06:37.5130000Z</t>
  </si>
  <si>
    <t>2026-02-08T04:52:01.8500000Z</t>
  </si>
  <si>
    <t>2026-02-08T10:32:04.3030000Z</t>
  </si>
  <si>
    <t>2026-02-08T04:41:06.7900000Z</t>
  </si>
  <si>
    <t>2025em1200131@bitspilani-digital.edu.in</t>
  </si>
  <si>
    <t>2025EM1200131</t>
  </si>
  <si>
    <t>KUMAR M</t>
  </si>
  <si>
    <t>2026-02-09T06:58:41.0270000Z</t>
  </si>
  <si>
    <t>2026-02-09T06:58:22.3800000Z</t>
  </si>
  <si>
    <t>2026-02-04T13:08:05.4330000Z</t>
  </si>
  <si>
    <t>2026-01-19T17:17:30.5630000Z</t>
  </si>
  <si>
    <t>2026-01-20T14:32:52.2000000Z</t>
  </si>
  <si>
    <t>2026-02-08T17:36:37.5570000Z</t>
  </si>
  <si>
    <t>2026-02-08T16:43:36.1000000Z</t>
  </si>
  <si>
    <t>2026-02-04T13:56:13.7600000Z</t>
  </si>
  <si>
    <t>2026-02-08T17:32:19.7430000Z</t>
  </si>
  <si>
    <t>2026-02-08T07:13:00.4870000Z</t>
  </si>
  <si>
    <t>2026-02-08T04:06:05.9700000Z</t>
  </si>
  <si>
    <t>2025em1200132@bitspilani-digital.edu.in</t>
  </si>
  <si>
    <t>2025EM1200132</t>
  </si>
  <si>
    <t>PREETHI S. NAIR</t>
  </si>
  <si>
    <t>2026-02-08T18:56:04.2600000Z</t>
  </si>
  <si>
    <t>2026-02-08T12:51:52.1300000Z</t>
  </si>
  <si>
    <t>2026-02-07T19:43:57.9770000Z</t>
  </si>
  <si>
    <t>2026-02-08T12:13:13.7370000Z</t>
  </si>
  <si>
    <t>2026-02-08T15:23:17.7000000Z</t>
  </si>
  <si>
    <t>2026-02-08T13:18:45.8230000Z</t>
  </si>
  <si>
    <t>2026-02-08T11:31:57.1470000Z</t>
  </si>
  <si>
    <t>2026-02-08T13:06:18.9770000Z</t>
  </si>
  <si>
    <t>2026-02-05T23:51:38.8530000Z</t>
  </si>
  <si>
    <t>2026-01-21T11:55:35.0200000Z</t>
  </si>
  <si>
    <t>2026-01-21T11:46:08.8470000Z</t>
  </si>
  <si>
    <t>2026-01-21T11:46:08.8600000Z</t>
  </si>
  <si>
    <t>2026-01-31T11:26:16.6370000Z</t>
  </si>
  <si>
    <t>2026-02-08T15:23:36.4670000Z</t>
  </si>
  <si>
    <t>2026-02-05T23:49:00.3430000Z</t>
  </si>
  <si>
    <t>2025em1200133@bitspilani-digital.edu.in</t>
  </si>
  <si>
    <t>2025EM1200133</t>
  </si>
  <si>
    <t>ISHANI DAS</t>
  </si>
  <si>
    <t>2026-02-08T09:14:04.1330000Z</t>
  </si>
  <si>
    <t>2026-02-08T07:36:04.5900000Z</t>
  </si>
  <si>
    <t>2026-02-08T09:13:23.8970000Z</t>
  </si>
  <si>
    <t>2026-01-26T15:17:03.2430000Z</t>
  </si>
  <si>
    <t>2026-01-26T15:16:22.1270000Z</t>
  </si>
  <si>
    <t>2026-01-26T15:16:22.1370000Z</t>
  </si>
  <si>
    <t>2026-01-30T13:35:12.8870000Z</t>
  </si>
  <si>
    <t>2025em1200134@bitspilani-digital.edu.in</t>
  </si>
  <si>
    <t>2025EM1200134</t>
  </si>
  <si>
    <t>SHAIKHSIPAI MOHAMMEDMIYA ILYASHUSAIN</t>
  </si>
  <si>
    <t>2026-02-08T19:33:17.7230000Z</t>
  </si>
  <si>
    <t>2026-02-08T20:37:21.6700000Z</t>
  </si>
  <si>
    <t>2026-02-08T19:49:20.7630000Z</t>
  </si>
  <si>
    <t>2026-02-07T15:33:27.9330000Z</t>
  </si>
  <si>
    <t>2026-01-24T15:23:32.5000000Z</t>
  </si>
  <si>
    <t>2026-01-24T15:23:32.5100000Z</t>
  </si>
  <si>
    <t>2026-02-06T15:10:13.6600000Z</t>
  </si>
  <si>
    <t>2026-02-08T20:34:40.8470000Z</t>
  </si>
  <si>
    <t>2026-02-08T19:30:57.4370000Z</t>
  </si>
  <si>
    <t>2025em1200135@bitspilani-digital.edu.in</t>
  </si>
  <si>
    <t>2025EM1200135</t>
  </si>
  <si>
    <t>D SAI KIRAN</t>
  </si>
  <si>
    <t>2026-02-07T02:43:39.6470000Z</t>
  </si>
  <si>
    <t>2026-02-09T06:37:56.5370000Z</t>
  </si>
  <si>
    <t>2026-02-06T10:09:58.4600000Z</t>
  </si>
  <si>
    <t>2026-02-06T09:53:27.3800000Z</t>
  </si>
  <si>
    <t>2026-01-29T16:40:13.6300000Z</t>
  </si>
  <si>
    <t>2026-01-29T16:44:19.1330000Z</t>
  </si>
  <si>
    <t>2026-02-06T09:57:19.5630000Z</t>
  </si>
  <si>
    <t>2026-02-02T05:27:07.7570000Z</t>
  </si>
  <si>
    <t>2026-02-04T07:41:24.4730000Z</t>
  </si>
  <si>
    <t>2026-02-04T10:11:48.5930000Z</t>
  </si>
  <si>
    <t>2026-02-09T07:03:56.9730000Z</t>
  </si>
  <si>
    <t>2026-02-09T07:02:56.8030000Z</t>
  </si>
  <si>
    <t>2025em1200136@bitspilani-digital.edu.in</t>
  </si>
  <si>
    <t>2025EM1200136</t>
  </si>
  <si>
    <t>PRAKHARKUMAR SRIVASTAVA</t>
  </si>
  <si>
    <t>2026-02-08T17:11:40.0300000Z</t>
  </si>
  <si>
    <t>2026-02-09T01:08:24.6530000Z</t>
  </si>
  <si>
    <t>2026-02-09T01:08:20.3800000Z</t>
  </si>
  <si>
    <t>2026-02-08T19:16:23.4870000Z</t>
  </si>
  <si>
    <t>2026-02-08T19:16:17.8670000Z</t>
  </si>
  <si>
    <t>2026-02-06T04:28:00.3230000Z</t>
  </si>
  <si>
    <t>2026-02-08T19:12:13.5000000Z</t>
  </si>
  <si>
    <t>2026-02-07T08:33:56.3730000Z</t>
  </si>
  <si>
    <t>2026-01-24T12:53:00.6400000Z</t>
  </si>
  <si>
    <t>2026-01-24T12:53:03.1300000Z</t>
  </si>
  <si>
    <t>2026-02-09T01:12:08.7900000Z</t>
  </si>
  <si>
    <t>2025em1200137@bitspilani-digital.edu.in</t>
  </si>
  <si>
    <t>2025EM1200137</t>
  </si>
  <si>
    <t>TANUSHA H J</t>
  </si>
  <si>
    <t>2026-01-22T05:53:32.2800000Z</t>
  </si>
  <si>
    <t>2026-02-08T16:02:49.7400000Z</t>
  </si>
  <si>
    <t>2026-02-08T15:51:53.8400000Z</t>
  </si>
  <si>
    <t>2026-02-08T16:01:24.9470000Z</t>
  </si>
  <si>
    <t>2026-01-22T06:29:51.5870000Z</t>
  </si>
  <si>
    <t>2026-02-08T07:06:59.4330000Z</t>
  </si>
  <si>
    <t>2026-01-22T05:54:44.5800000Z</t>
  </si>
  <si>
    <t>2026-01-22T06:13:14.4270000Z</t>
  </si>
  <si>
    <t>2026-02-02T08:57:40.9570000Z</t>
  </si>
  <si>
    <t>2026-02-08T07:06:37.6100000Z</t>
  </si>
  <si>
    <t>2026-02-08T06:54:59.9500000Z</t>
  </si>
  <si>
    <t>2026-02-05T06:25:26.1700000Z</t>
  </si>
  <si>
    <t>2026-02-05T06:25:26.1600000Z</t>
  </si>
  <si>
    <t>2026-01-22T07:42:23.2470000Z</t>
  </si>
  <si>
    <t>2026-02-08T07:35:48.1570000Z</t>
  </si>
  <si>
    <t>2026-02-08T07:35:22.5070000Z</t>
  </si>
  <si>
    <t>2025em1200138@bitspilani-digital.edu.in</t>
  </si>
  <si>
    <t>2025EM1200138</t>
  </si>
  <si>
    <t>ABIN KOSHY CHACKO</t>
  </si>
  <si>
    <t>2026-02-09T05:01:27.0230000Z</t>
  </si>
  <si>
    <t>2026-02-09T06:37:48.4770000Z</t>
  </si>
  <si>
    <t>2026-02-09T06:37:44.3370000Z</t>
  </si>
  <si>
    <t>2026-02-08T03:48:53.2670000Z</t>
  </si>
  <si>
    <t>2026-01-21T17:34:49.8530000Z</t>
  </si>
  <si>
    <t>2026-01-21T17:34:49.8670000Z</t>
  </si>
  <si>
    <t>2026-01-21T15:38:57.1470000Z</t>
  </si>
  <si>
    <t>2026-01-21T14:03:32.2600000Z</t>
  </si>
  <si>
    <t>2026-01-21T15:38:19.3530000Z</t>
  </si>
  <si>
    <t>2026-02-08T15:42:54.1570000Z</t>
  </si>
  <si>
    <t>2026-02-08T12:41:31.4930000Z</t>
  </si>
  <si>
    <t>2025em1200139@bitspilani-digital.edu.in</t>
  </si>
  <si>
    <t>2025EM1200139</t>
  </si>
  <si>
    <t>ABHILASH CS</t>
  </si>
  <si>
    <t>2026-01-23T16:42:50.5800000Z</t>
  </si>
  <si>
    <t>2026-02-07T13:50:14.7430000Z</t>
  </si>
  <si>
    <t>2026-02-07T13:38:23.3770000Z</t>
  </si>
  <si>
    <t>2026-02-03T16:45:09.0800000Z</t>
  </si>
  <si>
    <t>2026-02-07T13:48:36.5730000Z</t>
  </si>
  <si>
    <t>2026-02-05T11:57:12.1600000Z</t>
  </si>
  <si>
    <t>2026-02-05T11:57:12.1500000Z</t>
  </si>
  <si>
    <t>2026-02-07T13:50:03.7630000Z</t>
  </si>
  <si>
    <t>2026-01-20T15:31:15.0330000Z</t>
  </si>
  <si>
    <t>2026-01-20T15:31:15.0470000Z</t>
  </si>
  <si>
    <t>2026-02-07T13:49:47.5400000Z</t>
  </si>
  <si>
    <t>2026-02-01T10:20:13.4700000Z</t>
  </si>
  <si>
    <t>2025em1200140@bitspilani-digital.edu.in</t>
  </si>
  <si>
    <t>2025EM1200140</t>
  </si>
  <si>
    <t>SHIFFALI</t>
  </si>
  <si>
    <t>2026-02-09T03:36:11.0230000Z</t>
  </si>
  <si>
    <t>2026-02-09T03:36:04.1730000Z</t>
  </si>
  <si>
    <t>2026-02-08T15:18:16.6100000Z</t>
  </si>
  <si>
    <t>2026-02-09T03:36:16.0770000Z</t>
  </si>
  <si>
    <t>2026-02-08T15:10:16.5570000Z</t>
  </si>
  <si>
    <t>2026-02-09T03:34:08.0530000Z</t>
  </si>
  <si>
    <t>2026-02-08T14:55:08.8600000Z</t>
  </si>
  <si>
    <t>2025em1200142@bitspilani-digital.edu.in</t>
  </si>
  <si>
    <t>2025EM1200142</t>
  </si>
  <si>
    <t>RONIT BAGARIA</t>
  </si>
  <si>
    <t>2026-02-08T19:48:36.3830000Z</t>
  </si>
  <si>
    <t>2026-01-24T14:14:20.2800000Z</t>
  </si>
  <si>
    <t>2026-02-08T20:08:33.3700000Z</t>
  </si>
  <si>
    <t>2026-02-08T20:07:40.5630000Z</t>
  </si>
  <si>
    <t>2026-01-29T18:52:36.7570000Z</t>
  </si>
  <si>
    <t>2026-02-08T19:59:50.4700000Z</t>
  </si>
  <si>
    <t>2026-02-08T19:59:25.3000000Z</t>
  </si>
  <si>
    <t>2026-02-06T19:46:05.5230000Z</t>
  </si>
  <si>
    <t>2026-02-08T05:39:12.0370000Z</t>
  </si>
  <si>
    <t>2026-01-27T18:35:06.1970000Z</t>
  </si>
  <si>
    <t>2026-01-26T15:13:50.2330000Z</t>
  </si>
  <si>
    <t>2026-02-08T20:15:30.6170000Z</t>
  </si>
  <si>
    <t>2026-02-08T20:14:26.1470000Z</t>
  </si>
  <si>
    <t>2025em1200143@bitspilani-digital.edu.in</t>
  </si>
  <si>
    <t>2025EM1200143</t>
  </si>
  <si>
    <t>SRIJANI DEBNATH</t>
  </si>
  <si>
    <t>2026-02-07T19:11:02.3500000Z</t>
  </si>
  <si>
    <t>2026-02-08T16:11:53.1970000Z</t>
  </si>
  <si>
    <t>2026-02-07T13:26:51.6530000Z</t>
  </si>
  <si>
    <t>2026-02-04T19:00:06.9830000Z</t>
  </si>
  <si>
    <t>2026-01-19T15:28:12.6370000Z</t>
  </si>
  <si>
    <t>2026-01-19T15:28:12.6030000Z</t>
  </si>
  <si>
    <t>2026-02-08T18:47:30.3700000Z</t>
  </si>
  <si>
    <t>2026-02-04T16:56:11.7900000Z</t>
  </si>
  <si>
    <t>2026-02-08T18:29:23.3070000Z</t>
  </si>
  <si>
    <t>2026-02-08T18:30:52.8630000Z</t>
  </si>
  <si>
    <t>2026-02-03T18:50:54.2630000Z</t>
  </si>
  <si>
    <t>2026-02-06T15:31:51.5270000Z</t>
  </si>
  <si>
    <t>2026-02-04T18:54:26.9830000Z</t>
  </si>
  <si>
    <t>2025em1200144@bitspilani-digital.edu.in</t>
  </si>
  <si>
    <t>2025EM1200144</t>
  </si>
  <si>
    <t>RAMYA B</t>
  </si>
  <si>
    <t>2026-02-09T04:30:30.9730000Z</t>
  </si>
  <si>
    <t>2026-02-09T07:24:58.2600000Z</t>
  </si>
  <si>
    <t>2026-02-09T07:15:17.3270000Z</t>
  </si>
  <si>
    <t>2026-02-07T05:11:52.1930000Z</t>
  </si>
  <si>
    <t>2026-02-09T07:26:19.8600000Z</t>
  </si>
  <si>
    <t>2026-02-08T07:07:34.4130000Z</t>
  </si>
  <si>
    <t>2026-02-07T01:24:09.2470000Z</t>
  </si>
  <si>
    <t>2026-02-07T11:03:14.8700000Z</t>
  </si>
  <si>
    <t>2026-02-09T07:25:53.0700000Z</t>
  </si>
  <si>
    <t>2026-02-07T11:27:29.4770000Z</t>
  </si>
  <si>
    <t>2026-02-07T11:18:12.3770000Z</t>
  </si>
  <si>
    <t>2026-02-07T11:18:15.1800000Z</t>
  </si>
  <si>
    <t>2026-02-08T06:25:21.3230000Z</t>
  </si>
  <si>
    <t>2026-02-09T07:25:23.8430000Z</t>
  </si>
  <si>
    <t>2026-02-08T06:03:22.7870000Z</t>
  </si>
  <si>
    <t>2025em1200145@bitspilani-digital.edu.in</t>
  </si>
  <si>
    <t>2025EM1200145</t>
  </si>
  <si>
    <t>DINA PARAMITHA ANGGRAENI H.</t>
  </si>
  <si>
    <t>2026-02-08T13:23:50.9700000Z</t>
  </si>
  <si>
    <t>2026-02-08T10:28:04.5430000Z</t>
  </si>
  <si>
    <t>2026-02-08T13:22:55.4900000Z</t>
  </si>
  <si>
    <t>2026-02-08T13:34:38.9570000Z</t>
  </si>
  <si>
    <t>2026-02-08T13:33:32.3230000Z</t>
  </si>
  <si>
    <t>2026-01-22T16:08:35.0330000Z</t>
  </si>
  <si>
    <t>2026-02-06T07:27:28.0470000Z</t>
  </si>
  <si>
    <t>2026-02-08T11:35:30.4100000Z</t>
  </si>
  <si>
    <t>2026-02-07T18:45:28.5830000Z</t>
  </si>
  <si>
    <t>2025em1200146@bitspilani-digital.edu.in</t>
  </si>
  <si>
    <t>2025EM1200146</t>
  </si>
  <si>
    <t>VISHNU SANKAR J</t>
  </si>
  <si>
    <t>2026-02-08T09:45:21.7070000Z</t>
  </si>
  <si>
    <t>2026-02-07T09:26:29.3000000Z</t>
  </si>
  <si>
    <t>2026-01-26T09:57:54.5570000Z</t>
  </si>
  <si>
    <t>2026-02-08T10:05:44.2970000Z</t>
  </si>
  <si>
    <t>2026-02-08T09:41:10.1970000Z</t>
  </si>
  <si>
    <t>2026-01-24T14:26:28.9270000Z</t>
  </si>
  <si>
    <t>2026-01-24T14:26:28.9330000Z</t>
  </si>
  <si>
    <t>2026-02-06T15:34:44.3770000Z</t>
  </si>
  <si>
    <t>2026-02-08T11:40:32.7500000Z</t>
  </si>
  <si>
    <t>2026-02-08T09:34:03.9730000Z</t>
  </si>
  <si>
    <t>2025em1200147@bitspilani-digital.edu.in</t>
  </si>
  <si>
    <t>2025EM1200147</t>
  </si>
  <si>
    <t>PRATEEK MITTAL</t>
  </si>
  <si>
    <t>2026-02-08T08:12:49.7030000Z</t>
  </si>
  <si>
    <t>2026-02-08T04:36:48.5700000Z</t>
  </si>
  <si>
    <t>2026-02-08T07:17:05.7570000Z</t>
  </si>
  <si>
    <t>2026-01-30T05:30:59.6100000Z</t>
  </si>
  <si>
    <t>2026-01-30T04:09:22.8300000Z</t>
  </si>
  <si>
    <t>2026-01-30T04:05:40.4200000Z</t>
  </si>
  <si>
    <t>2026-01-24T13:22:58.7930000Z</t>
  </si>
  <si>
    <t>2026-02-08T08:11:53.2370000Z</t>
  </si>
  <si>
    <t>2026-02-08T07:54:33.0200000Z</t>
  </si>
  <si>
    <t>2026-02-05T03:57:03.2130000Z</t>
  </si>
  <si>
    <t>2026-02-05T03:57:03.2070000Z</t>
  </si>
  <si>
    <t>2026-02-08T08:11:39.2270000Z</t>
  </si>
  <si>
    <t>2026-02-08T08:10:38.6900000Z</t>
  </si>
  <si>
    <t>2025em1200148@bitspilani-digital.edu.in</t>
  </si>
  <si>
    <t>2025EM1200148</t>
  </si>
  <si>
    <t>MINUKURI NAREN</t>
  </si>
  <si>
    <t>2026-02-09T02:07:15.8530000Z</t>
  </si>
  <si>
    <t>2026-02-09T02:31:46.0270000Z</t>
  </si>
  <si>
    <t>2026-02-09T02:31:16.9000000Z</t>
  </si>
  <si>
    <t>2026-02-04T02:06:41.3330000Z</t>
  </si>
  <si>
    <t>2026-02-09T02:32:09.6030000Z</t>
  </si>
  <si>
    <t>2026-02-09T02:16:07.3000000Z</t>
  </si>
  <si>
    <t>2026-02-04T01:33:33.6200000Z</t>
  </si>
  <si>
    <t>2026-02-04T01:33:33.6170000Z</t>
  </si>
  <si>
    <t>2026-01-26T12:30:34.9100000Z</t>
  </si>
  <si>
    <t>2026-01-26T12:30:14.6300000Z</t>
  </si>
  <si>
    <t>2026-01-26T12:30:14.6400000Z</t>
  </si>
  <si>
    <t>2026-02-09T02:24:20.7130000Z</t>
  </si>
  <si>
    <t>2026-02-09T02:23:59.1130000Z</t>
  </si>
  <si>
    <t>2025em1200149@bitspilani-digital.edu.in</t>
  </si>
  <si>
    <t>2025EM1200149</t>
  </si>
  <si>
    <t>2026-02-07T10:59:25.8430000Z</t>
  </si>
  <si>
    <t>2026-02-08T04:27:30.3600000Z</t>
  </si>
  <si>
    <t>2026-01-23T21:45:13.4000000Z</t>
  </si>
  <si>
    <t>2026-01-23T21:20:57.6370000Z</t>
  </si>
  <si>
    <t>2026-01-23T21:20:57.6500000Z</t>
  </si>
  <si>
    <t>2026-02-03T02:38:01.0130000Z</t>
  </si>
  <si>
    <t>2026-01-24T13:33:43.0000000Z</t>
  </si>
  <si>
    <t>2026-01-24T13:48:36.5830000Z</t>
  </si>
  <si>
    <t>2026-02-08T04:28:49.7600000Z</t>
  </si>
  <si>
    <t>2025em1200150@bitspilani-digital.edu.in</t>
  </si>
  <si>
    <t>2025EM1200150</t>
  </si>
  <si>
    <t>HARIDAS. R.</t>
  </si>
  <si>
    <t>2026-02-08T05:02:11.8130000Z</t>
  </si>
  <si>
    <t>2026-02-08T05:02:26.6070000Z</t>
  </si>
  <si>
    <t>2026-02-06T15:41:31.8570000Z</t>
  </si>
  <si>
    <t>2026-02-06T15:36:59.9170000Z</t>
  </si>
  <si>
    <t>2025em1200151@bitspilani-digital.edu.in</t>
  </si>
  <si>
    <t>2025EM1200151</t>
  </si>
  <si>
    <t>SHASHI</t>
  </si>
  <si>
    <t>2026-01-23T09:44:19.9900000Z</t>
  </si>
  <si>
    <t>2026-02-05T08:01:49.9800000Z</t>
  </si>
  <si>
    <t>2026-02-05T18:14:35.4670000Z</t>
  </si>
  <si>
    <t>2026-02-04T20:26:29.2700000Z</t>
  </si>
  <si>
    <t>2026-02-05T12:04:35.0730000Z</t>
  </si>
  <si>
    <t>2026-02-05T12:04:19.2270000Z</t>
  </si>
  <si>
    <t>2026-02-05T12:05:12.5700000Z</t>
  </si>
  <si>
    <t>2026-02-05T12:05:12.5630000Z</t>
  </si>
  <si>
    <t>2026-01-23T09:34:23.8300000Z</t>
  </si>
  <si>
    <t>2026-02-04T20:16:11.9400000Z</t>
  </si>
  <si>
    <t>2026-02-03T16:18:08.1500000Z</t>
  </si>
  <si>
    <t>2025em1200152@bitspilani-digital.edu.in</t>
  </si>
  <si>
    <t>2025EM1200152</t>
  </si>
  <si>
    <t>SHAIKH MUSKAAN MOHD ARIF ZARINA</t>
  </si>
  <si>
    <t>2026-02-08T07:40:02.2970000Z</t>
  </si>
  <si>
    <t>2026-01-23T19:11:14.3870000Z</t>
  </si>
  <si>
    <t>2026-02-08T17:31:52.2730000Z</t>
  </si>
  <si>
    <t>2026-02-08T17:31:31.3630000Z</t>
  </si>
  <si>
    <t>2026-02-08T11:46:14.3330000Z</t>
  </si>
  <si>
    <t>2026-02-08T11:56:51.6930000Z</t>
  </si>
  <si>
    <t>2026-02-08T11:54:33.7000000Z</t>
  </si>
  <si>
    <t>2026-02-08T09:59:17.6400000Z</t>
  </si>
  <si>
    <t>2026-02-08T11:30:34.3530000Z</t>
  </si>
  <si>
    <t>2026-01-23T19:06:34.7030000Z</t>
  </si>
  <si>
    <t>2026-02-08T07:40:30.8300000Z</t>
  </si>
  <si>
    <t>2026-02-07T18:50:55.2030000Z</t>
  </si>
  <si>
    <t>2025em1200153@bitspilani-digital.edu.in</t>
  </si>
  <si>
    <t>2025EM1200153</t>
  </si>
  <si>
    <t>GHATGE ANIL HARIBHAU</t>
  </si>
  <si>
    <t>2026-02-08T17:14:44.1570000Z</t>
  </si>
  <si>
    <t>2026-02-08T13:14:01.2470000Z</t>
  </si>
  <si>
    <t>2026-01-29T08:24:43.0130000Z</t>
  </si>
  <si>
    <t>2026-02-08T17:14:11.1330000Z</t>
  </si>
  <si>
    <t>2026-02-08T17:14:05.7030000Z</t>
  </si>
  <si>
    <t>2026-02-08T16:58:14.0700000Z</t>
  </si>
  <si>
    <t>2026-02-08T17:06:53.5870000Z</t>
  </si>
  <si>
    <t>2026-02-06T05:36:04.3930000Z</t>
  </si>
  <si>
    <t>2026-02-06T05:35:41.5170000Z</t>
  </si>
  <si>
    <t>2026-02-06T04:36:28.6300000Z</t>
  </si>
  <si>
    <t>2026-02-06T05:19:34.5400000Z</t>
  </si>
  <si>
    <t>2026-02-08T04:35:49.7830000Z</t>
  </si>
  <si>
    <t>2026-02-08T04:35:26.2970000Z</t>
  </si>
  <si>
    <t>2025em1200154@bitspilani-digital.edu.in</t>
  </si>
  <si>
    <t>2025EM1200154</t>
  </si>
  <si>
    <t>AKELLA SRI SATYA VIJAY</t>
  </si>
  <si>
    <t>2026-02-09T07:02:42.7900000Z</t>
  </si>
  <si>
    <t>2026-02-09T07:11:02.6570000Z</t>
  </si>
  <si>
    <t>2026-02-09T07:10:56.9970000Z</t>
  </si>
  <si>
    <t>2026-02-07T03:51:28.2900000Z</t>
  </si>
  <si>
    <t>2026-02-09T03:48:18.2200000Z</t>
  </si>
  <si>
    <t>2026-02-09T03:30:44.4370000Z</t>
  </si>
  <si>
    <t>2026-02-07T04:23:42.0270000Z</t>
  </si>
  <si>
    <t>2026-02-07T04:23:42.0200000Z</t>
  </si>
  <si>
    <t>2026-02-02T14:50:57.3970000Z</t>
  </si>
  <si>
    <t>2026-02-02T14:53:11.9130000Z</t>
  </si>
  <si>
    <t>2026-02-02T14:53:11.8770000Z</t>
  </si>
  <si>
    <t>2026-02-09T03:44:52.7170000Z</t>
  </si>
  <si>
    <t>2026-02-09T03:44:40.7570000Z</t>
  </si>
  <si>
    <t>2025em1200155@bitspilani-digital.edu.in</t>
  </si>
  <si>
    <t>2025EM1200155</t>
  </si>
  <si>
    <t>BIDKAR GANESH CHHAGAN</t>
  </si>
  <si>
    <t>2026-01-20T18:18:43.2770000Z</t>
  </si>
  <si>
    <t>2026-02-08T11:34:19.8500000Z</t>
  </si>
  <si>
    <t>2026-02-08T11:34:13.6230000Z</t>
  </si>
  <si>
    <t>2026-02-04T18:22:07.7900000Z</t>
  </si>
  <si>
    <t>2026-01-25T11:19:43.3500000Z</t>
  </si>
  <si>
    <t>2026-01-24T17:23:43.0670000Z</t>
  </si>
  <si>
    <t>2026-01-24T17:28:32.0970000Z</t>
  </si>
  <si>
    <t>2026-01-28T19:35:40.3500000Z</t>
  </si>
  <si>
    <t>2026-02-05T17:59:02.9970000Z</t>
  </si>
  <si>
    <t>2026-02-05T17:45:02.8470000Z</t>
  </si>
  <si>
    <t>2026-02-04T18:50:31.3000000Z</t>
  </si>
  <si>
    <t>2026-02-05T16:05:37.3800000Z</t>
  </si>
  <si>
    <t>2026-02-01T18:28:08.7500000Z</t>
  </si>
  <si>
    <t>2026-02-08T11:34:28.7100000Z</t>
  </si>
  <si>
    <t>2026-02-03T17:49:23.2170000Z</t>
  </si>
  <si>
    <t>2025em1200156@bitspilani-digital.edu.in</t>
  </si>
  <si>
    <t>2025EM1200156</t>
  </si>
  <si>
    <t>LINS VARGHESE</t>
  </si>
  <si>
    <t>2026-02-08T09:33:38.4830000Z</t>
  </si>
  <si>
    <t>2026-02-08T16:05:49.8970000Z</t>
  </si>
  <si>
    <t>2026-02-08T16:05:41.2200000Z</t>
  </si>
  <si>
    <t>2026-02-08T16:06:21.0170000Z</t>
  </si>
  <si>
    <t>2026-02-08T15:27:28.6870000Z</t>
  </si>
  <si>
    <t>2026-02-08T15:27:28.6900000Z</t>
  </si>
  <si>
    <t>2026-02-08T09:35:42.5930000Z</t>
  </si>
  <si>
    <t>2026-01-22T16:49:17.4470000Z</t>
  </si>
  <si>
    <t>2026-01-22T16:49:17.4570000Z</t>
  </si>
  <si>
    <t>2026-02-08T10:14:24.1300000Z</t>
  </si>
  <si>
    <t>2026-02-08T10:09:42.1000000Z</t>
  </si>
  <si>
    <t>2025em1200157@bitspilani-digital.edu.in</t>
  </si>
  <si>
    <t>2025EM1200157</t>
  </si>
  <si>
    <t>LALIT MOHAN PARIDA</t>
  </si>
  <si>
    <t>2026-02-08T17:18:14.6230000Z</t>
  </si>
  <si>
    <t>2026-02-08T16:27:51.0470000Z</t>
  </si>
  <si>
    <t>2026-02-08T16:37:00.8730000Z</t>
  </si>
  <si>
    <t>2026-02-08T16:56:12.5100000Z</t>
  </si>
  <si>
    <t>2026-01-21T16:27:44.4800000Z</t>
  </si>
  <si>
    <t>2026-01-21T16:27:44.4930000Z</t>
  </si>
  <si>
    <t>2026-02-08T17:21:48.6100000Z</t>
  </si>
  <si>
    <t>2026-02-08T11:51:42.6200000Z</t>
  </si>
  <si>
    <t>2026-02-04T16:02:56.6630000Z</t>
  </si>
  <si>
    <t>2026-02-04T16:02:56.6600000Z</t>
  </si>
  <si>
    <t>2026-02-08T17:30:08.1600000Z</t>
  </si>
  <si>
    <t>2026-02-08T11:08:32.8470000Z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</si>
  <si>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</si>
  <si>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</si>
  <si>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</si>
  <si>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</si>
  <si>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</si>
  <si>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</si>
  <si>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</si>
  <si>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</si>
  <si>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</si>
  <si>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</si>
  <si>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</si>
  <si>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</si>
  <si>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2026-01-20T06:59:18.1130000Z</t>
  </si>
  <si>
    <t>2026-01-20T06:58:56.4730000Z</t>
  </si>
  <si>
    <t>2026-01-20T06:58:56.4800000Z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</si>
  <si>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</si>
  <si>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</si>
  <si>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</si>
  <si>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</si>
  <si>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</si>
  <si>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2026-02-09T03:59:38.0770000Z</t>
  </si>
  <si>
    <t>2026-01-30T16:00:15.7100000Z</t>
  </si>
  <si>
    <t>2026-01-30T15:51:41.0300000Z</t>
  </si>
  <si>
    <t>2026-02-07T16:22:21.5870000Z</t>
  </si>
  <si>
    <t>2026-02-09T03:59:38.9070000Z</t>
  </si>
  <si>
    <t>2026-02-07T17:43:24.2670000Z</t>
  </si>
  <si>
    <t>2025em1200161@bitspilani-digital.edu.in</t>
  </si>
  <si>
    <t>2025EM1200161</t>
  </si>
  <si>
    <t>TALLURI TEJASWI</t>
  </si>
  <si>
    <t>2026-02-09T07:27:45.3130000Z</t>
  </si>
  <si>
    <t>2026-02-09T06:50:03.4530000Z</t>
  </si>
  <si>
    <t>2026-01-27T01:40:05.5700000Z</t>
  </si>
  <si>
    <t>2026-01-24T16:40:05.3700000Z</t>
  </si>
  <si>
    <t>2026-02-09T07:25:40.5030000Z</t>
  </si>
  <si>
    <t>2026-02-03T06:13:30.0400000Z</t>
  </si>
  <si>
    <t>2026-02-03T06:13:30.0430000Z</t>
  </si>
  <si>
    <t>2026-02-09T06:50:26.5470000Z</t>
  </si>
  <si>
    <t>2026-02-08T18:53:26.6130000Z</t>
  </si>
  <si>
    <t>2025em1200162@bitspilani-digital.edu.in</t>
  </si>
  <si>
    <t>2025EM1200162</t>
  </si>
  <si>
    <t>DAKKA JAYASREE</t>
  </si>
  <si>
    <t>2026-02-09T06:47:56.0570000Z</t>
  </si>
  <si>
    <t>2026-02-09T07:22:46.3900000Z</t>
  </si>
  <si>
    <t>2026-02-09T07:22:38.8170000Z</t>
  </si>
  <si>
    <t>2026-02-08T17:50:58.7370000Z</t>
  </si>
  <si>
    <t>2026-02-08T17:50:38.1230000Z</t>
  </si>
  <si>
    <t>2026-02-02T19:16:18.6600000Z</t>
  </si>
  <si>
    <t>2026-02-04T07:07:41.7130000Z</t>
  </si>
  <si>
    <t>2026-01-25T12:56:48.1030000Z</t>
  </si>
  <si>
    <t>2026-02-09T07:24:53.5600000Z</t>
  </si>
  <si>
    <t>2026-01-28T20:23:44.5930000Z</t>
  </si>
  <si>
    <t>2025em1200163@bitspilani-digital.edu.in</t>
  </si>
  <si>
    <t>2025EM1200163</t>
  </si>
  <si>
    <t>2026-02-08T13:16:39.2400000Z</t>
  </si>
  <si>
    <t>2026-02-08T19:01:13.0770000Z</t>
  </si>
  <si>
    <t>2026-02-08T13:05:56.5500000Z</t>
  </si>
  <si>
    <t>2026-02-06T08:36:57.8170000Z</t>
  </si>
  <si>
    <t>2026-02-08T19:01:57.1670000Z</t>
  </si>
  <si>
    <t>2026-02-08T12:56:56.2600000Z</t>
  </si>
  <si>
    <t>2026-02-05T16:37:00.8830000Z</t>
  </si>
  <si>
    <t>2026-02-06T13:13:34.7870000Z</t>
  </si>
  <si>
    <t>2026-02-08T12:46:19.0870000Z</t>
  </si>
  <si>
    <t>2026-02-08T12:46:13.5800000Z</t>
  </si>
  <si>
    <t>2025em1200164@bitspilani-digital.edu.in</t>
  </si>
  <si>
    <t>2025EM1200164</t>
  </si>
  <si>
    <t>VELMATHI M</t>
  </si>
  <si>
    <t>2026-02-07T14:13:38.9400000Z</t>
  </si>
  <si>
    <t>2026-02-06T14:24:26.0470000Z</t>
  </si>
  <si>
    <t>2026-02-07T14:14:28.8900000Z</t>
  </si>
  <si>
    <t>2026-02-06T14:25:02.3900000Z</t>
  </si>
  <si>
    <t>2026-02-07T16:58:13.2100000Z</t>
  </si>
  <si>
    <t>2026-02-07T16:58:12.3670000Z</t>
  </si>
  <si>
    <t>2025em1200165@bitspilani-digital.edu.in</t>
  </si>
  <si>
    <t>2025EM1200165</t>
  </si>
  <si>
    <t>ANANT PARSHOTAM</t>
  </si>
  <si>
    <t>2026-02-07T15:13:27.1700000Z</t>
  </si>
  <si>
    <t>2026-02-07T15:12:37.8670000Z</t>
  </si>
  <si>
    <t>2026-02-07T15:20:38.4700000Z</t>
  </si>
  <si>
    <t>2025em1200166@bitspilani-digital.edu.in</t>
  </si>
  <si>
    <t>2025EM1200166</t>
  </si>
  <si>
    <t>RAJESH RANJAN SINHA</t>
  </si>
  <si>
    <t>2026-02-09T05:09:34.3870000Z</t>
  </si>
  <si>
    <t>2026-02-09T06:31:40.4170000Z</t>
  </si>
  <si>
    <t>2026-02-09T07:31:04.0400000Z</t>
  </si>
  <si>
    <t>2026-02-09T07:30:34.4070000Z</t>
  </si>
  <si>
    <t>2026-02-07T14:44:31.2500000Z</t>
  </si>
  <si>
    <t>2026-02-09T07:31:17.3200000Z</t>
  </si>
  <si>
    <t>2026-02-06T15:05:02.1270000Z</t>
  </si>
  <si>
    <t>2026-01-21T18:40:05.5500000Z</t>
  </si>
  <si>
    <t>2026-01-28T18:15:39.3970000Z</t>
  </si>
  <si>
    <t>2026-02-06T15:30:04.2230000Z</t>
  </si>
  <si>
    <t>2025em1200167@bitspilani-digital.edu.in</t>
  </si>
  <si>
    <t>2025EM1200167</t>
  </si>
  <si>
    <t>RATHI RADHIKA RAJESH</t>
  </si>
  <si>
    <t>2026-02-08T21:29:33.3100000Z</t>
  </si>
  <si>
    <t>2026-02-08T21:40:41.1300000Z</t>
  </si>
  <si>
    <t>2026-01-27T20:02:17.2970000Z</t>
  </si>
  <si>
    <t>2026-01-22T20:07:09.1400000Z</t>
  </si>
  <si>
    <t>2026-01-22T20:07:48.4530000Z</t>
  </si>
  <si>
    <t>2026-01-22T20:07:48.4630000Z</t>
  </si>
  <si>
    <t>2026-02-08T21:41:39.4500000Z</t>
  </si>
  <si>
    <t>2026-02-08T21:28:02.3070000Z</t>
  </si>
  <si>
    <t>2026-02-08T21:02:03.6670000Z</t>
  </si>
  <si>
    <t>2026-02-08T21:02:13.6800000Z</t>
  </si>
  <si>
    <t>2026-01-25T10:40:39.0530000Z</t>
  </si>
  <si>
    <t>2026-02-01T17:36:57.3370000Z</t>
  </si>
  <si>
    <t>2026-02-01T17:12:45.4230000Z</t>
  </si>
  <si>
    <t>2025em1200168@bitspilani-digital.edu.in</t>
  </si>
  <si>
    <t>2025EM1200168</t>
  </si>
  <si>
    <t>KONA BHARATH VARDHANA RAO</t>
  </si>
  <si>
    <t>2026-02-08T17:27:32.1730000Z</t>
  </si>
  <si>
    <t>2026-02-08T09:57:03.0930000Z</t>
  </si>
  <si>
    <t>2026-02-08T09:51:09.3330000Z</t>
  </si>
  <si>
    <t>2026-02-08T18:18:55.7430000Z</t>
  </si>
  <si>
    <t>2026-02-08T18:18:17.2700000Z</t>
  </si>
  <si>
    <t>2026-02-08T18:04:54.7800000Z</t>
  </si>
  <si>
    <t>2026-02-08T18:04:54.7830000Z</t>
  </si>
  <si>
    <t>2026-02-08T17:34:28.0100000Z</t>
  </si>
  <si>
    <t>2026-02-06T16:40:09.9200000Z</t>
  </si>
  <si>
    <t>2025em1200169@bitspilani-digital.edu.in</t>
  </si>
  <si>
    <t>2025EM1200169</t>
  </si>
  <si>
    <t>DAKKA CHANDRA KANTH</t>
  </si>
  <si>
    <t>2026-02-09T04:46:57.8930000Z</t>
  </si>
  <si>
    <t>2026-02-09T04:45:59.0070000Z</t>
  </si>
  <si>
    <t>2026-02-08T06:28:28.0300000Z</t>
  </si>
  <si>
    <t>2026-02-05T12:10:00.0770000Z</t>
  </si>
  <si>
    <t>2026-02-05T12:09:32.1400000Z</t>
  </si>
  <si>
    <t>2026-02-05T12:07:06.4100000Z</t>
  </si>
  <si>
    <t>2026-02-05T12:07:24.7800000Z</t>
  </si>
  <si>
    <t>2026-02-05T11:57:26.5730000Z</t>
  </si>
  <si>
    <t>2026-02-09T04:46:18.5600000Z</t>
  </si>
  <si>
    <t>2026-02-08T06:20:00.3400000Z</t>
  </si>
  <si>
    <t>2026-02-05T11:50:17.2600000Z</t>
  </si>
  <si>
    <t>2026-02-05T12:02:05.9370000Z</t>
  </si>
  <si>
    <t>2026-02-09T04:47:05.8500000Z</t>
  </si>
  <si>
    <t>2026-02-08T06:47:27.5970000Z</t>
  </si>
  <si>
    <t>2025em1200170@bitspilani-digital.edu.in</t>
  </si>
  <si>
    <t>2025EM1200170</t>
  </si>
  <si>
    <t>VATSAVAYI NIHARIKA</t>
  </si>
  <si>
    <t>2026-02-08T15:28:21.8930000Z</t>
  </si>
  <si>
    <t>2026-02-08T15:52:03.6370000Z</t>
  </si>
  <si>
    <t>2026-02-08T15:51:58.0200000Z</t>
  </si>
  <si>
    <t>2026-02-08T16:08:15.7430000Z</t>
  </si>
  <si>
    <t>2026-02-08T15:44:05.0570000Z</t>
  </si>
  <si>
    <t>2026-02-08T16:07:04.7070000Z</t>
  </si>
  <si>
    <t>2026-02-08T15:55:16.2570000Z</t>
  </si>
  <si>
    <t>2026-02-08T16:06:20.3300000Z</t>
  </si>
  <si>
    <t>2026-02-08T15:35:20.8170000Z</t>
  </si>
  <si>
    <t>2025em1200171@bitspilani-digital.edu.in</t>
  </si>
  <si>
    <t>2025EM1200171</t>
  </si>
  <si>
    <t>JYOTSANA NAGAR</t>
  </si>
  <si>
    <t>2026-02-08T13:06:05.8000000Z</t>
  </si>
  <si>
    <t>2026-02-08T12:43:53.4200000Z</t>
  </si>
  <si>
    <t>2026-02-08T13:06:04.5970000Z</t>
  </si>
  <si>
    <t>2026-02-08T16:11:12.3930000Z</t>
  </si>
  <si>
    <t>2026-02-07T17:10:03.7400000Z</t>
  </si>
  <si>
    <t>2026-02-07T17:10:03.7330000Z</t>
  </si>
  <si>
    <t>2026-02-08T08:25:04.5000000Z</t>
  </si>
  <si>
    <t>2026-02-08T08:24:24.4770000Z</t>
  </si>
  <si>
    <t>2026-02-07T15:30:48.7870000Z</t>
  </si>
  <si>
    <t>2026-02-07T16:41:57.6470000Z</t>
  </si>
  <si>
    <t>2026-01-25T16:03:32.6130000Z</t>
  </si>
  <si>
    <t>2026-02-08T16:13:16.9870000Z</t>
  </si>
  <si>
    <t>2026-02-08T13:47:55.0100000Z</t>
  </si>
  <si>
    <t>2025em1200172@bitspilani-digital.edu.in</t>
  </si>
  <si>
    <t>2025EM1200172</t>
  </si>
  <si>
    <t>POOJARY DEERAJ RAVI GUNAVATI</t>
  </si>
  <si>
    <t>2026-02-08T08:40:25.5370000Z</t>
  </si>
  <si>
    <t>2026-02-08T09:51:03.1630000Z</t>
  </si>
  <si>
    <t>2026-02-08T09:50:15.4200000Z</t>
  </si>
  <si>
    <t>2026-02-08T09:57:37.0830000Z</t>
  </si>
  <si>
    <t>2026-02-08T09:57:26.5970000Z</t>
  </si>
  <si>
    <t>2026-02-05T16:31:31.0000000Z</t>
  </si>
  <si>
    <t>2026-02-05T17:25:05.7030000Z</t>
  </si>
  <si>
    <t>2026-02-06T13:34:24.3900000Z</t>
  </si>
  <si>
    <t>2026-02-08T10:02:16.6430000Z</t>
  </si>
  <si>
    <t>2026-02-08T10:02:01.9800000Z</t>
  </si>
  <si>
    <t>2025em1200173@bitspilani-digital.edu.in</t>
  </si>
  <si>
    <t>2025EM1200173</t>
  </si>
  <si>
    <t>SOUMYAJIT GHOSH</t>
  </si>
  <si>
    <t>2026-02-08T15:24:16.8330000Z</t>
  </si>
  <si>
    <t>2026-02-08T18:35:57.4630000Z</t>
  </si>
  <si>
    <t>2026-02-08T15:23:49.9200000Z</t>
  </si>
  <si>
    <t>2026-02-08T18:40:06.9830000Z</t>
  </si>
  <si>
    <t>2026-01-29T06:50:29.1570000Z</t>
  </si>
  <si>
    <t>2026-01-20T08:25:11.1670000Z</t>
  </si>
  <si>
    <t>2026-01-22T19:27:38.3930000Z</t>
  </si>
  <si>
    <t>2026-02-08T18:39:51.3270000Z</t>
  </si>
  <si>
    <t>2026-02-08T15:26:54.9800000Z</t>
  </si>
  <si>
    <t>2026-01-30T07:44:28.6700000Z</t>
  </si>
  <si>
    <t>2026-01-30T13:31:37.4370000Z</t>
  </si>
  <si>
    <t>2026-02-08T16:00:33.6270000Z</t>
  </si>
  <si>
    <t>2026-02-08T15:32:38.3870000Z</t>
  </si>
  <si>
    <t>2025em1200174@bitspilani-digital.edu.in</t>
  </si>
  <si>
    <t>2025EM1200174</t>
  </si>
  <si>
    <t>RITHIK GOWTHAM K</t>
  </si>
  <si>
    <t>2026-02-06T15:34:42.6230000Z</t>
  </si>
  <si>
    <t>2026-02-05T14:42:52.0330000Z</t>
  </si>
  <si>
    <t>2026-02-05T11:28:27.2930000Z</t>
  </si>
  <si>
    <t>2026-01-30T08:53:39.6200000Z</t>
  </si>
  <si>
    <t>2026-02-04T11:51:44.4500000Z</t>
  </si>
  <si>
    <t>2026-02-03T16:46:12.7770000Z</t>
  </si>
  <si>
    <t>2026-02-03T14:36:43.6730000Z</t>
  </si>
  <si>
    <t>2026-02-03T14:46:19.1870000Z</t>
  </si>
  <si>
    <t>2026-02-03T16:48:18.6900000Z</t>
  </si>
  <si>
    <t>2026-02-03T05:14:56.3800000Z</t>
  </si>
  <si>
    <t>2026-02-03T05:11:05.5870000Z</t>
  </si>
  <si>
    <t>2026-02-03T05:11:08.1100000Z</t>
  </si>
  <si>
    <t>2026-02-04T12:04:29.3330000Z</t>
  </si>
  <si>
    <t>2026-02-04T12:04:24.0170000Z</t>
  </si>
  <si>
    <t>2025em1200175@bitspilani-digital.edu.in</t>
  </si>
  <si>
    <t>2025EM1200175</t>
  </si>
  <si>
    <t>SAAI ARUL PRAKAASH A</t>
  </si>
  <si>
    <t>2026-02-09T07:30:24.2430000Z</t>
  </si>
  <si>
    <t>2026-02-09T05:39:07.8330000Z</t>
  </si>
  <si>
    <t>2026-01-30T08:44:09.1500000Z</t>
  </si>
  <si>
    <t>2026-01-31T18:36:43.6200000Z</t>
  </si>
  <si>
    <t>2026-01-31T18:36:42.7770000Z</t>
  </si>
  <si>
    <t>2026-01-31T18:12:15.0300000Z</t>
  </si>
  <si>
    <t>2026-01-31T18:13:14.5230000Z</t>
  </si>
  <si>
    <t>2026-01-30T08:55:21.7000000Z</t>
  </si>
  <si>
    <t>2026-02-05T10:17:55.1600000Z</t>
  </si>
  <si>
    <t>2026-02-04T10:44:03.7600000Z</t>
  </si>
  <si>
    <t>2026-02-04T09:38:01.7800000Z</t>
  </si>
  <si>
    <t>2026-02-04T10:41:06.0730000Z</t>
  </si>
  <si>
    <t>2026-02-05T15:05:07.5900000Z</t>
  </si>
  <si>
    <t>2026-02-05T15:05:06.6600000Z</t>
  </si>
  <si>
    <t>2025em1200176@bitspilani-digital.edu.in</t>
  </si>
  <si>
    <t>2025EM1200176</t>
  </si>
  <si>
    <t>PARAMBVEER SHRINGA T M</t>
  </si>
  <si>
    <t>2026-02-09T03:12:14.8230000Z</t>
  </si>
  <si>
    <t>2026-02-09T03:14:32.2400000Z</t>
  </si>
  <si>
    <t>2026-02-06T11:39:23.7500000Z</t>
  </si>
  <si>
    <t>2026-02-02T14:27:18.5200000Z</t>
  </si>
  <si>
    <t>2026-02-09T03:15:10.2100000Z</t>
  </si>
  <si>
    <t>2026-02-02T17:34:00.5970000Z</t>
  </si>
  <si>
    <t>2026-02-02T14:32:18.5400000Z</t>
  </si>
  <si>
    <t>2025em1200177@bitspilani-digital.edu.in</t>
  </si>
  <si>
    <t>2025EM1200177</t>
  </si>
  <si>
    <t>KALISETTI DHEERAJ BABU</t>
  </si>
  <si>
    <t>2026-02-07T19:26:58.3900000Z</t>
  </si>
  <si>
    <t>2026-02-07T12:38:23.9670000Z</t>
  </si>
  <si>
    <t>2026-02-07T19:26:24.1830000Z</t>
  </si>
  <si>
    <t>2026-02-07T19:32:21.0000000Z</t>
  </si>
  <si>
    <t>2026-02-07T15:42:50.6870000Z</t>
  </si>
  <si>
    <t>2026-02-07T19:29:19.5200000Z</t>
  </si>
  <si>
    <t>2026-02-07T15:39:43.4170000Z</t>
  </si>
  <si>
    <t>2026-02-07T15:21:39.6070000Z</t>
  </si>
  <si>
    <t>2026-02-07T15:21:39.6030000Z</t>
  </si>
  <si>
    <t>2026-02-07T19:32:28.4670000Z</t>
  </si>
  <si>
    <t>2025em1200178@bitspilani-digital.edu.in</t>
  </si>
  <si>
    <t>2025EM1200178</t>
  </si>
  <si>
    <t>ANSHU JHA</t>
  </si>
  <si>
    <t>2026-02-08T13:11:49.8130000Z</t>
  </si>
  <si>
    <t>2026-02-07T13:08:58.5100000Z</t>
  </si>
  <si>
    <t>2026-02-08T06:02:27.1600000Z</t>
  </si>
  <si>
    <t>2026-02-08T06:02:22.5200000Z</t>
  </si>
  <si>
    <t>2026-02-08T06:14:36.2870000Z</t>
  </si>
  <si>
    <t>2026-02-08T06:08:48.7230000Z</t>
  </si>
  <si>
    <t>2026-02-08T06:14:26.8430000Z</t>
  </si>
  <si>
    <t>2026-02-08T06:13:44.7030000Z</t>
  </si>
  <si>
    <t>2025em1200179@bitspilani-digital.edu.in</t>
  </si>
  <si>
    <t>2025EM1200179</t>
  </si>
  <si>
    <t>SANJAY</t>
  </si>
  <si>
    <t>2026-02-09T06:11:39.8500000Z</t>
  </si>
  <si>
    <t>2026-02-09T05:15:00.4930000Z</t>
  </si>
  <si>
    <t>2026-02-06T11:29:47.4770000Z</t>
  </si>
  <si>
    <t>2026-01-23T10:30:20.6170000Z</t>
  </si>
  <si>
    <t>2026-01-18T06:46:13.7600000Z</t>
  </si>
  <si>
    <t>2026-01-18T06:46:13.7500000Z</t>
  </si>
  <si>
    <t>2026-02-08T18:06:59.8770000Z</t>
  </si>
  <si>
    <t>2026-02-08T18:04:00.4770000Z</t>
  </si>
  <si>
    <t>2026-02-08T14:46:44.8200000Z</t>
  </si>
  <si>
    <t>2026-02-08T17:35:25.3070000Z</t>
  </si>
  <si>
    <t>2026-02-09T07:06:24.1370000Z</t>
  </si>
  <si>
    <t>2026-02-09T07:05:57.1030000Z</t>
  </si>
  <si>
    <t>2025em1200180@bitspilani-digital.edu.in</t>
  </si>
  <si>
    <t>2025EM1200180</t>
  </si>
  <si>
    <t>DHWANI SHAH</t>
  </si>
  <si>
    <t>2026-02-08T18:48:25.6330000Z</t>
  </si>
  <si>
    <t>2026-01-23T16:36:29.0270000Z</t>
  </si>
  <si>
    <t>2026-02-09T00:25:07.8370000Z</t>
  </si>
  <si>
    <t>2026-02-09T00:38:44.5400000Z</t>
  </si>
  <si>
    <t>2026-02-09T00:03:37.5970000Z</t>
  </si>
  <si>
    <t>2026-02-09T00:22:33.5500000Z</t>
  </si>
  <si>
    <t>2026-02-09T00:25:03.0100000Z</t>
  </si>
  <si>
    <t>2026-02-06T14:13:06.8170000Z</t>
  </si>
  <si>
    <t>2026-02-06T19:05:10.3530000Z</t>
  </si>
  <si>
    <t>2026-02-09T00:40:30.5100000Z</t>
  </si>
  <si>
    <t>2026-02-08T23:55:50.1400000Z</t>
  </si>
  <si>
    <t>2025em1200181@bitspilani-digital.edu.in</t>
  </si>
  <si>
    <t>2025EM1200181</t>
  </si>
  <si>
    <t>JISHNU SAJI</t>
  </si>
  <si>
    <t>2026-01-30T12:59:59.2130000Z</t>
  </si>
  <si>
    <t>2026-02-07T15:12:28.7370000Z</t>
  </si>
  <si>
    <t>2026-01-21T06:55:18.6670000Z</t>
  </si>
  <si>
    <t>2026-01-21T06:55:12.3200000Z</t>
  </si>
  <si>
    <t>2026-01-21T06:55:12.3300000Z</t>
  </si>
  <si>
    <t>2026-02-07T15:12:59.9270000Z</t>
  </si>
  <si>
    <t>2026-02-07T09:52:46.1000000Z</t>
  </si>
  <si>
    <t>2026-02-07T15:13:44.9370000Z</t>
  </si>
  <si>
    <t>2026-02-07T09:30:42.9770000Z</t>
  </si>
  <si>
    <t>2026-02-02T17:48:01.4500000Z</t>
  </si>
  <si>
    <t>2025em1200182@bitspilani-digital.edu.in</t>
  </si>
  <si>
    <t>2025EM1200182</t>
  </si>
  <si>
    <t>SAI SRIJA AEPURU</t>
  </si>
  <si>
    <t>2026-02-08T08:21:44.5270000Z</t>
  </si>
  <si>
    <t>2026-01-30T14:07:34.9770000Z</t>
  </si>
  <si>
    <t>2026-01-26T07:10:16.6400000Z</t>
  </si>
  <si>
    <t>2026-02-08T10:56:25.0130000Z</t>
  </si>
  <si>
    <t>2026-02-08T10:55:36.4530000Z</t>
  </si>
  <si>
    <t>2026-02-08T10:30:21.1300000Z</t>
  </si>
  <si>
    <t>2026-02-08T10:30:21.1330000Z</t>
  </si>
  <si>
    <t>2026-02-06T09:43:05.9530000Z</t>
  </si>
  <si>
    <t>2026-01-27T16:28:20.4430000Z</t>
  </si>
  <si>
    <t>2026-01-27T16:25:29.7200000Z</t>
  </si>
  <si>
    <t>2026-01-21T16:21:42.2430000Z</t>
  </si>
  <si>
    <t>2026-02-08T10:56:47.4100000Z</t>
  </si>
  <si>
    <t>2026-02-08T04:51:31.8270000Z</t>
  </si>
  <si>
    <t>2025em1200183@bitspilani-digital.edu.in</t>
  </si>
  <si>
    <t>2025EM1200183</t>
  </si>
  <si>
    <t>GUTTIKONDA YAMINI</t>
  </si>
  <si>
    <t>2026-02-08T16:19:27.6500000Z</t>
  </si>
  <si>
    <t>2026-02-08T16:00:25.1430000Z</t>
  </si>
  <si>
    <t>2026-02-08T16:18:59.1770000Z</t>
  </si>
  <si>
    <t>2026-02-08T16:08:15.6470000Z</t>
  </si>
  <si>
    <t>2026-02-08T16:08:11.3630000Z</t>
  </si>
  <si>
    <t>2026-02-01T10:13:22.3270000Z</t>
  </si>
  <si>
    <t>2026-02-08T16:04:41.7570000Z</t>
  </si>
  <si>
    <t>2026-02-08T16:04:37.6900000Z</t>
  </si>
  <si>
    <t>2025em1200184@bitspilani-digital.edu.in</t>
  </si>
  <si>
    <t>2025EM1200184</t>
  </si>
  <si>
    <t>FAHAD AQMAR</t>
  </si>
  <si>
    <t>2026-02-08T21:31:47.1230000Z</t>
  </si>
  <si>
    <t>2026-01-25T21:22:52.3730000Z</t>
  </si>
  <si>
    <t>2026-02-08T23:30:58.1630000Z</t>
  </si>
  <si>
    <t>2026-02-08T22:03:02.8000000Z</t>
  </si>
  <si>
    <t>2026-01-27T01:10:43.0270000Z</t>
  </si>
  <si>
    <t>2026-02-09T05:24:25.3230000Z</t>
  </si>
  <si>
    <t>2026-02-09T00:19:41.1730000Z</t>
  </si>
  <si>
    <t>2026-02-03T20:10:09.2400000Z</t>
  </si>
  <si>
    <t>2026-02-03T20:13:51.1230000Z</t>
  </si>
  <si>
    <t>2026-02-02T01:29:40.4100000Z</t>
  </si>
  <si>
    <t>2026-02-08T23:42:26.3970000Z</t>
  </si>
  <si>
    <t>2026-02-09T03:11:11.3200000Z</t>
  </si>
  <si>
    <t>2026-02-09T01:49:23.9430000Z</t>
  </si>
  <si>
    <t>2025em1200185@bitspilani-digital.edu.in</t>
  </si>
  <si>
    <t>2025EM1200185</t>
  </si>
  <si>
    <t>MACHERLA VIRINCHI</t>
  </si>
  <si>
    <t>2026-02-06T15:18:26.4700000Z</t>
  </si>
  <si>
    <t>2026-02-06T14:11:21.7370000Z</t>
  </si>
  <si>
    <t>2026-01-25T13:56:42.0600000Z</t>
  </si>
  <si>
    <t>2026-02-06T14:12:29.9070000Z</t>
  </si>
  <si>
    <t>2026-02-04T10:09:03.3170000Z</t>
  </si>
  <si>
    <t>2025em1200186@bitspilani-digital.edu.in</t>
  </si>
  <si>
    <t>2025EM1200186</t>
  </si>
  <si>
    <t>MRITYUNJAY RAI</t>
  </si>
  <si>
    <t>2026-02-08T09:23:15.8330000Z</t>
  </si>
  <si>
    <t>2026-02-08T09:30:19.1170000Z</t>
  </si>
  <si>
    <t>2026-02-08T09:29:58.4070000Z</t>
  </si>
  <si>
    <t>2026-02-08T09:40:37.4030000Z</t>
  </si>
  <si>
    <t>2026-02-08T09:31:59.5470000Z</t>
  </si>
  <si>
    <t>2026-01-28T13:06:20.8400000Z</t>
  </si>
  <si>
    <t>2026-01-28T13:07:43.3670000Z</t>
  </si>
  <si>
    <t>2026-02-05T11:01:04.6000000Z</t>
  </si>
  <si>
    <t>2026-02-08T09:40:34.4100000Z</t>
  </si>
  <si>
    <t>2026-02-08T09:39:32.6130000Z</t>
  </si>
  <si>
    <t>2025em1200187@bitspilani-digital.edu.in</t>
  </si>
  <si>
    <t>2025EM1200187</t>
  </si>
  <si>
    <t>RAGESHWER SINGH</t>
  </si>
  <si>
    <t>2026-01-23T13:46:41.7900000Z</t>
  </si>
  <si>
    <t>2026-01-28T04:51:58.4900000Z</t>
  </si>
  <si>
    <t>2026-01-23T13:49:21.3270000Z</t>
  </si>
  <si>
    <t>2026-01-23T13:49:39.0830000Z</t>
  </si>
  <si>
    <t>2026-01-23T13:49:39.0930000Z</t>
  </si>
  <si>
    <t>2026-01-19T12:48:00.6570000Z</t>
  </si>
  <si>
    <t>2026-01-25T05:24:04.5100000Z</t>
  </si>
  <si>
    <t>2026-01-21T17:27:38.6570000Z</t>
  </si>
  <si>
    <t>2025em1200188@bitspilani-digital.edu.in</t>
  </si>
  <si>
    <t>2025EM1200188</t>
  </si>
  <si>
    <t>SNEHASISH BANIK</t>
  </si>
  <si>
    <t>2026-02-08T03:31:28.4030000Z</t>
  </si>
  <si>
    <t>2026-02-07T19:26:36.1700000Z</t>
  </si>
  <si>
    <t>2026-02-07T19:26:29.2600000Z</t>
  </si>
  <si>
    <t>2026-02-07T19:06:52.8770000Z</t>
  </si>
  <si>
    <t>2026-02-07T19:05:33.0930000Z</t>
  </si>
  <si>
    <t>2026-02-07T12:51:14.3030000Z</t>
  </si>
  <si>
    <t>2026-02-07T13:04:54.0400000Z</t>
  </si>
  <si>
    <t>2026-01-22T18:22:55.6700000Z</t>
  </si>
  <si>
    <t>2026-01-22T18:23:21.1900000Z</t>
  </si>
  <si>
    <t>2026-01-22T18:23:21.1970000Z</t>
  </si>
  <si>
    <t>2026-02-08T12:05:54.3500000Z</t>
  </si>
  <si>
    <t>2026-02-07T19:14:58.5900000Z</t>
  </si>
  <si>
    <t>2025em1200189@bitspilani-digital.edu.in</t>
  </si>
  <si>
    <t>2025EM1200189</t>
  </si>
  <si>
    <t>MARY JISMY. M</t>
  </si>
  <si>
    <t>2026-02-06T13:56:52.2770000Z</t>
  </si>
  <si>
    <t>2026-02-08T17:25:49.5000000Z</t>
  </si>
  <si>
    <t>2026-02-07T10:29:46.7430000Z</t>
  </si>
  <si>
    <t>2026-02-08T22:38:14.4100000Z</t>
  </si>
  <si>
    <t>2026-02-08T17:30:28.8530000Z</t>
  </si>
  <si>
    <t>2026-02-08T23:35:18.4330000Z</t>
  </si>
  <si>
    <t>2026-02-06T12:57:33.7030000Z</t>
  </si>
  <si>
    <t>2025em1200190@bitspilani-digital.edu.in</t>
  </si>
  <si>
    <t>2025EM1200190</t>
  </si>
  <si>
    <t>MOHAN VISWAGNA MUTHALURU RANGA</t>
  </si>
  <si>
    <t>2026-02-07T15:32:47.8270000Z</t>
  </si>
  <si>
    <t>2026-02-06T13:55:14.2700000Z</t>
  </si>
  <si>
    <t>2026-01-28T10:34:53.4600000Z</t>
  </si>
  <si>
    <t>2026-02-07T15:33:16.3770000Z</t>
  </si>
  <si>
    <t>2026-02-04T10:13:16.8700000Z</t>
  </si>
  <si>
    <t>2026-02-04T14:10:19.8500000Z</t>
  </si>
  <si>
    <t>2026-01-22T10:10:20.9400000Z</t>
  </si>
  <si>
    <t>2026-01-22T10:10:12.6830000Z</t>
  </si>
  <si>
    <t>2026-01-22T10:10:12.6900000Z</t>
  </si>
  <si>
    <t>2026-02-07T14:04:39.1000000Z</t>
  </si>
  <si>
    <t>2025em1200191@bitspilani-digital.edu.in</t>
  </si>
  <si>
    <t>2025EM1200191</t>
  </si>
  <si>
    <t>JAGPAL SINGH</t>
  </si>
  <si>
    <t>2026-01-18T11:13:27.7170000Z</t>
  </si>
  <si>
    <t>2026-02-08T19:37:27.7730000Z</t>
  </si>
  <si>
    <t>2026-02-09T06:17:11.9970000Z</t>
  </si>
  <si>
    <t>2026-01-20T17:38:03.5700000Z</t>
  </si>
  <si>
    <t>2026-02-01T15:46:12.3900000Z</t>
  </si>
  <si>
    <t>2026-02-01T05:52:57.6270000Z</t>
  </si>
  <si>
    <t>2026-02-01T05:26:06.5930000Z</t>
  </si>
  <si>
    <t>2026-02-03T01:05:17.8030000Z</t>
  </si>
  <si>
    <t>2026-02-08T19:34:22.8000000Z</t>
  </si>
  <si>
    <t>2026-02-03T00:55:17.4700000Z</t>
  </si>
  <si>
    <t>2026-02-03T01:18:20.3270000Z</t>
  </si>
  <si>
    <t>2026-02-08T19:36:06.9170000Z</t>
  </si>
  <si>
    <t>2026-02-09T06:18:56.9800000Z</t>
  </si>
  <si>
    <t>2026-02-09T06:04:00.9170000Z</t>
  </si>
  <si>
    <t>2025em1200193@bitspilani-digital.edu.in</t>
  </si>
  <si>
    <t>2025EM1200193</t>
  </si>
  <si>
    <t>SREERAG K VIVEK</t>
  </si>
  <si>
    <t>2026-02-08T10:18:35.3030000Z</t>
  </si>
  <si>
    <t>2026-02-08T09:47:33.9130000Z</t>
  </si>
  <si>
    <t>2026-02-08T09:52:56.3130000Z</t>
  </si>
  <si>
    <t>2026-01-27T00:01:08.8570000Z</t>
  </si>
  <si>
    <t>2026-01-26T23:57:44.2200000Z</t>
  </si>
  <si>
    <t>2026-01-26T23:57:44.2230000Z</t>
  </si>
  <si>
    <t>2026-02-08T10:10:08.9370000Z</t>
  </si>
  <si>
    <t>2026-02-08T10:09:55.8300000Z</t>
  </si>
  <si>
    <t>2026-02-08T10:05:54.2830000Z</t>
  </si>
  <si>
    <t>2026-02-08T10:04:54.6700000Z</t>
  </si>
  <si>
    <t>2025em1200194@bitspilani-digital.edu.in</t>
  </si>
  <si>
    <t>2025EM1200194</t>
  </si>
  <si>
    <t>ATISH DENIS MANDOL</t>
  </si>
  <si>
    <t>2026-02-09T06:45:49.0330000Z</t>
  </si>
  <si>
    <t>2026-02-09T07:14:19.1430000Z</t>
  </si>
  <si>
    <t>2026-02-08T08:30:00.5400000Z</t>
  </si>
  <si>
    <t>2026-02-09T07:04:26.1930000Z</t>
  </si>
  <si>
    <t>2026-02-08T09:04:01.7500000Z</t>
  </si>
  <si>
    <t>2026-02-05T16:32:57.1800000Z</t>
  </si>
  <si>
    <t>2026-02-05T16:32:57.1930000Z</t>
  </si>
  <si>
    <t>2026-01-25T16:32:56.1670000Z</t>
  </si>
  <si>
    <t>2026-01-21T06:54:47.7200000Z</t>
  </si>
  <si>
    <t>2026-01-25T16:33:13.6130000Z</t>
  </si>
  <si>
    <t>2026-02-08T15:11:24.6970000Z</t>
  </si>
  <si>
    <t>2026-02-08T14:33:49.0830000Z</t>
  </si>
  <si>
    <t>2025em1200195@bitspilani-digital.edu.in</t>
  </si>
  <si>
    <t>2025EM1200195</t>
  </si>
  <si>
    <t>ATISHA TOSHNIWAL</t>
  </si>
  <si>
    <t>2026-02-08T12:13:42.4130000Z</t>
  </si>
  <si>
    <t>2026-02-09T04:14:45.1030000Z</t>
  </si>
  <si>
    <t>2026-02-08T12:13:16.7670000Z</t>
  </si>
  <si>
    <t>2026-02-06T07:40:18.7770000Z</t>
  </si>
  <si>
    <t>2026-02-08T07:43:42.5630000Z</t>
  </si>
  <si>
    <t>2026-02-08T07:39:00.1200000Z</t>
  </si>
  <si>
    <t>2026-02-07T14:19:01.0170000Z</t>
  </si>
  <si>
    <t>2026-02-08T06:47:18.7000000Z</t>
  </si>
  <si>
    <t>2026-01-23T14:18:04.5600000Z</t>
  </si>
  <si>
    <t>2026-02-09T04:29:49.8370000Z</t>
  </si>
  <si>
    <t>2026-02-09T04:28:27.0800000Z</t>
  </si>
  <si>
    <t>2025em1200196@bitspilani-digital.edu.in</t>
  </si>
  <si>
    <t>2025EM1200196</t>
  </si>
  <si>
    <t>RAVI TEJA REDDY T</t>
  </si>
  <si>
    <t>2026-02-03T22:50:03.1870000Z</t>
  </si>
  <si>
    <t>2026-01-26T02:57:44.0200000Z</t>
  </si>
  <si>
    <t>2026-01-30T14:08:35.3370000Z</t>
  </si>
  <si>
    <t>2026-02-03T22:50:13.1930000Z</t>
  </si>
  <si>
    <t>2026-01-23T17:02:15.8270000Z</t>
  </si>
  <si>
    <t>2026-01-30T04:17:56.7100000Z</t>
  </si>
  <si>
    <t>2025em1200197@bitspilani-digital.edu.in</t>
  </si>
  <si>
    <t>2025EM1200197</t>
  </si>
  <si>
    <t>DARSINI K</t>
  </si>
  <si>
    <t>2026-02-08T19:30:57.8600000Z</t>
  </si>
  <si>
    <t>2026-02-08T18:08:58.6900000Z</t>
  </si>
  <si>
    <t>2026-01-31T18:24:28.3870000Z</t>
  </si>
  <si>
    <t>2026-02-07T06:42:13.3500000Z</t>
  </si>
  <si>
    <t>2026-02-01T09:31:52.5400000Z</t>
  </si>
  <si>
    <t>2026-02-01T09:16:39.0170000Z</t>
  </si>
  <si>
    <t>2026-02-01T09:29:32.0600000Z</t>
  </si>
  <si>
    <t>2026-02-03T20:15:00.5170000Z</t>
  </si>
  <si>
    <t>2026-02-08T09:58:40.1470000Z</t>
  </si>
  <si>
    <t>2026-02-08T09:58:00.4170000Z</t>
  </si>
  <si>
    <t>2026-02-07T08:28:21.2070000Z</t>
  </si>
  <si>
    <t>2026-02-08T13:25:06.5300000Z</t>
  </si>
  <si>
    <t>2026-02-08T13:22:16.6070000Z</t>
  </si>
  <si>
    <t>2025em1200198@bitspilani-digital.edu.in</t>
  </si>
  <si>
    <t>2025EM1200198</t>
  </si>
  <si>
    <t>MEHUL KASHYAP</t>
  </si>
  <si>
    <t>2026-02-07T17:04:53.7200000Z</t>
  </si>
  <si>
    <t>2026-02-07T19:34:31.0700000Z</t>
  </si>
  <si>
    <t>2026-02-07T18:45:22.5700000Z</t>
  </si>
  <si>
    <t>2026-02-07T19:35:54.3930000Z</t>
  </si>
  <si>
    <t>2026-02-07T19:04:39.0430000Z</t>
  </si>
  <si>
    <t>2026-01-30T10:30:41.3470000Z</t>
  </si>
  <si>
    <t>2026-02-07T19:38:23.7170000Z</t>
  </si>
  <si>
    <t>2026-02-07T18:52:36.5730000Z</t>
  </si>
  <si>
    <t>2025em1200199@bitspilani-digital.edu.in</t>
  </si>
  <si>
    <t>2025EM1200199</t>
  </si>
  <si>
    <t>PRASANNA S</t>
  </si>
  <si>
    <t>2026-02-07T05:32:02.0330000Z</t>
  </si>
  <si>
    <t>2026-02-07T11:55:14.8930000Z</t>
  </si>
  <si>
    <t>2026-01-30T10:36:54.4270000Z</t>
  </si>
  <si>
    <t>2026-01-30T10:36:36.2530000Z</t>
  </si>
  <si>
    <t>2026-01-22T20:07:52.3670000Z</t>
  </si>
  <si>
    <t>2026-01-22T20:07:52.3800000Z</t>
  </si>
  <si>
    <t>2026-02-02T00:46:07.3700000Z</t>
  </si>
  <si>
    <t>2026-01-30T10:33:07.8330000Z</t>
  </si>
  <si>
    <t>2026-01-23T18:35:50.0800000Z</t>
  </si>
  <si>
    <t>2026-02-02T00:46:18.4530000Z</t>
  </si>
  <si>
    <t>2026-01-23T18:50:01.8330000Z</t>
  </si>
  <si>
    <t>2025em1200200@bitspilani-digital.edu.in</t>
  </si>
  <si>
    <t>2025EM1200200</t>
  </si>
  <si>
    <t>ETTEDI VARUN SAI</t>
  </si>
  <si>
    <t>2026-02-08T05:28:27.1770000Z</t>
  </si>
  <si>
    <t>2026-02-08T07:14:16.6100000Z</t>
  </si>
  <si>
    <t>2026-02-08T06:49:05.9230000Z</t>
  </si>
  <si>
    <t>2025em1200202@bitspilani-digital.edu.in</t>
  </si>
  <si>
    <t>2025EM1200202</t>
  </si>
  <si>
    <t>NIKKY ALOK ARYA</t>
  </si>
  <si>
    <t>2026-02-08T18:14:03.6030000Z</t>
  </si>
  <si>
    <t>2026-02-06T14:43:35.0970000Z</t>
  </si>
  <si>
    <t>2026-02-08T18:39:59.1700000Z</t>
  </si>
  <si>
    <t>2026-02-08T09:52:36.0870000Z</t>
  </si>
  <si>
    <t>2026-02-08T07:14:12.7530000Z</t>
  </si>
  <si>
    <t>2026-02-08T07:14:12.7500000Z</t>
  </si>
  <si>
    <t>2026-02-06T14:41:43.7970000Z</t>
  </si>
  <si>
    <t>2026-02-06T14:41:22.7400000Z</t>
  </si>
  <si>
    <t>2026-02-06T14:41:22.7370000Z</t>
  </si>
  <si>
    <t>2026-02-08T18:39:39.3470000Z</t>
  </si>
  <si>
    <t>2026-02-08T18:31:44.6200000Z</t>
  </si>
  <si>
    <t>2025em1200203@bitspilani-digital.edu.in</t>
  </si>
  <si>
    <t>2025EM1200203</t>
  </si>
  <si>
    <t>ASHISH C</t>
  </si>
  <si>
    <t>2026-02-08T15:24:22.3700000Z</t>
  </si>
  <si>
    <t>2026-02-08T18:22:48.6500000Z</t>
  </si>
  <si>
    <t>2026-02-08T15:24:14.0970000Z</t>
  </si>
  <si>
    <t>2026-02-08T10:28:01.3430000Z</t>
  </si>
  <si>
    <t>2026-02-08T10:28:07.2270000Z</t>
  </si>
  <si>
    <t>2026-02-08T10:28:07.2070000Z</t>
  </si>
  <si>
    <t>2026-02-08T15:14:30.0970000Z</t>
  </si>
  <si>
    <t>2026-02-08T15:11:57.0000000Z</t>
  </si>
  <si>
    <t>2026-02-08T14:11:37.2770000Z</t>
  </si>
  <si>
    <t>2026-02-08T15:14:41.1600000Z</t>
  </si>
  <si>
    <t>2026-02-08T19:06:50.7000000Z</t>
  </si>
  <si>
    <t>2026-02-08T19:06:37.5500000Z</t>
  </si>
  <si>
    <t>2025em1200204@bitspilani-digital.edu.in</t>
  </si>
  <si>
    <t>2025EM1200204</t>
  </si>
  <si>
    <t>DESAI SANDIP PANDURANG</t>
  </si>
  <si>
    <t>2026-02-09T04:48:37.7000000Z</t>
  </si>
  <si>
    <t>2026-02-09T06:22:05.2730000Z</t>
  </si>
  <si>
    <t>2026-02-09T05:08:31.7500000Z</t>
  </si>
  <si>
    <t>2026-02-05T02:21:33.4870000Z</t>
  </si>
  <si>
    <t>2026-02-09T06:21:39.9030000Z</t>
  </si>
  <si>
    <t>2026-02-09T05:29:00.5170000Z</t>
  </si>
  <si>
    <t>2026-02-05T01:18:19.8930000Z</t>
  </si>
  <si>
    <t>2026-02-05T01:18:19.8900000Z</t>
  </si>
  <si>
    <t>2026-02-09T06:21:05.3400000Z</t>
  </si>
  <si>
    <t>2026-01-25T14:15:53.1530000Z</t>
  </si>
  <si>
    <t>2026-01-25T13:49:23.0530000Z</t>
  </si>
  <si>
    <t>2026-01-25T13:49:23.0670000Z</t>
  </si>
  <si>
    <t>2026-02-09T06:21:22.2870000Z</t>
  </si>
  <si>
    <t>2026-02-09T06:20:09.9370000Z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</si>
  <si>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</si>
  <si>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</si>
  <si>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</si>
  <si>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</si>
  <si>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</si>
  <si>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2026-01-23T03:47:19.0130000Z</t>
  </si>
  <si>
    <t>2026-01-22T17:52:22.1470000Z</t>
  </si>
  <si>
    <t>2026-01-22T17:56:51.1030000Z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</si>
  <si>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</si>
  <si>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</si>
  <si>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</si>
  <si>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</si>
  <si>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</si>
  <si>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</si>
  <si>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</si>
  <si>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</si>
  <si>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2026-02-07T15:08:28.2270000Z</t>
  </si>
  <si>
    <t>2026-02-06T04:21:43.0300000Z</t>
  </si>
  <si>
    <t>2026-02-07T15:09:02.0900000Z</t>
  </si>
  <si>
    <t>2026-01-31T15:16:42.7700000Z</t>
  </si>
  <si>
    <t>2026-02-07T15:09:32.9000000Z</t>
  </si>
  <si>
    <t>2026-02-07T15:24:43.7530000Z</t>
  </si>
  <si>
    <t>2026-02-06T04:23:36.0800000Z</t>
  </si>
  <si>
    <t>2025em1200208@bitspilani-digital.edu.in</t>
  </si>
  <si>
    <t>2025EM1200208</t>
  </si>
  <si>
    <t>YAGNAMURTHY AMRUTESH</t>
  </si>
  <si>
    <t>2026-02-09T05:50:02.7970000Z</t>
  </si>
  <si>
    <t>2026-02-09T05:47:48.1430000Z</t>
  </si>
  <si>
    <t>2026-02-08T08:27:46.1230000Z</t>
  </si>
  <si>
    <t>2026-02-09T07:17:04.0730000Z</t>
  </si>
  <si>
    <t>2026-02-08T09:38:16.4000000Z</t>
  </si>
  <si>
    <t>2026-02-07T08:37:13.0630000Z</t>
  </si>
  <si>
    <t>2026-02-08T09:41:43.3830000Z</t>
  </si>
  <si>
    <t>2026-02-05T07:22:22.3300000Z</t>
  </si>
  <si>
    <t>2025em1200209@bitspilani-digital.edu.in</t>
  </si>
  <si>
    <t>2025EM1200209</t>
  </si>
  <si>
    <t>KUNAL JUNEJA</t>
  </si>
  <si>
    <t>2026-02-02T07:57:29.8430000Z</t>
  </si>
  <si>
    <t>2026-01-31T15:39:34.9600000Z</t>
  </si>
  <si>
    <t>2026-01-30T11:28:45.4300000Z</t>
  </si>
  <si>
    <t>2026-01-30T14:24:26.9700000Z</t>
  </si>
  <si>
    <t>2026-01-26T08:30:31.0470000Z</t>
  </si>
  <si>
    <t>2026-01-26T08:33:07.9270000Z</t>
  </si>
  <si>
    <t>2026-02-02T07:58:58.0500000Z</t>
  </si>
  <si>
    <t>2026-02-02T07:59:14.5830000Z</t>
  </si>
  <si>
    <t>2026-01-26T09:18:53.9400000Z</t>
  </si>
  <si>
    <t>2025em1200210@bitspilani-digital.edu.in</t>
  </si>
  <si>
    <t>2025EM1200210</t>
  </si>
  <si>
    <t>CHAUDHARI ABHIJIT NARAYANA</t>
  </si>
  <si>
    <t>2026-01-31T14:03:34.9030000Z</t>
  </si>
  <si>
    <t>2026-02-08T09:28:41.7770000Z</t>
  </si>
  <si>
    <t>2026-01-26T03:41:52.9370000Z</t>
  </si>
  <si>
    <t>2026-01-31T03:25:03.5900000Z</t>
  </si>
  <si>
    <t>2026-01-31T03:31:00.1030000Z</t>
  </si>
  <si>
    <t>2026-01-31T03:31:39.5170000Z</t>
  </si>
  <si>
    <t>2026-02-08T09:31:51.1400000Z</t>
  </si>
  <si>
    <t>2026-02-01T06:43:30.0800000Z</t>
  </si>
  <si>
    <t>2026-02-01T14:10:07.9130000Z</t>
  </si>
  <si>
    <t>2026-02-07T08:13:57.6630000Z</t>
  </si>
  <si>
    <t>2026-02-08T09:31:54.1830000Z</t>
  </si>
  <si>
    <t>2026-01-29T14:15:07.1400000Z</t>
  </si>
  <si>
    <t>2025em1200211@bitspilani-digital.edu.in</t>
  </si>
  <si>
    <t>2025EM1200211</t>
  </si>
  <si>
    <t>AJAY PRASAD</t>
  </si>
  <si>
    <t>2026-02-08T17:03:54.5930000Z</t>
  </si>
  <si>
    <t>2026-02-08T17:13:06.0800000Z</t>
  </si>
  <si>
    <t>2026-02-05T17:58:30.2730000Z</t>
  </si>
  <si>
    <t>2026-02-02T07:43:59.2970000Z</t>
  </si>
  <si>
    <t>2026-01-31T15:18:43.2070000Z</t>
  </si>
  <si>
    <t>2026-01-23T18:41:36.6070000Z</t>
  </si>
  <si>
    <t>2026-02-02T07:28:06.1870000Z</t>
  </si>
  <si>
    <t>2026-02-02T07:46:17.4670000Z</t>
  </si>
  <si>
    <t>2026-01-30T05:36:53.3370000Z</t>
  </si>
  <si>
    <t>2026-01-30T05:36:53.3400000Z</t>
  </si>
  <si>
    <t>2026-02-03T18:01:27.9730000Z</t>
  </si>
  <si>
    <t>2026-02-03T18:00:42.3930000Z</t>
  </si>
  <si>
    <t>2025em1200212@bitspilani-digital.edu.in</t>
  </si>
  <si>
    <t>2025EM1200212</t>
  </si>
  <si>
    <t>ANKUR MALIK</t>
  </si>
  <si>
    <t>2026-02-06T15:24:32.0370000Z</t>
  </si>
  <si>
    <t>2026-02-07T11:27:06.9600000Z</t>
  </si>
  <si>
    <t>2026-01-29T20:05:49.2700000Z</t>
  </si>
  <si>
    <t>2026-02-07T10:23:24.2370000Z</t>
  </si>
  <si>
    <t>2026-02-07T10:22:57.9770000Z</t>
  </si>
  <si>
    <t>2026-02-07T10:14:35.9400000Z</t>
  </si>
  <si>
    <t>2026-02-07T10:14:37.9800000Z</t>
  </si>
  <si>
    <t>2026-02-06T14:25:56.0800000Z</t>
  </si>
  <si>
    <t>2026-02-02T18:31:10.6470000Z</t>
  </si>
  <si>
    <t>2025em1200213@bitspilani-digital.edu.in</t>
  </si>
  <si>
    <t>2025EM1200213</t>
  </si>
  <si>
    <t>PRATHAM RATHEE</t>
  </si>
  <si>
    <t>2026-02-08T08:33:55.3130000Z</t>
  </si>
  <si>
    <t>2026-01-23T14:46:23.2130000Z</t>
  </si>
  <si>
    <t>2026-02-06T14:04:40.8870000Z</t>
  </si>
  <si>
    <t>2026-02-08T08:36:44.2300000Z</t>
  </si>
  <si>
    <t>2026-02-07T16:01:41.6670000Z</t>
  </si>
  <si>
    <t>2026-02-08T08:36:46.4170000Z</t>
  </si>
  <si>
    <t>2026-02-06T15:35:44.3830000Z</t>
  </si>
  <si>
    <t>2025em1200214@bitspilani-digital.edu.in</t>
  </si>
  <si>
    <t>2025EM1200214</t>
  </si>
  <si>
    <t>VAKHARIA HEET KRUNAL</t>
  </si>
  <si>
    <t>2026-01-23T09:13:42.7300000Z</t>
  </si>
  <si>
    <t>2026-02-08T20:12:48.3300000Z</t>
  </si>
  <si>
    <t>2026-02-08T19:53:26.2270000Z</t>
  </si>
  <si>
    <t>2026-02-08T20:12:43.3400000Z</t>
  </si>
  <si>
    <t>2026-01-27T19:53:47.6130000Z</t>
  </si>
  <si>
    <t>2026-01-18T20:04:43.7600000Z</t>
  </si>
  <si>
    <t>2026-01-27T19:46:57.8430000Z</t>
  </si>
  <si>
    <t>2026-01-27T19:52:55.2330000Z</t>
  </si>
  <si>
    <t>2026-02-08T20:07:29.8070000Z</t>
  </si>
  <si>
    <t>2026-02-08T20:07:13.7270000Z</t>
  </si>
  <si>
    <t>2026-01-23T20:01:40.4170000Z</t>
  </si>
  <si>
    <t>2026-01-23T20:13:12.6700000Z</t>
  </si>
  <si>
    <t>2026-02-08T20:14:29.8030000Z</t>
  </si>
  <si>
    <t>2026-02-08T20:01:34.1400000Z</t>
  </si>
  <si>
    <t>2025em1200215@bitspilani-digital.edu.in</t>
  </si>
  <si>
    <t>2025EM1200215</t>
  </si>
  <si>
    <t>CHADARAM AKASH</t>
  </si>
  <si>
    <t>2026-02-09T04:16:05.6130000Z</t>
  </si>
  <si>
    <t>2026-02-09T04:22:18.7370000Z</t>
  </si>
  <si>
    <t>2026-02-09T04:22:11.8100000Z</t>
  </si>
  <si>
    <t>2026-02-09T04:30:35.1330000Z</t>
  </si>
  <si>
    <t>2026-02-09T04:30:22.6500000Z</t>
  </si>
  <si>
    <t>2026-01-19T17:38:25.7430000Z</t>
  </si>
  <si>
    <t>2026-01-19T17:38:25.7500000Z</t>
  </si>
  <si>
    <t>2026-01-22T10:51:13.6300000Z</t>
  </si>
  <si>
    <t>2026-01-22T10:51:39.6630000Z</t>
  </si>
  <si>
    <t>2026-01-22T10:51:39.6700000Z</t>
  </si>
  <si>
    <t>2026-02-09T04:39:57.7230000Z</t>
  </si>
  <si>
    <t>2026-02-09T04:39:49.2300000Z</t>
  </si>
  <si>
    <t>2025em1200216@bitspilani-digital.edu.in</t>
  </si>
  <si>
    <t>2025EM1200216</t>
  </si>
  <si>
    <t>P SUNAY</t>
  </si>
  <si>
    <t>2026-02-07T22:48:11.8400000Z</t>
  </si>
  <si>
    <t>2026-02-07T22:47:58.7570000Z</t>
  </si>
  <si>
    <t>2026-02-07T22:32:43.4230000Z</t>
  </si>
  <si>
    <t>2026-01-26T04:26:50.2700000Z</t>
  </si>
  <si>
    <t>2026-02-07T22:27:44.6130000Z</t>
  </si>
  <si>
    <t>2026-02-07T22:26:01.4970000Z</t>
  </si>
  <si>
    <t>2026-02-07T22:55:29.7330000Z</t>
  </si>
  <si>
    <t>2026-02-07T22:55:23.8870000Z</t>
  </si>
  <si>
    <t>2025em1200217@bitspilani-digital.edu.in</t>
  </si>
  <si>
    <t>2025EM1200217</t>
  </si>
  <si>
    <t>SANJAY KUMAR</t>
  </si>
  <si>
    <t>2026-02-08T10:16:07.3230000Z</t>
  </si>
  <si>
    <t>2026-02-08T17:01:58.6470000Z</t>
  </si>
  <si>
    <t>2026-02-08T17:01:54.7270000Z</t>
  </si>
  <si>
    <t>2026-02-08T11:36:05.9400000Z</t>
  </si>
  <si>
    <t>2026-02-08T11:35:47.2900000Z</t>
  </si>
  <si>
    <t>2026-02-08T11:35:47.2830000Z</t>
  </si>
  <si>
    <t>2026-02-08T09:58:26.8230000Z</t>
  </si>
  <si>
    <t>2026-01-23T17:03:32.0630000Z</t>
  </si>
  <si>
    <t>2025em1200218@bitspilani-digital.edu.in</t>
  </si>
  <si>
    <t>2025EM1200218</t>
  </si>
  <si>
    <t>THAKUR PRAKASH SINGH LAXMAN SINGH</t>
  </si>
  <si>
    <t>2026-02-08T14:01:15.8730000Z</t>
  </si>
  <si>
    <t>2026-02-09T02:55:41.7900000Z</t>
  </si>
  <si>
    <t>2026-02-08T14:00:55.7830000Z</t>
  </si>
  <si>
    <t>2026-01-24T15:50:56.8470000Z</t>
  </si>
  <si>
    <t>2026-02-08T05:54:49.8600000Z</t>
  </si>
  <si>
    <t>2026-02-08T05:55:24.0100000Z</t>
  </si>
  <si>
    <t>2026-02-08T05:52:15.2200000Z</t>
  </si>
  <si>
    <t>2026-02-01T17:14:53.8670000Z</t>
  </si>
  <si>
    <t>2026-02-07T07:47:15.0870000Z</t>
  </si>
  <si>
    <t>2026-02-09T04:21:39.8630000Z</t>
  </si>
  <si>
    <t>2026-02-09T04:21:35.4800000Z</t>
  </si>
  <si>
    <t>2025em1200219@bitspilani-digital.edu.in</t>
  </si>
  <si>
    <t>2025EM1200219</t>
  </si>
  <si>
    <t>SATHISHWARAN R</t>
  </si>
  <si>
    <t>2026-02-08T14:57:34.9730000Z</t>
  </si>
  <si>
    <t>2026-01-23T14:00:05.8830000Z</t>
  </si>
  <si>
    <t>2026-02-08T16:26:40.5130000Z</t>
  </si>
  <si>
    <t>2026-02-08T16:26:36.6000000Z</t>
  </si>
  <si>
    <t>2026-02-08T16:21:19.9100000Z</t>
  </si>
  <si>
    <t>2026-02-08T16:21:14.2700000Z</t>
  </si>
  <si>
    <t>2026-01-24T12:17:39.2570000Z</t>
  </si>
  <si>
    <t>2026-01-24T12:34:01.6170000Z</t>
  </si>
  <si>
    <t>2026-02-08T16:15:18.0170000Z</t>
  </si>
  <si>
    <t>2026-02-08T16:14:57.8030000Z</t>
  </si>
  <si>
    <t>2025em1200220@bitspilani-digital.edu.in</t>
  </si>
  <si>
    <t>2025EM1200220</t>
  </si>
  <si>
    <t>RAIYANA REYAZ</t>
  </si>
  <si>
    <t>2026-02-08T15:30:00.2470000Z</t>
  </si>
  <si>
    <t>2026-02-09T07:10:08.1730000Z</t>
  </si>
  <si>
    <t>2026-02-09T05:24:02.6570000Z</t>
  </si>
  <si>
    <t>2026-02-08T15:50:31.6030000Z</t>
  </si>
  <si>
    <t>2026-01-22T12:03:08.2000000Z</t>
  </si>
  <si>
    <t>2026-02-03T15:42:06.3900000Z</t>
  </si>
  <si>
    <t>2026-02-03T15:41:44.7700000Z</t>
  </si>
  <si>
    <t>2026-02-03T15:26:23.1430000Z</t>
  </si>
  <si>
    <t>2026-02-03T15:26:23.1470000Z</t>
  </si>
  <si>
    <t>2026-02-05T15:28:16.6930000Z</t>
  </si>
  <si>
    <t>2026-02-08T14:46:11.4130000Z</t>
  </si>
  <si>
    <t>2026-02-08T14:45:59.6000000Z</t>
  </si>
  <si>
    <t>2026-02-05T11:12:52.4030000Z</t>
  </si>
  <si>
    <t>2026-02-05T11:33:27.6400000Z</t>
  </si>
  <si>
    <t>2026-01-29T17:07:43.4130000Z</t>
  </si>
  <si>
    <t>2026-02-08T15:14:33.0130000Z</t>
  </si>
  <si>
    <t>2026-02-08T14:38:27.6930000Z</t>
  </si>
  <si>
    <t>2025em1200221@bitspilani-digital.edu.in</t>
  </si>
  <si>
    <t>2025EM1200221</t>
  </si>
  <si>
    <t>TANMOY SARKAR</t>
  </si>
  <si>
    <t>2026-02-08T02:52:53.7800000Z</t>
  </si>
  <si>
    <t>2026-02-07T15:34:53.0570000Z</t>
  </si>
  <si>
    <t>2026-01-30T10:42:58.8600000Z</t>
  </si>
  <si>
    <t>2026-02-08T03:17:59.5870000Z</t>
  </si>
  <si>
    <t>2026-01-31T07:40:06.0700000Z</t>
  </si>
  <si>
    <t>2026-02-07T15:11:30.4570000Z</t>
  </si>
  <si>
    <t>2026-02-07T15:11:30.4500000Z</t>
  </si>
  <si>
    <t>2026-01-22T09:00:58.2930000Z</t>
  </si>
  <si>
    <t>2026-02-08T02:53:07.7370000Z</t>
  </si>
  <si>
    <t>2026-01-30T15:50:12.7970000Z</t>
  </si>
  <si>
    <t>2025em1200222@bitspilani-digital.edu.in</t>
  </si>
  <si>
    <t>2025EM1200222</t>
  </si>
  <si>
    <t>VAIBHAV CHHETRI</t>
  </si>
  <si>
    <t>2026-01-23T14:13:23.8100000Z</t>
  </si>
  <si>
    <t>2026-02-09T03:55:05.0200000Z</t>
  </si>
  <si>
    <t>2026-02-09T03:33:45.1500000Z</t>
  </si>
  <si>
    <t>2026-02-06T10:14:10.7370000Z</t>
  </si>
  <si>
    <t>2026-02-03T06:56:56.8400000Z</t>
  </si>
  <si>
    <t>2026-02-07T06:08:19.6570000Z</t>
  </si>
  <si>
    <t>2025em1200223@bitspilani-digital.edu.in</t>
  </si>
  <si>
    <t>2025EM1200223</t>
  </si>
  <si>
    <t>SAKSHAM DHIMAN</t>
  </si>
  <si>
    <t>2026-02-02T17:49:37.6200000Z</t>
  </si>
  <si>
    <t>2026-02-02T18:57:42.6330000Z</t>
  </si>
  <si>
    <t>2026-02-02T18:54:22.4930000Z</t>
  </si>
  <si>
    <t>2026-01-30T11:56:34.8900000Z</t>
  </si>
  <si>
    <t>2026-02-02T16:56:31.1900000Z</t>
  </si>
  <si>
    <t>2026-02-02T06:40:39.3000000Z</t>
  </si>
  <si>
    <t>2026-02-02T16:56:40.7400000Z</t>
  </si>
  <si>
    <t>2026-02-02T17:49:38.2900000Z</t>
  </si>
  <si>
    <t>2026-02-01T17:18:09.3000000Z</t>
  </si>
  <si>
    <t>2025em1200224@bitspilani-digital.edu.in</t>
  </si>
  <si>
    <t>2025EM1200224</t>
  </si>
  <si>
    <t>AARUSHI DHOBLE</t>
  </si>
  <si>
    <t>2026-02-03T12:25:17.9500000Z</t>
  </si>
  <si>
    <t>2026-02-08T15:44:34.9270000Z</t>
  </si>
  <si>
    <t>2026-02-08T13:50:24.0370000Z</t>
  </si>
  <si>
    <t>2026-02-08T15:43:38.2700000Z</t>
  </si>
  <si>
    <t>2026-02-07T15:19:25.4830000Z</t>
  </si>
  <si>
    <t>2026-02-01T14:11:14.2630000Z</t>
  </si>
  <si>
    <t>2026-02-06T09:24:55.0170000Z</t>
  </si>
  <si>
    <t>2026-02-07T13:46:08.6400000Z</t>
  </si>
  <si>
    <t>2026-02-08T14:40:10.1900000Z</t>
  </si>
  <si>
    <t>2026-02-08T14:40:04.9370000Z</t>
  </si>
  <si>
    <t>2026-02-04T12:57:23.8270000Z</t>
  </si>
  <si>
    <t>2026-02-04T12:57:45.0500000Z</t>
  </si>
  <si>
    <t>2026-02-08T14:08:23.3830000Z</t>
  </si>
  <si>
    <t>2026-02-08T14:05:43.1600000Z</t>
  </si>
  <si>
    <t>2025em1200225@bitspilani-digital.edu.in</t>
  </si>
  <si>
    <t>2025EM1200225</t>
  </si>
  <si>
    <t>2026-02-09T00:37:39.1270000Z</t>
  </si>
  <si>
    <t>2026-02-09T01:11:33.0230000Z</t>
  </si>
  <si>
    <t>2026-02-09T01:10:30.4530000Z</t>
  </si>
  <si>
    <t>2026-02-04T05:05:25.4930000Z</t>
  </si>
  <si>
    <t>2026-02-09T00:54:26.2030000Z</t>
  </si>
  <si>
    <t>2026-02-09T00:52:41.8900000Z</t>
  </si>
  <si>
    <t>2026-02-04T01:55:14.2630000Z</t>
  </si>
  <si>
    <t>2026-02-08T10:40:21.9000000Z</t>
  </si>
  <si>
    <t>2026-02-09T01:24:18.4800000Z</t>
  </si>
  <si>
    <t>2026-01-29T08:29:13.6130000Z</t>
  </si>
  <si>
    <t>2026-01-29T07:25:27.3970000Z</t>
  </si>
  <si>
    <t>2026-01-28T02:10:16.5500000Z</t>
  </si>
  <si>
    <t>2026-02-09T01:23:31.6470000Z</t>
  </si>
  <si>
    <t>2026-02-09T01:22:37.4430000Z</t>
  </si>
  <si>
    <t>2025em1200226@bitspilani-digital.edu.in</t>
  </si>
  <si>
    <t>2025EM1200226</t>
  </si>
  <si>
    <t>TRIPTI MISHRA</t>
  </si>
  <si>
    <t>2026-02-09T04:45:38.5030000Z</t>
  </si>
  <si>
    <t>2026-02-09T04:11:41.9330000Z</t>
  </si>
  <si>
    <t>2026-02-09T04:45:37.5600000Z</t>
  </si>
  <si>
    <t>2026-02-06T17:45:16.2470000Z</t>
  </si>
  <si>
    <t>2026-02-09T04:22:00.4300000Z</t>
  </si>
  <si>
    <t>2026-02-09T04:20:14.0530000Z</t>
  </si>
  <si>
    <t>2026-01-31T18:10:06.9800000Z</t>
  </si>
  <si>
    <t>2026-02-09T03:05:27.1900000Z</t>
  </si>
  <si>
    <t>2026-02-09T04:35:42.4100000Z</t>
  </si>
  <si>
    <t>2026-02-09T04:35:30.3000000Z</t>
  </si>
  <si>
    <t>2025em1200227@bitspilani-digital.edu.in</t>
  </si>
  <si>
    <t>2025EM1200227</t>
  </si>
  <si>
    <t>GAGANDEEP PAILA</t>
  </si>
  <si>
    <t>2026-02-08T07:39:51.9600000Z</t>
  </si>
  <si>
    <t>2026-02-08T08:31:03.3870000Z</t>
  </si>
  <si>
    <t>2026-02-08T08:30:58.1530000Z</t>
  </si>
  <si>
    <t>2026-02-08T08:37:55.0200000Z</t>
  </si>
  <si>
    <t>2026-02-08T08:37:36.0300000Z</t>
  </si>
  <si>
    <t>2026-02-04T10:02:38.4700000Z</t>
  </si>
  <si>
    <t>2026-02-04T10:02:38.4630000Z</t>
  </si>
  <si>
    <t>2026-02-08T08:31:46.4470000Z</t>
  </si>
  <si>
    <t>2026-02-08T08:45:27.9500000Z</t>
  </si>
  <si>
    <t>2026-02-08T08:45:01.2700000Z</t>
  </si>
  <si>
    <t>2025em1200228@bitspilani-digital.edu.in</t>
  </si>
  <si>
    <t>2025EM1200228</t>
  </si>
  <si>
    <t>SHRUTI ROHILLA</t>
  </si>
  <si>
    <t>2026-02-04T17:47:06.8500000Z</t>
  </si>
  <si>
    <t>2026-02-08T17:38:05.6900000Z</t>
  </si>
  <si>
    <t>2026-02-08T06:15:08.0730000Z</t>
  </si>
  <si>
    <t>2026-02-08T17:37:57.9900000Z</t>
  </si>
  <si>
    <t>2026-02-06T05:51:26.5330000Z</t>
  </si>
  <si>
    <t>2026-01-29T06:17:35.3770000Z</t>
  </si>
  <si>
    <t>2026-01-29T06:26:24.9830000Z</t>
  </si>
  <si>
    <t>2026-02-08T11:40:12.6670000Z</t>
  </si>
  <si>
    <t>2026-02-08T12:15:22.8000000Z</t>
  </si>
  <si>
    <t>2026-02-08T12:08:10.9370000Z</t>
  </si>
  <si>
    <t>2026-01-21T14:26:38.3270000Z</t>
  </si>
  <si>
    <t>2026-02-08T10:50:20.1130000Z</t>
  </si>
  <si>
    <t>2026-02-08T17:36:18.6730000Z</t>
  </si>
  <si>
    <t>2026-02-08T17:36:00.6470000Z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</si>
  <si>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</si>
  <si>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</si>
  <si>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</si>
  <si>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</si>
  <si>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</si>
  <si>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</si>
  <si>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</si>
  <si>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2026-02-08T12:17:27.0200000Z</t>
  </si>
  <si>
    <t>2026-02-08T11:47:08.8100000Z</t>
  </si>
  <si>
    <t>2026-02-08T12:17:18.7630000Z</t>
  </si>
  <si>
    <t>2026-01-27T21:31:35.8230000Z</t>
  </si>
  <si>
    <t>2026-01-24T01:37:28.1870000Z</t>
  </si>
  <si>
    <t>2026-01-27T10:00:52.0330000Z</t>
  </si>
  <si>
    <t>2026-01-27T10:02:09.0300000Z</t>
  </si>
  <si>
    <t>2026-02-08T12:18:13.9170000Z</t>
  </si>
  <si>
    <t>2026-02-03T21:25:22.9470000Z</t>
  </si>
  <si>
    <t>2026-02-02T17:30:59.0430000Z</t>
  </si>
  <si>
    <t>2026-02-03T17:10:15.3930000Z</t>
  </si>
  <si>
    <t>2026-01-27T21:40:28.2100000Z</t>
  </si>
  <si>
    <t>2026-02-08T12:10:20.6330000Z</t>
  </si>
  <si>
    <t>2026-02-08T12:10:04.5870000Z</t>
  </si>
  <si>
    <t>2025em1200206@bitspilani-digital.edu.in</t>
  </si>
  <si>
    <t>2025EM1200206</t>
  </si>
  <si>
    <t>BHUPENDAR KUMAWAT C</t>
  </si>
  <si>
    <t>2026-02-08T18:41:20.4500000Z</t>
  </si>
  <si>
    <t>2026-01-23T08:27:51.4400000Z</t>
  </si>
  <si>
    <t>2026-02-07T19:41:19.2370000Z</t>
  </si>
  <si>
    <t>2026-02-07T19:39:10.7400000Z</t>
  </si>
  <si>
    <t>2026-02-07T15:25:47.2570000Z</t>
  </si>
  <si>
    <t>2026-02-08T06:06:09.0700000Z</t>
  </si>
  <si>
    <t>2026-02-07T18:53:09.5130000Z</t>
  </si>
  <si>
    <t>2026-02-07T15:12:33.3170000Z</t>
  </si>
  <si>
    <t>2026-02-07T15:12:33.3100000Z</t>
  </si>
  <si>
    <t>2026-02-07T19:40:50.9030000Z</t>
  </si>
  <si>
    <t>2026-02-03T14:23:37.5770000Z</t>
  </si>
  <si>
    <t>2026-02-03T18:21:31.4430000Z</t>
  </si>
  <si>
    <t>2026-01-21T06:34:48.2730000Z</t>
  </si>
  <si>
    <t>2026-02-08T18:41:35.5730000Z</t>
  </si>
  <si>
    <t>2026-02-07T19:13:51.1600000Z</t>
  </si>
  <si>
    <t>2025em1200231@bitspilani-digital.edu.in</t>
  </si>
  <si>
    <t>2025EM1200231</t>
  </si>
  <si>
    <t>VIPIN GAIROLA</t>
  </si>
  <si>
    <t>2026-02-08T16:24:39.3900000Z</t>
  </si>
  <si>
    <t>2026-01-20T09:59:04.9870000Z</t>
  </si>
  <si>
    <t>2026-02-08T16:55:42.2670000Z</t>
  </si>
  <si>
    <t>2026-02-08T16:46:48.9600000Z</t>
  </si>
  <si>
    <t>2026-02-05T18:00:59.6400000Z</t>
  </si>
  <si>
    <t>2026-01-22T11:43:35.9230000Z</t>
  </si>
  <si>
    <t>2026-01-22T11:43:35.9270000Z</t>
  </si>
  <si>
    <t>2026-02-08T18:04:36.9430000Z</t>
  </si>
  <si>
    <t>2026-02-08T18:03:32.5370000Z</t>
  </si>
  <si>
    <t>2026-02-08T17:46:26.1700000Z</t>
  </si>
  <si>
    <t>2026-02-08T17:46:26.1630000Z</t>
  </si>
  <si>
    <t>2026-02-05T18:00:16.4900000Z</t>
  </si>
  <si>
    <t>2026-02-05T09:40:26.9830000Z</t>
  </si>
  <si>
    <t>2025em1200233@bitspilani-digital.edu.in</t>
  </si>
  <si>
    <t>2025EM1200233</t>
  </si>
  <si>
    <t>GANDARAPU VISHNU</t>
  </si>
  <si>
    <t>2026-02-07T09:29:49.2430000Z</t>
  </si>
  <si>
    <t>2026-02-08T07:28:20.0670000Z</t>
  </si>
  <si>
    <t>2026-02-07T09:26:07.0130000Z</t>
  </si>
  <si>
    <t>2026-02-07T15:29:34.4830000Z</t>
  </si>
  <si>
    <t>2026-02-08T01:39:01.4070000Z</t>
  </si>
  <si>
    <t>2026-02-07T10:46:50.8570000Z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</si>
  <si>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</si>
  <si>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</si>
  <si>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</si>
  <si>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</si>
  <si>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</si>
  <si>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</si>
  <si>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</si>
  <si>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</si>
  <si>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</si>
  <si>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2026-02-08T13:10:36.7330000Z</t>
  </si>
  <si>
    <t>2026-02-08T12:36:07.6870000Z</t>
  </si>
  <si>
    <t>2026-01-27T14:44:45.1830000Z</t>
  </si>
  <si>
    <t>2026-02-08T12:36:08.2700000Z</t>
  </si>
  <si>
    <t>2026-01-31T14:44:44.7270000Z</t>
  </si>
  <si>
    <t>2026-01-31T09:21:17.2070000Z</t>
  </si>
  <si>
    <t>2026-01-31T09:40:51.6930000Z</t>
  </si>
  <si>
    <t>2026-01-27T08:26:13.2400000Z</t>
  </si>
  <si>
    <t>2026-02-06T15:22:25.9330000Z</t>
  </si>
  <si>
    <t>2025em1200236@bitspilani-digital.edu.in</t>
  </si>
  <si>
    <t>2025EM1200236</t>
  </si>
  <si>
    <t>SHAKTHI PRIYA K</t>
  </si>
  <si>
    <t>2026-02-08T08:45:37.0830000Z</t>
  </si>
  <si>
    <t>2026-02-07T08:44:31.7170000Z</t>
  </si>
  <si>
    <t>2026-02-07T08:44:26.2930000Z</t>
  </si>
  <si>
    <t>2026-02-04T16:04:58.7600000Z</t>
  </si>
  <si>
    <t>2026-02-08T08:45:42.2470000Z</t>
  </si>
  <si>
    <t>2026-01-30T23:03:31.2700000Z</t>
  </si>
  <si>
    <t>2026-01-30T22:57:32.0800000Z</t>
  </si>
  <si>
    <t>2026-01-30T23:00:38.0570000Z</t>
  </si>
  <si>
    <t>2026-02-06T20:15:03.3530000Z</t>
  </si>
  <si>
    <t>2026-02-06T13:55:50.7970000Z</t>
  </si>
  <si>
    <t>2025em1200237@bitspilani-digital.edu.in</t>
  </si>
  <si>
    <t>2025EM1200237</t>
  </si>
  <si>
    <t>AYUSHI KATHAYAT</t>
  </si>
  <si>
    <t>2026-02-09T04:57:30.6200000Z</t>
  </si>
  <si>
    <t>2026-02-09T04:04:14.0330000Z</t>
  </si>
  <si>
    <t>2026-02-08T06:09:27.9600000Z</t>
  </si>
  <si>
    <t>2026-02-04T05:09:44.3870000Z</t>
  </si>
  <si>
    <t>2026-02-09T04:57:24.8700000Z</t>
  </si>
  <si>
    <t>2026-02-09T04:40:58.3870000Z</t>
  </si>
  <si>
    <t>2026-02-09T05:23:18.7270000Z</t>
  </si>
  <si>
    <t>2026-02-09T05:23:23.6270000Z</t>
  </si>
  <si>
    <t>2026-02-05T16:52:18.9130000Z</t>
  </si>
  <si>
    <t>2026-01-26T09:59:27.1530000Z</t>
  </si>
  <si>
    <t>2026-01-31T10:08:17.0730000Z</t>
  </si>
  <si>
    <t>2026-01-31T10:08:17.0800000Z</t>
  </si>
  <si>
    <t>2026-02-08T04:19:44.1530000Z</t>
  </si>
  <si>
    <t>2026-02-09T04:15:31.8170000Z</t>
  </si>
  <si>
    <t>2026-02-07T18:54:53.7970000Z</t>
  </si>
  <si>
    <t>2025em1200239@bitspilani-digital.edu.in</t>
  </si>
  <si>
    <t>2025EM1200239</t>
  </si>
  <si>
    <t>SHARAD RAJ UTSAV</t>
  </si>
  <si>
    <t>2026-02-08T19:49:05.8670000Z</t>
  </si>
  <si>
    <t>2026-02-08T19:48:48.2630000Z</t>
  </si>
  <si>
    <t>2026-02-08T14:43:43.4900000Z</t>
  </si>
  <si>
    <t>2026-01-30T15:30:07.2200000Z</t>
  </si>
  <si>
    <t>2026-02-07T06:56:53.6200000Z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</si>
  <si>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</si>
  <si>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</si>
  <si>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</si>
  <si>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</si>
  <si>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</si>
  <si>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</si>
  <si>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</si>
  <si>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</si>
  <si>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</si>
  <si>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2026-02-08T20:39:10.2570000Z</t>
  </si>
  <si>
    <t>2026-02-05T12:20:34.0200000Z</t>
  </si>
  <si>
    <t>2026-02-08T23:54:58.7000000Z</t>
  </si>
  <si>
    <t>2026-02-08T23:28:24.3730000Z</t>
  </si>
  <si>
    <t>2026-02-08T17:37:23.2170000Z</t>
  </si>
  <si>
    <t>2026-02-08T21:15:25.8170000Z</t>
  </si>
  <si>
    <t>2026-02-08T18:06:26.1500000Z</t>
  </si>
  <si>
    <t>2026-02-08T17:01:44.9900000Z</t>
  </si>
  <si>
    <t>2026-02-02T08:26:30.7230000Z</t>
  </si>
  <si>
    <t>2026-02-08T21:55:04.7430000Z</t>
  </si>
  <si>
    <t>2026-02-06T13:20:37.5130000Z</t>
  </si>
  <si>
    <t>2025em1200243@bitspilani-digital.edu.in</t>
  </si>
  <si>
    <t>2025EM1200243</t>
  </si>
  <si>
    <t>DARSHANA MAHESHWARI</t>
  </si>
  <si>
    <t>2026-02-08T05:45:53.3670000Z</t>
  </si>
  <si>
    <t>2026-02-08T12:39:07.3670000Z</t>
  </si>
  <si>
    <t>2026-02-08T05:45:28.3400000Z</t>
  </si>
  <si>
    <t>2026-01-20T08:26:39.8930000Z</t>
  </si>
  <si>
    <t>2026-02-08T13:26:57.9070000Z</t>
  </si>
  <si>
    <t>2026-02-08T09:34:55.9270000Z</t>
  </si>
  <si>
    <t>2026-02-04T16:10:40.0100000Z</t>
  </si>
  <si>
    <t>2026-02-07T08:08:05.2230000Z</t>
  </si>
  <si>
    <t>2026-02-04T12:40:44.2430000Z</t>
  </si>
  <si>
    <t>2026-01-23T08:05:43.4770000Z</t>
  </si>
  <si>
    <t>2026-01-21T12:23:21.0130000Z</t>
  </si>
  <si>
    <t>2026-01-23T07:55:18.3000000Z</t>
  </si>
  <si>
    <t>2026-02-08T13:25:39.7430000Z</t>
  </si>
  <si>
    <t>2026-02-08T13:05:45.4100000Z</t>
  </si>
  <si>
    <t>2025em1200244@bitspilani-digital.edu.in</t>
  </si>
  <si>
    <t>2025EM1200244</t>
  </si>
  <si>
    <t>PATEL HONEY MANISHBHAI</t>
  </si>
  <si>
    <t>2026-02-09T05:36:29.8130000Z</t>
  </si>
  <si>
    <t>2026-01-27T15:02:36.4100000Z</t>
  </si>
  <si>
    <t>2026-01-29T12:21:08.5570000Z</t>
  </si>
  <si>
    <t>2026-01-27T15:11:18.8800000Z</t>
  </si>
  <si>
    <t>2026-01-27T15:11:18.8930000Z</t>
  </si>
  <si>
    <t>2026-02-09T06:30:54.3430000Z</t>
  </si>
  <si>
    <t>2026-02-09T06:30:43.6630000Z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</si>
  <si>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</si>
  <si>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</si>
  <si>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</si>
  <si>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</si>
  <si>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</si>
  <si>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</si>
  <si>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</si>
  <si>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</si>
  <si>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2026-02-08T12:34:21.0930000Z</t>
  </si>
  <si>
    <t>2026-02-08T12:34:35.8600000Z</t>
  </si>
  <si>
    <t>2026-02-08T07:33:15.9830000Z</t>
  </si>
  <si>
    <t>2026-01-23T11:53:29.9670000Z</t>
  </si>
  <si>
    <t>2026-01-20T16:18:33.7430000Z</t>
  </si>
  <si>
    <t>2026-01-20T16:18:33.7570000Z</t>
  </si>
  <si>
    <t>2026-01-22T04:01:34.3000000Z</t>
  </si>
  <si>
    <t>2026-02-08T12:34:54.7900000Z</t>
  </si>
  <si>
    <t>2026-02-08T07:27:16.0430000Z</t>
  </si>
  <si>
    <t>2026-02-01T08:46:44.3500000Z</t>
  </si>
  <si>
    <t>2026-02-04T05:11:19.2100000Z</t>
  </si>
  <si>
    <t>2026-02-08T12:35:52.9770000Z</t>
  </si>
  <si>
    <t>2026-02-08T07:18:23.4070000Z</t>
  </si>
  <si>
    <t>2025em1200247@bitspilani-digital.edu.in</t>
  </si>
  <si>
    <t>2025EM1200247</t>
  </si>
  <si>
    <t>MANOJ KUMAR GOTTAPU</t>
  </si>
  <si>
    <t>2026-02-06T22:22:20.0730000Z</t>
  </si>
  <si>
    <t>2026-02-08T01:30:30.0500000Z</t>
  </si>
  <si>
    <t>2026-02-02T00:11:02.9170000Z</t>
  </si>
  <si>
    <t>2026-02-08T01:41:34.8800000Z</t>
  </si>
  <si>
    <t>2026-02-08T01:41:09.8570000Z</t>
  </si>
  <si>
    <t>2026-02-07T12:20:26.5730000Z</t>
  </si>
  <si>
    <t>2026-02-07T12:20:26.5700000Z</t>
  </si>
  <si>
    <t>2026-01-31T10:36:33.6670000Z</t>
  </si>
  <si>
    <t>2026-01-31T10:17:51.5270000Z</t>
  </si>
  <si>
    <t>2026-01-31T10:36:35.9500000Z</t>
  </si>
  <si>
    <t>2026-02-08T01:52:03.5430000Z</t>
  </si>
  <si>
    <t>2026-02-08T01:48:30.8430000Z</t>
  </si>
  <si>
    <t>2025em1200248@bitspilani-digital.edu.in</t>
  </si>
  <si>
    <t>2025EM1200248</t>
  </si>
  <si>
    <t>S PARAMESHWARI</t>
  </si>
  <si>
    <t>2026-02-06T14:16:07.3200000Z</t>
  </si>
  <si>
    <t>2026-01-23T17:24:42.7930000Z</t>
  </si>
  <si>
    <t>2026-02-06T15:30:06.0970000Z</t>
  </si>
  <si>
    <t>2026-02-06T14:21:03.7270000Z</t>
  </si>
  <si>
    <t>2026-02-04T09:44:03.9330000Z</t>
  </si>
  <si>
    <t>2026-02-04T09:43:40.5370000Z</t>
  </si>
  <si>
    <t>2026-02-04T09:44:00.3800000Z</t>
  </si>
  <si>
    <t>2026-02-05T16:37:46.4370000Z</t>
  </si>
  <si>
    <t>2026-02-05T16:35:22.6230000Z</t>
  </si>
  <si>
    <t>2026-02-05T16:25:44.5300000Z</t>
  </si>
  <si>
    <t>2026-02-05T16:25:48.9570000Z</t>
  </si>
  <si>
    <t>2026-01-23T17:30:15.4600000Z</t>
  </si>
  <si>
    <t>2026-02-06T15:29:48.0770000Z</t>
  </si>
  <si>
    <t>2026-02-01T17:51:52.7230000Z</t>
  </si>
  <si>
    <t>2025em1200249@bitspilani-digital.edu.in</t>
  </si>
  <si>
    <t>2025EM1200249</t>
  </si>
  <si>
    <t>ANKIT DHARMENDRA NEGI</t>
  </si>
  <si>
    <t>2026-02-07T16:22:02.4330000Z</t>
  </si>
  <si>
    <t>2026-02-09T07:29:32.3130000Z</t>
  </si>
  <si>
    <t>2026-02-08T15:49:47.5770000Z</t>
  </si>
  <si>
    <t>2026-02-08T08:48:26.0530000Z</t>
  </si>
  <si>
    <t>2026-02-07T11:18:12.7570000Z</t>
  </si>
  <si>
    <t>2026-02-07T11:31:24.1300000Z</t>
  </si>
  <si>
    <t>2026-01-31T08:50:48.9600000Z</t>
  </si>
  <si>
    <t>2026-01-31T08:18:55.7100000Z</t>
  </si>
  <si>
    <t>2026-01-31T08:18:55.6970000Z</t>
  </si>
  <si>
    <t>2026-02-09T07:29:52.9770000Z</t>
  </si>
  <si>
    <t>2026-02-09T06:15:23.3230000Z</t>
  </si>
  <si>
    <t>2025em1200250@bitspilani-digital.edu.in</t>
  </si>
  <si>
    <t>2025EM1200250</t>
  </si>
  <si>
    <t>SATHYA M M</t>
  </si>
  <si>
    <t>2026-02-06T14:01:55.9900000Z</t>
  </si>
  <si>
    <t>2026-01-30T13:49:16.8370000Z</t>
  </si>
  <si>
    <t>2026-01-30T13:19:42.9130000Z</t>
  </si>
  <si>
    <t>2026-01-31T14:25:41.3130000Z</t>
  </si>
  <si>
    <t>2026-02-06T14:10:38.6970000Z</t>
  </si>
  <si>
    <t>2025em1200251@bitspilani-digital.edu.in</t>
  </si>
  <si>
    <t>2025EM1200251</t>
  </si>
  <si>
    <t>RODRIGUES ASIAYAL ANIL FLAVY</t>
  </si>
  <si>
    <t>2026-02-08T12:22:25.3500000Z</t>
  </si>
  <si>
    <t>2026-02-09T04:41:22.6530000Z</t>
  </si>
  <si>
    <t>2026-02-08T12:18:30.9130000Z</t>
  </si>
  <si>
    <t>2026-01-28T07:02:34.0470000Z</t>
  </si>
  <si>
    <t>2026-02-08T07:12:22.3800000Z</t>
  </si>
  <si>
    <t>2026-02-08T07:10:54.0830000Z</t>
  </si>
  <si>
    <t>2026-02-02T06:33:01.3730000Z</t>
  </si>
  <si>
    <t>2026-02-08T07:00:36.5470000Z</t>
  </si>
  <si>
    <t>2026-01-29T06:20:15.8330000Z</t>
  </si>
  <si>
    <t>2026-02-08T12:28:14.9470000Z</t>
  </si>
  <si>
    <t>2026-01-27T07:07:00.6500000Z</t>
  </si>
  <si>
    <t>2026-01-27T06:51:15.1500000Z</t>
  </si>
  <si>
    <t>2026-02-08T06:18:37.9530000Z</t>
  </si>
  <si>
    <t>2026-02-09T06:36:56.0070000Z</t>
  </si>
  <si>
    <t>2026-02-09T06:30:14.1800000Z</t>
  </si>
  <si>
    <t>2025em1200252@bitspilani-digital.edu.in</t>
  </si>
  <si>
    <t>2025EM1200252</t>
  </si>
  <si>
    <t>ARYA TYAGI</t>
  </si>
  <si>
    <t>2026-02-08T13:45:03.0400000Z</t>
  </si>
  <si>
    <t>2026-02-08T14:57:18.8700000Z</t>
  </si>
  <si>
    <t>2026-02-08T14:57:08.4630000Z</t>
  </si>
  <si>
    <t>2026-01-24T15:50:30.9330000Z</t>
  </si>
  <si>
    <t>2026-01-24T15:50:35.2300000Z</t>
  </si>
  <si>
    <t>2026-01-24T15:50:35.2400000Z</t>
  </si>
  <si>
    <t>2026-02-08T14:58:07.7570000Z</t>
  </si>
  <si>
    <t>2026-02-08T14:47:17.4970000Z</t>
  </si>
  <si>
    <t>2026-02-06T17:15:40.7000000Z</t>
  </si>
  <si>
    <t>2026-01-21T11:09:34.1030000Z</t>
  </si>
  <si>
    <t>2026-02-08T14:05:17.5330000Z</t>
  </si>
  <si>
    <t>2026-02-08T14:05:09.6200000Z</t>
  </si>
  <si>
    <t>2025em1200253@bitspilani-digital.edu.in</t>
  </si>
  <si>
    <t>2025EM1200253</t>
  </si>
  <si>
    <t>MOHAMMED NOMAN RAZVI</t>
  </si>
  <si>
    <t>2026-02-07T20:14:30.8570000Z</t>
  </si>
  <si>
    <t>2026-02-08T08:00:55.0900000Z</t>
  </si>
  <si>
    <t>2026-02-07T20:13:46.4930000Z</t>
  </si>
  <si>
    <t>2026-02-08T12:47:00.3970000Z</t>
  </si>
  <si>
    <t>2026-02-08T12:47:03.6130000Z</t>
  </si>
  <si>
    <t>2026-02-07T20:06:03.3970000Z</t>
  </si>
  <si>
    <t>2026-02-07T19:36:07.6670000Z</t>
  </si>
  <si>
    <t>2026-02-07T19:51:19.9400000Z</t>
  </si>
  <si>
    <t>2026-02-06T09:16:39.6570000Z</t>
  </si>
  <si>
    <t>2026-02-05T01:19:52.3100000Z</t>
  </si>
  <si>
    <t>2026-02-05T01:13:47.9130000Z</t>
  </si>
  <si>
    <t>2026-02-08T12:44:23.0330000Z</t>
  </si>
  <si>
    <t>2026-02-08T12:44:34.9200000Z</t>
  </si>
  <si>
    <t>2026-02-07T20:20:58.9300000Z</t>
  </si>
  <si>
    <t>2025em1200255@bitspilani-digital.edu.in</t>
  </si>
  <si>
    <t>2025EM1200255</t>
  </si>
  <si>
    <t>SWATHY KRISHNA P</t>
  </si>
  <si>
    <t>2026-02-08T17:30:07.4970000Z</t>
  </si>
  <si>
    <t>2026-01-20T12:58:19.5170000Z</t>
  </si>
  <si>
    <t>2026-02-08T17:36:13.6570000Z</t>
  </si>
  <si>
    <t>2026-02-07T06:41:48.7500000Z</t>
  </si>
  <si>
    <t>2026-01-21T10:40:10.5800000Z</t>
  </si>
  <si>
    <t>2026-02-06T18:20:51.9630000Z</t>
  </si>
  <si>
    <t>2026-01-27T18:39:55.0530000Z</t>
  </si>
  <si>
    <t>2026-02-03T09:20:35.1430000Z</t>
  </si>
  <si>
    <t>2026-02-03T13:40:24.2300000Z</t>
  </si>
  <si>
    <t>2026-02-04T13:52:37.6470000Z</t>
  </si>
  <si>
    <t>2026-02-08T17:32:13.2130000Z</t>
  </si>
  <si>
    <t>2026-02-08T09:10:14.3270000Z</t>
  </si>
  <si>
    <t>2026-02-04T07:07:43.2130000Z</t>
  </si>
  <si>
    <t>2026-02-04T12:46:52.2870000Z</t>
  </si>
  <si>
    <t>2026-02-08T17:32:46.3370000Z</t>
  </si>
  <si>
    <t>2026-02-08T15:28:25.7970000Z</t>
  </si>
  <si>
    <t>2025em1200256@bitspilani-digital.edu.in</t>
  </si>
  <si>
    <t>2025EM1200256</t>
  </si>
  <si>
    <t>KODURI SANKEERTHANA RAMAKRISHNA MANASAVEENA</t>
  </si>
  <si>
    <t>2026-02-09T06:39:15.2600000Z</t>
  </si>
  <si>
    <t>2026-02-09T06:08:38.7800000Z</t>
  </si>
  <si>
    <t>2026-02-09T06:12:37.1200000Z</t>
  </si>
  <si>
    <t>2026-02-03T12:57:48.9170000Z</t>
  </si>
  <si>
    <t>2026-02-09T06:39:01.1370000Z</t>
  </si>
  <si>
    <t>2026-02-09T06:16:17.7270000Z</t>
  </si>
  <si>
    <t>2026-02-03T12:47:59.4730000Z</t>
  </si>
  <si>
    <t>2026-02-03T12:48:04.9530000Z</t>
  </si>
  <si>
    <t>2026-02-03T11:22:38.0170000Z</t>
  </si>
  <si>
    <t>2026-02-03T11:12:35.6000000Z</t>
  </si>
  <si>
    <t>2026-01-23T03:08:09.9000000Z</t>
  </si>
  <si>
    <t>2026-02-03T11:22:42.7930000Z</t>
  </si>
  <si>
    <t>2026-02-09T06:39:18.8130000Z</t>
  </si>
  <si>
    <t>2026-02-09T06:21:49.9930000Z</t>
  </si>
  <si>
    <t>2025em1200257@bitspilani-digital.edu.in</t>
  </si>
  <si>
    <t>2025EM1200257</t>
  </si>
  <si>
    <t>KUMAR AHLAWAT</t>
  </si>
  <si>
    <t>2026-02-08T11:20:52.2500000Z</t>
  </si>
  <si>
    <t>2026-02-08T12:15:51.7300000Z</t>
  </si>
  <si>
    <t>2026-02-08T11:36:00.2570000Z</t>
  </si>
  <si>
    <t>2026-01-25T15:35:15.8070000Z</t>
  </si>
  <si>
    <t>2026-01-25T12:00:20.8530000Z</t>
  </si>
  <si>
    <t>2026-01-25T15:35:19.4870000Z</t>
  </si>
  <si>
    <t>2026-02-08T23:21:04.8030000Z</t>
  </si>
  <si>
    <t>2026-02-08T23:21:45.7270000Z</t>
  </si>
  <si>
    <t>2026-02-08T23:03:15.9730000Z</t>
  </si>
  <si>
    <t>2026-02-08T21:52:54.2570000Z</t>
  </si>
  <si>
    <t>2026-02-08T21:52:54.2600000Z</t>
  </si>
  <si>
    <t>2026-02-08T23:21:49.3630000Z</t>
  </si>
  <si>
    <t>2025em1200258@bitspilani-digital.edu.in</t>
  </si>
  <si>
    <t>2025EM1200258</t>
  </si>
  <si>
    <t>VENKATA RAVI TEJA MUJJE</t>
  </si>
  <si>
    <t>2026-02-08T16:37:11.9070000Z</t>
  </si>
  <si>
    <t>2026-02-08T10:44:10.8030000Z</t>
  </si>
  <si>
    <t>2026-02-08T16:35:49.5970000Z</t>
  </si>
  <si>
    <t>2026-02-08T06:30:14.5130000Z</t>
  </si>
  <si>
    <t>2026-02-08T06:28:48.8200000Z</t>
  </si>
  <si>
    <t>2026-02-07T12:01:57.0900000Z</t>
  </si>
  <si>
    <t>2026-02-08T05:53:38.6500000Z</t>
  </si>
  <si>
    <t>2026-02-05T16:41:05.1970000Z</t>
  </si>
  <si>
    <t>2026-02-08T10:45:59.2500000Z</t>
  </si>
  <si>
    <t>2025em1200260@bitspilani-digital.edu.in</t>
  </si>
  <si>
    <t>2025EM1200260</t>
  </si>
  <si>
    <t>DARSHAN R J</t>
  </si>
  <si>
    <t>2026-02-08T13:05:43.5230000Z</t>
  </si>
  <si>
    <t>2026-02-08T16:49:46.0170000Z</t>
  </si>
  <si>
    <t>2026-02-08T16:49:32.7330000Z</t>
  </si>
  <si>
    <t>2026-02-08T16:50:25.1070000Z</t>
  </si>
  <si>
    <t>2026-02-08T16:39:42.8830000Z</t>
  </si>
  <si>
    <t>2026-02-08T13:23:22.4300000Z</t>
  </si>
  <si>
    <t>2026-02-08T06:59:12.0070000Z</t>
  </si>
  <si>
    <t>2026-02-08T16:51:58.6070000Z</t>
  </si>
  <si>
    <t>2026-02-08T13:11:40.9130000Z</t>
  </si>
  <si>
    <t>2025em1200261@bitspilani-digital.edu.in</t>
  </si>
  <si>
    <t>2025EM1200261</t>
  </si>
  <si>
    <t>NUPUR SUDHIR KALE</t>
  </si>
  <si>
    <t>2026-02-08T11:44:29.3270000Z</t>
  </si>
  <si>
    <t>2026-02-08T11:44:12.6030000Z</t>
  </si>
  <si>
    <t>2026-02-05T14:32:52.4330000Z</t>
  </si>
  <si>
    <t>2026-02-05T14:32:52.6670000Z</t>
  </si>
  <si>
    <t>2026-02-05T14:26:58.9070000Z</t>
  </si>
  <si>
    <t>2026-02-05T14:04:28.8300000Z</t>
  </si>
  <si>
    <t>2026-02-05T14:23:44.5770000Z</t>
  </si>
  <si>
    <t>2026-01-23T11:51:52.7270000Z</t>
  </si>
  <si>
    <t>2026-02-05T12:46:59.5370000Z</t>
  </si>
  <si>
    <t>2026-02-05T08:15:53.4630000Z</t>
  </si>
  <si>
    <t>2025em1200262@bitspilani-digital.edu.in</t>
  </si>
  <si>
    <t>2025EM1200262</t>
  </si>
  <si>
    <t>JAIMIN ASHOKKUMAR PUROHIT</t>
  </si>
  <si>
    <t>2026-02-02T16:28:41.8470000Z</t>
  </si>
  <si>
    <t>2026-02-02T16:29:47.4030000Z</t>
  </si>
  <si>
    <t>2025em1200263@bitspilani-digital.edu.in</t>
  </si>
  <si>
    <t>2025EM1200263</t>
  </si>
  <si>
    <t>ADITYA KUMAR</t>
  </si>
  <si>
    <t>2026-02-08T05:31:53.7300000Z</t>
  </si>
  <si>
    <t>2026-02-09T04:13:47.1100000Z</t>
  </si>
  <si>
    <t>2026-02-07T03:58:27.5230000Z</t>
  </si>
  <si>
    <t>2026-01-23T13:05:48.0930000Z</t>
  </si>
  <si>
    <t>2026-02-07T12:19:32.9030000Z</t>
  </si>
  <si>
    <t>2026-02-05T18:20:01.4370000Z</t>
  </si>
  <si>
    <t>2026-02-04T19:51:40.1670000Z</t>
  </si>
  <si>
    <t>2026-02-05T17:49:16.1630000Z</t>
  </si>
  <si>
    <t>2026-02-04T17:12:40.6030000Z</t>
  </si>
  <si>
    <t>2026-02-09T04:51:47.9670000Z</t>
  </si>
  <si>
    <t>2026-02-09T04:48:26.2970000Z</t>
  </si>
  <si>
    <t>2025em1200264@bitspilani-digital.edu.in</t>
  </si>
  <si>
    <t>2025EM1200264</t>
  </si>
  <si>
    <t>PANKAJ DAGAR</t>
  </si>
  <si>
    <t>2026-02-09T04:12:40.8070000Z</t>
  </si>
  <si>
    <t>2026-02-08T17:16:48.3030000Z</t>
  </si>
  <si>
    <t>2026-01-29T16:43:42.2470000Z</t>
  </si>
  <si>
    <t>2026-02-04T23:46:00.8030000Z</t>
  </si>
  <si>
    <t>2026-01-24T16:51:38.2470000Z</t>
  </si>
  <si>
    <t>2026-01-25T05:18:40.4400000Z</t>
  </si>
  <si>
    <t>2026-02-05T16:39:17.5600000Z</t>
  </si>
  <si>
    <t>2026-02-09T04:12:45.2800000Z</t>
  </si>
  <si>
    <t>2026-02-05T15:28:14.5170000Z</t>
  </si>
  <si>
    <t>2026-02-09T04:33:40.0330000Z</t>
  </si>
  <si>
    <t>2026-02-09T04:33:40.0370000Z</t>
  </si>
  <si>
    <t>2026-02-08T17:30:49.6800000Z</t>
  </si>
  <si>
    <t>2026-02-08T17:13:07.7100000Z</t>
  </si>
  <si>
    <t>2025em1200265@bitspilani-digital.edu.in</t>
  </si>
  <si>
    <t>2025EM1200265</t>
  </si>
  <si>
    <t>SADIA BEGUM</t>
  </si>
  <si>
    <t>2026-01-23T02:34:38.5370000Z</t>
  </si>
  <si>
    <t>2026-02-06T14:39:54.9930000Z</t>
  </si>
  <si>
    <t>2026-02-06T12:38:31.7270000Z</t>
  </si>
  <si>
    <t>2026-01-30T20:08:37.5670000Z</t>
  </si>
  <si>
    <t>2026-01-30T18:01:35.0700000Z</t>
  </si>
  <si>
    <t>2026-01-30T18:01:35.0670000Z</t>
  </si>
  <si>
    <t>2026-01-30T16:27:20.0930000Z</t>
  </si>
  <si>
    <t>2026-01-30T16:37:14.7900000Z</t>
  </si>
  <si>
    <t>2026-01-30T17:15:42.7170000Z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</si>
  <si>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</si>
  <si>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</si>
  <si>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</si>
  <si>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</si>
  <si>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</si>
  <si>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</si>
  <si>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2026-02-04T14:04:35.4200000Z</t>
  </si>
  <si>
    <t>2026-02-07T12:10:35.0030000Z</t>
  </si>
  <si>
    <t>2026-02-03T15:17:52.6900000Z</t>
  </si>
  <si>
    <t>2026-02-04T14:07:03.3400000Z</t>
  </si>
  <si>
    <t>2026-02-02T05:28:12.6700000Z</t>
  </si>
  <si>
    <t>2026-02-02T03:32:50.6300000Z</t>
  </si>
  <si>
    <t>2026-02-02T04:35:58.3070000Z</t>
  </si>
  <si>
    <t>2026-02-04T14:06:51.0530000Z</t>
  </si>
  <si>
    <t>2026-01-31T14:10:02.8600000Z</t>
  </si>
  <si>
    <t>2026-02-03T13:15:21.6400000Z</t>
  </si>
  <si>
    <t>2026-02-04T09:29:50.7670000Z</t>
  </si>
  <si>
    <t>2026-02-02T10:47:47.4930000Z</t>
  </si>
  <si>
    <t>2026-02-02T10:47:46.5230000Z</t>
  </si>
  <si>
    <t>2025em1200268@bitspilani-digital.edu.in</t>
  </si>
  <si>
    <t>2025EM1200268</t>
  </si>
  <si>
    <t>BHARADWAJ S</t>
  </si>
  <si>
    <t>2026-02-06T14:27:13.5170000Z</t>
  </si>
  <si>
    <t>2026-02-06T02:44:16.4230000Z</t>
  </si>
  <si>
    <t>2026-01-24T16:17:17.8830000Z</t>
  </si>
  <si>
    <t>2026-01-24T03:13:13.9270000Z</t>
  </si>
  <si>
    <t>2026-01-24T16:17:08.0830000Z</t>
  </si>
  <si>
    <t>2026-01-31T01:10:46.1400000Z</t>
  </si>
  <si>
    <t>2026-01-24T03:04:50.6870000Z</t>
  </si>
  <si>
    <t>2026-01-28T18:24:28.7430000Z</t>
  </si>
  <si>
    <t>2026-02-06T14:28:11.3730000Z</t>
  </si>
  <si>
    <t>2025em1200270@bitspilani-digital.edu.in</t>
  </si>
  <si>
    <t>2025EM1200270</t>
  </si>
  <si>
    <t>NAMIT VIG</t>
  </si>
  <si>
    <t>2026-02-07T09:47:11.0170000Z</t>
  </si>
  <si>
    <t>2026-02-08T12:13:26.9270000Z</t>
  </si>
  <si>
    <t>2026-01-31T12:27:17.5300000Z</t>
  </si>
  <si>
    <t>2026-02-08T11:07:31.0730000Z</t>
  </si>
  <si>
    <t>2026-02-08T11:07:31.4000000Z</t>
  </si>
  <si>
    <t>2026-02-08T10:08:13.1830000Z</t>
  </si>
  <si>
    <t>2026-01-31T14:09:23.1500000Z</t>
  </si>
  <si>
    <t>2026-02-08T09:15:44.5000000Z</t>
  </si>
  <si>
    <t>2026-02-03T08:12:51.2670000Z</t>
  </si>
  <si>
    <t>2026-01-28T14:45:35.7700000Z</t>
  </si>
  <si>
    <t>2026-01-28T14:45:35.7800000Z</t>
  </si>
  <si>
    <t>2026-02-02T09:06:37.9270000Z</t>
  </si>
  <si>
    <t>2026-02-08T12:15:16.2830000Z</t>
  </si>
  <si>
    <t>2026-01-28T13:20:40.2670000Z</t>
  </si>
  <si>
    <t>2025em1200271@bitspilani-digital.edu.in</t>
  </si>
  <si>
    <t>2025EM1200271</t>
  </si>
  <si>
    <t>VEMIREDDY LOKESH KUMAR REDDY</t>
  </si>
  <si>
    <t>2026-02-06T09:01:39.5070000Z</t>
  </si>
  <si>
    <t>2026-02-06T08:37:52.6970000Z</t>
  </si>
  <si>
    <t>2026-02-03T13:55:34.9670000Z</t>
  </si>
  <si>
    <t>2026-01-28T17:41:27.3970000Z</t>
  </si>
  <si>
    <t>2026-01-27T20:42:54.3600000Z</t>
  </si>
  <si>
    <t>2026-01-27T20:42:56.6800000Z</t>
  </si>
  <si>
    <t>2026-02-05T15:26:59.4570000Z</t>
  </si>
  <si>
    <t>2026-01-27T20:26:35.2730000Z</t>
  </si>
  <si>
    <t>2026-01-27T20:29:15.0530000Z</t>
  </si>
  <si>
    <t>2026-02-06T09:01:42.0570000Z</t>
  </si>
  <si>
    <t>2025em1200272@bitspilani-digital.edu.in</t>
  </si>
  <si>
    <t>2025EM1200272</t>
  </si>
  <si>
    <t>ABHIJEET KUMAR RANJAN</t>
  </si>
  <si>
    <t>2026-02-08T15:00:33.6170000Z</t>
  </si>
  <si>
    <t>2026-02-09T06:27:02.5500000Z</t>
  </si>
  <si>
    <t>2026-01-31T11:29:24.5930000Z</t>
  </si>
  <si>
    <t>2026-02-09T06:38:11.6730000Z</t>
  </si>
  <si>
    <t>2026-02-09T06:37:55.0530000Z</t>
  </si>
  <si>
    <t>2026-02-09T06:48:30.4100000Z</t>
  </si>
  <si>
    <t>2026-02-09T06:48:30.4130000Z</t>
  </si>
  <si>
    <t>2026-01-22T17:33:47.1000000Z</t>
  </si>
  <si>
    <t>2026-02-09T06:27:12.3700000Z</t>
  </si>
  <si>
    <t>2026-02-08T15:52:29.9270000Z</t>
  </si>
  <si>
    <t>2025em1200273@bitspilani-digital.edu.in</t>
  </si>
  <si>
    <t>2025EM1200273</t>
  </si>
  <si>
    <t>NAMAN RATHEE</t>
  </si>
  <si>
    <t>2026-02-07T17:56:19.3870000Z</t>
  </si>
  <si>
    <t>2026-02-06T15:34:22.9770000Z</t>
  </si>
  <si>
    <t>2026-01-19T17:20:54.8900000Z</t>
  </si>
  <si>
    <t>2026-02-07T17:56:38.9070000Z</t>
  </si>
  <si>
    <t>2026-01-24T10:54:26.4430000Z</t>
  </si>
  <si>
    <t>2026-01-24T10:54:37.3670000Z</t>
  </si>
  <si>
    <t>2026-01-23T14:46:15.8100000Z</t>
  </si>
  <si>
    <t>2026-02-06T15:10:33.3570000Z</t>
  </si>
  <si>
    <t>2025em1200274@bitspilani-digital.edu.in</t>
  </si>
  <si>
    <t>2025EM1200274</t>
  </si>
  <si>
    <t>KONDEKAR RAJ SANJAY ASHWITA</t>
  </si>
  <si>
    <t>2026-01-28T15:11:46.6830000Z</t>
  </si>
  <si>
    <t>2026-02-02T06:03:36.8030000Z</t>
  </si>
  <si>
    <t>2026-02-02T06:03:47.5270000Z</t>
  </si>
  <si>
    <t>2026-01-28T09:38:49.0270000Z</t>
  </si>
  <si>
    <t>2026-01-28T09:38:29.1430000Z</t>
  </si>
  <si>
    <t>2026-01-28T09:38:29.1570000Z</t>
  </si>
  <si>
    <t>2026-01-30T17:17:54.1500000Z</t>
  </si>
  <si>
    <t>2025em1200275@bitspilani-digital.edu.in</t>
  </si>
  <si>
    <t>2025EM1200275</t>
  </si>
  <si>
    <t>SOUVIK SARKAR</t>
  </si>
  <si>
    <t>2026-02-09T03:27:13.4200000Z</t>
  </si>
  <si>
    <t>2026-02-01T09:52:52.0330000Z</t>
  </si>
  <si>
    <t>2026-02-09T04:29:25.6770000Z</t>
  </si>
  <si>
    <t>2026-02-07T18:45:14.1730000Z</t>
  </si>
  <si>
    <t>2026-02-04T15:48:25.3370000Z</t>
  </si>
  <si>
    <t>2026-01-27T03:03:33.0830000Z</t>
  </si>
  <si>
    <t>2026-01-27T03:03:33.0930000Z</t>
  </si>
  <si>
    <t>2026-01-24T15:58:35.7570000Z</t>
  </si>
  <si>
    <t>2026-02-09T04:28:27.7100000Z</t>
  </si>
  <si>
    <t>2026-02-08T02:09:20.7170000Z</t>
  </si>
  <si>
    <t>2026-02-04T15:48:52.1500000Z</t>
  </si>
  <si>
    <t>2026-02-08T10:55:02.0670000Z</t>
  </si>
  <si>
    <t>2026-02-09T04:30:15.6430000Z</t>
  </si>
  <si>
    <t>2026-02-08T01:49:58.1200000Z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</si>
  <si>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</si>
  <si>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</si>
  <si>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</si>
  <si>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</si>
  <si>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</si>
  <si>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</si>
  <si>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2026-02-08T13:02:50.6300000Z</t>
  </si>
  <si>
    <t>2026-02-06T04:19:20.7130000Z</t>
  </si>
  <si>
    <t>2026-02-05T00:52:49.3770000Z</t>
  </si>
  <si>
    <t>2026-01-26T05:34:33.2170000Z</t>
  </si>
  <si>
    <t>2026-02-08T13:10:23.4430000Z</t>
  </si>
  <si>
    <t>2026-02-03T00:00:55.5570000Z</t>
  </si>
  <si>
    <t>2026-02-02T23:43:39.9730000Z</t>
  </si>
  <si>
    <t>2026-02-08T17:21:17.2430000Z</t>
  </si>
  <si>
    <t>2026-02-08T17:14:25.7170000Z</t>
  </si>
  <si>
    <t>2025em1200278@bitspilani-digital.edu.in</t>
  </si>
  <si>
    <t>2025EM1200278</t>
  </si>
  <si>
    <t>MOHAMMED NIYAZ ALI</t>
  </si>
  <si>
    <t>2026-02-06T11:29:19.9970000Z</t>
  </si>
  <si>
    <t>2026-02-08T18:46:06.7070000Z</t>
  </si>
  <si>
    <t>2026-02-02T11:32:30.9100000Z</t>
  </si>
  <si>
    <t>2026-02-07T11:05:55.0200000Z</t>
  </si>
  <si>
    <t>2026-02-03T09:45:58.9200000Z</t>
  </si>
  <si>
    <t>2026-02-04T12:10:44.1330000Z</t>
  </si>
  <si>
    <t>2026-02-04T12:10:46.7570000Z</t>
  </si>
  <si>
    <t>2026-02-07T11:05:40.4700000Z</t>
  </si>
  <si>
    <t>2026-02-06T11:30:38.7430000Z</t>
  </si>
  <si>
    <t>2026-02-02T11:13:43.5300000Z</t>
  </si>
  <si>
    <t>2025em1200279@bitspilani-digital.edu.in</t>
  </si>
  <si>
    <t>2025EM1200279</t>
  </si>
  <si>
    <t>SHETTY NISHITA SATISH ARUNDATI</t>
  </si>
  <si>
    <t>2026-02-08T04:13:31.4530000Z</t>
  </si>
  <si>
    <t>2026-01-26T08:38:24.5870000Z</t>
  </si>
  <si>
    <t>2026-02-08T11:26:12.3500000Z</t>
  </si>
  <si>
    <t>2026-02-08T11:25:52.2700000Z</t>
  </si>
  <si>
    <t>2026-02-07T04:10:05.9000000Z</t>
  </si>
  <si>
    <t>2026-01-25T11:30:20.1900000Z</t>
  </si>
  <si>
    <t>2026-01-30T11:53:04.0970000Z</t>
  </si>
  <si>
    <t>2026-01-30T13:38:46.3430000Z</t>
  </si>
  <si>
    <t>2026-02-08T11:42:40.7900000Z</t>
  </si>
  <si>
    <t>2026-02-08T11:41:59.0970000Z</t>
  </si>
  <si>
    <t>2026-02-07T02:59:27.0670000Z</t>
  </si>
  <si>
    <t>2026-02-07T03:02:30.5630000Z</t>
  </si>
  <si>
    <t>2026-02-08T10:19:05.2070000Z</t>
  </si>
  <si>
    <t>2026-02-08T10:18:57.0600000Z</t>
  </si>
  <si>
    <t>2025em1200281@bitspilani-digital.edu.in</t>
  </si>
  <si>
    <t>2025EM1200281</t>
  </si>
  <si>
    <t>SAMSKRUTHI VEERAMALLA</t>
  </si>
  <si>
    <t>2026-02-04T19:18:06.1170000Z</t>
  </si>
  <si>
    <t>2026-02-07T15:32:46.7570000Z</t>
  </si>
  <si>
    <t>2026-02-07T14:19:30.0770000Z</t>
  </si>
  <si>
    <t>2026-02-05T22:04:48.5470000Z</t>
  </si>
  <si>
    <t>2026-02-07T16:13:45.2830000Z</t>
  </si>
  <si>
    <t>2026-02-05T18:33:42.5670000Z</t>
  </si>
  <si>
    <t>2026-02-05T18:26:15.5530000Z</t>
  </si>
  <si>
    <t>2026-02-05T18:28:44.8400000Z</t>
  </si>
  <si>
    <t>2026-02-07T14:21:34.2330000Z</t>
  </si>
  <si>
    <t>2026-02-05T19:57:24.7100000Z</t>
  </si>
  <si>
    <t>2026-02-05T19:46:19.0470000Z</t>
  </si>
  <si>
    <t>2026-02-05T19:46:19.0500000Z</t>
  </si>
  <si>
    <t>2026-02-06T17:43:33.9770000Z</t>
  </si>
  <si>
    <t>2026-02-07T14:20:48.7330000Z</t>
  </si>
  <si>
    <t>2026-02-04T19:43:48.4970000Z</t>
  </si>
  <si>
    <t>2025em1200282@bitspilani-digital.edu.in</t>
  </si>
  <si>
    <t>2025EM1200282</t>
  </si>
  <si>
    <t>RAHUL UPADHYAY</t>
  </si>
  <si>
    <t>2026-02-07T08:32:24.3300000Z</t>
  </si>
  <si>
    <t>2026-02-07T15:27:29.2770000Z</t>
  </si>
  <si>
    <t>2026-02-07T14:24:37.6130000Z</t>
  </si>
  <si>
    <t>2026-02-03T12:49:42.6970000Z</t>
  </si>
  <si>
    <t>2026-02-07T15:27:44.9130000Z</t>
  </si>
  <si>
    <t>2026-02-07T12:25:18.0700000Z</t>
  </si>
  <si>
    <t>2026-01-29T19:03:28.0870000Z</t>
  </si>
  <si>
    <t>2025em1200283@bitspilani-digital.edu.in</t>
  </si>
  <si>
    <t>2025EM1200283</t>
  </si>
  <si>
    <t>AASTHA PRIYAJU</t>
  </si>
  <si>
    <t>2026-02-07T08:40:47.6400000Z</t>
  </si>
  <si>
    <t>2026-02-09T07:32:40.8700000Z</t>
  </si>
  <si>
    <t>2026-01-27T06:22:24.1730000Z</t>
  </si>
  <si>
    <t>2026-02-09T07:32:59.9030000Z</t>
  </si>
  <si>
    <t>2026-02-02T10:02:55.4830000Z</t>
  </si>
  <si>
    <t>2026-02-06T07:52:38.2430000Z</t>
  </si>
  <si>
    <t>2026-02-06T07:52:42.1300000Z</t>
  </si>
  <si>
    <t>2026-01-27T05:26:12.5000000Z</t>
  </si>
  <si>
    <t>2026-01-27T05:23:49.6870000Z</t>
  </si>
  <si>
    <t>2026-01-27T05:23:49.6930000Z</t>
  </si>
  <si>
    <t>2026-02-09T07:32:47.5730000Z</t>
  </si>
  <si>
    <t>2025em1200284@bitspilani-digital.edu.in</t>
  </si>
  <si>
    <t>2025EM1200284</t>
  </si>
  <si>
    <t>KULKARNI GAJANAN SHANKAR</t>
  </si>
  <si>
    <t>2026-02-09T07:25:24.3600000Z</t>
  </si>
  <si>
    <t>2026-02-08T14:10:24.4400000Z</t>
  </si>
  <si>
    <t>2026-01-25T11:18:16.9970000Z</t>
  </si>
  <si>
    <t>2026-02-09T07:25:55.3400000Z</t>
  </si>
  <si>
    <t>2026-02-07T10:40:04.6770000Z</t>
  </si>
  <si>
    <t>2026-02-04T05:27:49.7730000Z</t>
  </si>
  <si>
    <t>2026-02-09T07:27:30.1870000Z</t>
  </si>
  <si>
    <t>2026-02-09T04:00:39.6070000Z</t>
  </si>
  <si>
    <t>2025em1200285@bitspilani-digital.edu.in</t>
  </si>
  <si>
    <t>2025EM1200285</t>
  </si>
  <si>
    <t>GOLLAPALLI VERONICA RACHEL</t>
  </si>
  <si>
    <t>2026-02-08T07:16:26.6430000Z</t>
  </si>
  <si>
    <t>2026-02-08T16:11:41.9500000Z</t>
  </si>
  <si>
    <t>2026-02-07T20:17:42.2030000Z</t>
  </si>
  <si>
    <t>2026-02-07T19:43:03.1670000Z</t>
  </si>
  <si>
    <t>2026-01-31T15:16:41.1100000Z</t>
  </si>
  <si>
    <t>2026-02-06T14:55:07.6270000Z</t>
  </si>
  <si>
    <t>2026-01-22T09:54:02.1400000Z</t>
  </si>
  <si>
    <t>2026-01-21T15:33:54.2370000Z</t>
  </si>
  <si>
    <t>2026-01-22T09:53:14.0700000Z</t>
  </si>
  <si>
    <t>2026-02-08T16:11:59.9800000Z</t>
  </si>
  <si>
    <t>2026-02-07T20:49:16.0130000Z</t>
  </si>
  <si>
    <t>2025em1200286@bitspilani-digital.edu.in</t>
  </si>
  <si>
    <t>2025EM1200286</t>
  </si>
  <si>
    <t>MOPARTHI SRINIVAS TEJA</t>
  </si>
  <si>
    <t>2026-02-08T13:29:40.8370000Z</t>
  </si>
  <si>
    <t>2026-02-08T13:34:24.3400000Z</t>
  </si>
  <si>
    <t>2026-02-08T13:33:55.9900000Z</t>
  </si>
  <si>
    <t>2026-02-05T14:20:43.7730000Z</t>
  </si>
  <si>
    <t>2026-01-26T10:44:24.2800000Z</t>
  </si>
  <si>
    <t>2026-02-02T15:28:55.1330000Z</t>
  </si>
  <si>
    <t>2026-02-02T15:28:55.1230000Z</t>
  </si>
  <si>
    <t>2026-01-25T10:48:36.9670000Z</t>
  </si>
  <si>
    <t>2026-02-08T05:32:20.0930000Z</t>
  </si>
  <si>
    <t>2026-02-08T05:31:14.4570000Z</t>
  </si>
  <si>
    <t>2026-02-02T14:55:45.5330000Z</t>
  </si>
  <si>
    <t>2026-02-08T13:34:34.3170000Z</t>
  </si>
  <si>
    <t>2026-02-08T05:19:51.0230000Z</t>
  </si>
  <si>
    <t>2025em1200287@bitspilani-digital.edu.in</t>
  </si>
  <si>
    <t>2025EM1200287</t>
  </si>
  <si>
    <t>VIKAS KUMAR</t>
  </si>
  <si>
    <t>2026-01-31T13:47:09.5730000Z</t>
  </si>
  <si>
    <t>2026-01-31T13:47:00.3470000Z</t>
  </si>
  <si>
    <t>2026-01-31T13:52:01.1400000Z</t>
  </si>
  <si>
    <t>2026-01-18T19:24:25.1470000Z</t>
  </si>
  <si>
    <t>2026-01-18T19:24:25.1270000Z</t>
  </si>
  <si>
    <t>2026-01-28T05:59:36.5800000Z</t>
  </si>
  <si>
    <t>2026-01-30T20:14:02.8470000Z</t>
  </si>
  <si>
    <t>2025em1200288@bitspilani-digital.edu.in</t>
  </si>
  <si>
    <t>2025EM1200288</t>
  </si>
  <si>
    <t>RITIK MOHANTY</t>
  </si>
  <si>
    <t>2026-02-07T10:02:03.7630000Z</t>
  </si>
  <si>
    <t>2026-02-07T10:45:19.0700000Z</t>
  </si>
  <si>
    <t>2026-01-24T11:57:19.8270000Z</t>
  </si>
  <si>
    <t>2026-02-02T04:51:48.5930000Z</t>
  </si>
  <si>
    <t>2026-02-07T11:13:37.9100000Z</t>
  </si>
  <si>
    <t>2026-02-07T11:12:25.7370000Z</t>
  </si>
  <si>
    <t>2025em1200289@bitspilani-digital.edu.in</t>
  </si>
  <si>
    <t>2025EM1200289</t>
  </si>
  <si>
    <t>SMRITI SAINI</t>
  </si>
  <si>
    <t>2026-02-08T12:00:16.0530000Z</t>
  </si>
  <si>
    <t>2026-02-08T08:32:34.0330000Z</t>
  </si>
  <si>
    <t>2026-02-08T11:59:56.4130000Z</t>
  </si>
  <si>
    <t>2026-02-07T11:20:54.9230000Z</t>
  </si>
  <si>
    <t>2026-02-07T03:20:46.2170000Z</t>
  </si>
  <si>
    <t>2026-02-07T03:19:42.3000000Z</t>
  </si>
  <si>
    <t>2025em1200290@bitspilani-digital.edu.in</t>
  </si>
  <si>
    <t>2025EM1200290</t>
  </si>
  <si>
    <t>VINOD KUMAR</t>
  </si>
  <si>
    <t>2026-01-29T09:43:28.6530000Z</t>
  </si>
  <si>
    <t>2026-01-29T12:17:42.1100000Z</t>
  </si>
  <si>
    <t>2026-01-29T12:17:20.2900000Z</t>
  </si>
  <si>
    <t>2026-01-27T17:52:17.3700000Z</t>
  </si>
  <si>
    <t>2026-01-24T18:52:07.2570000Z</t>
  </si>
  <si>
    <t>2026-01-27T17:51:40.7830000Z</t>
  </si>
  <si>
    <t>2026-01-27T17:51:40.7970000Z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</si>
  <si>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</si>
  <si>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</si>
  <si>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</si>
  <si>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</si>
  <si>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</si>
  <si>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2026-01-29T12:18:40.6530000Z</t>
  </si>
  <si>
    <t>2026-01-23T13:56:54.2300000Z</t>
  </si>
  <si>
    <t>2025em1200291@bitspilani-digital.edu.in</t>
  </si>
  <si>
    <t>2025EM1200291</t>
  </si>
  <si>
    <t>PALLETI DINESH KUMAR REDDY</t>
  </si>
  <si>
    <t>2026-02-09T01:14:10.1070000Z</t>
  </si>
  <si>
    <t>2026-02-09T00:55:40.7200000Z</t>
  </si>
  <si>
    <t>2026-02-09T01:13:58.9230000Z</t>
  </si>
  <si>
    <t>2026-01-26T07:44:48.5300000Z</t>
  </si>
  <si>
    <t>2026-02-09T01:26:14.7330000Z</t>
  </si>
  <si>
    <t>2026-02-09T01:25:27.1030000Z</t>
  </si>
  <si>
    <t>2026-01-25T00:07:38.6770000Z</t>
  </si>
  <si>
    <t>2026-01-25T00:07:38.6800000Z</t>
  </si>
  <si>
    <t>2026-02-07T06:40:16.7730000Z</t>
  </si>
  <si>
    <t>2026-02-07T06:40:19.7530000Z</t>
  </si>
  <si>
    <t>2026-02-07T06:40:19.7500000Z</t>
  </si>
  <si>
    <t>2026-02-09T01:38:33.0870000Z</t>
  </si>
  <si>
    <t>2026-02-09T01:38:02.1070000Z</t>
  </si>
  <si>
    <t>2025em1200292@bitspilani-digital.edu.in</t>
  </si>
  <si>
    <t>2025EM1200292</t>
  </si>
  <si>
    <t>AGARWAL SHRUTI RAKESH REENA</t>
  </si>
  <si>
    <t>2026-02-08T14:43:07.5170000Z</t>
  </si>
  <si>
    <t>2026-02-06T15:25:17.8300000Z</t>
  </si>
  <si>
    <t>2026-02-02T16:20:42.3500000Z</t>
  </si>
  <si>
    <t>2026-02-02T16:24:36.6530000Z</t>
  </si>
  <si>
    <t>2026-01-26T15:19:19.1400000Z</t>
  </si>
  <si>
    <t>2026-01-29T15:34:48.8030000Z</t>
  </si>
  <si>
    <t>2026-01-29T15:32:43.4100000Z</t>
  </si>
  <si>
    <t>2026-01-29T15:04:29.7370000Z</t>
  </si>
  <si>
    <t>2026-01-29T15:04:29.7400000Z</t>
  </si>
  <si>
    <t>2026-02-08T16:59:08.1300000Z</t>
  </si>
  <si>
    <t>2026-02-08T16:58:54.8230000Z</t>
  </si>
  <si>
    <t>2025em1200293@bitspilani-digital.edu.in</t>
  </si>
  <si>
    <t>2025EM1200293</t>
  </si>
  <si>
    <t>SANDEEP KUMAR</t>
  </si>
  <si>
    <t>2026-02-08T16:30:52.0100000Z</t>
  </si>
  <si>
    <t>2026-02-08T06:50:55.0130000Z</t>
  </si>
  <si>
    <t>2026-02-08T16:30:41.5000000Z</t>
  </si>
  <si>
    <t>2026-02-07T15:16:36.3900000Z</t>
  </si>
  <si>
    <t>2026-01-31T14:03:28.0830000Z</t>
  </si>
  <si>
    <t>2026-01-27T17:54:25.0270000Z</t>
  </si>
  <si>
    <t>2026-01-31T13:08:38.7900000Z</t>
  </si>
  <si>
    <t>2026-01-23T15:28:06.1070000Z</t>
  </si>
  <si>
    <t>2026-02-06T12:44:34.5200000Z</t>
  </si>
  <si>
    <t>2026-02-05T18:46:38.6500000Z</t>
  </si>
  <si>
    <t>2025em1200294@bitspilani-digital.edu.in</t>
  </si>
  <si>
    <t>2025EM1200294</t>
  </si>
  <si>
    <t>HARISHANKAR MEENA</t>
  </si>
  <si>
    <t>2026-02-07T12:08:19.9130000Z</t>
  </si>
  <si>
    <t>2026-02-02T17:28:23.5200000Z</t>
  </si>
  <si>
    <t>2026-01-27T16:36:17.1730000Z</t>
  </si>
  <si>
    <t>2026-02-07T12:08:20.5700000Z</t>
  </si>
  <si>
    <t>2026-02-07T08:32:07.5670000Z</t>
  </si>
  <si>
    <t>2026-02-07T12:08:45.0600000Z</t>
  </si>
  <si>
    <t>2026-01-20T02:54:28.6370000Z</t>
  </si>
  <si>
    <t>2026-02-03T14:24:14.1000000Z</t>
  </si>
  <si>
    <t>2026-01-20T01:35:16.0100000Z</t>
  </si>
  <si>
    <t>2026-01-26T09:58:05.4870000Z</t>
  </si>
  <si>
    <t>2026-02-03T13:40:16.1400000Z</t>
  </si>
  <si>
    <t>2026-02-03T07:43:10.4070000Z</t>
  </si>
  <si>
    <t>2026-02-07T04:41:09.0600000Z</t>
  </si>
  <si>
    <t>2026-02-02T18:38:05.6330000Z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</si>
  <si>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</si>
  <si>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</si>
  <si>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</si>
  <si>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</si>
  <si>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</si>
  <si>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</si>
  <si>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2026-02-08T06:12:42.8200000Z</t>
  </si>
  <si>
    <t>2026-02-08T06:14:20.5100000Z</t>
  </si>
  <si>
    <t>2026-01-21T09:21:35.8900000Z</t>
  </si>
  <si>
    <t>2026-02-04T06:18:50.3600000Z</t>
  </si>
  <si>
    <t>2026-02-03T17:04:16.2930000Z</t>
  </si>
  <si>
    <t>2026-02-03T17:06:54.7400000Z</t>
  </si>
  <si>
    <t>2026-02-08T06:13:49.1700000Z</t>
  </si>
  <si>
    <t>2026-01-20T19:47:22.0770000Z</t>
  </si>
  <si>
    <t>2026-01-20T19:47:22.0870000Z</t>
  </si>
  <si>
    <t>2026-02-08T06:13:15.0370000Z</t>
  </si>
  <si>
    <t>2025em1200297@bitspilani-digital.edu.in</t>
  </si>
  <si>
    <t>2025EM1200297</t>
  </si>
  <si>
    <t>BISHWARUP PAUL</t>
  </si>
  <si>
    <t>2025em1200298@bitspilani-digital.edu.in</t>
  </si>
  <si>
    <t>2025EM1200298</t>
  </si>
  <si>
    <t>NEHA SANKHALA</t>
  </si>
  <si>
    <t>2026-02-09T07:09:35.5900000Z</t>
  </si>
  <si>
    <t>2026-02-08T21:11:11.5670000Z</t>
  </si>
  <si>
    <t>2026-02-08T21:10:19.4130000Z</t>
  </si>
  <si>
    <t>2026-01-29T12:05:48.3530000Z</t>
  </si>
  <si>
    <t>2026-01-27T11:38:26.2530000Z</t>
  </si>
  <si>
    <t>2026-02-09T07:09:48.7130000Z</t>
  </si>
  <si>
    <t>2026-02-09T06:21:01.5200000Z</t>
  </si>
  <si>
    <t>2026-01-27T13:17:26.3370000Z</t>
  </si>
  <si>
    <t>2026-02-09T07:24:41.5300000Z</t>
  </si>
  <si>
    <t>2026-02-08T18:38:09.8930000Z</t>
  </si>
  <si>
    <t>2026-02-08T09:01:30.5030000Z</t>
  </si>
  <si>
    <t>2025em1200299@bitspilani-digital.edu.in</t>
  </si>
  <si>
    <t>2025EM1200299</t>
  </si>
  <si>
    <t>VINAY MATHAI VERGHESE</t>
  </si>
  <si>
    <t>2026-02-08T13:45:27.4070000Z</t>
  </si>
  <si>
    <t>2026-02-09T04:41:26.2270000Z</t>
  </si>
  <si>
    <t>2026-02-08T04:24:21.0800000Z</t>
  </si>
  <si>
    <t>2026-02-09T04:41:29.1700000Z</t>
  </si>
  <si>
    <t>2026-02-08T06:35:18.7570000Z</t>
  </si>
  <si>
    <t>2026-02-03T13:07:59.5770000Z</t>
  </si>
  <si>
    <t>2026-02-08T12:26:37.8000000Z</t>
  </si>
  <si>
    <t>2026-02-07T09:49:03.8230000Z</t>
  </si>
  <si>
    <t>2026-02-09T05:01:30.5600000Z</t>
  </si>
  <si>
    <t>2026-02-09T04:57:15.1170000Z</t>
  </si>
  <si>
    <t>2025em1200300@bitspilani-digital.edu.in</t>
  </si>
  <si>
    <t>2025EM1200300</t>
  </si>
  <si>
    <t>PRATHAP KUMAR</t>
  </si>
  <si>
    <t>2026-02-08T19:12:50.8170000Z</t>
  </si>
  <si>
    <t>2026-01-28T21:04:43.3330000Z</t>
  </si>
  <si>
    <t>2026-02-08T19:14:25.8200000Z</t>
  </si>
  <si>
    <t>2026-02-07T21:06:18.8470000Z</t>
  </si>
  <si>
    <t>2026-02-05T21:51:49.0300000Z</t>
  </si>
  <si>
    <t>2026-02-05T21:43:02.3300000Z</t>
  </si>
  <si>
    <t>2026-02-05T21:37:36.3500000Z</t>
  </si>
  <si>
    <t>2026-02-05T21:37:36.3470000Z</t>
  </si>
  <si>
    <t>2026-01-31T20:12:22.4230000Z</t>
  </si>
  <si>
    <t>2026-02-08T19:14:32.1830000Z</t>
  </si>
  <si>
    <t>2026-02-07T22:20:41.6500000Z</t>
  </si>
  <si>
    <t>2026-02-03T19:53:48.3000000Z</t>
  </si>
  <si>
    <t>2026-02-07T21:52:08.5500000Z</t>
  </si>
  <si>
    <t>2026-01-24T08:27:58.3000000Z</t>
  </si>
  <si>
    <t>2026-02-08T19:14:49.1200000Z</t>
  </si>
  <si>
    <t>2026-02-08T09:45:23.5930000Z</t>
  </si>
  <si>
    <t>2025em1200301@bitspilani-digital.edu.in</t>
  </si>
  <si>
    <t>2025EM1200301</t>
  </si>
  <si>
    <t>KANISHKA PARASHAR</t>
  </si>
  <si>
    <t>2026-02-08T13:31:41.4600000Z</t>
  </si>
  <si>
    <t>2026-02-08T13:31:58.9400000Z</t>
  </si>
  <si>
    <t>2025em1200302@bitspilani-digital.edu.in</t>
  </si>
  <si>
    <t>2025EM1200302</t>
  </si>
  <si>
    <t>VIGNESHA JERALD</t>
  </si>
  <si>
    <t>2026-02-09T01:40:12.4800000Z</t>
  </si>
  <si>
    <t>2026-02-09T01:48:26.3830000Z</t>
  </si>
  <si>
    <t>2026-02-09T01:46:19.0700000Z</t>
  </si>
  <si>
    <t>2026-01-24T03:42:28.8930000Z</t>
  </si>
  <si>
    <t>2026-02-09T02:24:03.9070000Z</t>
  </si>
  <si>
    <t>2026-02-08T08:21:05.0200000Z</t>
  </si>
  <si>
    <t>2026-02-09T02:13:21.8970000Z</t>
  </si>
  <si>
    <t>2026-02-09T02:13:21.9000000Z</t>
  </si>
  <si>
    <t>2026-02-08T08:14:24.8930000Z</t>
  </si>
  <si>
    <t>2026-02-08T08:14:07.7030000Z</t>
  </si>
  <si>
    <t>2025em1200303@bitspilani-digital.edu.in</t>
  </si>
  <si>
    <t>2025EM1200303</t>
  </si>
  <si>
    <t>KANALA SUBHASH CHANDRA SEKHARA REDDY</t>
  </si>
  <si>
    <t>2026-02-09T05:20:28.3700000Z</t>
  </si>
  <si>
    <t>2026-02-09T05:02:38.8870000Z</t>
  </si>
  <si>
    <t>2026-02-09T05:19:31.8070000Z</t>
  </si>
  <si>
    <t>2026-02-09T05:28:20.4570000Z</t>
  </si>
  <si>
    <t>2026-02-09T05:28:10.9930000Z</t>
  </si>
  <si>
    <t>2026-01-31T14:51:51.9830000Z</t>
  </si>
  <si>
    <t>2026-01-31T14:51:51.9770000Z</t>
  </si>
  <si>
    <t>2026-02-03T17:38:53.0070000Z</t>
  </si>
  <si>
    <t>2026-02-09T05:37:39.8670000Z</t>
  </si>
  <si>
    <t>2026-02-09T05:37:13.7100000Z</t>
  </si>
  <si>
    <t>2025em1200304@bitspilani-digital.edu.in</t>
  </si>
  <si>
    <t>2025EM1200304</t>
  </si>
  <si>
    <t>PRIYANKA DUBEY</t>
  </si>
  <si>
    <t>2026-02-08T22:54:27.0330000Z</t>
  </si>
  <si>
    <t>2026-02-08T14:57:10.2670000Z</t>
  </si>
  <si>
    <t>2026-02-08T14:42:58.6970000Z</t>
  </si>
  <si>
    <t>2026-01-21T05:11:48.8970000Z</t>
  </si>
  <si>
    <t>2026-02-08T14:44:49.9000000Z</t>
  </si>
  <si>
    <t>2026-02-08T06:57:36.5530000Z</t>
  </si>
  <si>
    <t>2026-02-07T12:24:36.9130000Z</t>
  </si>
  <si>
    <t>2026-02-08T04:45:24.4800000Z</t>
  </si>
  <si>
    <t>2026-01-27T04:56:30.9570000Z</t>
  </si>
  <si>
    <t>2026-02-08T08:34:23.7630000Z</t>
  </si>
  <si>
    <t>2026-02-08T08:34:18.1900000Z</t>
  </si>
  <si>
    <t>2025em1200305@bitspilani-digital.edu.in</t>
  </si>
  <si>
    <t>2025EM1200305</t>
  </si>
  <si>
    <t>SHAH RONAK KETAN ARTI</t>
  </si>
  <si>
    <t>2026-01-24T11:10:01.1970000Z</t>
  </si>
  <si>
    <t>2026-02-08T13:16:35.8170000Z</t>
  </si>
  <si>
    <t>2026-02-08T12:23:19.2670000Z</t>
  </si>
  <si>
    <t>2026-02-08T13:07:20.1800000Z</t>
  </si>
  <si>
    <t>2026-02-07T10:21:35.8400000Z</t>
  </si>
  <si>
    <t>2026-02-08T13:08:06.8330000Z</t>
  </si>
  <si>
    <t>2026-02-08T12:42:47.3930000Z</t>
  </si>
  <si>
    <t>2026-02-07T11:06:07.8600000Z</t>
  </si>
  <si>
    <t>2026-02-08T12:31:28.3770000Z</t>
  </si>
  <si>
    <t>2026-02-04T12:25:48.1630000Z</t>
  </si>
  <si>
    <t>2026-01-27T05:46:08.5300000Z</t>
  </si>
  <si>
    <t>2026-01-27T05:43:21.0230000Z</t>
  </si>
  <si>
    <t>2026-02-04T12:25:50.3270000Z</t>
  </si>
  <si>
    <t>2026-02-08T13:22:30.3970000Z</t>
  </si>
  <si>
    <t>2026-02-08T13:15:42.0700000Z</t>
  </si>
  <si>
    <t>2025em1200306@bitspilani-digital.edu.in</t>
  </si>
  <si>
    <t>2025EM1200306</t>
  </si>
  <si>
    <t>KIMREET</t>
  </si>
  <si>
    <t>2026-01-31T19:41:02.2970000Z</t>
  </si>
  <si>
    <t>2026-01-31T21:22:42.1070000Z</t>
  </si>
  <si>
    <t>2026-01-31T21:21:51.1570000Z</t>
  </si>
  <si>
    <t>2026-01-31T21:21:39.9270000Z</t>
  </si>
  <si>
    <t>2026-01-31T21:21:18.3070000Z</t>
  </si>
  <si>
    <t>2026-01-31T21:14:32.2100000Z</t>
  </si>
  <si>
    <t>2025em1200307@bitspilani-digital.edu.in</t>
  </si>
  <si>
    <t>2025EM1200307</t>
  </si>
  <si>
    <t>BHATT ALPESHKUMAR PARIKSHITKUMAR</t>
  </si>
  <si>
    <t>2026-01-27T17:48:37.1030000Z</t>
  </si>
  <si>
    <t>2026-02-03T22:33:56.3000000Z</t>
  </si>
  <si>
    <t>2026-01-23T18:37:59.1100000Z</t>
  </si>
  <si>
    <t>2026-02-03T22:42:01.8130000Z</t>
  </si>
  <si>
    <t>2026-01-21T17:46:07.1870000Z</t>
  </si>
  <si>
    <t>2026-01-21T17:11:34.0570000Z</t>
  </si>
  <si>
    <t>2026-01-21T17:35:58.9000000Z</t>
  </si>
  <si>
    <t>2026-02-03T22:42:43.1300000Z</t>
  </si>
  <si>
    <t>2026-01-23T12:59:09.6170000Z</t>
  </si>
  <si>
    <t>2026-01-20T11:31:27.9830000Z</t>
  </si>
  <si>
    <t>2026-01-23T12:52:53.9730000Z</t>
  </si>
  <si>
    <t>2026-01-27T17:51:59.6270000Z</t>
  </si>
  <si>
    <t>2026-01-25T19:28:36.1770000Z</t>
  </si>
  <si>
    <t>2025em1200308@bitspilani-digital.edu.in</t>
  </si>
  <si>
    <t>2025EM1200308</t>
  </si>
  <si>
    <t>ANUKRITI BHANDARI</t>
  </si>
  <si>
    <t>2026-02-09T05:46:45.6270000Z</t>
  </si>
  <si>
    <t>2026-02-09T05:47:36.2800000Z</t>
  </si>
  <si>
    <t>2026-02-08T14:40:00.7600000Z</t>
  </si>
  <si>
    <t>2026-02-08T15:11:20.5830000Z</t>
  </si>
  <si>
    <t>2026-02-08T14:50:57.7630000Z</t>
  </si>
  <si>
    <t>2026-02-09T06:14:33.5200000Z</t>
  </si>
  <si>
    <t>2026-02-09T06:14:14.6330000Z</t>
  </si>
  <si>
    <t>2026-02-09T06:51:09.2430000Z</t>
  </si>
  <si>
    <t>2026-02-09T06:51:09.2370000Z</t>
  </si>
  <si>
    <t>2026-02-08T12:57:56.3100000Z</t>
  </si>
  <si>
    <t>2026-02-08T09:19:11.3270000Z</t>
  </si>
  <si>
    <t>2025em1200309@bitspilani-digital.edu.in</t>
  </si>
  <si>
    <t>2025EM1200309</t>
  </si>
  <si>
    <t>VISWANATH SWAMY P K</t>
  </si>
  <si>
    <t>2026-01-25T15:15:01.3130000Z</t>
  </si>
  <si>
    <t>2026-02-09T06:43:47.1770000Z</t>
  </si>
  <si>
    <t>2026-02-09T06:42:51.2430000Z</t>
  </si>
  <si>
    <t>2026-02-07T18:46:50.1600000Z</t>
  </si>
  <si>
    <t>2026-02-08T11:21:58.0400000Z</t>
  </si>
  <si>
    <t>2026-02-09T06:43:49.8300000Z</t>
  </si>
  <si>
    <t>2026-02-08T11:31:19.3500000Z</t>
  </si>
  <si>
    <t>2026-02-03T07:39:28.1570000Z</t>
  </si>
  <si>
    <t>2026-02-08T11:14:27.8600000Z</t>
  </si>
  <si>
    <t>2026-02-08T17:31:23.1200000Z</t>
  </si>
  <si>
    <t>2026-01-20T18:21:35.8900000Z</t>
  </si>
  <si>
    <t>2026-01-20T18:22:58.1200000Z</t>
  </si>
  <si>
    <t>2026-02-09T06:44:24.3600000Z</t>
  </si>
  <si>
    <t>2026-02-08T18:29:46.1900000Z</t>
  </si>
  <si>
    <t>2025em1200310@bitspilani-digital.edu.in</t>
  </si>
  <si>
    <t>2025EM1200310</t>
  </si>
  <si>
    <t>JEGATHEESWARI. S</t>
  </si>
  <si>
    <t>2026-02-07T15:22:41.3800000Z</t>
  </si>
  <si>
    <t>2026-02-07T12:37:16.9200000Z</t>
  </si>
  <si>
    <t>2026-02-07T15:22:45.0900000Z</t>
  </si>
  <si>
    <t>2026-01-30T12:52:50.5870000Z</t>
  </si>
  <si>
    <t>2026-02-07T12:44:30.4300000Z</t>
  </si>
  <si>
    <t>2026-02-07T13:13:05.0100000Z</t>
  </si>
  <si>
    <t>2026-02-07T15:24:52.0070000Z</t>
  </si>
  <si>
    <t>2026-01-31T14:41:07.9900000Z</t>
  </si>
  <si>
    <t>2026-02-06T13:54:24.3430000Z</t>
  </si>
  <si>
    <t>2025em1200311@bitspilani-digital.edu.in</t>
  </si>
  <si>
    <t>2025EM1200311</t>
  </si>
  <si>
    <t>TANMAY KAILAS HUMBE</t>
  </si>
  <si>
    <t>2026-02-04T06:59:55.3430000Z</t>
  </si>
  <si>
    <t>2026-02-06T15:05:20.1230000Z</t>
  </si>
  <si>
    <t>2026-01-28T09:57:15.8830000Z</t>
  </si>
  <si>
    <t>2026-01-29T09:09:04.3830000Z</t>
  </si>
  <si>
    <t>2026-01-28T10:02:42.9530000Z</t>
  </si>
  <si>
    <t>2026-01-28T10:02:42.9670000Z</t>
  </si>
  <si>
    <t>2026-01-22T02:23:55.2530000Z</t>
  </si>
  <si>
    <t>2026-01-29T10:43:38.7730000Z</t>
  </si>
  <si>
    <t>2025em1200312@bitspilani-digital.edu.in</t>
  </si>
  <si>
    <t>2025EM1200312</t>
  </si>
  <si>
    <t>ANAND MOHAN</t>
  </si>
  <si>
    <t>2026-02-06T12:16:22.9030000Z</t>
  </si>
  <si>
    <t>2026-02-06T15:27:04.9600000Z</t>
  </si>
  <si>
    <t>2026-02-04T18:04:46.8000000Z</t>
  </si>
  <si>
    <t>2026-01-28T19:08:09.6100000Z</t>
  </si>
  <si>
    <t>2026-01-28T19:06:11.4430000Z</t>
  </si>
  <si>
    <t>2026-01-28T19:06:11.4400000Z</t>
  </si>
  <si>
    <t>2026-02-03T11:18:24.9070000Z</t>
  </si>
  <si>
    <t>2026-01-27T18:38:21.3700000Z</t>
  </si>
  <si>
    <t>2026-01-27T18:39:47.3900000Z</t>
  </si>
  <si>
    <t>2026-02-03T11:17:38.2200000Z</t>
  </si>
  <si>
    <t>2026-02-06T15:22:38.4270000Z</t>
  </si>
  <si>
    <t>2026-01-28T13:46:25.8200000Z</t>
  </si>
  <si>
    <t>2025em1200313@bitspilani-digital.edu.in</t>
  </si>
  <si>
    <t>2025EM1200313</t>
  </si>
  <si>
    <t>BARMAVATH HEMANT SAI</t>
  </si>
  <si>
    <t>2026-01-19T13:57:25.9800000Z</t>
  </si>
  <si>
    <t>2026-01-31T11:34:18.9730000Z</t>
  </si>
  <si>
    <t>2025em1200314@bitspilani-digital.edu.in</t>
  </si>
  <si>
    <t>2025EM1200314</t>
  </si>
  <si>
    <t>PREETHI N</t>
  </si>
  <si>
    <t>2026-02-07T03:41:25.5830000Z</t>
  </si>
  <si>
    <t>2026-02-07T05:42:11.9500000Z</t>
  </si>
  <si>
    <t>2026-02-07T04:13:08.7400000Z</t>
  </si>
  <si>
    <t>2026-01-30T13:53:56.0470000Z</t>
  </si>
  <si>
    <t>2026-01-31T15:28:01.3470000Z</t>
  </si>
  <si>
    <t>2026-01-30T13:53:37.9630000Z</t>
  </si>
  <si>
    <t>2025em1200315@bitspilani-digital.edu.in</t>
  </si>
  <si>
    <t>2025EM1200315</t>
  </si>
  <si>
    <t>NAINIKA PRADEEP BALIGA</t>
  </si>
  <si>
    <t>2026-02-07T11:59:14.3030000Z</t>
  </si>
  <si>
    <t>2026-02-08T03:30:56.2000000Z</t>
  </si>
  <si>
    <t>2026-02-07T14:06:59.8170000Z</t>
  </si>
  <si>
    <t>2026-02-06T13:42:45.8970000Z</t>
  </si>
  <si>
    <t>2026-02-07T14:07:06.2900000Z</t>
  </si>
  <si>
    <t>2026-01-31T14:36:31.1630000Z</t>
  </si>
  <si>
    <t>2026-01-30T07:54:09.3500000Z</t>
  </si>
  <si>
    <t>2026-01-31T14:40:16.3230000Z</t>
  </si>
  <si>
    <t>2026-02-08T03:30:56.9630000Z</t>
  </si>
  <si>
    <t>2025em1200317@bitspilani-digital.edu.in</t>
  </si>
  <si>
    <t>2025EM1200317</t>
  </si>
  <si>
    <t>JESMIN GEORGE</t>
  </si>
  <si>
    <t>2026-02-06T15:44:14.8070000Z</t>
  </si>
  <si>
    <t>2026-02-06T16:14:35.9130000Z</t>
  </si>
  <si>
    <t>2026-01-29T20:48:54.1300000Z</t>
  </si>
  <si>
    <t>2026-02-06T02:31:17.5500000Z</t>
  </si>
  <si>
    <t>2026-01-27T20:10:41.7000000Z</t>
  </si>
  <si>
    <t>2026-01-29T06:52:04.8030000Z</t>
  </si>
  <si>
    <t>2026-01-29T19:34:44.5470000Z</t>
  </si>
  <si>
    <t>2026-02-06T15:44:16.3730000Z</t>
  </si>
  <si>
    <t>2026-02-06T02:46:35.7800000Z</t>
  </si>
  <si>
    <t>2025em1200318@bitspilani-digital.edu.in</t>
  </si>
  <si>
    <t>2025EM1200318</t>
  </si>
  <si>
    <t>AAYUSH MAHAPATRA</t>
  </si>
  <si>
    <t>2026-02-04T06:57:37.7200000Z</t>
  </si>
  <si>
    <t>2026-02-06T06:13:06.7930000Z</t>
  </si>
  <si>
    <t>2026-02-03T04:10:59.7270000Z</t>
  </si>
  <si>
    <t>2026-01-30T04:44:17.7670000Z</t>
  </si>
  <si>
    <t>2026-01-30T04:44:49.6000000Z</t>
  </si>
  <si>
    <t>2026-01-30T04:19:55.6330000Z</t>
  </si>
  <si>
    <t>2026-01-28T06:32:57.3570000Z</t>
  </si>
  <si>
    <t>2026-01-30T04:10:06.1470000Z</t>
  </si>
  <si>
    <t>2026-02-01T17:40:23.5800000Z</t>
  </si>
  <si>
    <t>2026-01-29T14:13:39.8100000Z</t>
  </si>
  <si>
    <t>2026-02-01T17:45:23.8500000Z</t>
  </si>
  <si>
    <t>2026-02-01T17:45:23.8470000Z</t>
  </si>
  <si>
    <t>2026-02-06T13:09:32.6130000Z</t>
  </si>
  <si>
    <t>2026-02-06T13:09:28.8800000Z</t>
  </si>
  <si>
    <t>2025em1200319@bitspilani-digital.edu.in</t>
  </si>
  <si>
    <t>2025EM1200319</t>
  </si>
  <si>
    <t>VAIBHAV VERMA</t>
  </si>
  <si>
    <t>2026-02-08T04:15:41.1400000Z</t>
  </si>
  <si>
    <t>2026-02-08T04:48:00.5970000Z</t>
  </si>
  <si>
    <t>2026-02-08T04:41:37.3700000Z</t>
  </si>
  <si>
    <t>2026-02-04T03:24:21.1870000Z</t>
  </si>
  <si>
    <t>2026-01-22T18:21:38.3100000Z</t>
  </si>
  <si>
    <t>2026-01-22T17:46:12.5470000Z</t>
  </si>
  <si>
    <t>2026-01-22T17:46:12.5530000Z</t>
  </si>
  <si>
    <t>2026-01-29T18:23:49.8700000Z</t>
  </si>
  <si>
    <t>2026-02-08T05:11:18.6470000Z</t>
  </si>
  <si>
    <t>2026-02-08T05:11:12.9400000Z</t>
  </si>
  <si>
    <t>2026-02-05T07:58:38.6600000Z</t>
  </si>
  <si>
    <t>2026-02-05T07:59:16.0030000Z</t>
  </si>
  <si>
    <t>2026-02-08T04:34:47.5130000Z</t>
  </si>
  <si>
    <t>2026-02-08T04:34:11.0270000Z</t>
  </si>
  <si>
    <t>2025em1200320@bitspilani-digital.edu.in</t>
  </si>
  <si>
    <t>2025EM1200320</t>
  </si>
  <si>
    <t>ADARSH PATNAIK</t>
  </si>
  <si>
    <t>2026-02-07T11:41:05.1600000Z</t>
  </si>
  <si>
    <t>2026-02-07T11:41:01.2300000Z</t>
  </si>
  <si>
    <t>2026-02-07T14:59:34.1170000Z</t>
  </si>
  <si>
    <t>2026-02-07T14:58:23.8100000Z</t>
  </si>
  <si>
    <t>2026-02-07T15:23:26.0500000Z</t>
  </si>
  <si>
    <t>2026-02-07T15:23:26.0470000Z</t>
  </si>
  <si>
    <t>2026-01-30T02:55:46.6500000Z</t>
  </si>
  <si>
    <t>2026-02-06T13:55:56.0730000Z</t>
  </si>
  <si>
    <t>2026-02-06T13:55:49.6100000Z</t>
  </si>
  <si>
    <t>2025em1200321@bitspilani-digital.edu.in</t>
  </si>
  <si>
    <t>2025EM1200321</t>
  </si>
  <si>
    <t>GODFREY CHINWENDU OLUIKPE</t>
  </si>
  <si>
    <t>2026-02-08T18:39:48.3070000Z</t>
  </si>
  <si>
    <t>2026-02-06T15:35:27.7500000Z</t>
  </si>
  <si>
    <t>2026-02-05T17:13:57.9730000Z</t>
  </si>
  <si>
    <t>2026-02-06T14:34:39.9700000Z</t>
  </si>
  <si>
    <t>2026-01-19T21:06:19.6430000Z</t>
  </si>
  <si>
    <t>2026-01-19T21:06:19.6530000Z</t>
  </si>
  <si>
    <t>2026-02-08T18:40:06.4930000Z</t>
  </si>
  <si>
    <t>2026-01-31T11:09:04.2530000Z</t>
  </si>
  <si>
    <t>2026-02-05T17:15:18.4470000Z</t>
  </si>
  <si>
    <t>2026-02-05T17:15:18.4500000Z</t>
  </si>
  <si>
    <t>2026-02-06T14:35:06.6700000Z</t>
  </si>
  <si>
    <t>2026-01-30T13:28:56.3670000Z</t>
  </si>
  <si>
    <t>2025em1200322@bitspilani-digital.edu.in</t>
  </si>
  <si>
    <t>2025EM1200322</t>
  </si>
  <si>
    <t>RENITA S</t>
  </si>
  <si>
    <t>2026-01-24T15:55:00.6400000Z</t>
  </si>
  <si>
    <t>2026-01-24T11:54:30.3000000Z</t>
  </si>
  <si>
    <t>2026-01-24T13:32:00.1600000Z</t>
  </si>
  <si>
    <t>2025em1200323@bitspilani-digital.edu.in</t>
  </si>
  <si>
    <t>2025EM1200323</t>
  </si>
  <si>
    <t>M VALLIMECHI</t>
  </si>
  <si>
    <t>2026-02-07T14:21:25.8900000Z</t>
  </si>
  <si>
    <t>2026-02-06T08:43:50.0400000Z</t>
  </si>
  <si>
    <t>2026-02-07T14:23:11.4530000Z</t>
  </si>
  <si>
    <t>2026-02-06T08:42:35.8600000Z</t>
  </si>
  <si>
    <t>2025em1200324@bitspilani-digital.edu.in</t>
  </si>
  <si>
    <t>2025EM1200324</t>
  </si>
  <si>
    <t>ARPIT DAHYABHAI PARMAR</t>
  </si>
  <si>
    <t>2026-02-08T07:46:36.4600000Z</t>
  </si>
  <si>
    <t>2026-02-08T13:27:35.0100000Z</t>
  </si>
  <si>
    <t>2026-02-08T07:45:26.0730000Z</t>
  </si>
  <si>
    <t>2026-02-06T12:29:11.6300000Z</t>
  </si>
  <si>
    <t>2026-02-08T09:47:57.2800000Z</t>
  </si>
  <si>
    <t>2026-02-08T08:48:06.8170000Z</t>
  </si>
  <si>
    <t>2026-02-06T11:50:29.3130000Z</t>
  </si>
  <si>
    <t>2026-02-02T05:25:49.1470000Z</t>
  </si>
  <si>
    <t>2026-02-08T13:38:04.7930000Z</t>
  </si>
  <si>
    <t>2026-02-08T13:37:01.7970000Z</t>
  </si>
  <si>
    <t>2025em1200325@bitspilani-digital.edu.in</t>
  </si>
  <si>
    <t>2025EM1200325</t>
  </si>
  <si>
    <t>SHETTY PRAJAKTA PRASHANT</t>
  </si>
  <si>
    <t>2026-02-08T10:37:10.1500000Z</t>
  </si>
  <si>
    <t>2026-01-29T04:57:08.1900000Z</t>
  </si>
  <si>
    <t>2026-02-08T11:06:19.7600000Z</t>
  </si>
  <si>
    <t>2026-02-08T10:48:13.0170000Z</t>
  </si>
  <si>
    <t>2026-01-30T05:45:53.5870000Z</t>
  </si>
  <si>
    <t>2026-01-29T04:50:52.5370000Z</t>
  </si>
  <si>
    <t>2026-01-29T04:50:52.5400000Z</t>
  </si>
  <si>
    <t>2026-01-29T04:03:54.5430000Z</t>
  </si>
  <si>
    <t>2026-02-08T11:06:06.5770000Z</t>
  </si>
  <si>
    <t>2026-02-08T10:36:28.3200000Z</t>
  </si>
  <si>
    <t>2026-02-07T12:48:10.9900000Z</t>
  </si>
  <si>
    <t>2026-02-07T12:48:10.9830000Z</t>
  </si>
  <si>
    <t>2026-02-08T11:12:55.3870000Z</t>
  </si>
  <si>
    <t>2026-02-08T10:57:26.8930000Z</t>
  </si>
  <si>
    <t>2025em1200326@bitspilani-digital.edu.in</t>
  </si>
  <si>
    <t>2025EM1200326</t>
  </si>
  <si>
    <t>RUPAL YADAV</t>
  </si>
  <si>
    <t>2026-02-08T14:49:38.4370000Z</t>
  </si>
  <si>
    <t>2026-02-08T14:49:24.7170000Z</t>
  </si>
  <si>
    <t>2026-02-04T18:31:27.8230000Z</t>
  </si>
  <si>
    <t>2026-02-08T14:48:03.1800000Z</t>
  </si>
  <si>
    <t>2026-02-08T10:07:24.8930000Z</t>
  </si>
  <si>
    <t>2026-02-07T13:59:16.2730000Z</t>
  </si>
  <si>
    <t>2026-02-07T14:00:42.3770000Z</t>
  </si>
  <si>
    <t>2026-02-08T14:49:49.2000000Z</t>
  </si>
  <si>
    <t>2026-02-03T16:51:29.0300000Z</t>
  </si>
  <si>
    <t>2025em1200327@bitspilani-digital.edu.in</t>
  </si>
  <si>
    <t>2025EM1200327</t>
  </si>
  <si>
    <t>KARANDEEP SINGH SALUJA</t>
  </si>
  <si>
    <t>2026-02-09T04:47:52.0670000Z</t>
  </si>
  <si>
    <t>2026-02-09T04:48:01.3970000Z</t>
  </si>
  <si>
    <t>2026-02-08T05:21:32.0370000Z</t>
  </si>
  <si>
    <t>2026-02-09T04:48:13.1400000Z</t>
  </si>
  <si>
    <t>2026-01-25T09:57:55.6100000Z</t>
  </si>
  <si>
    <t>2026-01-25T09:55:51.7570000Z</t>
  </si>
  <si>
    <t>2026-01-25T09:56:23.1770000Z</t>
  </si>
  <si>
    <t>2026-01-25T07:49:24.0530000Z</t>
  </si>
  <si>
    <t>2026-02-09T04:48:23.0200000Z</t>
  </si>
  <si>
    <t>2026-02-08T05:18:21.4630000Z</t>
  </si>
  <si>
    <t>2026-01-25T07:37:44.1870000Z</t>
  </si>
  <si>
    <t>2026-01-25T07:38:07.0070000Z</t>
  </si>
  <si>
    <t>2026-02-09T04:48:30.6330000Z</t>
  </si>
  <si>
    <t>2026-02-08T05:15:37.3670000Z</t>
  </si>
  <si>
    <t>2025em1200328@bitspilani-digital.edu.in</t>
  </si>
  <si>
    <t>2025EM1200328</t>
  </si>
  <si>
    <t>RAVI SHANKAR R</t>
  </si>
  <si>
    <t>2026-02-08T11:52:53.3600000Z</t>
  </si>
  <si>
    <t>2026-02-09T03:43:53.4530000Z</t>
  </si>
  <si>
    <t>2026-02-08T11:41:33.6670000Z</t>
  </si>
  <si>
    <t>2026-01-27T07:50:42.9870000Z</t>
  </si>
  <si>
    <t>2026-02-09T03:53:04.1330000Z</t>
  </si>
  <si>
    <t>2026-02-08T11:46:29.0800000Z</t>
  </si>
  <si>
    <t>2026-02-09T03:53:47.5400000Z</t>
  </si>
  <si>
    <t>2026-02-09T03:53:55.6830000Z</t>
  </si>
  <si>
    <t>2026-02-09T03:44:44.5900000Z</t>
  </si>
  <si>
    <t>2026-02-09T03:52:45.9470000Z</t>
  </si>
  <si>
    <t>2026-02-08T11:52:01.4030000Z</t>
  </si>
  <si>
    <t>2025em1200329@bitspilani-digital.edu.in</t>
  </si>
  <si>
    <t>2025EM1200329</t>
  </si>
  <si>
    <t>ANTARA SARKAR</t>
  </si>
  <si>
    <t>2026-02-08T13:47:11.0900000Z</t>
  </si>
  <si>
    <t>2026-02-02T16:49:20.7770000Z</t>
  </si>
  <si>
    <t>2026-02-02T16:45:26.1700000Z</t>
  </si>
  <si>
    <t>2026-02-08T20:20:35.8930000Z</t>
  </si>
  <si>
    <t>2026-02-08T20:21:48.3630000Z</t>
  </si>
  <si>
    <t>2026-02-08T20:19:44.5970000Z</t>
  </si>
  <si>
    <t>2026-02-08T20:19:24.7800000Z</t>
  </si>
  <si>
    <t>2026-02-08T20:19:24.7830000Z</t>
  </si>
  <si>
    <t>2026-02-08T08:23:27.4400000Z</t>
  </si>
  <si>
    <t>2026-02-08T08:52:46.2870000Z</t>
  </si>
  <si>
    <t>2025em1200330@bitspilani-digital.edu.in</t>
  </si>
  <si>
    <t>2025EM1200330</t>
  </si>
  <si>
    <t>NAGARAJ K</t>
  </si>
  <si>
    <t>2026-02-08T07:53:27.3870000Z</t>
  </si>
  <si>
    <t>2026-02-08T05:32:18.0070000Z</t>
  </si>
  <si>
    <t>2026-02-08T07:52:44.6600000Z</t>
  </si>
  <si>
    <t>2026-02-08T06:00:30.3300000Z</t>
  </si>
  <si>
    <t>2026-02-08T05:59:30.7330000Z</t>
  </si>
  <si>
    <t>2026-02-07T13:00:39.7930000Z</t>
  </si>
  <si>
    <t>2026-02-07T13:09:16.9470000Z</t>
  </si>
  <si>
    <t>2026-02-01T08:42:49.1900000Z</t>
  </si>
  <si>
    <t>2026-02-01T08:37:33.4370000Z</t>
  </si>
  <si>
    <t>2026-02-01T08:40:06.2600000Z</t>
  </si>
  <si>
    <t>2026-02-08T07:03:30.2230000Z</t>
  </si>
  <si>
    <t>2026-02-08T06:58:22.5500000Z</t>
  </si>
  <si>
    <t>2025em1200331@bitspilani-digital.edu.in</t>
  </si>
  <si>
    <t>2025EM1200331</t>
  </si>
  <si>
    <t>JOBIN BABY</t>
  </si>
  <si>
    <t>2026-02-08T06:21:49.7870000Z</t>
  </si>
  <si>
    <t>2026-02-08T16:33:59.3400000Z</t>
  </si>
  <si>
    <t>2026-02-08T16:33:49.4430000Z</t>
  </si>
  <si>
    <t>2026-02-08T16:37:52.0470000Z</t>
  </si>
  <si>
    <t>2026-02-08T16:37:44.0370000Z</t>
  </si>
  <si>
    <t>2026-02-08T16:37:21.7530000Z</t>
  </si>
  <si>
    <t>2026-02-08T16:00:27.6600000Z</t>
  </si>
  <si>
    <t>2026-02-08T16:00:27.6400000Z</t>
  </si>
  <si>
    <t>2026-02-08T16:30:41.7270000Z</t>
  </si>
  <si>
    <t>2026-02-08T16:17:28.4870000Z</t>
  </si>
  <si>
    <t>2025eb1200060@bitspilani-digital.edu.in</t>
  </si>
  <si>
    <t>2025EB1200060</t>
  </si>
  <si>
    <t>RATHEESH C. R.</t>
  </si>
  <si>
    <t>2026-01-31T16:12:17.5370000Z</t>
  </si>
  <si>
    <t>2026-02-05T01:48:52.8570000Z</t>
  </si>
  <si>
    <t>2026-01-30T15:22:21.5530000Z</t>
  </si>
  <si>
    <t>2026-01-25T15:53:44.6430000Z</t>
  </si>
  <si>
    <t>2026-01-26T05:15:37.3930000Z</t>
  </si>
  <si>
    <t>2026-01-30T14:16:04.2170000Z</t>
  </si>
  <si>
    <t>2026-02-05T01:49:39.3100000Z</t>
  </si>
  <si>
    <t>2026-01-30T15:42:15.4900000Z</t>
  </si>
  <si>
    <t>2026-02-05T01:49:52.6030000Z</t>
  </si>
  <si>
    <t>2026-01-30T14:19:36.3130000Z</t>
  </si>
  <si>
    <t>2026-01-27T17:44:29.1900000Z</t>
  </si>
  <si>
    <t>2026-01-30T14:18:03.6700000Z</t>
  </si>
  <si>
    <t>2026-01-30T14:18:03.6370000Z</t>
  </si>
  <si>
    <t>2025eb1200061@bitspilani-digital.edu.in</t>
  </si>
  <si>
    <t>2025EB1200061</t>
  </si>
  <si>
    <t>CHENNUPATI SREE PAVAN KARTHIKEYA CHOUDHARY</t>
  </si>
  <si>
    <t>2026-02-08T14:17:00.6800000Z</t>
  </si>
  <si>
    <t>2026-02-08T14:17:01.8600000Z</t>
  </si>
  <si>
    <t>2026-01-28T14:04:49.9570000Z</t>
  </si>
  <si>
    <t>2026-01-28T14:04:49.9630000Z</t>
  </si>
  <si>
    <t>2026-01-25T08:36:02.7470000Z</t>
  </si>
  <si>
    <t>2026-01-18T16:40:04.4100000Z</t>
  </si>
  <si>
    <t>2026-01-25T08:35:58.2100000Z</t>
  </si>
  <si>
    <t>2026-01-28T14:16:47.0800000Z</t>
  </si>
  <si>
    <t>2026-02-03T16:37:49.8500000Z</t>
  </si>
  <si>
    <t>2026-01-23T11:04:40.7570000Z</t>
  </si>
  <si>
    <t>2026-01-18T16:47:11.6730000Z</t>
  </si>
  <si>
    <t>2026-01-18T16:47:11.6530000Z</t>
  </si>
  <si>
    <t>2025eb1200062@bitspilani-digital.edu.in</t>
  </si>
  <si>
    <t>2025EB1200062</t>
  </si>
  <si>
    <t>2026-02-08T19:02:13.1900000Z</t>
  </si>
  <si>
    <t>2026-02-08T19:01:23.2830000Z</t>
  </si>
  <si>
    <t>2026-02-03T17:55:31.8600000Z</t>
  </si>
  <si>
    <t>2026-02-04T07:29:08.8130000Z</t>
  </si>
  <si>
    <t>2026-02-08T19:41:36.2030000Z</t>
  </si>
  <si>
    <t>2026-02-08T19:41:22.8030000Z</t>
  </si>
  <si>
    <t>2026-02-06T12:15:34.6930000Z</t>
  </si>
  <si>
    <t>2026-02-08T20:17:45.5230000Z</t>
  </si>
  <si>
    <t>2026-02-08T20:17:36.0470000Z</t>
  </si>
  <si>
    <t>2026-02-08T20:00:26.0270000Z</t>
  </si>
  <si>
    <t>2026-02-08T20:00:13.0270000Z</t>
  </si>
  <si>
    <t>2026-02-07T14:34:04.9830000Z</t>
  </si>
  <si>
    <t>2026-02-07T14:34:14.5570000Z</t>
  </si>
  <si>
    <t>2026-02-08T19:31:32.8870000Z</t>
  </si>
  <si>
    <t>2026-02-08T19:31:01.3700000Z</t>
  </si>
  <si>
    <t>2026-01-23T12:41:48.7500000Z</t>
  </si>
  <si>
    <t>2026-02-06T11:42:13.7470000Z</t>
  </si>
  <si>
    <t>2025eb1200063@bitspilani-digital.edu.in</t>
  </si>
  <si>
    <t>2025EB1200063</t>
  </si>
  <si>
    <t>2026-02-08T10:52:34.9270000Z</t>
  </si>
  <si>
    <t>2026-02-07T12:57:51.0300000Z</t>
  </si>
  <si>
    <t>2026-01-29T11:42:20.3000000Z</t>
  </si>
  <si>
    <t>2026-02-07T12:36:58.4800000Z</t>
  </si>
  <si>
    <t>2026-02-07T12:36:58.4770000Z</t>
  </si>
  <si>
    <t>2026-02-08T06:08:47.5930000Z</t>
  </si>
  <si>
    <t>2026-01-23T11:50:56.5900000Z</t>
  </si>
  <si>
    <t>2026-01-23T11:51:28.0530000Z</t>
  </si>
  <si>
    <t>2026-01-23T12:06:42.0400000Z</t>
  </si>
  <si>
    <t>2026-02-07T12:59:00.1000000Z</t>
  </si>
  <si>
    <t>2026-01-21T17:45:40.7000000Z</t>
  </si>
  <si>
    <t>2026-02-06T14:15:46.7000000Z</t>
  </si>
  <si>
    <t>2026-01-31T08:49:52.5830000Z</t>
  </si>
  <si>
    <t>2026-01-31T08:50:18.3630000Z</t>
  </si>
  <si>
    <t>2026-01-31T08:50:18.3600000Z</t>
  </si>
  <si>
    <t>2026-02-08T13:03:40.5370000Z</t>
  </si>
  <si>
    <t>2026-02-08T13:02:53.9830000Z</t>
  </si>
  <si>
    <t>2026-02-08T12:17:06.5630000Z</t>
  </si>
  <si>
    <t>2026-02-08T12:17:06.5470000Z</t>
  </si>
  <si>
    <t>2025eb1200064@bitspilani-digital.edu.in</t>
  </si>
  <si>
    <t>2025EB1200064</t>
  </si>
  <si>
    <t>2026-02-03T18:06:19.3200000Z</t>
  </si>
  <si>
    <t>2026-02-06T17:01:05.0570000Z</t>
  </si>
  <si>
    <t>2026-02-06T18:09:13.5230000Z</t>
  </si>
  <si>
    <t>2026-01-27T17:02:59.3430000Z</t>
  </si>
  <si>
    <t>2026-02-06T17:11:12.1070000Z</t>
  </si>
  <si>
    <t>2026-02-02T15:40:18.0430000Z</t>
  </si>
  <si>
    <t>2026-01-19T17:30:18.2800000Z</t>
  </si>
  <si>
    <t>2026-02-05T15:53:48.5400000Z</t>
  </si>
  <si>
    <t>2026-01-27T18:39:45.1070000Z</t>
  </si>
  <si>
    <t>2026-01-27T18:40:14.7030000Z</t>
  </si>
  <si>
    <t>2026-01-27T18:40:14.7130000Z</t>
  </si>
  <si>
    <t>2026-02-05T18:17:51.8730000Z</t>
  </si>
  <si>
    <t>2026-02-04T19:44:05.2670000Z</t>
  </si>
  <si>
    <t>2026-02-04T19:47:33.2470000Z</t>
  </si>
  <si>
    <t>2026-02-04T19:47:33.2400000Z</t>
  </si>
  <si>
    <t>2025eb1200065@bitspilani-digital.edu.in</t>
  </si>
  <si>
    <t>2025EB1200065</t>
  </si>
  <si>
    <t>G NIKITHA</t>
  </si>
  <si>
    <t>2026-02-08T15:27:07.9830000Z</t>
  </si>
  <si>
    <t>2026-02-08T12:47:54.7070000Z</t>
  </si>
  <si>
    <t>2026-02-08T05:59:43.3670000Z</t>
  </si>
  <si>
    <t>2026-02-08T12:47:19.2730000Z</t>
  </si>
  <si>
    <t>2026-02-08T06:39:28.1970000Z</t>
  </si>
  <si>
    <t>2026-02-07T07:09:33.6200000Z</t>
  </si>
  <si>
    <t>2026-02-07T07:15:28.4230000Z</t>
  </si>
  <si>
    <t>2026-02-08T12:40:48.7130000Z</t>
  </si>
  <si>
    <t>2026-02-08T12:39:44.9730000Z</t>
  </si>
  <si>
    <t>2026-02-08T12:42:10.6330000Z</t>
  </si>
  <si>
    <t>2026-02-08T06:12:51.2000000Z</t>
  </si>
  <si>
    <t>2026-02-07T15:28:28.8200000Z</t>
  </si>
  <si>
    <t>2025eb1200066@bitspilani-digital.edu.in</t>
  </si>
  <si>
    <t>2025EB1200066</t>
  </si>
  <si>
    <t>UMA MANDLOI</t>
  </si>
  <si>
    <t>2026-01-23T09:52:54.3730000Z</t>
  </si>
  <si>
    <t>2026-02-09T03:16:18.7870000Z</t>
  </si>
  <si>
    <t>2026-02-09T03:38:08.0370000Z</t>
  </si>
  <si>
    <t>2026-01-23T09:52:05.6370000Z</t>
  </si>
  <si>
    <t>2026-02-09T03:38:09.7600000Z</t>
  </si>
  <si>
    <t>2026-02-08T18:34:08.9030000Z</t>
  </si>
  <si>
    <t>2026-02-08T18:34:02.8930000Z</t>
  </si>
  <si>
    <t>2026-02-08T18:21:44.7100000Z</t>
  </si>
  <si>
    <t>2026-02-08T18:21:39.4530000Z</t>
  </si>
  <si>
    <t>2026-02-08T18:22:04.3700000Z</t>
  </si>
  <si>
    <t>2026-02-08T17:57:47.5230000Z</t>
  </si>
  <si>
    <t>2026-02-08T17:57:13.7530000Z</t>
  </si>
  <si>
    <t>2026-02-08T17:42:42.6500000Z</t>
  </si>
  <si>
    <t>2026-02-08T17:42:42.6430000Z</t>
  </si>
  <si>
    <t>2025eb1200067@bitspilani-digital.edu.in</t>
  </si>
  <si>
    <t>2025EB1200067</t>
  </si>
  <si>
    <t>RUPAS BHARATI</t>
  </si>
  <si>
    <t>2026-02-08T14:59:15.6270000Z</t>
  </si>
  <si>
    <t>2026-02-07T12:58:46.6130000Z</t>
  </si>
  <si>
    <t>2026-02-01T13:12:31.7700000Z</t>
  </si>
  <si>
    <t>2026-02-05T17:14:23.3270000Z</t>
  </si>
  <si>
    <t>2026-02-06T06:02:27.9170000Z</t>
  </si>
  <si>
    <t>2026-02-07T17:32:14.9530000Z</t>
  </si>
  <si>
    <t>2026-02-01T12:49:51.1230000Z</t>
  </si>
  <si>
    <t>2026-02-01T12:52:21.6930000Z</t>
  </si>
  <si>
    <t>2026-02-01T12:52:21.6900000Z</t>
  </si>
  <si>
    <t>2026-02-07T12:58:36.2630000Z</t>
  </si>
  <si>
    <t>2026-02-08T15:09:10.4400000Z</t>
  </si>
  <si>
    <t>2026-02-08T15:08:57.9470000Z</t>
  </si>
  <si>
    <t>2026-02-07T17:47:10.8600000Z</t>
  </si>
  <si>
    <t>2026-02-08T15:09:38.6970000Z</t>
  </si>
  <si>
    <t>2026-02-07T12:57:36.1170000Z</t>
  </si>
  <si>
    <t>2026-01-24T15:21:44.0970000Z</t>
  </si>
  <si>
    <t>2026-01-24T15:21:44.1070000Z</t>
  </si>
  <si>
    <t>2025eb1200068@bitspilani-digital.edu.in</t>
  </si>
  <si>
    <t>2025EB1200068</t>
  </si>
  <si>
    <t>2026-02-08T10:05:29.9400000Z</t>
  </si>
  <si>
    <t>2026-02-09T03:26:41.8130000Z</t>
  </si>
  <si>
    <t>2026-01-25T10:05:48.4600000Z</t>
  </si>
  <si>
    <t>2026-01-25T09:57:01.4000000Z</t>
  </si>
  <si>
    <t>2026-01-25T09:58:41.5000000Z</t>
  </si>
  <si>
    <t>2026-02-07T01:40:35.2500000Z</t>
  </si>
  <si>
    <t>2026-01-26T10:52:20.1970000Z</t>
  </si>
  <si>
    <t>2026-02-01T04:14:28.4870000Z</t>
  </si>
  <si>
    <t>2026-02-01T04:25:10.3070000Z</t>
  </si>
  <si>
    <t>2026-02-08T10:05:55.4430000Z</t>
  </si>
  <si>
    <t>2026-02-03T13:02:12.2230000Z</t>
  </si>
  <si>
    <t>2026-02-08T03:03:24.9400000Z</t>
  </si>
  <si>
    <t>2026-01-24T15:19:02.0470000Z</t>
  </si>
  <si>
    <t>2026-02-01T04:03:39.0500000Z</t>
  </si>
  <si>
    <t>2026-02-01T04:13:43.5230000Z</t>
  </si>
  <si>
    <t>2026-02-09T07:33:15.1400000Z</t>
  </si>
  <si>
    <t>2026-02-09T04:16:55.5170000Z</t>
  </si>
  <si>
    <t>2026-02-09T06:38:53.3070000Z</t>
  </si>
  <si>
    <t>2026-02-09T06:38:53.3100000Z</t>
  </si>
  <si>
    <t>2025eb1200069@bitspilani-digital.edu.in</t>
  </si>
  <si>
    <t>2025EB1200069</t>
  </si>
  <si>
    <t>2026-02-08T14:54:41.2800000Z</t>
  </si>
  <si>
    <t>2026-02-08T14:55:58.1500000Z</t>
  </si>
  <si>
    <t>2026-01-29T14:45:06.3430000Z</t>
  </si>
  <si>
    <t>2025eb1200070@bitspilani-digital.edu.in</t>
  </si>
  <si>
    <t>2025EB1200070</t>
  </si>
  <si>
    <t>2026-02-08T07:55:06.1330000Z</t>
  </si>
  <si>
    <t>2026-02-08T18:45:00.4230000Z</t>
  </si>
  <si>
    <t>2026-02-08T07:54:15.8330000Z</t>
  </si>
  <si>
    <t>2026-02-08T07:00:29.3200000Z</t>
  </si>
  <si>
    <t>2026-01-24T11:57:42.9970000Z</t>
  </si>
  <si>
    <t>2026-01-24T11:57:43.0030000Z</t>
  </si>
  <si>
    <t>2026-01-24T12:23:27.5930000Z</t>
  </si>
  <si>
    <t>2026-02-08T07:54:58.5000000Z</t>
  </si>
  <si>
    <t>2026-02-08T07:34:04.1870000Z</t>
  </si>
  <si>
    <t>2026-02-08T18:43:09.8500000Z</t>
  </si>
  <si>
    <t>2026-02-08T07:43:44.2400000Z</t>
  </si>
  <si>
    <t>2026-02-08T18:43:07.8670000Z</t>
  </si>
  <si>
    <t>2026-02-08T07:13:11.1430000Z</t>
  </si>
  <si>
    <t>2026-01-24T03:58:14.1030000Z</t>
  </si>
  <si>
    <t>2026-01-24T03:58:14.1130000Z</t>
  </si>
  <si>
    <t>2025eb1200071@bitspilani-digital.edu.in</t>
  </si>
  <si>
    <t>2025EB1200071</t>
  </si>
  <si>
    <t>2026-01-31T12:38:50.5400000Z</t>
  </si>
  <si>
    <t>2026-01-30T14:06:18.4900000Z</t>
  </si>
  <si>
    <t>2026-01-20T19:04:29.9670000Z</t>
  </si>
  <si>
    <t>2026-01-20T19:06:01.5030000Z</t>
  </si>
  <si>
    <t>2026-01-20T19:07:32.3930000Z</t>
  </si>
  <si>
    <t>2026-01-31T14:19:43.8130000Z</t>
  </si>
  <si>
    <t>2026-01-27T16:59:11.4970000Z</t>
  </si>
  <si>
    <t>2026-01-27T16:43:51.6670000Z</t>
  </si>
  <si>
    <t>2026-01-27T16:43:51.6770000Z</t>
  </si>
  <si>
    <t>2026-01-31T12:39:21.9200000Z</t>
  </si>
  <si>
    <t>2026-01-30T13:38:21.1400000Z</t>
  </si>
  <si>
    <t>2026-01-23T17:47:17.6530000Z</t>
  </si>
  <si>
    <t>2026-01-23T17:37:04.6030000Z</t>
  </si>
  <si>
    <t>2026-01-23T17:37:04.6130000Z</t>
  </si>
  <si>
    <t>2026-01-31T12:39:04.4570000Z</t>
  </si>
  <si>
    <t>2025eb1200072@bitspilani-digital.edu.in</t>
  </si>
  <si>
    <t>2025EB1200072</t>
  </si>
  <si>
    <t>2026-02-04T17:41:53.6800000Z</t>
  </si>
  <si>
    <t>2026-02-09T06:44:02.1230000Z</t>
  </si>
  <si>
    <t>2026-02-04T17:41:50.0800000Z</t>
  </si>
  <si>
    <t>2026-02-04T17:29:38.6970000Z</t>
  </si>
  <si>
    <t>2026-02-04T17:29:38.6900000Z</t>
  </si>
  <si>
    <t>2026-02-05T12:42:29.8900000Z</t>
  </si>
  <si>
    <t>2026-01-30T07:16:16.2470000Z</t>
  </si>
  <si>
    <t>2026-02-05T12:30:32.1800000Z</t>
  </si>
  <si>
    <t>2026-02-05T12:30:32.1730000Z</t>
  </si>
  <si>
    <t>2026-02-08T15:48:33.5400000Z</t>
  </si>
  <si>
    <t>2026-02-08T15:48:10.3000000Z</t>
  </si>
  <si>
    <t>2026-02-09T06:44:20.3930000Z</t>
  </si>
  <si>
    <t>2026-01-26T13:35:46.5700000Z</t>
  </si>
  <si>
    <t>2026-02-09T06:45:17.5700000Z</t>
  </si>
  <si>
    <t>2026-02-09T06:45:17.5730000Z</t>
  </si>
  <si>
    <t>2026-02-08T15:42:47.4300000Z</t>
  </si>
  <si>
    <t>2026-02-07T07:59:41.3900000Z</t>
  </si>
  <si>
    <t>2026-02-05T15:40:41.3400000Z</t>
  </si>
  <si>
    <t>2026-02-07T07:56:55.5100000Z</t>
  </si>
  <si>
    <t>2025eb1200073@bitspilani-digital.edu.in</t>
  </si>
  <si>
    <t>2025EB1200073</t>
  </si>
  <si>
    <t>2026-02-08T16:02:41.0170000Z</t>
  </si>
  <si>
    <t>2026-02-07T13:02:51.6330000Z</t>
  </si>
  <si>
    <t>2026-01-30T10:58:06.0870000Z</t>
  </si>
  <si>
    <t>2026-01-30T10:58:37.2500000Z</t>
  </si>
  <si>
    <t>2026-01-30T11:00:05.3500000Z</t>
  </si>
  <si>
    <t>2026-02-08T16:11:27.2130000Z</t>
  </si>
  <si>
    <t>2026-02-08T16:29:36.0400000Z</t>
  </si>
  <si>
    <t>2026-02-07T14:07:38.8330000Z</t>
  </si>
  <si>
    <t>2026-01-27T07:39:49.6970000Z</t>
  </si>
  <si>
    <t>2026-02-06T14:22:52.3630000Z</t>
  </si>
  <si>
    <t>2026-02-04T00:52:41.1300000Z</t>
  </si>
  <si>
    <t>2026-02-04T00:55:29.7170000Z</t>
  </si>
  <si>
    <t>2026-02-05T16:30:08.7430000Z</t>
  </si>
  <si>
    <t>2026-02-07T16:42:27.4670000Z</t>
  </si>
  <si>
    <t>2026-02-07T12:27:03.1200000Z</t>
  </si>
  <si>
    <t>2026-02-07T12:19:13.4400000Z</t>
  </si>
  <si>
    <t>2026-02-07T12:23:23.1430000Z</t>
  </si>
  <si>
    <t>2025eb1200074@bitspilani-digital.edu.in</t>
  </si>
  <si>
    <t>2025EB1200074</t>
  </si>
  <si>
    <t>BITOPAN MALLIK</t>
  </si>
  <si>
    <t>2026-02-07T05:24:10.5970000Z</t>
  </si>
  <si>
    <t>2026-01-31T20:41:53.5600000Z</t>
  </si>
  <si>
    <t>2026-01-31T20:42:13.5270000Z</t>
  </si>
  <si>
    <t>2026-01-31T20:42:53.2570000Z</t>
  </si>
  <si>
    <t>2025eb1200075@bitspilani-digital.edu.in</t>
  </si>
  <si>
    <t>2025EB1200075</t>
  </si>
  <si>
    <t>2026-02-09T07:00:24.1970000Z</t>
  </si>
  <si>
    <t>2026-02-09T07:25:45.6730000Z</t>
  </si>
  <si>
    <t>2026-02-09T07:25:33.7100000Z</t>
  </si>
  <si>
    <t>2026-02-07T21:24:25.4030000Z</t>
  </si>
  <si>
    <t>2026-02-08T18:49:29.2170000Z</t>
  </si>
  <si>
    <t>2026-02-08T13:29:37.4800000Z</t>
  </si>
  <si>
    <t>2026-02-08T18:39:23.4270000Z</t>
  </si>
  <si>
    <t>2026-02-08T18:39:23.4200000Z</t>
  </si>
  <si>
    <t>2026-02-08T19:11:13.3930000Z</t>
  </si>
  <si>
    <t>2026-01-22T20:51:28.8800000Z</t>
  </si>
  <si>
    <t>2026-02-08T19:11:48.9370000Z</t>
  </si>
  <si>
    <t>2026-02-04T14:53:41.2570000Z</t>
  </si>
  <si>
    <t>2026-02-04T15:09:30.6030000Z</t>
  </si>
  <si>
    <t>2026-02-08T19:12:27.1100000Z</t>
  </si>
  <si>
    <t>2026-02-08T19:10:30.9200000Z</t>
  </si>
  <si>
    <t>2026-02-08T18:51:15.1600000Z</t>
  </si>
  <si>
    <t>2026-02-07T20:01:15.0330000Z</t>
  </si>
  <si>
    <t>2026-02-07T20:01:15.0370000Z</t>
  </si>
  <si>
    <t>2025eb1200076@bitspilani-digital.edu.in</t>
  </si>
  <si>
    <t>2025EB1200076</t>
  </si>
  <si>
    <t>2026-02-08T11:11:31.6530000Z</t>
  </si>
  <si>
    <t>2026-02-09T05:45:27.0930000Z</t>
  </si>
  <si>
    <t>2026-02-05T07:22:30.6570000Z</t>
  </si>
  <si>
    <t>2026-02-05T07:09:18.9370000Z</t>
  </si>
  <si>
    <t>2026-02-05T07:14:06.5930000Z</t>
  </si>
  <si>
    <t>2026-02-05T07:45:59.7730000Z</t>
  </si>
  <si>
    <t>2026-02-05T07:47:34.1100000Z</t>
  </si>
  <si>
    <t>2026-02-05T07:47:34.1070000Z</t>
  </si>
  <si>
    <t>2026-02-08T11:34:01.0000000Z</t>
  </si>
  <si>
    <t>2026-02-08T11:10:50.4100000Z</t>
  </si>
  <si>
    <t>2026-01-30T11:20:35.1070000Z</t>
  </si>
  <si>
    <t>2026-02-09T05:45:36.1730000Z</t>
  </si>
  <si>
    <t>2026-02-03T10:23:06.2900000Z</t>
  </si>
  <si>
    <t>2026-02-08T11:09:50.0100000Z</t>
  </si>
  <si>
    <t>2026-02-08T11:09:49.9900000Z</t>
  </si>
  <si>
    <t>2025eb1200077@bitspilani-digital.edu.in</t>
  </si>
  <si>
    <t>2025EB1200077</t>
  </si>
  <si>
    <t>M A SUDHARSHAN</t>
  </si>
  <si>
    <t>2026-02-08T12:35:36.3630000Z</t>
  </si>
  <si>
    <t>2026-02-08T09:18:24.8430000Z</t>
  </si>
  <si>
    <t>2026-02-08T09:18:07.1670000Z</t>
  </si>
  <si>
    <t>2026-02-08T08:47:09.2670000Z</t>
  </si>
  <si>
    <t>2026-02-07T14:36:33.6300000Z</t>
  </si>
  <si>
    <t>2026-02-05T12:00:53.3600000Z</t>
  </si>
  <si>
    <t>2026-02-05T12:02:23.0870000Z</t>
  </si>
  <si>
    <t>2026-02-07T14:37:02.3930000Z</t>
  </si>
  <si>
    <t>2026-02-07T13:19:59.2270000Z</t>
  </si>
  <si>
    <t>2026-02-07T02:03:34.6770000Z</t>
  </si>
  <si>
    <t>2026-02-08T15:48:44.3370000Z</t>
  </si>
  <si>
    <t>2026-02-08T15:48:38.2000000Z</t>
  </si>
  <si>
    <t>2026-02-08T13:09:38.3330000Z</t>
  </si>
  <si>
    <t>2026-02-08T13:09:38.3300000Z</t>
  </si>
  <si>
    <t>2026-02-07T15:37:07.4800000Z</t>
  </si>
  <si>
    <t>2026-01-20T06:43:03.1630000Z</t>
  </si>
  <si>
    <t>2026-01-21T12:11:37.5800000Z</t>
  </si>
  <si>
    <t>2025eb1200078@bitspilani-digital.edu.in</t>
  </si>
  <si>
    <t>2025EB1200078</t>
  </si>
  <si>
    <t>2026-02-07T19:10:51.2270000Z</t>
  </si>
  <si>
    <t>2026-02-08T06:16:23.8230000Z</t>
  </si>
  <si>
    <t>2026-01-22T13:44:14.1130000Z</t>
  </si>
  <si>
    <t>2026-02-03T13:47:00.4830000Z</t>
  </si>
  <si>
    <t>2026-02-03T14:59:07.5370000Z</t>
  </si>
  <si>
    <t>2026-02-07T19:10:28.0730000Z</t>
  </si>
  <si>
    <t>2026-01-29T12:43:00.7830000Z</t>
  </si>
  <si>
    <t>2026-01-29T12:31:07.0500000Z</t>
  </si>
  <si>
    <t>2026-02-06T15:34:12.3130000Z</t>
  </si>
  <si>
    <t>2026-02-08T08:41:11.5400000Z</t>
  </si>
  <si>
    <t>2026-02-07T19:07:13.1130000Z</t>
  </si>
  <si>
    <t>2026-02-08T08:41:20.6730000Z</t>
  </si>
  <si>
    <t>2026-01-28T13:59:46.8630000Z</t>
  </si>
  <si>
    <t>2026-02-04T13:53:20.5230000Z</t>
  </si>
  <si>
    <t>2026-02-08T09:26:27.2870000Z</t>
  </si>
  <si>
    <t>2026-02-07T19:09:59.4500000Z</t>
  </si>
  <si>
    <t>2026-01-23T10:59:01.9600000Z</t>
  </si>
  <si>
    <t>2026-01-29T12:55:42.2030000Z</t>
  </si>
  <si>
    <t>2026-01-29T18:01:06.9200000Z</t>
  </si>
  <si>
    <t>2025eb1200079@bitspilani-digital.edu.in</t>
  </si>
  <si>
    <t>2025EB1200079</t>
  </si>
  <si>
    <t>HRISHIKESH MALHOTRA</t>
  </si>
  <si>
    <t>2026-02-09T04:21:19.3300000Z</t>
  </si>
  <si>
    <t>2026-02-09T04:33:03.2800000Z</t>
  </si>
  <si>
    <t>2026-02-09T04:31:32.5330000Z</t>
  </si>
  <si>
    <t>2026-02-08T09:55:21.6370000Z</t>
  </si>
  <si>
    <t>2026-02-09T04:21:26.1630000Z</t>
  </si>
  <si>
    <t>2026-02-07T14:20:11.0500000Z</t>
  </si>
  <si>
    <t>2026-01-18T18:25:17.3930000Z</t>
  </si>
  <si>
    <t>2026-01-18T18:25:17.3800000Z</t>
  </si>
  <si>
    <t>2026-01-31T13:13:56.9630000Z</t>
  </si>
  <si>
    <t>2026-01-31T13:12:36.0670000Z</t>
  </si>
  <si>
    <t>2026-02-07T15:18:13.8270000Z</t>
  </si>
  <si>
    <t>2025eb1200080@bitspilani-digital.edu.in</t>
  </si>
  <si>
    <t>2025EB1200080</t>
  </si>
  <si>
    <t>SUHAAN PANWAR</t>
  </si>
  <si>
    <t>2026-02-08T18:04:59.1300000Z</t>
  </si>
  <si>
    <t>2026-02-08T18:04:48.8730000Z</t>
  </si>
  <si>
    <t>2026-02-03T19:28:52.4670000Z</t>
  </si>
  <si>
    <t>2026-02-08T18:05:13.9600000Z</t>
  </si>
  <si>
    <t>2026-02-08T18:07:19.4170000Z</t>
  </si>
  <si>
    <t>2026-02-05T16:36:27.0100000Z</t>
  </si>
  <si>
    <t>2026-02-08T18:07:48.0930000Z</t>
  </si>
  <si>
    <t>2026-02-08T18:07:48.0970000Z</t>
  </si>
  <si>
    <t>2026-02-07T14:15:41.8330000Z</t>
  </si>
  <si>
    <t>2026-01-28T18:10:53.9300000Z</t>
  </si>
  <si>
    <t>2026-02-07T14:16:09.5670000Z</t>
  </si>
  <si>
    <t>2026-02-05T17:31:48.2600000Z</t>
  </si>
  <si>
    <t>2026-02-05T17:32:25.5370000Z</t>
  </si>
  <si>
    <t>2026-02-07T14:15:24.7900000Z</t>
  </si>
  <si>
    <t>2026-01-22T09:13:56.4130000Z</t>
  </si>
  <si>
    <t>2026-01-29T12:47:53.0830000Z</t>
  </si>
  <si>
    <t>2026-01-29T13:01:08.7700000Z</t>
  </si>
  <si>
    <t>2025eb1200081@bitspilani-digital.edu.in</t>
  </si>
  <si>
    <t>2025EB1200081</t>
  </si>
  <si>
    <t>AYSHA FAIHA T C</t>
  </si>
  <si>
    <t>2026-02-09T07:21:39.9270000Z</t>
  </si>
  <si>
    <t>2026-02-09T05:02:58.6230000Z</t>
  </si>
  <si>
    <t>2026-02-09T04:53:42.0700000Z</t>
  </si>
  <si>
    <t>2026-01-27T10:29:10.9800000Z</t>
  </si>
  <si>
    <t>2026-01-27T10:29:10.9830000Z</t>
  </si>
  <si>
    <t>2026-02-09T05:32:05.0430000Z</t>
  </si>
  <si>
    <t>2026-02-09T05:16:47.6470000Z</t>
  </si>
  <si>
    <t>2026-01-22T13:39:35.4530000Z</t>
  </si>
  <si>
    <t>2026-02-06T14:22:19.4030000Z</t>
  </si>
  <si>
    <t>2026-02-09T05:32:39.0770000Z</t>
  </si>
  <si>
    <t>2026-02-09T07:22:17.2430000Z</t>
  </si>
  <si>
    <t>2026-01-20T14:29:20.7200000Z</t>
  </si>
  <si>
    <t>2026-01-20T14:29:20.7300000Z</t>
  </si>
  <si>
    <t>2026-02-06T04:47:40.4200000Z</t>
  </si>
  <si>
    <t>2026-01-30T10:51:34.3030000Z</t>
  </si>
  <si>
    <t>2026-01-30T10:45:24.7030000Z</t>
  </si>
  <si>
    <t>2025eb1200082@bitspilani-digital.edu.in</t>
  </si>
  <si>
    <t>2025EB1200082</t>
  </si>
  <si>
    <t>VIDHI PAREEK</t>
  </si>
  <si>
    <t>2026-02-08T10:34:38.1400000Z</t>
  </si>
  <si>
    <t>2026-02-08T10:34:54.2230000Z</t>
  </si>
  <si>
    <t>2026-02-03T10:19:11.0900000Z</t>
  </si>
  <si>
    <t>2026-02-03T10:22:45.6300000Z</t>
  </si>
  <si>
    <t>2026-02-03T11:28:34.0130000Z</t>
  </si>
  <si>
    <t>2026-02-08T10:29:00.2500000Z</t>
  </si>
  <si>
    <t>2026-02-08T10:27:26.4400000Z</t>
  </si>
  <si>
    <t>2026-01-29T13:03:11.4330000Z</t>
  </si>
  <si>
    <t>2026-01-30T12:41:24.4100000Z</t>
  </si>
  <si>
    <t>2026-02-08T10:35:55.0070000Z</t>
  </si>
  <si>
    <t>2026-01-26T17:34:12.9770000Z</t>
  </si>
  <si>
    <t>2026-02-08T10:29:40.6430000Z</t>
  </si>
  <si>
    <t>2026-02-08T07:16:57.4500000Z</t>
  </si>
  <si>
    <t>2026-01-26T04:57:09.6530000Z</t>
  </si>
  <si>
    <t>2026-01-29T02:25:43.1630000Z</t>
  </si>
  <si>
    <t>2026-02-08T10:33:22.4230000Z</t>
  </si>
  <si>
    <t>2026-02-08T10:16:17.8330000Z</t>
  </si>
  <si>
    <t>2026-02-08T10:07:40.7500000Z</t>
  </si>
  <si>
    <t>2025eb1200083@bitspilani-digital.edu.in</t>
  </si>
  <si>
    <t>2025EB1200083</t>
  </si>
  <si>
    <t>VIBHOR</t>
  </si>
  <si>
    <t>2026-02-09T05:40:20.2600000Z</t>
  </si>
  <si>
    <t>2026-02-06T14:16:31.1600000Z</t>
  </si>
  <si>
    <t>2026-01-19T16:24:08.4670000Z</t>
  </si>
  <si>
    <t>2026-02-03T09:38:25.3800000Z</t>
  </si>
  <si>
    <t>2026-02-03T09:39:09.5270000Z</t>
  </si>
  <si>
    <t>2026-02-05T17:16:26.8500000Z</t>
  </si>
  <si>
    <t>2026-01-21T10:40:07.5030000Z</t>
  </si>
  <si>
    <t>2026-01-21T10:40:25.1230000Z</t>
  </si>
  <si>
    <t>2026-01-21T10:40:25.1300000Z</t>
  </si>
  <si>
    <t>2026-02-07T13:46:23.9000000Z</t>
  </si>
  <si>
    <t>2026-02-09T05:40:42.5900000Z</t>
  </si>
  <si>
    <t>2026-01-20T12:55:21.9730000Z</t>
  </si>
  <si>
    <t>2026-01-20T12:55:21.9830000Z</t>
  </si>
  <si>
    <t>2026-01-31T15:29:32.8500000Z</t>
  </si>
  <si>
    <t>2026-01-20T13:10:52.7200000Z</t>
  </si>
  <si>
    <t>2026-01-20T13:10:52.7330000Z</t>
  </si>
  <si>
    <t>2025eb1200084@bitspilani-digital.edu.in</t>
  </si>
  <si>
    <t>2025EB1200084</t>
  </si>
  <si>
    <t>2026-02-08T21:18:54.4830000Z</t>
  </si>
  <si>
    <t>2026-02-08T21:18:47.4500000Z</t>
  </si>
  <si>
    <t>2026-02-04T21:47:52.8500000Z</t>
  </si>
  <si>
    <t>2026-02-05T19:42:25.0070000Z</t>
  </si>
  <si>
    <t>2026-02-05T20:21:33.1800000Z</t>
  </si>
  <si>
    <t>2026-02-08T21:57:54.4670000Z</t>
  </si>
  <si>
    <t>2026-02-08T21:56:53.9230000Z</t>
  </si>
  <si>
    <t>2026-01-25T11:57:18.1570000Z</t>
  </si>
  <si>
    <t>2026-01-25T11:59:09.8970000Z</t>
  </si>
  <si>
    <t>2026-02-08T21:59:00.9530000Z</t>
  </si>
  <si>
    <t>2026-02-08T21:50:18.0670000Z</t>
  </si>
  <si>
    <t>2026-02-08T22:04:54.3000000Z</t>
  </si>
  <si>
    <t>2026-02-08T22:03:46.1500000Z</t>
  </si>
  <si>
    <t>2026-01-26T19:06:36.9170000Z</t>
  </si>
  <si>
    <t>2026-01-30T12:18:29.2430000Z</t>
  </si>
  <si>
    <t>2026-02-08T22:05:02.1070000Z</t>
  </si>
  <si>
    <t>2026-02-08T21:36:06.0300000Z</t>
  </si>
  <si>
    <t>2026-01-26T18:17:00.9870000Z</t>
  </si>
  <si>
    <t>2026-01-26T18:17:01.0000000Z</t>
  </si>
  <si>
    <t>2025eb1200085@bitspilani-digital.edu.in</t>
  </si>
  <si>
    <t>2025EB1200085</t>
  </si>
  <si>
    <t>ABHIJITH H</t>
  </si>
  <si>
    <t>2026-02-07T06:39:48.3330000Z</t>
  </si>
  <si>
    <t>2026-02-07T19:32:22.5130000Z</t>
  </si>
  <si>
    <t>2026-02-07T19:31:56.4200000Z</t>
  </si>
  <si>
    <t>2026-02-06T18:19:59.4630000Z</t>
  </si>
  <si>
    <t>2026-02-07T19:28:06.1500000Z</t>
  </si>
  <si>
    <t>2026-02-07T19:11:51.2970000Z</t>
  </si>
  <si>
    <t>2026-02-07T10:39:52.7170000Z</t>
  </si>
  <si>
    <t>2026-02-07T12:54:47.2070000Z</t>
  </si>
  <si>
    <t>2026-02-01T17:30:26.0070000Z</t>
  </si>
  <si>
    <t>2026-02-07T19:28:18.0130000Z</t>
  </si>
  <si>
    <t>2026-02-07T19:24:05.7700000Z</t>
  </si>
  <si>
    <t>2026-02-07T18:48:26.5670000Z</t>
  </si>
  <si>
    <t>2026-02-07T18:47:52.4400000Z</t>
  </si>
  <si>
    <t>2026-01-30T18:47:33.3900000Z</t>
  </si>
  <si>
    <t>2026-01-30T18:49:21.4270000Z</t>
  </si>
  <si>
    <t>2026-02-07T19:28:29.8930000Z</t>
  </si>
  <si>
    <t>2026-02-01T17:58:23.8700000Z</t>
  </si>
  <si>
    <t>2026-02-01T17:59:36.4500000Z</t>
  </si>
  <si>
    <t>2026-02-01T17:59:36.4430000Z</t>
  </si>
  <si>
    <t>2025eb1200086@bitspilani-digital.edu.in</t>
  </si>
  <si>
    <t>2025EB1200086</t>
  </si>
  <si>
    <t>S RACHEL RAKSHITHA</t>
  </si>
  <si>
    <t>2026-02-08T20:09:07.7200000Z</t>
  </si>
  <si>
    <t>2026-02-09T06:10:38.0170000Z</t>
  </si>
  <si>
    <t>2026-02-08T20:05:58.2470000Z</t>
  </si>
  <si>
    <t>2026-02-08T20:06:20.4970000Z</t>
  </si>
  <si>
    <t>2026-02-08T18:06:16.7970000Z</t>
  </si>
  <si>
    <t>2026-02-08T18:01:13.0630000Z</t>
  </si>
  <si>
    <t>2026-02-08T18:05:28.1000000Z</t>
  </si>
  <si>
    <t>2026-02-09T06:10:47.9400000Z</t>
  </si>
  <si>
    <t>2026-02-08T20:44:35.8130000Z</t>
  </si>
  <si>
    <t>2026-01-22T09:09:27.0900000Z</t>
  </si>
  <si>
    <t>2026-02-09T06:11:01.1970000Z</t>
  </si>
  <si>
    <t>2026-01-21T21:28:34.8000000Z</t>
  </si>
  <si>
    <t>2026-02-03T18:29:26.4900000Z</t>
  </si>
  <si>
    <t>2026-02-09T07:28:43.6630000Z</t>
  </si>
  <si>
    <t>2026-02-07T19:44:46.7530000Z</t>
  </si>
  <si>
    <t>2026-02-07T19:40:57.5600000Z</t>
  </si>
  <si>
    <t>2026-02-07T17:48:38.7070000Z</t>
  </si>
  <si>
    <t>2026-02-07T19:28:42.1070000Z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</si>
  <si>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</si>
  <si>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</si>
  <si>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</si>
  <si>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</si>
  <si>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</si>
  <si>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</si>
  <si>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2026-02-07T15:34:34.9170000Z</t>
  </si>
  <si>
    <t>2026-02-09T07:22:00.1230000Z</t>
  </si>
  <si>
    <t>2026-02-09T05:37:07.0670000Z</t>
  </si>
  <si>
    <t>2026-02-09T05:36:10.3970000Z</t>
  </si>
  <si>
    <t>2026-02-09T05:32:17.8300000Z</t>
  </si>
  <si>
    <t>2026-02-09T05:32:09.0200000Z</t>
  </si>
  <si>
    <t>2026-02-09T07:01:05.0470000Z</t>
  </si>
  <si>
    <t>2026-02-09T05:49:33.3930000Z</t>
  </si>
  <si>
    <t>2026-01-20T05:21:20.5400000Z</t>
  </si>
  <si>
    <t>2026-01-20T05:21:20.5500000Z</t>
  </si>
  <si>
    <t>2026-02-09T07:07:00.0570000Z</t>
  </si>
  <si>
    <t>2026-02-09T05:44:32.5930000Z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</si>
  <si>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</si>
  <si>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</si>
  <si>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</si>
  <si>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</si>
  <si>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</si>
  <si>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</si>
  <si>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2026-02-07T15:13:00.2730000Z</t>
  </si>
  <si>
    <t>2026-02-08T06:23:11.6500000Z</t>
  </si>
  <si>
    <t>2026-01-26T16:50:51.0700000Z</t>
  </si>
  <si>
    <t>2026-01-26T16:27:59.0200000Z</t>
  </si>
  <si>
    <t>2026-01-26T16:27:59.0300000Z</t>
  </si>
  <si>
    <t>2026-02-08T06:34:41.4470000Z</t>
  </si>
  <si>
    <t>2026-02-08T06:34:38.4400000Z</t>
  </si>
  <si>
    <t>2026-01-28T10:41:22.1870000Z</t>
  </si>
  <si>
    <t>2026-01-29T09:01:41.0230000Z</t>
  </si>
  <si>
    <t>2026-02-08T08:41:02.3730000Z</t>
  </si>
  <si>
    <t>2026-02-08T08:40:52.9730000Z</t>
  </si>
  <si>
    <t>2026-02-08T06:37:58.7530000Z</t>
  </si>
  <si>
    <t>2026-02-08T06:37:55.3900000Z</t>
  </si>
  <si>
    <t>2026-01-29T09:14:55.2430000Z</t>
  </si>
  <si>
    <t>2026-01-29T09:14:55.2500000Z</t>
  </si>
  <si>
    <t>2026-02-08T08:34:56.9300000Z</t>
  </si>
  <si>
    <t>2026-02-08T06:30:22.8330000Z</t>
  </si>
  <si>
    <t>2026-01-26T09:20:06.1130000Z</t>
  </si>
  <si>
    <t>2026-01-26T09:22:01.0700000Z</t>
  </si>
  <si>
    <t>2025eb1200091@bitspilani-digital.edu.in</t>
  </si>
  <si>
    <t>2025EB1200091</t>
  </si>
  <si>
    <t>CHITTE GITESH NAGORAO</t>
  </si>
  <si>
    <t>2026-02-08T19:50:57.6300000Z</t>
  </si>
  <si>
    <t>2026-02-08T20:38:08.3000000Z</t>
  </si>
  <si>
    <t>2026-02-08T20:38:01.2900000Z</t>
  </si>
  <si>
    <t>2026-02-08T20:38:17.3630000Z</t>
  </si>
  <si>
    <t>2026-02-08T16:34:10.8330000Z</t>
  </si>
  <si>
    <t>2026-02-03T17:05:07.8370000Z</t>
  </si>
  <si>
    <t>2026-02-03T16:53:53.2430000Z</t>
  </si>
  <si>
    <t>2026-02-03T16:53:53.2470000Z</t>
  </si>
  <si>
    <t>2026-02-08T16:33:10.6500000Z</t>
  </si>
  <si>
    <t>2026-02-04T11:06:57.6600000Z</t>
  </si>
  <si>
    <t>2026-01-28T18:28:29.5100000Z</t>
  </si>
  <si>
    <t>2026-01-28T18:28:28.4870000Z</t>
  </si>
  <si>
    <t>2026-01-28T18:25:04.8200000Z</t>
  </si>
  <si>
    <t>2026-01-28T18:25:04.8230000Z</t>
  </si>
  <si>
    <t>2026-02-03T18:09:08.4470000Z</t>
  </si>
  <si>
    <t>2026-02-03T18:08:36.8370000Z</t>
  </si>
  <si>
    <t>2026-02-03T17:59:25.6370000Z</t>
  </si>
  <si>
    <t>2025eb1200092@bitspilani-digital.edu.in</t>
  </si>
  <si>
    <t>2025EB1200092</t>
  </si>
  <si>
    <t>2026-02-08T18:47:53.3570000Z</t>
  </si>
  <si>
    <t>2026-02-08T18:05:24.2700000Z</t>
  </si>
  <si>
    <t>2026-01-27T20:43:00.9530000Z</t>
  </si>
  <si>
    <t>2026-01-25T18:29:54.1070000Z</t>
  </si>
  <si>
    <t>2026-01-27T20:03:15.0000000Z</t>
  </si>
  <si>
    <t>2026-02-08T18:47:43.0030000Z</t>
  </si>
  <si>
    <t>2026-02-08T18:47:16.3800000Z</t>
  </si>
  <si>
    <t>2026-02-07T20:41:38.3630000Z</t>
  </si>
  <si>
    <t>2026-02-08T18:05:27.3870000Z</t>
  </si>
  <si>
    <t>2026-02-08T18:41:00.7230000Z</t>
  </si>
  <si>
    <t>2026-02-08T18:20:58.8500000Z</t>
  </si>
  <si>
    <t>2026-02-08T18:29:59.5200000Z</t>
  </si>
  <si>
    <t>2026-02-08T18:29:43.7000000Z</t>
  </si>
  <si>
    <t>2026-02-07T12:06:41.1300000Z</t>
  </si>
  <si>
    <t>2026-02-07T12:06:41.1330000Z</t>
  </si>
  <si>
    <t>2026-02-08T18:40:12.9070000Z</t>
  </si>
  <si>
    <t>2026-02-08T18:39:39.8900000Z</t>
  </si>
  <si>
    <t>2026-02-04T20:10:08.4830000Z</t>
  </si>
  <si>
    <t>2026-02-06T18:51:45.6970000Z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</si>
  <si>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</si>
  <si>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</si>
  <si>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</si>
  <si>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</si>
  <si>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</si>
  <si>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2026-02-04T21:46:44.9770000Z</t>
  </si>
  <si>
    <t>2026-02-04T21:42:47.2370000Z</t>
  </si>
  <si>
    <t>2026-01-30T13:09:10.5100000Z</t>
  </si>
  <si>
    <t>2026-02-05T01:31:57.2870000Z</t>
  </si>
  <si>
    <t>2026-02-05T01:31:51.5170000Z</t>
  </si>
  <si>
    <t>2026-02-05T01:32:29.8900000Z</t>
  </si>
  <si>
    <t>2026-02-04T21:47:09.1930000Z</t>
  </si>
  <si>
    <t>2025eb1200095@bitspilani-digital.edu.in</t>
  </si>
  <si>
    <t>2025EB1200095</t>
  </si>
  <si>
    <t>2026-02-08T15:40:01.6030000Z</t>
  </si>
  <si>
    <t>2026-02-08T13:29:44.9300000Z</t>
  </si>
  <si>
    <t>2026-02-08T10:35:32.9000000Z</t>
  </si>
  <si>
    <t>2026-02-01T20:50:45.4430000Z</t>
  </si>
  <si>
    <t>2026-02-06T12:59:11.8700000Z</t>
  </si>
  <si>
    <t>2026-02-08T10:16:51.9170000Z</t>
  </si>
  <si>
    <t>2026-02-07T20:52:24.1730000Z</t>
  </si>
  <si>
    <t>2026-02-05T20:46:20.6430000Z</t>
  </si>
  <si>
    <t>2026-02-08T10:17:00.0500000Z</t>
  </si>
  <si>
    <t>2026-02-08T13:28:24.4300000Z</t>
  </si>
  <si>
    <t>2026-02-08T13:26:39.9470000Z</t>
  </si>
  <si>
    <t>2026-02-08T13:30:04.6170000Z</t>
  </si>
  <si>
    <t>2026-02-02T11:31:49.0470000Z</t>
  </si>
  <si>
    <t>2026-02-02T12:54:11.6500000Z</t>
  </si>
  <si>
    <t>2026-02-03T20:58:35.5500000Z</t>
  </si>
  <si>
    <t>2026-02-07T15:12:14.1900000Z</t>
  </si>
  <si>
    <t>2026-01-23T21:09:38.4600000Z</t>
  </si>
  <si>
    <t>2026-01-24T13:52:28.4870000Z</t>
  </si>
  <si>
    <t>2025em1200280@bitspilani-digital.edu.in</t>
  </si>
  <si>
    <t>2025EM1200280</t>
  </si>
  <si>
    <t>MEHTA HARMAN MANDEEP</t>
  </si>
  <si>
    <t>2026-02-05T05:02:01.3070000Z</t>
  </si>
  <si>
    <t>2026-02-08T14:25:39.1130000Z</t>
  </si>
  <si>
    <t>2026-02-04T17:48:05.3530000Z</t>
  </si>
  <si>
    <t>2026-01-27T18:14:37.3700000Z</t>
  </si>
  <si>
    <t>2026-02-05T11:34:25.9730000Z</t>
  </si>
  <si>
    <t>2026-02-05T11:34:20.7170000Z</t>
  </si>
  <si>
    <t>2026-02-05T05:03:51.2230000Z</t>
  </si>
  <si>
    <t>2026-02-05T09:27:55.8270000Z</t>
  </si>
  <si>
    <t>2026-02-02T05:09:13.1070000Z</t>
  </si>
  <si>
    <t>2026-01-31T15:22:23.3630000Z</t>
  </si>
  <si>
    <t>2026-01-31T05:22:48.9630000Z</t>
  </si>
  <si>
    <t>2026-01-31T07:21:25.6200000Z</t>
  </si>
  <si>
    <t>2026-02-08T18:13:19.6600000Z</t>
  </si>
  <si>
    <t>2026-02-08T18:13:05.7930000Z</t>
  </si>
  <si>
    <t>2025em1200332@bitspilani-digital.edu.in</t>
  </si>
  <si>
    <t>2025EM1200332</t>
  </si>
  <si>
    <t>POOJA PANDEY</t>
  </si>
  <si>
    <t>2026-02-08T04:04:03.6530000Z</t>
  </si>
  <si>
    <t>2026-02-08T14:05:13.6370000Z</t>
  </si>
  <si>
    <t>2026-02-08T14:04:41.0000000Z</t>
  </si>
  <si>
    <t>2026-02-05T09:54:19.0030000Z</t>
  </si>
  <si>
    <t>2026-02-05T10:39:51.2770000Z</t>
  </si>
  <si>
    <t>2026-02-08T04:04:04.5630000Z</t>
  </si>
  <si>
    <t>2026-02-04T11:24:45.5970000Z</t>
  </si>
  <si>
    <t>2026-02-08T04:04:08.0730000Z</t>
  </si>
  <si>
    <t>2026-02-05T12:49:21.0470000Z</t>
  </si>
  <si>
    <t>2025em1200333@bitspilani-digital.edu.in</t>
  </si>
  <si>
    <t>2025EM1200333</t>
  </si>
  <si>
    <t>MATTA DHANUNJAYA</t>
  </si>
  <si>
    <t>2026-02-07T20:07:32.0570000Z</t>
  </si>
  <si>
    <t>2026-02-08T12:34:28.8570000Z</t>
  </si>
  <si>
    <t>2026-02-07T19:02:55.4270000Z</t>
  </si>
  <si>
    <t>2026-02-07T08:14:59.9370000Z</t>
  </si>
  <si>
    <t>2026-02-07T20:06:46.2200000Z</t>
  </si>
  <si>
    <t>2026-02-07T19:42:11.6330000Z</t>
  </si>
  <si>
    <t>2026-02-07T07:37:01.1830000Z</t>
  </si>
  <si>
    <t>2026-02-07T07:37:03.3500000Z</t>
  </si>
  <si>
    <t>2026-02-03T16:04:56.5400000Z</t>
  </si>
  <si>
    <t>2026-02-03T16:04:51.5130000Z</t>
  </si>
  <si>
    <t>2026-02-03T15:48:46.2430000Z</t>
  </si>
  <si>
    <t>2026-02-03T15:52:46.9600000Z</t>
  </si>
  <si>
    <t>2026-02-07T19:56:03.0630000Z</t>
  </si>
  <si>
    <t>2026-02-08T12:35:15.1500000Z</t>
  </si>
  <si>
    <t>2026-02-07T19:21:36.1300000Z</t>
  </si>
  <si>
    <t>2025em1200334@bitspilani-digital.edu.in</t>
  </si>
  <si>
    <t>2025EM1200334</t>
  </si>
  <si>
    <t>2026-02-09T05:27:07.6430000Z</t>
  </si>
  <si>
    <t>2026-02-09T06:39:07.0330000Z</t>
  </si>
  <si>
    <t>2026-02-04T09:40:36.9770000Z</t>
  </si>
  <si>
    <t>2026-01-26T10:30:30.2900000Z</t>
  </si>
  <si>
    <t>2026-01-20T08:44:05.0370000Z</t>
  </si>
  <si>
    <t>2026-01-20T08:44:05.0430000Z</t>
  </si>
  <si>
    <t>2026-02-09T05:36:40.0300000Z</t>
  </si>
  <si>
    <t>2026-01-24T14:33:02.9500000Z</t>
  </si>
  <si>
    <t>2026-02-04T09:45:49.5830000Z</t>
  </si>
  <si>
    <t>2026-02-09T05:34:43.2270000Z</t>
  </si>
  <si>
    <t>2026-02-09T06:38:25.9430000Z</t>
  </si>
  <si>
    <t>2025em1200335@bitspilani-digital.edu.in</t>
  </si>
  <si>
    <t>2025EM1200335</t>
  </si>
  <si>
    <t>SHASHANK GANGADHAR</t>
  </si>
  <si>
    <t>2026-01-29T17:14:24.2670000Z</t>
  </si>
  <si>
    <t>2026-01-30T05:30:47.5070000Z</t>
  </si>
  <si>
    <t>2026-01-27T16:18:14.6770000Z</t>
  </si>
  <si>
    <t>2026-01-29T17:11:42.4200000Z</t>
  </si>
  <si>
    <t>2026-01-29T17:11:10.5700000Z</t>
  </si>
  <si>
    <t>2025em1200336@bitspilani-digital.edu.in</t>
  </si>
  <si>
    <t>2025EM1200336</t>
  </si>
  <si>
    <t>BYNAGERI SREENIVASA REDDY</t>
  </si>
  <si>
    <t>2026-02-08T10:17:47.9270000Z</t>
  </si>
  <si>
    <t>2026-02-08T13:08:31.1030000Z</t>
  </si>
  <si>
    <t>2026-02-08T04:19:38.3400000Z</t>
  </si>
  <si>
    <t>2026-02-08T10:38:26.7670000Z</t>
  </si>
  <si>
    <t>2026-01-31T03:33:30.4200000Z</t>
  </si>
  <si>
    <t>2026-01-31T03:41:56.5070000Z</t>
  </si>
  <si>
    <t>2026-02-08T12:19:06.9400000Z</t>
  </si>
  <si>
    <t>2026-02-08T10:35:24.2800000Z</t>
  </si>
  <si>
    <t>2026-01-24T07:37:03.7870000Z</t>
  </si>
  <si>
    <t>2026-01-24T07:37:18.9400000Z</t>
  </si>
  <si>
    <t>2026-02-08T12:34:45.1900000Z</t>
  </si>
  <si>
    <t>2026-02-08T12:34:38.7100000Z</t>
  </si>
  <si>
    <t>2025em1200337@bitspilani-digital.edu.in</t>
  </si>
  <si>
    <t>2025EM1200337</t>
  </si>
  <si>
    <t>NIKITA GARADE</t>
  </si>
  <si>
    <t>2026-02-08T13:04:51.7170000Z</t>
  </si>
  <si>
    <t>2026-02-08T08:41:05.3570000Z</t>
  </si>
  <si>
    <t>2026-02-08T12:47:21.0930000Z</t>
  </si>
  <si>
    <t>2026-02-08T13:04:08.6900000Z</t>
  </si>
  <si>
    <t>2026-02-08T12:28:39.6330000Z</t>
  </si>
  <si>
    <t>2026-02-08T13:31:03.7230000Z</t>
  </si>
  <si>
    <t>2026-02-08T13:29:59.2830000Z</t>
  </si>
  <si>
    <t>2025em1200338@bitspilani-digital.edu.in</t>
  </si>
  <si>
    <t>2025EM1200338</t>
  </si>
  <si>
    <t>ADIBA PATEL</t>
  </si>
  <si>
    <t>2026-02-09T06:20:57.2670000Z</t>
  </si>
  <si>
    <t>2026-02-09T07:25:59.3200000Z</t>
  </si>
  <si>
    <t>2026-02-09T07:25:58.4600000Z</t>
  </si>
  <si>
    <t>2026-01-24T07:46:39.6200000Z</t>
  </si>
  <si>
    <t>2026-01-31T15:22:31.1700000Z</t>
  </si>
  <si>
    <t>2026-02-08T08:02:58.2030000Z</t>
  </si>
  <si>
    <t>2026-02-07T18:53:36.3800000Z</t>
  </si>
  <si>
    <t>2025em1200339@bitspilani-digital.edu.in</t>
  </si>
  <si>
    <t>2025EM1200339</t>
  </si>
  <si>
    <t>SHOBHA MADHAVAIAH</t>
  </si>
  <si>
    <t>2026-02-08T10:31:18.4900000Z</t>
  </si>
  <si>
    <t>2026-02-09T02:21:25.4100000Z</t>
  </si>
  <si>
    <t>2026-02-08T09:58:24.5630000Z</t>
  </si>
  <si>
    <t>2026-02-08T10:31:11.6770000Z</t>
  </si>
  <si>
    <t>2026-02-08T09:43:07.1670000Z</t>
  </si>
  <si>
    <t>2026-02-04T12:40:11.9000000Z</t>
  </si>
  <si>
    <t>2026-02-07T16:06:08.8630000Z</t>
  </si>
  <si>
    <t>2026-02-06T16:55:52.9330000Z</t>
  </si>
  <si>
    <t>2026-02-05T10:55:05.6500000Z</t>
  </si>
  <si>
    <t>2026-02-05T10:55:05.6430000Z</t>
  </si>
  <si>
    <t>2026-01-23T16:00:33.6630000Z</t>
  </si>
  <si>
    <t>2026-02-09T02:21:44.7330000Z</t>
  </si>
  <si>
    <t>2026-02-08T10:07:36.8300000Z</t>
  </si>
  <si>
    <t>2025em1200340@bitspilani-digital.edu.in</t>
  </si>
  <si>
    <t>2025EM1200340</t>
  </si>
  <si>
    <t>LOHITH REDDY</t>
  </si>
  <si>
    <t>2026-02-08T12:47:43.0900000Z</t>
  </si>
  <si>
    <t>2026-02-08T12:48:13.1100000Z</t>
  </si>
  <si>
    <t>2026-02-08T05:05:59.2200000Z</t>
  </si>
  <si>
    <t>2026-02-08T04:58:39.1530000Z</t>
  </si>
  <si>
    <t>2026-02-07T02:41:26.8500000Z</t>
  </si>
  <si>
    <t>2026-02-07T03:34:02.8000000Z</t>
  </si>
  <si>
    <t>2026-02-07T03:34:02.7970000Z</t>
  </si>
  <si>
    <t>2026-02-08T13:51:07.2500000Z</t>
  </si>
  <si>
    <t>2026-02-08T04:57:16.2100000Z</t>
  </si>
  <si>
    <t>2026-02-04T04:07:15.9200000Z</t>
  </si>
  <si>
    <t>2026-02-04T04:17:08.9000000Z</t>
  </si>
  <si>
    <t>2026-02-08T07:56:38.1700000Z</t>
  </si>
  <si>
    <t>2026-02-08T05:27:30.3070000Z</t>
  </si>
  <si>
    <t>2025em1200341@bitspilani-digital.edu.in</t>
  </si>
  <si>
    <t>2025EM1200341</t>
  </si>
  <si>
    <t>RAHUL KUMAR UPADHYAY</t>
  </si>
  <si>
    <t>2026-01-26T14:49:51.5570000Z</t>
  </si>
  <si>
    <t>2026-01-29T14:00:08.4230000Z</t>
  </si>
  <si>
    <t>2026-01-29T14:17:13.4900000Z</t>
  </si>
  <si>
    <t>2026-01-29T14:10:32.5300000Z</t>
  </si>
  <si>
    <t>2025em1200342@bitspilani-digital.edu.in</t>
  </si>
  <si>
    <t>2025EM1200342</t>
  </si>
  <si>
    <t>KIRAN KUMAR SHIVANANDAN</t>
  </si>
  <si>
    <t>2026-02-09T01:21:48.3970000Z</t>
  </si>
  <si>
    <t>2026-02-06T15:22:28.6700000Z</t>
  </si>
  <si>
    <t>2026-01-27T14:15:53.3000000Z</t>
  </si>
  <si>
    <t>2026-02-02T16:30:12.7570000Z</t>
  </si>
  <si>
    <t>2026-02-09T01:22:22.7800000Z</t>
  </si>
  <si>
    <t>2026-02-02T16:20:56.3270000Z</t>
  </si>
  <si>
    <t>2026-02-09T01:39:16.1600000Z</t>
  </si>
  <si>
    <t>2026-02-07T15:23:45.1700000Z</t>
  </si>
  <si>
    <t>2026-01-26T11:45:13.3100000Z</t>
  </si>
  <si>
    <t>2025em1200343@bitspilani-digital.edu.in</t>
  </si>
  <si>
    <t>2025EM1200343</t>
  </si>
  <si>
    <t>SRILAM SURESH KANAKAVALLI</t>
  </si>
  <si>
    <t>2026-01-24T10:24:32.2830000Z</t>
  </si>
  <si>
    <t>2026-02-03T15:55:03.0630000Z</t>
  </si>
  <si>
    <t>2026-01-23T13:02:56.9600000Z</t>
  </si>
  <si>
    <t>2026-02-03T16:16:42.3070000Z</t>
  </si>
  <si>
    <t>2026-01-24T13:23:04.3700000Z</t>
  </si>
  <si>
    <t>2026-02-03T16:21:45.1670000Z</t>
  </si>
  <si>
    <t>2026-01-23T16:35:49.0470000Z</t>
  </si>
  <si>
    <t>2026-01-23T14:21:21.2370000Z</t>
  </si>
  <si>
    <t>2025em1200344@bitspilani-digital.edu.in</t>
  </si>
  <si>
    <t>2025EM1200344</t>
  </si>
  <si>
    <t>AYESHA</t>
  </si>
  <si>
    <t>2026-02-09T02:27:30.2830000Z</t>
  </si>
  <si>
    <t>2026-02-09T03:08:15.3800000Z</t>
  </si>
  <si>
    <t>2026-02-09T03:08:01.4200000Z</t>
  </si>
  <si>
    <t>2026-01-23T15:12:23.9600000Z</t>
  </si>
  <si>
    <t>2026-01-23T15:12:48.7500000Z</t>
  </si>
  <si>
    <t>2026-01-23T15:12:48.7570000Z</t>
  </si>
  <si>
    <t>2026-02-06T06:49:31.3470000Z</t>
  </si>
  <si>
    <t>2026-02-09T03:10:56.9830000Z</t>
  </si>
  <si>
    <t>2026-02-09T02:58:25.9070000Z</t>
  </si>
  <si>
    <t>2026-02-04T03:20:49.6600000Z</t>
  </si>
  <si>
    <t>2026-02-04T03:20:49.6530000Z</t>
  </si>
  <si>
    <t>2026-02-09T03:23:28.0870000Z</t>
  </si>
  <si>
    <t>2026-02-09T03:23:22.7430000Z</t>
  </si>
  <si>
    <t>2025em1200345@bitspilani-digital.edu.in</t>
  </si>
  <si>
    <t>2025EM1200345</t>
  </si>
  <si>
    <t>ANKUR ROY</t>
  </si>
  <si>
    <t>2026-02-08T11:42:05.0500000Z</t>
  </si>
  <si>
    <t>2026-02-08T11:40:51.0100000Z</t>
  </si>
  <si>
    <t>2026-02-08T04:15:17.6270000Z</t>
  </si>
  <si>
    <t>2026-02-02T05:37:20.9900000Z</t>
  </si>
  <si>
    <t>2026-02-08T11:41:42.0600000Z</t>
  </si>
  <si>
    <t>2026-02-08T04:31:56.9200000Z</t>
  </si>
  <si>
    <t>2026-02-02T04:33:25.3070000Z</t>
  </si>
  <si>
    <t>2026-02-02T05:00:44.9930000Z</t>
  </si>
  <si>
    <t>2026-02-08T12:42:35.1070000Z</t>
  </si>
  <si>
    <t>2026-01-26T12:54:09.4030000Z</t>
  </si>
  <si>
    <t>2026-02-08T12:30:41.6930000Z</t>
  </si>
  <si>
    <t>2026-02-08T12:42:38.4900000Z</t>
  </si>
  <si>
    <t>2026-02-08T11:41:50.2800000Z</t>
  </si>
  <si>
    <t>2026-02-08T04:21:53.2930000Z</t>
  </si>
  <si>
    <t>2025em1200346@bitspilani-digital.edu.in</t>
  </si>
  <si>
    <t>2025EM1200346</t>
  </si>
  <si>
    <t>HARINATH M</t>
  </si>
  <si>
    <t>2026-01-31T04:05:59.3330000Z</t>
  </si>
  <si>
    <t>2026-01-31T04:05:59.6130000Z</t>
  </si>
  <si>
    <t>2026-01-31T04:15:57.1470000Z</t>
  </si>
  <si>
    <t>2026-01-30T08:21:39.3630000Z</t>
  </si>
  <si>
    <t>2025em1200347@bitspilani-digital.edu.in</t>
  </si>
  <si>
    <t>2025EM1200347</t>
  </si>
  <si>
    <t>SHIKHA MATHUR</t>
  </si>
  <si>
    <t>2026-01-23T16:35:33.3030000Z</t>
  </si>
  <si>
    <t>2026-02-08T05:51:42.3700000Z</t>
  </si>
  <si>
    <t>2026-02-08T03:57:41.4070000Z</t>
  </si>
  <si>
    <t>2026-02-08T05:51:38.0370000Z</t>
  </si>
  <si>
    <t>2026-02-06T08:48:05.6000000Z</t>
  </si>
  <si>
    <t>2026-02-08T06:01:36.3900000Z</t>
  </si>
  <si>
    <t>2026-02-08T05:41:25.2000000Z</t>
  </si>
  <si>
    <t>2026-02-05T18:28:20.0930000Z</t>
  </si>
  <si>
    <t>2026-02-06T15:45:42.5930000Z</t>
  </si>
  <si>
    <t>2026-02-06T09:37:40.4400000Z</t>
  </si>
  <si>
    <t>2026-02-08T06:03:10.4600000Z</t>
  </si>
  <si>
    <t>2026-02-08T05:58:01.4970000Z</t>
  </si>
  <si>
    <t>2025em1200348@bitspilani-digital.edu.in</t>
  </si>
  <si>
    <t>2025EM1200348</t>
  </si>
  <si>
    <t>AKHILESH KUMAR SHARMA</t>
  </si>
  <si>
    <t>2026-02-08T11:48:39.8070000Z</t>
  </si>
  <si>
    <t>2026-01-29T06:43:58.1630000Z</t>
  </si>
  <si>
    <t>2026-02-08T11:49:52.4400000Z</t>
  </si>
  <si>
    <t>2026-02-07T18:41:00.6830000Z</t>
  </si>
  <si>
    <t>2026-02-08T02:50:49.8700000Z</t>
  </si>
  <si>
    <t>2026-02-04T09:55:54.9630000Z</t>
  </si>
  <si>
    <t>2026-02-08T02:42:26.7370000Z</t>
  </si>
  <si>
    <t>2026-02-08T02:42:26.7330000Z</t>
  </si>
  <si>
    <t>2026-02-08T02:44:25.5600000Z</t>
  </si>
  <si>
    <t>2026-02-07T18:35:41.8900000Z</t>
  </si>
  <si>
    <t>2026-02-04T10:16:00.8400000Z</t>
  </si>
  <si>
    <t>2026-02-06T06:02:24.2200000Z</t>
  </si>
  <si>
    <t>2026-02-08T02:45:04.4770000Z</t>
  </si>
  <si>
    <t>2026-02-07T18:59:22.6770000Z</t>
  </si>
  <si>
    <t>2025em1200349@bitspilani-digital.edu.in</t>
  </si>
  <si>
    <t>2025EM1200349</t>
  </si>
  <si>
    <t>ANURAG REWATKAR</t>
  </si>
  <si>
    <t>2026-02-06T14:14:18.2430000Z</t>
  </si>
  <si>
    <t>2026-02-09T07:00:06.8200000Z</t>
  </si>
  <si>
    <t>2026-01-31T11:39:18.4800000Z</t>
  </si>
  <si>
    <t>2026-02-08T17:33:21.0930000Z</t>
  </si>
  <si>
    <t>2026-02-08T17:33:21.3000000Z</t>
  </si>
  <si>
    <t>2026-02-08T17:21:25.3300000Z</t>
  </si>
  <si>
    <t>2026-02-08T06:44:29.1400000Z</t>
  </si>
  <si>
    <t>2026-02-08T17:51:07.5930000Z</t>
  </si>
  <si>
    <t>2026-02-08T06:49:39.8870000Z</t>
  </si>
  <si>
    <t>2026-02-08T09:23:16.2900000Z</t>
  </si>
  <si>
    <t>2026-02-08T09:23:16.2870000Z</t>
  </si>
  <si>
    <t>2026-02-06T15:31:39.8570000Z</t>
  </si>
  <si>
    <t>2026-02-04T08:49:09.5400000Z</t>
  </si>
  <si>
    <t>2025em1200350@bitspilani-digital.edu.in</t>
  </si>
  <si>
    <t>2025EM1200350</t>
  </si>
  <si>
    <t>GURLEEN KAUR</t>
  </si>
  <si>
    <t>2026-02-08T02:25:29.3330000Z</t>
  </si>
  <si>
    <t>2026-02-04T06:40:02.0100000Z</t>
  </si>
  <si>
    <t>2026-02-08T02:27:01.3430000Z</t>
  </si>
  <si>
    <t>2026-02-08T02:26:46.5700000Z</t>
  </si>
  <si>
    <t>2026-02-04T06:40:49.5100000Z</t>
  </si>
  <si>
    <t>2026-02-03T16:10:00.1200000Z</t>
  </si>
  <si>
    <t>2026-02-04T06:16:35.1500000Z</t>
  </si>
  <si>
    <t>2026-01-20T19:53:57.1730000Z</t>
  </si>
  <si>
    <t>2026-02-04T05:30:18.4630000Z</t>
  </si>
  <si>
    <t>2026-02-03T16:08:15.0630000Z</t>
  </si>
  <si>
    <t>2026-02-05T07:04:17.3570000Z</t>
  </si>
  <si>
    <t>2026-02-03T19:18:40.3770000Z</t>
  </si>
  <si>
    <t>2025em1200351@bitspilani-digital.edu.in</t>
  </si>
  <si>
    <t>2025EM1200351</t>
  </si>
  <si>
    <t>ANUSHKA BHOSALE</t>
  </si>
  <si>
    <t>2026-01-24T16:16:53.8970000Z</t>
  </si>
  <si>
    <t>2026-01-24T16:20:51.6270000Z</t>
  </si>
  <si>
    <t>2025em1200352@bitspilani-digital.edu.in</t>
  </si>
  <si>
    <t>2025EM1200352</t>
  </si>
  <si>
    <t>2026-02-08T23:28:48.2300000Z</t>
  </si>
  <si>
    <t>2026-01-27T17:16:21.0400000Z</t>
  </si>
  <si>
    <t>2026-02-08T23:29:12.0530000Z</t>
  </si>
  <si>
    <t>2026-02-03T16:56:10.8570000Z</t>
  </si>
  <si>
    <t>2026-02-08T12:22:04.2030000Z</t>
  </si>
  <si>
    <t>2026-01-25T23:52:19.6600000Z</t>
  </si>
  <si>
    <t>2026-01-25T23:30:17.5630000Z</t>
  </si>
  <si>
    <t>2026-01-25T23:30:17.5730000Z</t>
  </si>
  <si>
    <t>2026-02-08T23:31:47.0700000Z</t>
  </si>
  <si>
    <t>2026-02-08T23:31:40.8030000Z</t>
  </si>
  <si>
    <t>2026-02-07T14:45:49.6400000Z</t>
  </si>
  <si>
    <t>2026-02-08T23:33:01.3970000Z</t>
  </si>
  <si>
    <t>2026-02-08T17:15:08.9230000Z</t>
  </si>
  <si>
    <t>2026-02-08T16:53:11.6300000Z</t>
  </si>
  <si>
    <t>2025eb1200096@bitspilani-digital.edu.in</t>
  </si>
  <si>
    <t>2025EB1200096</t>
  </si>
  <si>
    <t>KANCHUKOMMULA VIISHWADATHH</t>
  </si>
  <si>
    <t>2026-01-31T13:01:03.7730000Z</t>
  </si>
  <si>
    <t>2026-02-08T13:25:23.4230000Z</t>
  </si>
  <si>
    <t>2026-02-08T13:25:37.2030000Z</t>
  </si>
  <si>
    <t>2026-02-07T07:31:34.8070000Z</t>
  </si>
  <si>
    <t>2026-02-08T13:26:29.4370000Z</t>
  </si>
  <si>
    <t>2026-02-07T06:05:11.7270000Z</t>
  </si>
  <si>
    <t>2026-02-06T13:03:49.8200000Z</t>
  </si>
  <si>
    <t>2026-02-07T06:04:50.0970000Z</t>
  </si>
  <si>
    <t>2026-02-05T16:57:03.4330000Z</t>
  </si>
  <si>
    <t>2026-02-05T16:57:03.4300000Z</t>
  </si>
  <si>
    <t>2025eb1200097@bitspilani-digital.edu.in</t>
  </si>
  <si>
    <t>2025EB1200097</t>
  </si>
  <si>
    <t>NAMEERA</t>
  </si>
  <si>
    <t>2026-02-08T11:05:24.8100000Z</t>
  </si>
  <si>
    <t>2026-02-08T09:29:09.2800000Z</t>
  </si>
  <si>
    <t>2026-02-08T09:28:38.6400000Z</t>
  </si>
  <si>
    <t>2026-02-07T15:17:01.9070000Z</t>
  </si>
  <si>
    <t>2026-02-07T15:17:01.9000000Z</t>
  </si>
  <si>
    <t>2026-02-08T11:31:24.4270000Z</t>
  </si>
  <si>
    <t>2026-02-08T11:31:19.9170000Z</t>
  </si>
  <si>
    <t>2026-02-02T09:37:15.9430000Z</t>
  </si>
  <si>
    <t>2026-02-03T14:27:33.2900000Z</t>
  </si>
  <si>
    <t>2026-02-07T19:52:18.5170000Z</t>
  </si>
  <si>
    <t>2026-01-29T14:49:55.3100000Z</t>
  </si>
  <si>
    <t>2026-02-08T09:42:48.2700000Z</t>
  </si>
  <si>
    <t>2026-02-08T09:41:07.7530000Z</t>
  </si>
  <si>
    <t>2026-02-06T08:35:01.4870000Z</t>
  </si>
  <si>
    <t>2026-02-08T09:19:43.9370000Z</t>
  </si>
  <si>
    <t>2026-02-07T14:01:15.6570000Z</t>
  </si>
  <si>
    <t>2026-01-26T13:01:12.3830000Z</t>
  </si>
  <si>
    <t>2026-01-26T10:00:24.4630000Z</t>
  </si>
  <si>
    <t>2026-01-26T11:05:01.0930000Z</t>
  </si>
  <si>
    <t>2025eb1200098@bitspilani-digital.edu.in</t>
  </si>
  <si>
    <t>2025EB1200098</t>
  </si>
  <si>
    <t>2026-01-31T13:43:51.7170000Z</t>
  </si>
  <si>
    <t>2026-02-03T06:05:47.2630000Z</t>
  </si>
  <si>
    <t>2026-01-23T17:30:44.0600000Z</t>
  </si>
  <si>
    <t>2026-01-23T17:32:11.0970000Z</t>
  </si>
  <si>
    <t>2026-01-23T17:24:45.6170000Z</t>
  </si>
  <si>
    <t>2026-02-03T06:08:02.5000000Z</t>
  </si>
  <si>
    <t>2026-01-30T10:24:59.3170000Z</t>
  </si>
  <si>
    <t>2026-01-19T15:05:33.6070000Z</t>
  </si>
  <si>
    <t>2026-01-19T15:05:33.5900000Z</t>
  </si>
  <si>
    <t>2026-01-23T17:13:36.1400000Z</t>
  </si>
  <si>
    <t>2026-02-03T06:07:49.1830000Z</t>
  </si>
  <si>
    <t>2026-01-23T12:33:55.2830000Z</t>
  </si>
  <si>
    <t>2026-01-23T12:41:36.2700000Z</t>
  </si>
  <si>
    <t>2025eb1200099@bitspilani-digital.edu.in</t>
  </si>
  <si>
    <t>2025EB1200099</t>
  </si>
  <si>
    <t>YANISA ARFAT</t>
  </si>
  <si>
    <t>2026-02-08T21:19:52.4230000Z</t>
  </si>
  <si>
    <t>2026-02-08T21:31:22.5100000Z</t>
  </si>
  <si>
    <t>2026-02-08T21:14:11.6030000Z</t>
  </si>
  <si>
    <t>2026-02-08T18:53:54.9430000Z</t>
  </si>
  <si>
    <t>2026-02-08T21:48:08.1330000Z</t>
  </si>
  <si>
    <t>2026-02-08T21:26:14.7530000Z</t>
  </si>
  <si>
    <t>2026-02-08T20:55:03.2730000Z</t>
  </si>
  <si>
    <t>2026-02-08T11:40:58.4870000Z</t>
  </si>
  <si>
    <t>2026-02-08T12:41:00.9430000Z</t>
  </si>
  <si>
    <t>2026-02-08T21:20:21.3770000Z</t>
  </si>
  <si>
    <t>2026-02-07T20:28:04.3630000Z</t>
  </si>
  <si>
    <t>2026-02-08T21:30:59.1100000Z</t>
  </si>
  <si>
    <t>2026-02-05T08:37:10.3070000Z</t>
  </si>
  <si>
    <t>2026-02-06T09:44:23.3800000Z</t>
  </si>
  <si>
    <t>2026-02-06T09:55:11.5070000Z</t>
  </si>
  <si>
    <t>2026-02-07T17:22:52.7270000Z</t>
  </si>
  <si>
    <t>2026-01-28T15:34:54.0200000Z</t>
  </si>
  <si>
    <t>2026-01-28T15:34:54.0270000Z</t>
  </si>
  <si>
    <t>2025eb1200100@bitspilani-digital.edu.in</t>
  </si>
  <si>
    <t>2025EB1200100</t>
  </si>
  <si>
    <t>SIDHARTH K</t>
  </si>
  <si>
    <t>2026-01-24T15:31:38.0970000Z</t>
  </si>
  <si>
    <t>2026-02-02T13:01:42.4730000Z</t>
  </si>
  <si>
    <t>2026-01-30T12:59:21.1030000Z</t>
  </si>
  <si>
    <t>2026-01-23T13:23:14.2270000Z</t>
  </si>
  <si>
    <t>2026-01-23T13:24:43.2570000Z</t>
  </si>
  <si>
    <t>2026-01-24T13:00:47.4500000Z</t>
  </si>
  <si>
    <t>2026-01-24T14:13:35.7100000Z</t>
  </si>
  <si>
    <t>2026-01-21T06:54:28.7630000Z</t>
  </si>
  <si>
    <t>2026-01-21T06:54:28.7730000Z</t>
  </si>
  <si>
    <t>2026-02-02T13:01:49.5700000Z</t>
  </si>
  <si>
    <t>2026-01-20T11:43:13.6100000Z</t>
  </si>
  <si>
    <t>2026-01-20T11:43:13.6170000Z</t>
  </si>
  <si>
    <t>2025eb1200101@bitspilani-digital.edu.in</t>
  </si>
  <si>
    <t>2025EB1200101</t>
  </si>
  <si>
    <t>ILESH</t>
  </si>
  <si>
    <t>2026-02-09T04:38:57.8170000Z</t>
  </si>
  <si>
    <t>2026-02-09T04:33:36.2400000Z</t>
  </si>
  <si>
    <t>2026-02-09T04:33:31.3000000Z</t>
  </si>
  <si>
    <t>2026-02-09T04:26:36.8070000Z</t>
  </si>
  <si>
    <t>2026-02-09T04:32:54.1400000Z</t>
  </si>
  <si>
    <t>2026-02-09T04:40:18.9170000Z</t>
  </si>
  <si>
    <t>2026-02-08T13:52:36.5100000Z</t>
  </si>
  <si>
    <t>2026-01-29T12:57:43.8530000Z</t>
  </si>
  <si>
    <t>2026-02-09T05:18:08.6270000Z</t>
  </si>
  <si>
    <t>2026-02-09T05:18:05.0870000Z</t>
  </si>
  <si>
    <t>2026-02-09T04:40:24.8930000Z</t>
  </si>
  <si>
    <t>2026-02-09T04:39:11.6530000Z</t>
  </si>
  <si>
    <t>2026-01-30T13:18:18.6730000Z</t>
  </si>
  <si>
    <t>2026-01-30T13:18:18.6630000Z</t>
  </si>
  <si>
    <t>2026-02-07T13:37:24.1130000Z</t>
  </si>
  <si>
    <t>2026-01-30T15:25:03.9330000Z</t>
  </si>
  <si>
    <t>2026-01-30T15:25:03.9270000Z</t>
  </si>
  <si>
    <t>2025eb1200102@bitspilani-digital.edu.in</t>
  </si>
  <si>
    <t>2025EB1200102</t>
  </si>
  <si>
    <t>GARVITA MISHRA</t>
  </si>
  <si>
    <t>2026-02-07T15:27:10.9400000Z</t>
  </si>
  <si>
    <t>2026-02-09T06:50:17.3100000Z</t>
  </si>
  <si>
    <t>2026-01-24T04:41:45.9370000Z</t>
  </si>
  <si>
    <t>2026-01-24T04:48:16.9170000Z</t>
  </si>
  <si>
    <t>2026-01-24T04:48:16.9130000Z</t>
  </si>
  <si>
    <t>2026-02-09T06:50:58.8330000Z</t>
  </si>
  <si>
    <t>2026-02-06T09:59:03.2400000Z</t>
  </si>
  <si>
    <t>2026-02-08T14:12:26.0570000Z</t>
  </si>
  <si>
    <t>2026-02-09T06:51:23.3170000Z</t>
  </si>
  <si>
    <t>2026-02-07T12:55:09.5200000Z</t>
  </si>
  <si>
    <t>2026-01-28T08:37:27.8800000Z</t>
  </si>
  <si>
    <t>2026-02-09T06:50:29.9900000Z</t>
  </si>
  <si>
    <t>2026-02-03T17:55:51.1230000Z</t>
  </si>
  <si>
    <t>2026-02-03T17:31:12.3830000Z</t>
  </si>
  <si>
    <t>2026-02-05T13:36:18.9000000Z</t>
  </si>
  <si>
    <t>2026-02-08T04:19:59.2870000Z</t>
  </si>
  <si>
    <t>2026-02-03T18:10:39.0470000Z</t>
  </si>
  <si>
    <t>2026-02-03T18:04:44.0900000Z</t>
  </si>
  <si>
    <t>2026-02-04T08:14:25.7200000Z</t>
  </si>
  <si>
    <t>2025em1200353@bitspilani-digital.edu.in</t>
  </si>
  <si>
    <t>2025EM1200353</t>
  </si>
  <si>
    <t>RISHI</t>
  </si>
  <si>
    <t>2026-02-08T20:06:30.4670000Z</t>
  </si>
  <si>
    <t>2026-02-08T19:08:22.3670000Z</t>
  </si>
  <si>
    <t>2026-02-07T20:43:36.1530000Z</t>
  </si>
  <si>
    <t>2026-02-07T20:27:00.2630000Z</t>
  </si>
  <si>
    <t>2026-02-07T20:28:57.7830000Z</t>
  </si>
  <si>
    <t>2026-01-24T18:25:03.1630000Z</t>
  </si>
  <si>
    <t>2026-02-08T20:05:44.5030000Z</t>
  </si>
  <si>
    <t>2026-02-08T20:05:22.6000000Z</t>
  </si>
  <si>
    <t>2026-02-07T20:20:01.6830000Z</t>
  </si>
  <si>
    <t>2026-02-07T20:19:34.8600000Z</t>
  </si>
  <si>
    <t>2025em1200354@bitspilani-digital.edu.in</t>
  </si>
  <si>
    <t>2025EM1200354</t>
  </si>
  <si>
    <t>PRASAD SAWANT</t>
  </si>
  <si>
    <t>2026-02-07T22:55:21.4700000Z</t>
  </si>
  <si>
    <t>2026-01-26T19:38:02.5470000Z</t>
  </si>
  <si>
    <t>2026-02-07T23:25:09.2230000Z</t>
  </si>
  <si>
    <t>2026-02-07T23:24:57.8300000Z</t>
  </si>
  <si>
    <t>2026-02-07T23:45:43.4570000Z</t>
  </si>
  <si>
    <t>2026-02-07T23:45:43.8970000Z</t>
  </si>
  <si>
    <t>2026-02-07T23:35:19.2270000Z</t>
  </si>
  <si>
    <t>2026-01-26T16:44:27.4330000Z</t>
  </si>
  <si>
    <t>2026-01-21T18:04:54.4170000Z</t>
  </si>
  <si>
    <t>2026-01-21T18:04:54.4270000Z</t>
  </si>
  <si>
    <t>2026-01-26T16:40:51.6600000Z</t>
  </si>
  <si>
    <t>2026-02-07T23:07:18.2000000Z</t>
  </si>
  <si>
    <t>2026-02-07T23:07:11.6630000Z</t>
  </si>
  <si>
    <t>2026-02-05T17:04:03.8600000Z</t>
  </si>
  <si>
    <t>2026-02-05T17:04:03.8530000Z</t>
  </si>
  <si>
    <t>2025em1200355@bitspilani-digital.edu.in</t>
  </si>
  <si>
    <t>2025EM1200355</t>
  </si>
  <si>
    <t>ANOOP KUMAR RAWAT</t>
  </si>
  <si>
    <t>2026-01-24T15:10:35.1900000Z</t>
  </si>
  <si>
    <t>2026-01-29T08:14:18.5070000Z</t>
  </si>
  <si>
    <t>2026-01-24T12:03:40.4230000Z</t>
  </si>
  <si>
    <t>2026-01-24T12:04:48.6800000Z</t>
  </si>
  <si>
    <t>2026-01-24T09:44:53.3070000Z</t>
  </si>
  <si>
    <t>2026-01-24T11:32:07.0200000Z</t>
  </si>
  <si>
    <t>2026-01-24T11:32:07.0270000Z</t>
  </si>
  <si>
    <t>2026-01-29T08:14:19.1630000Z</t>
  </si>
  <si>
    <t>2026-01-24T09:38:19.5300000Z</t>
  </si>
  <si>
    <t>2026-01-26T05:16:37.1400000Z</t>
  </si>
  <si>
    <t>2025em1200357@bitspilani-digital.edu.in</t>
  </si>
  <si>
    <t>2025EM1200357</t>
  </si>
  <si>
    <t>TARUN MALIK</t>
  </si>
  <si>
    <t>2026-02-08T19:38:45.8500000Z</t>
  </si>
  <si>
    <t>2026-02-09T03:40:58.4530000Z</t>
  </si>
  <si>
    <t>2026-02-08T19:38:25.7770000Z</t>
  </si>
  <si>
    <t>2026-02-07T14:46:11.2800000Z</t>
  </si>
  <si>
    <t>2026-02-08T19:12:21.5600000Z</t>
  </si>
  <si>
    <t>2026-02-01T03:04:34.5800000Z</t>
  </si>
  <si>
    <t>2026-01-30T08:58:06.3430000Z</t>
  </si>
  <si>
    <t>2026-01-30T08:58:06.3400000Z</t>
  </si>
  <si>
    <t>2026-02-06T21:01:38.7330000Z</t>
  </si>
  <si>
    <t>2026-02-06T21:00:51.5630000Z</t>
  </si>
  <si>
    <t>2026-02-09T05:31:01.8800000Z</t>
  </si>
  <si>
    <t>2026-02-09T05:30:55.1800000Z</t>
  </si>
  <si>
    <t>2025em1200358@bitspilani-digital.edu.in</t>
  </si>
  <si>
    <t>2025EM1200358</t>
  </si>
  <si>
    <t>AMANPREET SINGH MAAN</t>
  </si>
  <si>
    <t>2026-02-09T05:44:09.7330000Z</t>
  </si>
  <si>
    <t>2026-02-09T07:07:46.5730000Z</t>
  </si>
  <si>
    <t>2026-02-08T13:57:26.5200000Z</t>
  </si>
  <si>
    <t>2026-01-31T15:38:30.2930000Z</t>
  </si>
  <si>
    <t>2026-01-21T17:50:26.7630000Z</t>
  </si>
  <si>
    <t>2026-01-21T17:50:26.7730000Z</t>
  </si>
  <si>
    <t>2026-02-08T06:31:51.2830000Z</t>
  </si>
  <si>
    <t>2026-02-08T06:16:45.6230000Z</t>
  </si>
  <si>
    <t>2026-01-30T13:16:36.7830000Z</t>
  </si>
  <si>
    <t>2026-01-30T13:16:39.7670000Z</t>
  </si>
  <si>
    <t>2025em1200359@bitspilani-digital.edu.in</t>
  </si>
  <si>
    <t>2025EM1200359</t>
  </si>
  <si>
    <t>PREETHI AFC</t>
  </si>
  <si>
    <t>2026-01-31T16:01:16.9400000Z</t>
  </si>
  <si>
    <t>2026-02-06T14:59:46.9830000Z</t>
  </si>
  <si>
    <t>2026-01-31T16:01:20.0930000Z</t>
  </si>
  <si>
    <t>2026-01-31T16:01:20.0970000Z</t>
  </si>
  <si>
    <t>2026-01-24T07:19:14.3930000Z</t>
  </si>
  <si>
    <t>2026-01-23T15:47:52.9130000Z</t>
  </si>
  <si>
    <t>2026-01-24T07:19:15.4000000Z</t>
  </si>
  <si>
    <t>2026-02-06T08:56:19.2600000Z</t>
  </si>
  <si>
    <t>2026-02-06T15:01:56.8700000Z</t>
  </si>
  <si>
    <t>2025em1200360@bitspilani-digital.edu.in</t>
  </si>
  <si>
    <t>2025EM1200360</t>
  </si>
  <si>
    <t>JAHANAVI CHHABRA</t>
  </si>
  <si>
    <t>2026-02-05T13:47:10.6230000Z</t>
  </si>
  <si>
    <t>2026-01-28T16:26:49.6930000Z</t>
  </si>
  <si>
    <t>2026-01-28T15:41:03.2300000Z</t>
  </si>
  <si>
    <t>2026-01-28T15:33:29.4900000Z</t>
  </si>
  <si>
    <t>2026-01-23T14:21:48.6270000Z</t>
  </si>
  <si>
    <t>2026-01-23T14:21:48.6400000Z</t>
  </si>
  <si>
    <t>2026-02-05T13:49:38.3270000Z</t>
  </si>
  <si>
    <t>2025eb1200103@bitspilani-digital.edu.in</t>
  </si>
  <si>
    <t>2025EB1200103</t>
  </si>
  <si>
    <t>SANJAY KUMAR V</t>
  </si>
  <si>
    <t>2026-02-09T05:23:44.2700000Z</t>
  </si>
  <si>
    <t>2026-02-09T06:30:27.6930000Z</t>
  </si>
  <si>
    <t>2026-02-09T06:11:44.8070000Z</t>
  </si>
  <si>
    <t>2026-02-08T14:41:41.0530000Z</t>
  </si>
  <si>
    <t>2026-02-09T06:02:38.6900000Z</t>
  </si>
  <si>
    <t>2026-02-02T18:23:24.2470000Z</t>
  </si>
  <si>
    <t>2026-02-02T18:23:33.5630000Z</t>
  </si>
  <si>
    <t>2026-02-01T20:49:41.7070000Z</t>
  </si>
  <si>
    <t>2026-02-09T07:25:04.0130000Z</t>
  </si>
  <si>
    <t>2026-02-09T07:24:43.4070000Z</t>
  </si>
  <si>
    <t>2026-02-09T07:25:09.7630000Z</t>
  </si>
  <si>
    <t>2026-02-09T07:25:09.7600000Z</t>
  </si>
  <si>
    <t>2026-02-09T07:13:17.7030000Z</t>
  </si>
  <si>
    <t>2026-02-09T07:07:46.7170000Z</t>
  </si>
  <si>
    <t>2026-02-09T07:08:20.1130000Z</t>
  </si>
  <si>
    <t>2026-02-09T07:13:15.3800000Z</t>
  </si>
  <si>
    <t>2026-02-04T16:54:20.4370000Z</t>
  </si>
  <si>
    <t>2026-02-03T12:39:22.3970000Z</t>
  </si>
  <si>
    <t>2025eb1200104@bitspilani-digital.edu.in</t>
  </si>
  <si>
    <t>2025EB1200104</t>
  </si>
  <si>
    <t>AVINASH AGRAWAL</t>
  </si>
  <si>
    <t>2026-02-09T06:49:02.5500000Z</t>
  </si>
  <si>
    <t>2026-02-09T06:07:51.1370000Z</t>
  </si>
  <si>
    <t>2026-02-09T06:44:07.2700000Z</t>
  </si>
  <si>
    <t>2026-02-09T06:50:58.3470000Z</t>
  </si>
  <si>
    <t>2026-02-09T06:47:50.3370000Z</t>
  </si>
  <si>
    <t>2026-01-29T11:12:29.0970000Z</t>
  </si>
  <si>
    <t>2026-01-24T04:36:02.5830000Z</t>
  </si>
  <si>
    <t>2026-01-24T04:36:02.5800000Z</t>
  </si>
  <si>
    <t>2026-02-03T16:45:03.0300000Z</t>
  </si>
  <si>
    <t>2026-02-03T16:43:51.5430000Z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</si>
  <si>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</si>
  <si>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</si>
  <si>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</si>
  <si>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</si>
  <si>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</si>
  <si>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2026-02-08T00:49:21.1500000Z</t>
  </si>
  <si>
    <t>2026-02-08T01:27:05.2630000Z</t>
  </si>
  <si>
    <t>2026-02-08T01:26:59.3330000Z</t>
  </si>
  <si>
    <t>2026-02-07T12:17:37.4370000Z</t>
  </si>
  <si>
    <t>2026-02-08T00:49:26.9030000Z</t>
  </si>
  <si>
    <t>2026-02-08T01:28:01.1600000Z</t>
  </si>
  <si>
    <t>2026-02-06T18:10:49.3070000Z</t>
  </si>
  <si>
    <t>2026-02-07T05:49:51.1930000Z</t>
  </si>
  <si>
    <t>2026-02-07T10:42:17.3830000Z</t>
  </si>
  <si>
    <t>2026-02-08T04:56:03.5300000Z</t>
  </si>
  <si>
    <t>2026-02-08T04:56:02.6700000Z</t>
  </si>
  <si>
    <t>2026-02-08T04:44:50.5430000Z</t>
  </si>
  <si>
    <t>2026-02-08T04:44:50.5400000Z</t>
  </si>
  <si>
    <t>2026-02-08T02:53:17.5500000Z</t>
  </si>
  <si>
    <t>2026-02-08T01:12:56.4930000Z</t>
  </si>
  <si>
    <t>2025em1200086@bitspilani-digital.edu.in</t>
  </si>
  <si>
    <t>2025EM1200086</t>
  </si>
  <si>
    <t>JYOTIAMRUTA MOHAPATRA</t>
  </si>
  <si>
    <t>2026-02-08T13:59:19.9770000Z</t>
  </si>
  <si>
    <t>2026-02-08T13:55:07.2770000Z</t>
  </si>
  <si>
    <t>2026-02-08T08:37:12.3000000Z</t>
  </si>
  <si>
    <t>2026-02-08T13:55:27.7200000Z</t>
  </si>
  <si>
    <t>2026-02-08T08:44:29.6470000Z</t>
  </si>
  <si>
    <t>2026-02-06T13:25:12.7700000Z</t>
  </si>
  <si>
    <t>2026-02-08T13:56:06.9370000Z</t>
  </si>
  <si>
    <t>2026-02-05T21:32:47.0130000Z</t>
  </si>
  <si>
    <t>2026-02-05T21:32:58.2930000Z</t>
  </si>
  <si>
    <t>2026-02-05T21:32:58.2900000Z</t>
  </si>
  <si>
    <t>2026-02-08T14:08:09.9170000Z</t>
  </si>
  <si>
    <t>2026-02-08T13:13:16.2800000Z</t>
  </si>
  <si>
    <t>2025em1200361@bitspilani-digital.edu.in</t>
  </si>
  <si>
    <t>2025EM1200361</t>
  </si>
  <si>
    <t>2026-02-04T07:13:50.8470000Z</t>
  </si>
  <si>
    <t>2026-02-04T07:13:41.4200000Z</t>
  </si>
  <si>
    <t>2026-02-04T11:51:16.3230000Z</t>
  </si>
  <si>
    <t>2026-02-04T11:51:06.0300000Z</t>
  </si>
  <si>
    <t>2026-02-04T07:13:49.7000000Z</t>
  </si>
  <si>
    <t>2026-02-03T15:02:34.6170000Z</t>
  </si>
  <si>
    <t>2025em1200362@bitspilani-digital.edu.in</t>
  </si>
  <si>
    <t>2025EM1200362</t>
  </si>
  <si>
    <t>GELAR DIGJAYA MUHAMMAD</t>
  </si>
  <si>
    <t>2026-02-09T00:15:22.2530000Z</t>
  </si>
  <si>
    <t>2026-02-08T17:50:52.7270000Z</t>
  </si>
  <si>
    <t>2026-02-09T00:27:24.4030000Z</t>
  </si>
  <si>
    <t>2026-02-09T00:27:20.4830000Z</t>
  </si>
  <si>
    <t>2026-02-08T17:51:37.4100000Z</t>
  </si>
  <si>
    <t>2026-02-08T17:51:37.4070000Z</t>
  </si>
  <si>
    <t>2026-02-06T15:00:41.6130000Z</t>
  </si>
  <si>
    <t>2026-02-03T05:24:58.3500000Z</t>
  </si>
  <si>
    <t>2026-02-03T05:24:58.3470000Z</t>
  </si>
  <si>
    <t>2026-02-09T02:16:56.5100000Z</t>
  </si>
  <si>
    <t>2026-02-09T00:53:02.1770000Z</t>
  </si>
  <si>
    <t>2026-02-05T07:40:37.4670000Z</t>
  </si>
  <si>
    <t>2026-02-08T14:15:09.8130000Z</t>
  </si>
  <si>
    <t>2026-02-08T14:15:04.0000000Z</t>
  </si>
  <si>
    <t>2025em1200363@bitspilani-digital.edu.in</t>
  </si>
  <si>
    <t>2025EM1200363</t>
  </si>
  <si>
    <t>ROY TANUSHREE SUDIP JHUMUR</t>
  </si>
  <si>
    <t>2026-02-07T22:03:24.5600000Z</t>
  </si>
  <si>
    <t>2026-02-09T05:05:30.9930000Z</t>
  </si>
  <si>
    <t>2026-02-07T21:34:27.9470000Z</t>
  </si>
  <si>
    <t>2026-02-08T15:32:45.5330000Z</t>
  </si>
  <si>
    <t>2026-02-07T21:54:36.3500000Z</t>
  </si>
  <si>
    <t>2026-02-08T12:26:44.4900000Z</t>
  </si>
  <si>
    <t>2026-02-08T12:24:42.6070000Z</t>
  </si>
  <si>
    <t>2026-01-28T20:49:28.5170000Z</t>
  </si>
  <si>
    <t>2026-02-08T12:08:04.2200000Z</t>
  </si>
  <si>
    <t>2026-01-24T20:36:50.1200000Z</t>
  </si>
  <si>
    <t>2026-02-09T05:05:43.1470000Z</t>
  </si>
  <si>
    <t>2026-02-07T21:48:37.9830000Z</t>
  </si>
  <si>
    <t>2026-02-03T19:11:32.7330000Z</t>
  </si>
  <si>
    <t>2026-02-04T07:16:33.5870000Z</t>
  </si>
  <si>
    <t>2025em1200364@bitspilani-digital.edu.in</t>
  </si>
  <si>
    <t>2025EM1200364</t>
  </si>
  <si>
    <t>SANGAMESH TEGGINAMATH</t>
  </si>
  <si>
    <t>2026-02-08T12:56:30.5600000Z</t>
  </si>
  <si>
    <t>2026-02-08T13:48:30.9230000Z</t>
  </si>
  <si>
    <t>2026-02-08T13:04:31.5400000Z</t>
  </si>
  <si>
    <t>2026-02-08T08:31:20.1670000Z</t>
  </si>
  <si>
    <t>2026-02-08T12:56:35.7600000Z</t>
  </si>
  <si>
    <t>2026-01-31T13:12:02.6330000Z</t>
  </si>
  <si>
    <t>2026-02-08T18:44:48.2670000Z</t>
  </si>
  <si>
    <t>2026-02-08T18:44:10.9470000Z</t>
  </si>
  <si>
    <t>2026-02-07T12:06:12.7230000Z</t>
  </si>
  <si>
    <t>2026-02-01T17:33:06.1130000Z</t>
  </si>
  <si>
    <t>2025em1200365@bitspilani-digital.edu.in</t>
  </si>
  <si>
    <t>2025EM1200365</t>
  </si>
  <si>
    <t>GHODVAIDYA ATHARVA SHYAM</t>
  </si>
  <si>
    <t>2026-02-07T11:02:02.2530000Z</t>
  </si>
  <si>
    <t>2026-01-27T06:54:16.2370000Z</t>
  </si>
  <si>
    <t>2026-02-07T11:15:34.2230000Z</t>
  </si>
  <si>
    <t>2025em1200366@bitspilani-digital.edu.in</t>
  </si>
  <si>
    <t>2025EM1200366</t>
  </si>
  <si>
    <t>PHADTE ADITTYA JEETENDRA</t>
  </si>
  <si>
    <t>2026-02-09T06:05:51.1500000Z</t>
  </si>
  <si>
    <t>2026-02-05T15:39:02.4370000Z</t>
  </si>
  <si>
    <t>2026-02-08T14:14:23.5770000Z</t>
  </si>
  <si>
    <t>2026-02-08T08:19:17.6870000Z</t>
  </si>
  <si>
    <t>2026-02-04T11:28:50.1670000Z</t>
  </si>
  <si>
    <t>2026-02-05T14:59:42.1430000Z</t>
  </si>
  <si>
    <t>2026-02-05T15:53:19.8170000Z</t>
  </si>
  <si>
    <t>2026-01-24T08:44:59.1600000Z</t>
  </si>
  <si>
    <t>2026-01-24T08:44:59.1700000Z</t>
  </si>
  <si>
    <t>2026-02-09T06:06:51.6870000Z</t>
  </si>
  <si>
    <t>2026-02-08T14:13:36.4500000Z</t>
  </si>
  <si>
    <t>2026-02-09T06:06:39.3500000Z</t>
  </si>
  <si>
    <t>2026-02-08T04:48:03.2130000Z</t>
  </si>
  <si>
    <t>2025em1200367@bitspilani-digital.edu.in</t>
  </si>
  <si>
    <t>2025EM1200367</t>
  </si>
  <si>
    <t>KHUSHI KUMARI</t>
  </si>
  <si>
    <t>2026-02-06T09:31:04.8370000Z</t>
  </si>
  <si>
    <t>2026-02-06T14:44:40.5270000Z</t>
  </si>
  <si>
    <t>2026-02-06T09:32:09.0330000Z</t>
  </si>
  <si>
    <t>2026-01-29T21:25:45.5200000Z</t>
  </si>
  <si>
    <t>2026-01-23T13:19:29.8670000Z</t>
  </si>
  <si>
    <t>2026-01-23T13:19:29.8500000Z</t>
  </si>
  <si>
    <t>2026-02-06T09:29:30.1570000Z</t>
  </si>
  <si>
    <t>2026-02-03T11:34:37.7830000Z</t>
  </si>
  <si>
    <t>2026-02-03T12:01:25.0830000Z</t>
  </si>
  <si>
    <t>2025eb1200106@bitspilani-digital.edu.in</t>
  </si>
  <si>
    <t>2025EB1200106</t>
  </si>
  <si>
    <t>ANAND MEHER</t>
  </si>
  <si>
    <t>2026-02-08T09:26:31.4230000Z</t>
  </si>
  <si>
    <t>2026-02-08T09:12:36.0300000Z</t>
  </si>
  <si>
    <t>2026-02-08T10:14:28.7530000Z</t>
  </si>
  <si>
    <t>2026-02-02T09:20:29.8500000Z</t>
  </si>
  <si>
    <t>2026-02-02T09:20:29.8530000Z</t>
  </si>
  <si>
    <t>2026-02-08T10:14:24.7800000Z</t>
  </si>
  <si>
    <t>2026-02-08T10:14:16.9400000Z</t>
  </si>
  <si>
    <t>2026-01-24T20:07:15.0700000Z</t>
  </si>
  <si>
    <t>2026-01-24T20:07:15.0800000Z</t>
  </si>
  <si>
    <t>2026-02-08T09:42:00.8870000Z</t>
  </si>
  <si>
    <t>2026-02-08T09:40:45.3130000Z</t>
  </si>
  <si>
    <t>2026-02-08T09:56:49.5700000Z</t>
  </si>
  <si>
    <t>2026-02-08T09:55:33.9370000Z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</si>
  <si>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</si>
  <si>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</si>
  <si>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</si>
  <si>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</si>
  <si>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</si>
  <si>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2026-02-09T06:04:57.0830000Z</t>
  </si>
  <si>
    <t>2026-02-09T05:55:27.4230000Z</t>
  </si>
  <si>
    <t>2026-02-09T06:04:47.5730000Z</t>
  </si>
  <si>
    <t>2026-02-03T11:51:22.4600000Z</t>
  </si>
  <si>
    <t>2026-02-04T06:53:43.6730000Z</t>
  </si>
  <si>
    <t>2026-02-09T06:12:59.1500000Z</t>
  </si>
  <si>
    <t>2026-02-09T06:12:28.6630000Z</t>
  </si>
  <si>
    <t>2026-02-09T05:59:51.1330000Z</t>
  </si>
  <si>
    <t>2026-02-09T05:59:35.8670000Z</t>
  </si>
  <si>
    <t>2026-01-23T10:16:22.9730000Z</t>
  </si>
  <si>
    <t>2026-01-23T10:16:22.9800000Z</t>
  </si>
  <si>
    <t>2026-02-09T06:16:01.0670000Z</t>
  </si>
  <si>
    <t>2026-02-09T06:15:55.1130000Z</t>
  </si>
  <si>
    <t>2026-01-23T10:22:04.2600000Z</t>
  </si>
  <si>
    <t>2025eb1200108@bitspilani-digital.edu.in</t>
  </si>
  <si>
    <t>2025EB1200108</t>
  </si>
  <si>
    <t>JASHAN PREET SINGH SAINI</t>
  </si>
  <si>
    <t>2026-02-09T05:25:49.6970000Z</t>
  </si>
  <si>
    <t>2026-02-05T05:51:53.1230000Z</t>
  </si>
  <si>
    <t>2026-02-09T05:25:59.3270000Z</t>
  </si>
  <si>
    <t>2026-02-07T20:24:01.7770000Z</t>
  </si>
  <si>
    <t>2026-02-07T22:39:49.3970000Z</t>
  </si>
  <si>
    <t>2026-02-07T20:25:14.4000000Z</t>
  </si>
  <si>
    <t>2026-02-06T05:22:33.4470000Z</t>
  </si>
  <si>
    <t>2026-02-06T05:23:07.3030000Z</t>
  </si>
  <si>
    <t>2025eb1200109@bitspilani-digital.edu.in</t>
  </si>
  <si>
    <t>2025EB1200109</t>
  </si>
  <si>
    <t>JAISHREE U</t>
  </si>
  <si>
    <t>2026-02-08T06:48:42.0200000Z</t>
  </si>
  <si>
    <t>2026-02-08T06:42:20.9530000Z</t>
  </si>
  <si>
    <t>2026-01-27T12:56:59.1270000Z</t>
  </si>
  <si>
    <t>2026-01-27T12:56:59.1370000Z</t>
  </si>
  <si>
    <t>2026-01-31T04:47:53.4730000Z</t>
  </si>
  <si>
    <t>2026-02-08T06:45:58.5300000Z</t>
  </si>
  <si>
    <t>2026-02-08T01:54:35.2800000Z</t>
  </si>
  <si>
    <t>2026-02-08T06:45:09.9500000Z</t>
  </si>
  <si>
    <t>2026-02-08T06:44:47.9200000Z</t>
  </si>
  <si>
    <t>2026-01-24T13:08:19.2200000Z</t>
  </si>
  <si>
    <t>2026-01-24T13:08:19.2300000Z</t>
  </si>
  <si>
    <t>2026-02-08T06:46:45.3630000Z</t>
  </si>
  <si>
    <t>2026-01-28T05:39:24.9570000Z</t>
  </si>
  <si>
    <t>2026-01-30T12:42:22.4530000Z</t>
  </si>
  <si>
    <t>2026-01-30T12:43:08.8200000Z</t>
  </si>
  <si>
    <t>2026-02-02T04:37:34.3770000Z</t>
  </si>
  <si>
    <t>2026-02-02T04:37:21.9500000Z</t>
  </si>
  <si>
    <t>2026-02-02T04:38:14.8830000Z</t>
  </si>
  <si>
    <t>2026-02-02T04:38:27.6830000Z</t>
  </si>
  <si>
    <t>Python Programming</t>
  </si>
  <si>
    <t>2025em1200368@bitspilani-digital.edu.in</t>
  </si>
  <si>
    <t>2025EM1200368</t>
  </si>
  <si>
    <t>SANKET NIMBARGI</t>
  </si>
  <si>
    <t>2026-02-09T07:09:49.7630000Z</t>
  </si>
  <si>
    <t>2026-02-09T06:53:03.3070000Z</t>
  </si>
  <si>
    <t>2026-02-09T06:37:35.6900000Z</t>
  </si>
  <si>
    <t>2026-02-08T12:43:02.0070000Z</t>
  </si>
  <si>
    <t>2026-02-08T12:43:01.9600000Z</t>
  </si>
  <si>
    <t>2026-01-29T07:10:19.2230000Z</t>
  </si>
  <si>
    <t>2026-02-09T06:53:03.7930000Z</t>
  </si>
  <si>
    <t>2026-02-09T06:43:10.4400000Z</t>
  </si>
  <si>
    <t>2026-02-09T06:55:02.7300000Z</t>
  </si>
  <si>
    <t>2026-02-09T06:54:32.5400000Z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</si>
  <si>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</si>
  <si>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</si>
  <si>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</si>
  <si>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</si>
  <si>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</si>
  <si>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</si>
  <si>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BS</t>
  </si>
  <si>
    <t>MS</t>
  </si>
  <si>
    <t>T2</t>
  </si>
  <si>
    <t>WEEK 1</t>
  </si>
  <si>
    <t>WEEK 2</t>
  </si>
  <si>
    <t>WEEK 3</t>
  </si>
  <si>
    <t>WEEK 4</t>
  </si>
  <si>
    <t>WEEK 5</t>
  </si>
  <si>
    <t>lab</t>
  </si>
  <si>
    <t>sum</t>
  </si>
  <si>
    <t>-</t>
  </si>
  <si>
    <t>Data Annotations and Labelling</t>
  </si>
  <si>
    <t>old</t>
  </si>
  <si>
    <t>new</t>
  </si>
  <si>
    <t>Old/New Student</t>
  </si>
  <si>
    <t>Content Required W1,2,3</t>
  </si>
  <si>
    <t>Usage% W1,2,3</t>
  </si>
  <si>
    <t>W1,2,3 Active Flag</t>
  </si>
  <si>
    <t>Usage Category W1,2,3</t>
  </si>
  <si>
    <t>Zero-Progress Flag</t>
  </si>
  <si>
    <t>Total courses enrolled</t>
  </si>
  <si>
    <t>Learner with 0 participation</t>
  </si>
  <si>
    <t>Learner with 0 % participation</t>
  </si>
  <si>
    <t>(All)</t>
  </si>
  <si>
    <t>Row Labels</t>
  </si>
  <si>
    <t>Grand Total</t>
  </si>
  <si>
    <t>&gt;10 % progress</t>
  </si>
  <si>
    <t>0 % progress</t>
  </si>
  <si>
    <t>0-10 % progress</t>
  </si>
  <si>
    <t>Student Count</t>
  </si>
  <si>
    <t>Course Name</t>
  </si>
  <si>
    <t>Active Courses (W1,2,3)</t>
  </si>
  <si>
    <t>Total Courses (T2)</t>
  </si>
  <si>
    <t>Zero-Progress Courses (W1 2 3)</t>
  </si>
  <si>
    <t>Until week 1, 2</t>
  </si>
  <si>
    <t>present</t>
  </si>
  <si>
    <t>PersonalEmailB3</t>
  </si>
  <si>
    <t>IDB3</t>
  </si>
  <si>
    <t>EmailB3</t>
  </si>
  <si>
    <t>NameB3</t>
  </si>
  <si>
    <t>passwordb3</t>
  </si>
  <si>
    <t>Welcome Email Status</t>
  </si>
  <si>
    <t>JANCYJTG@GMAIL.COM</t>
  </si>
  <si>
    <t>Ep$23012001</t>
  </si>
  <si>
    <t>Sent</t>
  </si>
  <si>
    <t>OHILESWAR@GMAIL.COM</t>
  </si>
  <si>
    <t>Ep$08061975</t>
  </si>
  <si>
    <t>TEJASLIMAYE37@GMAIL.COM</t>
  </si>
  <si>
    <t>Ep$19022002</t>
  </si>
  <si>
    <t>RAJANIDASTHRICE@YAHOO.CO.IN</t>
  </si>
  <si>
    <t>Ep$08091984</t>
  </si>
  <si>
    <t>ANEES.ASLAM.AI@GMAIL.COM</t>
  </si>
  <si>
    <t>Ep$24102001</t>
  </si>
  <si>
    <t>GAURAVDATASCIENCE4438@GMAIL.COM</t>
  </si>
  <si>
    <t>Ep$23021993</t>
  </si>
  <si>
    <t>SAHI.VISTA@GMAIL.COM</t>
  </si>
  <si>
    <t>Ep$27051992</t>
  </si>
  <si>
    <t>ANASBISWAS@HOTMAIL.COM</t>
  </si>
  <si>
    <t>Ep$30081992</t>
  </si>
  <si>
    <t>SSK2410@GMAIL.COM</t>
  </si>
  <si>
    <t>Ep$24101992</t>
  </si>
  <si>
    <t>ANKITA.SRIVASTAVA.01.09@GMAIL.COM</t>
  </si>
  <si>
    <t>Ep$27041995</t>
  </si>
  <si>
    <t>AMANABD98@GMAIL.COM</t>
  </si>
  <si>
    <t>Ep$16081998</t>
  </si>
  <si>
    <t>THEADITYAZONE@GMAIL.COM</t>
  </si>
  <si>
    <t>Ep$28032003</t>
  </si>
  <si>
    <t>VISWAGAGANA@GMAIL.COM</t>
  </si>
  <si>
    <t>Ep$10061976</t>
  </si>
  <si>
    <t>DINESHP29EEE@GMAIL.COM</t>
  </si>
  <si>
    <t>Ep$29111999</t>
  </si>
  <si>
    <t>KUMARASHUTOSH369@GMAIL.COM</t>
  </si>
  <si>
    <t>Ep$01062002</t>
  </si>
  <si>
    <t>YASHVEE.RANJAN@GMAIL.COM</t>
  </si>
  <si>
    <t>Ep$16041998</t>
  </si>
  <si>
    <t>CA.SHOYEB.ANSARI@GMAIL.COM</t>
  </si>
  <si>
    <t>Ep$12101985</t>
  </si>
  <si>
    <t>SANJANAV.1811@GMAIL.COM</t>
  </si>
  <si>
    <t>Ep$18111999</t>
  </si>
  <si>
    <t>TANMAYS369@GMAIL.COM</t>
  </si>
  <si>
    <t>Ep$21051997</t>
  </si>
  <si>
    <t>HARIKA3M@GMAIL.COM</t>
  </si>
  <si>
    <t>Ep$10031999</t>
  </si>
  <si>
    <t>MDRIYAZ.VSKP@GMAIL.COM</t>
  </si>
  <si>
    <t>Ep$09041988</t>
  </si>
  <si>
    <t>BASWARAJMAGAR77@GMAIL.COM</t>
  </si>
  <si>
    <t>Ep$07031995</t>
  </si>
  <si>
    <t>REYREYHAN912@GMAIL.COM</t>
  </si>
  <si>
    <t>Ep$09122001</t>
  </si>
  <si>
    <t>PRAMOD.CHANANA@GMAIL.COM</t>
  </si>
  <si>
    <t>Ep$07111981</t>
  </si>
  <si>
    <t>SHRUTISHARMA080993@GMAIL.COM</t>
  </si>
  <si>
    <t>Ep$08091993</t>
  </si>
  <si>
    <t>SHISA1989@GMAIL.COM</t>
  </si>
  <si>
    <t>Ep$23061989</t>
  </si>
  <si>
    <t>ANISHKA.SANNAN@GMAIL.COM</t>
  </si>
  <si>
    <t>Ep$21062000</t>
  </si>
  <si>
    <t>ASHISH.THAKUR.08@GMAIL.COM</t>
  </si>
  <si>
    <t>Ep$08071990</t>
  </si>
  <si>
    <t>SWG.CHAKRI@GMAIL.COM</t>
  </si>
  <si>
    <t>Ep$20081989</t>
  </si>
  <si>
    <t>AMILJ65@GMAIL.COM</t>
  </si>
  <si>
    <t>Ep$03072003</t>
  </si>
  <si>
    <t>SSVREDDYRAMIREDDY@GMAIL.COM</t>
  </si>
  <si>
    <t>Ep$11042002</t>
  </si>
  <si>
    <t>CHETNASHARMA00014@GMAIL.COM</t>
  </si>
  <si>
    <t>Ep$14012001</t>
  </si>
  <si>
    <t>HITESHCHOPRA11@GMAIL.COM</t>
  </si>
  <si>
    <t>Ep$25111999</t>
  </si>
  <si>
    <t>VISHNUVARTHANKANNAN@GMAIL.COM</t>
  </si>
  <si>
    <t>Ep$03091999</t>
  </si>
  <si>
    <t>SAMEERA.VASANTH125@GMAIL.COM</t>
  </si>
  <si>
    <t>Ep$01112003</t>
  </si>
  <si>
    <t>BHARDWAJVARTIKA24@GMAIL.COM</t>
  </si>
  <si>
    <t>Ep$24092002</t>
  </si>
  <si>
    <t>SREENIVAS.GUNASEKARAN@GMAIL.COM</t>
  </si>
  <si>
    <t>Ep$08112000</t>
  </si>
  <si>
    <t>MISHRASHANUJYA@GMAIL.COM</t>
  </si>
  <si>
    <t>Ep$29012002</t>
  </si>
  <si>
    <t>SASANKSINGH2074@GMAIL.COM</t>
  </si>
  <si>
    <t>Ep$30062002</t>
  </si>
  <si>
    <t>SRARAVIND111@GMAIL.COM</t>
  </si>
  <si>
    <t>Ep$29072001</t>
  </si>
  <si>
    <t>VISHUVAA107@GMAIL.COM</t>
  </si>
  <si>
    <t>Ep$10082004</t>
  </si>
  <si>
    <t>SRIHARSHITHAGADDAMANUGU@GMAIL.COM</t>
  </si>
  <si>
    <t>Ep$03052004</t>
  </si>
  <si>
    <t>THEREALJHA333@GMAIL.COM</t>
  </si>
  <si>
    <t>Ep$05052002</t>
  </si>
  <si>
    <t>VENKATESHSWAMINATHANIYER@GMAIL.COM</t>
  </si>
  <si>
    <t>Ep$21011995</t>
  </si>
  <si>
    <t>RAKESH.PALAVALASA.W@GMAIL.COM</t>
  </si>
  <si>
    <t>Ep$15092003</t>
  </si>
  <si>
    <t>AMANMYUSERID@GMAIL.COM</t>
  </si>
  <si>
    <t>Ep$05091996</t>
  </si>
  <si>
    <t>AJAY.KEERTHI1709@GMAIL.COM</t>
  </si>
  <si>
    <t>Ep$17092001</t>
  </si>
  <si>
    <t>PRAVIN.KADAM.V@GMAIL.COM</t>
  </si>
  <si>
    <t>Ep$04041985</t>
  </si>
  <si>
    <t>ADESHWAR21KANNAN@GMAIL.COM</t>
  </si>
  <si>
    <t>Ep$21092000</t>
  </si>
  <si>
    <t>RUKSANA.04SALAM@GMAIL.COM</t>
  </si>
  <si>
    <t>Ep$04111992</t>
  </si>
  <si>
    <t>MOHITHAK1@GMAIL.COM</t>
  </si>
  <si>
    <t>Ep$27032001</t>
  </si>
  <si>
    <t>SIDDHIMADAN1998@GMAIL.COM</t>
  </si>
  <si>
    <t>Ep$20121998</t>
  </si>
  <si>
    <t>SUNIL.RAJASEKHARAN@GMAIL.COM</t>
  </si>
  <si>
    <t>Ep$02111990</t>
  </si>
  <si>
    <t>BAYUPRANANDITO@GMAIL.COM</t>
  </si>
  <si>
    <t>Ep$08051990</t>
  </si>
  <si>
    <t>SHRUTIKAMJ99@GMAIL.COM</t>
  </si>
  <si>
    <t>Ep$30111999</t>
  </si>
  <si>
    <t>SHIVANSHUATWORK@HOTMAIL.COM</t>
  </si>
  <si>
    <t>Ep$11072001</t>
  </si>
  <si>
    <t>KRISHNAKOPPULA2002@GMAIL.COM</t>
  </si>
  <si>
    <t>Ep$11112002</t>
  </si>
  <si>
    <t>LOVELINASUNTHA@GMAIL.COM</t>
  </si>
  <si>
    <t>Ep$19062002</t>
  </si>
  <si>
    <t>RUP.RANJAN1968@GMAIL.COM</t>
  </si>
  <si>
    <t>Ep$15061969</t>
  </si>
  <si>
    <t>RVIPINKUMAR@GMAIL.COM</t>
  </si>
  <si>
    <t>Ep$30111978</t>
  </si>
  <si>
    <t>YBISHT1997@GMAIL.COM</t>
  </si>
  <si>
    <t>Ep$07011997</t>
  </si>
  <si>
    <t>MITESHPATHAK05+BITSP@GMAIL.COM</t>
  </si>
  <si>
    <t>Ep$18021992</t>
  </si>
  <si>
    <t>VANSHIKAGUPTA011205@GMAIL.COM</t>
  </si>
  <si>
    <t>Ep$05122001</t>
  </si>
  <si>
    <t>FAHADANWARAN10@GMAIL.COM</t>
  </si>
  <si>
    <t>Ep$17021995</t>
  </si>
  <si>
    <t>SOUMYA2591@GMAIL.COM</t>
  </si>
  <si>
    <t>Ep$25081991</t>
  </si>
  <si>
    <t>ATHARVAKHANDUJA14@GMAIL.COM</t>
  </si>
  <si>
    <t>Ep$14101999</t>
  </si>
  <si>
    <t>SOGARWALTANUSHREE@GMAIL.COM</t>
  </si>
  <si>
    <t>Ep$21062004</t>
  </si>
  <si>
    <t>ATTYGHOSH@GMAIL.COM</t>
  </si>
  <si>
    <t>Ep$23011991</t>
  </si>
  <si>
    <t>ANISH.MAINDARGI@GMAIL.COM</t>
  </si>
  <si>
    <t>Ep$09102002</t>
  </si>
  <si>
    <t>GAYATHRITARANA@GMAIL.COM</t>
  </si>
  <si>
    <t>Ep$22112001</t>
  </si>
  <si>
    <t>MANAVSAMANT.MS@GMAIL.COM</t>
  </si>
  <si>
    <t>Ep$05121994</t>
  </si>
  <si>
    <t>SAKETPANI@GMAIL.COM</t>
  </si>
  <si>
    <t>Ep$20071975</t>
  </si>
  <si>
    <t>SHASHIKALA.MEENUGA@GMAIL.COM</t>
  </si>
  <si>
    <t>Ep$15111983</t>
  </si>
  <si>
    <t>PARTHAMOL73@GMAIL.COM</t>
  </si>
  <si>
    <t>Ep$30092001</t>
  </si>
  <si>
    <t>SIYONAANNA30@GMAIL.COM</t>
  </si>
  <si>
    <t>Ep$30042004</t>
  </si>
  <si>
    <t>ASHU.93KMR@GMAIL.COM</t>
  </si>
  <si>
    <t>Ep$12061993</t>
  </si>
  <si>
    <t>RRPATEL4U@GMAIL.COM</t>
  </si>
  <si>
    <t>Ep$12091982</t>
  </si>
  <si>
    <t>MSC.PGN@GMAIL.COM</t>
  </si>
  <si>
    <t>Ep$03031986</t>
  </si>
  <si>
    <t>SURBHI.MISHRA5200@GMAIL.COM</t>
  </si>
  <si>
    <t>Ep$05052000</t>
  </si>
  <si>
    <t>MONILA77777@GMAIL.COM</t>
  </si>
  <si>
    <t>Ep$22091993</t>
  </si>
  <si>
    <t>POOJITH2448@GMAIL.COM</t>
  </si>
  <si>
    <t>Ep$12121998</t>
  </si>
  <si>
    <t>TANVESHMANDREKAR@GMAIL.COM</t>
  </si>
  <si>
    <t>Ep$28102000</t>
  </si>
  <si>
    <t>JYOTIAMRUTAMOHAPATRA@GMAIL.COM</t>
  </si>
  <si>
    <t>JYOTIAMRUTA МОНАPATRA</t>
  </si>
  <si>
    <t>Ep$08061993</t>
  </si>
  <si>
    <t>SOUMYADEEPNAG2@GMAIL.COM</t>
  </si>
  <si>
    <t>Ep$26062003</t>
  </si>
  <si>
    <t>ADNANGULZARBABA@GMAIL.COM</t>
  </si>
  <si>
    <t>Ep$01042001</t>
  </si>
  <si>
    <t>2BSAURABH@GMAIL.COM</t>
  </si>
  <si>
    <t>Ep$16121999</t>
  </si>
  <si>
    <t>SHANMUKAPRIYA41@GMAIL.COM</t>
  </si>
  <si>
    <t>Ep$04061998</t>
  </si>
  <si>
    <t>MUSTHAQ53AHAMED@GMAIL.COM</t>
  </si>
  <si>
    <t>Ep$08032000</t>
  </si>
  <si>
    <t>SUKAINA.SA78@GMAIL.COM</t>
  </si>
  <si>
    <t>Ep$18062002</t>
  </si>
  <si>
    <t>SENGUPTA.SAYAN@GMAIL.COM</t>
  </si>
  <si>
    <t>Ep$02081984</t>
  </si>
  <si>
    <t>SUMEDH.SHETTI@GMAIL.COM</t>
  </si>
  <si>
    <t>Ep$24041991</t>
  </si>
  <si>
    <t>MANI.MENKA06@GMAIL.COM</t>
  </si>
  <si>
    <t>Ep$24021992</t>
  </si>
  <si>
    <t>TANNISTHAONLINE@GMAIL.COM</t>
  </si>
  <si>
    <t>Ep$22091985</t>
  </si>
  <si>
    <t>CHINMAYGOREY25@GMAIL.COM</t>
  </si>
  <si>
    <t>Ep$25021993</t>
  </si>
  <si>
    <t>ABHINAV.ADDAGATLA2025@GMAIL.COM</t>
  </si>
  <si>
    <t>Ep$10102002</t>
  </si>
  <si>
    <t>GEETANSHU2233@GMAIL.COM</t>
  </si>
  <si>
    <t>Ep$26012001</t>
  </si>
  <si>
    <t>SARACIZAMOTHUKURU@GMAIL.COM</t>
  </si>
  <si>
    <t>Ep$16092001</t>
  </si>
  <si>
    <t>AKHILSES@GMAIL.COM</t>
  </si>
  <si>
    <t>Ep$02021999</t>
  </si>
  <si>
    <t>ISRAELSCN08@GMAIL.COM</t>
  </si>
  <si>
    <t>Ep$05111979</t>
  </si>
  <si>
    <t>GAYATHRINUKALA425@GMAIL.COM</t>
  </si>
  <si>
    <t>Ep$27081999</t>
  </si>
  <si>
    <t>EMANIVR@GMAIL.COM</t>
  </si>
  <si>
    <t>Ep$30101987</t>
  </si>
  <si>
    <t>DUTTA.RAKESH@HOTMAIL.COM</t>
  </si>
  <si>
    <t>Ep$16121990</t>
  </si>
  <si>
    <t>CHANDURAVI1902@GMAIL.COM</t>
  </si>
  <si>
    <t>Ep$19061999</t>
  </si>
  <si>
    <t>ROHITAITKD@GMAIL.COM</t>
  </si>
  <si>
    <t>Ep$30062001</t>
  </si>
  <si>
    <t>UDAYTHAKUR11234562@GMAIL.COM</t>
  </si>
  <si>
    <t>Ep$21122002</t>
  </si>
  <si>
    <t>BALABALA2805@GMAIL.COM</t>
  </si>
  <si>
    <t>Ep$28051997</t>
  </si>
  <si>
    <t>SM1225492@GMAIL.COM</t>
  </si>
  <si>
    <t>Ep$07082001</t>
  </si>
  <si>
    <t>ANISHBHAVARAJU@GMAIL.COM</t>
  </si>
  <si>
    <t>Ep$16122002</t>
  </si>
  <si>
    <t>MEGHA.VOODARA@GMAIL.COM</t>
  </si>
  <si>
    <t>Ep$07072001</t>
  </si>
  <si>
    <t>PRASHANT.SHARMA23@GMAIL.COM</t>
  </si>
  <si>
    <t>Ep$23091981</t>
  </si>
  <si>
    <t>SHAIKHMUSFIRA163@GMAIL.COM</t>
  </si>
  <si>
    <t>Ep$13042004</t>
  </si>
  <si>
    <t>GAJENDRAK.ISME09@GMAIL.COM</t>
  </si>
  <si>
    <t>Ep$31121987</t>
  </si>
  <si>
    <t>SSHAZID08@GMAIL.COM</t>
  </si>
  <si>
    <t>Ep$08052002</t>
  </si>
  <si>
    <t>HARITA.SHARMA08@GMAIL.COM</t>
  </si>
  <si>
    <t>Ep$27112000</t>
  </si>
  <si>
    <t>SINGHSHARVAANI@GMAIL.COM</t>
  </si>
  <si>
    <t>Ep$04082000</t>
  </si>
  <si>
    <t>VAISHNAVIPAKALAPATI9@GMAIL.COM</t>
  </si>
  <si>
    <t>Ep$19082005</t>
  </si>
  <si>
    <t>SHANMUGAVELAN.V.D@GMAIL.COM</t>
  </si>
  <si>
    <t>Ep$03122002</t>
  </si>
  <si>
    <t>SAKET28SAHU@GMAIL.COM</t>
  </si>
  <si>
    <t>Ep$28012000</t>
  </si>
  <si>
    <t>SHIRLEYCHAWLA24@GMAIL.COM</t>
  </si>
  <si>
    <t>Ep$24042003</t>
  </si>
  <si>
    <t>MERLING.8642@GMAIL.COM</t>
  </si>
  <si>
    <t>Ep$26052004</t>
  </si>
  <si>
    <t>C.SHIVANI.KUMAR@GMAIL.COM</t>
  </si>
  <si>
    <t>Ep$29041998</t>
  </si>
  <si>
    <t>ASRITHACHOWDARY23@GMAIL.COM</t>
  </si>
  <si>
    <t>Ep$23092003</t>
  </si>
  <si>
    <t>MODEISSEY@GMAIL.COM</t>
  </si>
  <si>
    <t>Ep$21061987</t>
  </si>
  <si>
    <t>BIKKAVILLIADITYA@GMAIL.COM</t>
  </si>
  <si>
    <t>Ep$01121996</t>
  </si>
  <si>
    <t>SRASWINSUNDAR@GMAIL.COM</t>
  </si>
  <si>
    <t>Ep$18032003</t>
  </si>
  <si>
    <t>AKSHAY031PRABHU@GMAIL.COM</t>
  </si>
  <si>
    <t>Ep$31072003</t>
  </si>
  <si>
    <t>KASHIKAARORA17@GMAIL.COM</t>
  </si>
  <si>
    <t>Ep$17052002</t>
  </si>
  <si>
    <t>KUMAR.MADHAPPA@GMAIL.COM</t>
  </si>
  <si>
    <t>Ep$08111987</t>
  </si>
  <si>
    <t>NAIRPREETHI.S@GMAIL.COM</t>
  </si>
  <si>
    <t>Ep$15051987</t>
  </si>
  <si>
    <t>ISHANIDAS0810@GMAIL.COM</t>
  </si>
  <si>
    <t>Ep$08101991</t>
  </si>
  <si>
    <t>MOHAMMEDSHAIKH280280@GMAIL.COM</t>
  </si>
  <si>
    <t>Ep$21092004</t>
  </si>
  <si>
    <t>KIRANSAI10123@GMAIL.COM</t>
  </si>
  <si>
    <t>Ep$27082003</t>
  </si>
  <si>
    <t>PRAKHAR.S.SRIVASTAVA@GMAIL.COM</t>
  </si>
  <si>
    <t>Ep$09102000</t>
  </si>
  <si>
    <t>HJTANUSHA@GMAIL.COM</t>
  </si>
  <si>
    <t>Ep$15122000</t>
  </si>
  <si>
    <t>ABINKOSHYPERSONAL@GMAIL.COM</t>
  </si>
  <si>
    <t>Ep$13082004</t>
  </si>
  <si>
    <t>CSA91827@GMAIL.COM</t>
  </si>
  <si>
    <t>Ep$27072002</t>
  </si>
  <si>
    <t>SHIFFALIGULATI7@GMAIL.COM</t>
  </si>
  <si>
    <t>Ep$11082000</t>
  </si>
  <si>
    <t>BAGARIA.RONNY99@GMAIL.COM</t>
  </si>
  <si>
    <t>Ep$22092000</t>
  </si>
  <si>
    <t>SRIJANIDEBNATH2@GMAIL.COM</t>
  </si>
  <si>
    <t>Ep$22102000</t>
  </si>
  <si>
    <t>RAMYA14MURUGESH@GMAIL.COM</t>
  </si>
  <si>
    <t>Ep$03111983</t>
  </si>
  <si>
    <t>DINAPARAMITHA06@GMAIL.COM</t>
  </si>
  <si>
    <t>Ep$06041989</t>
  </si>
  <si>
    <t>VISHNUSHANKAR.JAWAHARLAL@GMAIL.COM</t>
  </si>
  <si>
    <t>Ep$31052003</t>
  </si>
  <si>
    <t>PRATEEKMITTAL154@GMAIL.COM</t>
  </si>
  <si>
    <t>Ep$25092002</t>
  </si>
  <si>
    <t>NARENMINUKURI@GMAIL.COM</t>
  </si>
  <si>
    <t>Ep$13061992</t>
  </si>
  <si>
    <t>AYUSHSHARMAG999@GMAIL.COM</t>
  </si>
  <si>
    <t>Ep$29122000</t>
  </si>
  <si>
    <t>HARIDASRONLINE@GMAIL.COM</t>
  </si>
  <si>
    <t>Ep$31051982</t>
  </si>
  <si>
    <t>SHASHI.WORKCHANNEL@GMAIL.COM</t>
  </si>
  <si>
    <t>Ep$29121993</t>
  </si>
  <si>
    <t>MUSKAAN.SHAIKH1103@GMAIL.COM</t>
  </si>
  <si>
    <t>Ep$11032004</t>
  </si>
  <si>
    <t>GHATGE.ANIL@YAHOO.COM</t>
  </si>
  <si>
    <t>Ep$20021988</t>
  </si>
  <si>
    <t>AKELLASRISATYAVIJAY@GMAIL.COM</t>
  </si>
  <si>
    <t>Ep$15062002</t>
  </si>
  <si>
    <t>GANESH.BIDKAR2000@GMAIL.COM</t>
  </si>
  <si>
    <t>Ep$19021990</t>
  </si>
  <si>
    <t>LINSVARGHESE24@GMAIL.COM</t>
  </si>
  <si>
    <t>Ep$31032004</t>
  </si>
  <si>
    <t>DR.PARIDA@GMAIL.COM</t>
  </si>
  <si>
    <t>Ep$09051981</t>
  </si>
  <si>
    <t>YASHDANDAVATE89@GMAIL.COM</t>
  </si>
  <si>
    <t>Ep$13051999</t>
  </si>
  <si>
    <t>ANANYAH048@GMAIL.COM</t>
  </si>
  <si>
    <t>Ep$28012002</t>
  </si>
  <si>
    <t>SARANRAJK.137@GMAIL.COM</t>
  </si>
  <si>
    <t>Ep$03102001</t>
  </si>
  <si>
    <t>TEJU.TEJASWI89@GMAIL.COM</t>
  </si>
  <si>
    <t>Ep$25052001</t>
  </si>
  <si>
    <t>JAYASREEDMA@GMAIL.COM</t>
  </si>
  <si>
    <t>Ep$02061991</t>
  </si>
  <si>
    <t>DATRIKSAIKIRAN111@GMAIL.COM</t>
  </si>
  <si>
    <t>Ep$20081996</t>
  </si>
  <si>
    <t>VELSAI0101@GMAIL.COM</t>
  </si>
  <si>
    <t>Ep$11112001</t>
  </si>
  <si>
    <t>ANANT.PARSHOTAM@GMAIL.COM</t>
  </si>
  <si>
    <t>Ep$14042002</t>
  </si>
  <si>
    <t>RAJ.RAJESH.SINHA@GMAIL.COM</t>
  </si>
  <si>
    <t>Ep$19061976</t>
  </si>
  <si>
    <t>RADHIKARATHI308@GMAIL.COM</t>
  </si>
  <si>
    <t>Ep$04011999</t>
  </si>
  <si>
    <t>KONABHARATHVARDHAN@GMAIL.COM</t>
  </si>
  <si>
    <t>Ep$25091992</t>
  </si>
  <si>
    <t>CHANDRAKANTHDAKKA@GMAIL.COM</t>
  </si>
  <si>
    <t>Ep$19052002</t>
  </si>
  <si>
    <t>NIHARIKAVARMA1906@GMAIL.COM</t>
  </si>
  <si>
    <t>Ep$06112002</t>
  </si>
  <si>
    <t>JYOTSANANAGAR14@GMAIL.COM</t>
  </si>
  <si>
    <t>Ep$22091996</t>
  </si>
  <si>
    <t>DEERAJRPOOJARY@GMAIL.COM</t>
  </si>
  <si>
    <t>Ep$05082002</t>
  </si>
  <si>
    <t>PHOTOGRAPHYWORLD93@GMAIL.COM</t>
  </si>
  <si>
    <t>Ep$07062003</t>
  </si>
  <si>
    <t>RITHIKGOWTHAMK@GMAIL.COM</t>
  </si>
  <si>
    <t>Ep$27062004</t>
  </si>
  <si>
    <t>SAAIANBU2004@GMAIL.COM</t>
  </si>
  <si>
    <t>Ep$22052004</t>
  </si>
  <si>
    <t>PARAMBVEER006@GMAIL.COM</t>
  </si>
  <si>
    <t>Ep$10062000</t>
  </si>
  <si>
    <t>DHEERAJKALISETTI@GMAIL.COM</t>
  </si>
  <si>
    <t>Ep$15032002</t>
  </si>
  <si>
    <t>JHAANSHU567@GMAIL.COM</t>
  </si>
  <si>
    <t>Ep$04091999</t>
  </si>
  <si>
    <t>SANJAYRAJAK560@GMAIL.COM</t>
  </si>
  <si>
    <t>Ep$15121997</t>
  </si>
  <si>
    <t>SDHWANI1702@GMAIL.COM</t>
  </si>
  <si>
    <t>Ep$17021992</t>
  </si>
  <si>
    <t>JISHNU1509@GMAIL.COM</t>
  </si>
  <si>
    <t>Ep$15092001</t>
  </si>
  <si>
    <t>SRIAEPURU1605@GMAIL.COM</t>
  </si>
  <si>
    <t>Ep$16052004</t>
  </si>
  <si>
    <t>YAMINIESHWAR@GMAIL.COM</t>
  </si>
  <si>
    <t>Ep$31081999</t>
  </si>
  <si>
    <t>FAHADAQMAR2014@GMAIL.COM</t>
  </si>
  <si>
    <t>Ep$21091996</t>
  </si>
  <si>
    <t>MACHERLA.VIRINCHI03@GMAIL.COM</t>
  </si>
  <si>
    <t>Ep$17062003</t>
  </si>
  <si>
    <t>MRITYUNJAYRAI40@GMAIL.COM</t>
  </si>
  <si>
    <t>Ep$27051999</t>
  </si>
  <si>
    <t>RAGESHWERSINGHSINGH@GMAIL.COM</t>
  </si>
  <si>
    <t>Ep$22012001</t>
  </si>
  <si>
    <t>SNEHASISH.BANIK16@GMAIL.COM</t>
  </si>
  <si>
    <t>Ep$16091998</t>
  </si>
  <si>
    <t>JISMYMARTINM@GMAIL.COM</t>
  </si>
  <si>
    <t>Ep$09111997</t>
  </si>
  <si>
    <t>MRVISWAGNA@GMAIL.COM</t>
  </si>
  <si>
    <t>Ep$08062003</t>
  </si>
  <si>
    <t>SJAGPAL111111@GMAIL.COM</t>
  </si>
  <si>
    <t>Ep$03051996</t>
  </si>
  <si>
    <t>SREERAGKVIVEK23@GMAIL.COM</t>
  </si>
  <si>
    <t>Ep$02012001</t>
  </si>
  <si>
    <t>ATISHDENISADM@GMAIL.COM</t>
  </si>
  <si>
    <t>Ep$13052001</t>
  </si>
  <si>
    <t>ATISHATOSHNIWAL@GMAIL.COM</t>
  </si>
  <si>
    <t>Ep$17032001</t>
  </si>
  <si>
    <t>RAVITEJAREDDY.THATIPELLI@GMAIL.COM</t>
  </si>
  <si>
    <t>Ep$13021991</t>
  </si>
  <si>
    <t>DARSINIK22@GMAIL.COM</t>
  </si>
  <si>
    <t>Ep$22062002</t>
  </si>
  <si>
    <t>MEHULKASHYAP091@GMAIL.COM</t>
  </si>
  <si>
    <t>Ep$13012001</t>
  </si>
  <si>
    <t>PRASY.LOYOLA@GMAIL.COM</t>
  </si>
  <si>
    <t>Ep$11041992</t>
  </si>
  <si>
    <t>BUNNY.SAI55@GMAIL.COM</t>
  </si>
  <si>
    <t>Ep$05011995</t>
  </si>
  <si>
    <t>NIKKYARYAXYZ@GMAIL.COM</t>
  </si>
  <si>
    <t>Ep$24112003</t>
  </si>
  <si>
    <t>ASHISHUNNIKRISHNAN@GMAIL.COM</t>
  </si>
  <si>
    <t>Ep$01011996</t>
  </si>
  <si>
    <t>SANDIP.DESAI001@GMAIL.COM</t>
  </si>
  <si>
    <t>Ep$13111983</t>
  </si>
  <si>
    <t>VISHNUPRIYA.K.T@GMAIL.COM</t>
  </si>
  <si>
    <t>Ep$13031991</t>
  </si>
  <si>
    <t>BHUPENDAR.1822@GMAIL.COM</t>
  </si>
  <si>
    <t>BHUPENDAR KUMAWAT С</t>
  </si>
  <si>
    <t>Ep$22042003</t>
  </si>
  <si>
    <t>SAKTHIPARAMESWARAN0128@GMAIL.COM</t>
  </si>
  <si>
    <t>Ep$28012003</t>
  </si>
  <si>
    <t>AMRUTESH89@GMAIL.COM</t>
  </si>
  <si>
    <t>Ep$28071989</t>
  </si>
  <si>
    <t>KJUNEJA0706@GMAIL.COM</t>
  </si>
  <si>
    <t>Ep$07061996</t>
  </si>
  <si>
    <t>ABHIJITCHAUDHARI2018@GMAIL.COM</t>
  </si>
  <si>
    <t>Ep$08062000</t>
  </si>
  <si>
    <t>AP2488@GMAIL.COM</t>
  </si>
  <si>
    <t>Ep$24041988</t>
  </si>
  <si>
    <t>ANKURMALIKIIT@GMAIL.COM</t>
  </si>
  <si>
    <t>Ep$21041994</t>
  </si>
  <si>
    <t>PRATHAMRATHEE37@GMAIL.COM</t>
  </si>
  <si>
    <t>Ep$09062003</t>
  </si>
  <si>
    <t>HEETKV@GMAIL.COM</t>
  </si>
  <si>
    <t>Ep$22022005</t>
  </si>
  <si>
    <t>CHAKASH10122000@GMAIL.COM</t>
  </si>
  <si>
    <t>Ep$10122000</t>
  </si>
  <si>
    <t>SUNAYPANDI@GMAIL.COM</t>
  </si>
  <si>
    <t>S4NJY@OUTLOOK.COM</t>
  </si>
  <si>
    <t>Ep$18051990</t>
  </si>
  <si>
    <t>PARKU1391@GMAIL.COM</t>
  </si>
  <si>
    <t>Ep$01031991</t>
  </si>
  <si>
    <t>R.SATHISHWARAN@GMAIL.COM</t>
  </si>
  <si>
    <t>Ep$28111984</t>
  </si>
  <si>
    <t>REYAZ.RAIYANA6901@GMAIL.COM</t>
  </si>
  <si>
    <t>Ep$06092001</t>
  </si>
  <si>
    <t>TANMOYSARKARSELF@YAHOO.CO.IN</t>
  </si>
  <si>
    <t>Ep$28011992</t>
  </si>
  <si>
    <t>VAIBHAV.CHHETRI21@GMAIL.COM</t>
  </si>
  <si>
    <t>Ep$29102001</t>
  </si>
  <si>
    <t>SAKSHAMD61@GMAIL.COM</t>
  </si>
  <si>
    <t>Ep$09082003</t>
  </si>
  <si>
    <t>AARUSHIDHOBLE@GMAIL.COM</t>
  </si>
  <si>
    <t>Ep$10092004</t>
  </si>
  <si>
    <t>SINGHSRISHTI1103@GMAIL.COM</t>
  </si>
  <si>
    <t>Ep$08072002</t>
  </si>
  <si>
    <t>TRIPTISHEKHAR9@GMAIL.COM</t>
  </si>
  <si>
    <t>Ep$30031983</t>
  </si>
  <si>
    <t>GAGANJI22@GMAIL.COM</t>
  </si>
  <si>
    <t>Ep$22031997</t>
  </si>
  <si>
    <t>SHRUTIROHILLA26@GMAIL.COM</t>
  </si>
  <si>
    <t>Ep$26112004</t>
  </si>
  <si>
    <t>VYSHAGHIN@GMAIL.COM</t>
  </si>
  <si>
    <t>Ep$01121994</t>
  </si>
  <si>
    <t>NAEEMAZIYAD9@GMAIL.COM</t>
  </si>
  <si>
    <t>Ep$09082001</t>
  </si>
  <si>
    <t>VIPINGAIROLA@GMAIL.COM</t>
  </si>
  <si>
    <t>Ep$06091971</t>
  </si>
  <si>
    <t>GVISHNU2026@GMAIL.COM</t>
  </si>
  <si>
    <t>KHUSHITIBREWAL0@GMAIL.COM</t>
  </si>
  <si>
    <t>Ep$14022001</t>
  </si>
  <si>
    <t>GAURAVNRBHATIA@GMAIL.COM</t>
  </si>
  <si>
    <t>Ep$12051989</t>
  </si>
  <si>
    <t>KANNAN.SHAKTHIPRIYA@GMAIL.COM</t>
  </si>
  <si>
    <t>Ep$19052001</t>
  </si>
  <si>
    <t>AYUSHIKATHAYAT@GMAIL.COM</t>
  </si>
  <si>
    <t>Ep$12021994</t>
  </si>
  <si>
    <t>SHARAD.UTSAV@LYFSHILPACADEMY.COM</t>
  </si>
  <si>
    <t>Ep$30121993</t>
  </si>
  <si>
    <t>ABDOGRA@GMAIL.COM</t>
  </si>
  <si>
    <t>Ep$26091972</t>
  </si>
  <si>
    <t>SHREYASEEGHOSH7498@GMAIL.COM</t>
  </si>
  <si>
    <t>Ep$01121998</t>
  </si>
  <si>
    <t>NEELAMRAWAT.DE@GMAIL.COM</t>
  </si>
  <si>
    <t>Ep$29061996</t>
  </si>
  <si>
    <t>DARSHANA961999@GMAIL.COM</t>
  </si>
  <si>
    <t>Ep$09061999</t>
  </si>
  <si>
    <t>HMP635197@GMAIL.COM</t>
  </si>
  <si>
    <t>Ep$07102004</t>
  </si>
  <si>
    <t>AVMABU@OUTLOOK.COM</t>
  </si>
  <si>
    <t>Ep$31031974</t>
  </si>
  <si>
    <t>KEERTIVINU2294@GMAIL.COM</t>
  </si>
  <si>
    <t>Ep$22081994</t>
  </si>
  <si>
    <t>MANOJGOTTAPU@GMAIL.COM</t>
  </si>
  <si>
    <t>Ep$24081987</t>
  </si>
  <si>
    <t>PAARU9866@GMAIL.COM</t>
  </si>
  <si>
    <t>Ep$13092004</t>
  </si>
  <si>
    <t>ANKITNEGI996@ROCKETMAIL.COM</t>
  </si>
  <si>
    <t>Ep$06081996</t>
  </si>
  <si>
    <t>SATHYASGEN.NEU@GMAIL.COM</t>
  </si>
  <si>
    <t>Ep$05031989</t>
  </si>
  <si>
    <t>ASIAYALRODRIGUES@GMAIL.COM</t>
  </si>
  <si>
    <t>Ep$20062000</t>
  </si>
  <si>
    <t>ARYAATYAGI01@GMAIL.COM</t>
  </si>
  <si>
    <t>Ep$23042004</t>
  </si>
  <si>
    <t>MDNOMANRAZVI07@GMAIL.COM</t>
  </si>
  <si>
    <t>Ep$12082000</t>
  </si>
  <si>
    <t>SWATHYKRISHNAP.SKP@GMAIL.COM</t>
  </si>
  <si>
    <t>Ep$27111998</t>
  </si>
  <si>
    <t>SANKEERTHANAKODURI13@GMAIL.COM</t>
  </si>
  <si>
    <t>Ep$20062003</t>
  </si>
  <si>
    <t>KUAHLAWAT@GMAIL.COM</t>
  </si>
  <si>
    <t>Ep$28071982</t>
  </si>
  <si>
    <t>RAVITEJA_MUJJE@PROTON.ME</t>
  </si>
  <si>
    <t>Ep$27061989</t>
  </si>
  <si>
    <t>DARSHANRJ2002@GMAIL.COM</t>
  </si>
  <si>
    <t>Ep$02052002</t>
  </si>
  <si>
    <t>NUPUR7804@GMAIL.COM</t>
  </si>
  <si>
    <t>Ep$07082004</t>
  </si>
  <si>
    <t>JAIMIN.PUROHIT21@GMAIL.COM</t>
  </si>
  <si>
    <t>Ep$21022001</t>
  </si>
  <si>
    <t>ADITYA48612@GMAIL.COM</t>
  </si>
  <si>
    <t>Ep$28031994</t>
  </si>
  <si>
    <t>DAGAR.TKD@GMAIL.COM</t>
  </si>
  <si>
    <t>Ep$16042000</t>
  </si>
  <si>
    <t>SADIA112007@GMAIL.COM</t>
  </si>
  <si>
    <t>Ep$07071989</t>
  </si>
  <si>
    <t>VICTOR.CROWTHER@GMAIL.COM</t>
  </si>
  <si>
    <t>Ep$12081975</t>
  </si>
  <si>
    <t>AJAYKARTHIMANOHARAN@GMAIL.COM</t>
  </si>
  <si>
    <t>Ep$01062000</t>
  </si>
  <si>
    <t>BHARATH.S92@GMAIL.COM</t>
  </si>
  <si>
    <t>Ep$30011992</t>
  </si>
  <si>
    <t>NAMITVIG@GMAIL.COM</t>
  </si>
  <si>
    <t>Ep$08061990</t>
  </si>
  <si>
    <t>LOKESHKUMARREDDY52@GMAIL.COM</t>
  </si>
  <si>
    <t>Ep$17041999</t>
  </si>
  <si>
    <t>RANJANABHIJEET829107@GMAIL.COM</t>
  </si>
  <si>
    <t>Ep$25072001</t>
  </si>
  <si>
    <t>NAMANRATHEE30@GMAIL.COM</t>
  </si>
  <si>
    <t>Ep$11062000</t>
  </si>
  <si>
    <t>6025RAJ@GMAIL.COM</t>
  </si>
  <si>
    <t>Ep$07032001</t>
  </si>
  <si>
    <t>SARKARSOUVIK829@GMAIL.COM</t>
  </si>
  <si>
    <t>Ep$22091989</t>
  </si>
  <si>
    <t>PAWAR2898SWATI@GMAIL.COM</t>
  </si>
  <si>
    <t>Ep$02081998</t>
  </si>
  <si>
    <t>SARANKAANTHLAKSHMANAN@GMAIL.COM</t>
  </si>
  <si>
    <t>Ep$16052002</t>
  </si>
  <si>
    <t>HASHIR21102@GMAIL.COM</t>
  </si>
  <si>
    <t>Ep$02112002</t>
  </si>
  <si>
    <t>NISHITASHETTY35@GMAIL.COM</t>
  </si>
  <si>
    <t>Ep$31071996</t>
  </si>
  <si>
    <t>HARMANMEHTA26@GMAIL.COM</t>
  </si>
  <si>
    <t>МЕНТА HARMAN MANDEEP</t>
  </si>
  <si>
    <t>Ep$26082003</t>
  </si>
  <si>
    <t>SAAMSKRUTHI@GMAIL.COM</t>
  </si>
  <si>
    <t>Ep$02031986</t>
  </si>
  <si>
    <t>RAHULUPADHYAY1603@GMAIL.COM</t>
  </si>
  <si>
    <t>Ep$16122003</t>
  </si>
  <si>
    <t>AASTHAPRIYAJU@GMAIL.COM</t>
  </si>
  <si>
    <t>Ep$25061998</t>
  </si>
  <si>
    <t>GAZKLKR@GMAIL.COM</t>
  </si>
  <si>
    <t>Ep$11031992</t>
  </si>
  <si>
    <t>VERONICARACHEL236@GMAIL.COM</t>
  </si>
  <si>
    <t>Ep$23062001</t>
  </si>
  <si>
    <t>SRINIVASMOPARTHI17@GMAIL.COM</t>
  </si>
  <si>
    <t>Ep$18122001</t>
  </si>
  <si>
    <t>VIKASCHOUDHARY133K@GMAIL.COM</t>
  </si>
  <si>
    <t>Ep$03042001</t>
  </si>
  <si>
    <t>RITIKM.PROFESSIONAL@GMAIL.COM</t>
  </si>
  <si>
    <t>Ep$20102001</t>
  </si>
  <si>
    <t>SMRITISAINI1712@GMAIL.COM</t>
  </si>
  <si>
    <t>Ep$10011998</t>
  </si>
  <si>
    <t>VVINOD64@GMAIL.COM</t>
  </si>
  <si>
    <t>Ep$19031981</t>
  </si>
  <si>
    <t>PDKR756@GMAIL.COM</t>
  </si>
  <si>
    <t>Ep$07051996</t>
  </si>
  <si>
    <t>SHRUTIAGARWAL985@GMAIL.COM</t>
  </si>
  <si>
    <t>Ep$10032003</t>
  </si>
  <si>
    <t>SANDEEP.TECH1206@GMAIL.COM</t>
  </si>
  <si>
    <t>Ep$12061988</t>
  </si>
  <si>
    <t>HARISHANKER.M@GMAIL.COM</t>
  </si>
  <si>
    <t>Ep$07061983</t>
  </si>
  <si>
    <t>YASHK2710@GMAIL.COM</t>
  </si>
  <si>
    <t>Ep$27102001</t>
  </si>
  <si>
    <t>BHARDWAJN7681@GMAIL.COM</t>
  </si>
  <si>
    <t>Ep$22041994</t>
  </si>
  <si>
    <t>PAUL.BISHWARUP@GMAIL.COM</t>
  </si>
  <si>
    <t>Ep$23051984</t>
  </si>
  <si>
    <t>NEHASANKHLA8000@GMAIL.COM</t>
  </si>
  <si>
    <t>Ep$08031999</t>
  </si>
  <si>
    <t>VIN070@GMAIL.COM</t>
  </si>
  <si>
    <t>Ep$07011991</t>
  </si>
  <si>
    <t>PRATHAP.SALIAN@OUTLOOK.COM</t>
  </si>
  <si>
    <t>Ep$30091983</t>
  </si>
  <si>
    <t>KANISHKAPARASHAR11@GMAIL.COM</t>
  </si>
  <si>
    <t>Ep$11022002</t>
  </si>
  <si>
    <t>VIGNESHAJERALD07@GMAIL.COM</t>
  </si>
  <si>
    <t>Ep$29071996</t>
  </si>
  <si>
    <t>SUBHASHREDDYKANALA@GMAIL.COM</t>
  </si>
  <si>
    <t>Ep$20062001</t>
  </si>
  <si>
    <t>PPRD123@GMAIL.COM</t>
  </si>
  <si>
    <t>RONAKSHAH052023@GMAIL.COM</t>
  </si>
  <si>
    <t>Ep$20111995</t>
  </si>
  <si>
    <t>KIMREETKAUR16@GMAIL.COM</t>
  </si>
  <si>
    <t>Ep$10042002</t>
  </si>
  <si>
    <t>ALPSHBHATT@YAHOO.COM</t>
  </si>
  <si>
    <t>Ep$19061979</t>
  </si>
  <si>
    <t>AKRITIBH94@GMAIL.COM</t>
  </si>
  <si>
    <t>Ep$10031994</t>
  </si>
  <si>
    <t>VISHIPAYYALLORE@YAHOO.COM</t>
  </si>
  <si>
    <t>Ep$26051976</t>
  </si>
  <si>
    <t>JEGAG2015@GMAIL.COM</t>
  </si>
  <si>
    <t>Ep$01031976</t>
  </si>
  <si>
    <t>TANMAYHUMBE@GMAIL.COM</t>
  </si>
  <si>
    <t>Ep$19032001</t>
  </si>
  <si>
    <t>ANAND.255.WAYANAD@GMAIL.COM</t>
  </si>
  <si>
    <t>Ep$28072002</t>
  </si>
  <si>
    <t>HEMANTSAI3@GMAIL.COM</t>
  </si>
  <si>
    <t>Ep$17121998</t>
  </si>
  <si>
    <t>PREETHIN738@GMAIL.COM</t>
  </si>
  <si>
    <t>Ep$05031997</t>
  </si>
  <si>
    <t>NAINIKABALIGA@GMAIL.COM</t>
  </si>
  <si>
    <t>Ep$06011997</t>
  </si>
  <si>
    <t>JESMINGEO@GMAIL.COM</t>
  </si>
  <si>
    <t>Ep$05121996</t>
  </si>
  <si>
    <t>MAHAPATRAAAYUSH@GMAIL.COM</t>
  </si>
  <si>
    <t>Ep$20022001</t>
  </si>
  <si>
    <t>VAIBHAVV894@GMAIL.COM</t>
  </si>
  <si>
    <t>Ep$22012000</t>
  </si>
  <si>
    <t>HAPPY007ADARSH@GMAIL.COM</t>
  </si>
  <si>
    <t>Ep$22071996</t>
  </si>
  <si>
    <t>OLUIKPEGODFREY@GMAIL.COM</t>
  </si>
  <si>
    <t>Ep$24091978</t>
  </si>
  <si>
    <t>RENITASAVIOUR@GMAIL.COM</t>
  </si>
  <si>
    <t>Ep$03061997</t>
  </si>
  <si>
    <t>VALLIME2004@GMAIL.COM</t>
  </si>
  <si>
    <t>Ep$06062004</t>
  </si>
  <si>
    <t>ARPIT4101@GMAIL.COM</t>
  </si>
  <si>
    <t>Ep$04012001</t>
  </si>
  <si>
    <t>PRAJAKTASHETTY0987@GMAIL.COM</t>
  </si>
  <si>
    <t>Ep$01092002</t>
  </si>
  <si>
    <t>RUPS9289@GMAIL.COM</t>
  </si>
  <si>
    <t>Ep$27011999</t>
  </si>
  <si>
    <t>KARANDEEPSALUJA73@GMAIL.COM</t>
  </si>
  <si>
    <t>Ep$12072002</t>
  </si>
  <si>
    <t>RAV110@YAHOO.COM</t>
  </si>
  <si>
    <t>Ep$12071974</t>
  </si>
  <si>
    <t>ANTARA.SARKAR121@GMAIL.COM</t>
  </si>
  <si>
    <t>Ep$01021993</t>
  </si>
  <si>
    <t>NKSV48@GMAIL.COM</t>
  </si>
  <si>
    <t>Ep$28101998</t>
  </si>
  <si>
    <t>JOBINJB97@GMAIL.COM</t>
  </si>
  <si>
    <t>Ep$13121997</t>
  </si>
  <si>
    <t>POOJA.PANDEY3108@GMAIL.COM</t>
  </si>
  <si>
    <t>PANDEY POOJA SOMNATH KUSUM</t>
  </si>
  <si>
    <t>Ep$31081991</t>
  </si>
  <si>
    <t>DHANU.PISCES6889@GMAIL.COM</t>
  </si>
  <si>
    <t>Ep$28031999</t>
  </si>
  <si>
    <t>ADITI8957SINGH@GMAIL.COM</t>
  </si>
  <si>
    <t>SINGH ADITI RITESH SNEHA</t>
  </si>
  <si>
    <t>Ep$22122004</t>
  </si>
  <si>
    <t>SHASHU26012000@GMAIL.COM</t>
  </si>
  <si>
    <t>SHASHANK G</t>
  </si>
  <si>
    <t>Ep$26012000</t>
  </si>
  <si>
    <t>SRI2727@GMAIL.COM</t>
  </si>
  <si>
    <t>B SREENIVASA REDDY</t>
  </si>
  <si>
    <t>Ep$11061985</t>
  </si>
  <si>
    <t>NIKITA.GARADE@GMAIL.COM</t>
  </si>
  <si>
    <t>GARADE NIKITA DATTATRAYA</t>
  </si>
  <si>
    <t>Ep$18111994</t>
  </si>
  <si>
    <t>ADEEBAPATEL11@GMAIL.COM</t>
  </si>
  <si>
    <t>ADIBA МОНМED ASIF PATEL</t>
  </si>
  <si>
    <t>Ep$11072003</t>
  </si>
  <si>
    <t>MADHAV_SHOBHA@HOTMAIL.COM</t>
  </si>
  <si>
    <t>M. SHOBHA</t>
  </si>
  <si>
    <t>Ep$12021972</t>
  </si>
  <si>
    <t>LOHITHREDDY42@GMAIL.COM</t>
  </si>
  <si>
    <t>G V LOHITH REDDY</t>
  </si>
  <si>
    <t>Ep$21052001</t>
  </si>
  <si>
    <t>UPADHYAY_KESHAV@YAHOO.CO.IN</t>
  </si>
  <si>
    <t>Ep$10121987</t>
  </si>
  <si>
    <t>KIRANKS124@YAHOO.COM</t>
  </si>
  <si>
    <t>KIRAN KUMAR S</t>
  </si>
  <si>
    <t>Ep$24011983</t>
  </si>
  <si>
    <t>SKSRILAM@GMAIL.COM</t>
  </si>
  <si>
    <t>SRILAM S K</t>
  </si>
  <si>
    <t>Ep$08012000</t>
  </si>
  <si>
    <t>AYESHA9556@GMAIL.COM</t>
  </si>
  <si>
    <t>МОНАMMAD AYESHA</t>
  </si>
  <si>
    <t>Ep$07011999</t>
  </si>
  <si>
    <t>ANKUR968951@GMAIL.COM</t>
  </si>
  <si>
    <t>Ep$16081999</t>
  </si>
  <si>
    <t>HARIASHWIN005@GMAIL.COM</t>
  </si>
  <si>
    <t>Ep$25061995</t>
  </si>
  <si>
    <t>SHIKHA.MATHUR2303@GMAIL.COM</t>
  </si>
  <si>
    <t>Ep$23031980</t>
  </si>
  <si>
    <t>AKHILESHSHARMA1979@GMAIL.COM</t>
  </si>
  <si>
    <t>Ep$09111979</t>
  </si>
  <si>
    <t>ANURAG.REWATKAR97@GMAIL.COM</t>
  </si>
  <si>
    <t>Ep$07101997</t>
  </si>
  <si>
    <t>GURLEENKAUR4192@GMAIL.COM</t>
  </si>
  <si>
    <t>Ep$02042001</t>
  </si>
  <si>
    <t>ANUSHKAABHOSALE@GMAIL.COM</t>
  </si>
  <si>
    <t>BHOSALE ANUSHKA ANANT</t>
  </si>
  <si>
    <t>Ep$20082002</t>
  </si>
  <si>
    <t>SHWETASJONDHALEKAR@GMAIL.COM</t>
  </si>
  <si>
    <t>JONDHALEKAR SHWETA SADASHIV SWATІ</t>
  </si>
  <si>
    <t>Ep$24121998</t>
  </si>
  <si>
    <t>RISHIRAJUPADHYAYA@GMAIL.COM</t>
  </si>
  <si>
    <t>RISHI RAJ UPADHYAYA</t>
  </si>
  <si>
    <t>Ep$02102002</t>
  </si>
  <si>
    <t>PRASADSAWANT011@GMAIL.COM</t>
  </si>
  <si>
    <t>SAWANT PRASAD BACCHARAM</t>
  </si>
  <si>
    <t>Ep$30091978</t>
  </si>
  <si>
    <t>ANOOP.RAWAT006@GMAIL.COM</t>
  </si>
  <si>
    <t>Ep$25041992</t>
  </si>
  <si>
    <t>TARUNMALIK84@GMAIL.COM</t>
  </si>
  <si>
    <t>Ep$03121983</t>
  </si>
  <si>
    <t>AMANPREET.PEC13@GMAIL.COM</t>
  </si>
  <si>
    <t>Ep$02041990</t>
  </si>
  <si>
    <t>JOSECAROLNILA25@GMAIL.COM</t>
  </si>
  <si>
    <t>Ep$15051986</t>
  </si>
  <si>
    <t>JAHANAVICHHABRA@GMAIL.COM</t>
  </si>
  <si>
    <t>BHAVITHAAMARAVADHI@GMAIL.COM</t>
  </si>
  <si>
    <t>Ep$23042003</t>
  </si>
  <si>
    <t>GELAR.DIGJAYA@GMAIL.COM</t>
  </si>
  <si>
    <t>Ep$14121988</t>
  </si>
  <si>
    <t>TANUSHREE.ROY5@GMAIL.COM</t>
  </si>
  <si>
    <t>Ep$05121987</t>
  </si>
  <si>
    <t>SANGAMESH.T@GMAIL.COM</t>
  </si>
  <si>
    <t>Ep$17111985</t>
  </si>
  <si>
    <t>ATHARVAWORKSPACE@GMAIL.COM</t>
  </si>
  <si>
    <t>ADITYAPHADTE1999@GMAIL.COM</t>
  </si>
  <si>
    <t>Ep$25061999</t>
  </si>
  <si>
    <t>KHUSHIKUMARIMP@GMAIL.COM</t>
  </si>
  <si>
    <t>Ep$27122004</t>
  </si>
  <si>
    <t>SANKETNIMBARGI150@GMAIL.COM</t>
  </si>
  <si>
    <t>Ep$25112002</t>
  </si>
  <si>
    <t>NEHAGUPTA5994@GMAIL.COM</t>
  </si>
  <si>
    <t>Ep$17031995</t>
  </si>
  <si>
    <t>ASHWINDHANE1234@GMAIL.COM</t>
  </si>
  <si>
    <t>Ep$21012006</t>
  </si>
  <si>
    <t>NINGSHENTAMTHINGAM@GMAIL.COM</t>
  </si>
  <si>
    <t>Ep$15102002</t>
  </si>
  <si>
    <t>RAMPOSSIBLE@YAHOO.CO.IN</t>
  </si>
  <si>
    <t>Ep$10061992</t>
  </si>
  <si>
    <t>RAMNIKSIDHU2K03@GMAIL.COM</t>
  </si>
  <si>
    <t>Ep$11112003</t>
  </si>
  <si>
    <t>SURAJKUMISHRA37@GMAIL.COM</t>
  </si>
  <si>
    <t>Ep$21072002</t>
  </si>
  <si>
    <t>RAGHAV.SHARMA96541@GMAIL.COM</t>
  </si>
  <si>
    <t>Ep$20092007</t>
  </si>
  <si>
    <t>SAVARDEKARRAJENDRA@GMAIL.COM</t>
  </si>
  <si>
    <t>Ep$23041988</t>
  </si>
  <si>
    <t>KKASUMBA@GMAIL.COM</t>
  </si>
  <si>
    <t>Ep$03091989</t>
  </si>
  <si>
    <t>HARISH.SARIKONDA@GMAIL.COM</t>
  </si>
  <si>
    <t>Ep$28031987</t>
  </si>
  <si>
    <t>RAMCHARANREDDY770@GMAIL.COM</t>
  </si>
  <si>
    <t>Ep$16012008</t>
  </si>
  <si>
    <t>PARTHKOTHARI004@GMAIL.COM</t>
  </si>
  <si>
    <t>Ep$13012004</t>
  </si>
  <si>
    <t>KESHAV202007@GMAIL.COM</t>
  </si>
  <si>
    <t>ADARSH.SOSE@GMAIL.COM</t>
  </si>
  <si>
    <t>Ep$08052007</t>
  </si>
  <si>
    <t>RAGHAVKANDALGAONKAR16@GMAIL.COM</t>
  </si>
  <si>
    <t>Ep$16112007</t>
  </si>
  <si>
    <t>RAGHAVMISHRA3660@GMAIL.COM</t>
  </si>
  <si>
    <t>Ep$07052008</t>
  </si>
  <si>
    <t>AARAVSHARMA1089@GMAIL.COM</t>
  </si>
  <si>
    <t>Ep$14082006</t>
  </si>
  <si>
    <t>PRAJAPATINEEL79@GMAIL.COM</t>
  </si>
  <si>
    <t>TWINKLE14320@GMAIL.COM</t>
  </si>
  <si>
    <t>Ep$20021995</t>
  </si>
  <si>
    <t>ALIKLONE3@GMAIL.COM</t>
  </si>
  <si>
    <t>Ep$15112000</t>
  </si>
  <si>
    <t>JSAMM291@GMAIL.COM</t>
  </si>
  <si>
    <t>Ep$11062007</t>
  </si>
  <si>
    <t>ADARSHPREMRAJ@YAHOO.CO.IN</t>
  </si>
  <si>
    <t>Ep$17101997</t>
  </si>
  <si>
    <t>RONAKBIJARNIA99@GMAIL.COM</t>
  </si>
  <si>
    <t>Ep$13092007</t>
  </si>
  <si>
    <t>SAGARRANA2102@GMAIL.COM</t>
  </si>
  <si>
    <t>Ep$09062004</t>
  </si>
  <si>
    <t>AMANATHNAWAZH10@GMAIL.COM</t>
  </si>
  <si>
    <t>Ep$07082007</t>
  </si>
  <si>
    <t>SREESB21@GMAIL.COM</t>
  </si>
  <si>
    <t>Ep$07012007</t>
  </si>
  <si>
    <t>IAMKHUSHISHARMA18@GMAIL.COM</t>
  </si>
  <si>
    <t>Ep$18102007</t>
  </si>
  <si>
    <t>NATHANJAREK@GMAIL.COM</t>
  </si>
  <si>
    <t>Ep$12122005</t>
  </si>
  <si>
    <t>OMYPATEL2021@GMAIL.COM</t>
  </si>
  <si>
    <t>Ep$16062002</t>
  </si>
  <si>
    <t>GAURAVCHHILLAR038@GMAIL.COM</t>
  </si>
  <si>
    <t>Ep$24122009</t>
  </si>
  <si>
    <t>PARITHOSH1112@GMAIL.COM</t>
  </si>
  <si>
    <t>Ep$11122007</t>
  </si>
  <si>
    <t>BAL22KAR@GMAIL.COM</t>
  </si>
  <si>
    <t>Ep$09072004</t>
  </si>
  <si>
    <t>KOWSHIKNANANOO311@GMAIL.COM</t>
  </si>
  <si>
    <t>Ep$14082003</t>
  </si>
  <si>
    <t>PACHAMALHARI@GMAIL.COM</t>
  </si>
  <si>
    <t>Ep$17012002</t>
  </si>
  <si>
    <t>RAJBIR.CHEEMA.99@GMAIL.COM</t>
  </si>
  <si>
    <t>Ep$18101999</t>
  </si>
  <si>
    <t>RAGHUNATH@GMAIL.COM</t>
  </si>
  <si>
    <t>Ep$29062007</t>
  </si>
  <si>
    <t>ALI.ZEHHRAAA@GMAIL.COM</t>
  </si>
  <si>
    <t>Ep$14052007</t>
  </si>
  <si>
    <t>ROHITJOHNS06@GMAIL.COM</t>
  </si>
  <si>
    <t>Ep$19092006</t>
  </si>
  <si>
    <t>KUMARMRITUNJAY22006@GMAIL.COM</t>
  </si>
  <si>
    <t>Ep$02072006</t>
  </si>
  <si>
    <t>NIMRAHALI0726@GMAIL.COM</t>
  </si>
  <si>
    <t>Ep$26072007</t>
  </si>
  <si>
    <t>RCHANDU95@GMAIL.COM</t>
  </si>
  <si>
    <t>Ep$01091995</t>
  </si>
  <si>
    <t>LAVISHKUMARKNL12@GMAIL.COM</t>
  </si>
  <si>
    <t>Ep$02102001</t>
  </si>
  <si>
    <t>THEJOYFULECCENTRIC@GMAIL.COM</t>
  </si>
  <si>
    <t>VPCMDS@GMAIL.COM</t>
  </si>
  <si>
    <t>Ep$01052003</t>
  </si>
  <si>
    <t>ADIITI.SNGH@GMAIL.COM</t>
  </si>
  <si>
    <t>Ep$27012007</t>
  </si>
  <si>
    <t>KARTHIKLANKA19@GMAIL.COM</t>
  </si>
  <si>
    <t>Ep$19111997</t>
  </si>
  <si>
    <t>PRATHAMJAIN070207@GMAIL.COM</t>
  </si>
  <si>
    <t>Ep$07022007</t>
  </si>
  <si>
    <t>ASHIFIRAHMAN9999@GMAIL.COM</t>
  </si>
  <si>
    <t>Ep$04082004</t>
  </si>
  <si>
    <t>AGARWAL.SHRESTH@PROTON.ME</t>
  </si>
  <si>
    <t>Ep$12081999</t>
  </si>
  <si>
    <t>VINOTH1300@GMAIL.COM</t>
  </si>
  <si>
    <t>Ep$25071996</t>
  </si>
  <si>
    <t>KARPARTHA59@GMAIL.COM</t>
  </si>
  <si>
    <t>Ep$06042006</t>
  </si>
  <si>
    <t>KEVIN_JOHN2006@OUTLOOK.COM</t>
  </si>
  <si>
    <t>Ep$27022006</t>
  </si>
  <si>
    <t>CHANDRASEKHARRK@GMAIL.COM</t>
  </si>
  <si>
    <t>Ep$13031987</t>
  </si>
  <si>
    <t>RISHABHN9199@GMAIL.COM</t>
  </si>
  <si>
    <t>Ep$09011999</t>
  </si>
  <si>
    <t>JIYACHUTTANI@GMAIL.COM</t>
  </si>
  <si>
    <t>Ep$13082006</t>
  </si>
  <si>
    <t>DEV_AGRAWAL108@ICLOUD.COM</t>
  </si>
  <si>
    <t>Ep$03072002</t>
  </si>
  <si>
    <t>UTKRISHTKHAJURIA@GMAIL.COM</t>
  </si>
  <si>
    <t>Ep$06102007</t>
  </si>
  <si>
    <t>RAAJU181193@GMAIL.COM</t>
  </si>
  <si>
    <t>Ep$18111993</t>
  </si>
  <si>
    <t>VEDANT.CHAUHAN17@HOTMAIL.COM</t>
  </si>
  <si>
    <t>Ep$17012000</t>
  </si>
  <si>
    <t>BEHARUZA98@GMAIL.COM</t>
  </si>
  <si>
    <t>Ep$12061998</t>
  </si>
  <si>
    <t>RATHEESH2K7@GMAIL.COM</t>
  </si>
  <si>
    <t>Ep$19011977</t>
  </si>
  <si>
    <t>RAVIKUMARICHENNUPATI76@GMAIL.COM</t>
  </si>
  <si>
    <t>Ep$02102005</t>
  </si>
  <si>
    <t>KEVELYASEN@GMAIL.COM</t>
  </si>
  <si>
    <t>Ep$08022006</t>
  </si>
  <si>
    <t>ANNUCHOUDHARY1385@GMAIL.COM</t>
  </si>
  <si>
    <t>Ep$13101985</t>
  </si>
  <si>
    <t>PPPRAGATISINGHH@GMAIL.COM</t>
  </si>
  <si>
    <t>Ep$09112001</t>
  </si>
  <si>
    <t>NIKITHAGOKUL27@GMAIL.COM</t>
  </si>
  <si>
    <t>Ep$27022008</t>
  </si>
  <si>
    <t>UMAMANDLOI548@GMAIL.COM</t>
  </si>
  <si>
    <t>Ep$16032006</t>
  </si>
  <si>
    <t>RUPASBHARATI@GMAIL.COM</t>
  </si>
  <si>
    <t>ANANYACHAURE10@GMAIL.COM</t>
  </si>
  <si>
    <t>Ep$02052005</t>
  </si>
  <si>
    <t>MITRADAS86586@GMAIL.COM</t>
  </si>
  <si>
    <t>THESHAYANRAEES@GMAIL.COM</t>
  </si>
  <si>
    <t>Ep$07081987</t>
  </si>
  <si>
    <t>SANJAIKUMAR1007@GMAIL.COM</t>
  </si>
  <si>
    <t>Ep$28062007</t>
  </si>
  <si>
    <t>AP009211@GMAIL.COM</t>
  </si>
  <si>
    <t>Ep$05092002</t>
  </si>
  <si>
    <t>RAMESHSAINI311280@GMAIL.COM</t>
  </si>
  <si>
    <t>Ep$25092007</t>
  </si>
  <si>
    <t>BITOPANMALLIK54@GMAIL.COM</t>
  </si>
  <si>
    <t>Ep$27102002</t>
  </si>
  <si>
    <t>IDRISH.KHAN678@GMAIL.COM</t>
  </si>
  <si>
    <t>Ep$01071990</t>
  </si>
  <si>
    <t>ASHISHFORBUSINESS22@GMAIL.COM</t>
  </si>
  <si>
    <t>Ep$29092004</t>
  </si>
  <si>
    <t>ANISHSUDHARSHAN@GMAIL.COM</t>
  </si>
  <si>
    <t>Ep$12072005</t>
  </si>
  <si>
    <t>PARICHUGH2006@GMAIL.COM</t>
  </si>
  <si>
    <t>Ep$06062006</t>
  </si>
  <si>
    <t>HRISHIKESHMALHOTRA.MEETINGS@GMAIL.COM</t>
  </si>
  <si>
    <t>Ep$07022003</t>
  </si>
  <si>
    <t>SUHAANPANWAR02@GMAIL.COM</t>
  </si>
  <si>
    <t>Ep$03032003</t>
  </si>
  <si>
    <t>AYSHAFAIHA123456@GMAIL.COM</t>
  </si>
  <si>
    <t>Ep$18092007</t>
  </si>
  <si>
    <t>KP170503@GMAIL.COM</t>
  </si>
  <si>
    <t>Ep$01112005</t>
  </si>
  <si>
    <t>VIBHORBHARATIYA@GMAIL.COM</t>
  </si>
  <si>
    <t>Ep$28102007</t>
  </si>
  <si>
    <t>TANMAYTASHARMA26@GMAIL.COM</t>
  </si>
  <si>
    <t>Ep$26062007</t>
  </si>
  <si>
    <t>ABHIJITHHARI01@GMAIL.COM</t>
  </si>
  <si>
    <t>Ep$30041990</t>
  </si>
  <si>
    <t>SUR79INDIA@GMAIL.COM</t>
  </si>
  <si>
    <t>Ep$27042007</t>
  </si>
  <si>
    <t>RAKSHITHPR2000@GMAIL.COM</t>
  </si>
  <si>
    <t>Ep$27102000</t>
  </si>
  <si>
    <t>KARANCHAUHAN26081@GMAIL.COM</t>
  </si>
  <si>
    <t>Ep$26082005</t>
  </si>
  <si>
    <t>KARTHIKBALA2026@GMAIL.COM</t>
  </si>
  <si>
    <t>Ep$01042003</t>
  </si>
  <si>
    <t>DEVESHAGRAWAL6388005530@GMAIL.COM</t>
  </si>
  <si>
    <t>Ep$15022006</t>
  </si>
  <si>
    <t>GITESHCHITTE@GMAIL.COM</t>
  </si>
  <si>
    <t>Ep$11112004</t>
  </si>
  <si>
    <t>ARBAZKHAN355A@GMAIL.COM</t>
  </si>
  <si>
    <t>DINESHPAL.SINGH@ICLOUD.COM</t>
  </si>
  <si>
    <t>Ep$20091988</t>
  </si>
  <si>
    <t>MIHIRVARTEKAR@GMAIL.COM</t>
  </si>
  <si>
    <t>ZAREENGAFOOR@GMAIL.COM</t>
  </si>
  <si>
    <t>Ep$04022008</t>
  </si>
  <si>
    <t>VIISHWADATHH1515@GMAIL.COM</t>
  </si>
  <si>
    <t>Ep$15112008</t>
  </si>
  <si>
    <t>NAMEERAMALIK.203@GMAIL.COM</t>
  </si>
  <si>
    <t>NAMEERA ABDULREHMAN MALIK</t>
  </si>
  <si>
    <t>Ep$23122001</t>
  </si>
  <si>
    <t>SNEHANAIK2807@GMAIL.COM</t>
  </si>
  <si>
    <t>Ep$28022007</t>
  </si>
  <si>
    <t>YANISA.AF29@GMAIL.COM</t>
  </si>
  <si>
    <t>MISS YANISA</t>
  </si>
  <si>
    <t>Ep$29062006</t>
  </si>
  <si>
    <t>SIDHARTHK97@GMAIL.COM</t>
  </si>
  <si>
    <t>Ep$08061997</t>
  </si>
  <si>
    <t>ILESH.PHOGAT12@GMAIL.COM</t>
  </si>
  <si>
    <t>Ep$12092006</t>
  </si>
  <si>
    <t>MISHRACHITTO24@GMAIL.COM</t>
  </si>
  <si>
    <t>Ep$24102007</t>
  </si>
  <si>
    <t>SANJUIAF001@GMAIL.COM</t>
  </si>
  <si>
    <t>Ep$08101995</t>
  </si>
  <si>
    <t>AGRAWALAVINASH315@GMAIL.COM</t>
  </si>
  <si>
    <t>Ep$15032007</t>
  </si>
  <si>
    <t>JHHENB@GMAIL.COM</t>
  </si>
  <si>
    <t>Ep$25021985</t>
  </si>
  <si>
    <t>ANANDMEHER523@GMAIL.COM</t>
  </si>
  <si>
    <t>Ep$29072006</t>
  </si>
  <si>
    <t>OMSAWANT303@GMAIL.COM</t>
  </si>
  <si>
    <t>CONTACTJASHAN001@GMAIL.COM</t>
  </si>
  <si>
    <t>Ep$04102005</t>
  </si>
  <si>
    <t>JAISHREEUDAY2@GMAIL.COM</t>
  </si>
  <si>
    <t>Ep$04092006</t>
  </si>
  <si>
    <t>MOSHAHIDBINRAZA@GMAIL.COM</t>
  </si>
  <si>
    <t>Ep$28082006</t>
  </si>
  <si>
    <t>SENT</t>
  </si>
  <si>
    <t>MANOMAY.MPAWAR@GMAIL.COM</t>
  </si>
  <si>
    <t>Ep$25052007</t>
  </si>
  <si>
    <t>SAHILDHIMAN7857@GMAIL.COM</t>
  </si>
  <si>
    <t>Ep$13022003</t>
  </si>
  <si>
    <t>BHARATKANDOI4@GMAIL.COM</t>
  </si>
  <si>
    <t>DINESH.GANDHEWAR@GMAIL.COM</t>
  </si>
  <si>
    <t>Ep$16021973</t>
  </si>
  <si>
    <t>SHARMARUDRA16122006@GMAIL.COM</t>
  </si>
  <si>
    <t>Ep$16122007</t>
  </si>
  <si>
    <t>KOUSHIKBANDREDDY06@GMAIL.COM</t>
  </si>
  <si>
    <t>Ep$11062005</t>
  </si>
  <si>
    <t>ARCHIE.SANDOS@GMAIL.COM</t>
  </si>
  <si>
    <t>Ep$21051982</t>
  </si>
  <si>
    <t>PONNURAJ.ARUNLAL@GMAIL.COM</t>
  </si>
  <si>
    <t>Ep$18112007</t>
  </si>
  <si>
    <t>TAKRUPEN12@GMAIL.COM</t>
  </si>
  <si>
    <t>Ep$18112006</t>
  </si>
  <si>
    <t>JALCP492006@GMAIL.COM</t>
  </si>
  <si>
    <t>Ep$09042006</t>
  </si>
  <si>
    <t>PDEVI9304@GMAIL.COM</t>
  </si>
  <si>
    <t>Ep$10052007</t>
  </si>
  <si>
    <t>VENKYKALYANE1234@GMAIL.COM</t>
  </si>
  <si>
    <t>Ep$10062004</t>
  </si>
  <si>
    <t>ALIZAFARRIZVI004@GMAIL.COM</t>
  </si>
  <si>
    <t>Ep$22092004</t>
  </si>
  <si>
    <t>HARSHITAJAINMAIL@GMAIL.COM</t>
  </si>
  <si>
    <t>Ep$25122007</t>
  </si>
  <si>
    <t>JYOTHI.SURENDRAN@OUTLOOK.COM</t>
  </si>
  <si>
    <t>Ep$23031990</t>
  </si>
  <si>
    <t>SANTOSHSHRIKHANDE22@GMAIL.COM</t>
  </si>
  <si>
    <t>Ep$16081986</t>
  </si>
  <si>
    <t>GLORY.JOSEPHINE@GMAIL.COM</t>
  </si>
  <si>
    <t>Ep$12082006</t>
  </si>
  <si>
    <t>LOTUSLILLYTEMPLE994@GMAIL.COM</t>
  </si>
  <si>
    <t>Ep$07122006</t>
  </si>
  <si>
    <t>ADITIKRISHNA1006@GMAIL.COM</t>
  </si>
  <si>
    <t>Ep$28102006</t>
  </si>
  <si>
    <t>AKASHTYO@GMAIL.COM</t>
  </si>
  <si>
    <t>Ep$21021999</t>
  </si>
  <si>
    <t>ASIDDHANT706@GMAIL.COM</t>
  </si>
  <si>
    <t>Ep$05112006</t>
  </si>
  <si>
    <t>MAHE15N2002@GMAIL.COM</t>
  </si>
  <si>
    <t>Ep$15112002</t>
  </si>
  <si>
    <t>NITISHMEHRA485@GMAIL.COM</t>
  </si>
  <si>
    <t>Ep$08042005</t>
  </si>
  <si>
    <t>AYUSHJHA1024@GMAIL.COM</t>
  </si>
  <si>
    <t>Ep$24072006</t>
  </si>
  <si>
    <t>KUSHALMEHTA03102007@GMAIL.COM</t>
  </si>
  <si>
    <t>Ep$10032007</t>
  </si>
  <si>
    <t>SUBHU.CEO@GMAIL.COM</t>
  </si>
  <si>
    <t>Ep$03062007</t>
  </si>
  <si>
    <t>GODARAKARISHMA3@GMAIL.COM</t>
  </si>
  <si>
    <t>Ep$23062008</t>
  </si>
  <si>
    <t>ARUNACHALAKARUNA@YAHOO.CO.IN</t>
  </si>
  <si>
    <t>Ep$08022007</t>
  </si>
  <si>
    <t>aditigk1441@gmail.com</t>
  </si>
  <si>
    <t>Ep$19012003</t>
  </si>
  <si>
    <t>SWARUP281106@GMAIL.COM</t>
  </si>
  <si>
    <t>Ep$28112006</t>
  </si>
  <si>
    <t>BHARATHDAYALS@GMAIL.COM</t>
  </si>
  <si>
    <t>Ep$04061985</t>
  </si>
  <si>
    <t>FAIZALAM1876@GMAIL.COM</t>
  </si>
  <si>
    <t>Ep$26052007</t>
  </si>
  <si>
    <t>AARUSH.SH80@GMAIL.COM</t>
  </si>
  <si>
    <t>Ep$10122007</t>
  </si>
  <si>
    <t>PRAVARAKYAKAYITHOJU2007@GMAIL.COM</t>
  </si>
  <si>
    <t>Ep$26042007</t>
  </si>
  <si>
    <t>ITSFORSAMANVI@GMAIL.COM</t>
  </si>
  <si>
    <t>Ep$07122007</t>
  </si>
  <si>
    <t>ANKITCHOUDHARY78660@GMAIL.COM</t>
  </si>
  <si>
    <t>Ep$15082006</t>
  </si>
  <si>
    <t>JHANVIKOTHARI2007@GMAIL.COM</t>
  </si>
  <si>
    <t>Ep$04112007</t>
  </si>
  <si>
    <t>PREETNM2007@GMAIL.COM</t>
  </si>
  <si>
    <t>DURRESHEHWAR866@GMAIL.COM</t>
  </si>
  <si>
    <t>Ep$03061999</t>
  </si>
  <si>
    <t>SHIVAMKUMARSINGH1114@GMAIL.COM</t>
  </si>
  <si>
    <t>Ep$07112006</t>
  </si>
  <si>
    <t>CANKHANNA@GMAIL.COM</t>
  </si>
  <si>
    <t>Ep$19012007</t>
  </si>
  <si>
    <t>TAWFIQ0SII@GMAIL.COM</t>
  </si>
  <si>
    <t>Ep$01012004</t>
  </si>
  <si>
    <t>MARIAJOSEPHC@GMAIL.COM</t>
  </si>
  <si>
    <t>Ep$15102001</t>
  </si>
  <si>
    <t>NYZHAZ.ALLAB@GMAIL.COM</t>
  </si>
  <si>
    <t>APURBASANNIGRAHI@GMAIL.COM</t>
  </si>
  <si>
    <t>Ep$28072006</t>
  </si>
  <si>
    <t>ADITYA.JAHAGIRDAR2007@GMAIL.COM</t>
  </si>
  <si>
    <t>Ep$11112007</t>
  </si>
  <si>
    <t>PJAAT77288@GMAIL.COM</t>
  </si>
  <si>
    <t>Ep$28122006</t>
  </si>
  <si>
    <t>RUVANSHPATEL2007@GMAIL.COM</t>
  </si>
  <si>
    <t>Ep$05042007</t>
  </si>
  <si>
    <t>JAMDARAVI9@GMAIL.COM</t>
  </si>
  <si>
    <t>Ep$17012007</t>
  </si>
  <si>
    <t>SARIMHASSAN24@GMAIL.COM</t>
  </si>
  <si>
    <t>SINGHNARAYANI0107@GMAIL.COM</t>
  </si>
  <si>
    <t>Ep$07012006</t>
  </si>
  <si>
    <t>PRIYANSHI4716@GMAIL.COM</t>
  </si>
  <si>
    <t>Ep$22062007</t>
  </si>
  <si>
    <t>PRANAVSRIRAM9108@GMAIL.COM</t>
  </si>
  <si>
    <t>Ep$01092008</t>
  </si>
  <si>
    <t>SHUNMUGA6666@GMAIL.COM</t>
  </si>
  <si>
    <t>Ep$11092001</t>
  </si>
  <si>
    <t>AJAYAJJU2119@GMAIL.COM</t>
  </si>
  <si>
    <t>Ep$21112006</t>
  </si>
  <si>
    <t>SIDHIPUNJABI1703@GMAIL.COM</t>
  </si>
  <si>
    <t>Ep$17032008</t>
  </si>
  <si>
    <t>PARTH.NEGI2710@GMAIL.COM</t>
  </si>
  <si>
    <t>Ep$27102007</t>
  </si>
  <si>
    <t>DEEPAKPHOGAT166@GMAIL.COM</t>
  </si>
  <si>
    <t>Ep$11112006</t>
  </si>
  <si>
    <t>RAISAKSHAM94555@GMAIL.COM</t>
  </si>
  <si>
    <t>Ep$05032008</t>
  </si>
  <si>
    <t>GOWTHAMI.PEN@GMAIL.COM</t>
  </si>
  <si>
    <t>Ep$17012008</t>
  </si>
  <si>
    <t>ARCHANAUDAY.M@GMAIL.COM</t>
  </si>
  <si>
    <t>Ep$12062006</t>
  </si>
  <si>
    <t>ADITICHANDALIA@GMAIL.COM</t>
  </si>
  <si>
    <t>ABHIJEET20072007@GMAIL.COM</t>
  </si>
  <si>
    <t>Ep$20072007</t>
  </si>
  <si>
    <t>RAKSHITSINGH0205@GMAIL.COM</t>
  </si>
  <si>
    <t>Ep$05022007</t>
  </si>
  <si>
    <t>PRIYANKAC4127@GMAIL.COM</t>
  </si>
  <si>
    <t>Ep$12042007</t>
  </si>
  <si>
    <t>SHUVROSARKAR900@GMAIL.COM</t>
  </si>
  <si>
    <t>Ep$21082005</t>
  </si>
  <si>
    <t>QUANTUMBOYSCIENCE@GMAIL.COM</t>
  </si>
  <si>
    <t>Ep$17032006</t>
  </si>
  <si>
    <t>HARSHITAAMYGAPULABITS@GMAIL.COM</t>
  </si>
  <si>
    <t>Ep$10022006</t>
  </si>
  <si>
    <t>NAITIKSHARMA984@GMAIL.COM</t>
  </si>
  <si>
    <t>Ep$03102007</t>
  </si>
  <si>
    <t>VAIDSHALINI0@GMAIL.COM</t>
  </si>
  <si>
    <t>Ep$28092007</t>
  </si>
  <si>
    <t>ANAIR8442@GMAIL.COM</t>
  </si>
  <si>
    <t>Ep$26082006</t>
  </si>
  <si>
    <t>MARTINO.MUREITHI@GMAIL.COM</t>
  </si>
  <si>
    <t>Ep$11011988</t>
  </si>
  <si>
    <t>GRD27927@GMAIL.COM</t>
  </si>
  <si>
    <t>Ep$27031982</t>
  </si>
  <si>
    <t>HYDROGEN1GAMING@GMAIL.COM</t>
  </si>
  <si>
    <t>Ep$03112008</t>
  </si>
  <si>
    <t>RAVIPRASADBOMMERA@GMAIL.COM</t>
  </si>
  <si>
    <t>Ep$04062007</t>
  </si>
  <si>
    <t>NEGIAKSHAT137@GMAIL.COM</t>
  </si>
  <si>
    <t>rukshithasenthil10@gmail.com</t>
  </si>
  <si>
    <t>Ep$01102006</t>
  </si>
  <si>
    <t>VINEETSINGHVX@GMAIL.COM</t>
  </si>
  <si>
    <t>Ep$22022007</t>
  </si>
  <si>
    <t>NIMAOPATIL@GMAIL.COM</t>
  </si>
  <si>
    <t>Ep$23091976</t>
  </si>
  <si>
    <t>EBALAHIRI@GMAIL.COM</t>
  </si>
  <si>
    <t>Ep$03082008</t>
  </si>
  <si>
    <t>YASHRAJPUROHIT652007@GMAIL.COM</t>
  </si>
  <si>
    <t>Ep$05062007</t>
  </si>
  <si>
    <t>NKSIBHAI@GMAIL.COM</t>
  </si>
  <si>
    <t>Ep$02062006</t>
  </si>
  <si>
    <t>TS4014390@GMAIL.COM</t>
  </si>
  <si>
    <t>DEVANSHUEDU.314@GMAIL.COM</t>
  </si>
  <si>
    <t>Ep$04072008</t>
  </si>
  <si>
    <t>THARUNADITHYAN@GMAIL.COM</t>
  </si>
  <si>
    <t>Ep$05122006</t>
  </si>
  <si>
    <t>SOMYARAY0111@GMAIL.COM</t>
  </si>
  <si>
    <t>Ep$11012007</t>
  </si>
  <si>
    <t>VIZAGRIVERWHITE@GMAIL.COM</t>
  </si>
  <si>
    <t>Ep$29082007</t>
  </si>
  <si>
    <t>HARIPRASAD.PRASAD2@GMAIL.COM</t>
  </si>
  <si>
    <t>Ep$20021990</t>
  </si>
  <si>
    <t>VHAGAR.179@GMAIL.COM</t>
  </si>
  <si>
    <t>Ep$03122004</t>
  </si>
  <si>
    <t>SUVANMALHOTRA19@GMAIL.COM</t>
  </si>
  <si>
    <t>CINYATHOMAS@GMAIL.COM</t>
  </si>
  <si>
    <t>Ep$08122007</t>
  </si>
  <si>
    <t>HEMATRIGOSWAMI@GMAIL.COM</t>
  </si>
  <si>
    <t>Ep$25072006</t>
  </si>
  <si>
    <t>HARVYGOSWAMI@GMAIL.COM</t>
  </si>
  <si>
    <t>SAMRIDHISHARMA2299@GMAIL.COM</t>
  </si>
  <si>
    <t>Ep$22012007</t>
  </si>
  <si>
    <t>PARTHCHANDNA12@GMAIL.COM</t>
  </si>
  <si>
    <t>Ep$11052007</t>
  </si>
  <si>
    <t>HEMALRTR200@GMAIL.COM</t>
  </si>
  <si>
    <t>Ep$03062001</t>
  </si>
  <si>
    <t>HIMNISHTEOTIA33@GMAIL.COM</t>
  </si>
  <si>
    <t>SURBHISSHELKE@GMAIL.COM</t>
  </si>
  <si>
    <t>Ep$18092006</t>
  </si>
  <si>
    <t>UKVINER1@GMAIL.COM</t>
  </si>
  <si>
    <t>Ep$08032006</t>
  </si>
  <si>
    <t>ARYAN08PAR@GMAIL.COM</t>
  </si>
  <si>
    <t>Ep$06082006</t>
  </si>
  <si>
    <t>MANTHANSHAH1223@GMAIL.COM</t>
  </si>
  <si>
    <t>Ep$19072007</t>
  </si>
  <si>
    <t>NCRNEHA49@GMAIL.COM</t>
  </si>
  <si>
    <t>Ep$08112008</t>
  </si>
  <si>
    <t>AADITYAKHARKIA10@GMAIL.COM</t>
  </si>
  <si>
    <t>Ep$21122005</t>
  </si>
  <si>
    <t>00LALITTHAKUR@GMAIL.COM</t>
  </si>
  <si>
    <t>Ep$25032004</t>
  </si>
  <si>
    <t>NILESH23612@GMAIL.COM</t>
  </si>
  <si>
    <t>Ep$23122006</t>
  </si>
  <si>
    <t>KSOWGANDHBHARADWAJ@GMAIL.COM</t>
  </si>
  <si>
    <t>Ep$04102008</t>
  </si>
  <si>
    <t>EBILLSAM@GMAIL.COM</t>
  </si>
  <si>
    <t>Ep$11082006</t>
  </si>
  <si>
    <t>PUNYAKIRTISHARMA@GMAIL.COM</t>
  </si>
  <si>
    <t>KENRIKOGOMES@GMAIL.COM</t>
  </si>
  <si>
    <t>Ep$05092005</t>
  </si>
  <si>
    <t>PANCHUMARTHIB@GMAIL.COM</t>
  </si>
  <si>
    <t>Ep$24062003</t>
  </si>
  <si>
    <t>EDUHARSHMANDAL@GMAIL.COM</t>
  </si>
  <si>
    <t>Ep$19122005</t>
  </si>
  <si>
    <t>BIPINBIDDAPPA3@GMAIL.COM</t>
  </si>
  <si>
    <t>Ep$22062005</t>
  </si>
  <si>
    <t>SHREYAKESKAR2709@GMAIL.COM</t>
  </si>
  <si>
    <t>Ep$27092007</t>
  </si>
  <si>
    <t>GNANESHWARGNANESHWAR93@GMAIL.COM</t>
  </si>
  <si>
    <t>Ep$05022006</t>
  </si>
  <si>
    <t>ANAYNEMMANIWAR3051@GMAIL.COM</t>
  </si>
  <si>
    <t>Ep$04072007</t>
  </si>
  <si>
    <t>SETH9515@GMAIL.COM</t>
  </si>
  <si>
    <t>Ep$03022006</t>
  </si>
  <si>
    <t>PIYUSH26072006@GMAIL.COM</t>
  </si>
  <si>
    <t>Ep$26072006</t>
  </si>
  <si>
    <t>PANJETAARUSH@GMAIL.COM</t>
  </si>
  <si>
    <t>RAAGEETHA@GMAIL.COM</t>
  </si>
  <si>
    <t>Ep$10062007</t>
  </si>
  <si>
    <t>ATHARVAMEENA17@GMAIL.COM</t>
  </si>
  <si>
    <t>Ep$09122006</t>
  </si>
  <si>
    <t>AYUSHSHASHISHARMA@GMAIL.COM</t>
  </si>
  <si>
    <t>Ep$28042007</t>
  </si>
  <si>
    <t>ANKITITSINGH1@GMAIL.COM</t>
  </si>
  <si>
    <t>ABHISHEK020904@GMAIL.COM</t>
  </si>
  <si>
    <t>Ep$09022004</t>
  </si>
  <si>
    <t>TANUSH.RELLAN@GMAIL.COM</t>
  </si>
  <si>
    <t>Ep$16122006</t>
  </si>
  <si>
    <t>ARCHISHA.GH@GMAIL.COM</t>
  </si>
  <si>
    <t>Ep$20032007</t>
  </si>
  <si>
    <t>VIPLAVADVOCATE@GMAIL.COM</t>
  </si>
  <si>
    <t>Ep$03012007</t>
  </si>
  <si>
    <t>ARMAAN2006KAREEM@GMAIL.COM</t>
  </si>
  <si>
    <t>Ep$11092006</t>
  </si>
  <si>
    <t>SOUMYADUBEY1305@GMAIL.COM</t>
  </si>
  <si>
    <t>Ep$13052002</t>
  </si>
  <si>
    <t>SRISHTISINGH0724@GMAIL.COM</t>
  </si>
  <si>
    <t>Ep$24042007</t>
  </si>
  <si>
    <t>CSHARATH657@GMAIL.COM</t>
  </si>
  <si>
    <t>Ep$03112006</t>
  </si>
  <si>
    <t>VERMAVANSH487@GMAIL.COM</t>
  </si>
  <si>
    <t>Ep$04032006</t>
  </si>
  <si>
    <t>RYKH466@GMAIL.COM</t>
  </si>
  <si>
    <t>Ep$10082007</t>
  </si>
  <si>
    <t>ANKUSHDESWAL801@GMAIL.COM</t>
  </si>
  <si>
    <t>Ep$09022003</t>
  </si>
  <si>
    <t>AG3312768@GMAIL.COM</t>
  </si>
  <si>
    <t>Ep$25082007</t>
  </si>
  <si>
    <t>MANN.S.KOTHARI@GMAIL.COM</t>
  </si>
  <si>
    <t>Ep$02042007</t>
  </si>
  <si>
    <t>BHASKARK99@GMAIL.COM</t>
  </si>
  <si>
    <t>Ep$13102007</t>
  </si>
  <si>
    <t>PISHARODYSPARSH@GMAIL.COM</t>
  </si>
  <si>
    <t>Ep$23042007</t>
  </si>
  <si>
    <t>SHAMAPATIL@GMAIL.COM</t>
  </si>
  <si>
    <t>Ep$16051974</t>
  </si>
  <si>
    <t>KALYANI.SANKARA22@GMAIL.COM</t>
  </si>
  <si>
    <t>Ep$22052006</t>
  </si>
  <si>
    <t>SOUMYADEVBITSPILANI@GMAIL.COM</t>
  </si>
  <si>
    <t>Ep$26122005</t>
  </si>
  <si>
    <t>OWREGROUP@GMAIL.COM</t>
  </si>
  <si>
    <t>Ep$05112005</t>
  </si>
  <si>
    <t>SONIAPEKSHA3242@GMAIL.COM</t>
  </si>
  <si>
    <t>RAJESH.INTBANK123@GMAIL.COM</t>
  </si>
  <si>
    <t>Ep$05012007</t>
  </si>
  <si>
    <t>SNASANTOSH@GMAIL.COM</t>
  </si>
  <si>
    <t>Ep$20102007</t>
  </si>
  <si>
    <t>UDBHAVV03@GMAIL.COM</t>
  </si>
  <si>
    <t>Ep$09032007</t>
  </si>
  <si>
    <t>SHRIYANAIDU99@GMAIL.COM</t>
  </si>
  <si>
    <t>Ep$25012006</t>
  </si>
  <si>
    <t>SHAHILKA38@GMAIL.COM</t>
  </si>
  <si>
    <t>Ep$07031999</t>
  </si>
  <si>
    <t>SUSHANTHOGIRALA@GMAIL.COM</t>
  </si>
  <si>
    <t>Ep$06112007</t>
  </si>
  <si>
    <t>PRAJAPATIHARSH007@GMAIL.COM</t>
  </si>
  <si>
    <t>Ep$21072001</t>
  </si>
  <si>
    <t>PRAKHARTYAGI7895@GMAIL.COM</t>
  </si>
  <si>
    <t>Ep$02072008</t>
  </si>
  <si>
    <t>66SHIVJAIN@GMAIL.COM</t>
  </si>
  <si>
    <t>Ep$06062007</t>
  </si>
  <si>
    <t>ACHINTYACHOUBEY10@GMAIL.COM</t>
  </si>
  <si>
    <t>AMANMANJHU71@GMAIL.COM</t>
  </si>
  <si>
    <t>SARAF.SRIYA35@GMAIL.COM</t>
  </si>
  <si>
    <t>Ep$20012007</t>
  </si>
  <si>
    <t>SAMRIDDHINEGI123@GMAIL.COM</t>
  </si>
  <si>
    <t>Ep$24082005</t>
  </si>
  <si>
    <t>TARUN.GOUR1559@GMAIL.COM</t>
  </si>
  <si>
    <t>Ep$20112007</t>
  </si>
  <si>
    <t>NEELABHOCHAKRABORTY20@GMAIL.COM</t>
  </si>
  <si>
    <t>Ep$12102003</t>
  </si>
  <si>
    <t>MEERAREDINGTON@GMAIL.COM</t>
  </si>
  <si>
    <t>Ep$19102007</t>
  </si>
  <si>
    <t>MRIDULRAM@GMAIL.COM</t>
  </si>
  <si>
    <t>Ep$26092007</t>
  </si>
  <si>
    <t>ADRIJACHATTERJEE7130@GMAIL.COM</t>
  </si>
  <si>
    <t>Ep$22082006</t>
  </si>
  <si>
    <t>RSINGHGARG@GMAIL.COM</t>
  </si>
  <si>
    <t>Ep$29122007</t>
  </si>
  <si>
    <t>GEORGEANGELINA437@GMAIL.COM</t>
  </si>
  <si>
    <t>Ep$03042007</t>
  </si>
  <si>
    <t>DANISH.FAYAZ8081@GMAIL.COM</t>
  </si>
  <si>
    <t>Ep$09102005</t>
  </si>
  <si>
    <t>EDUGAMEPA@GMAIL.COM</t>
  </si>
  <si>
    <t>ABHISHEKVSAXENA@GMAIL.COM</t>
  </si>
  <si>
    <t>Ep$21082002</t>
  </si>
  <si>
    <t>PRANAVPSD2006@GMAIL.COM</t>
  </si>
  <si>
    <t>RATHOREYUVRAJSINGH1860@GMAIL.COM</t>
  </si>
  <si>
    <t>Ep$13112007</t>
  </si>
  <si>
    <t>SVINAYEK58@GMAIL.COM</t>
  </si>
  <si>
    <t>Ep$26012008</t>
  </si>
  <si>
    <t>TEENASONAWANE2006@GMAIL.COM</t>
  </si>
  <si>
    <t>Ep$01082006</t>
  </si>
  <si>
    <t>LUBHANISINGHAL01@GMAIL.COM</t>
  </si>
  <si>
    <t>NILESH161107@GMAIL.COM</t>
  </si>
  <si>
    <t>SOHAMRAJPUT450@GMAIL.COM</t>
  </si>
  <si>
    <t>Ep$24022006</t>
  </si>
  <si>
    <t>TEJAAISHWARYAPRASHADVARRE@GMAIL.COM</t>
  </si>
  <si>
    <t>Ep$12072007</t>
  </si>
  <si>
    <t>SRISHTI9116@GMAIL.COM</t>
  </si>
  <si>
    <t>Ep$12032002</t>
  </si>
  <si>
    <t>KAKUBALVIJAYASHREE@GMAIL.COM</t>
  </si>
  <si>
    <t>Ep$18072006</t>
  </si>
  <si>
    <t>MAULIKPANT2020@GMAIL.COM</t>
  </si>
  <si>
    <t>Ep$17042008</t>
  </si>
  <si>
    <t>SAISPOORTHYETURU6@GMAIL.COM</t>
  </si>
  <si>
    <t>Ep$11012006</t>
  </si>
  <si>
    <t>PUROHITYASHRAJ1@GMAIL.COM</t>
  </si>
  <si>
    <t>Ep$03122007</t>
  </si>
  <si>
    <t>YADAVARNAV221@GMAIL.COM</t>
  </si>
  <si>
    <t>Ep$05102002</t>
  </si>
  <si>
    <t>SRINI5178@GMAIL.COM</t>
  </si>
  <si>
    <t>Ep$12042006</t>
  </si>
  <si>
    <t>ARNAV.GUPT1900@GMAIL.COM</t>
  </si>
  <si>
    <t>Ep$09032006</t>
  </si>
  <si>
    <t>ARMANKHAN20AZIZ@GMAIL.COM</t>
  </si>
  <si>
    <t>Ep$20032006</t>
  </si>
  <si>
    <t>ATHARVAGHORPADE0@GMAIL.COM</t>
  </si>
  <si>
    <t>REWA68979@GMAIL.COM</t>
  </si>
  <si>
    <t>Ep$13102006</t>
  </si>
  <si>
    <t>DYUTHI.BHATRAJU@GMAIL.COM</t>
  </si>
  <si>
    <t>Ep$11052005</t>
  </si>
  <si>
    <t>JESWANT.ALEXANDER@GMAIL.COM</t>
  </si>
  <si>
    <t>Ep$28011983</t>
  </si>
  <si>
    <t>MANISH@TANDMCONSULTANTS.COM</t>
  </si>
  <si>
    <t>Ep$26112007</t>
  </si>
  <si>
    <t>NIVRITIGUPTA2@GMAIL.COM</t>
  </si>
  <si>
    <t>Ep$23032008</t>
  </si>
  <si>
    <t>WANIZAHAVAH@GMAIL.COM</t>
  </si>
  <si>
    <t>Ep$11102003</t>
  </si>
  <si>
    <t>YUGANKCHOUDHARY78@GMAIL.COM</t>
  </si>
  <si>
    <t>Ep$14112007</t>
  </si>
  <si>
    <t>IAMSUHAIL16@GMAIL.COM</t>
  </si>
  <si>
    <t>Ep$16112006</t>
  </si>
  <si>
    <t>SHREYA2000ANGEL@GMAIL.COM</t>
  </si>
  <si>
    <t>Ep$26102007</t>
  </si>
  <si>
    <t>TUSHARAYV2015@GMAIL.COM</t>
  </si>
  <si>
    <t>Ep$20052004</t>
  </si>
  <si>
    <t>SEEMASHAMSI@GMAIL.COM</t>
  </si>
  <si>
    <t>Ep$10102007</t>
  </si>
  <si>
    <t>SHARMAANYA828@GMAIL.COM</t>
  </si>
  <si>
    <t>Ep$01042007</t>
  </si>
  <si>
    <t>KRIPALANIPARAM@GMAIL.COM</t>
  </si>
  <si>
    <t>Ep$22032006</t>
  </si>
  <si>
    <t>VARMAASHRITH@GMAIL.COM</t>
  </si>
  <si>
    <t>Ep$16042006</t>
  </si>
  <si>
    <t>YASHAWANTHSK21@GMAIL.COM</t>
  </si>
  <si>
    <t>Ep$31071999</t>
  </si>
  <si>
    <t>RAMYATEJA.V2007@GMAIL.COM</t>
  </si>
  <si>
    <t>Ep$11022007</t>
  </si>
  <si>
    <t>RIDAFIRDAUSSHAIK@GMAIL.COM</t>
  </si>
  <si>
    <t>Ep$25022008</t>
  </si>
  <si>
    <t>GAKSHITA026@GMAIL.COM</t>
  </si>
  <si>
    <t>Ep$26122007</t>
  </si>
  <si>
    <t>VEDYVYAS1@GMAIL.COM</t>
  </si>
  <si>
    <t>Ep$10102006</t>
  </si>
  <si>
    <t>NANDAKISHOREG2006@GMAIL.COM</t>
  </si>
  <si>
    <t>Ep$23072006</t>
  </si>
  <si>
    <t>VMINIYAR54@GMAIL.COM</t>
  </si>
  <si>
    <t>Ep$30012005</t>
  </si>
  <si>
    <t>PULKITB880@GMAIL.COM</t>
  </si>
  <si>
    <t>Ep$10062002</t>
  </si>
  <si>
    <t>ISHIKA100906@GMAIL.COM</t>
  </si>
  <si>
    <t>Ep$09102006</t>
  </si>
  <si>
    <t>ISHAWALLIA@GMAIL.COM</t>
  </si>
  <si>
    <t>Ep$31012004</t>
  </si>
  <si>
    <t>SOUMYA1808AGAR@GMAIL.COM</t>
  </si>
  <si>
    <t>Ep$18082006</t>
  </si>
  <si>
    <t>SHARMA.SHIVANI1391@GMAIL.COM</t>
  </si>
  <si>
    <t>Ep$13101991</t>
  </si>
  <si>
    <t>kiranmysore484@gmail.com</t>
  </si>
  <si>
    <t>Ep$23022006</t>
  </si>
  <si>
    <t>geet_94@yahoo.co.in</t>
  </si>
  <si>
    <t>Ep$24052007</t>
  </si>
  <si>
    <t>iamamarmani@gmail.com</t>
  </si>
  <si>
    <t>Ep$02022005</t>
  </si>
  <si>
    <t>chhabraakarshit@gmail.com</t>
  </si>
  <si>
    <t>Ep$02052007</t>
  </si>
  <si>
    <t>hariniramachandran2008@gmail.com</t>
  </si>
  <si>
    <t>Ep$18022008</t>
  </si>
  <si>
    <t>impabdul14@gmail.com</t>
  </si>
  <si>
    <t>shrutisri.setty@gmail.com</t>
  </si>
  <si>
    <t>Ep$07042007</t>
  </si>
  <si>
    <t>aryanarora3010@gmail.com</t>
  </si>
  <si>
    <t>Ep$30102003</t>
  </si>
  <si>
    <t>inugalaswarithreddy@gmail.com</t>
  </si>
  <si>
    <t>Ep$10012007</t>
  </si>
  <si>
    <t>karthikeya.bolla@gmail.com</t>
  </si>
  <si>
    <t>Ep$24122007</t>
  </si>
  <si>
    <t>akshitagrawal320@gmail.com</t>
  </si>
  <si>
    <t>Ep$01082007</t>
  </si>
  <si>
    <t>mohan.soumya007@gmail.com</t>
  </si>
  <si>
    <t>Ep$09072005</t>
  </si>
  <si>
    <t>psvchary@gmail.com</t>
  </si>
  <si>
    <t>Ep$01102008</t>
  </si>
  <si>
    <t>naikvatsal2006@gmail.com</t>
  </si>
  <si>
    <t>Ep$20072006</t>
  </si>
  <si>
    <t>savitarajeshnaitik@gmail.com</t>
  </si>
  <si>
    <t>Ep$06112006</t>
  </si>
  <si>
    <t>shashanksri2105@gmail.com</t>
  </si>
  <si>
    <t>Ep$21052006</t>
  </si>
  <si>
    <t>vidhuvenugopal92006@gmail.com</t>
  </si>
  <si>
    <t>Ep$09092006</t>
  </si>
  <si>
    <t>samanvivaishnavi225@gmail.com</t>
  </si>
  <si>
    <t>Ep$27112007</t>
  </si>
  <si>
    <t>m.michellealex07@gmail.com</t>
  </si>
  <si>
    <t>Ep$30072007</t>
  </si>
  <si>
    <t>mahasathian.anjana@gmail.com</t>
  </si>
  <si>
    <t>Ep$13062005</t>
  </si>
  <si>
    <t>emymariam03@gmail.com</t>
  </si>
  <si>
    <t>Ep$31012007</t>
  </si>
  <si>
    <t>upadhyayakshit777@gmail.com</t>
  </si>
  <si>
    <t>Ep$24112006</t>
  </si>
  <si>
    <t>tlakshmi677@gmail.com</t>
  </si>
  <si>
    <t>anuraj1721@gmail.com</t>
  </si>
  <si>
    <t>Ep$21051965</t>
  </si>
  <si>
    <t>digamarthi@gmail.com</t>
  </si>
  <si>
    <t>badodara.talod@gmail.com</t>
  </si>
  <si>
    <t>Ep$07052007</t>
  </si>
  <si>
    <t>ncrana@rediffmail.com</t>
  </si>
  <si>
    <t>krishnakashab@gmail.com</t>
  </si>
  <si>
    <t>mokshapatel0810@gmail.com</t>
  </si>
  <si>
    <t>vinayak250407@gmail.com</t>
  </si>
  <si>
    <t>Ep$25042007</t>
  </si>
  <si>
    <t>charishmaganta09@gmail.com</t>
  </si>
  <si>
    <t>thilak32a@gmail.com</t>
  </si>
  <si>
    <t>akshithadasari2@gmail.com</t>
  </si>
  <si>
    <t>Ep$15062007</t>
  </si>
  <si>
    <t>snaveenprabhu2007@gmail.com</t>
  </si>
  <si>
    <t>Ep$25072007</t>
  </si>
  <si>
    <t>sam1.scnzz@gmail.com</t>
  </si>
  <si>
    <t>Ep$11022005</t>
  </si>
  <si>
    <t>RAVICHANDRANNETHRA12@GMAIL.COM</t>
  </si>
  <si>
    <t>Ep$23102007</t>
  </si>
  <si>
    <t>ADITIPAL066@GMAIL.COM</t>
  </si>
  <si>
    <t>RAKESHAEN@YAHOO.CO.IN</t>
  </si>
  <si>
    <t>Ep$18101993</t>
  </si>
  <si>
    <t>ladsamarth670@gmail.com</t>
  </si>
  <si>
    <t>Ep$23112004</t>
  </si>
  <si>
    <t>VRAJ85992@GMAIL.COM</t>
  </si>
  <si>
    <t>Ep$07072006</t>
  </si>
  <si>
    <t>BRYANANSHUL5@GMAIL.COM</t>
  </si>
  <si>
    <t>JAHNAVIREDDY228@GMAIL.COM</t>
  </si>
  <si>
    <t>Ep$10082008</t>
  </si>
  <si>
    <t>HAMSINIANANYA@GMAIL.COM</t>
  </si>
  <si>
    <t>Ep$18062007</t>
  </si>
  <si>
    <t>drishanroy0610@gmail.com</t>
  </si>
  <si>
    <t>Ep$10062006</t>
  </si>
  <si>
    <t>rvnc2007@gmail.com</t>
  </si>
  <si>
    <t>Ep$01122007</t>
  </si>
  <si>
    <t>abhiram48755@gmail.com</t>
  </si>
  <si>
    <t>Ep$22072006</t>
  </si>
  <si>
    <t>rajatgoel10000@gmail.com</t>
  </si>
  <si>
    <t>Ep$19022006</t>
  </si>
  <si>
    <t>harshpss8595@gmail.com</t>
  </si>
  <si>
    <t>Ep$30092002</t>
  </si>
  <si>
    <t>anuday222@yahoo.com</t>
  </si>
  <si>
    <t>Ep$06081978</t>
  </si>
  <si>
    <t>deydsagnik48@gmail.com</t>
  </si>
  <si>
    <t>Ep$04072005</t>
  </si>
  <si>
    <t>koundalrakesh104@gmail.com</t>
  </si>
  <si>
    <t>srivaths23@gmail.com</t>
  </si>
  <si>
    <t>Ep$15022008</t>
  </si>
  <si>
    <t>dmnvinod@gmail.com</t>
  </si>
  <si>
    <t>Ep$06041983</t>
  </si>
  <si>
    <t>shetadarshan@hotmail.com</t>
  </si>
  <si>
    <t>Ep$27021990</t>
  </si>
  <si>
    <t>pratheekshs7@gmail.com</t>
  </si>
  <si>
    <t>Ep$06072007</t>
  </si>
  <si>
    <t>varadasawant9@gmail.com</t>
  </si>
  <si>
    <t>Ep$18122006</t>
  </si>
  <si>
    <t>himabindu.boda@gmail.com</t>
  </si>
  <si>
    <t>Ep$17081983</t>
  </si>
  <si>
    <t>ruhaangoyal408@gmail.com</t>
  </si>
  <si>
    <t>imortalgamer101@gmail.com</t>
  </si>
  <si>
    <t>vipinvijayan059@gmail.com</t>
  </si>
  <si>
    <t>Ep$09111985</t>
  </si>
  <si>
    <t>ariyanpal0@gmail.com</t>
  </si>
  <si>
    <t>Ep$08082005</t>
  </si>
  <si>
    <t>sharnyashukla2008feb@gmail.com</t>
  </si>
  <si>
    <t>Ep$02082008</t>
  </si>
  <si>
    <t>VAGHELAANUJ59@GMAIL.COM</t>
  </si>
  <si>
    <t>Ep$05042000</t>
  </si>
  <si>
    <t>ITSSNEHASISSARKAR@GMAIL.COM</t>
  </si>
  <si>
    <t>Ep$23042002</t>
  </si>
  <si>
    <t>SHAIKHWAKIL07@GMAIL.COM</t>
  </si>
  <si>
    <t>Ep$02052004</t>
  </si>
  <si>
    <t>LAXMI.MDL@GMAIL.COM</t>
  </si>
  <si>
    <t>SHWETASHWETA0903@GMAIL.COM</t>
  </si>
  <si>
    <t>Ep$04022003</t>
  </si>
  <si>
    <t>SAURABH.NIKAM2501@GMAIL.COM</t>
  </si>
  <si>
    <t>Ep$11012003</t>
  </si>
  <si>
    <t>ELBOUAMRANIAISSAM0@GMAIL.COM</t>
  </si>
  <si>
    <t>Ep$25021996</t>
  </si>
  <si>
    <t>HARISHAKSHAT76@GMAIL.COM</t>
  </si>
  <si>
    <t>Ep$12012005</t>
  </si>
  <si>
    <t>VENNELARAMAGIRI0729@GMAIL.COM</t>
  </si>
  <si>
    <t>Ep$29012007</t>
  </si>
  <si>
    <t>MOHIT.HADAP@GMAIL.COM</t>
  </si>
  <si>
    <t>Ep$14022007</t>
  </si>
  <si>
    <t>SHRIJAY.GIRI48@GMAIL.COM</t>
  </si>
  <si>
    <t>Ep$10122004</t>
  </si>
  <si>
    <t>HIMAKSHVERMA@GMAIL.COM</t>
  </si>
  <si>
    <t>Ep$29032007</t>
  </si>
  <si>
    <t>OBEROIADITYA617@GMAIL.COM</t>
  </si>
  <si>
    <t>Ep$05062004</t>
  </si>
  <si>
    <t>SOORYACHANDINI2020@GMAIL.COM</t>
  </si>
  <si>
    <t>Ep$08032007</t>
  </si>
  <si>
    <t>HIMANGISHARMA.ART@GMAIL.COM</t>
  </si>
  <si>
    <t>PARTHUNDE12@GMAIL.COM</t>
  </si>
  <si>
    <t>Ep$07122005</t>
  </si>
  <si>
    <t>NAMANDWIVEDI165@GMAIL.COM</t>
  </si>
  <si>
    <t>Ep$17082007</t>
  </si>
  <si>
    <t>PABUWALPARV@GMAIL.COM</t>
  </si>
  <si>
    <t>Ep$21092007</t>
  </si>
  <si>
    <t>RAJSHEKARREDDY.P@GMAIL.COM</t>
  </si>
  <si>
    <t>Ep$30081983</t>
  </si>
  <si>
    <t>JAY.RITHIK@GMAIL.COM</t>
  </si>
  <si>
    <t>Ep$27022005</t>
  </si>
  <si>
    <t>AR615238@GMAIL.COM</t>
  </si>
  <si>
    <t>Ep$22012006</t>
  </si>
  <si>
    <t>NIRMAYIKOMMOJU@GMAIL.COM</t>
  </si>
  <si>
    <t>Ep$25012007</t>
  </si>
  <si>
    <t>VALERINATALITARAICHUR@GMAIL.COM</t>
  </si>
  <si>
    <t>Ep$09092007</t>
  </si>
  <si>
    <t>MALHOTRAKAASHVI@GMAIL.COM</t>
  </si>
  <si>
    <t>Ep$21012008</t>
  </si>
  <si>
    <t>QAASIMDESA20@GMAIL.COM</t>
  </si>
  <si>
    <t>Ep$24032000</t>
  </si>
  <si>
    <t>ANSH06902@GMAIL.COM</t>
  </si>
  <si>
    <t>Ep$31102005</t>
  </si>
  <si>
    <t>DARSHNARAYAN7@GMAIL.COM</t>
  </si>
  <si>
    <t>HSARVESH2020@GMAIL.COM</t>
  </si>
  <si>
    <t>Ep$17072006</t>
  </si>
  <si>
    <t>VATSAL.19999@GMAIL.COM</t>
  </si>
  <si>
    <t>Ep$01101999</t>
  </si>
  <si>
    <t>NALLURI50@YAHOO.COM</t>
  </si>
  <si>
    <t>Ep$15011950</t>
  </si>
  <si>
    <t>GAURANGAPANCHAL9@GMAIL.COM</t>
  </si>
  <si>
    <t>Ep$14042007</t>
  </si>
  <si>
    <t>CHARVIKMAGULURI6@GMAIL.COM</t>
  </si>
  <si>
    <t>Ep$06032003</t>
  </si>
  <si>
    <t>MUZAFFARJUNE@GMAIL.COM</t>
  </si>
  <si>
    <t>МOHАMMED MUZAFFAR</t>
  </si>
  <si>
    <t>Ep$07062006</t>
  </si>
  <si>
    <t>jitawat@gmail.com</t>
  </si>
  <si>
    <t>KHUSHI</t>
  </si>
  <si>
    <t>Ep$04062006</t>
  </si>
  <si>
    <t>BHAVYASIRODARIA@GMAIL.COM</t>
  </si>
  <si>
    <t>Ep$24032006</t>
  </si>
  <si>
    <t>DEVI01041985@GMAIL.COM</t>
  </si>
  <si>
    <t>Ep$19012005</t>
  </si>
  <si>
    <t>JIBRANAKHTAR6@GMAIL.COM</t>
  </si>
  <si>
    <t>Ep$20112002</t>
  </si>
  <si>
    <t>GUPTAKSHITIKA@GMAIL.COM</t>
  </si>
  <si>
    <t>Ep$30032007</t>
  </si>
  <si>
    <t>LAKSHMI.JK2110@GMAIL.COM</t>
  </si>
  <si>
    <t>Ep$21102007</t>
  </si>
  <si>
    <t>YAWERRATHER12@GMAIL.COM</t>
  </si>
  <si>
    <t>Ep$20102000</t>
  </si>
  <si>
    <t>KAMRANHABKH@GMAIL.COM</t>
  </si>
  <si>
    <t>GAURAVTOSHEEMANISH@GMAIL.COM</t>
  </si>
  <si>
    <t>Ep$24092007</t>
  </si>
  <si>
    <t>PRANTIKA976@GMAIL.COM</t>
  </si>
  <si>
    <t>SAGARGOEL.MAX@GMAIL.COM</t>
  </si>
  <si>
    <t>Ep$14051993</t>
  </si>
  <si>
    <t>GAIASINFI@GMAIL.COM</t>
  </si>
  <si>
    <t>Ep$17011991</t>
  </si>
  <si>
    <t>KRISSLIKESSRJ@GMAIL.COM</t>
  </si>
  <si>
    <t>Ep$01121986</t>
  </si>
  <si>
    <t>narayanpawar07092007@gmail.com</t>
  </si>
  <si>
    <t>Ep$07092007</t>
  </si>
  <si>
    <t>SUHAIBHAMZA@GMAIL.COM</t>
  </si>
  <si>
    <t>Ep$13051983</t>
  </si>
  <si>
    <t>SHINDETANISHQ90@GMAIL.COM</t>
  </si>
  <si>
    <t>KOWSHIKVELPULA6@GMAIL.COM</t>
  </si>
  <si>
    <t>Ep$19052008</t>
  </si>
  <si>
    <t>SUJALORAON10@GMAIL.COM</t>
  </si>
  <si>
    <t>JAYAHUJA241@GMAIL.COM</t>
  </si>
  <si>
    <t>Ep$17022007</t>
  </si>
  <si>
    <t>NANDINISARASWAT03@GMAIL.COM</t>
  </si>
  <si>
    <t>MEGHNAR2006@GMAIL.COM</t>
  </si>
  <si>
    <t>Ep$17082006</t>
  </si>
  <si>
    <t>YASHMAHALA1234000@GMAIL.COM</t>
  </si>
  <si>
    <t>Ep$26032007</t>
  </si>
  <si>
    <t>SAMARTHAYANARULA@GMAIL.COM</t>
  </si>
  <si>
    <t>Ep$24042005</t>
  </si>
  <si>
    <t>CHESTHATIWARI003@GMAIL.COM</t>
  </si>
  <si>
    <t>Ep$20042004</t>
  </si>
  <si>
    <t>chetanvora87@gmail.com</t>
  </si>
  <si>
    <t>raunakbsinha@gmail.com</t>
  </si>
  <si>
    <t>Ep$23061999</t>
  </si>
  <si>
    <t>rj172000@gmail.com</t>
  </si>
  <si>
    <t>Ep$17072000</t>
  </si>
  <si>
    <t>lakshmibhargavi6162@gmail.com</t>
  </si>
  <si>
    <t>Ep$21112003</t>
  </si>
  <si>
    <t>jesuismanoj@gmail.com</t>
  </si>
  <si>
    <t>Ep$19061994</t>
  </si>
  <si>
    <t>rnaresh23032003r@gmail.com</t>
  </si>
  <si>
    <t>Ep$23032003</t>
  </si>
  <si>
    <t>bhavyachirania20@gmail.com</t>
  </si>
  <si>
    <t>Ep$20012004</t>
  </si>
  <si>
    <t>deependra.sesodia@gmail.com</t>
  </si>
  <si>
    <t>Ep$02051984</t>
  </si>
  <si>
    <t>anna.martin.kv@gmail.com</t>
  </si>
  <si>
    <t>Ep$02022002</t>
  </si>
  <si>
    <t>vishnupriyaravada@gmail.com</t>
  </si>
  <si>
    <t>hitesh9sharma@gmail.com</t>
  </si>
  <si>
    <t>Ep$04091994</t>
  </si>
  <si>
    <t>srinithin2525@gmail.com</t>
  </si>
  <si>
    <t>Ep$25051998</t>
  </si>
  <si>
    <t>bnamrata34@gmail.com</t>
  </si>
  <si>
    <t>Ep$30112000</t>
  </si>
  <si>
    <t>skmohibwork@gmail.com</t>
  </si>
  <si>
    <t>Ep$08092000</t>
  </si>
  <si>
    <t>KAUSTUBHLK97@GMAIL.COM</t>
  </si>
  <si>
    <t>Ep$19101997</t>
  </si>
  <si>
    <t>MUSKAN02061@GMAIL.COM</t>
  </si>
  <si>
    <t>Ep$01062001</t>
  </si>
  <si>
    <t>AKASHINDIA.WB@GMAIL.COM</t>
  </si>
  <si>
    <t>Ep$23101997</t>
  </si>
  <si>
    <t>PRIYALCHIRAGSWATI@GMAIL.COM</t>
  </si>
  <si>
    <t>Ep$23102003</t>
  </si>
  <si>
    <t>NIMESHJAISWAL7@GMAIL.COM</t>
  </si>
  <si>
    <t>DJGUNDALA@GMAIL.COM</t>
  </si>
  <si>
    <t>Ep$01011985</t>
  </si>
  <si>
    <t>THECRCBHARAT@GMAIL.COM</t>
  </si>
  <si>
    <t>Ep$06112001</t>
  </si>
  <si>
    <t>SHINGRUVEDANT@GMAIL.COM</t>
  </si>
  <si>
    <t>Ep$16111997</t>
  </si>
  <si>
    <t>SINGHRITESH767@GMAIL.COM</t>
  </si>
  <si>
    <t>Ep$10061989</t>
  </si>
  <si>
    <t>HIMANSHIGOYAL1250@GMAIL.COM</t>
  </si>
  <si>
    <t>Ep$07072005</t>
  </si>
  <si>
    <t>ABHIW429@GMAIL.COM</t>
  </si>
  <si>
    <t>Ep$05092004</t>
  </si>
  <si>
    <t>dasanik01736@gmail.com</t>
  </si>
  <si>
    <t>Ep$09082002</t>
  </si>
  <si>
    <t>beinghimanshusharma@gmail.com</t>
  </si>
  <si>
    <t>Ep$08021998</t>
  </si>
  <si>
    <t>keishakaur@hotmail.com</t>
  </si>
  <si>
    <t>Ep$24022003</t>
  </si>
  <si>
    <t>igatpurikarpradyun@gmail.com</t>
  </si>
  <si>
    <t>sharmaprabhav42@gmail.com</t>
  </si>
  <si>
    <t>Ep$31082003</t>
  </si>
  <si>
    <t>anu.cse07@gmail.com</t>
  </si>
  <si>
    <t>ANUSUYA DEVI.S</t>
  </si>
  <si>
    <t>Ep$17091985</t>
  </si>
  <si>
    <t>supriyammishra5@gmail.com</t>
  </si>
  <si>
    <t>Ep$19072001</t>
  </si>
  <si>
    <t>mohitsw7@gmail.com</t>
  </si>
  <si>
    <t>Ep$10051995</t>
  </si>
  <si>
    <t>prasenjitsh@gmail.com</t>
  </si>
  <si>
    <t>Ep$11031985</t>
  </si>
  <si>
    <t>amitdhankar@hotmail.com</t>
  </si>
  <si>
    <t>Ep$22051991</t>
  </si>
  <si>
    <t>jigun.satya456@gmail.com</t>
  </si>
  <si>
    <t>Ep$21121995</t>
  </si>
  <si>
    <t>naveensnnegi@gmail.com</t>
  </si>
  <si>
    <t>Ep$16112002</t>
  </si>
  <si>
    <t>kranthipoturaju@gmail.com</t>
  </si>
  <si>
    <t>Ep$01071987</t>
  </si>
  <si>
    <t>maradnusmarias@gmail.com</t>
  </si>
  <si>
    <t>Ep$22111992</t>
  </si>
  <si>
    <t>avinashtrivedi.x@gmail.com</t>
  </si>
  <si>
    <t>VSHARSHINI123@GMAIL.COM</t>
  </si>
  <si>
    <t>Ep$22122003</t>
  </si>
  <si>
    <t>ASTHAMUKHIA21@GMAIL.COM</t>
  </si>
  <si>
    <t>Ep$14111999</t>
  </si>
  <si>
    <t>ANANYADATTA897@GMAIL.COM</t>
  </si>
  <si>
    <t>Ep$13062003</t>
  </si>
  <si>
    <t>ARJUNB11235@GMAIL.COM</t>
  </si>
  <si>
    <t>Ep$09111987</t>
  </si>
  <si>
    <t>MADAN.THEERDHALA@GMAIL.COM</t>
  </si>
  <si>
    <t>Ep$19051974</t>
  </si>
  <si>
    <t>JANHVI.RAJYAGURU2022@GMAIL.COM</t>
  </si>
  <si>
    <t>Ep$28062002</t>
  </si>
  <si>
    <t>ANUJDARA90@GMAIL.COM</t>
  </si>
  <si>
    <t>Ep$02121995</t>
  </si>
  <si>
    <t>HARSH.DADHEECH12@GMAIL.COM</t>
  </si>
  <si>
    <t>Ep$29061990</t>
  </si>
  <si>
    <t>SIDDHARTHNOBELL@GMAIL.COM</t>
  </si>
  <si>
    <t>Ep$04081985</t>
  </si>
  <si>
    <t>SPEAK2SHUBHENDU@GMAIL.COM</t>
  </si>
  <si>
    <t>Ep$29111989</t>
  </si>
  <si>
    <t>SAPANPREETOFFICAL@GMAIL.COM</t>
  </si>
  <si>
    <t>Ep$30082003</t>
  </si>
  <si>
    <t>SAIRAM.BALAKRISHNAN@GMAIL.COM</t>
  </si>
  <si>
    <t>Ep$17111974</t>
  </si>
  <si>
    <t>JEEVANASREESAI@GMAIL.COM</t>
  </si>
  <si>
    <t>Ep$04012003</t>
  </si>
  <si>
    <t>jagan.kumar1988@gmail.com</t>
  </si>
  <si>
    <t>Ep$19011988</t>
  </si>
  <si>
    <t>satyansh.upadhyay01@gmail.com</t>
  </si>
  <si>
    <t>Ep$01072000</t>
  </si>
  <si>
    <t>garimam31296@gmail.com</t>
  </si>
  <si>
    <t>Ep$31121996</t>
  </si>
  <si>
    <t>mahalakshmibabu213@gmail.com</t>
  </si>
  <si>
    <t>Ep$21102003</t>
  </si>
  <si>
    <t>agalyabitsdsai25@gmail.com</t>
  </si>
  <si>
    <t>Ep$30091991</t>
  </si>
  <si>
    <t>puransingh11@hotmail.com</t>
  </si>
  <si>
    <t>Ep$11051977</t>
  </si>
  <si>
    <t>lakshmi.parthasarathy.72@gmail.com</t>
  </si>
  <si>
    <t>P. LAKSHMI</t>
  </si>
  <si>
    <t>Ep$13091972</t>
  </si>
  <si>
    <t>nikunjpahwa2000@gmail.com</t>
  </si>
  <si>
    <t>Ep$29102000</t>
  </si>
  <si>
    <t>sawan802@gmail.com</t>
  </si>
  <si>
    <t>Ep$10082002</t>
  </si>
  <si>
    <t>bhagatashutosh2021@gmail.com</t>
  </si>
  <si>
    <t>Ep$23101992</t>
  </si>
  <si>
    <t>harshillohana51@gmail.com</t>
  </si>
  <si>
    <t>Ep$20102003</t>
  </si>
  <si>
    <t>amitkumarmukund@gmail.com</t>
  </si>
  <si>
    <t>Ep$04081993</t>
  </si>
  <si>
    <t>hemant06.kalra@gmail.com</t>
  </si>
  <si>
    <t>Ep$06111993</t>
  </si>
  <si>
    <t>rahuljsingh92@gmail.com</t>
  </si>
  <si>
    <t>ani.animeshkr@gmail.com</t>
  </si>
  <si>
    <t>Ep$18101991</t>
  </si>
  <si>
    <t>shubhamkulkarni12299@gmail.com</t>
  </si>
  <si>
    <t>Ep$12021999</t>
  </si>
  <si>
    <t>MUZAMMILKHAN1992@OUTLOOK.COM</t>
  </si>
  <si>
    <t>Ep$13101992</t>
  </si>
  <si>
    <t>LAKSHMI.AMAR17@GMAIL.COM</t>
  </si>
  <si>
    <t>Ep$17051977</t>
  </si>
  <si>
    <t>SOHAMDESAI10@GMAIL.COM</t>
  </si>
  <si>
    <t>Ep$30071980</t>
  </si>
  <si>
    <t>SARDA.RITIKA@GMAIL.COM</t>
  </si>
  <si>
    <t>Ep$06091997</t>
  </si>
  <si>
    <t>AJEETKSINGH83819.AKS@GMAIL.COM</t>
  </si>
  <si>
    <t>Ep$08112002</t>
  </si>
  <si>
    <t>ANKUR.MADAN9272@GMAIL.COM</t>
  </si>
  <si>
    <t>Ep$07091985</t>
  </si>
  <si>
    <t>ASMITA24.WORK@GMAIL.COM</t>
  </si>
  <si>
    <t>Ep$24052005</t>
  </si>
  <si>
    <t>SUPRAJADADISETTI8@GMAIL.COM</t>
  </si>
  <si>
    <t>Ep$05072001</t>
  </si>
  <si>
    <t>SUBASHREE.IND@GMAIL.COM</t>
  </si>
  <si>
    <t>Ep$10082001</t>
  </si>
  <si>
    <t>SANNIDHIN2006@GMAIL.COM</t>
  </si>
  <si>
    <t>Ep$20062002</t>
  </si>
  <si>
    <t>WILLIAMSNEKHA@GMAIL.COM</t>
  </si>
  <si>
    <t>Ep$13071998</t>
  </si>
  <si>
    <t>BPSTARUN1227@GMAIL.COM</t>
  </si>
  <si>
    <t>Ep$27122002</t>
  </si>
  <si>
    <t>LAGNAJIT.MOHANTY1@GMAIL.COM</t>
  </si>
  <si>
    <t>Ep$25061982</t>
  </si>
  <si>
    <t>GANDOTRA.AKSHIT@GMAIL.COM</t>
  </si>
  <si>
    <t>Ep$06062003</t>
  </si>
  <si>
    <t>PALLAVI.CH06@GMAIL.COM</t>
  </si>
  <si>
    <t>Ep$06011988</t>
  </si>
  <si>
    <t>VANSHIKA.VIJ06@GMAIL.COM</t>
  </si>
  <si>
    <t>Ep$06122004</t>
  </si>
  <si>
    <t>MSWAPNAJ@GMAIL.COM</t>
  </si>
  <si>
    <t>Ep$15121979</t>
  </si>
  <si>
    <t>THOTANITIN123@GMAIL.COM</t>
  </si>
  <si>
    <t>ER.ARPITCHAUDHARY@GMAIL.COM</t>
  </si>
  <si>
    <t>Ep$01091997</t>
  </si>
  <si>
    <t>MAKWNAMEET7301@GMAIL.COM</t>
  </si>
  <si>
    <t>VSAHITH03@GMAIL.COM</t>
  </si>
  <si>
    <t>Ep$02122003</t>
  </si>
  <si>
    <t>ANUPAM.BANSAL25@GMAIL.COM</t>
  </si>
  <si>
    <t>Ep$02051994</t>
  </si>
  <si>
    <t>VISHWACHUNCHULA@GMAIL.COM</t>
  </si>
  <si>
    <t>Ep$27081985</t>
  </si>
  <si>
    <t>TAMANNAB196@GMAIL.COM</t>
  </si>
  <si>
    <t>MALEYPATI@HOTMAIL.COM</t>
  </si>
  <si>
    <t>Ep$24081985</t>
  </si>
  <si>
    <t>CHAITALIMEHER@GMAIL.COM</t>
  </si>
  <si>
    <t>Ep$18041988</t>
  </si>
  <si>
    <t>MEGHASYAM2712@GMAIL.COM</t>
  </si>
  <si>
    <t>Ep$18032000</t>
  </si>
  <si>
    <t>NGBANGVI@GMAIL.COM</t>
  </si>
  <si>
    <t>BANGAYAR SELVI.N.G</t>
  </si>
  <si>
    <t>Ep$15072002</t>
  </si>
  <si>
    <t>TEJENDERVEERSINGHSHEKHAWAT2003@GMAIL.COM</t>
  </si>
  <si>
    <t>Ep$29092003</t>
  </si>
  <si>
    <t>MNANUSHIA@GMAIL.COM</t>
  </si>
  <si>
    <t>Ep$16091991</t>
  </si>
  <si>
    <t>MAILTORAJESHMIT@GMAIL.COM</t>
  </si>
  <si>
    <t>Ep$15111989</t>
  </si>
  <si>
    <t>SOM.JAISWAL.SJ@GMAIL.COM</t>
  </si>
  <si>
    <t>Ep$10042000</t>
  </si>
  <si>
    <t>SHAIK.KHAJANAYABRASOOL@GMAIL.COM</t>
  </si>
  <si>
    <t>Ep$13041984</t>
  </si>
  <si>
    <t>NYASAMITTAL.2203@GMAIL.COM</t>
  </si>
  <si>
    <t>Ep$22072004</t>
  </si>
  <si>
    <t>KRITANHIK.BISWAS@GMAIL.COM</t>
  </si>
  <si>
    <t>Ep$21082003</t>
  </si>
  <si>
    <t>MAADHU001@GMAIL.COM</t>
  </si>
  <si>
    <t>MATHANGI. C</t>
  </si>
  <si>
    <t>Ep$11061992</t>
  </si>
  <si>
    <t>VAISHNAVRAJAGOPAL@GMAIL.COM</t>
  </si>
  <si>
    <t>Ep$01112001</t>
  </si>
  <si>
    <t>ASWINKS16@GMAIL.COM</t>
  </si>
  <si>
    <t>Ep$12081998</t>
  </si>
  <si>
    <t>SEJALDESHMUKH0903@GMAIL.COM</t>
  </si>
  <si>
    <t>Ep$09072003</t>
  </si>
  <si>
    <t>SURENDRAP792@GMAIL.COM</t>
  </si>
  <si>
    <t>Ep$17032002</t>
  </si>
  <si>
    <t>SRUJAREDDY01@GMAIL.COM</t>
  </si>
  <si>
    <t>Ep$01092003</t>
  </si>
  <si>
    <t>AISHWARYA.PS@GMAIL.COM</t>
  </si>
  <si>
    <t>Ep$30011999</t>
  </si>
  <si>
    <t>RANAPRATAPDEY@GMAIL.COM</t>
  </si>
  <si>
    <t>Ep$02031983</t>
  </si>
  <si>
    <t>TALREJAKUSUM11@GMAIL.COM</t>
  </si>
  <si>
    <t>Ep$07012004</t>
  </si>
  <si>
    <t>SBHAVYASHREE933@GMAIL.COM</t>
  </si>
  <si>
    <t>Ep$16021996</t>
  </si>
  <si>
    <t>SHRIPHADNIKE@GMAIL.COM</t>
  </si>
  <si>
    <t>Ep$02121999</t>
  </si>
  <si>
    <t>HEMAMURUGAN2000@GMAIL.COM</t>
  </si>
  <si>
    <t>Ep$08062001</t>
  </si>
  <si>
    <t>ANURAGBALWADA@GMAIL.COM</t>
  </si>
  <si>
    <t>Ep$23111991</t>
  </si>
  <si>
    <t>BARLASRINIVAS06@GMAIL.COM</t>
  </si>
  <si>
    <t>Ep$06021984</t>
  </si>
  <si>
    <t>ANINDYA.DATASCIENCE@OUTLOOK.IN</t>
  </si>
  <si>
    <t>Ep$02041981</t>
  </si>
  <si>
    <t>LUCKYKING3@GMAIL.COM</t>
  </si>
  <si>
    <t>Ep$03111997</t>
  </si>
  <si>
    <t>REVANTHATMAKURU98@GMAIL.COM</t>
  </si>
  <si>
    <t>Ep$12062000</t>
  </si>
  <si>
    <t>ARNIMSHARMA007@GMAIL.COM</t>
  </si>
  <si>
    <t>Ep$12022001</t>
  </si>
  <si>
    <t>PRAMODSKIT@GMAIL.COM</t>
  </si>
  <si>
    <t>Ep$19121989</t>
  </si>
  <si>
    <t>SAUMYASRIVASTAAV@GMAIL.COM</t>
  </si>
  <si>
    <t>Ep$09101996</t>
  </si>
  <si>
    <t>DEVESHSONI1996@GMAIL.COM</t>
  </si>
  <si>
    <t>Ep$24011996</t>
  </si>
  <si>
    <t>aditi.negi7304@gmail.com</t>
  </si>
  <si>
    <t>Ep$09112003</t>
  </si>
  <si>
    <t>farhat0259@gmail.com</t>
  </si>
  <si>
    <t>Ep$17081985</t>
  </si>
  <si>
    <t>bhaskaradepu91@gmail.com</t>
  </si>
  <si>
    <t>Ep$21081997</t>
  </si>
  <si>
    <t>PRIYA.0CHAUDHARY@GMAIL.COM</t>
  </si>
  <si>
    <t>Ep$26032003</t>
  </si>
  <si>
    <t>PARVATHIBALU1994@GMAIL.COM</t>
  </si>
  <si>
    <t>Ep$12051994</t>
  </si>
  <si>
    <t>SIDDHANTMOHITE1998@GMAIL.COM</t>
  </si>
  <si>
    <t>Ep$08091998</t>
  </si>
  <si>
    <t>JUWARIA.QADRI@GMAIL.COM</t>
  </si>
  <si>
    <t>Ep$28122001</t>
  </si>
  <si>
    <t>SINHAPALLAK@GMAIL.COM</t>
  </si>
  <si>
    <t>Ep$22051997</t>
  </si>
  <si>
    <t>KUMARPANDEYVINAY20@GMAIL.COM</t>
  </si>
  <si>
    <t>Ep$26061990</t>
  </si>
  <si>
    <t>PRASHANT.92KMISHRA@GMAIL.COM</t>
  </si>
  <si>
    <t>Ep$02061992</t>
  </si>
  <si>
    <t>ALAPATIHOTRIHIMASRI@GMAIL.COM</t>
  </si>
  <si>
    <t>Ep$17112000</t>
  </si>
  <si>
    <t>RINKUKHOLA001@GMAIL.COM</t>
  </si>
  <si>
    <t>Ep$21061996</t>
  </si>
  <si>
    <t>SAISOWMYA71@GMAIL.COM</t>
  </si>
  <si>
    <t>Ep$30121992</t>
  </si>
  <si>
    <t>SHARMAMRITUYANJAY@GMAIL.COM</t>
  </si>
  <si>
    <t>Ep$20072004</t>
  </si>
  <si>
    <t>TOZUBAIRANSARI@GMAIL.COM</t>
  </si>
  <si>
    <t>Ep$06031979</t>
  </si>
  <si>
    <t>SAISRIANKIT@GMAIL.COM</t>
  </si>
  <si>
    <t>Ep$12111998</t>
  </si>
  <si>
    <t>JAYANTKATHURIA7@GMAIL.COM</t>
  </si>
  <si>
    <t>Ep$05112003</t>
  </si>
  <si>
    <t>PATILCHAITANYA4GG@GMAIL.COM</t>
  </si>
  <si>
    <t>Ep$18121999</t>
  </si>
  <si>
    <t>MISHRAKHUSHI266@GMAIL.COM</t>
  </si>
  <si>
    <t>Ep$26122002</t>
  </si>
  <si>
    <t>HARIGANESHA9@GMAIL.COM</t>
  </si>
  <si>
    <t>D. HARI KRISHNA</t>
  </si>
  <si>
    <t>Ep$24121980</t>
  </si>
  <si>
    <t>UTKARSH1999TRIPATHI@GMAIL.COM</t>
  </si>
  <si>
    <t>Ep$07051999</t>
  </si>
  <si>
    <t>VINITA.AGRAWALGORE@GMAIL.COM</t>
  </si>
  <si>
    <t>Ep$01091985</t>
  </si>
  <si>
    <t>HARSHSARAF68@GMAIL.COM</t>
  </si>
  <si>
    <t>Ep$04122002</t>
  </si>
  <si>
    <t>SAXENASANDEEP15@GMAIL.COM</t>
  </si>
  <si>
    <t>Ep$31071981</t>
  </si>
  <si>
    <t>APPU.ASHOK1@GMAIL.COM</t>
  </si>
  <si>
    <t>Ep$20091987</t>
  </si>
  <si>
    <t>SREEKAVYA1412@GMAIL.COM</t>
  </si>
  <si>
    <t>Ep$14081997</t>
  </si>
  <si>
    <t>PRIYAMSIH1436@GMAIL.COM</t>
  </si>
  <si>
    <t>Ep$10092002</t>
  </si>
  <si>
    <t>RAJDEEP6774@GMAIL.COM</t>
  </si>
  <si>
    <t>Ep$02112001</t>
  </si>
  <si>
    <t>KARTIKEY7SR@GMAIL.COM</t>
  </si>
  <si>
    <t>Ep$01012001</t>
  </si>
  <si>
    <t>ANUSHAPALA123@GMAIL.COM</t>
  </si>
  <si>
    <t>Ep$04031998</t>
  </si>
  <si>
    <t>ESHANTHEKAM@GMAIL.COM</t>
  </si>
  <si>
    <t>Ep$13012003</t>
  </si>
  <si>
    <t>JAKSHAT2@GMAIL.COM</t>
  </si>
  <si>
    <t>KISHOREP.3108@GMAIL.COM</t>
  </si>
  <si>
    <t>Ep$31082001</t>
  </si>
  <si>
    <t>REENAAGRAWAL155@GMAIL.COM</t>
  </si>
  <si>
    <t>Ep$31081992</t>
  </si>
  <si>
    <t>AVANYA1330@GMAIL.COM</t>
  </si>
  <si>
    <t>Ep$23092002</t>
  </si>
  <si>
    <t>SAURABHMOWADE11@GMAIL.COM</t>
  </si>
  <si>
    <t>Ep$11101996</t>
  </si>
  <si>
    <t>EPF.SANJAYRAI@GMAIL.COM</t>
  </si>
  <si>
    <t>Ep$01041985</t>
  </si>
  <si>
    <t>VANDITAJOSHI9@GMAIL.COM</t>
  </si>
  <si>
    <t>Ep$23122004</t>
  </si>
  <si>
    <t>SB.SIDDHANTBALIYAN@GMAIL.COM</t>
  </si>
  <si>
    <t>Ep$15012002</t>
  </si>
  <si>
    <t>HEMANGUDIVADA@GMAIL.COM</t>
  </si>
  <si>
    <t>Ep$14101998</t>
  </si>
  <si>
    <t>AANANDARORA.MBA@GMAIL.COM</t>
  </si>
  <si>
    <t>Ep$01022000</t>
  </si>
  <si>
    <t>KOMALBHASKARSHARMA@GMAIL.COM</t>
  </si>
  <si>
    <t>Ep$10071985</t>
  </si>
  <si>
    <t>MBADKUL@GMAIL.COM</t>
  </si>
  <si>
    <t>Ep$03041993</t>
  </si>
  <si>
    <t>AJAYGANDHI131@GMAIL.COM</t>
  </si>
  <si>
    <t>Ep$23072001</t>
  </si>
  <si>
    <t>SUMIT.KOUL8@GMAIL.COM</t>
  </si>
  <si>
    <t>Ep$24081982</t>
  </si>
  <si>
    <t>ARUNAJITHIN89@GMAIL.COM</t>
  </si>
  <si>
    <t>Ep$06051989</t>
  </si>
  <si>
    <t>ALOYSIUSJCARVALHO@GMAIL.COM</t>
  </si>
  <si>
    <t>Ep$17042000</t>
  </si>
  <si>
    <t>SANDIPBEHURA@GMAIL.COM</t>
  </si>
  <si>
    <t>Ep$20121997</t>
  </si>
  <si>
    <t>EPSILEER@GMAIL.COM</t>
  </si>
  <si>
    <t>Ep$18081998</t>
  </si>
  <si>
    <t>BIJUMANVYA@GMAIL.COM</t>
  </si>
  <si>
    <t>Ep$20051984</t>
  </si>
  <si>
    <t>BALA170210@GMAIL.COM</t>
  </si>
  <si>
    <t>Ep$17102002</t>
  </si>
  <si>
    <t>MANVEENK2003@GMAIL.COM</t>
  </si>
  <si>
    <t>BMADHUSIKTA@GMAIL.COM</t>
  </si>
  <si>
    <t>Ep$07071993</t>
  </si>
  <si>
    <t>BHOSALEMANAV2020@GMAIL.COM</t>
  </si>
  <si>
    <t>Ep$10092001</t>
  </si>
  <si>
    <t>AVINASHGOEN@HOTMAIL.COM</t>
  </si>
  <si>
    <t>Ep$13041997</t>
  </si>
  <si>
    <t>KRISHBHANDERIII@GMAIL.COM</t>
  </si>
  <si>
    <t>VERMASURAJ0209@GMAIL.COM</t>
  </si>
  <si>
    <t>Ep$02092001</t>
  </si>
  <si>
    <t>NAMANLODHAWORKS@GMAIL.COM</t>
  </si>
  <si>
    <t>Ep$30072001</t>
  </si>
  <si>
    <t>KESHAV29903@GMAIL.COM</t>
  </si>
  <si>
    <t>Ep$30092003</t>
  </si>
  <si>
    <t>GOUDTHRILLOKH@GMAIL.COM</t>
  </si>
  <si>
    <t>Ep$02092003</t>
  </si>
  <si>
    <t>SINDURA3192@GMAIL.COM</t>
  </si>
  <si>
    <t>MAIL2YOGI2010@GMAIL.COM</t>
  </si>
  <si>
    <t>Ep$28071993</t>
  </si>
  <si>
    <t>SHUBHRAV7@GMAIL.COM</t>
  </si>
  <si>
    <t>Ep$24082002</t>
  </si>
  <si>
    <t>SABYASACHIKUMAR1309@GMAIL.COM</t>
  </si>
  <si>
    <t>Ep$13092002</t>
  </si>
  <si>
    <t>TDIPEN2207@GMAIL.COM</t>
  </si>
  <si>
    <t>Ep$22071990</t>
  </si>
  <si>
    <t>DHISHANAAKRAJU@GMAIL.COM</t>
  </si>
  <si>
    <t>Ep$03082004</t>
  </si>
  <si>
    <t>ANISHADASKTS2001@GMAIL.COM</t>
  </si>
  <si>
    <t>Ep$11052001</t>
  </si>
  <si>
    <t>GOELANUJ132.IN@GMAIL.COM</t>
  </si>
  <si>
    <t>JATINAJAYSHARMA11@GMAIL.COM</t>
  </si>
  <si>
    <t>Ep$11082003</t>
  </si>
  <si>
    <t>TANMOYMAJUMDAR0609@GMAIL.COM</t>
  </si>
  <si>
    <t>Ep$06092000</t>
  </si>
  <si>
    <t>NAGAPAVAN174@GMAIL.COM</t>
  </si>
  <si>
    <t>Ep$01071999</t>
  </si>
  <si>
    <t>VIHANG.CHANDRA@GMAIL.COM</t>
  </si>
  <si>
    <t>Ep$28061993</t>
  </si>
  <si>
    <t>ANSARI.ANEEKA@GMAIL.COM</t>
  </si>
  <si>
    <t>JAYDEVJADAV.015@GMAIL.COM</t>
  </si>
  <si>
    <t>Ep$25102001</t>
  </si>
  <si>
    <t>SIVANIRAMSHANKER@GMAIL.COM</t>
  </si>
  <si>
    <t>Ep$10071994</t>
  </si>
  <si>
    <t>TARUNASTROPHYSICS@GMAIL.COM</t>
  </si>
  <si>
    <t>Ep$11051999</t>
  </si>
  <si>
    <t>GIRISHANIRUDH19@GMAIL.COM</t>
  </si>
  <si>
    <t>Ep$19122001</t>
  </si>
  <si>
    <t>VISHESHKKUMBAR@GMAIL.COM</t>
  </si>
  <si>
    <t>Ep$19041999</t>
  </si>
  <si>
    <t>CHITIMIREDDYHARSHITHA@GMAIL.COM</t>
  </si>
  <si>
    <t>Ep$24052004</t>
  </si>
  <si>
    <t>SRUTHIKASIREDDY11@GMAIL.COM</t>
  </si>
  <si>
    <t>Ep$23112002</t>
  </si>
  <si>
    <t>SANDEEPKADAMBA7@GMAIL.COM</t>
  </si>
  <si>
    <t>Ep$10022004</t>
  </si>
  <si>
    <t>DIVYANSHUSHARMAKHATU@GMAIL.COM</t>
  </si>
  <si>
    <t>Ep$11102001</t>
  </si>
  <si>
    <t>SHAILPATNAIK@GMAIL.COM</t>
  </si>
  <si>
    <t>Ep$04101971</t>
  </si>
  <si>
    <t>SAYYEDMAANSOORE@GMAIL.COM</t>
  </si>
  <si>
    <t>Ep$07052001</t>
  </si>
  <si>
    <t>MISTRIPARTH16@GMAIL.COM</t>
  </si>
  <si>
    <t>Ep$16072002</t>
  </si>
  <si>
    <t>MERINANN01@GMAIL.COM</t>
  </si>
  <si>
    <t>Ep$29081997</t>
  </si>
  <si>
    <t>GARGVIPIN661980@GMAIL.COM</t>
  </si>
  <si>
    <t>Ep$01071980</t>
  </si>
  <si>
    <t>JOYCE86DOROTHY@GMAIL.COM</t>
  </si>
  <si>
    <t>JOYCE DOROTHY. S</t>
  </si>
  <si>
    <t>Ep$27021986</t>
  </si>
  <si>
    <t>H2M_S3@REDIFFMAIL.COM</t>
  </si>
  <si>
    <t>Ep$28081987</t>
  </si>
  <si>
    <t>KSRI1742@GMAIL.COM</t>
  </si>
  <si>
    <t>Ep$12112003</t>
  </si>
  <si>
    <t>VARTIKASINGH9@GMAIL.COM</t>
  </si>
  <si>
    <t>Ep$30091988</t>
  </si>
  <si>
    <t>SAURABH_JAIN@ENGINEER.COM</t>
  </si>
  <si>
    <t>Ep$03031980</t>
  </si>
  <si>
    <t>UNNATESHHETAMPURIA@GMAIL.COM</t>
  </si>
  <si>
    <t>Ep$20012005</t>
  </si>
  <si>
    <t>GAUTAMANSHUL1987@GMAIL.COM</t>
  </si>
  <si>
    <t>Ep$16021987</t>
  </si>
  <si>
    <t>ARYAROSE22@GMAIL.COM</t>
  </si>
  <si>
    <t>Ep$07111995</t>
  </si>
  <si>
    <t>LAKSHYAVARSHNEY987@GMAIL.COM</t>
  </si>
  <si>
    <t>Ep$21031999</t>
  </si>
  <si>
    <t>MILIND15489@REDIFFMAIL.COM</t>
  </si>
  <si>
    <t>Ep$15041989</t>
  </si>
  <si>
    <t>GHAGSIMRAN2212@GMAIL.COM</t>
  </si>
  <si>
    <t>Ep$22122000</t>
  </si>
  <si>
    <t>CHARAN3JAN1@GMAIL.COM</t>
  </si>
  <si>
    <t>Ep$03012001</t>
  </si>
  <si>
    <t>TOUQEERZARGAR.TZ@GMAIL.COM</t>
  </si>
  <si>
    <t>Ep$05012001</t>
  </si>
  <si>
    <t>SWANANDSP@YAHOO.COM</t>
  </si>
  <si>
    <t>Ep$30061982</t>
  </si>
  <si>
    <t>MAKHAN1112@YAHOO.CO.IN</t>
  </si>
  <si>
    <t>KHAN МОНАММED ASIF HAFIZULLAH HAJRA BEGUM</t>
  </si>
  <si>
    <t>Ep$08081989</t>
  </si>
  <si>
    <t>SRINIKETH.AKELLA@GMAIL.COM</t>
  </si>
  <si>
    <t>Ep$18121993</t>
  </si>
  <si>
    <t>HARIMOHANS007@GMAIL.COM</t>
  </si>
  <si>
    <t>Ep$29071998</t>
  </si>
  <si>
    <t>BSANTOSHRAJ1987@GMAIL.COM</t>
  </si>
  <si>
    <t>Ep$01111987</t>
  </si>
  <si>
    <t>ANSOFT279@GMAIL.COM</t>
  </si>
  <si>
    <t>Ep$24071984</t>
  </si>
  <si>
    <t>AVBUSINESSUSE10@GMAIL.COM</t>
  </si>
  <si>
    <t>Ep$15041994</t>
  </si>
  <si>
    <t>PONAGANTIAKANKSHA262@GMAIL.COM</t>
  </si>
  <si>
    <t>Ep$26022002</t>
  </si>
  <si>
    <t>SUNITABALODA16@GMAIL.COM</t>
  </si>
  <si>
    <t>UMMU2002@GMAIL.COM</t>
  </si>
  <si>
    <t>Ep$16012003</t>
  </si>
  <si>
    <t>SUHAKALAM@GMAIL.COM</t>
  </si>
  <si>
    <t>Ep$10071988</t>
  </si>
  <si>
    <t>KSHITIJKOKAS@GMAIL.COM</t>
  </si>
  <si>
    <t>Ep$04121989</t>
  </si>
  <si>
    <t>JHARAVIBHUSHAN1996@GMAIL.COM</t>
  </si>
  <si>
    <t>Ep$10061996</t>
  </si>
  <si>
    <t>ER.ABHICHANDRA@GMAIL.COM</t>
  </si>
  <si>
    <t>Ep$07021983</t>
  </si>
  <si>
    <t>NISHANTH0614@GMAIL.COM</t>
  </si>
  <si>
    <t>Ep$14062003</t>
  </si>
  <si>
    <t>ADVIKS@GMAIL.COM</t>
  </si>
  <si>
    <t>AKASH14DWIVEDI@GMAIL.COM</t>
  </si>
  <si>
    <t>Ep$10032001</t>
  </si>
  <si>
    <t>VAMSIIGUTTIKONDA@GMAIL.COM</t>
  </si>
  <si>
    <t>Ep$24052003</t>
  </si>
  <si>
    <t>TSRAVANK@YAHOO.COM</t>
  </si>
  <si>
    <t>Ep$28091972</t>
  </si>
  <si>
    <t>PRATEEKGULATI333@GMAIL.COM</t>
  </si>
  <si>
    <t>Ep$16011999</t>
  </si>
  <si>
    <t>MUKUNDA.GUPTA@GMAIL.COM</t>
  </si>
  <si>
    <t>Ep$02041988</t>
  </si>
  <si>
    <t>GAURABGGHOSH@GMAIL.COM</t>
  </si>
  <si>
    <t>Ep$24071987</t>
  </si>
  <si>
    <t>SRIMATHI150803@GMAIL.COM</t>
  </si>
  <si>
    <t>Ep$15082003</t>
  </si>
  <si>
    <t>RISHAAN.IN@GMAIL.COM</t>
  </si>
  <si>
    <t>Ep$08121991</t>
  </si>
  <si>
    <t>SARTHAK2005TH@GMAIL.COM</t>
  </si>
  <si>
    <t>Ep$12032005</t>
  </si>
  <si>
    <t>ATUL.UNIQUE98@GMAIL.COM</t>
  </si>
  <si>
    <t>Ep$11021999</t>
  </si>
  <si>
    <t>MUGDHATHOKE0909@GMAIL.COM</t>
  </si>
  <si>
    <t>Ep$09092003</t>
  </si>
  <si>
    <t>VIVEK.HV20@GMAIL.COM</t>
  </si>
  <si>
    <t>Ep$20101993</t>
  </si>
  <si>
    <t>NITHISHJPRABHU@GMAIL.COM</t>
  </si>
  <si>
    <t>Ep$01111994</t>
  </si>
  <si>
    <t>HEYSAYUDH@GMAIL.COM</t>
  </si>
  <si>
    <t>HARDIPATELL2926@GMAIL.COM</t>
  </si>
  <si>
    <t>NIVEDMS44@GMAIL.COM</t>
  </si>
  <si>
    <t>Ep$17122001</t>
  </si>
  <si>
    <t>VIMALAKOPPADA@GMAIL.COM</t>
  </si>
  <si>
    <t>Ep$18021981</t>
  </si>
  <si>
    <t>SCIENTILLA5524@GMAIL.COM</t>
  </si>
  <si>
    <t>Ep$20052001</t>
  </si>
  <si>
    <t>PARVATHIJNAIR206@GMAIL.COM</t>
  </si>
  <si>
    <t>HAROONSURYA5@GMAIL.COM</t>
  </si>
  <si>
    <t>Ep$17082001</t>
  </si>
  <si>
    <t>SIDSHARMA4224@GMAIL.COM</t>
  </si>
  <si>
    <t>Ep$24112001</t>
  </si>
  <si>
    <t>SHREYRH@GMAIL.COM</t>
  </si>
  <si>
    <t>Ep$14042004</t>
  </si>
  <si>
    <t>NEHASINGLASINGH@GMAIL.COM</t>
  </si>
  <si>
    <t>Ep$06041991</t>
  </si>
  <si>
    <t>SUNITHM@GMAIL.COM</t>
  </si>
  <si>
    <t>Ep$12051981</t>
  </si>
  <si>
    <t>PVMASHWATH@YAHOO.COM</t>
  </si>
  <si>
    <t>Ep$18091996</t>
  </si>
  <si>
    <t>CHAT.KRITTIKA@GMAIL.COM</t>
  </si>
  <si>
    <t>Ep$08051994</t>
  </si>
  <si>
    <t>REVATHIPENTELA@GMAIL.COM</t>
  </si>
  <si>
    <t>Ep$27111982</t>
  </si>
  <si>
    <t>FAISAL.RASHEED45@GMAIL.COM</t>
  </si>
  <si>
    <t>Ep$17021982</t>
  </si>
  <si>
    <t>AVASTHI.SAURABH@GMAIL.COM</t>
  </si>
  <si>
    <t>Ep$05051982</t>
  </si>
  <si>
    <t>HRIDAYGULATI277@GMAIL.COM</t>
  </si>
  <si>
    <t>Ep$16072004</t>
  </si>
  <si>
    <t>CHIRODIPTO.DUTTA@GMAIL.COM</t>
  </si>
  <si>
    <t>Ep$28091977</t>
  </si>
  <si>
    <t>VIBHORRATHI240399@GMAIL.COM</t>
  </si>
  <si>
    <t>Ep$24031999</t>
  </si>
  <si>
    <t>P.VARUN2124@GMAIL.COM</t>
  </si>
  <si>
    <t>Ep$21032002</t>
  </si>
  <si>
    <t>SHIVAM.BTH@GMAIL.COM</t>
  </si>
  <si>
    <t>Ep$05041990</t>
  </si>
  <si>
    <t>RAMANI.GEMBALI@GMAIL.COM</t>
  </si>
  <si>
    <t>RUJUL.MALLAPURAM@GMAIL.COM</t>
  </si>
  <si>
    <t>Ep$09122004</t>
  </si>
  <si>
    <t>YASHIKABHAKER36@GMAIL.COM</t>
  </si>
  <si>
    <t>SIRIMUVVA07@GMAIL.COM</t>
  </si>
  <si>
    <t>Ep$07112003</t>
  </si>
  <si>
    <t>ADITYAU2811@GMAIL.COM</t>
  </si>
  <si>
    <t>Ep$28112000</t>
  </si>
  <si>
    <t>PRETTYVERMA72@GMAIL.COM</t>
  </si>
  <si>
    <t>Ep$28081997</t>
  </si>
  <si>
    <t>ARVAPALLI12345@GMAIL.COM</t>
  </si>
  <si>
    <t>Ep$04072001</t>
  </si>
  <si>
    <t>DEBJIT721212@GMAIL.COM</t>
  </si>
  <si>
    <t>Ep$13011999</t>
  </si>
  <si>
    <t>1X1P00000@GMAIL.COM</t>
  </si>
  <si>
    <t>Ep$17012003</t>
  </si>
  <si>
    <t>SHARMANEHA1989@GMAIL.COM</t>
  </si>
  <si>
    <t>Ep$01031989</t>
  </si>
  <si>
    <t>SHIVA.JOSHI23@GMAIL.COM</t>
  </si>
  <si>
    <t>Ep$18031985</t>
  </si>
  <si>
    <t>ANAY97@GMAIL.COM</t>
  </si>
  <si>
    <t>Ep$07051997</t>
  </si>
  <si>
    <t>ASHEESHSAX@GMAIL.COM</t>
  </si>
  <si>
    <t>Ep$03101980</t>
  </si>
  <si>
    <t>ANURAGSHARMA101015@GMAIL.COM</t>
  </si>
  <si>
    <t>Ep$15102004</t>
  </si>
  <si>
    <t>MIRANDABAIG@GMAIL.COM</t>
  </si>
  <si>
    <t>Ep$31122000</t>
  </si>
  <si>
    <t>MURTHYS@OUTLOOK.COM</t>
  </si>
  <si>
    <t>VENKATA RAMA MURTHY S.R.</t>
  </si>
  <si>
    <t>Ep$26071976</t>
  </si>
  <si>
    <t>KEERTHANARACHAKONDA9999@GMAIL.COM</t>
  </si>
  <si>
    <t>Ep$27022002</t>
  </si>
  <si>
    <t>SINDHUZMAIL@GMAIL.COM</t>
  </si>
  <si>
    <t>Ep$19091974</t>
  </si>
  <si>
    <t>SAKSHIVATSA7@GMAIL.COM</t>
  </si>
  <si>
    <t>Ep$04122001</t>
  </si>
  <si>
    <t>PUSHPENDRA.DHIMOLE@GMAIL.COM</t>
  </si>
  <si>
    <t>Ep$01101982</t>
  </si>
  <si>
    <t>VJCHANDWANI96@GMAIL.COM</t>
  </si>
  <si>
    <t>Ep$25011996</t>
  </si>
  <si>
    <t>SARANKUMAR.DS@GMAIL.COM</t>
  </si>
  <si>
    <t>Ep$02081980</t>
  </si>
  <si>
    <t>KASHINATH3150@GMAIL.COM</t>
  </si>
  <si>
    <t>Ep$24112004</t>
  </si>
  <si>
    <t>DINESHVENU01@GMAIL.COM</t>
  </si>
  <si>
    <t>Ep$13081983</t>
  </si>
  <si>
    <t>PRIYANANCY@YMAIL.COM</t>
  </si>
  <si>
    <t>Ep$19031990</t>
  </si>
  <si>
    <t>RAHUL.TANTAK@GMAIL.COM</t>
  </si>
  <si>
    <t>Ep$11111977</t>
  </si>
  <si>
    <t>samal.shatrughna@gmail.com</t>
  </si>
  <si>
    <t>Ep$16061988</t>
  </si>
  <si>
    <t>OSMANAZAM82@GMAIL.COM</t>
  </si>
  <si>
    <t>Ep$06062002</t>
  </si>
  <si>
    <t>RAJPPARBHANI@GMAIL.COM</t>
  </si>
  <si>
    <t>Ep$15061991</t>
  </si>
  <si>
    <t>SARVASHRESTHAR@GMAIL.COM</t>
  </si>
  <si>
    <t>Ep$01072003</t>
  </si>
  <si>
    <t>NISHANETR@GMAIL.COM</t>
  </si>
  <si>
    <t>Ep$27051996</t>
  </si>
  <si>
    <t>ANUSHKASINGH3016@GMAIL.COM</t>
  </si>
  <si>
    <t>Ep$30012004</t>
  </si>
  <si>
    <t>SAIKIRANNAGARJUNA02@GMAIL.COM</t>
  </si>
  <si>
    <t>Ep$31032002</t>
  </si>
  <si>
    <t>SASNSATVIK01@GMAIL.COM</t>
  </si>
  <si>
    <t>Ep$22082004</t>
  </si>
  <si>
    <t>VNEETHV@GMAIL.COM</t>
  </si>
  <si>
    <t>VINEETH. V</t>
  </si>
  <si>
    <t>Ep$03021984</t>
  </si>
  <si>
    <t>J.NISHARAO@GMAIL.COM</t>
  </si>
  <si>
    <t>Ep$06021998</t>
  </si>
  <si>
    <t>AMITHAREDDY1504@GMAIL.COM</t>
  </si>
  <si>
    <t>Ep$15042002</t>
  </si>
  <si>
    <t>SUNNY.MITTAL.OFF.89@GMAIL.COM</t>
  </si>
  <si>
    <t>Ep$20111989</t>
  </si>
  <si>
    <t>CHAUHANBHAVNA280@GMAIL.COM</t>
  </si>
  <si>
    <t>Ep$08022002</t>
  </si>
  <si>
    <t>RAMAKRISHNA.NELAVALLI@GMAIL.COM</t>
  </si>
  <si>
    <t>Ep$20031982</t>
  </si>
  <si>
    <t>SANSKRITIVERMACGC@GMAIL.COM</t>
  </si>
  <si>
    <t>Ep$30012001</t>
  </si>
  <si>
    <t>NARAYANAN0440@GMAIL.COM</t>
  </si>
  <si>
    <t>NARAYANAN KUTTY R.</t>
  </si>
  <si>
    <t>RAGHAVCHANDNA2003@GMAIL.COM</t>
  </si>
  <si>
    <t>RAKESH.PUTTA@GMAIL.COM</t>
  </si>
  <si>
    <t>Ep$28021983</t>
  </si>
  <si>
    <t>ROHANRAWAT.19990@GMAIL.COM</t>
  </si>
  <si>
    <t>Ep$20021999</t>
  </si>
  <si>
    <t>YOGESHMURARIYA@GMAIL.COM</t>
  </si>
  <si>
    <t>Ep$19091982</t>
  </si>
  <si>
    <t>JCHANDRAN003@GMAIL.COM</t>
  </si>
  <si>
    <t>Ep$09081982</t>
  </si>
  <si>
    <t>WASSEEMKHAAN@GMAIL.COM</t>
  </si>
  <si>
    <t>Ep$27121984</t>
  </si>
  <si>
    <t>MAMTASHAW52169@GMAIL.COM</t>
  </si>
  <si>
    <t>Ep$18092002</t>
  </si>
  <si>
    <t>RAJEEVKUMARRAJPAL@GMAIL.COM</t>
  </si>
  <si>
    <t>Ep$29051983</t>
  </si>
  <si>
    <t>ABIDULLA@YAHOO.COM</t>
  </si>
  <si>
    <t>Ep$05061974</t>
  </si>
  <si>
    <t>DHRUVVISHIN@GMAIL.COM</t>
  </si>
  <si>
    <t>Ep$05112001</t>
  </si>
  <si>
    <t>VIKASPUTTA@GMAIL.COM</t>
  </si>
  <si>
    <t>Ep$17111989</t>
  </si>
  <si>
    <t>SRUJANAWDVMP1@GMAIL.COM</t>
  </si>
  <si>
    <t>Ep$02081996</t>
  </si>
  <si>
    <t>KRRAAKESH@GMAIL.COM</t>
  </si>
  <si>
    <t>Ep$30031985</t>
  </si>
  <si>
    <t>ASOK_PISCES@HOTMAIL.COM</t>
  </si>
  <si>
    <t>Ep$15071983</t>
  </si>
  <si>
    <t>SANJAY.NARGUND@GMAIL.COM</t>
  </si>
  <si>
    <t>Ep$08011990</t>
  </si>
  <si>
    <t>ANUVAB.SEN99@GMAIL.COM</t>
  </si>
  <si>
    <t>Ep$12071999</t>
  </si>
  <si>
    <t>ABBASWANGDE@GMAIL.COM</t>
  </si>
  <si>
    <t>Ep$18082002</t>
  </si>
  <si>
    <t>MIRCHIARVIND@GMAIL.COM</t>
  </si>
  <si>
    <t>ARAVINDAN C.</t>
  </si>
  <si>
    <t>Ep$25101978</t>
  </si>
  <si>
    <t>ANMOLCHAUHANJOBS@GMAIL.COM</t>
  </si>
  <si>
    <t>Ep$28111994</t>
  </si>
  <si>
    <t>MUKHERJEE4848@GMAIL.COM</t>
  </si>
  <si>
    <t>KINJALJOSHI02@OUTLOOK.COM</t>
  </si>
  <si>
    <t>SHRUTIBHATI8910@GMAIL.COM</t>
  </si>
  <si>
    <t>Ep$12031990</t>
  </si>
  <si>
    <t>SARANGD42@GMAIL.COM</t>
  </si>
  <si>
    <t>Ep$24071996</t>
  </si>
  <si>
    <t>MEHULNAYAK14@GMAIL.COM</t>
  </si>
  <si>
    <t>Ep$10071997</t>
  </si>
  <si>
    <t>ROHIT.KRISHNAN1228@GMAIL.COM</t>
  </si>
  <si>
    <t>SREENIHITHACHENNUPATI@GMAIL.COM</t>
  </si>
  <si>
    <t>AT.THAKURADITYA@GMAIL.COM</t>
  </si>
  <si>
    <t>Ep$02041997</t>
  </si>
  <si>
    <t>MAJUMDER.ANWESHA001@GMAIL.COM</t>
  </si>
  <si>
    <t>Ep$01031997</t>
  </si>
  <si>
    <t>ABHAYKS315@GMAIL.COM</t>
  </si>
  <si>
    <t>SOUNDARYAGUDISENA0393@GMAIL.COM</t>
  </si>
  <si>
    <t>Ep$03111993</t>
  </si>
  <si>
    <t>MVSINDHUMANVITHA@GMAIL.COM</t>
  </si>
  <si>
    <t>SEKAR211@GMAIL.COM</t>
  </si>
  <si>
    <t>Ep$29051979</t>
  </si>
  <si>
    <t>ALTAF.ALI123@GMAIL.COM</t>
  </si>
  <si>
    <t>Ep$08111988</t>
  </si>
  <si>
    <t>TKOFFICIAL.COM@GMAIL.COM</t>
  </si>
  <si>
    <t>Ep$23111999</t>
  </si>
  <si>
    <t>VISBAT55@YAHOO.COM</t>
  </si>
  <si>
    <t>Ep$04021970</t>
  </si>
  <si>
    <t>EMYPAULSON93@GMAIL.COM</t>
  </si>
  <si>
    <t>Ep$13101993</t>
  </si>
  <si>
    <t>GKAULS99@GMAIL.COM</t>
  </si>
  <si>
    <t>Ep$15061998</t>
  </si>
  <si>
    <t>HEMAKSHI312@GMAIL.COM</t>
  </si>
  <si>
    <t>Ep$12122003</t>
  </si>
  <si>
    <t>SRAV.CSE2011@GMAIL.COM</t>
  </si>
  <si>
    <t>Ep$20071990</t>
  </si>
  <si>
    <t>ROSHANBUDDABATHUNI@GMAIL.COM</t>
  </si>
  <si>
    <t>BIRADARKRIS@GMAIL.COM</t>
  </si>
  <si>
    <t>Ep$02012004</t>
  </si>
  <si>
    <t>MOHAMMEDSHAH0017@GMAIL.COM</t>
  </si>
  <si>
    <t>Ep$06022001</t>
  </si>
  <si>
    <t>DIVYARATH72@GMAIL.COM</t>
  </si>
  <si>
    <t>Ep$01081992</t>
  </si>
  <si>
    <t>NISHANTNUNIA@GMAIL.COM</t>
  </si>
  <si>
    <t>Ep$01072001</t>
  </si>
  <si>
    <t>ABHINAV200151@GMAIL.COM</t>
  </si>
  <si>
    <t>Ep$28092001</t>
  </si>
  <si>
    <t>RAUSHAN.KR009@GMAIL.COM</t>
  </si>
  <si>
    <t>Ep$24101993</t>
  </si>
  <si>
    <t>MKAVITA130@GMAIL.COM</t>
  </si>
  <si>
    <t>RVCAN96@GMAIL.COM</t>
  </si>
  <si>
    <t>Ep$23071996</t>
  </si>
  <si>
    <t>BHATTIDIKSHANT@GMAIL.COM</t>
  </si>
  <si>
    <t>Ep$17042004</t>
  </si>
  <si>
    <t>MITHUNBAGCHI@GMAIL.COM</t>
  </si>
  <si>
    <t>Ep$07121977</t>
  </si>
  <si>
    <t>SHAJEE.CLOUD@GMAIL.COM</t>
  </si>
  <si>
    <t>Ep$16021979</t>
  </si>
  <si>
    <t>K.YUJEEB@GMAIL.COM</t>
  </si>
  <si>
    <t>Ep$14032004</t>
  </si>
  <si>
    <t>CHETHANRM367@GMAIL.COM</t>
  </si>
  <si>
    <t>CHETANPANT124@GMAIL.COM</t>
  </si>
  <si>
    <t>Ep$23021996</t>
  </si>
  <si>
    <t>JEEVAN.YEWALE@GMAIL.COM</t>
  </si>
  <si>
    <t>Ep$16011984</t>
  </si>
  <si>
    <t>R.VARUNCHAND@GMAIL.COM</t>
  </si>
  <si>
    <t>Ep$08122002</t>
  </si>
  <si>
    <t>SANKALP.AWASTHI@GIANTEAGLE.COM</t>
  </si>
  <si>
    <t>Ep$20111991</t>
  </si>
  <si>
    <t>DHANASHREE.ADKAR@GMAIL.COM</t>
  </si>
  <si>
    <t>Ep$01111975</t>
  </si>
  <si>
    <t>MANASH.BOB@GMAIL.COM</t>
  </si>
  <si>
    <t>Ep$12051983</t>
  </si>
  <si>
    <t>NIKHILESHKUMAR97@GMAIL.COM</t>
  </si>
  <si>
    <t>Ep$26121997</t>
  </si>
  <si>
    <t>JOSHI.SNEHAL@YAHOO.COM</t>
  </si>
  <si>
    <t>Ep$20011968</t>
  </si>
  <si>
    <t>ROYS63233@GMAIL.COM</t>
  </si>
  <si>
    <t>SOMYA2697@GMAIL.COM</t>
  </si>
  <si>
    <t>Ep$26091997</t>
  </si>
  <si>
    <t>KALYANISWAMI@GMAIL.COM</t>
  </si>
  <si>
    <t>Ep$25051975</t>
  </si>
  <si>
    <t>REWARAXIT3@GMAIL.COM</t>
  </si>
  <si>
    <t>TRAGZA3@GMAIL.COM</t>
  </si>
  <si>
    <t>Ep$05102001</t>
  </si>
  <si>
    <t>SAIJAI34@GMAIL.COM</t>
  </si>
  <si>
    <t>Ep$12051979</t>
  </si>
  <si>
    <t>SAHAGOPAL2000@GMAIL.COM</t>
  </si>
  <si>
    <t>Ep$05111967</t>
  </si>
  <si>
    <t>SAIRAHULCHOWDHARY.J@GMAIL.COM</t>
  </si>
  <si>
    <t>PRASHANTSHINDE0123@GMAIL.COM</t>
  </si>
  <si>
    <t>Ep$25011984</t>
  </si>
  <si>
    <t>SANDEEPSHARMA830881@GMAIL.COM</t>
  </si>
  <si>
    <t>Ep$20061997</t>
  </si>
  <si>
    <t>MEKALASRIJANI@GMAIL.COM</t>
  </si>
  <si>
    <t>Ep$12072000</t>
  </si>
  <si>
    <t>IMRANSHRF14@GMAIL.COM</t>
  </si>
  <si>
    <t>Ep$11031989</t>
  </si>
  <si>
    <t>SRILAKSHMI.TANNEERU@GMAIL.COM</t>
  </si>
  <si>
    <t>Ep$02081981</t>
  </si>
  <si>
    <t>2013.SAKSHAM11@GMAIL.COM</t>
  </si>
  <si>
    <t>Ep$03012003</t>
  </si>
  <si>
    <t>VIKRAMRESEARCH19@GMAIL.COM</t>
  </si>
  <si>
    <t>Ep$18061999</t>
  </si>
  <si>
    <t>NAVANEETHCSE23@GMAIL.COM</t>
  </si>
  <si>
    <t>Ep$23081992</t>
  </si>
  <si>
    <t>DINESH.KOTHAPALLEY@GMAIL.COM</t>
  </si>
  <si>
    <t>Ep$02031996</t>
  </si>
  <si>
    <t>AASHUYADAV7037@GMAIL.COM</t>
  </si>
  <si>
    <t>Ep$10101998</t>
  </si>
  <si>
    <t>SACHINSJOSHI87@GMAIL.COM</t>
  </si>
  <si>
    <t>Ep$08071985</t>
  </si>
  <si>
    <t>CABHARGAVTEJ03@GMAIL.COM</t>
  </si>
  <si>
    <t>Ep$03081990</t>
  </si>
  <si>
    <t>NISHAN142001@GMAIL.COM</t>
  </si>
  <si>
    <t>Ep$14032001</t>
  </si>
  <si>
    <t>CHAIITHRAONLINE@GMAIL.COM</t>
  </si>
  <si>
    <t>Ep$18022004</t>
  </si>
  <si>
    <t>NPARTHIPHP@GMAIL.COM</t>
  </si>
  <si>
    <t>Ep$20051982</t>
  </si>
  <si>
    <t>SPONTY.ARJUN@GMAIL.COM</t>
  </si>
  <si>
    <t>SHIVANI.PISCES.1987@GMAIL.COM</t>
  </si>
  <si>
    <t>Ep$02031987</t>
  </si>
  <si>
    <t>JIGNESHNV1187@GMAIL.COM</t>
  </si>
  <si>
    <t>Ep$01011987</t>
  </si>
  <si>
    <t>DEBJIT45J@GMAIL.COM</t>
  </si>
  <si>
    <t>Ep$22061994</t>
  </si>
  <si>
    <t>HAISANNDHYA@GMAIL.COM</t>
  </si>
  <si>
    <t>Ep$08041994</t>
  </si>
  <si>
    <t>RAKESHCOOL216@GMAIL.COM</t>
  </si>
  <si>
    <t>Ep$17031993</t>
  </si>
  <si>
    <t>RENUSARMI@GMAIL.COM</t>
  </si>
  <si>
    <t>Ep$26111991</t>
  </si>
  <si>
    <t>CAYUSH563@GMAIL.COM</t>
  </si>
  <si>
    <t>Ep$13122002</t>
  </si>
  <si>
    <t>SIBINBASKAR@GMAIL.COM</t>
  </si>
  <si>
    <t>SIBIN.C.B.</t>
  </si>
  <si>
    <t>Ep$11051985</t>
  </si>
  <si>
    <t>DRSANTOSHKUMARDODDA@GMAIL.COM</t>
  </si>
  <si>
    <t>Ep$01051980</t>
  </si>
  <si>
    <t>TUSHARKASAUDHAN6@GMAIL.COM</t>
  </si>
  <si>
    <t>Ep$03052002</t>
  </si>
  <si>
    <t>VISHALKHARE39@GMAIL.COM</t>
  </si>
  <si>
    <t>Ep$27051994</t>
  </si>
  <si>
    <t>IMSWEVE@GMAIL.COM</t>
  </si>
  <si>
    <t>Ep$06081998</t>
  </si>
  <si>
    <t>AMVORA96@GMAIL.COM</t>
  </si>
  <si>
    <t>Ep$06061996</t>
  </si>
  <si>
    <t>ABHIYANT.WORK@GMAIL.COM</t>
  </si>
  <si>
    <t>Ep$15072001</t>
  </si>
  <si>
    <t>RAMEEZALUVA@GMAIL.COM</t>
  </si>
  <si>
    <t>ANU.ANAND.19.12.1989@GMAIL.COM</t>
  </si>
  <si>
    <t>WASEEM.SCHOOL.2000@GMAIL.COM</t>
  </si>
  <si>
    <t>Ep$17052003</t>
  </si>
  <si>
    <t>MVKR.IT88@GMAIL.COM</t>
  </si>
  <si>
    <t>Ep$15082000</t>
  </si>
  <si>
    <t>NIKITASINGHSINGH945@GMAIL.COM</t>
  </si>
  <si>
    <t>Ep$25122000</t>
  </si>
  <si>
    <t>RAHULJHA.12015@GMAIL.COM</t>
  </si>
  <si>
    <t>Ep$27071992</t>
  </si>
  <si>
    <t>CAREERRAVINDRA1996@GMAIL.COM</t>
  </si>
  <si>
    <t>Ep$10031996</t>
  </si>
  <si>
    <t>SHAIKMUBINA1224@GMAIL.COM</t>
  </si>
  <si>
    <t>Ep$22041991</t>
  </si>
  <si>
    <t>SINGMUKTA@GMAIL.COM</t>
  </si>
  <si>
    <t>Ep$19111979</t>
  </si>
  <si>
    <t>DURGESH.RACHWANI@GMAIL.COM</t>
  </si>
  <si>
    <t>Ep$02081991</t>
  </si>
  <si>
    <t>HAMZAHIESAR@GMAIL.COM</t>
  </si>
  <si>
    <t>PANDITBHASHKAR@GMAIL.COM</t>
  </si>
  <si>
    <t>Ep$01091994</t>
  </si>
  <si>
    <t>GOODBOY.NITISH@GMAIL.COM</t>
  </si>
  <si>
    <t>Ep$26021992</t>
  </si>
  <si>
    <t>DIPESH76MANNA@GMAIL.COM</t>
  </si>
  <si>
    <t>Ep$11081999</t>
  </si>
  <si>
    <t>PUNK241092@GMAIL.COM</t>
  </si>
  <si>
    <t>PUSHPAK210@GMAIL.COM</t>
  </si>
  <si>
    <t>Ep$10021982</t>
  </si>
  <si>
    <t>IAMJULIAN2020@GMAIL.COM</t>
  </si>
  <si>
    <t>Ep$08061985</t>
  </si>
  <si>
    <t>NITHUVINOD2010@GMAIL.COM</t>
  </si>
  <si>
    <t>Ep$11041980</t>
  </si>
  <si>
    <t>NIKHILNIKHR@GMAIL.COM</t>
  </si>
  <si>
    <t>Ep$03032002</t>
  </si>
  <si>
    <t>CHITRITAREDDY@GMAIL.COM</t>
  </si>
  <si>
    <t>Ep$18081992</t>
  </si>
  <si>
    <t>RAHUL.K.02@GMAIL.COM</t>
  </si>
  <si>
    <t>Ep$07021984</t>
  </si>
  <si>
    <t>M.KARTHU@GMAIL.COM</t>
  </si>
  <si>
    <t>Ep$30031982</t>
  </si>
  <si>
    <t>SANJAY.MREC@GMAIL.COM</t>
  </si>
  <si>
    <t>Ep$15071976</t>
  </si>
  <si>
    <t>VAMSHIKURLAGUNDA@GMAIL.COM</t>
  </si>
  <si>
    <t>Ep$29051997</t>
  </si>
  <si>
    <t>JAIMINGANATRA29.SWAYAM@GMAIL.COM</t>
  </si>
  <si>
    <t>Ep$05121993</t>
  </si>
  <si>
    <t>THAKKARFRENNY@GMAIL.COM</t>
  </si>
  <si>
    <t>Ep$26101990</t>
  </si>
  <si>
    <t>YSDSIDDU@GMAIL.COM</t>
  </si>
  <si>
    <t>Ep$12112002</t>
  </si>
  <si>
    <t>SAURABHDESHPANDE107@GMAIL.COM</t>
  </si>
  <si>
    <t>VASHISHTKARSH@GMAIL.COM</t>
  </si>
  <si>
    <t>SINGHHARJINDER1299@GMAIL.COM</t>
  </si>
  <si>
    <t>Ep$04121999</t>
  </si>
  <si>
    <t>PIYUSH.ALANKAR@GMAIL.COM</t>
  </si>
  <si>
    <t>Ep$28051991</t>
  </si>
  <si>
    <t>ENGG.ROBIN@GMAIL.COM</t>
  </si>
  <si>
    <t>Ep$05081984</t>
  </si>
  <si>
    <t>SACHINPADHANAYA@GMAIL.COM</t>
  </si>
  <si>
    <t>Ep$15091995</t>
  </si>
  <si>
    <t>nisarg.a.modi@gmail.com</t>
  </si>
  <si>
    <t>Ep$28061977</t>
  </si>
  <si>
    <t>NEHAASWAL1@GMAIL.COM</t>
  </si>
  <si>
    <t>BISWAS7754@GMAIL.COM</t>
  </si>
  <si>
    <t>Ep$26111998</t>
  </si>
  <si>
    <t>RISHABHSINGH200245@GMAIL.COM</t>
  </si>
  <si>
    <t>SONALIVARMAM@GMAIL.COM</t>
  </si>
  <si>
    <t>SYAMSASIDHARAN@GMAIL.COM</t>
  </si>
  <si>
    <t>Ep$23061977</t>
  </si>
  <si>
    <t>SHUBHAMROYSK786@GMAIL.COM</t>
  </si>
  <si>
    <t>Ep$02061999</t>
  </si>
  <si>
    <t>BHAVANAYEDLA309@GMAIL.COM</t>
  </si>
  <si>
    <t>Ep$30091994</t>
  </si>
  <si>
    <t>DEEPAK@SHREESHYAM.COM</t>
  </si>
  <si>
    <t>Ep$07061975</t>
  </si>
  <si>
    <t>SANJANANALLA2003@GMAIL.COM</t>
  </si>
  <si>
    <t>Ep$30072003</t>
  </si>
  <si>
    <t>ARDRASUNIL149@GMAIL.COM</t>
  </si>
  <si>
    <t>Ep$24121997</t>
  </si>
  <si>
    <t>SHRADDHAMVN@GMAIL.COM</t>
  </si>
  <si>
    <t>Ep$04102002</t>
  </si>
  <si>
    <t>DEVKRANTHIDEV@GMAIL.COM</t>
  </si>
  <si>
    <t>Ep$19081998</t>
  </si>
  <si>
    <t>SHIRAPTI27@GMAIL.COM</t>
  </si>
  <si>
    <t>Ep$27112003</t>
  </si>
  <si>
    <t>RAKSHITSUVARNA15@GMAIL.COM</t>
  </si>
  <si>
    <t>Ep$15042001</t>
  </si>
  <si>
    <t>PANKAJMISHRAUK@GMAIL.COM</t>
  </si>
  <si>
    <t>Ep$15081980</t>
  </si>
  <si>
    <t>JATIN190JAIN@GMAIL.COM</t>
  </si>
  <si>
    <t>Ep$11042000</t>
  </si>
  <si>
    <t>SAHOLLA@CISCO.COM</t>
  </si>
  <si>
    <t>Ep$21101978</t>
  </si>
  <si>
    <t>PRAVEENKUMARSEC5@GMAIL.COM</t>
  </si>
  <si>
    <t>Ep$15071999</t>
  </si>
  <si>
    <t>ATISHAY.SETHI4@GMAIL.COM</t>
  </si>
  <si>
    <t>Ep$07122003</t>
  </si>
  <si>
    <t>DIPALISARAVADE98@GMAIL.COM</t>
  </si>
  <si>
    <t>Ep$08121998</t>
  </si>
  <si>
    <t>16.SHRENIK@GMAIL.COM</t>
  </si>
  <si>
    <t>Ep$16092003</t>
  </si>
  <si>
    <t>SHRUTHI.MNEERAJA2@GMAIL.COM</t>
  </si>
  <si>
    <t>Ep$09012002</t>
  </si>
  <si>
    <t>MOUROUSHIHAZRA@GMAIL.COM</t>
  </si>
  <si>
    <t>TRAGHAV64@GMAIL.COM</t>
  </si>
  <si>
    <t>Ep$11062001</t>
  </si>
  <si>
    <t>KONDASATISH.KAR@GMAIL.COM</t>
  </si>
  <si>
    <t>Ep$15041984</t>
  </si>
  <si>
    <t>NITINDAROCH27@GMAIL.COM</t>
  </si>
  <si>
    <t>Ep$27022003</t>
  </si>
  <si>
    <t>ANUJVERMA0033@GMAIL.COM</t>
  </si>
  <si>
    <t>Ep$10051991</t>
  </si>
  <si>
    <t>MUSINGSOFAGNUS@GMAIL.COM</t>
  </si>
  <si>
    <t>Ep$26101992</t>
  </si>
  <si>
    <t>ANITHASURESH936@GMAIL.COM</t>
  </si>
  <si>
    <t>Ep$16041980</t>
  </si>
  <si>
    <t>PARTHI10590@GMAIL.COM</t>
  </si>
  <si>
    <t>Ep$10051990</t>
  </si>
  <si>
    <t>VIJAYARAJESHWARI.M@GMAIL.COM</t>
  </si>
  <si>
    <t>Ep$25082001</t>
  </si>
  <si>
    <t>DINESH_D1@OUTLOOK.COM</t>
  </si>
  <si>
    <t>Ep$12021986</t>
  </si>
  <si>
    <t>SYEDAASIMHUSSAIN22@GMAIL.COM</t>
  </si>
  <si>
    <t>DHARMAKOLLA85@GMAIL.COM</t>
  </si>
  <si>
    <t>HARSHAL.DALVI007@GMAIL.COM</t>
  </si>
  <si>
    <t>Ep$29061987</t>
  </si>
  <si>
    <t>ABDULMUQTADIR6721@GMAIL.COM</t>
  </si>
  <si>
    <t>ANSHUOJHA2005@GMAIL.COM</t>
  </si>
  <si>
    <t>Ep$07031986</t>
  </si>
  <si>
    <t>ABHIRAMANILKUMAR30@GMAIL.COM</t>
  </si>
  <si>
    <t>AADITYASTUDENTID@GMAIL.COM</t>
  </si>
  <si>
    <t>SIVAKEERTHISANTHOSH@GMAIL.COM</t>
  </si>
  <si>
    <t>Ep$11091998</t>
  </si>
  <si>
    <t>LAKSHMYLIFE@GMAIL.COM</t>
  </si>
  <si>
    <t>Ep$29081988</t>
  </si>
  <si>
    <t>DEEPANSHU.SINGH89@GMAIL.COM</t>
  </si>
  <si>
    <t>ARYA.NAGOJI@GMAIL.COM</t>
  </si>
  <si>
    <t>Ep$27022004</t>
  </si>
  <si>
    <t>FARAZKSA@GMAIL.COM</t>
  </si>
  <si>
    <t>ANANYASHARMA314@GMAIL.COM</t>
  </si>
  <si>
    <t>Ep$29071995</t>
  </si>
  <si>
    <t>JOELTHOMASV@GMAIL.COM</t>
  </si>
  <si>
    <t>Ep$06072002</t>
  </si>
  <si>
    <t>ASHWINIBORNARE2@GMAIL.COM</t>
  </si>
  <si>
    <t>Ep$02062000</t>
  </si>
  <si>
    <t>DEBANJANDAS35@GMAIL.COM</t>
  </si>
  <si>
    <t>EINTON1978@GMAIL.COM</t>
  </si>
  <si>
    <t>Ep$06101978</t>
  </si>
  <si>
    <t>SANSKRITISHARMA105@GMAIL.COM</t>
  </si>
  <si>
    <t>Ep$12082004</t>
  </si>
  <si>
    <t>SHIVANSH.TIWARI130899@GMAIL.COM</t>
  </si>
  <si>
    <t>LITTU.KURIEN@GMAIL.COM</t>
  </si>
  <si>
    <t>Ep$19031985</t>
  </si>
  <si>
    <t>VEDANTSONKAR0810@GMAIL.COM</t>
  </si>
  <si>
    <t>Ep$08102001</t>
  </si>
  <si>
    <t>ABDULHAFEDH85@GMAIL.COM</t>
  </si>
  <si>
    <t>ER.HSONI92@GMAIL.COM</t>
  </si>
  <si>
    <t>Ep$13021992</t>
  </si>
  <si>
    <t>PATHANENIGANGOTRI@GMAIL.COM</t>
  </si>
  <si>
    <t>Ep$23062002</t>
  </si>
  <si>
    <t>ASHWINI.KUMAR.ATTRI@GMAIL.COM</t>
  </si>
  <si>
    <t>Ep$26011997</t>
  </si>
  <si>
    <t>KHIMANSHU9953@GMAIL.COM</t>
  </si>
  <si>
    <t>Username_for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</si>
</sst>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9" fillId="0" borderId="10" xfId="0" applyFon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/>
    <xf numFmtId="0" fontId="0" fillId="0" borderId="10" xfId="0" applyBorder="1"/>
    <xf numFmtId="2" fontId="16" fillId="0" borderId="10" xfId="0" applyNumberFormat="1" applyFont="1" applyBorder="1"/>
    <xf numFmtId="2" fontId="0" fillId="0" borderId="0" xfId="0" applyNumberFormat="1"/>
    <xf numFmtId="1" fontId="16" fillId="0" borderId="10" xfId="0" applyNumberFormat="1" applyFont="1" applyBorder="1"/>
    <xf numFmtId="1" fontId="0" fillId="0" borderId="0" xfId="0" applyNumberFormat="1"/>
    <xf numFmtId="9" fontId="0" fillId="0" borderId="10" xfId="1" applyFont="1" applyBorder="1"/>
    <xf numFmtId="1" fontId="0" fillId="0" borderId="10" xfId="1" applyNumberFormat="1" applyFont="1" applyBorder="1"/>
    <xf numFmtId="2" fontId="0" fillId="0" borderId="10" xfId="1" applyNumberFormat="1" applyFon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left" indent="1"/>
    </xf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Border="1"/>
    <xf numFmtId="0" fontId="16" fillId="0" borderId="0" xfId="0" applyFont="1" applyBorder="1"/>
    <xf numFmtId="0" fontId="0" fillId="0" borderId="0" xfId="0" pivotButton="1" applyBorder="1"/>
    <xf numFmtId="0" fontId="16" fillId="33" borderId="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0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62.729864120367" createdVersion="8" refreshedVersion="8" minRefreshableVersion="3" recordCount="4170" xr:uid="{A94F45FB-508C-4789-921B-AC2F76E522F6}">
  <cacheSource type="worksheet">
    <worksheetSource ref="A1:AJ4171" sheet="Learner Usage"/>
  </cacheSource>
  <cacheFields count="36">
    <cacheField name="Course Offering Code" numFmtId="0">
      <sharedItems/>
    </cacheField>
    <cacheField name="Course Offering Name" numFmtId="0">
      <sharedItems count="19">
        <s v="Data Structures for Data Science"/>
        <s v="Data Preprocessing (BS)"/>
        <s v="Fundamentals of Data Science and Engineering"/>
        <s v="Linear Algebra"/>
        <s v="Computing Systems"/>
        <s v="Probability &amp; Statistics"/>
        <s v="Computer Programming"/>
        <s v="Data and the World"/>
        <s v="Writing Practice"/>
        <s v="Statistical Modelling &amp; Inferencing"/>
        <s v="Data Visualization &amp; Storytelling"/>
        <s v="Data Pre-processing (MSc)"/>
        <s v="Feature Engineering"/>
        <s v="Machine Learning"/>
        <s v="Artificial Neural Networks"/>
        <s v="Cloud Services &amp; Platforms"/>
        <s v="Data Stores &amp; Pipelines"/>
        <s v="Basic Mathematics" u="1"/>
        <s v="Python Programming" u="1"/>
      </sharedItems>
    </cacheField>
    <cacheField name="Parent Department Name" numFmtId="0">
      <sharedItems count="2">
        <s v="BS"/>
        <s v="MS"/>
      </sharedItems>
    </cacheField>
    <cacheField name="Semester Name" numFmtId="0">
      <sharedItems/>
    </cacheField>
    <cacheField name="Username" numFmtId="0">
      <sharedItems count="1202">
        <s v="2025eb1100001@bitspilani-digital.edu.in"/>
        <s v="2025eb1100003@bitspilani-digital.edu.in"/>
        <s v="2025eb1100004@bitspilani-digital.edu.in"/>
        <s v="2025eb1100006@bitspilani-digital.edu.in"/>
        <s v="2025eb1100007@bitspilani-digital.edu.in"/>
        <s v="2025eb1100008@bitspilani-digital.edu.in"/>
        <s v="2025eb1100009@bitspilani-digital.edu.in"/>
        <s v="2025eb1100010@bitspilani-digital.edu.in"/>
        <s v="2025eb1100012@bitspilani-digital.edu.in"/>
        <s v="2025eb1100013@bitspilani-digital.edu.in"/>
        <s v="2025eb1100014@bitspilani-digital.edu.in"/>
        <s v="2025eb1100015@bitspilani-digital.edu.in"/>
        <s v="2025eb1100016@bitspilani-digital.edu.in"/>
        <s v="2025eb1100018@bitspilani-digital.edu.in"/>
        <s v="2025eb1100019@bitspilani-digital.edu.in"/>
        <s v="2025eb1100020@bitspilani-digital.edu.in"/>
        <s v="2025eb1100021@bitspilani-digital.edu.in"/>
        <s v="2025eb1100022@bitspilani-digital.edu.in"/>
        <s v="2025eb1100024@bitspilani-digital.edu.in"/>
        <s v="2025eb1100025@bitspilani-digital.edu.in"/>
        <s v="2025eb1100026@bitspilani-digital.edu.in"/>
        <s v="2025eb1100029@bitspilani-digital.edu.in"/>
        <s v="2025eb1100030@bitspilani-digital.edu.in"/>
        <s v="2025eb1100031@bitspilani-digital.edu.in"/>
        <s v="2025eb1100032@bitspilani-digital.edu.in"/>
        <s v="2025eb1100033@bitspilani-digital.edu.in"/>
        <s v="2025eb1100034@bitspilani-digital.edu.in"/>
        <s v="2025eb1100036@bitspilani-digital.edu.in"/>
        <s v="2025eb1100037@bitspilani-digital.edu.in"/>
        <s v="2025eb1100038@bitspilani-digital.edu.in"/>
        <s v="2025eb1100040@bitspilani-digital.edu.in"/>
        <s v="2025eb1100041@bitspilani-digital.edu.in"/>
        <s v="2025eb1100042@bitspilani-digital.edu.in"/>
        <s v="2025eb1100043@bitspilani-digital.edu.in"/>
        <s v="2025eb1100045@bitspilani-digital.edu.in"/>
        <s v="2025eb1100046@bitspilani-digital.edu.in"/>
        <s v="2025eb1100047@bitspilani-digital.edu.in"/>
        <s v="2025eb1100049@bitspilani-digital.edu.in"/>
        <s v="2025eb1100050@bitspilani-digital.edu.in"/>
        <s v="2025eb1100051@bitspilani-digital.edu.in"/>
        <s v="2025eb1100052@bitspilani-digital.edu.in"/>
        <s v="2025eb1100053@bitspilani-digital.edu.in"/>
        <s v="2025eb1100054@bitspilani-digital.edu.in"/>
        <s v="2025eb1100055@bitspilani-digital.edu.in"/>
        <s v="2025eb1100056@bitspilani-digital.edu.in"/>
        <s v="2025eb1100058@bitspilani-digital.edu.in"/>
        <s v="2025eb1100059@bitspilani-digital.edu.in"/>
        <s v="2025eb1100060@bitspilani-digital.edu.in"/>
        <s v="2025eb1100061@bitspilani-digital.edu.in"/>
        <s v="2025eb1100063@bitspilani-digital.edu.in"/>
        <s v="2025eb1100065@bitspilani-digital.edu.in"/>
        <s v="2025eb1100066@bitspilani-digital.edu.in"/>
        <s v="2025eb1100067@bitspilani-digital.edu.in"/>
        <s v="2025eb1100068@bitspilani-digital.edu.in"/>
        <s v="2025eb1100070@bitspilani-digital.edu.in"/>
        <s v="2025eb1100073@bitspilani-digital.edu.in"/>
        <s v="2025eb1100074@bitspilani-digital.edu.in"/>
        <s v="2025eb1100075@bitspilani-digital.edu.in"/>
        <s v="2025eb1100076@bitspilani-digital.edu.in"/>
        <s v="2025eb1100077@bitspilani-digital.edu.in"/>
        <s v="2025eb1100078@bitspilani-digital.edu.in"/>
        <s v="2025eb1100079@bitspilani-digital.edu.in"/>
        <s v="2025eb1100081@bitspilani-digital.edu.in"/>
        <s v="2025eb1100082@bitspilani-digital.edu.in"/>
        <s v="2025eb1100085@bitspilani-digital.edu.in"/>
        <s v="2025eb1100087@bitspilani-digital.edu.in"/>
        <s v="2025eb1100088@bitspilani-digital.edu.in"/>
        <s v="2025eb1100090@bitspilani-digital.edu.in"/>
        <s v="2025eb1100091@bitspilani-digital.edu.in"/>
        <s v="2025eb1100093@bitspilani-digital.edu.in"/>
        <s v="2025eb1100094@bitspilani-digital.edu.in"/>
        <s v="2025eb1100095@bitspilani-digital.edu.in"/>
        <s v="2025eb1100097@bitspilani-digital.edu.in"/>
        <s v="2025eb1100098@bitspilani-digital.edu.in"/>
        <s v="2025eb1100099@bitspilani-digital.edu.in"/>
        <s v="2025eb1100103@bitspilani-digital.edu.in"/>
        <s v="2025eb1100104@bitspilani-digital.edu.in"/>
        <s v="2025eb1100105@bitspilani-digital.edu.in"/>
        <s v="2025eb1100106@bitspilani-digital.edu.in"/>
        <s v="2025eb1100107@bitspilani-digital.edu.in"/>
        <s v="2025eb1100108@bitspilani-digital.edu.in"/>
        <s v="2025eb1100110@bitspilani-digital.edu.in"/>
        <s v="2025eb1100111@bitspilani-digital.edu.in"/>
        <s v="2025eb1100112@bitspilani-digital.edu.in"/>
        <s v="2025eb1100114@bitspilani-digital.edu.in"/>
        <s v="2025eb1100115@bitspilani-digital.edu.in"/>
        <s v="2025eb1100118@bitspilani-digital.edu.in"/>
        <s v="2025eb1100119@bitspilani-digital.edu.in"/>
        <s v="2025eb1100120@bitspilani-digital.edu.in"/>
        <s v="2025eb1100122@bitspilani-digital.edu.in"/>
        <s v="2025eb1100123@bitspilani-digital.edu.in"/>
        <s v="2025eb1100124@bitspilani-digital.edu.in"/>
        <s v="2025eb1100125@bitspilani-digital.edu.in"/>
        <s v="2025eb1100127@bitspilani-digital.edu.in"/>
        <s v="2025eb1100128@bitspilani-digital.edu.in"/>
        <s v="2025eb1100129@bitspilani-digital.edu.in"/>
        <s v="2025eb1100130@bitspilani-digital.edu.in"/>
        <s v="2025eb1100131@bitspilani-digital.edu.in"/>
        <s v="2025eb1100132@bitspilani-digital.edu.in"/>
        <s v="2025eb1100133@bitspilani-digital.edu.in"/>
        <s v="2025eb1100134@bitspilani-digital.edu.in"/>
        <s v="2025eb1100135@bitspilani-digital.edu.in"/>
        <s v="2025eb1100136@bitspilani-digital.edu.in"/>
        <s v="2025eb1100137@bitspilani-digital.edu.in"/>
        <s v="2025eb1100138@bitspilani-digital.edu.in"/>
        <s v="2025eb1100139@bitspilani-digital.edu.in"/>
        <s v="2025eb1100140@bitspilani-digital.edu.in"/>
        <s v="2025eb1100141@bitspilani-digital.edu.in"/>
        <s v="2025eb1100142@bitspilani-digital.edu.in"/>
        <s v="2025eb1100143@bitspilani-digital.edu.in"/>
        <s v="2025eb1100145@bitspilani-digital.edu.in"/>
        <s v="2025eb1100147@bitspilani-digital.edu.in"/>
        <s v="2025eb1100148@bitspilani-digital.edu.in"/>
        <s v="2025eb1100149@bitspilani-digital.edu.in"/>
        <s v="2025eb1100150@bitspilani-digital.edu.in"/>
        <s v="2025eb1100152@bitspilani-digital.edu.in"/>
        <s v="2025eb1100153@bitspilani-digital.edu.in"/>
        <s v="2025eb1100154@bitspilani-digital.edu.in"/>
        <s v="2025eb1100155@bitspilani-digital.edu.in"/>
        <s v="2025eb1100156@bitspilani-digital.edu.in"/>
        <s v="2025eb1100157@bitspilani-digital.edu.in"/>
        <s v="2025eb1100158@bitspilani-digital.edu.in"/>
        <s v="2025eb1100159@bitspilani-digital.edu.in"/>
        <s v="2025eb1100160@bitspilani-digital.edu.in"/>
        <s v="2025eb1100161@bitspilani-digital.edu.in"/>
        <s v="2025eb1100162@bitspilani-digital.edu.in"/>
        <s v="2025eb1100163@bitspilani-digital.edu.in"/>
        <s v="2025eb1100165@bitspilani-digital.edu.in"/>
        <s v="2025eb1100166@bitspilani-digital.edu.in"/>
        <s v="2025eb1100167@bitspilani-digital.edu.in"/>
        <s v="2025eb1100168@bitspilani-digital.edu.in"/>
        <s v="2025eb1100169@bitspilani-digital.edu.in"/>
        <s v="2025eb1100171@bitspilani-digital.edu.in"/>
        <s v="2025eb1100172@bitspilani-digital.edu.in"/>
        <s v="2025eb1100174@bitspilani-digital.edu.in"/>
        <s v="2025eb1100175@bitspilani-digital.edu.in"/>
        <s v="2025eb1100176@bitspilani-digital.edu.in"/>
        <s v="2025eb1100178@bitspilani-digital.edu.in"/>
        <s v="2025eb1100180@bitspilani-digital.edu.in"/>
        <s v="2025eb1100181@bitspilani-digital.edu.in"/>
        <s v="2025eb1100182@bitspilani-digital.edu.in"/>
        <s v="2025eb1100183@bitspilani-digital.edu.in"/>
        <s v="2025eb1100184@bitspilani-digital.edu.in"/>
        <s v="2025eb1100187@bitspilani-digital.edu.in"/>
        <s v="2025eb1100192@bitspilani-digital.edu.in"/>
        <s v="2025eb1100193@bitspilani-digital.edu.in"/>
        <s v="2025eb1100195@bitspilani-digital.edu.in"/>
        <s v="2025eb1100196@bitspilani-digital.edu.in"/>
        <s v="2025eb1100198@bitspilani-digital.edu.in"/>
        <s v="2025eb1100199@bitspilani-digital.edu.in"/>
        <s v="2025eb1100200@bitspilani-digital.edu.in"/>
        <s v="2025eb1100202@bitspilani-digital.edu.in"/>
        <s v="2025eb1100204@bitspilani-digital.edu.in"/>
        <s v="2025eb1100207@bitspilani-digital.edu.in"/>
        <s v="2025eb1100208@bitspilani-digital.edu.in"/>
        <s v="2025eb1100209@bitspilani-digital.edu.in"/>
        <s v="2025eb1100212@bitspilani-digital.edu.in"/>
        <s v="2025eb1100213@bitspilani-digital.edu.in"/>
        <s v="2025eb1100214@bitspilani-digital.edu.in"/>
        <s v="2025eb1100215@bitspilani-digital.edu.in"/>
        <s v="2025eb1100216@bitspilani-digital.edu.in"/>
        <s v="2025eb1100218@bitspilani-digital.edu.in"/>
        <s v="2025eb1100219@bitspilani-digital.edu.in"/>
        <s v="2025eb1100220@bitspilani-digital.edu.in"/>
        <s v="2025eb1100221@bitspilani-digital.edu.in"/>
        <s v="2025eb1100222@bitspilani-digital.edu.in"/>
        <s v="2025eb1100223@bitspilani-digital.edu.in"/>
        <s v="2025eb1100225@bitspilani-digital.edu.in"/>
        <s v="2025eb1100226@bitspilani-digital.edu.in"/>
        <s v="2025eb1100227@bitspilani-digital.edu.in"/>
        <s v="2025eb1100228@bitspilani-digital.edu.in"/>
        <s v="2025eb1100229@bitspilani-digital.edu.in"/>
        <s v="2025eb1100230@bitspilani-digital.edu.in"/>
        <s v="2025eb1100231@bitspilani-digital.edu.in"/>
        <s v="2025eb1100232@bitspilani-digital.edu.in"/>
        <s v="2025eb1100233@bitspilani-digital.edu.in"/>
        <s v="2025eb1100234@bitspilani-digital.edu.in"/>
        <s v="2025eb1100235@bitspilani-digital.edu.in"/>
        <s v="2025eb1100236@bitspilani-digital.edu.in"/>
        <s v="2025eb1100237@bitspilani-digital.edu.in"/>
        <s v="2025eb1100238@bitspilani-digital.edu.in"/>
        <s v="2025eb1100239@bitspilani-digital.edu.in"/>
        <s v="2025eb1100240@bitspilani-digital.edu.in"/>
        <s v="2025eb1100241@bitspilani-digital.edu.in"/>
        <s v="2025eb1100243@bitspilani-digital.edu.in"/>
        <s v="2025eb1100244@bitspilani-digital.edu.in"/>
        <s v="2025eb1100246@bitspilani-digital.edu.in"/>
        <s v="2025eb1100248@bitspilani-digital.edu.in"/>
        <s v="2025eb1100250@bitspilani-digital.edu.in"/>
        <s v="2025eb1100251@bitspilani-digital.edu.in"/>
        <s v="2025eb1100252@bitspilani-digital.edu.in"/>
        <s v="2025eb1100253@bitspilani-digital.edu.in"/>
        <s v="2025eb1100254@bitspilani-digital.edu.in"/>
        <s v="2025eb1100255@bitspilani-digital.edu.in"/>
        <s v="2025eb1100256@bitspilani-digital.edu.in"/>
        <s v="2025eb1100257@bitspilani-digital.edu.in"/>
        <s v="2025eb1100258@bitspilani-digital.edu.in"/>
        <s v="2025eb1100259@bitspilani-digital.edu.in"/>
        <s v="2025eb1100260@bitspilani-digital.edu.in"/>
        <s v="2025eb1100261@bitspilani-digital.edu.in"/>
        <s v="2025eb1100262@bitspilani-digital.edu.in"/>
        <s v="2025eb1100263@bitspilani-digital.edu.in"/>
        <s v="2025eb1100264@bitspilani-digital.edu.in"/>
        <s v="2025eb1100266@bitspilani-digital.edu.in"/>
        <s v="2025eb1100267@bitspilani-digital.edu.in"/>
        <s v="2025eb1100268@bitspilani-digital.edu.in"/>
        <s v="2025eb1100270@bitspilani-digital.edu.in"/>
        <s v="2025eb1100271@bitspilani-digital.edu.in"/>
        <s v="2025eb1100274@bitspilani-digital.edu.in"/>
        <s v="2025eb1100275@bitspilani-digital.edu.in"/>
        <s v="2025eb1100276@bitspilani-digital.edu.in"/>
        <s v="2025eb1100277@bitspilani-digital.edu.in"/>
        <s v="2025eb1100278@bitspilani-digital.edu.in"/>
        <s v="2025eb1100279@bitspilani-digital.edu.in"/>
        <s v="2025eb1100280@bitspilani-digital.edu.in"/>
        <s v="2025eb1100281@bitspilani-digital.edu.in"/>
        <s v="2025eb1100283@bitspilani-digital.edu.in"/>
        <s v="2025eb1100284@bitspilani-digital.edu.in"/>
        <s v="2025eb1100285@bitspilani-digital.edu.in"/>
        <s v="2025eb1100286@bitspilani-digital.edu.in"/>
        <s v="2025eb1100287@bitspilani-digital.edu.in"/>
        <s v="2025eb1100288@bitspilani-digital.edu.in"/>
        <s v="2025eb1100289@bitspilani-digital.edu.in"/>
        <s v="2025eb1100290@bitspilani-digital.edu.in"/>
        <s v="2025eb1100292@bitspilani-digital.edu.in"/>
        <s v="2025eb1100293@bitspilani-digital.edu.in"/>
        <s v="2025eb1100294@bitspilani-digital.edu.in"/>
        <s v="2025eb1100297@bitspilani-digital.edu.in"/>
        <s v="2025eb1100298@bitspilani-digital.edu.in"/>
        <s v="2025eb1100299@bitspilani-digital.edu.in"/>
        <s v="2025eb1100300@bitspilani-digital.edu.in"/>
        <s v="2025eb1100303@bitspilani-digital.edu.in"/>
        <s v="2025eb1100305@bitspilani-digital.edu.in"/>
        <s v="2025eb1100272@bitspilani-digital.edu.in"/>
        <s v="2025eb1100304@bitspilani-digital.edu.in"/>
        <s v="2025em1100001@bitspilani-digital.edu.in"/>
        <s v="2025em1100002@bitspilani-digital.edu.in"/>
        <s v="2025em1100003@bitspilani-digital.edu.in"/>
        <s v="2025em1100004@bitspilani-digital.edu.in"/>
        <s v="2025em1100005@bitspilani-digital.edu.in"/>
        <s v="2025em1100006@bitspilani-digital.edu.in"/>
        <s v="2025em1100007@bitspilani-digital.edu.in"/>
        <s v="2025em1100009@bitspilani-digital.edu.in"/>
        <s v="2025em1100010@bitspilani-digital.edu.in"/>
        <s v="2025em1100012@bitspilani-digital.edu.in"/>
        <s v="2025em1100014@bitspilani-digital.edu.in"/>
        <s v="2025em1100015@bitspilani-digital.edu.in"/>
        <s v="2025em1100016@bitspilani-digital.edu.in"/>
        <s v="2025em1100017@bitspilani-digital.edu.in"/>
        <s v="2025em1100018@bitspilani-digital.edu.in"/>
        <s v="2025em1100019@bitspilani-digital.edu.in"/>
        <s v="2025em1100020@bitspilani-digital.edu.in"/>
        <s v="2025em1100023@bitspilani-digital.edu.in"/>
        <s v="2025em1100024@bitspilani-digital.edu.in"/>
        <s v="2025em1100025@bitspilani-digital.edu.in"/>
        <s v="2025em1100026@bitspilani-digital.edu.in"/>
        <s v="2025em1100027@bitspilani-digital.edu.in"/>
        <s v="2025em1100028@bitspilani-digital.edu.in"/>
        <s v="2025em1100029@bitspilani-digital.edu.in"/>
        <s v="2025em1100030@bitspilani-digital.edu.in"/>
        <s v="2025em1100032@bitspilani-digital.edu.in"/>
        <s v="2025em1100033@bitspilani-digital.edu.in"/>
        <s v="2025em1100035@bitspilani-digital.edu.in"/>
        <s v="2025em1100036@bitspilani-digital.edu.in"/>
        <s v="2025em1100037@bitspilani-digital.edu.in"/>
        <s v="2025em1100038@bitspilani-digital.edu.in"/>
        <s v="2025em1100039@bitspilani-digital.edu.in"/>
        <s v="2025em1100040@bitspilani-digital.edu.in"/>
        <s v="2025em1100041@bitspilani-digital.edu.in"/>
        <s v="2025em1100042@bitspilani-digital.edu.in"/>
        <s v="2025em1100043@bitspilani-digital.edu.in"/>
        <s v="2025em1100044@bitspilani-digital.edu.in"/>
        <s v="2025em1100045@bitspilani-digital.edu.in"/>
        <s v="2025em1100046@bitspilani-digital.edu.in"/>
        <s v="2025em1100047@bitspilani-digital.edu.in"/>
        <s v="2025em1100048@bitspilani-digital.edu.in"/>
        <s v="2025em1100049@bitspilani-digital.edu.in"/>
        <s v="2025em1100050@bitspilani-digital.edu.in"/>
        <s v="2025em1100053@bitspilani-digital.edu.in"/>
        <s v="2025em1100054@bitspilani-digital.edu.in"/>
        <s v="2025em1100055@bitspilani-digital.edu.in"/>
        <s v="2025em1100056@bitspilani-digital.edu.in"/>
        <s v="2025em1100057@bitspilani-digital.edu.in"/>
        <s v="2025em1100058@bitspilani-digital.edu.in"/>
        <s v="2025em1100059@bitspilani-digital.edu.in"/>
        <s v="2025em1100060@bitspilani-digital.edu.in"/>
        <s v="2025em1100062@bitspilani-digital.edu.in"/>
        <s v="2025em1100064@bitspilani-digital.edu.in"/>
        <s v="2025em1100065@bitspilani-digital.edu.in"/>
        <s v="2025em1100066@bitspilani-digital.edu.in"/>
        <s v="2025em1100067@bitspilani-digital.edu.in"/>
        <s v="2025em1100068@bitspilani-digital.edu.in"/>
        <s v="2025em1100069@bitspilani-digital.edu.in"/>
        <s v="2025em1100072@bitspilani-digital.edu.in"/>
        <s v="2025em1100073@bitspilani-digital.edu.in"/>
        <s v="2025em1100074@bitspilani-digital.edu.in"/>
        <s v="2025em1100075@bitspilani-digital.edu.in"/>
        <s v="2025em1100076@bitspilani-digital.edu.in"/>
        <s v="2025em1100077@bitspilani-digital.edu.in"/>
        <s v="2025em1100078@bitspilani-digital.edu.in"/>
        <s v="2025em1100080@bitspilani-digital.edu.in"/>
        <s v="2025em1100081@bitspilani-digital.edu.in"/>
        <s v="2025em1100083@bitspilani-digital.edu.in"/>
        <s v="2025em1100085@bitspilani-digital.edu.in"/>
        <s v="2025em1100086@bitspilani-digital.edu.in"/>
        <s v="2025em1100087@bitspilani-digital.edu.in"/>
        <s v="2025em1100089@bitspilani-digital.edu.in"/>
        <s v="2025em1100090@bitspilani-digital.edu.in"/>
        <s v="2025em1100091@bitspilani-digital.edu.in"/>
        <s v="2025em1100092@bitspilani-digital.edu.in"/>
        <s v="2025em1100094@bitspilani-digital.edu.in"/>
        <s v="2025em1100095@bitspilani-digital.edu.in"/>
        <s v="2025em1100096@bitspilani-digital.edu.in"/>
        <s v="2025em1100097@bitspilani-digital.edu.in"/>
        <s v="2025em1100098@bitspilani-digital.edu.in"/>
        <s v="2025em1100099@bitspilani-digital.edu.in"/>
        <s v="2025em1100100@bitspilani-digital.edu.in"/>
        <s v="2025em1100101@bitspilani-digital.edu.in"/>
        <s v="2025em1100102@bitspilani-digital.edu.in"/>
        <s v="2025em1100103@bitspilani-digital.edu.in"/>
        <s v="2025em1100104@bitspilani-digital.edu.in"/>
        <s v="2025em1100105@bitspilani-digital.edu.in"/>
        <s v="2025em1100106@bitspilani-digital.edu.in"/>
        <s v="2025em1100107@bitspilani-digital.edu.in"/>
        <s v="2025em1100108@bitspilani-digital.edu.in"/>
        <s v="2025em1100109@bitspilani-digital.edu.in"/>
        <s v="2025em1100110@bitspilani-digital.edu.in"/>
        <s v="2025em1100113@bitspilani-digital.edu.in"/>
        <s v="2025em1100115@bitspilani-digital.edu.in"/>
        <s v="2025em1100116@bitspilani-digital.edu.in"/>
        <s v="2025em1100119@bitspilani-digital.edu.in"/>
        <s v="2025em1100121@bitspilani-digital.edu.in"/>
        <s v="2025em1100122@bitspilani-digital.edu.in"/>
        <s v="2025em1100123@bitspilani-digital.edu.in"/>
        <s v="2025em1100124@bitspilani-digital.edu.in"/>
        <s v="2025em1100125@bitspilani-digital.edu.in"/>
        <s v="2025em1100126@bitspilani-digital.edu.in"/>
        <s v="2025em1100127@bitspilani-digital.edu.in"/>
        <s v="2025em1100128@bitspilani-digital.edu.in"/>
        <s v="2025em1100129@bitspilani-digital.edu.in"/>
        <s v="2025em1100130@bitspilani-digital.edu.in"/>
        <s v="2025em1100132@bitspilani-digital.edu.in"/>
        <s v="2025em1100133@bitspilani-digital.edu.in"/>
        <s v="2025em1100135@bitspilani-digital.edu.in"/>
        <s v="2025em1100136@bitspilani-digital.edu.in"/>
        <s v="2025em1100138@bitspilani-digital.edu.in"/>
        <s v="2025em1100140@bitspilani-digital.edu.in"/>
        <s v="2025em1100141@bitspilani-digital.edu.in"/>
        <s v="2025em1100142@bitspilani-digital.edu.in"/>
        <s v="2025em1100143@bitspilani-digital.edu.in"/>
        <s v="2025em1100144@bitspilani-digital.edu.in"/>
        <s v="2025em1100145@bitspilani-digital.edu.in"/>
        <s v="2025em1100146@bitspilani-digital.edu.in"/>
        <s v="2025em1100147@bitspilani-digital.edu.in"/>
        <s v="2025em1100148@bitspilani-digital.edu.in"/>
        <s v="2025em1100150@bitspilani-digital.edu.in"/>
        <s v="2025em1100151@bitspilani-digital.edu.in"/>
        <s v="2025em1100153@bitspilani-digital.edu.in"/>
        <s v="2025em1100155@bitspilani-digital.edu.in"/>
        <s v="2025em1100156@bitspilani-digital.edu.in"/>
        <s v="2025em1100157@bitspilani-digital.edu.in"/>
        <s v="2025em1100158@bitspilani-digital.edu.in"/>
        <s v="2025em1100159@bitspilani-digital.edu.in"/>
        <s v="2025em1100160@bitspilani-digital.edu.in"/>
        <s v="2025em1100161@bitspilani-digital.edu.in"/>
        <s v="2025em1100162@bitspilani-digital.edu.in"/>
        <s v="2025em1100163@bitspilani-digital.edu.in"/>
        <s v="2025em1100164@bitspilani-digital.edu.in"/>
        <s v="2025em1100165@bitspilani-digital.edu.in"/>
        <s v="2025em1100167@bitspilani-digital.edu.in"/>
        <s v="2025em1100168@bitspilani-digital.edu.in"/>
        <s v="2025em1100172@bitspilani-digital.edu.in"/>
        <s v="2025em1100173@bitspilani-digital.edu.in"/>
        <s v="2025em1100175@bitspilani-digital.edu.in"/>
        <s v="2025em1100176@bitspilani-digital.edu.in"/>
        <s v="2025em1100177@bitspilani-digital.edu.in"/>
        <s v="2025em1100179@bitspilani-digital.edu.in"/>
        <s v="2025em1100180@bitspilani-digital.edu.in"/>
        <s v="2025em1100181@bitspilani-digital.edu.in"/>
        <s v="2025em1100182@bitspilani-digital.edu.in"/>
        <s v="2025em1100183@bitspilani-digital.edu.in"/>
        <s v="2025em1100184@bitspilani-digital.edu.in"/>
        <s v="2025em1100186@bitspilani-digital.edu.in"/>
        <s v="2025em1100187@bitspilani-digital.edu.in"/>
        <s v="2025em1100188@bitspilani-digital.edu.in"/>
        <s v="2025em1100189@bitspilani-digital.edu.in"/>
        <s v="2025em1100190@bitspilani-digital.edu.in"/>
        <s v="2025em1100191@bitspilani-digital.edu.in"/>
        <s v="2025em1100192@bitspilani-digital.edu.in"/>
        <s v="2025em1100193@bitspilani-digital.edu.in"/>
        <s v="2025em1100194@bitspilani-digital.edu.in"/>
        <s v="2025em1100195@bitspilani-digital.edu.in"/>
        <s v="2025em1100196@bitspilani-digital.edu.in"/>
        <s v="2025em1100197@bitspilani-digital.edu.in"/>
        <s v="2025em1100198@bitspilani-digital.edu.in"/>
        <s v="2025em1100199@bitspilani-digital.edu.in"/>
        <s v="2025em1100200@bitspilani-digital.edu.in"/>
        <s v="2025em1100201@bitspilani-digital.edu.in"/>
        <s v="2025em1100202@bitspilani-digital.edu.in"/>
        <s v="2025em1100203@bitspilani-digital.edu.in"/>
        <s v="2025em1100204@bitspilani-digital.edu.in"/>
        <s v="2025em1100205@bitspilani-digital.edu.in"/>
        <s v="2025em1100206@bitspilani-digital.edu.in"/>
        <s v="2025em1100207@bitspilani-digital.edu.in"/>
        <s v="2025em1100209@bitspilani-digital.edu.in"/>
        <s v="2025em1100210@bitspilani-digital.edu.in"/>
        <s v="2025em1100213@bitspilani-digital.edu.in"/>
        <s v="2025em1100215@bitspilani-digital.edu.in"/>
        <s v="2025em1100218@bitspilani-digital.edu.in"/>
        <s v="2025em1100219@bitspilani-digital.edu.in"/>
        <s v="2025em1100220@bitspilani-digital.edu.in"/>
        <s v="2025em1100221@bitspilani-digital.edu.in"/>
        <s v="2025em1100222@bitspilani-digital.edu.in"/>
        <s v="2025em1100223@bitspilani-digital.edu.in"/>
        <s v="2025em1100225@bitspilani-digital.edu.in"/>
        <s v="2025em1100226@bitspilani-digital.edu.in"/>
        <s v="2025em1100228@bitspilani-digital.edu.in"/>
        <s v="2025em1100232@bitspilani-digital.edu.in"/>
        <s v="2025em1100233@bitspilani-digital.edu.in"/>
        <s v="2025em1100234@bitspilani-digital.edu.in"/>
        <s v="2025em1100235@bitspilani-digital.edu.in"/>
        <s v="2025em1100236@bitspilani-digital.edu.in"/>
        <s v="2025em1100238@bitspilani-digital.edu.in"/>
        <s v="2025em1100240@bitspilani-digital.edu.in"/>
        <s v="2025em1100241@bitspilani-digital.edu.in"/>
        <s v="2025em1100243@bitspilani-digital.edu.in"/>
        <s v="2025em1100244@bitspilani-digital.edu.in"/>
        <s v="2025em1100245@bitspilani-digital.edu.in"/>
        <s v="2025em1100246@bitspilani-digital.edu.in"/>
        <s v="2025em1100247@bitspilani-digital.edu.in"/>
        <s v="2025em1100248@bitspilani-digital.edu.in"/>
        <s v="2025em1100249@bitspilani-digital.edu.in"/>
        <s v="2025em1100250@bitspilani-digital.edu.in"/>
        <s v="2025em1100251@bitspilani-digital.edu.in"/>
        <s v="2025em1100252@bitspilani-digital.edu.in"/>
        <s v="2025em1100253@bitspilani-digital.edu.in"/>
        <s v="2025em1100254@bitspilani-digital.edu.in"/>
        <s v="2025em1100258@bitspilani-digital.edu.in"/>
        <s v="2025em1100259@bitspilani-digital.edu.in"/>
        <s v="2025em1100260@bitspilani-digital.edu.in"/>
        <s v="2025em1100261@bitspilani-digital.edu.in"/>
        <s v="2025em1100262@bitspilani-digital.edu.in"/>
        <s v="2025em1100263@bitspilani-digital.edu.in"/>
        <s v="2025em1100264@bitspilani-digital.edu.in"/>
        <s v="2025em1100265@bitspilani-digital.edu.in"/>
        <s v="2025em1100266@bitspilani-digital.edu.in"/>
        <s v="2025em1100267@bitspilani-digital.edu.in"/>
        <s v="2025em1100268@bitspilani-digital.edu.in"/>
        <s v="2025em1100269@bitspilani-digital.edu.in"/>
        <s v="2025em1100274@bitspilani-digital.edu.in"/>
        <s v="2025em1100275@bitspilani-digital.edu.in"/>
        <s v="2025em1100276@bitspilani-digital.edu.in"/>
        <s v="2025em1100277@bitspilani-digital.edu.in"/>
        <s v="2025em1100278@bitspilani-digital.edu.in"/>
        <s v="2025em1100279@bitspilani-digital.edu.in"/>
        <s v="2025em1100280@bitspilani-digital.edu.in"/>
        <s v="2025em1100281@bitspilani-digital.edu.in"/>
        <s v="2025em1100282@bitspilani-digital.edu.in"/>
        <s v="2025em1100283@bitspilani-digital.edu.in"/>
        <s v="2025em1100284@bitspilani-digital.edu.in"/>
        <s v="2025em1100286@bitspilani-digital.edu.in"/>
        <s v="2025em1100288@bitspilani-digital.edu.in"/>
        <s v="2025em1100289@bitspilani-digital.edu.in"/>
        <s v="2025em1100291@bitspilani-digital.edu.in"/>
        <s v="2025em1100292@bitspilani-digital.edu.in"/>
        <s v="2025em1100293@bitspilani-digital.edu.in"/>
        <s v="2025em1100294@bitspilani-digital.edu.in"/>
        <s v="2025em1100297@bitspilani-digital.edu.in"/>
        <s v="2025em1100298@bitspilani-digital.edu.in"/>
        <s v="2025em1100299@bitspilani-digital.edu.in"/>
        <s v="2025em1100301@bitspilani-digital.edu.in"/>
        <s v="2025em1100302@bitspilani-digital.edu.in"/>
        <s v="2025em1100303@bitspilani-digital.edu.in"/>
        <s v="2025em1100304@bitspilani-digital.edu.in"/>
        <s v="2025em1100308@bitspilani-digital.edu.in"/>
        <s v="2025em1100309@bitspilani-digital.edu.in"/>
        <s v="2025em1100310@bitspilani-digital.edu.in"/>
        <s v="2025em1100311@bitspilani-digital.edu.in"/>
        <s v="2025em1100312@bitspilani-digital.edu.in"/>
        <s v="2025em1100313@bitspilani-digital.edu.in"/>
        <s v="2025em1100315@bitspilani-digital.edu.in"/>
        <s v="2025em1100316@bitspilani-digital.edu.in"/>
        <s v="2025em1100317@bitspilani-digital.edu.in"/>
        <s v="2025em1100318@bitspilani-digital.edu.in"/>
        <s v="2025em1100319@bitspilani-digital.edu.in"/>
        <s v="2025em1100320@bitspilani-digital.edu.in"/>
        <s v="2025em1100321@bitspilani-digital.edu.in"/>
        <s v="2025em1100324@bitspilani-digital.edu.in"/>
        <s v="2025em1100325@bitspilani-digital.edu.in"/>
        <s v="2025em1100326@bitspilani-digital.edu.in"/>
        <s v="2025em1100327@bitspilani-digital.edu.in"/>
        <s v="2025em1100328@bitspilani-digital.edu.in"/>
        <s v="2025em1100329@bitspilani-digital.edu.in"/>
        <s v="2025em1100330@bitspilani-digital.edu.in"/>
        <s v="2025em1100331@bitspilani-digital.edu.in"/>
        <s v="2025em1100332@bitspilani-digital.edu.in"/>
        <s v="2025em1100333@bitspilani-digital.edu.in"/>
        <s v="2025em1100334@bitspilani-digital.edu.in"/>
        <s v="2025em1100335@bitspilani-digital.edu.in"/>
        <s v="2025em1100336@bitspilani-digital.edu.in"/>
        <s v="2025em1100337@bitspilani-digital.edu.in"/>
        <s v="2025em1100338@bitspilani-digital.edu.in"/>
        <s v="2025em1100339@bitspilani-digital.edu.in"/>
        <s v="2025em1100341@bitspilani-digital.edu.in"/>
        <s v="2025em1100342@bitspilani-digital.edu.in"/>
        <s v="2025em1100344@bitspilani-digital.edu.in"/>
        <s v="2025em1100345@bitspilani-digital.edu.in"/>
        <s v="2025em1100346@bitspilani-digital.edu.in"/>
        <s v="2025em1100347@bitspilani-digital.edu.in"/>
        <s v="2025em1100348@bitspilani-digital.edu.in"/>
        <s v="2025em1100349@bitspilani-digital.edu.in"/>
        <s v="2025em1100350@bitspilani-digital.edu.in"/>
        <s v="2025em1100352@bitspilani-digital.edu.in"/>
        <s v="2025em1100353@bitspilani-digital.edu.in"/>
        <s v="2025em1100356@bitspilani-digital.edu.in"/>
        <s v="2025em1100357@bitspilani-digital.edu.in"/>
        <s v="2025em1100358@bitspilani-digital.edu.in"/>
        <s v="2025em1100359@bitspilani-digital.edu.in"/>
        <s v="2025em1100362@bitspilani-digital.edu.in"/>
        <s v="2025em1100363@bitspilani-digital.edu.in"/>
        <s v="2025em1100364@bitspilani-digital.edu.in"/>
        <s v="2025em1100365@bitspilani-digital.edu.in"/>
        <s v="2025em1100366@bitspilani-digital.edu.in"/>
        <s v="2025em1100369@bitspilani-digital.edu.in"/>
        <s v="2025em1100372@bitspilani-digital.edu.in"/>
        <s v="2025em1100373@bitspilani-digital.edu.in"/>
        <s v="2025em1100374@bitspilani-digital.edu.in"/>
        <s v="2025em1100377@bitspilani-digital.edu.in"/>
        <s v="2025em1100378@bitspilani-digital.edu.in"/>
        <s v="2025em1100379@bitspilani-digital.edu.in"/>
        <s v="2025em1100381@bitspilani-digital.edu.in"/>
        <s v="2025em1100382@bitspilani-digital.edu.in"/>
        <s v="2025em1100383@bitspilani-digital.edu.in"/>
        <s v="2025em1100385@bitspilani-digital.edu.in"/>
        <s v="2025em1100387@bitspilani-digital.edu.in"/>
        <s v="2025em1100389@bitspilani-digital.edu.in"/>
        <s v="2025em1100390@bitspilani-digital.edu.in"/>
        <s v="2025em1100391@bitspilani-digital.edu.in"/>
        <s v="2025em1100392@bitspilani-digital.edu.in"/>
        <s v="2025em1100393@bitspilani-digital.edu.in"/>
        <s v="2025em1100394@bitspilani-digital.edu.in"/>
        <s v="2025em1100395@bitspilani-digital.edu.in"/>
        <s v="2025em1100396@bitspilani-digital.edu.in"/>
        <s v="2025em1100398@bitspilani-digital.edu.in"/>
        <s v="2025em1100399@bitspilani-digital.edu.in"/>
        <s v="2025em1100400@bitspilani-digital.edu.in"/>
        <s v="2025em1100401@bitspilani-digital.edu.in"/>
        <s v="2025em1100403@bitspilani-digital.edu.in"/>
        <s v="2025em1100404@bitspilani-digital.edu.in"/>
        <s v="2025em1100405@bitspilani-digital.edu.in"/>
        <s v="2025em1100409@bitspilani-digital.edu.in"/>
        <s v="2025em1100410@bitspilani-digital.edu.in"/>
        <s v="2025em1100411@bitspilani-digital.edu.in"/>
        <s v="2025em1100412@bitspilani-digital.edu.in"/>
        <s v="2025em1100414@bitspilani-digital.edu.in"/>
        <s v="2025em1100415@bitspilani-digital.edu.in"/>
        <s v="2025em1100416@bitspilani-digital.edu.in"/>
        <s v="2025em1100417@bitspilani-digital.edu.in"/>
        <s v="2025em1100418@bitspilani-digital.edu.in"/>
        <s v="2025em1100419@bitspilani-digital.edu.in"/>
        <s v="2025em1100420@bitspilani-digital.edu.in"/>
        <s v="2025em1100421@bitspilani-digital.edu.in"/>
        <s v="2025em1100422@bitspilani-digital.edu.in"/>
        <s v="2025em1100424@bitspilani-digital.edu.in"/>
        <s v="2025em1100425@bitspilani-digital.edu.in"/>
        <s v="2025em1100429@bitspilani-digital.edu.in"/>
        <s v="2025em1100431@bitspilani-digital.edu.in"/>
        <s v="2025em1100432@bitspilani-digital.edu.in"/>
        <s v="2025em1100435@bitspilani-digital.edu.in"/>
        <s v="2025em1100436@bitspilani-digital.edu.in"/>
        <s v="2025em1100437@bitspilani-digital.edu.in"/>
        <s v="2025em1100438@bitspilani-digital.edu.in"/>
        <s v="2025em1100439@bitspilani-digital.edu.in"/>
        <s v="2025em1100440@bitspilani-digital.edu.in"/>
        <s v="2025em1100442@bitspilani-digital.edu.in"/>
        <s v="2025em1100443@bitspilani-digital.edu.in"/>
        <s v="2025em1100444@bitspilani-digital.edu.in"/>
        <s v="2025em1100445@bitspilani-digital.edu.in"/>
        <s v="2025em1100446@bitspilani-digital.edu.in"/>
        <s v="2025em1100447@bitspilani-digital.edu.in"/>
        <s v="2025em1100448@bitspilani-digital.edu.in"/>
        <s v="2025em1100449@bitspilani-digital.edu.in"/>
        <s v="2025em1100450@bitspilani-digital.edu.in"/>
        <s v="2025em1100451@bitspilani-digital.edu.in"/>
        <s v="2025em1100455@bitspilani-digital.edu.in"/>
        <s v="2025em1100457@bitspilani-digital.edu.in"/>
        <s v="2025em1100458@bitspilani-digital.edu.in"/>
        <s v="2025em1100459@bitspilani-digital.edu.in"/>
        <s v="2025em1100464@bitspilani-digital.edu.in"/>
        <s v="2025em1100465@bitspilani-digital.edu.in"/>
        <s v="2025em1100467@bitspilani-digital.edu.in"/>
        <s v="2025em1100227@bitspilani-digital.edu.in"/>
        <s v="2025eb1100307@bitspilani-digital.edu.in"/>
        <s v="2025eb1100309@bitspilani-digital.edu.in"/>
        <s v="2025em1100469@bitspilani-digital.edu.in"/>
        <s v="2025em1100471@bitspilani-digital.edu.in"/>
        <s v="2025em1100472@bitspilani-digital.edu.in"/>
        <s v="2025eb1100310@bitspilani-digital.edu.in"/>
        <s v="2025eb1100313@bitspilani-digital.edu.in"/>
        <s v="2025eb1100314@bitspilani-digital.edu.in"/>
        <s v="2025em1100473@bitspilani-digital.edu.in"/>
        <s v="2025em1100474@bitspilani-digital.edu.in"/>
        <s v="2025em1100475@bitspilani-digital.edu.in"/>
        <s v="2025em1100476@bitspilani-digital.edu.in"/>
        <s v="2025em1100477@bitspilani-digital.edu.in"/>
        <s v="2025em1100478@bitspilani-digital.edu.in"/>
        <s v="2025em1100479@bitspilani-digital.edu.in"/>
        <s v="2025em1100480@bitspilani-digital.edu.in"/>
        <s v="2025em1100481@bitspilani-digital.edu.in"/>
        <s v="2025em1100482@bitspilani-digital.edu.in"/>
        <s v="2025eb1100317@bitspilani-digital.edu.in"/>
        <s v="2025eb1100318@bitspilani-digital.edu.in"/>
        <s v="2025em1100484@bitspilani-digital.edu.in"/>
        <s v="2025em1100485@bitspilani-digital.edu.in"/>
        <s v="2025em1100486@bitspilani-digital.edu.in"/>
        <s v="2025em1100488@bitspilani-digital.edu.in"/>
        <s v="2025em1100489@bitspilani-digital.edu.in"/>
        <s v="2025em1100490@bitspilani-digital.edu.in"/>
        <s v="2025em1100494@bitspilani-digital.edu.in"/>
        <s v="2025eb1100320@bitspilani-digital.edu.in"/>
        <s v="2025eb1100321@bitspilani-digital.edu.in"/>
        <s v="2025em1100495@bitspilani-digital.edu.in"/>
        <s v="2025em1100496@bitspilani-digital.edu.in"/>
        <s v="2025em1100497@bitspilani-digital.edu.in"/>
        <s v="2025em1100498@bitspilani-digital.edu.in"/>
        <s v="2025eb1100322@bitspilani-digital.edu.in"/>
        <s v="2025em1100499@bitspilani-digital.edu.in"/>
        <s v="2025em1100500@bitspilani-digital.edu.in"/>
        <s v="2025em1100501@bitspilani-digital.edu.in"/>
        <s v="2025em1100502@bitspilani-digital.edu.in"/>
        <s v="2025em1100503@bitspilani-digital.edu.in"/>
        <s v="2025em1100504@bitspilani-digital.edu.in"/>
        <s v="2025em1100505@bitspilani-digital.edu.in"/>
        <s v="2025em1100506@bitspilani-digital.edu.in"/>
        <s v="2025em1100507@bitspilani-digital.edu.in"/>
        <s v="2025eb1100325@bitspilani-digital.edu.in"/>
        <s v="2025eb1100327@bitspilani-digital.edu.in"/>
        <s v="2025eb1100329@bitspilani-digital.edu.in"/>
        <s v="2025eb1200001@bitspilani-digital.edu.in"/>
        <s v="2025eb1200002@bitspilani-digital.edu.in"/>
        <s v="2025eb1200003@bitspilani-digital.edu.in"/>
        <s v="2025eb1200004@bitspilani-digital.edu.in"/>
        <s v="2025eb1200005@bitspilani-digital.edu.in"/>
        <s v="2025eb1200006@bitspilani-digital.edu.in"/>
        <s v="2025eb1200007@bitspilani-digital.edu.in"/>
        <s v="2025eb1200008@bitspilani-digital.edu.in"/>
        <s v="2025eb1200009@bitspilani-digital.edu.in"/>
        <s v="2025eb1200010@bitspilani-digital.edu.in"/>
        <s v="2025eb1200011@bitspilani-digital.edu.in"/>
        <s v="2025eb1200012@bitspilani-digital.edu.in"/>
        <s v="2025eb1200013@bitspilani-digital.edu.in"/>
        <s v="2025eb1200014@bitspilani-digital.edu.in"/>
        <s v="2025eb1200015@bitspilani-digital.edu.in"/>
        <s v="2025eb1200016@bitspilani-digital.edu.in"/>
        <s v="2025eb1200017@bitspilani-digital.edu.in"/>
        <s v="2025eb1200018@bitspilani-digital.edu.in"/>
        <s v="2025eb1200019@bitspilani-digital.edu.in"/>
        <s v="2025eb1200020@bitspilani-digital.edu.in"/>
        <s v="2025eb1200021@bitspilani-digital.edu.in"/>
        <s v="2025eb1200022@bitspilani-digital.edu.in"/>
        <s v="2025eb1200023@bitspilani-digital.edu.in"/>
        <s v="2025eb1200024@bitspilani-digital.edu.in"/>
        <s v="2025eb1200025@bitspilani-digital.edu.in"/>
        <s v="2025eb1200026@bitspilani-digital.edu.in"/>
        <s v="2025eb1200027@bitspilani-digital.edu.in"/>
        <s v="2025eb1200028@bitspilani-digital.edu.in"/>
        <s v="2025eb1200029@bitspilani-digital.edu.in"/>
        <s v="2025eb1200030@bitspilani-digital.edu.in"/>
        <s v="2025eb1200031@bitspilani-digital.edu.in"/>
        <s v="2025eb1200032@bitspilani-digital.edu.in"/>
        <s v="2025eb1200033@bitspilani-digital.edu.in"/>
        <s v="2025eb1200034@bitspilani-digital.edu.in"/>
        <s v="2025eb1200035@bitspilani-digital.edu.in"/>
        <s v="2025eb1200036@bitspilani-digital.edu.in"/>
        <s v="2025eb1200037@bitspilani-digital.edu.in"/>
        <s v="2025eb1200038@bitspilani-digital.edu.in"/>
        <s v="2025eb1200039@bitspilani-digital.edu.in"/>
        <s v="2025eb1200040@bitspilani-digital.edu.in"/>
        <s v="2025eb1200041@bitspilani-digital.edu.in"/>
        <s v="2025eb1200042@bitspilani-digital.edu.in"/>
        <s v="2025eb1200043@bitspilani-digital.edu.in"/>
        <s v="2025eb1200044@bitspilani-digital.edu.in"/>
        <s v="2025eb1200045@bitspilani-digital.edu.in"/>
        <s v="2025eb1200046@bitspilani-digital.edu.in"/>
        <s v="2025eb1200047@bitspilani-digital.edu.in"/>
        <s v="2025eb1200048@bitspilani-digital.edu.in"/>
        <s v="2025eb1200049@bitspilani-digital.edu.in"/>
        <s v="2025eb1200050@bitspilani-digital.edu.in"/>
        <s v="2025eb1200051@bitspilani-digital.edu.in"/>
        <s v="2025eb1200052@bitspilani-digital.edu.in"/>
        <s v="2025eb1200053@bitspilani-digital.edu.in"/>
        <s v="2025eb1200054@bitspilani-digital.edu.in"/>
        <s v="2025eb1200055@bitspilani-digital.edu.in"/>
        <s v="2025eb1200056@bitspilani-digital.edu.in"/>
        <s v="2025eb1200057@bitspilani-digital.edu.in"/>
        <s v="2025eb1200058@bitspilani-digital.edu.in"/>
        <s v="2025eb1200059@bitspilani-digital.edu.in"/>
        <s v="2025em1200001@bitspilani-digital.edu.in"/>
        <s v="2025em1200002@bitspilani-digital.edu.in"/>
        <s v="2025em1200003@bitspilani-digital.edu.in"/>
        <s v="2025em1200005@bitspilani-digital.edu.in"/>
        <s v="2025em1200006@bitspilani-digital.edu.in"/>
        <s v="2025em1200007@bitspilani-digital.edu.in"/>
        <s v="2025em1200008@bitspilani-digital.edu.in"/>
        <s v="2025em1200009@bitspilani-digital.edu.in"/>
        <s v="2025em1200010@bitspilani-digital.edu.in"/>
        <s v="2025em1200011@bitspilani-digital.edu.in"/>
        <s v="2025em1200012@bitspilani-digital.edu.in"/>
        <s v="2025em1200013@bitspilani-digital.edu.in"/>
        <s v="2025em1200014@bitspilani-digital.edu.in"/>
        <s v="2025em1200015@bitspilani-digital.edu.in"/>
        <s v="2025em1200016@bitspilani-digital.edu.in"/>
        <s v="2025em1200017@bitspilani-digital.edu.in"/>
        <s v="2025em1200018@bitspilani-digital.edu.in"/>
        <s v="2025em1200019@bitspilani-digital.edu.in"/>
        <s v="2025em1200020@bitspilani-digital.edu.in"/>
        <s v="2025em1200021@bitspilani-digital.edu.in"/>
        <s v="2025em1200022@bitspilani-digital.edu.in"/>
        <s v="2025em1200023@bitspilani-digital.edu.in"/>
        <s v="2025em1200024@bitspilani-digital.edu.in"/>
        <s v="2025em1200025@bitspilani-digital.edu.in"/>
        <s v="2025em1200026@bitspilani-digital.edu.in"/>
        <s v="2025em1200027@bitspilani-digital.edu.in"/>
        <s v="2025em1200028@bitspilani-digital.edu.in"/>
        <s v="2025em1200029@bitspilani-digital.edu.in"/>
        <s v="2025em1200030@bitspilani-digital.edu.in"/>
        <s v="2025em1200031@bitspilani-digital.edu.in"/>
        <s v="2025em1200032@bitspilani-digital.edu.in"/>
        <s v="2025em1200033@bitspilani-digital.edu.in"/>
        <s v="2025em1200034@bitspilani-digital.edu.in"/>
        <s v="2025em1200035@bitspilani-digital.edu.in"/>
        <s v="2025em1200036@bitspilani-digital.edu.in"/>
        <s v="2025em1200037@bitspilani-digital.edu.in"/>
        <s v="2025em1200038@bitspilani-digital.edu.in"/>
        <s v="2025em1200039@bitspilani-digital.edu.in"/>
        <s v="2025em1200040@bitspilani-digital.edu.in"/>
        <s v="2025em1200041@bitspilani-digital.edu.in"/>
        <s v="2025em1200042@bitspilani-digital.edu.in"/>
        <s v="2025em1200043@bitspilani-digital.edu.in"/>
        <s v="2025em1200044@bitspilani-digital.edu.in"/>
        <s v="2025em1200045@bitspilani-digital.edu.in"/>
        <s v="2025em1200046@bitspilani-digital.edu.in"/>
        <s v="2025em1200047@bitspilani-digital.edu.in"/>
        <s v="2025em1200048@bitspilani-digital.edu.in"/>
        <s v="2025em1200049@bitspilani-digital.edu.in"/>
        <s v="2025em1200050@bitspilani-digital.edu.in"/>
        <s v="2025em1200051@bitspilani-digital.edu.in"/>
        <s v="2025em1200052@bitspilani-digital.edu.in"/>
        <s v="2025em1200053@bitspilani-digital.edu.in"/>
        <s v="2025em1200054@bitspilani-digital.edu.in"/>
        <s v="2025em1200055@bitspilani-digital.edu.in"/>
        <s v="2025em1200056@bitspilani-digital.edu.in"/>
        <s v="2025em1200057@bitspilani-digital.edu.in"/>
        <s v="2025em1200058@bitspilani-digital.edu.in"/>
        <s v="2025em1200059@bitspilani-digital.edu.in"/>
        <s v="2025em1200060@bitspilani-digital.edu.in"/>
        <s v="2025em1200061@bitspilani-digital.edu.in"/>
        <s v="2025em1200063@bitspilani-digital.edu.in"/>
        <s v="2025em1200064@bitspilani-digital.edu.in"/>
        <s v="2025em1200065@bitspilani-digital.edu.in"/>
        <s v="2025em1200066@bitspilani-digital.edu.in"/>
        <s v="2025em1200067@bitspilani-digital.edu.in"/>
        <s v="2025em1200068@bitspilani-digital.edu.in"/>
        <s v="2025em1200069@bitspilani-digital.edu.in"/>
        <s v="2025em1200070@bitspilani-digital.edu.in"/>
        <s v="2025em1200071@bitspilani-digital.edu.in"/>
        <s v="2025em1200072@bitspilani-digital.edu.in"/>
        <s v="2025em1200073@bitspilani-digital.edu.in"/>
        <s v="2025em1200075@bitspilani-digital.edu.in"/>
        <s v="2025em1200076@bitspilani-digital.edu.in"/>
        <s v="2025em1200077@bitspilani-digital.edu.in"/>
        <s v="2025em1200078@bitspilani-digital.edu.in"/>
        <s v="2025em1200079@bitspilani-digital.edu.in"/>
        <s v="2025em1200080@bitspilani-digital.edu.in"/>
        <s v="2025em1200081@bitspilani-digital.edu.in"/>
        <s v="2025em1200082@bitspilani-digital.edu.in"/>
        <s v="2025em1200083@bitspilani-digital.edu.in"/>
        <s v="2025em1200084@bitspilani-digital.edu.in"/>
        <s v="2025em1200085@bitspilani-digital.edu.in"/>
        <s v="2025em1200087@bitspilani-digital.edu.in"/>
        <s v="2025em1200088@bitspilani-digital.edu.in"/>
        <s v="2025em1200089@bitspilani-digital.edu.in"/>
        <s v="2025em1200090@bitspilani-digital.edu.in"/>
        <s v="2025em1200091@bitspilani-digital.edu.in"/>
        <s v="2025em1200092@bitspilani-digital.edu.in"/>
        <s v="2025em1200093@bitspilani-digital.edu.in"/>
        <s v="2025em1200094@bitspilani-digital.edu.in"/>
        <s v="2025em1200095@bitspilani-digital.edu.in"/>
        <s v="2025em1200096@bitspilani-digital.edu.in"/>
        <s v="2025em1200097@bitspilani-digital.edu.in"/>
        <s v="2025em1200098@bitspilani-digital.edu.in"/>
        <s v="2025em1200099@bitspilani-digital.edu.in"/>
        <s v="2025em1200100@bitspilani-digital.edu.in"/>
        <s v="2025em1200101@bitspilani-digital.edu.in"/>
        <s v="2025em1200102@bitspilani-digital.edu.in"/>
        <s v="2025em1200103@bitspilani-digital.edu.in"/>
        <s v="2025em1200104@bitspilani-digital.edu.in"/>
        <s v="2025em1200105@bitspilani-digital.edu.in"/>
        <s v="2025em1200106@bitspilani-digital.edu.in"/>
        <s v="2025em1200107@bitspilani-digital.edu.in"/>
        <s v="2025em1200108@bitspilani-digital.edu.in"/>
        <s v="2025em1200109@bitspilani-digital.edu.in"/>
        <s v="2025em1200110@bitspilani-digital.edu.in"/>
        <s v="2025em1200111@bitspilani-digital.edu.in"/>
        <s v="2025em1200112@bitspilani-digital.edu.in"/>
        <s v="2025em1200113@bitspilani-digital.edu.in"/>
        <s v="2025em1200114@bitspilani-digital.edu.in"/>
        <s v="2025em1200115@bitspilani-digital.edu.in"/>
        <s v="2025em1200116@bitspilani-digital.edu.in"/>
        <s v="2025em1200117@bitspilani-digital.edu.in"/>
        <s v="2025em1200118@bitspilani-digital.edu.in"/>
        <s v="2025em1200119@bitspilani-digital.edu.in"/>
        <s v="2025em1200120@bitspilani-digital.edu.in"/>
        <s v="2025em1200121@bitspilani-digital.edu.in"/>
        <s v="2025em1200122@bitspilani-digital.edu.in"/>
        <s v="2025em1200123@bitspilani-digital.edu.in"/>
        <s v="2025em1200124@bitspilani-digital.edu.in"/>
        <s v="2025em1200125@bitspilani-digital.edu.in"/>
        <s v="2025em1200126@bitspilani-digital.edu.in"/>
        <s v="2025em1200127@bitspilani-digital.edu.in"/>
        <s v="2025em1200128@bitspilani-digital.edu.in"/>
        <s v="2025em1200129@bitspilani-digital.edu.in"/>
        <s v="2025em1200130@bitspilani-digital.edu.in"/>
        <s v="2025em1200131@bitspilani-digital.edu.in"/>
        <s v="2025em1200132@bitspilani-digital.edu.in"/>
        <s v="2025em1200133@bitspilani-digital.edu.in"/>
        <s v="2025em1200134@bitspilani-digital.edu.in"/>
        <s v="2025em1200135@bitspilani-digital.edu.in"/>
        <s v="2025em1200136@bitspilani-digital.edu.in"/>
        <s v="2025em1200137@bitspilani-digital.edu.in"/>
        <s v="2025em1200138@bitspilani-digital.edu.in"/>
        <s v="2025em1200139@bitspilani-digital.edu.in"/>
        <s v="2025em1200140@bitspilani-digital.edu.in"/>
        <s v="2025em1200142@bitspilani-digital.edu.in"/>
        <s v="2025em1200143@bitspilani-digital.edu.in"/>
        <s v="2025em1200144@bitspilani-digital.edu.in"/>
        <s v="2025em1200145@bitspilani-digital.edu.in"/>
        <s v="2025em1200146@bitspilani-digital.edu.in"/>
        <s v="2025em1200147@bitspilani-digital.edu.in"/>
        <s v="2025em1200148@bitspilani-digital.edu.in"/>
        <s v="2025em1200149@bitspilani-digital.edu.in"/>
        <s v="2025em1200150@bitspilani-digital.edu.in"/>
        <s v="2025em1200151@bitspilani-digital.edu.in"/>
        <s v="2025em1200152@bitspilani-digital.edu.in"/>
        <s v="2025em1200153@bitspilani-digital.edu.in"/>
        <s v="2025em1200154@bitspilani-digital.edu.in"/>
        <s v="2025em1200155@bitspilani-digital.edu.in"/>
        <s v="2025em1200156@bitspilani-digital.edu.in"/>
        <s v="2025em1200157@bitspilani-digital.edu.in"/>
        <s v="2025em1200158@bitspilani-digital.edu.in"/>
        <s v="2025em1200159@bitspilani-digital.edu.in"/>
        <s v="2025em1200160@bitspilani-digital.edu.in"/>
        <s v="2025em1200161@bitspilani-digital.edu.in"/>
        <s v="2025em1200162@bitspilani-digital.edu.in"/>
        <s v="2025em1200163@bitspilani-digital.edu.in"/>
        <s v="2025em1200164@bitspilani-digital.edu.in"/>
        <s v="2025em1200165@bitspilani-digital.edu.in"/>
        <s v="2025em1200166@bitspilani-digital.edu.in"/>
        <s v="2025em1200167@bitspilani-digital.edu.in"/>
        <s v="2025em1200168@bitspilani-digital.edu.in"/>
        <s v="2025em1200169@bitspilani-digital.edu.in"/>
        <s v="2025em1200170@bitspilani-digital.edu.in"/>
        <s v="2025em1200171@bitspilani-digital.edu.in"/>
        <s v="2025em1200172@bitspilani-digital.edu.in"/>
        <s v="2025em1200173@bitspilani-digital.edu.in"/>
        <s v="2025em1200174@bitspilani-digital.edu.in"/>
        <s v="2025em1200175@bitspilani-digital.edu.in"/>
        <s v="2025em1200176@bitspilani-digital.edu.in"/>
        <s v="2025em1200177@bitspilani-digital.edu.in"/>
        <s v="2025em1200178@bitspilani-digital.edu.in"/>
        <s v="2025em1200179@bitspilani-digital.edu.in"/>
        <s v="2025em1200180@bitspilani-digital.edu.in"/>
        <s v="2025em1200181@bitspilani-digital.edu.in"/>
        <s v="2025em1200182@bitspilani-digital.edu.in"/>
        <s v="2025em1200183@bitspilani-digital.edu.in"/>
        <s v="2025em1200184@bitspilani-digital.edu.in"/>
        <s v="2025em1200185@bitspilani-digital.edu.in"/>
        <s v="2025em1200186@bitspilani-digital.edu.in"/>
        <s v="2025em1200187@bitspilani-digital.edu.in"/>
        <s v="2025em1200188@bitspilani-digital.edu.in"/>
        <s v="2025em1200189@bitspilani-digital.edu.in"/>
        <s v="2025em1200190@bitspilani-digital.edu.in"/>
        <s v="2025em1200191@bitspilani-digital.edu.in"/>
        <s v="2025em1200193@bitspilani-digital.edu.in"/>
        <s v="2025em1200194@bitspilani-digital.edu.in"/>
        <s v="2025em1200195@bitspilani-digital.edu.in"/>
        <s v="2025em1200196@bitspilani-digital.edu.in"/>
        <s v="2025em1200197@bitspilani-digital.edu.in"/>
        <s v="2025em1200198@bitspilani-digital.edu.in"/>
        <s v="2025em1200199@bitspilani-digital.edu.in"/>
        <s v="2025em1200200@bitspilani-digital.edu.in"/>
        <s v="2025em1200202@bitspilani-digital.edu.in"/>
        <s v="2025em1200203@bitspilani-digital.edu.in"/>
        <s v="2025em1200204@bitspilani-digital.edu.in"/>
        <s v="2025em1200205@bitspilani-digital.edu.in"/>
        <s v="2025em1200207@bitspilani-digital.edu.in"/>
        <s v="2025em1200208@bitspilani-digital.edu.in"/>
        <s v="2025em1200209@bitspilani-digital.edu.in"/>
        <s v="2025em1200210@bitspilani-digital.edu.in"/>
        <s v="2025em1200211@bitspilani-digital.edu.in"/>
        <s v="2025em1200212@bitspilani-digital.edu.in"/>
        <s v="2025em1200213@bitspilani-digital.edu.in"/>
        <s v="2025em1200214@bitspilani-digital.edu.in"/>
        <s v="2025em1200215@bitspilani-digital.edu.in"/>
        <s v="2025em1200216@bitspilani-digital.edu.in"/>
        <s v="2025em1200217@bitspilani-digital.edu.in"/>
        <s v="2025em1200218@bitspilani-digital.edu.in"/>
        <s v="2025em1200219@bitspilani-digital.edu.in"/>
        <s v="2025em1200220@bitspilani-digital.edu.in"/>
        <s v="2025em1200221@bitspilani-digital.edu.in"/>
        <s v="2025em1200222@bitspilani-digital.edu.in"/>
        <s v="2025em1200223@bitspilani-digital.edu.in"/>
        <s v="2025em1200224@bitspilani-digital.edu.in"/>
        <s v="2025em1200225@bitspilani-digital.edu.in"/>
        <s v="2025em1200226@bitspilani-digital.edu.in"/>
        <s v="2025em1200227@bitspilani-digital.edu.in"/>
        <s v="2025em1200228@bitspilani-digital.edu.in"/>
        <s v="2025em1200229@bitspilani-digital.edu.in"/>
        <s v="2025em1200230@bitspilani-digital.edu.in"/>
        <s v="2025em1200206@bitspilani-digital.edu.in"/>
        <s v="2025em1200231@bitspilani-digital.edu.in"/>
        <s v="2025em1200233@bitspilani-digital.edu.in"/>
        <s v="2025em1200234@bitspilani-digital.edu.in"/>
        <s v="2025em1200235@bitspilani-digital.edu.in"/>
        <s v="2025em1200236@bitspilani-digital.edu.in"/>
        <s v="2025em1200237@bitspilani-digital.edu.in"/>
        <s v="2025em1200239@bitspilani-digital.edu.in"/>
        <s v="2025em1200240@bitspilani-digital.edu.in"/>
        <s v="2025em1200241@bitspilani-digital.edu.in"/>
        <s v="2025em1200242@bitspilani-digital.edu.in"/>
        <s v="2025em1200243@bitspilani-digital.edu.in"/>
        <s v="2025em1200244@bitspilani-digital.edu.in"/>
        <s v="2025em1200245@bitspilani-digital.edu.in"/>
        <s v="2025em1200246@bitspilani-digital.edu.in"/>
        <s v="2025em1200247@bitspilani-digital.edu.in"/>
        <s v="2025em1200248@bitspilani-digital.edu.in"/>
        <s v="2025em1200249@bitspilani-digital.edu.in"/>
        <s v="2025em1200250@bitspilani-digital.edu.in"/>
        <s v="2025em1200251@bitspilani-digital.edu.in"/>
        <s v="2025em1200252@bitspilani-digital.edu.in"/>
        <s v="2025em1200253@bitspilani-digital.edu.in"/>
        <s v="2025em1200255@bitspilani-digital.edu.in"/>
        <s v="2025em1200256@bitspilani-digital.edu.in"/>
        <s v="2025em1200257@bitspilani-digital.edu.in"/>
        <s v="2025em1200258@bitspilani-digital.edu.in"/>
        <s v="2025em1200260@bitspilani-digital.edu.in"/>
        <s v="2025em1200261@bitspilani-digital.edu.in"/>
        <s v="2025em1200262@bitspilani-digital.edu.in"/>
        <s v="2025em1200263@bitspilani-digital.edu.in"/>
        <s v="2025em1200264@bitspilani-digital.edu.in"/>
        <s v="2025em1200265@bitspilani-digital.edu.in"/>
        <s v="2025em1200266@bitspilani-digital.edu.in"/>
        <s v="2025em1200267@bitspilani-digital.edu.in"/>
        <s v="2025em1200268@bitspilani-digital.edu.in"/>
        <s v="2025em1200270@bitspilani-digital.edu.in"/>
        <s v="2025em1200271@bitspilani-digital.edu.in"/>
        <s v="2025em1200272@bitspilani-digital.edu.in"/>
        <s v="2025em1200273@bitspilani-digital.edu.in"/>
        <s v="2025em1200274@bitspilani-digital.edu.in"/>
        <s v="2025em1200275@bitspilani-digital.edu.in"/>
        <s v="2025em1200276@bitspilani-digital.edu.in"/>
        <s v="2025em1200277@bitspilani-digital.edu.in"/>
        <s v="2025em1200278@bitspilani-digital.edu.in"/>
        <s v="2025em1200279@bitspilani-digital.edu.in"/>
        <s v="2025em1200281@bitspilani-digital.edu.in"/>
        <s v="2025em1200282@bitspilani-digital.edu.in"/>
        <s v="2025em1200283@bitspilani-digital.edu.in"/>
        <s v="2025em1200284@bitspilani-digital.edu.in"/>
        <s v="2025em1200285@bitspilani-digital.edu.in"/>
        <s v="2025em1200286@bitspilani-digital.edu.in"/>
        <s v="2025em1200287@bitspilani-digital.edu.in"/>
        <s v="2025em1200288@bitspilani-digital.edu.in"/>
        <s v="2025em1200289@bitspilani-digital.edu.in"/>
        <s v="2025em1200290@bitspilani-digital.edu.in"/>
        <s v="2025em1200291@bitspilani-digital.edu.in"/>
        <s v="2025em1200292@bitspilani-digital.edu.in"/>
        <s v="2025em1200293@bitspilani-digital.edu.in"/>
        <s v="2025em1200294@bitspilani-digital.edu.in"/>
        <s v="2025em1200295@bitspilani-digital.edu.in"/>
        <s v="2025em1200296@bitspilani-digital.edu.in"/>
        <s v="2025em1200297@bitspilani-digital.edu.in"/>
        <s v="2025em1200298@bitspilani-digital.edu.in"/>
        <s v="2025em1200299@bitspilani-digital.edu.in"/>
        <s v="2025em1200300@bitspilani-digital.edu.in"/>
        <s v="2025em1200301@bitspilani-digital.edu.in"/>
        <s v="2025em1200302@bitspilani-digital.edu.in"/>
        <s v="2025em1200303@bitspilani-digital.edu.in"/>
        <s v="2025em1200304@bitspilani-digital.edu.in"/>
        <s v="2025em1200305@bitspilani-digital.edu.in"/>
        <s v="2025em1200306@bitspilani-digital.edu.in"/>
        <s v="2025em1200307@bitspilani-digital.edu.in"/>
        <s v="2025em1200308@bitspilani-digital.edu.in"/>
        <s v="2025em1200309@bitspilani-digital.edu.in"/>
        <s v="2025em1200310@bitspilani-digital.edu.in"/>
        <s v="2025em1200311@bitspilani-digital.edu.in"/>
        <s v="2025em1200312@bitspilani-digital.edu.in"/>
        <s v="2025em1200313@bitspilani-digital.edu.in"/>
        <s v="2025em1200314@bitspilani-digital.edu.in"/>
        <s v="2025em1200315@bitspilani-digital.edu.in"/>
        <s v="2025em1200317@bitspilani-digital.edu.in"/>
        <s v="2025em1200318@bitspilani-digital.edu.in"/>
        <s v="2025em1200319@bitspilani-digital.edu.in"/>
        <s v="2025em1200320@bitspilani-digital.edu.in"/>
        <s v="2025em1200321@bitspilani-digital.edu.in"/>
        <s v="2025em1200322@bitspilani-digital.edu.in"/>
        <s v="2025em1200323@bitspilani-digital.edu.in"/>
        <s v="2025em1200324@bitspilani-digital.edu.in"/>
        <s v="2025em1200325@bitspilani-digital.edu.in"/>
        <s v="2025em1200326@bitspilani-digital.edu.in"/>
        <s v="2025em1200327@bitspilani-digital.edu.in"/>
        <s v="2025em1200328@bitspilani-digital.edu.in"/>
        <s v="2025em1200329@bitspilani-digital.edu.in"/>
        <s v="2025em1200330@bitspilani-digital.edu.in"/>
        <s v="2025em1200331@bitspilani-digital.edu.in"/>
        <s v="2025eb1200060@bitspilani-digital.edu.in"/>
        <s v="2025eb1200061@bitspilani-digital.edu.in"/>
        <s v="2025eb1200062@bitspilani-digital.edu.in"/>
        <s v="2025eb1200063@bitspilani-digital.edu.in"/>
        <s v="2025eb1200064@bitspilani-digital.edu.in"/>
        <s v="2025eb1200065@bitspilani-digital.edu.in"/>
        <s v="2025eb1200066@bitspilani-digital.edu.in"/>
        <s v="2025eb1200067@bitspilani-digital.edu.in"/>
        <s v="2025eb1200068@bitspilani-digital.edu.in"/>
        <s v="2025eb1200069@bitspilani-digital.edu.in"/>
        <s v="2025eb1200070@bitspilani-digital.edu.in"/>
        <s v="2025eb1200071@bitspilani-digital.edu.in"/>
        <s v="2025eb1200072@bitspilani-digital.edu.in"/>
        <s v="2025eb1200073@bitspilani-digital.edu.in"/>
        <s v="2025eb1200074@bitspilani-digital.edu.in"/>
        <s v="2025eb1200075@bitspilani-digital.edu.in"/>
        <s v="2025eb1200076@bitspilani-digital.edu.in"/>
        <s v="2025eb1200077@bitspilani-digital.edu.in"/>
        <s v="2025eb1200078@bitspilani-digital.edu.in"/>
        <s v="2025eb1200079@bitspilani-digital.edu.in"/>
        <s v="2025eb1200080@bitspilani-digital.edu.in"/>
        <s v="2025eb1200081@bitspilani-digital.edu.in"/>
        <s v="2025eb1200082@bitspilani-digital.edu.in"/>
        <s v="2025eb1200083@bitspilani-digital.edu.in"/>
        <s v="2025eb1200084@bitspilani-digital.edu.in"/>
        <s v="2025eb1200085@bitspilani-digital.edu.in"/>
        <s v="2025eb1200086@bitspilani-digital.edu.in"/>
        <s v="2025eb1200087@bitspilani-digital.edu.in"/>
        <s v="2025eb1200088@bitspilani-digital.edu.in"/>
        <s v="2025eb1200089@bitspilani-digital.edu.in"/>
        <s v="2025eb1200090@bitspilani-digital.edu.in"/>
        <s v="2025eb1200091@bitspilani-digital.edu.in"/>
        <s v="2025eb1200092@bitspilani-digital.edu.in"/>
        <s v="2025eb1200093@bitspilani-digital.edu.in"/>
        <s v="2025eb1200094@bitspilani-digital.edu.in"/>
        <s v="2025eb1200095@bitspilani-digital.edu.in"/>
        <s v="2025em1200280@bitspilani-digital.edu.in"/>
        <s v="2025em1200332@bitspilani-digital.edu.in"/>
        <s v="2025em1200333@bitspilani-digital.edu.in"/>
        <s v="2025em1200334@bitspilani-digital.edu.in"/>
        <s v="2025em1200335@bitspilani-digital.edu.in"/>
        <s v="2025em1200336@bitspilani-digital.edu.in"/>
        <s v="2025em1200337@bitspilani-digital.edu.in"/>
        <s v="2025em1200338@bitspilani-digital.edu.in"/>
        <s v="2025em1200339@bitspilani-digital.edu.in"/>
        <s v="2025em1200340@bitspilani-digital.edu.in"/>
        <s v="2025em1200341@bitspilani-digital.edu.in"/>
        <s v="2025em1200342@bitspilani-digital.edu.in"/>
        <s v="2025em1200343@bitspilani-digital.edu.in"/>
        <s v="2025em1200344@bitspilani-digital.edu.in"/>
        <s v="2025em1200345@bitspilani-digital.edu.in"/>
        <s v="2025em1200346@bitspilani-digital.edu.in"/>
        <s v="2025em1200347@bitspilani-digital.edu.in"/>
        <s v="2025em1200348@bitspilani-digital.edu.in"/>
        <s v="2025em1200349@bitspilani-digital.edu.in"/>
        <s v="2025em1200350@bitspilani-digital.edu.in"/>
        <s v="2025em1200351@bitspilani-digital.edu.in"/>
        <s v="2025em1200352@bitspilani-digital.edu.in"/>
        <s v="2025eb1200096@bitspilani-digital.edu.in"/>
        <s v="2025eb1200097@bitspilani-digital.edu.in"/>
        <s v="2025eb1200098@bitspilani-digital.edu.in"/>
        <s v="2025eb1200099@bitspilani-digital.edu.in"/>
        <s v="2025eb1200100@bitspilani-digital.edu.in"/>
        <s v="2025eb1200101@bitspilani-digital.edu.in"/>
        <s v="2025eb1200102@bitspilani-digital.edu.in"/>
        <s v="2025em1200353@bitspilani-digital.edu.in"/>
        <s v="2025em1200354@bitspilani-digital.edu.in"/>
        <s v="2025em1200355@bitspilani-digital.edu.in"/>
        <s v="2025em1200357@bitspilani-digital.edu.in"/>
        <s v="2025em1200358@bitspilani-digital.edu.in"/>
        <s v="2025em1200359@bitspilani-digital.edu.in"/>
        <s v="2025em1200360@bitspilani-digital.edu.in"/>
        <s v="2025eb1200103@bitspilani-digital.edu.in"/>
        <s v="2025eb1200104@bitspilani-digital.edu.in"/>
        <s v="2025eb1200105@bitspilani-digital.edu.in"/>
        <s v="2025em1200086@bitspilani-digital.edu.in"/>
        <s v="2025em1200361@bitspilani-digital.edu.in"/>
        <s v="2025em1200362@bitspilani-digital.edu.in"/>
        <s v="2025em1200363@bitspilani-digital.edu.in"/>
        <s v="2025em1200364@bitspilani-digital.edu.in"/>
        <s v="2025em1200365@bitspilani-digital.edu.in"/>
        <s v="2025em1200366@bitspilani-digital.edu.in"/>
        <s v="2025em1200367@bitspilani-digital.edu.in"/>
        <s v="2025eb1200106@bitspilani-digital.edu.in"/>
        <s v="2025eb1200107@bitspilani-digital.edu.in"/>
        <s v="2025eb1200108@bitspilani-digital.edu.in"/>
        <s v="2025eb1200109@bitspilani-digital.edu.in"/>
        <s v="2025em1200368@bitspilani-digital.edu.in"/>
        <s v="2025em1200369@bitspilani-digital.edu.in"/>
        <s v="2025eba200001@bitspilani-digital.edu.in" u="1"/>
        <s v="2025eba200002@bitspilani-digital.edu.in" u="1"/>
        <s v="2025eba200003@bitspilani-digital.edu.in" u="1"/>
        <s v="2025eba200004@bitspilani-digital.edu.in" u="1"/>
        <s v="2025eba200005@bitspilani-digital.edu.in" u="1"/>
        <s v="2025eba200006@bitspilani-digital.edu.in" u="1"/>
        <s v="2025eba200007@bitspilani-digital.edu.in" u="1"/>
        <s v="2025eba200008@bitspilani-digital.edu.in" u="1"/>
        <s v="2025eba200009@bitspilani-digital.edu.in" u="1"/>
        <s v="2025eba200010@bitspilani-digital.edu.in" u="1"/>
        <s v="2025eba200011@bitspilani-digital.edu.in" u="1"/>
        <s v="2025eba200012@bitspilani-digital.edu.in" u="1"/>
        <s v="2025eba200013@bitspilani-digital.edu.in" u="1"/>
        <s v="2025eba200014@bitspilani-digital.edu.in" u="1"/>
        <s v="2025eba200015@bitspilani-digital.edu.in" u="1"/>
        <s v="2025eba200016@bitspilani-digital.edu.in" u="1"/>
        <s v="2025eba200017@bitspilani-digital.edu.in" u="1"/>
        <s v="2025eba200018@bitspilani-digital.edu.in" u="1"/>
        <s v="2025em1200141@bitspilani-digital.edu.in" u="1"/>
        <s v="2025em1200192@bitspilani-digital.edu.in" u="1"/>
        <s v="2025em1200201@bitspilani-digital.edu.in" u="1"/>
        <s v="2025em1200238@bitspilani-digital.edu.in" u="1"/>
        <s v="2025em1200356@bitspilani-digital.edu.in" u="1"/>
        <s v="2025eba200019@bitspilani-digital.edu.in" u="1"/>
        <s v="2025eba200020@bitspilani-digital.edu.in" u="1"/>
        <s v="2025eba200021@bitspilani-digital.edu.in" u="1"/>
        <s v="2025eba200022@bitspilani-digital.edu.in" u="1"/>
        <s v="2025eba200023@bitspilani-digital.edu.in" u="1"/>
        <s v="2025eba200024@bitspilani-digital.edu.in" u="1"/>
        <s v="2025eba200025@bitspilani-digital.edu.in" u="1"/>
        <s v="2025eba200026@bitspilani-digital.edu.in" u="1"/>
        <s v="2025eba200027@bitspilani-digital.edu.in" u="1"/>
        <s v="2025eba200028@bitspilani-digital.edu.in" u="1"/>
        <s v="2025eba200029@bitspilani-digital.edu.in" u="1"/>
        <s v="2025eba200030@bitspilani-digital.edu.in" u="1"/>
        <s v="2025eba200031@bitspilani-digital.edu.in" u="1"/>
        <s v="2025eba200032@bitspilani-digital.edu.in" u="1"/>
        <s v="2025eba200033@bitspilani-digital.edu.in" u="1"/>
        <s v="2025eba200034@bitspilani-digital.edu.in" u="1"/>
        <s v="2025eba200035@bitspilani-digital.edu.in" u="1"/>
        <s v="2025eba200036@bitspilani-digital.edu.in" u="1"/>
        <s v="2025eba200037@bitspilani-digital.edu.in" u="1"/>
        <s v="2025eba200038@bitspilani-digital.edu.in" u="1"/>
        <s v="2025eba200039@bitspilani-digital.edu.in" u="1"/>
        <s v="2025eba200040@bitspilani-digital.edu.in" u="1"/>
        <s v="2025eca200001@bitspilani-digital.edu.in" u="1"/>
        <s v="2025eca200002@bitspilani-digital.edu.in" u="1"/>
        <s v="2025eca200003@bitspilani-digital.edu.in" u="1"/>
        <s v="2025eca200004@bitspilani-digital.edu.in" u="1"/>
        <s v="2025eca200005@bitspilani-digital.edu.in" u="1"/>
        <s v="2025eca200006@bitspilani-digital.edu.in" u="1"/>
        <s v="2025eca200007@bitspilani-digital.edu.in" u="1"/>
        <s v="2025eca200008@bitspilani-digital.edu.in" u="1"/>
        <s v="2025eca200009@bitspilani-digital.edu.in" u="1"/>
        <s v="2025eca200010@bitspilani-digital.edu.in" u="1"/>
        <s v="2025eca200011@bitspilani-digital.edu.in" u="1"/>
        <s v="2025eca200012@bitspilani-digital.edu.in" u="1"/>
        <s v="2025eca200013@bitspilani-digital.edu.in" u="1"/>
        <s v="2025eca200014@bitspilani-digital.edu.in" u="1"/>
        <s v="2025eca200015@bitspilani-digital.edu.in" u="1"/>
        <s v="2025eca200016@bitspilani-digital.edu.in" u="1"/>
        <s v="2025eca200017@bitspilani-digital.edu.in" u="1"/>
        <s v="2025eca200018@bitspilani-digital.edu.in" u="1"/>
        <s v="2025eca200019@bitspilani-digital.edu.in" u="1"/>
        <s v="2025eca200020@bitspilani-digital.edu.in" u="1"/>
        <s v="2025eca200021@bitspilani-digital.edu.in" u="1"/>
        <s v="2025eca200022@bitspilani-digital.edu.in" u="1"/>
        <s v="2025eca200023@bitspilani-digital.edu.in" u="1"/>
        <s v="2025eca200024@bitspilani-digital.edu.in" u="1"/>
        <s v="2025eca200025@bitspilani-digital.edu.in" u="1"/>
        <s v="2025eca200026@bitspilani-digital.edu.in" u="1"/>
        <s v="2025eca200027@bitspilani-digital.edu.in" u="1"/>
        <s v="2025eca200028@bitspilani-digital.edu.in" u="1"/>
        <s v="2025eca200029@bitspilani-digital.edu.in" u="1"/>
        <s v="2025eca200030@bitspilani-digital.edu.in" u="1"/>
        <s v="2025eca200031@bitspilani-digital.edu.in" u="1"/>
        <s v="2025eca200032@bitspilani-digital.edu.in" u="1"/>
        <s v="2025eca200033@bitspilani-digital.edu.in" u="1"/>
        <s v="2025eca200034@bitspilani-digital.edu.in" u="1"/>
        <s v="2025eca200035@bitspilani-digital.edu.in" u="1"/>
        <s v="2025eca200036@bitspilani-digital.edu.in" u="1"/>
        <s v="2025eca200037@bitspilani-digital.edu.in" u="1"/>
        <s v="2025eca200038@bitspilani-digital.edu.in" u="1"/>
        <s v="2025eca200039@bitspilani-digital.edu.in" u="1"/>
        <s v="2025eca200040@bitspilani-digital.edu.in" u="1"/>
        <s v="2025eca200041@bitspilani-digital.edu.in" u="1"/>
        <s v="2025eca200042@bitspilani-digital.edu.in" u="1"/>
        <s v="2025eca200043@bitspilani-digital.edu.in" u="1"/>
        <s v="2025eca200044@bitspilani-digital.edu.in" u="1"/>
        <s v="2025eca200045@bitspilani-digital.edu.in" u="1"/>
        <s v="2025eca200046@bitspilani-digital.edu.in" u="1"/>
        <s v="2025eca200047@bitspilani-digital.edu.in" u="1"/>
        <s v="2025eca200048@bitspilani-digital.edu.in" u="1"/>
        <s v="2025eca200049@bitspilani-digital.edu.in" u="1"/>
        <s v="2025eba200041@bitspilani-digital.edu.in" u="1"/>
        <s v="2025eba200042@bitspilani-digital.edu.in" u="1"/>
        <s v="2025eca200050@bitspilani-digital.edu.in" u="1"/>
        <s v="2025eca200051@bitspilani-digital.edu.in" u="1"/>
        <s v="2025eca200052@bitspilani-digital.edu.in" u="1"/>
      </sharedItems>
    </cacheField>
    <cacheField name="Username_for verification" numFmtId="0">
      <sharedItems/>
    </cacheField>
    <cacheField name="Org Defined Id" numFmtId="0">
      <sharedItems/>
    </cacheField>
    <cacheField name="Old/New Student" numFmtId="0">
      <sharedItems count="2">
        <s v="old"/>
        <s v="new"/>
      </sharedItems>
    </cacheField>
    <cacheField name="First Name" numFmtId="0">
      <sharedItems/>
    </cacheField>
    <cacheField name="Is Active" numFmtId="0">
      <sharedItems/>
    </cacheField>
    <cacheField name="Content Completed" numFmtId="0">
      <sharedItems containsSemiMixedTypes="0" containsString="0" containsNumber="1" containsInteger="1" minValue="0" maxValue="122"/>
    </cacheField>
    <cacheField name="Content Required W1,2,3" numFmtId="0">
      <sharedItems containsSemiMixedTypes="0" containsString="0" containsNumber="1" containsInteger="1" minValue="36" maxValue="93"/>
    </cacheField>
    <cacheField name="Usage% W1,2,3" numFmtId="9">
      <sharedItems containsSemiMixedTypes="0" containsString="0" containsNumber="1" minValue="0" maxValue="2"/>
    </cacheField>
    <cacheField name="W1,2,3 Active Flag" numFmtId="9">
      <sharedItems/>
    </cacheField>
    <cacheField name="Usage Category W1,2,3" numFmtId="9">
      <sharedItems count="3">
        <s v="0-10 % progress"/>
        <s v="&gt;10 % progress"/>
        <s v="0 % progress"/>
      </sharedItems>
    </cacheField>
    <cacheField name="Zero-Progress Flag" numFmtId="1">
      <sharedItems containsSemiMixedTypes="0" containsString="0" containsNumber="1" containsInteger="1" minValue="0" maxValue="1"/>
    </cacheField>
    <cacheField name="Total courses enrolled" numFmtId="1">
      <sharedItems containsSemiMixedTypes="0" containsString="0" containsNumber="1" containsInteger="1" minValue="2" maxValue="5"/>
    </cacheField>
    <cacheField name="Learner with 0 participation" numFmtId="2">
      <sharedItems containsSemiMixedTypes="0" containsString="0" containsNumber="1" minValue="0" maxValue="0.5"/>
    </cacheField>
    <cacheField name="Learner with 0 % participation" numFmtId="1">
      <sharedItems/>
    </cacheField>
    <cacheField name="Checklist Completed" numFmtId="0">
      <sharedItems containsSemiMixedTypes="0" containsString="0" containsNumber="1" containsInteger="1" minValue="0" maxValue="0"/>
    </cacheField>
    <cacheField name="Quiz Completed" numFmtId="0">
      <sharedItems containsSemiMixedTypes="0" containsString="0" containsNumber="1" containsInteger="1" minValue="0" maxValue="37"/>
    </cacheField>
    <cacheField name="Total Quiz Attempts" numFmtId="0">
      <sharedItems containsSemiMixedTypes="0" containsString="0" containsNumber="1" containsInteger="1" minValue="0" maxValue="68"/>
    </cacheField>
    <cacheField name="Discussion Post Created" numFmtId="0">
      <sharedItems containsSemiMixedTypes="0" containsString="0" containsNumber="1" containsInteger="1" minValue="0" maxValue="8"/>
    </cacheField>
    <cacheField name="Discussion Post Replies" numFmtId="0">
      <sharedItems containsSemiMixedTypes="0" containsString="0" containsNumber="1" containsInteger="1" minValue="0" maxValue="7"/>
    </cacheField>
    <cacheField name="Discussion Post Read" numFmtId="0">
      <sharedItems containsSemiMixedTypes="0" containsString="0" containsNumber="1" containsInteger="1" minValue="0" maxValue="107"/>
    </cacheField>
    <cacheField name="Last Discussion Post Date" numFmtId="0">
      <sharedItems containsBlank="1"/>
    </cacheField>
    <cacheField name="Number Of Assignment Submissions" numFmtId="0">
      <sharedItems containsSemiMixedTypes="0" containsString="0" containsNumber="1" containsInteger="1" minValue="0" maxValue="0"/>
    </cacheField>
    <cacheField name="Last Assignment Submission Date" numFmtId="0">
      <sharedItems containsNonDate="0" containsString="0" containsBlank="1"/>
    </cacheField>
    <cacheField name="Total Time Spent In Content" numFmtId="0">
      <sharedItems containsSemiMixedTypes="0" containsString="0" containsNumber="1" containsInteger="1" minValue="0" maxValue="555488"/>
    </cacheField>
    <cacheField name="Last Visited Date" numFmtId="0">
      <sharedItems containsBlank="1"/>
    </cacheField>
    <cacheField name="Last System Login" numFmtId="0">
      <sharedItems containsBlank="1"/>
    </cacheField>
    <cacheField name="Number Of Logins To The System" numFmtId="0">
      <sharedItems containsSemiMixedTypes="0" containsString="0" containsNumber="1" containsInteger="1" minValue="0" maxValue="820"/>
    </cacheField>
    <cacheField name="Auditor Name" numFmtId="0">
      <sharedItems containsNonDate="0" containsString="0" containsBlank="1"/>
    </cacheField>
    <cacheField name="Last Quiz Attempt Date" numFmtId="0">
      <sharedItems containsBlank="1"/>
    </cacheField>
    <cacheField name="Last SCORM Completion Date" numFmtId="0">
      <sharedItems containsBlank="1"/>
    </cacheField>
    <cacheField name="Last SCORM Visit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0">
  <r>
    <s v="T2-25_BDSDF106"/>
    <x v="0"/>
    <x v="0"/>
    <s v="Trimester 2"/>
    <x v="0"/>
    <s v="2025eb1100001@bitspilani-digital.edu.in"/>
    <s v="2025EB1100001"/>
    <x v="0"/>
    <s v="RUDRA SHARMA"/>
    <b v="1"/>
    <n v="1"/>
    <n v="93"/>
    <n v="1.0752688172043012E-2"/>
    <s v="Active"/>
    <x v="0"/>
    <n v="0"/>
    <n v="5"/>
    <n v="0"/>
    <s v="no 0% progess"/>
    <n v="0"/>
    <n v="1"/>
    <n v="1"/>
    <n v="0"/>
    <n v="0"/>
    <n v="0"/>
    <m/>
    <n v="0"/>
    <m/>
    <n v="0"/>
    <s v="2026-02-08T09:13:59.9530000Z"/>
    <s v="2026-02-08T08:54:36.2970000Z"/>
    <n v="166"/>
    <m/>
    <s v="2026-02-08T09:04:03.4030000Z"/>
    <m/>
    <m/>
  </r>
  <r>
    <s v="T2-25_BDSDF102"/>
    <x v="1"/>
    <x v="0"/>
    <s v="Trimester 2"/>
    <x v="0"/>
    <s v="2025eb1100001@bitspilani-digital.edu.in"/>
    <s v="2025EB1100001"/>
    <x v="0"/>
    <s v="RUDRA SHARMA"/>
    <b v="1"/>
    <n v="6"/>
    <n v="84"/>
    <n v="7.1428571428571425E-2"/>
    <s v="Active"/>
    <x v="0"/>
    <n v="0"/>
    <n v="5"/>
    <n v="0"/>
    <s v="no 0% progess"/>
    <n v="0"/>
    <n v="2"/>
    <n v="3"/>
    <n v="0"/>
    <n v="0"/>
    <n v="0"/>
    <m/>
    <n v="0"/>
    <m/>
    <n v="17096"/>
    <s v="2026-02-08T09:20:40.1530000Z"/>
    <s v="2026-02-08T08:54:36.2970000Z"/>
    <n v="166"/>
    <m/>
    <s v="2026-02-08T09:20:32.9730000Z"/>
    <m/>
    <m/>
  </r>
  <r>
    <s v="T2-25_BDSDF107"/>
    <x v="2"/>
    <x v="0"/>
    <s v="Trimester 2"/>
    <x v="0"/>
    <s v="2025eb1100001@bitspilani-digital.edu.in"/>
    <s v="2025EB1100001"/>
    <x v="0"/>
    <s v="RUDRA SHARMA"/>
    <b v="1"/>
    <n v="45"/>
    <n v="41"/>
    <n v="1.0975609756097562"/>
    <s v="Active"/>
    <x v="1"/>
    <n v="0"/>
    <n v="5"/>
    <n v="0"/>
    <s v="no 0% progess"/>
    <n v="0"/>
    <n v="7"/>
    <n v="8"/>
    <n v="0"/>
    <n v="0"/>
    <n v="0"/>
    <m/>
    <n v="0"/>
    <m/>
    <n v="31534"/>
    <s v="2026-02-07T15:33:47.5000000Z"/>
    <s v="2026-02-08T08:54:36.2970000Z"/>
    <n v="166"/>
    <m/>
    <s v="2026-02-07T15:16:25.5370000Z"/>
    <m/>
    <m/>
  </r>
  <r>
    <s v="T2-25_BDSDF110"/>
    <x v="3"/>
    <x v="0"/>
    <s v="Trimester 2"/>
    <x v="0"/>
    <s v="2025eb1100001@bitspilani-digital.edu.in"/>
    <s v="2025EB1100001"/>
    <x v="0"/>
    <s v="RUDRA SHARMA"/>
    <b v="1"/>
    <n v="3"/>
    <n v="46"/>
    <n v="6.5217391304347824E-2"/>
    <s v="Active"/>
    <x v="0"/>
    <n v="0"/>
    <n v="5"/>
    <n v="0"/>
    <s v="no 0% progess"/>
    <n v="0"/>
    <n v="1"/>
    <n v="1"/>
    <n v="0"/>
    <n v="0"/>
    <n v="0"/>
    <m/>
    <n v="0"/>
    <m/>
    <n v="27"/>
    <s v="2026-02-08T09:12:57.6770000Z"/>
    <s v="2026-02-08T08:54:36.2970000Z"/>
    <n v="166"/>
    <m/>
    <s v="2026-02-08T09:12:53.8070000Z"/>
    <s v="2026-01-23T15:01:45.2470000Z"/>
    <s v="2026-01-23T15:01:48.8770000Z"/>
  </r>
  <r>
    <s v="T2-25_BDSDF108"/>
    <x v="4"/>
    <x v="0"/>
    <s v="Trimester 2"/>
    <x v="0"/>
    <s v="2025eb1100001@bitspilani-digital.edu.in"/>
    <s v="2025EB1100001"/>
    <x v="0"/>
    <s v="RUDRA SHARMA"/>
    <b v="1"/>
    <n v="92"/>
    <n v="88"/>
    <n v="1.0454545454545454"/>
    <s v="Active"/>
    <x v="1"/>
    <n v="0"/>
    <n v="5"/>
    <n v="0"/>
    <s v="no 0% progess"/>
    <n v="0"/>
    <n v="34"/>
    <n v="56"/>
    <n v="0"/>
    <n v="0"/>
    <n v="0"/>
    <m/>
    <n v="0"/>
    <m/>
    <n v="1027"/>
    <s v="2026-02-08T08:57:34.8130000Z"/>
    <s v="2026-02-08T08:54:36.2970000Z"/>
    <n v="166"/>
    <m/>
    <s v="2026-02-08T08:57:30.2130000Z"/>
    <s v="2026-01-23T14:59:58.6570000Z"/>
    <s v="2026-01-23T15:00:20.6770000Z"/>
  </r>
  <r>
    <s v="T2-25_BDSDF114"/>
    <x v="5"/>
    <x v="0"/>
    <s v="Trimester 2"/>
    <x v="1"/>
    <s v="2025eb1100003@bitspilani-digital.edu.in"/>
    <s v="2025EB1100003"/>
    <x v="0"/>
    <s v="AJAYACHANDRAN.E"/>
    <b v="1"/>
    <n v="24"/>
    <n v="61"/>
    <n v="0.39344262295081966"/>
    <s v="Active"/>
    <x v="1"/>
    <n v="0"/>
    <n v="4"/>
    <n v="0"/>
    <s v="no 0% progess"/>
    <n v="0"/>
    <n v="3"/>
    <n v="5"/>
    <n v="2"/>
    <n v="0"/>
    <n v="8"/>
    <s v="2026-01-30T21:48:45.6800000Z"/>
    <n v="0"/>
    <m/>
    <n v="31222"/>
    <s v="2026-02-09T00:39:23.1430000Z"/>
    <s v="2026-02-08T23:02:38.0030000Z"/>
    <n v="115"/>
    <m/>
    <s v="2026-01-31T00:24:37.8630000Z"/>
    <s v="2026-01-24T14:45:28.7000000Z"/>
    <s v="2026-01-31T00:25:02.4370000Z"/>
  </r>
  <r>
    <s v="T2-25_BDSDF113"/>
    <x v="6"/>
    <x v="0"/>
    <s v="Trimester 2"/>
    <x v="1"/>
    <s v="2025eb1100003@bitspilani-digital.edu.in"/>
    <s v="2025EB1100003"/>
    <x v="0"/>
    <s v="AJAYACHANDRAN.E"/>
    <b v="1"/>
    <n v="44"/>
    <n v="86"/>
    <n v="0.51162790697674421"/>
    <s v="Active"/>
    <x v="1"/>
    <n v="0"/>
    <n v="4"/>
    <n v="0"/>
    <s v="no 0% progess"/>
    <n v="0"/>
    <n v="9"/>
    <n v="18"/>
    <n v="3"/>
    <n v="0"/>
    <n v="1"/>
    <s v="2026-01-31T00:29:49.2300000Z"/>
    <n v="0"/>
    <m/>
    <n v="49579"/>
    <s v="2026-02-09T00:39:46.6630000Z"/>
    <s v="2026-02-08T23:02:38.0030000Z"/>
    <n v="115"/>
    <m/>
    <s v="2026-01-31T23:46:19.5000000Z"/>
    <s v="2026-01-31T12:03:07.5170000Z"/>
    <s v="2026-01-31T23:46:46.3370000Z"/>
  </r>
  <r>
    <s v="T2-25_BDSDF107"/>
    <x v="2"/>
    <x v="0"/>
    <s v="Trimester 2"/>
    <x v="1"/>
    <s v="2025eb1100003@bitspilani-digital.edu.in"/>
    <s v="2025EB1100003"/>
    <x v="0"/>
    <s v="AJAYACHANDRAN.E"/>
    <b v="1"/>
    <n v="27"/>
    <n v="41"/>
    <n v="0.65853658536585369"/>
    <s v="Active"/>
    <x v="1"/>
    <n v="0"/>
    <n v="4"/>
    <n v="0"/>
    <s v="no 0% progess"/>
    <n v="0"/>
    <n v="3"/>
    <n v="6"/>
    <n v="0"/>
    <n v="0"/>
    <n v="0"/>
    <m/>
    <n v="0"/>
    <m/>
    <n v="25900"/>
    <s v="2026-02-09T00:37:32.1300000Z"/>
    <s v="2026-02-08T23:02:38.0030000Z"/>
    <n v="115"/>
    <m/>
    <s v="2026-01-30T20:33:35.5230000Z"/>
    <m/>
    <m/>
  </r>
  <r>
    <s v="T2-25_BDSDF102"/>
    <x v="1"/>
    <x v="0"/>
    <s v="Trimester 2"/>
    <x v="1"/>
    <s v="2025eb1100003@bitspilani-digital.edu.in"/>
    <s v="2025EB1100003"/>
    <x v="0"/>
    <s v="AJAYACHANDRAN.E"/>
    <b v="1"/>
    <n v="45"/>
    <n v="84"/>
    <n v="0.5357142857142857"/>
    <s v="Active"/>
    <x v="1"/>
    <n v="0"/>
    <n v="4"/>
    <n v="0"/>
    <s v="no 0% progess"/>
    <n v="0"/>
    <n v="6"/>
    <n v="8"/>
    <n v="3"/>
    <n v="0"/>
    <n v="0"/>
    <s v="2026-02-07T23:08:17.5300000Z"/>
    <n v="0"/>
    <m/>
    <n v="24234"/>
    <s v="2026-02-09T00:32:41.3400000Z"/>
    <s v="2026-02-08T23:02:38.0030000Z"/>
    <n v="115"/>
    <m/>
    <s v="2026-02-09T00:31:45.6730000Z"/>
    <m/>
    <m/>
  </r>
  <r>
    <s v="T2-25_BDSDF102"/>
    <x v="1"/>
    <x v="0"/>
    <s v="Trimester 2"/>
    <x v="2"/>
    <s v="2025eb1100004@bitspilani-digital.edu.in"/>
    <s v="2025EB1100004"/>
    <x v="0"/>
    <s v="ARUNLAL P"/>
    <b v="1"/>
    <n v="1"/>
    <n v="84"/>
    <n v="1.1904761904761904E-2"/>
    <s v="Active"/>
    <x v="0"/>
    <n v="0"/>
    <n v="4"/>
    <n v="0"/>
    <s v="no 0% progess"/>
    <n v="0"/>
    <n v="0"/>
    <n v="0"/>
    <n v="0"/>
    <n v="0"/>
    <n v="0"/>
    <m/>
    <n v="0"/>
    <m/>
    <n v="0"/>
    <s v="2026-01-19T08:25:52.9870000Z"/>
    <s v="2026-02-08T15:52:25.5800000Z"/>
    <n v="151"/>
    <m/>
    <m/>
    <m/>
    <m/>
  </r>
  <r>
    <s v="T2-25_BDSDF106"/>
    <x v="0"/>
    <x v="0"/>
    <s v="Trimester 2"/>
    <x v="2"/>
    <s v="2025eb1100004@bitspilani-digital.edu.in"/>
    <s v="2025EB1100004"/>
    <x v="0"/>
    <s v="ARUNLAL P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38:56.5370000Z"/>
    <s v="2026-02-08T15:52:25.5800000Z"/>
    <n v="151"/>
    <m/>
    <m/>
    <m/>
    <m/>
  </r>
  <r>
    <s v="T2-25_BDSDF107"/>
    <x v="2"/>
    <x v="0"/>
    <s v="Trimester 2"/>
    <x v="2"/>
    <s v="2025eb1100004@bitspilani-digital.edu.in"/>
    <s v="2025EB1100004"/>
    <x v="0"/>
    <s v="ARUNLAL P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5:58:42.1600000Z"/>
    <s v="2026-02-08T15:52:25.5800000Z"/>
    <n v="151"/>
    <m/>
    <s v="2026-02-08T15:58:35.0330000Z"/>
    <m/>
    <m/>
  </r>
  <r>
    <s v="T2-25_BDSDF110"/>
    <x v="3"/>
    <x v="0"/>
    <s v="Trimester 2"/>
    <x v="2"/>
    <s v="2025eb1100004@bitspilani-digital.edu.in"/>
    <s v="2025EB1100004"/>
    <x v="0"/>
    <s v="ARUNLAL P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5:52:25.5800000Z"/>
    <n v="151"/>
    <m/>
    <m/>
    <m/>
    <m/>
  </r>
  <r>
    <s v="T2-25_BDSDF110"/>
    <x v="3"/>
    <x v="0"/>
    <s v="Trimester 2"/>
    <x v="3"/>
    <s v="2025eb1100006@bitspilani-digital.edu.in"/>
    <s v="2025EB1100006"/>
    <x v="0"/>
    <s v="JAL PATEL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08:16:42.7600000Z"/>
    <s v="2026-02-08T07:51:39.3430000Z"/>
    <n v="73"/>
    <m/>
    <s v="2026-02-08T08:12:38.5830000Z"/>
    <m/>
    <m/>
  </r>
  <r>
    <s v="T2-25_BDSDF107"/>
    <x v="2"/>
    <x v="0"/>
    <s v="Trimester 2"/>
    <x v="3"/>
    <s v="2025eb1100006@bitspilani-digital.edu.in"/>
    <s v="2025EB1100006"/>
    <x v="0"/>
    <s v="JAL PATEL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08:17:07.8730000Z"/>
    <s v="2026-02-08T07:51:39.3430000Z"/>
    <n v="73"/>
    <m/>
    <s v="2026-02-08T08:02:33.4500000Z"/>
    <m/>
    <m/>
  </r>
  <r>
    <s v="T2-25_BDSDF106"/>
    <x v="0"/>
    <x v="0"/>
    <s v="Trimester 2"/>
    <x v="3"/>
    <s v="2025eb1100006@bitspilani-digital.edu.in"/>
    <s v="2025EB1100006"/>
    <x v="0"/>
    <s v="JAL PATEL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08:17:33.9070000Z"/>
    <s v="2026-02-08T07:51:39.3430000Z"/>
    <n v="73"/>
    <m/>
    <s v="2026-02-08T08:15:45.7230000Z"/>
    <m/>
    <m/>
  </r>
  <r>
    <s v="T2-25_BDSDF102"/>
    <x v="1"/>
    <x v="0"/>
    <s v="Trimester 2"/>
    <x v="3"/>
    <s v="2025eb1100006@bitspilani-digital.edu.in"/>
    <s v="2025EB1100006"/>
    <x v="0"/>
    <s v="JAL PATEL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8:16:57.8270000Z"/>
    <s v="2026-02-08T07:51:39.3430000Z"/>
    <n v="73"/>
    <m/>
    <m/>
    <m/>
    <m/>
  </r>
  <r>
    <s v="T2-25_BDSDF113"/>
    <x v="6"/>
    <x v="0"/>
    <s v="Trimester 2"/>
    <x v="4"/>
    <s v="2025eb1100007@bitspilani-digital.edu.in"/>
    <s v="2025EB1100007"/>
    <x v="0"/>
    <s v="HARSHVARDHAN SINGH"/>
    <b v="1"/>
    <n v="10"/>
    <n v="86"/>
    <n v="0.11627906976744186"/>
    <s v="Active"/>
    <x v="1"/>
    <n v="0"/>
    <n v="4"/>
    <n v="0"/>
    <s v="no 0% progess"/>
    <n v="0"/>
    <n v="4"/>
    <n v="4"/>
    <n v="0"/>
    <n v="0"/>
    <n v="0"/>
    <m/>
    <n v="0"/>
    <m/>
    <n v="24662"/>
    <s v="2026-02-08T02:54:21.2930000Z"/>
    <s v="2026-02-09T00:57:34.8670000Z"/>
    <n v="67"/>
    <m/>
    <s v="2026-02-08T02:54:12.8470000Z"/>
    <s v="2026-01-30T14:05:06.5370000Z"/>
    <s v="2026-02-05T07:23:03.0770000Z"/>
  </r>
  <r>
    <s v="T2-25_BDSDF114"/>
    <x v="5"/>
    <x v="0"/>
    <s v="Trimester 2"/>
    <x v="4"/>
    <s v="2025eb1100007@bitspilani-digital.edu.in"/>
    <s v="2025EB1100007"/>
    <x v="0"/>
    <s v="HARSHVARDHAN SINGH"/>
    <b v="1"/>
    <n v="1"/>
    <n v="61"/>
    <n v="1.6393442622950821E-2"/>
    <s v="Active"/>
    <x v="0"/>
    <n v="0"/>
    <n v="4"/>
    <n v="0"/>
    <s v="no 0% progess"/>
    <n v="0"/>
    <n v="1"/>
    <n v="1"/>
    <n v="0"/>
    <n v="0"/>
    <n v="0"/>
    <m/>
    <n v="0"/>
    <m/>
    <n v="0"/>
    <s v="2026-02-08T02:56:47.4770000Z"/>
    <s v="2026-02-09T00:57:34.8670000Z"/>
    <n v="67"/>
    <m/>
    <s v="2026-02-08T02:56:43.8530000Z"/>
    <m/>
    <m/>
  </r>
  <r>
    <s v="T2-25_BDSDF108"/>
    <x v="4"/>
    <x v="0"/>
    <s v="Trimester 2"/>
    <x v="4"/>
    <s v="2025eb1100007@bitspilani-digital.edu.in"/>
    <s v="2025EB1100007"/>
    <x v="0"/>
    <s v="HARSHVARDHAN SINGH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0"/>
    <s v="2026-02-08T03:02:53.3470000Z"/>
    <s v="2026-02-09T00:57:34.8670000Z"/>
    <n v="67"/>
    <m/>
    <s v="2026-02-08T03:02:49.6200000Z"/>
    <m/>
    <m/>
  </r>
  <r>
    <s v="T2-25_BDSDF101"/>
    <x v="7"/>
    <x v="0"/>
    <s v="Trimester 2"/>
    <x v="4"/>
    <s v="2025eb1100007@bitspilani-digital.edu.in"/>
    <s v="2025EB1100007"/>
    <x v="0"/>
    <s v="HARSHVARDHAN SINGH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0:57:34.8670000Z"/>
    <n v="67"/>
    <m/>
    <m/>
    <m/>
    <m/>
  </r>
  <r>
    <s v="T2-25_BDSDF102"/>
    <x v="1"/>
    <x v="0"/>
    <s v="Trimester 2"/>
    <x v="5"/>
    <s v="2025eb1100008@bitspilani-digital.edu.in"/>
    <s v="2025EB1100008"/>
    <x v="0"/>
    <s v="KALYANE VENKATESH NISHIKANT"/>
    <b v="1"/>
    <n v="4"/>
    <n v="84"/>
    <n v="4.7619047619047616E-2"/>
    <s v="Active"/>
    <x v="0"/>
    <n v="0"/>
    <n v="4"/>
    <n v="0"/>
    <s v="no 0% progess"/>
    <n v="0"/>
    <n v="0"/>
    <n v="0"/>
    <n v="0"/>
    <n v="0"/>
    <n v="0"/>
    <m/>
    <n v="0"/>
    <m/>
    <n v="6800"/>
    <s v="2026-02-07T15:35:16.0400000Z"/>
    <s v="2026-02-07T15:26:57.4830000Z"/>
    <n v="107"/>
    <m/>
    <m/>
    <m/>
    <m/>
  </r>
  <r>
    <s v="T2-25_BDSDF106"/>
    <x v="0"/>
    <x v="0"/>
    <s v="Trimester 2"/>
    <x v="5"/>
    <s v="2025eb1100008@bitspilani-digital.edu.in"/>
    <s v="2025EB1100008"/>
    <x v="0"/>
    <s v="KALYANE VENKATESH NISHIKANT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5:26:57.4830000Z"/>
    <n v="107"/>
    <m/>
    <m/>
    <m/>
    <m/>
  </r>
  <r>
    <s v="T2-25_BDSDF107"/>
    <x v="2"/>
    <x v="0"/>
    <s v="Trimester 2"/>
    <x v="5"/>
    <s v="2025eb1100008@bitspilani-digital.edu.in"/>
    <s v="2025EB1100008"/>
    <x v="0"/>
    <s v="KALYANE VENKATESH NISHIKANT"/>
    <b v="1"/>
    <n v="5"/>
    <n v="41"/>
    <n v="0.12195121951219512"/>
    <s v="Active"/>
    <x v="1"/>
    <n v="0"/>
    <n v="4"/>
    <n v="0"/>
    <s v="no 0% progess"/>
    <n v="0"/>
    <n v="1"/>
    <n v="1"/>
    <n v="0"/>
    <n v="0"/>
    <n v="0"/>
    <m/>
    <n v="0"/>
    <m/>
    <n v="3889"/>
    <s v="2026-02-07T15:34:29.9030000Z"/>
    <s v="2026-02-07T15:26:57.4830000Z"/>
    <n v="107"/>
    <m/>
    <s v="2026-02-07T15:34:10.0200000Z"/>
    <m/>
    <m/>
  </r>
  <r>
    <s v="T2-25_BDSDF110"/>
    <x v="3"/>
    <x v="0"/>
    <s v="Trimester 2"/>
    <x v="5"/>
    <s v="2025eb1100008@bitspilani-digital.edu.in"/>
    <s v="2025EB1100008"/>
    <x v="0"/>
    <s v="KALYANE VENKATESH NISHIKANT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5:26:57.4830000Z"/>
    <n v="107"/>
    <m/>
    <m/>
    <m/>
    <m/>
  </r>
  <r>
    <s v="T2-25_BDSDF101"/>
    <x v="7"/>
    <x v="0"/>
    <s v="Trimester 2"/>
    <x v="6"/>
    <s v="2025eb1100009@bitspilani-digital.edu.in"/>
    <s v="2025EB1100009"/>
    <x v="0"/>
    <s v="ALI ZAFAR RIZV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27:11.8430000Z"/>
    <n v="7"/>
    <m/>
    <m/>
    <m/>
    <m/>
  </r>
  <r>
    <s v="T2-25_BDSDF108"/>
    <x v="4"/>
    <x v="0"/>
    <s v="Trimester 2"/>
    <x v="6"/>
    <s v="2025eb1100009@bitspilani-digital.edu.in"/>
    <s v="2025EB1100009"/>
    <x v="0"/>
    <s v="ALI ZAFAR RIZVI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27:11.8430000Z"/>
    <n v="7"/>
    <m/>
    <m/>
    <m/>
    <m/>
  </r>
  <r>
    <s v="T2-25_BDSDF114"/>
    <x v="5"/>
    <x v="0"/>
    <s v="Trimester 2"/>
    <x v="6"/>
    <s v="2025eb1100009@bitspilani-digital.edu.in"/>
    <s v="2025EB1100009"/>
    <x v="0"/>
    <s v="ALI ZAFAR RIZVI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27:11.8430000Z"/>
    <n v="7"/>
    <m/>
    <m/>
    <m/>
    <m/>
  </r>
  <r>
    <s v="T2-25_BDSDF112"/>
    <x v="8"/>
    <x v="0"/>
    <s v="Trimester 2"/>
    <x v="6"/>
    <s v="2025eb1100009@bitspilani-digital.edu.in"/>
    <s v="2025EB1100009"/>
    <x v="0"/>
    <s v="ALI ZAFAR RIZVI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27:11.8430000Z"/>
    <n v="7"/>
    <m/>
    <m/>
    <m/>
    <m/>
  </r>
  <r>
    <s v="T2-25_BDSDF113"/>
    <x v="6"/>
    <x v="0"/>
    <s v="Trimester 2"/>
    <x v="6"/>
    <s v="2025eb1100009@bitspilani-digital.edu.in"/>
    <s v="2025EB1100009"/>
    <x v="0"/>
    <s v="ALI ZAFAR RIZVI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27:11.8430000Z"/>
    <n v="7"/>
    <m/>
    <m/>
    <m/>
    <m/>
  </r>
  <r>
    <s v="T2-25_BDSDF110"/>
    <x v="3"/>
    <x v="0"/>
    <s v="Trimester 2"/>
    <x v="7"/>
    <s v="2025eb1100010@bitspilani-digital.edu.in"/>
    <s v="2025EB1100010"/>
    <x v="0"/>
    <s v="HARSHITA JAIN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4:34:30.4630000Z"/>
    <n v="169"/>
    <m/>
    <m/>
    <m/>
    <m/>
  </r>
  <r>
    <s v="T2-25_BDSDF107"/>
    <x v="2"/>
    <x v="0"/>
    <s v="Trimester 2"/>
    <x v="7"/>
    <s v="2025eb1100010@bitspilani-digital.edu.in"/>
    <s v="2025EB1100010"/>
    <x v="0"/>
    <s v="HARSHITA JAIN"/>
    <b v="1"/>
    <n v="4"/>
    <n v="41"/>
    <n v="9.7560975609756101E-2"/>
    <s v="Active"/>
    <x v="0"/>
    <n v="0"/>
    <n v="4"/>
    <n v="0"/>
    <s v="no 0% progess"/>
    <n v="0"/>
    <n v="2"/>
    <n v="2"/>
    <n v="0"/>
    <n v="0"/>
    <n v="0"/>
    <m/>
    <n v="0"/>
    <m/>
    <n v="14"/>
    <s v="2026-02-08T14:39:37.0530000Z"/>
    <s v="2026-02-08T14:34:30.4630000Z"/>
    <n v="169"/>
    <m/>
    <s v="2026-02-08T14:39:30.3800000Z"/>
    <m/>
    <m/>
  </r>
  <r>
    <s v="T2-25_BDSDF106"/>
    <x v="0"/>
    <x v="0"/>
    <s v="Trimester 2"/>
    <x v="7"/>
    <s v="2025eb1100010@bitspilani-digital.edu.in"/>
    <s v="2025EB1100010"/>
    <x v="0"/>
    <s v="HARSHITA JAIN"/>
    <b v="1"/>
    <n v="3"/>
    <n v="93"/>
    <n v="3.2258064516129031E-2"/>
    <s v="Active"/>
    <x v="0"/>
    <n v="0"/>
    <n v="4"/>
    <n v="0"/>
    <s v="no 0% progess"/>
    <n v="0"/>
    <n v="0"/>
    <n v="0"/>
    <n v="0"/>
    <n v="0"/>
    <n v="0"/>
    <m/>
    <n v="0"/>
    <m/>
    <n v="22"/>
    <s v="2026-02-04T14:31:35.9470000Z"/>
    <s v="2026-02-08T14:34:30.4630000Z"/>
    <n v="169"/>
    <m/>
    <m/>
    <m/>
    <m/>
  </r>
  <r>
    <s v="T2-25_BDSDF102"/>
    <x v="1"/>
    <x v="0"/>
    <s v="Trimester 2"/>
    <x v="7"/>
    <s v="2025eb1100010@bitspilani-digital.edu.in"/>
    <s v="2025EB1100010"/>
    <x v="0"/>
    <s v="HARSHITA JAIN"/>
    <b v="1"/>
    <n v="10"/>
    <n v="84"/>
    <n v="0.11904761904761904"/>
    <s v="Active"/>
    <x v="1"/>
    <n v="0"/>
    <n v="4"/>
    <n v="0"/>
    <s v="no 0% progess"/>
    <n v="0"/>
    <n v="0"/>
    <n v="0"/>
    <n v="0"/>
    <n v="0"/>
    <n v="0"/>
    <m/>
    <n v="0"/>
    <m/>
    <n v="9593"/>
    <s v="2026-02-04T14:32:10.0600000Z"/>
    <s v="2026-02-08T14:34:30.4630000Z"/>
    <n v="169"/>
    <m/>
    <m/>
    <m/>
    <m/>
  </r>
  <r>
    <s v="T2-25_BDSDF113"/>
    <x v="6"/>
    <x v="0"/>
    <s v="Trimester 2"/>
    <x v="8"/>
    <s v="2025eb1100012@bitspilani-digital.edu.in"/>
    <s v="2025EB1100012"/>
    <x v="0"/>
    <s v="SANTOSH SHRIKHANDE"/>
    <b v="1"/>
    <n v="0"/>
    <n v="86"/>
    <n v="0"/>
    <s v="Not Active"/>
    <x v="2"/>
    <n v="1"/>
    <n v="2"/>
    <n v="0.5"/>
    <s v="no progress"/>
    <n v="0"/>
    <n v="0"/>
    <n v="0"/>
    <n v="0"/>
    <n v="0"/>
    <n v="0"/>
    <m/>
    <n v="0"/>
    <m/>
    <n v="0"/>
    <m/>
    <s v="2026-02-07T05:52:24.4370000Z"/>
    <n v="119"/>
    <m/>
    <m/>
    <m/>
    <m/>
  </r>
  <r>
    <s v="T2-25_BDSDF114"/>
    <x v="5"/>
    <x v="0"/>
    <s v="Trimester 2"/>
    <x v="8"/>
    <s v="2025eb1100012@bitspilani-digital.edu.in"/>
    <s v="2025EB1100012"/>
    <x v="0"/>
    <s v="SANTOSH SHRIKHANDE"/>
    <b v="1"/>
    <n v="4"/>
    <n v="61"/>
    <n v="6.5573770491803282E-2"/>
    <s v="Active"/>
    <x v="0"/>
    <n v="0"/>
    <n v="2"/>
    <n v="0"/>
    <s v="no 0% progess"/>
    <n v="0"/>
    <n v="0"/>
    <n v="0"/>
    <n v="0"/>
    <n v="0"/>
    <n v="0"/>
    <m/>
    <n v="0"/>
    <m/>
    <n v="22"/>
    <s v="2026-02-07T05:55:07.9530000Z"/>
    <s v="2026-02-07T05:52:24.4370000Z"/>
    <n v="119"/>
    <m/>
    <m/>
    <s v="2026-02-07T05:55:22.3570000Z"/>
    <s v="2026-02-07T05:55:22.3570000Z"/>
  </r>
  <r>
    <s v="T2-25_BDSDF113"/>
    <x v="6"/>
    <x v="0"/>
    <s v="Trimester 2"/>
    <x v="9"/>
    <s v="2025eb1100013@bitspilani-digital.edu.in"/>
    <s v="2025EB1100013"/>
    <x v="0"/>
    <s v="AKSHITHA IMMACULATE A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4:24:09.0330000Z"/>
    <n v="100"/>
    <m/>
    <m/>
    <m/>
    <m/>
  </r>
  <r>
    <s v="T2-25_BDSDF108"/>
    <x v="4"/>
    <x v="0"/>
    <s v="Trimester 2"/>
    <x v="9"/>
    <s v="2025eb1100013@bitspilani-digital.edu.in"/>
    <s v="2025EB1100013"/>
    <x v="0"/>
    <s v="AKSHITHA IMMACULATE A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4:24:09.0330000Z"/>
    <n v="100"/>
    <m/>
    <m/>
    <m/>
    <m/>
  </r>
  <r>
    <s v="T2-25_BDSDF107"/>
    <x v="2"/>
    <x v="0"/>
    <s v="Trimester 2"/>
    <x v="9"/>
    <s v="2025eb1100013@bitspilani-digital.edu.in"/>
    <s v="2025EB1100013"/>
    <x v="0"/>
    <s v="AKSHITHA IMMACULATE 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1:10:10.2200000Z"/>
    <s v="2026-01-30T14:24:09.0330000Z"/>
    <n v="100"/>
    <m/>
    <m/>
    <m/>
    <m/>
  </r>
  <r>
    <s v="T2-25_BDSDF110"/>
    <x v="3"/>
    <x v="0"/>
    <s v="Trimester 2"/>
    <x v="9"/>
    <s v="2025eb1100013@bitspilani-digital.edu.in"/>
    <s v="2025EB1100013"/>
    <x v="0"/>
    <s v="AKSHITHA IMMACULATE 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4:24:09.0330000Z"/>
    <n v="100"/>
    <m/>
    <m/>
    <m/>
    <m/>
  </r>
  <r>
    <s v="T2-25_BDSDF106"/>
    <x v="0"/>
    <x v="0"/>
    <s v="Trimester 2"/>
    <x v="10"/>
    <s v="2025eb1100014@bitspilani-digital.edu.in"/>
    <s v="2025EB1100014"/>
    <x v="0"/>
    <s v="SURYA A"/>
    <b v="1"/>
    <n v="60"/>
    <n v="93"/>
    <n v="0.64516129032258063"/>
    <s v="Active"/>
    <x v="1"/>
    <n v="0"/>
    <n v="2"/>
    <n v="0"/>
    <s v="no 0% progess"/>
    <n v="0"/>
    <n v="7"/>
    <n v="7"/>
    <n v="0"/>
    <n v="0"/>
    <n v="0"/>
    <m/>
    <n v="0"/>
    <m/>
    <n v="52849"/>
    <s v="2026-02-05T02:52:36.7170000Z"/>
    <s v="2026-02-05T02:52:19.5500000Z"/>
    <n v="199"/>
    <m/>
    <s v="2026-01-28T17:25:06.8330000Z"/>
    <s v="2026-01-19T09:41:03.9430000Z"/>
    <s v="2026-01-28T20:04:48.0130000Z"/>
  </r>
  <r>
    <s v="T2-25_BDSDF114"/>
    <x v="5"/>
    <x v="0"/>
    <s v="Trimester 2"/>
    <x v="10"/>
    <s v="2025eb1100014@bitspilani-digital.edu.in"/>
    <s v="2025EB1100014"/>
    <x v="0"/>
    <s v="SURYA A"/>
    <b v="1"/>
    <n v="12"/>
    <n v="61"/>
    <n v="0.19672131147540983"/>
    <s v="Active"/>
    <x v="1"/>
    <n v="0"/>
    <n v="2"/>
    <n v="0"/>
    <s v="no 0% progess"/>
    <n v="0"/>
    <n v="1"/>
    <n v="2"/>
    <n v="0"/>
    <n v="0"/>
    <n v="0"/>
    <m/>
    <n v="0"/>
    <m/>
    <n v="7223"/>
    <s v="2026-01-21T09:14:55.8070000Z"/>
    <s v="2026-02-05T02:52:19.5500000Z"/>
    <n v="199"/>
    <m/>
    <s v="2026-01-21T09:14:19.6270000Z"/>
    <s v="2026-01-21T10:07:30.9030000Z"/>
    <s v="2026-01-21T10:07:30.9130000Z"/>
  </r>
  <r>
    <s v="T2-25_BDSDF106"/>
    <x v="0"/>
    <x v="0"/>
    <s v="Trimester 2"/>
    <x v="11"/>
    <s v="2025eb1100015@bitspilani-digital.edu.in"/>
    <s v="2025EB1100015"/>
    <x v="0"/>
    <s v="TADIMALLA ADITI"/>
    <b v="1"/>
    <n v="12"/>
    <n v="93"/>
    <n v="0.12903225806451613"/>
    <s v="Active"/>
    <x v="1"/>
    <n v="0"/>
    <n v="4"/>
    <n v="0"/>
    <s v="no 0% progess"/>
    <n v="0"/>
    <n v="4"/>
    <n v="4"/>
    <n v="0"/>
    <n v="0"/>
    <n v="0"/>
    <m/>
    <n v="0"/>
    <m/>
    <n v="42049"/>
    <s v="2026-02-08T17:30:42.8230000Z"/>
    <s v="2026-02-09T03:14:20.9130000Z"/>
    <n v="233"/>
    <m/>
    <s v="2026-02-08T17:30:39.1400000Z"/>
    <s v="2026-02-08T17:30:46.8530000Z"/>
    <s v="2026-02-08T17:30:46.8530000Z"/>
  </r>
  <r>
    <s v="T2-25_BDSDF102"/>
    <x v="1"/>
    <x v="0"/>
    <s v="Trimester 2"/>
    <x v="11"/>
    <s v="2025eb1100015@bitspilani-digital.edu.in"/>
    <s v="2025EB1100015"/>
    <x v="0"/>
    <s v="TADIMALLA ADITI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18"/>
    <s v="2026-02-07T15:50:34.0700000Z"/>
    <s v="2026-02-09T03:14:20.9130000Z"/>
    <n v="233"/>
    <m/>
    <m/>
    <m/>
    <m/>
  </r>
  <r>
    <s v="T2-25_BDSDF110"/>
    <x v="3"/>
    <x v="0"/>
    <s v="Trimester 2"/>
    <x v="11"/>
    <s v="2025eb1100015@bitspilani-digital.edu.in"/>
    <s v="2025EB1100015"/>
    <x v="0"/>
    <s v="TADIMALLA ADITI"/>
    <b v="1"/>
    <n v="40"/>
    <n v="46"/>
    <n v="0.86956521739130432"/>
    <s v="Active"/>
    <x v="1"/>
    <n v="0"/>
    <n v="4"/>
    <n v="0"/>
    <s v="no 0% progess"/>
    <n v="0"/>
    <n v="11"/>
    <n v="11"/>
    <n v="0"/>
    <n v="0"/>
    <n v="0"/>
    <m/>
    <n v="0"/>
    <m/>
    <n v="7515"/>
    <s v="2026-02-09T03:13:18.4370000Z"/>
    <s v="2026-02-09T03:14:20.9130000Z"/>
    <n v="233"/>
    <m/>
    <s v="2026-02-06T04:33:05.1200000Z"/>
    <s v="2026-02-09T03:13:18.3970000Z"/>
    <s v="2026-02-09T03:13:18.3930000Z"/>
  </r>
  <r>
    <s v="T2-25_BDSDF107"/>
    <x v="2"/>
    <x v="0"/>
    <s v="Trimester 2"/>
    <x v="11"/>
    <s v="2025eb1100015@bitspilani-digital.edu.in"/>
    <s v="2025EB1100015"/>
    <x v="0"/>
    <s v="TADIMALLA ADITI"/>
    <b v="1"/>
    <n v="37"/>
    <n v="41"/>
    <n v="0.90243902439024393"/>
    <s v="Active"/>
    <x v="1"/>
    <n v="0"/>
    <n v="4"/>
    <n v="0"/>
    <s v="no 0% progess"/>
    <n v="0"/>
    <n v="6"/>
    <n v="6"/>
    <n v="0"/>
    <n v="0"/>
    <n v="0"/>
    <m/>
    <n v="0"/>
    <m/>
    <n v="46448"/>
    <s v="2026-02-07T16:43:43.8370000Z"/>
    <s v="2026-02-09T03:14:20.9130000Z"/>
    <n v="233"/>
    <m/>
    <s v="2026-02-07T16:43:37.4230000Z"/>
    <m/>
    <m/>
  </r>
  <r>
    <s v="T2-25_BDSDF114"/>
    <x v="5"/>
    <x v="0"/>
    <s v="Trimester 2"/>
    <x v="12"/>
    <s v="2025eb1100016@bitspilani-digital.edu.in"/>
    <s v="2025EB1100016"/>
    <x v="0"/>
    <s v="AKASH.T"/>
    <b v="1"/>
    <n v="1"/>
    <n v="61"/>
    <n v="1.6393442622950821E-2"/>
    <s v="Active"/>
    <x v="0"/>
    <n v="0"/>
    <n v="2"/>
    <n v="0"/>
    <s v="no 0% progess"/>
    <n v="0"/>
    <n v="0"/>
    <n v="0"/>
    <n v="0"/>
    <n v="0"/>
    <n v="0"/>
    <m/>
    <n v="0"/>
    <m/>
    <n v="0"/>
    <s v="2026-01-31T13:57:33.1100000Z"/>
    <s v="2026-02-09T06:53:46.1600000Z"/>
    <n v="183"/>
    <m/>
    <m/>
    <m/>
    <m/>
  </r>
  <r>
    <s v="T2-25_BDSDF113"/>
    <x v="6"/>
    <x v="0"/>
    <s v="Trimester 2"/>
    <x v="12"/>
    <s v="2025eb1100016@bitspilani-digital.edu.in"/>
    <s v="2025EB1100016"/>
    <x v="0"/>
    <s v="AKASH.T"/>
    <b v="1"/>
    <n v="1"/>
    <n v="86"/>
    <n v="1.1627906976744186E-2"/>
    <s v="Active"/>
    <x v="0"/>
    <n v="0"/>
    <n v="2"/>
    <n v="0"/>
    <s v="no 0% progess"/>
    <n v="0"/>
    <n v="0"/>
    <n v="0"/>
    <n v="0"/>
    <n v="0"/>
    <n v="0"/>
    <m/>
    <n v="0"/>
    <m/>
    <n v="0"/>
    <s v="2026-02-09T06:53:47.1870000Z"/>
    <s v="2026-02-09T06:53:46.1600000Z"/>
    <n v="183"/>
    <m/>
    <m/>
    <m/>
    <m/>
  </r>
  <r>
    <s v="T2-25_BDSDF107"/>
    <x v="2"/>
    <x v="0"/>
    <s v="Trimester 2"/>
    <x v="13"/>
    <s v="2025eb1100018@bitspilani-digital.edu.in"/>
    <s v="2025EB1100018"/>
    <x v="0"/>
    <s v="NIMMAGANTI SUMAHE"/>
    <b v="1"/>
    <n v="52"/>
    <n v="41"/>
    <n v="1.2682926829268293"/>
    <s v="Active"/>
    <x v="1"/>
    <n v="0"/>
    <n v="4"/>
    <n v="0"/>
    <s v="no 0% progess"/>
    <n v="0"/>
    <n v="7"/>
    <n v="7"/>
    <n v="0"/>
    <n v="0"/>
    <n v="0"/>
    <m/>
    <n v="0"/>
    <m/>
    <n v="14750"/>
    <s v="2026-02-08T21:41:02.6170000Z"/>
    <s v="2026-02-08T19:44:04.6330000Z"/>
    <n v="320"/>
    <m/>
    <s v="2026-02-08T21:40:36.1730000Z"/>
    <m/>
    <m/>
  </r>
  <r>
    <s v="T2-25_BDSDF110"/>
    <x v="3"/>
    <x v="0"/>
    <s v="Trimester 2"/>
    <x v="13"/>
    <s v="2025eb1100018@bitspilani-digital.edu.in"/>
    <s v="2025EB1100018"/>
    <x v="0"/>
    <s v="NIMMAGANTI SUMAHE"/>
    <b v="1"/>
    <n v="61"/>
    <n v="46"/>
    <n v="1.326086956521739"/>
    <s v="Active"/>
    <x v="1"/>
    <n v="0"/>
    <n v="4"/>
    <n v="0"/>
    <s v="no 0% progess"/>
    <n v="0"/>
    <n v="16"/>
    <n v="17"/>
    <n v="4"/>
    <n v="0"/>
    <n v="0"/>
    <s v="2026-02-08T20:09:50.6830000Z"/>
    <n v="0"/>
    <m/>
    <n v="25463"/>
    <s v="2026-02-08T20:10:03.7700000Z"/>
    <s v="2026-02-08T19:44:04.6330000Z"/>
    <n v="320"/>
    <m/>
    <s v="2026-02-08T20:01:37.7070000Z"/>
    <s v="2026-02-08T20:01:57.0970000Z"/>
    <s v="2026-02-08T20:01:57.0970000Z"/>
  </r>
  <r>
    <s v="T2-25_BDSDF102"/>
    <x v="1"/>
    <x v="0"/>
    <s v="Trimester 2"/>
    <x v="13"/>
    <s v="2025eb1100018@bitspilani-digital.edu.in"/>
    <s v="2025EB1100018"/>
    <x v="0"/>
    <s v="NIMMAGANTI SUMAHE"/>
    <b v="1"/>
    <n v="81"/>
    <n v="84"/>
    <n v="0.9642857142857143"/>
    <s v="Active"/>
    <x v="1"/>
    <n v="0"/>
    <n v="4"/>
    <n v="0"/>
    <s v="no 0% progess"/>
    <n v="0"/>
    <n v="27"/>
    <n v="27"/>
    <n v="0"/>
    <n v="0"/>
    <n v="0"/>
    <m/>
    <n v="0"/>
    <m/>
    <n v="28046"/>
    <s v="2026-02-08T20:10:27.6930000Z"/>
    <s v="2026-02-08T19:44:04.6330000Z"/>
    <n v="320"/>
    <m/>
    <s v="2026-02-08T14:32:46.4930000Z"/>
    <m/>
    <m/>
  </r>
  <r>
    <s v="T2-25_BDSDF106"/>
    <x v="0"/>
    <x v="0"/>
    <s v="Trimester 2"/>
    <x v="13"/>
    <s v="2025eb1100018@bitspilani-digital.edu.in"/>
    <s v="2025EB1100018"/>
    <x v="0"/>
    <s v="NIMMAGANTI SUMAHE"/>
    <b v="1"/>
    <n v="91"/>
    <n v="93"/>
    <n v="0.978494623655914"/>
    <s v="Active"/>
    <x v="1"/>
    <n v="0"/>
    <n v="4"/>
    <n v="0"/>
    <s v="no 0% progess"/>
    <n v="0"/>
    <n v="30"/>
    <n v="30"/>
    <n v="0"/>
    <n v="0"/>
    <n v="0"/>
    <m/>
    <n v="0"/>
    <m/>
    <n v="29105"/>
    <s v="2026-02-08T14:26:43.0470000Z"/>
    <s v="2026-02-08T19:44:04.6330000Z"/>
    <n v="320"/>
    <m/>
    <s v="2026-02-08T14:26:36.0170000Z"/>
    <s v="2026-02-05T18:26:03.1070000Z"/>
    <s v="2026-02-05T18:36:20.5400000Z"/>
  </r>
  <r>
    <s v="T2-25_BDSDF114"/>
    <x v="5"/>
    <x v="0"/>
    <s v="Trimester 2"/>
    <x v="14"/>
    <s v="2025eb1100019@bitspilani-digital.edu.in"/>
    <s v="2025EB1100019"/>
    <x v="0"/>
    <s v="NITISH KUMAR"/>
    <b v="1"/>
    <n v="6"/>
    <n v="61"/>
    <n v="9.8360655737704916E-2"/>
    <s v="Active"/>
    <x v="0"/>
    <n v="0"/>
    <n v="2"/>
    <n v="0"/>
    <s v="no 0% progess"/>
    <n v="0"/>
    <n v="1"/>
    <n v="1"/>
    <n v="0"/>
    <n v="0"/>
    <n v="0"/>
    <m/>
    <n v="0"/>
    <m/>
    <n v="763"/>
    <s v="2026-02-08T15:01:55.8400000Z"/>
    <s v="2026-02-08T14:49:38.8730000Z"/>
    <n v="123"/>
    <m/>
    <s v="2026-02-08T15:01:36.1370000Z"/>
    <m/>
    <m/>
  </r>
  <r>
    <s v="T2-25_BDSDF108"/>
    <x v="4"/>
    <x v="0"/>
    <s v="Trimester 2"/>
    <x v="14"/>
    <s v="2025eb1100019@bitspilani-digital.edu.in"/>
    <s v="2025EB1100019"/>
    <x v="0"/>
    <s v="NITISH KUMAR"/>
    <b v="1"/>
    <n v="13"/>
    <n v="88"/>
    <n v="0.14772727272727273"/>
    <s v="Active"/>
    <x v="1"/>
    <n v="0"/>
    <n v="2"/>
    <n v="0"/>
    <s v="no 0% progess"/>
    <n v="0"/>
    <n v="3"/>
    <n v="3"/>
    <n v="0"/>
    <n v="0"/>
    <n v="0"/>
    <m/>
    <n v="0"/>
    <m/>
    <n v="5897"/>
    <s v="2026-02-08T14:54:15.1670000Z"/>
    <s v="2026-02-08T14:49:38.8730000Z"/>
    <n v="123"/>
    <m/>
    <s v="2026-02-08T14:54:11.7000000Z"/>
    <s v="2026-01-23T15:27:29.7470000Z"/>
    <s v="2026-02-06T07:59:20.1730000Z"/>
  </r>
  <r>
    <s v="T2-25_BDSDF108"/>
    <x v="4"/>
    <x v="0"/>
    <s v="Trimester 2"/>
    <x v="15"/>
    <s v="2025eb1100020@bitspilani-digital.edu.in"/>
    <s v="2025EB1100020"/>
    <x v="0"/>
    <s v="AYUSH JHA"/>
    <b v="1"/>
    <n v="5"/>
    <n v="88"/>
    <n v="5.6818181818181816E-2"/>
    <s v="Active"/>
    <x v="0"/>
    <n v="0"/>
    <n v="5"/>
    <n v="0"/>
    <s v="no 0% progess"/>
    <n v="0"/>
    <n v="1"/>
    <n v="1"/>
    <n v="0"/>
    <n v="0"/>
    <n v="0"/>
    <m/>
    <n v="0"/>
    <m/>
    <n v="66"/>
    <s v="2026-02-08T13:56:05.5670000Z"/>
    <s v="2026-02-09T07:21:41.8230000Z"/>
    <n v="77"/>
    <m/>
    <s v="2026-02-08T13:55:34.7400000Z"/>
    <s v="2026-01-24T15:44:23.2600000Z"/>
    <s v="2026-01-24T15:44:23.2670000Z"/>
  </r>
  <r>
    <s v="T2-25_BDSDF101"/>
    <x v="7"/>
    <x v="0"/>
    <s v="Trimester 2"/>
    <x v="15"/>
    <s v="2025eb1100020@bitspilani-digital.edu.in"/>
    <s v="2025EB1100020"/>
    <x v="0"/>
    <s v="AYUSH JHA"/>
    <b v="1"/>
    <n v="6"/>
    <n v="41"/>
    <n v="0.14634146341463414"/>
    <s v="Active"/>
    <x v="1"/>
    <n v="0"/>
    <n v="5"/>
    <n v="0"/>
    <s v="no 0% progess"/>
    <n v="0"/>
    <n v="1"/>
    <n v="2"/>
    <n v="0"/>
    <n v="0"/>
    <n v="0"/>
    <m/>
    <n v="0"/>
    <m/>
    <n v="3667"/>
    <s v="2026-02-08T13:45:56.2370000Z"/>
    <s v="2026-02-09T07:21:41.8230000Z"/>
    <n v="77"/>
    <m/>
    <s v="2026-01-23T14:50:41.5300000Z"/>
    <s v="2026-01-22T16:36:28.4970000Z"/>
    <s v="2026-01-23T14:35:46.9770000Z"/>
  </r>
  <r>
    <s v="T2-25_BDSDF114"/>
    <x v="5"/>
    <x v="0"/>
    <s v="Trimester 2"/>
    <x v="15"/>
    <s v="2025eb1100020@bitspilani-digital.edu.in"/>
    <s v="2025EB1100020"/>
    <x v="0"/>
    <s v="AYUSH JHA"/>
    <b v="1"/>
    <n v="1"/>
    <n v="61"/>
    <n v="1.6393442622950821E-2"/>
    <s v="Active"/>
    <x v="0"/>
    <n v="0"/>
    <n v="5"/>
    <n v="0"/>
    <s v="no 0% progess"/>
    <n v="0"/>
    <n v="1"/>
    <n v="1"/>
    <n v="0"/>
    <n v="0"/>
    <n v="0"/>
    <m/>
    <n v="0"/>
    <m/>
    <n v="0"/>
    <s v="2026-02-08T13:45:37.9530000Z"/>
    <s v="2026-02-09T07:21:41.8230000Z"/>
    <n v="77"/>
    <m/>
    <s v="2026-02-08T13:45:25.1370000Z"/>
    <m/>
    <m/>
  </r>
  <r>
    <s v="T2-25_BDSDF112"/>
    <x v="8"/>
    <x v="0"/>
    <s v="Trimester 2"/>
    <x v="15"/>
    <s v="2025eb1100020@bitspilani-digital.edu.in"/>
    <s v="2025EB1100020"/>
    <x v="0"/>
    <s v="AYUSH JHA"/>
    <b v="1"/>
    <n v="9"/>
    <n v="77"/>
    <n v="0.11688311688311688"/>
    <s v="Active"/>
    <x v="1"/>
    <n v="0"/>
    <n v="5"/>
    <n v="0"/>
    <s v="no 0% progess"/>
    <n v="0"/>
    <n v="3"/>
    <n v="3"/>
    <n v="0"/>
    <n v="0"/>
    <n v="0"/>
    <m/>
    <n v="0"/>
    <m/>
    <n v="4460"/>
    <s v="2026-02-08T13:56:29.6600000Z"/>
    <s v="2026-02-09T07:21:41.8230000Z"/>
    <n v="77"/>
    <m/>
    <s v="2026-02-05T15:47:52.5270000Z"/>
    <m/>
    <m/>
  </r>
  <r>
    <s v="T2-25_BDSDF113"/>
    <x v="6"/>
    <x v="0"/>
    <s v="Trimester 2"/>
    <x v="15"/>
    <s v="2025eb1100020@bitspilani-digital.edu.in"/>
    <s v="2025EB1100020"/>
    <x v="0"/>
    <s v="AYUSH JHA"/>
    <b v="1"/>
    <n v="20"/>
    <n v="86"/>
    <n v="0.23255813953488372"/>
    <s v="Active"/>
    <x v="1"/>
    <n v="0"/>
    <n v="5"/>
    <n v="0"/>
    <s v="no 0% progess"/>
    <n v="0"/>
    <n v="6"/>
    <n v="8"/>
    <n v="0"/>
    <n v="0"/>
    <n v="0"/>
    <m/>
    <n v="0"/>
    <m/>
    <n v="4646"/>
    <s v="2026-02-09T07:22:11.7630000Z"/>
    <s v="2026-02-09T07:21:41.8230000Z"/>
    <n v="77"/>
    <m/>
    <s v="2026-02-08T13:37:04.5700000Z"/>
    <s v="2026-02-07T13:18:50.7070000Z"/>
    <s v="2026-02-07T13:18:50.7100000Z"/>
  </r>
  <r>
    <s v="T2-25_BDSDF106"/>
    <x v="0"/>
    <x v="0"/>
    <s v="Trimester 2"/>
    <x v="16"/>
    <s v="2025eb1100021@bitspilani-digital.edu.in"/>
    <s v="2025EB1100021"/>
    <x v="0"/>
    <s v="R KUSHAL MEHTA"/>
    <b v="1"/>
    <n v="22"/>
    <n v="93"/>
    <n v="0.23655913978494625"/>
    <s v="Active"/>
    <x v="1"/>
    <n v="0"/>
    <n v="4"/>
    <n v="0"/>
    <s v="no 0% progess"/>
    <n v="0"/>
    <n v="5"/>
    <n v="6"/>
    <n v="0"/>
    <n v="0"/>
    <n v="0"/>
    <m/>
    <n v="0"/>
    <m/>
    <n v="7042"/>
    <s v="2026-02-08T15:54:50.0900000Z"/>
    <s v="2026-02-08T17:08:35.1270000Z"/>
    <n v="272"/>
    <m/>
    <s v="2026-02-04T11:17:27.5900000Z"/>
    <s v="2026-02-04T11:22:17.7870000Z"/>
    <s v="2026-02-05T12:29:06.3170000Z"/>
  </r>
  <r>
    <s v="T2-25_BDSDF102"/>
    <x v="1"/>
    <x v="0"/>
    <s v="Trimester 2"/>
    <x v="16"/>
    <s v="2025eb1100021@bitspilani-digital.edu.in"/>
    <s v="2025EB1100021"/>
    <x v="0"/>
    <s v="R KUSHAL MEHTA"/>
    <b v="1"/>
    <n v="28"/>
    <n v="84"/>
    <n v="0.33333333333333331"/>
    <s v="Active"/>
    <x v="1"/>
    <n v="0"/>
    <n v="4"/>
    <n v="0"/>
    <s v="no 0% progess"/>
    <n v="0"/>
    <n v="7"/>
    <n v="9"/>
    <n v="0"/>
    <n v="0"/>
    <n v="0"/>
    <m/>
    <n v="0"/>
    <m/>
    <n v="13207"/>
    <s v="2026-02-06T12:13:31.3670000Z"/>
    <s v="2026-02-08T17:08:35.1270000Z"/>
    <n v="272"/>
    <m/>
    <s v="2026-01-27T12:44:05.5970000Z"/>
    <m/>
    <m/>
  </r>
  <r>
    <s v="T2-25_BDSDF110"/>
    <x v="3"/>
    <x v="0"/>
    <s v="Trimester 2"/>
    <x v="16"/>
    <s v="2025eb1100021@bitspilani-digital.edu.in"/>
    <s v="2025EB1100021"/>
    <x v="0"/>
    <s v="R KUSHAL MEHTA"/>
    <b v="1"/>
    <n v="6"/>
    <n v="46"/>
    <n v="0.13043478260869565"/>
    <s v="Active"/>
    <x v="1"/>
    <n v="0"/>
    <n v="4"/>
    <n v="0"/>
    <s v="no 0% progess"/>
    <n v="0"/>
    <n v="0"/>
    <n v="0"/>
    <n v="0"/>
    <n v="0"/>
    <n v="0"/>
    <m/>
    <n v="0"/>
    <m/>
    <n v="1150"/>
    <s v="2026-02-06T12:15:27.6030000Z"/>
    <s v="2026-02-08T17:08:35.1270000Z"/>
    <n v="272"/>
    <m/>
    <m/>
    <s v="2026-01-29T13:05:35.3030000Z"/>
    <s v="2026-01-29T13:05:35.3030000Z"/>
  </r>
  <r>
    <s v="T2-25_BDSDF107"/>
    <x v="2"/>
    <x v="0"/>
    <s v="Trimester 2"/>
    <x v="16"/>
    <s v="2025eb1100021@bitspilani-digital.edu.in"/>
    <s v="2025EB1100021"/>
    <x v="0"/>
    <s v="R KUSHAL MEHTA"/>
    <b v="1"/>
    <n v="26"/>
    <n v="41"/>
    <n v="0.63414634146341464"/>
    <s v="Active"/>
    <x v="1"/>
    <n v="0"/>
    <n v="4"/>
    <n v="0"/>
    <s v="no 0% progess"/>
    <n v="0"/>
    <n v="3"/>
    <n v="4"/>
    <n v="1"/>
    <n v="0"/>
    <n v="0"/>
    <s v="2026-02-08T17:15:09.4430000Z"/>
    <n v="0"/>
    <m/>
    <n v="4062"/>
    <s v="2026-02-08T17:15:09.6230000Z"/>
    <s v="2026-02-08T17:08:35.1270000Z"/>
    <n v="272"/>
    <m/>
    <s v="2026-02-06T13:03:24.0630000Z"/>
    <m/>
    <m/>
  </r>
  <r>
    <s v="T2-25_BDSDF110"/>
    <x v="3"/>
    <x v="0"/>
    <s v="Trimester 2"/>
    <x v="17"/>
    <s v="2025eb1100022@bitspilani-digital.edu.in"/>
    <s v="2025EB1100022"/>
    <x v="0"/>
    <s v="SUBHOM KAR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5:32:41.9600000Z"/>
    <n v="46"/>
    <m/>
    <m/>
    <m/>
    <m/>
  </r>
  <r>
    <s v="T2-25_BDSDF106"/>
    <x v="0"/>
    <x v="0"/>
    <s v="Trimester 2"/>
    <x v="17"/>
    <s v="2025eb1100022@bitspilani-digital.edu.in"/>
    <s v="2025EB1100022"/>
    <x v="0"/>
    <s v="SUBHOM KAR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5:32:41.9600000Z"/>
    <n v="46"/>
    <m/>
    <m/>
    <m/>
    <m/>
  </r>
  <r>
    <s v="T2-25_BDSDF101"/>
    <x v="7"/>
    <x v="0"/>
    <s v="Trimester 2"/>
    <x v="17"/>
    <s v="2025eb1100022@bitspilani-digital.edu.in"/>
    <s v="2025EB1100022"/>
    <x v="0"/>
    <s v="SUBHOM KAR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5:32:41.9600000Z"/>
    <n v="46"/>
    <m/>
    <m/>
    <m/>
    <m/>
  </r>
  <r>
    <s v="T2-25_BDSDF108"/>
    <x v="4"/>
    <x v="0"/>
    <s v="Trimester 2"/>
    <x v="17"/>
    <s v="2025eb1100022@bitspilani-digital.edu.in"/>
    <s v="2025EB1100022"/>
    <x v="0"/>
    <s v="SUBHOM KAR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5:32:41.9600000Z"/>
    <n v="46"/>
    <m/>
    <m/>
    <m/>
    <m/>
  </r>
  <r>
    <s v="T2-25_BDSDF101"/>
    <x v="7"/>
    <x v="0"/>
    <s v="Trimester 2"/>
    <x v="18"/>
    <s v="2025eb1100024@bitspilani-digital.edu.in"/>
    <s v="2025EB1100024"/>
    <x v="0"/>
    <s v="SHOORSEN THIRUNAVUKKARASU K"/>
    <b v="1"/>
    <n v="6"/>
    <n v="41"/>
    <n v="0.14634146341463414"/>
    <s v="Active"/>
    <x v="1"/>
    <n v="0"/>
    <n v="3"/>
    <n v="0"/>
    <s v="no 0% progess"/>
    <n v="0"/>
    <n v="0"/>
    <n v="0"/>
    <n v="0"/>
    <n v="0"/>
    <n v="0"/>
    <m/>
    <n v="0"/>
    <m/>
    <n v="396"/>
    <s v="2026-02-07T13:01:05.0270000Z"/>
    <s v="2026-02-08T06:51:55.3800000Z"/>
    <n v="112"/>
    <m/>
    <m/>
    <s v="2026-01-29T14:52:13.0470000Z"/>
    <s v="2026-01-29T14:52:13.0600000Z"/>
  </r>
  <r>
    <s v="T2-25_BDSDF113"/>
    <x v="6"/>
    <x v="0"/>
    <s v="Trimester 2"/>
    <x v="18"/>
    <s v="2025eb1100024@bitspilani-digital.edu.in"/>
    <s v="2025EB1100024"/>
    <x v="0"/>
    <s v="SHOORSEN THIRUNAVUKKARASU K"/>
    <b v="1"/>
    <n v="13"/>
    <n v="86"/>
    <n v="0.15116279069767441"/>
    <s v="Active"/>
    <x v="1"/>
    <n v="0"/>
    <n v="3"/>
    <n v="0"/>
    <s v="no 0% progess"/>
    <n v="0"/>
    <n v="4"/>
    <n v="8"/>
    <n v="0"/>
    <n v="0"/>
    <n v="0"/>
    <m/>
    <n v="0"/>
    <m/>
    <n v="1785"/>
    <s v="2026-02-08T06:56:25.9930000Z"/>
    <s v="2026-02-08T06:51:55.3800000Z"/>
    <n v="112"/>
    <m/>
    <s v="2026-02-08T06:55:52.9500000Z"/>
    <s v="2026-01-29T14:37:14.7270000Z"/>
    <s v="2026-01-29T14:37:14.7370000Z"/>
  </r>
  <r>
    <s v="T2-25_BDSDF110"/>
    <x v="3"/>
    <x v="0"/>
    <s v="Trimester 2"/>
    <x v="18"/>
    <s v="2025eb1100024@bitspilani-digital.edu.in"/>
    <s v="2025EB1100024"/>
    <x v="0"/>
    <s v="SHOORSEN THIRUNAVUKKARASU K"/>
    <b v="1"/>
    <n v="9"/>
    <n v="46"/>
    <n v="0.19565217391304349"/>
    <s v="Active"/>
    <x v="1"/>
    <n v="0"/>
    <n v="3"/>
    <n v="0"/>
    <s v="no 0% progess"/>
    <n v="0"/>
    <n v="3"/>
    <n v="3"/>
    <n v="0"/>
    <n v="0"/>
    <n v="0"/>
    <m/>
    <n v="0"/>
    <m/>
    <n v="4129"/>
    <s v="2026-02-08T06:59:50.3870000Z"/>
    <s v="2026-02-08T06:51:55.3800000Z"/>
    <n v="112"/>
    <m/>
    <s v="2026-02-08T06:59:45.8830000Z"/>
    <s v="2026-01-27T13:34:45.6630000Z"/>
    <s v="2026-01-27T13:34:45.6730000Z"/>
  </r>
  <r>
    <s v="T2-25_BDSDF110"/>
    <x v="3"/>
    <x v="0"/>
    <s v="Trimester 2"/>
    <x v="19"/>
    <s v="2025eb1100025@bitspilani-digital.edu.in"/>
    <s v="2025EB1100025"/>
    <x v="0"/>
    <s v="ADITI G K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211"/>
    <s v="2026-02-03T13:02:41.3770000Z"/>
    <s v="2026-02-03T13:01:38.8370000Z"/>
    <n v="48"/>
    <m/>
    <m/>
    <s v="2026-02-03T13:06:43.4470000Z"/>
    <s v="2026-02-03T13:06:43.4430000Z"/>
  </r>
  <r>
    <s v="T2-25_BDSDF107"/>
    <x v="2"/>
    <x v="0"/>
    <s v="Trimester 2"/>
    <x v="19"/>
    <s v="2025eb1100025@bitspilani-digital.edu.in"/>
    <s v="2025EB1100025"/>
    <x v="0"/>
    <s v="ADITI G K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3:02:20.8470000Z"/>
    <s v="2026-02-03T13:01:38.8370000Z"/>
    <n v="48"/>
    <m/>
    <m/>
    <m/>
    <m/>
  </r>
  <r>
    <s v="T2-25_BDSDF102"/>
    <x v="1"/>
    <x v="0"/>
    <s v="Trimester 2"/>
    <x v="19"/>
    <s v="2025eb1100025@bitspilani-digital.edu.in"/>
    <s v="2025EB1100025"/>
    <x v="0"/>
    <s v="ADITI G K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3:01:52.5970000Z"/>
    <s v="2026-02-03T13:01:38.8370000Z"/>
    <n v="48"/>
    <m/>
    <m/>
    <m/>
    <m/>
  </r>
  <r>
    <s v="T2-25_BDSDF108"/>
    <x v="4"/>
    <x v="0"/>
    <s v="Trimester 2"/>
    <x v="19"/>
    <s v="2025eb1100025@bitspilani-digital.edu.in"/>
    <s v="2025EB1100025"/>
    <x v="0"/>
    <s v="ADITI G K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3:01:38.8370000Z"/>
    <n v="48"/>
    <m/>
    <m/>
    <m/>
    <m/>
  </r>
  <r>
    <s v="T2-25_BDSDF102"/>
    <x v="1"/>
    <x v="0"/>
    <s v="Trimester 2"/>
    <x v="20"/>
    <s v="2025eb1100026@bitspilani-digital.edu.in"/>
    <s v="2025EB1100026"/>
    <x v="0"/>
    <s v="SWARUP KUMAR PRADHAN"/>
    <b v="1"/>
    <n v="11"/>
    <n v="84"/>
    <n v="0.13095238095238096"/>
    <s v="Active"/>
    <x v="1"/>
    <n v="0"/>
    <n v="4"/>
    <n v="0"/>
    <s v="no 0% progess"/>
    <n v="0"/>
    <n v="4"/>
    <n v="4"/>
    <n v="0"/>
    <n v="0"/>
    <n v="0"/>
    <m/>
    <n v="0"/>
    <m/>
    <n v="1740"/>
    <s v="2026-02-08T03:31:50.7270000Z"/>
    <s v="2026-02-09T01:09:56.6170000Z"/>
    <n v="262"/>
    <m/>
    <s v="2026-02-08T03:31:43.2300000Z"/>
    <m/>
    <m/>
  </r>
  <r>
    <s v="T2-25_BDSDF106"/>
    <x v="0"/>
    <x v="0"/>
    <s v="Trimester 2"/>
    <x v="20"/>
    <s v="2025eb1100026@bitspilani-digital.edu.in"/>
    <s v="2025EB1100026"/>
    <x v="0"/>
    <s v="SWARUP KUMAR PRADHAN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03:22:01.9270000Z"/>
    <s v="2026-02-09T01:09:56.6170000Z"/>
    <n v="262"/>
    <m/>
    <s v="2026-02-08T03:21:54.7530000Z"/>
    <m/>
    <m/>
  </r>
  <r>
    <s v="T2-25_BDSDF107"/>
    <x v="2"/>
    <x v="0"/>
    <s v="Trimester 2"/>
    <x v="20"/>
    <s v="2025eb1100026@bitspilani-digital.edu.in"/>
    <s v="2025EB1100026"/>
    <x v="0"/>
    <s v="SWARUP KUMAR PRADHAN"/>
    <b v="1"/>
    <n v="3"/>
    <n v="41"/>
    <n v="7.3170731707317069E-2"/>
    <s v="Active"/>
    <x v="0"/>
    <n v="0"/>
    <n v="4"/>
    <n v="0"/>
    <s v="no 0% progess"/>
    <n v="0"/>
    <n v="2"/>
    <n v="2"/>
    <n v="0"/>
    <n v="0"/>
    <n v="0"/>
    <m/>
    <n v="0"/>
    <m/>
    <n v="0"/>
    <s v="2026-02-07T03:19:28.6870000Z"/>
    <s v="2026-02-09T01:09:56.6170000Z"/>
    <n v="262"/>
    <m/>
    <s v="2026-02-07T03:19:13.4730000Z"/>
    <m/>
    <m/>
  </r>
  <r>
    <s v="T2-25_BDSDF110"/>
    <x v="3"/>
    <x v="0"/>
    <s v="Trimester 2"/>
    <x v="20"/>
    <s v="2025eb1100026@bitspilani-digital.edu.in"/>
    <s v="2025EB1100026"/>
    <x v="0"/>
    <s v="SWARUP KUMAR PRADHAN"/>
    <b v="1"/>
    <n v="2"/>
    <n v="46"/>
    <n v="4.3478260869565216E-2"/>
    <s v="Active"/>
    <x v="0"/>
    <n v="0"/>
    <n v="4"/>
    <n v="0"/>
    <s v="no 0% progess"/>
    <n v="0"/>
    <n v="2"/>
    <n v="2"/>
    <n v="0"/>
    <n v="0"/>
    <n v="0"/>
    <m/>
    <n v="0"/>
    <m/>
    <n v="31"/>
    <s v="2026-02-08T04:14:09.4170000Z"/>
    <s v="2026-02-09T01:09:56.6170000Z"/>
    <n v="262"/>
    <m/>
    <s v="2026-02-08T04:14:05.3230000Z"/>
    <m/>
    <m/>
  </r>
  <r>
    <s v="T2-25_BDSDF110"/>
    <x v="3"/>
    <x v="0"/>
    <s v="Trimester 2"/>
    <x v="21"/>
    <s v="2025eb1100029@bitspilani-digital.edu.in"/>
    <s v="2025EB1100029"/>
    <x v="0"/>
    <s v="AARUSH SHARMA"/>
    <b v="1"/>
    <n v="11"/>
    <n v="46"/>
    <n v="0.2391304347826087"/>
    <s v="Active"/>
    <x v="1"/>
    <n v="0"/>
    <n v="4"/>
    <n v="0"/>
    <s v="no 0% progess"/>
    <n v="0"/>
    <n v="3"/>
    <n v="3"/>
    <n v="0"/>
    <n v="0"/>
    <n v="0"/>
    <m/>
    <n v="0"/>
    <m/>
    <n v="9884"/>
    <s v="2026-02-08T05:54:56.7200000Z"/>
    <s v="2026-02-08T05:54:53.9400000Z"/>
    <n v="132"/>
    <m/>
    <s v="2026-02-07T21:13:58.4200000Z"/>
    <s v="2026-02-01T19:40:59.0430000Z"/>
    <s v="2026-02-01T19:40:59.0470000Z"/>
  </r>
  <r>
    <s v="T2-25_BDSDF107"/>
    <x v="2"/>
    <x v="0"/>
    <s v="Trimester 2"/>
    <x v="21"/>
    <s v="2025eb1100029@bitspilani-digital.edu.in"/>
    <s v="2025EB1100029"/>
    <x v="0"/>
    <s v="AARUSH SHARMA"/>
    <b v="1"/>
    <n v="32"/>
    <n v="41"/>
    <n v="0.78048780487804881"/>
    <s v="Active"/>
    <x v="1"/>
    <n v="0"/>
    <n v="4"/>
    <n v="0"/>
    <s v="no 0% progess"/>
    <n v="0"/>
    <n v="5"/>
    <n v="5"/>
    <n v="0"/>
    <n v="0"/>
    <n v="0"/>
    <m/>
    <n v="0"/>
    <m/>
    <n v="60457"/>
    <s v="2026-02-06T19:13:43.6070000Z"/>
    <s v="2026-02-08T05:54:53.9400000Z"/>
    <n v="132"/>
    <m/>
    <s v="2026-02-06T19:13:27.0930000Z"/>
    <m/>
    <m/>
  </r>
  <r>
    <s v="T2-25_BDSDF106"/>
    <x v="0"/>
    <x v="0"/>
    <s v="Trimester 2"/>
    <x v="21"/>
    <s v="2025eb1100029@bitspilani-digital.edu.in"/>
    <s v="2025EB1100029"/>
    <x v="0"/>
    <s v="AARUSH SHARMA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25"/>
    <s v="2026-02-07T20:53:36.0770000Z"/>
    <s v="2026-02-08T05:54:53.9400000Z"/>
    <n v="132"/>
    <m/>
    <s v="2026-02-07T20:53:30.4930000Z"/>
    <s v="2026-01-22T12:39:22.6170000Z"/>
    <s v="2026-01-22T12:39:22.6230000Z"/>
  </r>
  <r>
    <s v="T2-25_BDSDF102"/>
    <x v="1"/>
    <x v="0"/>
    <s v="Trimester 2"/>
    <x v="21"/>
    <s v="2025eb1100029@bitspilani-digital.edu.in"/>
    <s v="2025EB1100029"/>
    <x v="0"/>
    <s v="AARUSH SHARMA"/>
    <b v="1"/>
    <n v="19"/>
    <n v="84"/>
    <n v="0.22619047619047619"/>
    <s v="Active"/>
    <x v="1"/>
    <n v="0"/>
    <n v="4"/>
    <n v="0"/>
    <s v="no 0% progess"/>
    <n v="0"/>
    <n v="7"/>
    <n v="7"/>
    <n v="0"/>
    <n v="0"/>
    <n v="0"/>
    <m/>
    <n v="0"/>
    <m/>
    <n v="11811"/>
    <s v="2026-02-07T20:49:10.3900000Z"/>
    <s v="2026-02-08T05:54:53.9400000Z"/>
    <n v="132"/>
    <m/>
    <s v="2026-02-07T20:48:59.5630000Z"/>
    <m/>
    <m/>
  </r>
  <r>
    <s v="T2-25_BDSDF102"/>
    <x v="1"/>
    <x v="0"/>
    <s v="Trimester 2"/>
    <x v="22"/>
    <s v="2025eb1100030@bitspilani-digital.edu.in"/>
    <s v="2025EB1100030"/>
    <x v="0"/>
    <s v="KAYITHOJU PRAVARAKYA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10984"/>
    <s v="2026-01-24T15:10:05.7800000Z"/>
    <s v="2026-02-08T18:40:10.7430000Z"/>
    <n v="202"/>
    <m/>
    <m/>
    <m/>
    <m/>
  </r>
  <r>
    <s v="T2-25_BDSDF106"/>
    <x v="0"/>
    <x v="0"/>
    <s v="Trimester 2"/>
    <x v="22"/>
    <s v="2025eb1100030@bitspilani-digital.edu.in"/>
    <s v="2025EB1100030"/>
    <x v="0"/>
    <s v="KAYITHOJU PRAVARAKYA"/>
    <b v="1"/>
    <n v="2"/>
    <n v="93"/>
    <n v="2.1505376344086023E-2"/>
    <s v="Active"/>
    <x v="0"/>
    <n v="0"/>
    <n v="4"/>
    <n v="0"/>
    <s v="no 0% progess"/>
    <n v="0"/>
    <n v="0"/>
    <n v="0"/>
    <n v="0"/>
    <n v="0"/>
    <n v="0"/>
    <m/>
    <n v="0"/>
    <m/>
    <n v="0"/>
    <s v="2026-02-01T14:53:57.2630000Z"/>
    <s v="2026-02-08T18:40:10.7430000Z"/>
    <n v="202"/>
    <m/>
    <m/>
    <m/>
    <m/>
  </r>
  <r>
    <s v="T2-25_BDSDF107"/>
    <x v="2"/>
    <x v="0"/>
    <s v="Trimester 2"/>
    <x v="22"/>
    <s v="2025eb1100030@bitspilani-digital.edu.in"/>
    <s v="2025EB1100030"/>
    <x v="0"/>
    <s v="KAYITHOJU PRAVARAKYA"/>
    <b v="1"/>
    <n v="5"/>
    <n v="41"/>
    <n v="0.12195121951219512"/>
    <s v="Active"/>
    <x v="1"/>
    <n v="0"/>
    <n v="4"/>
    <n v="0"/>
    <s v="no 0% progess"/>
    <n v="0"/>
    <n v="2"/>
    <n v="2"/>
    <n v="0"/>
    <n v="0"/>
    <n v="0"/>
    <m/>
    <n v="0"/>
    <m/>
    <n v="273"/>
    <s v="2026-02-07T18:35:57.3000000Z"/>
    <s v="2026-02-08T18:40:10.7430000Z"/>
    <n v="202"/>
    <m/>
    <s v="2026-02-07T18:35:20.1930000Z"/>
    <m/>
    <m/>
  </r>
  <r>
    <s v="T2-25_BDSDF110"/>
    <x v="3"/>
    <x v="0"/>
    <s v="Trimester 2"/>
    <x v="22"/>
    <s v="2025eb1100030@bitspilani-digital.edu.in"/>
    <s v="2025EB1100030"/>
    <x v="0"/>
    <s v="KAYITHOJU PRAVARAKYA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152"/>
    <s v="2026-02-08T14:35:39.8500000Z"/>
    <s v="2026-02-08T18:40:10.7430000Z"/>
    <n v="202"/>
    <m/>
    <m/>
    <s v="2026-01-18T15:51:45.8970000Z"/>
    <s v="2026-01-18T15:51:45.8830000Z"/>
  </r>
  <r>
    <s v="T2-25_BDSDF110"/>
    <x v="3"/>
    <x v="0"/>
    <s v="Trimester 2"/>
    <x v="23"/>
    <s v="2025eb1100031@bitspilani-digital.edu.in"/>
    <s v="2025EB1100031"/>
    <x v="0"/>
    <s v="KUCHI SAMANVI"/>
    <b v="1"/>
    <n v="21"/>
    <n v="46"/>
    <n v="0.45652173913043476"/>
    <s v="Active"/>
    <x v="1"/>
    <n v="0"/>
    <n v="4"/>
    <n v="0"/>
    <s v="no 0% progess"/>
    <n v="0"/>
    <n v="4"/>
    <n v="5"/>
    <n v="0"/>
    <n v="0"/>
    <n v="0"/>
    <m/>
    <n v="0"/>
    <m/>
    <n v="6741"/>
    <s v="2026-02-06T16:01:06.9300000Z"/>
    <s v="2026-02-08T09:39:59.2600000Z"/>
    <n v="88"/>
    <m/>
    <s v="2026-01-19T20:45:49.0670000Z"/>
    <s v="2026-01-19T20:46:39.0970000Z"/>
    <s v="2026-01-19T20:56:27.9530000Z"/>
  </r>
  <r>
    <s v="T2-25_BDSDF107"/>
    <x v="2"/>
    <x v="0"/>
    <s v="Trimester 2"/>
    <x v="23"/>
    <s v="2025eb1100031@bitspilani-digital.edu.in"/>
    <s v="2025EB1100031"/>
    <x v="0"/>
    <s v="KUCHI SAMANVI"/>
    <b v="1"/>
    <n v="30"/>
    <n v="41"/>
    <n v="0.73170731707317072"/>
    <s v="Active"/>
    <x v="1"/>
    <n v="0"/>
    <n v="4"/>
    <n v="0"/>
    <s v="no 0% progess"/>
    <n v="0"/>
    <n v="4"/>
    <n v="4"/>
    <n v="0"/>
    <n v="0"/>
    <n v="0"/>
    <m/>
    <n v="0"/>
    <m/>
    <n v="5631"/>
    <s v="2026-02-07T14:12:37.8600000Z"/>
    <s v="2026-02-08T09:39:59.2600000Z"/>
    <n v="88"/>
    <m/>
    <s v="2026-02-07T14:12:25.4970000Z"/>
    <m/>
    <m/>
  </r>
  <r>
    <s v="T2-25_BDSDF106"/>
    <x v="0"/>
    <x v="0"/>
    <s v="Trimester 2"/>
    <x v="23"/>
    <s v="2025eb1100031@bitspilani-digital.edu.in"/>
    <s v="2025EB1100031"/>
    <x v="0"/>
    <s v="KUCHI SAMANVI"/>
    <b v="1"/>
    <n v="2"/>
    <n v="93"/>
    <n v="2.1505376344086023E-2"/>
    <s v="Active"/>
    <x v="0"/>
    <n v="0"/>
    <n v="4"/>
    <n v="0"/>
    <s v="no 0% progess"/>
    <n v="0"/>
    <n v="0"/>
    <n v="0"/>
    <n v="0"/>
    <n v="0"/>
    <n v="0"/>
    <m/>
    <n v="0"/>
    <m/>
    <n v="34"/>
    <s v="2026-01-24T14:16:37.1570000Z"/>
    <s v="2026-02-08T09:39:59.2600000Z"/>
    <n v="88"/>
    <m/>
    <m/>
    <m/>
    <m/>
  </r>
  <r>
    <s v="T2-25_BDSDF102"/>
    <x v="1"/>
    <x v="0"/>
    <s v="Trimester 2"/>
    <x v="23"/>
    <s v="2025eb1100031@bitspilani-digital.edu.in"/>
    <s v="2025EB1100031"/>
    <x v="0"/>
    <s v="KUCHI SAMANVI"/>
    <b v="1"/>
    <n v="25"/>
    <n v="84"/>
    <n v="0.29761904761904762"/>
    <s v="Active"/>
    <x v="1"/>
    <n v="0"/>
    <n v="4"/>
    <n v="0"/>
    <s v="no 0% progess"/>
    <n v="0"/>
    <n v="5"/>
    <n v="5"/>
    <n v="0"/>
    <n v="0"/>
    <n v="0"/>
    <m/>
    <n v="0"/>
    <m/>
    <n v="20009"/>
    <s v="2026-02-07T22:58:45.9970000Z"/>
    <s v="2026-02-08T09:39:59.2600000Z"/>
    <n v="88"/>
    <m/>
    <s v="2026-02-07T22:58:31.2000000Z"/>
    <m/>
    <m/>
  </r>
  <r>
    <s v="T2-25_BDSDF102"/>
    <x v="1"/>
    <x v="0"/>
    <s v="Trimester 2"/>
    <x v="24"/>
    <s v="2025eb1100032@bitspilani-digital.edu.in"/>
    <s v="2025EB1100032"/>
    <x v="0"/>
    <s v="GANESH ANKIT"/>
    <b v="1"/>
    <n v="68"/>
    <n v="84"/>
    <n v="0.80952380952380953"/>
    <s v="Active"/>
    <x v="1"/>
    <n v="0"/>
    <n v="4"/>
    <n v="0"/>
    <s v="no 0% progess"/>
    <n v="0"/>
    <n v="18"/>
    <n v="19"/>
    <n v="0"/>
    <n v="0"/>
    <n v="0"/>
    <m/>
    <n v="0"/>
    <m/>
    <n v="354"/>
    <s v="2026-02-08T11:58:58.7570000Z"/>
    <s v="2026-02-08T11:36:33.8600000Z"/>
    <n v="126"/>
    <m/>
    <s v="2026-02-08T11:57:40.1230000Z"/>
    <m/>
    <m/>
  </r>
  <r>
    <s v="T2-25_BDSDF106"/>
    <x v="0"/>
    <x v="0"/>
    <s v="Trimester 2"/>
    <x v="24"/>
    <s v="2025eb1100032@bitspilani-digital.edu.in"/>
    <s v="2025EB1100032"/>
    <x v="0"/>
    <s v="GANESH ANKIT"/>
    <b v="1"/>
    <n v="98"/>
    <n v="93"/>
    <n v="1.053763440860215"/>
    <s v="Active"/>
    <x v="1"/>
    <n v="0"/>
    <n v="4"/>
    <n v="0"/>
    <s v="no 0% progess"/>
    <n v="0"/>
    <n v="20"/>
    <n v="20"/>
    <n v="1"/>
    <n v="0"/>
    <n v="0"/>
    <s v="2026-02-08T11:45:58.0400000Z"/>
    <n v="0"/>
    <m/>
    <n v="2827"/>
    <s v="2026-02-08T11:51:35.5700000Z"/>
    <s v="2026-02-08T11:36:33.8600000Z"/>
    <n v="126"/>
    <m/>
    <s v="2026-02-08T11:51:25.2600000Z"/>
    <s v="2026-01-24T06:46:47.5170000Z"/>
    <s v="2026-01-24T06:46:49.3930000Z"/>
  </r>
  <r>
    <s v="T2-25_BDSDF107"/>
    <x v="2"/>
    <x v="0"/>
    <s v="Trimester 2"/>
    <x v="24"/>
    <s v="2025eb1100032@bitspilani-digital.edu.in"/>
    <s v="2025EB1100032"/>
    <x v="0"/>
    <s v="GANESH ANKIT"/>
    <b v="1"/>
    <n v="44"/>
    <n v="41"/>
    <n v="1.0731707317073171"/>
    <s v="Active"/>
    <x v="1"/>
    <n v="0"/>
    <n v="4"/>
    <n v="0"/>
    <s v="no 0% progess"/>
    <n v="0"/>
    <n v="6"/>
    <n v="6"/>
    <n v="0"/>
    <n v="0"/>
    <n v="0"/>
    <m/>
    <n v="0"/>
    <m/>
    <n v="302"/>
    <s v="2026-02-08T11:53:18.9700000Z"/>
    <s v="2026-02-08T11:36:33.8600000Z"/>
    <n v="126"/>
    <m/>
    <s v="2026-02-08T11:53:02.1830000Z"/>
    <m/>
    <m/>
  </r>
  <r>
    <s v="T2-25_BDSDF110"/>
    <x v="3"/>
    <x v="0"/>
    <s v="Trimester 2"/>
    <x v="24"/>
    <s v="2025eb1100032@bitspilani-digital.edu.in"/>
    <s v="2025EB1100032"/>
    <x v="0"/>
    <s v="GANESH ANKIT"/>
    <b v="1"/>
    <n v="45"/>
    <n v="46"/>
    <n v="0.97826086956521741"/>
    <s v="Active"/>
    <x v="1"/>
    <n v="0"/>
    <n v="4"/>
    <n v="0"/>
    <s v="no 0% progess"/>
    <n v="0"/>
    <n v="5"/>
    <n v="5"/>
    <n v="1"/>
    <n v="0"/>
    <n v="0"/>
    <s v="2026-02-08T11:38:55.9270000Z"/>
    <n v="0"/>
    <m/>
    <n v="505"/>
    <s v="2026-02-08T11:43:24.0200000Z"/>
    <s v="2026-02-08T11:36:33.8600000Z"/>
    <n v="126"/>
    <m/>
    <s v="2026-02-08T11:43:07.4570000Z"/>
    <s v="2026-01-24T06:48:02.5530000Z"/>
    <s v="2026-01-24T06:48:05.0470000Z"/>
  </r>
  <r>
    <s v="T2-25_BDSDF110"/>
    <x v="3"/>
    <x v="0"/>
    <s v="Trimester 2"/>
    <x v="25"/>
    <s v="2025eb1100033@bitspilani-digital.edu.in"/>
    <s v="2025EB1100033"/>
    <x v="0"/>
    <s v="JHANVI KOTHARI"/>
    <b v="1"/>
    <n v="19"/>
    <n v="46"/>
    <n v="0.41304347826086957"/>
    <s v="Active"/>
    <x v="1"/>
    <n v="0"/>
    <n v="4"/>
    <n v="0"/>
    <s v="no 0% progess"/>
    <n v="0"/>
    <n v="4"/>
    <n v="4"/>
    <n v="1"/>
    <n v="0"/>
    <n v="0"/>
    <s v="2026-01-23T05:18:45.4000000Z"/>
    <n v="0"/>
    <m/>
    <n v="7207"/>
    <s v="2026-02-06T15:12:33.3930000Z"/>
    <s v="2026-02-08T11:27:45.0830000Z"/>
    <n v="127"/>
    <m/>
    <s v="2026-01-23T05:10:33.7870000Z"/>
    <s v="2026-01-28T11:17:38.6000000Z"/>
    <s v="2026-01-28T11:17:38.6070000Z"/>
  </r>
  <r>
    <s v="T2-25_BDSDF107"/>
    <x v="2"/>
    <x v="0"/>
    <s v="Trimester 2"/>
    <x v="25"/>
    <s v="2025eb1100033@bitspilani-digital.edu.in"/>
    <s v="2025EB1100033"/>
    <x v="0"/>
    <s v="JHANVI KOTHARI"/>
    <b v="1"/>
    <n v="22"/>
    <n v="41"/>
    <n v="0.53658536585365857"/>
    <s v="Active"/>
    <x v="1"/>
    <n v="0"/>
    <n v="4"/>
    <n v="0"/>
    <s v="no 0% progess"/>
    <n v="0"/>
    <n v="2"/>
    <n v="2"/>
    <n v="0"/>
    <n v="0"/>
    <n v="0"/>
    <m/>
    <n v="0"/>
    <m/>
    <n v="9360"/>
    <s v="2026-02-08T11:36:17.8130000Z"/>
    <s v="2026-02-08T11:27:45.0830000Z"/>
    <n v="127"/>
    <m/>
    <s v="2026-02-08T11:36:05.1730000Z"/>
    <m/>
    <m/>
  </r>
  <r>
    <s v="T2-25_BDSDF106"/>
    <x v="0"/>
    <x v="0"/>
    <s v="Trimester 2"/>
    <x v="25"/>
    <s v="2025eb1100033@bitspilani-digital.edu.in"/>
    <s v="2025EB1100033"/>
    <x v="0"/>
    <s v="JHANVI KOTHARI"/>
    <b v="1"/>
    <n v="23"/>
    <n v="93"/>
    <n v="0.24731182795698925"/>
    <s v="Active"/>
    <x v="1"/>
    <n v="0"/>
    <n v="4"/>
    <n v="0"/>
    <s v="no 0% progess"/>
    <n v="0"/>
    <n v="6"/>
    <n v="6"/>
    <n v="0"/>
    <n v="0"/>
    <n v="0"/>
    <m/>
    <n v="0"/>
    <m/>
    <n v="23162"/>
    <s v="2026-02-08T13:25:48.7430000Z"/>
    <s v="2026-02-08T11:27:45.0830000Z"/>
    <n v="127"/>
    <m/>
    <s v="2026-02-08T13:25:40.8400000Z"/>
    <s v="2026-02-08T13:26:40.7170000Z"/>
    <s v="2026-02-08T13:26:40.7200000Z"/>
  </r>
  <r>
    <s v="T2-25_BDSDF102"/>
    <x v="1"/>
    <x v="0"/>
    <s v="Trimester 2"/>
    <x v="25"/>
    <s v="2025eb1100033@bitspilani-digital.edu.in"/>
    <s v="2025EB1100033"/>
    <x v="0"/>
    <s v="JHANVI KOTHARI"/>
    <b v="1"/>
    <n v="16"/>
    <n v="84"/>
    <n v="0.19047619047619047"/>
    <s v="Active"/>
    <x v="1"/>
    <n v="0"/>
    <n v="4"/>
    <n v="0"/>
    <s v="no 0% progess"/>
    <n v="0"/>
    <n v="2"/>
    <n v="2"/>
    <n v="0"/>
    <n v="0"/>
    <n v="0"/>
    <m/>
    <n v="0"/>
    <m/>
    <n v="27759"/>
    <s v="2026-02-04T14:31:51.5230000Z"/>
    <s v="2026-02-08T11:27:45.0830000Z"/>
    <n v="127"/>
    <m/>
    <s v="2026-02-04T14:31:39.3230000Z"/>
    <m/>
    <m/>
  </r>
  <r>
    <s v="T2-25_BDSDF102"/>
    <x v="1"/>
    <x v="0"/>
    <s v="Trimester 2"/>
    <x v="26"/>
    <s v="2025eb1100034@bitspilani-digital.edu.in"/>
    <s v="2025EB1100034"/>
    <x v="0"/>
    <s v="MEHTA PREET NIRAVKUMAR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3172"/>
    <s v="2026-02-08T05:39:38.9530000Z"/>
    <s v="2026-02-08T17:31:21.6330000Z"/>
    <n v="416"/>
    <m/>
    <m/>
    <m/>
    <m/>
  </r>
  <r>
    <s v="T2-25_BDSDF106"/>
    <x v="0"/>
    <x v="0"/>
    <s v="Trimester 2"/>
    <x v="26"/>
    <s v="2025eb1100034@bitspilani-digital.edu.in"/>
    <s v="2025EB1100034"/>
    <x v="0"/>
    <s v="MEHTA PREET NIRAVKUMAR"/>
    <b v="1"/>
    <n v="3"/>
    <n v="93"/>
    <n v="3.2258064516129031E-2"/>
    <s v="Active"/>
    <x v="0"/>
    <n v="0"/>
    <n v="4"/>
    <n v="0"/>
    <s v="no 0% progess"/>
    <n v="0"/>
    <n v="0"/>
    <n v="0"/>
    <n v="0"/>
    <n v="0"/>
    <n v="0"/>
    <m/>
    <n v="0"/>
    <m/>
    <n v="111"/>
    <s v="2026-02-07T12:29:44.0730000Z"/>
    <s v="2026-02-08T17:31:21.6330000Z"/>
    <n v="416"/>
    <m/>
    <m/>
    <m/>
    <m/>
  </r>
  <r>
    <s v="T2-25_BDSDF107"/>
    <x v="2"/>
    <x v="0"/>
    <s v="Trimester 2"/>
    <x v="26"/>
    <s v="2025eb1100034@bitspilani-digital.edu.in"/>
    <s v="2025EB1100034"/>
    <x v="0"/>
    <s v="MEHTA PREET NIRAVKUMAR"/>
    <b v="1"/>
    <n v="3"/>
    <n v="41"/>
    <n v="7.3170731707317069E-2"/>
    <s v="Active"/>
    <x v="0"/>
    <n v="0"/>
    <n v="4"/>
    <n v="0"/>
    <s v="no 0% progess"/>
    <n v="0"/>
    <n v="0"/>
    <n v="0"/>
    <n v="0"/>
    <n v="0"/>
    <n v="0"/>
    <m/>
    <n v="0"/>
    <m/>
    <n v="258"/>
    <s v="2026-02-08T17:31:35.8500000Z"/>
    <s v="2026-02-08T17:31:21.6330000Z"/>
    <n v="416"/>
    <m/>
    <m/>
    <m/>
    <m/>
  </r>
  <r>
    <s v="T2-25_BDSDF110"/>
    <x v="3"/>
    <x v="0"/>
    <s v="Trimester 2"/>
    <x v="26"/>
    <s v="2025eb1100034@bitspilani-digital.edu.in"/>
    <s v="2025EB1100034"/>
    <x v="0"/>
    <s v="MEHTA PREET NIRAVKUMAR"/>
    <b v="1"/>
    <n v="19"/>
    <n v="46"/>
    <n v="0.41304347826086957"/>
    <s v="Active"/>
    <x v="1"/>
    <n v="0"/>
    <n v="4"/>
    <n v="0"/>
    <s v="no 0% progess"/>
    <n v="0"/>
    <n v="9"/>
    <n v="9"/>
    <n v="0"/>
    <n v="0"/>
    <n v="0"/>
    <m/>
    <n v="0"/>
    <m/>
    <n v="6532"/>
    <s v="2026-02-08T18:40:28.5000000Z"/>
    <s v="2026-02-08T17:31:21.6330000Z"/>
    <n v="416"/>
    <m/>
    <s v="2026-02-08T05:36:49.9470000Z"/>
    <s v="2026-02-02T13:35:13.8030000Z"/>
    <s v="2026-02-02T13:35:13.8030000Z"/>
  </r>
  <r>
    <s v="T2-25_BDSDF108"/>
    <x v="4"/>
    <x v="0"/>
    <s v="Trimester 2"/>
    <x v="27"/>
    <s v="2025eb1100036@bitspilani-digital.edu.in"/>
    <s v="2025EB1100036"/>
    <x v="0"/>
    <s v="DURRE SHAHWAR MOHAMMAD ZAKIR"/>
    <b v="1"/>
    <n v="5"/>
    <n v="88"/>
    <n v="5.6818181818181816E-2"/>
    <s v="Active"/>
    <x v="0"/>
    <n v="0"/>
    <n v="2"/>
    <n v="0"/>
    <s v="no 0% progess"/>
    <n v="0"/>
    <n v="0"/>
    <n v="0"/>
    <n v="0"/>
    <n v="0"/>
    <n v="0"/>
    <m/>
    <n v="0"/>
    <m/>
    <n v="62"/>
    <s v="2026-02-07T08:52:22.0830000Z"/>
    <s v="2026-02-08T15:22:23.2230000Z"/>
    <n v="261"/>
    <m/>
    <m/>
    <s v="2026-01-23T14:01:04.8330000Z"/>
    <s v="2026-01-23T14:01:04.8400000Z"/>
  </r>
  <r>
    <s v="T2-25_BDSDF114"/>
    <x v="5"/>
    <x v="0"/>
    <s v="Trimester 2"/>
    <x v="27"/>
    <s v="2025eb1100036@bitspilani-digital.edu.in"/>
    <s v="2025EB1100036"/>
    <x v="0"/>
    <s v="DURRE SHAHWAR MOHAMMAD ZAKIR"/>
    <b v="1"/>
    <n v="0"/>
    <n v="61"/>
    <n v="0"/>
    <s v="Not Active"/>
    <x v="2"/>
    <n v="1"/>
    <n v="2"/>
    <n v="0.5"/>
    <s v="no progress"/>
    <n v="0"/>
    <n v="0"/>
    <n v="0"/>
    <n v="0"/>
    <n v="0"/>
    <n v="0"/>
    <m/>
    <n v="0"/>
    <m/>
    <n v="0"/>
    <s v="2026-02-07T08:50:35.2670000Z"/>
    <s v="2026-02-08T15:22:23.2230000Z"/>
    <n v="261"/>
    <m/>
    <m/>
    <m/>
    <m/>
  </r>
  <r>
    <s v="T2-25_BDSDF101"/>
    <x v="7"/>
    <x v="0"/>
    <s v="Trimester 2"/>
    <x v="28"/>
    <s v="2025eb1100037@bitspilani-digital.edu.in"/>
    <s v="2025EB1100037"/>
    <x v="0"/>
    <s v="SHIVAM KUMAR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06:22:52.3700000Z"/>
    <s v="2026-02-08T04:09:18.1600000Z"/>
    <n v="113"/>
    <m/>
    <m/>
    <m/>
    <m/>
  </r>
  <r>
    <s v="T2-25_BDSDF110"/>
    <x v="3"/>
    <x v="0"/>
    <s v="Trimester 2"/>
    <x v="28"/>
    <s v="2025eb1100037@bitspilani-digital.edu.in"/>
    <s v="2025EB1100037"/>
    <x v="0"/>
    <s v="SHIVAM KUMAR"/>
    <b v="1"/>
    <n v="19"/>
    <n v="46"/>
    <n v="0.41304347826086957"/>
    <s v="Active"/>
    <x v="1"/>
    <n v="0"/>
    <n v="4"/>
    <n v="0"/>
    <s v="no 0% progess"/>
    <n v="0"/>
    <n v="1"/>
    <n v="1"/>
    <n v="0"/>
    <n v="0"/>
    <n v="0"/>
    <m/>
    <n v="0"/>
    <m/>
    <n v="2532"/>
    <s v="2026-02-08T04:21:18.8170000Z"/>
    <s v="2026-02-08T04:09:18.1600000Z"/>
    <n v="113"/>
    <m/>
    <s v="2026-02-08T04:21:12.9030000Z"/>
    <s v="2026-02-02T14:58:20.9370000Z"/>
    <s v="2026-02-02T14:58:20.9400000Z"/>
  </r>
  <r>
    <s v="T2-25_BDSDF107"/>
    <x v="2"/>
    <x v="0"/>
    <s v="Trimester 2"/>
    <x v="28"/>
    <s v="2025eb1100037@bitspilani-digital.edu.in"/>
    <s v="2025EB1100037"/>
    <x v="0"/>
    <s v="SHIVAM KUMAR"/>
    <b v="1"/>
    <n v="16"/>
    <n v="41"/>
    <n v="0.3902439024390244"/>
    <s v="Active"/>
    <x v="1"/>
    <n v="0"/>
    <n v="4"/>
    <n v="0"/>
    <s v="no 0% progess"/>
    <n v="0"/>
    <n v="2"/>
    <n v="2"/>
    <n v="0"/>
    <n v="0"/>
    <n v="0"/>
    <m/>
    <n v="0"/>
    <m/>
    <n v="7709"/>
    <s v="2026-02-08T04:29:19.8200000Z"/>
    <s v="2026-02-08T04:09:18.1600000Z"/>
    <n v="113"/>
    <m/>
    <s v="2026-02-08T04:29:18.7800000Z"/>
    <m/>
    <m/>
  </r>
  <r>
    <s v="T2-25_BDSDF106"/>
    <x v="0"/>
    <x v="0"/>
    <s v="Trimester 2"/>
    <x v="28"/>
    <s v="2025eb1100037@bitspilani-digital.edu.in"/>
    <s v="2025EB1100037"/>
    <x v="0"/>
    <s v="SHIVAM KUMAR"/>
    <b v="1"/>
    <n v="23"/>
    <n v="93"/>
    <n v="0.24731182795698925"/>
    <s v="Active"/>
    <x v="1"/>
    <n v="0"/>
    <n v="4"/>
    <n v="0"/>
    <s v="no 0% progess"/>
    <n v="0"/>
    <n v="1"/>
    <n v="1"/>
    <n v="0"/>
    <n v="0"/>
    <n v="0"/>
    <m/>
    <n v="0"/>
    <m/>
    <n v="2909"/>
    <s v="2026-02-08T04:25:23.6400000Z"/>
    <s v="2026-02-08T04:09:18.1600000Z"/>
    <n v="113"/>
    <m/>
    <s v="2026-02-08T04:25:12.7330000Z"/>
    <s v="2026-02-02T15:24:46.8500000Z"/>
    <s v="2026-02-02T15:24:46.8500000Z"/>
  </r>
  <r>
    <s v="T2-25_BDSDF110"/>
    <x v="3"/>
    <x v="0"/>
    <s v="Trimester 2"/>
    <x v="29"/>
    <s v="2025eb1100038@bitspilani-digital.edu.in"/>
    <s v="2025EB1100038"/>
    <x v="0"/>
    <s v="JAANVI KHANNA"/>
    <b v="1"/>
    <n v="7"/>
    <n v="46"/>
    <n v="0.15217391304347827"/>
    <s v="Active"/>
    <x v="1"/>
    <n v="0"/>
    <n v="3"/>
    <n v="0"/>
    <s v="no 0% progess"/>
    <n v="0"/>
    <n v="2"/>
    <n v="2"/>
    <n v="0"/>
    <n v="0"/>
    <n v="0"/>
    <m/>
    <n v="0"/>
    <m/>
    <n v="8580"/>
    <s v="2026-02-08T14:46:37.1600000Z"/>
    <s v="2026-02-09T04:15:36.3270000Z"/>
    <n v="219"/>
    <m/>
    <s v="2026-02-08T14:46:12.7800000Z"/>
    <s v="2026-01-21T14:39:34.3430000Z"/>
    <s v="2026-01-23T06:16:48.8470000Z"/>
  </r>
  <r>
    <s v="T2-25_BDSDF108"/>
    <x v="4"/>
    <x v="0"/>
    <s v="Trimester 2"/>
    <x v="29"/>
    <s v="2025eb1100038@bitspilani-digital.edu.in"/>
    <s v="2025EB1100038"/>
    <x v="0"/>
    <s v="JAANVI KHANNA"/>
    <b v="1"/>
    <n v="20"/>
    <n v="88"/>
    <n v="0.22727272727272727"/>
    <s v="Active"/>
    <x v="1"/>
    <n v="0"/>
    <n v="3"/>
    <n v="0"/>
    <s v="no 0% progess"/>
    <n v="0"/>
    <n v="3"/>
    <n v="3"/>
    <n v="0"/>
    <n v="0"/>
    <n v="0"/>
    <m/>
    <n v="0"/>
    <m/>
    <n v="25315"/>
    <s v="2026-02-09T04:22:08.4230000Z"/>
    <s v="2026-02-09T04:15:36.3270000Z"/>
    <n v="219"/>
    <m/>
    <s v="2026-02-08T14:52:49.2770000Z"/>
    <s v="2026-02-09T04:30:24.7870000Z"/>
    <s v="2026-02-09T04:30:24.7870000Z"/>
  </r>
  <r>
    <s v="T2-25_BDSDF113"/>
    <x v="6"/>
    <x v="0"/>
    <s v="Trimester 2"/>
    <x v="29"/>
    <s v="2025eb1100038@bitspilani-digital.edu.in"/>
    <s v="2025EB1100038"/>
    <x v="0"/>
    <s v="JAANVI KHANNA"/>
    <b v="1"/>
    <n v="1"/>
    <n v="86"/>
    <n v="1.1627906976744186E-2"/>
    <s v="Active"/>
    <x v="0"/>
    <n v="0"/>
    <n v="3"/>
    <n v="0"/>
    <s v="no 0% progess"/>
    <n v="0"/>
    <n v="1"/>
    <n v="1"/>
    <n v="0"/>
    <n v="0"/>
    <n v="0"/>
    <m/>
    <n v="0"/>
    <m/>
    <n v="0"/>
    <s v="2026-02-09T04:20:34.0870000Z"/>
    <s v="2026-02-09T04:15:36.3270000Z"/>
    <n v="219"/>
    <m/>
    <s v="2026-02-09T04:20:33.1330000Z"/>
    <m/>
    <m/>
  </r>
  <r>
    <s v="T2-25_BDSDF101"/>
    <x v="7"/>
    <x v="0"/>
    <s v="Trimester 2"/>
    <x v="30"/>
    <s v="2025eb1100040@bitspilani-digital.edu.in"/>
    <s v="2025EB1100040"/>
    <x v="0"/>
    <s v="MARIA C JOSEPH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6:18:24.9970000Z"/>
    <n v="116"/>
    <m/>
    <m/>
    <m/>
    <m/>
  </r>
  <r>
    <s v="T2-25_BDSDF110"/>
    <x v="3"/>
    <x v="0"/>
    <s v="Trimester 2"/>
    <x v="30"/>
    <s v="2025eb1100040@bitspilani-digital.edu.in"/>
    <s v="2025EB1100040"/>
    <x v="0"/>
    <s v="MARIA C JOSEPH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6:18:58.3000000Z"/>
    <s v="2026-02-09T06:18:24.9970000Z"/>
    <n v="116"/>
    <m/>
    <m/>
    <m/>
    <m/>
  </r>
  <r>
    <s v="T2-25_BDSDF107"/>
    <x v="2"/>
    <x v="0"/>
    <s v="Trimester 2"/>
    <x v="30"/>
    <s v="2025eb1100040@bitspilani-digital.edu.in"/>
    <s v="2025EB1100040"/>
    <x v="0"/>
    <s v="MARIA C JOSEPH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6:18:24.9970000Z"/>
    <n v="116"/>
    <m/>
    <m/>
    <m/>
    <m/>
  </r>
  <r>
    <s v="T2-25_BDSDF106"/>
    <x v="0"/>
    <x v="0"/>
    <s v="Trimester 2"/>
    <x v="30"/>
    <s v="2025eb1100040@bitspilani-digital.edu.in"/>
    <s v="2025EB1100040"/>
    <x v="0"/>
    <s v="MARIA C JOSEPH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6:19:13.2330000Z"/>
    <s v="2026-02-09T06:18:24.9970000Z"/>
    <n v="116"/>
    <m/>
    <m/>
    <m/>
    <m/>
  </r>
  <r>
    <s v="T2-25_BDSDF106"/>
    <x v="0"/>
    <x v="0"/>
    <s v="Trimester 2"/>
    <x v="31"/>
    <s v="2025eb1100041@bitspilani-digital.edu.in"/>
    <s v="2025EB1100041"/>
    <x v="0"/>
    <s v="NISSIE HASINI ALLABOYINA"/>
    <b v="1"/>
    <n v="98"/>
    <n v="93"/>
    <n v="1.053763440860215"/>
    <s v="Active"/>
    <x v="1"/>
    <n v="0"/>
    <n v="4"/>
    <n v="0"/>
    <s v="no 0% progess"/>
    <n v="0"/>
    <n v="30"/>
    <n v="31"/>
    <n v="3"/>
    <n v="0"/>
    <n v="0"/>
    <s v="2026-02-09T07:12:24.1770000Z"/>
    <n v="0"/>
    <m/>
    <n v="20314"/>
    <s v="2026-02-09T07:12:56.9900000Z"/>
    <s v="2026-02-09T07:12:39.4730000Z"/>
    <n v="479"/>
    <m/>
    <s v="2026-02-09T07:08:02.1970000Z"/>
    <s v="2026-02-09T07:08:39.8370000Z"/>
    <s v="2026-02-09T07:08:44.5700000Z"/>
  </r>
  <r>
    <s v="T2-25_BDSDF102"/>
    <x v="1"/>
    <x v="0"/>
    <s v="Trimester 2"/>
    <x v="31"/>
    <s v="2025eb1100041@bitspilani-digital.edu.in"/>
    <s v="2025EB1100041"/>
    <x v="0"/>
    <s v="NISSIE HASINI ALLABOYINA"/>
    <b v="1"/>
    <n v="83"/>
    <n v="84"/>
    <n v="0.98809523809523814"/>
    <s v="Active"/>
    <x v="1"/>
    <n v="0"/>
    <n v="4"/>
    <n v="0"/>
    <s v="no 0% progess"/>
    <n v="0"/>
    <n v="27"/>
    <n v="27"/>
    <n v="1"/>
    <n v="0"/>
    <n v="6"/>
    <s v="2026-01-24T10:34:00.1030000Z"/>
    <n v="0"/>
    <m/>
    <n v="57516"/>
    <s v="2026-02-09T06:21:30.1800000Z"/>
    <s v="2026-02-09T07:12:39.4730000Z"/>
    <n v="479"/>
    <m/>
    <s v="2026-02-09T06:21:23.9500000Z"/>
    <m/>
    <m/>
  </r>
  <r>
    <s v="T2-25_BDSDF107"/>
    <x v="2"/>
    <x v="0"/>
    <s v="Trimester 2"/>
    <x v="31"/>
    <s v="2025eb1100041@bitspilani-digital.edu.in"/>
    <s v="2025EB1100041"/>
    <x v="0"/>
    <s v="NISSIE HASINI ALLABOYINA"/>
    <b v="1"/>
    <n v="44"/>
    <n v="41"/>
    <n v="1.0731707317073171"/>
    <s v="Active"/>
    <x v="1"/>
    <n v="0"/>
    <n v="4"/>
    <n v="0"/>
    <s v="no 0% progess"/>
    <n v="0"/>
    <n v="6"/>
    <n v="6"/>
    <n v="2"/>
    <n v="0"/>
    <n v="0"/>
    <s v="2026-01-29T07:20:08.4370000Z"/>
    <n v="0"/>
    <m/>
    <n v="5656"/>
    <s v="2026-02-07T10:26:04.8000000Z"/>
    <s v="2026-02-09T07:12:39.4730000Z"/>
    <n v="479"/>
    <m/>
    <s v="2026-02-07T10:25:45.1130000Z"/>
    <m/>
    <m/>
  </r>
  <r>
    <s v="T2-25_BDSDF110"/>
    <x v="3"/>
    <x v="0"/>
    <s v="Trimester 2"/>
    <x v="31"/>
    <s v="2025eb1100041@bitspilani-digital.edu.in"/>
    <s v="2025EB1100041"/>
    <x v="0"/>
    <s v="NISSIE HASINI ALLABOYINA"/>
    <b v="1"/>
    <n v="47"/>
    <n v="46"/>
    <n v="1.0217391304347827"/>
    <s v="Active"/>
    <x v="1"/>
    <n v="0"/>
    <n v="4"/>
    <n v="0"/>
    <s v="no 0% progess"/>
    <n v="0"/>
    <n v="12"/>
    <n v="12"/>
    <n v="3"/>
    <n v="0"/>
    <n v="0"/>
    <s v="2026-02-06T10:49:43.0730000Z"/>
    <n v="0"/>
    <m/>
    <n v="31238"/>
    <s v="2026-02-09T06:41:04.4000000Z"/>
    <s v="2026-02-09T07:12:39.4730000Z"/>
    <n v="479"/>
    <m/>
    <s v="2026-02-09T06:29:10.5870000Z"/>
    <s v="2026-02-06T10:02:23.9500000Z"/>
    <s v="2026-02-06T10:02:23.9500000Z"/>
  </r>
  <r>
    <s v="T2-25_BDSDF110"/>
    <x v="3"/>
    <x v="0"/>
    <s v="Trimester 2"/>
    <x v="32"/>
    <s v="2025eb1100042@bitspilani-digital.edu.in"/>
    <s v="2025EB1100042"/>
    <x v="0"/>
    <s v="SHUBHASHREE SANNIGRAHI"/>
    <b v="1"/>
    <n v="3"/>
    <n v="46"/>
    <n v="6.5217391304347824E-2"/>
    <s v="Active"/>
    <x v="0"/>
    <n v="0"/>
    <n v="4"/>
    <n v="0"/>
    <s v="no 0% progess"/>
    <n v="0"/>
    <n v="1"/>
    <n v="1"/>
    <n v="0"/>
    <n v="0"/>
    <n v="0"/>
    <m/>
    <n v="0"/>
    <m/>
    <n v="53"/>
    <s v="2026-02-08T02:58:15.8470000Z"/>
    <s v="2026-02-08T12:32:13.8430000Z"/>
    <n v="295"/>
    <m/>
    <s v="2026-02-08T02:58:11.0530000Z"/>
    <s v="2026-01-17T14:25:11.6030000Z"/>
    <s v="2026-01-17T14:25:11.5900000Z"/>
  </r>
  <r>
    <s v="T2-25_BDSDF107"/>
    <x v="2"/>
    <x v="0"/>
    <s v="Trimester 2"/>
    <x v="32"/>
    <s v="2025eb1100042@bitspilani-digital.edu.in"/>
    <s v="2025EB1100042"/>
    <x v="0"/>
    <s v="SHUBHASHREE SANNIGRAHI"/>
    <b v="1"/>
    <n v="6"/>
    <n v="41"/>
    <n v="0.14634146341463414"/>
    <s v="Active"/>
    <x v="1"/>
    <n v="0"/>
    <n v="4"/>
    <n v="0"/>
    <s v="no 0% progess"/>
    <n v="0"/>
    <n v="0"/>
    <n v="0"/>
    <n v="0"/>
    <n v="0"/>
    <n v="0"/>
    <m/>
    <n v="0"/>
    <m/>
    <n v="253"/>
    <s v="2026-01-30T07:02:54.1270000Z"/>
    <s v="2026-02-08T12:32:13.8430000Z"/>
    <n v="295"/>
    <m/>
    <m/>
    <m/>
    <m/>
  </r>
  <r>
    <s v="T2-25_BDSDF102"/>
    <x v="1"/>
    <x v="0"/>
    <s v="Trimester 2"/>
    <x v="32"/>
    <s v="2025eb1100042@bitspilani-digital.edu.in"/>
    <s v="2025EB1100042"/>
    <x v="0"/>
    <s v="SHUBHASHREE SANNIGRAHI"/>
    <b v="1"/>
    <n v="14"/>
    <n v="84"/>
    <n v="0.16666666666666666"/>
    <s v="Active"/>
    <x v="1"/>
    <n v="0"/>
    <n v="4"/>
    <n v="0"/>
    <s v="no 0% progess"/>
    <n v="0"/>
    <n v="2"/>
    <n v="2"/>
    <n v="0"/>
    <n v="0"/>
    <n v="0"/>
    <m/>
    <n v="0"/>
    <m/>
    <n v="22518"/>
    <s v="2026-02-08T12:35:43.0630000Z"/>
    <s v="2026-02-08T12:32:13.8430000Z"/>
    <n v="295"/>
    <m/>
    <s v="2026-02-08T12:35:36.7500000Z"/>
    <m/>
    <m/>
  </r>
  <r>
    <s v="T2-25_BDSDF106"/>
    <x v="0"/>
    <x v="0"/>
    <s v="Trimester 2"/>
    <x v="32"/>
    <s v="2025eb1100042@bitspilani-digital.edu.in"/>
    <s v="2025EB1100042"/>
    <x v="0"/>
    <s v="SHUBHASHREE SANNIGRAHI"/>
    <b v="1"/>
    <n v="6"/>
    <n v="93"/>
    <n v="6.4516129032258063E-2"/>
    <s v="Active"/>
    <x v="0"/>
    <n v="0"/>
    <n v="4"/>
    <n v="0"/>
    <s v="no 0% progess"/>
    <n v="0"/>
    <n v="1"/>
    <n v="1"/>
    <n v="0"/>
    <n v="0"/>
    <n v="0"/>
    <m/>
    <n v="0"/>
    <m/>
    <n v="54"/>
    <s v="2026-02-08T02:55:36.6000000Z"/>
    <s v="2026-02-08T12:32:13.8430000Z"/>
    <n v="295"/>
    <m/>
    <s v="2026-02-08T02:55:15.9170000Z"/>
    <s v="2026-01-17T14:22:47.0170000Z"/>
    <s v="2026-01-17T14:22:47.0000000Z"/>
  </r>
  <r>
    <s v="T2-25_BDSDF106"/>
    <x v="0"/>
    <x v="0"/>
    <s v="Trimester 2"/>
    <x v="33"/>
    <s v="2025eb1100043@bitspilani-digital.edu.in"/>
    <s v="2025EB1100043"/>
    <x v="0"/>
    <s v="JAHAGIRDAR ADITYA ASHWIN"/>
    <b v="1"/>
    <n v="68"/>
    <n v="93"/>
    <n v="0.73118279569892475"/>
    <s v="Active"/>
    <x v="1"/>
    <n v="0"/>
    <n v="4"/>
    <n v="0"/>
    <s v="no 0% progess"/>
    <n v="0"/>
    <n v="29"/>
    <n v="29"/>
    <n v="0"/>
    <n v="0"/>
    <n v="0"/>
    <m/>
    <n v="0"/>
    <m/>
    <n v="138664"/>
    <s v="2026-02-08T19:47:58.1870000Z"/>
    <s v="2026-02-08T14:10:20.8100000Z"/>
    <n v="172"/>
    <m/>
    <s v="2026-02-08T09:40:45.6170000Z"/>
    <s v="2026-02-08T19:48:43.6470000Z"/>
    <s v="2026-02-08T19:48:43.6500000Z"/>
  </r>
  <r>
    <s v="T2-25_BDSDF107"/>
    <x v="2"/>
    <x v="0"/>
    <s v="Trimester 2"/>
    <x v="33"/>
    <s v="2025eb1100043@bitspilani-digital.edu.in"/>
    <s v="2025EB1100043"/>
    <x v="0"/>
    <s v="JAHAGIRDAR ADITYA ASHWIN"/>
    <b v="1"/>
    <n v="27"/>
    <n v="41"/>
    <n v="0.65853658536585369"/>
    <s v="Active"/>
    <x v="1"/>
    <n v="0"/>
    <n v="4"/>
    <n v="0"/>
    <s v="no 0% progess"/>
    <n v="0"/>
    <n v="5"/>
    <n v="5"/>
    <n v="0"/>
    <n v="0"/>
    <n v="0"/>
    <m/>
    <n v="0"/>
    <m/>
    <n v="35721"/>
    <s v="2026-02-08T09:37:11.8270000Z"/>
    <s v="2026-02-08T14:10:20.8100000Z"/>
    <n v="172"/>
    <m/>
    <s v="2026-02-08T09:37:05.0930000Z"/>
    <m/>
    <m/>
  </r>
  <r>
    <s v="T2-25_BDSDF110"/>
    <x v="3"/>
    <x v="0"/>
    <s v="Trimester 2"/>
    <x v="33"/>
    <s v="2025eb1100043@bitspilani-digital.edu.in"/>
    <s v="2025EB1100043"/>
    <x v="0"/>
    <s v="JAHAGIRDAR ADITYA ASHWIN"/>
    <b v="1"/>
    <n v="14"/>
    <n v="46"/>
    <n v="0.30434782608695654"/>
    <s v="Active"/>
    <x v="1"/>
    <n v="0"/>
    <n v="4"/>
    <n v="0"/>
    <s v="no 0% progess"/>
    <n v="0"/>
    <n v="3"/>
    <n v="3"/>
    <n v="0"/>
    <n v="0"/>
    <n v="0"/>
    <m/>
    <n v="0"/>
    <m/>
    <n v="16224"/>
    <s v="2026-02-06T15:12:46.7330000Z"/>
    <s v="2026-02-08T14:10:20.8100000Z"/>
    <n v="172"/>
    <m/>
    <s v="2026-01-22T10:05:35.5870000Z"/>
    <s v="2026-01-30T12:33:34.1800000Z"/>
    <s v="2026-01-30T12:33:34.1770000Z"/>
  </r>
  <r>
    <s v="T2-25_BDSDF112"/>
    <x v="8"/>
    <x v="0"/>
    <s v="Trimester 2"/>
    <x v="33"/>
    <s v="2025eb1100043@bitspilani-digital.edu.in"/>
    <s v="2025EB1100043"/>
    <x v="0"/>
    <s v="JAHAGIRDAR ADITYA ASHWIN"/>
    <b v="1"/>
    <n v="1"/>
    <n v="77"/>
    <n v="1.2987012987012988E-2"/>
    <s v="Active"/>
    <x v="0"/>
    <n v="0"/>
    <n v="4"/>
    <n v="0"/>
    <s v="no 0% progess"/>
    <n v="0"/>
    <n v="0"/>
    <n v="0"/>
    <n v="0"/>
    <n v="0"/>
    <n v="0"/>
    <m/>
    <n v="0"/>
    <m/>
    <n v="133"/>
    <s v="2026-01-24T13:52:37.3830000Z"/>
    <s v="2026-02-08T14:10:20.8100000Z"/>
    <n v="172"/>
    <m/>
    <m/>
    <m/>
    <m/>
  </r>
  <r>
    <s v="T2-25_BDSDF112"/>
    <x v="8"/>
    <x v="0"/>
    <s v="Trimester 2"/>
    <x v="34"/>
    <s v="2025eb1100045@bitspilani-digital.edu.in"/>
    <s v="2025EB1100045"/>
    <x v="0"/>
    <s v="RUVANSH PATEL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1T03:09:23.3000000Z"/>
    <s v="2026-02-02T16:28:35.1570000Z"/>
    <n v="54"/>
    <m/>
    <m/>
    <m/>
    <m/>
  </r>
  <r>
    <s v="T2-25_BDSDF114"/>
    <x v="5"/>
    <x v="0"/>
    <s v="Trimester 2"/>
    <x v="34"/>
    <s v="2025eb1100045@bitspilani-digital.edu.in"/>
    <s v="2025EB1100045"/>
    <x v="0"/>
    <s v="RUVANSH PATEL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2T16:28:35.1570000Z"/>
    <n v="54"/>
    <m/>
    <m/>
    <m/>
    <m/>
  </r>
  <r>
    <s v="T2-25_BDSDF113"/>
    <x v="6"/>
    <x v="0"/>
    <s v="Trimester 2"/>
    <x v="34"/>
    <s v="2025eb1100045@bitspilani-digital.edu.in"/>
    <s v="2025EB1100045"/>
    <x v="0"/>
    <s v="RUVANSH PATEL"/>
    <b v="1"/>
    <n v="105"/>
    <n v="86"/>
    <n v="1.2209302325581395"/>
    <s v="Active"/>
    <x v="1"/>
    <n v="0"/>
    <n v="5"/>
    <n v="0"/>
    <s v="no 0% progess"/>
    <n v="0"/>
    <n v="33"/>
    <n v="36"/>
    <n v="0"/>
    <n v="0"/>
    <n v="0"/>
    <m/>
    <n v="0"/>
    <m/>
    <n v="1255"/>
    <s v="2026-02-01T03:09:39.4330000Z"/>
    <s v="2026-02-02T16:28:35.1570000Z"/>
    <n v="54"/>
    <m/>
    <s v="2026-01-31T04:28:19.4000000Z"/>
    <s v="2026-01-31T04:26:20.0330000Z"/>
    <s v="2026-01-31T04:26:20.0330000Z"/>
  </r>
  <r>
    <s v="T2-25_BDSDF101"/>
    <x v="7"/>
    <x v="0"/>
    <s v="Trimester 2"/>
    <x v="34"/>
    <s v="2025eb1100045@bitspilani-digital.edu.in"/>
    <s v="2025EB1100045"/>
    <x v="0"/>
    <s v="RUVANSH PATEL"/>
    <b v="1"/>
    <n v="27"/>
    <n v="41"/>
    <n v="0.65853658536585369"/>
    <s v="Active"/>
    <x v="1"/>
    <n v="0"/>
    <n v="5"/>
    <n v="0"/>
    <s v="no 0% progess"/>
    <n v="0"/>
    <n v="5"/>
    <n v="5"/>
    <n v="0"/>
    <n v="0"/>
    <n v="0"/>
    <m/>
    <n v="0"/>
    <m/>
    <n v="8953"/>
    <s v="2026-02-01T15:31:46.6900000Z"/>
    <s v="2026-02-02T16:28:35.1570000Z"/>
    <n v="54"/>
    <m/>
    <s v="2026-02-01T15:31:39.6500000Z"/>
    <s v="2026-02-01T15:25:10.1530000Z"/>
    <s v="2026-02-01T15:25:10.1530000Z"/>
  </r>
  <r>
    <s v="T2-25_BDSDF108"/>
    <x v="4"/>
    <x v="0"/>
    <s v="Trimester 2"/>
    <x v="34"/>
    <s v="2025eb1100045@bitspilani-digital.edu.in"/>
    <s v="2025EB1100045"/>
    <x v="0"/>
    <s v="RUVANSH PATEL"/>
    <b v="1"/>
    <n v="17"/>
    <n v="88"/>
    <n v="0.19318181818181818"/>
    <s v="Active"/>
    <x v="1"/>
    <n v="0"/>
    <n v="5"/>
    <n v="0"/>
    <s v="no 0% progess"/>
    <n v="0"/>
    <n v="8"/>
    <n v="8"/>
    <n v="0"/>
    <n v="0"/>
    <n v="0"/>
    <m/>
    <n v="0"/>
    <m/>
    <n v="19112"/>
    <s v="2026-02-02T17:00:38.6530000Z"/>
    <s v="2026-02-02T16:28:35.1570000Z"/>
    <n v="54"/>
    <m/>
    <s v="2026-02-02T16:59:58.6370000Z"/>
    <s v="2026-02-02T16:53:06.2000000Z"/>
    <s v="2026-02-02T16:53:33.8030000Z"/>
  </r>
  <r>
    <s v="T2-25_BDSDF108"/>
    <x v="4"/>
    <x v="0"/>
    <s v="Trimester 2"/>
    <x v="35"/>
    <s v="2025eb1100046@bitspilani-digital.edu.in"/>
    <s v="2025EB1100046"/>
    <x v="0"/>
    <s v="JAMDAR AVI SHREE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2:39:51.2070000Z"/>
    <n v="3"/>
    <m/>
    <m/>
    <m/>
    <m/>
  </r>
  <r>
    <s v="T2-25_BDSDF101"/>
    <x v="7"/>
    <x v="0"/>
    <s v="Trimester 2"/>
    <x v="35"/>
    <s v="2025eb1100046@bitspilani-digital.edu.in"/>
    <s v="2025EB1100046"/>
    <x v="0"/>
    <s v="JAMDAR AVI SHREE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2:39:51.2070000Z"/>
    <n v="3"/>
    <m/>
    <m/>
    <m/>
    <m/>
  </r>
  <r>
    <s v="T2-25_BDSDF113"/>
    <x v="6"/>
    <x v="0"/>
    <s v="Trimester 2"/>
    <x v="35"/>
    <s v="2025eb1100046@bitspilani-digital.edu.in"/>
    <s v="2025EB1100046"/>
    <x v="0"/>
    <s v="JAMDAR AVI SHREE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2:39:51.2070000Z"/>
    <n v="3"/>
    <m/>
    <m/>
    <m/>
    <m/>
  </r>
  <r>
    <s v="T2-25_BDSDF114"/>
    <x v="5"/>
    <x v="0"/>
    <s v="Trimester 2"/>
    <x v="35"/>
    <s v="2025eb1100046@bitspilani-digital.edu.in"/>
    <s v="2025EB1100046"/>
    <x v="0"/>
    <s v="JAMDAR AVI SHREE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2:39:51.2070000Z"/>
    <n v="3"/>
    <m/>
    <m/>
    <m/>
    <m/>
  </r>
  <r>
    <s v="T2-25_BDSDF110"/>
    <x v="3"/>
    <x v="0"/>
    <s v="Trimester 2"/>
    <x v="36"/>
    <s v="2025eb1100047@bitspilani-digital.edu.in"/>
    <s v="2025EB1100047"/>
    <x v="0"/>
    <s v="SYED SARIM HASSAN"/>
    <b v="1"/>
    <n v="44"/>
    <n v="46"/>
    <n v="0.95652173913043481"/>
    <s v="Active"/>
    <x v="1"/>
    <n v="0"/>
    <n v="4"/>
    <n v="0"/>
    <s v="no 0% progess"/>
    <n v="0"/>
    <n v="12"/>
    <n v="29"/>
    <n v="0"/>
    <n v="0"/>
    <n v="0"/>
    <m/>
    <n v="0"/>
    <m/>
    <n v="20491"/>
    <s v="2026-02-08T14:38:40.3430000Z"/>
    <s v="2026-02-08T14:13:18.1630000Z"/>
    <n v="226"/>
    <m/>
    <s v="2026-02-08T14:20:20.2870000Z"/>
    <s v="2026-02-05T09:32:34.7830000Z"/>
    <s v="2026-02-05T09:32:38.0430000Z"/>
  </r>
  <r>
    <s v="T2-25_BDSDF107"/>
    <x v="2"/>
    <x v="0"/>
    <s v="Trimester 2"/>
    <x v="36"/>
    <s v="2025eb1100047@bitspilani-digital.edu.in"/>
    <s v="2025EB1100047"/>
    <x v="0"/>
    <s v="SYED SARIM HASSAN"/>
    <b v="1"/>
    <n v="37"/>
    <n v="41"/>
    <n v="0.90243902439024393"/>
    <s v="Active"/>
    <x v="1"/>
    <n v="0"/>
    <n v="4"/>
    <n v="0"/>
    <s v="no 0% progess"/>
    <n v="0"/>
    <n v="6"/>
    <n v="13"/>
    <n v="0"/>
    <n v="0"/>
    <n v="0"/>
    <m/>
    <n v="0"/>
    <m/>
    <n v="20519"/>
    <s v="2026-02-08T14:38:02.2270000Z"/>
    <s v="2026-02-08T14:13:18.1630000Z"/>
    <n v="226"/>
    <m/>
    <s v="2026-02-06T17:38:31.6370000Z"/>
    <m/>
    <m/>
  </r>
  <r>
    <s v="T2-25_BDSDF106"/>
    <x v="0"/>
    <x v="0"/>
    <s v="Trimester 2"/>
    <x v="36"/>
    <s v="2025eb1100047@bitspilani-digital.edu.in"/>
    <s v="2025EB1100047"/>
    <x v="0"/>
    <s v="SYED SARIM HASSAN"/>
    <b v="1"/>
    <n v="88"/>
    <n v="93"/>
    <n v="0.94623655913978499"/>
    <s v="Active"/>
    <x v="1"/>
    <n v="0"/>
    <n v="4"/>
    <n v="0"/>
    <s v="no 0% progess"/>
    <n v="0"/>
    <n v="30"/>
    <n v="68"/>
    <n v="0"/>
    <n v="0"/>
    <n v="0"/>
    <m/>
    <n v="0"/>
    <m/>
    <n v="35001"/>
    <s v="2026-02-08T14:38:20.2530000Z"/>
    <s v="2026-02-08T14:13:18.1630000Z"/>
    <n v="226"/>
    <m/>
    <s v="2026-02-08T14:27:02.9270000Z"/>
    <s v="2026-02-04T16:58:43.2170000Z"/>
    <s v="2026-02-04T17:06:47.0100000Z"/>
  </r>
  <r>
    <s v="T2-25_BDSDF102"/>
    <x v="1"/>
    <x v="0"/>
    <s v="Trimester 2"/>
    <x v="36"/>
    <s v="2025eb1100047@bitspilani-digital.edu.in"/>
    <s v="2025EB1100047"/>
    <x v="0"/>
    <s v="SYED SARIM HASSAN"/>
    <b v="1"/>
    <n v="83"/>
    <n v="84"/>
    <n v="0.98809523809523814"/>
    <s v="Active"/>
    <x v="1"/>
    <n v="0"/>
    <n v="4"/>
    <n v="0"/>
    <s v="no 0% progess"/>
    <n v="0"/>
    <n v="26"/>
    <n v="54"/>
    <n v="0"/>
    <n v="0"/>
    <n v="0"/>
    <m/>
    <n v="0"/>
    <m/>
    <n v="57386"/>
    <s v="2026-02-08T14:37:39.2900000Z"/>
    <s v="2026-02-08T14:13:18.1630000Z"/>
    <n v="226"/>
    <m/>
    <s v="2026-02-08T14:36:23.7870000Z"/>
    <m/>
    <m/>
  </r>
  <r>
    <s v="T2-25_BDSDF114"/>
    <x v="5"/>
    <x v="0"/>
    <s v="Trimester 2"/>
    <x v="37"/>
    <s v="2025eb1100049@bitspilani-digital.edu.in"/>
    <s v="2025EB1100049"/>
    <x v="0"/>
    <s v="PRIYANSHI KALAL"/>
    <b v="1"/>
    <n v="3"/>
    <n v="61"/>
    <n v="4.9180327868852458E-2"/>
    <s v="Active"/>
    <x v="0"/>
    <n v="0"/>
    <n v="3"/>
    <n v="0"/>
    <s v="no 0% progess"/>
    <n v="0"/>
    <n v="0"/>
    <n v="0"/>
    <n v="0"/>
    <n v="0"/>
    <n v="0"/>
    <m/>
    <n v="0"/>
    <m/>
    <n v="20099"/>
    <s v="2026-02-01T17:31:07.8700000Z"/>
    <s v="2026-02-08T14:48:14.6930000Z"/>
    <n v="111"/>
    <m/>
    <m/>
    <s v="2026-01-26T19:18:50.3030000Z"/>
    <s v="2026-01-26T19:18:50.3100000Z"/>
  </r>
  <r>
    <s v="T2-25_BDSDF113"/>
    <x v="6"/>
    <x v="0"/>
    <s v="Trimester 2"/>
    <x v="37"/>
    <s v="2025eb1100049@bitspilani-digital.edu.in"/>
    <s v="2025EB1100049"/>
    <x v="0"/>
    <s v="PRIYANSHI KALAL"/>
    <b v="1"/>
    <n v="0"/>
    <n v="8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4:48:14.6930000Z"/>
    <n v="111"/>
    <m/>
    <m/>
    <m/>
    <m/>
  </r>
  <r>
    <s v="T2-25_BDSDF108"/>
    <x v="4"/>
    <x v="0"/>
    <s v="Trimester 2"/>
    <x v="37"/>
    <s v="2025eb1100049@bitspilani-digital.edu.in"/>
    <s v="2025EB1100049"/>
    <x v="0"/>
    <s v="PRIYANSHI KALAL"/>
    <b v="1"/>
    <n v="0"/>
    <n v="88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1T17:52:55.0370000Z"/>
    <s v="2026-02-08T14:48:14.6930000Z"/>
    <n v="111"/>
    <m/>
    <m/>
    <m/>
    <m/>
  </r>
  <r>
    <s v="T2-25_BDSDF108"/>
    <x v="4"/>
    <x v="0"/>
    <s v="Trimester 2"/>
    <x v="38"/>
    <s v="2025eb1100050@bitspilani-digital.edu.in"/>
    <s v="2025EB1100050"/>
    <x v="0"/>
    <s v="BONAGIRI PRANAV SRIRAM"/>
    <b v="1"/>
    <n v="3"/>
    <n v="88"/>
    <n v="3.4090909090909088E-2"/>
    <s v="Active"/>
    <x v="0"/>
    <n v="0"/>
    <n v="4"/>
    <n v="0"/>
    <s v="no 0% progess"/>
    <n v="0"/>
    <n v="1"/>
    <n v="1"/>
    <n v="0"/>
    <n v="0"/>
    <n v="0"/>
    <m/>
    <n v="0"/>
    <m/>
    <n v="1005"/>
    <s v="2026-02-08T05:04:33.4830000Z"/>
    <s v="2026-02-08T04:53:43.0200000Z"/>
    <n v="87"/>
    <m/>
    <s v="2026-02-08T05:02:54.2870000Z"/>
    <s v="2026-01-21T16:09:05.1400000Z"/>
    <s v="2026-02-04T09:40:37.3930000Z"/>
  </r>
  <r>
    <s v="T2-25_BDSDF101"/>
    <x v="7"/>
    <x v="0"/>
    <s v="Trimester 2"/>
    <x v="38"/>
    <s v="2025eb1100050@bitspilani-digital.edu.in"/>
    <s v="2025EB1100050"/>
    <x v="0"/>
    <s v="BONAGIRI PRANAV SRIRAM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4:53:43.0200000Z"/>
    <n v="87"/>
    <m/>
    <m/>
    <m/>
    <m/>
  </r>
  <r>
    <s v="T2-25_BDSDF113"/>
    <x v="6"/>
    <x v="0"/>
    <s v="Trimester 2"/>
    <x v="38"/>
    <s v="2025eb1100050@bitspilani-digital.edu.in"/>
    <s v="2025EB1100050"/>
    <x v="0"/>
    <s v="BONAGIRI PRANAV SRIRAM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5:03:35.5330000Z"/>
    <s v="2026-02-08T04:53:43.0200000Z"/>
    <n v="87"/>
    <m/>
    <m/>
    <m/>
    <m/>
  </r>
  <r>
    <s v="T2-25_BDSDF114"/>
    <x v="5"/>
    <x v="0"/>
    <s v="Trimester 2"/>
    <x v="38"/>
    <s v="2025eb1100050@bitspilani-digital.edu.in"/>
    <s v="2025EB1100050"/>
    <x v="0"/>
    <s v="BONAGIRI PRANAV SRIRAM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5:04:23.5400000Z"/>
    <s v="2026-02-08T04:53:43.0200000Z"/>
    <n v="87"/>
    <m/>
    <m/>
    <m/>
    <m/>
  </r>
  <r>
    <s v="T2-25_BDSDF108"/>
    <x v="4"/>
    <x v="0"/>
    <s v="Trimester 2"/>
    <x v="39"/>
    <s v="2025eb1100051@bitspilani-digital.edu.in"/>
    <s v="2025EB1100051"/>
    <x v="0"/>
    <s v="SHUNMUGA SUNDARAM S"/>
    <b v="1"/>
    <n v="2"/>
    <n v="88"/>
    <n v="2.2727272727272728E-2"/>
    <s v="Active"/>
    <x v="0"/>
    <n v="0"/>
    <n v="4"/>
    <n v="0"/>
    <s v="no 0% progess"/>
    <n v="0"/>
    <n v="0"/>
    <n v="0"/>
    <n v="0"/>
    <n v="0"/>
    <n v="0"/>
    <m/>
    <n v="0"/>
    <m/>
    <n v="20"/>
    <s v="2026-02-01T05:58:15.3230000Z"/>
    <s v="2026-02-08T12:48:34.9730000Z"/>
    <n v="269"/>
    <m/>
    <m/>
    <s v="2026-01-27T09:16:25.3830000Z"/>
    <s v="2026-02-01T05:58:21.5000000Z"/>
  </r>
  <r>
    <s v="T2-25_BDSDF102"/>
    <x v="1"/>
    <x v="0"/>
    <s v="Trimester 2"/>
    <x v="39"/>
    <s v="2025eb1100051@bitspilani-digital.edu.in"/>
    <s v="2025EB1100051"/>
    <x v="0"/>
    <s v="SHUNMUGA SUNDARAM S"/>
    <b v="1"/>
    <n v="39"/>
    <n v="84"/>
    <n v="0.4642857142857143"/>
    <s v="Active"/>
    <x v="1"/>
    <n v="0"/>
    <n v="4"/>
    <n v="0"/>
    <s v="no 0% progess"/>
    <n v="0"/>
    <n v="5"/>
    <n v="5"/>
    <n v="0"/>
    <n v="0"/>
    <n v="0"/>
    <m/>
    <n v="0"/>
    <m/>
    <n v="27717"/>
    <s v="2026-02-03T15:12:56.9300000Z"/>
    <s v="2026-02-08T12:48:34.9730000Z"/>
    <n v="269"/>
    <m/>
    <s v="2026-01-21T16:34:42.7930000Z"/>
    <m/>
    <m/>
  </r>
  <r>
    <s v="T2-25_BDSDF107"/>
    <x v="2"/>
    <x v="0"/>
    <s v="Trimester 2"/>
    <x v="39"/>
    <s v="2025eb1100051@bitspilani-digital.edu.in"/>
    <s v="2025EB1100051"/>
    <x v="0"/>
    <s v="SHUNMUGA SUNDARAM S"/>
    <b v="1"/>
    <n v="29"/>
    <n v="41"/>
    <n v="0.70731707317073167"/>
    <s v="Active"/>
    <x v="1"/>
    <n v="0"/>
    <n v="4"/>
    <n v="0"/>
    <s v="no 0% progess"/>
    <n v="0"/>
    <n v="4"/>
    <n v="4"/>
    <n v="0"/>
    <n v="0"/>
    <n v="0"/>
    <m/>
    <n v="0"/>
    <m/>
    <n v="14518"/>
    <s v="2026-02-08T14:49:56.4500000Z"/>
    <s v="2026-02-08T12:48:34.9730000Z"/>
    <n v="269"/>
    <m/>
    <s v="2026-02-08T14:49:42.1800000Z"/>
    <m/>
    <m/>
  </r>
  <r>
    <s v="T2-25_BDSDF110"/>
    <x v="3"/>
    <x v="0"/>
    <s v="Trimester 2"/>
    <x v="39"/>
    <s v="2025eb1100051@bitspilani-digital.edu.in"/>
    <s v="2025EB1100051"/>
    <x v="0"/>
    <s v="SHUNMUGA SUNDARAM S"/>
    <b v="1"/>
    <n v="10"/>
    <n v="46"/>
    <n v="0.21739130434782608"/>
    <s v="Active"/>
    <x v="1"/>
    <n v="0"/>
    <n v="4"/>
    <n v="0"/>
    <s v="no 0% progess"/>
    <n v="0"/>
    <n v="0"/>
    <n v="0"/>
    <n v="0"/>
    <n v="0"/>
    <n v="0"/>
    <m/>
    <n v="0"/>
    <m/>
    <n v="55217"/>
    <s v="2026-02-07T18:23:13.3070000Z"/>
    <s v="2026-02-08T12:48:34.9730000Z"/>
    <n v="269"/>
    <m/>
    <m/>
    <s v="2026-02-06T07:20:01.0900000Z"/>
    <s v="2026-02-06T08:52:19.4470000Z"/>
  </r>
  <r>
    <s v="T2-25_BDSDF110"/>
    <x v="3"/>
    <x v="0"/>
    <s v="Trimester 2"/>
    <x v="40"/>
    <s v="2025eb1100052@bitspilani-digital.edu.in"/>
    <s v="2025EB1100052"/>
    <x v="0"/>
    <s v="KANAMARLAPUDI N V S AJAY KUMAR"/>
    <b v="1"/>
    <n v="19"/>
    <n v="46"/>
    <n v="0.41304347826086957"/>
    <s v="Active"/>
    <x v="1"/>
    <n v="0"/>
    <n v="4"/>
    <n v="0"/>
    <s v="no 0% progess"/>
    <n v="0"/>
    <n v="5"/>
    <n v="5"/>
    <n v="1"/>
    <n v="0"/>
    <n v="0"/>
    <s v="2026-01-18T16:03:50.7370000Z"/>
    <n v="0"/>
    <m/>
    <n v="5059"/>
    <s v="2026-02-08T05:16:20.3200000Z"/>
    <s v="2026-02-08T18:52:12.6300000Z"/>
    <n v="126"/>
    <m/>
    <s v="2026-02-08T05:15:22.8700000Z"/>
    <s v="2026-01-22T12:33:33.3970000Z"/>
    <s v="2026-01-22T12:39:19.0500000Z"/>
  </r>
  <r>
    <s v="T2-25_BDSDF107"/>
    <x v="2"/>
    <x v="0"/>
    <s v="Trimester 2"/>
    <x v="40"/>
    <s v="2025eb1100052@bitspilani-digital.edu.in"/>
    <s v="2025EB1100052"/>
    <x v="0"/>
    <s v="KANAMARLAPUDI N V S AJAY KUMAR"/>
    <b v="1"/>
    <n v="23"/>
    <n v="41"/>
    <n v="0.56097560975609762"/>
    <s v="Active"/>
    <x v="1"/>
    <n v="0"/>
    <n v="4"/>
    <n v="0"/>
    <s v="no 0% progess"/>
    <n v="0"/>
    <n v="2"/>
    <n v="2"/>
    <n v="0"/>
    <n v="0"/>
    <n v="0"/>
    <m/>
    <n v="0"/>
    <m/>
    <n v="2047"/>
    <s v="2026-02-08T05:16:13.0230000Z"/>
    <s v="2026-02-08T18:52:12.6300000Z"/>
    <n v="126"/>
    <m/>
    <s v="2026-02-08T05:08:22.7100000Z"/>
    <m/>
    <m/>
  </r>
  <r>
    <s v="T2-25_BDSDF102"/>
    <x v="1"/>
    <x v="0"/>
    <s v="Trimester 2"/>
    <x v="40"/>
    <s v="2025eb1100052@bitspilani-digital.edu.in"/>
    <s v="2025EB1100052"/>
    <x v="0"/>
    <s v="KANAMARLAPUDI N V S AJAY KUMAR"/>
    <b v="1"/>
    <n v="4"/>
    <n v="84"/>
    <n v="4.7619047619047616E-2"/>
    <s v="Active"/>
    <x v="0"/>
    <n v="0"/>
    <n v="4"/>
    <n v="0"/>
    <s v="no 0% progess"/>
    <n v="0"/>
    <n v="1"/>
    <n v="1"/>
    <n v="0"/>
    <n v="0"/>
    <n v="0"/>
    <m/>
    <n v="0"/>
    <m/>
    <n v="239"/>
    <s v="2026-02-08T13:28:55.8530000Z"/>
    <s v="2026-02-08T18:52:12.6300000Z"/>
    <n v="126"/>
    <m/>
    <s v="2026-02-08T13:28:43.4570000Z"/>
    <m/>
    <m/>
  </r>
  <r>
    <s v="T2-25_BDSDF106"/>
    <x v="0"/>
    <x v="0"/>
    <s v="Trimester 2"/>
    <x v="40"/>
    <s v="2025eb1100052@bitspilani-digital.edu.in"/>
    <s v="2025EB1100052"/>
    <x v="0"/>
    <s v="KANAMARLAPUDI N V S AJAY KUMAR"/>
    <b v="1"/>
    <n v="43"/>
    <n v="93"/>
    <n v="0.46236559139784944"/>
    <s v="Active"/>
    <x v="1"/>
    <n v="0"/>
    <n v="4"/>
    <n v="0"/>
    <s v="no 0% progess"/>
    <n v="0"/>
    <n v="13"/>
    <n v="13"/>
    <n v="1"/>
    <n v="0"/>
    <n v="0"/>
    <s v="2026-01-29T15:06:08.0930000Z"/>
    <n v="0"/>
    <m/>
    <n v="11786"/>
    <s v="2026-02-08T13:23:58.9200000Z"/>
    <s v="2026-02-08T18:52:12.6300000Z"/>
    <n v="126"/>
    <m/>
    <s v="2026-02-08T13:23:51.2070000Z"/>
    <s v="2026-02-02T13:28:14.4530000Z"/>
    <s v="2026-02-02T13:28:19.4900000Z"/>
  </r>
  <r>
    <s v="T2-25_BDSDF106"/>
    <x v="0"/>
    <x v="0"/>
    <s v="Trimester 2"/>
    <x v="41"/>
    <s v="2025eb1100053@bitspilani-digital.edu.in"/>
    <s v="2025EB1100053"/>
    <x v="0"/>
    <s v="SIDHI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0:11:17.8900000Z"/>
    <s v="2026-02-08T09:21:30.0330000Z"/>
    <n v="116"/>
    <m/>
    <s v="2026-02-08T10:11:10.6970000Z"/>
    <m/>
    <m/>
  </r>
  <r>
    <s v="T2-25_BDSDF102"/>
    <x v="1"/>
    <x v="0"/>
    <s v="Trimester 2"/>
    <x v="41"/>
    <s v="2025eb1100053@bitspilani-digital.edu.in"/>
    <s v="2025EB1100053"/>
    <x v="0"/>
    <s v="SIDHI"/>
    <b v="1"/>
    <n v="2"/>
    <n v="84"/>
    <n v="2.3809523809523808E-2"/>
    <s v="Active"/>
    <x v="0"/>
    <n v="0"/>
    <n v="4"/>
    <n v="0"/>
    <s v="no 0% progess"/>
    <n v="0"/>
    <n v="1"/>
    <n v="1"/>
    <n v="0"/>
    <n v="0"/>
    <n v="0"/>
    <m/>
    <n v="0"/>
    <m/>
    <n v="0"/>
    <s v="2026-02-08T12:23:38.5770000Z"/>
    <s v="2026-02-08T09:21:30.0330000Z"/>
    <n v="116"/>
    <m/>
    <s v="2026-02-08T10:15:20.5170000Z"/>
    <m/>
    <m/>
  </r>
  <r>
    <s v="T2-25_BDSDF107"/>
    <x v="2"/>
    <x v="0"/>
    <s v="Trimester 2"/>
    <x v="41"/>
    <s v="2025eb1100053@bitspilani-digital.edu.in"/>
    <s v="2025EB1100053"/>
    <x v="0"/>
    <s v="SIDHI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0:00:34.2300000Z"/>
    <s v="2026-02-08T09:21:30.0330000Z"/>
    <n v="116"/>
    <m/>
    <s v="2026-02-08T10:00:29.0700000Z"/>
    <m/>
    <m/>
  </r>
  <r>
    <s v="T2-25_BDSDF110"/>
    <x v="3"/>
    <x v="0"/>
    <s v="Trimester 2"/>
    <x v="41"/>
    <s v="2025eb1100053@bitspilani-digital.edu.in"/>
    <s v="2025EB1100053"/>
    <x v="0"/>
    <s v="SIDHI"/>
    <b v="1"/>
    <n v="2"/>
    <n v="46"/>
    <n v="4.3478260869565216E-2"/>
    <s v="Active"/>
    <x v="0"/>
    <n v="0"/>
    <n v="4"/>
    <n v="0"/>
    <s v="no 0% progess"/>
    <n v="0"/>
    <n v="1"/>
    <n v="1"/>
    <n v="0"/>
    <n v="0"/>
    <n v="0"/>
    <m/>
    <n v="0"/>
    <m/>
    <n v="4"/>
    <s v="2026-02-08T10:07:48.2900000Z"/>
    <s v="2026-02-08T09:21:30.0330000Z"/>
    <n v="116"/>
    <m/>
    <s v="2026-02-08T10:07:22.7800000Z"/>
    <s v="2026-02-01T12:35:54.6600000Z"/>
    <s v="2026-02-04T17:26:40.5330000Z"/>
  </r>
  <r>
    <s v="T2-25_BDSDF110"/>
    <x v="3"/>
    <x v="0"/>
    <s v="Trimester 2"/>
    <x v="42"/>
    <s v="2025eb1100054@bitspilani-digital.edu.in"/>
    <s v="2025EB1100054"/>
    <x v="0"/>
    <s v="PARTH NEGI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7:07:04.3200000Z"/>
    <s v="2026-02-08T16:48:26.0330000Z"/>
    <n v="137"/>
    <m/>
    <s v="2026-02-08T17:06:56.8230000Z"/>
    <m/>
    <m/>
  </r>
  <r>
    <s v="T2-25_BDSDF107"/>
    <x v="2"/>
    <x v="0"/>
    <s v="Trimester 2"/>
    <x v="42"/>
    <s v="2025eb1100054@bitspilani-digital.edu.in"/>
    <s v="2025EB1100054"/>
    <x v="0"/>
    <s v="PARTH NEG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14:16:10.8200000Z"/>
    <s v="2026-02-08T16:48:26.0330000Z"/>
    <n v="137"/>
    <m/>
    <m/>
    <m/>
    <m/>
  </r>
  <r>
    <s v="T2-25_BDSDF102"/>
    <x v="1"/>
    <x v="0"/>
    <s v="Trimester 2"/>
    <x v="42"/>
    <s v="2025eb1100054@bitspilani-digital.edu.in"/>
    <s v="2025EB1100054"/>
    <x v="0"/>
    <s v="PARTH NEGI"/>
    <b v="1"/>
    <n v="2"/>
    <n v="84"/>
    <n v="2.3809523809523808E-2"/>
    <s v="Active"/>
    <x v="0"/>
    <n v="0"/>
    <n v="4"/>
    <n v="0"/>
    <s v="no 0% progess"/>
    <n v="0"/>
    <n v="1"/>
    <n v="1"/>
    <n v="0"/>
    <n v="0"/>
    <n v="0"/>
    <m/>
    <n v="0"/>
    <m/>
    <n v="9"/>
    <s v="2026-02-08T17:03:21.4000000Z"/>
    <s v="2026-02-08T16:48:26.0330000Z"/>
    <n v="137"/>
    <m/>
    <s v="2026-02-08T17:03:07.7870000Z"/>
    <m/>
    <m/>
  </r>
  <r>
    <s v="T2-25_BDSDF108"/>
    <x v="4"/>
    <x v="0"/>
    <s v="Trimester 2"/>
    <x v="42"/>
    <s v="2025eb1100054@bitspilani-digital.edu.in"/>
    <s v="2025EB1100054"/>
    <x v="0"/>
    <s v="PARTH NEGI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0"/>
    <s v="2026-02-08T17:07:39.2800000Z"/>
    <s v="2026-02-08T16:48:26.0330000Z"/>
    <n v="137"/>
    <m/>
    <s v="2026-02-08T17:01:12.4370000Z"/>
    <m/>
    <m/>
  </r>
  <r>
    <s v="T2-25_BDSDF102"/>
    <x v="1"/>
    <x v="0"/>
    <s v="Trimester 2"/>
    <x v="43"/>
    <s v="2025eb1100055@bitspilani-digital.edu.in"/>
    <s v="2025EB1100055"/>
    <x v="0"/>
    <s v="DEEPAK"/>
    <b v="1"/>
    <n v="27"/>
    <n v="84"/>
    <n v="0.32142857142857145"/>
    <s v="Active"/>
    <x v="1"/>
    <n v="0"/>
    <n v="4"/>
    <n v="0"/>
    <s v="no 0% progess"/>
    <n v="0"/>
    <n v="8"/>
    <n v="8"/>
    <n v="0"/>
    <n v="0"/>
    <n v="0"/>
    <m/>
    <n v="0"/>
    <m/>
    <n v="53820"/>
    <s v="2026-02-07T15:28:17.6200000Z"/>
    <s v="2026-02-07T12:41:53.3330000Z"/>
    <n v="206"/>
    <m/>
    <s v="2026-02-04T11:46:08.5800000Z"/>
    <m/>
    <m/>
  </r>
  <r>
    <s v="T2-25_BDSDF106"/>
    <x v="0"/>
    <x v="0"/>
    <s v="Trimester 2"/>
    <x v="43"/>
    <s v="2025eb1100055@bitspilani-digital.edu.in"/>
    <s v="2025EB1100055"/>
    <x v="0"/>
    <s v="DEEPAK"/>
    <b v="1"/>
    <n v="62"/>
    <n v="93"/>
    <n v="0.66666666666666663"/>
    <s v="Active"/>
    <x v="1"/>
    <n v="0"/>
    <n v="4"/>
    <n v="0"/>
    <s v="no 0% progess"/>
    <n v="0"/>
    <n v="19"/>
    <n v="20"/>
    <n v="0"/>
    <n v="0"/>
    <n v="0"/>
    <m/>
    <n v="0"/>
    <m/>
    <n v="115702"/>
    <s v="2026-02-07T18:03:48.8230000Z"/>
    <s v="2026-02-07T12:41:53.3330000Z"/>
    <n v="206"/>
    <m/>
    <s v="2026-01-29T17:05:00.4300000Z"/>
    <s v="2026-01-29T17:05:43.9070000Z"/>
    <s v="2026-01-29T17:05:43.9100000Z"/>
  </r>
  <r>
    <s v="T2-25_BDSDF107"/>
    <x v="2"/>
    <x v="0"/>
    <s v="Trimester 2"/>
    <x v="43"/>
    <s v="2025eb1100055@bitspilani-digital.edu.in"/>
    <s v="2025EB1100055"/>
    <x v="0"/>
    <s v="DEEPAK"/>
    <b v="1"/>
    <n v="39"/>
    <n v="41"/>
    <n v="0.95121951219512191"/>
    <s v="Active"/>
    <x v="1"/>
    <n v="0"/>
    <n v="4"/>
    <n v="0"/>
    <s v="no 0% progess"/>
    <n v="0"/>
    <n v="6"/>
    <n v="7"/>
    <n v="0"/>
    <n v="0"/>
    <n v="0"/>
    <m/>
    <n v="0"/>
    <m/>
    <n v="42921"/>
    <s v="2026-02-07T18:08:57.7000000Z"/>
    <s v="2026-02-07T12:41:53.3330000Z"/>
    <n v="206"/>
    <m/>
    <s v="2026-02-07T18:08:44.6200000Z"/>
    <m/>
    <m/>
  </r>
  <r>
    <s v="T2-25_BDSDF110"/>
    <x v="3"/>
    <x v="0"/>
    <s v="Trimester 2"/>
    <x v="43"/>
    <s v="2025eb1100055@bitspilani-digital.edu.in"/>
    <s v="2025EB1100055"/>
    <x v="0"/>
    <s v="DEEPAK"/>
    <b v="1"/>
    <n v="4"/>
    <n v="46"/>
    <n v="8.6956521739130432E-2"/>
    <s v="Active"/>
    <x v="0"/>
    <n v="0"/>
    <n v="4"/>
    <n v="0"/>
    <s v="no 0% progess"/>
    <n v="0"/>
    <n v="0"/>
    <n v="0"/>
    <n v="0"/>
    <n v="0"/>
    <n v="0"/>
    <m/>
    <n v="0"/>
    <m/>
    <n v="26255"/>
    <s v="2026-02-06T16:54:14.9270000Z"/>
    <s v="2026-02-07T12:41:53.3330000Z"/>
    <n v="206"/>
    <m/>
    <m/>
    <s v="2026-02-06T09:04:00.2270000Z"/>
    <s v="2026-02-06T09:04:00.2230000Z"/>
  </r>
  <r>
    <s v="T2-25_BDSDF110"/>
    <x v="3"/>
    <x v="0"/>
    <s v="Trimester 2"/>
    <x v="44"/>
    <s v="2025eb1100056@bitspilani-digital.edu.in"/>
    <s v="2025EB1100056"/>
    <x v="0"/>
    <s v="SAKSHAM RAI"/>
    <b v="1"/>
    <n v="49"/>
    <n v="46"/>
    <n v="1.0652173913043479"/>
    <s v="Active"/>
    <x v="1"/>
    <n v="0"/>
    <n v="4"/>
    <n v="0"/>
    <s v="no 0% progess"/>
    <n v="0"/>
    <n v="12"/>
    <n v="13"/>
    <n v="1"/>
    <n v="0"/>
    <n v="0"/>
    <s v="2026-01-18T16:03:07.5170000Z"/>
    <n v="0"/>
    <m/>
    <n v="28670"/>
    <s v="2026-02-08T13:32:01.4900000Z"/>
    <s v="2026-02-09T02:13:00.6270000Z"/>
    <n v="374"/>
    <m/>
    <s v="2026-02-08T13:19:17.3100000Z"/>
    <s v="2026-02-02T04:46:51.1670000Z"/>
    <s v="2026-02-02T13:30:03.7930000Z"/>
  </r>
  <r>
    <s v="T2-25_BDSDF107"/>
    <x v="2"/>
    <x v="0"/>
    <s v="Trimester 2"/>
    <x v="44"/>
    <s v="2025eb1100056@bitspilani-digital.edu.in"/>
    <s v="2025EB1100056"/>
    <x v="0"/>
    <s v="SAKSHAM RAI"/>
    <b v="1"/>
    <n v="41"/>
    <n v="41"/>
    <n v="1"/>
    <s v="Active"/>
    <x v="1"/>
    <n v="0"/>
    <n v="4"/>
    <n v="0"/>
    <s v="no 0% progess"/>
    <n v="0"/>
    <n v="6"/>
    <n v="6"/>
    <n v="1"/>
    <n v="0"/>
    <n v="0"/>
    <s v="2026-02-02T17:36:21.3270000Z"/>
    <n v="0"/>
    <m/>
    <n v="29381"/>
    <s v="2026-02-08T13:31:37.2200000Z"/>
    <s v="2026-02-09T02:13:00.6270000Z"/>
    <n v="374"/>
    <m/>
    <s v="2026-02-06T17:02:32.7970000Z"/>
    <m/>
    <m/>
  </r>
  <r>
    <s v="T2-25_BDSDF106"/>
    <x v="0"/>
    <x v="0"/>
    <s v="Trimester 2"/>
    <x v="44"/>
    <s v="2025eb1100056@bitspilani-digital.edu.in"/>
    <s v="2025EB1100056"/>
    <x v="0"/>
    <s v="SAKSHAM RAI"/>
    <b v="1"/>
    <n v="102"/>
    <n v="93"/>
    <n v="1.096774193548387"/>
    <s v="Active"/>
    <x v="1"/>
    <n v="0"/>
    <n v="4"/>
    <n v="0"/>
    <s v="no 0% progess"/>
    <n v="0"/>
    <n v="30"/>
    <n v="30"/>
    <n v="1"/>
    <n v="0"/>
    <n v="0"/>
    <s v="2026-01-30T17:28:08.9330000Z"/>
    <n v="0"/>
    <m/>
    <n v="96755"/>
    <s v="2026-02-08T13:31:10.9500000Z"/>
    <s v="2026-02-09T02:13:00.6270000Z"/>
    <n v="374"/>
    <m/>
    <s v="2026-02-08T13:24:10.5900000Z"/>
    <s v="2026-02-05T17:36:12.0870000Z"/>
    <s v="2026-02-05T17:36:12.0830000Z"/>
  </r>
  <r>
    <s v="T2-25_BDSDF102"/>
    <x v="1"/>
    <x v="0"/>
    <s v="Trimester 2"/>
    <x v="44"/>
    <s v="2025eb1100056@bitspilani-digital.edu.in"/>
    <s v="2025EB1100056"/>
    <x v="0"/>
    <s v="SAKSHAM RAI"/>
    <b v="1"/>
    <n v="43"/>
    <n v="84"/>
    <n v="0.51190476190476186"/>
    <s v="Active"/>
    <x v="1"/>
    <n v="0"/>
    <n v="4"/>
    <n v="0"/>
    <s v="no 0% progess"/>
    <n v="0"/>
    <n v="12"/>
    <n v="12"/>
    <n v="0"/>
    <n v="0"/>
    <n v="0"/>
    <m/>
    <n v="0"/>
    <m/>
    <n v="77074"/>
    <s v="2026-02-09T03:20:40.3100000Z"/>
    <s v="2026-02-09T02:13:00.6270000Z"/>
    <n v="374"/>
    <m/>
    <s v="2026-02-09T03:20:35.1270000Z"/>
    <m/>
    <m/>
  </r>
  <r>
    <s v="T2-25_BDSDF102"/>
    <x v="1"/>
    <x v="0"/>
    <s v="Trimester 2"/>
    <x v="45"/>
    <s v="2025eb1100058@bitspilani-digital.edu.in"/>
    <s v="2025EB1100058"/>
    <x v="0"/>
    <s v="MIRIYALA KIRATH VENKATA NAGA MARUTHI"/>
    <b v="1"/>
    <n v="4"/>
    <n v="84"/>
    <n v="4.7619047619047616E-2"/>
    <s v="Active"/>
    <x v="0"/>
    <n v="0"/>
    <n v="4"/>
    <n v="0"/>
    <s v="no 0% progess"/>
    <n v="0"/>
    <n v="1"/>
    <n v="1"/>
    <n v="0"/>
    <n v="0"/>
    <n v="0"/>
    <m/>
    <n v="0"/>
    <m/>
    <n v="4534"/>
    <s v="2026-02-08T19:22:10.7470000Z"/>
    <s v="2026-02-08T19:14:30.5100000Z"/>
    <n v="122"/>
    <m/>
    <s v="2026-02-08T19:22:01.3970000Z"/>
    <m/>
    <m/>
  </r>
  <r>
    <s v="T2-25_BDSDF106"/>
    <x v="0"/>
    <x v="0"/>
    <s v="Trimester 2"/>
    <x v="45"/>
    <s v="2025eb1100058@bitspilani-digital.edu.in"/>
    <s v="2025EB1100058"/>
    <x v="0"/>
    <s v="MIRIYALA KIRATH VENKATA NAGA MARUTHI"/>
    <b v="1"/>
    <n v="17"/>
    <n v="93"/>
    <n v="0.18279569892473119"/>
    <s v="Active"/>
    <x v="1"/>
    <n v="0"/>
    <n v="4"/>
    <n v="0"/>
    <s v="no 0% progess"/>
    <n v="0"/>
    <n v="6"/>
    <n v="6"/>
    <n v="0"/>
    <n v="0"/>
    <n v="0"/>
    <m/>
    <n v="0"/>
    <m/>
    <n v="7097"/>
    <s v="2026-02-08T19:27:31.1070000Z"/>
    <s v="2026-02-08T19:14:30.5100000Z"/>
    <n v="122"/>
    <m/>
    <s v="2026-02-08T19:27:30.1070000Z"/>
    <s v="2026-02-07T05:41:46.5000000Z"/>
    <s v="2026-02-07T05:41:46.5000000Z"/>
  </r>
  <r>
    <s v="T2-25_BDSDF107"/>
    <x v="2"/>
    <x v="0"/>
    <s v="Trimester 2"/>
    <x v="45"/>
    <s v="2025eb1100058@bitspilani-digital.edu.in"/>
    <s v="2025EB1100058"/>
    <x v="0"/>
    <s v="MIRIYALA KIRATH VENKATA NAGA MARUTH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31:28.3900000Z"/>
    <s v="2026-02-08T19:14:30.5100000Z"/>
    <n v="122"/>
    <m/>
    <m/>
    <m/>
    <m/>
  </r>
  <r>
    <s v="T2-25_BDSDF110"/>
    <x v="3"/>
    <x v="0"/>
    <s v="Trimester 2"/>
    <x v="45"/>
    <s v="2025eb1100058@bitspilani-digital.edu.in"/>
    <s v="2025EB1100058"/>
    <x v="0"/>
    <s v="MIRIYALA KIRATH VENKATA NAGA MARUTH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4:58:05.9000000Z"/>
    <s v="2026-02-08T19:14:30.5100000Z"/>
    <n v="122"/>
    <m/>
    <m/>
    <m/>
    <m/>
  </r>
  <r>
    <s v="T2-25_BDSDF110"/>
    <x v="3"/>
    <x v="0"/>
    <s v="Trimester 2"/>
    <x v="46"/>
    <s v="2025eb1100059@bitspilani-digital.edu.in"/>
    <s v="2025EB1100059"/>
    <x v="0"/>
    <s v="ADITI CHANDALIA"/>
    <b v="1"/>
    <n v="33"/>
    <n v="46"/>
    <n v="0.71739130434782605"/>
    <s v="Active"/>
    <x v="1"/>
    <n v="0"/>
    <n v="4"/>
    <n v="0"/>
    <s v="no 0% progess"/>
    <n v="0"/>
    <n v="10"/>
    <n v="11"/>
    <n v="0"/>
    <n v="0"/>
    <n v="0"/>
    <m/>
    <n v="0"/>
    <m/>
    <n v="52631"/>
    <s v="2026-02-09T04:47:23.1270000Z"/>
    <s v="2026-02-09T04:31:10.7500000Z"/>
    <n v="293"/>
    <m/>
    <s v="2026-02-09T04:47:19.6800000Z"/>
    <s v="2026-02-06T10:15:52.3200000Z"/>
    <s v="2026-02-06T10:15:52.3200000Z"/>
  </r>
  <r>
    <s v="T2-25_BDSDF107"/>
    <x v="2"/>
    <x v="0"/>
    <s v="Trimester 2"/>
    <x v="46"/>
    <s v="2025eb1100059@bitspilani-digital.edu.in"/>
    <s v="2025EB1100059"/>
    <x v="0"/>
    <s v="ADITI CHANDALIA"/>
    <b v="1"/>
    <n v="36"/>
    <n v="41"/>
    <n v="0.87804878048780488"/>
    <s v="Active"/>
    <x v="1"/>
    <n v="0"/>
    <n v="4"/>
    <n v="0"/>
    <s v="no 0% progess"/>
    <n v="0"/>
    <n v="6"/>
    <n v="6"/>
    <n v="0"/>
    <n v="0"/>
    <n v="0"/>
    <m/>
    <n v="0"/>
    <m/>
    <n v="19246"/>
    <s v="2026-02-09T05:02:19.4700000Z"/>
    <s v="2026-02-09T04:31:10.7500000Z"/>
    <n v="293"/>
    <m/>
    <s v="2026-02-07T06:33:18.6030000Z"/>
    <m/>
    <m/>
  </r>
  <r>
    <s v="T2-25_BDSDF106"/>
    <x v="0"/>
    <x v="0"/>
    <s v="Trimester 2"/>
    <x v="46"/>
    <s v="2025eb1100059@bitspilani-digital.edu.in"/>
    <s v="2025EB1100059"/>
    <x v="0"/>
    <s v="ADITI CHANDALIA"/>
    <b v="1"/>
    <n v="24"/>
    <n v="93"/>
    <n v="0.25806451612903225"/>
    <s v="Active"/>
    <x v="1"/>
    <n v="0"/>
    <n v="4"/>
    <n v="0"/>
    <s v="no 0% progess"/>
    <n v="0"/>
    <n v="8"/>
    <n v="8"/>
    <n v="0"/>
    <n v="0"/>
    <n v="0"/>
    <m/>
    <n v="0"/>
    <m/>
    <n v="16736"/>
    <s v="2026-02-09T05:01:55.2630000Z"/>
    <s v="2026-02-09T04:31:10.7500000Z"/>
    <n v="293"/>
    <m/>
    <s v="2026-02-09T05:01:28.4300000Z"/>
    <s v="2026-02-07T06:34:25.6500000Z"/>
    <s v="2026-02-07T06:34:25.6500000Z"/>
  </r>
  <r>
    <s v="T2-25_BDSDF102"/>
    <x v="1"/>
    <x v="0"/>
    <s v="Trimester 2"/>
    <x v="46"/>
    <s v="2025eb1100059@bitspilani-digital.edu.in"/>
    <s v="2025EB1100059"/>
    <x v="0"/>
    <s v="ADITI CHANDALIA"/>
    <b v="1"/>
    <n v="44"/>
    <n v="84"/>
    <n v="0.52380952380952384"/>
    <s v="Active"/>
    <x v="1"/>
    <n v="0"/>
    <n v="4"/>
    <n v="0"/>
    <s v="no 0% progess"/>
    <n v="0"/>
    <n v="13"/>
    <n v="16"/>
    <n v="0"/>
    <n v="0"/>
    <n v="0"/>
    <m/>
    <n v="0"/>
    <m/>
    <n v="66542"/>
    <s v="2026-02-09T06:46:47.9530000Z"/>
    <s v="2026-02-09T04:31:10.7500000Z"/>
    <n v="293"/>
    <m/>
    <s v="2026-02-09T04:54:20.8470000Z"/>
    <m/>
    <m/>
  </r>
  <r>
    <s v="T2-25_BDSDF102"/>
    <x v="1"/>
    <x v="0"/>
    <s v="Trimester 2"/>
    <x v="47"/>
    <s v="2025eb1100060@bitspilani-digital.edu.in"/>
    <s v="2025EB1100060"/>
    <x v="0"/>
    <s v="ABHIJEET MUMMITH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3:03:18.5600000Z"/>
    <s v="2026-02-08T12:22:31.9870000Z"/>
    <n v="131"/>
    <m/>
    <m/>
    <m/>
    <m/>
  </r>
  <r>
    <s v="T2-25_BDSDF106"/>
    <x v="0"/>
    <x v="0"/>
    <s v="Trimester 2"/>
    <x v="47"/>
    <s v="2025eb1100060@bitspilani-digital.edu.in"/>
    <s v="2025EB1100060"/>
    <x v="0"/>
    <s v="ABHIJEET MUMMITH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3:03:02.1730000Z"/>
    <s v="2026-02-08T12:22:31.9870000Z"/>
    <n v="131"/>
    <m/>
    <m/>
    <m/>
    <m/>
  </r>
  <r>
    <s v="T2-25_BDSDF107"/>
    <x v="2"/>
    <x v="0"/>
    <s v="Trimester 2"/>
    <x v="47"/>
    <s v="2025eb1100060@bitspilani-digital.edu.in"/>
    <s v="2025EB1100060"/>
    <x v="0"/>
    <s v="ABHIJEET MUMMITHI"/>
    <b v="1"/>
    <n v="38"/>
    <n v="41"/>
    <n v="0.92682926829268297"/>
    <s v="Active"/>
    <x v="1"/>
    <n v="0"/>
    <n v="4"/>
    <n v="0"/>
    <s v="no 0% progess"/>
    <n v="0"/>
    <n v="6"/>
    <n v="6"/>
    <n v="0"/>
    <n v="0"/>
    <n v="0"/>
    <m/>
    <n v="0"/>
    <m/>
    <n v="9822"/>
    <s v="2026-02-08T13:02:39.7370000Z"/>
    <s v="2026-02-08T12:22:31.9870000Z"/>
    <n v="131"/>
    <m/>
    <s v="2026-02-08T13:02:20.7330000Z"/>
    <m/>
    <m/>
  </r>
  <r>
    <s v="T2-25_BDSDF110"/>
    <x v="3"/>
    <x v="0"/>
    <s v="Trimester 2"/>
    <x v="47"/>
    <s v="2025eb1100060@bitspilani-digital.edu.in"/>
    <s v="2025EB1100060"/>
    <x v="0"/>
    <s v="ABHIJEET MUMMITH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3:03:13.3670000Z"/>
    <s v="2026-02-08T12:22:31.9870000Z"/>
    <n v="131"/>
    <m/>
    <m/>
    <m/>
    <m/>
  </r>
  <r>
    <s v="T2-25_BDSDF110"/>
    <x v="3"/>
    <x v="0"/>
    <s v="Trimester 2"/>
    <x v="48"/>
    <s v="2025eb1100061@bitspilani-digital.edu.in"/>
    <s v="2025EB1100061"/>
    <x v="0"/>
    <s v="RAKSHIT SINGH"/>
    <b v="1"/>
    <n v="41"/>
    <n v="46"/>
    <n v="0.89130434782608692"/>
    <s v="Active"/>
    <x v="1"/>
    <n v="0"/>
    <n v="4"/>
    <n v="0"/>
    <s v="no 0% progess"/>
    <n v="0"/>
    <n v="12"/>
    <n v="12"/>
    <n v="0"/>
    <n v="0"/>
    <n v="0"/>
    <m/>
    <n v="0"/>
    <m/>
    <n v="54272"/>
    <s v="2026-02-09T07:19:25.2430000Z"/>
    <s v="2026-02-09T07:04:54.7900000Z"/>
    <n v="285"/>
    <m/>
    <s v="2026-02-09T07:19:17.8070000Z"/>
    <s v="2026-02-05T14:34:25.5400000Z"/>
    <s v="2026-02-07T09:45:23.8530000Z"/>
  </r>
  <r>
    <s v="T2-25_BDSDF107"/>
    <x v="2"/>
    <x v="0"/>
    <s v="Trimester 2"/>
    <x v="48"/>
    <s v="2025eb1100061@bitspilani-digital.edu.in"/>
    <s v="2025EB1100061"/>
    <x v="0"/>
    <s v="RAKSHIT SINGH"/>
    <b v="1"/>
    <n v="38"/>
    <n v="41"/>
    <n v="0.92682926829268297"/>
    <s v="Active"/>
    <x v="1"/>
    <n v="0"/>
    <n v="4"/>
    <n v="0"/>
    <s v="no 0% progess"/>
    <n v="0"/>
    <n v="6"/>
    <n v="6"/>
    <n v="0"/>
    <n v="0"/>
    <n v="0"/>
    <m/>
    <n v="0"/>
    <m/>
    <n v="42767"/>
    <s v="2026-02-07T05:07:19.6700000Z"/>
    <s v="2026-02-09T07:04:54.7900000Z"/>
    <n v="285"/>
    <m/>
    <s v="2026-02-07T05:05:18.4170000Z"/>
    <m/>
    <m/>
  </r>
  <r>
    <s v="T2-25_BDSDF106"/>
    <x v="0"/>
    <x v="0"/>
    <s v="Trimester 2"/>
    <x v="48"/>
    <s v="2025eb1100061@bitspilani-digital.edu.in"/>
    <s v="2025EB1100061"/>
    <x v="0"/>
    <s v="RAKSHIT SINGH"/>
    <b v="1"/>
    <n v="85"/>
    <n v="93"/>
    <n v="0.91397849462365588"/>
    <s v="Active"/>
    <x v="1"/>
    <n v="0"/>
    <n v="4"/>
    <n v="0"/>
    <s v="no 0% progess"/>
    <n v="0"/>
    <n v="29"/>
    <n v="29"/>
    <n v="0"/>
    <n v="0"/>
    <n v="0"/>
    <m/>
    <n v="0"/>
    <m/>
    <n v="67269"/>
    <s v="2026-02-09T07:31:52.2400000Z"/>
    <s v="2026-02-09T07:04:54.7900000Z"/>
    <n v="285"/>
    <m/>
    <s v="2026-02-04T15:32:28.1600000Z"/>
    <s v="2026-02-04T15:32:59.0170000Z"/>
    <s v="2026-02-04T15:33:05.3600000Z"/>
  </r>
  <r>
    <s v="T2-25_BDSDF102"/>
    <x v="1"/>
    <x v="0"/>
    <s v="Trimester 2"/>
    <x v="48"/>
    <s v="2025eb1100061@bitspilani-digital.edu.in"/>
    <s v="2025EB1100061"/>
    <x v="0"/>
    <s v="RAKSHIT SINGH"/>
    <b v="1"/>
    <n v="75"/>
    <n v="84"/>
    <n v="0.8928571428571429"/>
    <s v="Active"/>
    <x v="1"/>
    <n v="0"/>
    <n v="4"/>
    <n v="0"/>
    <s v="no 0% progess"/>
    <n v="0"/>
    <n v="25"/>
    <n v="25"/>
    <n v="0"/>
    <n v="0"/>
    <n v="0"/>
    <m/>
    <n v="0"/>
    <m/>
    <n v="76705"/>
    <s v="2026-02-09T07:31:26.3230000Z"/>
    <s v="2026-02-09T07:04:54.7900000Z"/>
    <n v="285"/>
    <m/>
    <s v="2026-02-09T07:31:09.9770000Z"/>
    <m/>
    <m/>
  </r>
  <r>
    <s v="T2-25_BDSDF102"/>
    <x v="1"/>
    <x v="0"/>
    <s v="Trimester 2"/>
    <x v="49"/>
    <s v="2025eb1100063@bitspilani-digital.edu.in"/>
    <s v="2025EB1100063"/>
    <x v="0"/>
    <s v="SHUVROJYOTI SARKAR"/>
    <b v="1"/>
    <n v="6"/>
    <n v="84"/>
    <n v="7.1428571428571425E-2"/>
    <s v="Active"/>
    <x v="0"/>
    <n v="0"/>
    <n v="4"/>
    <n v="0"/>
    <s v="no 0% progess"/>
    <n v="0"/>
    <n v="1"/>
    <n v="1"/>
    <n v="0"/>
    <n v="0"/>
    <n v="0"/>
    <m/>
    <n v="0"/>
    <m/>
    <n v="31447"/>
    <s v="2026-02-09T07:29:33.8900000Z"/>
    <s v="2026-02-09T07:08:54.6330000Z"/>
    <n v="191"/>
    <m/>
    <s v="2026-01-29T13:48:54.1600000Z"/>
    <m/>
    <m/>
  </r>
  <r>
    <s v="T2-25_BDSDF106"/>
    <x v="0"/>
    <x v="0"/>
    <s v="Trimester 2"/>
    <x v="49"/>
    <s v="2025eb1100063@bitspilani-digital.edu.in"/>
    <s v="2025EB1100063"/>
    <x v="0"/>
    <s v="SHUVROJYOTI SARKAR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7202"/>
    <s v="2026-02-03T06:25:16.4400000Z"/>
    <s v="2026-02-09T07:08:54.6330000Z"/>
    <n v="191"/>
    <m/>
    <m/>
    <m/>
    <m/>
  </r>
  <r>
    <s v="T2-25_BDSDF107"/>
    <x v="2"/>
    <x v="0"/>
    <s v="Trimester 2"/>
    <x v="49"/>
    <s v="2025eb1100063@bitspilani-digital.edu.in"/>
    <s v="2025EB1100063"/>
    <x v="0"/>
    <s v="SHUVROJYOTI SARKAR"/>
    <b v="1"/>
    <n v="36"/>
    <n v="41"/>
    <n v="0.87804878048780488"/>
    <s v="Active"/>
    <x v="1"/>
    <n v="0"/>
    <n v="4"/>
    <n v="0"/>
    <s v="no 0% progess"/>
    <n v="0"/>
    <n v="2"/>
    <n v="2"/>
    <n v="0"/>
    <n v="0"/>
    <n v="0"/>
    <m/>
    <n v="0"/>
    <m/>
    <n v="18255"/>
    <s v="2026-02-08T06:10:57.1630000Z"/>
    <s v="2026-02-09T07:08:54.6330000Z"/>
    <n v="191"/>
    <m/>
    <s v="2026-02-08T06:10:51.3900000Z"/>
    <m/>
    <m/>
  </r>
  <r>
    <s v="T2-25_BDSDF110"/>
    <x v="3"/>
    <x v="0"/>
    <s v="Trimester 2"/>
    <x v="49"/>
    <s v="2025eb1100063@bitspilani-digital.edu.in"/>
    <s v="2025EB1100063"/>
    <x v="0"/>
    <s v="SHUVROJYOTI SARKAR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5172"/>
    <s v="2026-01-31T12:30:12.3870000Z"/>
    <s v="2026-02-09T07:08:54.6330000Z"/>
    <n v="191"/>
    <m/>
    <m/>
    <m/>
    <m/>
  </r>
  <r>
    <s v="T2-25_BDSDF108"/>
    <x v="4"/>
    <x v="0"/>
    <s v="Trimester 2"/>
    <x v="50"/>
    <s v="2025eb1100065@bitspilani-digital.edu.in"/>
    <s v="2025EB1100065"/>
    <x v="0"/>
    <s v="MYGAPULA HARSHITAA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0:24:01.3970000Z"/>
    <s v="2026-02-09T01:41:05.6600000Z"/>
    <n v="189"/>
    <m/>
    <m/>
    <m/>
    <m/>
  </r>
  <r>
    <s v="T2-25_BDSDF112"/>
    <x v="8"/>
    <x v="0"/>
    <s v="Trimester 2"/>
    <x v="50"/>
    <s v="2025eb1100065@bitspilani-digital.edu.in"/>
    <s v="2025EB1100065"/>
    <x v="0"/>
    <s v="MYGAPULA HARSHITAA"/>
    <b v="1"/>
    <n v="0"/>
    <n v="7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11:22:57.4200000Z"/>
    <s v="2026-02-09T01:41:05.6600000Z"/>
    <n v="189"/>
    <m/>
    <m/>
    <m/>
    <m/>
  </r>
  <r>
    <s v="T2-25_BDSDF113"/>
    <x v="6"/>
    <x v="0"/>
    <s v="Trimester 2"/>
    <x v="50"/>
    <s v="2025eb1100065@bitspilani-digital.edu.in"/>
    <s v="2025EB1100065"/>
    <x v="0"/>
    <s v="MYGAPULA HARSHITAA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0:45:31.0370000Z"/>
    <s v="2026-02-09T01:41:05.6600000Z"/>
    <n v="189"/>
    <m/>
    <m/>
    <m/>
    <m/>
  </r>
  <r>
    <s v="T2-25_BDSDF110"/>
    <x v="3"/>
    <x v="0"/>
    <s v="Trimester 2"/>
    <x v="50"/>
    <s v="2025eb1100065@bitspilani-digital.edu.in"/>
    <s v="2025EB1100065"/>
    <x v="0"/>
    <s v="MYGAPULA HARSHITAA"/>
    <b v="1"/>
    <n v="10"/>
    <n v="46"/>
    <n v="0.21739130434782608"/>
    <s v="Active"/>
    <x v="1"/>
    <n v="0"/>
    <n v="4"/>
    <n v="0"/>
    <s v="no 0% progess"/>
    <n v="0"/>
    <n v="2"/>
    <n v="3"/>
    <n v="0"/>
    <n v="0"/>
    <n v="0"/>
    <m/>
    <n v="0"/>
    <m/>
    <n v="1840"/>
    <s v="2026-01-31T13:46:31.2900000Z"/>
    <s v="2026-02-09T01:41:05.6600000Z"/>
    <n v="189"/>
    <m/>
    <s v="2026-01-24T12:00:44.5570000Z"/>
    <s v="2026-01-24T12:01:33.8100000Z"/>
    <s v="2026-01-24T12:01:40.6800000Z"/>
  </r>
  <r>
    <s v="T2-25_BDSDF110"/>
    <x v="3"/>
    <x v="0"/>
    <s v="Trimester 2"/>
    <x v="51"/>
    <s v="2025eb1100066@bitspilani-digital.edu.in"/>
    <s v="2025EB1100066"/>
    <x v="0"/>
    <s v="NAITIK SHARMA"/>
    <b v="1"/>
    <n v="6"/>
    <n v="46"/>
    <n v="0.13043478260869565"/>
    <s v="Active"/>
    <x v="1"/>
    <n v="0"/>
    <n v="4"/>
    <n v="0"/>
    <s v="no 0% progess"/>
    <n v="0"/>
    <n v="1"/>
    <n v="1"/>
    <n v="0"/>
    <n v="0"/>
    <n v="0"/>
    <m/>
    <n v="0"/>
    <m/>
    <n v="6220"/>
    <s v="2026-02-08T13:41:29.1500000Z"/>
    <s v="2026-02-08T15:50:27.4000000Z"/>
    <n v="408"/>
    <m/>
    <s v="2026-02-08T13:41:24.6300000Z"/>
    <s v="2026-01-22T06:03:39.8700000Z"/>
    <s v="2026-01-22T06:03:39.8770000Z"/>
  </r>
  <r>
    <s v="T2-25_BDSDF107"/>
    <x v="2"/>
    <x v="0"/>
    <s v="Trimester 2"/>
    <x v="51"/>
    <s v="2025eb1100066@bitspilani-digital.edu.in"/>
    <s v="2025EB1100066"/>
    <x v="0"/>
    <s v="NAITIK SHARMA"/>
    <b v="1"/>
    <n v="4"/>
    <n v="41"/>
    <n v="9.7560975609756101E-2"/>
    <s v="Active"/>
    <x v="0"/>
    <n v="0"/>
    <n v="4"/>
    <n v="0"/>
    <s v="no 0% progess"/>
    <n v="0"/>
    <n v="2"/>
    <n v="2"/>
    <n v="0"/>
    <n v="0"/>
    <n v="0"/>
    <m/>
    <n v="0"/>
    <m/>
    <n v="0"/>
    <s v="2026-02-08T13:11:53.4070000Z"/>
    <s v="2026-02-08T15:50:27.4000000Z"/>
    <n v="408"/>
    <m/>
    <s v="2026-02-08T13:11:52.4130000Z"/>
    <m/>
    <m/>
  </r>
  <r>
    <s v="T2-25_BDSDF106"/>
    <x v="0"/>
    <x v="0"/>
    <s v="Trimester 2"/>
    <x v="51"/>
    <s v="2025eb1100066@bitspilani-digital.edu.in"/>
    <s v="2025EB1100066"/>
    <x v="0"/>
    <s v="NAITIK SHARMA"/>
    <b v="1"/>
    <n v="47"/>
    <n v="93"/>
    <n v="0.5053763440860215"/>
    <s v="Active"/>
    <x v="1"/>
    <n v="0"/>
    <n v="4"/>
    <n v="0"/>
    <s v="no 0% progess"/>
    <n v="0"/>
    <n v="7"/>
    <n v="7"/>
    <n v="0"/>
    <n v="0"/>
    <n v="0"/>
    <m/>
    <n v="0"/>
    <m/>
    <n v="49194"/>
    <s v="2026-02-08T13:44:19.6600000Z"/>
    <s v="2026-02-08T15:50:27.4000000Z"/>
    <n v="408"/>
    <m/>
    <s v="2026-02-08T13:43:56.7630000Z"/>
    <s v="2026-02-07T16:23:03.8070000Z"/>
    <s v="2026-02-07T16:23:03.8030000Z"/>
  </r>
  <r>
    <s v="T2-25_BDSDF102"/>
    <x v="1"/>
    <x v="0"/>
    <s v="Trimester 2"/>
    <x v="51"/>
    <s v="2025eb1100066@bitspilani-digital.edu.in"/>
    <s v="2025EB1100066"/>
    <x v="0"/>
    <s v="NAITIK SHARMA"/>
    <b v="1"/>
    <n v="3"/>
    <n v="84"/>
    <n v="3.5714285714285712E-2"/>
    <s v="Active"/>
    <x v="0"/>
    <n v="0"/>
    <n v="4"/>
    <n v="0"/>
    <s v="no 0% progess"/>
    <n v="0"/>
    <n v="1"/>
    <n v="1"/>
    <n v="0"/>
    <n v="0"/>
    <n v="0"/>
    <m/>
    <n v="0"/>
    <m/>
    <n v="2532"/>
    <s v="2026-02-08T15:54:12.4070000Z"/>
    <s v="2026-02-08T15:50:27.4000000Z"/>
    <n v="408"/>
    <m/>
    <s v="2026-02-08T15:53:53.8870000Z"/>
    <m/>
    <m/>
  </r>
  <r>
    <s v="T2-25_BDSDF113"/>
    <x v="6"/>
    <x v="0"/>
    <s v="Trimester 2"/>
    <x v="52"/>
    <s v="2025eb1100067@bitspilani-digital.edu.in"/>
    <s v="2025EB1100067"/>
    <x v="0"/>
    <s v="ADITYA VAID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5T05:45:46.8700000Z"/>
    <n v="7"/>
    <m/>
    <m/>
    <m/>
    <m/>
  </r>
  <r>
    <s v="T2-25_BDSDF112"/>
    <x v="8"/>
    <x v="0"/>
    <s v="Trimester 2"/>
    <x v="52"/>
    <s v="2025eb1100067@bitspilani-digital.edu.in"/>
    <s v="2025EB1100067"/>
    <x v="0"/>
    <s v="ADITYA VAID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5T05:45:46.8700000Z"/>
    <n v="7"/>
    <m/>
    <m/>
    <m/>
    <m/>
  </r>
  <r>
    <s v="T2-25_BDSDF114"/>
    <x v="5"/>
    <x v="0"/>
    <s v="Trimester 2"/>
    <x v="52"/>
    <s v="2025eb1100067@bitspilani-digital.edu.in"/>
    <s v="2025EB1100067"/>
    <x v="0"/>
    <s v="ADITYA VAID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5T05:45:46.8700000Z"/>
    <n v="7"/>
    <m/>
    <m/>
    <m/>
    <m/>
  </r>
  <r>
    <s v="T2-25_BDSDF108"/>
    <x v="4"/>
    <x v="0"/>
    <s v="Trimester 2"/>
    <x v="52"/>
    <s v="2025eb1100067@bitspilani-digital.edu.in"/>
    <s v="2025EB1100067"/>
    <x v="0"/>
    <s v="ADITYA VAID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5T05:45:46.8700000Z"/>
    <n v="7"/>
    <m/>
    <m/>
    <m/>
    <m/>
  </r>
  <r>
    <s v="T2-25_BDSDF101"/>
    <x v="7"/>
    <x v="0"/>
    <s v="Trimester 2"/>
    <x v="52"/>
    <s v="2025eb1100067@bitspilani-digital.edu.in"/>
    <s v="2025EB1100067"/>
    <x v="0"/>
    <s v="ADITYA VAID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5T05:45:46.8700000Z"/>
    <n v="7"/>
    <m/>
    <m/>
    <m/>
    <m/>
  </r>
  <r>
    <s v="T2-25_BDSDF102"/>
    <x v="1"/>
    <x v="0"/>
    <s v="Trimester 2"/>
    <x v="53"/>
    <s v="2025eb1100068@bitspilani-digital.edu.in"/>
    <s v="2025EB1100068"/>
    <x v="0"/>
    <s v="ARNAV NAIR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132"/>
    <s v="2026-02-07T15:32:27.5470000Z"/>
    <s v="2026-02-08T11:34:47.1800000Z"/>
    <n v="150"/>
    <m/>
    <m/>
    <m/>
    <m/>
  </r>
  <r>
    <s v="T2-25_BDSDF106"/>
    <x v="0"/>
    <x v="0"/>
    <s v="Trimester 2"/>
    <x v="53"/>
    <s v="2025eb1100068@bitspilani-digital.edu.in"/>
    <s v="2025EB1100068"/>
    <x v="0"/>
    <s v="ARNAV NAIR"/>
    <b v="1"/>
    <n v="2"/>
    <n v="93"/>
    <n v="2.1505376344086023E-2"/>
    <s v="Active"/>
    <x v="0"/>
    <n v="0"/>
    <n v="4"/>
    <n v="0"/>
    <s v="no 0% progess"/>
    <n v="0"/>
    <n v="0"/>
    <n v="0"/>
    <n v="0"/>
    <n v="0"/>
    <n v="0"/>
    <m/>
    <n v="0"/>
    <m/>
    <n v="11011"/>
    <s v="2026-02-07T13:12:36.6700000Z"/>
    <s v="2026-02-08T11:34:47.1800000Z"/>
    <n v="150"/>
    <m/>
    <m/>
    <m/>
    <m/>
  </r>
  <r>
    <s v="T2-25_BDSDF107"/>
    <x v="2"/>
    <x v="0"/>
    <s v="Trimester 2"/>
    <x v="53"/>
    <s v="2025eb1100068@bitspilani-digital.edu.in"/>
    <s v="2025EB1100068"/>
    <x v="0"/>
    <s v="ARNAV NAIR"/>
    <b v="1"/>
    <n v="4"/>
    <n v="41"/>
    <n v="9.7560975609756101E-2"/>
    <s v="Active"/>
    <x v="0"/>
    <n v="0"/>
    <n v="4"/>
    <n v="0"/>
    <s v="no 0% progess"/>
    <n v="0"/>
    <n v="1"/>
    <n v="1"/>
    <n v="0"/>
    <n v="0"/>
    <n v="0"/>
    <m/>
    <n v="0"/>
    <m/>
    <n v="12525"/>
    <s v="2026-02-08T12:05:17.6730000Z"/>
    <s v="2026-02-08T11:34:47.1800000Z"/>
    <n v="150"/>
    <m/>
    <s v="2026-02-08T12:05:16.7030000Z"/>
    <m/>
    <m/>
  </r>
  <r>
    <s v="T2-25_BDSDF110"/>
    <x v="3"/>
    <x v="0"/>
    <s v="Trimester 2"/>
    <x v="53"/>
    <s v="2025eb1100068@bitspilani-digital.edu.in"/>
    <s v="2025EB1100068"/>
    <x v="0"/>
    <s v="ARNAV NAIR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1148"/>
    <s v="2026-02-07T13:12:03.8630000Z"/>
    <s v="2026-02-08T11:34:47.1800000Z"/>
    <n v="150"/>
    <m/>
    <m/>
    <m/>
    <m/>
  </r>
  <r>
    <s v="T2-25_BDSDF110"/>
    <x v="3"/>
    <x v="0"/>
    <s v="Trimester 2"/>
    <x v="54"/>
    <s v="2025eb1100070@bitspilani-digital.edu.in"/>
    <s v="2025EB1100070"/>
    <x v="0"/>
    <s v="GAURAB DUTTA"/>
    <b v="1"/>
    <n v="5"/>
    <n v="46"/>
    <n v="0.10869565217391304"/>
    <s v="Active"/>
    <x v="1"/>
    <n v="0"/>
    <n v="4"/>
    <n v="0"/>
    <s v="no 0% progess"/>
    <n v="0"/>
    <n v="0"/>
    <n v="0"/>
    <n v="0"/>
    <n v="0"/>
    <n v="0"/>
    <m/>
    <n v="0"/>
    <m/>
    <n v="240"/>
    <s v="2026-02-08T14:33:23.7000000Z"/>
    <s v="2026-02-08T12:53:45.2700000Z"/>
    <n v="130"/>
    <m/>
    <m/>
    <s v="2026-01-22T19:30:53.2800000Z"/>
    <s v="2026-01-22T19:30:53.2900000Z"/>
  </r>
  <r>
    <s v="T2-25_BDSDF107"/>
    <x v="2"/>
    <x v="0"/>
    <s v="Trimester 2"/>
    <x v="54"/>
    <s v="2025eb1100070@bitspilani-digital.edu.in"/>
    <s v="2025EB1100070"/>
    <x v="0"/>
    <s v="GAURAB DUTTA"/>
    <b v="1"/>
    <n v="19"/>
    <n v="41"/>
    <n v="0.46341463414634149"/>
    <s v="Active"/>
    <x v="1"/>
    <n v="0"/>
    <n v="4"/>
    <n v="0"/>
    <s v="no 0% progess"/>
    <n v="0"/>
    <n v="2"/>
    <n v="2"/>
    <n v="0"/>
    <n v="0"/>
    <n v="0"/>
    <m/>
    <n v="0"/>
    <m/>
    <n v="2302"/>
    <s v="2026-02-08T14:33:10.9630000Z"/>
    <s v="2026-02-08T12:53:45.2700000Z"/>
    <n v="130"/>
    <m/>
    <s v="2026-02-08T13:04:57.6200000Z"/>
    <m/>
    <m/>
  </r>
  <r>
    <s v="T2-25_BDSDF106"/>
    <x v="0"/>
    <x v="0"/>
    <s v="Trimester 2"/>
    <x v="54"/>
    <s v="2025eb1100070@bitspilani-digital.edu.in"/>
    <s v="2025EB1100070"/>
    <x v="0"/>
    <s v="GAURAB DUTTA"/>
    <b v="1"/>
    <n v="3"/>
    <n v="93"/>
    <n v="3.2258064516129031E-2"/>
    <s v="Active"/>
    <x v="0"/>
    <n v="0"/>
    <n v="4"/>
    <n v="0"/>
    <s v="no 0% progess"/>
    <n v="0"/>
    <n v="0"/>
    <n v="0"/>
    <n v="0"/>
    <n v="0"/>
    <n v="0"/>
    <m/>
    <n v="0"/>
    <m/>
    <n v="121"/>
    <s v="2026-02-08T16:13:01.5170000Z"/>
    <s v="2026-02-08T12:53:45.2700000Z"/>
    <n v="130"/>
    <m/>
    <m/>
    <s v="2026-01-17T15:55:17.7870000Z"/>
    <s v="2026-01-17T15:55:17.7700000Z"/>
  </r>
  <r>
    <s v="T2-25_BDSDF102"/>
    <x v="1"/>
    <x v="0"/>
    <s v="Trimester 2"/>
    <x v="54"/>
    <s v="2025eb1100070@bitspilani-digital.edu.in"/>
    <s v="2025EB1100070"/>
    <x v="0"/>
    <s v="GAURAB DUTTA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5333"/>
    <s v="2026-02-07T12:14:10.8770000Z"/>
    <s v="2026-02-08T12:53:45.2700000Z"/>
    <n v="130"/>
    <m/>
    <m/>
    <m/>
    <m/>
  </r>
  <r>
    <s v="T2-25_BDSDF102"/>
    <x v="1"/>
    <x v="0"/>
    <s v="Trimester 2"/>
    <x v="55"/>
    <s v="2025eb1100073@bitspilani-digital.edu.in"/>
    <s v="2025EB1100073"/>
    <x v="0"/>
    <s v="AKSHAT NEG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02:37:23.7670000Z"/>
    <s v="2026-02-04T09:49:45.4400000Z"/>
    <n v="92"/>
    <m/>
    <m/>
    <m/>
    <m/>
  </r>
  <r>
    <s v="T2-25_BDSDF106"/>
    <x v="0"/>
    <x v="0"/>
    <s v="Trimester 2"/>
    <x v="55"/>
    <s v="2025eb1100073@bitspilani-digital.edu.in"/>
    <s v="2025EB1100073"/>
    <x v="0"/>
    <s v="AKSHAT NEGI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11263"/>
    <s v="2026-02-04T09:49:53.5370000Z"/>
    <s v="2026-02-04T09:49:45.4400000Z"/>
    <n v="92"/>
    <m/>
    <m/>
    <m/>
    <m/>
  </r>
  <r>
    <s v="T2-25_BDSDF107"/>
    <x v="2"/>
    <x v="0"/>
    <s v="Trimester 2"/>
    <x v="55"/>
    <s v="2025eb1100073@bitspilani-digital.edu.in"/>
    <s v="2025EB1100073"/>
    <x v="0"/>
    <s v="AKSHAT NEG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4T09:49:45.4400000Z"/>
    <n v="92"/>
    <m/>
    <m/>
    <m/>
    <m/>
  </r>
  <r>
    <s v="T2-25_BDSDF110"/>
    <x v="3"/>
    <x v="0"/>
    <s v="Trimester 2"/>
    <x v="55"/>
    <s v="2025eb1100073@bitspilani-digital.edu.in"/>
    <s v="2025EB1100073"/>
    <x v="0"/>
    <s v="AKSHAT NEG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4T09:49:45.4400000Z"/>
    <n v="92"/>
    <m/>
    <m/>
    <m/>
    <m/>
  </r>
  <r>
    <s v="T2-25_BDSDF110"/>
    <x v="3"/>
    <x v="0"/>
    <s v="Trimester 2"/>
    <x v="56"/>
    <s v="2025eb1100074@bitspilani-digital.edu.in"/>
    <s v="2025EB1100074"/>
    <x v="0"/>
    <s v="S RUKSHITHA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07:39:08.8730000Z"/>
    <s v="2026-02-08T06:26:29.4830000Z"/>
    <n v="62"/>
    <m/>
    <s v="2026-02-08T07:38:59.5500000Z"/>
    <m/>
    <m/>
  </r>
  <r>
    <s v="T2-25_BDSDF107"/>
    <x v="2"/>
    <x v="0"/>
    <s v="Trimester 2"/>
    <x v="56"/>
    <s v="2025eb1100074@bitspilani-digital.edu.in"/>
    <s v="2025EB1100074"/>
    <x v="0"/>
    <s v="S RUKSHITHA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07:27:55.5200000Z"/>
    <s v="2026-02-08T06:26:29.4830000Z"/>
    <n v="62"/>
    <m/>
    <s v="2026-02-08T07:27:46.8470000Z"/>
    <m/>
    <m/>
  </r>
  <r>
    <s v="T2-25_BDSDF102"/>
    <x v="1"/>
    <x v="0"/>
    <s v="Trimester 2"/>
    <x v="56"/>
    <s v="2025eb1100074@bitspilani-digital.edu.in"/>
    <s v="2025EB1100074"/>
    <x v="0"/>
    <s v="S RUKSHITHA"/>
    <b v="1"/>
    <n v="29"/>
    <n v="84"/>
    <n v="0.34523809523809523"/>
    <s v="Active"/>
    <x v="1"/>
    <n v="0"/>
    <n v="4"/>
    <n v="0"/>
    <s v="no 0% progess"/>
    <n v="0"/>
    <n v="8"/>
    <n v="8"/>
    <n v="0"/>
    <n v="0"/>
    <n v="0"/>
    <m/>
    <n v="0"/>
    <m/>
    <n v="9961"/>
    <s v="2026-02-08T07:23:33.8670000Z"/>
    <s v="2026-02-08T06:26:29.4830000Z"/>
    <n v="62"/>
    <m/>
    <s v="2026-02-08T07:23:06.4500000Z"/>
    <m/>
    <m/>
  </r>
  <r>
    <s v="T2-25_BDSDF108"/>
    <x v="4"/>
    <x v="0"/>
    <s v="Trimester 2"/>
    <x v="56"/>
    <s v="2025eb1100074@bitspilani-digital.edu.in"/>
    <s v="2025EB1100074"/>
    <x v="0"/>
    <s v="S RUKSHITHA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0"/>
    <s v="2026-02-08T07:30:52.0200000Z"/>
    <s v="2026-02-08T06:26:29.4830000Z"/>
    <n v="62"/>
    <m/>
    <s v="2026-02-08T07:30:47.9400000Z"/>
    <m/>
    <m/>
  </r>
  <r>
    <s v="T2-25_BDSDF108"/>
    <x v="4"/>
    <x v="0"/>
    <s v="Trimester 2"/>
    <x v="57"/>
    <s v="2025eb1100075@bitspilani-digital.edu.in"/>
    <s v="2025EB1100075"/>
    <x v="0"/>
    <s v="VINEET ANAND"/>
    <b v="1"/>
    <n v="1"/>
    <n v="88"/>
    <n v="1.1363636363636364E-2"/>
    <s v="Active"/>
    <x v="0"/>
    <n v="0"/>
    <n v="2"/>
    <n v="0"/>
    <s v="no 0% progess"/>
    <n v="0"/>
    <n v="0"/>
    <n v="0"/>
    <n v="0"/>
    <n v="0"/>
    <n v="0"/>
    <m/>
    <n v="0"/>
    <m/>
    <n v="0"/>
    <s v="2026-02-04T09:34:03.2570000Z"/>
    <s v="2026-02-04T09:32:36.6800000Z"/>
    <n v="366"/>
    <m/>
    <m/>
    <m/>
    <m/>
  </r>
  <r>
    <s v="T2-25_BDSDF114"/>
    <x v="5"/>
    <x v="0"/>
    <s v="Trimester 2"/>
    <x v="57"/>
    <s v="2025eb1100075@bitspilani-digital.edu.in"/>
    <s v="2025EB1100075"/>
    <x v="0"/>
    <s v="VINEET ANAND"/>
    <b v="1"/>
    <n v="0"/>
    <n v="61"/>
    <n v="0"/>
    <s v="Not Active"/>
    <x v="2"/>
    <n v="1"/>
    <n v="2"/>
    <n v="0.5"/>
    <s v="no progress"/>
    <n v="0"/>
    <n v="0"/>
    <n v="0"/>
    <n v="0"/>
    <n v="0"/>
    <n v="0"/>
    <m/>
    <n v="0"/>
    <m/>
    <n v="0"/>
    <s v="2026-02-04T09:35:39.3070000Z"/>
    <s v="2026-02-04T09:32:36.6800000Z"/>
    <n v="366"/>
    <m/>
    <m/>
    <m/>
    <m/>
  </r>
  <r>
    <s v="T2-25_BDSDF114"/>
    <x v="5"/>
    <x v="0"/>
    <s v="Trimester 2"/>
    <x v="58"/>
    <s v="2025eb1100076@bitspilani-digital.edu.in"/>
    <s v="2025EB1100076"/>
    <x v="0"/>
    <s v="PATIL NIMA ONKAR"/>
    <b v="1"/>
    <n v="9"/>
    <n v="61"/>
    <n v="0.14754098360655737"/>
    <s v="Active"/>
    <x v="1"/>
    <n v="0"/>
    <n v="3"/>
    <n v="0"/>
    <s v="no 0% progess"/>
    <n v="0"/>
    <n v="0"/>
    <n v="0"/>
    <n v="0"/>
    <n v="0"/>
    <n v="0"/>
    <m/>
    <n v="0"/>
    <m/>
    <n v="379"/>
    <s v="2026-02-05T02:40:26.2330000Z"/>
    <s v="2026-02-08T10:45:08.0630000Z"/>
    <n v="170"/>
    <m/>
    <m/>
    <s v="2026-01-24T08:14:38.1770000Z"/>
    <s v="2026-01-24T08:14:38.1900000Z"/>
  </r>
  <r>
    <s v="T2-25_BDSDF113"/>
    <x v="6"/>
    <x v="0"/>
    <s v="Trimester 2"/>
    <x v="58"/>
    <s v="2025eb1100076@bitspilani-digital.edu.in"/>
    <s v="2025EB1100076"/>
    <x v="0"/>
    <s v="PATIL NIMA ONKAR"/>
    <b v="1"/>
    <n v="0"/>
    <n v="8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3T20:35:45.4230000Z"/>
    <s v="2026-02-08T10:45:08.0630000Z"/>
    <n v="170"/>
    <m/>
    <m/>
    <m/>
    <m/>
  </r>
  <r>
    <s v="T2-25_BDSDF108"/>
    <x v="4"/>
    <x v="0"/>
    <s v="Trimester 2"/>
    <x v="58"/>
    <s v="2025eb1100076@bitspilani-digital.edu.in"/>
    <s v="2025EB1100076"/>
    <x v="0"/>
    <s v="PATIL NIMA ONKAR"/>
    <b v="1"/>
    <n v="17"/>
    <n v="88"/>
    <n v="0.19318181818181818"/>
    <s v="Active"/>
    <x v="1"/>
    <n v="0"/>
    <n v="3"/>
    <n v="0"/>
    <s v="no 0% progess"/>
    <n v="0"/>
    <n v="5"/>
    <n v="8"/>
    <n v="0"/>
    <n v="0"/>
    <n v="0"/>
    <m/>
    <n v="0"/>
    <m/>
    <n v="7493"/>
    <s v="2026-02-08T11:58:05.2300000Z"/>
    <s v="2026-02-08T10:45:08.0630000Z"/>
    <n v="170"/>
    <m/>
    <s v="2026-02-08T11:57:58.0570000Z"/>
    <s v="2026-02-08T11:58:13.9200000Z"/>
    <s v="2026-02-08T11:58:13.8970000Z"/>
  </r>
  <r>
    <s v="T2-25_BDSDF102"/>
    <x v="1"/>
    <x v="0"/>
    <s v="Trimester 2"/>
    <x v="59"/>
    <s v="2025eb1100077@bitspilani-digital.edu.in"/>
    <s v="2025EB1100077"/>
    <x v="0"/>
    <s v="EBA LAHIRI"/>
    <b v="1"/>
    <n v="31"/>
    <n v="84"/>
    <n v="0.36904761904761907"/>
    <s v="Active"/>
    <x v="1"/>
    <n v="0"/>
    <n v="4"/>
    <n v="0"/>
    <s v="no 0% progess"/>
    <n v="0"/>
    <n v="8"/>
    <n v="8"/>
    <n v="0"/>
    <n v="0"/>
    <n v="0"/>
    <m/>
    <n v="0"/>
    <m/>
    <n v="28733"/>
    <s v="2026-02-09T06:35:33.8430000Z"/>
    <s v="2026-02-09T06:35:25.3030000Z"/>
    <n v="820"/>
    <m/>
    <s v="2026-02-02T08:21:57.9530000Z"/>
    <m/>
    <m/>
  </r>
  <r>
    <s v="T2-25_BDSDF106"/>
    <x v="0"/>
    <x v="0"/>
    <s v="Trimester 2"/>
    <x v="59"/>
    <s v="2025eb1100077@bitspilani-digital.edu.in"/>
    <s v="2025EB1100077"/>
    <x v="0"/>
    <s v="EBA LAHIRI"/>
    <b v="1"/>
    <n v="71"/>
    <n v="93"/>
    <n v="0.76344086021505375"/>
    <s v="Active"/>
    <x v="1"/>
    <n v="0"/>
    <n v="4"/>
    <n v="0"/>
    <s v="no 0% progess"/>
    <n v="0"/>
    <n v="23"/>
    <n v="23"/>
    <n v="0"/>
    <n v="0"/>
    <n v="0"/>
    <m/>
    <n v="0"/>
    <m/>
    <n v="25584"/>
    <s v="2026-02-07T18:17:09.0570000Z"/>
    <s v="2026-02-09T06:35:25.3030000Z"/>
    <n v="820"/>
    <m/>
    <s v="2026-02-07T12:18:02.4900000Z"/>
    <s v="2026-02-07T12:18:44.0700000Z"/>
    <s v="2026-02-07T12:18:44.0700000Z"/>
  </r>
  <r>
    <s v="T2-25_BDSDF107"/>
    <x v="2"/>
    <x v="0"/>
    <s v="Trimester 2"/>
    <x v="59"/>
    <s v="2025eb1100077@bitspilani-digital.edu.in"/>
    <s v="2025EB1100077"/>
    <x v="0"/>
    <s v="EBA LAHIRI"/>
    <b v="1"/>
    <n v="36"/>
    <n v="41"/>
    <n v="0.87804878048780488"/>
    <s v="Active"/>
    <x v="1"/>
    <n v="0"/>
    <n v="4"/>
    <n v="0"/>
    <s v="no 0% progess"/>
    <n v="0"/>
    <n v="6"/>
    <n v="6"/>
    <n v="0"/>
    <n v="0"/>
    <n v="0"/>
    <m/>
    <n v="0"/>
    <m/>
    <n v="35347"/>
    <s v="2026-02-08T15:38:11.8600000Z"/>
    <s v="2026-02-09T06:35:25.3030000Z"/>
    <n v="820"/>
    <m/>
    <s v="2026-02-08T15:38:05.0630000Z"/>
    <m/>
    <m/>
  </r>
  <r>
    <s v="T2-25_BDSDF110"/>
    <x v="3"/>
    <x v="0"/>
    <s v="Trimester 2"/>
    <x v="59"/>
    <s v="2025eb1100077@bitspilani-digital.edu.in"/>
    <s v="2025EB1100077"/>
    <x v="0"/>
    <s v="EBA LAHIRI"/>
    <b v="1"/>
    <n v="36"/>
    <n v="46"/>
    <n v="0.78260869565217395"/>
    <s v="Active"/>
    <x v="1"/>
    <n v="0"/>
    <n v="4"/>
    <n v="0"/>
    <s v="no 0% progess"/>
    <n v="0"/>
    <n v="12"/>
    <n v="14"/>
    <n v="0"/>
    <n v="0"/>
    <n v="0"/>
    <m/>
    <n v="0"/>
    <m/>
    <n v="10066"/>
    <s v="2026-02-08T13:26:57.4430000Z"/>
    <s v="2026-02-09T06:35:25.3030000Z"/>
    <n v="820"/>
    <m/>
    <s v="2026-02-08T07:21:35.6600000Z"/>
    <s v="2026-01-20T10:27:02.8130000Z"/>
    <s v="2026-01-20T10:32:19.4730000Z"/>
  </r>
  <r>
    <s v="T2-25_BDSDF110"/>
    <x v="3"/>
    <x v="0"/>
    <s v="Trimester 2"/>
    <x v="60"/>
    <s v="2025eb1100078@bitspilani-digital.edu.in"/>
    <s v="2025EB1100078"/>
    <x v="0"/>
    <s v="YASH RAJPUROHIT"/>
    <b v="1"/>
    <n v="2"/>
    <n v="46"/>
    <n v="4.3478260869565216E-2"/>
    <s v="Active"/>
    <x v="0"/>
    <n v="0"/>
    <n v="4"/>
    <n v="0"/>
    <s v="no 0% progess"/>
    <n v="0"/>
    <n v="1"/>
    <n v="1"/>
    <n v="0"/>
    <n v="0"/>
    <n v="0"/>
    <m/>
    <n v="0"/>
    <m/>
    <n v="9"/>
    <s v="2026-02-07T21:04:22.7470000Z"/>
    <s v="2026-02-07T20:48:13.6230000Z"/>
    <n v="111"/>
    <m/>
    <s v="2026-02-07T21:04:16.9970000Z"/>
    <s v="2026-02-06T21:30:27.8700000Z"/>
    <s v="2026-02-06T21:30:27.8700000Z"/>
  </r>
  <r>
    <s v="T2-25_BDSDF107"/>
    <x v="2"/>
    <x v="0"/>
    <s v="Trimester 2"/>
    <x v="60"/>
    <s v="2025eb1100078@bitspilani-digital.edu.in"/>
    <s v="2025EB1100078"/>
    <x v="0"/>
    <s v="YASH RAJPUROHIT"/>
    <b v="1"/>
    <n v="2"/>
    <n v="41"/>
    <n v="4.878048780487805E-2"/>
    <s v="Active"/>
    <x v="0"/>
    <n v="0"/>
    <n v="4"/>
    <n v="0"/>
    <s v="no 0% progess"/>
    <n v="0"/>
    <n v="1"/>
    <n v="1"/>
    <n v="0"/>
    <n v="0"/>
    <n v="0"/>
    <m/>
    <n v="0"/>
    <m/>
    <n v="14"/>
    <s v="2026-02-07T20:53:36.5270000Z"/>
    <s v="2026-02-07T20:48:13.6230000Z"/>
    <n v="111"/>
    <m/>
    <s v="2026-02-07T20:53:29.7830000Z"/>
    <m/>
    <m/>
  </r>
  <r>
    <s v="T2-25_BDSDF106"/>
    <x v="0"/>
    <x v="0"/>
    <s v="Trimester 2"/>
    <x v="60"/>
    <s v="2025eb1100078@bitspilani-digital.edu.in"/>
    <s v="2025EB1100078"/>
    <x v="0"/>
    <s v="YASH RAJPUROHIT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7T21:06:40.1600000Z"/>
    <s v="2026-02-07T20:48:13.6230000Z"/>
    <n v="111"/>
    <m/>
    <s v="2026-02-07T21:06:20.7370000Z"/>
    <m/>
    <m/>
  </r>
  <r>
    <s v="T2-25_BDSDF102"/>
    <x v="1"/>
    <x v="0"/>
    <s v="Trimester 2"/>
    <x v="60"/>
    <s v="2025eb1100078@bitspilani-digital.edu.in"/>
    <s v="2025EB1100078"/>
    <x v="0"/>
    <s v="YASH RAJPUROHIT"/>
    <b v="1"/>
    <n v="6"/>
    <n v="84"/>
    <n v="7.1428571428571425E-2"/>
    <s v="Active"/>
    <x v="0"/>
    <n v="0"/>
    <n v="4"/>
    <n v="0"/>
    <s v="no 0% progess"/>
    <n v="0"/>
    <n v="1"/>
    <n v="1"/>
    <n v="0"/>
    <n v="0"/>
    <n v="0"/>
    <m/>
    <n v="0"/>
    <m/>
    <n v="132"/>
    <s v="2026-02-07T20:56:52.3170000Z"/>
    <s v="2026-02-07T20:48:13.6230000Z"/>
    <n v="111"/>
    <m/>
    <s v="2026-02-07T20:56:48.0530000Z"/>
    <m/>
    <m/>
  </r>
  <r>
    <s v="T2-25_BDSDF102"/>
    <x v="1"/>
    <x v="0"/>
    <s v="Trimester 2"/>
    <x v="61"/>
    <s v="2025eb1100079@bitspilani-digital.edu.in"/>
    <s v="2025EB1100079"/>
    <x v="0"/>
    <s v="NEEDA KHALID SIBHAI"/>
    <b v="1"/>
    <n v="6"/>
    <n v="84"/>
    <n v="7.1428571428571425E-2"/>
    <s v="Active"/>
    <x v="0"/>
    <n v="0"/>
    <n v="4"/>
    <n v="0"/>
    <s v="no 0% progess"/>
    <n v="0"/>
    <n v="1"/>
    <n v="1"/>
    <n v="0"/>
    <n v="0"/>
    <n v="0"/>
    <m/>
    <n v="0"/>
    <m/>
    <n v="4475"/>
    <s v="2026-02-08T14:57:09.8900000Z"/>
    <s v="2026-02-08T14:42:27.0370000Z"/>
    <n v="250"/>
    <m/>
    <s v="2026-02-08T14:54:43.2830000Z"/>
    <m/>
    <m/>
  </r>
  <r>
    <s v="T2-25_BDSDF106"/>
    <x v="0"/>
    <x v="0"/>
    <s v="Trimester 2"/>
    <x v="61"/>
    <s v="2025eb1100079@bitspilani-digital.edu.in"/>
    <s v="2025EB1100079"/>
    <x v="0"/>
    <s v="NEEDA KHALID SIBHAI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4:51:52.6630000Z"/>
    <s v="2026-02-08T14:42:27.0370000Z"/>
    <n v="250"/>
    <m/>
    <s v="2026-02-08T14:51:40.0570000Z"/>
    <m/>
    <m/>
  </r>
  <r>
    <s v="T2-25_BDSDF107"/>
    <x v="2"/>
    <x v="0"/>
    <s v="Trimester 2"/>
    <x v="61"/>
    <s v="2025eb1100079@bitspilani-digital.edu.in"/>
    <s v="2025EB1100079"/>
    <x v="0"/>
    <s v="NEEDA KHALID SIBHAI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4:46:34.3770000Z"/>
    <s v="2026-02-08T14:42:27.0370000Z"/>
    <n v="250"/>
    <m/>
    <s v="2026-02-08T14:46:30.9900000Z"/>
    <m/>
    <m/>
  </r>
  <r>
    <s v="T2-25_BDSDF110"/>
    <x v="3"/>
    <x v="0"/>
    <s v="Trimester 2"/>
    <x v="61"/>
    <s v="2025eb1100079@bitspilani-digital.edu.in"/>
    <s v="2025EB1100079"/>
    <x v="0"/>
    <s v="NEEDA KHALID SIBHAI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4:49:43.7470000Z"/>
    <s v="2026-02-08T14:42:27.0370000Z"/>
    <n v="250"/>
    <m/>
    <s v="2026-02-08T14:49:26.8130000Z"/>
    <m/>
    <m/>
  </r>
  <r>
    <s v="T2-25_BDSDF110"/>
    <x v="3"/>
    <x v="0"/>
    <s v="Trimester 2"/>
    <x v="62"/>
    <s v="2025eb1100081@bitspilani-digital.edu.in"/>
    <s v="2025EB1100081"/>
    <x v="0"/>
    <s v="DEVANSHU SHARMA"/>
    <b v="1"/>
    <n v="33"/>
    <n v="46"/>
    <n v="0.71739130434782605"/>
    <s v="Active"/>
    <x v="1"/>
    <n v="0"/>
    <n v="4"/>
    <n v="0"/>
    <s v="no 0% progess"/>
    <n v="0"/>
    <n v="9"/>
    <n v="11"/>
    <n v="2"/>
    <n v="0"/>
    <n v="0"/>
    <s v="2026-01-30T13:54:02.0570000Z"/>
    <n v="0"/>
    <m/>
    <n v="19234"/>
    <s v="2026-02-08T14:36:56.8030000Z"/>
    <s v="2026-02-08T14:30:44.0000000Z"/>
    <n v="296"/>
    <m/>
    <s v="2026-02-08T14:36:40.7230000Z"/>
    <s v="2026-01-30T13:36:52.0300000Z"/>
    <s v="2026-01-30T14:02:28.5800000Z"/>
  </r>
  <r>
    <s v="T2-25_BDSDF107"/>
    <x v="2"/>
    <x v="0"/>
    <s v="Trimester 2"/>
    <x v="62"/>
    <s v="2025eb1100081@bitspilani-digital.edu.in"/>
    <s v="2025EB1100081"/>
    <x v="0"/>
    <s v="DEVANSHU SHARMA"/>
    <b v="1"/>
    <n v="41"/>
    <n v="41"/>
    <n v="1"/>
    <s v="Active"/>
    <x v="1"/>
    <n v="0"/>
    <n v="4"/>
    <n v="0"/>
    <s v="no 0% progess"/>
    <n v="0"/>
    <n v="6"/>
    <n v="11"/>
    <n v="2"/>
    <n v="0"/>
    <n v="1"/>
    <s v="2026-01-29T04:35:25.2930000Z"/>
    <n v="0"/>
    <m/>
    <n v="47052"/>
    <s v="2026-02-06T17:16:07.9330000Z"/>
    <s v="2026-02-08T14:30:44.0000000Z"/>
    <n v="296"/>
    <m/>
    <s v="2026-02-06T17:15:49.9670000Z"/>
    <m/>
    <m/>
  </r>
  <r>
    <s v="T2-25_BDSDF106"/>
    <x v="0"/>
    <x v="0"/>
    <s v="Trimester 2"/>
    <x v="62"/>
    <s v="2025eb1100081@bitspilani-digital.edu.in"/>
    <s v="2025EB1100081"/>
    <x v="0"/>
    <s v="DEVANSHU SHARMA"/>
    <b v="1"/>
    <n v="12"/>
    <n v="93"/>
    <n v="0.12903225806451613"/>
    <s v="Active"/>
    <x v="1"/>
    <n v="0"/>
    <n v="4"/>
    <n v="0"/>
    <s v="no 0% progess"/>
    <n v="0"/>
    <n v="3"/>
    <n v="3"/>
    <n v="0"/>
    <n v="0"/>
    <n v="0"/>
    <m/>
    <n v="0"/>
    <m/>
    <n v="4161"/>
    <s v="2026-02-08T14:39:36.1670000Z"/>
    <s v="2026-02-08T14:30:44.0000000Z"/>
    <n v="296"/>
    <m/>
    <s v="2026-02-08T14:39:25.9930000Z"/>
    <s v="2026-01-22T07:35:13.5800000Z"/>
    <s v="2026-01-22T07:36:12.1000000Z"/>
  </r>
  <r>
    <s v="T2-25_BDSDF102"/>
    <x v="1"/>
    <x v="0"/>
    <s v="Trimester 2"/>
    <x v="62"/>
    <s v="2025eb1100081@bitspilani-digital.edu.in"/>
    <s v="2025EB1100081"/>
    <x v="0"/>
    <s v="DEVANSHU SHARMA"/>
    <b v="1"/>
    <n v="32"/>
    <n v="84"/>
    <n v="0.38095238095238093"/>
    <s v="Active"/>
    <x v="1"/>
    <n v="0"/>
    <n v="4"/>
    <n v="0"/>
    <s v="no 0% progess"/>
    <n v="0"/>
    <n v="8"/>
    <n v="13"/>
    <n v="0"/>
    <n v="0"/>
    <n v="0"/>
    <m/>
    <n v="0"/>
    <m/>
    <n v="27143"/>
    <s v="2026-02-08T14:47:06.5330000Z"/>
    <s v="2026-02-08T14:30:44.0000000Z"/>
    <n v="296"/>
    <m/>
    <s v="2026-02-08T14:42:41.6100000Z"/>
    <m/>
    <m/>
  </r>
  <r>
    <s v="T2-25_BDSDF102"/>
    <x v="1"/>
    <x v="0"/>
    <s v="Trimester 2"/>
    <x v="63"/>
    <s v="2025eb1100082@bitspilani-digital.edu.in"/>
    <s v="2025EB1100082"/>
    <x v="0"/>
    <s v="THARUN ADITHYAN Y"/>
    <b v="1"/>
    <n v="1"/>
    <n v="84"/>
    <n v="1.1904761904761904E-2"/>
    <s v="Active"/>
    <x v="0"/>
    <n v="0"/>
    <n v="5"/>
    <n v="0"/>
    <s v="no 0% progess"/>
    <n v="0"/>
    <n v="1"/>
    <n v="1"/>
    <n v="0"/>
    <n v="0"/>
    <n v="0"/>
    <m/>
    <n v="0"/>
    <m/>
    <n v="0"/>
    <s v="2026-02-09T03:56:25.5400000Z"/>
    <s v="2026-02-09T03:56:10.5330000Z"/>
    <n v="69"/>
    <m/>
    <s v="2026-02-08T14:49:19.7830000Z"/>
    <m/>
    <m/>
  </r>
  <r>
    <s v="T2-25_BDSDF106"/>
    <x v="0"/>
    <x v="0"/>
    <s v="Trimester 2"/>
    <x v="63"/>
    <s v="2025eb1100082@bitspilani-digital.edu.in"/>
    <s v="2025EB1100082"/>
    <x v="0"/>
    <s v="THARUN ADITHYAN Y"/>
    <b v="1"/>
    <n v="2"/>
    <n v="93"/>
    <n v="2.1505376344086023E-2"/>
    <s v="Active"/>
    <x v="0"/>
    <n v="0"/>
    <n v="5"/>
    <n v="0"/>
    <s v="no 0% progess"/>
    <n v="0"/>
    <n v="1"/>
    <n v="1"/>
    <n v="0"/>
    <n v="0"/>
    <n v="0"/>
    <m/>
    <n v="0"/>
    <m/>
    <n v="161"/>
    <s v="2026-02-08T14:48:19.8200000Z"/>
    <s v="2026-02-09T03:56:10.5330000Z"/>
    <n v="69"/>
    <m/>
    <s v="2026-02-08T14:45:23.5970000Z"/>
    <m/>
    <m/>
  </r>
  <r>
    <s v="T2-25_BDSDF107"/>
    <x v="2"/>
    <x v="0"/>
    <s v="Trimester 2"/>
    <x v="63"/>
    <s v="2025eb1100082@bitspilani-digital.edu.in"/>
    <s v="2025EB1100082"/>
    <x v="0"/>
    <s v="THARUN ADITHYAN Y"/>
    <b v="1"/>
    <n v="2"/>
    <n v="41"/>
    <n v="4.878048780487805E-2"/>
    <s v="Active"/>
    <x v="0"/>
    <n v="0"/>
    <n v="5"/>
    <n v="0"/>
    <s v="no 0% progess"/>
    <n v="0"/>
    <n v="2"/>
    <n v="2"/>
    <n v="0"/>
    <n v="0"/>
    <n v="0"/>
    <m/>
    <n v="0"/>
    <m/>
    <n v="0"/>
    <s v="2026-02-08T14:59:26.8200000Z"/>
    <s v="2026-02-09T03:56:10.5330000Z"/>
    <n v="69"/>
    <m/>
    <s v="2026-02-08T14:40:19.4330000Z"/>
    <m/>
    <m/>
  </r>
  <r>
    <s v="T2-25_BDSDF110"/>
    <x v="3"/>
    <x v="0"/>
    <s v="Trimester 2"/>
    <x v="63"/>
    <s v="2025eb1100082@bitspilani-digital.edu.in"/>
    <s v="2025EB1100082"/>
    <x v="0"/>
    <s v="THARUN ADITHYAN Y"/>
    <b v="1"/>
    <n v="1"/>
    <n v="46"/>
    <n v="2.1739130434782608E-2"/>
    <s v="Active"/>
    <x v="0"/>
    <n v="0"/>
    <n v="5"/>
    <n v="0"/>
    <s v="no 0% progess"/>
    <n v="0"/>
    <n v="1"/>
    <n v="1"/>
    <n v="0"/>
    <n v="0"/>
    <n v="0"/>
    <m/>
    <n v="0"/>
    <m/>
    <n v="0"/>
    <s v="2026-02-09T03:56:38.4200000Z"/>
    <s v="2026-02-09T03:56:10.5330000Z"/>
    <n v="69"/>
    <m/>
    <s v="2026-02-08T14:44:14.2870000Z"/>
    <m/>
    <m/>
  </r>
  <r>
    <s v="T2-25_BDSDF101"/>
    <x v="7"/>
    <x v="0"/>
    <s v="Trimester 2"/>
    <x v="63"/>
    <s v="2025eb1100082@bitspilani-digital.edu.in"/>
    <s v="2025EB1100082"/>
    <x v="0"/>
    <s v="THARUN ADITHYAN Y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14:59:39.5870000Z"/>
    <s v="2026-02-09T03:56:10.5330000Z"/>
    <n v="69"/>
    <m/>
    <m/>
    <m/>
    <m/>
  </r>
  <r>
    <s v="T2-25_BDSDF108"/>
    <x v="4"/>
    <x v="0"/>
    <s v="Trimester 2"/>
    <x v="64"/>
    <s v="2025eb1100085@bitspilani-digital.edu.in"/>
    <s v="2025EB1100085"/>
    <x v="0"/>
    <s v="PORANDLA SAI SIRI CHANDANA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08:16:08.3600000Z"/>
    <s v="2026-02-08T14:04:27.9830000Z"/>
    <n v="84"/>
    <m/>
    <m/>
    <m/>
    <m/>
  </r>
  <r>
    <s v="T2-25_BDSDF110"/>
    <x v="3"/>
    <x v="0"/>
    <s v="Trimester 2"/>
    <x v="64"/>
    <s v="2025eb1100085@bitspilani-digital.edu.in"/>
    <s v="2025EB1100085"/>
    <x v="0"/>
    <s v="PORANDLA SAI SIRI CHANDAN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0T15:02:50.3870000Z"/>
    <s v="2026-02-08T14:04:27.9830000Z"/>
    <n v="84"/>
    <m/>
    <m/>
    <m/>
    <m/>
  </r>
  <r>
    <s v="T2-25_BDSDF107"/>
    <x v="2"/>
    <x v="0"/>
    <s v="Trimester 2"/>
    <x v="64"/>
    <s v="2025eb1100085@bitspilani-digital.edu.in"/>
    <s v="2025EB1100085"/>
    <x v="0"/>
    <s v="PORANDLA SAI SIRI CHANDANA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4:13:56.6670000Z"/>
    <s v="2026-02-08T14:04:27.9830000Z"/>
    <n v="84"/>
    <m/>
    <s v="2026-02-08T14:07:15.8300000Z"/>
    <m/>
    <m/>
  </r>
  <r>
    <s v="T2-25_BDSDF106"/>
    <x v="0"/>
    <x v="0"/>
    <s v="Trimester 2"/>
    <x v="64"/>
    <s v="2025eb1100085@bitspilani-digital.edu.in"/>
    <s v="2025EB1100085"/>
    <x v="0"/>
    <s v="PORANDLA SAI SIRI CHANDANA"/>
    <b v="1"/>
    <n v="28"/>
    <n v="93"/>
    <n v="0.30107526881720431"/>
    <s v="Active"/>
    <x v="1"/>
    <n v="0"/>
    <n v="4"/>
    <n v="0"/>
    <s v="no 0% progess"/>
    <n v="0"/>
    <n v="7"/>
    <n v="8"/>
    <n v="0"/>
    <n v="0"/>
    <n v="0"/>
    <m/>
    <n v="0"/>
    <m/>
    <n v="27735"/>
    <s v="2026-02-08T14:24:06.8430000Z"/>
    <s v="2026-02-08T14:04:27.9830000Z"/>
    <n v="84"/>
    <m/>
    <s v="2026-02-08T14:24:01.2200000Z"/>
    <s v="2026-02-07T17:34:23.5800000Z"/>
    <s v="2026-02-08T14:14:15.9730000Z"/>
  </r>
  <r>
    <s v="T2-25_BDSDF108"/>
    <x v="4"/>
    <x v="0"/>
    <s v="Trimester 2"/>
    <x v="65"/>
    <s v="2025eb1100087@bitspilani-digital.edu.in"/>
    <s v="2025EB1100087"/>
    <x v="0"/>
    <s v="SHIVANSH"/>
    <b v="1"/>
    <n v="0"/>
    <n v="88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3T13:41:48.4330000Z"/>
    <n v="68"/>
    <m/>
    <m/>
    <m/>
    <m/>
  </r>
  <r>
    <s v="T2-25_BDSDF113"/>
    <x v="6"/>
    <x v="0"/>
    <s v="Trimester 2"/>
    <x v="65"/>
    <s v="2025eb1100087@bitspilani-digital.edu.in"/>
    <s v="2025EB1100087"/>
    <x v="0"/>
    <s v="SHIVANSH"/>
    <b v="1"/>
    <n v="0"/>
    <n v="8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3T13:41:48.4330000Z"/>
    <n v="68"/>
    <m/>
    <m/>
    <m/>
    <m/>
  </r>
  <r>
    <s v="T2-25_BDSDF110"/>
    <x v="3"/>
    <x v="0"/>
    <s v="Trimester 2"/>
    <x v="65"/>
    <s v="2025eb1100087@bitspilani-digital.edu.in"/>
    <s v="2025EB1100087"/>
    <x v="0"/>
    <s v="SHIVANSH"/>
    <b v="1"/>
    <n v="0"/>
    <n v="4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3T13:41:48.4330000Z"/>
    <n v="68"/>
    <m/>
    <m/>
    <m/>
    <m/>
  </r>
  <r>
    <s v="T2-25_BDSDF110"/>
    <x v="3"/>
    <x v="0"/>
    <s v="Trimester 2"/>
    <x v="66"/>
    <s v="2025eb1100088@bitspilani-digital.edu.in"/>
    <s v="2025EB1100088"/>
    <x v="0"/>
    <s v="SUVAN MALHOTR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7:50:49.1430000Z"/>
    <n v="88"/>
    <m/>
    <m/>
    <m/>
    <m/>
  </r>
  <r>
    <s v="T2-25_BDSDF107"/>
    <x v="2"/>
    <x v="0"/>
    <s v="Trimester 2"/>
    <x v="66"/>
    <s v="2025eb1100088@bitspilani-digital.edu.in"/>
    <s v="2025EB1100088"/>
    <x v="0"/>
    <s v="SUVAN MALHOTR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7:50:49.1430000Z"/>
    <n v="88"/>
    <m/>
    <m/>
    <m/>
    <m/>
  </r>
  <r>
    <s v="T2-25_BDSDF106"/>
    <x v="0"/>
    <x v="0"/>
    <s v="Trimester 2"/>
    <x v="66"/>
    <s v="2025eb1100088@bitspilani-digital.edu.in"/>
    <s v="2025EB1100088"/>
    <x v="0"/>
    <s v="SUVAN MALHOTRA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7:50:49.1430000Z"/>
    <n v="88"/>
    <m/>
    <m/>
    <m/>
    <m/>
  </r>
  <r>
    <s v="T2-25_BDSDF102"/>
    <x v="1"/>
    <x v="0"/>
    <s v="Trimester 2"/>
    <x v="66"/>
    <s v="2025eb1100088@bitspilani-digital.edu.in"/>
    <s v="2025EB1100088"/>
    <x v="0"/>
    <s v="SUVAN MALHOTR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7:50:49.1430000Z"/>
    <n v="88"/>
    <m/>
    <m/>
    <m/>
    <m/>
  </r>
  <r>
    <s v="T2-25_BDSDF113"/>
    <x v="6"/>
    <x v="0"/>
    <s v="Trimester 2"/>
    <x v="67"/>
    <s v="2025eb1100090@bitspilani-digital.edu.in"/>
    <s v="2025EB1100090"/>
    <x v="0"/>
    <s v="GOSWAMI HEMATRI"/>
    <b v="1"/>
    <n v="23"/>
    <n v="86"/>
    <n v="0.26744186046511625"/>
    <s v="Active"/>
    <x v="1"/>
    <n v="0"/>
    <n v="4"/>
    <n v="0"/>
    <s v="no 0% progess"/>
    <n v="0"/>
    <n v="3"/>
    <n v="9"/>
    <n v="0"/>
    <n v="0"/>
    <n v="0"/>
    <m/>
    <n v="0"/>
    <m/>
    <n v="4890"/>
    <s v="2026-01-24T15:17:06.4630000Z"/>
    <s v="2026-01-31T15:36:10.7170000Z"/>
    <n v="81"/>
    <m/>
    <s v="2026-01-23T17:33:59.2030000Z"/>
    <s v="2026-01-24T15:16:57.7770000Z"/>
    <s v="2026-01-24T15:16:57.7900000Z"/>
  </r>
  <r>
    <s v="T2-25_BDSDF102"/>
    <x v="1"/>
    <x v="0"/>
    <s v="Trimester 2"/>
    <x v="67"/>
    <s v="2025eb1100090@bitspilani-digital.edu.in"/>
    <s v="2025EB1100090"/>
    <x v="0"/>
    <s v="GOSWAMI HEMATR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5:36:10.7170000Z"/>
    <n v="81"/>
    <m/>
    <m/>
    <m/>
    <m/>
  </r>
  <r>
    <s v="T2-25_BDSDF107"/>
    <x v="2"/>
    <x v="0"/>
    <s v="Trimester 2"/>
    <x v="67"/>
    <s v="2025eb1100090@bitspilani-digital.edu.in"/>
    <s v="2025EB1100090"/>
    <x v="0"/>
    <s v="GOSWAMI HEMATR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15:14:32.4430000Z"/>
    <s v="2026-01-31T15:36:10.7170000Z"/>
    <n v="81"/>
    <m/>
    <m/>
    <m/>
    <m/>
  </r>
  <r>
    <s v="T2-25_BDSDF110"/>
    <x v="3"/>
    <x v="0"/>
    <s v="Trimester 2"/>
    <x v="67"/>
    <s v="2025eb1100090@bitspilani-digital.edu.in"/>
    <s v="2025EB1100090"/>
    <x v="0"/>
    <s v="GOSWAMI HEMATRI"/>
    <b v="1"/>
    <n v="4"/>
    <n v="46"/>
    <n v="8.6956521739130432E-2"/>
    <s v="Active"/>
    <x v="0"/>
    <n v="0"/>
    <n v="4"/>
    <n v="0"/>
    <s v="no 0% progess"/>
    <n v="0"/>
    <n v="0"/>
    <n v="0"/>
    <n v="0"/>
    <n v="0"/>
    <n v="0"/>
    <m/>
    <n v="0"/>
    <m/>
    <n v="3845"/>
    <s v="2026-01-18T18:50:05.6700000Z"/>
    <s v="2026-01-31T15:36:10.7170000Z"/>
    <n v="81"/>
    <m/>
    <m/>
    <s v="2026-01-17T17:06:49.0370000Z"/>
    <s v="2026-01-17T17:07:12.1370000Z"/>
  </r>
  <r>
    <s v="T2-25_BDSDF110"/>
    <x v="3"/>
    <x v="0"/>
    <s v="Trimester 2"/>
    <x v="68"/>
    <s v="2025eb1100091@bitspilani-digital.edu.in"/>
    <s v="2025EB1100091"/>
    <x v="0"/>
    <s v="GOSWAMI HARVYBEN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4:51:11.3370000Z"/>
    <s v="2026-01-23T15:53:46.2100000Z"/>
    <n v="61"/>
    <m/>
    <m/>
    <m/>
    <m/>
  </r>
  <r>
    <s v="T2-25_BDSDF107"/>
    <x v="2"/>
    <x v="0"/>
    <s v="Trimester 2"/>
    <x v="68"/>
    <s v="2025eb1100091@bitspilani-digital.edu.in"/>
    <s v="2025EB1100091"/>
    <x v="0"/>
    <s v="GOSWAMI HARVYBEN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5:53:46.2100000Z"/>
    <n v="61"/>
    <m/>
    <m/>
    <m/>
    <m/>
  </r>
  <r>
    <s v="T2-25_BDSDF102"/>
    <x v="1"/>
    <x v="0"/>
    <s v="Trimester 2"/>
    <x v="68"/>
    <s v="2025eb1100091@bitspilani-digital.edu.in"/>
    <s v="2025EB1100091"/>
    <x v="0"/>
    <s v="GOSWAMI HARVYBEN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5:53:46.2100000Z"/>
    <n v="61"/>
    <m/>
    <m/>
    <m/>
    <m/>
  </r>
  <r>
    <s v="T2-25_BDSDF113"/>
    <x v="6"/>
    <x v="0"/>
    <s v="Trimester 2"/>
    <x v="68"/>
    <s v="2025eb1100091@bitspilani-digital.edu.in"/>
    <s v="2025EB1100091"/>
    <x v="0"/>
    <s v="GOSWAMI HARVYBEN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4:57:32.2270000Z"/>
    <s v="2026-01-23T15:53:46.2100000Z"/>
    <n v="61"/>
    <m/>
    <m/>
    <m/>
    <m/>
  </r>
  <r>
    <s v="T2-25_BDSDF102"/>
    <x v="1"/>
    <x v="0"/>
    <s v="Trimester 2"/>
    <x v="69"/>
    <s v="2025eb1100093@bitspilani-digital.edu.in"/>
    <s v="2025EB1100093"/>
    <x v="0"/>
    <s v="PARTH"/>
    <b v="1"/>
    <n v="2"/>
    <n v="84"/>
    <n v="2.3809523809523808E-2"/>
    <s v="Active"/>
    <x v="0"/>
    <n v="0"/>
    <n v="4"/>
    <n v="0"/>
    <s v="no 0% progess"/>
    <n v="0"/>
    <n v="0"/>
    <n v="0"/>
    <n v="0"/>
    <n v="0"/>
    <n v="0"/>
    <m/>
    <n v="0"/>
    <m/>
    <n v="70"/>
    <s v="2026-02-07T12:33:34.3300000Z"/>
    <s v="2026-02-08T15:23:58.8600000Z"/>
    <n v="335"/>
    <m/>
    <m/>
    <m/>
    <m/>
  </r>
  <r>
    <s v="T2-25_BDSDF106"/>
    <x v="0"/>
    <x v="0"/>
    <s v="Trimester 2"/>
    <x v="69"/>
    <s v="2025eb1100093@bitspilani-digital.edu.in"/>
    <s v="2025EB1100093"/>
    <x v="0"/>
    <s v="PARTH"/>
    <b v="1"/>
    <n v="12"/>
    <n v="93"/>
    <n v="0.12903225806451613"/>
    <s v="Active"/>
    <x v="1"/>
    <n v="0"/>
    <n v="4"/>
    <n v="0"/>
    <s v="no 0% progess"/>
    <n v="0"/>
    <n v="3"/>
    <n v="3"/>
    <n v="0"/>
    <n v="0"/>
    <n v="0"/>
    <m/>
    <n v="0"/>
    <m/>
    <n v="5744"/>
    <s v="2026-02-07T12:29:43.7830000Z"/>
    <s v="2026-02-08T15:23:58.8600000Z"/>
    <n v="335"/>
    <m/>
    <s v="2026-01-18T09:42:13.2130000Z"/>
    <s v="2026-01-18T09:03:37.8970000Z"/>
    <s v="2026-01-18T09:03:37.8800000Z"/>
  </r>
  <r>
    <s v="T2-25_BDSDF107"/>
    <x v="2"/>
    <x v="0"/>
    <s v="Trimester 2"/>
    <x v="69"/>
    <s v="2025eb1100093@bitspilani-digital.edu.in"/>
    <s v="2025EB1100093"/>
    <x v="0"/>
    <s v="PARTH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27"/>
    <s v="2026-02-07T16:41:05.6300000Z"/>
    <s v="2026-02-08T15:23:58.8600000Z"/>
    <n v="335"/>
    <m/>
    <s v="2026-02-07T16:40:01.2870000Z"/>
    <m/>
    <m/>
  </r>
  <r>
    <s v="T2-25_BDSDF110"/>
    <x v="3"/>
    <x v="0"/>
    <s v="Trimester 2"/>
    <x v="69"/>
    <s v="2025eb1100093@bitspilani-digital.edu.in"/>
    <s v="2025EB1100093"/>
    <x v="0"/>
    <s v="PARTH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168"/>
    <s v="2026-02-07T12:31:24.5470000Z"/>
    <s v="2026-02-08T15:23:58.8600000Z"/>
    <n v="335"/>
    <m/>
    <m/>
    <s v="2026-01-18T07:58:08.9900000Z"/>
    <s v="2026-01-18T07:58:08.9670000Z"/>
  </r>
  <r>
    <s v="T2-25_BDSDF107"/>
    <x v="2"/>
    <x v="0"/>
    <s v="Trimester 2"/>
    <x v="70"/>
    <s v="2025eb1100094@bitspilani-digital.edu.in"/>
    <s v="2025EB1100094"/>
    <x v="0"/>
    <s v="HEMAL V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04:09:57.4070000Z"/>
    <n v="105"/>
    <m/>
    <m/>
    <m/>
    <m/>
  </r>
  <r>
    <s v="T2-25_BDSDF106"/>
    <x v="0"/>
    <x v="0"/>
    <s v="Trimester 2"/>
    <x v="70"/>
    <s v="2025eb1100094@bitspilani-digital.edu.in"/>
    <s v="2025EB1100094"/>
    <x v="0"/>
    <s v="HEMAL V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06:26:41.3900000Z"/>
    <s v="2026-02-03T04:09:57.4070000Z"/>
    <n v="105"/>
    <m/>
    <m/>
    <m/>
    <m/>
  </r>
  <r>
    <s v="T2-25_BDSDF102"/>
    <x v="1"/>
    <x v="0"/>
    <s v="Trimester 2"/>
    <x v="70"/>
    <s v="2025eb1100094@bitspilani-digital.edu.in"/>
    <s v="2025EB1100094"/>
    <x v="0"/>
    <s v="HEMAL V"/>
    <b v="1"/>
    <n v="5"/>
    <n v="84"/>
    <n v="5.9523809523809521E-2"/>
    <s v="Active"/>
    <x v="0"/>
    <n v="0"/>
    <n v="4"/>
    <n v="0"/>
    <s v="no 0% progess"/>
    <n v="0"/>
    <n v="1"/>
    <n v="1"/>
    <n v="0"/>
    <n v="0"/>
    <n v="0"/>
    <m/>
    <n v="0"/>
    <m/>
    <n v="898"/>
    <s v="2026-02-03T04:10:24.9930000Z"/>
    <s v="2026-02-03T04:09:57.4070000Z"/>
    <n v="105"/>
    <m/>
    <s v="2026-01-26T07:20:23.2900000Z"/>
    <m/>
    <m/>
  </r>
  <r>
    <s v="T2-25_BDSDF114"/>
    <x v="5"/>
    <x v="0"/>
    <s v="Trimester 2"/>
    <x v="70"/>
    <s v="2025eb1100094@bitspilani-digital.edu.in"/>
    <s v="2025EB1100094"/>
    <x v="0"/>
    <s v="HEMAL V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7:26:06.7070000Z"/>
    <s v="2026-02-03T04:09:57.4070000Z"/>
    <n v="105"/>
    <m/>
    <m/>
    <m/>
    <m/>
  </r>
  <r>
    <s v="T2-25_BDSDF102"/>
    <x v="1"/>
    <x v="0"/>
    <s v="Trimester 2"/>
    <x v="71"/>
    <s v="2025eb1100095@bitspilani-digital.edu.in"/>
    <s v="2025EB1100095"/>
    <x v="0"/>
    <s v="HIMNISH TEOTIA"/>
    <b v="1"/>
    <n v="6"/>
    <n v="84"/>
    <n v="7.1428571428571425E-2"/>
    <s v="Active"/>
    <x v="0"/>
    <n v="0"/>
    <n v="4"/>
    <n v="0"/>
    <s v="no 0% progess"/>
    <n v="0"/>
    <n v="1"/>
    <n v="1"/>
    <n v="0"/>
    <n v="0"/>
    <n v="0"/>
    <m/>
    <n v="0"/>
    <m/>
    <n v="3507"/>
    <s v="2026-02-09T04:52:13.6930000Z"/>
    <s v="2026-02-09T04:52:15.1470000Z"/>
    <n v="165"/>
    <m/>
    <s v="2026-01-26T15:31:23.7570000Z"/>
    <m/>
    <m/>
  </r>
  <r>
    <s v="T2-25_BDSDF106"/>
    <x v="0"/>
    <x v="0"/>
    <s v="Trimester 2"/>
    <x v="71"/>
    <s v="2025eb1100095@bitspilani-digital.edu.in"/>
    <s v="2025EB1100095"/>
    <x v="0"/>
    <s v="HIMNISH TEOTIA"/>
    <b v="1"/>
    <n v="7"/>
    <n v="93"/>
    <n v="7.5268817204301078E-2"/>
    <s v="Active"/>
    <x v="0"/>
    <n v="0"/>
    <n v="4"/>
    <n v="0"/>
    <s v="no 0% progess"/>
    <n v="0"/>
    <n v="0"/>
    <n v="0"/>
    <n v="0"/>
    <n v="0"/>
    <n v="0"/>
    <m/>
    <n v="0"/>
    <m/>
    <n v="12529"/>
    <s v="2026-02-09T07:02:09.6900000Z"/>
    <s v="2026-02-09T04:52:15.1470000Z"/>
    <n v="165"/>
    <m/>
    <m/>
    <s v="2026-02-09T05:20:39.5430000Z"/>
    <s v="2026-02-09T05:20:39.5400000Z"/>
  </r>
  <r>
    <s v="T2-25_BDSDF107"/>
    <x v="2"/>
    <x v="0"/>
    <s v="Trimester 2"/>
    <x v="71"/>
    <s v="2025eb1100095@bitspilani-digital.edu.in"/>
    <s v="2025EB1100095"/>
    <x v="0"/>
    <s v="HIMNISH TEOTIA"/>
    <b v="1"/>
    <n v="19"/>
    <n v="41"/>
    <n v="0.46341463414634149"/>
    <s v="Active"/>
    <x v="1"/>
    <n v="0"/>
    <n v="4"/>
    <n v="0"/>
    <s v="no 0% progess"/>
    <n v="0"/>
    <n v="2"/>
    <n v="2"/>
    <n v="0"/>
    <n v="0"/>
    <n v="0"/>
    <m/>
    <n v="0"/>
    <m/>
    <n v="111514"/>
    <s v="2026-02-09T04:53:28.0000000Z"/>
    <s v="2026-02-09T04:52:15.1470000Z"/>
    <n v="165"/>
    <m/>
    <s v="2026-02-08T11:28:26.5030000Z"/>
    <m/>
    <m/>
  </r>
  <r>
    <s v="T2-25_BDSDF110"/>
    <x v="3"/>
    <x v="0"/>
    <s v="Trimester 2"/>
    <x v="71"/>
    <s v="2025eb1100095@bitspilani-digital.edu.in"/>
    <s v="2025EB1100095"/>
    <x v="0"/>
    <s v="HIMNISH TEOTIA"/>
    <b v="1"/>
    <n v="4"/>
    <n v="46"/>
    <n v="8.6956521739130432E-2"/>
    <s v="Active"/>
    <x v="0"/>
    <n v="0"/>
    <n v="4"/>
    <n v="0"/>
    <s v="no 0% progess"/>
    <n v="0"/>
    <n v="0"/>
    <n v="0"/>
    <n v="0"/>
    <n v="0"/>
    <n v="0"/>
    <m/>
    <n v="0"/>
    <m/>
    <n v="84164"/>
    <s v="2026-02-09T04:52:15.9570000Z"/>
    <s v="2026-02-09T04:52:15.1470000Z"/>
    <n v="165"/>
    <m/>
    <m/>
    <s v="2026-01-26T16:04:01.5370000Z"/>
    <s v="2026-01-28T04:09:35.8500000Z"/>
  </r>
  <r>
    <s v="T2-25_BDSDF114"/>
    <x v="5"/>
    <x v="0"/>
    <s v="Trimester 2"/>
    <x v="72"/>
    <s v="2025eb1100097@bitspilani-digital.edu.in"/>
    <s v="2025EB1100097"/>
    <x v="0"/>
    <s v="AMAL KRISHNA P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06:25:42.0330000Z"/>
    <s v="2026-02-07T06:24:14.5600000Z"/>
    <n v="62"/>
    <m/>
    <m/>
    <m/>
    <m/>
  </r>
  <r>
    <s v="T2-25_BDSDF108"/>
    <x v="4"/>
    <x v="0"/>
    <s v="Trimester 2"/>
    <x v="72"/>
    <s v="2025eb1100097@bitspilani-digital.edu.in"/>
    <s v="2025EB1100097"/>
    <x v="0"/>
    <s v="AMAL KRISHNA P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6:24:14.5600000Z"/>
    <n v="62"/>
    <m/>
    <m/>
    <m/>
    <m/>
  </r>
  <r>
    <s v="T2-25_BDSDF101"/>
    <x v="7"/>
    <x v="0"/>
    <s v="Trimester 2"/>
    <x v="72"/>
    <s v="2025eb1100097@bitspilani-digital.edu.in"/>
    <s v="2025EB1100097"/>
    <x v="0"/>
    <s v="AMAL KRISHNA P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6:24:14.5600000Z"/>
    <n v="62"/>
    <m/>
    <m/>
    <m/>
    <m/>
  </r>
  <r>
    <s v="T2-25_BDSDF110"/>
    <x v="3"/>
    <x v="0"/>
    <s v="Trimester 2"/>
    <x v="72"/>
    <s v="2025eb1100097@bitspilani-digital.edu.in"/>
    <s v="2025EB1100097"/>
    <x v="0"/>
    <s v="AMAL KRISHNA P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08:48:16.2930000Z"/>
    <s v="2026-02-07T06:24:14.5600000Z"/>
    <n v="62"/>
    <m/>
    <m/>
    <m/>
    <m/>
  </r>
  <r>
    <s v="T2-25_BDSDF110"/>
    <x v="3"/>
    <x v="0"/>
    <s v="Trimester 2"/>
    <x v="73"/>
    <s v="2025eb1100098@bitspilani-digital.edu.in"/>
    <s v="2025EB1100098"/>
    <x v="0"/>
    <s v="ARYAN ANAND PARDESH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15:13:50.9630000Z"/>
    <n v="82"/>
    <m/>
    <m/>
    <m/>
    <m/>
  </r>
  <r>
    <s v="T2-25_BDSDF107"/>
    <x v="2"/>
    <x v="0"/>
    <s v="Trimester 2"/>
    <x v="73"/>
    <s v="2025eb1100098@bitspilani-digital.edu.in"/>
    <s v="2025EB1100098"/>
    <x v="0"/>
    <s v="ARYAN ANAND PARDESH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15:13:50.9630000Z"/>
    <n v="82"/>
    <m/>
    <m/>
    <m/>
    <m/>
  </r>
  <r>
    <s v="T2-25_BDSDF106"/>
    <x v="0"/>
    <x v="0"/>
    <s v="Trimester 2"/>
    <x v="73"/>
    <s v="2025eb1100098@bitspilani-digital.edu.in"/>
    <s v="2025EB1100098"/>
    <x v="0"/>
    <s v="ARYAN ANAND PARDESH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15:13:50.9630000Z"/>
    <n v="82"/>
    <m/>
    <m/>
    <m/>
    <m/>
  </r>
  <r>
    <s v="T2-25_BDSDF102"/>
    <x v="1"/>
    <x v="0"/>
    <s v="Trimester 2"/>
    <x v="73"/>
    <s v="2025eb1100098@bitspilani-digital.edu.in"/>
    <s v="2025EB1100098"/>
    <x v="0"/>
    <s v="ARYAN ANAND PARDESH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9T15:13:54.1730000Z"/>
    <s v="2026-01-29T15:13:50.9630000Z"/>
    <n v="82"/>
    <m/>
    <m/>
    <m/>
    <m/>
  </r>
  <r>
    <s v="T2-25_BDSDF101"/>
    <x v="7"/>
    <x v="0"/>
    <s v="Trimester 2"/>
    <x v="74"/>
    <s v="2025eb1100099@bitspilani-digital.edu.in"/>
    <s v="2025EB1100099"/>
    <x v="0"/>
    <s v="MANTHAN SHAH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1-31T15:04:01.6000000Z"/>
    <s v="2026-02-06T14:22:08.2170000Z"/>
    <n v="16"/>
    <m/>
    <m/>
    <m/>
    <m/>
  </r>
  <r>
    <s v="T2-25_BDSDF108"/>
    <x v="4"/>
    <x v="0"/>
    <s v="Trimester 2"/>
    <x v="74"/>
    <s v="2025eb1100099@bitspilani-digital.edu.in"/>
    <s v="2025EB1100099"/>
    <x v="0"/>
    <s v="MANTHAN SHAH"/>
    <b v="1"/>
    <n v="3"/>
    <n v="88"/>
    <n v="3.4090909090909088E-2"/>
    <s v="Active"/>
    <x v="0"/>
    <n v="0"/>
    <n v="5"/>
    <n v="0"/>
    <s v="no 0% progess"/>
    <n v="0"/>
    <n v="0"/>
    <n v="0"/>
    <n v="0"/>
    <n v="0"/>
    <n v="0"/>
    <m/>
    <n v="0"/>
    <m/>
    <n v="4348"/>
    <s v="2026-02-06T14:24:15.4830000Z"/>
    <s v="2026-02-06T14:22:08.2170000Z"/>
    <n v="16"/>
    <m/>
    <m/>
    <m/>
    <m/>
  </r>
  <r>
    <s v="T2-25_BDSDF114"/>
    <x v="5"/>
    <x v="0"/>
    <s v="Trimester 2"/>
    <x v="74"/>
    <s v="2025eb1100099@bitspilani-digital.edu.in"/>
    <s v="2025EB1100099"/>
    <x v="0"/>
    <s v="MANTHAN SHAH"/>
    <b v="1"/>
    <n v="2"/>
    <n v="61"/>
    <n v="3.2786885245901641E-2"/>
    <s v="Active"/>
    <x v="0"/>
    <n v="0"/>
    <n v="5"/>
    <n v="0"/>
    <s v="no 0% progess"/>
    <n v="0"/>
    <n v="0"/>
    <n v="0"/>
    <n v="0"/>
    <n v="0"/>
    <n v="0"/>
    <m/>
    <n v="0"/>
    <m/>
    <n v="1564"/>
    <s v="2026-01-31T15:03:21.0670000Z"/>
    <s v="2026-02-06T14:22:08.2170000Z"/>
    <n v="16"/>
    <m/>
    <m/>
    <m/>
    <m/>
  </r>
  <r>
    <s v="T2-25_BDSDF112"/>
    <x v="8"/>
    <x v="0"/>
    <s v="Trimester 2"/>
    <x v="74"/>
    <s v="2025eb1100099@bitspilani-digital.edu.in"/>
    <s v="2025EB1100099"/>
    <x v="0"/>
    <s v="MANTHAN SHAH"/>
    <b v="1"/>
    <n v="1"/>
    <n v="77"/>
    <n v="1.2987012987012988E-2"/>
    <s v="Active"/>
    <x v="0"/>
    <n v="0"/>
    <n v="5"/>
    <n v="0"/>
    <s v="no 0% progess"/>
    <n v="0"/>
    <n v="0"/>
    <n v="0"/>
    <n v="0"/>
    <n v="0"/>
    <n v="0"/>
    <m/>
    <n v="0"/>
    <m/>
    <n v="4449"/>
    <s v="2026-01-31T14:27:04.5100000Z"/>
    <s v="2026-02-06T14:22:08.2170000Z"/>
    <n v="16"/>
    <m/>
    <m/>
    <m/>
    <m/>
  </r>
  <r>
    <s v="T2-25_BDSDF113"/>
    <x v="6"/>
    <x v="0"/>
    <s v="Trimester 2"/>
    <x v="74"/>
    <s v="2025eb1100099@bitspilani-digital.edu.in"/>
    <s v="2025EB1100099"/>
    <x v="0"/>
    <s v="MANTHAN SHAH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4:23:36.1830000Z"/>
    <s v="2026-02-06T14:22:08.2170000Z"/>
    <n v="16"/>
    <m/>
    <m/>
    <m/>
    <m/>
  </r>
  <r>
    <s v="T2-25_BDSDF102"/>
    <x v="1"/>
    <x v="0"/>
    <s v="Trimester 2"/>
    <x v="75"/>
    <s v="2025eb1100103@bitspilani-digital.edu.in"/>
    <s v="2025EB1100103"/>
    <x v="0"/>
    <s v="NILESH"/>
    <b v="1"/>
    <n v="76"/>
    <n v="84"/>
    <n v="0.90476190476190477"/>
    <s v="Active"/>
    <x v="1"/>
    <n v="0"/>
    <n v="4"/>
    <n v="0"/>
    <s v="no 0% progess"/>
    <n v="0"/>
    <n v="33"/>
    <n v="36"/>
    <n v="4"/>
    <n v="0"/>
    <n v="0"/>
    <s v="2026-02-01T17:09:57.6470000Z"/>
    <n v="0"/>
    <m/>
    <n v="65439"/>
    <s v="2026-02-08T12:40:20.3100000Z"/>
    <s v="2026-02-08T12:24:30.3400000Z"/>
    <n v="352"/>
    <m/>
    <s v="2026-02-08T12:39:36.7300000Z"/>
    <m/>
    <m/>
  </r>
  <r>
    <s v="T2-25_BDSDF106"/>
    <x v="0"/>
    <x v="0"/>
    <s v="Trimester 2"/>
    <x v="75"/>
    <s v="2025eb1100103@bitspilani-digital.edu.in"/>
    <s v="2025EB1100103"/>
    <x v="0"/>
    <s v="NILESH"/>
    <b v="1"/>
    <n v="88"/>
    <n v="93"/>
    <n v="0.94623655913978499"/>
    <s v="Active"/>
    <x v="1"/>
    <n v="0"/>
    <n v="4"/>
    <n v="0"/>
    <s v="no 0% progess"/>
    <n v="0"/>
    <n v="37"/>
    <n v="38"/>
    <n v="4"/>
    <n v="0"/>
    <n v="0"/>
    <s v="2026-02-01T16:51:36.1070000Z"/>
    <n v="0"/>
    <m/>
    <n v="32434"/>
    <s v="2026-02-08T12:51:52.3130000Z"/>
    <s v="2026-02-08T12:24:30.3400000Z"/>
    <n v="352"/>
    <m/>
    <s v="2026-02-08T12:51:15.8200000Z"/>
    <s v="2026-02-01T15:50:14.0270000Z"/>
    <s v="2026-02-01T15:50:14.0270000Z"/>
  </r>
  <r>
    <s v="T2-25_BDSDF107"/>
    <x v="2"/>
    <x v="0"/>
    <s v="Trimester 2"/>
    <x v="75"/>
    <s v="2025eb1100103@bitspilani-digital.edu.in"/>
    <s v="2025EB1100103"/>
    <x v="0"/>
    <s v="NILESH"/>
    <b v="1"/>
    <n v="41"/>
    <n v="41"/>
    <n v="1"/>
    <s v="Active"/>
    <x v="1"/>
    <n v="0"/>
    <n v="4"/>
    <n v="0"/>
    <s v="no 0% progess"/>
    <n v="0"/>
    <n v="6"/>
    <n v="7"/>
    <n v="3"/>
    <n v="0"/>
    <n v="0"/>
    <s v="2026-01-27T17:38:36.7900000Z"/>
    <n v="0"/>
    <m/>
    <n v="33407"/>
    <s v="2026-02-06T17:36:21.0730000Z"/>
    <s v="2026-02-08T12:24:30.3400000Z"/>
    <n v="352"/>
    <m/>
    <s v="2026-02-06T17:36:10.2930000Z"/>
    <m/>
    <m/>
  </r>
  <r>
    <s v="T2-25_BDSDF110"/>
    <x v="3"/>
    <x v="0"/>
    <s v="Trimester 2"/>
    <x v="75"/>
    <s v="2025eb1100103@bitspilani-digital.edu.in"/>
    <s v="2025EB1100103"/>
    <x v="0"/>
    <s v="NILESH"/>
    <b v="1"/>
    <n v="71"/>
    <n v="46"/>
    <n v="1.5434782608695652"/>
    <s v="Active"/>
    <x v="1"/>
    <n v="0"/>
    <n v="4"/>
    <n v="0"/>
    <s v="no 0% progess"/>
    <n v="0"/>
    <n v="19"/>
    <n v="22"/>
    <n v="5"/>
    <n v="0"/>
    <n v="0"/>
    <s v="2026-02-04T03:30:20.9600000Z"/>
    <n v="0"/>
    <m/>
    <n v="52647"/>
    <s v="2026-02-08T13:05:29.4500000Z"/>
    <s v="2026-02-08T12:24:30.3400000Z"/>
    <n v="352"/>
    <m/>
    <s v="2026-02-08T13:05:17.6300000Z"/>
    <s v="2026-02-04T03:15:52.0930000Z"/>
    <s v="2026-02-04T03:15:52.0900000Z"/>
  </r>
  <r>
    <s v="T2-25_BDSDF110"/>
    <x v="3"/>
    <x v="0"/>
    <s v="Trimester 2"/>
    <x v="76"/>
    <s v="2025eb1100104@bitspilani-digital.edu.in"/>
    <s v="2025EB1100104"/>
    <x v="0"/>
    <s v="KALANADHABHATTA S S BHARADWAJ"/>
    <b v="1"/>
    <n v="9"/>
    <n v="46"/>
    <n v="0.19565217391304349"/>
    <s v="Active"/>
    <x v="1"/>
    <n v="0"/>
    <n v="4"/>
    <n v="0"/>
    <s v="no 0% progess"/>
    <n v="0"/>
    <n v="0"/>
    <n v="0"/>
    <n v="0"/>
    <n v="0"/>
    <n v="0"/>
    <m/>
    <n v="0"/>
    <m/>
    <n v="402"/>
    <s v="2026-02-06T14:11:09.3370000Z"/>
    <s v="2026-02-08T12:18:47.5300000Z"/>
    <n v="215"/>
    <m/>
    <m/>
    <s v="2026-02-02T16:11:14.8130000Z"/>
    <s v="2026-02-02T16:11:14.8130000Z"/>
  </r>
  <r>
    <s v="T2-25_BDSDF107"/>
    <x v="2"/>
    <x v="0"/>
    <s v="Trimester 2"/>
    <x v="76"/>
    <s v="2025eb1100104@bitspilani-digital.edu.in"/>
    <s v="2025EB1100104"/>
    <x v="0"/>
    <s v="KALANADHABHATTA S S BHARADWAJ"/>
    <b v="1"/>
    <n v="14"/>
    <n v="41"/>
    <n v="0.34146341463414637"/>
    <s v="Active"/>
    <x v="1"/>
    <n v="0"/>
    <n v="4"/>
    <n v="0"/>
    <s v="no 0% progess"/>
    <n v="0"/>
    <n v="2"/>
    <n v="2"/>
    <n v="0"/>
    <n v="0"/>
    <n v="0"/>
    <m/>
    <n v="0"/>
    <m/>
    <n v="704"/>
    <s v="2026-02-08T12:25:03.5200000Z"/>
    <s v="2026-02-08T12:18:47.5300000Z"/>
    <n v="215"/>
    <m/>
    <s v="2026-02-08T12:25:02.0870000Z"/>
    <m/>
    <m/>
  </r>
  <r>
    <s v="T2-25_BDSDF106"/>
    <x v="0"/>
    <x v="0"/>
    <s v="Trimester 2"/>
    <x v="76"/>
    <s v="2025eb1100104@bitspilani-digital.edu.in"/>
    <s v="2025EB1100104"/>
    <x v="0"/>
    <s v="KALANADHABHATTA S S BHARADWAJ"/>
    <b v="1"/>
    <n v="31"/>
    <n v="93"/>
    <n v="0.33333333333333331"/>
    <s v="Active"/>
    <x v="1"/>
    <n v="0"/>
    <n v="4"/>
    <n v="0"/>
    <s v="no 0% progess"/>
    <n v="0"/>
    <n v="0"/>
    <n v="0"/>
    <n v="0"/>
    <n v="0"/>
    <n v="0"/>
    <m/>
    <n v="0"/>
    <m/>
    <n v="3556"/>
    <s v="2026-02-08T06:19:14.2370000Z"/>
    <s v="2026-02-08T12:18:47.5300000Z"/>
    <n v="215"/>
    <m/>
    <m/>
    <s v="2026-02-08T06:20:57.2830000Z"/>
    <s v="2026-02-08T06:21:26.9570000Z"/>
  </r>
  <r>
    <s v="T2-25_BDSDF102"/>
    <x v="1"/>
    <x v="0"/>
    <s v="Trimester 2"/>
    <x v="76"/>
    <s v="2025eb1100104@bitspilani-digital.edu.in"/>
    <s v="2025EB1100104"/>
    <x v="0"/>
    <s v="KALANADHABHATTA S S BHARADWAJ"/>
    <b v="1"/>
    <n v="10"/>
    <n v="84"/>
    <n v="0.11904761904761904"/>
    <s v="Active"/>
    <x v="1"/>
    <n v="0"/>
    <n v="4"/>
    <n v="0"/>
    <s v="no 0% progess"/>
    <n v="0"/>
    <n v="0"/>
    <n v="0"/>
    <n v="0"/>
    <n v="0"/>
    <n v="0"/>
    <m/>
    <n v="0"/>
    <m/>
    <n v="523"/>
    <s v="2026-02-07T15:27:06.1270000Z"/>
    <s v="2026-02-08T12:18:47.5300000Z"/>
    <n v="215"/>
    <m/>
    <m/>
    <m/>
    <m/>
  </r>
  <r>
    <s v="T2-25_BDSDF102"/>
    <x v="1"/>
    <x v="0"/>
    <s v="Trimester 2"/>
    <x v="77"/>
    <s v="2025eb1100105@bitspilani-digital.edu.in"/>
    <s v="2025EB1100105"/>
    <x v="0"/>
    <s v="MIRAAN VAHIE"/>
    <b v="1"/>
    <n v="2"/>
    <n v="84"/>
    <n v="2.3809523809523808E-2"/>
    <s v="Active"/>
    <x v="0"/>
    <n v="0"/>
    <n v="4"/>
    <n v="0"/>
    <s v="no 0% progess"/>
    <n v="0"/>
    <n v="1"/>
    <n v="1"/>
    <n v="0"/>
    <n v="0"/>
    <n v="0"/>
    <m/>
    <n v="0"/>
    <m/>
    <n v="0"/>
    <s v="2026-02-08T04:50:30.7000000Z"/>
    <s v="2026-02-08T04:37:15.0270000Z"/>
    <n v="230"/>
    <m/>
    <s v="2026-02-08T04:50:29.6900000Z"/>
    <m/>
    <m/>
  </r>
  <r>
    <s v="T2-25_BDSDF106"/>
    <x v="0"/>
    <x v="0"/>
    <s v="Trimester 2"/>
    <x v="77"/>
    <s v="2025eb1100105@bitspilani-digital.edu.in"/>
    <s v="2025EB1100105"/>
    <x v="0"/>
    <s v="MIRAAN VAHIE"/>
    <b v="1"/>
    <n v="13"/>
    <n v="93"/>
    <n v="0.13978494623655913"/>
    <s v="Active"/>
    <x v="1"/>
    <n v="0"/>
    <n v="4"/>
    <n v="0"/>
    <s v="no 0% progess"/>
    <n v="0"/>
    <n v="4"/>
    <n v="4"/>
    <n v="0"/>
    <n v="0"/>
    <n v="0"/>
    <m/>
    <n v="0"/>
    <m/>
    <n v="2385"/>
    <s v="2026-02-08T04:43:43.4230000Z"/>
    <s v="2026-02-08T04:37:15.0270000Z"/>
    <n v="230"/>
    <m/>
    <s v="2026-02-08T04:43:13.2670000Z"/>
    <s v="2026-01-19T06:09:31.5870000Z"/>
    <s v="2026-01-19T06:09:31.5700000Z"/>
  </r>
  <r>
    <s v="T2-25_BDSDF107"/>
    <x v="2"/>
    <x v="0"/>
    <s v="Trimester 2"/>
    <x v="77"/>
    <s v="2025eb1100105@bitspilani-digital.edu.in"/>
    <s v="2025EB1100105"/>
    <x v="0"/>
    <s v="MIRAAN VAHIE"/>
    <b v="1"/>
    <n v="6"/>
    <n v="41"/>
    <n v="0.14634146341463414"/>
    <s v="Active"/>
    <x v="1"/>
    <n v="0"/>
    <n v="4"/>
    <n v="0"/>
    <s v="no 0% progess"/>
    <n v="0"/>
    <n v="2"/>
    <n v="2"/>
    <n v="0"/>
    <n v="0"/>
    <n v="0"/>
    <m/>
    <n v="0"/>
    <m/>
    <n v="32"/>
    <s v="2026-02-06T17:14:47.7830000Z"/>
    <s v="2026-02-08T04:37:15.0270000Z"/>
    <n v="230"/>
    <m/>
    <s v="2026-02-06T17:14:46.8070000Z"/>
    <m/>
    <m/>
  </r>
  <r>
    <s v="T2-25_BDSDF110"/>
    <x v="3"/>
    <x v="0"/>
    <s v="Trimester 2"/>
    <x v="77"/>
    <s v="2025eb1100105@bitspilani-digital.edu.in"/>
    <s v="2025EB1100105"/>
    <x v="0"/>
    <s v="MIRAAN VAHIE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04:40:21.6570000Z"/>
    <s v="2026-02-08T04:37:15.0270000Z"/>
    <n v="230"/>
    <m/>
    <s v="2026-02-08T04:40:01.4200000Z"/>
    <m/>
    <m/>
  </r>
  <r>
    <s v="T2-25_BDSDF113"/>
    <x v="6"/>
    <x v="0"/>
    <s v="Trimester 2"/>
    <x v="78"/>
    <s v="2025eb1100106@bitspilani-digital.edu.in"/>
    <s v="2025EB1100106"/>
    <x v="0"/>
    <s v="PUNYAKIRTI SHARMA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17:38:09.2300000Z"/>
    <s v="2026-02-01T12:10:19.6130000Z"/>
    <n v="47"/>
    <m/>
    <m/>
    <m/>
    <m/>
  </r>
  <r>
    <s v="T2-25_BDSDF114"/>
    <x v="5"/>
    <x v="0"/>
    <s v="Trimester 2"/>
    <x v="78"/>
    <s v="2025eb1100106@bitspilani-digital.edu.in"/>
    <s v="2025EB1100106"/>
    <x v="0"/>
    <s v="PUNYAKIRTI SHARMA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17:40:08.9470000Z"/>
    <s v="2026-02-01T12:10:19.6130000Z"/>
    <n v="47"/>
    <m/>
    <m/>
    <m/>
    <m/>
  </r>
  <r>
    <s v="T2-25_BDSDF108"/>
    <x v="4"/>
    <x v="0"/>
    <s v="Trimester 2"/>
    <x v="78"/>
    <s v="2025eb1100106@bitspilani-digital.edu.in"/>
    <s v="2025EB1100106"/>
    <x v="0"/>
    <s v="PUNYAKIRTI SHARMA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56"/>
    <s v="2026-02-01T12:14:04.1230000Z"/>
    <s v="2026-02-01T12:10:19.6130000Z"/>
    <n v="47"/>
    <m/>
    <m/>
    <s v="2026-02-01T12:10:49.2030000Z"/>
    <s v="2026-02-01T12:14:05.5670000Z"/>
  </r>
  <r>
    <s v="T2-25_BDSDF101"/>
    <x v="7"/>
    <x v="0"/>
    <s v="Trimester 2"/>
    <x v="78"/>
    <s v="2025eb1100106@bitspilani-digital.edu.in"/>
    <s v="2025EB1100106"/>
    <x v="0"/>
    <s v="PUNYAKIRTI SHARM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17:40:04.2800000Z"/>
    <s v="2026-02-01T12:10:19.6130000Z"/>
    <n v="47"/>
    <m/>
    <m/>
    <m/>
    <m/>
  </r>
  <r>
    <s v="T2-25_BDSDF114"/>
    <x v="5"/>
    <x v="0"/>
    <s v="Trimester 2"/>
    <x v="79"/>
    <s v="2025eb1100107@bitspilani-digital.edu.in"/>
    <s v="2025EB1100107"/>
    <x v="0"/>
    <s v="KENRIK ORNELAS GOMES"/>
    <b v="1"/>
    <n v="9"/>
    <n v="61"/>
    <n v="0.14754098360655737"/>
    <s v="Active"/>
    <x v="1"/>
    <n v="0"/>
    <n v="4"/>
    <n v="0"/>
    <s v="no 0% progess"/>
    <n v="0"/>
    <n v="1"/>
    <n v="1"/>
    <n v="0"/>
    <n v="0"/>
    <n v="0"/>
    <m/>
    <n v="0"/>
    <m/>
    <n v="1934"/>
    <s v="2026-02-08T08:05:37.9770000Z"/>
    <s v="2026-02-08T08:00:44.6330000Z"/>
    <n v="172"/>
    <m/>
    <s v="2026-02-08T08:02:10.6230000Z"/>
    <s v="2026-01-19T05:06:32.4630000Z"/>
    <s v="2026-01-19T05:06:32.4500000Z"/>
  </r>
  <r>
    <s v="T2-25_BDSDF107"/>
    <x v="2"/>
    <x v="0"/>
    <s v="Trimester 2"/>
    <x v="79"/>
    <s v="2025eb1100107@bitspilani-digital.edu.in"/>
    <s v="2025EB1100107"/>
    <x v="0"/>
    <s v="KENRIK ORNELAS GOMES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4"/>
    <s v="2026-02-08T08:05:47.8670000Z"/>
    <s v="2026-02-08T08:00:44.6330000Z"/>
    <n v="172"/>
    <m/>
    <s v="2026-02-07T13:35:53.6070000Z"/>
    <m/>
    <m/>
  </r>
  <r>
    <s v="T2-25_BDSDF106"/>
    <x v="0"/>
    <x v="0"/>
    <s v="Trimester 2"/>
    <x v="79"/>
    <s v="2025eb1100107@bitspilani-digital.edu.in"/>
    <s v="2025EB1100107"/>
    <x v="0"/>
    <s v="KENRIK ORNELAS GOMES"/>
    <b v="1"/>
    <n v="28"/>
    <n v="93"/>
    <n v="0.30107526881720431"/>
    <s v="Active"/>
    <x v="1"/>
    <n v="0"/>
    <n v="4"/>
    <n v="0"/>
    <s v="no 0% progess"/>
    <n v="0"/>
    <n v="7"/>
    <n v="7"/>
    <n v="0"/>
    <n v="0"/>
    <n v="0"/>
    <m/>
    <n v="0"/>
    <m/>
    <n v="19478"/>
    <s v="2026-02-08T08:05:54.9300000Z"/>
    <s v="2026-02-08T08:00:44.6330000Z"/>
    <n v="172"/>
    <m/>
    <s v="2026-02-08T08:03:15.2770000Z"/>
    <s v="2026-02-03T04:35:36.8870000Z"/>
    <s v="2026-02-03T04:46:55.3200000Z"/>
  </r>
  <r>
    <s v="T2-25_BDSDF102"/>
    <x v="1"/>
    <x v="0"/>
    <s v="Trimester 2"/>
    <x v="79"/>
    <s v="2025eb1100107@bitspilani-digital.edu.in"/>
    <s v="2025EB1100107"/>
    <x v="0"/>
    <s v="KENRIK ORNELAS GOMES"/>
    <b v="1"/>
    <n v="4"/>
    <n v="84"/>
    <n v="4.7619047619047616E-2"/>
    <s v="Active"/>
    <x v="0"/>
    <n v="0"/>
    <n v="4"/>
    <n v="0"/>
    <s v="no 0% progess"/>
    <n v="0"/>
    <n v="1"/>
    <n v="1"/>
    <n v="0"/>
    <n v="0"/>
    <n v="0"/>
    <m/>
    <n v="0"/>
    <m/>
    <n v="227"/>
    <s v="2026-02-08T08:06:28.6700000Z"/>
    <s v="2026-02-08T08:00:44.6330000Z"/>
    <n v="172"/>
    <m/>
    <s v="2026-02-08T08:05:13.8370000Z"/>
    <m/>
    <m/>
  </r>
  <r>
    <s v="T2-25_BDSDF102"/>
    <x v="1"/>
    <x v="0"/>
    <s v="Trimester 2"/>
    <x v="80"/>
    <s v="2025eb1100108@bitspilani-digital.edu.in"/>
    <s v="2025EB1100108"/>
    <x v="0"/>
    <s v="PANCHUMARTHI SAROJA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36"/>
    <s v="2026-02-09T06:16:09.1530000Z"/>
    <s v="2026-02-09T06:37:17.8370000Z"/>
    <n v="373"/>
    <m/>
    <m/>
    <m/>
    <m/>
  </r>
  <r>
    <s v="T2-25_BDSDF106"/>
    <x v="0"/>
    <x v="0"/>
    <s v="Trimester 2"/>
    <x v="80"/>
    <s v="2025eb1100108@bitspilani-digital.edu.in"/>
    <s v="2025EB1100108"/>
    <x v="0"/>
    <s v="PANCHUMARTHI SAROJA"/>
    <b v="1"/>
    <n v="7"/>
    <n v="93"/>
    <n v="7.5268817204301078E-2"/>
    <s v="Active"/>
    <x v="0"/>
    <n v="0"/>
    <n v="4"/>
    <n v="0"/>
    <s v="no 0% progess"/>
    <n v="0"/>
    <n v="1"/>
    <n v="1"/>
    <n v="0"/>
    <n v="0"/>
    <n v="0"/>
    <m/>
    <n v="0"/>
    <m/>
    <n v="109"/>
    <s v="2026-02-08T16:29:44.0630000Z"/>
    <s v="2026-02-09T06:37:17.8370000Z"/>
    <n v="373"/>
    <m/>
    <s v="2026-02-08T16:25:27.7730000Z"/>
    <s v="2026-02-06T14:38:11.9130000Z"/>
    <s v="2026-02-06T14:38:11.9100000Z"/>
  </r>
  <r>
    <s v="T2-25_BDSDF107"/>
    <x v="2"/>
    <x v="0"/>
    <s v="Trimester 2"/>
    <x v="80"/>
    <s v="2025eb1100108@bitspilani-digital.edu.in"/>
    <s v="2025EB1100108"/>
    <x v="0"/>
    <s v="PANCHUMARTHI SAROJA"/>
    <b v="1"/>
    <n v="20"/>
    <n v="41"/>
    <n v="0.48780487804878048"/>
    <s v="Active"/>
    <x v="1"/>
    <n v="0"/>
    <n v="4"/>
    <n v="0"/>
    <s v="no 0% progess"/>
    <n v="0"/>
    <n v="2"/>
    <n v="2"/>
    <n v="0"/>
    <n v="0"/>
    <n v="0"/>
    <m/>
    <n v="0"/>
    <m/>
    <n v="2113"/>
    <s v="2026-02-07T16:29:20.3300000Z"/>
    <s v="2026-02-09T06:37:17.8370000Z"/>
    <n v="373"/>
    <m/>
    <s v="2026-02-07T16:28:32.0270000Z"/>
    <m/>
    <m/>
  </r>
  <r>
    <s v="T2-25_BDSDF110"/>
    <x v="3"/>
    <x v="0"/>
    <s v="Trimester 2"/>
    <x v="80"/>
    <s v="2025eb1100108@bitspilani-digital.edu.in"/>
    <s v="2025EB1100108"/>
    <x v="0"/>
    <s v="PANCHUMARTHI SAROJA"/>
    <b v="1"/>
    <n v="34"/>
    <n v="46"/>
    <n v="0.73913043478260865"/>
    <s v="Active"/>
    <x v="1"/>
    <n v="0"/>
    <n v="4"/>
    <n v="0"/>
    <s v="no 0% progess"/>
    <n v="0"/>
    <n v="1"/>
    <n v="1"/>
    <n v="0"/>
    <n v="0"/>
    <n v="0"/>
    <m/>
    <n v="0"/>
    <m/>
    <n v="7800"/>
    <s v="2026-02-09T06:43:29.9200000Z"/>
    <s v="2026-02-09T06:37:17.8370000Z"/>
    <n v="373"/>
    <m/>
    <s v="2026-02-09T06:30:41.4230000Z"/>
    <s v="2026-02-09T06:42:48.6970000Z"/>
    <s v="2026-02-09T06:43:05.8070000Z"/>
  </r>
  <r>
    <s v="T2-25_BDSDF110"/>
    <x v="3"/>
    <x v="0"/>
    <s v="Trimester 2"/>
    <x v="81"/>
    <s v="2025eb1100110@bitspilani-digital.edu.in"/>
    <s v="2025EB1100110"/>
    <x v="0"/>
    <s v="BIDDAPPA KT"/>
    <b v="1"/>
    <n v="44"/>
    <n v="46"/>
    <n v="0.95652173913043481"/>
    <s v="Active"/>
    <x v="1"/>
    <n v="0"/>
    <n v="4"/>
    <n v="0"/>
    <s v="no 0% progess"/>
    <n v="0"/>
    <n v="11"/>
    <n v="11"/>
    <n v="1"/>
    <n v="0"/>
    <n v="0"/>
    <s v="2026-01-23T09:18:04.4600000Z"/>
    <n v="0"/>
    <m/>
    <n v="39122"/>
    <s v="2026-02-06T16:40:22.8870000Z"/>
    <s v="2026-02-09T05:06:55.2700000Z"/>
    <n v="174"/>
    <m/>
    <s v="2026-02-06T08:01:43.6130000Z"/>
    <s v="2026-02-06T08:04:05.3230000Z"/>
    <s v="2026-02-06T13:41:17.0270000Z"/>
  </r>
  <r>
    <s v="T2-25_BDSDF107"/>
    <x v="2"/>
    <x v="0"/>
    <s v="Trimester 2"/>
    <x v="81"/>
    <s v="2025eb1100110@bitspilani-digital.edu.in"/>
    <s v="2025EB1100110"/>
    <x v="0"/>
    <s v="BIDDAPPA KT"/>
    <b v="1"/>
    <n v="39"/>
    <n v="41"/>
    <n v="0.95121951219512191"/>
    <s v="Active"/>
    <x v="1"/>
    <n v="0"/>
    <n v="4"/>
    <n v="0"/>
    <s v="no 0% progess"/>
    <n v="0"/>
    <n v="6"/>
    <n v="6"/>
    <n v="0"/>
    <n v="0"/>
    <n v="0"/>
    <m/>
    <n v="0"/>
    <m/>
    <n v="45901"/>
    <s v="2026-02-09T05:07:05.1870000Z"/>
    <s v="2026-02-09T05:06:55.2700000Z"/>
    <n v="174"/>
    <m/>
    <s v="2026-02-07T13:38:56.9700000Z"/>
    <m/>
    <m/>
  </r>
  <r>
    <s v="T2-25_BDSDF106"/>
    <x v="0"/>
    <x v="0"/>
    <s v="Trimester 2"/>
    <x v="81"/>
    <s v="2025eb1100110@bitspilani-digital.edu.in"/>
    <s v="2025EB1100110"/>
    <x v="0"/>
    <s v="BIDDAPPA KT"/>
    <b v="1"/>
    <n v="89"/>
    <n v="93"/>
    <n v="0.956989247311828"/>
    <s v="Active"/>
    <x v="1"/>
    <n v="0"/>
    <n v="4"/>
    <n v="0"/>
    <s v="no 0% progess"/>
    <n v="0"/>
    <n v="29"/>
    <n v="30"/>
    <n v="0"/>
    <n v="0"/>
    <n v="0"/>
    <m/>
    <n v="0"/>
    <m/>
    <n v="66968"/>
    <s v="2026-02-07T13:33:51.2900000Z"/>
    <s v="2026-02-09T05:06:55.2700000Z"/>
    <n v="174"/>
    <m/>
    <s v="2026-02-07T06:51:13.7930000Z"/>
    <s v="2026-02-07T06:52:10.7630000Z"/>
    <s v="2026-02-07T06:52:10.7530000Z"/>
  </r>
  <r>
    <s v="T2-25_BDSDF102"/>
    <x v="1"/>
    <x v="0"/>
    <s v="Trimester 2"/>
    <x v="81"/>
    <s v="2025eb1100110@bitspilani-digital.edu.in"/>
    <s v="2025EB1100110"/>
    <x v="0"/>
    <s v="BIDDAPPA KT"/>
    <b v="1"/>
    <n v="91"/>
    <n v="84"/>
    <n v="1.0833333333333333"/>
    <s v="Active"/>
    <x v="1"/>
    <n v="0"/>
    <n v="4"/>
    <n v="0"/>
    <s v="no 0% progess"/>
    <n v="0"/>
    <n v="30"/>
    <n v="30"/>
    <n v="0"/>
    <n v="0"/>
    <n v="0"/>
    <m/>
    <n v="0"/>
    <m/>
    <n v="101823"/>
    <s v="2026-02-09T07:32:31.3230000Z"/>
    <s v="2026-02-09T05:06:55.2700000Z"/>
    <n v="174"/>
    <m/>
    <s v="2026-02-09T07:32:30.4000000Z"/>
    <m/>
    <m/>
  </r>
  <r>
    <s v="T2-25_BDSDF102"/>
    <x v="1"/>
    <x v="0"/>
    <s v="Trimester 2"/>
    <x v="82"/>
    <s v="2025eb1100111@bitspilani-digital.edu.in"/>
    <s v="2025EB1100111"/>
    <x v="0"/>
    <s v="KESKAR SHREYA ABHIJIT"/>
    <b v="1"/>
    <n v="24"/>
    <n v="84"/>
    <n v="0.2857142857142857"/>
    <s v="Active"/>
    <x v="1"/>
    <n v="0"/>
    <n v="4"/>
    <n v="0"/>
    <s v="no 0% progess"/>
    <n v="0"/>
    <n v="2"/>
    <n v="2"/>
    <n v="0"/>
    <n v="0"/>
    <n v="0"/>
    <m/>
    <n v="0"/>
    <m/>
    <n v="124"/>
    <s v="2026-02-08T05:01:09.9830000Z"/>
    <s v="2026-02-08T17:09:50.5930000Z"/>
    <n v="86"/>
    <m/>
    <s v="2026-02-08T04:58:17.6800000Z"/>
    <m/>
    <m/>
  </r>
  <r>
    <s v="T2-25_BDSDF106"/>
    <x v="0"/>
    <x v="0"/>
    <s v="Trimester 2"/>
    <x v="82"/>
    <s v="2025eb1100111@bitspilani-digital.edu.in"/>
    <s v="2025EB1100111"/>
    <x v="0"/>
    <s v="KESKAR SHREYA ABHIJIT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05:03:30.4600000Z"/>
    <s v="2026-02-08T17:09:50.5930000Z"/>
    <n v="86"/>
    <m/>
    <s v="2026-02-08T04:50:47.1800000Z"/>
    <m/>
    <m/>
  </r>
  <r>
    <s v="T2-25_BDSDF107"/>
    <x v="2"/>
    <x v="0"/>
    <s v="Trimester 2"/>
    <x v="82"/>
    <s v="2025eb1100111@bitspilani-digital.edu.in"/>
    <s v="2025EB1100111"/>
    <x v="0"/>
    <s v="KESKAR SHREYA ABHIJIT"/>
    <b v="1"/>
    <n v="10"/>
    <n v="41"/>
    <n v="0.24390243902439024"/>
    <s v="Active"/>
    <x v="1"/>
    <n v="0"/>
    <n v="4"/>
    <n v="0"/>
    <s v="no 0% progess"/>
    <n v="0"/>
    <n v="2"/>
    <n v="2"/>
    <n v="1"/>
    <n v="0"/>
    <n v="0"/>
    <s v="2026-01-23T07:32:37.9170000Z"/>
    <n v="0"/>
    <m/>
    <n v="275"/>
    <s v="2026-02-08T04:41:32.7570000Z"/>
    <s v="2026-02-08T17:09:50.5930000Z"/>
    <n v="86"/>
    <m/>
    <s v="2026-02-08T04:41:09.8630000Z"/>
    <m/>
    <m/>
  </r>
  <r>
    <s v="T2-25_BDSDF110"/>
    <x v="3"/>
    <x v="0"/>
    <s v="Trimester 2"/>
    <x v="82"/>
    <s v="2025eb1100111@bitspilani-digital.edu.in"/>
    <s v="2025EB1100111"/>
    <x v="0"/>
    <s v="KESKAR SHREYA ABHIJIT"/>
    <b v="1"/>
    <n v="28"/>
    <n v="46"/>
    <n v="0.60869565217391308"/>
    <s v="Active"/>
    <x v="1"/>
    <n v="0"/>
    <n v="4"/>
    <n v="0"/>
    <s v="no 0% progess"/>
    <n v="0"/>
    <n v="5"/>
    <n v="6"/>
    <n v="1"/>
    <n v="0"/>
    <n v="0"/>
    <s v="2026-01-23T07:27:48.7230000Z"/>
    <n v="0"/>
    <m/>
    <n v="13903"/>
    <s v="2026-02-08T05:03:19.2830000Z"/>
    <s v="2026-02-08T17:09:50.5930000Z"/>
    <n v="86"/>
    <m/>
    <s v="2026-02-08T04:47:34.9470000Z"/>
    <s v="2026-02-08T05:02:41.8830000Z"/>
    <s v="2026-02-08T05:03:11.8730000Z"/>
  </r>
  <r>
    <s v="T2-25_BDSDF101"/>
    <x v="7"/>
    <x v="0"/>
    <s v="Trimester 2"/>
    <x v="83"/>
    <s v="2025eb1100112@bitspilani-digital.edu.in"/>
    <s v="2025EB1100112"/>
    <x v="0"/>
    <s v="GNANESHWAR MANDAPALL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46:41.0700000Z"/>
    <s v="2026-01-17T14:44:21.2130000Z"/>
    <n v="94"/>
    <m/>
    <m/>
    <m/>
    <m/>
  </r>
  <r>
    <s v="T2-25_BDSDF108"/>
    <x v="4"/>
    <x v="0"/>
    <s v="Trimester 2"/>
    <x v="83"/>
    <s v="2025eb1100112@bitspilani-digital.edu.in"/>
    <s v="2025EB1100112"/>
    <x v="0"/>
    <s v="GNANESHWAR MANDAPALLI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46:09.4930000Z"/>
    <s v="2026-01-17T14:44:21.2130000Z"/>
    <n v="94"/>
    <m/>
    <m/>
    <m/>
    <m/>
  </r>
  <r>
    <s v="T2-25_BDSDF110"/>
    <x v="3"/>
    <x v="0"/>
    <s v="Trimester 2"/>
    <x v="83"/>
    <s v="2025eb1100112@bitspilani-digital.edu.in"/>
    <s v="2025EB1100112"/>
    <x v="0"/>
    <s v="GNANESHWAR MANDAPALL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7T14:44:21.2130000Z"/>
    <n v="94"/>
    <m/>
    <m/>
    <m/>
    <m/>
  </r>
  <r>
    <s v="T2-25_BDSDF106"/>
    <x v="0"/>
    <x v="0"/>
    <s v="Trimester 2"/>
    <x v="83"/>
    <s v="2025eb1100112@bitspilani-digital.edu.in"/>
    <s v="2025EB1100112"/>
    <x v="0"/>
    <s v="GNANESHWAR MANDAPALL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48:31.0470000Z"/>
    <s v="2026-01-17T14:44:21.2130000Z"/>
    <n v="94"/>
    <m/>
    <m/>
    <m/>
    <m/>
  </r>
  <r>
    <s v="T2-25_BDSDF114"/>
    <x v="5"/>
    <x v="0"/>
    <s v="Trimester 2"/>
    <x v="84"/>
    <s v="2025eb1100114@bitspilani-digital.edu.in"/>
    <s v="2025EB1100114"/>
    <x v="0"/>
    <s v="SAKSHAM"/>
    <b v="1"/>
    <n v="0"/>
    <n v="61"/>
    <n v="0"/>
    <s v="Not Active"/>
    <x v="2"/>
    <n v="1"/>
    <n v="2"/>
    <n v="0.5"/>
    <s v="no progress"/>
    <n v="0"/>
    <n v="0"/>
    <n v="0"/>
    <n v="0"/>
    <n v="0"/>
    <n v="0"/>
    <m/>
    <n v="0"/>
    <m/>
    <n v="0"/>
    <s v="2026-01-19T11:47:09.1330000Z"/>
    <s v="2026-02-06T18:41:45.3670000Z"/>
    <n v="104"/>
    <m/>
    <m/>
    <m/>
    <m/>
  </r>
  <r>
    <s v="T2-25_BDSDF113"/>
    <x v="6"/>
    <x v="0"/>
    <s v="Trimester 2"/>
    <x v="84"/>
    <s v="2025eb1100114@bitspilani-digital.edu.in"/>
    <s v="2025EB1100114"/>
    <x v="0"/>
    <s v="SAKSHAM"/>
    <b v="1"/>
    <n v="0"/>
    <n v="86"/>
    <n v="0"/>
    <s v="Not Active"/>
    <x v="2"/>
    <n v="1"/>
    <n v="2"/>
    <n v="0.5"/>
    <s v="no progress"/>
    <n v="0"/>
    <n v="0"/>
    <n v="0"/>
    <n v="0"/>
    <n v="0"/>
    <n v="0"/>
    <m/>
    <n v="0"/>
    <m/>
    <n v="0"/>
    <s v="2026-02-06T18:42:03.8200000Z"/>
    <s v="2026-02-06T18:41:45.3670000Z"/>
    <n v="104"/>
    <m/>
    <m/>
    <m/>
    <m/>
  </r>
  <r>
    <s v="T2-25_BDSDF106"/>
    <x v="0"/>
    <x v="0"/>
    <s v="Trimester 2"/>
    <x v="85"/>
    <s v="2025eb1100115@bitspilani-digital.edu.in"/>
    <s v="2025EB1100115"/>
    <x v="0"/>
    <s v="PIYUSH YADAV"/>
    <b v="1"/>
    <n v="21"/>
    <n v="93"/>
    <n v="0.22580645161290322"/>
    <s v="Active"/>
    <x v="1"/>
    <n v="0"/>
    <n v="4"/>
    <n v="0"/>
    <s v="no 0% progess"/>
    <n v="0"/>
    <n v="6"/>
    <n v="6"/>
    <n v="0"/>
    <n v="0"/>
    <n v="0"/>
    <m/>
    <n v="0"/>
    <m/>
    <n v="23074"/>
    <s v="2026-01-30T09:32:07.0400000Z"/>
    <s v="2026-02-08T17:19:20.8230000Z"/>
    <n v="212"/>
    <m/>
    <s v="2026-01-28T13:02:00.3600000Z"/>
    <s v="2026-01-28T13:04:02.5730000Z"/>
    <s v="2026-01-28T14:03:09.9400000Z"/>
  </r>
  <r>
    <s v="T2-25_BDSDF102"/>
    <x v="1"/>
    <x v="0"/>
    <s v="Trimester 2"/>
    <x v="85"/>
    <s v="2025eb1100115@bitspilani-digital.edu.in"/>
    <s v="2025EB1100115"/>
    <x v="0"/>
    <s v="PIYUSH YADAV"/>
    <b v="1"/>
    <n v="27"/>
    <n v="84"/>
    <n v="0.32142857142857145"/>
    <s v="Active"/>
    <x v="1"/>
    <n v="0"/>
    <n v="4"/>
    <n v="0"/>
    <s v="no 0% progess"/>
    <n v="0"/>
    <n v="5"/>
    <n v="5"/>
    <n v="0"/>
    <n v="0"/>
    <n v="0"/>
    <m/>
    <n v="0"/>
    <m/>
    <n v="43978"/>
    <s v="2026-02-04T10:38:14.6730000Z"/>
    <s v="2026-02-08T17:19:20.8230000Z"/>
    <n v="212"/>
    <m/>
    <s v="2026-01-27T12:51:18.3100000Z"/>
    <m/>
    <m/>
  </r>
  <r>
    <s v="T2-25_BDSDF110"/>
    <x v="3"/>
    <x v="0"/>
    <s v="Trimester 2"/>
    <x v="85"/>
    <s v="2025eb1100115@bitspilani-digital.edu.in"/>
    <s v="2025EB1100115"/>
    <x v="0"/>
    <s v="PIYUSH YADAV"/>
    <b v="1"/>
    <n v="17"/>
    <n v="46"/>
    <n v="0.36956521739130432"/>
    <s v="Active"/>
    <x v="1"/>
    <n v="0"/>
    <n v="4"/>
    <n v="0"/>
    <s v="no 0% progess"/>
    <n v="0"/>
    <n v="6"/>
    <n v="6"/>
    <n v="0"/>
    <n v="0"/>
    <n v="0"/>
    <m/>
    <n v="0"/>
    <m/>
    <n v="12061"/>
    <s v="2026-01-29T09:43:53.5400000Z"/>
    <s v="2026-02-08T17:19:20.8230000Z"/>
    <n v="212"/>
    <m/>
    <s v="2026-01-29T09:43:46.7000000Z"/>
    <s v="2026-01-29T09:44:02.9130000Z"/>
    <s v="2026-01-29T09:44:02.9200000Z"/>
  </r>
  <r>
    <s v="T2-25_BDSDF107"/>
    <x v="2"/>
    <x v="0"/>
    <s v="Trimester 2"/>
    <x v="85"/>
    <s v="2025eb1100115@bitspilani-digital.edu.in"/>
    <s v="2025EB1100115"/>
    <x v="0"/>
    <s v="PIYUSH YADAV"/>
    <b v="1"/>
    <n v="18"/>
    <n v="41"/>
    <n v="0.43902439024390244"/>
    <s v="Active"/>
    <x v="1"/>
    <n v="0"/>
    <n v="4"/>
    <n v="0"/>
    <s v="no 0% progess"/>
    <n v="0"/>
    <n v="3"/>
    <n v="3"/>
    <n v="0"/>
    <n v="0"/>
    <n v="0"/>
    <m/>
    <n v="0"/>
    <m/>
    <n v="21852"/>
    <s v="2026-02-07T12:19:39.6700000Z"/>
    <s v="2026-02-08T17:19:20.8230000Z"/>
    <n v="212"/>
    <m/>
    <s v="2026-02-07T12:19:31.0300000Z"/>
    <m/>
    <m/>
  </r>
  <r>
    <s v="T2-25_BDSDF107"/>
    <x v="2"/>
    <x v="0"/>
    <s v="Trimester 2"/>
    <x v="86"/>
    <s v="2025eb1100118@bitspilani-digital.edu.in"/>
    <s v="2025EB1100118"/>
    <x v="0"/>
    <s v="ATHARVA MEENA"/>
    <b v="1"/>
    <n v="4"/>
    <n v="41"/>
    <n v="9.7560975609756101E-2"/>
    <s v="Active"/>
    <x v="0"/>
    <n v="0"/>
    <n v="4"/>
    <n v="0"/>
    <s v="no 0% progess"/>
    <n v="0"/>
    <n v="1"/>
    <n v="1"/>
    <n v="0"/>
    <n v="0"/>
    <n v="0"/>
    <m/>
    <n v="0"/>
    <m/>
    <n v="763"/>
    <s v="2026-02-08T12:17:50.3370000Z"/>
    <s v="2026-02-08T11:56:38.8130000Z"/>
    <n v="105"/>
    <m/>
    <s v="2026-02-08T12:17:33.6630000Z"/>
    <m/>
    <m/>
  </r>
  <r>
    <s v="T2-25_BDSDF110"/>
    <x v="3"/>
    <x v="0"/>
    <s v="Trimester 2"/>
    <x v="86"/>
    <s v="2025eb1100118@bitspilani-digital.edu.in"/>
    <s v="2025EB1100118"/>
    <x v="0"/>
    <s v="ATHARVA MEENA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2:37:50.3930000Z"/>
    <s v="2026-02-08T11:56:38.8130000Z"/>
    <n v="105"/>
    <m/>
    <s v="2026-02-08T12:37:40.3400000Z"/>
    <m/>
    <m/>
  </r>
  <r>
    <s v="T2-25_BDSDF102"/>
    <x v="1"/>
    <x v="0"/>
    <s v="Trimester 2"/>
    <x v="86"/>
    <s v="2025eb1100118@bitspilani-digital.edu.in"/>
    <s v="2025EB1100118"/>
    <x v="0"/>
    <s v="ATHARVA MEENA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12:25:45.8630000Z"/>
    <s v="2026-02-08T11:56:38.8130000Z"/>
    <n v="105"/>
    <m/>
    <s v="2026-02-08T12:25:39.3970000Z"/>
    <m/>
    <m/>
  </r>
  <r>
    <s v="T2-25_BDSDF106"/>
    <x v="0"/>
    <x v="0"/>
    <s v="Trimester 2"/>
    <x v="86"/>
    <s v="2025eb1100118@bitspilani-digital.edu.in"/>
    <s v="2025EB1100118"/>
    <x v="0"/>
    <s v="ATHARVA MEENA"/>
    <b v="1"/>
    <n v="3"/>
    <n v="93"/>
    <n v="3.2258064516129031E-2"/>
    <s v="Active"/>
    <x v="0"/>
    <n v="0"/>
    <n v="4"/>
    <n v="0"/>
    <s v="no 0% progess"/>
    <n v="0"/>
    <n v="1"/>
    <n v="1"/>
    <n v="0"/>
    <n v="0"/>
    <n v="0"/>
    <m/>
    <n v="0"/>
    <m/>
    <n v="5214"/>
    <s v="2026-02-08T12:41:59.2170000Z"/>
    <s v="2026-02-08T11:56:38.8130000Z"/>
    <n v="105"/>
    <m/>
    <s v="2026-02-08T12:41:54.5600000Z"/>
    <s v="2026-01-17T16:43:49.2070000Z"/>
    <s v="2026-01-17T16:43:49.1900000Z"/>
  </r>
  <r>
    <s v="T2-25_BDSDF106"/>
    <x v="0"/>
    <x v="0"/>
    <s v="Trimester 2"/>
    <x v="87"/>
    <s v="2025eb1100119@bitspilani-digital.edu.in"/>
    <s v="2025EB1100119"/>
    <x v="0"/>
    <s v="AYUSH SHARMA"/>
    <b v="1"/>
    <n v="22"/>
    <n v="93"/>
    <n v="0.23655913978494625"/>
    <s v="Active"/>
    <x v="1"/>
    <n v="0"/>
    <n v="4"/>
    <n v="0"/>
    <s v="no 0% progess"/>
    <n v="0"/>
    <n v="4"/>
    <n v="4"/>
    <n v="0"/>
    <n v="0"/>
    <n v="0"/>
    <m/>
    <n v="0"/>
    <m/>
    <n v="26404"/>
    <s v="2026-02-05T05:57:03.3530000Z"/>
    <s v="2026-02-09T06:15:57.8470000Z"/>
    <n v="167"/>
    <m/>
    <s v="2026-02-04T12:47:44.4170000Z"/>
    <s v="2026-02-04T12:48:15.5000000Z"/>
    <s v="2026-02-05T05:57:12.5800000Z"/>
  </r>
  <r>
    <s v="T2-25_BDSDF110"/>
    <x v="3"/>
    <x v="0"/>
    <s v="Trimester 2"/>
    <x v="87"/>
    <s v="2025eb1100119@bitspilani-digital.edu.in"/>
    <s v="2025EB1100119"/>
    <x v="0"/>
    <s v="AYUSH SHARMA"/>
    <b v="1"/>
    <n v="6"/>
    <n v="46"/>
    <n v="0.13043478260869565"/>
    <s v="Active"/>
    <x v="1"/>
    <n v="0"/>
    <n v="4"/>
    <n v="0"/>
    <s v="no 0% progess"/>
    <n v="0"/>
    <n v="1"/>
    <n v="1"/>
    <n v="0"/>
    <n v="0"/>
    <n v="0"/>
    <m/>
    <n v="0"/>
    <m/>
    <n v="2939"/>
    <s v="2026-02-09T06:25:55.0000000Z"/>
    <s v="2026-02-09T06:15:57.8470000Z"/>
    <n v="167"/>
    <m/>
    <s v="2026-02-09T06:25:36.6300000Z"/>
    <s v="2026-02-07T07:04:08.5730000Z"/>
    <s v="2026-02-09T06:16:04.6400000Z"/>
  </r>
  <r>
    <s v="T2-25_BDSDF107"/>
    <x v="2"/>
    <x v="0"/>
    <s v="Trimester 2"/>
    <x v="87"/>
    <s v="2025eb1100119@bitspilani-digital.edu.in"/>
    <s v="2025EB1100119"/>
    <x v="0"/>
    <s v="AYUSH SHARMA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2:00:17.3130000Z"/>
    <s v="2026-02-09T06:15:57.8470000Z"/>
    <n v="167"/>
    <m/>
    <s v="2026-02-08T11:59:08.4400000Z"/>
    <m/>
    <m/>
  </r>
  <r>
    <s v="T2-25_BDSDF101"/>
    <x v="7"/>
    <x v="0"/>
    <s v="Trimester 2"/>
    <x v="87"/>
    <s v="2025eb1100119@bitspilani-digital.edu.in"/>
    <s v="2025EB1100119"/>
    <x v="0"/>
    <s v="AYUSH SHARM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6:15:57.8470000Z"/>
    <n v="167"/>
    <m/>
    <m/>
    <m/>
    <m/>
  </r>
  <r>
    <s v="T2-25_BDSDF107"/>
    <x v="2"/>
    <x v="0"/>
    <s v="Trimester 2"/>
    <x v="88"/>
    <s v="2025eb1100120@bitspilani-digital.edu.in"/>
    <s v="2025EB1100120"/>
    <x v="0"/>
    <s v="ANKIT SINGH"/>
    <b v="1"/>
    <n v="34"/>
    <n v="41"/>
    <n v="0.82926829268292679"/>
    <s v="Active"/>
    <x v="1"/>
    <n v="0"/>
    <n v="4"/>
    <n v="0"/>
    <s v="no 0% progess"/>
    <n v="0"/>
    <n v="2"/>
    <n v="2"/>
    <n v="0"/>
    <n v="0"/>
    <n v="0"/>
    <m/>
    <n v="0"/>
    <m/>
    <n v="9131"/>
    <s v="2026-02-08T07:37:43.8330000Z"/>
    <s v="2026-02-08T07:06:11.1670000Z"/>
    <n v="110"/>
    <m/>
    <s v="2026-02-08T07:37:39.1400000Z"/>
    <m/>
    <m/>
  </r>
  <r>
    <s v="T2-25_BDSDF110"/>
    <x v="3"/>
    <x v="0"/>
    <s v="Trimester 2"/>
    <x v="88"/>
    <s v="2025eb1100120@bitspilani-digital.edu.in"/>
    <s v="2025EB1100120"/>
    <x v="0"/>
    <s v="ANKIT SINGH"/>
    <b v="1"/>
    <n v="38"/>
    <n v="46"/>
    <n v="0.82608695652173914"/>
    <s v="Active"/>
    <x v="1"/>
    <n v="0"/>
    <n v="4"/>
    <n v="0"/>
    <s v="no 0% progess"/>
    <n v="0"/>
    <n v="1"/>
    <n v="1"/>
    <n v="0"/>
    <n v="0"/>
    <n v="0"/>
    <m/>
    <n v="0"/>
    <m/>
    <n v="7576"/>
    <s v="2026-02-08T08:24:37.4570000Z"/>
    <s v="2026-02-08T07:06:11.1670000Z"/>
    <n v="110"/>
    <m/>
    <s v="2026-02-08T08:24:22.6170000Z"/>
    <s v="2026-02-01T16:47:02.7430000Z"/>
    <s v="2026-02-01T16:51:04.8130000Z"/>
  </r>
  <r>
    <s v="T2-25_BDSDF106"/>
    <x v="0"/>
    <x v="0"/>
    <s v="Trimester 2"/>
    <x v="88"/>
    <s v="2025eb1100120@bitspilani-digital.edu.in"/>
    <s v="2025EB1100120"/>
    <x v="0"/>
    <s v="ANKIT SINGH"/>
    <b v="1"/>
    <n v="62"/>
    <n v="93"/>
    <n v="0.66666666666666663"/>
    <s v="Active"/>
    <x v="1"/>
    <n v="0"/>
    <n v="4"/>
    <n v="0"/>
    <s v="no 0% progess"/>
    <n v="0"/>
    <n v="1"/>
    <n v="1"/>
    <n v="0"/>
    <n v="0"/>
    <n v="0"/>
    <m/>
    <n v="0"/>
    <m/>
    <n v="7365"/>
    <s v="2026-02-08T07:31:34.0630000Z"/>
    <s v="2026-02-08T07:06:11.1670000Z"/>
    <n v="110"/>
    <m/>
    <s v="2026-02-08T07:31:23.2800000Z"/>
    <s v="2026-02-05T14:10:04.6900000Z"/>
    <s v="2026-02-05T14:10:04.6900000Z"/>
  </r>
  <r>
    <s v="T2-25_BDSDF102"/>
    <x v="1"/>
    <x v="0"/>
    <s v="Trimester 2"/>
    <x v="88"/>
    <s v="2025eb1100120@bitspilani-digital.edu.in"/>
    <s v="2025EB1100120"/>
    <x v="0"/>
    <s v="ANKIT SINGH"/>
    <b v="1"/>
    <n v="50"/>
    <n v="84"/>
    <n v="0.59523809523809523"/>
    <s v="Active"/>
    <x v="1"/>
    <n v="0"/>
    <n v="4"/>
    <n v="0"/>
    <s v="no 0% progess"/>
    <n v="0"/>
    <n v="1"/>
    <n v="1"/>
    <n v="0"/>
    <n v="0"/>
    <n v="0"/>
    <m/>
    <n v="0"/>
    <m/>
    <n v="30191"/>
    <s v="2026-02-08T07:17:38.2900000Z"/>
    <s v="2026-02-08T07:06:11.1670000Z"/>
    <n v="110"/>
    <m/>
    <s v="2026-02-08T07:17:08.9430000Z"/>
    <m/>
    <m/>
  </r>
  <r>
    <s v="T2-25_BDSDF114"/>
    <x v="5"/>
    <x v="0"/>
    <s v="Trimester 2"/>
    <x v="89"/>
    <s v="2025eb1100122@bitspilani-digital.edu.in"/>
    <s v="2025EB1100122"/>
    <x v="0"/>
    <s v="TANUSH RELLAN"/>
    <b v="1"/>
    <n v="19"/>
    <n v="61"/>
    <n v="0.31147540983606559"/>
    <s v="Active"/>
    <x v="1"/>
    <n v="0"/>
    <n v="2"/>
    <n v="0"/>
    <s v="no 0% progess"/>
    <n v="0"/>
    <n v="3"/>
    <n v="3"/>
    <n v="0"/>
    <n v="0"/>
    <n v="3"/>
    <m/>
    <n v="0"/>
    <m/>
    <n v="11872"/>
    <s v="2026-02-07T14:23:46.6430000Z"/>
    <s v="2026-02-07T13:32:12.6070000Z"/>
    <n v="120"/>
    <m/>
    <s v="2026-02-07T14:23:16.1200000Z"/>
    <s v="2026-02-05T16:10:31.0230000Z"/>
    <s v="2026-02-07T13:51:51.9630000Z"/>
  </r>
  <r>
    <s v="T2-25_BDSDF106"/>
    <x v="0"/>
    <x v="0"/>
    <s v="Trimester 2"/>
    <x v="89"/>
    <s v="2025eb1100122@bitspilani-digital.edu.in"/>
    <s v="2025EB1100122"/>
    <x v="0"/>
    <s v="TANUSH RELLAN"/>
    <b v="1"/>
    <n v="8"/>
    <n v="93"/>
    <n v="8.6021505376344093E-2"/>
    <s v="Active"/>
    <x v="0"/>
    <n v="0"/>
    <n v="2"/>
    <n v="0"/>
    <s v="no 0% progess"/>
    <n v="0"/>
    <n v="0"/>
    <n v="0"/>
    <n v="0"/>
    <n v="0"/>
    <n v="0"/>
    <m/>
    <n v="0"/>
    <m/>
    <n v="1408"/>
    <s v="2026-02-07T13:50:07.7170000Z"/>
    <s v="2026-02-07T13:32:12.6070000Z"/>
    <n v="120"/>
    <m/>
    <m/>
    <s v="2026-01-22T03:50:00.2230000Z"/>
    <s v="2026-01-22T03:50:08.7270000Z"/>
  </r>
  <r>
    <s v="T2-25_BDSDF110"/>
    <x v="3"/>
    <x v="0"/>
    <s v="Trimester 2"/>
    <x v="90"/>
    <s v="2025eb1100123@bitspilani-digital.edu.in"/>
    <s v="2025EB1100123"/>
    <x v="0"/>
    <s v="ARCHISHA GHOSH"/>
    <b v="1"/>
    <n v="25"/>
    <n v="46"/>
    <n v="0.54347826086956519"/>
    <s v="Active"/>
    <x v="1"/>
    <n v="0"/>
    <n v="3"/>
    <n v="0"/>
    <s v="no 0% progess"/>
    <n v="0"/>
    <n v="1"/>
    <n v="1"/>
    <n v="0"/>
    <n v="0"/>
    <n v="0"/>
    <m/>
    <n v="0"/>
    <m/>
    <n v="229"/>
    <s v="2026-02-08T06:47:35.6400000Z"/>
    <s v="2026-02-08T06:32:11.6500000Z"/>
    <n v="87"/>
    <m/>
    <s v="2026-02-08T06:47:24.8200000Z"/>
    <s v="2026-02-06T05:56:04.6700000Z"/>
    <s v="2026-02-06T05:56:04.6700000Z"/>
  </r>
  <r>
    <s v="T2-25_BDSDF113"/>
    <x v="6"/>
    <x v="0"/>
    <s v="Trimester 2"/>
    <x v="90"/>
    <s v="2025eb1100123@bitspilani-digital.edu.in"/>
    <s v="2025EB1100123"/>
    <x v="0"/>
    <s v="ARCHISHA GHOSH"/>
    <b v="1"/>
    <n v="1"/>
    <n v="86"/>
    <n v="1.1627906976744186E-2"/>
    <s v="Active"/>
    <x v="0"/>
    <n v="0"/>
    <n v="3"/>
    <n v="0"/>
    <s v="no 0% progess"/>
    <n v="0"/>
    <n v="1"/>
    <n v="1"/>
    <n v="0"/>
    <n v="0"/>
    <n v="0"/>
    <m/>
    <n v="0"/>
    <m/>
    <n v="0"/>
    <s v="2026-02-08T07:02:46.3530000Z"/>
    <s v="2026-02-08T06:32:11.6500000Z"/>
    <n v="87"/>
    <m/>
    <s v="2026-02-08T07:02:42.0200000Z"/>
    <m/>
    <m/>
  </r>
  <r>
    <s v="T2-25_BDSDF108"/>
    <x v="4"/>
    <x v="0"/>
    <s v="Trimester 2"/>
    <x v="90"/>
    <s v="2025eb1100123@bitspilani-digital.edu.in"/>
    <s v="2025EB1100123"/>
    <x v="0"/>
    <s v="ARCHISHA GHOSH"/>
    <b v="1"/>
    <n v="1"/>
    <n v="88"/>
    <n v="1.1363636363636364E-2"/>
    <s v="Active"/>
    <x v="0"/>
    <n v="0"/>
    <n v="3"/>
    <n v="0"/>
    <s v="no 0% progess"/>
    <n v="0"/>
    <n v="1"/>
    <n v="1"/>
    <n v="0"/>
    <n v="0"/>
    <n v="0"/>
    <m/>
    <n v="0"/>
    <m/>
    <n v="0"/>
    <s v="2026-02-08T07:07:55.1930000Z"/>
    <s v="2026-02-08T06:32:11.6500000Z"/>
    <n v="87"/>
    <m/>
    <s v="2026-02-08T07:07:50.4800000Z"/>
    <m/>
    <m/>
  </r>
  <r>
    <s v="T2-25_BDSDF108"/>
    <x v="4"/>
    <x v="0"/>
    <s v="Trimester 2"/>
    <x v="91"/>
    <s v="2025eb1100124@bitspilani-digital.edu.in"/>
    <s v="2025EB1100124"/>
    <x v="0"/>
    <s v="VIDHI DABAS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18T10:54:27.9230000Z"/>
    <n v="12"/>
    <m/>
    <m/>
    <m/>
    <m/>
  </r>
  <r>
    <s v="T2-25_BDSDF101"/>
    <x v="7"/>
    <x v="0"/>
    <s v="Trimester 2"/>
    <x v="91"/>
    <s v="2025eb1100124@bitspilani-digital.edu.in"/>
    <s v="2025EB1100124"/>
    <x v="0"/>
    <s v="VIDHI DABAS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18T10:54:27.9230000Z"/>
    <n v="12"/>
    <m/>
    <m/>
    <m/>
    <m/>
  </r>
  <r>
    <s v="T2-25_BDSDF110"/>
    <x v="3"/>
    <x v="0"/>
    <s v="Trimester 2"/>
    <x v="91"/>
    <s v="2025eb1100124@bitspilani-digital.edu.in"/>
    <s v="2025EB1100124"/>
    <x v="0"/>
    <s v="VIDHI DABAS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18T10:54:27.9230000Z"/>
    <n v="12"/>
    <m/>
    <m/>
    <m/>
    <m/>
  </r>
  <r>
    <s v="T2-25_BDSDF107"/>
    <x v="2"/>
    <x v="0"/>
    <s v="Trimester 2"/>
    <x v="91"/>
    <s v="2025eb1100124@bitspilani-digital.edu.in"/>
    <s v="2025EB1100124"/>
    <x v="0"/>
    <s v="VIDHI DABAS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18T10:54:27.9230000Z"/>
    <n v="12"/>
    <m/>
    <m/>
    <m/>
    <m/>
  </r>
  <r>
    <s v="T2-25_BDSDF107"/>
    <x v="2"/>
    <x v="0"/>
    <s v="Trimester 2"/>
    <x v="92"/>
    <s v="2025eb1100125@bitspilani-digital.edu.in"/>
    <s v="2025EB1100125"/>
    <x v="0"/>
    <s v="ARMAAN KAREEM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5:34:03.0570000Z"/>
    <n v="43"/>
    <m/>
    <m/>
    <m/>
    <m/>
  </r>
  <r>
    <s v="T2-25_BDSDF110"/>
    <x v="3"/>
    <x v="0"/>
    <s v="Trimester 2"/>
    <x v="92"/>
    <s v="2025eb1100125@bitspilani-digital.edu.in"/>
    <s v="2025EB1100125"/>
    <x v="0"/>
    <s v="ARMAAN KAREEM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5:34:03.0570000Z"/>
    <n v="43"/>
    <m/>
    <m/>
    <m/>
    <m/>
  </r>
  <r>
    <s v="T2-25_BDSDF106"/>
    <x v="0"/>
    <x v="0"/>
    <s v="Trimester 2"/>
    <x v="92"/>
    <s v="2025eb1100125@bitspilani-digital.edu.in"/>
    <s v="2025EB1100125"/>
    <x v="0"/>
    <s v="ARMAAN KAREEM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5:34:03.0570000Z"/>
    <n v="43"/>
    <m/>
    <m/>
    <m/>
    <m/>
  </r>
  <r>
    <s v="T2-25_BDSDF102"/>
    <x v="1"/>
    <x v="0"/>
    <s v="Trimester 2"/>
    <x v="92"/>
    <s v="2025eb1100125@bitspilani-digital.edu.in"/>
    <s v="2025EB1100125"/>
    <x v="0"/>
    <s v="ARMAAN KAREEM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5:34:03.0570000Z"/>
    <n v="43"/>
    <m/>
    <m/>
    <m/>
    <m/>
  </r>
  <r>
    <s v="T2-25_BDSDF108"/>
    <x v="4"/>
    <x v="0"/>
    <s v="Trimester 2"/>
    <x v="93"/>
    <s v="2025eb1100127@bitspilani-digital.edu.in"/>
    <s v="2025EB1100127"/>
    <x v="0"/>
    <s v="SRISHTI SINGH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316"/>
    <s v="2026-02-01T06:26:28.3470000Z"/>
    <s v="2026-02-08T09:34:29.7700000Z"/>
    <n v="108"/>
    <m/>
    <m/>
    <m/>
    <m/>
  </r>
  <r>
    <s v="T2-25_BDSDF102"/>
    <x v="1"/>
    <x v="0"/>
    <s v="Trimester 2"/>
    <x v="93"/>
    <s v="2025eb1100127@bitspilani-digital.edu.in"/>
    <s v="2025EB1100127"/>
    <x v="0"/>
    <s v="SRISHTI SINGH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9:34:29.7700000Z"/>
    <n v="108"/>
    <m/>
    <m/>
    <m/>
    <m/>
  </r>
  <r>
    <s v="T2-25_BDSDF110"/>
    <x v="3"/>
    <x v="0"/>
    <s v="Trimester 2"/>
    <x v="93"/>
    <s v="2025eb1100127@bitspilani-digital.edu.in"/>
    <s v="2025EB1100127"/>
    <x v="0"/>
    <s v="SRISHTI SINGH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9:34:29.7700000Z"/>
    <n v="108"/>
    <m/>
    <m/>
    <m/>
    <m/>
  </r>
  <r>
    <s v="T2-25_BDSDF107"/>
    <x v="2"/>
    <x v="0"/>
    <s v="Trimester 2"/>
    <x v="93"/>
    <s v="2025eb1100127@bitspilani-digital.edu.in"/>
    <s v="2025EB1100127"/>
    <x v="0"/>
    <s v="SRISHTI SINGH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1373"/>
    <s v="2026-02-08T09:34:45.3400000Z"/>
    <s v="2026-02-08T09:34:29.7700000Z"/>
    <n v="108"/>
    <m/>
    <m/>
    <m/>
    <m/>
  </r>
  <r>
    <s v="T2-25_BDSDF110"/>
    <x v="3"/>
    <x v="0"/>
    <s v="Trimester 2"/>
    <x v="94"/>
    <s v="2025eb1100128@bitspilani-digital.edu.in"/>
    <s v="2025EB1100128"/>
    <x v="0"/>
    <s v="CHALLA SHARATH CHANDRA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0:11:20.6770000Z"/>
    <s v="2026-02-08T09:13:42.8230000Z"/>
    <n v="90"/>
    <m/>
    <s v="2026-02-08T09:44:22.1300000Z"/>
    <m/>
    <m/>
  </r>
  <r>
    <s v="T2-25_BDSDF101"/>
    <x v="7"/>
    <x v="0"/>
    <s v="Trimester 2"/>
    <x v="94"/>
    <s v="2025eb1100128@bitspilani-digital.edu.in"/>
    <s v="2025EB1100128"/>
    <x v="0"/>
    <s v="CHALLA SHARATH CHANDR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990"/>
    <s v="2026-02-07T15:13:33.3200000Z"/>
    <s v="2026-02-08T09:13:42.8230000Z"/>
    <n v="90"/>
    <m/>
    <m/>
    <m/>
    <m/>
  </r>
  <r>
    <s v="T2-25_BDSDF113"/>
    <x v="6"/>
    <x v="0"/>
    <s v="Trimester 2"/>
    <x v="94"/>
    <s v="2025eb1100128@bitspilani-digital.edu.in"/>
    <s v="2025EB1100128"/>
    <x v="0"/>
    <s v="CHALLA SHARATH CHANDRA"/>
    <b v="1"/>
    <n v="7"/>
    <n v="86"/>
    <n v="8.1395348837209308E-2"/>
    <s v="Active"/>
    <x v="0"/>
    <n v="0"/>
    <n v="4"/>
    <n v="0"/>
    <s v="no 0% progess"/>
    <n v="0"/>
    <n v="1"/>
    <n v="1"/>
    <n v="0"/>
    <n v="0"/>
    <n v="0"/>
    <m/>
    <n v="0"/>
    <m/>
    <n v="4130"/>
    <s v="2026-02-08T10:09:33.0870000Z"/>
    <s v="2026-02-08T09:13:42.8230000Z"/>
    <n v="90"/>
    <m/>
    <s v="2026-02-08T10:09:19.9600000Z"/>
    <s v="2026-01-17T14:50:41.2700000Z"/>
    <s v="2026-01-17T14:52:06.7900000Z"/>
  </r>
  <r>
    <s v="T2-25_BDSDF114"/>
    <x v="5"/>
    <x v="0"/>
    <s v="Trimester 2"/>
    <x v="94"/>
    <s v="2025eb1100128@bitspilani-digital.edu.in"/>
    <s v="2025EB1100128"/>
    <x v="0"/>
    <s v="CHALLA SHARATH CHANDRA"/>
    <b v="1"/>
    <n v="3"/>
    <n v="61"/>
    <n v="4.9180327868852458E-2"/>
    <s v="Active"/>
    <x v="0"/>
    <n v="0"/>
    <n v="4"/>
    <n v="0"/>
    <s v="no 0% progess"/>
    <n v="0"/>
    <n v="1"/>
    <n v="1"/>
    <n v="0"/>
    <n v="0"/>
    <n v="0"/>
    <m/>
    <n v="0"/>
    <m/>
    <n v="483"/>
    <s v="2026-02-08T09:55:02.1930000Z"/>
    <s v="2026-02-08T09:13:42.8230000Z"/>
    <n v="90"/>
    <m/>
    <s v="2026-02-08T09:54:41.7730000Z"/>
    <m/>
    <m/>
  </r>
  <r>
    <s v="T2-25_BDSDF113"/>
    <x v="6"/>
    <x v="0"/>
    <s v="Trimester 2"/>
    <x v="95"/>
    <s v="2025eb1100129@bitspilani-digital.edu.in"/>
    <s v="2025EB1100129"/>
    <x v="0"/>
    <s v="VANSH VERMA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0:58:42.8300000Z"/>
    <s v="2026-02-08T10:57:38.1870000Z"/>
    <n v="212"/>
    <m/>
    <m/>
    <m/>
    <m/>
  </r>
  <r>
    <s v="T2-25_BDSDF110"/>
    <x v="3"/>
    <x v="0"/>
    <s v="Trimester 2"/>
    <x v="95"/>
    <s v="2025eb1100129@bitspilani-digital.edu.in"/>
    <s v="2025EB1100129"/>
    <x v="0"/>
    <s v="VANSH VERMA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30"/>
    <s v="2026-02-08T10:58:53.9900000Z"/>
    <s v="2026-02-08T10:57:38.1870000Z"/>
    <n v="212"/>
    <m/>
    <m/>
    <m/>
    <m/>
  </r>
  <r>
    <s v="T2-25_BDSDF107"/>
    <x v="2"/>
    <x v="0"/>
    <s v="Trimester 2"/>
    <x v="95"/>
    <s v="2025eb1100129@bitspilani-digital.edu.in"/>
    <s v="2025EB1100129"/>
    <x v="0"/>
    <s v="VANSH VERMA"/>
    <b v="1"/>
    <n v="2"/>
    <n v="41"/>
    <n v="4.878048780487805E-2"/>
    <s v="Active"/>
    <x v="0"/>
    <n v="0"/>
    <n v="4"/>
    <n v="0"/>
    <s v="no 0% progess"/>
    <n v="0"/>
    <n v="1"/>
    <n v="1"/>
    <n v="0"/>
    <n v="0"/>
    <n v="0"/>
    <m/>
    <n v="0"/>
    <m/>
    <n v="31"/>
    <s v="2026-02-08T10:58:29.6000000Z"/>
    <s v="2026-02-08T10:57:38.1870000Z"/>
    <n v="212"/>
    <m/>
    <s v="2026-02-08T10:57:07.4330000Z"/>
    <m/>
    <m/>
  </r>
  <r>
    <s v="T2-25_BDSDF106"/>
    <x v="0"/>
    <x v="0"/>
    <s v="Trimester 2"/>
    <x v="95"/>
    <s v="2025eb1100129@bitspilani-digital.edu.in"/>
    <s v="2025EB1100129"/>
    <x v="0"/>
    <s v="VANSH VERMA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0:57:38.1870000Z"/>
    <n v="212"/>
    <m/>
    <m/>
    <m/>
    <m/>
  </r>
  <r>
    <s v="T2-25_BDSDF106"/>
    <x v="0"/>
    <x v="0"/>
    <s v="Trimester 2"/>
    <x v="96"/>
    <s v="2025eb1100130@bitspilani-digital.edu.in"/>
    <s v="2025EB1100130"/>
    <x v="0"/>
    <s v="RAYYAN KHAN"/>
    <b v="1"/>
    <n v="31"/>
    <n v="93"/>
    <n v="0.33333333333333331"/>
    <s v="Active"/>
    <x v="1"/>
    <n v="0"/>
    <n v="4"/>
    <n v="0"/>
    <s v="no 0% progess"/>
    <n v="0"/>
    <n v="9"/>
    <n v="9"/>
    <n v="1"/>
    <n v="0"/>
    <n v="0"/>
    <s v="2026-02-08T21:18:20.9170000Z"/>
    <n v="0"/>
    <m/>
    <n v="9820"/>
    <s v="2026-02-08T21:21:56.8930000Z"/>
    <s v="2026-02-08T19:08:45.6400000Z"/>
    <n v="196"/>
    <m/>
    <s v="2026-02-08T21:13:36.1000000Z"/>
    <s v="2026-02-08T21:20:52.5030000Z"/>
    <s v="2026-02-08T21:21:59.8570000Z"/>
  </r>
  <r>
    <s v="T2-25_BDSDF102"/>
    <x v="1"/>
    <x v="0"/>
    <s v="Trimester 2"/>
    <x v="96"/>
    <s v="2025eb1100130@bitspilani-digital.edu.in"/>
    <s v="2025EB1100130"/>
    <x v="0"/>
    <s v="RAYYAN KHAN"/>
    <b v="1"/>
    <n v="10"/>
    <n v="84"/>
    <n v="0.11904761904761904"/>
    <s v="Active"/>
    <x v="1"/>
    <n v="0"/>
    <n v="4"/>
    <n v="0"/>
    <s v="no 0% progess"/>
    <n v="0"/>
    <n v="1"/>
    <n v="1"/>
    <n v="0"/>
    <n v="0"/>
    <n v="4"/>
    <m/>
    <n v="0"/>
    <m/>
    <n v="14697"/>
    <s v="2026-02-08T20:42:48.7600000Z"/>
    <s v="2026-02-08T19:08:45.6400000Z"/>
    <n v="196"/>
    <m/>
    <s v="2026-01-21T15:16:20.3230000Z"/>
    <m/>
    <m/>
  </r>
  <r>
    <s v="T2-25_BDSDF107"/>
    <x v="2"/>
    <x v="0"/>
    <s v="Trimester 2"/>
    <x v="96"/>
    <s v="2025eb1100130@bitspilani-digital.edu.in"/>
    <s v="2025EB1100130"/>
    <x v="0"/>
    <s v="RAYYAN KHAN"/>
    <b v="1"/>
    <n v="30"/>
    <n v="41"/>
    <n v="0.73170731707317072"/>
    <s v="Active"/>
    <x v="1"/>
    <n v="0"/>
    <n v="4"/>
    <n v="0"/>
    <s v="no 0% progess"/>
    <n v="0"/>
    <n v="4"/>
    <n v="5"/>
    <n v="2"/>
    <n v="0"/>
    <n v="0"/>
    <s v="2026-02-07T21:29:34.4500000Z"/>
    <n v="0"/>
    <m/>
    <n v="44621"/>
    <s v="2026-02-08T21:01:10.5600000Z"/>
    <s v="2026-02-08T19:08:45.6400000Z"/>
    <n v="196"/>
    <m/>
    <s v="2026-02-07T21:37:23.9200000Z"/>
    <m/>
    <m/>
  </r>
  <r>
    <s v="T2-25_BDSDF110"/>
    <x v="3"/>
    <x v="0"/>
    <s v="Trimester 2"/>
    <x v="96"/>
    <s v="2025eb1100130@bitspilani-digital.edu.in"/>
    <s v="2025EB1100130"/>
    <x v="0"/>
    <s v="RAYYAN KHAN"/>
    <b v="1"/>
    <n v="18"/>
    <n v="46"/>
    <n v="0.39130434782608697"/>
    <s v="Active"/>
    <x v="1"/>
    <n v="0"/>
    <n v="4"/>
    <n v="0"/>
    <s v="no 0% progess"/>
    <n v="0"/>
    <n v="4"/>
    <n v="4"/>
    <n v="1"/>
    <n v="0"/>
    <n v="0"/>
    <s v="2026-01-26T08:16:19.3730000Z"/>
    <n v="0"/>
    <m/>
    <n v="9238"/>
    <s v="2026-02-08T20:34:23.8570000Z"/>
    <s v="2026-02-08T19:08:45.6400000Z"/>
    <n v="196"/>
    <m/>
    <s v="2026-01-26T08:06:42.2470000Z"/>
    <s v="2026-02-08T20:32:40.9270000Z"/>
    <s v="2026-02-08T20:32:40.9270000Z"/>
  </r>
  <r>
    <s v="T2-25_BDSDF113"/>
    <x v="6"/>
    <x v="0"/>
    <s v="Trimester 2"/>
    <x v="97"/>
    <s v="2025eb1100131@bitspilani-digital.edu.in"/>
    <s v="2025EB1100131"/>
    <x v="0"/>
    <s v="ANKUSH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4T11:15:49.2130000Z"/>
    <n v="27"/>
    <m/>
    <m/>
    <m/>
    <m/>
  </r>
  <r>
    <s v="T2-25_BDSDF114"/>
    <x v="5"/>
    <x v="0"/>
    <s v="Trimester 2"/>
    <x v="97"/>
    <s v="2025eb1100131@bitspilani-digital.edu.in"/>
    <s v="2025EB1100131"/>
    <x v="0"/>
    <s v="ANKUSH"/>
    <b v="1"/>
    <n v="7"/>
    <n v="61"/>
    <n v="0.11475409836065574"/>
    <s v="Active"/>
    <x v="1"/>
    <n v="0"/>
    <n v="5"/>
    <n v="0"/>
    <s v="no 0% progess"/>
    <n v="0"/>
    <n v="0"/>
    <n v="0"/>
    <n v="0"/>
    <n v="0"/>
    <n v="0"/>
    <m/>
    <n v="0"/>
    <m/>
    <n v="141"/>
    <s v="2026-02-04T11:19:07.9700000Z"/>
    <s v="2026-02-04T11:15:49.2130000Z"/>
    <n v="27"/>
    <m/>
    <m/>
    <s v="2026-02-04T11:17:18.2200000Z"/>
    <s v="2026-02-04T11:17:18.2170000Z"/>
  </r>
  <r>
    <s v="T2-25_BDSDF112"/>
    <x v="8"/>
    <x v="0"/>
    <s v="Trimester 2"/>
    <x v="97"/>
    <s v="2025eb1100131@bitspilani-digital.edu.in"/>
    <s v="2025EB1100131"/>
    <x v="0"/>
    <s v="ANKUSH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4T11:15:49.2130000Z"/>
    <n v="27"/>
    <m/>
    <m/>
    <m/>
    <m/>
  </r>
  <r>
    <s v="T2-25_BDSDF101"/>
    <x v="7"/>
    <x v="0"/>
    <s v="Trimester 2"/>
    <x v="97"/>
    <s v="2025eb1100131@bitspilani-digital.edu.in"/>
    <s v="2025EB1100131"/>
    <x v="0"/>
    <s v="ANKUS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4T11:15:49.2130000Z"/>
    <n v="27"/>
    <m/>
    <m/>
    <m/>
    <m/>
  </r>
  <r>
    <s v="T2-25_BDSDF108"/>
    <x v="4"/>
    <x v="0"/>
    <s v="Trimester 2"/>
    <x v="97"/>
    <s v="2025eb1100131@bitspilani-digital.edu.in"/>
    <s v="2025EB1100131"/>
    <x v="0"/>
    <s v="ANKUSH"/>
    <b v="1"/>
    <n v="3"/>
    <n v="88"/>
    <n v="3.4090909090909088E-2"/>
    <s v="Active"/>
    <x v="0"/>
    <n v="0"/>
    <n v="5"/>
    <n v="0"/>
    <s v="no 0% progess"/>
    <n v="0"/>
    <n v="0"/>
    <n v="0"/>
    <n v="0"/>
    <n v="0"/>
    <n v="0"/>
    <m/>
    <n v="0"/>
    <m/>
    <n v="335"/>
    <s v="2026-02-04T11:19:33.6500000Z"/>
    <s v="2026-02-04T11:15:49.2130000Z"/>
    <n v="27"/>
    <m/>
    <m/>
    <m/>
    <m/>
  </r>
  <r>
    <s v="T2-25_BDSDF108"/>
    <x v="4"/>
    <x v="0"/>
    <s v="Trimester 2"/>
    <x v="98"/>
    <s v="2025eb1100132@bitspilani-digital.edu.in"/>
    <s v="2025EB1100132"/>
    <x v="0"/>
    <s v="ADITYA GUPTA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7:13:57.6300000Z"/>
    <n v="20"/>
    <m/>
    <m/>
    <m/>
    <m/>
  </r>
  <r>
    <s v="T2-25_BDSDF101"/>
    <x v="7"/>
    <x v="0"/>
    <s v="Trimester 2"/>
    <x v="98"/>
    <s v="2025eb1100132@bitspilani-digital.edu.in"/>
    <s v="2025EB1100132"/>
    <x v="0"/>
    <s v="ADITYA GUPT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12"/>
    <s v="2026-01-25T06:20:00.5770000Z"/>
    <s v="2026-01-31T07:13:57.6300000Z"/>
    <n v="20"/>
    <m/>
    <m/>
    <s v="2026-01-25T06:19:32.7870000Z"/>
    <s v="2026-01-25T06:19:32.8000000Z"/>
  </r>
  <r>
    <s v="T2-25_BDSDF114"/>
    <x v="5"/>
    <x v="0"/>
    <s v="Trimester 2"/>
    <x v="98"/>
    <s v="2025eb1100132@bitspilani-digital.edu.in"/>
    <s v="2025EB1100132"/>
    <x v="0"/>
    <s v="ADITYA GUPTA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7:13:57.6300000Z"/>
    <n v="20"/>
    <m/>
    <m/>
    <m/>
    <m/>
  </r>
  <r>
    <s v="T2-25_BDSDF110"/>
    <x v="3"/>
    <x v="0"/>
    <s v="Trimester 2"/>
    <x v="98"/>
    <s v="2025eb1100132@bitspilani-digital.edu.in"/>
    <s v="2025EB1100132"/>
    <x v="0"/>
    <s v="ADITYA GUPTA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25737"/>
    <s v="2026-01-31T07:14:21.2830000Z"/>
    <s v="2026-01-31T07:13:57.6300000Z"/>
    <n v="20"/>
    <m/>
    <m/>
    <s v="2026-01-25T06:27:37.7730000Z"/>
    <s v="2026-01-25T06:27:41.3470000Z"/>
  </r>
  <r>
    <s v="T2-25_BDSDF110"/>
    <x v="3"/>
    <x v="0"/>
    <s v="Trimester 2"/>
    <x v="99"/>
    <s v="2025eb1100133@bitspilani-digital.edu.in"/>
    <s v="2025EB1100133"/>
    <x v="0"/>
    <s v="MANN KOTHARI"/>
    <b v="1"/>
    <n v="14"/>
    <n v="46"/>
    <n v="0.30434782608695654"/>
    <s v="Active"/>
    <x v="1"/>
    <n v="0"/>
    <n v="4"/>
    <n v="0"/>
    <s v="no 0% progess"/>
    <n v="0"/>
    <n v="1"/>
    <n v="1"/>
    <n v="0"/>
    <n v="0"/>
    <n v="0"/>
    <m/>
    <n v="0"/>
    <m/>
    <n v="4632"/>
    <s v="2026-02-08T15:46:58.9700000Z"/>
    <s v="2026-02-08T15:45:21.2100000Z"/>
    <n v="150"/>
    <m/>
    <s v="2026-02-08T11:19:00.7030000Z"/>
    <s v="2026-02-08T11:06:52.9800000Z"/>
    <s v="2026-02-08T11:06:52.9570000Z"/>
  </r>
  <r>
    <s v="T2-25_BDSDF107"/>
    <x v="2"/>
    <x v="0"/>
    <s v="Trimester 2"/>
    <x v="99"/>
    <s v="2025eb1100133@bitspilani-digital.edu.in"/>
    <s v="2025EB1100133"/>
    <x v="0"/>
    <s v="MANN KOTHARI"/>
    <b v="1"/>
    <n v="14"/>
    <n v="41"/>
    <n v="0.34146341463414637"/>
    <s v="Active"/>
    <x v="1"/>
    <n v="0"/>
    <n v="4"/>
    <n v="0"/>
    <s v="no 0% progess"/>
    <n v="0"/>
    <n v="2"/>
    <n v="2"/>
    <n v="0"/>
    <n v="0"/>
    <n v="0"/>
    <m/>
    <n v="0"/>
    <m/>
    <n v="1976"/>
    <s v="2026-02-08T15:58:25.9300000Z"/>
    <s v="2026-02-08T15:45:21.2100000Z"/>
    <n v="150"/>
    <m/>
    <s v="2026-02-08T15:58:20.4570000Z"/>
    <m/>
    <m/>
  </r>
  <r>
    <s v="T2-25_BDSDF102"/>
    <x v="1"/>
    <x v="0"/>
    <s v="Trimester 2"/>
    <x v="99"/>
    <s v="2025eb1100133@bitspilani-digital.edu.in"/>
    <s v="2025EB1100133"/>
    <x v="0"/>
    <s v="MANN KOTHARI"/>
    <b v="1"/>
    <n v="46"/>
    <n v="84"/>
    <n v="0.54761904761904767"/>
    <s v="Active"/>
    <x v="1"/>
    <n v="0"/>
    <n v="4"/>
    <n v="0"/>
    <s v="no 0% progess"/>
    <n v="0"/>
    <n v="10"/>
    <n v="10"/>
    <n v="0"/>
    <n v="0"/>
    <n v="0"/>
    <m/>
    <n v="0"/>
    <m/>
    <n v="25258"/>
    <s v="2026-02-08T15:46:20.0900000Z"/>
    <s v="2026-02-08T15:45:21.2100000Z"/>
    <n v="150"/>
    <m/>
    <s v="2026-02-08T12:19:54.4200000Z"/>
    <m/>
    <m/>
  </r>
  <r>
    <s v="T2-25_BDSDF106"/>
    <x v="0"/>
    <x v="0"/>
    <s v="Trimester 2"/>
    <x v="99"/>
    <s v="2025eb1100133@bitspilani-digital.edu.in"/>
    <s v="2025EB1100133"/>
    <x v="0"/>
    <s v="MANN KOTHARI"/>
    <b v="1"/>
    <n v="38"/>
    <n v="93"/>
    <n v="0.40860215053763443"/>
    <s v="Active"/>
    <x v="1"/>
    <n v="0"/>
    <n v="4"/>
    <n v="0"/>
    <s v="no 0% progess"/>
    <n v="0"/>
    <n v="15"/>
    <n v="15"/>
    <n v="0"/>
    <n v="0"/>
    <n v="0"/>
    <m/>
    <n v="0"/>
    <m/>
    <n v="6765"/>
    <s v="2026-02-08T15:46:51.8130000Z"/>
    <s v="2026-02-08T15:45:21.2100000Z"/>
    <n v="150"/>
    <m/>
    <s v="2026-02-07T23:35:37.0500000Z"/>
    <s v="2026-02-07T23:32:54.2700000Z"/>
    <s v="2026-02-07T23:32:54.2700000Z"/>
  </r>
  <r>
    <s v="T2-25_BDSDF108"/>
    <x v="4"/>
    <x v="0"/>
    <s v="Trimester 2"/>
    <x v="100"/>
    <s v="2025eb1100134@bitspilani-digital.edu.in"/>
    <s v="2025EB1100134"/>
    <x v="0"/>
    <s v="KOLLURU TANUJ CHANDRA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23"/>
    <s v="2026-01-31T05:21:23.9100000Z"/>
    <s v="2026-01-31T16:15:31.9830000Z"/>
    <n v="109"/>
    <m/>
    <m/>
    <s v="2026-01-31T05:20:59.9500000Z"/>
    <s v="2026-01-31T05:20:59.9470000Z"/>
  </r>
  <r>
    <s v="T2-25_BDSDF102"/>
    <x v="1"/>
    <x v="0"/>
    <s v="Trimester 2"/>
    <x v="100"/>
    <s v="2025eb1100134@bitspilani-digital.edu.in"/>
    <s v="2025EB1100134"/>
    <x v="0"/>
    <s v="KOLLURU TANUJ CHANDR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6:15:31.9830000Z"/>
    <n v="109"/>
    <m/>
    <m/>
    <m/>
    <m/>
  </r>
  <r>
    <s v="T2-25_BDSDF107"/>
    <x v="2"/>
    <x v="0"/>
    <s v="Trimester 2"/>
    <x v="100"/>
    <s v="2025eb1100134@bitspilani-digital.edu.in"/>
    <s v="2025EB1100134"/>
    <x v="0"/>
    <s v="KOLLURU TANUJ CHANDR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1T16:17:51.2200000Z"/>
    <s v="2026-01-31T16:15:31.9830000Z"/>
    <n v="109"/>
    <m/>
    <m/>
    <m/>
    <m/>
  </r>
  <r>
    <s v="T2-25_BDSDF110"/>
    <x v="3"/>
    <x v="0"/>
    <s v="Trimester 2"/>
    <x v="100"/>
    <s v="2025eb1100134@bitspilani-digital.edu.in"/>
    <s v="2025EB1100134"/>
    <x v="0"/>
    <s v="KOLLURU TANUJ CHANDRA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24"/>
    <s v="2026-01-31T16:16:52.4000000Z"/>
    <s v="2026-01-31T16:15:31.9830000Z"/>
    <n v="109"/>
    <m/>
    <m/>
    <m/>
    <m/>
  </r>
  <r>
    <s v="T2-25_BDSDF110"/>
    <x v="3"/>
    <x v="0"/>
    <s v="Trimester 2"/>
    <x v="101"/>
    <s v="2025eb1100135@bitspilani-digital.edu.in"/>
    <s v="2025EB1100135"/>
    <x v="0"/>
    <s v="SPARSH R PISHARODY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2:26:25.8530000Z"/>
    <s v="2026-02-04T12:15:03.7130000Z"/>
    <n v="57"/>
    <m/>
    <m/>
    <m/>
    <m/>
  </r>
  <r>
    <s v="T2-25_BDSDF107"/>
    <x v="2"/>
    <x v="0"/>
    <s v="Trimester 2"/>
    <x v="101"/>
    <s v="2025eb1100135@bitspilani-digital.edu.in"/>
    <s v="2025EB1100135"/>
    <x v="0"/>
    <s v="SPARSH R PISHARODY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1075"/>
    <s v="2026-01-23T14:21:18.6100000Z"/>
    <s v="2026-02-04T12:15:03.7130000Z"/>
    <n v="57"/>
    <m/>
    <m/>
    <m/>
    <m/>
  </r>
  <r>
    <s v="T2-25_BDSDF106"/>
    <x v="0"/>
    <x v="0"/>
    <s v="Trimester 2"/>
    <x v="101"/>
    <s v="2025eb1100135@bitspilani-digital.edu.in"/>
    <s v="2025EB1100135"/>
    <x v="0"/>
    <s v="SPARSH R PISHARODY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20:48.5470000Z"/>
    <s v="2026-02-04T12:15:03.7130000Z"/>
    <n v="57"/>
    <m/>
    <m/>
    <m/>
    <m/>
  </r>
  <r>
    <s v="T2-25_BDSDF114"/>
    <x v="5"/>
    <x v="0"/>
    <s v="Trimester 2"/>
    <x v="101"/>
    <s v="2025eb1100135@bitspilani-digital.edu.in"/>
    <s v="2025EB1100135"/>
    <x v="0"/>
    <s v="SPARSH R PISHARODY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20:57.2200000Z"/>
    <s v="2026-02-04T12:15:03.7130000Z"/>
    <n v="57"/>
    <m/>
    <m/>
    <m/>
    <m/>
  </r>
  <r>
    <s v="T2-25_BDSDF114"/>
    <x v="5"/>
    <x v="0"/>
    <s v="Trimester 2"/>
    <x v="102"/>
    <s v="2025eb1100136@bitspilani-digital.edu.in"/>
    <s v="2025EB1100136"/>
    <x v="0"/>
    <s v="PATIL SHAMA ONKAR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5:31:53.9130000Z"/>
    <s v="2026-02-09T01:38:56.0100000Z"/>
    <n v="127"/>
    <m/>
    <m/>
    <m/>
    <m/>
  </r>
  <r>
    <s v="T2-25_BDSDF113"/>
    <x v="6"/>
    <x v="0"/>
    <s v="Trimester 2"/>
    <x v="102"/>
    <s v="2025eb1100136@bitspilani-digital.edu.in"/>
    <s v="2025EB1100136"/>
    <x v="0"/>
    <s v="PATIL SHAMA ONKAR"/>
    <b v="1"/>
    <n v="9"/>
    <n v="86"/>
    <n v="0.10465116279069768"/>
    <s v="Active"/>
    <x v="1"/>
    <n v="0"/>
    <n v="4"/>
    <n v="0"/>
    <s v="no 0% progess"/>
    <n v="0"/>
    <n v="3"/>
    <n v="3"/>
    <n v="0"/>
    <n v="0"/>
    <n v="0"/>
    <m/>
    <n v="0"/>
    <m/>
    <n v="4636"/>
    <s v="2026-02-09T02:22:45.5500000Z"/>
    <s v="2026-02-09T01:38:56.0100000Z"/>
    <n v="127"/>
    <m/>
    <s v="2026-02-09T02:21:54.6200000Z"/>
    <s v="2026-02-09T02:29:50.3270000Z"/>
    <s v="2026-02-09T02:29:50.3270000Z"/>
  </r>
  <r>
    <s v="T2-25_BDSDF108"/>
    <x v="4"/>
    <x v="0"/>
    <s v="Trimester 2"/>
    <x v="102"/>
    <s v="2025eb1100136@bitspilani-digital.edu.in"/>
    <s v="2025EB1100136"/>
    <x v="0"/>
    <s v="PATIL SHAMA ONKAR"/>
    <b v="1"/>
    <n v="8"/>
    <n v="88"/>
    <n v="9.0909090909090912E-2"/>
    <s v="Active"/>
    <x v="0"/>
    <n v="0"/>
    <n v="4"/>
    <n v="0"/>
    <s v="no 0% progess"/>
    <n v="0"/>
    <n v="0"/>
    <n v="0"/>
    <n v="0"/>
    <n v="0"/>
    <n v="0"/>
    <m/>
    <n v="0"/>
    <m/>
    <n v="252"/>
    <s v="2026-02-08T10:39:29.1370000Z"/>
    <s v="2026-02-09T01:38:56.0100000Z"/>
    <n v="127"/>
    <m/>
    <m/>
    <s v="2026-02-04T10:56:54.4600000Z"/>
    <s v="2026-02-08T10:39:24.6570000Z"/>
  </r>
  <r>
    <s v="T2-25_BDSDF107"/>
    <x v="2"/>
    <x v="0"/>
    <s v="Trimester 2"/>
    <x v="102"/>
    <s v="2025eb1100136@bitspilani-digital.edu.in"/>
    <s v="2025EB1100136"/>
    <x v="0"/>
    <s v="PATIL SHAMA ONKAR"/>
    <b v="1"/>
    <n v="42"/>
    <n v="41"/>
    <n v="1.024390243902439"/>
    <s v="Active"/>
    <x v="1"/>
    <n v="0"/>
    <n v="4"/>
    <n v="0"/>
    <s v="no 0% progess"/>
    <n v="0"/>
    <n v="6"/>
    <n v="6"/>
    <n v="0"/>
    <n v="0"/>
    <n v="0"/>
    <m/>
    <n v="0"/>
    <m/>
    <n v="10929"/>
    <s v="2026-02-09T01:39:01.6470000Z"/>
    <s v="2026-02-09T01:38:56.0100000Z"/>
    <n v="127"/>
    <m/>
    <s v="2026-02-08T11:58:11.2170000Z"/>
    <m/>
    <m/>
  </r>
  <r>
    <s v="T2-25_BDSDF107"/>
    <x v="2"/>
    <x v="0"/>
    <s v="Trimester 2"/>
    <x v="103"/>
    <s v="2025eb1100137@bitspilani-digital.edu.in"/>
    <s v="2025EB1100137"/>
    <x v="0"/>
    <s v="KALYANI SANKARA SUBRAMANIAN"/>
    <b v="1"/>
    <n v="16"/>
    <n v="41"/>
    <n v="0.3902439024390244"/>
    <s v="Active"/>
    <x v="1"/>
    <n v="0"/>
    <n v="4"/>
    <n v="0"/>
    <s v="no 0% progess"/>
    <n v="0"/>
    <n v="2"/>
    <n v="2"/>
    <n v="0"/>
    <n v="0"/>
    <n v="0"/>
    <m/>
    <n v="0"/>
    <m/>
    <n v="8905"/>
    <s v="2026-02-08T16:13:15.5130000Z"/>
    <s v="2026-02-09T06:37:32.3700000Z"/>
    <n v="118"/>
    <m/>
    <s v="2026-02-08T16:13:11.8500000Z"/>
    <m/>
    <m/>
  </r>
  <r>
    <s v="T2-25_BDSDF110"/>
    <x v="3"/>
    <x v="0"/>
    <s v="Trimester 2"/>
    <x v="103"/>
    <s v="2025eb1100137@bitspilani-digital.edu.in"/>
    <s v="2025EB1100137"/>
    <x v="0"/>
    <s v="KALYANI SANKARA SUBRAMANIAN"/>
    <b v="1"/>
    <n v="4"/>
    <n v="46"/>
    <n v="8.6956521739130432E-2"/>
    <s v="Active"/>
    <x v="0"/>
    <n v="0"/>
    <n v="4"/>
    <n v="0"/>
    <s v="no 0% progess"/>
    <n v="0"/>
    <n v="0"/>
    <n v="0"/>
    <n v="0"/>
    <n v="0"/>
    <n v="0"/>
    <m/>
    <n v="0"/>
    <m/>
    <n v="9636"/>
    <s v="2026-02-07T13:08:25.4500000Z"/>
    <s v="2026-02-09T06:37:32.3700000Z"/>
    <n v="118"/>
    <m/>
    <m/>
    <s v="2026-01-27T03:49:05.0200000Z"/>
    <s v="2026-01-27T03:52:22.0800000Z"/>
  </r>
  <r>
    <s v="T2-25_BDSDF106"/>
    <x v="0"/>
    <x v="0"/>
    <s v="Trimester 2"/>
    <x v="103"/>
    <s v="2025eb1100137@bitspilani-digital.edu.in"/>
    <s v="2025EB1100137"/>
    <x v="0"/>
    <s v="KALYANI SANKARA SUBRAMANIAN"/>
    <b v="1"/>
    <n v="22"/>
    <n v="93"/>
    <n v="0.23655913978494625"/>
    <s v="Active"/>
    <x v="1"/>
    <n v="0"/>
    <n v="4"/>
    <n v="0"/>
    <s v="no 0% progess"/>
    <n v="0"/>
    <n v="7"/>
    <n v="7"/>
    <n v="0"/>
    <n v="0"/>
    <n v="0"/>
    <m/>
    <n v="0"/>
    <m/>
    <n v="17664"/>
    <s v="2026-02-07T13:10:04.5900000Z"/>
    <s v="2026-02-09T06:37:32.3700000Z"/>
    <n v="118"/>
    <m/>
    <s v="2026-02-02T18:04:15.8530000Z"/>
    <s v="2026-02-02T18:04:33.0070000Z"/>
    <s v="2026-02-02T18:04:33.0100000Z"/>
  </r>
  <r>
    <s v="T2-25_BDSDF101"/>
    <x v="7"/>
    <x v="0"/>
    <s v="Trimester 2"/>
    <x v="103"/>
    <s v="2025eb1100137@bitspilani-digital.edu.in"/>
    <s v="2025EB1100137"/>
    <x v="0"/>
    <s v="KALYANI SANKARA SUBRAMANIAN"/>
    <b v="1"/>
    <n v="4"/>
    <n v="41"/>
    <n v="9.7560975609756101E-2"/>
    <s v="Active"/>
    <x v="0"/>
    <n v="0"/>
    <n v="4"/>
    <n v="0"/>
    <s v="no 0% progess"/>
    <n v="0"/>
    <n v="0"/>
    <n v="0"/>
    <n v="0"/>
    <n v="0"/>
    <n v="0"/>
    <m/>
    <n v="0"/>
    <m/>
    <n v="25"/>
    <s v="2026-02-07T13:09:54.6300000Z"/>
    <s v="2026-02-09T06:37:32.3700000Z"/>
    <n v="118"/>
    <m/>
    <m/>
    <s v="2026-01-26T14:03:35.4000000Z"/>
    <s v="2026-01-26T14:03:35.4070000Z"/>
  </r>
  <r>
    <s v="T2-25_BDSDF106"/>
    <x v="0"/>
    <x v="0"/>
    <s v="Trimester 2"/>
    <x v="104"/>
    <s v="2025eb1100138@bitspilani-digital.edu.in"/>
    <s v="2025EB1100138"/>
    <x v="0"/>
    <s v="SOUMYADEV MONDAL"/>
    <b v="1"/>
    <n v="44"/>
    <n v="93"/>
    <n v="0.4731182795698925"/>
    <s v="Active"/>
    <x v="1"/>
    <n v="0"/>
    <n v="4"/>
    <n v="0"/>
    <s v="no 0% progess"/>
    <n v="0"/>
    <n v="14"/>
    <n v="14"/>
    <n v="0"/>
    <n v="0"/>
    <n v="0"/>
    <m/>
    <n v="0"/>
    <m/>
    <n v="34496"/>
    <s v="2026-02-08T15:39:42.6300000Z"/>
    <s v="2026-02-09T07:04:22.2630000Z"/>
    <n v="233"/>
    <m/>
    <s v="2026-01-30T11:53:53.9630000Z"/>
    <s v="2026-01-30T09:19:16.4330000Z"/>
    <s v="2026-01-30T11:29:56.5600000Z"/>
  </r>
  <r>
    <s v="T2-25_BDSDF102"/>
    <x v="1"/>
    <x v="0"/>
    <s v="Trimester 2"/>
    <x v="104"/>
    <s v="2025eb1100138@bitspilani-digital.edu.in"/>
    <s v="2025EB1100138"/>
    <x v="0"/>
    <s v="SOUMYADEV MONDAL"/>
    <b v="1"/>
    <n v="20"/>
    <n v="84"/>
    <n v="0.23809523809523808"/>
    <s v="Active"/>
    <x v="1"/>
    <n v="0"/>
    <n v="4"/>
    <n v="0"/>
    <s v="no 0% progess"/>
    <n v="0"/>
    <n v="7"/>
    <n v="8"/>
    <n v="0"/>
    <n v="0"/>
    <n v="0"/>
    <m/>
    <n v="0"/>
    <m/>
    <n v="6743"/>
    <s v="2026-02-09T07:28:28.8000000Z"/>
    <s v="2026-02-09T07:04:22.2630000Z"/>
    <n v="233"/>
    <m/>
    <s v="2026-02-09T07:28:27.8100000Z"/>
    <m/>
    <m/>
  </r>
  <r>
    <s v="T2-25_BDSDF110"/>
    <x v="3"/>
    <x v="0"/>
    <s v="Trimester 2"/>
    <x v="104"/>
    <s v="2025eb1100138@bitspilani-digital.edu.in"/>
    <s v="2025EB1100138"/>
    <x v="0"/>
    <s v="SOUMYADEV MONDAL"/>
    <b v="1"/>
    <n v="26"/>
    <n v="46"/>
    <n v="0.56521739130434778"/>
    <s v="Active"/>
    <x v="1"/>
    <n v="0"/>
    <n v="4"/>
    <n v="0"/>
    <s v="no 0% progess"/>
    <n v="0"/>
    <n v="7"/>
    <n v="7"/>
    <n v="0"/>
    <n v="0"/>
    <n v="0"/>
    <m/>
    <n v="0"/>
    <m/>
    <n v="24538"/>
    <s v="2026-02-06T05:42:08.2030000Z"/>
    <s v="2026-02-09T07:04:22.2630000Z"/>
    <n v="233"/>
    <m/>
    <s v="2026-02-04T12:27:24.1900000Z"/>
    <s v="2026-02-04T12:14:22.6530000Z"/>
    <s v="2026-02-04T12:14:22.6570000Z"/>
  </r>
  <r>
    <s v="T2-25_BDSDF107"/>
    <x v="2"/>
    <x v="0"/>
    <s v="Trimester 2"/>
    <x v="104"/>
    <s v="2025eb1100138@bitspilani-digital.edu.in"/>
    <s v="2025EB1100138"/>
    <x v="0"/>
    <s v="SOUMYADEV MONDAL"/>
    <b v="1"/>
    <n v="41"/>
    <n v="41"/>
    <n v="1"/>
    <s v="Active"/>
    <x v="1"/>
    <n v="0"/>
    <n v="4"/>
    <n v="0"/>
    <s v="no 0% progess"/>
    <n v="0"/>
    <n v="6"/>
    <n v="6"/>
    <n v="0"/>
    <n v="0"/>
    <n v="0"/>
    <m/>
    <n v="0"/>
    <m/>
    <n v="24715"/>
    <s v="2026-02-08T15:28:02.4070000Z"/>
    <s v="2026-02-09T07:04:22.2630000Z"/>
    <n v="233"/>
    <m/>
    <s v="2026-02-08T14:51:27.0770000Z"/>
    <m/>
    <m/>
  </r>
  <r>
    <s v="T2-25_BDSDF107"/>
    <x v="2"/>
    <x v="0"/>
    <s v="Trimester 2"/>
    <x v="105"/>
    <s v="2025eb1100139@bitspilani-digital.edu.in"/>
    <s v="2025EB1100139"/>
    <x v="0"/>
    <s v="SRIJITH SRIKANTH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3:14:09.8470000Z"/>
    <s v="2026-02-08T13:09:05.1670000Z"/>
    <n v="76"/>
    <m/>
    <s v="2026-02-08T13:14:08.6070000Z"/>
    <m/>
    <m/>
  </r>
  <r>
    <s v="T2-25_BDSDF110"/>
    <x v="3"/>
    <x v="0"/>
    <s v="Trimester 2"/>
    <x v="105"/>
    <s v="2025eb1100139@bitspilani-digital.edu.in"/>
    <s v="2025EB1100139"/>
    <x v="0"/>
    <s v="SRIJITH SRIKANTH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09:05.1670000Z"/>
    <n v="76"/>
    <m/>
    <m/>
    <m/>
    <m/>
  </r>
  <r>
    <s v="T2-25_BDSDF102"/>
    <x v="1"/>
    <x v="0"/>
    <s v="Trimester 2"/>
    <x v="105"/>
    <s v="2025eb1100139@bitspilani-digital.edu.in"/>
    <s v="2025EB1100139"/>
    <x v="0"/>
    <s v="SRIJITH SRIKANTH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09:05.1670000Z"/>
    <n v="76"/>
    <m/>
    <m/>
    <m/>
    <m/>
  </r>
  <r>
    <s v="T2-25_BDSDF106"/>
    <x v="0"/>
    <x v="0"/>
    <s v="Trimester 2"/>
    <x v="105"/>
    <s v="2025eb1100139@bitspilani-digital.edu.in"/>
    <s v="2025EB1100139"/>
    <x v="0"/>
    <s v="SRIJITH SRIKANTH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09:05.1670000Z"/>
    <n v="76"/>
    <m/>
    <m/>
    <m/>
    <m/>
  </r>
  <r>
    <s v="T2-25_BDSDF106"/>
    <x v="0"/>
    <x v="0"/>
    <s v="Trimester 2"/>
    <x v="106"/>
    <s v="2025eb1100140@bitspilani-digital.edu.in"/>
    <s v="2025EB1100140"/>
    <x v="0"/>
    <s v="APEKSHA SON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8:21:16.1400000Z"/>
    <n v="143"/>
    <m/>
    <m/>
    <m/>
    <m/>
  </r>
  <r>
    <s v="T2-25_BDSDF102"/>
    <x v="1"/>
    <x v="0"/>
    <s v="Trimester 2"/>
    <x v="106"/>
    <s v="2025eb1100140@bitspilani-digital.edu.in"/>
    <s v="2025EB1100140"/>
    <x v="0"/>
    <s v="APEKSHA SONI"/>
    <b v="1"/>
    <n v="18"/>
    <n v="84"/>
    <n v="0.21428571428571427"/>
    <s v="Active"/>
    <x v="1"/>
    <n v="0"/>
    <n v="4"/>
    <n v="0"/>
    <s v="no 0% progess"/>
    <n v="0"/>
    <n v="6"/>
    <n v="6"/>
    <n v="0"/>
    <n v="0"/>
    <n v="0"/>
    <m/>
    <n v="0"/>
    <m/>
    <n v="20178"/>
    <s v="2026-02-06T18:21:26.9330000Z"/>
    <s v="2026-02-06T18:21:16.1400000Z"/>
    <n v="143"/>
    <m/>
    <s v="2026-02-03T12:51:40.5130000Z"/>
    <m/>
    <m/>
  </r>
  <r>
    <s v="T2-25_BDSDF110"/>
    <x v="3"/>
    <x v="0"/>
    <s v="Trimester 2"/>
    <x v="106"/>
    <s v="2025eb1100140@bitspilani-digital.edu.in"/>
    <s v="2025EB1100140"/>
    <x v="0"/>
    <s v="APEKSHA SON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8:21:16.1400000Z"/>
    <n v="143"/>
    <m/>
    <m/>
    <m/>
    <m/>
  </r>
  <r>
    <s v="T2-25_BDSDF107"/>
    <x v="2"/>
    <x v="0"/>
    <s v="Trimester 2"/>
    <x v="106"/>
    <s v="2025eb1100140@bitspilani-digital.edu.in"/>
    <s v="2025EB1100140"/>
    <x v="0"/>
    <s v="APEKSHA SONI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6T18:32:08.8300000Z"/>
    <s v="2026-02-06T18:21:16.1400000Z"/>
    <n v="143"/>
    <m/>
    <s v="2026-02-06T18:31:54.2230000Z"/>
    <m/>
    <m/>
  </r>
  <r>
    <s v="T2-25_BDSDF107"/>
    <x v="2"/>
    <x v="0"/>
    <s v="Trimester 2"/>
    <x v="107"/>
    <s v="2025eb1100141@bitspilani-digital.edu.in"/>
    <s v="2025EB1100141"/>
    <x v="0"/>
    <s v="RASHI SHARMA"/>
    <b v="1"/>
    <n v="33"/>
    <n v="41"/>
    <n v="0.80487804878048785"/>
    <s v="Active"/>
    <x v="1"/>
    <n v="0"/>
    <n v="4"/>
    <n v="0"/>
    <s v="no 0% progess"/>
    <n v="0"/>
    <n v="6"/>
    <n v="6"/>
    <n v="0"/>
    <n v="0"/>
    <n v="0"/>
    <m/>
    <n v="0"/>
    <m/>
    <n v="12127"/>
    <s v="2026-02-08T05:44:22.6970000Z"/>
    <s v="2026-02-08T05:41:17.5530000Z"/>
    <n v="280"/>
    <m/>
    <s v="2026-02-08T05:44:00.6500000Z"/>
    <m/>
    <m/>
  </r>
  <r>
    <s v="T2-25_BDSDF110"/>
    <x v="3"/>
    <x v="0"/>
    <s v="Trimester 2"/>
    <x v="107"/>
    <s v="2025eb1100141@bitspilani-digital.edu.in"/>
    <s v="2025EB1100141"/>
    <x v="0"/>
    <s v="RASHI SHARMA"/>
    <b v="1"/>
    <n v="31"/>
    <n v="46"/>
    <n v="0.67391304347826086"/>
    <s v="Active"/>
    <x v="1"/>
    <n v="0"/>
    <n v="4"/>
    <n v="0"/>
    <s v="no 0% progess"/>
    <n v="0"/>
    <n v="11"/>
    <n v="11"/>
    <n v="0"/>
    <n v="0"/>
    <n v="0"/>
    <m/>
    <n v="0"/>
    <m/>
    <n v="11424"/>
    <s v="2026-02-07T10:58:19.3230000Z"/>
    <s v="2026-02-08T05:41:17.5530000Z"/>
    <n v="280"/>
    <m/>
    <s v="2026-02-07T10:58:07.8900000Z"/>
    <s v="2026-02-07T10:49:44.8470000Z"/>
    <s v="2026-02-07T10:50:07.7830000Z"/>
  </r>
  <r>
    <s v="T2-25_BDSDF102"/>
    <x v="1"/>
    <x v="0"/>
    <s v="Trimester 2"/>
    <x v="107"/>
    <s v="2025eb1100141@bitspilani-digital.edu.in"/>
    <s v="2025EB1100141"/>
    <x v="0"/>
    <s v="RASHI SHARMA"/>
    <b v="1"/>
    <n v="71"/>
    <n v="84"/>
    <n v="0.84523809523809523"/>
    <s v="Active"/>
    <x v="1"/>
    <n v="0"/>
    <n v="4"/>
    <n v="0"/>
    <s v="no 0% progess"/>
    <n v="0"/>
    <n v="24"/>
    <n v="24"/>
    <n v="0"/>
    <n v="0"/>
    <n v="0"/>
    <m/>
    <n v="0"/>
    <m/>
    <n v="32053"/>
    <s v="2026-02-07T09:43:50.0370000Z"/>
    <s v="2026-02-08T05:41:17.5530000Z"/>
    <n v="280"/>
    <m/>
    <s v="2026-02-01T12:29:11.5570000Z"/>
    <m/>
    <m/>
  </r>
  <r>
    <s v="T2-25_BDSDF106"/>
    <x v="0"/>
    <x v="0"/>
    <s v="Trimester 2"/>
    <x v="107"/>
    <s v="2025eb1100141@bitspilani-digital.edu.in"/>
    <s v="2025EB1100141"/>
    <x v="0"/>
    <s v="RASHI SHARMA"/>
    <b v="1"/>
    <n v="86"/>
    <n v="93"/>
    <n v="0.92473118279569888"/>
    <s v="Active"/>
    <x v="1"/>
    <n v="0"/>
    <n v="4"/>
    <n v="0"/>
    <s v="no 0% progess"/>
    <n v="0"/>
    <n v="29"/>
    <n v="29"/>
    <n v="0"/>
    <n v="0"/>
    <n v="0"/>
    <m/>
    <n v="0"/>
    <m/>
    <n v="21723"/>
    <s v="2026-02-06T12:38:46.6300000Z"/>
    <s v="2026-02-08T05:41:17.5530000Z"/>
    <n v="280"/>
    <m/>
    <s v="2026-02-06T12:38:39.2000000Z"/>
    <s v="2026-02-06T12:23:26.1970000Z"/>
    <s v="2026-02-06T12:37:50.2370000Z"/>
  </r>
  <r>
    <s v="T2-25_BDSDF101"/>
    <x v="7"/>
    <x v="0"/>
    <s v="Trimester 2"/>
    <x v="108"/>
    <s v="2025eb1100142@bitspilani-digital.edu.in"/>
    <s v="2025EB1100142"/>
    <x v="0"/>
    <s v="KHUSHI KANTI"/>
    <b v="1"/>
    <n v="5"/>
    <n v="41"/>
    <n v="0.12195121951219512"/>
    <s v="Active"/>
    <x v="1"/>
    <n v="0"/>
    <n v="4"/>
    <n v="0"/>
    <s v="no 0% progess"/>
    <n v="0"/>
    <n v="0"/>
    <n v="0"/>
    <n v="0"/>
    <n v="0"/>
    <n v="0"/>
    <m/>
    <n v="0"/>
    <m/>
    <n v="224"/>
    <s v="2026-01-26T07:30:38.0670000Z"/>
    <s v="2026-02-08T16:46:43.9500000Z"/>
    <n v="219"/>
    <m/>
    <m/>
    <s v="2026-01-18T14:03:09.1200000Z"/>
    <s v="2026-01-18T16:38:11.4930000Z"/>
  </r>
  <r>
    <s v="T2-25_BDSDF108"/>
    <x v="4"/>
    <x v="0"/>
    <s v="Trimester 2"/>
    <x v="108"/>
    <s v="2025eb1100142@bitspilani-digital.edu.in"/>
    <s v="2025EB1100142"/>
    <x v="0"/>
    <s v="KHUSHI KANTI"/>
    <b v="1"/>
    <n v="10"/>
    <n v="88"/>
    <n v="0.11363636363636363"/>
    <s v="Active"/>
    <x v="1"/>
    <n v="0"/>
    <n v="4"/>
    <n v="0"/>
    <s v="no 0% progess"/>
    <n v="0"/>
    <n v="2"/>
    <n v="2"/>
    <n v="0"/>
    <n v="0"/>
    <n v="0"/>
    <m/>
    <n v="0"/>
    <m/>
    <n v="32967"/>
    <s v="2026-02-08T16:46:44.8830000Z"/>
    <s v="2026-02-08T16:46:43.9500000Z"/>
    <n v="219"/>
    <m/>
    <s v="2026-01-27T17:01:04.3530000Z"/>
    <s v="2026-02-07T07:02:21.0230000Z"/>
    <s v="2026-02-08T16:46:47.9030000Z"/>
  </r>
  <r>
    <s v="T2-25_BDSDF110"/>
    <x v="3"/>
    <x v="0"/>
    <s v="Trimester 2"/>
    <x v="108"/>
    <s v="2025eb1100142@bitspilani-digital.edu.in"/>
    <s v="2025EB1100142"/>
    <x v="0"/>
    <s v="KHUSHI KANTI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1001"/>
    <s v="2026-01-26T07:20:05.5230000Z"/>
    <s v="2026-02-08T16:46:43.9500000Z"/>
    <n v="219"/>
    <m/>
    <m/>
    <s v="2026-01-21T16:24:16.5570000Z"/>
    <s v="2026-01-26T07:07:33.0800000Z"/>
  </r>
  <r>
    <s v="T2-25_BDSDF107"/>
    <x v="2"/>
    <x v="0"/>
    <s v="Trimester 2"/>
    <x v="108"/>
    <s v="2025eb1100142@bitspilani-digital.edu.in"/>
    <s v="2025EB1100142"/>
    <x v="0"/>
    <s v="KHUSHI KANTI"/>
    <b v="1"/>
    <n v="23"/>
    <n v="41"/>
    <n v="0.56097560975609762"/>
    <s v="Active"/>
    <x v="1"/>
    <n v="0"/>
    <n v="4"/>
    <n v="0"/>
    <s v="no 0% progess"/>
    <n v="0"/>
    <n v="3"/>
    <n v="3"/>
    <n v="0"/>
    <n v="0"/>
    <n v="0"/>
    <m/>
    <n v="0"/>
    <m/>
    <n v="41769"/>
    <s v="2026-02-08T15:10:39.6430000Z"/>
    <s v="2026-02-08T16:46:43.9500000Z"/>
    <n v="219"/>
    <m/>
    <s v="2026-02-08T15:09:14.6570000Z"/>
    <m/>
    <m/>
  </r>
  <r>
    <s v="T2-25_BDSDF107"/>
    <x v="2"/>
    <x v="0"/>
    <s v="Trimester 2"/>
    <x v="109"/>
    <s v="2025eb1100143@bitspilani-digital.edu.in"/>
    <s v="2025EB1100143"/>
    <x v="0"/>
    <s v="UDBHAV KRISHNA SHARMA"/>
    <b v="1"/>
    <n v="7"/>
    <n v="41"/>
    <n v="0.17073170731707318"/>
    <s v="Active"/>
    <x v="1"/>
    <n v="0"/>
    <n v="4"/>
    <n v="0"/>
    <s v="no 0% progess"/>
    <n v="0"/>
    <n v="2"/>
    <n v="2"/>
    <n v="0"/>
    <n v="0"/>
    <n v="0"/>
    <m/>
    <n v="0"/>
    <m/>
    <n v="2791"/>
    <s v="2026-02-08T06:06:28.7830000Z"/>
    <s v="2026-02-08T16:14:08.4630000Z"/>
    <n v="94"/>
    <m/>
    <s v="2026-02-08T06:06:20.2600000Z"/>
    <m/>
    <m/>
  </r>
  <r>
    <s v="T2-25_BDSDF110"/>
    <x v="3"/>
    <x v="0"/>
    <s v="Trimester 2"/>
    <x v="109"/>
    <s v="2025eb1100143@bitspilani-digital.edu.in"/>
    <s v="2025EB1100143"/>
    <x v="0"/>
    <s v="UDBHAV KRISHNA SHARMA"/>
    <b v="1"/>
    <n v="8"/>
    <n v="46"/>
    <n v="0.17391304347826086"/>
    <s v="Active"/>
    <x v="1"/>
    <n v="0"/>
    <n v="4"/>
    <n v="0"/>
    <s v="no 0% progess"/>
    <n v="0"/>
    <n v="1"/>
    <n v="1"/>
    <n v="0"/>
    <n v="0"/>
    <n v="0"/>
    <m/>
    <n v="0"/>
    <m/>
    <n v="1969"/>
    <s v="2026-02-08T06:19:03.6470000Z"/>
    <s v="2026-02-08T16:14:08.4630000Z"/>
    <n v="94"/>
    <m/>
    <s v="2026-02-08T06:18:23.3130000Z"/>
    <s v="2026-01-23T12:17:12.9900000Z"/>
    <s v="2026-01-23T12:17:13.0000000Z"/>
  </r>
  <r>
    <s v="T2-25_BDSDF106"/>
    <x v="0"/>
    <x v="0"/>
    <s v="Trimester 2"/>
    <x v="109"/>
    <s v="2025eb1100143@bitspilani-digital.edu.in"/>
    <s v="2025EB1100143"/>
    <x v="0"/>
    <s v="UDBHAV KRISHNA SHARMA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6:39:16.2570000Z"/>
    <s v="2026-02-08T16:14:08.4630000Z"/>
    <n v="94"/>
    <m/>
    <s v="2026-02-08T06:11:14.9070000Z"/>
    <m/>
    <m/>
  </r>
  <r>
    <s v="T2-25_BDSDF102"/>
    <x v="1"/>
    <x v="0"/>
    <s v="Trimester 2"/>
    <x v="109"/>
    <s v="2025eb1100143@bitspilani-digital.edu.in"/>
    <s v="2025EB1100143"/>
    <x v="0"/>
    <s v="UDBHAV KRISHNA SHARMA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06:09:32.9100000Z"/>
    <s v="2026-02-08T16:14:08.4630000Z"/>
    <n v="94"/>
    <m/>
    <s v="2026-02-08T06:09:25.0670000Z"/>
    <m/>
    <m/>
  </r>
  <r>
    <s v="T2-25_BDSDF114"/>
    <x v="5"/>
    <x v="0"/>
    <s v="Trimester 2"/>
    <x v="110"/>
    <s v="2025eb1100145@bitspilani-digital.edu.in"/>
    <s v="2025EB1100145"/>
    <x v="0"/>
    <s v="SHRIYA NAIDU S"/>
    <b v="1"/>
    <n v="1"/>
    <n v="61"/>
    <n v="1.6393442622950821E-2"/>
    <s v="Active"/>
    <x v="0"/>
    <n v="0"/>
    <n v="4"/>
    <n v="0"/>
    <s v="no 0% progess"/>
    <n v="0"/>
    <n v="1"/>
    <n v="1"/>
    <n v="0"/>
    <n v="0"/>
    <n v="0"/>
    <m/>
    <n v="0"/>
    <m/>
    <n v="0"/>
    <s v="2026-02-07T19:15:33.7670000Z"/>
    <s v="2026-02-07T18:57:57.2570000Z"/>
    <n v="248"/>
    <m/>
    <s v="2026-02-07T19:07:04.5900000Z"/>
    <m/>
    <m/>
  </r>
  <r>
    <s v="T2-25_BDSDF102"/>
    <x v="1"/>
    <x v="0"/>
    <s v="Trimester 2"/>
    <x v="110"/>
    <s v="2025eb1100145@bitspilani-digital.edu.in"/>
    <s v="2025EB1100145"/>
    <x v="0"/>
    <s v="SHRIYA NAIDU S"/>
    <b v="1"/>
    <n v="66"/>
    <n v="84"/>
    <n v="0.7857142857142857"/>
    <s v="Active"/>
    <x v="1"/>
    <n v="0"/>
    <n v="4"/>
    <n v="0"/>
    <s v="no 0% progess"/>
    <n v="0"/>
    <n v="26"/>
    <n v="30"/>
    <n v="0"/>
    <n v="0"/>
    <n v="0"/>
    <m/>
    <n v="0"/>
    <m/>
    <n v="30395"/>
    <s v="2026-02-07T19:16:41.8700000Z"/>
    <s v="2026-02-07T18:57:57.2570000Z"/>
    <n v="248"/>
    <m/>
    <s v="2026-02-07T19:12:01.2370000Z"/>
    <m/>
    <m/>
  </r>
  <r>
    <s v="T2-25_BDSDF106"/>
    <x v="0"/>
    <x v="0"/>
    <s v="Trimester 2"/>
    <x v="110"/>
    <s v="2025eb1100145@bitspilani-digital.edu.in"/>
    <s v="2025EB1100145"/>
    <x v="0"/>
    <s v="SHRIYA NAIDU S"/>
    <b v="1"/>
    <n v="76"/>
    <n v="93"/>
    <n v="0.81720430107526887"/>
    <s v="Active"/>
    <x v="1"/>
    <n v="0"/>
    <n v="4"/>
    <n v="0"/>
    <s v="no 0% progess"/>
    <n v="0"/>
    <n v="30"/>
    <n v="32"/>
    <n v="0"/>
    <n v="0"/>
    <n v="0"/>
    <m/>
    <n v="0"/>
    <m/>
    <n v="20296"/>
    <s v="2026-02-07T19:16:46.4600000Z"/>
    <s v="2026-02-07T18:57:57.2570000Z"/>
    <n v="248"/>
    <m/>
    <s v="2026-02-07T19:02:51.7670000Z"/>
    <s v="2026-02-04T16:42:52.7130000Z"/>
    <s v="2026-02-04T16:42:52.7130000Z"/>
  </r>
  <r>
    <s v="T2-25_BDSDF107"/>
    <x v="2"/>
    <x v="0"/>
    <s v="Trimester 2"/>
    <x v="110"/>
    <s v="2025eb1100145@bitspilani-digital.edu.in"/>
    <s v="2025EB1100145"/>
    <x v="0"/>
    <s v="SHRIYA NAIDU S"/>
    <b v="1"/>
    <n v="36"/>
    <n v="41"/>
    <n v="0.87804878048780488"/>
    <s v="Active"/>
    <x v="1"/>
    <n v="0"/>
    <n v="4"/>
    <n v="0"/>
    <s v="no 0% progess"/>
    <n v="0"/>
    <n v="6"/>
    <n v="6"/>
    <n v="0"/>
    <n v="0"/>
    <n v="0"/>
    <m/>
    <n v="0"/>
    <m/>
    <n v="6492"/>
    <s v="2026-02-07T19:15:54.4070000Z"/>
    <s v="2026-02-07T18:57:57.2570000Z"/>
    <n v="248"/>
    <m/>
    <s v="2026-02-06T17:42:35.9670000Z"/>
    <m/>
    <m/>
  </r>
  <r>
    <s v="T2-25_BDSDF114"/>
    <x v="5"/>
    <x v="0"/>
    <s v="Trimester 2"/>
    <x v="111"/>
    <s v="2025eb1100147@bitspilani-digital.edu.in"/>
    <s v="2025EB1100147"/>
    <x v="0"/>
    <s v="OGIRALA SUSHANTH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06:32.5000000Z"/>
    <n v="47"/>
    <m/>
    <m/>
    <m/>
    <m/>
  </r>
  <r>
    <s v="T2-25_BDSDF112"/>
    <x v="8"/>
    <x v="0"/>
    <s v="Trimester 2"/>
    <x v="111"/>
    <s v="2025eb1100147@bitspilani-digital.edu.in"/>
    <s v="2025EB1100147"/>
    <x v="0"/>
    <s v="OGIRALA SUSHANTH"/>
    <b v="1"/>
    <n v="0"/>
    <n v="7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07:33.0130000Z"/>
    <s v="2026-01-23T14:06:32.5000000Z"/>
    <n v="47"/>
    <m/>
    <m/>
    <m/>
    <m/>
  </r>
  <r>
    <s v="T2-25_BDSDF113"/>
    <x v="6"/>
    <x v="0"/>
    <s v="Trimester 2"/>
    <x v="111"/>
    <s v="2025eb1100147@bitspilani-digital.edu.in"/>
    <s v="2025EB1100147"/>
    <x v="0"/>
    <s v="OGIRALA SUSHANTH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25:11.6570000Z"/>
    <s v="2026-01-23T14:06:32.5000000Z"/>
    <n v="47"/>
    <m/>
    <m/>
    <m/>
    <m/>
  </r>
  <r>
    <s v="T2-25_BDSDF108"/>
    <x v="4"/>
    <x v="0"/>
    <s v="Trimester 2"/>
    <x v="111"/>
    <s v="2025eb1100147@bitspilani-digital.edu.in"/>
    <s v="2025EB1100147"/>
    <x v="0"/>
    <s v="OGIRALA SUSHANTH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06:32.5000000Z"/>
    <n v="47"/>
    <m/>
    <m/>
    <m/>
    <m/>
  </r>
  <r>
    <s v="T2-25_BDSDF107"/>
    <x v="2"/>
    <x v="0"/>
    <s v="Trimester 2"/>
    <x v="112"/>
    <s v="2025eb1100148@bitspilani-digital.edu.in"/>
    <s v="2025EB1100148"/>
    <x v="0"/>
    <s v="PRAJAPATI HARSH BANKIMKUMAR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7T16:12:47.0530000Z"/>
    <s v="2026-02-08T16:41:39.1630000Z"/>
    <n v="143"/>
    <m/>
    <s v="2026-02-07T16:12:33.7370000Z"/>
    <m/>
    <m/>
  </r>
  <r>
    <s v="T2-25_BDSDF110"/>
    <x v="3"/>
    <x v="0"/>
    <s v="Trimester 2"/>
    <x v="112"/>
    <s v="2025eb1100148@bitspilani-digital.edu.in"/>
    <s v="2025EB1100148"/>
    <x v="0"/>
    <s v="PRAJAPATI HARSH BANKIMKUMAR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6:52:51.4570000Z"/>
    <s v="2026-02-08T16:41:39.1630000Z"/>
    <n v="143"/>
    <m/>
    <s v="2026-02-08T16:52:17.0930000Z"/>
    <m/>
    <m/>
  </r>
  <r>
    <s v="T2-25_BDSDF106"/>
    <x v="0"/>
    <x v="0"/>
    <s v="Trimester 2"/>
    <x v="112"/>
    <s v="2025eb1100148@bitspilani-digital.edu.in"/>
    <s v="2025EB1100148"/>
    <x v="0"/>
    <s v="PRAJAPATI HARSH BANKIMKUMAR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4"/>
    <s v="2026-02-08T16:57:37.4170000Z"/>
    <s v="2026-02-08T16:41:39.1630000Z"/>
    <n v="143"/>
    <m/>
    <s v="2026-02-08T16:57:33.6870000Z"/>
    <m/>
    <m/>
  </r>
  <r>
    <s v="T2-25_BDSDF102"/>
    <x v="1"/>
    <x v="0"/>
    <s v="Trimester 2"/>
    <x v="112"/>
    <s v="2025eb1100148@bitspilani-digital.edu.in"/>
    <s v="2025EB1100148"/>
    <x v="0"/>
    <s v="PRAJAPATI HARSH BANKIMKUMAR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17:04:07.9030000Z"/>
    <s v="2026-02-08T16:41:39.1630000Z"/>
    <n v="143"/>
    <m/>
    <s v="2026-02-08T17:04:04.4230000Z"/>
    <m/>
    <m/>
  </r>
  <r>
    <s v="T2-25_BDSDF102"/>
    <x v="1"/>
    <x v="0"/>
    <s v="Trimester 2"/>
    <x v="113"/>
    <s v="2025eb1100149@bitspilani-digital.edu.in"/>
    <s v="2025EB1100149"/>
    <x v="0"/>
    <s v="PRAKHAR TYAG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7T17:15:58.1500000Z"/>
    <n v="111"/>
    <m/>
    <m/>
    <m/>
    <m/>
  </r>
  <r>
    <s v="T2-25_BDSDF106"/>
    <x v="0"/>
    <x v="0"/>
    <s v="Trimester 2"/>
    <x v="113"/>
    <s v="2025eb1100149@bitspilani-digital.edu.in"/>
    <s v="2025EB1100149"/>
    <x v="0"/>
    <s v="PRAKHAR TYAG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7T17:15:58.1500000Z"/>
    <n v="111"/>
    <m/>
    <m/>
    <m/>
    <m/>
  </r>
  <r>
    <s v="T2-25_BDSDF110"/>
    <x v="3"/>
    <x v="0"/>
    <s v="Trimester 2"/>
    <x v="113"/>
    <s v="2025eb1100149@bitspilani-digital.edu.in"/>
    <s v="2025EB1100149"/>
    <x v="0"/>
    <s v="PRAKHAR TYAGI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0"/>
    <m/>
    <s v="2026-01-17T17:15:58.1500000Z"/>
    <n v="111"/>
    <m/>
    <m/>
    <m/>
    <m/>
  </r>
  <r>
    <s v="T2-25_BDSDF107"/>
    <x v="2"/>
    <x v="0"/>
    <s v="Trimester 2"/>
    <x v="113"/>
    <s v="2025eb1100149@bitspilani-digital.edu.in"/>
    <s v="2025EB1100149"/>
    <x v="0"/>
    <s v="PRAKHAR TYAG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7T17:15:58.1500000Z"/>
    <n v="111"/>
    <m/>
    <m/>
    <m/>
    <m/>
  </r>
  <r>
    <s v="T2-25_BDSDF107"/>
    <x v="2"/>
    <x v="0"/>
    <s v="Trimester 2"/>
    <x v="114"/>
    <s v="2025eb1100150@bitspilani-digital.edu.in"/>
    <s v="2025EB1100150"/>
    <x v="0"/>
    <s v="SHIV JAIN"/>
    <b v="1"/>
    <n v="4"/>
    <n v="41"/>
    <n v="9.7560975609756101E-2"/>
    <s v="Active"/>
    <x v="0"/>
    <n v="0"/>
    <n v="4"/>
    <n v="0"/>
    <s v="no 0% progess"/>
    <n v="0"/>
    <n v="2"/>
    <n v="2"/>
    <n v="0"/>
    <n v="0"/>
    <n v="0"/>
    <m/>
    <n v="0"/>
    <m/>
    <n v="18"/>
    <s v="2026-02-08T11:25:35.9970000Z"/>
    <s v="2026-02-08T10:34:06.6900000Z"/>
    <n v="186"/>
    <m/>
    <s v="2026-02-08T11:25:30.2630000Z"/>
    <m/>
    <m/>
  </r>
  <r>
    <s v="T2-25_BDSDF110"/>
    <x v="3"/>
    <x v="0"/>
    <s v="Trimester 2"/>
    <x v="114"/>
    <s v="2025eb1100150@bitspilani-digital.edu.in"/>
    <s v="2025EB1100150"/>
    <x v="0"/>
    <s v="SHIV JAIN"/>
    <b v="1"/>
    <n v="46"/>
    <n v="46"/>
    <n v="1"/>
    <s v="Active"/>
    <x v="1"/>
    <n v="0"/>
    <n v="4"/>
    <n v="0"/>
    <s v="no 0% progess"/>
    <n v="0"/>
    <n v="12"/>
    <n v="12"/>
    <n v="3"/>
    <n v="0"/>
    <n v="0"/>
    <s v="2026-01-29T06:59:26.0730000Z"/>
    <n v="0"/>
    <m/>
    <n v="31646"/>
    <s v="2026-02-08T12:49:44.2200000Z"/>
    <s v="2026-02-08T10:34:06.6900000Z"/>
    <n v="186"/>
    <m/>
    <s v="2026-02-08T12:49:38.4930000Z"/>
    <s v="2026-01-29T06:37:21.6670000Z"/>
    <s v="2026-01-29T06:38:29.8800000Z"/>
  </r>
  <r>
    <s v="T2-25_BDSDF106"/>
    <x v="0"/>
    <x v="0"/>
    <s v="Trimester 2"/>
    <x v="114"/>
    <s v="2025eb1100150@bitspilani-digital.edu.in"/>
    <s v="2025EB1100150"/>
    <x v="0"/>
    <s v="SHIV JAIN"/>
    <b v="1"/>
    <n v="58"/>
    <n v="93"/>
    <n v="0.62365591397849462"/>
    <s v="Active"/>
    <x v="1"/>
    <n v="0"/>
    <n v="4"/>
    <n v="0"/>
    <s v="no 0% progess"/>
    <n v="0"/>
    <n v="21"/>
    <n v="21"/>
    <n v="0"/>
    <n v="0"/>
    <n v="0"/>
    <m/>
    <n v="0"/>
    <m/>
    <n v="19190"/>
    <s v="2026-02-08T11:13:43.6100000Z"/>
    <s v="2026-02-08T10:34:06.6900000Z"/>
    <n v="186"/>
    <m/>
    <s v="2026-02-08T11:13:37.4130000Z"/>
    <s v="2026-02-05T17:42:42.4730000Z"/>
    <s v="2026-02-05T17:42:42.4700000Z"/>
  </r>
  <r>
    <s v="T2-25_BDSDF102"/>
    <x v="1"/>
    <x v="0"/>
    <s v="Trimester 2"/>
    <x v="114"/>
    <s v="2025eb1100150@bitspilani-digital.edu.in"/>
    <s v="2025EB1100150"/>
    <x v="0"/>
    <s v="SHIV JAIN"/>
    <b v="1"/>
    <n v="4"/>
    <n v="84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7"/>
    <s v="2026-02-08T11:27:26.0730000Z"/>
    <s v="2026-02-08T10:34:06.6900000Z"/>
    <n v="186"/>
    <m/>
    <m/>
    <m/>
    <m/>
  </r>
  <r>
    <s v="T2-25_BDSDF108"/>
    <x v="4"/>
    <x v="0"/>
    <s v="Trimester 2"/>
    <x v="115"/>
    <s v="2025eb1100152@bitspilani-digital.edu.in"/>
    <s v="2025EB1100152"/>
    <x v="0"/>
    <s v="AMAN MANJU"/>
    <b v="1"/>
    <n v="6"/>
    <n v="88"/>
    <n v="6.8181818181818177E-2"/>
    <s v="Active"/>
    <x v="0"/>
    <n v="0"/>
    <n v="4"/>
    <n v="0"/>
    <s v="no 0% progess"/>
    <n v="0"/>
    <n v="0"/>
    <n v="0"/>
    <n v="0"/>
    <n v="0"/>
    <n v="0"/>
    <m/>
    <n v="0"/>
    <m/>
    <n v="3136"/>
    <s v="2026-02-08T14:44:58.2770000Z"/>
    <s v="2026-02-08T14:38:01.6670000Z"/>
    <n v="238"/>
    <m/>
    <m/>
    <m/>
    <m/>
  </r>
  <r>
    <s v="T2-25_BDSDF101"/>
    <x v="7"/>
    <x v="0"/>
    <s v="Trimester 2"/>
    <x v="115"/>
    <s v="2025eb1100152@bitspilani-digital.edu.in"/>
    <s v="2025EB1100152"/>
    <x v="0"/>
    <s v="AMAN MANJU"/>
    <b v="1"/>
    <n v="6"/>
    <n v="41"/>
    <n v="0.14634146341463414"/>
    <s v="Active"/>
    <x v="1"/>
    <n v="0"/>
    <n v="4"/>
    <n v="0"/>
    <s v="no 0% progess"/>
    <n v="0"/>
    <n v="0"/>
    <n v="0"/>
    <n v="0"/>
    <n v="0"/>
    <n v="0"/>
    <m/>
    <n v="0"/>
    <m/>
    <n v="1266"/>
    <s v="2026-01-30T14:06:00.2100000Z"/>
    <s v="2026-02-08T14:38:01.6670000Z"/>
    <n v="238"/>
    <m/>
    <m/>
    <s v="2026-01-22T09:29:48.9000000Z"/>
    <s v="2026-01-22T09:29:48.9130000Z"/>
  </r>
  <r>
    <s v="T2-25_BDSDF110"/>
    <x v="3"/>
    <x v="0"/>
    <s v="Trimester 2"/>
    <x v="115"/>
    <s v="2025eb1100152@bitspilani-digital.edu.in"/>
    <s v="2025EB1100152"/>
    <x v="0"/>
    <s v="AMAN MANJU"/>
    <b v="1"/>
    <n v="12"/>
    <n v="46"/>
    <n v="0.2608695652173913"/>
    <s v="Active"/>
    <x v="1"/>
    <n v="0"/>
    <n v="4"/>
    <n v="0"/>
    <s v="no 0% progess"/>
    <n v="0"/>
    <n v="1"/>
    <n v="1"/>
    <n v="0"/>
    <n v="0"/>
    <n v="0"/>
    <m/>
    <n v="0"/>
    <m/>
    <n v="6242"/>
    <s v="2026-02-08T14:45:22.3030000Z"/>
    <s v="2026-02-08T14:38:01.6670000Z"/>
    <n v="238"/>
    <m/>
    <s v="2026-01-21T09:31:07.0400000Z"/>
    <s v="2026-01-21T09:28:49.7600000Z"/>
    <s v="2026-01-21T09:28:59.8330000Z"/>
  </r>
  <r>
    <s v="T2-25_BDSDF107"/>
    <x v="2"/>
    <x v="0"/>
    <s v="Trimester 2"/>
    <x v="115"/>
    <s v="2025eb1100152@bitspilani-digital.edu.in"/>
    <s v="2025EB1100152"/>
    <x v="0"/>
    <s v="AMAN MANJU"/>
    <b v="1"/>
    <n v="38"/>
    <n v="41"/>
    <n v="0.92682926829268297"/>
    <s v="Active"/>
    <x v="1"/>
    <n v="0"/>
    <n v="4"/>
    <n v="0"/>
    <s v="no 0% progess"/>
    <n v="0"/>
    <n v="2"/>
    <n v="2"/>
    <n v="0"/>
    <n v="0"/>
    <n v="0"/>
    <m/>
    <n v="0"/>
    <m/>
    <n v="12701"/>
    <s v="2026-02-08T15:00:39.0400000Z"/>
    <s v="2026-02-08T14:38:01.6670000Z"/>
    <n v="238"/>
    <m/>
    <s v="2026-02-08T14:59:36.4570000Z"/>
    <m/>
    <m/>
  </r>
  <r>
    <s v="T2-25_BDSDF107"/>
    <x v="2"/>
    <x v="0"/>
    <s v="Trimester 2"/>
    <x v="116"/>
    <s v="2025eb1100153@bitspilani-digital.edu.in"/>
    <s v="2025EB1100153"/>
    <x v="0"/>
    <s v="SRIYA MOHIT SARAF"/>
    <b v="1"/>
    <n v="13"/>
    <n v="41"/>
    <n v="0.31707317073170732"/>
    <s v="Active"/>
    <x v="1"/>
    <n v="0"/>
    <n v="4"/>
    <n v="0"/>
    <s v="no 0% progess"/>
    <n v="0"/>
    <n v="2"/>
    <n v="2"/>
    <n v="0"/>
    <n v="0"/>
    <n v="0"/>
    <m/>
    <n v="0"/>
    <m/>
    <n v="4463"/>
    <s v="2026-02-08T06:15:17.2430000Z"/>
    <s v="2026-02-08T06:12:33.0630000Z"/>
    <n v="137"/>
    <m/>
    <s v="2026-02-08T06:15:01.3570000Z"/>
    <m/>
    <m/>
  </r>
  <r>
    <s v="T2-25_BDSDF110"/>
    <x v="3"/>
    <x v="0"/>
    <s v="Trimester 2"/>
    <x v="116"/>
    <s v="2025eb1100153@bitspilani-digital.edu.in"/>
    <s v="2025EB1100153"/>
    <x v="0"/>
    <s v="SRIYA MOHIT SARAF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2:23:51.0700000Z"/>
    <s v="2026-02-08T06:12:33.0630000Z"/>
    <n v="137"/>
    <m/>
    <m/>
    <m/>
    <m/>
  </r>
  <r>
    <s v="T2-25_BDSDF102"/>
    <x v="1"/>
    <x v="0"/>
    <s v="Trimester 2"/>
    <x v="116"/>
    <s v="2025eb1100153@bitspilani-digital.edu.in"/>
    <s v="2025EB1100153"/>
    <x v="0"/>
    <s v="SRIYA MOHIT SARAF"/>
    <b v="1"/>
    <n v="6"/>
    <n v="84"/>
    <n v="7.1428571428571425E-2"/>
    <s v="Active"/>
    <x v="0"/>
    <n v="0"/>
    <n v="4"/>
    <n v="0"/>
    <s v="no 0% progess"/>
    <n v="0"/>
    <n v="1"/>
    <n v="1"/>
    <n v="0"/>
    <n v="0"/>
    <n v="0"/>
    <m/>
    <n v="0"/>
    <m/>
    <n v="4456"/>
    <s v="2026-02-07T05:43:21.5830000Z"/>
    <s v="2026-02-08T06:12:33.0630000Z"/>
    <n v="137"/>
    <m/>
    <s v="2026-01-18T12:09:39.9270000Z"/>
    <m/>
    <m/>
  </r>
  <r>
    <s v="T2-25_BDSDF106"/>
    <x v="0"/>
    <x v="0"/>
    <s v="Trimester 2"/>
    <x v="116"/>
    <s v="2025eb1100153@bitspilani-digital.edu.in"/>
    <s v="2025EB1100153"/>
    <x v="0"/>
    <s v="SRIYA MOHIT SARAF"/>
    <b v="1"/>
    <n v="10"/>
    <n v="93"/>
    <n v="0.10752688172043011"/>
    <s v="Active"/>
    <x v="1"/>
    <n v="0"/>
    <n v="4"/>
    <n v="0"/>
    <s v="no 0% progess"/>
    <n v="0"/>
    <n v="3"/>
    <n v="3"/>
    <n v="0"/>
    <n v="0"/>
    <n v="0"/>
    <m/>
    <n v="0"/>
    <m/>
    <n v="1535"/>
    <s v="2026-02-08T06:17:32.7100000Z"/>
    <s v="2026-02-08T06:12:33.0630000Z"/>
    <n v="137"/>
    <m/>
    <s v="2026-02-08T06:17:19.7700000Z"/>
    <s v="2026-01-25T05:49:57.6500000Z"/>
    <s v="2026-02-07T05:43:54.9800000Z"/>
  </r>
  <r>
    <s v="T2-25_BDSDF106"/>
    <x v="0"/>
    <x v="0"/>
    <s v="Trimester 2"/>
    <x v="117"/>
    <s v="2025eb1100154@bitspilani-digital.edu.in"/>
    <s v="2025EB1100154"/>
    <x v="0"/>
    <s v="SAMRIDDHI NEGI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30"/>
    <s v="2026-01-20T03:03:05.4500000Z"/>
    <s v="2026-01-22T06:54:46.3230000Z"/>
    <n v="83"/>
    <m/>
    <m/>
    <s v="2026-01-17T15:22:50.5370000Z"/>
    <s v="2026-01-17T15:22:50.5200000Z"/>
  </r>
  <r>
    <s v="T2-25_BDSDF102"/>
    <x v="1"/>
    <x v="0"/>
    <s v="Trimester 2"/>
    <x v="117"/>
    <s v="2025eb1100154@bitspilani-digital.edu.in"/>
    <s v="2025EB1100154"/>
    <x v="0"/>
    <s v="SAMRIDDHI NEG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52:16.0730000Z"/>
    <s v="2026-01-22T06:54:46.3230000Z"/>
    <n v="83"/>
    <m/>
    <m/>
    <m/>
    <m/>
  </r>
  <r>
    <s v="T2-25_BDSDF110"/>
    <x v="3"/>
    <x v="0"/>
    <s v="Trimester 2"/>
    <x v="117"/>
    <s v="2025eb1100154@bitspilani-digital.edu.in"/>
    <s v="2025EB1100154"/>
    <x v="0"/>
    <s v="SAMRIDDHI NEG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52:39.9500000Z"/>
    <s v="2026-01-22T06:54:46.3230000Z"/>
    <n v="83"/>
    <m/>
    <m/>
    <m/>
    <m/>
  </r>
  <r>
    <s v="T2-25_BDSDF107"/>
    <x v="2"/>
    <x v="0"/>
    <s v="Trimester 2"/>
    <x v="117"/>
    <s v="2025eb1100154@bitspilani-digital.edu.in"/>
    <s v="2025EB1100154"/>
    <x v="0"/>
    <s v="SAMRIDDHI NEG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5:15:54.8230000Z"/>
    <s v="2026-01-22T06:54:46.3230000Z"/>
    <n v="83"/>
    <m/>
    <m/>
    <m/>
    <m/>
  </r>
  <r>
    <s v="T2-25_BDSDF107"/>
    <x v="2"/>
    <x v="0"/>
    <s v="Trimester 2"/>
    <x v="118"/>
    <s v="2025eb1100155@bitspilani-digital.edu.in"/>
    <s v="2025EB1100155"/>
    <x v="0"/>
    <s v="DHIRAJ GOUR"/>
    <b v="1"/>
    <n v="11"/>
    <n v="41"/>
    <n v="0.26829268292682928"/>
    <s v="Active"/>
    <x v="1"/>
    <n v="0"/>
    <n v="4"/>
    <n v="0"/>
    <s v="no 0% progess"/>
    <n v="0"/>
    <n v="2"/>
    <n v="2"/>
    <n v="0"/>
    <n v="0"/>
    <n v="0"/>
    <m/>
    <n v="0"/>
    <m/>
    <n v="18263"/>
    <s v="2026-02-07T11:28:54.1300000Z"/>
    <s v="2026-02-08T20:10:02.5870000Z"/>
    <n v="346"/>
    <m/>
    <s v="2026-02-07T11:28:50.1000000Z"/>
    <m/>
    <m/>
  </r>
  <r>
    <s v="T2-25_BDSDF110"/>
    <x v="3"/>
    <x v="0"/>
    <s v="Trimester 2"/>
    <x v="118"/>
    <s v="2025eb1100155@bitspilani-digital.edu.in"/>
    <s v="2025EB1100155"/>
    <x v="0"/>
    <s v="DHIRAJ GOUR"/>
    <b v="1"/>
    <n v="6"/>
    <n v="46"/>
    <n v="0.13043478260869565"/>
    <s v="Active"/>
    <x v="1"/>
    <n v="0"/>
    <n v="4"/>
    <n v="0"/>
    <s v="no 0% progess"/>
    <n v="0"/>
    <n v="0"/>
    <n v="0"/>
    <n v="0"/>
    <n v="0"/>
    <n v="0"/>
    <m/>
    <n v="0"/>
    <m/>
    <n v="6941"/>
    <s v="2026-02-06T15:22:36.8970000Z"/>
    <s v="2026-02-08T20:10:02.5870000Z"/>
    <n v="346"/>
    <m/>
    <m/>
    <s v="2026-01-17T17:08:24.5030000Z"/>
    <s v="2026-01-17T17:08:24.4870000Z"/>
  </r>
  <r>
    <s v="T2-25_BDSDF102"/>
    <x v="1"/>
    <x v="0"/>
    <s v="Trimester 2"/>
    <x v="118"/>
    <s v="2025eb1100155@bitspilani-digital.edu.in"/>
    <s v="2025EB1100155"/>
    <x v="0"/>
    <s v="DHIRAJ GOUR"/>
    <b v="1"/>
    <n v="11"/>
    <n v="84"/>
    <n v="0.13095238095238096"/>
    <s v="Active"/>
    <x v="1"/>
    <n v="0"/>
    <n v="4"/>
    <n v="0"/>
    <s v="no 0% progess"/>
    <n v="0"/>
    <n v="0"/>
    <n v="0"/>
    <n v="0"/>
    <n v="0"/>
    <n v="0"/>
    <m/>
    <n v="0"/>
    <m/>
    <n v="14518"/>
    <s v="2026-02-07T15:34:10.3070000Z"/>
    <s v="2026-02-08T20:10:02.5870000Z"/>
    <n v="346"/>
    <m/>
    <m/>
    <m/>
    <m/>
  </r>
  <r>
    <s v="T2-25_BDSDF106"/>
    <x v="0"/>
    <x v="0"/>
    <s v="Trimester 2"/>
    <x v="118"/>
    <s v="2025eb1100155@bitspilani-digital.edu.in"/>
    <s v="2025EB1100155"/>
    <x v="0"/>
    <s v="DHIRAJ GOUR"/>
    <b v="1"/>
    <n v="25"/>
    <n v="93"/>
    <n v="0.26881720430107525"/>
    <s v="Active"/>
    <x v="1"/>
    <n v="0"/>
    <n v="4"/>
    <n v="0"/>
    <s v="no 0% progess"/>
    <n v="0"/>
    <n v="0"/>
    <n v="0"/>
    <n v="0"/>
    <n v="0"/>
    <n v="0"/>
    <m/>
    <n v="0"/>
    <m/>
    <n v="108237"/>
    <s v="2026-02-08T20:10:11.8470000Z"/>
    <s v="2026-02-08T20:10:02.5870000Z"/>
    <n v="346"/>
    <m/>
    <m/>
    <s v="2026-02-08T20:10:17.1430000Z"/>
    <s v="2026-02-08T20:10:17.1470000Z"/>
  </r>
  <r>
    <s v="T2-25_BDSDF106"/>
    <x v="0"/>
    <x v="0"/>
    <s v="Trimester 2"/>
    <x v="119"/>
    <s v="2025eb1100156@bitspilani-digital.edu.in"/>
    <s v="2025EB1100156"/>
    <x v="0"/>
    <s v="NEELABHO CHAKRABORTY"/>
    <b v="1"/>
    <n v="6"/>
    <n v="93"/>
    <n v="6.4516129032258063E-2"/>
    <s v="Active"/>
    <x v="0"/>
    <n v="0"/>
    <n v="4"/>
    <n v="0"/>
    <s v="no 0% progess"/>
    <n v="0"/>
    <n v="0"/>
    <n v="0"/>
    <n v="0"/>
    <n v="0"/>
    <n v="0"/>
    <m/>
    <n v="0"/>
    <m/>
    <n v="4334"/>
    <s v="2026-02-08T11:07:06.4670000Z"/>
    <s v="2026-02-09T04:47:17.6870000Z"/>
    <n v="211"/>
    <m/>
    <m/>
    <s v="2026-01-17T14:52:57.0770000Z"/>
    <s v="2026-01-30T15:08:41.3700000Z"/>
  </r>
  <r>
    <s v="T2-25_BDSDF102"/>
    <x v="1"/>
    <x v="0"/>
    <s v="Trimester 2"/>
    <x v="119"/>
    <s v="2025eb1100156@bitspilani-digital.edu.in"/>
    <s v="2025EB1100156"/>
    <x v="0"/>
    <s v="NEELABHO CHAKRABORTY"/>
    <b v="1"/>
    <n v="5"/>
    <n v="84"/>
    <n v="5.9523809523809521E-2"/>
    <s v="Active"/>
    <x v="0"/>
    <n v="0"/>
    <n v="4"/>
    <n v="0"/>
    <s v="no 0% progess"/>
    <n v="0"/>
    <n v="1"/>
    <n v="2"/>
    <n v="0"/>
    <n v="0"/>
    <n v="0"/>
    <m/>
    <n v="0"/>
    <m/>
    <n v="22047"/>
    <s v="2026-02-05T05:44:21.7300000Z"/>
    <s v="2026-02-09T04:47:17.6870000Z"/>
    <n v="211"/>
    <m/>
    <s v="2026-01-22T12:35:54.5870000Z"/>
    <m/>
    <m/>
  </r>
  <r>
    <s v="T2-25_BDSDF110"/>
    <x v="3"/>
    <x v="0"/>
    <s v="Trimester 2"/>
    <x v="119"/>
    <s v="2025eb1100156@bitspilani-digital.edu.in"/>
    <s v="2025EB1100156"/>
    <x v="0"/>
    <s v="NEELABHO CHAKRABORTY"/>
    <b v="1"/>
    <n v="32"/>
    <n v="46"/>
    <n v="0.69565217391304346"/>
    <s v="Active"/>
    <x v="1"/>
    <n v="0"/>
    <n v="4"/>
    <n v="0"/>
    <s v="no 0% progess"/>
    <n v="0"/>
    <n v="8"/>
    <n v="9"/>
    <n v="0"/>
    <n v="0"/>
    <n v="0"/>
    <m/>
    <n v="0"/>
    <m/>
    <n v="7117"/>
    <s v="2026-02-08T11:06:52.7430000Z"/>
    <s v="2026-02-09T04:47:17.6870000Z"/>
    <n v="211"/>
    <m/>
    <s v="2026-02-08T11:02:28.5430000Z"/>
    <s v="2026-02-08T11:02:43.0830000Z"/>
    <s v="2026-02-08T11:05:47.5700000Z"/>
  </r>
  <r>
    <s v="T2-25_BDSDF107"/>
    <x v="2"/>
    <x v="0"/>
    <s v="Trimester 2"/>
    <x v="119"/>
    <s v="2025eb1100156@bitspilani-digital.edu.in"/>
    <s v="2025EB1100156"/>
    <x v="0"/>
    <s v="NEELABHO CHAKRABORTY"/>
    <b v="1"/>
    <n v="46"/>
    <n v="41"/>
    <n v="1.1219512195121952"/>
    <s v="Active"/>
    <x v="1"/>
    <n v="0"/>
    <n v="4"/>
    <n v="0"/>
    <s v="no 0% progess"/>
    <n v="0"/>
    <n v="6"/>
    <n v="7"/>
    <n v="3"/>
    <n v="0"/>
    <n v="0"/>
    <s v="2026-02-07T06:08:24.5230000Z"/>
    <n v="0"/>
    <m/>
    <n v="11670"/>
    <s v="2026-02-07T06:14:20.9300000Z"/>
    <s v="2026-02-09T04:47:17.6870000Z"/>
    <n v="211"/>
    <m/>
    <s v="2026-02-07T06:13:22.9000000Z"/>
    <m/>
    <m/>
  </r>
  <r>
    <s v="T2-25_BDSDF107"/>
    <x v="2"/>
    <x v="0"/>
    <s v="Trimester 2"/>
    <x v="120"/>
    <s v="2025eb1100157@bitspilani-digital.edu.in"/>
    <s v="2025EB1100157"/>
    <x v="0"/>
    <s v="ABARAJITHA RAJAGOPAL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1:41:53.2430000Z"/>
    <s v="2026-02-08T11:12:38.9670000Z"/>
    <n v="84"/>
    <m/>
    <s v="2026-02-08T11:41:41.4370000Z"/>
    <m/>
    <m/>
  </r>
  <r>
    <s v="T2-25_BDSDF110"/>
    <x v="3"/>
    <x v="0"/>
    <s v="Trimester 2"/>
    <x v="120"/>
    <s v="2025eb1100157@bitspilani-digital.edu.in"/>
    <s v="2025EB1100157"/>
    <x v="0"/>
    <s v="ABARAJITHA RAJAGOPAL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1:44:27.8370000Z"/>
    <s v="2026-02-08T11:12:38.9670000Z"/>
    <n v="84"/>
    <m/>
    <s v="2026-02-08T11:44:20.0370000Z"/>
    <m/>
    <m/>
  </r>
  <r>
    <s v="T2-25_BDSDF102"/>
    <x v="1"/>
    <x v="0"/>
    <s v="Trimester 2"/>
    <x v="120"/>
    <s v="2025eb1100157@bitspilani-digital.edu.in"/>
    <s v="2025EB1100157"/>
    <x v="0"/>
    <s v="ABARAJITHA RAJAGOPAL"/>
    <b v="1"/>
    <n v="30"/>
    <n v="84"/>
    <n v="0.35714285714285715"/>
    <s v="Active"/>
    <x v="1"/>
    <n v="0"/>
    <n v="4"/>
    <n v="0"/>
    <s v="no 0% progess"/>
    <n v="0"/>
    <n v="10"/>
    <n v="10"/>
    <n v="0"/>
    <n v="0"/>
    <n v="0"/>
    <m/>
    <n v="0"/>
    <m/>
    <n v="10988"/>
    <s v="2026-02-08T11:49:58.9070000Z"/>
    <s v="2026-02-08T11:12:38.9670000Z"/>
    <n v="84"/>
    <m/>
    <s v="2026-02-08T11:49:52.9970000Z"/>
    <m/>
    <m/>
  </r>
  <r>
    <s v="T2-25_BDSDF106"/>
    <x v="0"/>
    <x v="0"/>
    <s v="Trimester 2"/>
    <x v="120"/>
    <s v="2025eb1100157@bitspilani-digital.edu.in"/>
    <s v="2025EB1100157"/>
    <x v="0"/>
    <s v="ABARAJITHA RAJAGOPAL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1:47:07.6330000Z"/>
    <s v="2026-02-08T11:12:38.9670000Z"/>
    <n v="84"/>
    <m/>
    <s v="2026-02-08T11:47:00.6770000Z"/>
    <m/>
    <m/>
  </r>
  <r>
    <s v="T2-25_BDSDF106"/>
    <x v="0"/>
    <x v="0"/>
    <s v="Trimester 2"/>
    <x v="121"/>
    <s v="2025eb1100158@bitspilani-digital.edu.in"/>
    <s v="2025EB1100158"/>
    <x v="0"/>
    <s v="PRATYUSH BHASKAR RAM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3:27:14.1130000Z"/>
    <s v="2026-02-05T03:23:11.0100000Z"/>
    <n v="92"/>
    <m/>
    <m/>
    <m/>
    <m/>
  </r>
  <r>
    <s v="T2-25_BDSDF102"/>
    <x v="1"/>
    <x v="0"/>
    <s v="Trimester 2"/>
    <x v="121"/>
    <s v="2025eb1100158@bitspilani-digital.edu.in"/>
    <s v="2025EB1100158"/>
    <x v="0"/>
    <s v="PRATYUSH BHASKAR RAM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613"/>
    <s v="2026-02-05T03:23:30.7000000Z"/>
    <s v="2026-02-05T03:23:11.0100000Z"/>
    <n v="92"/>
    <m/>
    <m/>
    <m/>
    <m/>
  </r>
  <r>
    <s v="T2-25_BDSDF110"/>
    <x v="3"/>
    <x v="0"/>
    <s v="Trimester 2"/>
    <x v="121"/>
    <s v="2025eb1100158@bitspilani-digital.edu.in"/>
    <s v="2025EB1100158"/>
    <x v="0"/>
    <s v="PRATYUSH BHASKAR RAM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5T03:23:11.0100000Z"/>
    <n v="92"/>
    <m/>
    <m/>
    <m/>
    <m/>
  </r>
  <r>
    <s v="T2-25_BDSDF107"/>
    <x v="2"/>
    <x v="0"/>
    <s v="Trimester 2"/>
    <x v="121"/>
    <s v="2025eb1100158@bitspilani-digital.edu.in"/>
    <s v="2025EB1100158"/>
    <x v="0"/>
    <s v="PRATYUSH BHASKAR RAM"/>
    <b v="1"/>
    <n v="6"/>
    <n v="41"/>
    <n v="0.14634146341463414"/>
    <s v="Active"/>
    <x v="1"/>
    <n v="0"/>
    <n v="4"/>
    <n v="0"/>
    <s v="no 0% progess"/>
    <n v="0"/>
    <n v="0"/>
    <n v="0"/>
    <n v="0"/>
    <n v="0"/>
    <n v="0"/>
    <m/>
    <n v="0"/>
    <m/>
    <n v="467"/>
    <s v="2026-01-30T13:27:10.1370000Z"/>
    <s v="2026-02-05T03:23:11.0100000Z"/>
    <n v="92"/>
    <m/>
    <m/>
    <m/>
    <m/>
  </r>
  <r>
    <s v="T2-25_BDSDF107"/>
    <x v="2"/>
    <x v="0"/>
    <s v="Trimester 2"/>
    <x v="122"/>
    <s v="2025eb1100159@bitspilani-digital.edu.in"/>
    <s v="2025EB1100159"/>
    <x v="0"/>
    <s v="ADRIJA CHATTERJEE"/>
    <b v="1"/>
    <n v="44"/>
    <n v="41"/>
    <n v="1.0731707317073171"/>
    <s v="Active"/>
    <x v="1"/>
    <n v="0"/>
    <n v="4"/>
    <n v="0"/>
    <s v="no 0% progess"/>
    <n v="0"/>
    <n v="7"/>
    <n v="7"/>
    <n v="0"/>
    <n v="0"/>
    <n v="0"/>
    <m/>
    <n v="0"/>
    <m/>
    <n v="16124"/>
    <s v="2026-02-08T03:53:34.8600000Z"/>
    <s v="2026-02-08T15:31:14.9570000Z"/>
    <n v="322"/>
    <m/>
    <s v="2026-02-06T17:28:40.5630000Z"/>
    <m/>
    <m/>
  </r>
  <r>
    <s v="T2-25_BDSDF110"/>
    <x v="3"/>
    <x v="0"/>
    <s v="Trimester 2"/>
    <x v="122"/>
    <s v="2025eb1100159@bitspilani-digital.edu.in"/>
    <s v="2025EB1100159"/>
    <x v="0"/>
    <s v="ADRIJA CHATTERJEE"/>
    <b v="1"/>
    <n v="34"/>
    <n v="46"/>
    <n v="0.73913043478260865"/>
    <s v="Active"/>
    <x v="1"/>
    <n v="0"/>
    <n v="4"/>
    <n v="0"/>
    <s v="no 0% progess"/>
    <n v="0"/>
    <n v="10"/>
    <n v="10"/>
    <n v="0"/>
    <n v="0"/>
    <n v="0"/>
    <m/>
    <n v="0"/>
    <m/>
    <n v="18947"/>
    <s v="2026-02-08T15:50:06.0700000Z"/>
    <s v="2026-02-08T15:31:14.9570000Z"/>
    <n v="322"/>
    <m/>
    <s v="2026-02-08T04:29:23.4470000Z"/>
    <s v="2026-01-31T06:43:50.8130000Z"/>
    <s v="2026-02-08T04:57:40.2630000Z"/>
  </r>
  <r>
    <s v="T2-25_BDSDF102"/>
    <x v="1"/>
    <x v="0"/>
    <s v="Trimester 2"/>
    <x v="122"/>
    <s v="2025eb1100159@bitspilani-digital.edu.in"/>
    <s v="2025EB1100159"/>
    <x v="0"/>
    <s v="ADRIJA CHATTERJEE"/>
    <b v="1"/>
    <n v="49"/>
    <n v="84"/>
    <n v="0.58333333333333337"/>
    <s v="Active"/>
    <x v="1"/>
    <n v="0"/>
    <n v="4"/>
    <n v="0"/>
    <s v="no 0% progess"/>
    <n v="0"/>
    <n v="12"/>
    <n v="12"/>
    <n v="0"/>
    <n v="0"/>
    <n v="0"/>
    <m/>
    <n v="0"/>
    <m/>
    <n v="18049"/>
    <s v="2026-02-08T04:12:09.9400000Z"/>
    <s v="2026-02-08T15:31:14.9570000Z"/>
    <n v="322"/>
    <m/>
    <s v="2026-02-08T04:11:56.8300000Z"/>
    <m/>
    <m/>
  </r>
  <r>
    <s v="T2-25_BDSDF106"/>
    <x v="0"/>
    <x v="0"/>
    <s v="Trimester 2"/>
    <x v="122"/>
    <s v="2025eb1100159@bitspilani-digital.edu.in"/>
    <s v="2025EB1100159"/>
    <x v="0"/>
    <s v="ADRIJA CHATTERJEE"/>
    <b v="1"/>
    <n v="26"/>
    <n v="93"/>
    <n v="0.27956989247311825"/>
    <s v="Active"/>
    <x v="1"/>
    <n v="0"/>
    <n v="4"/>
    <n v="0"/>
    <s v="no 0% progess"/>
    <n v="0"/>
    <n v="8"/>
    <n v="8"/>
    <n v="0"/>
    <n v="0"/>
    <n v="0"/>
    <m/>
    <n v="0"/>
    <m/>
    <n v="20335"/>
    <s v="2026-02-08T17:03:38.4630000Z"/>
    <s v="2026-02-08T15:31:14.9570000Z"/>
    <n v="322"/>
    <m/>
    <s v="2026-02-08T15:49:37.2600000Z"/>
    <s v="2026-02-04T13:18:52.8770000Z"/>
    <s v="2026-02-04T13:18:56.8100000Z"/>
  </r>
  <r>
    <s v="T2-25_BDSDF106"/>
    <x v="0"/>
    <x v="0"/>
    <s v="Trimester 2"/>
    <x v="123"/>
    <s v="2025eb1100160@bitspilani-digital.edu.in"/>
    <s v="2025EB1100160"/>
    <x v="0"/>
    <s v="MISHIKA GARG"/>
    <b v="1"/>
    <n v="4"/>
    <n v="93"/>
    <n v="4.3010752688172046E-2"/>
    <s v="Active"/>
    <x v="0"/>
    <n v="0"/>
    <n v="4"/>
    <n v="0"/>
    <s v="no 0% progess"/>
    <n v="0"/>
    <n v="0"/>
    <n v="0"/>
    <n v="0"/>
    <n v="0"/>
    <n v="0"/>
    <m/>
    <n v="0"/>
    <m/>
    <n v="8807"/>
    <s v="2026-02-07T15:39:00.1900000Z"/>
    <s v="2026-02-08T09:27:49.6470000Z"/>
    <n v="98"/>
    <m/>
    <m/>
    <m/>
    <m/>
  </r>
  <r>
    <s v="T2-25_BDSDF102"/>
    <x v="1"/>
    <x v="0"/>
    <s v="Trimester 2"/>
    <x v="123"/>
    <s v="2025eb1100160@bitspilani-digital.edu.in"/>
    <s v="2025EB1100160"/>
    <x v="0"/>
    <s v="MISHIKA GARG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37"/>
    <s v="2026-02-07T15:41:59.6130000Z"/>
    <s v="2026-02-08T09:27:49.6470000Z"/>
    <n v="98"/>
    <m/>
    <m/>
    <m/>
    <m/>
  </r>
  <r>
    <s v="T2-25_BDSDF110"/>
    <x v="3"/>
    <x v="0"/>
    <s v="Trimester 2"/>
    <x v="123"/>
    <s v="2025eb1100160@bitspilani-digital.edu.in"/>
    <s v="2025EB1100160"/>
    <x v="0"/>
    <s v="MISHIKA GARG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87"/>
    <s v="2026-02-08T12:48:57.1300000Z"/>
    <s v="2026-02-08T09:27:49.6470000Z"/>
    <n v="98"/>
    <m/>
    <m/>
    <m/>
    <m/>
  </r>
  <r>
    <s v="T2-25_BDSDF107"/>
    <x v="2"/>
    <x v="0"/>
    <s v="Trimester 2"/>
    <x v="123"/>
    <s v="2025eb1100160@bitspilani-digital.edu.in"/>
    <s v="2025EB1100160"/>
    <x v="0"/>
    <s v="MISHIKA GARG"/>
    <b v="1"/>
    <n v="10"/>
    <n v="41"/>
    <n v="0.24390243902439024"/>
    <s v="Active"/>
    <x v="1"/>
    <n v="0"/>
    <n v="4"/>
    <n v="0"/>
    <s v="no 0% progess"/>
    <n v="0"/>
    <n v="1"/>
    <n v="1"/>
    <n v="0"/>
    <n v="0"/>
    <n v="0"/>
    <m/>
    <n v="0"/>
    <m/>
    <n v="40476"/>
    <s v="2026-02-08T14:12:26.7370000Z"/>
    <s v="2026-02-08T09:27:49.6470000Z"/>
    <n v="98"/>
    <m/>
    <s v="2026-02-08T09:34:30.8330000Z"/>
    <m/>
    <m/>
  </r>
  <r>
    <s v="T2-25_BDSDF101"/>
    <x v="7"/>
    <x v="0"/>
    <s v="Trimester 2"/>
    <x v="124"/>
    <s v="2025eb1100161@bitspilani-digital.edu.in"/>
    <s v="2025EB1100161"/>
    <x v="0"/>
    <s v="ANGELINA GEORGE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2:25:29.4400000Z"/>
    <s v="2026-02-08T04:11:54.3630000Z"/>
    <n v="23"/>
    <m/>
    <m/>
    <m/>
    <m/>
  </r>
  <r>
    <s v="T2-25_BDSDF108"/>
    <x v="4"/>
    <x v="0"/>
    <s v="Trimester 2"/>
    <x v="124"/>
    <s v="2025eb1100161@bitspilani-digital.edu.in"/>
    <s v="2025EB1100161"/>
    <x v="0"/>
    <s v="ANGELINA GEORGE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253"/>
    <s v="2026-02-07T13:00:46.8000000Z"/>
    <s v="2026-02-08T04:11:54.3630000Z"/>
    <n v="23"/>
    <m/>
    <m/>
    <s v="2026-02-07T12:39:48.5170000Z"/>
    <s v="2026-02-07T12:39:48.5000000Z"/>
  </r>
  <r>
    <s v="T2-25_BDSDF113"/>
    <x v="6"/>
    <x v="0"/>
    <s v="Trimester 2"/>
    <x v="124"/>
    <s v="2025eb1100161@bitspilani-digital.edu.in"/>
    <s v="2025EB1100161"/>
    <x v="0"/>
    <s v="ANGELINA GEORGE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92"/>
    <s v="2026-02-07T13:01:05.3730000Z"/>
    <s v="2026-02-08T04:11:54.3630000Z"/>
    <n v="23"/>
    <m/>
    <m/>
    <m/>
    <m/>
  </r>
  <r>
    <s v="T2-25_BDSDF112"/>
    <x v="8"/>
    <x v="0"/>
    <s v="Trimester 2"/>
    <x v="124"/>
    <s v="2025eb1100161@bitspilani-digital.edu.in"/>
    <s v="2025EB1100161"/>
    <x v="0"/>
    <s v="ANGELINA GEORGE"/>
    <b v="1"/>
    <n v="1"/>
    <n v="77"/>
    <n v="1.2987012987012988E-2"/>
    <s v="Active"/>
    <x v="0"/>
    <n v="0"/>
    <n v="5"/>
    <n v="0"/>
    <s v="no 0% progess"/>
    <n v="0"/>
    <n v="1"/>
    <n v="1"/>
    <n v="0"/>
    <n v="0"/>
    <n v="0"/>
    <m/>
    <n v="0"/>
    <m/>
    <n v="0"/>
    <s v="2026-02-08T04:21:08.1030000Z"/>
    <s v="2026-02-08T04:11:54.3630000Z"/>
    <n v="23"/>
    <m/>
    <s v="2026-02-08T04:21:07.0900000Z"/>
    <m/>
    <m/>
  </r>
  <r>
    <s v="T2-25_BDSDF114"/>
    <x v="5"/>
    <x v="0"/>
    <s v="Trimester 2"/>
    <x v="124"/>
    <s v="2025eb1100161@bitspilani-digital.edu.in"/>
    <s v="2025EB1100161"/>
    <x v="0"/>
    <s v="ANGELINA GEORGE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2:53:42.8070000Z"/>
    <s v="2026-02-08T04:11:54.3630000Z"/>
    <n v="23"/>
    <m/>
    <m/>
    <m/>
    <m/>
  </r>
  <r>
    <s v="T2-25_BDSDF107"/>
    <x v="2"/>
    <x v="0"/>
    <s v="Trimester 2"/>
    <x v="125"/>
    <s v="2025eb1100162@bitspilani-digital.edu.in"/>
    <s v="2025EB1100162"/>
    <x v="0"/>
    <s v="ARSHID FAYAZ PARRAY"/>
    <b v="1"/>
    <n v="6"/>
    <n v="41"/>
    <n v="0.14634146341463414"/>
    <s v="Active"/>
    <x v="1"/>
    <n v="0"/>
    <n v="4"/>
    <n v="0"/>
    <s v="no 0% progess"/>
    <n v="0"/>
    <n v="0"/>
    <n v="0"/>
    <n v="0"/>
    <n v="0"/>
    <n v="0"/>
    <m/>
    <n v="0"/>
    <m/>
    <n v="243"/>
    <s v="2026-02-05T05:25:14.2930000Z"/>
    <s v="2026-02-09T07:05:09.2570000Z"/>
    <n v="229"/>
    <m/>
    <m/>
    <m/>
    <m/>
  </r>
  <r>
    <s v="T2-25_BDSDF110"/>
    <x v="3"/>
    <x v="0"/>
    <s v="Trimester 2"/>
    <x v="125"/>
    <s v="2025eb1100162@bitspilani-digital.edu.in"/>
    <s v="2025EB1100162"/>
    <x v="0"/>
    <s v="ARSHID FAYAZ PARRAY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110"/>
    <s v="2026-02-09T07:05:45.3800000Z"/>
    <s v="2026-02-09T07:05:09.2570000Z"/>
    <n v="229"/>
    <m/>
    <m/>
    <s v="2026-02-09T07:05:54.9100000Z"/>
    <s v="2026-02-09T07:05:54.9130000Z"/>
  </r>
  <r>
    <s v="T2-25_BDSDF102"/>
    <x v="1"/>
    <x v="0"/>
    <s v="Trimester 2"/>
    <x v="125"/>
    <s v="2025eb1100162@bitspilani-digital.edu.in"/>
    <s v="2025EB1100162"/>
    <x v="0"/>
    <s v="ARSHID FAYAZ PARRAY"/>
    <b v="1"/>
    <n v="1"/>
    <n v="84"/>
    <n v="1.1904761904761904E-2"/>
    <s v="Active"/>
    <x v="0"/>
    <n v="0"/>
    <n v="4"/>
    <n v="0"/>
    <s v="no 0% progess"/>
    <n v="0"/>
    <n v="0"/>
    <n v="0"/>
    <n v="0"/>
    <n v="0"/>
    <n v="0"/>
    <m/>
    <n v="0"/>
    <m/>
    <n v="14"/>
    <s v="2026-02-05T05:14:49.6830000Z"/>
    <s v="2026-02-09T07:05:09.2570000Z"/>
    <n v="229"/>
    <m/>
    <m/>
    <m/>
    <m/>
  </r>
  <r>
    <s v="T2-25_BDSDF106"/>
    <x v="0"/>
    <x v="0"/>
    <s v="Trimester 2"/>
    <x v="125"/>
    <s v="2025eb1100162@bitspilani-digital.edu.in"/>
    <s v="2025EB1100162"/>
    <x v="0"/>
    <s v="ARSHID FAYAZ PARRAY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7:05:09.2570000Z"/>
    <n v="229"/>
    <m/>
    <m/>
    <m/>
    <m/>
  </r>
  <r>
    <s v="T2-25_BDSDF106"/>
    <x v="0"/>
    <x v="0"/>
    <s v="Trimester 2"/>
    <x v="126"/>
    <s v="2025eb1100163@bitspilani-digital.edu.in"/>
    <s v="2025EB1100163"/>
    <x v="0"/>
    <s v="PARTH JAIN"/>
    <b v="1"/>
    <n v="5"/>
    <n v="93"/>
    <n v="5.3763440860215055E-2"/>
    <s v="Active"/>
    <x v="0"/>
    <n v="0"/>
    <n v="4"/>
    <n v="0"/>
    <s v="no 0% progess"/>
    <n v="0"/>
    <n v="1"/>
    <n v="1"/>
    <n v="0"/>
    <n v="0"/>
    <n v="0"/>
    <m/>
    <n v="0"/>
    <m/>
    <n v="5668"/>
    <s v="2026-02-08T15:57:21.3570000Z"/>
    <s v="2026-02-08T15:44:48.5230000Z"/>
    <n v="112"/>
    <m/>
    <s v="2026-01-24T06:26:15.7770000Z"/>
    <s v="2026-01-24T06:26:23.7130000Z"/>
    <s v="2026-01-24T06:26:23.7270000Z"/>
  </r>
  <r>
    <s v="T2-25_BDSDF102"/>
    <x v="1"/>
    <x v="0"/>
    <s v="Trimester 2"/>
    <x v="126"/>
    <s v="2025eb1100163@bitspilani-digital.edu.in"/>
    <s v="2025EB1100163"/>
    <x v="0"/>
    <s v="PARTH JAIN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878"/>
    <s v="2026-01-27T20:14:42.5600000Z"/>
    <s v="2026-02-08T15:44:48.5230000Z"/>
    <n v="112"/>
    <m/>
    <m/>
    <m/>
    <m/>
  </r>
  <r>
    <s v="T2-25_BDSDF110"/>
    <x v="3"/>
    <x v="0"/>
    <s v="Trimester 2"/>
    <x v="126"/>
    <s v="2025eb1100163@bitspilani-digital.edu.in"/>
    <s v="2025EB1100163"/>
    <x v="0"/>
    <s v="PARTH JAIN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5:57:05.4430000Z"/>
    <s v="2026-02-08T15:44:48.5230000Z"/>
    <n v="112"/>
    <m/>
    <s v="2026-02-08T15:56:55.4070000Z"/>
    <m/>
    <m/>
  </r>
  <r>
    <s v="T2-25_BDSDF107"/>
    <x v="2"/>
    <x v="0"/>
    <s v="Trimester 2"/>
    <x v="126"/>
    <s v="2025eb1100163@bitspilani-digital.edu.in"/>
    <s v="2025EB1100163"/>
    <x v="0"/>
    <s v="PARTH JAIN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5:50:36.8870000Z"/>
    <s v="2026-02-08T15:44:48.5230000Z"/>
    <n v="112"/>
    <m/>
    <s v="2026-02-08T15:50:30.1730000Z"/>
    <m/>
    <m/>
  </r>
  <r>
    <s v="T2-25_BDSDF107"/>
    <x v="2"/>
    <x v="0"/>
    <s v="Trimester 2"/>
    <x v="127"/>
    <s v="2025eb1100165@bitspilani-digital.edu.in"/>
    <s v="2025EB1100165"/>
    <x v="0"/>
    <s v="PRANAV SHARMA"/>
    <b v="1"/>
    <n v="28"/>
    <n v="41"/>
    <n v="0.68292682926829273"/>
    <s v="Active"/>
    <x v="1"/>
    <n v="0"/>
    <n v="4"/>
    <n v="0"/>
    <s v="no 0% progess"/>
    <n v="0"/>
    <n v="4"/>
    <n v="4"/>
    <n v="0"/>
    <n v="0"/>
    <n v="0"/>
    <m/>
    <n v="0"/>
    <m/>
    <n v="15946"/>
    <s v="2026-02-07T12:01:10.0730000Z"/>
    <s v="2026-02-08T18:57:39.1230000Z"/>
    <n v="258"/>
    <m/>
    <s v="2026-02-07T12:01:00.2700000Z"/>
    <m/>
    <m/>
  </r>
  <r>
    <s v="T2-25_BDSDF110"/>
    <x v="3"/>
    <x v="0"/>
    <s v="Trimester 2"/>
    <x v="127"/>
    <s v="2025eb1100165@bitspilani-digital.edu.in"/>
    <s v="2025EB1100165"/>
    <x v="0"/>
    <s v="PRANAV SHARMA"/>
    <b v="1"/>
    <n v="30"/>
    <n v="46"/>
    <n v="0.65217391304347827"/>
    <s v="Active"/>
    <x v="1"/>
    <n v="0"/>
    <n v="4"/>
    <n v="0"/>
    <s v="no 0% progess"/>
    <n v="0"/>
    <n v="5"/>
    <n v="5"/>
    <n v="1"/>
    <n v="0"/>
    <n v="0"/>
    <s v="2026-01-23T08:02:52.8230000Z"/>
    <n v="0"/>
    <m/>
    <n v="13142"/>
    <s v="2026-02-08T05:50:02.4030000Z"/>
    <s v="2026-02-08T18:57:39.1230000Z"/>
    <n v="258"/>
    <m/>
    <s v="2026-02-08T05:49:45.6030000Z"/>
    <s v="2026-01-30T15:33:32.5900000Z"/>
    <s v="2026-01-30T15:33:32.5770000Z"/>
  </r>
  <r>
    <s v="T2-25_BDSDF102"/>
    <x v="1"/>
    <x v="0"/>
    <s v="Trimester 2"/>
    <x v="127"/>
    <s v="2025eb1100165@bitspilani-digital.edu.in"/>
    <s v="2025EB1100165"/>
    <x v="0"/>
    <s v="PRANAV SHARMA"/>
    <b v="1"/>
    <n v="44"/>
    <n v="84"/>
    <n v="0.52380952380952384"/>
    <s v="Active"/>
    <x v="1"/>
    <n v="0"/>
    <n v="4"/>
    <n v="0"/>
    <s v="no 0% progess"/>
    <n v="0"/>
    <n v="10"/>
    <n v="10"/>
    <n v="0"/>
    <n v="0"/>
    <n v="0"/>
    <m/>
    <n v="0"/>
    <m/>
    <n v="35387"/>
    <s v="2026-02-08T06:03:29.1870000Z"/>
    <s v="2026-02-08T18:57:39.1230000Z"/>
    <n v="258"/>
    <m/>
    <s v="2026-02-08T06:03:20.3200000Z"/>
    <m/>
    <m/>
  </r>
  <r>
    <s v="T2-25_BDSDF106"/>
    <x v="0"/>
    <x v="0"/>
    <s v="Trimester 2"/>
    <x v="127"/>
    <s v="2025eb1100165@bitspilani-digital.edu.in"/>
    <s v="2025EB1100165"/>
    <x v="0"/>
    <s v="PRANAV SHARMA"/>
    <b v="1"/>
    <n v="13"/>
    <n v="93"/>
    <n v="0.13978494623655913"/>
    <s v="Active"/>
    <x v="1"/>
    <n v="0"/>
    <n v="4"/>
    <n v="0"/>
    <s v="no 0% progess"/>
    <n v="0"/>
    <n v="3"/>
    <n v="3"/>
    <n v="0"/>
    <n v="0"/>
    <n v="0"/>
    <m/>
    <n v="0"/>
    <m/>
    <n v="10769"/>
    <s v="2026-02-08T18:57:53.7070000Z"/>
    <s v="2026-02-08T18:57:39.1230000Z"/>
    <n v="258"/>
    <m/>
    <s v="2026-02-08T05:56:26.2700000Z"/>
    <s v="2026-01-24T15:17:33.3900000Z"/>
    <s v="2026-01-31T16:10:01.3330000Z"/>
  </r>
  <r>
    <s v="T2-25_BDSDF106"/>
    <x v="0"/>
    <x v="0"/>
    <s v="Trimester 2"/>
    <x v="128"/>
    <s v="2025eb1100166@bitspilani-digital.edu.in"/>
    <s v="2025EB1100166"/>
    <x v="0"/>
    <s v="YUVRAJ SINGH RATHORE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4:57:25.8630000Z"/>
    <n v="429"/>
    <m/>
    <m/>
    <m/>
    <m/>
  </r>
  <r>
    <s v="T2-25_BDSDF102"/>
    <x v="1"/>
    <x v="0"/>
    <s v="Trimester 2"/>
    <x v="128"/>
    <s v="2025eb1100166@bitspilani-digital.edu.in"/>
    <s v="2025EB1100166"/>
    <x v="0"/>
    <s v="YUVRAJ SINGH RATHORE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4:57:25.8630000Z"/>
    <n v="429"/>
    <m/>
    <m/>
    <m/>
    <m/>
  </r>
  <r>
    <s v="T2-25_BDSDF110"/>
    <x v="3"/>
    <x v="0"/>
    <s v="Trimester 2"/>
    <x v="128"/>
    <s v="2025eb1100166@bitspilani-digital.edu.in"/>
    <s v="2025EB1100166"/>
    <x v="0"/>
    <s v="YUVRAJ SINGH RATHORE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5:05:56.9430000Z"/>
    <s v="2026-02-07T14:57:25.8630000Z"/>
    <n v="429"/>
    <m/>
    <m/>
    <m/>
    <m/>
  </r>
  <r>
    <s v="T2-25_BDSDF107"/>
    <x v="2"/>
    <x v="0"/>
    <s v="Trimester 2"/>
    <x v="128"/>
    <s v="2025eb1100166@bitspilani-digital.edu.in"/>
    <s v="2025EB1100166"/>
    <x v="0"/>
    <s v="YUVRAJ SINGH RATHORE"/>
    <b v="1"/>
    <n v="5"/>
    <n v="41"/>
    <n v="0.12195121951219512"/>
    <s v="Active"/>
    <x v="1"/>
    <n v="0"/>
    <n v="4"/>
    <n v="0"/>
    <s v="no 0% progess"/>
    <n v="0"/>
    <n v="2"/>
    <n v="2"/>
    <n v="0"/>
    <n v="0"/>
    <n v="0"/>
    <m/>
    <n v="0"/>
    <m/>
    <n v="13"/>
    <s v="2026-02-07T10:42:16.6970000Z"/>
    <s v="2026-02-07T14:57:25.8630000Z"/>
    <n v="429"/>
    <m/>
    <s v="2026-02-07T10:42:08.1100000Z"/>
    <m/>
    <m/>
  </r>
  <r>
    <s v="T2-25_BDSDF114"/>
    <x v="5"/>
    <x v="0"/>
    <s v="Trimester 2"/>
    <x v="129"/>
    <s v="2025eb1100167@bitspilani-digital.edu.in"/>
    <s v="2025EB1100167"/>
    <x v="0"/>
    <s v="RITVIJ SHARMA"/>
    <b v="1"/>
    <n v="1"/>
    <n v="61"/>
    <n v="1.6393442622950821E-2"/>
    <s v="Active"/>
    <x v="0"/>
    <n v="0"/>
    <n v="4"/>
    <n v="0"/>
    <s v="no 0% progess"/>
    <n v="0"/>
    <n v="0"/>
    <n v="0"/>
    <n v="0"/>
    <n v="0"/>
    <n v="0"/>
    <m/>
    <n v="0"/>
    <m/>
    <n v="10"/>
    <s v="2026-01-29T14:58:44.4430000Z"/>
    <s v="2026-02-08T14:39:26.1230000Z"/>
    <n v="86"/>
    <m/>
    <m/>
    <m/>
    <m/>
  </r>
  <r>
    <s v="T2-25_BDSDF113"/>
    <x v="6"/>
    <x v="0"/>
    <s v="Trimester 2"/>
    <x v="129"/>
    <s v="2025eb1100167@bitspilani-digital.edu.in"/>
    <s v="2025EB1100167"/>
    <x v="0"/>
    <s v="RITVIJ SHARMA"/>
    <b v="1"/>
    <n v="5"/>
    <n v="86"/>
    <n v="5.8139534883720929E-2"/>
    <s v="Active"/>
    <x v="0"/>
    <n v="0"/>
    <n v="4"/>
    <n v="0"/>
    <s v="no 0% progess"/>
    <n v="0"/>
    <n v="1"/>
    <n v="1"/>
    <n v="0"/>
    <n v="0"/>
    <n v="0"/>
    <m/>
    <n v="0"/>
    <m/>
    <n v="28"/>
    <s v="2026-02-08T14:44:58.3570000Z"/>
    <s v="2026-02-08T14:39:26.1230000Z"/>
    <n v="86"/>
    <m/>
    <s v="2026-02-08T14:44:40.5230000Z"/>
    <s v="2026-01-27T13:39:19.4900000Z"/>
    <s v="2026-01-27T13:39:50.4730000Z"/>
  </r>
  <r>
    <s v="T2-25_BDSDF108"/>
    <x v="4"/>
    <x v="0"/>
    <s v="Trimester 2"/>
    <x v="129"/>
    <s v="2025eb1100167@bitspilani-digital.edu.in"/>
    <s v="2025EB1100167"/>
    <x v="0"/>
    <s v="RITVIJ SHARMA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118"/>
    <s v="2026-01-28T06:28:05.9230000Z"/>
    <s v="2026-02-08T14:39:26.1230000Z"/>
    <n v="86"/>
    <m/>
    <m/>
    <m/>
    <m/>
  </r>
  <r>
    <s v="T2-25_BDSDF101"/>
    <x v="7"/>
    <x v="0"/>
    <s v="Trimester 2"/>
    <x v="129"/>
    <s v="2025eb1100167@bitspilani-digital.edu.in"/>
    <s v="2025EB1100167"/>
    <x v="0"/>
    <s v="RITVIJ SHARM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13:38:16.3970000Z"/>
    <s v="2026-02-08T14:39:26.1230000Z"/>
    <n v="86"/>
    <m/>
    <m/>
    <m/>
    <m/>
  </r>
  <r>
    <s v="T2-25_BDSDF114"/>
    <x v="5"/>
    <x v="0"/>
    <s v="Trimester 2"/>
    <x v="130"/>
    <s v="2025eb1100168@bitspilani-digital.edu.in"/>
    <s v="2025EB1100168"/>
    <x v="0"/>
    <s v="SONAWANE TEENA ANILKUMAR"/>
    <b v="1"/>
    <n v="1"/>
    <n v="61"/>
    <n v="1.6393442622950821E-2"/>
    <s v="Active"/>
    <x v="0"/>
    <n v="0"/>
    <n v="2"/>
    <n v="0"/>
    <s v="no 0% progess"/>
    <n v="0"/>
    <n v="0"/>
    <n v="0"/>
    <n v="0"/>
    <n v="0"/>
    <n v="0"/>
    <m/>
    <n v="0"/>
    <m/>
    <n v="0"/>
    <m/>
    <s v="2026-01-24T13:38:33.7200000Z"/>
    <n v="176"/>
    <m/>
    <m/>
    <m/>
    <m/>
  </r>
  <r>
    <s v="T2-25_BDSDF106"/>
    <x v="0"/>
    <x v="0"/>
    <s v="Trimester 2"/>
    <x v="130"/>
    <s v="2025eb1100168@bitspilani-digital.edu.in"/>
    <s v="2025EB1100168"/>
    <x v="0"/>
    <s v="SONAWANE TEENA ANILKUMAR"/>
    <b v="1"/>
    <n v="0"/>
    <n v="93"/>
    <n v="0"/>
    <s v="Not Active"/>
    <x v="2"/>
    <n v="1"/>
    <n v="2"/>
    <n v="0.5"/>
    <s v="no progress"/>
    <n v="0"/>
    <n v="0"/>
    <n v="0"/>
    <n v="0"/>
    <n v="0"/>
    <n v="0"/>
    <m/>
    <n v="0"/>
    <m/>
    <n v="0"/>
    <m/>
    <s v="2026-01-24T13:38:33.7200000Z"/>
    <n v="176"/>
    <m/>
    <m/>
    <m/>
    <m/>
  </r>
  <r>
    <s v="T2-25_BDSDF114"/>
    <x v="5"/>
    <x v="0"/>
    <s v="Trimester 2"/>
    <x v="131"/>
    <s v="2025eb1100169@bitspilani-digital.edu.in"/>
    <s v="2025EB1100169"/>
    <x v="0"/>
    <s v="LUBHANI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10:36:43.0530000Z"/>
    <s v="2026-02-04T10:34:53.5100000Z"/>
    <n v="66"/>
    <m/>
    <m/>
    <m/>
    <m/>
  </r>
  <r>
    <s v="T2-25_BDSDF113"/>
    <x v="6"/>
    <x v="0"/>
    <s v="Trimester 2"/>
    <x v="131"/>
    <s v="2025eb1100169@bitspilani-digital.edu.in"/>
    <s v="2025EB1100169"/>
    <x v="0"/>
    <s v="LUBHANI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4T10:34:53.5100000Z"/>
    <n v="66"/>
    <m/>
    <m/>
    <m/>
    <m/>
  </r>
  <r>
    <s v="T2-25_BDSDF101"/>
    <x v="7"/>
    <x v="0"/>
    <s v="Trimester 2"/>
    <x v="131"/>
    <s v="2025eb1100169@bitspilani-digital.edu.in"/>
    <s v="2025EB1100169"/>
    <x v="0"/>
    <s v="LUBHAN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10:36:35.1730000Z"/>
    <s v="2026-02-04T10:34:53.5100000Z"/>
    <n v="66"/>
    <m/>
    <m/>
    <m/>
    <m/>
  </r>
  <r>
    <s v="T2-25_BDSDF108"/>
    <x v="4"/>
    <x v="0"/>
    <s v="Trimester 2"/>
    <x v="131"/>
    <s v="2025eb1100169@bitspilani-digital.edu.in"/>
    <s v="2025EB1100169"/>
    <x v="0"/>
    <s v="LUBHANI"/>
    <b v="1"/>
    <n v="24"/>
    <n v="88"/>
    <n v="0.27272727272727271"/>
    <s v="Active"/>
    <x v="1"/>
    <n v="0"/>
    <n v="4"/>
    <n v="0"/>
    <s v="no 0% progess"/>
    <n v="0"/>
    <n v="3"/>
    <n v="7"/>
    <n v="0"/>
    <n v="0"/>
    <n v="0"/>
    <m/>
    <n v="0"/>
    <m/>
    <n v="14710"/>
    <s v="2026-02-04T14:00:39.4700000Z"/>
    <s v="2026-02-04T10:34:53.5100000Z"/>
    <n v="66"/>
    <m/>
    <s v="2026-02-04T11:13:16.3230000Z"/>
    <s v="2026-02-04T15:07:17.8970000Z"/>
    <s v="2026-02-04T15:07:17.9000000Z"/>
  </r>
  <r>
    <s v="T2-25_BDSDF108"/>
    <x v="4"/>
    <x v="0"/>
    <s v="Trimester 2"/>
    <x v="132"/>
    <s v="2025eb1100171@bitspilani-digital.edu.in"/>
    <s v="2025EB1100171"/>
    <x v="0"/>
    <s v="SOHAM"/>
    <b v="1"/>
    <n v="1"/>
    <n v="88"/>
    <n v="1.1363636363636364E-2"/>
    <s v="Active"/>
    <x v="0"/>
    <n v="0"/>
    <n v="3"/>
    <n v="0"/>
    <s v="no 0% progess"/>
    <n v="0"/>
    <n v="0"/>
    <n v="0"/>
    <n v="0"/>
    <n v="0"/>
    <n v="0"/>
    <m/>
    <n v="0"/>
    <m/>
    <n v="4712"/>
    <s v="2026-02-08T12:44:57.8170000Z"/>
    <s v="2026-02-08T12:44:14.2300000Z"/>
    <n v="318"/>
    <m/>
    <m/>
    <m/>
    <m/>
  </r>
  <r>
    <s v="T2-25_BDSDF113"/>
    <x v="6"/>
    <x v="0"/>
    <s v="Trimester 2"/>
    <x v="132"/>
    <s v="2025eb1100171@bitspilani-digital.edu.in"/>
    <s v="2025EB1100171"/>
    <x v="0"/>
    <s v="SOHAM"/>
    <b v="1"/>
    <n v="4"/>
    <n v="86"/>
    <n v="4.6511627906976744E-2"/>
    <s v="Active"/>
    <x v="0"/>
    <n v="0"/>
    <n v="3"/>
    <n v="0"/>
    <s v="no 0% progess"/>
    <n v="0"/>
    <n v="0"/>
    <n v="0"/>
    <n v="0"/>
    <n v="0"/>
    <n v="0"/>
    <m/>
    <n v="0"/>
    <m/>
    <n v="471"/>
    <s v="2026-02-08T12:44:31.3700000Z"/>
    <s v="2026-02-08T12:44:14.2300000Z"/>
    <n v="318"/>
    <m/>
    <m/>
    <s v="2026-01-24T14:55:59.8400000Z"/>
    <s v="2026-01-24T14:55:59.8300000Z"/>
  </r>
  <r>
    <s v="T2-25_BDSDF114"/>
    <x v="5"/>
    <x v="0"/>
    <s v="Trimester 2"/>
    <x v="132"/>
    <s v="2025eb1100171@bitspilani-digital.edu.in"/>
    <s v="2025EB1100171"/>
    <x v="0"/>
    <s v="SOHAM"/>
    <b v="1"/>
    <n v="5"/>
    <n v="61"/>
    <n v="8.1967213114754092E-2"/>
    <s v="Active"/>
    <x v="0"/>
    <n v="0"/>
    <n v="3"/>
    <n v="0"/>
    <s v="no 0% progess"/>
    <n v="0"/>
    <n v="0"/>
    <n v="0"/>
    <n v="0"/>
    <n v="0"/>
    <n v="0"/>
    <m/>
    <n v="0"/>
    <m/>
    <n v="3462"/>
    <s v="2026-01-30T10:10:19.0770000Z"/>
    <s v="2026-02-08T12:44:14.2300000Z"/>
    <n v="318"/>
    <m/>
    <m/>
    <s v="2026-01-24T15:01:08.9530000Z"/>
    <s v="2026-01-25T01:05:32.3170000Z"/>
  </r>
  <r>
    <s v="T2-25_BDSDF106"/>
    <x v="0"/>
    <x v="0"/>
    <s v="Trimester 2"/>
    <x v="133"/>
    <s v="2025eb1100172@bitspilani-digital.edu.in"/>
    <s v="2025EB1100172"/>
    <x v="0"/>
    <s v="VARRE TEJA AISHWARYA"/>
    <b v="1"/>
    <n v="4"/>
    <n v="93"/>
    <n v="4.3010752688172046E-2"/>
    <s v="Active"/>
    <x v="0"/>
    <n v="0"/>
    <n v="4"/>
    <n v="0"/>
    <s v="no 0% progess"/>
    <n v="0"/>
    <n v="0"/>
    <n v="0"/>
    <n v="0"/>
    <n v="0"/>
    <n v="0"/>
    <m/>
    <n v="0"/>
    <m/>
    <n v="344"/>
    <s v="2026-01-19T10:40:31.7230000Z"/>
    <s v="2026-02-08T16:45:39.8270000Z"/>
    <n v="78"/>
    <m/>
    <m/>
    <s v="2026-01-19T10:39:15.2400000Z"/>
    <s v="2026-01-19T10:39:15.2200000Z"/>
  </r>
  <r>
    <s v="T2-25_BDSDF102"/>
    <x v="1"/>
    <x v="0"/>
    <s v="Trimester 2"/>
    <x v="133"/>
    <s v="2025eb1100172@bitspilani-digital.edu.in"/>
    <s v="2025EB1100172"/>
    <x v="0"/>
    <s v="VARRE TEJA AISHWARYA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200"/>
    <s v="2026-02-08T16:46:37.3900000Z"/>
    <s v="2026-02-08T16:45:39.8270000Z"/>
    <n v="78"/>
    <m/>
    <m/>
    <m/>
    <m/>
  </r>
  <r>
    <s v="T2-25_BDSDF107"/>
    <x v="2"/>
    <x v="0"/>
    <s v="Trimester 2"/>
    <x v="133"/>
    <s v="2025eb1100172@bitspilani-digital.edu.in"/>
    <s v="2025EB1100172"/>
    <x v="0"/>
    <s v="VARRE TEJA AISHWARYA"/>
    <b v="1"/>
    <n v="2"/>
    <n v="41"/>
    <n v="4.878048780487805E-2"/>
    <s v="Active"/>
    <x v="0"/>
    <n v="0"/>
    <n v="4"/>
    <n v="0"/>
    <s v="no 0% progess"/>
    <n v="0"/>
    <n v="0"/>
    <n v="0"/>
    <n v="0"/>
    <n v="0"/>
    <n v="0"/>
    <m/>
    <n v="0"/>
    <m/>
    <n v="1571"/>
    <s v="2026-02-08T16:51:06.1030000Z"/>
    <s v="2026-02-08T16:45:39.8270000Z"/>
    <n v="78"/>
    <m/>
    <m/>
    <m/>
    <m/>
  </r>
  <r>
    <s v="T2-25_BDSDF110"/>
    <x v="3"/>
    <x v="0"/>
    <s v="Trimester 2"/>
    <x v="133"/>
    <s v="2025eb1100172@bitspilani-digital.edu.in"/>
    <s v="2025EB1100172"/>
    <x v="0"/>
    <s v="VARRE TEJA AISHWARYA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98"/>
    <s v="2026-02-08T16:45:51.9830000Z"/>
    <s v="2026-02-08T16:45:39.8270000Z"/>
    <n v="78"/>
    <m/>
    <m/>
    <s v="2026-01-19T10:49:31.1870000Z"/>
    <s v="2026-01-19T10:49:31.1730000Z"/>
  </r>
  <r>
    <s v="T2-25_BDSDF110"/>
    <x v="3"/>
    <x v="0"/>
    <s v="Trimester 2"/>
    <x v="134"/>
    <s v="2025eb1100174@bitspilani-digital.edu.in"/>
    <s v="2025EB1100174"/>
    <x v="0"/>
    <s v="VIJAYASHREE KAKUBAL"/>
    <b v="1"/>
    <n v="5"/>
    <n v="46"/>
    <n v="0.10869565217391304"/>
    <s v="Active"/>
    <x v="1"/>
    <n v="0"/>
    <n v="4"/>
    <n v="0"/>
    <s v="no 0% progess"/>
    <n v="0"/>
    <n v="0"/>
    <n v="0"/>
    <n v="0"/>
    <n v="0"/>
    <n v="0"/>
    <m/>
    <n v="0"/>
    <m/>
    <n v="2199"/>
    <s v="2026-02-06T04:30:16.0700000Z"/>
    <s v="2026-02-08T19:52:35.5170000Z"/>
    <n v="174"/>
    <m/>
    <m/>
    <s v="2026-01-18T01:47:53.3730000Z"/>
    <s v="2026-02-06T04:30:07.2000000Z"/>
  </r>
  <r>
    <s v="T2-25_BDSDF107"/>
    <x v="2"/>
    <x v="0"/>
    <s v="Trimester 2"/>
    <x v="134"/>
    <s v="2025eb1100174@bitspilani-digital.edu.in"/>
    <s v="2025EB1100174"/>
    <x v="0"/>
    <s v="VIJAYASHREE KAKUBAL"/>
    <b v="1"/>
    <n v="2"/>
    <n v="41"/>
    <n v="4.878048780487805E-2"/>
    <s v="Active"/>
    <x v="0"/>
    <n v="0"/>
    <n v="4"/>
    <n v="0"/>
    <s v="no 0% progess"/>
    <n v="0"/>
    <n v="0"/>
    <n v="0"/>
    <n v="0"/>
    <n v="0"/>
    <n v="0"/>
    <m/>
    <n v="0"/>
    <m/>
    <n v="545"/>
    <s v="2026-02-05T11:52:44.4930000Z"/>
    <s v="2026-02-08T19:52:35.5170000Z"/>
    <n v="174"/>
    <m/>
    <m/>
    <m/>
    <m/>
  </r>
  <r>
    <s v="T2-25_BDSDF102"/>
    <x v="1"/>
    <x v="0"/>
    <s v="Trimester 2"/>
    <x v="134"/>
    <s v="2025eb1100174@bitspilani-digital.edu.in"/>
    <s v="2025EB1100174"/>
    <x v="0"/>
    <s v="VIJAYASHREE KAKUBAL"/>
    <b v="1"/>
    <n v="7"/>
    <n v="84"/>
    <n v="8.3333333333333329E-2"/>
    <s v="Active"/>
    <x v="0"/>
    <n v="0"/>
    <n v="4"/>
    <n v="0"/>
    <s v="no 0% progess"/>
    <n v="0"/>
    <n v="2"/>
    <n v="5"/>
    <n v="0"/>
    <n v="0"/>
    <n v="0"/>
    <m/>
    <n v="0"/>
    <m/>
    <n v="34588"/>
    <s v="2026-02-06T05:35:59.4930000Z"/>
    <s v="2026-02-08T19:52:35.5170000Z"/>
    <n v="174"/>
    <m/>
    <s v="2026-02-06T05:35:54.2530000Z"/>
    <m/>
    <m/>
  </r>
  <r>
    <s v="T2-25_BDSDF106"/>
    <x v="0"/>
    <x v="0"/>
    <s v="Trimester 2"/>
    <x v="134"/>
    <s v="2025eb1100174@bitspilani-digital.edu.in"/>
    <s v="2025EB1100174"/>
    <x v="0"/>
    <s v="VIJAYASHREE KAKUBAL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1:53:05.7770000Z"/>
    <s v="2026-02-08T19:52:35.5170000Z"/>
    <n v="174"/>
    <m/>
    <m/>
    <m/>
    <m/>
  </r>
  <r>
    <s v="T2-25_BDSDF106"/>
    <x v="0"/>
    <x v="0"/>
    <s v="Trimester 2"/>
    <x v="135"/>
    <s v="2025eb1100175@bitspilani-digital.edu.in"/>
    <s v="2025EB1100175"/>
    <x v="0"/>
    <s v="MAULIK PANT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5:43:52.6500000Z"/>
    <s v="2026-02-07T07:53:12.9130000Z"/>
    <n v="100"/>
    <m/>
    <m/>
    <m/>
    <m/>
  </r>
  <r>
    <s v="T2-25_BDSDF102"/>
    <x v="1"/>
    <x v="0"/>
    <s v="Trimester 2"/>
    <x v="135"/>
    <s v="2025eb1100175@bitspilani-digital.edu.in"/>
    <s v="2025EB1100175"/>
    <x v="0"/>
    <s v="MAULIK PANT"/>
    <b v="1"/>
    <n v="5"/>
    <n v="84"/>
    <n v="5.9523809523809521E-2"/>
    <s v="Active"/>
    <x v="0"/>
    <n v="0"/>
    <n v="4"/>
    <n v="0"/>
    <s v="no 0% progess"/>
    <n v="0"/>
    <n v="1"/>
    <n v="1"/>
    <n v="0"/>
    <n v="0"/>
    <n v="0"/>
    <m/>
    <n v="0"/>
    <m/>
    <n v="3000"/>
    <s v="2026-02-01T06:52:45.3370000Z"/>
    <s v="2026-02-07T07:53:12.9130000Z"/>
    <n v="100"/>
    <m/>
    <s v="2026-02-01T06:52:38.8970000Z"/>
    <m/>
    <m/>
  </r>
  <r>
    <s v="T2-25_BDSDF107"/>
    <x v="2"/>
    <x v="0"/>
    <s v="Trimester 2"/>
    <x v="135"/>
    <s v="2025eb1100175@bitspilani-digital.edu.in"/>
    <s v="2025EB1100175"/>
    <x v="0"/>
    <s v="MAULIK PANT"/>
    <b v="1"/>
    <n v="8"/>
    <n v="41"/>
    <n v="0.1951219512195122"/>
    <s v="Active"/>
    <x v="1"/>
    <n v="0"/>
    <n v="4"/>
    <n v="0"/>
    <s v="no 0% progess"/>
    <n v="0"/>
    <n v="2"/>
    <n v="2"/>
    <n v="0"/>
    <n v="0"/>
    <n v="0"/>
    <m/>
    <n v="0"/>
    <m/>
    <n v="191"/>
    <s v="2026-02-07T07:57:53.3330000Z"/>
    <s v="2026-02-07T07:53:12.9130000Z"/>
    <n v="100"/>
    <m/>
    <s v="2026-02-07T07:57:46.9900000Z"/>
    <m/>
    <m/>
  </r>
  <r>
    <s v="T2-25_BDSDF110"/>
    <x v="3"/>
    <x v="0"/>
    <s v="Trimester 2"/>
    <x v="135"/>
    <s v="2025eb1100175@bitspilani-digital.edu.in"/>
    <s v="2025EB1100175"/>
    <x v="0"/>
    <s v="MAULIK PANT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7:53:12.9130000Z"/>
    <n v="100"/>
    <m/>
    <m/>
    <m/>
    <m/>
  </r>
  <r>
    <s v="T2-25_BDSDF110"/>
    <x v="3"/>
    <x v="0"/>
    <s v="Trimester 2"/>
    <x v="136"/>
    <s v="2025eb1100176@bitspilani-digital.edu.in"/>
    <s v="2025EB1100176"/>
    <x v="0"/>
    <s v="SAI SPOORTHY ETURU"/>
    <b v="1"/>
    <n v="2"/>
    <n v="46"/>
    <n v="4.3478260869565216E-2"/>
    <s v="Active"/>
    <x v="0"/>
    <n v="0"/>
    <n v="4"/>
    <n v="0"/>
    <s v="no 0% progess"/>
    <n v="0"/>
    <n v="1"/>
    <n v="1"/>
    <n v="0"/>
    <n v="0"/>
    <n v="0"/>
    <m/>
    <n v="0"/>
    <m/>
    <n v="189"/>
    <s v="2026-02-08T16:30:45.3270000Z"/>
    <s v="2026-02-08T16:03:07.2930000Z"/>
    <n v="110"/>
    <m/>
    <s v="2026-02-08T16:30:35.6670000Z"/>
    <s v="2026-01-18T16:46:01.3030000Z"/>
    <s v="2026-01-18T16:53:42.5930000Z"/>
  </r>
  <r>
    <s v="T2-25_BDSDF107"/>
    <x v="2"/>
    <x v="0"/>
    <s v="Trimester 2"/>
    <x v="136"/>
    <s v="2025eb1100176@bitspilani-digital.edu.in"/>
    <s v="2025EB1100176"/>
    <x v="0"/>
    <s v="SAI SPOORTHY ETURU"/>
    <b v="1"/>
    <n v="28"/>
    <n v="41"/>
    <n v="0.68292682926829273"/>
    <s v="Active"/>
    <x v="1"/>
    <n v="0"/>
    <n v="4"/>
    <n v="0"/>
    <s v="no 0% progess"/>
    <n v="0"/>
    <n v="3"/>
    <n v="3"/>
    <n v="1"/>
    <n v="0"/>
    <n v="0"/>
    <s v="2026-01-21T17:19:17.3130000Z"/>
    <n v="0"/>
    <m/>
    <n v="13132"/>
    <s v="2026-02-08T16:07:03.4930000Z"/>
    <s v="2026-02-08T16:03:07.2930000Z"/>
    <n v="110"/>
    <m/>
    <s v="2026-02-08T16:06:50.6530000Z"/>
    <m/>
    <m/>
  </r>
  <r>
    <s v="T2-25_BDSDF102"/>
    <x v="1"/>
    <x v="0"/>
    <s v="Trimester 2"/>
    <x v="136"/>
    <s v="2025eb1100176@bitspilani-digital.edu.in"/>
    <s v="2025EB1100176"/>
    <x v="0"/>
    <s v="SAI SPOORTHY ETURU"/>
    <b v="1"/>
    <n v="52"/>
    <n v="84"/>
    <n v="0.61904761904761907"/>
    <s v="Active"/>
    <x v="1"/>
    <n v="0"/>
    <n v="4"/>
    <n v="0"/>
    <s v="no 0% progess"/>
    <n v="0"/>
    <n v="35"/>
    <n v="39"/>
    <n v="0"/>
    <n v="0"/>
    <n v="0"/>
    <m/>
    <n v="0"/>
    <m/>
    <n v="24000"/>
    <s v="2026-02-08T16:17:07.2800000Z"/>
    <s v="2026-02-08T16:03:07.2930000Z"/>
    <n v="110"/>
    <m/>
    <s v="2026-02-08T16:16:54.3900000Z"/>
    <m/>
    <m/>
  </r>
  <r>
    <s v="T2-25_BDSDF106"/>
    <x v="0"/>
    <x v="0"/>
    <s v="Trimester 2"/>
    <x v="136"/>
    <s v="2025eb1100176@bitspilani-digital.edu.in"/>
    <s v="2025EB1100176"/>
    <x v="0"/>
    <s v="SAI SPOORTHY ETURU"/>
    <b v="1"/>
    <n v="43"/>
    <n v="93"/>
    <n v="0.46236559139784944"/>
    <s v="Active"/>
    <x v="1"/>
    <n v="0"/>
    <n v="4"/>
    <n v="0"/>
    <s v="no 0% progess"/>
    <n v="0"/>
    <n v="1"/>
    <n v="1"/>
    <n v="2"/>
    <n v="0"/>
    <n v="0"/>
    <s v="2026-02-01T15:20:45.8030000Z"/>
    <n v="0"/>
    <m/>
    <n v="14135"/>
    <s v="2026-02-08T16:31:25.3670000Z"/>
    <s v="2026-02-08T16:03:07.2930000Z"/>
    <n v="110"/>
    <m/>
    <s v="2026-02-08T16:10:54.7900000Z"/>
    <s v="2026-02-01T15:13:54.7430000Z"/>
    <s v="2026-02-01T15:14:21.1100000Z"/>
  </r>
  <r>
    <s v="T2-25_BDSDF114"/>
    <x v="5"/>
    <x v="0"/>
    <s v="Trimester 2"/>
    <x v="137"/>
    <s v="2025eb1100178@bitspilani-digital.edu.in"/>
    <s v="2025EB1100178"/>
    <x v="0"/>
    <s v="ARNAV YADAV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17T14:16:12.5600000Z"/>
    <s v="2026-01-26T16:41:07.0900000Z"/>
    <n v="70"/>
    <m/>
    <m/>
    <m/>
    <m/>
  </r>
  <r>
    <s v="T2-25_BDSDF112"/>
    <x v="8"/>
    <x v="0"/>
    <s v="Trimester 2"/>
    <x v="137"/>
    <s v="2025eb1100178@bitspilani-digital.edu.in"/>
    <s v="2025EB1100178"/>
    <x v="0"/>
    <s v="ARNAV YADAV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6T16:41:07.0900000Z"/>
    <n v="70"/>
    <m/>
    <m/>
    <m/>
    <m/>
  </r>
  <r>
    <s v="T2-25_BDSDF113"/>
    <x v="6"/>
    <x v="0"/>
    <s v="Trimester 2"/>
    <x v="137"/>
    <s v="2025eb1100178@bitspilani-digital.edu.in"/>
    <s v="2025EB1100178"/>
    <x v="0"/>
    <s v="ARNAV YADAV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6T16:41:07.0900000Z"/>
    <n v="70"/>
    <m/>
    <m/>
    <m/>
    <m/>
  </r>
  <r>
    <s v="T2-25_BDSDF108"/>
    <x v="4"/>
    <x v="0"/>
    <s v="Trimester 2"/>
    <x v="137"/>
    <s v="2025eb1100178@bitspilani-digital.edu.in"/>
    <s v="2025EB1100178"/>
    <x v="0"/>
    <s v="ARNAV YADAV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0T16:02:46.8200000Z"/>
    <s v="2026-01-26T16:41:07.0900000Z"/>
    <n v="70"/>
    <m/>
    <m/>
    <m/>
    <m/>
  </r>
  <r>
    <s v="T2-25_BDSDF101"/>
    <x v="7"/>
    <x v="0"/>
    <s v="Trimester 2"/>
    <x v="137"/>
    <s v="2025eb1100178@bitspilani-digital.edu.in"/>
    <s v="2025EB1100178"/>
    <x v="0"/>
    <s v="ARNAV YADAV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17T14:16:12.7070000Z"/>
    <s v="2026-01-26T16:41:07.0900000Z"/>
    <n v="70"/>
    <m/>
    <m/>
    <m/>
    <m/>
  </r>
  <r>
    <s v="T2-25_BDSDF113"/>
    <x v="6"/>
    <x v="0"/>
    <s v="Trimester 2"/>
    <x v="138"/>
    <s v="2025eb1100180@bitspilani-digital.edu.in"/>
    <s v="2025EB1100180"/>
    <x v="0"/>
    <s v="INTHUUJA S"/>
    <b v="1"/>
    <n v="3"/>
    <n v="86"/>
    <n v="3.4883720930232558E-2"/>
    <s v="Active"/>
    <x v="0"/>
    <n v="0"/>
    <n v="2"/>
    <n v="0"/>
    <s v="no 0% progess"/>
    <n v="0"/>
    <n v="0"/>
    <n v="0"/>
    <n v="0"/>
    <n v="0"/>
    <n v="0"/>
    <m/>
    <n v="0"/>
    <m/>
    <n v="38"/>
    <s v="2026-02-07T13:45:12.0030000Z"/>
    <s v="2026-02-07T13:32:03.1430000Z"/>
    <n v="323"/>
    <m/>
    <m/>
    <m/>
    <m/>
  </r>
  <r>
    <s v="T2-25_BDSDF110"/>
    <x v="3"/>
    <x v="0"/>
    <s v="Trimester 2"/>
    <x v="138"/>
    <s v="2025eb1100180@bitspilani-digital.edu.in"/>
    <s v="2025EB1100180"/>
    <x v="0"/>
    <s v="INTHUUJA S"/>
    <b v="1"/>
    <n v="2"/>
    <n v="46"/>
    <n v="4.3478260869565216E-2"/>
    <s v="Active"/>
    <x v="0"/>
    <n v="0"/>
    <n v="2"/>
    <n v="0"/>
    <s v="no 0% progess"/>
    <n v="0"/>
    <n v="0"/>
    <n v="0"/>
    <n v="0"/>
    <n v="0"/>
    <n v="0"/>
    <m/>
    <n v="0"/>
    <m/>
    <n v="11990"/>
    <s v="2026-02-07T13:45:57.2130000Z"/>
    <s v="2026-02-07T13:32:03.1430000Z"/>
    <n v="323"/>
    <m/>
    <m/>
    <m/>
    <m/>
  </r>
  <r>
    <s v="T2-25_BDSDF110"/>
    <x v="3"/>
    <x v="0"/>
    <s v="Trimester 2"/>
    <x v="139"/>
    <s v="2025eb1100181@bitspilani-digital.edu.in"/>
    <s v="2025EB1100181"/>
    <x v="0"/>
    <s v="ARNAV GUPTA"/>
    <b v="1"/>
    <n v="8"/>
    <n v="46"/>
    <n v="0.17391304347826086"/>
    <s v="Active"/>
    <x v="1"/>
    <n v="0"/>
    <n v="4"/>
    <n v="0"/>
    <s v="no 0% progess"/>
    <n v="0"/>
    <n v="1"/>
    <n v="2"/>
    <n v="0"/>
    <n v="0"/>
    <n v="0"/>
    <m/>
    <n v="0"/>
    <m/>
    <n v="8218"/>
    <s v="2026-01-30T20:22:49.3530000Z"/>
    <s v="2026-02-06T02:32:36.3030000Z"/>
    <n v="41"/>
    <m/>
    <s v="2026-01-30T15:07:42.6030000Z"/>
    <s v="2026-01-30T14:07:11.7330000Z"/>
    <s v="2026-01-30T20:00:47.8830000Z"/>
  </r>
  <r>
    <s v="T2-25_BDSDF114"/>
    <x v="5"/>
    <x v="0"/>
    <s v="Trimester 2"/>
    <x v="139"/>
    <s v="2025eb1100181@bitspilani-digital.edu.in"/>
    <s v="2025EB1100181"/>
    <x v="0"/>
    <s v="ARNAV GUPTA"/>
    <b v="1"/>
    <n v="1"/>
    <n v="61"/>
    <n v="1.6393442622950821E-2"/>
    <s v="Active"/>
    <x v="0"/>
    <n v="0"/>
    <n v="4"/>
    <n v="0"/>
    <s v="no 0% progess"/>
    <n v="0"/>
    <n v="0"/>
    <n v="0"/>
    <n v="0"/>
    <n v="0"/>
    <n v="0"/>
    <m/>
    <n v="0"/>
    <m/>
    <n v="40"/>
    <s v="2026-01-30T19:37:28.9700000Z"/>
    <s v="2026-02-06T02:32:36.3030000Z"/>
    <n v="41"/>
    <m/>
    <m/>
    <m/>
    <m/>
  </r>
  <r>
    <s v="T2-25_BDSDF101"/>
    <x v="7"/>
    <x v="0"/>
    <s v="Trimester 2"/>
    <x v="139"/>
    <s v="2025eb1100181@bitspilani-digital.edu.in"/>
    <s v="2025EB1100181"/>
    <x v="0"/>
    <s v="ARNAV GUPT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7"/>
    <s v="2026-01-30T19:37:32.7400000Z"/>
    <s v="2026-02-06T02:32:36.3030000Z"/>
    <n v="41"/>
    <m/>
    <m/>
    <m/>
    <m/>
  </r>
  <r>
    <s v="T2-25_BDSDF108"/>
    <x v="4"/>
    <x v="0"/>
    <s v="Trimester 2"/>
    <x v="139"/>
    <s v="2025eb1100181@bitspilani-digital.edu.in"/>
    <s v="2025EB1100181"/>
    <x v="0"/>
    <s v="ARNAV GUPTA"/>
    <b v="1"/>
    <n v="20"/>
    <n v="88"/>
    <n v="0.22727272727272727"/>
    <s v="Active"/>
    <x v="1"/>
    <n v="0"/>
    <n v="4"/>
    <n v="0"/>
    <s v="no 0% progess"/>
    <n v="0"/>
    <n v="6"/>
    <n v="6"/>
    <n v="0"/>
    <n v="0"/>
    <n v="0"/>
    <m/>
    <n v="0"/>
    <m/>
    <n v="9529"/>
    <s v="2026-01-27T23:23:34.4700000Z"/>
    <s v="2026-02-06T02:32:36.3030000Z"/>
    <n v="41"/>
    <m/>
    <s v="2026-01-25T10:18:36.9900000Z"/>
    <s v="2026-01-25T10:18:53.2230000Z"/>
    <s v="2026-01-25T10:18:53.2270000Z"/>
  </r>
  <r>
    <s v="T2-25_BDSDF110"/>
    <x v="3"/>
    <x v="0"/>
    <s v="Trimester 2"/>
    <x v="140"/>
    <s v="2025eb1100182@bitspilani-digital.edu.in"/>
    <s v="2025EB1100182"/>
    <x v="0"/>
    <s v="ARMAN KHAN"/>
    <b v="1"/>
    <n v="3"/>
    <n v="46"/>
    <n v="6.5217391304347824E-2"/>
    <s v="Active"/>
    <x v="0"/>
    <n v="0"/>
    <n v="4"/>
    <n v="0"/>
    <s v="no 0% progess"/>
    <n v="0"/>
    <n v="1"/>
    <n v="1"/>
    <n v="0"/>
    <n v="0"/>
    <n v="0"/>
    <m/>
    <n v="0"/>
    <m/>
    <n v="15"/>
    <s v="2026-02-08T12:02:03.8170000Z"/>
    <s v="2026-02-08T11:06:33.3930000Z"/>
    <n v="508"/>
    <m/>
    <s v="2026-02-08T12:01:51.1630000Z"/>
    <m/>
    <m/>
  </r>
  <r>
    <s v="T2-25_BDSDF107"/>
    <x v="2"/>
    <x v="0"/>
    <s v="Trimester 2"/>
    <x v="140"/>
    <s v="2025eb1100182@bitspilani-digital.edu.in"/>
    <s v="2025EB1100182"/>
    <x v="0"/>
    <s v="ARMAN KHAN"/>
    <b v="1"/>
    <n v="3"/>
    <n v="41"/>
    <n v="7.3170731707317069E-2"/>
    <s v="Active"/>
    <x v="0"/>
    <n v="0"/>
    <n v="4"/>
    <n v="0"/>
    <s v="no 0% progess"/>
    <n v="0"/>
    <n v="2"/>
    <n v="2"/>
    <n v="0"/>
    <n v="0"/>
    <n v="0"/>
    <m/>
    <n v="0"/>
    <m/>
    <n v="0"/>
    <s v="2026-02-07T05:29:20.8070000Z"/>
    <s v="2026-02-08T11:06:33.3930000Z"/>
    <n v="508"/>
    <m/>
    <s v="2026-02-07T05:21:04.7070000Z"/>
    <m/>
    <m/>
  </r>
  <r>
    <s v="T2-25_BDSDF106"/>
    <x v="0"/>
    <x v="0"/>
    <s v="Trimester 2"/>
    <x v="140"/>
    <s v="2025eb1100182@bitspilani-digital.edu.in"/>
    <s v="2025EB1100182"/>
    <x v="0"/>
    <s v="ARMAN KHAN"/>
    <b v="1"/>
    <n v="30"/>
    <n v="93"/>
    <n v="0.32258064516129031"/>
    <s v="Active"/>
    <x v="1"/>
    <n v="0"/>
    <n v="4"/>
    <n v="0"/>
    <s v="no 0% progess"/>
    <n v="0"/>
    <n v="10"/>
    <n v="13"/>
    <n v="1"/>
    <n v="0"/>
    <n v="0"/>
    <s v="2026-01-24T15:26:29.9330000Z"/>
    <n v="0"/>
    <m/>
    <n v="24355"/>
    <s v="2026-02-08T12:09:48.8900000Z"/>
    <s v="2026-02-08T11:06:33.3930000Z"/>
    <n v="508"/>
    <m/>
    <s v="2026-02-08T12:09:32.3500000Z"/>
    <s v="2026-01-24T15:26:37.8730000Z"/>
    <s v="2026-01-25T02:52:34.2800000Z"/>
  </r>
  <r>
    <s v="T2-25_BDSDF102"/>
    <x v="1"/>
    <x v="0"/>
    <s v="Trimester 2"/>
    <x v="140"/>
    <s v="2025eb1100182@bitspilani-digital.edu.in"/>
    <s v="2025EB1100182"/>
    <x v="0"/>
    <s v="ARMAN KHAN"/>
    <b v="1"/>
    <n v="23"/>
    <n v="84"/>
    <n v="0.27380952380952384"/>
    <s v="Active"/>
    <x v="1"/>
    <n v="0"/>
    <n v="4"/>
    <n v="0"/>
    <s v="no 0% progess"/>
    <n v="0"/>
    <n v="5"/>
    <n v="5"/>
    <n v="0"/>
    <n v="0"/>
    <n v="0"/>
    <m/>
    <n v="0"/>
    <m/>
    <n v="22427"/>
    <s v="2026-02-08T12:15:44.3230000Z"/>
    <s v="2026-02-08T11:06:33.3930000Z"/>
    <n v="508"/>
    <m/>
    <s v="2026-02-08T12:15:30.2430000Z"/>
    <m/>
    <m/>
  </r>
  <r>
    <s v="T2-25_BDSDF102"/>
    <x v="1"/>
    <x v="0"/>
    <s v="Trimester 2"/>
    <x v="141"/>
    <s v="2025eb1100183@bitspilani-digital.edu.in"/>
    <s v="2025EB1100183"/>
    <x v="0"/>
    <s v="GHORPADE ATHARVA ANIL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3049"/>
    <s v="2026-02-01T17:30:21.5500000Z"/>
    <s v="2026-02-07T16:42:15.4500000Z"/>
    <n v="160"/>
    <m/>
    <m/>
    <m/>
    <m/>
  </r>
  <r>
    <s v="T2-25_BDSDF106"/>
    <x v="0"/>
    <x v="0"/>
    <s v="Trimester 2"/>
    <x v="141"/>
    <s v="2025eb1100183@bitspilani-digital.edu.in"/>
    <s v="2025EB1100183"/>
    <x v="0"/>
    <s v="GHORPADE ATHARVA ANIL"/>
    <b v="1"/>
    <n v="11"/>
    <n v="93"/>
    <n v="0.11827956989247312"/>
    <s v="Active"/>
    <x v="1"/>
    <n v="0"/>
    <n v="4"/>
    <n v="0"/>
    <s v="no 0% progess"/>
    <n v="0"/>
    <n v="0"/>
    <n v="0"/>
    <n v="0"/>
    <n v="0"/>
    <n v="0"/>
    <m/>
    <n v="0"/>
    <m/>
    <n v="9812"/>
    <s v="2026-02-01T04:48:26.0600000Z"/>
    <s v="2026-02-07T16:42:15.4500000Z"/>
    <n v="160"/>
    <m/>
    <m/>
    <s v="2026-02-01T06:13:37.2930000Z"/>
    <s v="2026-02-01T06:13:37.3000000Z"/>
  </r>
  <r>
    <s v="T2-25_BDSDF107"/>
    <x v="2"/>
    <x v="0"/>
    <s v="Trimester 2"/>
    <x v="141"/>
    <s v="2025eb1100183@bitspilani-digital.edu.in"/>
    <s v="2025EB1100183"/>
    <x v="0"/>
    <s v="GHORPADE ATHARVA ANIL"/>
    <b v="1"/>
    <n v="14"/>
    <n v="41"/>
    <n v="0.34146341463414637"/>
    <s v="Active"/>
    <x v="1"/>
    <n v="0"/>
    <n v="4"/>
    <n v="0"/>
    <s v="no 0% progess"/>
    <n v="0"/>
    <n v="2"/>
    <n v="2"/>
    <n v="0"/>
    <n v="0"/>
    <n v="0"/>
    <m/>
    <n v="0"/>
    <m/>
    <n v="10959"/>
    <s v="2026-02-07T16:47:02.8930000Z"/>
    <s v="2026-02-07T16:42:15.4500000Z"/>
    <n v="160"/>
    <m/>
    <s v="2026-02-07T16:46:57.0730000Z"/>
    <m/>
    <m/>
  </r>
  <r>
    <s v="T2-25_BDSDF110"/>
    <x v="3"/>
    <x v="0"/>
    <s v="Trimester 2"/>
    <x v="141"/>
    <s v="2025eb1100183@bitspilani-digital.edu.in"/>
    <s v="2025EB1100183"/>
    <x v="0"/>
    <s v="GHORPADE ATHARVA ANIL"/>
    <b v="1"/>
    <n v="13"/>
    <n v="46"/>
    <n v="0.28260869565217389"/>
    <s v="Active"/>
    <x v="1"/>
    <n v="0"/>
    <n v="4"/>
    <n v="0"/>
    <s v="no 0% progess"/>
    <n v="0"/>
    <n v="0"/>
    <n v="0"/>
    <n v="0"/>
    <n v="0"/>
    <n v="0"/>
    <m/>
    <n v="0"/>
    <m/>
    <n v="15762"/>
    <s v="2026-02-06T14:26:16.2770000Z"/>
    <s v="2026-02-07T16:42:15.4500000Z"/>
    <n v="160"/>
    <m/>
    <m/>
    <s v="2026-02-01T16:13:20.0700000Z"/>
    <s v="2026-02-01T16:13:29.9300000Z"/>
  </r>
  <r>
    <s v="T2-25_BDSDF110"/>
    <x v="3"/>
    <x v="0"/>
    <s v="Trimester 2"/>
    <x v="142"/>
    <s v="2025eb1100184@bitspilani-digital.edu.in"/>
    <s v="2025EB1100184"/>
    <x v="0"/>
    <s v="REWA UPADHYAY"/>
    <b v="1"/>
    <n v="2"/>
    <n v="46"/>
    <n v="4.3478260869565216E-2"/>
    <s v="Active"/>
    <x v="0"/>
    <n v="0"/>
    <n v="4"/>
    <n v="0"/>
    <s v="no 0% progess"/>
    <n v="0"/>
    <n v="1"/>
    <n v="1"/>
    <n v="0"/>
    <n v="0"/>
    <n v="0"/>
    <m/>
    <n v="0"/>
    <m/>
    <n v="333"/>
    <s v="2026-02-08T12:35:05.7870000Z"/>
    <s v="2026-02-08T12:22:43.8600000Z"/>
    <n v="99"/>
    <m/>
    <s v="2026-02-08T12:34:53.0130000Z"/>
    <m/>
    <m/>
  </r>
  <r>
    <s v="T2-25_BDSDF107"/>
    <x v="2"/>
    <x v="0"/>
    <s v="Trimester 2"/>
    <x v="142"/>
    <s v="2025eb1100184@bitspilani-digital.edu.in"/>
    <s v="2025EB1100184"/>
    <x v="0"/>
    <s v="REWA UPADHYAY"/>
    <b v="1"/>
    <n v="3"/>
    <n v="41"/>
    <n v="7.3170731707317069E-2"/>
    <s v="Active"/>
    <x v="0"/>
    <n v="0"/>
    <n v="4"/>
    <n v="0"/>
    <s v="no 0% progess"/>
    <n v="0"/>
    <n v="1"/>
    <n v="1"/>
    <n v="0"/>
    <n v="0"/>
    <n v="0"/>
    <m/>
    <n v="0"/>
    <m/>
    <n v="10"/>
    <s v="2026-02-08T12:45:57.0200000Z"/>
    <s v="2026-02-08T12:22:43.8600000Z"/>
    <n v="99"/>
    <m/>
    <s v="2026-02-08T12:25:59.0730000Z"/>
    <m/>
    <m/>
  </r>
  <r>
    <s v="T2-25_BDSDF106"/>
    <x v="0"/>
    <x v="0"/>
    <s v="Trimester 2"/>
    <x v="142"/>
    <s v="2025eb1100184@bitspilani-digital.edu.in"/>
    <s v="2025EB1100184"/>
    <x v="0"/>
    <s v="REWA UPADHYAY"/>
    <b v="1"/>
    <n v="2"/>
    <n v="93"/>
    <n v="2.1505376344086023E-2"/>
    <s v="Active"/>
    <x v="0"/>
    <n v="0"/>
    <n v="4"/>
    <n v="0"/>
    <s v="no 0% progess"/>
    <n v="0"/>
    <n v="1"/>
    <n v="1"/>
    <n v="0"/>
    <n v="0"/>
    <n v="0"/>
    <m/>
    <n v="0"/>
    <m/>
    <n v="467"/>
    <s v="2026-02-08T12:38:45.2870000Z"/>
    <s v="2026-02-08T12:22:43.8600000Z"/>
    <n v="99"/>
    <m/>
    <s v="2026-02-08T12:38:38.8570000Z"/>
    <m/>
    <m/>
  </r>
  <r>
    <s v="T2-25_BDSDF102"/>
    <x v="1"/>
    <x v="0"/>
    <s v="Trimester 2"/>
    <x v="142"/>
    <s v="2025eb1100184@bitspilani-digital.edu.in"/>
    <s v="2025EB1100184"/>
    <x v="0"/>
    <s v="REWA UPADHYAY"/>
    <b v="1"/>
    <n v="2"/>
    <n v="84"/>
    <n v="2.3809523809523808E-2"/>
    <s v="Active"/>
    <x v="0"/>
    <n v="0"/>
    <n v="4"/>
    <n v="0"/>
    <s v="no 0% progess"/>
    <n v="0"/>
    <n v="1"/>
    <n v="1"/>
    <n v="0"/>
    <n v="0"/>
    <n v="0"/>
    <m/>
    <n v="0"/>
    <m/>
    <n v="33"/>
    <s v="2026-02-08T12:45:42.6170000Z"/>
    <s v="2026-02-08T12:22:43.8600000Z"/>
    <n v="99"/>
    <m/>
    <s v="2026-02-08T12:44:29.4370000Z"/>
    <m/>
    <m/>
  </r>
  <r>
    <s v="T2-25_BDSDF108"/>
    <x v="4"/>
    <x v="0"/>
    <s v="Trimester 2"/>
    <x v="143"/>
    <s v="2025eb1100187@bitspilani-digital.edu.in"/>
    <s v="2025EB1100187"/>
    <x v="0"/>
    <s v="BAVISHI KAIRAV MANISH"/>
    <b v="1"/>
    <n v="7"/>
    <n v="88"/>
    <n v="7.9545454545454544E-2"/>
    <s v="Active"/>
    <x v="0"/>
    <n v="0"/>
    <n v="5"/>
    <n v="0"/>
    <s v="no 0% progess"/>
    <n v="0"/>
    <n v="2"/>
    <n v="3"/>
    <n v="0"/>
    <n v="0"/>
    <n v="0"/>
    <m/>
    <n v="0"/>
    <m/>
    <n v="8652"/>
    <s v="2026-02-07T09:24:19.0000000Z"/>
    <s v="2026-02-08T05:47:25.7970000Z"/>
    <n v="76"/>
    <m/>
    <s v="2026-01-28T08:23:39.3370000Z"/>
    <s v="2026-01-28T08:31:07.2030000Z"/>
    <s v="2026-01-28T08:31:07.2030000Z"/>
  </r>
  <r>
    <s v="T2-25_BDSDF101"/>
    <x v="7"/>
    <x v="0"/>
    <s v="Trimester 2"/>
    <x v="143"/>
    <s v="2025eb1100187@bitspilani-digital.edu.in"/>
    <s v="2025EB1100187"/>
    <x v="0"/>
    <s v="BAVISHI KAIRAV MANIS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09:41:05.1000000Z"/>
    <s v="2026-02-08T05:47:25.7970000Z"/>
    <n v="76"/>
    <m/>
    <m/>
    <m/>
    <m/>
  </r>
  <r>
    <s v="T2-25_BDSDF114"/>
    <x v="5"/>
    <x v="0"/>
    <s v="Trimester 2"/>
    <x v="143"/>
    <s v="2025eb1100187@bitspilani-digital.edu.in"/>
    <s v="2025EB1100187"/>
    <x v="0"/>
    <s v="BAVISHI KAIRAV MANISH"/>
    <b v="1"/>
    <n v="3"/>
    <n v="61"/>
    <n v="4.9180327868852458E-2"/>
    <s v="Active"/>
    <x v="0"/>
    <n v="0"/>
    <n v="5"/>
    <n v="0"/>
    <s v="no 0% progess"/>
    <n v="0"/>
    <n v="0"/>
    <n v="0"/>
    <n v="0"/>
    <n v="0"/>
    <n v="0"/>
    <m/>
    <n v="0"/>
    <m/>
    <n v="628"/>
    <s v="2026-02-02T04:54:50.0770000Z"/>
    <s v="2026-02-08T05:47:25.7970000Z"/>
    <n v="76"/>
    <m/>
    <m/>
    <s v="2026-01-28T08:08:15.7470000Z"/>
    <s v="2026-01-28T08:08:15.7570000Z"/>
  </r>
  <r>
    <s v="T2-25_BDSDF112"/>
    <x v="8"/>
    <x v="0"/>
    <s v="Trimester 2"/>
    <x v="143"/>
    <s v="2025eb1100187@bitspilani-digital.edu.in"/>
    <s v="2025EB1100187"/>
    <x v="0"/>
    <s v="BAVISHI KAIRAV MANISH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192"/>
    <s v="2026-02-08T05:47:27.4630000Z"/>
    <s v="2026-02-08T05:47:25.7970000Z"/>
    <n v="76"/>
    <m/>
    <m/>
    <m/>
    <m/>
  </r>
  <r>
    <s v="T2-25_BDSDF113"/>
    <x v="6"/>
    <x v="0"/>
    <s v="Trimester 2"/>
    <x v="143"/>
    <s v="2025eb1100187@bitspilani-digital.edu.in"/>
    <s v="2025EB1100187"/>
    <x v="0"/>
    <s v="BAVISHI KAIRAV MANISH"/>
    <b v="1"/>
    <n v="2"/>
    <n v="86"/>
    <n v="2.3255813953488372E-2"/>
    <s v="Active"/>
    <x v="0"/>
    <n v="0"/>
    <n v="5"/>
    <n v="0"/>
    <s v="no 0% progess"/>
    <n v="0"/>
    <n v="1"/>
    <n v="1"/>
    <n v="0"/>
    <n v="0"/>
    <n v="0"/>
    <m/>
    <n v="0"/>
    <m/>
    <n v="830"/>
    <s v="2026-02-08T05:48:18.7570000Z"/>
    <s v="2026-02-08T05:47:25.7970000Z"/>
    <n v="76"/>
    <m/>
    <s v="2026-02-08T05:36:40.1430000Z"/>
    <s v="2026-01-23T09:45:00.3330000Z"/>
    <s v="2026-01-23T09:45:00.3430000Z"/>
  </r>
  <r>
    <s v="T2-25_BDSDF102"/>
    <x v="1"/>
    <x v="0"/>
    <s v="Trimester 2"/>
    <x v="144"/>
    <s v="2025eb1100192@bitspilani-digital.edu.in"/>
    <s v="2025EB1100192"/>
    <x v="0"/>
    <s v="NIDUMOLU LALITHA SHREY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51:17.0370000Z"/>
    <n v="83"/>
    <m/>
    <m/>
    <m/>
    <m/>
  </r>
  <r>
    <s v="T2-25_BDSDF106"/>
    <x v="0"/>
    <x v="0"/>
    <s v="Trimester 2"/>
    <x v="144"/>
    <s v="2025eb1100192@bitspilani-digital.edu.in"/>
    <s v="2025EB1100192"/>
    <x v="0"/>
    <s v="NIDUMOLU LALITHA SHREYA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51:17.0370000Z"/>
    <n v="83"/>
    <m/>
    <m/>
    <m/>
    <m/>
  </r>
  <r>
    <s v="T2-25_BDSDF107"/>
    <x v="2"/>
    <x v="0"/>
    <s v="Trimester 2"/>
    <x v="144"/>
    <s v="2025eb1100192@bitspilani-digital.edu.in"/>
    <s v="2025EB1100192"/>
    <x v="0"/>
    <s v="NIDUMOLU LALITHA SHREY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51:17.0370000Z"/>
    <n v="83"/>
    <m/>
    <m/>
    <m/>
    <m/>
  </r>
  <r>
    <s v="T2-25_BDSDF110"/>
    <x v="3"/>
    <x v="0"/>
    <s v="Trimester 2"/>
    <x v="144"/>
    <s v="2025eb1100192@bitspilani-digital.edu.in"/>
    <s v="2025EB1100192"/>
    <x v="0"/>
    <s v="NIDUMOLU LALITHA SHREY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51:17.0370000Z"/>
    <n v="83"/>
    <m/>
    <m/>
    <m/>
    <m/>
  </r>
  <r>
    <s v="T2-25_BDSDF110"/>
    <x v="3"/>
    <x v="0"/>
    <s v="Trimester 2"/>
    <x v="145"/>
    <s v="2025eb1100193@bitspilani-digital.edu.in"/>
    <s v="2025EB1100193"/>
    <x v="0"/>
    <s v="YADAV TUSHAR ASHOKKUMAR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0"/>
    <m/>
    <s v="2026-02-08T16:29:56.0530000Z"/>
    <n v="294"/>
    <m/>
    <m/>
    <m/>
    <m/>
  </r>
  <r>
    <s v="T2-25_BDSDF107"/>
    <x v="2"/>
    <x v="0"/>
    <s v="Trimester 2"/>
    <x v="145"/>
    <s v="2025eb1100193@bitspilani-digital.edu.in"/>
    <s v="2025EB1100193"/>
    <x v="0"/>
    <s v="YADAV TUSHAR ASHOKKUMAR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6:29:46.4900000Z"/>
    <s v="2026-02-08T16:29:56.0530000Z"/>
    <n v="294"/>
    <m/>
    <s v="2026-02-08T16:29:34.2500000Z"/>
    <m/>
    <m/>
  </r>
  <r>
    <s v="T2-25_BDSDF106"/>
    <x v="0"/>
    <x v="0"/>
    <s v="Trimester 2"/>
    <x v="145"/>
    <s v="2025eb1100193@bitspilani-digital.edu.in"/>
    <s v="2025EB1100193"/>
    <x v="0"/>
    <s v="YADAV TUSHAR ASHOKKUMAR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0"/>
    <m/>
    <s v="2026-02-08T16:29:56.0530000Z"/>
    <n v="294"/>
    <m/>
    <m/>
    <m/>
    <m/>
  </r>
  <r>
    <s v="T2-25_BDSDF102"/>
    <x v="1"/>
    <x v="0"/>
    <s v="Trimester 2"/>
    <x v="145"/>
    <s v="2025eb1100193@bitspilani-digital.edu.in"/>
    <s v="2025EB1100193"/>
    <x v="0"/>
    <s v="YADAV TUSHAR ASHOKKUMAR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0"/>
    <m/>
    <s v="2026-02-08T16:29:56.0530000Z"/>
    <n v="294"/>
    <m/>
    <m/>
    <m/>
    <m/>
  </r>
  <r>
    <s v="T2-25_BDSDF102"/>
    <x v="1"/>
    <x v="0"/>
    <s v="Trimester 2"/>
    <x v="146"/>
    <s v="2025eb1100195@bitspilani-digital.edu.in"/>
    <s v="2025EB1100195"/>
    <x v="0"/>
    <s v="ANYA SHARMA"/>
    <b v="1"/>
    <n v="73"/>
    <n v="84"/>
    <n v="0.86904761904761907"/>
    <s v="Active"/>
    <x v="1"/>
    <n v="0"/>
    <n v="4"/>
    <n v="0"/>
    <s v="no 0% progess"/>
    <n v="0"/>
    <n v="23"/>
    <n v="23"/>
    <n v="0"/>
    <n v="0"/>
    <n v="0"/>
    <m/>
    <n v="0"/>
    <m/>
    <n v="8761"/>
    <s v="2026-02-05T19:10:19.6770000Z"/>
    <s v="2026-02-08T12:37:11.3430000Z"/>
    <n v="276"/>
    <m/>
    <s v="2026-02-05T19:10:18.8400000Z"/>
    <m/>
    <m/>
  </r>
  <r>
    <s v="T2-25_BDSDF106"/>
    <x v="0"/>
    <x v="0"/>
    <s v="Trimester 2"/>
    <x v="146"/>
    <s v="2025eb1100195@bitspilani-digital.edu.in"/>
    <s v="2025EB1100195"/>
    <x v="0"/>
    <s v="ANYA SHARMA"/>
    <b v="1"/>
    <n v="58"/>
    <n v="93"/>
    <n v="0.62365591397849462"/>
    <s v="Active"/>
    <x v="1"/>
    <n v="0"/>
    <n v="4"/>
    <n v="0"/>
    <s v="no 0% progess"/>
    <n v="0"/>
    <n v="19"/>
    <n v="19"/>
    <n v="0"/>
    <n v="0"/>
    <n v="0"/>
    <m/>
    <n v="0"/>
    <m/>
    <n v="12536"/>
    <s v="2026-01-30T15:00:50.9770000Z"/>
    <s v="2026-02-08T12:37:11.3430000Z"/>
    <n v="276"/>
    <m/>
    <s v="2026-01-30T15:00:48.0030000Z"/>
    <s v="2026-01-30T14:41:06.1330000Z"/>
    <s v="2026-01-30T14:41:09.9870000Z"/>
  </r>
  <r>
    <s v="T2-25_BDSDF107"/>
    <x v="2"/>
    <x v="0"/>
    <s v="Trimester 2"/>
    <x v="146"/>
    <s v="2025eb1100195@bitspilani-digital.edu.in"/>
    <s v="2025EB1100195"/>
    <x v="0"/>
    <s v="ANYA SHARMA"/>
    <b v="1"/>
    <n v="39"/>
    <n v="41"/>
    <n v="0.95121951219512191"/>
    <s v="Active"/>
    <x v="1"/>
    <n v="0"/>
    <n v="4"/>
    <n v="0"/>
    <s v="no 0% progess"/>
    <n v="0"/>
    <n v="6"/>
    <n v="6"/>
    <n v="0"/>
    <n v="0"/>
    <n v="0"/>
    <m/>
    <n v="0"/>
    <m/>
    <n v="16933"/>
    <s v="2026-02-06T17:32:56.6100000Z"/>
    <s v="2026-02-08T12:37:11.3430000Z"/>
    <n v="276"/>
    <m/>
    <s v="2026-02-06T17:32:41.0800000Z"/>
    <m/>
    <m/>
  </r>
  <r>
    <s v="T2-25_BDSDF110"/>
    <x v="3"/>
    <x v="0"/>
    <s v="Trimester 2"/>
    <x v="146"/>
    <s v="2025eb1100195@bitspilani-digital.edu.in"/>
    <s v="2025EB1100195"/>
    <x v="0"/>
    <s v="ANYA SHARMA"/>
    <b v="1"/>
    <n v="42"/>
    <n v="46"/>
    <n v="0.91304347826086951"/>
    <s v="Active"/>
    <x v="1"/>
    <n v="0"/>
    <n v="4"/>
    <n v="0"/>
    <s v="no 0% progess"/>
    <n v="0"/>
    <n v="12"/>
    <n v="12"/>
    <n v="0"/>
    <n v="0"/>
    <n v="0"/>
    <m/>
    <n v="0"/>
    <m/>
    <n v="22250"/>
    <s v="2026-02-08T12:48:19.5700000Z"/>
    <s v="2026-02-08T12:37:11.3430000Z"/>
    <n v="276"/>
    <m/>
    <s v="2026-02-08T12:48:14.7170000Z"/>
    <s v="2026-02-02T16:44:23.0670000Z"/>
    <s v="2026-02-02T16:45:54.1600000Z"/>
  </r>
  <r>
    <s v="T2-25_BDSDF110"/>
    <x v="3"/>
    <x v="0"/>
    <s v="Trimester 2"/>
    <x v="147"/>
    <s v="2025eb1100196@bitspilani-digital.edu.in"/>
    <s v="2025EB1100196"/>
    <x v="0"/>
    <s v="KRIPALANI PARAM AJIT"/>
    <b v="1"/>
    <n v="13"/>
    <n v="46"/>
    <n v="0.28260869565217389"/>
    <s v="Active"/>
    <x v="1"/>
    <n v="0"/>
    <n v="4"/>
    <n v="0"/>
    <s v="no 0% progess"/>
    <n v="0"/>
    <n v="2"/>
    <n v="2"/>
    <n v="1"/>
    <n v="1"/>
    <n v="0"/>
    <s v="2026-01-23T13:37:36.9900000Z"/>
    <n v="0"/>
    <m/>
    <n v="10521"/>
    <s v="2026-02-08T15:08:28.9700000Z"/>
    <s v="2026-02-08T14:29:36.3000000Z"/>
    <n v="248"/>
    <m/>
    <s v="2026-02-01T07:22:54.3630000Z"/>
    <s v="2026-02-01T07:23:04.1770000Z"/>
    <s v="2026-02-01T10:41:38.3530000Z"/>
  </r>
  <r>
    <s v="T2-25_BDSDF107"/>
    <x v="2"/>
    <x v="0"/>
    <s v="Trimester 2"/>
    <x v="147"/>
    <s v="2025eb1100196@bitspilani-digital.edu.in"/>
    <s v="2025EB1100196"/>
    <x v="0"/>
    <s v="KRIPALANI PARAM AJIT"/>
    <b v="1"/>
    <n v="38"/>
    <n v="41"/>
    <n v="0.92682926829268297"/>
    <s v="Active"/>
    <x v="1"/>
    <n v="0"/>
    <n v="4"/>
    <n v="0"/>
    <s v="no 0% progess"/>
    <n v="0"/>
    <n v="6"/>
    <n v="6"/>
    <n v="1"/>
    <n v="0"/>
    <n v="0"/>
    <s v="2026-01-21T13:50:56.5230000Z"/>
    <n v="0"/>
    <m/>
    <n v="13826"/>
    <s v="2026-02-08T14:53:38.5000000Z"/>
    <s v="2026-02-08T14:29:36.3000000Z"/>
    <n v="248"/>
    <m/>
    <s v="2026-02-08T14:53:30.4070000Z"/>
    <m/>
    <m/>
  </r>
  <r>
    <s v="T2-25_BDSDF102"/>
    <x v="1"/>
    <x v="0"/>
    <s v="Trimester 2"/>
    <x v="147"/>
    <s v="2025eb1100196@bitspilani-digital.edu.in"/>
    <s v="2025EB1100196"/>
    <x v="0"/>
    <s v="KRIPALANI PARAM AJIT"/>
    <b v="1"/>
    <n v="14"/>
    <n v="84"/>
    <n v="0.16666666666666666"/>
    <s v="Active"/>
    <x v="1"/>
    <n v="0"/>
    <n v="4"/>
    <n v="0"/>
    <s v="no 0% progess"/>
    <n v="0"/>
    <n v="4"/>
    <n v="4"/>
    <n v="1"/>
    <n v="1"/>
    <n v="0"/>
    <s v="2026-01-21T13:45:33.9100000Z"/>
    <n v="0"/>
    <m/>
    <n v="4310"/>
    <s v="2026-02-08T16:15:04.7000000Z"/>
    <s v="2026-02-08T14:29:36.3000000Z"/>
    <n v="248"/>
    <m/>
    <s v="2026-02-08T16:14:58.0870000Z"/>
    <m/>
    <m/>
  </r>
  <r>
    <s v="T2-25_BDSDF108"/>
    <x v="4"/>
    <x v="0"/>
    <s v="Trimester 2"/>
    <x v="147"/>
    <s v="2025eb1100196@bitspilani-digital.edu.in"/>
    <s v="2025EB1100196"/>
    <x v="0"/>
    <s v="KRIPALANI PARAM AJIT"/>
    <b v="1"/>
    <n v="21"/>
    <n v="88"/>
    <n v="0.23863636363636365"/>
    <s v="Active"/>
    <x v="1"/>
    <n v="0"/>
    <n v="4"/>
    <n v="0"/>
    <s v="no 0% progess"/>
    <n v="0"/>
    <n v="6"/>
    <n v="6"/>
    <n v="1"/>
    <n v="0"/>
    <n v="1"/>
    <s v="2026-01-30T16:16:18.5330000Z"/>
    <n v="0"/>
    <m/>
    <n v="8715"/>
    <s v="2026-02-08T15:18:47.9200000Z"/>
    <s v="2026-02-08T14:29:36.3000000Z"/>
    <n v="248"/>
    <m/>
    <s v="2026-02-05T03:04:21.0170000Z"/>
    <s v="2026-02-08T15:18:30.9530000Z"/>
    <s v="2026-02-08T15:30:55.9100000Z"/>
  </r>
  <r>
    <s v="T2-25_BDSDF102"/>
    <x v="1"/>
    <x v="0"/>
    <s v="Trimester 2"/>
    <x v="148"/>
    <s v="2025eb1100198@bitspilani-digital.edu.in"/>
    <s v="2025EB1100198"/>
    <x v="0"/>
    <s v="YASHAWANTH S K"/>
    <b v="1"/>
    <n v="36"/>
    <n v="84"/>
    <n v="0.42857142857142855"/>
    <s v="Active"/>
    <x v="1"/>
    <n v="0"/>
    <n v="4"/>
    <n v="0"/>
    <s v="no 0% progess"/>
    <n v="0"/>
    <n v="11"/>
    <n v="12"/>
    <n v="0"/>
    <n v="0"/>
    <n v="0"/>
    <m/>
    <n v="0"/>
    <m/>
    <n v="16087"/>
    <s v="2026-02-09T05:13:17.2770000Z"/>
    <s v="2026-02-09T04:18:37.0500000Z"/>
    <n v="225"/>
    <m/>
    <s v="2026-02-09T05:12:32.4600000Z"/>
    <m/>
    <m/>
  </r>
  <r>
    <s v="T2-25_BDSDF106"/>
    <x v="0"/>
    <x v="0"/>
    <s v="Trimester 2"/>
    <x v="148"/>
    <s v="2025eb1100198@bitspilani-digital.edu.in"/>
    <s v="2025EB1100198"/>
    <x v="0"/>
    <s v="YASHAWANTH S K"/>
    <b v="1"/>
    <n v="89"/>
    <n v="93"/>
    <n v="0.956989247311828"/>
    <s v="Active"/>
    <x v="1"/>
    <n v="0"/>
    <n v="4"/>
    <n v="0"/>
    <s v="no 0% progess"/>
    <n v="0"/>
    <n v="29"/>
    <n v="29"/>
    <n v="0"/>
    <n v="0"/>
    <n v="1"/>
    <m/>
    <n v="0"/>
    <m/>
    <n v="27112"/>
    <s v="2026-02-06T14:27:25.0730000Z"/>
    <s v="2026-02-09T04:18:37.0500000Z"/>
    <n v="225"/>
    <m/>
    <s v="2026-02-06T14:27:08.7230000Z"/>
    <s v="2026-02-06T14:21:58.5130000Z"/>
    <s v="2026-02-06T14:21:58.5130000Z"/>
  </r>
  <r>
    <s v="T2-25_BDSDF107"/>
    <x v="2"/>
    <x v="0"/>
    <s v="Trimester 2"/>
    <x v="148"/>
    <s v="2025eb1100198@bitspilani-digital.edu.in"/>
    <s v="2025EB1100198"/>
    <x v="0"/>
    <s v="YASHAWANTH S K"/>
    <b v="1"/>
    <n v="15"/>
    <n v="41"/>
    <n v="0.36585365853658536"/>
    <s v="Active"/>
    <x v="1"/>
    <n v="0"/>
    <n v="4"/>
    <n v="0"/>
    <s v="no 0% progess"/>
    <n v="0"/>
    <n v="1"/>
    <n v="1"/>
    <n v="0"/>
    <n v="0"/>
    <n v="0"/>
    <m/>
    <n v="0"/>
    <m/>
    <n v="20377"/>
    <s v="2026-02-06T13:31:09.4500000Z"/>
    <s v="2026-02-09T04:18:37.0500000Z"/>
    <n v="225"/>
    <m/>
    <s v="2026-01-19T11:48:26.4070000Z"/>
    <m/>
    <m/>
  </r>
  <r>
    <s v="T2-25_BDSDF110"/>
    <x v="3"/>
    <x v="0"/>
    <s v="Trimester 2"/>
    <x v="148"/>
    <s v="2025eb1100198@bitspilani-digital.edu.in"/>
    <s v="2025EB1100198"/>
    <x v="0"/>
    <s v="YASHAWANTH S K"/>
    <b v="1"/>
    <n v="41"/>
    <n v="46"/>
    <n v="0.89130434782608692"/>
    <s v="Active"/>
    <x v="1"/>
    <n v="0"/>
    <n v="4"/>
    <n v="0"/>
    <s v="no 0% progess"/>
    <n v="0"/>
    <n v="11"/>
    <n v="11"/>
    <n v="0"/>
    <n v="0"/>
    <n v="0"/>
    <m/>
    <n v="0"/>
    <m/>
    <n v="22139"/>
    <s v="2026-02-03T11:47:55.1930000Z"/>
    <s v="2026-02-09T04:18:37.0500000Z"/>
    <n v="225"/>
    <m/>
    <s v="2026-02-03T05:53:45.7630000Z"/>
    <s v="2026-02-03T05:55:11.4430000Z"/>
    <s v="2026-02-03T05:55:11.4470000Z"/>
  </r>
  <r>
    <s v="T2-25_BDSDF110"/>
    <x v="3"/>
    <x v="0"/>
    <s v="Trimester 2"/>
    <x v="149"/>
    <s v="2025eb1100199@bitspilani-digital.edu.in"/>
    <s v="2025EB1100199"/>
    <x v="0"/>
    <s v="VEMPARALA RAMYA HARINI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10"/>
    <s v="2026-01-22T18:06:27.3130000Z"/>
    <s v="2026-02-08T12:44:46.2330000Z"/>
    <n v="181"/>
    <m/>
    <m/>
    <s v="2026-01-17T14:58:13.4230000Z"/>
    <s v="2026-01-17T14:58:13.4130000Z"/>
  </r>
  <r>
    <s v="T2-25_BDSDF107"/>
    <x v="2"/>
    <x v="0"/>
    <s v="Trimester 2"/>
    <x v="149"/>
    <s v="2025eb1100199@bitspilani-digital.edu.in"/>
    <s v="2025EB1100199"/>
    <x v="0"/>
    <s v="VEMPARALA RAMYA HARINI"/>
    <b v="1"/>
    <n v="5"/>
    <n v="41"/>
    <n v="0.12195121951219512"/>
    <s v="Active"/>
    <x v="1"/>
    <n v="0"/>
    <n v="4"/>
    <n v="0"/>
    <s v="no 0% progess"/>
    <n v="0"/>
    <n v="2"/>
    <n v="2"/>
    <n v="0"/>
    <n v="0"/>
    <n v="0"/>
    <m/>
    <n v="0"/>
    <m/>
    <n v="850"/>
    <s v="2026-02-08T12:53:41.7270000Z"/>
    <s v="2026-02-08T12:44:46.2330000Z"/>
    <n v="181"/>
    <m/>
    <s v="2026-02-08T12:50:44.9000000Z"/>
    <m/>
    <m/>
  </r>
  <r>
    <s v="T2-25_BDSDF106"/>
    <x v="0"/>
    <x v="0"/>
    <s v="Trimester 2"/>
    <x v="149"/>
    <s v="2025eb1100199@bitspilani-digital.edu.in"/>
    <s v="2025EB1100199"/>
    <x v="0"/>
    <s v="VEMPARALA RAMYA HARINI"/>
    <b v="1"/>
    <n v="27"/>
    <n v="93"/>
    <n v="0.29032258064516131"/>
    <s v="Active"/>
    <x v="1"/>
    <n v="0"/>
    <n v="4"/>
    <n v="0"/>
    <s v="no 0% progess"/>
    <n v="0"/>
    <n v="8"/>
    <n v="8"/>
    <n v="0"/>
    <n v="0"/>
    <n v="0"/>
    <m/>
    <n v="0"/>
    <m/>
    <n v="14955"/>
    <s v="2026-02-07T11:34:38.3100000Z"/>
    <s v="2026-02-08T12:44:46.2330000Z"/>
    <n v="181"/>
    <m/>
    <s v="2026-01-27T16:33:10.8430000Z"/>
    <s v="2026-01-27T16:45:52.0670000Z"/>
    <s v="2026-01-27T16:45:59.5270000Z"/>
  </r>
  <r>
    <s v="T2-25_BDSDF102"/>
    <x v="1"/>
    <x v="0"/>
    <s v="Trimester 2"/>
    <x v="149"/>
    <s v="2025eb1100199@bitspilani-digital.edu.in"/>
    <s v="2025EB1100199"/>
    <x v="0"/>
    <s v="VEMPARALA RAMYA HARINI"/>
    <b v="1"/>
    <n v="2"/>
    <n v="84"/>
    <n v="2.3809523809523808E-2"/>
    <s v="Active"/>
    <x v="0"/>
    <n v="0"/>
    <n v="4"/>
    <n v="0"/>
    <s v="no 0% progess"/>
    <n v="0"/>
    <n v="0"/>
    <n v="0"/>
    <n v="0"/>
    <n v="0"/>
    <n v="0"/>
    <m/>
    <n v="0"/>
    <m/>
    <n v="82"/>
    <s v="2026-02-07T03:32:06.0430000Z"/>
    <s v="2026-02-08T12:44:46.2330000Z"/>
    <n v="181"/>
    <m/>
    <m/>
    <m/>
    <m/>
  </r>
  <r>
    <s v="T2-25_BDSDF102"/>
    <x v="1"/>
    <x v="0"/>
    <s v="Trimester 2"/>
    <x v="150"/>
    <s v="2025eb1100200@bitspilani-digital.edu.in"/>
    <s v="2025EB1100200"/>
    <x v="0"/>
    <s v="SHAIK RIDA FIRDAUS"/>
    <b v="1"/>
    <n v="7"/>
    <n v="84"/>
    <n v="8.3333333333333329E-2"/>
    <s v="Active"/>
    <x v="0"/>
    <n v="0"/>
    <n v="4"/>
    <n v="0"/>
    <s v="no 0% progess"/>
    <n v="0"/>
    <n v="1"/>
    <n v="2"/>
    <n v="0"/>
    <n v="0"/>
    <n v="0"/>
    <m/>
    <n v="0"/>
    <m/>
    <n v="579"/>
    <s v="2026-02-07T12:58:44.7030000Z"/>
    <s v="2026-02-08T16:42:56.6470000Z"/>
    <n v="313"/>
    <m/>
    <s v="2026-01-31T07:23:17.6930000Z"/>
    <m/>
    <m/>
  </r>
  <r>
    <s v="T2-25_BDSDF106"/>
    <x v="0"/>
    <x v="0"/>
    <s v="Trimester 2"/>
    <x v="150"/>
    <s v="2025eb1100200@bitspilani-digital.edu.in"/>
    <s v="2025EB1100200"/>
    <x v="0"/>
    <s v="SHAIK RIDA FIRDAUS"/>
    <b v="1"/>
    <n v="33"/>
    <n v="93"/>
    <n v="0.35483870967741937"/>
    <s v="Active"/>
    <x v="1"/>
    <n v="0"/>
    <n v="4"/>
    <n v="0"/>
    <s v="no 0% progess"/>
    <n v="0"/>
    <n v="9"/>
    <n v="9"/>
    <n v="0"/>
    <n v="0"/>
    <n v="0"/>
    <m/>
    <n v="0"/>
    <m/>
    <n v="33314"/>
    <s v="2026-02-07T12:57:32.7630000Z"/>
    <s v="2026-02-08T16:42:56.6470000Z"/>
    <n v="313"/>
    <m/>
    <s v="2026-02-02T10:48:58.0530000Z"/>
    <s v="2026-02-02T10:49:21.1770000Z"/>
    <s v="2026-02-02T10:49:21.1700000Z"/>
  </r>
  <r>
    <s v="T2-25_BDSDF107"/>
    <x v="2"/>
    <x v="0"/>
    <s v="Trimester 2"/>
    <x v="150"/>
    <s v="2025eb1100200@bitspilani-digital.edu.in"/>
    <s v="2025EB1100200"/>
    <x v="0"/>
    <s v="SHAIK RIDA FIRDAUS"/>
    <b v="1"/>
    <n v="21"/>
    <n v="41"/>
    <n v="0.51219512195121952"/>
    <s v="Active"/>
    <x v="1"/>
    <n v="0"/>
    <n v="4"/>
    <n v="0"/>
    <s v="no 0% progess"/>
    <n v="0"/>
    <n v="2"/>
    <n v="2"/>
    <n v="1"/>
    <n v="0"/>
    <n v="0"/>
    <s v="2026-02-07T09:55:02.3200000Z"/>
    <n v="0"/>
    <m/>
    <n v="9621"/>
    <s v="2026-02-07T13:44:26.6170000Z"/>
    <s v="2026-02-08T16:42:56.6470000Z"/>
    <n v="313"/>
    <m/>
    <s v="2026-02-07T13:44:19.4770000Z"/>
    <m/>
    <m/>
  </r>
  <r>
    <s v="T2-25_BDSDF110"/>
    <x v="3"/>
    <x v="0"/>
    <s v="Trimester 2"/>
    <x v="150"/>
    <s v="2025eb1100200@bitspilani-digital.edu.in"/>
    <s v="2025EB1100200"/>
    <x v="0"/>
    <s v="SHAIK RIDA FIRDAUS"/>
    <b v="1"/>
    <n v="17"/>
    <n v="46"/>
    <n v="0.36956521739130432"/>
    <s v="Active"/>
    <x v="1"/>
    <n v="0"/>
    <n v="4"/>
    <n v="0"/>
    <s v="no 0% progess"/>
    <n v="0"/>
    <n v="4"/>
    <n v="5"/>
    <n v="0"/>
    <n v="0"/>
    <n v="0"/>
    <m/>
    <n v="0"/>
    <m/>
    <n v="29662"/>
    <s v="2026-02-08T16:43:11.3370000Z"/>
    <s v="2026-02-08T16:42:56.6470000Z"/>
    <n v="313"/>
    <m/>
    <s v="2026-01-20T14:20:26.6700000Z"/>
    <s v="2026-01-20T14:20:40.5600000Z"/>
    <s v="2026-01-20T14:27:55.5030000Z"/>
  </r>
  <r>
    <s v="T2-25_BDSDF114"/>
    <x v="5"/>
    <x v="0"/>
    <s v="Trimester 2"/>
    <x v="151"/>
    <s v="2025eb1100202@bitspilani-digital.edu.in"/>
    <s v="2025EB1100202"/>
    <x v="0"/>
    <s v="VED YAGNESHKUMAR VYAS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4T04:47:13.5100000Z"/>
    <s v="2026-02-09T00:07:36.8930000Z"/>
    <n v="268"/>
    <m/>
    <m/>
    <m/>
    <m/>
  </r>
  <r>
    <s v="T2-25_BDSDF110"/>
    <x v="3"/>
    <x v="0"/>
    <s v="Trimester 2"/>
    <x v="151"/>
    <s v="2025eb1100202@bitspilani-digital.edu.in"/>
    <s v="2025EB1100202"/>
    <x v="0"/>
    <s v="VED YAGNESHKUMAR VYAS"/>
    <b v="1"/>
    <n v="2"/>
    <n v="46"/>
    <n v="4.3478260869565216E-2"/>
    <s v="Active"/>
    <x v="0"/>
    <n v="0"/>
    <n v="5"/>
    <n v="0"/>
    <s v="no 0% progess"/>
    <n v="0"/>
    <n v="0"/>
    <n v="0"/>
    <n v="0"/>
    <n v="0"/>
    <n v="0"/>
    <m/>
    <n v="0"/>
    <m/>
    <n v="10"/>
    <s v="2026-02-01T11:07:01.2200000Z"/>
    <s v="2026-02-09T00:07:36.8930000Z"/>
    <n v="268"/>
    <m/>
    <m/>
    <s v="2026-02-01T11:07:09.7470000Z"/>
    <s v="2026-02-01T11:07:21.5730000Z"/>
  </r>
  <r>
    <s v="T2-25_BDSDF107"/>
    <x v="2"/>
    <x v="0"/>
    <s v="Trimester 2"/>
    <x v="151"/>
    <s v="2025eb1100202@bitspilani-digital.edu.in"/>
    <s v="2025EB1100202"/>
    <x v="0"/>
    <s v="VED YAGNESHKUMAR VYAS"/>
    <b v="1"/>
    <n v="6"/>
    <n v="41"/>
    <n v="0.14634146341463414"/>
    <s v="Active"/>
    <x v="1"/>
    <n v="0"/>
    <n v="5"/>
    <n v="0"/>
    <s v="no 0% progess"/>
    <n v="0"/>
    <n v="2"/>
    <n v="2"/>
    <n v="0"/>
    <n v="0"/>
    <n v="0"/>
    <m/>
    <n v="0"/>
    <m/>
    <n v="13"/>
    <s v="2026-02-06T17:19:10.7630000Z"/>
    <s v="2026-02-09T00:07:36.8930000Z"/>
    <n v="268"/>
    <m/>
    <s v="2026-02-06T17:17:48.5770000Z"/>
    <m/>
    <m/>
  </r>
  <r>
    <s v="T2-25_BDSDF106"/>
    <x v="0"/>
    <x v="0"/>
    <s v="Trimester 2"/>
    <x v="151"/>
    <s v="2025eb1100202@bitspilani-digital.edu.in"/>
    <s v="2025EB1100202"/>
    <x v="0"/>
    <s v="VED YAGNESHKUMAR VYAS"/>
    <b v="1"/>
    <n v="10"/>
    <n v="93"/>
    <n v="0.10752688172043011"/>
    <s v="Active"/>
    <x v="1"/>
    <n v="0"/>
    <n v="5"/>
    <n v="0"/>
    <s v="no 0% progess"/>
    <n v="0"/>
    <n v="0"/>
    <n v="0"/>
    <n v="0"/>
    <n v="0"/>
    <n v="0"/>
    <m/>
    <n v="0"/>
    <m/>
    <n v="10590"/>
    <s v="2026-02-01T11:07:05.6030000Z"/>
    <s v="2026-02-09T00:07:36.8930000Z"/>
    <n v="268"/>
    <m/>
    <m/>
    <s v="2026-01-20T15:10:58.5800000Z"/>
    <s v="2026-01-20T15:10:58.5970000Z"/>
  </r>
  <r>
    <s v="T2-25_BDSDF102"/>
    <x v="1"/>
    <x v="0"/>
    <s v="Trimester 2"/>
    <x v="151"/>
    <s v="2025eb1100202@bitspilani-digital.edu.in"/>
    <s v="2025EB1100202"/>
    <x v="0"/>
    <s v="VED YAGNESHKUMAR VYAS"/>
    <b v="1"/>
    <n v="2"/>
    <n v="84"/>
    <n v="2.3809523809523808E-2"/>
    <s v="Active"/>
    <x v="0"/>
    <n v="0"/>
    <n v="5"/>
    <n v="0"/>
    <s v="no 0% progess"/>
    <n v="0"/>
    <n v="0"/>
    <n v="0"/>
    <n v="0"/>
    <n v="0"/>
    <n v="0"/>
    <m/>
    <n v="0"/>
    <m/>
    <n v="214"/>
    <s v="2026-02-01T11:07:02.9000000Z"/>
    <s v="2026-02-09T00:07:36.8930000Z"/>
    <n v="268"/>
    <m/>
    <m/>
    <m/>
    <m/>
  </r>
  <r>
    <s v="T2-25_BDSDF102"/>
    <x v="1"/>
    <x v="0"/>
    <s v="Trimester 2"/>
    <x v="152"/>
    <s v="2025eb1100204@bitspilani-digital.edu.in"/>
    <s v="2025EB1100204"/>
    <x v="0"/>
    <s v="MINIYAR VARAD SANDEEP"/>
    <b v="1"/>
    <n v="7"/>
    <n v="84"/>
    <n v="8.3333333333333329E-2"/>
    <s v="Active"/>
    <x v="0"/>
    <n v="0"/>
    <n v="4"/>
    <n v="0"/>
    <s v="no 0% progess"/>
    <n v="0"/>
    <n v="0"/>
    <n v="0"/>
    <n v="0"/>
    <n v="0"/>
    <n v="0"/>
    <m/>
    <n v="0"/>
    <m/>
    <n v="403"/>
    <s v="2026-01-31T16:14:00.6630000Z"/>
    <s v="2026-02-08T14:19:17.8030000Z"/>
    <n v="240"/>
    <m/>
    <m/>
    <m/>
    <m/>
  </r>
  <r>
    <s v="T2-25_BDSDF106"/>
    <x v="0"/>
    <x v="0"/>
    <s v="Trimester 2"/>
    <x v="152"/>
    <s v="2025eb1100204@bitspilani-digital.edu.in"/>
    <s v="2025EB1100204"/>
    <x v="0"/>
    <s v="MINIYAR VARAD SANDEEP"/>
    <b v="1"/>
    <n v="7"/>
    <n v="93"/>
    <n v="7.5268817204301078E-2"/>
    <s v="Active"/>
    <x v="0"/>
    <n v="0"/>
    <n v="4"/>
    <n v="0"/>
    <s v="no 0% progess"/>
    <n v="0"/>
    <n v="1"/>
    <n v="1"/>
    <n v="0"/>
    <n v="0"/>
    <n v="0"/>
    <m/>
    <n v="0"/>
    <m/>
    <n v="301"/>
    <s v="2026-02-08T14:38:13.1070000Z"/>
    <s v="2026-02-08T14:19:17.8030000Z"/>
    <n v="240"/>
    <m/>
    <s v="2026-02-08T14:38:05.6570000Z"/>
    <s v="2026-01-31T16:15:17.1400000Z"/>
    <s v="2026-01-31T16:15:17.1400000Z"/>
  </r>
  <r>
    <s v="T2-25_BDSDF107"/>
    <x v="2"/>
    <x v="0"/>
    <s v="Trimester 2"/>
    <x v="152"/>
    <s v="2025eb1100204@bitspilani-digital.edu.in"/>
    <s v="2025EB1100204"/>
    <x v="0"/>
    <s v="MINIYAR VARAD SANDEEP"/>
    <b v="1"/>
    <n v="6"/>
    <n v="41"/>
    <n v="0.14634146341463414"/>
    <s v="Active"/>
    <x v="1"/>
    <n v="0"/>
    <n v="4"/>
    <n v="0"/>
    <s v="no 0% progess"/>
    <n v="0"/>
    <n v="2"/>
    <n v="2"/>
    <n v="0"/>
    <n v="0"/>
    <n v="0"/>
    <m/>
    <n v="0"/>
    <m/>
    <n v="131"/>
    <s v="2026-02-08T14:31:12.8100000Z"/>
    <s v="2026-02-08T14:19:17.8030000Z"/>
    <n v="240"/>
    <m/>
    <s v="2026-02-08T14:30:48.5170000Z"/>
    <m/>
    <m/>
  </r>
  <r>
    <s v="T2-25_BDSDF110"/>
    <x v="3"/>
    <x v="0"/>
    <s v="Trimester 2"/>
    <x v="152"/>
    <s v="2025eb1100204@bitspilani-digital.edu.in"/>
    <s v="2025EB1100204"/>
    <x v="0"/>
    <s v="MINIYAR VARAD SANDEEP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2906"/>
    <s v="2026-01-24T13:15:20.3200000Z"/>
    <s v="2026-02-08T14:19:17.8030000Z"/>
    <n v="240"/>
    <m/>
    <m/>
    <s v="2026-01-24T12:46:13.7930000Z"/>
    <s v="2026-01-24T13:15:12.1000000Z"/>
  </r>
  <r>
    <s v="T2-25_BDSDF114"/>
    <x v="5"/>
    <x v="0"/>
    <s v="Trimester 2"/>
    <x v="153"/>
    <s v="2025eb1100207@bitspilani-digital.edu.in"/>
    <s v="2025EB1100207"/>
    <x v="0"/>
    <s v="WALIA ISHA BALMINDER SINGH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2:24:30.8330000Z"/>
    <s v="2026-02-08T19:23:15.8600000Z"/>
    <n v="124"/>
    <m/>
    <m/>
    <m/>
    <m/>
  </r>
  <r>
    <s v="T2-25_BDSDF112"/>
    <x v="8"/>
    <x v="0"/>
    <s v="Trimester 2"/>
    <x v="153"/>
    <s v="2025eb1100207@bitspilani-digital.edu.in"/>
    <s v="2025EB1100207"/>
    <x v="0"/>
    <s v="WALIA ISHA BALMINDER SINGH"/>
    <b v="1"/>
    <n v="0"/>
    <n v="77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23:15.8600000Z"/>
    <n v="124"/>
    <m/>
    <m/>
    <m/>
    <m/>
  </r>
  <r>
    <s v="T2-25_BDSDF113"/>
    <x v="6"/>
    <x v="0"/>
    <s v="Trimester 2"/>
    <x v="153"/>
    <s v="2025eb1100207@bitspilani-digital.edu.in"/>
    <s v="2025EB1100207"/>
    <x v="0"/>
    <s v="WALIA ISHA BALMINDER SINGH"/>
    <b v="1"/>
    <n v="1"/>
    <n v="86"/>
    <n v="1.1627906976744186E-2"/>
    <s v="Active"/>
    <x v="0"/>
    <n v="0"/>
    <n v="4"/>
    <n v="0"/>
    <s v="no 0% progess"/>
    <n v="0"/>
    <n v="0"/>
    <n v="0"/>
    <n v="0"/>
    <n v="0"/>
    <n v="0"/>
    <m/>
    <n v="0"/>
    <m/>
    <n v="0"/>
    <m/>
    <s v="2026-02-08T19:23:15.8600000Z"/>
    <n v="124"/>
    <m/>
    <m/>
    <m/>
    <m/>
  </r>
  <r>
    <s v="T2-25_BDSDF108"/>
    <x v="4"/>
    <x v="0"/>
    <s v="Trimester 2"/>
    <x v="153"/>
    <s v="2025eb1100207@bitspilani-digital.edu.in"/>
    <s v="2025EB1100207"/>
    <x v="0"/>
    <s v="WALIA ISHA BALMINDER SINGH"/>
    <b v="1"/>
    <n v="2"/>
    <n v="88"/>
    <n v="2.2727272727272728E-2"/>
    <s v="Active"/>
    <x v="0"/>
    <n v="0"/>
    <n v="4"/>
    <n v="0"/>
    <s v="no 0% progess"/>
    <n v="0"/>
    <n v="0"/>
    <n v="0"/>
    <n v="0"/>
    <n v="0"/>
    <n v="0"/>
    <m/>
    <n v="0"/>
    <m/>
    <n v="0"/>
    <s v="2026-01-26T11:10:14.1000000Z"/>
    <s v="2026-02-08T19:23:15.8600000Z"/>
    <n v="124"/>
    <m/>
    <m/>
    <s v="2026-01-26T11:10:19.5870000Z"/>
    <s v="2026-01-26T11:10:19.6000000Z"/>
  </r>
  <r>
    <s v="T2-25_BDSDF108"/>
    <x v="4"/>
    <x v="0"/>
    <s v="Trimester 2"/>
    <x v="154"/>
    <s v="2025eb1100208@bitspilani-digital.edu.in"/>
    <s v="2025EB1100208"/>
    <x v="0"/>
    <s v="SOUMYA AGARWAL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0"/>
    <s v="2026-02-09T07:12:29.1570000Z"/>
    <s v="2026-02-09T06:58:55.5670000Z"/>
    <n v="65"/>
    <m/>
    <s v="2026-02-09T07:12:25.6730000Z"/>
    <m/>
    <m/>
  </r>
  <r>
    <s v="T2-25_BDSDF101"/>
    <x v="7"/>
    <x v="0"/>
    <s v="Trimester 2"/>
    <x v="154"/>
    <s v="2025eb1100208@bitspilani-digital.edu.in"/>
    <s v="2025EB1100208"/>
    <x v="0"/>
    <s v="SOUMYA AGARWAL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7:13:29.3870000Z"/>
    <s v="2026-02-09T06:58:55.5670000Z"/>
    <n v="65"/>
    <m/>
    <m/>
    <m/>
    <m/>
  </r>
  <r>
    <s v="T2-25_BDSDF110"/>
    <x v="3"/>
    <x v="0"/>
    <s v="Trimester 2"/>
    <x v="154"/>
    <s v="2025eb1100208@bitspilani-digital.edu.in"/>
    <s v="2025EB1100208"/>
    <x v="0"/>
    <s v="SOUMYA AGARWAL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9T07:07:41.2700000Z"/>
    <s v="2026-02-09T06:58:55.5670000Z"/>
    <n v="65"/>
    <m/>
    <s v="2026-02-09T07:07:37.5500000Z"/>
    <m/>
    <m/>
  </r>
  <r>
    <s v="T2-25_BDSDF106"/>
    <x v="0"/>
    <x v="0"/>
    <s v="Trimester 2"/>
    <x v="154"/>
    <s v="2025eb1100208@bitspilani-digital.edu.in"/>
    <s v="2025EB1100208"/>
    <x v="0"/>
    <s v="SOUMYA AGARWAL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25"/>
    <s v="2026-02-09T07:02:31.6000000Z"/>
    <s v="2026-02-09T06:58:55.5670000Z"/>
    <n v="65"/>
    <m/>
    <s v="2026-02-09T07:02:25.1930000Z"/>
    <s v="2026-02-03T05:36:05.1870000Z"/>
    <s v="2026-02-03T05:36:05.1870000Z"/>
  </r>
  <r>
    <s v="T2-25_BDSDF108"/>
    <x v="4"/>
    <x v="0"/>
    <s v="Trimester 2"/>
    <x v="155"/>
    <s v="2025eb1100209@bitspilani-digital.edu.in"/>
    <s v="2025EB1100209"/>
    <x v="0"/>
    <s v="SHIVANI SHARMA"/>
    <b v="1"/>
    <n v="1"/>
    <n v="88"/>
    <n v="1.1363636363636364E-2"/>
    <s v="Active"/>
    <x v="0"/>
    <n v="0"/>
    <n v="3"/>
    <n v="0"/>
    <s v="no 0% progess"/>
    <n v="0"/>
    <n v="0"/>
    <n v="0"/>
    <n v="0"/>
    <n v="0"/>
    <n v="0"/>
    <m/>
    <n v="0"/>
    <m/>
    <n v="2667"/>
    <s v="2026-01-23T14:14:47.7330000Z"/>
    <s v="2026-02-08T23:28:35.4300000Z"/>
    <n v="110"/>
    <m/>
    <m/>
    <m/>
    <m/>
  </r>
  <r>
    <s v="T2-25_BDSDF113"/>
    <x v="6"/>
    <x v="0"/>
    <s v="Trimester 2"/>
    <x v="155"/>
    <s v="2025eb1100209@bitspilani-digital.edu.in"/>
    <s v="2025EB1100209"/>
    <x v="0"/>
    <s v="SHIVANI SHARMA"/>
    <b v="1"/>
    <n v="8"/>
    <n v="86"/>
    <n v="9.3023255813953487E-2"/>
    <s v="Active"/>
    <x v="0"/>
    <n v="0"/>
    <n v="3"/>
    <n v="0"/>
    <s v="no 0% progess"/>
    <n v="0"/>
    <n v="0"/>
    <n v="0"/>
    <n v="0"/>
    <n v="0"/>
    <n v="0"/>
    <m/>
    <n v="0"/>
    <m/>
    <n v="5955"/>
    <s v="2026-01-25T02:42:57.6730000Z"/>
    <s v="2026-02-08T23:28:35.4300000Z"/>
    <n v="110"/>
    <m/>
    <m/>
    <s v="2026-01-25T03:48:33.0500000Z"/>
    <s v="2026-01-25T03:48:57.8200000Z"/>
  </r>
  <r>
    <s v="T2-25_BDSDF114"/>
    <x v="5"/>
    <x v="0"/>
    <s v="Trimester 2"/>
    <x v="155"/>
    <s v="2025eb1100209@bitspilani-digital.edu.in"/>
    <s v="2025EB1100209"/>
    <x v="0"/>
    <s v="SHIVANI SHARMA"/>
    <b v="1"/>
    <n v="0"/>
    <n v="6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8T01:00:25.0200000Z"/>
    <s v="2026-02-08T23:28:35.4300000Z"/>
    <n v="110"/>
    <m/>
    <m/>
    <m/>
    <m/>
  </r>
  <r>
    <s v="T2-25_BDSDF106"/>
    <x v="0"/>
    <x v="0"/>
    <s v="Trimester 2"/>
    <x v="156"/>
    <s v="2025eb1100212@bitspilani-digital.edu.in"/>
    <s v="2025EB1100212"/>
    <x v="0"/>
    <s v="AMAR MANI"/>
    <b v="1"/>
    <n v="2"/>
    <n v="93"/>
    <n v="2.1505376344086023E-2"/>
    <s v="Active"/>
    <x v="0"/>
    <n v="0"/>
    <n v="4"/>
    <n v="0"/>
    <s v="no 0% progess"/>
    <n v="0"/>
    <n v="0"/>
    <n v="0"/>
    <n v="0"/>
    <n v="0"/>
    <n v="0"/>
    <m/>
    <n v="0"/>
    <m/>
    <n v="44"/>
    <s v="2026-01-23T12:53:08.4370000Z"/>
    <s v="2026-02-09T04:32:34.1830000Z"/>
    <n v="70"/>
    <m/>
    <m/>
    <m/>
    <m/>
  </r>
  <r>
    <s v="T2-25_BDSDF102"/>
    <x v="1"/>
    <x v="0"/>
    <s v="Trimester 2"/>
    <x v="156"/>
    <s v="2025eb1100212@bitspilani-digital.edu.in"/>
    <s v="2025EB1100212"/>
    <x v="0"/>
    <s v="AMAR MANI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32:34.1830000Z"/>
    <n v="70"/>
    <m/>
    <m/>
    <m/>
    <m/>
  </r>
  <r>
    <s v="T2-25_BDSDF110"/>
    <x v="3"/>
    <x v="0"/>
    <s v="Trimester 2"/>
    <x v="156"/>
    <s v="2025eb1100212@bitspilani-digital.edu.in"/>
    <s v="2025EB1100212"/>
    <x v="0"/>
    <s v="AMAR MAN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32:34.1830000Z"/>
    <n v="70"/>
    <m/>
    <m/>
    <m/>
    <m/>
  </r>
  <r>
    <s v="T2-25_BDSDF107"/>
    <x v="2"/>
    <x v="0"/>
    <s v="Trimester 2"/>
    <x v="156"/>
    <s v="2025eb1100212@bitspilani-digital.edu.in"/>
    <s v="2025EB1100212"/>
    <x v="0"/>
    <s v="AMAR MANI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5:44:23.5300000Z"/>
    <s v="2026-02-09T04:32:34.1830000Z"/>
    <n v="70"/>
    <m/>
    <s v="2026-02-08T15:44:15.5570000Z"/>
    <m/>
    <m/>
  </r>
  <r>
    <s v="T2-25_BDSDF107"/>
    <x v="2"/>
    <x v="0"/>
    <s v="Trimester 2"/>
    <x v="157"/>
    <s v="2025eb1100213@bitspilani-digital.edu.in"/>
    <s v="2025EB1100213"/>
    <x v="0"/>
    <s v="AKARSHIT CHHABRA"/>
    <b v="1"/>
    <n v="25"/>
    <n v="41"/>
    <n v="0.6097560975609756"/>
    <s v="Active"/>
    <x v="1"/>
    <n v="0"/>
    <n v="4"/>
    <n v="0"/>
    <s v="no 0% progess"/>
    <n v="0"/>
    <n v="2"/>
    <n v="2"/>
    <n v="0"/>
    <n v="0"/>
    <n v="0"/>
    <m/>
    <n v="0"/>
    <m/>
    <n v="13157"/>
    <s v="2026-01-30T14:20:33.9100000Z"/>
    <s v="2026-02-08T18:39:40.2730000Z"/>
    <n v="133"/>
    <m/>
    <s v="2026-01-26T18:48:45.2530000Z"/>
    <m/>
    <m/>
  </r>
  <r>
    <s v="T2-25_BDSDF110"/>
    <x v="3"/>
    <x v="0"/>
    <s v="Trimester 2"/>
    <x v="157"/>
    <s v="2025eb1100213@bitspilani-digital.edu.in"/>
    <s v="2025EB1100213"/>
    <x v="0"/>
    <s v="AKARSHIT CHHABRA"/>
    <b v="1"/>
    <n v="6"/>
    <n v="46"/>
    <n v="0.13043478260869565"/>
    <s v="Active"/>
    <x v="1"/>
    <n v="0"/>
    <n v="4"/>
    <n v="0"/>
    <s v="no 0% progess"/>
    <n v="0"/>
    <n v="0"/>
    <n v="0"/>
    <n v="0"/>
    <n v="0"/>
    <n v="0"/>
    <m/>
    <n v="0"/>
    <m/>
    <n v="10448"/>
    <s v="2026-01-31T17:42:24.3070000Z"/>
    <s v="2026-02-08T18:39:40.2730000Z"/>
    <n v="133"/>
    <m/>
    <m/>
    <s v="2026-01-31T17:45:14.8930000Z"/>
    <s v="2026-01-31T17:45:14.9000000Z"/>
  </r>
  <r>
    <s v="T2-25_BDSDF102"/>
    <x v="1"/>
    <x v="0"/>
    <s v="Trimester 2"/>
    <x v="157"/>
    <s v="2025eb1100213@bitspilani-digital.edu.in"/>
    <s v="2025EB1100213"/>
    <x v="0"/>
    <s v="AKARSHIT CHHABRA"/>
    <b v="1"/>
    <n v="54"/>
    <n v="84"/>
    <n v="0.6428571428571429"/>
    <s v="Active"/>
    <x v="1"/>
    <n v="0"/>
    <n v="4"/>
    <n v="0"/>
    <s v="no 0% progess"/>
    <n v="0"/>
    <n v="17"/>
    <n v="18"/>
    <n v="0"/>
    <n v="0"/>
    <n v="3"/>
    <m/>
    <n v="0"/>
    <m/>
    <n v="42697"/>
    <s v="2026-01-31T17:38:47.3330000Z"/>
    <s v="2026-02-08T18:39:40.2730000Z"/>
    <n v="133"/>
    <m/>
    <s v="2026-01-31T17:38:31.5270000Z"/>
    <m/>
    <m/>
  </r>
  <r>
    <s v="T2-25_BDSDF106"/>
    <x v="0"/>
    <x v="0"/>
    <s v="Trimester 2"/>
    <x v="157"/>
    <s v="2025eb1100213@bitspilani-digital.edu.in"/>
    <s v="2025EB1100213"/>
    <x v="0"/>
    <s v="AKARSHIT CHHABRA"/>
    <b v="1"/>
    <n v="59"/>
    <n v="93"/>
    <n v="0.63440860215053763"/>
    <s v="Active"/>
    <x v="1"/>
    <n v="0"/>
    <n v="4"/>
    <n v="0"/>
    <s v="no 0% progess"/>
    <n v="0"/>
    <n v="19"/>
    <n v="19"/>
    <n v="0"/>
    <n v="0"/>
    <n v="0"/>
    <m/>
    <n v="0"/>
    <m/>
    <n v="49152"/>
    <s v="2026-01-28T12:42:16.1100000Z"/>
    <s v="2026-02-08T18:39:40.2730000Z"/>
    <n v="133"/>
    <m/>
    <s v="2026-01-27T16:52:49.8400000Z"/>
    <s v="2026-01-27T16:53:06.1200000Z"/>
    <s v="2026-01-28T12:42:28.4330000Z"/>
  </r>
  <r>
    <s v="T2-25_BDSDF114"/>
    <x v="5"/>
    <x v="0"/>
    <s v="Trimester 2"/>
    <x v="158"/>
    <s v="2025eb1100214@bitspilani-digital.edu.in"/>
    <s v="2025EB1100214"/>
    <x v="0"/>
    <s v="HARINI R"/>
    <b v="1"/>
    <n v="66"/>
    <n v="61"/>
    <n v="1.0819672131147542"/>
    <s v="Active"/>
    <x v="1"/>
    <n v="0"/>
    <n v="3"/>
    <n v="0"/>
    <s v="no 0% progess"/>
    <n v="0"/>
    <n v="19"/>
    <n v="21"/>
    <n v="4"/>
    <n v="5"/>
    <n v="5"/>
    <s v="2026-01-27T13:54:28.4330000Z"/>
    <n v="0"/>
    <m/>
    <n v="21103"/>
    <s v="2026-02-09T02:05:19.0800000Z"/>
    <s v="2026-02-09T02:03:04.7130000Z"/>
    <n v="206"/>
    <m/>
    <s v="2026-02-08T05:13:19.0700000Z"/>
    <s v="2026-02-08T04:37:25.8330000Z"/>
    <s v="2026-02-08T05:20:43.5600000Z"/>
  </r>
  <r>
    <s v="T2-25_BDSDF113"/>
    <x v="6"/>
    <x v="0"/>
    <s v="Trimester 2"/>
    <x v="158"/>
    <s v="2025eb1100214@bitspilani-digital.edu.in"/>
    <s v="2025EB1100214"/>
    <x v="0"/>
    <s v="HARINI R"/>
    <b v="1"/>
    <n v="90"/>
    <n v="86"/>
    <n v="1.0465116279069768"/>
    <s v="Active"/>
    <x v="1"/>
    <n v="0"/>
    <n v="3"/>
    <n v="0"/>
    <s v="no 0% progess"/>
    <n v="0"/>
    <n v="27"/>
    <n v="36"/>
    <n v="3"/>
    <n v="0"/>
    <n v="0"/>
    <s v="2026-01-27T17:27:01.4600000Z"/>
    <n v="0"/>
    <m/>
    <n v="44731"/>
    <s v="2026-02-08T12:36:04.1570000Z"/>
    <s v="2026-02-09T02:03:04.7130000Z"/>
    <n v="206"/>
    <m/>
    <s v="2026-02-08T12:35:55.9170000Z"/>
    <s v="2026-02-08T12:18:06.7100000Z"/>
    <s v="2026-02-08T12:18:06.7100000Z"/>
  </r>
  <r>
    <s v="T2-25_BDSDF108"/>
    <x v="4"/>
    <x v="0"/>
    <s v="Trimester 2"/>
    <x v="158"/>
    <s v="2025eb1100214@bitspilani-digital.edu.in"/>
    <s v="2025EB1100214"/>
    <x v="0"/>
    <s v="HARINI R"/>
    <b v="1"/>
    <n v="9"/>
    <n v="88"/>
    <n v="0.10227272727272728"/>
    <s v="Active"/>
    <x v="1"/>
    <n v="0"/>
    <n v="3"/>
    <n v="0"/>
    <s v="no 0% progess"/>
    <n v="0"/>
    <n v="0"/>
    <n v="0"/>
    <n v="2"/>
    <n v="0"/>
    <n v="0"/>
    <s v="2026-01-28T02:37:42.5200000Z"/>
    <n v="0"/>
    <m/>
    <n v="554"/>
    <s v="2026-02-02T01:51:54.3930000Z"/>
    <s v="2026-02-09T02:03:04.7130000Z"/>
    <n v="206"/>
    <m/>
    <m/>
    <s v="2026-01-29T02:20:50.8700000Z"/>
    <s v="2026-01-29T02:20:50.8700000Z"/>
  </r>
  <r>
    <s v="T2-25_BDSDF106"/>
    <x v="0"/>
    <x v="0"/>
    <s v="Trimester 2"/>
    <x v="159"/>
    <s v="2025eb1100215@bitspilani-digital.edu.in"/>
    <s v="2025EB1100215"/>
    <x v="0"/>
    <s v="ABDUL HAADI KHAN"/>
    <b v="1"/>
    <n v="61"/>
    <n v="93"/>
    <n v="0.65591397849462363"/>
    <s v="Active"/>
    <x v="1"/>
    <n v="0"/>
    <n v="4"/>
    <n v="0"/>
    <s v="no 0% progess"/>
    <n v="0"/>
    <n v="19"/>
    <n v="20"/>
    <n v="1"/>
    <n v="0"/>
    <n v="0"/>
    <s v="2026-02-02T20:06:00.8470000Z"/>
    <n v="0"/>
    <m/>
    <n v="10577"/>
    <s v="2026-02-02T20:06:13.4470000Z"/>
    <s v="2026-02-04T18:53:55.8670000Z"/>
    <n v="97"/>
    <m/>
    <s v="2026-02-02T20:02:05.8400000Z"/>
    <s v="2026-02-02T19:58:42.5270000Z"/>
    <s v="2026-02-02T19:58:48.9670000Z"/>
  </r>
  <r>
    <s v="T2-25_BDSDF102"/>
    <x v="1"/>
    <x v="0"/>
    <s v="Trimester 2"/>
    <x v="159"/>
    <s v="2025eb1100215@bitspilani-digital.edu.in"/>
    <s v="2025EB1100215"/>
    <x v="0"/>
    <s v="ABDUL HAADI KHAN"/>
    <b v="1"/>
    <n v="35"/>
    <n v="84"/>
    <n v="0.41666666666666669"/>
    <s v="Active"/>
    <x v="1"/>
    <n v="0"/>
    <n v="4"/>
    <n v="0"/>
    <s v="no 0% progess"/>
    <n v="0"/>
    <n v="11"/>
    <n v="11"/>
    <n v="1"/>
    <n v="1"/>
    <n v="1"/>
    <s v="2026-01-24T16:24:44.0230000Z"/>
    <n v="0"/>
    <m/>
    <n v="10494"/>
    <s v="2026-02-03T09:57:07.5170000Z"/>
    <s v="2026-02-04T18:53:55.8670000Z"/>
    <n v="97"/>
    <m/>
    <s v="2026-02-03T09:56:59.4600000Z"/>
    <m/>
    <m/>
  </r>
  <r>
    <s v="T2-25_BDSDF110"/>
    <x v="3"/>
    <x v="0"/>
    <s v="Trimester 2"/>
    <x v="159"/>
    <s v="2025eb1100215@bitspilani-digital.edu.in"/>
    <s v="2025EB1100215"/>
    <x v="0"/>
    <s v="ABDUL HAADI KHAN"/>
    <b v="1"/>
    <n v="34"/>
    <n v="46"/>
    <n v="0.73913043478260865"/>
    <s v="Active"/>
    <x v="1"/>
    <n v="0"/>
    <n v="4"/>
    <n v="0"/>
    <s v="no 0% progess"/>
    <n v="0"/>
    <n v="8"/>
    <n v="9"/>
    <n v="2"/>
    <n v="0"/>
    <n v="0"/>
    <s v="2026-02-02T22:07:07.2970000Z"/>
    <n v="0"/>
    <m/>
    <n v="7776"/>
    <s v="2026-02-02T22:07:07.5230000Z"/>
    <s v="2026-02-04T18:53:55.8670000Z"/>
    <n v="97"/>
    <m/>
    <s v="2026-02-02T22:00:14.4970000Z"/>
    <s v="2026-02-02T22:00:44.5830000Z"/>
    <s v="2026-02-02T22:00:51.4630000Z"/>
  </r>
  <r>
    <s v="T2-25_BDSDF107"/>
    <x v="2"/>
    <x v="0"/>
    <s v="Trimester 2"/>
    <x v="159"/>
    <s v="2025eb1100215@bitspilani-digital.edu.in"/>
    <s v="2025EB1100215"/>
    <x v="0"/>
    <s v="ABDUL HAADI KHAN"/>
    <b v="1"/>
    <n v="29"/>
    <n v="41"/>
    <n v="0.70731707317073167"/>
    <s v="Active"/>
    <x v="1"/>
    <n v="0"/>
    <n v="4"/>
    <n v="0"/>
    <s v="no 0% progess"/>
    <n v="0"/>
    <n v="3"/>
    <n v="3"/>
    <n v="2"/>
    <n v="0"/>
    <n v="0"/>
    <s v="2026-02-02T18:59:09.6670000Z"/>
    <n v="0"/>
    <m/>
    <n v="10320"/>
    <s v="2026-02-02T18:59:15.1730000Z"/>
    <s v="2026-02-04T18:53:55.8670000Z"/>
    <n v="97"/>
    <m/>
    <s v="2026-02-02T18:52:33.1470000Z"/>
    <m/>
    <m/>
  </r>
  <r>
    <s v="T2-25_BDSDF107"/>
    <x v="2"/>
    <x v="0"/>
    <s v="Trimester 2"/>
    <x v="160"/>
    <s v="2025eb1100216@bitspilani-digital.edu.in"/>
    <s v="2025EB1100216"/>
    <x v="0"/>
    <s v="SHRUTISRI GANESH SETTY"/>
    <b v="1"/>
    <n v="15"/>
    <n v="41"/>
    <n v="0.36585365853658536"/>
    <s v="Active"/>
    <x v="1"/>
    <n v="0"/>
    <n v="4"/>
    <n v="0"/>
    <s v="no 0% progess"/>
    <n v="0"/>
    <n v="2"/>
    <n v="2"/>
    <n v="0"/>
    <n v="0"/>
    <n v="0"/>
    <m/>
    <n v="0"/>
    <m/>
    <n v="5691"/>
    <s v="2026-02-09T04:53:26.7270000Z"/>
    <s v="2026-02-09T04:53:06.1730000Z"/>
    <n v="86"/>
    <m/>
    <s v="2026-02-08T06:36:41.9500000Z"/>
    <m/>
    <m/>
  </r>
  <r>
    <s v="T2-25_BDSDF110"/>
    <x v="3"/>
    <x v="0"/>
    <s v="Trimester 2"/>
    <x v="160"/>
    <s v="2025eb1100216@bitspilani-digital.edu.in"/>
    <s v="2025EB1100216"/>
    <x v="0"/>
    <s v="SHRUTISRI GANESH SETTY"/>
    <b v="1"/>
    <n v="22"/>
    <n v="46"/>
    <n v="0.47826086956521741"/>
    <s v="Active"/>
    <x v="1"/>
    <n v="0"/>
    <n v="4"/>
    <n v="0"/>
    <s v="no 0% progess"/>
    <n v="0"/>
    <n v="7"/>
    <n v="7"/>
    <n v="0"/>
    <n v="0"/>
    <n v="0"/>
    <m/>
    <n v="0"/>
    <m/>
    <n v="7018"/>
    <s v="2026-02-08T06:38:46.6930000Z"/>
    <s v="2026-02-09T04:53:06.1730000Z"/>
    <n v="86"/>
    <m/>
    <s v="2026-02-04T17:28:52.6700000Z"/>
    <s v="2026-02-04T17:20:22.4970000Z"/>
    <s v="2026-02-04T17:20:22.4970000Z"/>
  </r>
  <r>
    <s v="T2-25_BDSDF106"/>
    <x v="0"/>
    <x v="0"/>
    <s v="Trimester 2"/>
    <x v="160"/>
    <s v="2025eb1100216@bitspilani-digital.edu.in"/>
    <s v="2025EB1100216"/>
    <x v="0"/>
    <s v="SHRUTISRI GANESH SETTY"/>
    <b v="1"/>
    <n v="22"/>
    <n v="93"/>
    <n v="0.23655913978494625"/>
    <s v="Active"/>
    <x v="1"/>
    <n v="0"/>
    <n v="4"/>
    <n v="0"/>
    <s v="no 0% progess"/>
    <n v="0"/>
    <n v="7"/>
    <n v="7"/>
    <n v="0"/>
    <n v="0"/>
    <n v="0"/>
    <m/>
    <n v="0"/>
    <m/>
    <n v="19731"/>
    <s v="2026-02-09T04:53:50.2470000Z"/>
    <s v="2026-02-09T04:53:06.1730000Z"/>
    <n v="86"/>
    <m/>
    <s v="2026-02-08T09:41:32.1370000Z"/>
    <s v="2026-02-08T09:42:11.2570000Z"/>
    <s v="2026-02-09T05:20:19.1030000Z"/>
  </r>
  <r>
    <s v="T2-25_BDSDF108"/>
    <x v="4"/>
    <x v="0"/>
    <s v="Trimester 2"/>
    <x v="160"/>
    <s v="2025eb1100216@bitspilani-digital.edu.in"/>
    <s v="2025EB1100216"/>
    <x v="0"/>
    <s v="SHRUTISRI GANESH SETTY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6:39:20.9130000Z"/>
    <s v="2026-02-09T04:53:06.1730000Z"/>
    <n v="86"/>
    <m/>
    <m/>
    <m/>
    <m/>
  </r>
  <r>
    <s v="T2-25_BDSDF108"/>
    <x v="4"/>
    <x v="0"/>
    <s v="Trimester 2"/>
    <x v="161"/>
    <s v="2025eb1100218@bitspilani-digital.edu.in"/>
    <s v="2025EB1100218"/>
    <x v="0"/>
    <s v="INUGALA SWARITH REDDY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03:47:23.8730000Z"/>
    <n v="64"/>
    <m/>
    <m/>
    <m/>
    <m/>
  </r>
  <r>
    <s v="T2-25_BDSDF101"/>
    <x v="7"/>
    <x v="0"/>
    <s v="Trimester 2"/>
    <x v="161"/>
    <s v="2025eb1100218@bitspilani-digital.edu.in"/>
    <s v="2025EB1100218"/>
    <x v="0"/>
    <s v="INUGALA SWARITH REDDY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2:04:01.7730000Z"/>
    <s v="2026-01-23T03:47:23.8730000Z"/>
    <n v="64"/>
    <m/>
    <m/>
    <m/>
    <m/>
  </r>
  <r>
    <s v="T2-25_BDSDF114"/>
    <x v="5"/>
    <x v="0"/>
    <s v="Trimester 2"/>
    <x v="161"/>
    <s v="2025eb1100218@bitspilani-digital.edu.in"/>
    <s v="2025EB1100218"/>
    <x v="0"/>
    <s v="INUGALA SWARITH REDDY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03:47:23.8730000Z"/>
    <n v="64"/>
    <m/>
    <m/>
    <m/>
    <m/>
  </r>
  <r>
    <s v="T2-25_BDSDF112"/>
    <x v="8"/>
    <x v="0"/>
    <s v="Trimester 2"/>
    <x v="161"/>
    <s v="2025eb1100218@bitspilani-digital.edu.in"/>
    <s v="2025EB1100218"/>
    <x v="0"/>
    <s v="INUGALA SWARITH REDDY"/>
    <b v="1"/>
    <n v="0"/>
    <n v="7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1:57:26.5170000Z"/>
    <s v="2026-01-23T03:47:23.8730000Z"/>
    <n v="64"/>
    <m/>
    <m/>
    <m/>
    <m/>
  </r>
  <r>
    <s v="T2-25_BDSDF106"/>
    <x v="0"/>
    <x v="0"/>
    <s v="Trimester 2"/>
    <x v="162"/>
    <s v="2025eb1100219@bitspilani-digital.edu.in"/>
    <s v="2025EB1100219"/>
    <x v="0"/>
    <s v="BOLLA KARTHIKEYA"/>
    <b v="1"/>
    <n v="38"/>
    <n v="93"/>
    <n v="0.40860215053763443"/>
    <s v="Active"/>
    <x v="1"/>
    <n v="0"/>
    <n v="4"/>
    <n v="0"/>
    <s v="no 0% progess"/>
    <n v="0"/>
    <n v="11"/>
    <n v="11"/>
    <n v="0"/>
    <n v="0"/>
    <n v="0"/>
    <m/>
    <n v="0"/>
    <m/>
    <n v="19945"/>
    <s v="2026-02-08T14:35:26.2670000Z"/>
    <s v="2026-02-08T14:35:17.2800000Z"/>
    <n v="244"/>
    <m/>
    <s v="2026-02-08T07:42:48.0030000Z"/>
    <s v="2026-02-08T14:35:37.8900000Z"/>
    <s v="2026-02-08T14:35:37.8900000Z"/>
  </r>
  <r>
    <s v="T2-25_BDSDF102"/>
    <x v="1"/>
    <x v="0"/>
    <s v="Trimester 2"/>
    <x v="162"/>
    <s v="2025eb1100219@bitspilani-digital.edu.in"/>
    <s v="2025EB1100219"/>
    <x v="0"/>
    <s v="BOLLA KARTHIKEYA"/>
    <b v="1"/>
    <n v="29"/>
    <n v="84"/>
    <n v="0.34523809523809523"/>
    <s v="Active"/>
    <x v="1"/>
    <n v="0"/>
    <n v="4"/>
    <n v="0"/>
    <s v="no 0% progess"/>
    <n v="0"/>
    <n v="6"/>
    <n v="6"/>
    <n v="0"/>
    <n v="0"/>
    <n v="0"/>
    <m/>
    <n v="0"/>
    <m/>
    <n v="34519"/>
    <s v="2026-02-08T11:29:26.2430000Z"/>
    <s v="2026-02-08T14:35:17.2800000Z"/>
    <n v="244"/>
    <m/>
    <s v="2026-02-08T11:29:21.7100000Z"/>
    <m/>
    <m/>
  </r>
  <r>
    <s v="T2-25_BDSDF110"/>
    <x v="3"/>
    <x v="0"/>
    <s v="Trimester 2"/>
    <x v="162"/>
    <s v="2025eb1100219@bitspilani-digital.edu.in"/>
    <s v="2025EB1100219"/>
    <x v="0"/>
    <s v="BOLLA KARTHIKEYA"/>
    <b v="1"/>
    <n v="23"/>
    <n v="46"/>
    <n v="0.5"/>
    <s v="Active"/>
    <x v="1"/>
    <n v="0"/>
    <n v="4"/>
    <n v="0"/>
    <s v="no 0% progess"/>
    <n v="0"/>
    <n v="6"/>
    <n v="6"/>
    <n v="0"/>
    <n v="0"/>
    <n v="0"/>
    <m/>
    <n v="0"/>
    <m/>
    <n v="10590"/>
    <s v="2026-02-08T11:23:05.5500000Z"/>
    <s v="2026-02-08T14:35:17.2800000Z"/>
    <n v="244"/>
    <m/>
    <s v="2026-02-08T05:13:15.2970000Z"/>
    <s v="2026-01-27T05:43:11.9730000Z"/>
    <s v="2026-02-06T16:28:27.2200000Z"/>
  </r>
  <r>
    <s v="T2-25_BDSDF107"/>
    <x v="2"/>
    <x v="0"/>
    <s v="Trimester 2"/>
    <x v="162"/>
    <s v="2025eb1100219@bitspilani-digital.edu.in"/>
    <s v="2025EB1100219"/>
    <x v="0"/>
    <s v="BOLLA KARTHIKEYA"/>
    <b v="1"/>
    <n v="28"/>
    <n v="41"/>
    <n v="0.68292682926829273"/>
    <s v="Active"/>
    <x v="1"/>
    <n v="0"/>
    <n v="4"/>
    <n v="0"/>
    <s v="no 0% progess"/>
    <n v="0"/>
    <n v="4"/>
    <n v="4"/>
    <n v="0"/>
    <n v="0"/>
    <n v="0"/>
    <m/>
    <n v="0"/>
    <m/>
    <n v="12251"/>
    <s v="2026-02-07T08:37:08.2900000Z"/>
    <s v="2026-02-08T14:35:17.2800000Z"/>
    <n v="244"/>
    <m/>
    <s v="2026-02-07T08:36:50.5830000Z"/>
    <m/>
    <m/>
  </r>
  <r>
    <s v="T2-25_BDSDF110"/>
    <x v="3"/>
    <x v="0"/>
    <s v="Trimester 2"/>
    <x v="163"/>
    <s v="2025eb1100220@bitspilani-digital.edu.in"/>
    <s v="2025EB1100220"/>
    <x v="0"/>
    <s v="AKSHIT AGRAWAL"/>
    <b v="1"/>
    <n v="6"/>
    <n v="46"/>
    <n v="0.13043478260869565"/>
    <s v="Active"/>
    <x v="1"/>
    <n v="0"/>
    <n v="3"/>
    <n v="0"/>
    <s v="no 0% progess"/>
    <n v="0"/>
    <n v="1"/>
    <n v="1"/>
    <n v="0"/>
    <n v="0"/>
    <n v="0"/>
    <m/>
    <n v="0"/>
    <m/>
    <n v="167"/>
    <s v="2026-01-21T13:52:10.8030000Z"/>
    <s v="2026-02-06T09:48:08.7930000Z"/>
    <n v="115"/>
    <m/>
    <s v="2026-01-21T13:52:03.8400000Z"/>
    <s v="2026-01-21T13:52:42.5230000Z"/>
    <s v="2026-01-21T13:52:42.5370000Z"/>
  </r>
  <r>
    <s v="T2-25_BDSDF113"/>
    <x v="6"/>
    <x v="0"/>
    <s v="Trimester 2"/>
    <x v="163"/>
    <s v="2025eb1100220@bitspilani-digital.edu.in"/>
    <s v="2025EB1100220"/>
    <x v="0"/>
    <s v="AKSHIT AGRAWAL"/>
    <b v="1"/>
    <n v="0"/>
    <n v="8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07:22:42.3700000Z"/>
    <s v="2026-02-06T09:48:08.7930000Z"/>
    <n v="115"/>
    <m/>
    <m/>
    <m/>
    <m/>
  </r>
  <r>
    <s v="T2-25_BDSDF108"/>
    <x v="4"/>
    <x v="0"/>
    <s v="Trimester 2"/>
    <x v="163"/>
    <s v="2025eb1100220@bitspilani-digital.edu.in"/>
    <s v="2025EB1100220"/>
    <x v="0"/>
    <s v="AKSHIT AGRAWAL"/>
    <b v="1"/>
    <n v="0"/>
    <n v="88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7T17:14:58.8970000Z"/>
    <s v="2026-02-06T09:48:08.7930000Z"/>
    <n v="115"/>
    <m/>
    <m/>
    <m/>
    <m/>
  </r>
  <r>
    <s v="T2-25_BDSDF110"/>
    <x v="3"/>
    <x v="0"/>
    <s v="Trimester 2"/>
    <x v="164"/>
    <s v="2025eb1100221@bitspilani-digital.edu.in"/>
    <s v="2025EB1100221"/>
    <x v="0"/>
    <s v="SOUMYA MOHAN"/>
    <b v="1"/>
    <n v="32"/>
    <n v="46"/>
    <n v="0.69565217391304346"/>
    <s v="Active"/>
    <x v="1"/>
    <n v="0"/>
    <n v="4"/>
    <n v="0"/>
    <s v="no 0% progess"/>
    <n v="0"/>
    <n v="9"/>
    <n v="9"/>
    <n v="1"/>
    <n v="0"/>
    <n v="0"/>
    <s v="2026-01-26T14:41:14.3400000Z"/>
    <n v="0"/>
    <m/>
    <n v="19216"/>
    <s v="2026-02-08T11:36:33.0300000Z"/>
    <s v="2026-02-08T10:07:21.1270000Z"/>
    <n v="84"/>
    <m/>
    <s v="2026-02-08T11:36:27.0070000Z"/>
    <s v="2026-01-29T17:05:15.4400000Z"/>
    <s v="2026-01-29T17:05:15.4400000Z"/>
  </r>
  <r>
    <s v="T2-25_BDSDF107"/>
    <x v="2"/>
    <x v="0"/>
    <s v="Trimester 2"/>
    <x v="164"/>
    <s v="2025eb1100221@bitspilani-digital.edu.in"/>
    <s v="2025EB1100221"/>
    <x v="0"/>
    <s v="SOUMYA MOHAN"/>
    <b v="1"/>
    <n v="38"/>
    <n v="41"/>
    <n v="0.92682926829268297"/>
    <s v="Active"/>
    <x v="1"/>
    <n v="0"/>
    <n v="4"/>
    <n v="0"/>
    <s v="no 0% progess"/>
    <n v="0"/>
    <n v="6"/>
    <n v="6"/>
    <n v="0"/>
    <n v="0"/>
    <n v="0"/>
    <m/>
    <n v="0"/>
    <m/>
    <n v="12149"/>
    <s v="2026-02-08T17:25:36.2970000Z"/>
    <s v="2026-02-08T10:07:21.1270000Z"/>
    <n v="84"/>
    <m/>
    <s v="2026-02-08T17:25:27.5200000Z"/>
    <m/>
    <m/>
  </r>
  <r>
    <s v="T2-25_BDSDF102"/>
    <x v="1"/>
    <x v="0"/>
    <s v="Trimester 2"/>
    <x v="164"/>
    <s v="2025eb1100221@bitspilani-digital.edu.in"/>
    <s v="2025EB1100221"/>
    <x v="0"/>
    <s v="SOUMYA MOHAN"/>
    <b v="1"/>
    <n v="56"/>
    <n v="84"/>
    <n v="0.66666666666666663"/>
    <s v="Active"/>
    <x v="1"/>
    <n v="0"/>
    <n v="4"/>
    <n v="0"/>
    <s v="no 0% progess"/>
    <n v="0"/>
    <n v="18"/>
    <n v="18"/>
    <n v="0"/>
    <n v="0"/>
    <n v="0"/>
    <m/>
    <n v="0"/>
    <m/>
    <n v="49147"/>
    <s v="2026-02-08T10:18:05.7000000Z"/>
    <s v="2026-02-08T10:07:21.1270000Z"/>
    <n v="84"/>
    <m/>
    <s v="2026-02-08T10:17:58.4130000Z"/>
    <m/>
    <m/>
  </r>
  <r>
    <s v="T2-25_BDSDF106"/>
    <x v="0"/>
    <x v="0"/>
    <s v="Trimester 2"/>
    <x v="164"/>
    <s v="2025eb1100221@bitspilani-digital.edu.in"/>
    <s v="2025EB1100221"/>
    <x v="0"/>
    <s v="SOUMYA MOHAN"/>
    <b v="1"/>
    <n v="74"/>
    <n v="93"/>
    <n v="0.79569892473118276"/>
    <s v="Active"/>
    <x v="1"/>
    <n v="0"/>
    <n v="4"/>
    <n v="0"/>
    <s v="no 0% progess"/>
    <n v="0"/>
    <n v="22"/>
    <n v="22"/>
    <n v="0"/>
    <n v="0"/>
    <n v="0"/>
    <m/>
    <n v="0"/>
    <m/>
    <n v="24862"/>
    <s v="2026-02-08T15:11:56.7100000Z"/>
    <s v="2026-02-08T10:07:21.1270000Z"/>
    <n v="84"/>
    <m/>
    <s v="2026-02-08T15:11:51.8470000Z"/>
    <s v="2026-02-08T14:58:21.4470000Z"/>
    <s v="2026-02-08T14:58:21.4400000Z"/>
  </r>
  <r>
    <s v="T2-25_BDSDF108"/>
    <x v="4"/>
    <x v="0"/>
    <s v="Trimester 2"/>
    <x v="165"/>
    <s v="2025eb1100222@bitspilani-digital.edu.in"/>
    <s v="2025EB1100222"/>
    <x v="0"/>
    <s v="PONNEKANTI E SINDHU SAMHITA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5:59:10.5430000Z"/>
    <n v="60"/>
    <m/>
    <m/>
    <m/>
    <m/>
  </r>
  <r>
    <s v="T2-25_BDSDF101"/>
    <x v="7"/>
    <x v="0"/>
    <s v="Trimester 2"/>
    <x v="165"/>
    <s v="2025eb1100222@bitspilani-digital.edu.in"/>
    <s v="2025EB1100222"/>
    <x v="0"/>
    <s v="PONNEKANTI E SINDHU SAMHIT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5:59:10.5430000Z"/>
    <n v="60"/>
    <m/>
    <m/>
    <m/>
    <m/>
  </r>
  <r>
    <s v="T2-25_BDSDF113"/>
    <x v="6"/>
    <x v="0"/>
    <s v="Trimester 2"/>
    <x v="165"/>
    <s v="2025eb1100222@bitspilani-digital.edu.in"/>
    <s v="2025EB1100222"/>
    <x v="0"/>
    <s v="PONNEKANTI E SINDHU SAMHITA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5:59:10.5430000Z"/>
    <n v="60"/>
    <m/>
    <m/>
    <m/>
    <m/>
  </r>
  <r>
    <s v="T2-25_BDSDF114"/>
    <x v="5"/>
    <x v="0"/>
    <s v="Trimester 2"/>
    <x v="165"/>
    <s v="2025eb1100222@bitspilani-digital.edu.in"/>
    <s v="2025EB1100222"/>
    <x v="0"/>
    <s v="PONNEKANTI E SINDHU SAMHITA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7T15:59:10.5430000Z"/>
    <n v="60"/>
    <m/>
    <m/>
    <m/>
    <m/>
  </r>
  <r>
    <s v="T2-25_BDSDF106"/>
    <x v="0"/>
    <x v="0"/>
    <s v="Trimester 2"/>
    <x v="166"/>
    <s v="2025eb1100223@bitspilani-digital.edu.in"/>
    <s v="2025EB1100223"/>
    <x v="0"/>
    <s v="NAIK VATSAL DHARMESHKUMAR"/>
    <b v="1"/>
    <n v="16"/>
    <n v="93"/>
    <n v="0.17204301075268819"/>
    <s v="Active"/>
    <x v="1"/>
    <n v="0"/>
    <n v="4"/>
    <n v="0"/>
    <s v="no 0% progess"/>
    <n v="0"/>
    <n v="6"/>
    <n v="6"/>
    <n v="0"/>
    <n v="0"/>
    <n v="0"/>
    <m/>
    <n v="0"/>
    <m/>
    <n v="7649"/>
    <s v="2026-02-09T07:25:42.2970000Z"/>
    <s v="2026-02-09T07:14:17.3230000Z"/>
    <n v="178"/>
    <m/>
    <s v="2026-01-19T15:28:10.0570000Z"/>
    <s v="2026-01-19T15:15:26.5370000Z"/>
    <s v="2026-02-03T17:02:48.5230000Z"/>
  </r>
  <r>
    <s v="T2-25_BDSDF102"/>
    <x v="1"/>
    <x v="0"/>
    <s v="Trimester 2"/>
    <x v="166"/>
    <s v="2025eb1100223@bitspilani-digital.edu.in"/>
    <s v="2025EB1100223"/>
    <x v="0"/>
    <s v="NAIK VATSAL DHARMESHKUMAR"/>
    <b v="1"/>
    <n v="25"/>
    <n v="84"/>
    <n v="0.29761904761904762"/>
    <s v="Active"/>
    <x v="1"/>
    <n v="0"/>
    <n v="4"/>
    <n v="0"/>
    <s v="no 0% progess"/>
    <n v="0"/>
    <n v="6"/>
    <n v="6"/>
    <n v="0"/>
    <n v="0"/>
    <n v="0"/>
    <m/>
    <n v="0"/>
    <m/>
    <n v="9223"/>
    <s v="2026-02-09T07:23:16.6400000Z"/>
    <s v="2026-02-09T07:14:17.3230000Z"/>
    <n v="178"/>
    <m/>
    <s v="2026-01-27T14:11:43.5070000Z"/>
    <m/>
    <m/>
  </r>
  <r>
    <s v="T2-25_BDSDF107"/>
    <x v="2"/>
    <x v="0"/>
    <s v="Trimester 2"/>
    <x v="166"/>
    <s v="2025eb1100223@bitspilani-digital.edu.in"/>
    <s v="2025EB1100223"/>
    <x v="0"/>
    <s v="NAIK VATSAL DHARMESHKUMAR"/>
    <b v="1"/>
    <n v="36"/>
    <n v="41"/>
    <n v="0.87804878048780488"/>
    <s v="Active"/>
    <x v="1"/>
    <n v="0"/>
    <n v="4"/>
    <n v="0"/>
    <s v="no 0% progess"/>
    <n v="0"/>
    <n v="5"/>
    <n v="5"/>
    <n v="0"/>
    <n v="0"/>
    <n v="0"/>
    <m/>
    <n v="0"/>
    <m/>
    <n v="17150"/>
    <s v="2026-02-09T07:24:05.4930000Z"/>
    <s v="2026-02-09T07:14:17.3230000Z"/>
    <n v="178"/>
    <m/>
    <s v="2026-02-03T16:19:23.9230000Z"/>
    <m/>
    <m/>
  </r>
  <r>
    <s v="T2-25_BDSDF110"/>
    <x v="3"/>
    <x v="0"/>
    <s v="Trimester 2"/>
    <x v="166"/>
    <s v="2025eb1100223@bitspilani-digital.edu.in"/>
    <s v="2025EB1100223"/>
    <x v="0"/>
    <s v="NAIK VATSAL DHARMESHKUMAR"/>
    <b v="1"/>
    <n v="43"/>
    <n v="46"/>
    <n v="0.93478260869565222"/>
    <s v="Active"/>
    <x v="1"/>
    <n v="0"/>
    <n v="4"/>
    <n v="0"/>
    <s v="no 0% progess"/>
    <n v="0"/>
    <n v="11"/>
    <n v="12"/>
    <n v="0"/>
    <n v="0"/>
    <n v="0"/>
    <m/>
    <n v="0"/>
    <m/>
    <n v="5602"/>
    <s v="2026-02-09T07:25:27.1400000Z"/>
    <s v="2026-02-09T07:14:17.3230000Z"/>
    <n v="178"/>
    <m/>
    <s v="2026-01-18T08:52:08.7200000Z"/>
    <s v="2026-01-29T19:07:36.3630000Z"/>
    <s v="2026-01-29T19:07:36.3630000Z"/>
  </r>
  <r>
    <s v="T2-25_BDSDF110"/>
    <x v="3"/>
    <x v="0"/>
    <s v="Trimester 2"/>
    <x v="167"/>
    <s v="2025eb1100225@bitspilani-digital.edu.in"/>
    <s v="2025EB1100225"/>
    <x v="0"/>
    <s v="SHASHANK SRIVASTAV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9T18:07:01.4570000Z"/>
    <n v="28"/>
    <m/>
    <m/>
    <m/>
    <m/>
  </r>
  <r>
    <s v="T2-25_BDSDF107"/>
    <x v="2"/>
    <x v="0"/>
    <s v="Trimester 2"/>
    <x v="167"/>
    <s v="2025eb1100225@bitspilani-digital.edu.in"/>
    <s v="2025EB1100225"/>
    <x v="0"/>
    <s v="SHASHANK SRIVASTAV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9T18:07:01.4570000Z"/>
    <n v="28"/>
    <m/>
    <m/>
    <m/>
    <m/>
  </r>
  <r>
    <s v="T2-25_BDSDF102"/>
    <x v="1"/>
    <x v="0"/>
    <s v="Trimester 2"/>
    <x v="167"/>
    <s v="2025eb1100225@bitspilani-digital.edu.in"/>
    <s v="2025EB1100225"/>
    <x v="0"/>
    <s v="SHASHANK SRIVASTAV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8:07:18.3830000Z"/>
    <s v="2026-01-19T18:07:01.4570000Z"/>
    <n v="28"/>
    <m/>
    <m/>
    <m/>
    <m/>
  </r>
  <r>
    <s v="T2-25_BDSDF106"/>
    <x v="0"/>
    <x v="0"/>
    <s v="Trimester 2"/>
    <x v="167"/>
    <s v="2025eb1100225@bitspilani-digital.edu.in"/>
    <s v="2025EB1100225"/>
    <x v="0"/>
    <s v="SHASHANK SRIVASTAVA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9T18:07:01.4570000Z"/>
    <n v="28"/>
    <m/>
    <m/>
    <m/>
    <m/>
  </r>
  <r>
    <s v="T2-25_BDSDF106"/>
    <x v="0"/>
    <x v="0"/>
    <s v="Trimester 2"/>
    <x v="168"/>
    <s v="2025eb1100226@bitspilani-digital.edu.in"/>
    <s v="2025EB1100226"/>
    <x v="0"/>
    <s v="VIDHU VENUGOPAL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09:02:41.8900000Z"/>
    <s v="2026-02-08T08:36:43.3430000Z"/>
    <n v="150"/>
    <m/>
    <s v="2026-02-08T09:02:37.6530000Z"/>
    <m/>
    <m/>
  </r>
  <r>
    <s v="T2-25_BDSDF102"/>
    <x v="1"/>
    <x v="0"/>
    <s v="Trimester 2"/>
    <x v="168"/>
    <s v="2025eb1100226@bitspilani-digital.edu.in"/>
    <s v="2025EB1100226"/>
    <x v="0"/>
    <s v="VIDHU VENUGOPAL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09:08:07.8400000Z"/>
    <s v="2026-02-08T08:36:43.3430000Z"/>
    <n v="150"/>
    <m/>
    <s v="2026-02-08T09:07:48.0430000Z"/>
    <m/>
    <m/>
  </r>
  <r>
    <s v="T2-25_BDSDF107"/>
    <x v="2"/>
    <x v="0"/>
    <s v="Trimester 2"/>
    <x v="168"/>
    <s v="2025eb1100226@bitspilani-digital.edu.in"/>
    <s v="2025EB1100226"/>
    <x v="0"/>
    <s v="VIDHU VENUGOPAL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08:48:23.4870000Z"/>
    <s v="2026-02-08T08:36:43.3430000Z"/>
    <n v="150"/>
    <m/>
    <s v="2026-02-08T08:48:19.3670000Z"/>
    <m/>
    <m/>
  </r>
  <r>
    <s v="T2-25_BDSDF110"/>
    <x v="3"/>
    <x v="0"/>
    <s v="Trimester 2"/>
    <x v="168"/>
    <s v="2025eb1100226@bitspilani-digital.edu.in"/>
    <s v="2025EB1100226"/>
    <x v="0"/>
    <s v="VIDHU VENUGOPAL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08:57:35.1200000Z"/>
    <s v="2026-02-08T08:36:43.3430000Z"/>
    <n v="150"/>
    <m/>
    <s v="2026-02-08T08:57:10.4730000Z"/>
    <m/>
    <m/>
  </r>
  <r>
    <s v="T2-25_BDSDF110"/>
    <x v="3"/>
    <x v="0"/>
    <s v="Trimester 2"/>
    <x v="169"/>
    <s v="2025eb1100227@bitspilani-digital.edu.in"/>
    <s v="2025EB1100227"/>
    <x v="0"/>
    <s v="CHODISETTY SAMANVI"/>
    <b v="1"/>
    <n v="19"/>
    <n v="46"/>
    <n v="0.41304347826086957"/>
    <s v="Active"/>
    <x v="1"/>
    <n v="0"/>
    <n v="3"/>
    <n v="0"/>
    <s v="no 0% progess"/>
    <n v="0"/>
    <n v="1"/>
    <n v="1"/>
    <n v="0"/>
    <n v="0"/>
    <n v="0"/>
    <m/>
    <n v="0"/>
    <m/>
    <n v="77437"/>
    <s v="2026-02-08T19:57:38.1500000Z"/>
    <s v="2026-02-08T19:49:08.0330000Z"/>
    <n v="304"/>
    <m/>
    <s v="2026-02-08T19:57:22.2670000Z"/>
    <s v="2026-02-05T06:03:05.5300000Z"/>
    <s v="2026-02-06T07:19:09.3300000Z"/>
  </r>
  <r>
    <s v="T2-25_BDSDF107"/>
    <x v="2"/>
    <x v="0"/>
    <s v="Trimester 2"/>
    <x v="169"/>
    <s v="2025eb1100227@bitspilani-digital.edu.in"/>
    <s v="2025EB1100227"/>
    <x v="0"/>
    <s v="CHODISETTY SAMANVI"/>
    <b v="1"/>
    <n v="3"/>
    <n v="41"/>
    <n v="7.3170731707317069E-2"/>
    <s v="Active"/>
    <x v="0"/>
    <n v="0"/>
    <n v="3"/>
    <n v="0"/>
    <s v="no 0% progess"/>
    <n v="0"/>
    <n v="0"/>
    <n v="0"/>
    <n v="0"/>
    <n v="0"/>
    <n v="0"/>
    <m/>
    <n v="0"/>
    <m/>
    <n v="478"/>
    <s v="2026-02-03T11:19:12.5600000Z"/>
    <s v="2026-02-08T19:49:08.0330000Z"/>
    <n v="304"/>
    <m/>
    <m/>
    <m/>
    <m/>
  </r>
  <r>
    <s v="T2-25_BDSDF102"/>
    <x v="1"/>
    <x v="0"/>
    <s v="Trimester 2"/>
    <x v="169"/>
    <s v="2025eb1100227@bitspilani-digital.edu.in"/>
    <s v="2025EB1100227"/>
    <x v="0"/>
    <s v="CHODISETTY SAMANVI"/>
    <b v="1"/>
    <n v="11"/>
    <n v="84"/>
    <n v="0.13095238095238096"/>
    <s v="Active"/>
    <x v="1"/>
    <n v="0"/>
    <n v="3"/>
    <n v="0"/>
    <s v="no 0% progess"/>
    <n v="0"/>
    <n v="3"/>
    <n v="3"/>
    <n v="0"/>
    <n v="0"/>
    <n v="0"/>
    <m/>
    <n v="0"/>
    <m/>
    <n v="9197"/>
    <s v="2026-02-08T20:06:26.6000000Z"/>
    <s v="2026-02-08T19:49:08.0330000Z"/>
    <n v="304"/>
    <m/>
    <s v="2026-02-08T20:06:13.1030000Z"/>
    <m/>
    <m/>
  </r>
  <r>
    <s v="T2-25_BDSDF102"/>
    <x v="1"/>
    <x v="0"/>
    <s v="Trimester 2"/>
    <x v="170"/>
    <s v="2025eb1100228@bitspilani-digital.edu.in"/>
    <s v="2025EB1100228"/>
    <x v="0"/>
    <s v="MICHELLE MARY ALEX"/>
    <b v="1"/>
    <n v="30"/>
    <n v="84"/>
    <n v="0.35714285714285715"/>
    <s v="Active"/>
    <x v="1"/>
    <n v="0"/>
    <n v="4"/>
    <n v="0"/>
    <s v="no 0% progess"/>
    <n v="0"/>
    <n v="8"/>
    <n v="8"/>
    <n v="0"/>
    <n v="0"/>
    <n v="0"/>
    <m/>
    <n v="0"/>
    <m/>
    <n v="12218"/>
    <s v="2026-02-07T09:32:22.1070000Z"/>
    <s v="2026-02-08T11:21:01.1670000Z"/>
    <n v="62"/>
    <m/>
    <s v="2026-02-05T14:44:53.8970000Z"/>
    <m/>
    <m/>
  </r>
  <r>
    <s v="T2-25_BDSDF107"/>
    <x v="2"/>
    <x v="0"/>
    <s v="Trimester 2"/>
    <x v="170"/>
    <s v="2025eb1100228@bitspilani-digital.edu.in"/>
    <s v="2025EB1100228"/>
    <x v="0"/>
    <s v="MICHELLE MARY ALEX"/>
    <b v="1"/>
    <n v="39"/>
    <n v="41"/>
    <n v="0.95121951219512191"/>
    <s v="Active"/>
    <x v="1"/>
    <n v="0"/>
    <n v="4"/>
    <n v="0"/>
    <s v="no 0% progess"/>
    <n v="0"/>
    <n v="6"/>
    <n v="6"/>
    <n v="0"/>
    <n v="0"/>
    <n v="0"/>
    <m/>
    <n v="0"/>
    <m/>
    <n v="7552"/>
    <s v="2026-02-07T09:31:43.6700000Z"/>
    <s v="2026-02-08T11:21:01.1670000Z"/>
    <n v="62"/>
    <m/>
    <s v="2026-02-07T09:31:31.1570000Z"/>
    <m/>
    <m/>
  </r>
  <r>
    <s v="T2-25_BDSDF110"/>
    <x v="3"/>
    <x v="0"/>
    <s v="Trimester 2"/>
    <x v="170"/>
    <s v="2025eb1100228@bitspilani-digital.edu.in"/>
    <s v="2025EB1100228"/>
    <x v="0"/>
    <s v="MICHELLE MARY ALEX"/>
    <b v="1"/>
    <n v="17"/>
    <n v="46"/>
    <n v="0.36956521739130432"/>
    <s v="Active"/>
    <x v="1"/>
    <n v="0"/>
    <n v="4"/>
    <n v="0"/>
    <s v="no 0% progess"/>
    <n v="0"/>
    <n v="5"/>
    <n v="5"/>
    <n v="0"/>
    <n v="0"/>
    <n v="0"/>
    <m/>
    <n v="0"/>
    <m/>
    <n v="3141"/>
    <s v="2026-02-08T11:29:42.8830000Z"/>
    <s v="2026-02-08T11:21:01.1670000Z"/>
    <n v="62"/>
    <m/>
    <s v="2026-02-08T11:29:34.2800000Z"/>
    <s v="2026-02-08T14:03:12.4300000Z"/>
    <s v="2026-02-08T14:03:12.4270000Z"/>
  </r>
  <r>
    <s v="T2-25_BDSDF108"/>
    <x v="4"/>
    <x v="0"/>
    <s v="Trimester 2"/>
    <x v="170"/>
    <s v="2025eb1100228@bitspilani-digital.edu.in"/>
    <s v="2025EB1100228"/>
    <x v="0"/>
    <s v="MICHELLE MARY ALEX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1:21:01.1670000Z"/>
    <n v="62"/>
    <m/>
    <m/>
    <m/>
    <m/>
  </r>
  <r>
    <s v="T2-25_BDSDF110"/>
    <x v="3"/>
    <x v="0"/>
    <s v="Trimester 2"/>
    <x v="171"/>
    <s v="2025eb1100229@bitspilani-digital.edu.in"/>
    <s v="2025EB1100229"/>
    <x v="0"/>
    <s v="M S ANJANA"/>
    <b v="1"/>
    <n v="6"/>
    <n v="46"/>
    <n v="0.13043478260869565"/>
    <s v="Active"/>
    <x v="1"/>
    <n v="0"/>
    <n v="4"/>
    <n v="0"/>
    <s v="no 0% progess"/>
    <n v="0"/>
    <n v="1"/>
    <n v="1"/>
    <n v="0"/>
    <n v="0"/>
    <n v="0"/>
    <m/>
    <n v="0"/>
    <m/>
    <n v="6217"/>
    <s v="2026-02-08T06:16:14.7630000Z"/>
    <s v="2026-02-08T04:42:26.5370000Z"/>
    <n v="131"/>
    <m/>
    <s v="2026-02-08T06:11:48.0800000Z"/>
    <s v="2026-02-06T06:48:00.7830000Z"/>
    <s v="2026-02-06T06:48:00.7830000Z"/>
  </r>
  <r>
    <s v="T2-25_BDSDF107"/>
    <x v="2"/>
    <x v="0"/>
    <s v="Trimester 2"/>
    <x v="171"/>
    <s v="2025eb1100229@bitspilani-digital.edu.in"/>
    <s v="2025EB1100229"/>
    <x v="0"/>
    <s v="M S ANJANA"/>
    <b v="1"/>
    <n v="5"/>
    <n v="41"/>
    <n v="0.12195121951219512"/>
    <s v="Active"/>
    <x v="1"/>
    <n v="0"/>
    <n v="4"/>
    <n v="0"/>
    <s v="no 0% progess"/>
    <n v="0"/>
    <n v="2"/>
    <n v="2"/>
    <n v="0"/>
    <n v="0"/>
    <n v="0"/>
    <m/>
    <n v="0"/>
    <m/>
    <n v="129707"/>
    <s v="2026-02-08T06:15:58.5800000Z"/>
    <s v="2026-02-08T04:42:26.5370000Z"/>
    <n v="131"/>
    <m/>
    <s v="2026-02-08T06:15:46.4270000Z"/>
    <m/>
    <m/>
  </r>
  <r>
    <s v="T2-25_BDSDF102"/>
    <x v="1"/>
    <x v="0"/>
    <s v="Trimester 2"/>
    <x v="171"/>
    <s v="2025eb1100229@bitspilani-digital.edu.in"/>
    <s v="2025EB1100229"/>
    <x v="0"/>
    <s v="M S ANJANA"/>
    <b v="1"/>
    <n v="3"/>
    <n v="84"/>
    <n v="3.5714285714285712E-2"/>
    <s v="Active"/>
    <x v="0"/>
    <n v="0"/>
    <n v="4"/>
    <n v="0"/>
    <s v="no 0% progess"/>
    <n v="0"/>
    <n v="1"/>
    <n v="1"/>
    <n v="0"/>
    <n v="0"/>
    <n v="0"/>
    <m/>
    <n v="0"/>
    <m/>
    <n v="6184"/>
    <s v="2026-02-08T05:08:51.5030000Z"/>
    <s v="2026-02-08T04:42:26.5370000Z"/>
    <n v="131"/>
    <m/>
    <s v="2026-02-08T05:08:50.4330000Z"/>
    <m/>
    <m/>
  </r>
  <r>
    <s v="T2-25_BDSDF106"/>
    <x v="0"/>
    <x v="0"/>
    <s v="Trimester 2"/>
    <x v="171"/>
    <s v="2025eb1100229@bitspilani-digital.edu.in"/>
    <s v="2025EB1100229"/>
    <x v="0"/>
    <s v="M S ANJANA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5924"/>
    <s v="2026-02-08T05:45:01.1570000Z"/>
    <s v="2026-02-08T04:42:26.5370000Z"/>
    <n v="131"/>
    <m/>
    <s v="2026-02-08T05:44:51.0170000Z"/>
    <s v="2026-01-22T13:43:48.5500000Z"/>
    <s v="2026-01-22T13:44:11.0700000Z"/>
  </r>
  <r>
    <s v="T2-25_BDSDF106"/>
    <x v="0"/>
    <x v="0"/>
    <s v="Trimester 2"/>
    <x v="172"/>
    <s v="2025eb1100230@bitspilani-digital.edu.in"/>
    <s v="2025EB1100230"/>
    <x v="0"/>
    <s v="EMY MARIAM BINTO"/>
    <b v="1"/>
    <n v="44"/>
    <n v="93"/>
    <n v="0.4731182795698925"/>
    <s v="Active"/>
    <x v="1"/>
    <n v="0"/>
    <n v="4"/>
    <n v="0"/>
    <s v="no 0% progess"/>
    <n v="0"/>
    <n v="16"/>
    <n v="16"/>
    <n v="0"/>
    <n v="0"/>
    <n v="0"/>
    <m/>
    <n v="0"/>
    <m/>
    <n v="29364"/>
    <s v="2026-02-07T15:49:26.6730000Z"/>
    <s v="2026-02-08T07:04:18.0870000Z"/>
    <n v="190"/>
    <m/>
    <s v="2026-02-07T15:49:10.0670000Z"/>
    <s v="2026-02-07T05:59:10.0000000Z"/>
    <s v="2026-02-07T05:59:09.9900000Z"/>
  </r>
  <r>
    <s v="T2-25_BDSDF102"/>
    <x v="1"/>
    <x v="0"/>
    <s v="Trimester 2"/>
    <x v="172"/>
    <s v="2025eb1100230@bitspilani-digital.edu.in"/>
    <s v="2025EB1100230"/>
    <x v="0"/>
    <s v="EMY MARIAM BINTO"/>
    <b v="1"/>
    <n v="24"/>
    <n v="84"/>
    <n v="0.2857142857142857"/>
    <s v="Active"/>
    <x v="1"/>
    <n v="0"/>
    <n v="4"/>
    <n v="0"/>
    <s v="no 0% progess"/>
    <n v="0"/>
    <n v="8"/>
    <n v="8"/>
    <n v="0"/>
    <n v="0"/>
    <n v="0"/>
    <m/>
    <n v="0"/>
    <m/>
    <n v="15283"/>
    <s v="2026-02-08T07:04:37.1570000Z"/>
    <s v="2026-02-08T07:04:18.0870000Z"/>
    <n v="190"/>
    <m/>
    <s v="2026-02-02T15:48:13.5830000Z"/>
    <m/>
    <m/>
  </r>
  <r>
    <s v="T2-25_BDSDF107"/>
    <x v="2"/>
    <x v="0"/>
    <s v="Trimester 2"/>
    <x v="172"/>
    <s v="2025eb1100230@bitspilani-digital.edu.in"/>
    <s v="2025EB1100230"/>
    <x v="0"/>
    <s v="EMY MARIAM BINTO"/>
    <b v="1"/>
    <n v="11"/>
    <n v="41"/>
    <n v="0.26829268292682928"/>
    <s v="Active"/>
    <x v="1"/>
    <n v="0"/>
    <n v="4"/>
    <n v="0"/>
    <s v="no 0% progess"/>
    <n v="0"/>
    <n v="2"/>
    <n v="2"/>
    <n v="0"/>
    <n v="0"/>
    <n v="0"/>
    <m/>
    <n v="0"/>
    <m/>
    <n v="7070"/>
    <s v="2026-02-07T15:36:09.4900000Z"/>
    <s v="2026-02-08T07:04:18.0870000Z"/>
    <n v="190"/>
    <m/>
    <s v="2026-02-07T15:32:53.1230000Z"/>
    <m/>
    <m/>
  </r>
  <r>
    <s v="T2-25_BDSDF110"/>
    <x v="3"/>
    <x v="0"/>
    <s v="Trimester 2"/>
    <x v="172"/>
    <s v="2025eb1100230@bitspilani-digital.edu.in"/>
    <s v="2025EB1100230"/>
    <x v="0"/>
    <s v="EMY MARIAM BINTO"/>
    <b v="1"/>
    <n v="29"/>
    <n v="46"/>
    <n v="0.63043478260869568"/>
    <s v="Active"/>
    <x v="1"/>
    <n v="0"/>
    <n v="4"/>
    <n v="0"/>
    <s v="no 0% progess"/>
    <n v="0"/>
    <n v="9"/>
    <n v="9"/>
    <n v="1"/>
    <n v="0"/>
    <n v="0"/>
    <s v="2026-02-05T10:35:14.9730000Z"/>
    <n v="0"/>
    <m/>
    <n v="13945"/>
    <s v="2026-02-06T09:22:12.4070000Z"/>
    <s v="2026-02-08T07:04:18.0870000Z"/>
    <n v="190"/>
    <m/>
    <s v="2026-02-06T09:22:05.5070000Z"/>
    <s v="2026-02-06T09:22:18.3070000Z"/>
    <s v="2026-02-06T09:22:18.3070000Z"/>
  </r>
  <r>
    <s v="T2-25_BDSDF110"/>
    <x v="3"/>
    <x v="0"/>
    <s v="Trimester 2"/>
    <x v="173"/>
    <s v="2025eb1100231@bitspilani-digital.edu.in"/>
    <s v="2025EB1100231"/>
    <x v="0"/>
    <s v="AKSHIT KUMAR UPADHYAY"/>
    <b v="1"/>
    <n v="12"/>
    <n v="46"/>
    <n v="0.2608695652173913"/>
    <s v="Active"/>
    <x v="1"/>
    <n v="0"/>
    <n v="4"/>
    <n v="0"/>
    <s v="no 0% progess"/>
    <n v="0"/>
    <n v="1"/>
    <n v="1"/>
    <n v="0"/>
    <n v="0"/>
    <n v="0"/>
    <m/>
    <n v="0"/>
    <m/>
    <n v="8327"/>
    <s v="2026-02-08T04:22:33.6370000Z"/>
    <s v="2026-02-09T07:16:21.6170000Z"/>
    <n v="264"/>
    <m/>
    <s v="2026-02-08T04:22:24.1870000Z"/>
    <s v="2026-01-26T07:41:54.3600000Z"/>
    <s v="2026-01-26T07:41:54.3670000Z"/>
  </r>
  <r>
    <s v="T2-25_BDSDF107"/>
    <x v="2"/>
    <x v="0"/>
    <s v="Trimester 2"/>
    <x v="173"/>
    <s v="2025eb1100231@bitspilani-digital.edu.in"/>
    <s v="2025EB1100231"/>
    <x v="0"/>
    <s v="AKSHIT KUMAR UPADHYAY"/>
    <b v="1"/>
    <n v="13"/>
    <n v="41"/>
    <n v="0.31707317073170732"/>
    <s v="Active"/>
    <x v="1"/>
    <n v="0"/>
    <n v="4"/>
    <n v="0"/>
    <s v="no 0% progess"/>
    <n v="0"/>
    <n v="1"/>
    <n v="1"/>
    <n v="0"/>
    <n v="0"/>
    <n v="0"/>
    <m/>
    <n v="0"/>
    <m/>
    <n v="1717"/>
    <s v="2026-02-07T15:37:08.5170000Z"/>
    <s v="2026-02-09T07:16:21.6170000Z"/>
    <n v="264"/>
    <m/>
    <s v="2026-02-07T15:37:07.5700000Z"/>
    <m/>
    <m/>
  </r>
  <r>
    <s v="T2-25_BDSDF102"/>
    <x v="1"/>
    <x v="0"/>
    <s v="Trimester 2"/>
    <x v="173"/>
    <s v="2025eb1100231@bitspilani-digital.edu.in"/>
    <s v="2025EB1100231"/>
    <x v="0"/>
    <s v="AKSHIT KUMAR UPADHYAY"/>
    <b v="1"/>
    <n v="19"/>
    <n v="84"/>
    <n v="0.22619047619047619"/>
    <s v="Active"/>
    <x v="1"/>
    <n v="0"/>
    <n v="4"/>
    <n v="0"/>
    <s v="no 0% progess"/>
    <n v="0"/>
    <n v="1"/>
    <n v="1"/>
    <n v="0"/>
    <n v="0"/>
    <n v="0"/>
    <m/>
    <n v="0"/>
    <m/>
    <n v="6842"/>
    <s v="2026-02-09T07:25:29.2570000Z"/>
    <s v="2026-02-09T07:16:21.6170000Z"/>
    <n v="264"/>
    <m/>
    <s v="2026-02-09T07:25:28.1530000Z"/>
    <m/>
    <m/>
  </r>
  <r>
    <s v="T2-25_BDSDF106"/>
    <x v="0"/>
    <x v="0"/>
    <s v="Trimester 2"/>
    <x v="173"/>
    <s v="2025eb1100231@bitspilani-digital.edu.in"/>
    <s v="2025EB1100231"/>
    <x v="0"/>
    <s v="AKSHIT KUMAR UPADHYAY"/>
    <b v="1"/>
    <n v="2"/>
    <n v="93"/>
    <n v="2.1505376344086023E-2"/>
    <s v="Active"/>
    <x v="0"/>
    <n v="0"/>
    <n v="4"/>
    <n v="0"/>
    <s v="no 0% progess"/>
    <n v="0"/>
    <n v="1"/>
    <n v="1"/>
    <n v="0"/>
    <n v="0"/>
    <n v="0"/>
    <m/>
    <n v="0"/>
    <m/>
    <n v="41"/>
    <s v="2026-02-09T07:20:00.6430000Z"/>
    <s v="2026-02-09T07:16:21.6170000Z"/>
    <n v="264"/>
    <m/>
    <s v="2026-02-09T07:19:41.3700000Z"/>
    <m/>
    <m/>
  </r>
  <r>
    <s v="T2-25_BDSDF107"/>
    <x v="2"/>
    <x v="0"/>
    <s v="Trimester 2"/>
    <x v="174"/>
    <s v="2025eb1100232@bitspilani-digital.edu.in"/>
    <s v="2025EB1100232"/>
    <x v="0"/>
    <s v="NADAKUDITI TULAJA BHAVANI"/>
    <b v="1"/>
    <n v="4"/>
    <n v="41"/>
    <n v="9.7560975609756101E-2"/>
    <s v="Active"/>
    <x v="0"/>
    <n v="0"/>
    <n v="4"/>
    <n v="0"/>
    <s v="no 0% progess"/>
    <n v="0"/>
    <n v="1"/>
    <n v="1"/>
    <n v="0"/>
    <n v="0"/>
    <n v="0"/>
    <m/>
    <n v="0"/>
    <m/>
    <n v="212"/>
    <s v="2026-02-08T09:14:03.1600000Z"/>
    <s v="2026-02-08T11:37:18.5270000Z"/>
    <n v="212"/>
    <m/>
    <s v="2026-02-08T09:12:30.9930000Z"/>
    <m/>
    <m/>
  </r>
  <r>
    <s v="T2-25_BDSDF110"/>
    <x v="3"/>
    <x v="0"/>
    <s v="Trimester 2"/>
    <x v="174"/>
    <s v="2025eb1100232@bitspilani-digital.edu.in"/>
    <s v="2025EB1100232"/>
    <x v="0"/>
    <s v="NADAKUDITI TULAJA BHAVANI"/>
    <b v="1"/>
    <n v="3"/>
    <n v="46"/>
    <n v="6.5217391304347824E-2"/>
    <s v="Active"/>
    <x v="0"/>
    <n v="0"/>
    <n v="4"/>
    <n v="0"/>
    <s v="no 0% progess"/>
    <n v="0"/>
    <n v="1"/>
    <n v="1"/>
    <n v="0"/>
    <n v="0"/>
    <n v="0"/>
    <m/>
    <n v="0"/>
    <m/>
    <n v="436"/>
    <s v="2026-02-08T11:38:27.4730000Z"/>
    <s v="2026-02-08T11:37:18.5270000Z"/>
    <n v="212"/>
    <m/>
    <s v="2026-02-08T09:06:24.7970000Z"/>
    <m/>
    <m/>
  </r>
  <r>
    <s v="T2-25_BDSDF108"/>
    <x v="4"/>
    <x v="0"/>
    <s v="Trimester 2"/>
    <x v="174"/>
    <s v="2025eb1100232@bitspilani-digital.edu.in"/>
    <s v="2025EB1100232"/>
    <x v="0"/>
    <s v="NADAKUDITI TULAJA BHAVANI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20"/>
    <s v="2026-02-08T09:25:29.2200000Z"/>
    <s v="2026-02-08T11:37:18.5270000Z"/>
    <n v="212"/>
    <m/>
    <s v="2026-02-08T09:25:08.3130000Z"/>
    <m/>
    <m/>
  </r>
  <r>
    <s v="T2-25_BDSDF114"/>
    <x v="5"/>
    <x v="0"/>
    <s v="Trimester 2"/>
    <x v="174"/>
    <s v="2025eb1100232@bitspilani-digital.edu.in"/>
    <s v="2025EB1100232"/>
    <x v="0"/>
    <s v="NADAKUDITI TULAJA BHAVANI"/>
    <b v="1"/>
    <n v="1"/>
    <n v="61"/>
    <n v="1.6393442622950821E-2"/>
    <s v="Active"/>
    <x v="0"/>
    <n v="0"/>
    <n v="4"/>
    <n v="0"/>
    <s v="no 0% progess"/>
    <n v="0"/>
    <n v="0"/>
    <n v="0"/>
    <n v="0"/>
    <n v="0"/>
    <n v="0"/>
    <m/>
    <n v="0"/>
    <m/>
    <n v="23"/>
    <s v="2026-02-08T09:25:47.0600000Z"/>
    <s v="2026-02-08T11:37:18.5270000Z"/>
    <n v="212"/>
    <m/>
    <m/>
    <m/>
    <m/>
  </r>
  <r>
    <s v="T2-25_BDSDF114"/>
    <x v="5"/>
    <x v="0"/>
    <s v="Trimester 2"/>
    <x v="175"/>
    <s v="2025eb1100233@bitspilani-digital.edu.in"/>
    <s v="2025EB1100233"/>
    <x v="0"/>
    <s v="V. RAJENDRAN"/>
    <b v="1"/>
    <n v="3"/>
    <n v="61"/>
    <n v="4.9180327868852458E-2"/>
    <s v="Active"/>
    <x v="0"/>
    <n v="0"/>
    <n v="5"/>
    <n v="0"/>
    <s v="no 0% progess"/>
    <n v="0"/>
    <n v="0"/>
    <n v="0"/>
    <n v="0"/>
    <n v="0"/>
    <n v="0"/>
    <m/>
    <n v="0"/>
    <m/>
    <n v="298"/>
    <s v="2026-01-28T11:32:49.1700000Z"/>
    <s v="2026-02-02T07:18:36.1500000Z"/>
    <n v="149"/>
    <m/>
    <m/>
    <s v="2026-01-21T17:46:06.0730000Z"/>
    <s v="2026-01-21T17:46:06.0700000Z"/>
  </r>
  <r>
    <s v="T2-25_BDSDF112"/>
    <x v="8"/>
    <x v="0"/>
    <s v="Trimester 2"/>
    <x v="175"/>
    <s v="2025eb1100233@bitspilani-digital.edu.in"/>
    <s v="2025EB1100233"/>
    <x v="0"/>
    <s v="V. RAJENDRAN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2T07:18:36.1500000Z"/>
    <n v="149"/>
    <m/>
    <m/>
    <m/>
    <m/>
  </r>
  <r>
    <s v="T2-25_BDSDF113"/>
    <x v="6"/>
    <x v="0"/>
    <s v="Trimester 2"/>
    <x v="175"/>
    <s v="2025eb1100233@bitspilani-digital.edu.in"/>
    <s v="2025EB1100233"/>
    <x v="0"/>
    <s v="V. RAJENDRAN"/>
    <b v="1"/>
    <n v="13"/>
    <n v="86"/>
    <n v="0.15116279069767441"/>
    <s v="Active"/>
    <x v="1"/>
    <n v="0"/>
    <n v="5"/>
    <n v="0"/>
    <s v="no 0% progess"/>
    <n v="0"/>
    <n v="3"/>
    <n v="3"/>
    <n v="0"/>
    <n v="0"/>
    <n v="0"/>
    <m/>
    <n v="0"/>
    <m/>
    <n v="4151"/>
    <s v="2026-01-30T02:04:55.4800000Z"/>
    <s v="2026-02-02T07:18:36.1500000Z"/>
    <n v="149"/>
    <m/>
    <s v="2026-01-30T02:04:14.0330000Z"/>
    <s v="2026-01-30T02:06:32.2830000Z"/>
    <s v="2026-01-30T02:06:32.2900000Z"/>
  </r>
  <r>
    <s v="T2-25_BDSDF108"/>
    <x v="4"/>
    <x v="0"/>
    <s v="Trimester 2"/>
    <x v="175"/>
    <s v="2025eb1100233@bitspilani-digital.edu.in"/>
    <s v="2025EB1100233"/>
    <x v="0"/>
    <s v="V. RAJENDRAN"/>
    <b v="1"/>
    <n v="2"/>
    <n v="88"/>
    <n v="2.2727272727272728E-2"/>
    <s v="Active"/>
    <x v="0"/>
    <n v="0"/>
    <n v="5"/>
    <n v="0"/>
    <s v="no 0% progess"/>
    <n v="0"/>
    <n v="0"/>
    <n v="0"/>
    <n v="0"/>
    <n v="0"/>
    <n v="0"/>
    <m/>
    <n v="0"/>
    <m/>
    <n v="708"/>
    <s v="2026-01-22T03:39:25.1530000Z"/>
    <s v="2026-02-02T07:18:36.1500000Z"/>
    <n v="149"/>
    <m/>
    <m/>
    <s v="2026-01-18T13:36:21.8870000Z"/>
    <s v="2026-01-22T03:39:30.5800000Z"/>
  </r>
  <r>
    <s v="T2-25_BDSDF101"/>
    <x v="7"/>
    <x v="0"/>
    <s v="Trimester 2"/>
    <x v="175"/>
    <s v="2025eb1100233@bitspilani-digital.edu.in"/>
    <s v="2025EB1100233"/>
    <x v="0"/>
    <s v="V. RAJENDRAN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2T15:49:01.2070000Z"/>
    <s v="2026-02-02T07:18:36.1500000Z"/>
    <n v="149"/>
    <m/>
    <m/>
    <m/>
    <m/>
  </r>
  <r>
    <s v="T2-25_BDSDF110"/>
    <x v="3"/>
    <x v="0"/>
    <s v="Trimester 2"/>
    <x v="176"/>
    <s v="2025eb1100234@bitspilani-digital.edu.in"/>
    <s v="2025EB1100234"/>
    <x v="0"/>
    <s v="JYOTHIRADHITYA VARDHAN DIGAMARTHI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6:35:21.3370000Z"/>
    <s v="2026-02-08T15:53:56.9630000Z"/>
    <n v="147"/>
    <m/>
    <s v="2026-02-08T16:34:33.9400000Z"/>
    <m/>
    <m/>
  </r>
  <r>
    <s v="T2-25_BDSDF107"/>
    <x v="2"/>
    <x v="0"/>
    <s v="Trimester 2"/>
    <x v="176"/>
    <s v="2025eb1100234@bitspilani-digital.edu.in"/>
    <s v="2025EB1100234"/>
    <x v="0"/>
    <s v="JYOTHIRADHITYA VARDHAN DIGAMARTHI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6:28:11.1800000Z"/>
    <s v="2026-02-08T15:53:56.9630000Z"/>
    <n v="147"/>
    <m/>
    <s v="2026-02-08T16:28:06.9670000Z"/>
    <m/>
    <m/>
  </r>
  <r>
    <s v="T2-25_BDSDF106"/>
    <x v="0"/>
    <x v="0"/>
    <s v="Trimester 2"/>
    <x v="176"/>
    <s v="2025eb1100234@bitspilani-digital.edu.in"/>
    <s v="2025EB1100234"/>
    <x v="0"/>
    <s v="JYOTHIRADHITYA VARDHAN DIGAMARTH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6:38:38.7470000Z"/>
    <s v="2026-02-08T15:53:56.9630000Z"/>
    <n v="147"/>
    <m/>
    <m/>
    <m/>
    <m/>
  </r>
  <r>
    <s v="T2-25_BDSDF102"/>
    <x v="1"/>
    <x v="0"/>
    <s v="Trimester 2"/>
    <x v="176"/>
    <s v="2025eb1100234@bitspilani-digital.edu.in"/>
    <s v="2025EB1100234"/>
    <x v="0"/>
    <s v="JYOTHIRADHITYA VARDHAN DIGAMARTHI"/>
    <b v="1"/>
    <n v="3"/>
    <n v="84"/>
    <n v="3.5714285714285712E-2"/>
    <s v="Active"/>
    <x v="0"/>
    <n v="0"/>
    <n v="4"/>
    <n v="0"/>
    <s v="no 0% progess"/>
    <n v="0"/>
    <n v="1"/>
    <n v="1"/>
    <n v="0"/>
    <n v="0"/>
    <n v="0"/>
    <m/>
    <n v="0"/>
    <m/>
    <n v="0"/>
    <s v="2026-02-08T16:46:07.2400000Z"/>
    <s v="2026-02-08T15:53:56.9630000Z"/>
    <n v="147"/>
    <m/>
    <s v="2026-02-08T16:45:17.6200000Z"/>
    <m/>
    <m/>
  </r>
  <r>
    <s v="T2-25_BDSDF101"/>
    <x v="7"/>
    <x v="0"/>
    <s v="Trimester 2"/>
    <x v="177"/>
    <s v="2025eb1100235@bitspilani-digital.edu.in"/>
    <s v="2025EB1100235"/>
    <x v="0"/>
    <s v="RATHOD SHIVADITYAKARTIKSINH PRAHLAD"/>
    <b v="1"/>
    <n v="1"/>
    <n v="41"/>
    <n v="2.4390243902439025E-2"/>
    <s v="Active"/>
    <x v="0"/>
    <n v="0"/>
    <n v="3"/>
    <n v="0"/>
    <s v="no 0% progess"/>
    <n v="0"/>
    <n v="0"/>
    <n v="0"/>
    <n v="0"/>
    <n v="0"/>
    <n v="0"/>
    <m/>
    <n v="0"/>
    <m/>
    <n v="3175"/>
    <s v="2026-02-06T13:19:29.3370000Z"/>
    <s v="2026-02-07T14:31:07.3630000Z"/>
    <n v="53"/>
    <m/>
    <m/>
    <m/>
    <m/>
  </r>
  <r>
    <s v="T2-25_BDSDF108"/>
    <x v="4"/>
    <x v="0"/>
    <s v="Trimester 2"/>
    <x v="177"/>
    <s v="2025eb1100235@bitspilani-digital.edu.in"/>
    <s v="2025EB1100235"/>
    <x v="0"/>
    <s v="RATHOD SHIVADITYAKARTIKSINH PRAHLAD"/>
    <b v="1"/>
    <n v="12"/>
    <n v="88"/>
    <n v="0.13636363636363635"/>
    <s v="Active"/>
    <x v="1"/>
    <n v="0"/>
    <n v="3"/>
    <n v="0"/>
    <s v="no 0% progess"/>
    <n v="0"/>
    <n v="1"/>
    <n v="2"/>
    <n v="0"/>
    <n v="0"/>
    <n v="0"/>
    <m/>
    <n v="0"/>
    <m/>
    <n v="3652"/>
    <s v="2026-02-06T14:19:03.1370000Z"/>
    <s v="2026-02-07T14:31:07.3630000Z"/>
    <n v="53"/>
    <m/>
    <s v="2026-01-29T16:25:48.1900000Z"/>
    <s v="2026-01-29T16:46:23.5870000Z"/>
    <s v="2026-01-29T16:46:23.5900000Z"/>
  </r>
  <r>
    <s v="T2-25_BDSDF114"/>
    <x v="5"/>
    <x v="0"/>
    <s v="Trimester 2"/>
    <x v="177"/>
    <s v="2025eb1100235@bitspilani-digital.edu.in"/>
    <s v="2025EB1100235"/>
    <x v="0"/>
    <s v="RATHOD SHIVADITYAKARTIKSINH PRAHLAD"/>
    <b v="1"/>
    <n v="3"/>
    <n v="61"/>
    <n v="4.9180327868852458E-2"/>
    <s v="Active"/>
    <x v="0"/>
    <n v="0"/>
    <n v="3"/>
    <n v="0"/>
    <s v="no 0% progess"/>
    <n v="0"/>
    <n v="0"/>
    <n v="0"/>
    <n v="0"/>
    <n v="0"/>
    <n v="0"/>
    <m/>
    <n v="0"/>
    <m/>
    <n v="8824"/>
    <s v="2026-02-07T14:31:25.5530000Z"/>
    <s v="2026-02-07T14:31:07.3630000Z"/>
    <n v="53"/>
    <m/>
    <m/>
    <m/>
    <m/>
  </r>
  <r>
    <s v="T2-25_BDSDF102"/>
    <x v="1"/>
    <x v="0"/>
    <s v="Trimester 2"/>
    <x v="178"/>
    <s v="2025eb1100236@bitspilani-digital.edu.in"/>
    <s v="2025EB1100236"/>
    <x v="0"/>
    <s v="SANDEEP RANA"/>
    <b v="1"/>
    <n v="31"/>
    <n v="84"/>
    <n v="0.36904761904761907"/>
    <s v="Active"/>
    <x v="1"/>
    <n v="0"/>
    <n v="4"/>
    <n v="0"/>
    <s v="no 0% progess"/>
    <n v="0"/>
    <n v="10"/>
    <n v="10"/>
    <n v="0"/>
    <n v="0"/>
    <n v="0"/>
    <m/>
    <n v="0"/>
    <m/>
    <n v="63409"/>
    <s v="2026-02-08T16:24:45.6770000Z"/>
    <s v="2026-02-08T16:00:39.4200000Z"/>
    <n v="171"/>
    <m/>
    <s v="2026-02-08T16:24:24.7300000Z"/>
    <m/>
    <m/>
  </r>
  <r>
    <s v="T2-25_BDSDF106"/>
    <x v="0"/>
    <x v="0"/>
    <s v="Trimester 2"/>
    <x v="178"/>
    <s v="2025eb1100236@bitspilani-digital.edu.in"/>
    <s v="2025EB1100236"/>
    <x v="0"/>
    <s v="SANDEEP RANA"/>
    <b v="1"/>
    <n v="54"/>
    <n v="93"/>
    <n v="0.58064516129032262"/>
    <s v="Active"/>
    <x v="1"/>
    <n v="0"/>
    <n v="4"/>
    <n v="0"/>
    <s v="no 0% progess"/>
    <n v="0"/>
    <n v="20"/>
    <n v="20"/>
    <n v="0"/>
    <n v="0"/>
    <n v="0"/>
    <m/>
    <n v="0"/>
    <m/>
    <n v="69751"/>
    <s v="2026-02-08T19:42:40.8930000Z"/>
    <s v="2026-02-08T16:00:39.4200000Z"/>
    <n v="171"/>
    <m/>
    <s v="2026-02-08T19:42:36.5170000Z"/>
    <s v="2026-02-08T19:13:47.5930000Z"/>
    <s v="2026-02-08T19:13:47.5970000Z"/>
  </r>
  <r>
    <s v="T2-25_BDSDF107"/>
    <x v="2"/>
    <x v="0"/>
    <s v="Trimester 2"/>
    <x v="178"/>
    <s v="2025eb1100236@bitspilani-digital.edu.in"/>
    <s v="2025EB1100236"/>
    <x v="0"/>
    <s v="SANDEEP RANA"/>
    <b v="1"/>
    <n v="38"/>
    <n v="41"/>
    <n v="0.92682926829268297"/>
    <s v="Active"/>
    <x v="1"/>
    <n v="0"/>
    <n v="4"/>
    <n v="0"/>
    <s v="no 0% progess"/>
    <n v="0"/>
    <n v="6"/>
    <n v="6"/>
    <n v="0"/>
    <n v="0"/>
    <n v="0"/>
    <m/>
    <n v="0"/>
    <m/>
    <n v="46523"/>
    <s v="2026-02-07T17:14:25.9770000Z"/>
    <s v="2026-02-08T16:00:39.4200000Z"/>
    <n v="171"/>
    <m/>
    <s v="2026-02-06T18:28:38.5130000Z"/>
    <m/>
    <m/>
  </r>
  <r>
    <s v="T2-25_BDSDF110"/>
    <x v="3"/>
    <x v="0"/>
    <s v="Trimester 2"/>
    <x v="178"/>
    <s v="2025eb1100236@bitspilani-digital.edu.in"/>
    <s v="2025EB1100236"/>
    <x v="0"/>
    <s v="SANDEEP RANA"/>
    <b v="1"/>
    <n v="26"/>
    <n v="46"/>
    <n v="0.56521739130434778"/>
    <s v="Active"/>
    <x v="1"/>
    <n v="0"/>
    <n v="4"/>
    <n v="0"/>
    <s v="no 0% progess"/>
    <n v="0"/>
    <n v="9"/>
    <n v="9"/>
    <n v="0"/>
    <n v="0"/>
    <n v="0"/>
    <m/>
    <n v="0"/>
    <m/>
    <n v="19112"/>
    <s v="2026-02-08T16:18:13.7830000Z"/>
    <s v="2026-02-08T16:00:39.4200000Z"/>
    <n v="171"/>
    <m/>
    <s v="2026-02-08T16:17:51.7230000Z"/>
    <s v="2026-02-03T19:14:39.2330000Z"/>
    <s v="2026-02-03T19:14:39.2330000Z"/>
  </r>
  <r>
    <s v="T2-25_BDSDF110"/>
    <x v="3"/>
    <x v="0"/>
    <s v="Trimester 2"/>
    <x v="179"/>
    <s v="2025eb1100237@bitspilani-digital.edu.in"/>
    <s v="2025EB1100237"/>
    <x v="0"/>
    <s v="KRISHNA KASHAB LALWANI"/>
    <b v="1"/>
    <n v="59"/>
    <n v="46"/>
    <n v="1.2826086956521738"/>
    <s v="Active"/>
    <x v="1"/>
    <n v="0"/>
    <n v="4"/>
    <n v="0"/>
    <s v="no 0% progess"/>
    <n v="0"/>
    <n v="15"/>
    <n v="15"/>
    <n v="4"/>
    <n v="0"/>
    <n v="0"/>
    <s v="2026-02-02T07:08:02.1000000Z"/>
    <n v="0"/>
    <m/>
    <n v="549"/>
    <s v="2026-02-02T07:08:09.8070000Z"/>
    <s v="2026-02-03T06:36:51.6070000Z"/>
    <n v="97"/>
    <m/>
    <s v="2026-02-02T07:07:00.5130000Z"/>
    <s v="2026-02-02T07:08:24.6370000Z"/>
    <s v="2026-02-02T07:08:27.3530000Z"/>
  </r>
  <r>
    <s v="T2-25_BDSDF107"/>
    <x v="2"/>
    <x v="0"/>
    <s v="Trimester 2"/>
    <x v="179"/>
    <s v="2025eb1100237@bitspilani-digital.edu.in"/>
    <s v="2025EB1100237"/>
    <x v="0"/>
    <s v="KRISHNA KASHAB LALWAN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06:17:01.0070000Z"/>
    <s v="2026-02-03T06:36:51.6070000Z"/>
    <n v="97"/>
    <m/>
    <m/>
    <m/>
    <m/>
  </r>
  <r>
    <s v="T2-25_BDSDF106"/>
    <x v="0"/>
    <x v="0"/>
    <s v="Trimester 2"/>
    <x v="179"/>
    <s v="2025eb1100237@bitspilani-digital.edu.in"/>
    <s v="2025EB1100237"/>
    <x v="0"/>
    <s v="KRISHNA KASHAB LALWANI"/>
    <b v="1"/>
    <n v="37"/>
    <n v="93"/>
    <n v="0.39784946236559138"/>
    <s v="Active"/>
    <x v="1"/>
    <n v="0"/>
    <n v="4"/>
    <n v="0"/>
    <s v="no 0% progess"/>
    <n v="0"/>
    <n v="9"/>
    <n v="9"/>
    <n v="1"/>
    <n v="0"/>
    <n v="0"/>
    <s v="2026-02-02T07:17:03.3930000Z"/>
    <n v="0"/>
    <m/>
    <n v="427"/>
    <s v="2026-02-02T07:17:03.5870000Z"/>
    <s v="2026-02-03T06:36:51.6070000Z"/>
    <n v="97"/>
    <m/>
    <s v="2026-02-02T07:15:06.2330000Z"/>
    <s v="2026-02-02T07:18:31.2430000Z"/>
    <s v="2026-02-02T07:18:31.2400000Z"/>
  </r>
  <r>
    <s v="T2-25_BDSDF102"/>
    <x v="1"/>
    <x v="0"/>
    <s v="Trimester 2"/>
    <x v="179"/>
    <s v="2025eb1100237@bitspilani-digital.edu.in"/>
    <s v="2025EB1100237"/>
    <x v="0"/>
    <s v="KRISHNA KASHAB LALWANI"/>
    <b v="1"/>
    <n v="19"/>
    <n v="84"/>
    <n v="0.22619047619047619"/>
    <s v="Active"/>
    <x v="1"/>
    <n v="0"/>
    <n v="4"/>
    <n v="0"/>
    <s v="no 0% progess"/>
    <n v="0"/>
    <n v="7"/>
    <n v="7"/>
    <n v="0"/>
    <n v="0"/>
    <n v="0"/>
    <m/>
    <n v="0"/>
    <m/>
    <n v="448"/>
    <s v="2026-02-03T06:53:15.3170000Z"/>
    <s v="2026-02-03T06:36:51.6070000Z"/>
    <n v="97"/>
    <m/>
    <s v="2026-02-03T06:53:11.3230000Z"/>
    <m/>
    <m/>
  </r>
  <r>
    <s v="T2-25_BDSDF102"/>
    <x v="1"/>
    <x v="0"/>
    <s v="Trimester 2"/>
    <x v="180"/>
    <s v="2025eb1100238@bitspilani-digital.edu.in"/>
    <s v="2025EB1100238"/>
    <x v="0"/>
    <s v="MOKSHA PRITESH PATEL"/>
    <b v="1"/>
    <n v="2"/>
    <n v="84"/>
    <n v="2.3809523809523808E-2"/>
    <s v="Active"/>
    <x v="0"/>
    <n v="0"/>
    <n v="4"/>
    <n v="0"/>
    <s v="no 0% progess"/>
    <n v="0"/>
    <n v="0"/>
    <n v="0"/>
    <n v="0"/>
    <n v="0"/>
    <n v="0"/>
    <m/>
    <n v="0"/>
    <m/>
    <n v="131"/>
    <s v="2026-02-01T09:20:39.8530000Z"/>
    <s v="2026-02-08T12:46:32.3470000Z"/>
    <n v="223"/>
    <m/>
    <m/>
    <m/>
    <m/>
  </r>
  <r>
    <s v="T2-25_BDSDF106"/>
    <x v="0"/>
    <x v="0"/>
    <s v="Trimester 2"/>
    <x v="180"/>
    <s v="2025eb1100238@bitspilani-digital.edu.in"/>
    <s v="2025EB1100238"/>
    <x v="0"/>
    <s v="MOKSHA PRITESH PATEL"/>
    <b v="1"/>
    <n v="13"/>
    <n v="93"/>
    <n v="0.13978494623655913"/>
    <s v="Active"/>
    <x v="1"/>
    <n v="0"/>
    <n v="4"/>
    <n v="0"/>
    <s v="no 0% progess"/>
    <n v="0"/>
    <n v="2"/>
    <n v="3"/>
    <n v="0"/>
    <n v="0"/>
    <n v="0"/>
    <m/>
    <n v="0"/>
    <m/>
    <n v="99827"/>
    <s v="2026-02-08T13:34:54.6200000Z"/>
    <s v="2026-02-08T12:46:32.3470000Z"/>
    <n v="223"/>
    <m/>
    <s v="2026-02-02T06:29:48.9700000Z"/>
    <s v="2026-02-02T17:04:04.3100000Z"/>
    <s v="2026-02-03T06:38:35.5870000Z"/>
  </r>
  <r>
    <s v="T2-25_BDSDF107"/>
    <x v="2"/>
    <x v="0"/>
    <s v="Trimester 2"/>
    <x v="180"/>
    <s v="2025eb1100238@bitspilani-digital.edu.in"/>
    <s v="2025EB1100238"/>
    <x v="0"/>
    <s v="MOKSHA PRITESH PATEL"/>
    <b v="1"/>
    <n v="8"/>
    <n v="41"/>
    <n v="0.1951219512195122"/>
    <s v="Active"/>
    <x v="1"/>
    <n v="0"/>
    <n v="4"/>
    <n v="0"/>
    <s v="no 0% progess"/>
    <n v="0"/>
    <n v="2"/>
    <n v="2"/>
    <n v="0"/>
    <n v="0"/>
    <n v="0"/>
    <m/>
    <n v="0"/>
    <m/>
    <n v="12050"/>
    <s v="2026-02-08T13:12:43.5230000Z"/>
    <s v="2026-02-08T12:46:32.3470000Z"/>
    <n v="223"/>
    <m/>
    <s v="2026-02-08T13:12:36.4400000Z"/>
    <m/>
    <m/>
  </r>
  <r>
    <s v="T2-25_BDSDF110"/>
    <x v="3"/>
    <x v="0"/>
    <s v="Trimester 2"/>
    <x v="180"/>
    <s v="2025eb1100238@bitspilani-digital.edu.in"/>
    <s v="2025EB1100238"/>
    <x v="0"/>
    <s v="MOKSHA PRITESH PATEL"/>
    <b v="1"/>
    <n v="10"/>
    <n v="46"/>
    <n v="0.21739130434782608"/>
    <s v="Active"/>
    <x v="1"/>
    <n v="0"/>
    <n v="4"/>
    <n v="0"/>
    <s v="no 0% progess"/>
    <n v="0"/>
    <n v="2"/>
    <n v="3"/>
    <n v="0"/>
    <n v="0"/>
    <n v="0"/>
    <m/>
    <n v="0"/>
    <m/>
    <n v="27275"/>
    <s v="2026-02-08T13:34:39.4200000Z"/>
    <s v="2026-02-08T12:46:32.3470000Z"/>
    <n v="223"/>
    <m/>
    <s v="2026-02-08T13:34:34.7230000Z"/>
    <s v="2026-01-18T07:19:49.5800000Z"/>
    <s v="2026-01-26T14:32:37.2500000Z"/>
  </r>
  <r>
    <s v="T2-25_BDSDF110"/>
    <x v="3"/>
    <x v="0"/>
    <s v="Trimester 2"/>
    <x v="181"/>
    <s v="2025eb1100239@bitspilani-digital.edu.in"/>
    <s v="2025EB1100239"/>
    <x v="0"/>
    <s v="VINAYAK"/>
    <b v="1"/>
    <n v="68"/>
    <n v="46"/>
    <n v="1.4782608695652173"/>
    <s v="Active"/>
    <x v="1"/>
    <n v="0"/>
    <n v="4"/>
    <n v="0"/>
    <s v="no 0% progess"/>
    <n v="0"/>
    <n v="19"/>
    <n v="21"/>
    <n v="2"/>
    <n v="0"/>
    <n v="1"/>
    <s v="2026-01-31T04:18:04.3900000Z"/>
    <n v="0"/>
    <m/>
    <n v="3741"/>
    <s v="2026-02-09T04:37:06.9100000Z"/>
    <s v="2026-02-09T04:06:41.6630000Z"/>
    <n v="594"/>
    <m/>
    <s v="2026-02-09T04:36:07.9770000Z"/>
    <s v="2026-02-09T04:36:35.1670000Z"/>
    <s v="2026-02-09T04:36:43.0800000Z"/>
  </r>
  <r>
    <s v="T2-25_BDSDF112"/>
    <x v="8"/>
    <x v="0"/>
    <s v="Trimester 2"/>
    <x v="181"/>
    <s v="2025eb1100239@bitspilani-digital.edu.in"/>
    <s v="2025EB1100239"/>
    <x v="0"/>
    <s v="VINAYAK"/>
    <b v="1"/>
    <n v="55"/>
    <n v="77"/>
    <n v="0.7142857142857143"/>
    <s v="Active"/>
    <x v="1"/>
    <n v="0"/>
    <n v="4"/>
    <n v="0"/>
    <s v="no 0% progess"/>
    <n v="0"/>
    <n v="21"/>
    <n v="33"/>
    <n v="0"/>
    <n v="0"/>
    <n v="0"/>
    <m/>
    <n v="0"/>
    <m/>
    <n v="6613"/>
    <s v="2026-02-09T04:36:52.4670000Z"/>
    <s v="2026-02-09T04:06:41.6630000Z"/>
    <n v="594"/>
    <m/>
    <s v="2026-02-08T05:59:27.8600000Z"/>
    <m/>
    <m/>
  </r>
  <r>
    <s v="T2-25_BDSDF113"/>
    <x v="6"/>
    <x v="0"/>
    <s v="Trimester 2"/>
    <x v="181"/>
    <s v="2025eb1100239@bitspilani-digital.edu.in"/>
    <s v="2025EB1100239"/>
    <x v="0"/>
    <s v="VINAYAK"/>
    <b v="1"/>
    <n v="32"/>
    <n v="86"/>
    <n v="0.37209302325581395"/>
    <s v="Active"/>
    <x v="1"/>
    <n v="0"/>
    <n v="4"/>
    <n v="0"/>
    <s v="no 0% progess"/>
    <n v="0"/>
    <n v="7"/>
    <n v="11"/>
    <n v="1"/>
    <n v="0"/>
    <n v="0"/>
    <s v="2026-02-06T05:21:48.7570000Z"/>
    <n v="0"/>
    <m/>
    <n v="1619"/>
    <s v="2026-02-09T05:48:48.8100000Z"/>
    <s v="2026-02-09T04:06:41.6630000Z"/>
    <n v="594"/>
    <m/>
    <s v="2026-02-08T04:43:24.0630000Z"/>
    <s v="2026-02-06T05:18:18.2800000Z"/>
    <s v="2026-02-06T05:18:18.2730000Z"/>
  </r>
  <r>
    <s v="T2-25_BDSDF108"/>
    <x v="4"/>
    <x v="0"/>
    <s v="Trimester 2"/>
    <x v="181"/>
    <s v="2025eb1100239@bitspilani-digital.edu.in"/>
    <s v="2025EB1100239"/>
    <x v="0"/>
    <s v="VINAYAK"/>
    <b v="1"/>
    <n v="67"/>
    <n v="88"/>
    <n v="0.76136363636363635"/>
    <s v="Active"/>
    <x v="1"/>
    <n v="0"/>
    <n v="4"/>
    <n v="0"/>
    <s v="no 0% progess"/>
    <n v="0"/>
    <n v="25"/>
    <n v="31"/>
    <n v="0"/>
    <n v="0"/>
    <n v="0"/>
    <m/>
    <n v="0"/>
    <m/>
    <n v="9384"/>
    <s v="2026-02-09T06:12:29.8670000Z"/>
    <s v="2026-02-09T04:06:41.6630000Z"/>
    <n v="594"/>
    <m/>
    <s v="2026-02-09T06:12:24.2200000Z"/>
    <s v="2026-02-09T06:11:48.7830000Z"/>
    <s v="2026-02-09T06:11:48.7800000Z"/>
  </r>
  <r>
    <s v="T2-25_BDSDF114"/>
    <x v="5"/>
    <x v="0"/>
    <s v="Trimester 2"/>
    <x v="182"/>
    <s v="2025eb1100240@bitspilani-digital.edu.in"/>
    <s v="2025EB1100240"/>
    <x v="0"/>
    <s v="GANTA CHARISHMA"/>
    <b v="1"/>
    <n v="3"/>
    <n v="61"/>
    <n v="4.9180327868852458E-2"/>
    <s v="Active"/>
    <x v="0"/>
    <n v="0"/>
    <n v="4"/>
    <n v="0"/>
    <s v="no 0% progess"/>
    <n v="0"/>
    <n v="1"/>
    <n v="1"/>
    <n v="0"/>
    <n v="0"/>
    <n v="0"/>
    <m/>
    <n v="0"/>
    <m/>
    <n v="48"/>
    <s v="2026-02-08T12:32:18.4430000Z"/>
    <s v="2026-02-08T12:19:25.5200000Z"/>
    <n v="68"/>
    <m/>
    <s v="2026-02-08T12:32:12.5070000Z"/>
    <m/>
    <m/>
  </r>
  <r>
    <s v="T2-25_BDSDF110"/>
    <x v="3"/>
    <x v="0"/>
    <s v="Trimester 2"/>
    <x v="182"/>
    <s v="2025eb1100240@bitspilani-digital.edu.in"/>
    <s v="2025EB1100240"/>
    <x v="0"/>
    <s v="GANTA CHARISHMA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3:29:13.0330000Z"/>
    <s v="2026-02-08T12:19:25.5200000Z"/>
    <n v="68"/>
    <m/>
    <s v="2026-02-08T13:17:38.5100000Z"/>
    <m/>
    <m/>
  </r>
  <r>
    <s v="T2-25_BDSDF107"/>
    <x v="2"/>
    <x v="0"/>
    <s v="Trimester 2"/>
    <x v="182"/>
    <s v="2025eb1100240@bitspilani-digital.edu.in"/>
    <s v="2025EB1100240"/>
    <x v="0"/>
    <s v="GANTA CHARISHMA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3:28:27.8900000Z"/>
    <s v="2026-02-08T12:19:25.5200000Z"/>
    <n v="68"/>
    <m/>
    <s v="2026-02-08T13:28:17.0500000Z"/>
    <m/>
    <m/>
  </r>
  <r>
    <s v="T2-25_BDSDF106"/>
    <x v="0"/>
    <x v="0"/>
    <s v="Trimester 2"/>
    <x v="182"/>
    <s v="2025eb1100240@bitspilani-digital.edu.in"/>
    <s v="2025EB1100240"/>
    <x v="0"/>
    <s v="GANTA CHARISHMA"/>
    <b v="1"/>
    <n v="3"/>
    <n v="93"/>
    <n v="3.2258064516129031E-2"/>
    <s v="Active"/>
    <x v="0"/>
    <n v="0"/>
    <n v="4"/>
    <n v="0"/>
    <s v="no 0% progess"/>
    <n v="0"/>
    <n v="1"/>
    <n v="1"/>
    <n v="0"/>
    <n v="0"/>
    <n v="0"/>
    <m/>
    <n v="0"/>
    <m/>
    <n v="338"/>
    <s v="2026-02-08T12:39:32.2970000Z"/>
    <s v="2026-02-08T12:19:25.5200000Z"/>
    <n v="68"/>
    <m/>
    <s v="2026-02-08T12:39:02.9830000Z"/>
    <s v="2026-01-17T14:46:17.8970000Z"/>
    <s v="2026-01-17T14:46:17.8830000Z"/>
  </r>
  <r>
    <s v="T2-25_BDSDF106"/>
    <x v="0"/>
    <x v="0"/>
    <s v="Trimester 2"/>
    <x v="183"/>
    <s v="2025eb1100241@bitspilani-digital.edu.in"/>
    <s v="2025EB1100241"/>
    <x v="0"/>
    <s v="DIVYA U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6:33:56.1870000Z"/>
    <s v="2026-02-08T15:23:49.2570000Z"/>
    <n v="152"/>
    <m/>
    <m/>
    <m/>
    <m/>
  </r>
  <r>
    <s v="T2-25_BDSDF102"/>
    <x v="1"/>
    <x v="0"/>
    <s v="Trimester 2"/>
    <x v="183"/>
    <s v="2025eb1100241@bitspilani-digital.edu.in"/>
    <s v="2025EB1100241"/>
    <x v="0"/>
    <s v="DIVYA U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108"/>
    <s v="2026-02-07T14:26:29.8230000Z"/>
    <s v="2026-02-08T15:23:49.2570000Z"/>
    <n v="152"/>
    <m/>
    <m/>
    <m/>
    <m/>
  </r>
  <r>
    <s v="T2-25_BDSDF107"/>
    <x v="2"/>
    <x v="0"/>
    <s v="Trimester 2"/>
    <x v="183"/>
    <s v="2025eb1100241@bitspilani-digital.edu.in"/>
    <s v="2025EB1100241"/>
    <x v="0"/>
    <s v="DIVYA U"/>
    <b v="1"/>
    <n v="3"/>
    <n v="41"/>
    <n v="7.3170731707317069E-2"/>
    <s v="Active"/>
    <x v="0"/>
    <n v="0"/>
    <n v="4"/>
    <n v="0"/>
    <s v="no 0% progess"/>
    <n v="0"/>
    <n v="2"/>
    <n v="2"/>
    <n v="0"/>
    <n v="0"/>
    <n v="0"/>
    <m/>
    <n v="0"/>
    <m/>
    <n v="3467"/>
    <s v="2026-02-08T15:35:14.3300000Z"/>
    <s v="2026-02-08T15:23:49.2570000Z"/>
    <n v="152"/>
    <m/>
    <s v="2026-02-08T15:35:13.2600000Z"/>
    <m/>
    <m/>
  </r>
  <r>
    <s v="T2-25_BDSDF110"/>
    <x v="3"/>
    <x v="0"/>
    <s v="Trimester 2"/>
    <x v="183"/>
    <s v="2025eb1100241@bitspilani-digital.edu.in"/>
    <s v="2025EB1100241"/>
    <x v="0"/>
    <s v="DIVYA U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0"/>
    <s v="2026-02-01T11:04:12.1200000Z"/>
    <s v="2026-02-08T15:23:49.2570000Z"/>
    <n v="152"/>
    <m/>
    <m/>
    <m/>
    <m/>
  </r>
  <r>
    <s v="T2-25_BDSDF110"/>
    <x v="3"/>
    <x v="0"/>
    <s v="Trimester 2"/>
    <x v="184"/>
    <s v="2025eb1100243@bitspilani-digital.edu.in"/>
    <s v="2025EB1100243"/>
    <x v="0"/>
    <s v="NAVEENPRABHU S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9:56:42.1900000Z"/>
    <s v="2026-02-08T19:31:20.6130000Z"/>
    <n v="114"/>
    <m/>
    <s v="2026-02-08T14:14:19.9230000Z"/>
    <m/>
    <m/>
  </r>
  <r>
    <s v="T2-25_BDSDF107"/>
    <x v="2"/>
    <x v="0"/>
    <s v="Trimester 2"/>
    <x v="184"/>
    <s v="2025eb1100243@bitspilani-digital.edu.in"/>
    <s v="2025EB1100243"/>
    <x v="0"/>
    <s v="NAVEENPRABHU S"/>
    <b v="1"/>
    <n v="20"/>
    <n v="41"/>
    <n v="0.48780487804878048"/>
    <s v="Active"/>
    <x v="1"/>
    <n v="0"/>
    <n v="4"/>
    <n v="0"/>
    <s v="no 0% progess"/>
    <n v="0"/>
    <n v="2"/>
    <n v="2"/>
    <n v="1"/>
    <n v="0"/>
    <n v="0"/>
    <s v="2026-02-08T19:39:47.5670000Z"/>
    <n v="0"/>
    <m/>
    <n v="11739"/>
    <s v="2026-02-08T19:56:33.6370000Z"/>
    <s v="2026-02-08T19:31:20.6130000Z"/>
    <n v="114"/>
    <m/>
    <s v="2026-02-06T16:58:42.8130000Z"/>
    <m/>
    <m/>
  </r>
  <r>
    <s v="T2-25_BDSDF102"/>
    <x v="1"/>
    <x v="0"/>
    <s v="Trimester 2"/>
    <x v="184"/>
    <s v="2025eb1100243@bitspilani-digital.edu.in"/>
    <s v="2025EB1100243"/>
    <x v="0"/>
    <s v="NAVEENPRABHU S"/>
    <b v="1"/>
    <n v="6"/>
    <n v="84"/>
    <n v="7.1428571428571425E-2"/>
    <s v="Active"/>
    <x v="0"/>
    <n v="0"/>
    <n v="4"/>
    <n v="0"/>
    <s v="no 0% progess"/>
    <n v="0"/>
    <n v="2"/>
    <n v="2"/>
    <n v="0"/>
    <n v="0"/>
    <n v="0"/>
    <m/>
    <n v="0"/>
    <m/>
    <n v="1883"/>
    <s v="2026-02-08T14:47:48.6830000Z"/>
    <s v="2026-02-08T19:31:20.6130000Z"/>
    <n v="114"/>
    <m/>
    <s v="2026-02-08T14:27:14.6830000Z"/>
    <m/>
    <m/>
  </r>
  <r>
    <s v="T2-25_BDSDF106"/>
    <x v="0"/>
    <x v="0"/>
    <s v="Trimester 2"/>
    <x v="184"/>
    <s v="2025eb1100243@bitspilani-digital.edu.in"/>
    <s v="2025EB1100243"/>
    <x v="0"/>
    <s v="NAVEENPRABHU S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4:18:48.5700000Z"/>
    <s v="2026-02-08T19:31:20.6130000Z"/>
    <n v="114"/>
    <m/>
    <s v="2026-02-08T14:18:22.5170000Z"/>
    <m/>
    <m/>
  </r>
  <r>
    <s v="T2-25_BDSDF114"/>
    <x v="5"/>
    <x v="0"/>
    <s v="Trimester 2"/>
    <x v="185"/>
    <s v="2025eb1100244@bitspilani-digital.edu.in"/>
    <s v="2025EB1100244"/>
    <x v="0"/>
    <s v="MD SAMI"/>
    <b v="1"/>
    <n v="0"/>
    <n v="6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3:04:08.7800000Z"/>
    <s v="2026-02-08T12:57:05.1100000Z"/>
    <n v="68"/>
    <m/>
    <m/>
    <m/>
    <m/>
  </r>
  <r>
    <s v="T2-25_BDSDF113"/>
    <x v="6"/>
    <x v="0"/>
    <s v="Trimester 2"/>
    <x v="185"/>
    <s v="2025eb1100244@bitspilani-digital.edu.in"/>
    <s v="2025EB1100244"/>
    <x v="0"/>
    <s v="MD SAMI"/>
    <b v="1"/>
    <n v="0"/>
    <n v="8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2:57:05.1100000Z"/>
    <n v="68"/>
    <m/>
    <m/>
    <m/>
    <m/>
  </r>
  <r>
    <s v="T2-25_BDSDF108"/>
    <x v="4"/>
    <x v="0"/>
    <s v="Trimester 2"/>
    <x v="185"/>
    <s v="2025eb1100244@bitspilani-digital.edu.in"/>
    <s v="2025EB1100244"/>
    <x v="0"/>
    <s v="MD SAMI"/>
    <b v="1"/>
    <n v="1"/>
    <n v="88"/>
    <n v="1.1363636363636364E-2"/>
    <s v="Active"/>
    <x v="0"/>
    <n v="0"/>
    <n v="3"/>
    <n v="0"/>
    <s v="no 0% progess"/>
    <n v="0"/>
    <n v="1"/>
    <n v="1"/>
    <n v="0"/>
    <n v="0"/>
    <n v="0"/>
    <m/>
    <n v="0"/>
    <m/>
    <n v="0"/>
    <s v="2026-02-08T13:03:16.6430000Z"/>
    <s v="2026-02-08T12:57:05.1100000Z"/>
    <n v="68"/>
    <m/>
    <s v="2026-02-08T13:02:54.9400000Z"/>
    <m/>
    <m/>
  </r>
  <r>
    <s v="T2-25_BDSDF108"/>
    <x v="4"/>
    <x v="0"/>
    <s v="Trimester 2"/>
    <x v="186"/>
    <s v="2025eb1100246@bitspilani-digital.edu.in"/>
    <s v="2025EB1100246"/>
    <x v="0"/>
    <s v="ADITI PAL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91"/>
    <s v="2026-02-02T07:13:18.3800000Z"/>
    <s v="2026-02-08T13:21:50.4500000Z"/>
    <n v="220"/>
    <m/>
    <m/>
    <m/>
    <m/>
  </r>
  <r>
    <s v="T2-25_BDSDF102"/>
    <x v="1"/>
    <x v="0"/>
    <s v="Trimester 2"/>
    <x v="186"/>
    <s v="2025eb1100246@bitspilani-digital.edu.in"/>
    <s v="2025EB1100246"/>
    <x v="0"/>
    <s v="ADITI PAL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4:41:44.9300000Z"/>
    <s v="2026-02-08T13:21:50.4500000Z"/>
    <n v="220"/>
    <m/>
    <m/>
    <m/>
    <m/>
  </r>
  <r>
    <s v="T2-25_BDSDF107"/>
    <x v="2"/>
    <x v="0"/>
    <s v="Trimester 2"/>
    <x v="186"/>
    <s v="2025eb1100246@bitspilani-digital.edu.in"/>
    <s v="2025EB1100246"/>
    <x v="0"/>
    <s v="ADITI PAL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3:40:22.2230000Z"/>
    <s v="2026-02-08T13:21:50.4500000Z"/>
    <n v="220"/>
    <m/>
    <s v="2026-02-08T13:39:58.9570000Z"/>
    <m/>
    <m/>
  </r>
  <r>
    <s v="T2-25_BDSDF110"/>
    <x v="3"/>
    <x v="0"/>
    <s v="Trimester 2"/>
    <x v="186"/>
    <s v="2025eb1100246@bitspilani-digital.edu.in"/>
    <s v="2025EB1100246"/>
    <x v="0"/>
    <s v="ADITI PAL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21:50.4500000Z"/>
    <n v="220"/>
    <m/>
    <m/>
    <m/>
    <m/>
  </r>
  <r>
    <s v="T2-25_BDSDF110"/>
    <x v="3"/>
    <x v="0"/>
    <s v="Trimester 2"/>
    <x v="187"/>
    <s v="2025eb1100248@bitspilani-digital.edu.in"/>
    <s v="2025EB1100248"/>
    <x v="0"/>
    <s v="SAMARTH RAJESH LAD"/>
    <b v="1"/>
    <n v="2"/>
    <n v="46"/>
    <n v="4.3478260869565216E-2"/>
    <s v="Active"/>
    <x v="0"/>
    <n v="0"/>
    <n v="4"/>
    <n v="0"/>
    <s v="no 0% progess"/>
    <n v="0"/>
    <n v="1"/>
    <n v="1"/>
    <n v="0"/>
    <n v="0"/>
    <n v="0"/>
    <m/>
    <n v="0"/>
    <m/>
    <n v="1897"/>
    <s v="2026-02-09T03:43:17.0730000Z"/>
    <s v="2026-02-09T03:25:54.3670000Z"/>
    <n v="178"/>
    <m/>
    <s v="2026-02-09T03:43:12.3530000Z"/>
    <s v="2026-01-23T15:30:22.4400000Z"/>
    <s v="2026-01-23T15:30:22.4400000Z"/>
  </r>
  <r>
    <s v="T2-25_BDSDF107"/>
    <x v="2"/>
    <x v="0"/>
    <s v="Trimester 2"/>
    <x v="187"/>
    <s v="2025eb1100248@bitspilani-digital.edu.in"/>
    <s v="2025EB1100248"/>
    <x v="0"/>
    <s v="SAMARTH RAJESH LAD"/>
    <b v="1"/>
    <n v="7"/>
    <n v="41"/>
    <n v="0.17073170731707318"/>
    <s v="Active"/>
    <x v="1"/>
    <n v="0"/>
    <n v="4"/>
    <n v="0"/>
    <s v="no 0% progess"/>
    <n v="0"/>
    <n v="1"/>
    <n v="1"/>
    <n v="0"/>
    <n v="0"/>
    <n v="0"/>
    <m/>
    <n v="0"/>
    <m/>
    <n v="10556"/>
    <s v="2026-02-07T02:44:09.4270000Z"/>
    <s v="2026-02-09T03:25:54.3670000Z"/>
    <n v="178"/>
    <m/>
    <s v="2026-02-07T02:43:52.8130000Z"/>
    <m/>
    <m/>
  </r>
  <r>
    <s v="T2-25_BDSDF102"/>
    <x v="1"/>
    <x v="0"/>
    <s v="Trimester 2"/>
    <x v="187"/>
    <s v="2025eb1100248@bitspilani-digital.edu.in"/>
    <s v="2025EB1100248"/>
    <x v="0"/>
    <s v="SAMARTH RAJESH LAD"/>
    <b v="1"/>
    <n v="5"/>
    <n v="84"/>
    <n v="5.9523809523809521E-2"/>
    <s v="Active"/>
    <x v="0"/>
    <n v="0"/>
    <n v="4"/>
    <n v="0"/>
    <s v="no 0% progess"/>
    <n v="0"/>
    <n v="1"/>
    <n v="1"/>
    <n v="0"/>
    <n v="0"/>
    <n v="0"/>
    <m/>
    <n v="0"/>
    <m/>
    <n v="1866"/>
    <s v="2026-02-08T11:23:27.3870000Z"/>
    <s v="2026-02-09T03:25:54.3670000Z"/>
    <n v="178"/>
    <m/>
    <s v="2026-02-08T11:22:53.6100000Z"/>
    <m/>
    <m/>
  </r>
  <r>
    <s v="T2-25_BDSDF106"/>
    <x v="0"/>
    <x v="0"/>
    <s v="Trimester 2"/>
    <x v="187"/>
    <s v="2025eb1100248@bitspilani-digital.edu.in"/>
    <s v="2025EB1100248"/>
    <x v="0"/>
    <s v="SAMARTH RAJESH LAD"/>
    <b v="1"/>
    <n v="6"/>
    <n v="93"/>
    <n v="6.4516129032258063E-2"/>
    <s v="Active"/>
    <x v="0"/>
    <n v="0"/>
    <n v="4"/>
    <n v="0"/>
    <s v="no 0% progess"/>
    <n v="0"/>
    <n v="1"/>
    <n v="1"/>
    <n v="0"/>
    <n v="0"/>
    <n v="0"/>
    <m/>
    <n v="0"/>
    <m/>
    <n v="27040"/>
    <s v="2026-02-08T03:43:48.1900000Z"/>
    <s v="2026-02-09T03:25:54.3670000Z"/>
    <n v="178"/>
    <m/>
    <s v="2026-02-08T03:07:11.9730000Z"/>
    <s v="2026-01-26T13:10:50.7970000Z"/>
    <s v="2026-01-26T17:02:15.8230000Z"/>
  </r>
  <r>
    <s v="T2-25_BDSDF108"/>
    <x v="4"/>
    <x v="0"/>
    <s v="Trimester 2"/>
    <x v="188"/>
    <s v="2025eb1100250@bitspilani-digital.edu.in"/>
    <s v="2025EB1100250"/>
    <x v="0"/>
    <s v="BRYAN ANSHUL ANDREW"/>
    <b v="1"/>
    <n v="49"/>
    <n v="88"/>
    <n v="0.55681818181818177"/>
    <s v="Active"/>
    <x v="1"/>
    <n v="0"/>
    <n v="4"/>
    <n v="0"/>
    <s v="no 0% progess"/>
    <n v="0"/>
    <n v="20"/>
    <n v="25"/>
    <n v="0"/>
    <n v="0"/>
    <n v="0"/>
    <m/>
    <n v="0"/>
    <m/>
    <n v="5874"/>
    <s v="2026-02-06T14:11:43.3570000Z"/>
    <s v="2026-02-06T14:09:27.1730000Z"/>
    <n v="67"/>
    <m/>
    <s v="2026-01-25T13:14:32.3270000Z"/>
    <s v="2026-01-25T13:14:51.5100000Z"/>
    <s v="2026-02-01T07:22:16.3900000Z"/>
  </r>
  <r>
    <s v="T2-25_BDSDF113"/>
    <x v="6"/>
    <x v="0"/>
    <s v="Trimester 2"/>
    <x v="188"/>
    <s v="2025eb1100250@bitspilani-digital.edu.in"/>
    <s v="2025EB1100250"/>
    <x v="0"/>
    <s v="BRYAN ANSHUL ANDREW"/>
    <b v="1"/>
    <n v="57"/>
    <n v="86"/>
    <n v="0.66279069767441856"/>
    <s v="Active"/>
    <x v="1"/>
    <n v="0"/>
    <n v="4"/>
    <n v="0"/>
    <s v="no 0% progess"/>
    <n v="0"/>
    <n v="16"/>
    <n v="20"/>
    <n v="2"/>
    <n v="0"/>
    <n v="0"/>
    <s v="2026-02-01T07:41:02.1130000Z"/>
    <n v="0"/>
    <m/>
    <n v="4586"/>
    <s v="2026-02-06T14:09:35.9100000Z"/>
    <s v="2026-02-06T14:09:27.1730000Z"/>
    <n v="67"/>
    <m/>
    <s v="2026-02-03T13:34:45.9370000Z"/>
    <s v="2026-02-01T07:43:51.6500000Z"/>
    <s v="2026-02-01T07:53:45.6330000Z"/>
  </r>
  <r>
    <s v="T2-25_BDSDF114"/>
    <x v="5"/>
    <x v="0"/>
    <s v="Trimester 2"/>
    <x v="188"/>
    <s v="2025eb1100250@bitspilani-digital.edu.in"/>
    <s v="2025EB1100250"/>
    <x v="0"/>
    <s v="BRYAN ANSHUL ANDREW"/>
    <b v="1"/>
    <n v="14"/>
    <n v="61"/>
    <n v="0.22950819672131148"/>
    <s v="Active"/>
    <x v="1"/>
    <n v="0"/>
    <n v="4"/>
    <n v="0"/>
    <s v="no 0% progess"/>
    <n v="0"/>
    <n v="5"/>
    <n v="8"/>
    <n v="0"/>
    <n v="0"/>
    <n v="0"/>
    <m/>
    <n v="0"/>
    <m/>
    <n v="4554"/>
    <s v="2026-02-02T14:24:24.3170000Z"/>
    <s v="2026-02-06T14:09:27.1730000Z"/>
    <n v="67"/>
    <m/>
    <s v="2026-02-02T14:24:19.7200000Z"/>
    <s v="2026-02-02T14:20:47.9570000Z"/>
    <s v="2026-02-02T14:20:51.0670000Z"/>
  </r>
  <r>
    <s v="T2-25_BDSDF110"/>
    <x v="3"/>
    <x v="0"/>
    <s v="Trimester 2"/>
    <x v="188"/>
    <s v="2025eb1100250@bitspilani-digital.edu.in"/>
    <s v="2025EB1100250"/>
    <x v="0"/>
    <s v="BRYAN ANSHUL ANDREW"/>
    <b v="1"/>
    <n v="42"/>
    <n v="46"/>
    <n v="0.91304347826086951"/>
    <s v="Active"/>
    <x v="1"/>
    <n v="0"/>
    <n v="4"/>
    <n v="0"/>
    <s v="no 0% progess"/>
    <n v="0"/>
    <n v="11"/>
    <n v="13"/>
    <n v="1"/>
    <n v="0"/>
    <n v="0"/>
    <s v="2026-01-24T13:14:56.6130000Z"/>
    <n v="0"/>
    <m/>
    <n v="7418"/>
    <s v="2026-02-05T13:19:51.9830000Z"/>
    <s v="2026-02-06T14:09:27.1730000Z"/>
    <n v="67"/>
    <m/>
    <s v="2026-02-05T13:19:47.8230000Z"/>
    <s v="2026-02-05T13:12:44.8830000Z"/>
    <s v="2026-02-05T13:13:22.4930000Z"/>
  </r>
  <r>
    <s v="T2-25_BDSDF114"/>
    <x v="5"/>
    <x v="0"/>
    <s v="Trimester 2"/>
    <x v="189"/>
    <s v="2025eb1100251@bitspilani-digital.edu.in"/>
    <s v="2025EB1100251"/>
    <x v="0"/>
    <s v="YARAMALA JAHANAVI"/>
    <b v="1"/>
    <n v="1"/>
    <n v="61"/>
    <n v="1.6393442622950821E-2"/>
    <s v="Active"/>
    <x v="0"/>
    <n v="0"/>
    <n v="5"/>
    <n v="0"/>
    <s v="no 0% progess"/>
    <n v="0"/>
    <n v="1"/>
    <n v="1"/>
    <n v="0"/>
    <n v="0"/>
    <n v="0"/>
    <m/>
    <n v="0"/>
    <m/>
    <n v="0"/>
    <s v="2026-02-08T07:34:27.8230000Z"/>
    <s v="2026-02-09T01:41:32.8670000Z"/>
    <n v="34"/>
    <m/>
    <s v="2026-02-08T07:34:15.5200000Z"/>
    <m/>
    <m/>
  </r>
  <r>
    <s v="T2-25_BDSDF112"/>
    <x v="8"/>
    <x v="0"/>
    <s v="Trimester 2"/>
    <x v="189"/>
    <s v="2025eb1100251@bitspilani-digital.edu.in"/>
    <s v="2025EB1100251"/>
    <x v="0"/>
    <s v="YARAMALA JAHANAVI"/>
    <b v="1"/>
    <n v="10"/>
    <n v="77"/>
    <n v="0.12987012987012986"/>
    <s v="Active"/>
    <x v="1"/>
    <n v="0"/>
    <n v="5"/>
    <n v="0"/>
    <s v="no 0% progess"/>
    <n v="0"/>
    <n v="4"/>
    <n v="4"/>
    <n v="0"/>
    <n v="0"/>
    <n v="0"/>
    <m/>
    <n v="0"/>
    <m/>
    <n v="1115"/>
    <s v="2026-02-08T07:43:23.9800000Z"/>
    <s v="2026-02-09T01:41:32.8670000Z"/>
    <n v="34"/>
    <m/>
    <s v="2026-02-08T07:42:43.3230000Z"/>
    <m/>
    <m/>
  </r>
  <r>
    <s v="T2-25_BDSDF113"/>
    <x v="6"/>
    <x v="0"/>
    <s v="Trimester 2"/>
    <x v="189"/>
    <s v="2025eb1100251@bitspilani-digital.edu.in"/>
    <s v="2025EB1100251"/>
    <x v="0"/>
    <s v="YARAMALA JAHANAVI"/>
    <b v="1"/>
    <n v="39"/>
    <n v="86"/>
    <n v="0.45348837209302323"/>
    <s v="Active"/>
    <x v="1"/>
    <n v="0"/>
    <n v="5"/>
    <n v="0"/>
    <s v="no 0% progess"/>
    <n v="0"/>
    <n v="10"/>
    <n v="10"/>
    <n v="0"/>
    <n v="0"/>
    <n v="0"/>
    <m/>
    <n v="0"/>
    <m/>
    <n v="4605"/>
    <s v="2026-02-08T07:31:42.8130000Z"/>
    <s v="2026-02-09T01:41:32.8670000Z"/>
    <n v="34"/>
    <m/>
    <s v="2026-02-08T07:31:15.7000000Z"/>
    <s v="2026-01-23T05:34:46.3770000Z"/>
    <s v="2026-01-23T05:34:46.3870000Z"/>
  </r>
  <r>
    <s v="T2-25_BDSDF108"/>
    <x v="4"/>
    <x v="0"/>
    <s v="Trimester 2"/>
    <x v="189"/>
    <s v="2025eb1100251@bitspilani-digital.edu.in"/>
    <s v="2025EB1100251"/>
    <x v="0"/>
    <s v="YARAMALA JAHANAVI"/>
    <b v="1"/>
    <n v="7"/>
    <n v="88"/>
    <n v="7.9545454545454544E-2"/>
    <s v="Active"/>
    <x v="0"/>
    <n v="0"/>
    <n v="5"/>
    <n v="0"/>
    <s v="no 0% progess"/>
    <n v="0"/>
    <n v="3"/>
    <n v="3"/>
    <n v="0"/>
    <n v="0"/>
    <n v="0"/>
    <m/>
    <n v="0"/>
    <m/>
    <n v="1102"/>
    <s v="2026-02-08T07:46:17.4970000Z"/>
    <s v="2026-02-09T01:41:32.8670000Z"/>
    <n v="34"/>
    <m/>
    <s v="2026-02-08T07:45:49.7470000Z"/>
    <s v="2026-01-29T16:10:20.9430000Z"/>
    <s v="2026-01-31T14:15:56.5830000Z"/>
  </r>
  <r>
    <s v="T2-25_BDSDF101"/>
    <x v="7"/>
    <x v="0"/>
    <s v="Trimester 2"/>
    <x v="189"/>
    <s v="2025eb1100251@bitspilani-digital.edu.in"/>
    <s v="2025EB1100251"/>
    <x v="0"/>
    <s v="YARAMALA JAHANAV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07:26:59.6630000Z"/>
    <s v="2026-02-09T01:41:32.8670000Z"/>
    <n v="34"/>
    <m/>
    <m/>
    <m/>
    <m/>
  </r>
  <r>
    <s v="T2-25_BDSDF108"/>
    <x v="4"/>
    <x v="0"/>
    <s v="Trimester 2"/>
    <x v="190"/>
    <s v="2025eb1100252@bitspilani-digital.edu.in"/>
    <s v="2025EB1100252"/>
    <x v="0"/>
    <s v="S HAMSINI ANANYA"/>
    <b v="1"/>
    <n v="5"/>
    <n v="88"/>
    <n v="5.6818181818181816E-2"/>
    <s v="Active"/>
    <x v="0"/>
    <n v="0"/>
    <n v="4"/>
    <n v="0"/>
    <s v="no 0% progess"/>
    <n v="0"/>
    <n v="1"/>
    <n v="1"/>
    <n v="0"/>
    <n v="0"/>
    <n v="0"/>
    <m/>
    <n v="0"/>
    <m/>
    <n v="117"/>
    <s v="2026-02-08T06:48:09.0730000Z"/>
    <s v="2026-02-08T06:35:03.6800000Z"/>
    <n v="92"/>
    <m/>
    <s v="2026-02-08T06:44:31.2870000Z"/>
    <m/>
    <m/>
  </r>
  <r>
    <s v="T2-25_BDSDF110"/>
    <x v="3"/>
    <x v="0"/>
    <s v="Trimester 2"/>
    <x v="190"/>
    <s v="2025eb1100252@bitspilani-digital.edu.in"/>
    <s v="2025EB1100252"/>
    <x v="0"/>
    <s v="S HAMSINI ANANYA"/>
    <b v="1"/>
    <n v="10"/>
    <n v="46"/>
    <n v="0.21739130434782608"/>
    <s v="Active"/>
    <x v="1"/>
    <n v="0"/>
    <n v="4"/>
    <n v="0"/>
    <s v="no 0% progess"/>
    <n v="0"/>
    <n v="0"/>
    <n v="0"/>
    <n v="0"/>
    <n v="0"/>
    <n v="0"/>
    <m/>
    <n v="0"/>
    <m/>
    <n v="2520"/>
    <s v="2026-02-08T06:45:02.8270000Z"/>
    <s v="2026-02-08T06:35:03.6800000Z"/>
    <n v="92"/>
    <m/>
    <m/>
    <s v="2026-01-23T11:46:45.0570000Z"/>
    <s v="2026-01-23T11:47:24.1830000Z"/>
  </r>
  <r>
    <s v="T2-25_BDSDF107"/>
    <x v="2"/>
    <x v="0"/>
    <s v="Trimester 2"/>
    <x v="190"/>
    <s v="2025eb1100252@bitspilani-digital.edu.in"/>
    <s v="2025EB1100252"/>
    <x v="0"/>
    <s v="S HAMSINI ANANYA"/>
    <b v="1"/>
    <n v="14"/>
    <n v="41"/>
    <n v="0.34146341463414637"/>
    <s v="Active"/>
    <x v="1"/>
    <n v="0"/>
    <n v="4"/>
    <n v="0"/>
    <s v="no 0% progess"/>
    <n v="0"/>
    <n v="1"/>
    <n v="1"/>
    <n v="0"/>
    <n v="0"/>
    <n v="0"/>
    <m/>
    <n v="0"/>
    <m/>
    <n v="1810"/>
    <s v="2026-02-08T06:39:18.9430000Z"/>
    <s v="2026-02-08T06:35:03.6800000Z"/>
    <n v="92"/>
    <m/>
    <s v="2026-02-08T06:39:10.3070000Z"/>
    <m/>
    <m/>
  </r>
  <r>
    <s v="T2-25_BDSDF102"/>
    <x v="1"/>
    <x v="0"/>
    <s v="Trimester 2"/>
    <x v="190"/>
    <s v="2025eb1100252@bitspilani-digital.edu.in"/>
    <s v="2025EB1100252"/>
    <x v="0"/>
    <s v="S HAMSINI ANANYA"/>
    <b v="1"/>
    <n v="12"/>
    <n v="84"/>
    <n v="0.14285714285714285"/>
    <s v="Active"/>
    <x v="1"/>
    <n v="0"/>
    <n v="4"/>
    <n v="0"/>
    <s v="no 0% progess"/>
    <n v="0"/>
    <n v="1"/>
    <n v="1"/>
    <n v="0"/>
    <n v="0"/>
    <n v="0"/>
    <m/>
    <n v="0"/>
    <m/>
    <n v="4413"/>
    <s v="2026-02-08T06:45:28.7870000Z"/>
    <s v="2026-02-08T06:35:03.6800000Z"/>
    <n v="92"/>
    <m/>
    <s v="2026-01-18T11:29:23.1970000Z"/>
    <m/>
    <m/>
  </r>
  <r>
    <s v="T2-25_BDSDF102"/>
    <x v="1"/>
    <x v="0"/>
    <s v="Trimester 2"/>
    <x v="191"/>
    <s v="2025eb1100253@bitspilani-digital.edu.in"/>
    <s v="2025EB1100253"/>
    <x v="0"/>
    <s v="DRISHAN ROY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08:20:27.3170000Z"/>
    <s v="2026-02-08T14:21:10.9370000Z"/>
    <n v="82"/>
    <m/>
    <s v="2026-02-08T08:20:17.6330000Z"/>
    <m/>
    <m/>
  </r>
  <r>
    <s v="T2-25_BDSDF106"/>
    <x v="0"/>
    <x v="0"/>
    <s v="Trimester 2"/>
    <x v="191"/>
    <s v="2025eb1100253@bitspilani-digital.edu.in"/>
    <s v="2025EB1100253"/>
    <x v="0"/>
    <s v="DRISHAN ROY"/>
    <b v="1"/>
    <n v="2"/>
    <n v="93"/>
    <n v="2.1505376344086023E-2"/>
    <s v="Active"/>
    <x v="0"/>
    <n v="0"/>
    <n v="4"/>
    <n v="0"/>
    <s v="no 0% progess"/>
    <n v="0"/>
    <n v="1"/>
    <n v="1"/>
    <n v="0"/>
    <n v="0"/>
    <n v="0"/>
    <m/>
    <n v="0"/>
    <m/>
    <n v="63"/>
    <s v="2026-02-08T14:21:11.2430000Z"/>
    <s v="2026-02-08T14:21:10.9370000Z"/>
    <n v="82"/>
    <m/>
    <s v="2026-02-08T07:47:52.7700000Z"/>
    <m/>
    <m/>
  </r>
  <r>
    <s v="T2-25_BDSDF107"/>
    <x v="2"/>
    <x v="0"/>
    <s v="Trimester 2"/>
    <x v="191"/>
    <s v="2025eb1100253@bitspilani-digital.edu.in"/>
    <s v="2025EB1100253"/>
    <x v="0"/>
    <s v="DRISHAN ROY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08:03:37.3330000Z"/>
    <s v="2026-02-08T14:21:10.9370000Z"/>
    <n v="82"/>
    <m/>
    <s v="2026-02-08T08:03:23.3170000Z"/>
    <m/>
    <m/>
  </r>
  <r>
    <s v="T2-25_BDSDF110"/>
    <x v="3"/>
    <x v="0"/>
    <s v="Trimester 2"/>
    <x v="191"/>
    <s v="2025eb1100253@bitspilani-digital.edu.in"/>
    <s v="2025EB1100253"/>
    <x v="0"/>
    <s v="DRISHAN ROY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4:38:21.8430000Z"/>
    <s v="2026-02-08T14:21:10.9370000Z"/>
    <n v="82"/>
    <m/>
    <s v="2026-02-08T14:38:13.7170000Z"/>
    <m/>
    <m/>
  </r>
  <r>
    <s v="T2-25_BDSDF110"/>
    <x v="3"/>
    <x v="0"/>
    <s v="Trimester 2"/>
    <x v="192"/>
    <s v="2025eb1100254@bitspilani-digital.edu.in"/>
    <s v="2025EB1100254"/>
    <x v="0"/>
    <s v="RENDUCHINTALA VENKATA NAGA CHAITANYA"/>
    <b v="1"/>
    <n v="22"/>
    <n v="46"/>
    <n v="0.47826086956521741"/>
    <s v="Active"/>
    <x v="1"/>
    <n v="0"/>
    <n v="4"/>
    <n v="0"/>
    <s v="no 0% progess"/>
    <n v="0"/>
    <n v="4"/>
    <n v="4"/>
    <n v="0"/>
    <n v="0"/>
    <n v="0"/>
    <m/>
    <n v="0"/>
    <m/>
    <n v="7770"/>
    <s v="2026-02-05T17:25:00.7130000Z"/>
    <s v="2026-02-09T04:15:31.9670000Z"/>
    <n v="202"/>
    <m/>
    <s v="2026-02-05T17:24:52.4670000Z"/>
    <s v="2026-02-05T17:25:07.4800000Z"/>
    <s v="2026-02-05T17:25:07.4800000Z"/>
  </r>
  <r>
    <s v="T2-25_BDSDF107"/>
    <x v="2"/>
    <x v="0"/>
    <s v="Trimester 2"/>
    <x v="192"/>
    <s v="2025eb1100254@bitspilani-digital.edu.in"/>
    <s v="2025EB1100254"/>
    <x v="0"/>
    <s v="RENDUCHINTALA VENKATA NAGA CHAITANYA"/>
    <b v="1"/>
    <n v="38"/>
    <n v="41"/>
    <n v="0.92682926829268297"/>
    <s v="Active"/>
    <x v="1"/>
    <n v="0"/>
    <n v="4"/>
    <n v="0"/>
    <s v="no 0% progess"/>
    <n v="0"/>
    <n v="5"/>
    <n v="6"/>
    <n v="0"/>
    <n v="0"/>
    <n v="0"/>
    <m/>
    <n v="0"/>
    <m/>
    <n v="15326"/>
    <s v="2026-02-06T17:23:08.1400000Z"/>
    <s v="2026-02-09T04:15:31.9670000Z"/>
    <n v="202"/>
    <m/>
    <s v="2026-02-06T17:19:15.4100000Z"/>
    <m/>
    <m/>
  </r>
  <r>
    <s v="T2-25_BDSDF106"/>
    <x v="0"/>
    <x v="0"/>
    <s v="Trimester 2"/>
    <x v="192"/>
    <s v="2025eb1100254@bitspilani-digital.edu.in"/>
    <s v="2025EB1100254"/>
    <x v="0"/>
    <s v="RENDUCHINTALA VENKATA NAGA CHAITANYA"/>
    <b v="1"/>
    <n v="67"/>
    <n v="93"/>
    <n v="0.72043010752688175"/>
    <s v="Active"/>
    <x v="1"/>
    <n v="0"/>
    <n v="4"/>
    <n v="0"/>
    <s v="no 0% progess"/>
    <n v="0"/>
    <n v="18"/>
    <n v="19"/>
    <n v="0"/>
    <n v="0"/>
    <n v="0"/>
    <m/>
    <n v="0"/>
    <m/>
    <n v="61394"/>
    <s v="2026-02-09T05:43:02.6100000Z"/>
    <s v="2026-02-09T04:15:31.9670000Z"/>
    <n v="202"/>
    <m/>
    <s v="2026-02-09T05:41:52.7830000Z"/>
    <s v="2026-02-09T05:30:47.4330000Z"/>
    <s v="2026-02-09T05:30:47.4330000Z"/>
  </r>
  <r>
    <s v="T2-25_BDSDF102"/>
    <x v="1"/>
    <x v="0"/>
    <s v="Trimester 2"/>
    <x v="192"/>
    <s v="2025eb1100254@bitspilani-digital.edu.in"/>
    <s v="2025EB1100254"/>
    <x v="0"/>
    <s v="RENDUCHINTALA VENKATA NAGA CHAITANYA"/>
    <b v="1"/>
    <n v="68"/>
    <n v="84"/>
    <n v="0.80952380952380953"/>
    <s v="Active"/>
    <x v="1"/>
    <n v="0"/>
    <n v="4"/>
    <n v="0"/>
    <s v="no 0% progess"/>
    <n v="0"/>
    <n v="15"/>
    <n v="15"/>
    <n v="0"/>
    <n v="0"/>
    <n v="4"/>
    <m/>
    <n v="0"/>
    <m/>
    <n v="48176"/>
    <s v="2026-02-08T16:55:47.7770000Z"/>
    <s v="2026-02-09T04:15:31.9670000Z"/>
    <n v="202"/>
    <m/>
    <s v="2026-02-08T16:35:44.9400000Z"/>
    <m/>
    <m/>
  </r>
  <r>
    <s v="T2-25_BDSDF102"/>
    <x v="1"/>
    <x v="0"/>
    <s v="Trimester 2"/>
    <x v="193"/>
    <s v="2025eb1100255@bitspilani-digital.edu.in"/>
    <s v="2025EB1100255"/>
    <x v="0"/>
    <s v="ABHIRAM BALARAJ"/>
    <b v="1"/>
    <n v="35"/>
    <n v="84"/>
    <n v="0.41666666666666669"/>
    <s v="Active"/>
    <x v="1"/>
    <n v="0"/>
    <n v="4"/>
    <n v="0"/>
    <s v="no 0% progess"/>
    <n v="0"/>
    <n v="10"/>
    <n v="10"/>
    <n v="0"/>
    <n v="0"/>
    <n v="0"/>
    <m/>
    <n v="0"/>
    <m/>
    <n v="16202"/>
    <s v="2026-02-08T13:08:16.2370000Z"/>
    <s v="2026-02-09T03:37:24.1930000Z"/>
    <n v="152"/>
    <m/>
    <s v="2026-02-08T13:08:06.9330000Z"/>
    <m/>
    <m/>
  </r>
  <r>
    <s v="T2-25_BDSDF106"/>
    <x v="0"/>
    <x v="0"/>
    <s v="Trimester 2"/>
    <x v="193"/>
    <s v="2025eb1100255@bitspilani-digital.edu.in"/>
    <s v="2025EB1100255"/>
    <x v="0"/>
    <s v="ABHIRAM BALARAJ"/>
    <b v="1"/>
    <n v="35"/>
    <n v="93"/>
    <n v="0.37634408602150538"/>
    <s v="Active"/>
    <x v="1"/>
    <n v="0"/>
    <n v="4"/>
    <n v="0"/>
    <s v="no 0% progess"/>
    <n v="0"/>
    <n v="10"/>
    <n v="10"/>
    <n v="0"/>
    <n v="0"/>
    <n v="0"/>
    <m/>
    <n v="0"/>
    <m/>
    <n v="4845"/>
    <s v="2026-02-09T04:45:17.6670000Z"/>
    <s v="2026-02-09T03:37:24.1930000Z"/>
    <n v="152"/>
    <m/>
    <s v="2026-02-09T04:45:14.2070000Z"/>
    <s v="2026-02-09T04:45:33.8770000Z"/>
    <s v="2026-02-09T04:45:37.9300000Z"/>
  </r>
  <r>
    <s v="T2-25_BDSDF107"/>
    <x v="2"/>
    <x v="0"/>
    <s v="Trimester 2"/>
    <x v="193"/>
    <s v="2025eb1100255@bitspilani-digital.edu.in"/>
    <s v="2025EB1100255"/>
    <x v="0"/>
    <s v="ABHIRAM BALARAJ"/>
    <b v="1"/>
    <n v="19"/>
    <n v="41"/>
    <n v="0.46341463414634149"/>
    <s v="Active"/>
    <x v="1"/>
    <n v="0"/>
    <n v="4"/>
    <n v="0"/>
    <s v="no 0% progess"/>
    <n v="0"/>
    <n v="2"/>
    <n v="2"/>
    <n v="0"/>
    <n v="0"/>
    <n v="0"/>
    <m/>
    <n v="0"/>
    <m/>
    <n v="1232"/>
    <s v="2026-02-09T03:38:03.3570000Z"/>
    <s v="2026-02-09T03:37:24.1930000Z"/>
    <n v="152"/>
    <m/>
    <s v="2026-02-07T09:02:54.6100000Z"/>
    <m/>
    <m/>
  </r>
  <r>
    <s v="T2-25_BDSDF110"/>
    <x v="3"/>
    <x v="0"/>
    <s v="Trimester 2"/>
    <x v="193"/>
    <s v="2025eb1100255@bitspilani-digital.edu.in"/>
    <s v="2025EB1100255"/>
    <x v="0"/>
    <s v="ABHIRAM BALARAJ"/>
    <b v="1"/>
    <n v="20"/>
    <n v="46"/>
    <n v="0.43478260869565216"/>
    <s v="Active"/>
    <x v="1"/>
    <n v="0"/>
    <n v="4"/>
    <n v="0"/>
    <s v="no 0% progess"/>
    <n v="0"/>
    <n v="4"/>
    <n v="4"/>
    <n v="0"/>
    <n v="0"/>
    <n v="0"/>
    <m/>
    <n v="0"/>
    <m/>
    <n v="7214"/>
    <s v="2026-02-07T08:56:39.1500000Z"/>
    <s v="2026-02-09T03:37:24.1930000Z"/>
    <n v="152"/>
    <m/>
    <s v="2026-02-05T15:02:43.3370000Z"/>
    <s v="2026-02-05T15:03:14.3370000Z"/>
    <s v="2026-02-05T15:03:18.8700000Z"/>
  </r>
  <r>
    <s v="T2-25_BDSDF110"/>
    <x v="3"/>
    <x v="0"/>
    <s v="Trimester 2"/>
    <x v="194"/>
    <s v="2025eb1100256@bitspilani-digital.edu.in"/>
    <s v="2025EB1100256"/>
    <x v="0"/>
    <s v="RAJAT JAIN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08:37:42.6330000Z"/>
    <s v="2026-02-07T08:24:20.0870000Z"/>
    <n v="85"/>
    <m/>
    <m/>
    <m/>
    <m/>
  </r>
  <r>
    <s v="T2-25_BDSDF107"/>
    <x v="2"/>
    <x v="0"/>
    <s v="Trimester 2"/>
    <x v="194"/>
    <s v="2025eb1100256@bitspilani-digital.edu.in"/>
    <s v="2025EB1100256"/>
    <x v="0"/>
    <s v="RAJAT JAIN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7T08:36:43.6000000Z"/>
    <s v="2026-02-07T08:24:20.0870000Z"/>
    <n v="85"/>
    <m/>
    <s v="2026-02-07T08:36:39.8100000Z"/>
    <m/>
    <m/>
  </r>
  <r>
    <s v="T2-25_BDSDF106"/>
    <x v="0"/>
    <x v="0"/>
    <s v="Trimester 2"/>
    <x v="194"/>
    <s v="2025eb1100256@bitspilani-digital.edu.in"/>
    <s v="2025EB1100256"/>
    <x v="0"/>
    <s v="RAJAT JAIN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59:34.4670000Z"/>
    <s v="2026-02-07T08:24:20.0870000Z"/>
    <n v="85"/>
    <m/>
    <m/>
    <m/>
    <m/>
  </r>
  <r>
    <s v="T2-25_BDSDF102"/>
    <x v="1"/>
    <x v="0"/>
    <s v="Trimester 2"/>
    <x v="194"/>
    <s v="2025eb1100256@bitspilani-digital.edu.in"/>
    <s v="2025EB1100256"/>
    <x v="0"/>
    <s v="RAJAT JAIN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8:24:20.0870000Z"/>
    <n v="85"/>
    <m/>
    <m/>
    <m/>
    <m/>
  </r>
  <r>
    <s v="T2-25_BDSDF106"/>
    <x v="0"/>
    <x v="0"/>
    <s v="Trimester 2"/>
    <x v="195"/>
    <s v="2025eb1100257@bitspilani-digital.edu.in"/>
    <s v="2025EB1100257"/>
    <x v="0"/>
    <s v="HARSH PRATAP SINGH SHISHODIA"/>
    <b v="1"/>
    <n v="3"/>
    <n v="93"/>
    <n v="3.2258064516129031E-2"/>
    <s v="Active"/>
    <x v="0"/>
    <n v="0"/>
    <n v="4"/>
    <n v="0"/>
    <s v="no 0% progess"/>
    <n v="0"/>
    <n v="0"/>
    <n v="0"/>
    <n v="0"/>
    <n v="0"/>
    <n v="0"/>
    <m/>
    <n v="0"/>
    <m/>
    <n v="9059"/>
    <s v="2026-02-07T13:12:41.2430000Z"/>
    <s v="2026-02-08T02:09:46.5000000Z"/>
    <n v="235"/>
    <m/>
    <m/>
    <s v="2026-02-03T08:07:44.3130000Z"/>
    <s v="2026-02-03T08:07:44.3130000Z"/>
  </r>
  <r>
    <s v="T2-25_BDSDF107"/>
    <x v="2"/>
    <x v="0"/>
    <s v="Trimester 2"/>
    <x v="195"/>
    <s v="2025eb1100257@bitspilani-digital.edu.in"/>
    <s v="2025EB1100257"/>
    <x v="0"/>
    <s v="HARSH PRATAP SINGH SHISHODIA"/>
    <b v="1"/>
    <n v="12"/>
    <n v="41"/>
    <n v="0.29268292682926828"/>
    <s v="Active"/>
    <x v="1"/>
    <n v="0"/>
    <n v="4"/>
    <n v="0"/>
    <s v="no 0% progess"/>
    <n v="0"/>
    <n v="2"/>
    <n v="2"/>
    <n v="2"/>
    <n v="0"/>
    <n v="0"/>
    <s v="2026-01-18T16:49:59.6300000Z"/>
    <n v="0"/>
    <m/>
    <n v="17444"/>
    <s v="2026-02-07T07:00:28.9270000Z"/>
    <s v="2026-02-08T02:09:46.5000000Z"/>
    <n v="235"/>
    <m/>
    <s v="2026-02-07T07:00:10.3100000Z"/>
    <m/>
    <m/>
  </r>
  <r>
    <s v="T2-25_BDSDF110"/>
    <x v="3"/>
    <x v="0"/>
    <s v="Trimester 2"/>
    <x v="195"/>
    <s v="2025eb1100257@bitspilani-digital.edu.in"/>
    <s v="2025EB1100257"/>
    <x v="0"/>
    <s v="HARSH PRATAP SINGH SHISHODIA"/>
    <b v="1"/>
    <n v="27"/>
    <n v="46"/>
    <n v="0.58695652173913049"/>
    <s v="Active"/>
    <x v="1"/>
    <n v="0"/>
    <n v="4"/>
    <n v="0"/>
    <s v="no 0% progess"/>
    <n v="0"/>
    <n v="8"/>
    <n v="9"/>
    <n v="0"/>
    <n v="0"/>
    <n v="0"/>
    <m/>
    <n v="0"/>
    <m/>
    <n v="75600"/>
    <s v="2026-02-08T02:14:42.6800000Z"/>
    <s v="2026-02-08T02:09:46.5000000Z"/>
    <n v="235"/>
    <m/>
    <s v="2026-02-08T02:14:35.9800000Z"/>
    <s v="2026-02-06T06:11:41.6530000Z"/>
    <s v="2026-02-07T13:12:27.4070000Z"/>
  </r>
  <r>
    <s v="T2-25_BDSDF101"/>
    <x v="7"/>
    <x v="0"/>
    <s v="Trimester 2"/>
    <x v="195"/>
    <s v="2025eb1100257@bitspilani-digital.edu.in"/>
    <s v="2025EB1100257"/>
    <x v="0"/>
    <s v="HARSH PRATAP SINGH SHISHODI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3606"/>
    <s v="2026-02-07T15:31:19.2130000Z"/>
    <s v="2026-02-08T02:09:46.5000000Z"/>
    <n v="235"/>
    <m/>
    <m/>
    <m/>
    <m/>
  </r>
  <r>
    <s v="T2-25_BDSDF108"/>
    <x v="4"/>
    <x v="0"/>
    <s v="Trimester 2"/>
    <x v="196"/>
    <s v="2025eb1100258@bitspilani-digital.edu.in"/>
    <s v="2025EB1100258"/>
    <x v="0"/>
    <s v="J E ANUSHA LINDA KOSTKA"/>
    <b v="1"/>
    <n v="73"/>
    <n v="88"/>
    <n v="0.82954545454545459"/>
    <s v="Active"/>
    <x v="1"/>
    <n v="0"/>
    <n v="4"/>
    <n v="0"/>
    <s v="no 0% progess"/>
    <n v="0"/>
    <n v="20"/>
    <n v="20"/>
    <n v="0"/>
    <n v="0"/>
    <n v="0"/>
    <m/>
    <n v="0"/>
    <m/>
    <n v="63032"/>
    <s v="2026-02-08T13:44:15.0000000Z"/>
    <s v="2026-02-09T00:33:40.3130000Z"/>
    <n v="259"/>
    <m/>
    <s v="2026-02-08T05:29:46.4900000Z"/>
    <s v="2026-01-22T03:54:01.3430000Z"/>
    <s v="2026-01-22T03:54:01.3270000Z"/>
  </r>
  <r>
    <s v="T2-25_BDSDF113"/>
    <x v="6"/>
    <x v="0"/>
    <s v="Trimester 2"/>
    <x v="196"/>
    <s v="2025eb1100258@bitspilani-digital.edu.in"/>
    <s v="2025EB1100258"/>
    <x v="0"/>
    <s v="J E ANUSHA LINDA KOSTKA"/>
    <b v="1"/>
    <n v="76"/>
    <n v="86"/>
    <n v="0.88372093023255816"/>
    <s v="Active"/>
    <x v="1"/>
    <n v="0"/>
    <n v="4"/>
    <n v="0"/>
    <s v="no 0% progess"/>
    <n v="0"/>
    <n v="18"/>
    <n v="19"/>
    <n v="0"/>
    <n v="0"/>
    <n v="0"/>
    <m/>
    <n v="0"/>
    <m/>
    <n v="31766"/>
    <s v="2026-02-09T00:38:37.8200000Z"/>
    <s v="2026-02-09T00:33:40.3130000Z"/>
    <n v="259"/>
    <m/>
    <s v="2026-02-09T00:38:33.5070000Z"/>
    <s v="2026-02-06T07:20:53.5870000Z"/>
    <s v="2026-02-06T07:20:53.5830000Z"/>
  </r>
  <r>
    <s v="T2-25_BDSDF112"/>
    <x v="8"/>
    <x v="0"/>
    <s v="Trimester 2"/>
    <x v="196"/>
    <s v="2025eb1100258@bitspilani-digital.edu.in"/>
    <s v="2025EB1100258"/>
    <x v="0"/>
    <s v="J E ANUSHA LINDA KOSTKA"/>
    <b v="1"/>
    <n v="62"/>
    <n v="77"/>
    <n v="0.80519480519480524"/>
    <s v="Active"/>
    <x v="1"/>
    <n v="0"/>
    <n v="4"/>
    <n v="0"/>
    <s v="no 0% progess"/>
    <n v="0"/>
    <n v="18"/>
    <n v="18"/>
    <n v="0"/>
    <n v="0"/>
    <n v="0"/>
    <m/>
    <n v="0"/>
    <m/>
    <n v="32063"/>
    <s v="2026-02-09T00:44:03.9430000Z"/>
    <s v="2026-02-09T00:33:40.3130000Z"/>
    <n v="259"/>
    <m/>
    <s v="2026-02-09T00:43:56.3300000Z"/>
    <m/>
    <m/>
  </r>
  <r>
    <s v="T2-25_BDSDF114"/>
    <x v="5"/>
    <x v="0"/>
    <s v="Trimester 2"/>
    <x v="196"/>
    <s v="2025eb1100258@bitspilani-digital.edu.in"/>
    <s v="2025EB1100258"/>
    <x v="0"/>
    <s v="J E ANUSHA LINDA KOSTKA"/>
    <b v="1"/>
    <n v="54"/>
    <n v="61"/>
    <n v="0.88524590163934425"/>
    <s v="Active"/>
    <x v="1"/>
    <n v="0"/>
    <n v="4"/>
    <n v="0"/>
    <s v="no 0% progess"/>
    <n v="0"/>
    <n v="12"/>
    <n v="12"/>
    <n v="0"/>
    <n v="0"/>
    <n v="0"/>
    <m/>
    <n v="0"/>
    <m/>
    <n v="25721"/>
    <s v="2026-02-08T13:35:14.9130000Z"/>
    <s v="2026-02-09T00:33:40.3130000Z"/>
    <n v="259"/>
    <m/>
    <s v="2026-02-08T13:35:10.1770000Z"/>
    <s v="2026-02-07T02:20:19.5870000Z"/>
    <s v="2026-02-07T02:20:19.5870000Z"/>
  </r>
  <r>
    <s v="T2-25_BDSDF110"/>
    <x v="3"/>
    <x v="0"/>
    <s v="Trimester 2"/>
    <x v="197"/>
    <s v="2025eb1100259@bitspilani-digital.edu.in"/>
    <s v="2025EB1100259"/>
    <x v="0"/>
    <s v="SAGNIK DEY"/>
    <b v="1"/>
    <n v="10"/>
    <n v="46"/>
    <n v="0.21739130434782608"/>
    <s v="Active"/>
    <x v="1"/>
    <n v="0"/>
    <n v="4"/>
    <n v="0"/>
    <s v="no 0% progess"/>
    <n v="0"/>
    <n v="0"/>
    <n v="0"/>
    <n v="0"/>
    <n v="0"/>
    <n v="0"/>
    <m/>
    <n v="0"/>
    <m/>
    <n v="917"/>
    <s v="2026-02-08T20:17:40.8670000Z"/>
    <s v="2026-02-08T20:17:04.0870000Z"/>
    <n v="315"/>
    <m/>
    <m/>
    <s v="2026-01-17T18:00:29.3130000Z"/>
    <s v="2026-01-17T18:00:29.2970000Z"/>
  </r>
  <r>
    <s v="T2-25_BDSDF107"/>
    <x v="2"/>
    <x v="0"/>
    <s v="Trimester 2"/>
    <x v="197"/>
    <s v="2025eb1100259@bitspilani-digital.edu.in"/>
    <s v="2025EB1100259"/>
    <x v="0"/>
    <s v="SAGNIK DEY"/>
    <b v="1"/>
    <n v="5"/>
    <n v="41"/>
    <n v="0.12195121951219512"/>
    <s v="Active"/>
    <x v="1"/>
    <n v="0"/>
    <n v="4"/>
    <n v="0"/>
    <s v="no 0% progess"/>
    <n v="0"/>
    <n v="1"/>
    <n v="1"/>
    <n v="0"/>
    <n v="0"/>
    <n v="0"/>
    <m/>
    <n v="0"/>
    <m/>
    <n v="162"/>
    <s v="2026-02-08T20:18:34.3800000Z"/>
    <s v="2026-02-08T20:17:04.0870000Z"/>
    <n v="315"/>
    <m/>
    <s v="2026-02-07T20:59:02.6800000Z"/>
    <m/>
    <m/>
  </r>
  <r>
    <s v="T2-25_BDSDF106"/>
    <x v="0"/>
    <x v="0"/>
    <s v="Trimester 2"/>
    <x v="197"/>
    <s v="2025eb1100259@bitspilani-digital.edu.in"/>
    <s v="2025EB1100259"/>
    <x v="0"/>
    <s v="SAGNIK DEY"/>
    <b v="1"/>
    <n v="7"/>
    <n v="93"/>
    <n v="7.5268817204301078E-2"/>
    <s v="Active"/>
    <x v="0"/>
    <n v="0"/>
    <n v="4"/>
    <n v="0"/>
    <s v="no 0% progess"/>
    <n v="0"/>
    <n v="1"/>
    <n v="1"/>
    <n v="0"/>
    <n v="0"/>
    <n v="0"/>
    <m/>
    <n v="0"/>
    <m/>
    <n v="1089"/>
    <s v="2026-02-08T20:18:39.9630000Z"/>
    <s v="2026-02-08T20:17:04.0870000Z"/>
    <n v="315"/>
    <m/>
    <s v="2026-02-07T21:03:40.9770000Z"/>
    <s v="2026-01-17T17:11:19.0330000Z"/>
    <s v="2026-01-17T17:19:11.6930000Z"/>
  </r>
  <r>
    <s v="T2-25_BDSDF102"/>
    <x v="1"/>
    <x v="0"/>
    <s v="Trimester 2"/>
    <x v="197"/>
    <s v="2025eb1100259@bitspilani-digital.edu.in"/>
    <s v="2025EB1100259"/>
    <x v="0"/>
    <s v="SAGNIK DEY"/>
    <b v="1"/>
    <n v="7"/>
    <n v="84"/>
    <n v="8.3333333333333329E-2"/>
    <s v="Active"/>
    <x v="0"/>
    <n v="0"/>
    <n v="4"/>
    <n v="0"/>
    <s v="no 0% progess"/>
    <n v="0"/>
    <n v="2"/>
    <n v="2"/>
    <n v="0"/>
    <n v="0"/>
    <n v="0"/>
    <m/>
    <n v="0"/>
    <m/>
    <n v="863"/>
    <s v="2026-02-08T19:04:38.8430000Z"/>
    <s v="2026-02-08T20:17:04.0870000Z"/>
    <n v="315"/>
    <m/>
    <s v="2026-02-08T19:04:37.7200000Z"/>
    <m/>
    <m/>
  </r>
  <r>
    <s v="T2-25_BDSDF102"/>
    <x v="1"/>
    <x v="0"/>
    <s v="Trimester 2"/>
    <x v="198"/>
    <s v="2025eb1100260@bitspilani-digital.edu.in"/>
    <s v="2025EB1100260"/>
    <x v="0"/>
    <s v="RESHAB KOUNDAL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07:51:26.2100000Z"/>
    <s v="2026-02-04T08:52:32.5870000Z"/>
    <n v="112"/>
    <m/>
    <m/>
    <m/>
    <m/>
  </r>
  <r>
    <s v="T2-25_BDSDF106"/>
    <x v="0"/>
    <x v="0"/>
    <s v="Trimester 2"/>
    <x v="198"/>
    <s v="2025eb1100260@bitspilani-digital.edu.in"/>
    <s v="2025EB1100260"/>
    <x v="0"/>
    <s v="RESHAB KOUNDAL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43:24.5570000Z"/>
    <s v="2026-02-04T08:52:32.5870000Z"/>
    <n v="112"/>
    <m/>
    <m/>
    <m/>
    <m/>
  </r>
  <r>
    <s v="T2-25_BDSDF107"/>
    <x v="2"/>
    <x v="0"/>
    <s v="Trimester 2"/>
    <x v="198"/>
    <s v="2025eb1100260@bitspilani-digital.edu.in"/>
    <s v="2025EB1100260"/>
    <x v="0"/>
    <s v="RESHAB KOUNDAL"/>
    <b v="1"/>
    <n v="5"/>
    <n v="41"/>
    <n v="0.12195121951219512"/>
    <s v="Active"/>
    <x v="1"/>
    <n v="0"/>
    <n v="4"/>
    <n v="0"/>
    <s v="no 0% progess"/>
    <n v="0"/>
    <n v="0"/>
    <n v="0"/>
    <n v="0"/>
    <n v="0"/>
    <n v="0"/>
    <m/>
    <n v="0"/>
    <m/>
    <n v="1599"/>
    <s v="2026-01-23T14:18:28.6630000Z"/>
    <s v="2026-02-04T08:52:32.5870000Z"/>
    <n v="112"/>
    <m/>
    <m/>
    <m/>
    <m/>
  </r>
  <r>
    <s v="T2-25_BDSDF110"/>
    <x v="3"/>
    <x v="0"/>
    <s v="Trimester 2"/>
    <x v="198"/>
    <s v="2025eb1100260@bitspilani-digital.edu.in"/>
    <s v="2025EB1100260"/>
    <x v="0"/>
    <s v="RESHAB KOUNDAL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31"/>
    <s v="2026-01-23T14:41:50.4330000Z"/>
    <s v="2026-02-04T08:52:32.5870000Z"/>
    <n v="112"/>
    <m/>
    <m/>
    <s v="2026-01-23T14:42:02.2500000Z"/>
    <s v="2026-01-23T14:42:33.1300000Z"/>
  </r>
  <r>
    <s v="T2-25_BDSDF110"/>
    <x v="3"/>
    <x v="0"/>
    <s v="Trimester 2"/>
    <x v="199"/>
    <s v="2025eb1100261@bitspilani-digital.edu.in"/>
    <s v="2025EB1100261"/>
    <x v="0"/>
    <s v="SRINIVASAN SRIVATHSAN SRINIVASAN HARIHARAN"/>
    <b v="1"/>
    <n v="42"/>
    <n v="46"/>
    <n v="0.91304347826086951"/>
    <s v="Active"/>
    <x v="1"/>
    <n v="0"/>
    <n v="4"/>
    <n v="0"/>
    <s v="no 0% progess"/>
    <n v="0"/>
    <n v="12"/>
    <n v="14"/>
    <n v="1"/>
    <n v="0"/>
    <n v="0"/>
    <s v="2026-01-18T08:20:56.4770000Z"/>
    <n v="0"/>
    <m/>
    <n v="4954"/>
    <s v="2026-02-08T05:07:35.3930000Z"/>
    <s v="2026-02-08T10:47:37.8800000Z"/>
    <n v="261"/>
    <m/>
    <s v="2026-02-08T05:07:22.5030000Z"/>
    <s v="2026-02-06T16:42:18.5270000Z"/>
    <s v="2026-02-06T16:43:32.2830000Z"/>
  </r>
  <r>
    <s v="T2-25_BDSDF107"/>
    <x v="2"/>
    <x v="0"/>
    <s v="Trimester 2"/>
    <x v="199"/>
    <s v="2025eb1100261@bitspilani-digital.edu.in"/>
    <s v="2025EB1100261"/>
    <x v="0"/>
    <s v="SRINIVASAN SRIVATHSAN SRINIVASAN HARIHARAN"/>
    <b v="1"/>
    <n v="38"/>
    <n v="41"/>
    <n v="0.92682926829268297"/>
    <s v="Active"/>
    <x v="1"/>
    <n v="0"/>
    <n v="4"/>
    <n v="0"/>
    <s v="no 0% progess"/>
    <n v="0"/>
    <n v="6"/>
    <n v="6"/>
    <n v="0"/>
    <n v="0"/>
    <n v="0"/>
    <m/>
    <n v="0"/>
    <m/>
    <n v="4594"/>
    <s v="2026-02-06T16:47:50.4200000Z"/>
    <s v="2026-02-08T10:47:37.8800000Z"/>
    <n v="261"/>
    <m/>
    <s v="2026-02-06T16:46:45.7000000Z"/>
    <m/>
    <m/>
  </r>
  <r>
    <s v="T2-25_BDSDF106"/>
    <x v="0"/>
    <x v="0"/>
    <s v="Trimester 2"/>
    <x v="199"/>
    <s v="2025eb1100261@bitspilani-digital.edu.in"/>
    <s v="2025EB1100261"/>
    <x v="0"/>
    <s v="SRINIVASAN SRIVATHSAN SRINIVASAN HARIHARAN"/>
    <b v="1"/>
    <n v="91"/>
    <n v="93"/>
    <n v="0.978494623655914"/>
    <s v="Active"/>
    <x v="1"/>
    <n v="0"/>
    <n v="4"/>
    <n v="0"/>
    <s v="no 0% progess"/>
    <n v="0"/>
    <n v="30"/>
    <n v="30"/>
    <n v="0"/>
    <n v="0"/>
    <n v="0"/>
    <m/>
    <n v="0"/>
    <m/>
    <n v="13662"/>
    <s v="2026-02-08T05:07:53.7130000Z"/>
    <s v="2026-02-08T10:47:37.8800000Z"/>
    <n v="261"/>
    <m/>
    <s v="2026-02-08T04:56:05.4300000Z"/>
    <s v="2026-02-07T08:54:30.9000000Z"/>
    <s v="2026-02-07T09:00:44.4200000Z"/>
  </r>
  <r>
    <s v="T2-25_BDSDF102"/>
    <x v="1"/>
    <x v="0"/>
    <s v="Trimester 2"/>
    <x v="199"/>
    <s v="2025eb1100261@bitspilani-digital.edu.in"/>
    <s v="2025EB1100261"/>
    <x v="0"/>
    <s v="SRINIVASAN SRIVATHSAN SRINIVASAN HARIHARAN"/>
    <b v="1"/>
    <n v="56"/>
    <n v="84"/>
    <n v="0.66666666666666663"/>
    <s v="Active"/>
    <x v="1"/>
    <n v="0"/>
    <n v="4"/>
    <n v="0"/>
    <s v="no 0% progess"/>
    <n v="0"/>
    <n v="18"/>
    <n v="19"/>
    <n v="0"/>
    <n v="0"/>
    <n v="0"/>
    <m/>
    <n v="0"/>
    <m/>
    <n v="8092"/>
    <s v="2026-02-08T10:47:53.0630000Z"/>
    <s v="2026-02-08T10:47:37.8800000Z"/>
    <n v="261"/>
    <m/>
    <s v="2026-02-08T05:15:35.1300000Z"/>
    <m/>
    <m/>
  </r>
  <r>
    <s v="T2-25_BDSDF102"/>
    <x v="1"/>
    <x v="0"/>
    <s v="Trimester 2"/>
    <x v="200"/>
    <s v="2025eb1100262@bitspilani-digital.edu.in"/>
    <s v="2025EB1100262"/>
    <x v="0"/>
    <s v="VINOD SENTHIL PRASAD M"/>
    <b v="1"/>
    <n v="4"/>
    <n v="84"/>
    <n v="4.7619047619047616E-2"/>
    <s v="Active"/>
    <x v="0"/>
    <n v="0"/>
    <n v="4"/>
    <n v="0"/>
    <s v="no 0% progess"/>
    <n v="0"/>
    <n v="0"/>
    <n v="0"/>
    <n v="0"/>
    <n v="0"/>
    <n v="0"/>
    <m/>
    <n v="0"/>
    <m/>
    <n v="713"/>
    <s v="2026-02-07T07:10:51.0670000Z"/>
    <s v="2026-02-07T15:01:46.6730000Z"/>
    <n v="143"/>
    <m/>
    <m/>
    <m/>
    <m/>
  </r>
  <r>
    <s v="T2-25_BDSDF106"/>
    <x v="0"/>
    <x v="0"/>
    <s v="Trimester 2"/>
    <x v="200"/>
    <s v="2025eb1100262@bitspilani-digital.edu.in"/>
    <s v="2025EB1100262"/>
    <x v="0"/>
    <s v="VINOD SENTHIL PRASAD M"/>
    <b v="1"/>
    <n v="16"/>
    <n v="93"/>
    <n v="0.17204301075268819"/>
    <s v="Active"/>
    <x v="1"/>
    <n v="0"/>
    <n v="4"/>
    <n v="0"/>
    <s v="no 0% progess"/>
    <n v="0"/>
    <n v="5"/>
    <n v="5"/>
    <n v="0"/>
    <n v="0"/>
    <n v="0"/>
    <m/>
    <n v="0"/>
    <m/>
    <n v="10391"/>
    <s v="2026-02-07T07:11:09.4670000Z"/>
    <s v="2026-02-07T15:01:46.6730000Z"/>
    <n v="143"/>
    <m/>
    <s v="2026-01-24T15:22:06.0570000Z"/>
    <s v="2026-01-24T15:22:20.3670000Z"/>
    <s v="2026-01-24T15:22:20.3730000Z"/>
  </r>
  <r>
    <s v="T2-25_BDSDF107"/>
    <x v="2"/>
    <x v="0"/>
    <s v="Trimester 2"/>
    <x v="200"/>
    <s v="2025eb1100262@bitspilani-digital.edu.in"/>
    <s v="2025EB1100262"/>
    <x v="0"/>
    <s v="VINOD SENTHIL PRASAD M"/>
    <b v="1"/>
    <n v="8"/>
    <n v="41"/>
    <n v="0.1951219512195122"/>
    <s v="Active"/>
    <x v="1"/>
    <n v="0"/>
    <n v="4"/>
    <n v="0"/>
    <s v="no 0% progess"/>
    <n v="0"/>
    <n v="2"/>
    <n v="2"/>
    <n v="0"/>
    <n v="0"/>
    <n v="0"/>
    <m/>
    <n v="0"/>
    <m/>
    <n v="1079"/>
    <s v="2026-02-07T07:12:39.9730000Z"/>
    <s v="2026-02-07T15:01:46.6730000Z"/>
    <n v="143"/>
    <m/>
    <s v="2026-02-07T07:07:38.5070000Z"/>
    <m/>
    <m/>
  </r>
  <r>
    <s v="T2-25_BDSDF110"/>
    <x v="3"/>
    <x v="0"/>
    <s v="Trimester 2"/>
    <x v="200"/>
    <s v="2025eb1100262@bitspilani-digital.edu.in"/>
    <s v="2025EB1100262"/>
    <x v="0"/>
    <s v="VINOD SENTHIL PRASAD M"/>
    <b v="1"/>
    <n v="8"/>
    <n v="46"/>
    <n v="0.17391304347826086"/>
    <s v="Active"/>
    <x v="1"/>
    <n v="0"/>
    <n v="4"/>
    <n v="0"/>
    <s v="no 0% progess"/>
    <n v="0"/>
    <n v="1"/>
    <n v="1"/>
    <n v="0"/>
    <n v="0"/>
    <n v="0"/>
    <m/>
    <n v="0"/>
    <m/>
    <n v="1554"/>
    <s v="2026-02-07T15:29:09.3870000Z"/>
    <s v="2026-02-07T15:01:46.6730000Z"/>
    <n v="143"/>
    <m/>
    <s v="2026-02-07T15:29:05.2800000Z"/>
    <s v="2026-02-07T15:29:18.4930000Z"/>
    <s v="2026-02-07T15:29:18.4900000Z"/>
  </r>
  <r>
    <s v="T2-25_BDSDF110"/>
    <x v="3"/>
    <x v="0"/>
    <s v="Trimester 2"/>
    <x v="201"/>
    <s v="2025eb1100263@bitspilani-digital.edu.in"/>
    <s v="2025EB1100263"/>
    <x v="0"/>
    <s v="SHETA DARSHANKUMAR RAGHAVJI"/>
    <b v="1"/>
    <n v="45"/>
    <n v="46"/>
    <n v="0.97826086956521741"/>
    <s v="Active"/>
    <x v="1"/>
    <n v="0"/>
    <n v="4"/>
    <n v="0"/>
    <s v="no 0% progess"/>
    <n v="0"/>
    <n v="13"/>
    <n v="13"/>
    <n v="1"/>
    <n v="0"/>
    <n v="1"/>
    <s v="2026-01-29T07:11:43.4930000Z"/>
    <n v="0"/>
    <m/>
    <n v="30457"/>
    <s v="2026-02-09T03:02:55.3100000Z"/>
    <s v="2026-02-09T02:35:52.7800000Z"/>
    <n v="481"/>
    <m/>
    <s v="2026-02-09T03:02:48.8930000Z"/>
    <s v="2026-02-04T14:00:49.6800000Z"/>
    <s v="2026-02-04T14:00:49.6800000Z"/>
  </r>
  <r>
    <s v="T2-25_BDSDF107"/>
    <x v="2"/>
    <x v="0"/>
    <s v="Trimester 2"/>
    <x v="201"/>
    <s v="2025eb1100263@bitspilani-digital.edu.in"/>
    <s v="2025EB1100263"/>
    <x v="0"/>
    <s v="SHETA DARSHANKUMAR RAGHAVJI"/>
    <b v="1"/>
    <n v="40"/>
    <n v="41"/>
    <n v="0.97560975609756095"/>
    <s v="Active"/>
    <x v="1"/>
    <n v="0"/>
    <n v="4"/>
    <n v="0"/>
    <s v="no 0% progess"/>
    <n v="0"/>
    <n v="6"/>
    <n v="6"/>
    <n v="1"/>
    <n v="0"/>
    <n v="2"/>
    <s v="2026-01-18T11:18:30.2170000Z"/>
    <n v="0"/>
    <m/>
    <n v="55426"/>
    <s v="2026-02-07T04:42:24.3130000Z"/>
    <s v="2026-02-09T02:35:52.7800000Z"/>
    <n v="481"/>
    <m/>
    <s v="2026-02-07T04:42:00.7500000Z"/>
    <m/>
    <m/>
  </r>
  <r>
    <s v="T2-25_BDSDF106"/>
    <x v="0"/>
    <x v="0"/>
    <s v="Trimester 2"/>
    <x v="201"/>
    <s v="2025eb1100263@bitspilani-digital.edu.in"/>
    <s v="2025EB1100263"/>
    <x v="0"/>
    <s v="SHETA DARSHANKUMAR RAGHAVJI"/>
    <b v="1"/>
    <n v="61"/>
    <n v="93"/>
    <n v="0.65591397849462363"/>
    <s v="Active"/>
    <x v="1"/>
    <n v="0"/>
    <n v="4"/>
    <n v="0"/>
    <s v="no 0% progess"/>
    <n v="0"/>
    <n v="21"/>
    <n v="21"/>
    <n v="0"/>
    <n v="0"/>
    <n v="1"/>
    <m/>
    <n v="0"/>
    <m/>
    <n v="58523"/>
    <s v="2026-02-08T06:47:43.6200000Z"/>
    <s v="2026-02-09T02:35:52.7800000Z"/>
    <n v="481"/>
    <m/>
    <s v="2026-02-08T06:47:14.6130000Z"/>
    <s v="2026-02-04T03:56:08.5670000Z"/>
    <s v="2026-02-06T13:59:27.3300000Z"/>
  </r>
  <r>
    <s v="T2-25_BDSDF102"/>
    <x v="1"/>
    <x v="0"/>
    <s v="Trimester 2"/>
    <x v="201"/>
    <s v="2025eb1100263@bitspilani-digital.edu.in"/>
    <s v="2025EB1100263"/>
    <x v="0"/>
    <s v="SHETA DARSHANKUMAR RAGHAVJI"/>
    <b v="1"/>
    <n v="73"/>
    <n v="84"/>
    <n v="0.86904761904761907"/>
    <s v="Active"/>
    <x v="1"/>
    <n v="0"/>
    <n v="4"/>
    <n v="0"/>
    <s v="no 0% progess"/>
    <n v="0"/>
    <n v="25"/>
    <n v="25"/>
    <n v="4"/>
    <n v="0"/>
    <n v="1"/>
    <s v="2026-02-05T03:56:28.7270000Z"/>
    <n v="0"/>
    <m/>
    <n v="249879"/>
    <s v="2026-02-09T04:39:26.5100000Z"/>
    <s v="2026-02-09T02:35:52.7800000Z"/>
    <n v="481"/>
    <m/>
    <s v="2026-02-09T04:39:08.3270000Z"/>
    <m/>
    <m/>
  </r>
  <r>
    <s v="T2-25_BDSDF102"/>
    <x v="1"/>
    <x v="0"/>
    <s v="Trimester 2"/>
    <x v="202"/>
    <s v="2025eb1100264@bitspilani-digital.edu.in"/>
    <s v="2025EB1100264"/>
    <x v="0"/>
    <s v="PRATHEEKSH S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14:53:16.8730000Z"/>
    <s v="2026-02-08T14:44:04.3770000Z"/>
    <n v="113"/>
    <m/>
    <s v="2026-02-08T14:52:56.9430000Z"/>
    <m/>
    <m/>
  </r>
  <r>
    <s v="T2-25_BDSDF106"/>
    <x v="0"/>
    <x v="0"/>
    <s v="Trimester 2"/>
    <x v="202"/>
    <s v="2025eb1100264@bitspilani-digital.edu.in"/>
    <s v="2025EB1100264"/>
    <x v="0"/>
    <s v="PRATHEEKSH S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4:53:50.9630000Z"/>
    <s v="2026-02-08T14:44:04.3770000Z"/>
    <n v="113"/>
    <m/>
    <s v="2026-02-08T14:49:40.0600000Z"/>
    <m/>
    <m/>
  </r>
  <r>
    <s v="T2-25_BDSDF107"/>
    <x v="2"/>
    <x v="0"/>
    <s v="Trimester 2"/>
    <x v="202"/>
    <s v="2025eb1100264@bitspilani-digital.edu.in"/>
    <s v="2025EB1100264"/>
    <x v="0"/>
    <s v="PRATHEEKSH S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4:53:29.0700000Z"/>
    <s v="2026-02-08T14:44:04.3770000Z"/>
    <n v="113"/>
    <m/>
    <s v="2026-02-07T15:28:14.7800000Z"/>
    <m/>
    <m/>
  </r>
  <r>
    <s v="T2-25_BDSDF110"/>
    <x v="3"/>
    <x v="0"/>
    <s v="Trimester 2"/>
    <x v="202"/>
    <s v="2025eb1100264@bitspilani-digital.edu.in"/>
    <s v="2025EB1100264"/>
    <x v="0"/>
    <s v="PRATHEEKSH S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4:53:42.3500000Z"/>
    <s v="2026-02-08T14:44:04.3770000Z"/>
    <n v="113"/>
    <m/>
    <s v="2026-02-08T14:47:48.8200000Z"/>
    <m/>
    <m/>
  </r>
  <r>
    <s v="T2-25_BDSDF114"/>
    <x v="5"/>
    <x v="0"/>
    <s v="Trimester 2"/>
    <x v="203"/>
    <s v="2025eb1100266@bitspilani-digital.edu.in"/>
    <s v="2025EB1100266"/>
    <x v="0"/>
    <s v="HIMA BINDU BR"/>
    <b v="1"/>
    <n v="1"/>
    <n v="61"/>
    <n v="1.6393442622950821E-2"/>
    <s v="Active"/>
    <x v="0"/>
    <n v="0"/>
    <n v="4"/>
    <n v="0"/>
    <s v="no 0% progess"/>
    <n v="0"/>
    <n v="0"/>
    <n v="0"/>
    <n v="0"/>
    <n v="0"/>
    <n v="0"/>
    <m/>
    <n v="0"/>
    <m/>
    <n v="2033"/>
    <s v="2026-02-02T06:05:08.2570000Z"/>
    <s v="2026-02-08T12:23:19.9900000Z"/>
    <n v="188"/>
    <m/>
    <m/>
    <m/>
    <m/>
  </r>
  <r>
    <s v="T2-25_BDSDF112"/>
    <x v="8"/>
    <x v="0"/>
    <s v="Trimester 2"/>
    <x v="203"/>
    <s v="2025eb1100266@bitspilani-digital.edu.in"/>
    <s v="2025EB1100266"/>
    <x v="0"/>
    <s v="HIMA BINDU BR"/>
    <b v="1"/>
    <n v="0"/>
    <n v="7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6:28:53.6270000Z"/>
    <s v="2026-02-08T12:23:19.9900000Z"/>
    <n v="188"/>
    <m/>
    <m/>
    <m/>
    <m/>
  </r>
  <r>
    <s v="T2-25_BDSDF113"/>
    <x v="6"/>
    <x v="0"/>
    <s v="Trimester 2"/>
    <x v="203"/>
    <s v="2025eb1100266@bitspilani-digital.edu.in"/>
    <s v="2025EB1100266"/>
    <x v="0"/>
    <s v="HIMA BINDU BR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8T16:28:45.3730000Z"/>
    <s v="2026-02-08T12:23:19.9900000Z"/>
    <n v="188"/>
    <m/>
    <m/>
    <m/>
    <m/>
  </r>
  <r>
    <s v="T2-25_BDSDF108"/>
    <x v="4"/>
    <x v="0"/>
    <s v="Trimester 2"/>
    <x v="203"/>
    <s v="2025eb1100266@bitspilani-digital.edu.in"/>
    <s v="2025EB1100266"/>
    <x v="0"/>
    <s v="HIMA BINDU BR"/>
    <b v="1"/>
    <n v="1"/>
    <n v="88"/>
    <n v="1.1363636363636364E-2"/>
    <s v="Active"/>
    <x v="0"/>
    <n v="0"/>
    <n v="4"/>
    <n v="0"/>
    <s v="no 0% progess"/>
    <n v="0"/>
    <n v="0"/>
    <n v="0"/>
    <n v="0"/>
    <n v="0"/>
    <n v="0"/>
    <m/>
    <n v="0"/>
    <m/>
    <n v="18"/>
    <s v="2026-01-27T14:27:33.6700000Z"/>
    <s v="2026-02-08T12:23:19.9900000Z"/>
    <n v="188"/>
    <m/>
    <m/>
    <m/>
    <m/>
  </r>
  <r>
    <s v="T2-25_BDSDF110"/>
    <x v="3"/>
    <x v="0"/>
    <s v="Trimester 2"/>
    <x v="204"/>
    <s v="2025eb1100267@bitspilani-digital.edu.in"/>
    <s v="2025EB1100267"/>
    <x v="0"/>
    <s v="RUHAAN GOYAL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33"/>
    <s v="2026-02-04T06:11:32.9530000Z"/>
    <s v="2026-02-08T19:18:18.6600000Z"/>
    <n v="241"/>
    <m/>
    <m/>
    <s v="2026-01-19T06:19:49.0070000Z"/>
    <s v="2026-01-19T06:19:48.9900000Z"/>
  </r>
  <r>
    <s v="T2-25_BDSDF107"/>
    <x v="2"/>
    <x v="0"/>
    <s v="Trimester 2"/>
    <x v="204"/>
    <s v="2025eb1100267@bitspilani-digital.edu.in"/>
    <s v="2025EB1100267"/>
    <x v="0"/>
    <s v="RUHAAN GOYAL"/>
    <b v="1"/>
    <n v="3"/>
    <n v="41"/>
    <n v="7.3170731707317069E-2"/>
    <s v="Active"/>
    <x v="0"/>
    <n v="0"/>
    <n v="4"/>
    <n v="0"/>
    <s v="no 0% progess"/>
    <n v="0"/>
    <n v="2"/>
    <n v="2"/>
    <n v="0"/>
    <n v="0"/>
    <n v="0"/>
    <m/>
    <n v="0"/>
    <m/>
    <n v="0"/>
    <s v="2026-02-07T07:02:54.8570000Z"/>
    <s v="2026-02-08T19:18:18.6600000Z"/>
    <n v="241"/>
    <m/>
    <s v="2026-02-07T07:02:51.4570000Z"/>
    <m/>
    <m/>
  </r>
  <r>
    <s v="T2-25_BDSDF106"/>
    <x v="0"/>
    <x v="0"/>
    <s v="Trimester 2"/>
    <x v="204"/>
    <s v="2025eb1100267@bitspilani-digital.edu.in"/>
    <s v="2025EB1100267"/>
    <x v="0"/>
    <s v="RUHAAN GOYAL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06:11:27.3500000Z"/>
    <s v="2026-02-08T19:18:18.6600000Z"/>
    <n v="241"/>
    <m/>
    <m/>
    <m/>
    <m/>
  </r>
  <r>
    <s v="T2-25_BDSDF102"/>
    <x v="1"/>
    <x v="0"/>
    <s v="Trimester 2"/>
    <x v="204"/>
    <s v="2025eb1100267@bitspilani-digital.edu.in"/>
    <s v="2025EB1100267"/>
    <x v="0"/>
    <s v="RUHAAN GOYAL"/>
    <b v="1"/>
    <n v="1"/>
    <n v="84"/>
    <n v="1.1904761904761904E-2"/>
    <s v="Active"/>
    <x v="0"/>
    <n v="0"/>
    <n v="4"/>
    <n v="0"/>
    <s v="no 0% progess"/>
    <n v="0"/>
    <n v="0"/>
    <n v="0"/>
    <n v="0"/>
    <n v="0"/>
    <n v="0"/>
    <m/>
    <n v="0"/>
    <m/>
    <n v="12"/>
    <s v="2026-02-04T06:11:40.1500000Z"/>
    <s v="2026-02-08T19:18:18.6600000Z"/>
    <n v="241"/>
    <m/>
    <m/>
    <m/>
    <m/>
  </r>
  <r>
    <s v="T2-25_BDSDF102"/>
    <x v="1"/>
    <x v="0"/>
    <s v="Trimester 2"/>
    <x v="205"/>
    <s v="2025eb1100268@bitspilani-digital.edu.in"/>
    <s v="2025EB1100268"/>
    <x v="0"/>
    <s v="MODGIL MANVENDRA R N SHARM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7:03:52.3200000Z"/>
    <s v="2026-02-06T16:59:55.8030000Z"/>
    <n v="90"/>
    <m/>
    <m/>
    <m/>
    <m/>
  </r>
  <r>
    <s v="T2-25_BDSDF106"/>
    <x v="0"/>
    <x v="0"/>
    <s v="Trimester 2"/>
    <x v="205"/>
    <s v="2025eb1100268@bitspilani-digital.edu.in"/>
    <s v="2025EB1100268"/>
    <x v="0"/>
    <s v="MODGIL MANVENDRA R N SHARMA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7:04:12.3270000Z"/>
    <s v="2026-02-06T16:59:55.8030000Z"/>
    <n v="90"/>
    <m/>
    <m/>
    <m/>
    <m/>
  </r>
  <r>
    <s v="T2-25_BDSDF107"/>
    <x v="2"/>
    <x v="0"/>
    <s v="Trimester 2"/>
    <x v="205"/>
    <s v="2025eb1100268@bitspilani-digital.edu.in"/>
    <s v="2025EB1100268"/>
    <x v="0"/>
    <s v="MODGIL MANVENDRA R N SHARMA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6T17:04:29.0130000Z"/>
    <s v="2026-02-06T16:59:55.8030000Z"/>
    <n v="90"/>
    <m/>
    <s v="2026-02-06T17:03:11.0500000Z"/>
    <m/>
    <m/>
  </r>
  <r>
    <s v="T2-25_BDSDF110"/>
    <x v="3"/>
    <x v="0"/>
    <s v="Trimester 2"/>
    <x v="205"/>
    <s v="2025eb1100268@bitspilani-digital.edu.in"/>
    <s v="2025EB1100268"/>
    <x v="0"/>
    <s v="MODGIL MANVENDRA R N SHARM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4:49:11.1000000Z"/>
    <s v="2026-02-06T16:59:55.8030000Z"/>
    <n v="90"/>
    <m/>
    <m/>
    <m/>
    <m/>
  </r>
  <r>
    <s v="T2-25_BDSDF110"/>
    <x v="3"/>
    <x v="0"/>
    <s v="Trimester 2"/>
    <x v="206"/>
    <s v="2025eb1100270@bitspilani-digital.edu.in"/>
    <s v="2025EB1100270"/>
    <x v="0"/>
    <s v="ARIYAN PAL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3:34:14.6370000Z"/>
    <s v="2026-02-08T13:42:55.0070000Z"/>
    <n v="296"/>
    <m/>
    <s v="2026-02-08T13:34:04.1970000Z"/>
    <m/>
    <m/>
  </r>
  <r>
    <s v="T2-25_BDSDF107"/>
    <x v="2"/>
    <x v="0"/>
    <s v="Trimester 2"/>
    <x v="206"/>
    <s v="2025eb1100270@bitspilani-digital.edu.in"/>
    <s v="2025EB1100270"/>
    <x v="0"/>
    <s v="ARIYAN PAL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3:25:32.6700000Z"/>
    <s v="2026-02-08T13:42:55.0070000Z"/>
    <n v="296"/>
    <m/>
    <s v="2026-02-08T13:25:16.3900000Z"/>
    <m/>
    <m/>
  </r>
  <r>
    <s v="T2-25_BDSDF106"/>
    <x v="0"/>
    <x v="0"/>
    <s v="Trimester 2"/>
    <x v="206"/>
    <s v="2025eb1100270@bitspilani-digital.edu.in"/>
    <s v="2025EB1100270"/>
    <x v="0"/>
    <s v="ARIYAN PAL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3:42:01.6700000Z"/>
    <s v="2026-02-08T13:42:55.0070000Z"/>
    <n v="296"/>
    <m/>
    <s v="2026-02-08T13:42:00.4330000Z"/>
    <m/>
    <m/>
  </r>
  <r>
    <s v="T2-25_BDSDF102"/>
    <x v="1"/>
    <x v="0"/>
    <s v="Trimester 2"/>
    <x v="206"/>
    <s v="2025eb1100270@bitspilani-digital.edu.in"/>
    <s v="2025EB1100270"/>
    <x v="0"/>
    <s v="ARIYAN PAL"/>
    <b v="1"/>
    <n v="2"/>
    <n v="84"/>
    <n v="2.3809523809523808E-2"/>
    <s v="Active"/>
    <x v="0"/>
    <n v="0"/>
    <n v="4"/>
    <n v="0"/>
    <s v="no 0% progess"/>
    <n v="0"/>
    <n v="1"/>
    <n v="1"/>
    <n v="0"/>
    <n v="0"/>
    <n v="0"/>
    <m/>
    <n v="0"/>
    <m/>
    <n v="18"/>
    <s v="2026-02-08T13:56:08.9300000Z"/>
    <s v="2026-02-08T13:42:55.0070000Z"/>
    <n v="296"/>
    <m/>
    <s v="2026-02-08T13:56:02.5270000Z"/>
    <m/>
    <m/>
  </r>
  <r>
    <s v="T2-25_BDSDF102"/>
    <x v="1"/>
    <x v="0"/>
    <s v="Trimester 2"/>
    <x v="207"/>
    <s v="2025eb1100271@bitspilani-digital.edu.in"/>
    <s v="2025EB1100271"/>
    <x v="0"/>
    <s v="SHARNYA SHUKLA"/>
    <b v="1"/>
    <n v="8"/>
    <n v="84"/>
    <n v="9.5238095238095233E-2"/>
    <s v="Active"/>
    <x v="0"/>
    <n v="0"/>
    <n v="4"/>
    <n v="0"/>
    <s v="no 0% progess"/>
    <n v="0"/>
    <n v="1"/>
    <n v="1"/>
    <n v="0"/>
    <n v="0"/>
    <n v="4"/>
    <m/>
    <n v="0"/>
    <m/>
    <n v="11451"/>
    <s v="2026-02-07T15:28:44.4800000Z"/>
    <s v="2026-02-08T15:02:34.1370000Z"/>
    <n v="174"/>
    <m/>
    <s v="2026-01-30T06:45:21.4070000Z"/>
    <m/>
    <m/>
  </r>
  <r>
    <s v="T2-25_BDSDF107"/>
    <x v="2"/>
    <x v="0"/>
    <s v="Trimester 2"/>
    <x v="207"/>
    <s v="2025eb1100271@bitspilani-digital.edu.in"/>
    <s v="2025EB1100271"/>
    <x v="0"/>
    <s v="SHARNYA SHUKLA"/>
    <b v="1"/>
    <n v="10"/>
    <n v="41"/>
    <n v="0.24390243902439024"/>
    <s v="Active"/>
    <x v="1"/>
    <n v="0"/>
    <n v="4"/>
    <n v="0"/>
    <s v="no 0% progess"/>
    <n v="0"/>
    <n v="2"/>
    <n v="2"/>
    <n v="0"/>
    <n v="0"/>
    <n v="0"/>
    <m/>
    <n v="0"/>
    <m/>
    <n v="4776"/>
    <s v="2026-02-08T15:35:56.3500000Z"/>
    <s v="2026-02-08T15:02:34.1370000Z"/>
    <n v="174"/>
    <m/>
    <s v="2026-02-08T15:35:40.5230000Z"/>
    <m/>
    <m/>
  </r>
  <r>
    <s v="T2-25_BDSDF110"/>
    <x v="3"/>
    <x v="0"/>
    <s v="Trimester 2"/>
    <x v="207"/>
    <s v="2025eb1100271@bitspilani-digital.edu.in"/>
    <s v="2025EB1100271"/>
    <x v="0"/>
    <s v="SHARNYA SHUKLA"/>
    <b v="1"/>
    <n v="5"/>
    <n v="46"/>
    <n v="0.10869565217391304"/>
    <s v="Active"/>
    <x v="1"/>
    <n v="0"/>
    <n v="4"/>
    <n v="0"/>
    <s v="no 0% progess"/>
    <n v="0"/>
    <n v="0"/>
    <n v="0"/>
    <n v="0"/>
    <n v="0"/>
    <n v="0"/>
    <m/>
    <n v="0"/>
    <m/>
    <n v="10595"/>
    <s v="2026-02-06T15:48:25.3400000Z"/>
    <s v="2026-02-08T15:02:34.1370000Z"/>
    <n v="174"/>
    <m/>
    <m/>
    <s v="2026-01-23T15:24:04.5330000Z"/>
    <s v="2026-01-23T15:24:04.5430000Z"/>
  </r>
  <r>
    <s v="T2-25_BDSDF108"/>
    <x v="4"/>
    <x v="0"/>
    <s v="Trimester 2"/>
    <x v="207"/>
    <s v="2025eb1100271@bitspilani-digital.edu.in"/>
    <s v="2025EB1100271"/>
    <x v="0"/>
    <s v="SHARNYA SHUKLA"/>
    <b v="1"/>
    <n v="10"/>
    <n v="88"/>
    <n v="0.11363636363636363"/>
    <s v="Active"/>
    <x v="1"/>
    <n v="0"/>
    <n v="4"/>
    <n v="0"/>
    <s v="no 0% progess"/>
    <n v="0"/>
    <n v="0"/>
    <n v="0"/>
    <n v="0"/>
    <n v="0"/>
    <n v="0"/>
    <m/>
    <n v="0"/>
    <m/>
    <n v="1614"/>
    <s v="2026-02-06T15:48:18.5100000Z"/>
    <s v="2026-02-08T15:02:34.1370000Z"/>
    <n v="174"/>
    <m/>
    <m/>
    <s v="2026-02-06T14:15:23.6100000Z"/>
    <s v="2026-02-06T14:15:23.6130000Z"/>
  </r>
  <r>
    <s v="T2-25_BDSDF110"/>
    <x v="3"/>
    <x v="0"/>
    <s v="Trimester 2"/>
    <x v="208"/>
    <s v="2025eb1100274@bitspilani-digital.edu.in"/>
    <s v="2025EB1100274"/>
    <x v="0"/>
    <s v="MO WAKIL"/>
    <b v="1"/>
    <n v="56"/>
    <n v="46"/>
    <n v="1.2173913043478262"/>
    <s v="Active"/>
    <x v="1"/>
    <n v="0"/>
    <n v="4"/>
    <n v="0"/>
    <s v="no 0% progess"/>
    <n v="0"/>
    <n v="16"/>
    <n v="22"/>
    <n v="0"/>
    <n v="0"/>
    <n v="0"/>
    <m/>
    <n v="0"/>
    <m/>
    <n v="94598"/>
    <s v="2026-02-08T06:14:30.1530000Z"/>
    <s v="2026-02-09T04:43:14.3900000Z"/>
    <n v="602"/>
    <m/>
    <s v="2026-02-08T05:22:27.4730000Z"/>
    <s v="2026-02-05T17:44:23.3200000Z"/>
    <s v="2026-02-05T18:01:38.8730000Z"/>
  </r>
  <r>
    <s v="T2-25_BDSDF107"/>
    <x v="2"/>
    <x v="0"/>
    <s v="Trimester 2"/>
    <x v="208"/>
    <s v="2025eb1100274@bitspilani-digital.edu.in"/>
    <s v="2025EB1100274"/>
    <x v="0"/>
    <s v="MO WAKIL"/>
    <b v="1"/>
    <n v="51"/>
    <n v="41"/>
    <n v="1.2439024390243902"/>
    <s v="Active"/>
    <x v="1"/>
    <n v="0"/>
    <n v="4"/>
    <n v="0"/>
    <s v="no 0% progess"/>
    <n v="0"/>
    <n v="7"/>
    <n v="9"/>
    <n v="1"/>
    <n v="0"/>
    <n v="0"/>
    <s v="2026-01-27T07:00:25.5030000Z"/>
    <n v="0"/>
    <m/>
    <n v="101407"/>
    <s v="2026-02-08T08:49:44.5300000Z"/>
    <s v="2026-02-09T04:43:14.3900000Z"/>
    <n v="602"/>
    <m/>
    <s v="2026-02-08T08:49:28.1770000Z"/>
    <m/>
    <m/>
  </r>
  <r>
    <s v="T2-25_BDSDF102"/>
    <x v="1"/>
    <x v="0"/>
    <s v="Trimester 2"/>
    <x v="208"/>
    <s v="2025eb1100274@bitspilani-digital.edu.in"/>
    <s v="2025EB1100274"/>
    <x v="0"/>
    <s v="MO WAKIL"/>
    <b v="1"/>
    <n v="82"/>
    <n v="84"/>
    <n v="0.97619047619047616"/>
    <s v="Active"/>
    <x v="1"/>
    <n v="0"/>
    <n v="4"/>
    <n v="0"/>
    <s v="no 0% progess"/>
    <n v="0"/>
    <n v="27"/>
    <n v="40"/>
    <n v="0"/>
    <n v="0"/>
    <n v="0"/>
    <m/>
    <n v="0"/>
    <m/>
    <n v="216694"/>
    <s v="2026-02-08T08:18:24.9500000Z"/>
    <s v="2026-02-09T04:43:14.3900000Z"/>
    <n v="602"/>
    <m/>
    <s v="2026-02-08T05:36:46.1230000Z"/>
    <m/>
    <m/>
  </r>
  <r>
    <s v="T2-25_BDSDF106"/>
    <x v="0"/>
    <x v="0"/>
    <s v="Trimester 2"/>
    <x v="208"/>
    <s v="2025eb1100274@bitspilani-digital.edu.in"/>
    <s v="2025EB1100274"/>
    <x v="0"/>
    <s v="MO WAKIL"/>
    <b v="1"/>
    <n v="94"/>
    <n v="93"/>
    <n v="1.010752688172043"/>
    <s v="Active"/>
    <x v="1"/>
    <n v="0"/>
    <n v="4"/>
    <n v="0"/>
    <s v="no 0% progess"/>
    <n v="0"/>
    <n v="30"/>
    <n v="42"/>
    <n v="0"/>
    <n v="0"/>
    <n v="0"/>
    <m/>
    <n v="0"/>
    <m/>
    <n v="121019"/>
    <s v="2026-02-09T04:43:48.6670000Z"/>
    <s v="2026-02-09T04:43:14.3900000Z"/>
    <n v="602"/>
    <m/>
    <s v="2026-02-08T05:46:03.0530000Z"/>
    <s v="2026-02-04T10:24:44.1230000Z"/>
    <s v="2026-02-07T12:40:57.9130000Z"/>
  </r>
  <r>
    <s v="T2-25_BDSDF110"/>
    <x v="3"/>
    <x v="0"/>
    <s v="Trimester 2"/>
    <x v="209"/>
    <s v="2025eb1100275@bitspilani-digital.edu.in"/>
    <s v="2025EB1100275"/>
    <x v="0"/>
    <s v="GUNTURU ANISH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8T03:39:56.0230000Z"/>
    <n v="43"/>
    <m/>
    <m/>
    <m/>
    <m/>
  </r>
  <r>
    <s v="T2-25_BDSDF108"/>
    <x v="4"/>
    <x v="0"/>
    <s v="Trimester 2"/>
    <x v="209"/>
    <s v="2025eb1100275@bitspilani-digital.edu.in"/>
    <s v="2025EB1100275"/>
    <x v="0"/>
    <s v="GUNTURU ANISH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8T03:39:56.0230000Z"/>
    <n v="43"/>
    <m/>
    <m/>
    <m/>
    <m/>
  </r>
  <r>
    <s v="T2-25_BDSDF101"/>
    <x v="7"/>
    <x v="0"/>
    <s v="Trimester 2"/>
    <x v="209"/>
    <s v="2025eb1100275@bitspilani-digital.edu.in"/>
    <s v="2025EB1100275"/>
    <x v="0"/>
    <s v="GUNTURU ANISH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8T03:39:56.0230000Z"/>
    <n v="43"/>
    <m/>
    <m/>
    <m/>
    <m/>
  </r>
  <r>
    <s v="T2-25_BDSDF113"/>
    <x v="6"/>
    <x v="0"/>
    <s v="Trimester 2"/>
    <x v="209"/>
    <s v="2025eb1100275@bitspilani-digital.edu.in"/>
    <s v="2025EB1100275"/>
    <x v="0"/>
    <s v="GUNTURU ANISH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28T03:39:56.0230000Z"/>
    <n v="43"/>
    <m/>
    <m/>
    <m/>
    <m/>
  </r>
  <r>
    <s v="T2-25_BDSDF108"/>
    <x v="4"/>
    <x v="0"/>
    <s v="Trimester 2"/>
    <x v="210"/>
    <s v="2025eb1100276@bitspilani-digital.edu.in"/>
    <s v="2025EB1100276"/>
    <x v="0"/>
    <s v="SHWETA"/>
    <b v="1"/>
    <n v="12"/>
    <n v="88"/>
    <n v="0.13636363636363635"/>
    <s v="Active"/>
    <x v="1"/>
    <n v="0"/>
    <n v="5"/>
    <n v="0"/>
    <s v="no 0% progess"/>
    <n v="0"/>
    <n v="0"/>
    <n v="0"/>
    <n v="0"/>
    <n v="0"/>
    <n v="0"/>
    <m/>
    <n v="0"/>
    <m/>
    <n v="12555"/>
    <s v="2026-02-08T15:59:19.7270000Z"/>
    <s v="2026-02-08T05:30:18.7400000Z"/>
    <n v="233"/>
    <m/>
    <m/>
    <s v="2026-02-08T16:00:31.4630000Z"/>
    <s v="2026-02-08T16:00:31.4600000Z"/>
  </r>
  <r>
    <s v="T2-25_BDSDF110"/>
    <x v="3"/>
    <x v="0"/>
    <s v="Trimester 2"/>
    <x v="210"/>
    <s v="2025eb1100276@bitspilani-digital.edu.in"/>
    <s v="2025EB1100276"/>
    <x v="0"/>
    <s v="SHWETA"/>
    <b v="1"/>
    <n v="11"/>
    <n v="46"/>
    <n v="0.2391304347826087"/>
    <s v="Active"/>
    <x v="1"/>
    <n v="0"/>
    <n v="5"/>
    <n v="0"/>
    <s v="no 0% progess"/>
    <n v="0"/>
    <n v="0"/>
    <n v="0"/>
    <n v="0"/>
    <n v="0"/>
    <n v="0"/>
    <m/>
    <n v="0"/>
    <m/>
    <n v="29971"/>
    <s v="2026-02-08T05:30:31.7670000Z"/>
    <s v="2026-02-08T05:30:18.7400000Z"/>
    <n v="233"/>
    <m/>
    <m/>
    <s v="2026-01-18T05:11:59.0670000Z"/>
    <s v="2026-02-06T09:32:53.7870000Z"/>
  </r>
  <r>
    <s v="T2-25_BDSDF107"/>
    <x v="2"/>
    <x v="0"/>
    <s v="Trimester 2"/>
    <x v="210"/>
    <s v="2025eb1100276@bitspilani-digital.edu.in"/>
    <s v="2025EB1100276"/>
    <x v="0"/>
    <s v="SHWETA"/>
    <b v="1"/>
    <n v="42"/>
    <n v="41"/>
    <n v="1.024390243902439"/>
    <s v="Active"/>
    <x v="1"/>
    <n v="0"/>
    <n v="5"/>
    <n v="0"/>
    <s v="no 0% progess"/>
    <n v="0"/>
    <n v="6"/>
    <n v="6"/>
    <n v="1"/>
    <n v="0"/>
    <n v="6"/>
    <s v="2026-01-23T16:42:51.9670000Z"/>
    <n v="0"/>
    <m/>
    <n v="82346"/>
    <s v="2026-02-08T16:01:54.4030000Z"/>
    <s v="2026-02-08T05:30:18.7400000Z"/>
    <n v="233"/>
    <m/>
    <s v="2026-02-08T15:57:28.4730000Z"/>
    <m/>
    <m/>
  </r>
  <r>
    <s v="T2-25_BDSDF106"/>
    <x v="0"/>
    <x v="0"/>
    <s v="Trimester 2"/>
    <x v="210"/>
    <s v="2025eb1100276@bitspilani-digital.edu.in"/>
    <s v="2025EB1100276"/>
    <x v="0"/>
    <s v="SHWETA"/>
    <b v="1"/>
    <n v="22"/>
    <n v="93"/>
    <n v="0.23655913978494625"/>
    <s v="Active"/>
    <x v="1"/>
    <n v="0"/>
    <n v="5"/>
    <n v="0"/>
    <s v="no 0% progess"/>
    <n v="0"/>
    <n v="2"/>
    <n v="3"/>
    <n v="0"/>
    <n v="0"/>
    <n v="0"/>
    <m/>
    <n v="0"/>
    <m/>
    <n v="15509"/>
    <s v="2026-02-07T16:27:44.7370000Z"/>
    <s v="2026-02-08T05:30:18.7400000Z"/>
    <n v="233"/>
    <m/>
    <s v="2026-01-24T14:21:46.8400000Z"/>
    <s v="2026-01-24T14:22:37.4500000Z"/>
    <s v="2026-01-24T14:22:37.4600000Z"/>
  </r>
  <r>
    <s v="T2-25_BDSDF102"/>
    <x v="1"/>
    <x v="0"/>
    <s v="Trimester 2"/>
    <x v="210"/>
    <s v="2025eb1100276@bitspilani-digital.edu.in"/>
    <s v="2025EB1100276"/>
    <x v="0"/>
    <s v="SHWETA"/>
    <b v="1"/>
    <n v="15"/>
    <n v="84"/>
    <n v="0.17857142857142858"/>
    <s v="Active"/>
    <x v="1"/>
    <n v="0"/>
    <n v="5"/>
    <n v="0"/>
    <s v="no 0% progess"/>
    <n v="0"/>
    <n v="2"/>
    <n v="2"/>
    <n v="0"/>
    <n v="0"/>
    <n v="0"/>
    <m/>
    <n v="0"/>
    <m/>
    <n v="11646"/>
    <s v="2026-02-07T12:04:34.7270000Z"/>
    <s v="2026-02-08T05:30:18.7400000Z"/>
    <n v="233"/>
    <m/>
    <s v="2026-01-24T15:20:25.2030000Z"/>
    <m/>
    <m/>
  </r>
  <r>
    <s v="T2-25_BDSDF108"/>
    <x v="4"/>
    <x v="0"/>
    <s v="Trimester 2"/>
    <x v="211"/>
    <s v="2025eb1100277@bitspilani-digital.edu.in"/>
    <s v="2025EB1100277"/>
    <x v="0"/>
    <s v="NIKAM SAURABH SURESH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5:51:34.0800000Z"/>
    <n v="26"/>
    <m/>
    <m/>
    <m/>
    <m/>
  </r>
  <r>
    <s v="T2-25_BDSDF101"/>
    <x v="7"/>
    <x v="0"/>
    <s v="Trimester 2"/>
    <x v="211"/>
    <s v="2025eb1100277@bitspilani-digital.edu.in"/>
    <s v="2025EB1100277"/>
    <x v="0"/>
    <s v="NIKAM SAURABH SURES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5:51:34.0800000Z"/>
    <n v="26"/>
    <m/>
    <m/>
    <m/>
    <m/>
  </r>
  <r>
    <s v="T2-25_BDSDF113"/>
    <x v="6"/>
    <x v="0"/>
    <s v="Trimester 2"/>
    <x v="211"/>
    <s v="2025eb1100277@bitspilani-digital.edu.in"/>
    <s v="2025EB1100277"/>
    <x v="0"/>
    <s v="NIKAM SAURABH SURESH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5:51:34.0800000Z"/>
    <n v="26"/>
    <m/>
    <m/>
    <m/>
    <m/>
  </r>
  <r>
    <s v="T2-25_BDSDF112"/>
    <x v="8"/>
    <x v="0"/>
    <s v="Trimester 2"/>
    <x v="211"/>
    <s v="2025eb1100277@bitspilani-digital.edu.in"/>
    <s v="2025EB1100277"/>
    <x v="0"/>
    <s v="NIKAM SAURABH SURESH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5:51:34.0800000Z"/>
    <n v="26"/>
    <m/>
    <m/>
    <m/>
    <m/>
  </r>
  <r>
    <s v="T2-25_BDSDF114"/>
    <x v="5"/>
    <x v="0"/>
    <s v="Trimester 2"/>
    <x v="211"/>
    <s v="2025eb1100277@bitspilani-digital.edu.in"/>
    <s v="2025EB1100277"/>
    <x v="0"/>
    <s v="NIKAM SAURABH SURESH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5:51:34.0800000Z"/>
    <n v="26"/>
    <m/>
    <m/>
    <m/>
    <m/>
  </r>
  <r>
    <s v="T2-25_BDSDF114"/>
    <x v="5"/>
    <x v="0"/>
    <s v="Trimester 2"/>
    <x v="212"/>
    <s v="2025eb1100278@bitspilani-digital.edu.in"/>
    <s v="2025EB1100278"/>
    <x v="0"/>
    <s v="EL BOUAMRANI AISSAM"/>
    <b v="1"/>
    <n v="7"/>
    <n v="61"/>
    <n v="0.11475409836065574"/>
    <s v="Active"/>
    <x v="1"/>
    <n v="0"/>
    <n v="5"/>
    <n v="0"/>
    <s v="no 0% progess"/>
    <n v="0"/>
    <n v="1"/>
    <n v="1"/>
    <n v="0"/>
    <n v="0"/>
    <n v="0"/>
    <m/>
    <n v="0"/>
    <m/>
    <n v="1010"/>
    <s v="2026-02-06T16:04:18.3600000Z"/>
    <s v="2026-02-06T12:59:53.0330000Z"/>
    <n v="133"/>
    <m/>
    <s v="2026-02-06T16:03:12.1330000Z"/>
    <s v="2026-02-06T15:50:54.2870000Z"/>
    <s v="2026-02-06T15:50:54.2800000Z"/>
  </r>
  <r>
    <s v="T2-25_BDSDF112"/>
    <x v="8"/>
    <x v="0"/>
    <s v="Trimester 2"/>
    <x v="212"/>
    <s v="2025eb1100278@bitspilani-digital.edu.in"/>
    <s v="2025EB1100278"/>
    <x v="0"/>
    <s v="EL BOUAMRANI AISSAM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2519"/>
    <s v="2026-02-03T08:49:14.3070000Z"/>
    <s v="2026-02-06T12:59:53.0330000Z"/>
    <n v="133"/>
    <m/>
    <m/>
    <m/>
    <m/>
  </r>
  <r>
    <s v="T2-25_BDSDF113"/>
    <x v="6"/>
    <x v="0"/>
    <s v="Trimester 2"/>
    <x v="212"/>
    <s v="2025eb1100278@bitspilani-digital.edu.in"/>
    <s v="2025EB1100278"/>
    <x v="0"/>
    <s v="EL BOUAMRANI AISSAM"/>
    <b v="1"/>
    <n v="5"/>
    <n v="86"/>
    <n v="5.8139534883720929E-2"/>
    <s v="Active"/>
    <x v="0"/>
    <n v="0"/>
    <n v="5"/>
    <n v="0"/>
    <s v="no 0% progess"/>
    <n v="0"/>
    <n v="0"/>
    <n v="0"/>
    <n v="0"/>
    <n v="0"/>
    <n v="0"/>
    <m/>
    <n v="0"/>
    <m/>
    <n v="5976"/>
    <s v="2026-02-06T13:01:55.5070000Z"/>
    <s v="2026-02-06T12:59:53.0330000Z"/>
    <n v="133"/>
    <m/>
    <m/>
    <s v="2026-01-30T14:45:30.7130000Z"/>
    <s v="2026-01-30T14:45:30.7100000Z"/>
  </r>
  <r>
    <s v="T2-25_BDSDF101"/>
    <x v="7"/>
    <x v="0"/>
    <s v="Trimester 2"/>
    <x v="212"/>
    <s v="2025eb1100278@bitspilani-digital.edu.in"/>
    <s v="2025EB1100278"/>
    <x v="0"/>
    <s v="EL BOUAMRANI AISSAM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2-06T15:46:09.5270000Z"/>
    <s v="2026-02-06T12:59:53.0330000Z"/>
    <n v="133"/>
    <m/>
    <m/>
    <m/>
    <m/>
  </r>
  <r>
    <s v="T2-25_BDSDF108"/>
    <x v="4"/>
    <x v="0"/>
    <s v="Trimester 2"/>
    <x v="212"/>
    <s v="2025eb1100278@bitspilani-digital.edu.in"/>
    <s v="2025EB1100278"/>
    <x v="0"/>
    <s v="EL BOUAMRANI AISSAM"/>
    <b v="1"/>
    <n v="12"/>
    <n v="88"/>
    <n v="0.13636363636363635"/>
    <s v="Active"/>
    <x v="1"/>
    <n v="0"/>
    <n v="5"/>
    <n v="0"/>
    <s v="no 0% progess"/>
    <n v="0"/>
    <n v="1"/>
    <n v="1"/>
    <n v="0"/>
    <n v="0"/>
    <n v="0"/>
    <m/>
    <n v="0"/>
    <m/>
    <n v="5706"/>
    <s v="2026-02-06T16:03:42.3870000Z"/>
    <s v="2026-02-06T12:59:53.0330000Z"/>
    <n v="133"/>
    <m/>
    <s v="2026-01-21T17:26:23.3500000Z"/>
    <s v="2026-01-21T17:26:39.6330000Z"/>
    <s v="2026-01-21T17:26:39.6470000Z"/>
  </r>
  <r>
    <s v="T2-25_BDSDF108"/>
    <x v="4"/>
    <x v="0"/>
    <s v="Trimester 2"/>
    <x v="213"/>
    <s v="2025eb1100279@bitspilani-digital.edu.in"/>
    <s v="2025EB1100279"/>
    <x v="0"/>
    <s v="AKSHAT JOSHI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09:37:21.4970000Z"/>
    <s v="2026-02-06T09:37:14.6800000Z"/>
    <n v="87"/>
    <m/>
    <m/>
    <m/>
    <m/>
  </r>
  <r>
    <s v="T2-25_BDSDF101"/>
    <x v="7"/>
    <x v="0"/>
    <s v="Trimester 2"/>
    <x v="213"/>
    <s v="2025eb1100279@bitspilani-digital.edu.in"/>
    <s v="2025EB1100279"/>
    <x v="0"/>
    <s v="AKSHAT JOSH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09:37:14.6800000Z"/>
    <n v="87"/>
    <m/>
    <m/>
    <m/>
    <m/>
  </r>
  <r>
    <s v="T2-25_BDSDF113"/>
    <x v="6"/>
    <x v="0"/>
    <s v="Trimester 2"/>
    <x v="213"/>
    <s v="2025eb1100279@bitspilani-digital.edu.in"/>
    <s v="2025EB1100279"/>
    <x v="0"/>
    <s v="AKSHAT JOSHI"/>
    <b v="1"/>
    <n v="0"/>
    <n v="8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09:37:14.6800000Z"/>
    <n v="87"/>
    <m/>
    <m/>
    <m/>
    <m/>
  </r>
  <r>
    <s v="T2-25_BDSDF114"/>
    <x v="5"/>
    <x v="0"/>
    <s v="Trimester 2"/>
    <x v="213"/>
    <s v="2025eb1100279@bitspilani-digital.edu.in"/>
    <s v="2025EB1100279"/>
    <x v="0"/>
    <s v="AKSHAT JOSHI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09:37:14.6800000Z"/>
    <n v="87"/>
    <m/>
    <m/>
    <m/>
    <m/>
  </r>
  <r>
    <s v="T2-25_BDSDF108"/>
    <x v="4"/>
    <x v="0"/>
    <s v="Trimester 2"/>
    <x v="214"/>
    <s v="2025eb1100280@bitspilani-digital.edu.in"/>
    <s v="2025EB1100280"/>
    <x v="0"/>
    <s v="RAMAGIRI VENNELA"/>
    <b v="1"/>
    <n v="10"/>
    <n v="88"/>
    <n v="0.11363636363636363"/>
    <s v="Active"/>
    <x v="1"/>
    <n v="0"/>
    <n v="4"/>
    <n v="0"/>
    <s v="no 0% progess"/>
    <n v="0"/>
    <n v="0"/>
    <n v="0"/>
    <n v="0"/>
    <n v="0"/>
    <n v="0"/>
    <m/>
    <n v="0"/>
    <m/>
    <n v="556"/>
    <s v="2026-02-07T14:20:31.4130000Z"/>
    <s v="2026-02-08T17:36:41.5970000Z"/>
    <n v="303"/>
    <m/>
    <m/>
    <s v="2026-01-17T17:02:04.7430000Z"/>
    <s v="2026-01-17T17:02:04.7300000Z"/>
  </r>
  <r>
    <s v="T2-25_BDSDF102"/>
    <x v="1"/>
    <x v="0"/>
    <s v="Trimester 2"/>
    <x v="214"/>
    <s v="2025eb1100280@bitspilani-digital.edu.in"/>
    <s v="2025EB1100280"/>
    <x v="0"/>
    <s v="RAMAGIRI VENNELA"/>
    <b v="1"/>
    <n v="28"/>
    <n v="84"/>
    <n v="0.33333333333333331"/>
    <s v="Active"/>
    <x v="1"/>
    <n v="0"/>
    <n v="4"/>
    <n v="0"/>
    <s v="no 0% progess"/>
    <n v="0"/>
    <n v="8"/>
    <n v="14"/>
    <n v="0"/>
    <n v="0"/>
    <n v="0"/>
    <m/>
    <n v="0"/>
    <m/>
    <n v="10459"/>
    <s v="2026-02-07T14:19:21.3130000Z"/>
    <s v="2026-02-08T17:36:41.5970000Z"/>
    <n v="303"/>
    <m/>
    <s v="2026-01-24T11:39:29.6770000Z"/>
    <m/>
    <m/>
  </r>
  <r>
    <s v="T2-25_BDSDF107"/>
    <x v="2"/>
    <x v="0"/>
    <s v="Trimester 2"/>
    <x v="214"/>
    <s v="2025eb1100280@bitspilani-digital.edu.in"/>
    <s v="2025EB1100280"/>
    <x v="0"/>
    <s v="RAMAGIRI VENNELA"/>
    <b v="1"/>
    <n v="12"/>
    <n v="41"/>
    <n v="0.29268292682926828"/>
    <s v="Active"/>
    <x v="1"/>
    <n v="0"/>
    <n v="4"/>
    <n v="0"/>
    <s v="no 0% progess"/>
    <n v="0"/>
    <n v="0"/>
    <n v="0"/>
    <n v="0"/>
    <n v="0"/>
    <n v="0"/>
    <m/>
    <n v="0"/>
    <m/>
    <n v="19977"/>
    <s v="2026-02-08T17:38:28.3430000Z"/>
    <s v="2026-02-08T17:36:41.5970000Z"/>
    <n v="303"/>
    <m/>
    <m/>
    <m/>
    <m/>
  </r>
  <r>
    <s v="T2-25_BDSDF110"/>
    <x v="3"/>
    <x v="0"/>
    <s v="Trimester 2"/>
    <x v="214"/>
    <s v="2025eb1100280@bitspilani-digital.edu.in"/>
    <s v="2025EB1100280"/>
    <x v="0"/>
    <s v="RAMAGIRI VENNELA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118"/>
    <s v="2026-01-23T11:03:41.8570000Z"/>
    <s v="2026-02-08T17:36:41.5970000Z"/>
    <n v="303"/>
    <m/>
    <m/>
    <s v="2026-01-17T17:00:25.0070000Z"/>
    <s v="2026-01-17T17:00:24.9870000Z"/>
  </r>
  <r>
    <s v="T2-25_BDSDF108"/>
    <x v="4"/>
    <x v="0"/>
    <s v="Trimester 2"/>
    <x v="215"/>
    <s v="2025eb1100281@bitspilani-digital.edu.in"/>
    <s v="2025EB1100281"/>
    <x v="0"/>
    <s v="HADAP MOHIT MANISH"/>
    <b v="1"/>
    <n v="6"/>
    <n v="88"/>
    <n v="6.8181818181818177E-2"/>
    <s v="Active"/>
    <x v="0"/>
    <n v="0"/>
    <n v="4"/>
    <n v="0"/>
    <s v="no 0% progess"/>
    <n v="0"/>
    <n v="1"/>
    <n v="1"/>
    <n v="0"/>
    <n v="0"/>
    <n v="0"/>
    <m/>
    <n v="0"/>
    <m/>
    <n v="70"/>
    <s v="2026-02-08T11:51:53.8570000Z"/>
    <s v="2026-02-08T11:30:11.0100000Z"/>
    <n v="92"/>
    <m/>
    <s v="2026-02-08T11:51:50.5700000Z"/>
    <m/>
    <m/>
  </r>
  <r>
    <s v="T2-25_BDSDF114"/>
    <x v="5"/>
    <x v="0"/>
    <s v="Trimester 2"/>
    <x v="215"/>
    <s v="2025eb1100281@bitspilani-digital.edu.in"/>
    <s v="2025EB1100281"/>
    <x v="0"/>
    <s v="HADAP MOHIT MANISH"/>
    <b v="1"/>
    <n v="5"/>
    <n v="61"/>
    <n v="8.1967213114754092E-2"/>
    <s v="Active"/>
    <x v="0"/>
    <n v="0"/>
    <n v="4"/>
    <n v="0"/>
    <s v="no 0% progess"/>
    <n v="0"/>
    <n v="1"/>
    <n v="1"/>
    <n v="0"/>
    <n v="0"/>
    <n v="0"/>
    <m/>
    <n v="0"/>
    <m/>
    <n v="535"/>
    <s v="2026-02-08T12:21:05.1100000Z"/>
    <s v="2026-02-08T11:30:11.0100000Z"/>
    <n v="92"/>
    <m/>
    <s v="2026-02-08T11:38:45.0970000Z"/>
    <s v="2026-02-08T12:19:36.5770000Z"/>
    <s v="2026-02-08T12:19:40.8330000Z"/>
  </r>
  <r>
    <s v="T2-25_BDSDF112"/>
    <x v="8"/>
    <x v="0"/>
    <s v="Trimester 2"/>
    <x v="215"/>
    <s v="2025eb1100281@bitspilani-digital.edu.in"/>
    <s v="2025EB1100281"/>
    <x v="0"/>
    <s v="HADAP MOHIT MANISH"/>
    <b v="1"/>
    <n v="4"/>
    <n v="77"/>
    <n v="5.1948051948051951E-2"/>
    <s v="Active"/>
    <x v="0"/>
    <n v="0"/>
    <n v="4"/>
    <n v="0"/>
    <s v="no 0% progess"/>
    <n v="0"/>
    <n v="1"/>
    <n v="1"/>
    <n v="0"/>
    <n v="0"/>
    <n v="0"/>
    <m/>
    <n v="0"/>
    <m/>
    <n v="534"/>
    <s v="2026-02-08T11:58:25.7030000Z"/>
    <s v="2026-02-08T11:30:11.0100000Z"/>
    <n v="92"/>
    <m/>
    <s v="2026-02-08T11:58:02.3800000Z"/>
    <m/>
    <m/>
  </r>
  <r>
    <s v="T2-25_BDSDF113"/>
    <x v="6"/>
    <x v="0"/>
    <s v="Trimester 2"/>
    <x v="215"/>
    <s v="2025eb1100281@bitspilani-digital.edu.in"/>
    <s v="2025EB1100281"/>
    <x v="0"/>
    <s v="HADAP MOHIT MANISH"/>
    <b v="1"/>
    <n v="73"/>
    <n v="86"/>
    <n v="0.84883720930232553"/>
    <s v="Active"/>
    <x v="1"/>
    <n v="0"/>
    <n v="4"/>
    <n v="0"/>
    <s v="no 0% progess"/>
    <n v="0"/>
    <n v="23"/>
    <n v="53"/>
    <n v="0"/>
    <n v="0"/>
    <n v="0"/>
    <m/>
    <n v="0"/>
    <m/>
    <n v="11959"/>
    <s v="2026-02-08T11:52:00.5500000Z"/>
    <s v="2026-02-08T11:30:11.0100000Z"/>
    <n v="92"/>
    <m/>
    <s v="2026-02-08T11:45:18.4500000Z"/>
    <s v="2026-02-05T09:47:17.1730000Z"/>
    <s v="2026-02-08T11:30:13.2630000Z"/>
  </r>
  <r>
    <s v="T2-25_BDSDF114"/>
    <x v="5"/>
    <x v="0"/>
    <s v="Trimester 2"/>
    <x v="216"/>
    <s v="2025eb1100283@bitspilani-digital.edu.in"/>
    <s v="2025EB1100283"/>
    <x v="0"/>
    <s v="HIMAKSH VERMA"/>
    <b v="1"/>
    <n v="10"/>
    <n v="61"/>
    <n v="0.16393442622950818"/>
    <s v="Active"/>
    <x v="1"/>
    <n v="0"/>
    <n v="4"/>
    <n v="0"/>
    <s v="no 0% progess"/>
    <n v="0"/>
    <n v="0"/>
    <n v="0"/>
    <n v="0"/>
    <n v="0"/>
    <n v="0"/>
    <m/>
    <n v="0"/>
    <m/>
    <n v="114"/>
    <s v="2026-01-23T05:48:58.0400000Z"/>
    <s v="2026-01-29T04:16:46.0030000Z"/>
    <n v="66"/>
    <m/>
    <m/>
    <s v="2026-01-22T15:01:49.1430000Z"/>
    <s v="2026-01-22T15:01:49.1530000Z"/>
  </r>
  <r>
    <s v="T2-25_BDSDF107"/>
    <x v="2"/>
    <x v="0"/>
    <s v="Trimester 2"/>
    <x v="216"/>
    <s v="2025eb1100283@bitspilani-digital.edu.in"/>
    <s v="2025EB1100283"/>
    <x v="0"/>
    <s v="HIMAKSH VERM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04:16:46.0030000Z"/>
    <n v="66"/>
    <m/>
    <m/>
    <m/>
    <m/>
  </r>
  <r>
    <s v="T2-25_BDSDF102"/>
    <x v="1"/>
    <x v="0"/>
    <s v="Trimester 2"/>
    <x v="216"/>
    <s v="2025eb1100283@bitspilani-digital.edu.in"/>
    <s v="2025EB1100283"/>
    <x v="0"/>
    <s v="HIMAKSH VERMA"/>
    <b v="1"/>
    <n v="0"/>
    <n v="8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04:16:46.0030000Z"/>
    <n v="66"/>
    <m/>
    <m/>
    <m/>
    <m/>
  </r>
  <r>
    <s v="T2-25_BDSDF106"/>
    <x v="0"/>
    <x v="0"/>
    <s v="Trimester 2"/>
    <x v="216"/>
    <s v="2025eb1100283@bitspilani-digital.edu.in"/>
    <s v="2025EB1100283"/>
    <x v="0"/>
    <s v="HIMAKSH VERMA"/>
    <b v="1"/>
    <n v="5"/>
    <n v="93"/>
    <n v="5.3763440860215055E-2"/>
    <s v="Active"/>
    <x v="0"/>
    <n v="0"/>
    <n v="4"/>
    <n v="0"/>
    <s v="no 0% progess"/>
    <n v="0"/>
    <n v="0"/>
    <n v="0"/>
    <n v="0"/>
    <n v="0"/>
    <n v="0"/>
    <m/>
    <n v="0"/>
    <m/>
    <n v="119"/>
    <s v="2026-01-23T05:44:49.8200000Z"/>
    <s v="2026-01-29T04:16:46.0030000Z"/>
    <n v="66"/>
    <m/>
    <m/>
    <s v="2026-01-23T05:03:35.5430000Z"/>
    <s v="2026-01-23T05:03:35.5330000Z"/>
  </r>
  <r>
    <s v="T2-25_BDSDF114"/>
    <x v="5"/>
    <x v="0"/>
    <s v="Trimester 2"/>
    <x v="217"/>
    <s v="2025eb1100284@bitspilani-digital.edu.in"/>
    <s v="2025EB1100284"/>
    <x v="0"/>
    <s v="ADITYA OBEROI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9T07:40:10.9500000Z"/>
    <n v="87"/>
    <m/>
    <m/>
    <m/>
    <m/>
  </r>
  <r>
    <s v="T2-25_BDSDF112"/>
    <x v="8"/>
    <x v="0"/>
    <s v="Trimester 2"/>
    <x v="217"/>
    <s v="2025eb1100284@bitspilani-digital.edu.in"/>
    <s v="2025EB1100284"/>
    <x v="0"/>
    <s v="ADITYA OBEROI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9T07:40:10.9500000Z"/>
    <n v="87"/>
    <m/>
    <m/>
    <m/>
    <m/>
  </r>
  <r>
    <s v="T2-25_BDSDF113"/>
    <x v="6"/>
    <x v="0"/>
    <s v="Trimester 2"/>
    <x v="217"/>
    <s v="2025eb1100284@bitspilani-digital.edu.in"/>
    <s v="2025EB1100284"/>
    <x v="0"/>
    <s v="ADITYA OBEROI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9T07:40:10.9500000Z"/>
    <n v="87"/>
    <m/>
    <m/>
    <m/>
    <m/>
  </r>
  <r>
    <s v="T2-25_BDSDF108"/>
    <x v="4"/>
    <x v="0"/>
    <s v="Trimester 2"/>
    <x v="217"/>
    <s v="2025eb1100284@bitspilani-digital.edu.in"/>
    <s v="2025EB1100284"/>
    <x v="0"/>
    <s v="ADITYA OBEROI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18T06:59:55.1430000Z"/>
    <s v="2026-01-19T07:40:10.9500000Z"/>
    <n v="87"/>
    <m/>
    <m/>
    <m/>
    <m/>
  </r>
  <r>
    <s v="T2-25_BDSDF101"/>
    <x v="7"/>
    <x v="0"/>
    <s v="Trimester 2"/>
    <x v="217"/>
    <s v="2025eb1100284@bitspilani-digital.edu.in"/>
    <s v="2025EB1100284"/>
    <x v="0"/>
    <s v="ADITYA OBERO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19T07:40:10.9500000Z"/>
    <n v="87"/>
    <m/>
    <m/>
    <m/>
    <m/>
  </r>
  <r>
    <s v="T2-25_BDSDF106"/>
    <x v="0"/>
    <x v="0"/>
    <s v="Trimester 2"/>
    <x v="218"/>
    <s v="2025eb1100285@bitspilani-digital.edu.in"/>
    <s v="2025EB1100285"/>
    <x v="0"/>
    <s v="V S CHANDINI"/>
    <b v="1"/>
    <n v="58"/>
    <n v="93"/>
    <n v="0.62365591397849462"/>
    <s v="Active"/>
    <x v="1"/>
    <n v="0"/>
    <n v="4"/>
    <n v="0"/>
    <s v="no 0% progess"/>
    <n v="0"/>
    <n v="19"/>
    <n v="23"/>
    <n v="0"/>
    <n v="0"/>
    <n v="0"/>
    <m/>
    <n v="0"/>
    <m/>
    <n v="70044"/>
    <s v="2026-02-06T05:30:39.6100000Z"/>
    <s v="2026-02-09T05:37:53.0270000Z"/>
    <n v="552"/>
    <m/>
    <s v="2026-01-27T18:19:17.0730000Z"/>
    <s v="2026-01-27T18:16:59.8530000Z"/>
    <s v="2026-01-28T16:42:08.3800000Z"/>
  </r>
  <r>
    <s v="T2-25_BDSDF102"/>
    <x v="1"/>
    <x v="0"/>
    <s v="Trimester 2"/>
    <x v="218"/>
    <s v="2025eb1100285@bitspilani-digital.edu.in"/>
    <s v="2025EB1100285"/>
    <x v="0"/>
    <s v="V S CHANDINI"/>
    <b v="1"/>
    <n v="57"/>
    <n v="84"/>
    <n v="0.6785714285714286"/>
    <s v="Active"/>
    <x v="1"/>
    <n v="0"/>
    <n v="4"/>
    <n v="0"/>
    <s v="no 0% progess"/>
    <n v="0"/>
    <n v="14"/>
    <n v="28"/>
    <n v="0"/>
    <n v="0"/>
    <n v="0"/>
    <m/>
    <n v="0"/>
    <m/>
    <n v="133108"/>
    <s v="2026-02-09T06:34:15.6930000Z"/>
    <s v="2026-02-09T05:37:53.0270000Z"/>
    <n v="552"/>
    <m/>
    <s v="2026-02-09T06:33:58.9700000Z"/>
    <m/>
    <m/>
  </r>
  <r>
    <s v="T2-25_BDSDF107"/>
    <x v="2"/>
    <x v="0"/>
    <s v="Trimester 2"/>
    <x v="218"/>
    <s v="2025eb1100285@bitspilani-digital.edu.in"/>
    <s v="2025EB1100285"/>
    <x v="0"/>
    <s v="V S CHANDINI"/>
    <b v="1"/>
    <n v="39"/>
    <n v="41"/>
    <n v="0.95121951219512191"/>
    <s v="Active"/>
    <x v="1"/>
    <n v="0"/>
    <n v="4"/>
    <n v="0"/>
    <s v="no 0% progess"/>
    <n v="0"/>
    <n v="6"/>
    <n v="10"/>
    <n v="0"/>
    <n v="0"/>
    <n v="0"/>
    <m/>
    <n v="0"/>
    <m/>
    <n v="43609"/>
    <s v="2026-02-08T07:01:13.5970000Z"/>
    <s v="2026-02-09T05:37:53.0270000Z"/>
    <n v="552"/>
    <m/>
    <s v="2026-02-08T07:01:03.5430000Z"/>
    <m/>
    <m/>
  </r>
  <r>
    <s v="T2-25_BDSDF110"/>
    <x v="3"/>
    <x v="0"/>
    <s v="Trimester 2"/>
    <x v="218"/>
    <s v="2025eb1100285@bitspilani-digital.edu.in"/>
    <s v="2025EB1100285"/>
    <x v="0"/>
    <s v="V S CHANDINI"/>
    <b v="1"/>
    <n v="37"/>
    <n v="46"/>
    <n v="0.80434782608695654"/>
    <s v="Active"/>
    <x v="1"/>
    <n v="0"/>
    <n v="4"/>
    <n v="0"/>
    <s v="no 0% progess"/>
    <n v="0"/>
    <n v="8"/>
    <n v="12"/>
    <n v="1"/>
    <n v="0"/>
    <n v="0"/>
    <s v="2026-01-23T07:37:11.4930000Z"/>
    <n v="0"/>
    <m/>
    <n v="41929"/>
    <s v="2026-02-06T15:41:07.8400000Z"/>
    <s v="2026-02-09T05:37:53.0270000Z"/>
    <n v="552"/>
    <m/>
    <s v="2026-01-26T09:14:22.6300000Z"/>
    <s v="2026-02-02T06:37:20.7270000Z"/>
    <s v="2026-02-03T05:39:38.3330000Z"/>
  </r>
  <r>
    <s v="T2-25_BDSDF110"/>
    <x v="3"/>
    <x v="0"/>
    <s v="Trimester 2"/>
    <x v="219"/>
    <s v="2025eb1100286@bitspilani-digital.edu.in"/>
    <s v="2025EB1100286"/>
    <x v="0"/>
    <s v="SHARMA HIMANGI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4:54:14.6230000Z"/>
    <n v="45"/>
    <m/>
    <m/>
    <m/>
    <m/>
  </r>
  <r>
    <s v="T2-25_BDSDF107"/>
    <x v="2"/>
    <x v="0"/>
    <s v="Trimester 2"/>
    <x v="219"/>
    <s v="2025eb1100286@bitspilani-digital.edu.in"/>
    <s v="2025EB1100286"/>
    <x v="0"/>
    <s v="SHARMA HIMANGI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4:54:14.6230000Z"/>
    <n v="45"/>
    <m/>
    <m/>
    <m/>
    <m/>
  </r>
  <r>
    <s v="T2-25_BDSDF106"/>
    <x v="0"/>
    <x v="0"/>
    <s v="Trimester 2"/>
    <x v="219"/>
    <s v="2025eb1100286@bitspilani-digital.edu.in"/>
    <s v="2025EB1100286"/>
    <x v="0"/>
    <s v="SHARMA HIMANGI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4:54:14.6230000Z"/>
    <n v="45"/>
    <m/>
    <m/>
    <m/>
    <m/>
  </r>
  <r>
    <s v="T2-25_BDSDF108"/>
    <x v="4"/>
    <x v="0"/>
    <s v="Trimester 2"/>
    <x v="219"/>
    <s v="2025eb1100286@bitspilani-digital.edu.in"/>
    <s v="2025EB1100286"/>
    <x v="0"/>
    <s v="SHARMA HIMANGI"/>
    <b v="1"/>
    <n v="0"/>
    <n v="8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14:54:14.6230000Z"/>
    <n v="45"/>
    <m/>
    <m/>
    <m/>
    <m/>
  </r>
  <r>
    <s v="T2-25_BDSDF106"/>
    <x v="0"/>
    <x v="0"/>
    <s v="Trimester 2"/>
    <x v="220"/>
    <s v="2025eb1100287@bitspilani-digital.edu.in"/>
    <s v="2025EB1100287"/>
    <x v="0"/>
    <s v="PARTH PRASHANT UNDE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05:13:18.4030000Z"/>
    <s v="2026-02-08T04:57:39.3470000Z"/>
    <n v="158"/>
    <m/>
    <s v="2026-02-08T05:08:15.0100000Z"/>
    <m/>
    <m/>
  </r>
  <r>
    <s v="T2-25_BDSDF102"/>
    <x v="1"/>
    <x v="0"/>
    <s v="Trimester 2"/>
    <x v="220"/>
    <s v="2025eb1100287@bitspilani-digital.edu.in"/>
    <s v="2025EB1100287"/>
    <x v="0"/>
    <s v="PARTH PRASHANT UNDE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0"/>
    <s v="2026-02-08T05:12:33.4730000Z"/>
    <s v="2026-02-08T04:57:39.3470000Z"/>
    <n v="158"/>
    <m/>
    <s v="2026-02-08T05:10:59.1900000Z"/>
    <m/>
    <m/>
  </r>
  <r>
    <s v="T2-25_BDSDF107"/>
    <x v="2"/>
    <x v="0"/>
    <s v="Trimester 2"/>
    <x v="220"/>
    <s v="2025eb1100287@bitspilani-digital.edu.in"/>
    <s v="2025EB1100287"/>
    <x v="0"/>
    <s v="PARTH PRASHANT UNDE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05:12:53.0400000Z"/>
    <s v="2026-02-08T04:57:39.3470000Z"/>
    <n v="158"/>
    <m/>
    <s v="2026-02-08T05:01:35.4930000Z"/>
    <m/>
    <m/>
  </r>
  <r>
    <s v="T2-25_BDSDF110"/>
    <x v="3"/>
    <x v="0"/>
    <s v="Trimester 2"/>
    <x v="220"/>
    <s v="2025eb1100287@bitspilani-digital.edu.in"/>
    <s v="2025EB1100287"/>
    <x v="0"/>
    <s v="PARTH PRASHANT UNDE"/>
    <b v="1"/>
    <n v="8"/>
    <n v="46"/>
    <n v="0.17391304347826086"/>
    <s v="Active"/>
    <x v="1"/>
    <n v="0"/>
    <n v="4"/>
    <n v="0"/>
    <s v="no 0% progess"/>
    <n v="0"/>
    <n v="2"/>
    <n v="2"/>
    <n v="0"/>
    <n v="0"/>
    <n v="0"/>
    <m/>
    <n v="0"/>
    <m/>
    <n v="669"/>
    <s v="2026-02-08T06:38:18.3270000Z"/>
    <s v="2026-02-08T04:57:39.3470000Z"/>
    <n v="158"/>
    <m/>
    <s v="2026-02-08T05:05:56.5970000Z"/>
    <s v="2026-01-22T07:59:32.7600000Z"/>
    <s v="2026-01-24T05:59:47.6070000Z"/>
  </r>
  <r>
    <s v="T2-25_BDSDF110"/>
    <x v="3"/>
    <x v="0"/>
    <s v="Trimester 2"/>
    <x v="221"/>
    <s v="2025eb1100288@bitspilani-digital.edu.in"/>
    <s v="2025EB1100288"/>
    <x v="0"/>
    <s v="NAMAN DWIVEDI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23"/>
    <s v="2026-02-08T20:27:56.9930000Z"/>
    <s v="2026-02-08T19:13:20.4530000Z"/>
    <n v="209"/>
    <m/>
    <m/>
    <m/>
    <m/>
  </r>
  <r>
    <s v="T2-25_BDSDF107"/>
    <x v="2"/>
    <x v="0"/>
    <s v="Trimester 2"/>
    <x v="221"/>
    <s v="2025eb1100288@bitspilani-digital.edu.in"/>
    <s v="2025EB1100288"/>
    <x v="0"/>
    <s v="NAMAN DWIVEDI"/>
    <b v="1"/>
    <n v="15"/>
    <n v="41"/>
    <n v="0.36585365853658536"/>
    <s v="Active"/>
    <x v="1"/>
    <n v="0"/>
    <n v="4"/>
    <n v="0"/>
    <s v="no 0% progess"/>
    <n v="0"/>
    <n v="0"/>
    <n v="0"/>
    <n v="0"/>
    <n v="0"/>
    <n v="0"/>
    <m/>
    <n v="0"/>
    <m/>
    <n v="24777"/>
    <s v="2026-02-08T19:34:56.2700000Z"/>
    <s v="2026-02-08T19:13:20.4530000Z"/>
    <n v="209"/>
    <m/>
    <m/>
    <m/>
    <m/>
  </r>
  <r>
    <s v="T2-25_BDSDF102"/>
    <x v="1"/>
    <x v="0"/>
    <s v="Trimester 2"/>
    <x v="221"/>
    <s v="2025eb1100288@bitspilani-digital.edu.in"/>
    <s v="2025EB1100288"/>
    <x v="0"/>
    <s v="NAMAN DWIVEDI"/>
    <b v="1"/>
    <n v="16"/>
    <n v="84"/>
    <n v="0.19047619047619047"/>
    <s v="Active"/>
    <x v="1"/>
    <n v="0"/>
    <n v="4"/>
    <n v="0"/>
    <s v="no 0% progess"/>
    <n v="0"/>
    <n v="3"/>
    <n v="3"/>
    <n v="0"/>
    <n v="0"/>
    <n v="0"/>
    <m/>
    <n v="0"/>
    <m/>
    <n v="18509"/>
    <s v="2026-01-31T15:54:24.5270000Z"/>
    <s v="2026-02-08T19:13:20.4530000Z"/>
    <n v="209"/>
    <m/>
    <s v="2026-01-21T14:38:20.8300000Z"/>
    <m/>
    <m/>
  </r>
  <r>
    <s v="T2-25_BDSDF106"/>
    <x v="0"/>
    <x v="0"/>
    <s v="Trimester 2"/>
    <x v="221"/>
    <s v="2025eb1100288@bitspilani-digital.edu.in"/>
    <s v="2025EB1100288"/>
    <x v="0"/>
    <s v="NAMAN DWIVEDI"/>
    <b v="1"/>
    <n v="16"/>
    <n v="93"/>
    <n v="0.17204301075268819"/>
    <s v="Active"/>
    <x v="1"/>
    <n v="0"/>
    <n v="4"/>
    <n v="0"/>
    <s v="no 0% progess"/>
    <n v="0"/>
    <n v="2"/>
    <n v="2"/>
    <n v="0"/>
    <n v="0"/>
    <n v="0"/>
    <m/>
    <n v="0"/>
    <m/>
    <n v="17610"/>
    <s v="2026-01-31T15:55:39.5730000Z"/>
    <s v="2026-02-08T19:13:20.4530000Z"/>
    <n v="209"/>
    <m/>
    <s v="2026-01-24T08:44:31.6770000Z"/>
    <s v="2026-01-24T18:33:25.4230000Z"/>
    <s v="2026-01-24T18:33:25.4330000Z"/>
  </r>
  <r>
    <s v="T2-25_BDSDF108"/>
    <x v="4"/>
    <x v="0"/>
    <s v="Trimester 2"/>
    <x v="222"/>
    <s v="2025eb1100289@bitspilani-digital.edu.in"/>
    <s v="2025EB1100289"/>
    <x v="0"/>
    <s v="PARV PABUWAL"/>
    <b v="1"/>
    <n v="4"/>
    <n v="88"/>
    <n v="4.5454545454545456E-2"/>
    <s v="Active"/>
    <x v="0"/>
    <n v="0"/>
    <n v="5"/>
    <n v="0"/>
    <s v="no 0% progess"/>
    <n v="0"/>
    <n v="0"/>
    <n v="0"/>
    <n v="0"/>
    <n v="0"/>
    <n v="0"/>
    <m/>
    <n v="0"/>
    <m/>
    <n v="23"/>
    <s v="2026-01-23T13:22:06.5430000Z"/>
    <s v="2026-02-06T09:00:10.5070000Z"/>
    <n v="132"/>
    <m/>
    <m/>
    <m/>
    <m/>
  </r>
  <r>
    <s v="T2-25_BDSDF101"/>
    <x v="7"/>
    <x v="0"/>
    <s v="Trimester 2"/>
    <x v="222"/>
    <s v="2025eb1100289@bitspilani-digital.edu.in"/>
    <s v="2025EB1100289"/>
    <x v="0"/>
    <s v="PARV PABUWAL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6T09:00:10.5070000Z"/>
    <n v="132"/>
    <m/>
    <m/>
    <m/>
    <m/>
  </r>
  <r>
    <s v="T2-25_BDSDF113"/>
    <x v="6"/>
    <x v="0"/>
    <s v="Trimester 2"/>
    <x v="222"/>
    <s v="2025eb1100289@bitspilani-digital.edu.in"/>
    <s v="2025EB1100289"/>
    <x v="0"/>
    <s v="PARV PABUWAL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0"/>
    <s v="2026-01-23T13:54:23.8800000Z"/>
    <s v="2026-02-06T09:00:10.5070000Z"/>
    <n v="132"/>
    <m/>
    <m/>
    <m/>
    <m/>
  </r>
  <r>
    <s v="T2-25_BDSDF112"/>
    <x v="8"/>
    <x v="0"/>
    <s v="Trimester 2"/>
    <x v="222"/>
    <s v="2025eb1100289@bitspilani-digital.edu.in"/>
    <s v="2025EB1100289"/>
    <x v="0"/>
    <s v="PARV PABUWAL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49"/>
    <s v="2026-01-23T13:28:09.6200000Z"/>
    <s v="2026-02-06T09:00:10.5070000Z"/>
    <n v="132"/>
    <m/>
    <m/>
    <m/>
    <m/>
  </r>
  <r>
    <s v="T2-25_BDSDF114"/>
    <x v="5"/>
    <x v="0"/>
    <s v="Trimester 2"/>
    <x v="222"/>
    <s v="2025eb1100289@bitspilani-digital.edu.in"/>
    <s v="2025EB1100289"/>
    <x v="0"/>
    <s v="PARV PABUWAL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13:28:54.7900000Z"/>
    <s v="2026-02-06T09:00:10.5070000Z"/>
    <n v="132"/>
    <m/>
    <m/>
    <m/>
    <m/>
  </r>
  <r>
    <s v="T2-25_BDSDF106"/>
    <x v="0"/>
    <x v="0"/>
    <s v="Trimester 2"/>
    <x v="223"/>
    <s v="2025eb1100290@bitspilani-digital.edu.in"/>
    <s v="2025EB1100290"/>
    <x v="0"/>
    <s v="PATEELA RAJASEKHAR REDDY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2"/>
    <s v="2026-02-08T12:36:13.0600000Z"/>
    <s v="2026-02-08T12:27:58.1670000Z"/>
    <n v="199"/>
    <m/>
    <s v="2026-02-08T12:36:03.1600000Z"/>
    <s v="2026-01-28T17:21:05.3500000Z"/>
    <s v="2026-01-28T17:21:05.3600000Z"/>
  </r>
  <r>
    <s v="T2-25_BDSDF102"/>
    <x v="1"/>
    <x v="0"/>
    <s v="Trimester 2"/>
    <x v="223"/>
    <s v="2025eb1100290@bitspilani-digital.edu.in"/>
    <s v="2025EB1100290"/>
    <x v="0"/>
    <s v="PATEELA RAJASEKHAR REDDY"/>
    <b v="1"/>
    <n v="84"/>
    <n v="84"/>
    <n v="1"/>
    <s v="Active"/>
    <x v="1"/>
    <n v="0"/>
    <n v="4"/>
    <n v="0"/>
    <s v="no 0% progess"/>
    <n v="0"/>
    <n v="27"/>
    <n v="27"/>
    <n v="2"/>
    <n v="0"/>
    <n v="0"/>
    <s v="2026-02-01T17:12:35.4700000Z"/>
    <n v="0"/>
    <m/>
    <n v="369563"/>
    <s v="2026-02-08T18:44:28.0100000Z"/>
    <s v="2026-02-08T12:27:58.1670000Z"/>
    <n v="199"/>
    <m/>
    <s v="2026-02-08T02:05:30.3930000Z"/>
    <m/>
    <m/>
  </r>
  <r>
    <s v="T2-25_BDSDF107"/>
    <x v="2"/>
    <x v="0"/>
    <s v="Trimester 2"/>
    <x v="223"/>
    <s v="2025eb1100290@bitspilani-digital.edu.in"/>
    <s v="2025EB1100290"/>
    <x v="0"/>
    <s v="PATEELA RAJASEKHAR REDDY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7T17:35:10.7200000Z"/>
    <s v="2026-02-08T12:27:58.1670000Z"/>
    <n v="199"/>
    <m/>
    <s v="2026-02-07T17:35:09.7570000Z"/>
    <m/>
    <m/>
  </r>
  <r>
    <s v="T2-25_BDSDF110"/>
    <x v="3"/>
    <x v="0"/>
    <s v="Trimester 2"/>
    <x v="223"/>
    <s v="2025eb1100290@bitspilani-digital.edu.in"/>
    <s v="2025EB1100290"/>
    <x v="0"/>
    <s v="PATEELA RAJASEKHAR REDDY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2:59:21.2070000Z"/>
    <s v="2026-02-08T12:27:58.1670000Z"/>
    <n v="199"/>
    <m/>
    <s v="2026-02-08T12:59:08.0300000Z"/>
    <m/>
    <m/>
  </r>
  <r>
    <s v="T2-25_BDSDF110"/>
    <x v="3"/>
    <x v="0"/>
    <s v="Trimester 2"/>
    <x v="224"/>
    <s v="2025eb1100292@bitspilani-digital.edu.in"/>
    <s v="2025EB1100292"/>
    <x v="0"/>
    <s v="AMRIT RAJ"/>
    <b v="1"/>
    <n v="3"/>
    <n v="46"/>
    <n v="6.5217391304347824E-2"/>
    <s v="Active"/>
    <x v="0"/>
    <n v="0"/>
    <n v="4"/>
    <n v="0"/>
    <s v="no 0% progess"/>
    <n v="0"/>
    <n v="0"/>
    <n v="0"/>
    <n v="0"/>
    <n v="0"/>
    <n v="0"/>
    <m/>
    <n v="0"/>
    <m/>
    <n v="319"/>
    <s v="2026-01-18T14:20:18.9730000Z"/>
    <s v="2026-02-08T15:10:18.6370000Z"/>
    <n v="187"/>
    <m/>
    <m/>
    <s v="2026-01-18T14:24:32.1400000Z"/>
    <s v="2026-01-18T14:24:32.1230000Z"/>
  </r>
  <r>
    <s v="T2-25_BDSDF107"/>
    <x v="2"/>
    <x v="0"/>
    <s v="Trimester 2"/>
    <x v="224"/>
    <s v="2025eb1100292@bitspilani-digital.edu.in"/>
    <s v="2025EB1100292"/>
    <x v="0"/>
    <s v="AMRIT RAJ"/>
    <b v="1"/>
    <n v="41"/>
    <n v="41"/>
    <n v="1"/>
    <s v="Active"/>
    <x v="1"/>
    <n v="0"/>
    <n v="4"/>
    <n v="0"/>
    <s v="no 0% progess"/>
    <n v="0"/>
    <n v="6"/>
    <n v="6"/>
    <n v="0"/>
    <n v="0"/>
    <n v="0"/>
    <m/>
    <n v="0"/>
    <m/>
    <n v="1324"/>
    <s v="2026-02-08T15:49:03.7000000Z"/>
    <s v="2026-02-08T15:10:18.6370000Z"/>
    <n v="187"/>
    <m/>
    <s v="2026-02-08T15:48:55.5430000Z"/>
    <m/>
    <m/>
  </r>
  <r>
    <s v="T2-25_BDSDF102"/>
    <x v="1"/>
    <x v="0"/>
    <s v="Trimester 2"/>
    <x v="224"/>
    <s v="2025eb1100292@bitspilani-digital.edu.in"/>
    <s v="2025EB1100292"/>
    <x v="0"/>
    <s v="AMRIT RAJ"/>
    <b v="1"/>
    <n v="4"/>
    <n v="84"/>
    <n v="4.7619047619047616E-2"/>
    <s v="Active"/>
    <x v="0"/>
    <n v="0"/>
    <n v="4"/>
    <n v="0"/>
    <s v="no 0% progess"/>
    <n v="0"/>
    <n v="0"/>
    <n v="0"/>
    <n v="0"/>
    <n v="0"/>
    <n v="0"/>
    <m/>
    <n v="0"/>
    <m/>
    <n v="7381"/>
    <s v="2026-01-18T14:30:13.7530000Z"/>
    <s v="2026-02-08T15:10:18.6370000Z"/>
    <n v="187"/>
    <m/>
    <m/>
    <m/>
    <m/>
  </r>
  <r>
    <s v="T2-25_BDSDF106"/>
    <x v="0"/>
    <x v="0"/>
    <s v="Trimester 2"/>
    <x v="224"/>
    <s v="2025eb1100292@bitspilani-digital.edu.in"/>
    <s v="2025EB1100292"/>
    <x v="0"/>
    <s v="AMRIT RAJ"/>
    <b v="1"/>
    <n v="3"/>
    <n v="93"/>
    <n v="3.2258064516129031E-2"/>
    <s v="Active"/>
    <x v="0"/>
    <n v="0"/>
    <n v="4"/>
    <n v="0"/>
    <s v="no 0% progess"/>
    <n v="0"/>
    <n v="0"/>
    <n v="0"/>
    <n v="0"/>
    <n v="0"/>
    <n v="0"/>
    <m/>
    <n v="0"/>
    <m/>
    <n v="115"/>
    <s v="2026-02-08T20:56:15.3200000Z"/>
    <s v="2026-02-08T15:10:18.6370000Z"/>
    <n v="187"/>
    <m/>
    <m/>
    <m/>
    <m/>
  </r>
  <r>
    <s v="T2-25_BDSDF102"/>
    <x v="1"/>
    <x v="0"/>
    <s v="Trimester 2"/>
    <x v="225"/>
    <s v="2025eb1100293@bitspilani-digital.edu.in"/>
    <s v="2025EB1100293"/>
    <x v="0"/>
    <s v="KOMMOJU NIRMAYI PARINITHA"/>
    <b v="1"/>
    <n v="6"/>
    <n v="84"/>
    <n v="7.1428571428571425E-2"/>
    <s v="Active"/>
    <x v="0"/>
    <n v="0"/>
    <n v="4"/>
    <n v="0"/>
    <s v="no 0% progess"/>
    <n v="0"/>
    <n v="1"/>
    <n v="2"/>
    <n v="0"/>
    <n v="0"/>
    <n v="0"/>
    <m/>
    <n v="0"/>
    <m/>
    <n v="3257"/>
    <s v="2026-02-08T17:46:31.8630000Z"/>
    <s v="2026-02-09T04:51:08.4000000Z"/>
    <n v="186"/>
    <m/>
    <s v="2026-02-01T09:35:25.9600000Z"/>
    <m/>
    <m/>
  </r>
  <r>
    <s v="T2-25_BDSDF107"/>
    <x v="2"/>
    <x v="0"/>
    <s v="Trimester 2"/>
    <x v="225"/>
    <s v="2025eb1100293@bitspilani-digital.edu.in"/>
    <s v="2025EB1100293"/>
    <x v="0"/>
    <s v="KOMMOJU NIRMAYI PARINITHA"/>
    <b v="1"/>
    <n v="12"/>
    <n v="41"/>
    <n v="0.29268292682926828"/>
    <s v="Active"/>
    <x v="1"/>
    <n v="0"/>
    <n v="4"/>
    <n v="0"/>
    <s v="no 0% progess"/>
    <n v="0"/>
    <n v="1"/>
    <n v="1"/>
    <n v="0"/>
    <n v="0"/>
    <n v="0"/>
    <m/>
    <n v="0"/>
    <m/>
    <n v="40648"/>
    <s v="2026-02-08T07:28:09.6600000Z"/>
    <s v="2026-02-09T04:51:08.4000000Z"/>
    <n v="186"/>
    <m/>
    <s v="2026-02-08T07:19:47.0200000Z"/>
    <m/>
    <m/>
  </r>
  <r>
    <s v="T2-25_BDSDF110"/>
    <x v="3"/>
    <x v="0"/>
    <s v="Trimester 2"/>
    <x v="225"/>
    <s v="2025eb1100293@bitspilani-digital.edu.in"/>
    <s v="2025EB1100293"/>
    <x v="0"/>
    <s v="KOMMOJU NIRMAYI PARINITHA"/>
    <b v="1"/>
    <n v="1"/>
    <n v="46"/>
    <n v="2.1739130434782608E-2"/>
    <s v="Active"/>
    <x v="0"/>
    <n v="0"/>
    <n v="4"/>
    <n v="0"/>
    <s v="no 0% progess"/>
    <n v="0"/>
    <n v="0"/>
    <n v="0"/>
    <n v="0"/>
    <n v="0"/>
    <n v="0"/>
    <m/>
    <n v="0"/>
    <m/>
    <n v="155"/>
    <s v="2026-01-17T17:05:46.2430000Z"/>
    <s v="2026-02-09T04:51:08.4000000Z"/>
    <n v="186"/>
    <m/>
    <m/>
    <s v="2026-01-17T16:57:03.1130000Z"/>
    <s v="2026-01-17T17:05:49.8130000Z"/>
  </r>
  <r>
    <s v="T2-25_BDSDF108"/>
    <x v="4"/>
    <x v="0"/>
    <s v="Trimester 2"/>
    <x v="225"/>
    <s v="2025eb1100293@bitspilani-digital.edu.in"/>
    <s v="2025EB1100293"/>
    <x v="0"/>
    <s v="KOMMOJU NIRMAYI PARINITHA"/>
    <b v="1"/>
    <n v="4"/>
    <n v="88"/>
    <n v="4.5454545454545456E-2"/>
    <s v="Active"/>
    <x v="0"/>
    <n v="0"/>
    <n v="4"/>
    <n v="0"/>
    <s v="no 0% progess"/>
    <n v="0"/>
    <n v="1"/>
    <n v="1"/>
    <n v="0"/>
    <n v="0"/>
    <n v="0"/>
    <m/>
    <n v="0"/>
    <m/>
    <n v="73"/>
    <s v="2026-02-09T07:18:03.1800000Z"/>
    <s v="2026-02-09T04:51:08.4000000Z"/>
    <n v="186"/>
    <m/>
    <s v="2026-02-09T07:17:48.9570000Z"/>
    <s v="2026-01-20T17:39:52.0570000Z"/>
    <s v="2026-01-20T17:39:52.0630000Z"/>
  </r>
  <r>
    <s v="T2-25_BDSDF113"/>
    <x v="6"/>
    <x v="0"/>
    <s v="Trimester 2"/>
    <x v="226"/>
    <s v="2025eb1100294@bitspilani-digital.edu.in"/>
    <s v="2025EB1100294"/>
    <x v="0"/>
    <s v="RAICHUR VALERINA HAROLD"/>
    <b v="1"/>
    <n v="1"/>
    <n v="86"/>
    <n v="1.1627906976744186E-2"/>
    <s v="Active"/>
    <x v="0"/>
    <n v="0"/>
    <n v="4"/>
    <n v="0"/>
    <s v="no 0% progess"/>
    <n v="0"/>
    <n v="1"/>
    <n v="1"/>
    <n v="0"/>
    <n v="0"/>
    <n v="0"/>
    <m/>
    <n v="0"/>
    <m/>
    <n v="0"/>
    <s v="2026-02-08T09:05:17.2470000Z"/>
    <s v="2026-02-08T08:57:41.3370000Z"/>
    <n v="213"/>
    <m/>
    <s v="2026-02-08T09:05:03.6300000Z"/>
    <m/>
    <m/>
  </r>
  <r>
    <s v="T2-25_BDSDF110"/>
    <x v="3"/>
    <x v="0"/>
    <s v="Trimester 2"/>
    <x v="226"/>
    <s v="2025eb1100294@bitspilani-digital.edu.in"/>
    <s v="2025EB1100294"/>
    <x v="0"/>
    <s v="RAICHUR VALERINA HAROLD"/>
    <b v="1"/>
    <n v="4"/>
    <n v="46"/>
    <n v="8.6956521739130432E-2"/>
    <s v="Active"/>
    <x v="0"/>
    <n v="0"/>
    <n v="4"/>
    <n v="0"/>
    <s v="no 0% progess"/>
    <n v="0"/>
    <n v="1"/>
    <n v="1"/>
    <n v="0"/>
    <n v="0"/>
    <n v="0"/>
    <m/>
    <n v="0"/>
    <m/>
    <n v="293"/>
    <s v="2026-02-08T09:55:10.2900000Z"/>
    <s v="2026-02-08T08:57:41.3370000Z"/>
    <n v="213"/>
    <m/>
    <s v="2026-02-08T09:15:08.8670000Z"/>
    <s v="2026-01-22T18:57:19.4100000Z"/>
    <s v="2026-01-22T18:57:19.4070000Z"/>
  </r>
  <r>
    <s v="T2-25_BDSDF107"/>
    <x v="2"/>
    <x v="0"/>
    <s v="Trimester 2"/>
    <x v="226"/>
    <s v="2025eb1100294@bitspilani-digital.edu.in"/>
    <s v="2025EB1100294"/>
    <x v="0"/>
    <s v="RAICHUR VALERINA HAROLD"/>
    <b v="1"/>
    <n v="23"/>
    <n v="41"/>
    <n v="0.56097560975609762"/>
    <s v="Active"/>
    <x v="1"/>
    <n v="0"/>
    <n v="4"/>
    <n v="0"/>
    <s v="no 0% progess"/>
    <n v="0"/>
    <n v="2"/>
    <n v="3"/>
    <n v="0"/>
    <n v="0"/>
    <n v="0"/>
    <m/>
    <n v="0"/>
    <m/>
    <n v="61133"/>
    <s v="2026-02-08T08:59:15.1400000Z"/>
    <s v="2026-02-08T08:57:41.3370000Z"/>
    <n v="213"/>
    <m/>
    <s v="2026-02-07T08:10:14.8770000Z"/>
    <m/>
    <m/>
  </r>
  <r>
    <s v="T2-25_BDSDF106"/>
    <x v="0"/>
    <x v="0"/>
    <s v="Trimester 2"/>
    <x v="226"/>
    <s v="2025eb1100294@bitspilani-digital.edu.in"/>
    <s v="2025EB1100294"/>
    <x v="0"/>
    <s v="RAICHUR VALERINA HAROLD"/>
    <b v="1"/>
    <n v="7"/>
    <n v="93"/>
    <n v="7.5268817204301078E-2"/>
    <s v="Active"/>
    <x v="0"/>
    <n v="0"/>
    <n v="4"/>
    <n v="0"/>
    <s v="no 0% progess"/>
    <n v="0"/>
    <n v="1"/>
    <n v="1"/>
    <n v="0"/>
    <n v="0"/>
    <n v="0"/>
    <m/>
    <n v="0"/>
    <m/>
    <n v="49796"/>
    <s v="2026-02-08T09:55:23.5730000Z"/>
    <s v="2026-02-08T08:57:41.3370000Z"/>
    <n v="213"/>
    <m/>
    <s v="2026-02-08T09:44:13.3200000Z"/>
    <s v="2026-01-24T12:05:05.2930000Z"/>
    <s v="2026-01-27T09:47:43.4570000Z"/>
  </r>
  <r>
    <s v="T2-25_BDSDF106"/>
    <x v="0"/>
    <x v="0"/>
    <s v="Trimester 2"/>
    <x v="227"/>
    <s v="2025eb1100297@bitspilani-digital.edu.in"/>
    <s v="2025EB1100297"/>
    <x v="0"/>
    <s v="ANSH RAJ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4:49:22.5830000Z"/>
    <s v="2026-02-08T14:47:49.8800000Z"/>
    <n v="235"/>
    <m/>
    <m/>
    <m/>
    <m/>
  </r>
  <r>
    <s v="T2-25_BDSDF102"/>
    <x v="1"/>
    <x v="0"/>
    <s v="Trimester 2"/>
    <x v="227"/>
    <s v="2025eb1100297@bitspilani-digital.edu.in"/>
    <s v="2025EB1100297"/>
    <x v="0"/>
    <s v="ANSH RAJ"/>
    <b v="1"/>
    <n v="5"/>
    <n v="84"/>
    <n v="5.9523809523809521E-2"/>
    <s v="Active"/>
    <x v="0"/>
    <n v="0"/>
    <n v="4"/>
    <n v="0"/>
    <s v="no 0% progess"/>
    <n v="0"/>
    <n v="0"/>
    <n v="0"/>
    <n v="0"/>
    <n v="0"/>
    <n v="0"/>
    <m/>
    <n v="0"/>
    <m/>
    <n v="16"/>
    <s v="2026-02-08T14:49:00.7170000Z"/>
    <s v="2026-02-08T14:47:49.8800000Z"/>
    <n v="235"/>
    <m/>
    <m/>
    <m/>
    <m/>
  </r>
  <r>
    <s v="T2-25_BDSDF107"/>
    <x v="2"/>
    <x v="0"/>
    <s v="Trimester 2"/>
    <x v="227"/>
    <s v="2025eb1100297@bitspilani-digital.edu.in"/>
    <s v="2025EB1100297"/>
    <x v="0"/>
    <s v="ANSH RAJ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7T11:09:04.0830000Z"/>
    <s v="2026-02-08T14:47:49.8800000Z"/>
    <n v="235"/>
    <m/>
    <s v="2026-02-07T11:08:46.7830000Z"/>
    <m/>
    <m/>
  </r>
  <r>
    <s v="T2-25_BDSDF110"/>
    <x v="3"/>
    <x v="0"/>
    <s v="Trimester 2"/>
    <x v="227"/>
    <s v="2025eb1100297@bitspilani-digital.edu.in"/>
    <s v="2025EB1100297"/>
    <x v="0"/>
    <s v="ANSH RAJ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4:49:30.3500000Z"/>
    <s v="2026-02-08T14:47:49.8800000Z"/>
    <n v="235"/>
    <m/>
    <m/>
    <m/>
    <m/>
  </r>
  <r>
    <s v="T2-25_BDSDF110"/>
    <x v="3"/>
    <x v="0"/>
    <s v="Trimester 2"/>
    <x v="228"/>
    <s v="2025eb1100298@bitspilani-digital.edu.in"/>
    <s v="2025EB1100298"/>
    <x v="0"/>
    <s v="DARSH NARAIN SRIVASTAVA"/>
    <b v="1"/>
    <n v="0"/>
    <n v="4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16:34:35.6570000Z"/>
    <n v="108"/>
    <m/>
    <m/>
    <m/>
    <m/>
  </r>
  <r>
    <s v="T2-25_BDSDF107"/>
    <x v="2"/>
    <x v="0"/>
    <s v="Trimester 2"/>
    <x v="228"/>
    <s v="2025eb1100298@bitspilani-digital.edu.in"/>
    <s v="2025EB1100298"/>
    <x v="0"/>
    <s v="DARSH NARAIN SRIVASTAV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0"/>
    <m/>
    <s v="2026-01-30T16:34:35.6570000Z"/>
    <n v="108"/>
    <m/>
    <m/>
    <m/>
    <m/>
  </r>
  <r>
    <s v="T2-25_BDSDF102"/>
    <x v="1"/>
    <x v="0"/>
    <s v="Trimester 2"/>
    <x v="228"/>
    <s v="2025eb1100298@bitspilani-digital.edu.in"/>
    <s v="2025EB1100298"/>
    <x v="0"/>
    <s v="DARSH NARAIN SRIVASTAVA"/>
    <b v="1"/>
    <n v="3"/>
    <n v="84"/>
    <n v="3.5714285714285712E-2"/>
    <s v="Active"/>
    <x v="0"/>
    <n v="0"/>
    <n v="4"/>
    <n v="0"/>
    <s v="no 0% progess"/>
    <n v="0"/>
    <n v="0"/>
    <n v="0"/>
    <n v="0"/>
    <n v="0"/>
    <n v="0"/>
    <m/>
    <n v="0"/>
    <m/>
    <n v="21"/>
    <s v="2026-01-19T07:09:12.8370000Z"/>
    <s v="2026-01-30T16:34:35.6570000Z"/>
    <n v="108"/>
    <m/>
    <m/>
    <m/>
    <m/>
  </r>
  <r>
    <s v="T2-25_BDSDF106"/>
    <x v="0"/>
    <x v="0"/>
    <s v="Trimester 2"/>
    <x v="228"/>
    <s v="2025eb1100298@bitspilani-digital.edu.in"/>
    <s v="2025EB1100298"/>
    <x v="0"/>
    <s v="DARSH NARAIN SRIVASTAVA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3"/>
    <s v="2026-01-30T16:34:51.7930000Z"/>
    <s v="2026-01-30T16:34:35.6570000Z"/>
    <n v="108"/>
    <m/>
    <m/>
    <s v="2026-01-19T07:09:09.2100000Z"/>
    <s v="2026-01-19T07:09:09.1930000Z"/>
  </r>
  <r>
    <s v="T2-25_BDSDF114"/>
    <x v="5"/>
    <x v="0"/>
    <s v="Trimester 2"/>
    <x v="229"/>
    <s v="2025eb1100299@bitspilani-digital.edu.in"/>
    <s v="2025EB1100299"/>
    <x v="0"/>
    <s v="SARVESH HIWASE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4:50:45.1870000Z"/>
    <s v="2026-02-07T11:49:59.4070000Z"/>
    <n v="52"/>
    <m/>
    <m/>
    <m/>
    <m/>
  </r>
  <r>
    <s v="T2-25_BDSDF108"/>
    <x v="4"/>
    <x v="0"/>
    <s v="Trimester 2"/>
    <x v="229"/>
    <s v="2025eb1100299@bitspilani-digital.edu.in"/>
    <s v="2025EB1100299"/>
    <x v="0"/>
    <s v="SARVESH HIWASE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4:51:08.4830000Z"/>
    <s v="2026-02-07T11:49:59.4070000Z"/>
    <n v="52"/>
    <m/>
    <m/>
    <m/>
    <m/>
  </r>
  <r>
    <s v="T2-25_BDSDF101"/>
    <x v="7"/>
    <x v="0"/>
    <s v="Trimester 2"/>
    <x v="229"/>
    <s v="2025eb1100299@bitspilani-digital.edu.in"/>
    <s v="2025EB1100299"/>
    <x v="0"/>
    <s v="SARVESH HIWASE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5:33:03.4070000Z"/>
    <s v="2026-02-07T11:49:59.4070000Z"/>
    <n v="52"/>
    <m/>
    <m/>
    <m/>
    <m/>
  </r>
  <r>
    <s v="T2-25_BDSDF107"/>
    <x v="2"/>
    <x v="0"/>
    <s v="Trimester 2"/>
    <x v="229"/>
    <s v="2025eb1100299@bitspilani-digital.edu.in"/>
    <s v="2025EB1100299"/>
    <x v="0"/>
    <s v="SARVESH HIWASE"/>
    <b v="1"/>
    <n v="4"/>
    <n v="41"/>
    <n v="9.7560975609756101E-2"/>
    <s v="Active"/>
    <x v="0"/>
    <n v="0"/>
    <n v="5"/>
    <n v="0"/>
    <s v="no 0% progess"/>
    <n v="0"/>
    <n v="2"/>
    <n v="2"/>
    <n v="0"/>
    <n v="0"/>
    <n v="0"/>
    <m/>
    <n v="0"/>
    <m/>
    <n v="4517"/>
    <s v="2026-02-07T12:01:40.7330000Z"/>
    <s v="2026-02-07T11:49:59.4070000Z"/>
    <n v="52"/>
    <m/>
    <s v="2026-02-07T12:01:25.6530000Z"/>
    <m/>
    <m/>
  </r>
  <r>
    <s v="T2-25_BDSDF110"/>
    <x v="3"/>
    <x v="0"/>
    <s v="Trimester 2"/>
    <x v="229"/>
    <s v="2025eb1100299@bitspilani-digital.edu.in"/>
    <s v="2025EB1100299"/>
    <x v="0"/>
    <s v="SARVESH HIWASE"/>
    <b v="1"/>
    <n v="3"/>
    <n v="46"/>
    <n v="6.5217391304347824E-2"/>
    <s v="Active"/>
    <x v="0"/>
    <n v="0"/>
    <n v="5"/>
    <n v="0"/>
    <s v="no 0% progess"/>
    <n v="0"/>
    <n v="0"/>
    <n v="0"/>
    <n v="0"/>
    <n v="0"/>
    <n v="0"/>
    <m/>
    <n v="0"/>
    <m/>
    <n v="11193"/>
    <s v="2026-02-06T15:33:29.9000000Z"/>
    <s v="2026-02-07T11:49:59.4070000Z"/>
    <n v="52"/>
    <m/>
    <m/>
    <m/>
    <m/>
  </r>
  <r>
    <s v="T2-25_BDSDF107"/>
    <x v="2"/>
    <x v="0"/>
    <s v="Trimester 2"/>
    <x v="230"/>
    <s v="2025eb1100300@bitspilani-digital.edu.in"/>
    <s v="2025EB1100300"/>
    <x v="0"/>
    <s v="KOTHARI VATSAL HASMUKH"/>
    <b v="1"/>
    <n v="1"/>
    <n v="41"/>
    <n v="2.4390243902439025E-2"/>
    <s v="Active"/>
    <x v="0"/>
    <n v="0"/>
    <n v="4"/>
    <n v="0"/>
    <s v="no 0% progess"/>
    <n v="0"/>
    <n v="1"/>
    <n v="1"/>
    <n v="0"/>
    <n v="0"/>
    <n v="0"/>
    <m/>
    <n v="0"/>
    <m/>
    <n v="0"/>
    <s v="2026-02-08T19:53:23.4930000Z"/>
    <s v="2026-02-08T18:13:51.8730000Z"/>
    <n v="98"/>
    <m/>
    <s v="2026-02-08T08:23:47.7430000Z"/>
    <m/>
    <m/>
  </r>
  <r>
    <s v="T2-25_BDSDF102"/>
    <x v="1"/>
    <x v="0"/>
    <s v="Trimester 2"/>
    <x v="230"/>
    <s v="2025eb1100300@bitspilani-digital.edu.in"/>
    <s v="2025EB1100300"/>
    <x v="0"/>
    <s v="KOTHARI VATSAL HASMUKH"/>
    <b v="1"/>
    <n v="9"/>
    <n v="84"/>
    <n v="0.10714285714285714"/>
    <s v="Active"/>
    <x v="1"/>
    <n v="0"/>
    <n v="4"/>
    <n v="0"/>
    <s v="no 0% progess"/>
    <n v="0"/>
    <n v="0"/>
    <n v="0"/>
    <n v="0"/>
    <n v="0"/>
    <n v="0"/>
    <m/>
    <n v="0"/>
    <m/>
    <n v="20912"/>
    <s v="2026-02-08T18:14:12.8770000Z"/>
    <s v="2026-02-08T18:13:51.8730000Z"/>
    <n v="98"/>
    <m/>
    <m/>
    <m/>
    <m/>
  </r>
  <r>
    <s v="T2-25_BDSDF114"/>
    <x v="5"/>
    <x v="0"/>
    <s v="Trimester 2"/>
    <x v="230"/>
    <s v="2025eb1100300@bitspilani-digital.edu.in"/>
    <s v="2025EB1100300"/>
    <x v="0"/>
    <s v="KOTHARI VATSAL HASMUKH"/>
    <b v="1"/>
    <n v="1"/>
    <n v="61"/>
    <n v="1.6393442622950821E-2"/>
    <s v="Active"/>
    <x v="0"/>
    <n v="0"/>
    <n v="4"/>
    <n v="0"/>
    <s v="no 0% progess"/>
    <n v="0"/>
    <n v="1"/>
    <n v="1"/>
    <n v="0"/>
    <n v="0"/>
    <n v="0"/>
    <m/>
    <n v="0"/>
    <m/>
    <n v="91"/>
    <s v="2026-02-08T08:33:03.9030000Z"/>
    <s v="2026-02-08T18:13:51.8730000Z"/>
    <n v="98"/>
    <m/>
    <s v="2026-02-08T08:32:59.1630000Z"/>
    <m/>
    <m/>
  </r>
  <r>
    <s v="T2-25_BDSDF113"/>
    <x v="6"/>
    <x v="0"/>
    <s v="Trimester 2"/>
    <x v="230"/>
    <s v="2025eb1100300@bitspilani-digital.edu.in"/>
    <s v="2025EB1100300"/>
    <x v="0"/>
    <s v="KOTHARI VATSAL HASMUKH"/>
    <b v="1"/>
    <n v="5"/>
    <n v="86"/>
    <n v="5.8139534883720929E-2"/>
    <s v="Active"/>
    <x v="0"/>
    <n v="0"/>
    <n v="4"/>
    <n v="0"/>
    <s v="no 0% progess"/>
    <n v="0"/>
    <n v="1"/>
    <n v="1"/>
    <n v="0"/>
    <n v="0"/>
    <n v="0"/>
    <m/>
    <n v="0"/>
    <m/>
    <n v="63"/>
    <s v="2026-02-08T09:08:40.8500000Z"/>
    <s v="2026-02-08T18:13:51.8730000Z"/>
    <n v="98"/>
    <m/>
    <s v="2026-02-08T08:49:29.8000000Z"/>
    <m/>
    <m/>
  </r>
  <r>
    <s v="T2-25_BDSDF114"/>
    <x v="5"/>
    <x v="0"/>
    <s v="Trimester 2"/>
    <x v="231"/>
    <s v="2025eb1100303@bitspilani-digital.edu.in"/>
    <s v="2025EB1100303"/>
    <x v="0"/>
    <s v="MAGULURI CHARVIK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1T08:08:32.9930000Z"/>
    <n v="31"/>
    <m/>
    <m/>
    <m/>
    <m/>
  </r>
  <r>
    <s v="T2-25_BDSDF101"/>
    <x v="7"/>
    <x v="0"/>
    <s v="Trimester 2"/>
    <x v="231"/>
    <s v="2025eb1100303@bitspilani-digital.edu.in"/>
    <s v="2025EB1100303"/>
    <x v="0"/>
    <s v="MAGULURI CHARVIK"/>
    <b v="1"/>
    <n v="43"/>
    <n v="41"/>
    <n v="1.0487804878048781"/>
    <s v="Active"/>
    <x v="1"/>
    <n v="0"/>
    <n v="4"/>
    <n v="0"/>
    <s v="no 0% progess"/>
    <n v="0"/>
    <n v="9"/>
    <n v="10"/>
    <n v="0"/>
    <n v="0"/>
    <n v="0"/>
    <m/>
    <n v="0"/>
    <m/>
    <n v="148"/>
    <s v="2026-02-01T09:04:49.9700000Z"/>
    <s v="2026-02-01T08:08:32.9930000Z"/>
    <n v="31"/>
    <m/>
    <s v="2026-02-01T08:58:11.4900000Z"/>
    <s v="2026-02-01T08:57:10.5970000Z"/>
    <s v="2026-02-01T08:57:15.2030000Z"/>
  </r>
  <r>
    <s v="T2-25_BDSDF106"/>
    <x v="0"/>
    <x v="0"/>
    <s v="Trimester 2"/>
    <x v="231"/>
    <s v="2025eb1100303@bitspilani-digital.edu.in"/>
    <s v="2025EB1100303"/>
    <x v="0"/>
    <s v="MAGULURI CHARVIK"/>
    <b v="1"/>
    <n v="112"/>
    <n v="93"/>
    <n v="1.2043010752688172"/>
    <s v="Active"/>
    <x v="1"/>
    <n v="0"/>
    <n v="4"/>
    <n v="0"/>
    <s v="no 0% progess"/>
    <n v="0"/>
    <n v="36"/>
    <n v="40"/>
    <n v="0"/>
    <n v="0"/>
    <n v="0"/>
    <m/>
    <n v="0"/>
    <m/>
    <n v="1154"/>
    <s v="2026-02-01T09:01:44.4130000Z"/>
    <s v="2026-02-01T08:08:32.9930000Z"/>
    <n v="31"/>
    <m/>
    <s v="2026-02-01T08:43:16.2870000Z"/>
    <s v="2026-02-01T08:43:32.5330000Z"/>
    <s v="2026-02-01T08:43:36.3470000Z"/>
  </r>
  <r>
    <s v="T2-25_BDSDF110"/>
    <x v="3"/>
    <x v="0"/>
    <s v="Trimester 2"/>
    <x v="231"/>
    <s v="2025eb1100303@bitspilani-digital.edu.in"/>
    <s v="2025EB1100303"/>
    <x v="0"/>
    <s v="MAGULURI CHARVIK"/>
    <b v="1"/>
    <n v="3"/>
    <n v="46"/>
    <n v="6.5217391304347824E-2"/>
    <s v="Active"/>
    <x v="0"/>
    <n v="0"/>
    <n v="4"/>
    <n v="0"/>
    <s v="no 0% progess"/>
    <n v="0"/>
    <n v="1"/>
    <n v="2"/>
    <n v="0"/>
    <n v="0"/>
    <n v="0"/>
    <m/>
    <n v="0"/>
    <m/>
    <n v="30"/>
    <s v="2026-02-01T08:59:55.6230000Z"/>
    <s v="2026-02-01T08:08:32.9930000Z"/>
    <n v="31"/>
    <m/>
    <s v="2026-02-01T08:59:51.5230000Z"/>
    <s v="2026-02-01T08:59:08.6900000Z"/>
    <s v="2026-02-01T08:59:18.5430000Z"/>
  </r>
  <r>
    <s v="T2-25_BDSDF101"/>
    <x v="7"/>
    <x v="0"/>
    <s v="Trimester 2"/>
    <x v="232"/>
    <s v="2025eb1100305@bitspilani-digital.edu.in"/>
    <s v="2025EB1100305"/>
    <x v="0"/>
    <s v="KHUSHI JITAWAT"/>
    <b v="1"/>
    <n v="49"/>
    <n v="41"/>
    <n v="1.1951219512195121"/>
    <s v="Active"/>
    <x v="1"/>
    <n v="0"/>
    <n v="4"/>
    <n v="0"/>
    <s v="no 0% progess"/>
    <n v="0"/>
    <n v="22"/>
    <n v="25"/>
    <n v="0"/>
    <n v="0"/>
    <n v="0"/>
    <m/>
    <n v="0"/>
    <m/>
    <n v="29729"/>
    <s v="2026-02-07T15:30:55.2300000Z"/>
    <s v="2026-02-09T05:03:21.5870000Z"/>
    <n v="273"/>
    <m/>
    <s v="2026-02-04T14:14:24.2200000Z"/>
    <s v="2026-02-04T12:37:01.5570000Z"/>
    <s v="2026-02-04T12:38:56.5600000Z"/>
  </r>
  <r>
    <s v="T2-25_BDSDF108"/>
    <x v="4"/>
    <x v="0"/>
    <s v="Trimester 2"/>
    <x v="232"/>
    <s v="2025eb1100305@bitspilani-digital.edu.in"/>
    <s v="2025EB1100305"/>
    <x v="0"/>
    <s v="KHUSHI JITAWAT"/>
    <b v="1"/>
    <n v="62"/>
    <n v="88"/>
    <n v="0.70454545454545459"/>
    <s v="Active"/>
    <x v="1"/>
    <n v="0"/>
    <n v="4"/>
    <n v="0"/>
    <s v="no 0% progess"/>
    <n v="0"/>
    <n v="24"/>
    <n v="31"/>
    <n v="0"/>
    <n v="0"/>
    <n v="0"/>
    <m/>
    <n v="0"/>
    <m/>
    <n v="9297"/>
    <s v="2026-02-09T05:15:45.1630000Z"/>
    <s v="2026-02-09T05:03:21.5870000Z"/>
    <n v="273"/>
    <m/>
    <s v="2026-02-09T05:09:09.3570000Z"/>
    <s v="2026-02-06T09:17:13.1170000Z"/>
    <s v="2026-02-06T09:17:13.1170000Z"/>
  </r>
  <r>
    <s v="T2-25_BDSDF114"/>
    <x v="5"/>
    <x v="0"/>
    <s v="Trimester 2"/>
    <x v="232"/>
    <s v="2025eb1100305@bitspilani-digital.edu.in"/>
    <s v="2025EB1100305"/>
    <x v="0"/>
    <s v="KHUSHI JITAWAT"/>
    <b v="1"/>
    <n v="45"/>
    <n v="61"/>
    <n v="0.73770491803278693"/>
    <s v="Active"/>
    <x v="1"/>
    <n v="0"/>
    <n v="4"/>
    <n v="0"/>
    <s v="no 0% progess"/>
    <n v="0"/>
    <n v="12"/>
    <n v="18"/>
    <n v="0"/>
    <n v="0"/>
    <n v="0"/>
    <m/>
    <n v="0"/>
    <m/>
    <n v="3264"/>
    <s v="2026-02-09T05:15:58.6470000Z"/>
    <s v="2026-02-09T05:03:21.5870000Z"/>
    <n v="273"/>
    <m/>
    <s v="2026-02-09T05:06:37.1430000Z"/>
    <s v="2026-02-06T09:41:22.5600000Z"/>
    <s v="2026-02-06T10:03:58.6600000Z"/>
  </r>
  <r>
    <s v="T2-25_BDSDF113"/>
    <x v="6"/>
    <x v="0"/>
    <s v="Trimester 2"/>
    <x v="232"/>
    <s v="2025eb1100305@bitspilani-digital.edu.in"/>
    <s v="2025EB1100305"/>
    <x v="0"/>
    <s v="KHUSHI JITAWAT"/>
    <b v="1"/>
    <n v="22"/>
    <n v="86"/>
    <n v="0.2558139534883721"/>
    <s v="Active"/>
    <x v="1"/>
    <n v="0"/>
    <n v="4"/>
    <n v="0"/>
    <s v="no 0% progess"/>
    <n v="0"/>
    <n v="1"/>
    <n v="1"/>
    <n v="0"/>
    <n v="0"/>
    <n v="0"/>
    <m/>
    <n v="0"/>
    <m/>
    <n v="640"/>
    <s v="2026-02-09T05:16:09.8370000Z"/>
    <s v="2026-02-09T05:03:21.5870000Z"/>
    <n v="273"/>
    <m/>
    <s v="2026-02-09T05:13:40.0670000Z"/>
    <s v="2026-02-06T09:31:10.9100000Z"/>
    <s v="2026-02-06T09:31:13.7800000Z"/>
  </r>
  <r>
    <s v="T2-25_BDSDF110"/>
    <x v="3"/>
    <x v="0"/>
    <s v="Trimester 2"/>
    <x v="233"/>
    <s v="2025eb1100272@bitspilani-digital.edu.in"/>
    <s v="2025EB1100272"/>
    <x v="0"/>
    <s v="VAGHELA ANUJ SANDEEP"/>
    <b v="1"/>
    <n v="35"/>
    <n v="46"/>
    <n v="0.76086956521739135"/>
    <s v="Active"/>
    <x v="1"/>
    <n v="0"/>
    <n v="2"/>
    <n v="0"/>
    <s v="no 0% progess"/>
    <n v="0"/>
    <n v="1"/>
    <n v="1"/>
    <n v="0"/>
    <n v="0"/>
    <n v="2"/>
    <m/>
    <n v="0"/>
    <m/>
    <n v="45838"/>
    <s v="2026-02-08T02:18:47.3700000Z"/>
    <s v="2026-02-08T16:37:55.0730000Z"/>
    <n v="490"/>
    <m/>
    <s v="2026-02-07T21:54:00.0700000Z"/>
    <s v="2026-02-03T00:25:26.2970000Z"/>
    <s v="2026-02-03T00:25:26.2970000Z"/>
  </r>
  <r>
    <s v="T2-25_BDSDF106"/>
    <x v="0"/>
    <x v="0"/>
    <s v="Trimester 2"/>
    <x v="233"/>
    <s v="2025eb1100272@bitspilani-digital.edu.in"/>
    <s v="2025EB1100272"/>
    <x v="0"/>
    <s v="VAGHELA ANUJ SANDEEP"/>
    <b v="1"/>
    <n v="59"/>
    <n v="93"/>
    <n v="0.63440860215053763"/>
    <s v="Active"/>
    <x v="1"/>
    <n v="0"/>
    <n v="2"/>
    <n v="0"/>
    <s v="no 0% progess"/>
    <n v="0"/>
    <n v="4"/>
    <n v="4"/>
    <n v="0"/>
    <n v="0"/>
    <n v="0"/>
    <m/>
    <n v="0"/>
    <m/>
    <n v="83044"/>
    <s v="2026-02-08T21:18:54.2100000Z"/>
    <s v="2026-02-08T16:37:55.0730000Z"/>
    <n v="490"/>
    <m/>
    <s v="2026-02-08T16:32:06.7230000Z"/>
    <s v="2026-02-08T02:36:14.8570000Z"/>
    <s v="2026-02-08T02:36:14.8530000Z"/>
  </r>
  <r>
    <s v="T2-25_BDSDF106"/>
    <x v="0"/>
    <x v="0"/>
    <s v="Trimester 2"/>
    <x v="234"/>
    <s v="2025eb1100304@bitspilani-digital.edu.in"/>
    <s v="2025EB1100304"/>
    <x v="0"/>
    <s v="MOHAMMED MUZAFFAR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9"/>
    <s v="2026-02-08T18:42:42.0800000Z"/>
    <s v="2026-02-08T18:42:24.0230000Z"/>
    <n v="174"/>
    <m/>
    <s v="2026-02-08T11:37:19.2070000Z"/>
    <s v="2026-02-05T17:38:39.4030000Z"/>
    <s v="2026-02-05T17:38:39.4000000Z"/>
  </r>
  <r>
    <s v="T2-25_BDSDF102"/>
    <x v="1"/>
    <x v="0"/>
    <s v="Trimester 2"/>
    <x v="234"/>
    <s v="2025eb1100304@bitspilani-digital.edu.in"/>
    <s v="2025EB1100304"/>
    <x v="0"/>
    <s v="MOHAMMED MUZAFFAR"/>
    <b v="1"/>
    <n v="1"/>
    <n v="84"/>
    <n v="1.1904761904761904E-2"/>
    <s v="Active"/>
    <x v="0"/>
    <n v="0"/>
    <n v="4"/>
    <n v="0"/>
    <s v="no 0% progess"/>
    <n v="0"/>
    <n v="1"/>
    <n v="1"/>
    <n v="0"/>
    <n v="0"/>
    <n v="0"/>
    <m/>
    <n v="0"/>
    <m/>
    <n v="16"/>
    <s v="2026-02-08T07:54:04.0300000Z"/>
    <s v="2026-02-08T18:42:24.0230000Z"/>
    <n v="174"/>
    <m/>
    <s v="2026-02-08T07:53:50.0530000Z"/>
    <m/>
    <m/>
  </r>
  <r>
    <s v="T2-25_BDSDF110"/>
    <x v="3"/>
    <x v="0"/>
    <s v="Trimester 2"/>
    <x v="234"/>
    <s v="2025eb1100304@bitspilani-digital.edu.in"/>
    <s v="2025EB1100304"/>
    <x v="0"/>
    <s v="MOHAMMED MUZAFFAR"/>
    <b v="1"/>
    <n v="3"/>
    <n v="46"/>
    <n v="6.5217391304347824E-2"/>
    <s v="Active"/>
    <x v="0"/>
    <n v="0"/>
    <n v="4"/>
    <n v="0"/>
    <s v="no 0% progess"/>
    <n v="0"/>
    <n v="1"/>
    <n v="1"/>
    <n v="0"/>
    <n v="0"/>
    <n v="0"/>
    <m/>
    <n v="0"/>
    <m/>
    <n v="23"/>
    <s v="2026-02-08T11:27:15.5930000Z"/>
    <s v="2026-02-08T18:42:24.0230000Z"/>
    <n v="174"/>
    <m/>
    <s v="2026-02-08T11:26:52.6170000Z"/>
    <s v="2026-02-05T17:35:58.9870000Z"/>
    <s v="2026-02-05T17:35:58.9870000Z"/>
  </r>
  <r>
    <s v="T2-25_BDSDF107"/>
    <x v="2"/>
    <x v="0"/>
    <s v="Trimester 2"/>
    <x v="234"/>
    <s v="2025eb1100304@bitspilani-digital.edu.in"/>
    <s v="2025EB1100304"/>
    <x v="0"/>
    <s v="MOHAMMED MUZAFFAR"/>
    <b v="1"/>
    <n v="6"/>
    <n v="41"/>
    <n v="0.14634146341463414"/>
    <s v="Active"/>
    <x v="1"/>
    <n v="0"/>
    <n v="4"/>
    <n v="0"/>
    <s v="no 0% progess"/>
    <n v="0"/>
    <n v="2"/>
    <n v="2"/>
    <n v="0"/>
    <n v="0"/>
    <n v="0"/>
    <m/>
    <n v="0"/>
    <m/>
    <n v="95"/>
    <s v="2026-02-08T07:58:48.0030000Z"/>
    <s v="2026-02-08T18:42:24.0230000Z"/>
    <n v="174"/>
    <m/>
    <s v="2026-02-08T07:58:39.2830000Z"/>
    <m/>
    <m/>
  </r>
  <r>
    <s v="T2-25_MDSDF401"/>
    <x v="9"/>
    <x v="1"/>
    <s v="Trimester 2"/>
    <x v="235"/>
    <s v="2025em1100001@bitspilani-digital.edu.in"/>
    <s v="2025EM1100001"/>
    <x v="0"/>
    <s v="CHETAN J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8T15:01:41.1570000Z"/>
    <s v="2026-02-08T14:44:48.0930000Z"/>
    <n v="18"/>
    <m/>
    <s v="2026-02-08T14:51:16.5430000Z"/>
    <m/>
    <m/>
  </r>
  <r>
    <s v="T2-25_MDSDF404"/>
    <x v="10"/>
    <x v="1"/>
    <s v="Trimester 2"/>
    <x v="235"/>
    <s v="2025em1100001@bitspilani-digital.edu.in"/>
    <s v="2025EM1100001"/>
    <x v="0"/>
    <s v="CHETAN J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5:57:33.7700000Z"/>
    <s v="2026-02-08T14:44:48.0930000Z"/>
    <n v="18"/>
    <m/>
    <m/>
    <m/>
    <m/>
  </r>
  <r>
    <s v="T2-25_MDSDF402"/>
    <x v="11"/>
    <x v="1"/>
    <s v="Trimester 2"/>
    <x v="235"/>
    <s v="2025em1100001@bitspilani-digital.edu.in"/>
    <s v="2025EM1100001"/>
    <x v="0"/>
    <s v="CHETAN J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4"/>
    <s v="2026-02-08T16:49:36.5270000Z"/>
    <s v="2026-02-08T14:44:48.0930000Z"/>
    <n v="18"/>
    <m/>
    <s v="2026-02-08T16:49:19.3400000Z"/>
    <m/>
    <m/>
  </r>
  <r>
    <s v="T2-25_MDSDF403"/>
    <x v="12"/>
    <x v="1"/>
    <s v="Trimester 2"/>
    <x v="235"/>
    <s v="2025em1100001@bitspilani-digital.edu.in"/>
    <s v="2025EM1100001"/>
    <x v="0"/>
    <s v="CHETAN J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4:44:48.0930000Z"/>
    <n v="18"/>
    <m/>
    <m/>
    <m/>
    <m/>
  </r>
  <r>
    <s v="T2-25_MDSDF405"/>
    <x v="13"/>
    <x v="1"/>
    <s v="Trimester 2"/>
    <x v="236"/>
    <s v="2025em1100002@bitspilani-digital.edu.in"/>
    <s v="2025EM1100002"/>
    <x v="0"/>
    <s v="RAUNAK BAHADUR SINHA"/>
    <b v="1"/>
    <n v="8"/>
    <n v="44"/>
    <n v="0.18181818181818182"/>
    <s v="Active"/>
    <x v="1"/>
    <n v="0"/>
    <n v="3"/>
    <n v="0"/>
    <s v="no 0% progess"/>
    <n v="0"/>
    <n v="1"/>
    <n v="1"/>
    <n v="0"/>
    <n v="0"/>
    <n v="0"/>
    <m/>
    <n v="0"/>
    <m/>
    <n v="2507"/>
    <s v="2026-02-09T03:02:43.9830000Z"/>
    <s v="2026-02-09T02:52:41.8930000Z"/>
    <n v="157"/>
    <m/>
    <s v="2026-02-09T03:02:37.9600000Z"/>
    <s v="2026-01-24T13:16:11.9900000Z"/>
    <s v="2026-01-24T13:16:11.9730000Z"/>
  </r>
  <r>
    <s v="T2-25_MDSDF407"/>
    <x v="14"/>
    <x v="1"/>
    <s v="Trimester 2"/>
    <x v="236"/>
    <s v="2025em1100002@bitspilani-digital.edu.in"/>
    <s v="2025EM1100002"/>
    <x v="0"/>
    <s v="RAUNAK BAHADUR SINHA"/>
    <b v="1"/>
    <n v="28"/>
    <n v="71"/>
    <n v="0.39436619718309857"/>
    <s v="Active"/>
    <x v="1"/>
    <n v="0"/>
    <n v="3"/>
    <n v="0"/>
    <s v="no 0% progess"/>
    <n v="0"/>
    <n v="1"/>
    <n v="1"/>
    <n v="0"/>
    <n v="0"/>
    <n v="0"/>
    <m/>
    <n v="0"/>
    <m/>
    <n v="5960"/>
    <s v="2026-02-09T03:16:02.4230000Z"/>
    <s v="2026-02-09T02:52:41.8930000Z"/>
    <n v="157"/>
    <m/>
    <s v="2026-02-09T03:15:55.2570000Z"/>
    <s v="2026-01-20T04:40:42.0970000Z"/>
    <s v="2026-01-21T15:49:32.0970000Z"/>
  </r>
  <r>
    <s v="T2-25_MDSDF418"/>
    <x v="15"/>
    <x v="1"/>
    <s v="Trimester 2"/>
    <x v="236"/>
    <s v="2025em1100002@bitspilani-digital.edu.in"/>
    <s v="2025EM1100002"/>
    <x v="0"/>
    <s v="RAUNAK BAHADUR SINHA"/>
    <b v="1"/>
    <n v="48"/>
    <n v="67"/>
    <n v="0.71641791044776115"/>
    <s v="Active"/>
    <x v="1"/>
    <n v="0"/>
    <n v="3"/>
    <n v="0"/>
    <s v="no 0% progess"/>
    <n v="0"/>
    <n v="1"/>
    <n v="1"/>
    <n v="0"/>
    <n v="0"/>
    <n v="0"/>
    <m/>
    <n v="0"/>
    <m/>
    <n v="33804"/>
    <s v="2026-02-09T03:06:00.2700000Z"/>
    <s v="2026-02-09T02:52:41.8930000Z"/>
    <n v="157"/>
    <m/>
    <s v="2026-02-09T03:05:54.0670000Z"/>
    <m/>
    <m/>
  </r>
  <r>
    <s v="T2-25_MDSDF418"/>
    <x v="15"/>
    <x v="1"/>
    <s v="Trimester 2"/>
    <x v="237"/>
    <s v="2025em1100003@bitspilani-digital.edu.in"/>
    <s v="2025EM1100003"/>
    <x v="0"/>
    <s v="RIYA JAIN"/>
    <b v="1"/>
    <n v="7"/>
    <n v="67"/>
    <n v="0.1044776119402985"/>
    <s v="Active"/>
    <x v="1"/>
    <n v="0"/>
    <n v="3"/>
    <n v="0"/>
    <s v="no 0% progess"/>
    <n v="0"/>
    <n v="1"/>
    <n v="1"/>
    <n v="0"/>
    <n v="0"/>
    <n v="0"/>
    <m/>
    <n v="0"/>
    <m/>
    <n v="1714"/>
    <s v="2026-02-08T16:35:18.0200000Z"/>
    <s v="2026-02-08T15:27:00.3770000Z"/>
    <n v="123"/>
    <m/>
    <s v="2026-02-08T16:35:13.9070000Z"/>
    <m/>
    <m/>
  </r>
  <r>
    <s v="T2-25_MDSDF407"/>
    <x v="14"/>
    <x v="1"/>
    <s v="Trimester 2"/>
    <x v="237"/>
    <s v="2025em1100003@bitspilani-digital.edu.in"/>
    <s v="2025EM1100003"/>
    <x v="0"/>
    <s v="RIYA JAIN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6:05:34.6900000Z"/>
    <s v="2026-02-08T15:27:00.3770000Z"/>
    <n v="123"/>
    <m/>
    <s v="2026-02-08T16:05:29.8270000Z"/>
    <m/>
    <m/>
  </r>
  <r>
    <s v="T2-25_MDSDF405"/>
    <x v="13"/>
    <x v="1"/>
    <s v="Trimester 2"/>
    <x v="237"/>
    <s v="2025em1100003@bitspilani-digital.edu.in"/>
    <s v="2025EM1100003"/>
    <x v="0"/>
    <s v="RIYA JAIN"/>
    <b v="1"/>
    <n v="16"/>
    <n v="44"/>
    <n v="0.36363636363636365"/>
    <s v="Active"/>
    <x v="1"/>
    <n v="0"/>
    <n v="3"/>
    <n v="0"/>
    <s v="no 0% progess"/>
    <n v="0"/>
    <n v="5"/>
    <n v="5"/>
    <n v="0"/>
    <n v="0"/>
    <n v="0"/>
    <m/>
    <n v="0"/>
    <m/>
    <n v="5378"/>
    <s v="2026-02-08T16:35:34.7370000Z"/>
    <s v="2026-02-08T15:27:00.3770000Z"/>
    <n v="123"/>
    <m/>
    <s v="2026-02-08T15:42:21.3830000Z"/>
    <s v="2026-01-25T17:03:44.2230000Z"/>
    <s v="2026-02-07T18:16:11.6500000Z"/>
  </r>
  <r>
    <s v="T2-25_MDSDF405"/>
    <x v="13"/>
    <x v="1"/>
    <s v="Trimester 2"/>
    <x v="238"/>
    <s v="2025em1100004@bitspilani-digital.edu.in"/>
    <s v="2025EM1100004"/>
    <x v="0"/>
    <s v="TIRUMALA LAKSHMI BHARGAVI"/>
    <b v="1"/>
    <n v="13"/>
    <n v="44"/>
    <n v="0.29545454545454547"/>
    <s v="Active"/>
    <x v="1"/>
    <n v="0"/>
    <n v="3"/>
    <n v="0"/>
    <s v="no 0% progess"/>
    <n v="0"/>
    <n v="4"/>
    <n v="4"/>
    <n v="1"/>
    <n v="0"/>
    <n v="0"/>
    <s v="2026-01-22T07:55:32.4430000Z"/>
    <n v="0"/>
    <m/>
    <n v="5462"/>
    <s v="2026-01-22T07:55:32.8300000Z"/>
    <s v="2026-02-02T16:53:47.9200000Z"/>
    <n v="105"/>
    <m/>
    <s v="2026-01-22T07:50:41.0570000Z"/>
    <s v="2026-01-22T07:33:44.9030000Z"/>
    <s v="2026-01-22T07:50:08.3170000Z"/>
  </r>
  <r>
    <s v="T2-25_MDSDF407"/>
    <x v="14"/>
    <x v="1"/>
    <s v="Trimester 2"/>
    <x v="238"/>
    <s v="2025em1100004@bitspilani-digital.edu.in"/>
    <s v="2025EM1100004"/>
    <x v="0"/>
    <s v="TIRUMALA LAKSHMI BHARGAVI"/>
    <b v="1"/>
    <n v="20"/>
    <n v="71"/>
    <n v="0.28169014084507044"/>
    <s v="Active"/>
    <x v="1"/>
    <n v="0"/>
    <n v="3"/>
    <n v="0"/>
    <s v="no 0% progess"/>
    <n v="0"/>
    <n v="6"/>
    <n v="6"/>
    <n v="0"/>
    <n v="0"/>
    <n v="0"/>
    <m/>
    <n v="0"/>
    <m/>
    <n v="10157"/>
    <s v="2026-01-23T13:38:54.5370000Z"/>
    <s v="2026-02-02T16:53:47.9200000Z"/>
    <n v="105"/>
    <m/>
    <s v="2026-01-22T09:07:06.3170000Z"/>
    <s v="2026-01-22T09:07:33.0530000Z"/>
    <s v="2026-01-22T09:07:33.0630000Z"/>
  </r>
  <r>
    <s v="T2-25_MDSDF418"/>
    <x v="15"/>
    <x v="1"/>
    <s v="Trimester 2"/>
    <x v="238"/>
    <s v="2025em1100004@bitspilani-digital.edu.in"/>
    <s v="2025EM1100004"/>
    <x v="0"/>
    <s v="TIRUMALA LAKSHMI BHARGAVI"/>
    <b v="1"/>
    <n v="20"/>
    <n v="67"/>
    <n v="0.29850746268656714"/>
    <s v="Active"/>
    <x v="1"/>
    <n v="0"/>
    <n v="3"/>
    <n v="0"/>
    <s v="no 0% progess"/>
    <n v="0"/>
    <n v="4"/>
    <n v="4"/>
    <n v="0"/>
    <n v="0"/>
    <n v="0"/>
    <m/>
    <n v="0"/>
    <m/>
    <n v="6297"/>
    <s v="2026-02-02T16:54:18.4730000Z"/>
    <s v="2026-02-02T16:53:47.9200000Z"/>
    <n v="105"/>
    <m/>
    <s v="2026-01-22T08:44:23.8830000Z"/>
    <m/>
    <m/>
  </r>
  <r>
    <s v="T2-25_MDSDF418"/>
    <x v="15"/>
    <x v="1"/>
    <s v="Trimester 2"/>
    <x v="239"/>
    <s v="2025em1100005@bitspilani-digital.edu.in"/>
    <s v="2025EM1100005"/>
    <x v="0"/>
    <s v="MANOJ M"/>
    <b v="1"/>
    <n v="29"/>
    <n v="67"/>
    <n v="0.43283582089552236"/>
    <s v="Active"/>
    <x v="1"/>
    <n v="0"/>
    <n v="3"/>
    <n v="0"/>
    <s v="no 0% progess"/>
    <n v="0"/>
    <n v="1"/>
    <n v="1"/>
    <n v="0"/>
    <n v="0"/>
    <n v="0"/>
    <m/>
    <n v="0"/>
    <m/>
    <n v="14506"/>
    <s v="2026-02-08T13:30:34.2900000Z"/>
    <s v="2026-02-08T12:59:40.9430000Z"/>
    <n v="212"/>
    <m/>
    <s v="2026-02-08T13:30:26.6300000Z"/>
    <m/>
    <m/>
  </r>
  <r>
    <s v="T2-25_MDSDF407"/>
    <x v="14"/>
    <x v="1"/>
    <s v="Trimester 2"/>
    <x v="239"/>
    <s v="2025em1100005@bitspilani-digital.edu.in"/>
    <s v="2025EM1100005"/>
    <x v="0"/>
    <s v="MANOJ M"/>
    <b v="1"/>
    <n v="21"/>
    <n v="71"/>
    <n v="0.29577464788732394"/>
    <s v="Active"/>
    <x v="1"/>
    <n v="0"/>
    <n v="3"/>
    <n v="0"/>
    <s v="no 0% progess"/>
    <n v="0"/>
    <n v="1"/>
    <n v="1"/>
    <n v="0"/>
    <n v="0"/>
    <n v="0"/>
    <m/>
    <n v="0"/>
    <m/>
    <n v="29250"/>
    <s v="2026-02-08T13:37:58.6830000Z"/>
    <s v="2026-02-08T12:59:40.9430000Z"/>
    <n v="212"/>
    <m/>
    <s v="2026-02-08T13:36:14.8700000Z"/>
    <s v="2026-02-02T00:29:23.0300000Z"/>
    <s v="2026-02-02T00:29:23.0300000Z"/>
  </r>
  <r>
    <s v="T2-25_MDSDF405"/>
    <x v="13"/>
    <x v="1"/>
    <s v="Trimester 2"/>
    <x v="239"/>
    <s v="2025em1100005@bitspilani-digital.edu.in"/>
    <s v="2025EM1100005"/>
    <x v="0"/>
    <s v="MANOJ M"/>
    <b v="1"/>
    <n v="14"/>
    <n v="44"/>
    <n v="0.31818181818181818"/>
    <s v="Active"/>
    <x v="1"/>
    <n v="0"/>
    <n v="3"/>
    <n v="0"/>
    <s v="no 0% progess"/>
    <n v="0"/>
    <n v="1"/>
    <n v="1"/>
    <n v="0"/>
    <n v="0"/>
    <n v="0"/>
    <m/>
    <n v="0"/>
    <m/>
    <n v="4994"/>
    <s v="2026-02-08T13:26:09.5500000Z"/>
    <s v="2026-02-08T12:59:40.9430000Z"/>
    <n v="212"/>
    <m/>
    <s v="2026-02-08T13:20:42.9200000Z"/>
    <s v="2026-02-04T23:20:52.0670000Z"/>
    <s v="2026-02-04T23:20:52.0670000Z"/>
  </r>
  <r>
    <s v="T2-25_MDSDF405"/>
    <x v="13"/>
    <x v="1"/>
    <s v="Trimester 2"/>
    <x v="240"/>
    <s v="2025em1100006@bitspilani-digital.edu.in"/>
    <s v="2025EM1100006"/>
    <x v="0"/>
    <s v="R NARESH"/>
    <b v="1"/>
    <n v="40"/>
    <n v="44"/>
    <n v="0.90909090909090906"/>
    <s v="Active"/>
    <x v="1"/>
    <n v="0"/>
    <n v="3"/>
    <n v="0"/>
    <s v="no 0% progess"/>
    <n v="0"/>
    <n v="17"/>
    <n v="19"/>
    <n v="0"/>
    <n v="0"/>
    <n v="0"/>
    <m/>
    <n v="0"/>
    <m/>
    <n v="25599"/>
    <s v="2026-02-08T17:48:49.4870000Z"/>
    <s v="2026-02-08T17:06:54.2900000Z"/>
    <n v="93"/>
    <m/>
    <s v="2026-02-08T17:48:26.1730000Z"/>
    <s v="2026-01-24T21:00:17.9270000Z"/>
    <s v="2026-01-24T21:00:17.9370000Z"/>
  </r>
  <r>
    <s v="T2-25_MDSDF407"/>
    <x v="14"/>
    <x v="1"/>
    <s v="Trimester 2"/>
    <x v="240"/>
    <s v="2025em1100006@bitspilani-digital.edu.in"/>
    <s v="2025EM1100006"/>
    <x v="0"/>
    <s v="R NARESH"/>
    <b v="1"/>
    <n v="31"/>
    <n v="71"/>
    <n v="0.43661971830985913"/>
    <s v="Active"/>
    <x v="1"/>
    <n v="0"/>
    <n v="3"/>
    <n v="0"/>
    <s v="no 0% progess"/>
    <n v="0"/>
    <n v="10"/>
    <n v="12"/>
    <n v="0"/>
    <n v="0"/>
    <n v="0"/>
    <m/>
    <n v="0"/>
    <m/>
    <n v="4797"/>
    <s v="2026-02-08T17:06:55.1800000Z"/>
    <s v="2026-02-08T17:06:54.2900000Z"/>
    <n v="93"/>
    <m/>
    <s v="2026-02-06T13:32:17.2630000Z"/>
    <s v="2026-02-06T13:32:28.6030000Z"/>
    <s v="2026-02-08T17:06:56.2130000Z"/>
  </r>
  <r>
    <s v="T2-25_MDSDF418"/>
    <x v="15"/>
    <x v="1"/>
    <s v="Trimester 2"/>
    <x v="240"/>
    <s v="2025em1100006@bitspilani-digital.edu.in"/>
    <s v="2025EM1100006"/>
    <x v="0"/>
    <s v="R NARESH"/>
    <b v="1"/>
    <n v="29"/>
    <n v="67"/>
    <n v="0.43283582089552236"/>
    <s v="Active"/>
    <x v="1"/>
    <n v="0"/>
    <n v="3"/>
    <n v="0"/>
    <s v="no 0% progess"/>
    <n v="0"/>
    <n v="5"/>
    <n v="5"/>
    <n v="0"/>
    <n v="0"/>
    <n v="0"/>
    <m/>
    <n v="0"/>
    <m/>
    <n v="4910"/>
    <s v="2026-02-06T11:11:43.9470000Z"/>
    <s v="2026-02-08T17:06:54.2900000Z"/>
    <n v="93"/>
    <m/>
    <s v="2026-01-24T22:42:09.0170000Z"/>
    <m/>
    <m/>
  </r>
  <r>
    <s v="T2-25_MDSDF418"/>
    <x v="15"/>
    <x v="1"/>
    <s v="Trimester 2"/>
    <x v="241"/>
    <s v="2025em1100007@bitspilani-digital.edu.in"/>
    <s v="2025EM1100007"/>
    <x v="0"/>
    <s v="BHAVYA CHIRANIA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113"/>
    <s v="2026-01-27T09:24:57.9400000Z"/>
    <s v="2026-02-08T15:27:24.6270000Z"/>
    <n v="148"/>
    <m/>
    <m/>
    <m/>
    <m/>
  </r>
  <r>
    <s v="T2-25_MDSDF407"/>
    <x v="14"/>
    <x v="1"/>
    <s v="Trimester 2"/>
    <x v="241"/>
    <s v="2025em1100007@bitspilani-digital.edu.in"/>
    <s v="2025EM1100007"/>
    <x v="0"/>
    <s v="BHAVYA CHIRANIA"/>
    <b v="1"/>
    <n v="16"/>
    <n v="71"/>
    <n v="0.22535211267605634"/>
    <s v="Active"/>
    <x v="1"/>
    <n v="0"/>
    <n v="3"/>
    <n v="0"/>
    <s v="no 0% progess"/>
    <n v="0"/>
    <n v="4"/>
    <n v="6"/>
    <n v="0"/>
    <n v="0"/>
    <n v="0"/>
    <m/>
    <n v="0"/>
    <m/>
    <n v="3010"/>
    <s v="2026-01-27T08:51:03.7530000Z"/>
    <s v="2026-02-08T15:27:24.6270000Z"/>
    <n v="148"/>
    <m/>
    <s v="2026-01-27T08:50:58.7730000Z"/>
    <s v="2026-01-27T08:51:17.8670000Z"/>
    <s v="2026-01-27T08:51:17.8800000Z"/>
  </r>
  <r>
    <s v="T2-25_MDSDF405"/>
    <x v="13"/>
    <x v="1"/>
    <s v="Trimester 2"/>
    <x v="241"/>
    <s v="2025em1100007@bitspilani-digital.edu.in"/>
    <s v="2025EM1100007"/>
    <x v="0"/>
    <s v="BHAVYA CHIRANI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74"/>
    <s v="2026-02-08T15:27:38.3400000Z"/>
    <s v="2026-02-08T15:27:24.6270000Z"/>
    <n v="148"/>
    <m/>
    <s v="2026-01-27T08:55:54.2700000Z"/>
    <s v="2026-01-27T08:54:04.0700000Z"/>
    <s v="2026-01-27T08:54:04.0770000Z"/>
  </r>
  <r>
    <s v="T2-25_MDSDF405"/>
    <x v="13"/>
    <x v="1"/>
    <s v="Trimester 2"/>
    <x v="242"/>
    <s v="2025em1100009@bitspilani-digital.edu.in"/>
    <s v="2025EM1100009"/>
    <x v="0"/>
    <s v="ANNA MARTIN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0:57:19.8900000Z"/>
    <n v="191"/>
    <m/>
    <m/>
    <m/>
    <m/>
  </r>
  <r>
    <s v="T2-25_MDSDF407"/>
    <x v="14"/>
    <x v="1"/>
    <s v="Trimester 2"/>
    <x v="242"/>
    <s v="2025em1100009@bitspilani-digital.edu.in"/>
    <s v="2025EM1100009"/>
    <x v="0"/>
    <s v="ANNA MARTIN"/>
    <b v="1"/>
    <n v="7"/>
    <n v="71"/>
    <n v="9.8591549295774641E-2"/>
    <s v="Active"/>
    <x v="0"/>
    <n v="0"/>
    <n v="3"/>
    <n v="0"/>
    <s v="no 0% progess"/>
    <n v="0"/>
    <n v="1"/>
    <n v="1"/>
    <n v="0"/>
    <n v="0"/>
    <n v="0"/>
    <m/>
    <n v="0"/>
    <m/>
    <n v="6812"/>
    <s v="2026-02-06T11:16:19.7900000Z"/>
    <s v="2026-02-06T10:57:19.8900000Z"/>
    <n v="191"/>
    <m/>
    <s v="2026-02-06T11:16:16.1200000Z"/>
    <s v="2026-02-06T11:16:24.4470000Z"/>
    <s v="2026-02-06T11:16:24.4470000Z"/>
  </r>
  <r>
    <s v="T2-25_MDSDF418"/>
    <x v="15"/>
    <x v="1"/>
    <s v="Trimester 2"/>
    <x v="242"/>
    <s v="2025em1100009@bitspilani-digital.edu.in"/>
    <s v="2025EM1100009"/>
    <x v="0"/>
    <s v="ANNA MARTIN"/>
    <b v="1"/>
    <n v="40"/>
    <n v="67"/>
    <n v="0.59701492537313428"/>
    <s v="Active"/>
    <x v="1"/>
    <n v="0"/>
    <n v="3"/>
    <n v="0"/>
    <s v="no 0% progess"/>
    <n v="0"/>
    <n v="7"/>
    <n v="7"/>
    <n v="0"/>
    <n v="0"/>
    <n v="0"/>
    <m/>
    <n v="0"/>
    <m/>
    <n v="51972"/>
    <s v="2026-02-04T10:45:45.5370000Z"/>
    <s v="2026-02-06T10:57:19.8900000Z"/>
    <n v="191"/>
    <m/>
    <s v="2026-02-04T09:08:50.2000000Z"/>
    <m/>
    <m/>
  </r>
  <r>
    <s v="T2-25_MDSDF418"/>
    <x v="15"/>
    <x v="1"/>
    <s v="Trimester 2"/>
    <x v="243"/>
    <s v="2025em1100010@bitspilani-digital.edu.in"/>
    <s v="2025EM1100010"/>
    <x v="0"/>
    <s v="RAVADA SURYAKANTHA VISHNUPRIYA"/>
    <b v="1"/>
    <n v="6"/>
    <n v="67"/>
    <n v="8.9552238805970144E-2"/>
    <s v="Active"/>
    <x v="0"/>
    <n v="0"/>
    <n v="3"/>
    <n v="0"/>
    <s v="no 0% progess"/>
    <n v="0"/>
    <n v="0"/>
    <n v="0"/>
    <n v="0"/>
    <n v="0"/>
    <n v="0"/>
    <m/>
    <n v="0"/>
    <m/>
    <n v="164"/>
    <s v="2026-01-23T15:22:31.3370000Z"/>
    <s v="2026-02-06T14:24:21.6200000Z"/>
    <n v="259"/>
    <m/>
    <m/>
    <m/>
    <m/>
  </r>
  <r>
    <s v="T2-25_MDSDF407"/>
    <x v="14"/>
    <x v="1"/>
    <s v="Trimester 2"/>
    <x v="243"/>
    <s v="2025em1100010@bitspilani-digital.edu.in"/>
    <s v="2025EM1100010"/>
    <x v="0"/>
    <s v="RAVADA SURYAKANTHA VISHNUPRIYA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26"/>
    <s v="2026-01-30T13:39:12.6370000Z"/>
    <s v="2026-02-06T14:24:21.6200000Z"/>
    <n v="259"/>
    <m/>
    <m/>
    <s v="2026-01-25T06:29:13.1370000Z"/>
    <s v="2026-01-25T06:29:13.1470000Z"/>
  </r>
  <r>
    <s v="T2-25_MDSDF405"/>
    <x v="13"/>
    <x v="1"/>
    <s v="Trimester 2"/>
    <x v="243"/>
    <s v="2025em1100010@bitspilani-digital.edu.in"/>
    <s v="2025EM1100010"/>
    <x v="0"/>
    <s v="RAVADA SURYAKANTHA VISHNUPRIYA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1876"/>
    <s v="2026-01-24T14:12:46.8270000Z"/>
    <s v="2026-02-06T14:24:21.6200000Z"/>
    <n v="259"/>
    <m/>
    <s v="2026-01-24T06:16:02.3500000Z"/>
    <s v="2026-01-24T06:16:13.3430000Z"/>
    <s v="2026-01-24T06:16:13.3600000Z"/>
  </r>
  <r>
    <s v="T2-25_MDSDF405"/>
    <x v="13"/>
    <x v="1"/>
    <s v="Trimester 2"/>
    <x v="244"/>
    <s v="2025em1100012@bitspilani-digital.edu.in"/>
    <s v="2025EM1100012"/>
    <x v="0"/>
    <s v="SRINITHIN U"/>
    <b v="1"/>
    <n v="34"/>
    <n v="44"/>
    <n v="0.77272727272727271"/>
    <s v="Active"/>
    <x v="1"/>
    <n v="0"/>
    <n v="3"/>
    <n v="0"/>
    <s v="no 0% progess"/>
    <n v="0"/>
    <n v="9"/>
    <n v="9"/>
    <n v="4"/>
    <n v="0"/>
    <n v="1"/>
    <s v="2026-02-09T00:52:15.1470000Z"/>
    <n v="0"/>
    <m/>
    <n v="26108"/>
    <s v="2026-02-09T00:52:15.3800000Z"/>
    <s v="2026-02-09T00:22:43.3230000Z"/>
    <n v="247"/>
    <m/>
    <s v="2026-02-09T00:39:55.1370000Z"/>
    <s v="2026-02-09T01:04:52.2670000Z"/>
    <s v="2026-02-09T01:04:52.2700000Z"/>
  </r>
  <r>
    <s v="T2-25_MDSDF407"/>
    <x v="14"/>
    <x v="1"/>
    <s v="Trimester 2"/>
    <x v="244"/>
    <s v="2025em1100012@bitspilani-digital.edu.in"/>
    <s v="2025EM1100012"/>
    <x v="0"/>
    <s v="SRINITHIN U"/>
    <b v="1"/>
    <n v="75"/>
    <n v="71"/>
    <n v="1.056338028169014"/>
    <s v="Active"/>
    <x v="1"/>
    <n v="0"/>
    <n v="3"/>
    <n v="0"/>
    <s v="no 0% progess"/>
    <n v="0"/>
    <n v="22"/>
    <n v="23"/>
    <n v="4"/>
    <n v="0"/>
    <n v="0"/>
    <s v="2026-02-03T14:16:02.2330000Z"/>
    <n v="0"/>
    <m/>
    <n v="98244"/>
    <s v="2026-02-08T16:53:32.0900000Z"/>
    <s v="2026-02-09T00:22:43.3230000Z"/>
    <n v="247"/>
    <m/>
    <s v="2026-02-08T16:53:27.2270000Z"/>
    <s v="2026-02-07T16:32:23.0170000Z"/>
    <s v="2026-02-07T16:32:23.0200000Z"/>
  </r>
  <r>
    <s v="T2-25_MDSDF418"/>
    <x v="15"/>
    <x v="1"/>
    <s v="Trimester 2"/>
    <x v="244"/>
    <s v="2025em1100012@bitspilani-digital.edu.in"/>
    <s v="2025EM1100012"/>
    <x v="0"/>
    <s v="SRINITHIN U"/>
    <b v="1"/>
    <n v="44"/>
    <n v="67"/>
    <n v="0.65671641791044777"/>
    <s v="Active"/>
    <x v="1"/>
    <n v="0"/>
    <n v="3"/>
    <n v="0"/>
    <s v="no 0% progess"/>
    <n v="0"/>
    <n v="8"/>
    <n v="8"/>
    <n v="3"/>
    <n v="0"/>
    <n v="1"/>
    <s v="2026-01-20T16:58:32.6130000Z"/>
    <n v="0"/>
    <m/>
    <n v="22267"/>
    <s v="2026-02-08T16:17:54.9270000Z"/>
    <s v="2026-02-09T00:22:43.3230000Z"/>
    <n v="247"/>
    <m/>
    <s v="2026-02-08T16:17:42.5670000Z"/>
    <m/>
    <m/>
  </r>
  <r>
    <s v="T2-25_MDSDF418"/>
    <x v="15"/>
    <x v="1"/>
    <s v="Trimester 2"/>
    <x v="245"/>
    <s v="2025em1100014@bitspilani-digital.edu.in"/>
    <s v="2025EM1100014"/>
    <x v="0"/>
    <s v="MOHAMMED WAJHIUDDIN MOHIB"/>
    <b v="1"/>
    <n v="6"/>
    <n v="67"/>
    <n v="8.9552238805970144E-2"/>
    <s v="Active"/>
    <x v="0"/>
    <n v="0"/>
    <n v="3"/>
    <n v="0"/>
    <s v="no 0% progess"/>
    <n v="0"/>
    <n v="1"/>
    <n v="1"/>
    <n v="0"/>
    <n v="0"/>
    <n v="0"/>
    <m/>
    <n v="0"/>
    <m/>
    <n v="4032"/>
    <s v="2026-02-08T12:33:58.4730000Z"/>
    <s v="2026-02-08T12:36:35.9570000Z"/>
    <n v="299"/>
    <m/>
    <s v="2026-02-08T12:33:31.6430000Z"/>
    <m/>
    <m/>
  </r>
  <r>
    <s v="T2-25_MDSDF407"/>
    <x v="14"/>
    <x v="1"/>
    <s v="Trimester 2"/>
    <x v="245"/>
    <s v="2025em1100014@bitspilani-digital.edu.in"/>
    <s v="2025EM1100014"/>
    <x v="0"/>
    <s v="MOHAMMED WAJHIUDDIN MOHIB"/>
    <b v="1"/>
    <n v="4"/>
    <n v="71"/>
    <n v="5.6338028169014086E-2"/>
    <s v="Active"/>
    <x v="0"/>
    <n v="0"/>
    <n v="3"/>
    <n v="0"/>
    <s v="no 0% progess"/>
    <n v="0"/>
    <n v="1"/>
    <n v="1"/>
    <n v="0"/>
    <n v="0"/>
    <n v="0"/>
    <m/>
    <n v="0"/>
    <m/>
    <n v="11040"/>
    <s v="2026-02-08T12:36:08.5830000Z"/>
    <s v="2026-02-08T12:36:35.9570000Z"/>
    <n v="299"/>
    <m/>
    <s v="2026-02-08T12:28:16.9470000Z"/>
    <m/>
    <m/>
  </r>
  <r>
    <s v="T2-25_MDSDF405"/>
    <x v="13"/>
    <x v="1"/>
    <s v="Trimester 2"/>
    <x v="245"/>
    <s v="2025em1100014@bitspilani-digital.edu.in"/>
    <s v="2025EM1100014"/>
    <x v="0"/>
    <s v="MOHAMMED WAJHIUDDIN MOHIB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3696"/>
    <s v="2026-02-08T12:34:21.0130000Z"/>
    <s v="2026-02-08T12:36:35.9570000Z"/>
    <n v="299"/>
    <m/>
    <s v="2026-02-08T12:21:45.9830000Z"/>
    <s v="2026-01-17T21:50:27.4470000Z"/>
    <s v="2026-01-17T21:50:27.4330000Z"/>
  </r>
  <r>
    <s v="T2-25_MDSDF405"/>
    <x v="13"/>
    <x v="1"/>
    <s v="Trimester 2"/>
    <x v="246"/>
    <s v="2025em1100015@bitspilani-digital.edu.in"/>
    <s v="2025EM1100015"/>
    <x v="0"/>
    <s v="KARANDE KAUSTUBH LAXMAN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15029"/>
    <s v="2026-02-08T09:37:08.3300000Z"/>
    <s v="2026-02-08T13:30:21.2630000Z"/>
    <n v="71"/>
    <m/>
    <s v="2026-02-08T09:36:57.1970000Z"/>
    <m/>
    <m/>
  </r>
  <r>
    <s v="T2-25_MDSDF407"/>
    <x v="14"/>
    <x v="1"/>
    <s v="Trimester 2"/>
    <x v="246"/>
    <s v="2025em1100015@bitspilani-digital.edu.in"/>
    <s v="2025EM1100015"/>
    <x v="0"/>
    <s v="KARANDE KAUSTUBH LAXMAN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3:35:37.1200000Z"/>
    <s v="2026-02-08T13:30:21.2630000Z"/>
    <n v="71"/>
    <m/>
    <s v="2026-02-08T13:35:26.2170000Z"/>
    <m/>
    <m/>
  </r>
  <r>
    <s v="T2-25_MDSDF418"/>
    <x v="15"/>
    <x v="1"/>
    <s v="Trimester 2"/>
    <x v="246"/>
    <s v="2025em1100015@bitspilani-digital.edu.in"/>
    <s v="2025EM1100015"/>
    <x v="0"/>
    <s v="KARANDE KAUSTUBH LAXMAN"/>
    <b v="1"/>
    <n v="12"/>
    <n v="67"/>
    <n v="0.17910447761194029"/>
    <s v="Active"/>
    <x v="1"/>
    <n v="0"/>
    <n v="3"/>
    <n v="0"/>
    <s v="no 0% progess"/>
    <n v="0"/>
    <n v="1"/>
    <n v="1"/>
    <n v="0"/>
    <n v="0"/>
    <n v="0"/>
    <m/>
    <n v="0"/>
    <m/>
    <n v="32786"/>
    <s v="2026-02-08T13:37:50.4770000Z"/>
    <s v="2026-02-08T13:30:21.2630000Z"/>
    <n v="71"/>
    <m/>
    <s v="2026-02-08T13:37:47.6400000Z"/>
    <m/>
    <m/>
  </r>
  <r>
    <s v="T2-25_MDSDF418"/>
    <x v="15"/>
    <x v="1"/>
    <s v="Trimester 2"/>
    <x v="247"/>
    <s v="2025em1100016@bitspilani-digital.edu.in"/>
    <s v="2025EM1100016"/>
    <x v="0"/>
    <s v="MUSKAN SHARMA"/>
    <b v="1"/>
    <n v="9"/>
    <n v="67"/>
    <n v="0.13432835820895522"/>
    <s v="Active"/>
    <x v="1"/>
    <n v="0"/>
    <n v="3"/>
    <n v="0"/>
    <s v="no 0% progess"/>
    <n v="0"/>
    <n v="1"/>
    <n v="1"/>
    <n v="0"/>
    <n v="0"/>
    <n v="0"/>
    <m/>
    <n v="0"/>
    <m/>
    <n v="21516"/>
    <s v="2026-02-06T15:31:07.0770000Z"/>
    <s v="2026-02-08T17:16:41.6730000Z"/>
    <n v="276"/>
    <m/>
    <s v="2026-01-19T17:27:11.5930000Z"/>
    <m/>
    <m/>
  </r>
  <r>
    <s v="T2-25_MDSDF407"/>
    <x v="14"/>
    <x v="1"/>
    <s v="Trimester 2"/>
    <x v="247"/>
    <s v="2025em1100016@bitspilani-digital.edu.in"/>
    <s v="2025EM1100016"/>
    <x v="0"/>
    <s v="MUSKAN SHARMA"/>
    <b v="1"/>
    <n v="13"/>
    <n v="71"/>
    <n v="0.18309859154929578"/>
    <s v="Active"/>
    <x v="1"/>
    <n v="0"/>
    <n v="3"/>
    <n v="0"/>
    <s v="no 0% progess"/>
    <n v="0"/>
    <n v="1"/>
    <n v="1"/>
    <n v="0"/>
    <n v="0"/>
    <n v="0"/>
    <m/>
    <n v="0"/>
    <m/>
    <n v="21350"/>
    <s v="2026-02-06T12:39:54.7500000Z"/>
    <s v="2026-02-08T17:16:41.6730000Z"/>
    <n v="276"/>
    <m/>
    <s v="2026-01-23T12:59:47.2800000Z"/>
    <s v="2026-01-23T14:26:40.5970000Z"/>
    <s v="2026-01-23T14:26:47.3800000Z"/>
  </r>
  <r>
    <s v="T2-25_MDSDF405"/>
    <x v="13"/>
    <x v="1"/>
    <s v="Trimester 2"/>
    <x v="247"/>
    <s v="2025em1100016@bitspilani-digital.edu.in"/>
    <s v="2025EM1100016"/>
    <x v="0"/>
    <s v="MUSKAN SHARMA"/>
    <b v="1"/>
    <n v="15"/>
    <n v="44"/>
    <n v="0.34090909090909088"/>
    <s v="Active"/>
    <x v="1"/>
    <n v="0"/>
    <n v="3"/>
    <n v="0"/>
    <s v="no 0% progess"/>
    <n v="0"/>
    <n v="2"/>
    <n v="3"/>
    <n v="0"/>
    <n v="0"/>
    <n v="0"/>
    <m/>
    <n v="0"/>
    <m/>
    <n v="17608"/>
    <s v="2026-02-08T18:20:24.8370000Z"/>
    <s v="2026-02-08T17:16:41.6730000Z"/>
    <n v="276"/>
    <m/>
    <s v="2026-02-08T18:20:20.0570000Z"/>
    <s v="2026-02-08T18:21:34.8670000Z"/>
    <s v="2026-02-08T18:21:34.8670000Z"/>
  </r>
  <r>
    <s v="T2-25_MDSDF405"/>
    <x v="13"/>
    <x v="1"/>
    <s v="Trimester 2"/>
    <x v="248"/>
    <s v="2025em1100017@bitspilani-digital.edu.in"/>
    <s v="2025EM1100017"/>
    <x v="0"/>
    <s v="AKASH GHOS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8:38:31.9400000Z"/>
    <n v="193"/>
    <m/>
    <m/>
    <m/>
    <m/>
  </r>
  <r>
    <s v="T2-25_MDSDF407"/>
    <x v="14"/>
    <x v="1"/>
    <s v="Trimester 2"/>
    <x v="248"/>
    <s v="2025em1100017@bitspilani-digital.edu.in"/>
    <s v="2025EM1100017"/>
    <x v="0"/>
    <s v="AKASH GHOS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8:38:31.9400000Z"/>
    <n v="193"/>
    <m/>
    <m/>
    <m/>
    <m/>
  </r>
  <r>
    <s v="T2-25_MDSDF418"/>
    <x v="15"/>
    <x v="1"/>
    <s v="Trimester 2"/>
    <x v="248"/>
    <s v="2025em1100017@bitspilani-digital.edu.in"/>
    <s v="2025EM1100017"/>
    <x v="0"/>
    <s v="AKASH GHOSH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8:38:31.9400000Z"/>
    <n v="193"/>
    <m/>
    <m/>
    <m/>
    <m/>
  </r>
  <r>
    <s v="T2-25_MDSDF418"/>
    <x v="15"/>
    <x v="1"/>
    <s v="Trimester 2"/>
    <x v="249"/>
    <s v="2025em1100018@bitspilani-digital.edu.in"/>
    <s v="2025EM1100018"/>
    <x v="0"/>
    <s v="PRIYAL CHIRAG PATEL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8T09:36:09.5770000Z"/>
    <s v="2026-01-30T10:16:37.4330000Z"/>
    <n v="115"/>
    <m/>
    <m/>
    <m/>
    <m/>
  </r>
  <r>
    <s v="T2-25_MDSDF407"/>
    <x v="14"/>
    <x v="1"/>
    <s v="Trimester 2"/>
    <x v="249"/>
    <s v="2025em1100018@bitspilani-digital.edu.in"/>
    <s v="2025EM1100018"/>
    <x v="0"/>
    <s v="PRIYAL CHIRAG PATEL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8T07:50:56.1670000Z"/>
    <s v="2026-01-30T10:16:37.4330000Z"/>
    <n v="115"/>
    <m/>
    <m/>
    <m/>
    <m/>
  </r>
  <r>
    <s v="T2-25_MDSDF405"/>
    <x v="13"/>
    <x v="1"/>
    <s v="Trimester 2"/>
    <x v="249"/>
    <s v="2025em1100018@bitspilani-digital.edu.in"/>
    <s v="2025EM1100018"/>
    <x v="0"/>
    <s v="PRIYAL CHIRAG PATEL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8T09:35:59.6070000Z"/>
    <s v="2026-01-30T10:16:37.4330000Z"/>
    <n v="115"/>
    <m/>
    <m/>
    <m/>
    <m/>
  </r>
  <r>
    <s v="T2-25_MDSDF405"/>
    <x v="13"/>
    <x v="1"/>
    <s v="Trimester 2"/>
    <x v="250"/>
    <s v="2025em1100019@bitspilani-digital.edu.in"/>
    <s v="2025EM1100019"/>
    <x v="0"/>
    <s v="NIMESH JAISWAL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29571"/>
    <s v="2026-02-07T14:15:41.0900000Z"/>
    <s v="2026-02-07T13:59:49.2370000Z"/>
    <n v="112"/>
    <m/>
    <m/>
    <m/>
    <m/>
  </r>
  <r>
    <s v="T2-25_MDSDF407"/>
    <x v="14"/>
    <x v="1"/>
    <s v="Trimester 2"/>
    <x v="250"/>
    <s v="2025em1100019@bitspilani-digital.edu.in"/>
    <s v="2025EM1100019"/>
    <x v="0"/>
    <s v="NIMESH JAISWAL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32285"/>
    <s v="2026-02-06T12:31:15.9630000Z"/>
    <s v="2026-02-07T13:59:49.2370000Z"/>
    <n v="112"/>
    <m/>
    <m/>
    <m/>
    <m/>
  </r>
  <r>
    <s v="T2-25_MDSDF418"/>
    <x v="15"/>
    <x v="1"/>
    <s v="Trimester 2"/>
    <x v="250"/>
    <s v="2025em1100019@bitspilani-digital.edu.in"/>
    <s v="2025EM1100019"/>
    <x v="0"/>
    <s v="NIMESH JAISWAL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13076"/>
    <s v="2026-02-06T15:32:30.4500000Z"/>
    <s v="2026-02-07T13:59:49.2370000Z"/>
    <n v="112"/>
    <m/>
    <m/>
    <m/>
    <m/>
  </r>
  <r>
    <s v="T2-25_MDSDF401"/>
    <x v="9"/>
    <x v="1"/>
    <s v="Trimester 2"/>
    <x v="251"/>
    <s v="2025em1100020@bitspilani-digital.edu.in"/>
    <s v="2025EM1100020"/>
    <x v="0"/>
    <s v="G DHANUNJAY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06T14:06:53.7370000Z"/>
    <n v="159"/>
    <m/>
    <m/>
    <m/>
    <m/>
  </r>
  <r>
    <s v="T2-25_MDSDF403"/>
    <x v="12"/>
    <x v="1"/>
    <s v="Trimester 2"/>
    <x v="251"/>
    <s v="2025em1100020@bitspilani-digital.edu.in"/>
    <s v="2025EM1100020"/>
    <x v="0"/>
    <s v="G DHANUNJAY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06T14:06:53.7370000Z"/>
    <n v="159"/>
    <m/>
    <m/>
    <m/>
    <m/>
  </r>
  <r>
    <s v="T2-25_MDSDF402"/>
    <x v="11"/>
    <x v="1"/>
    <s v="Trimester 2"/>
    <x v="251"/>
    <s v="2025em1100020@bitspilani-digital.edu.in"/>
    <s v="2025EM1100020"/>
    <x v="0"/>
    <s v="G DHANUNJAY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06T14:06:53.7370000Z"/>
    <n v="159"/>
    <m/>
    <m/>
    <m/>
    <m/>
  </r>
  <r>
    <s v="T2-25_MDSDF404"/>
    <x v="10"/>
    <x v="1"/>
    <s v="Trimester 2"/>
    <x v="251"/>
    <s v="2025em1100020@bitspilani-digital.edu.in"/>
    <s v="2025EM1100020"/>
    <x v="0"/>
    <s v="G DHANUNJAY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2-06T14:06:53.7370000Z"/>
    <n v="159"/>
    <m/>
    <m/>
    <m/>
    <m/>
  </r>
  <r>
    <s v="T2-25_MDSDF418"/>
    <x v="15"/>
    <x v="1"/>
    <s v="Trimester 2"/>
    <x v="252"/>
    <s v="2025em1100023@bitspilani-digital.edu.in"/>
    <s v="2025EM1100023"/>
    <x v="0"/>
    <s v="RITESH KUMAR SINGH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17:06:05.7830000Z"/>
    <s v="2026-01-20T17:04:32.2930000Z"/>
    <n v="213"/>
    <m/>
    <m/>
    <m/>
    <m/>
  </r>
  <r>
    <s v="T2-25_MDSDF407"/>
    <x v="14"/>
    <x v="1"/>
    <s v="Trimester 2"/>
    <x v="252"/>
    <s v="2025em1100023@bitspilani-digital.edu.in"/>
    <s v="2025EM1100023"/>
    <x v="0"/>
    <s v="RITESH KUMAR SING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17:05:07.9900000Z"/>
    <s v="2026-01-20T17:04:32.2930000Z"/>
    <n v="213"/>
    <m/>
    <m/>
    <m/>
    <m/>
  </r>
  <r>
    <s v="T2-25_MDSDF405"/>
    <x v="13"/>
    <x v="1"/>
    <s v="Trimester 2"/>
    <x v="252"/>
    <s v="2025em1100023@bitspilani-digital.edu.in"/>
    <s v="2025EM1100023"/>
    <x v="0"/>
    <s v="RITESH KUMAR SINGH"/>
    <b v="1"/>
    <n v="12"/>
    <n v="44"/>
    <n v="0.27272727272727271"/>
    <s v="Active"/>
    <x v="1"/>
    <n v="0"/>
    <n v="3"/>
    <n v="0"/>
    <s v="no 0% progess"/>
    <n v="0"/>
    <n v="4"/>
    <n v="4"/>
    <n v="0"/>
    <n v="0"/>
    <n v="0"/>
    <m/>
    <n v="0"/>
    <m/>
    <n v="4600"/>
    <s v="2026-01-17T19:34:38.1800000Z"/>
    <s v="2026-01-20T17:04:32.2930000Z"/>
    <n v="213"/>
    <m/>
    <s v="2026-01-17T19:34:31.1200000Z"/>
    <s v="2026-01-17T19:22:57.0800000Z"/>
    <s v="2026-01-17T19:22:57.0630000Z"/>
  </r>
  <r>
    <s v="T2-25_MDSDF405"/>
    <x v="13"/>
    <x v="1"/>
    <s v="Trimester 2"/>
    <x v="253"/>
    <s v="2025em1100024@bitspilani-digital.edu.in"/>
    <s v="2025EM1100024"/>
    <x v="0"/>
    <s v="HIMANSHI"/>
    <b v="1"/>
    <n v="5"/>
    <n v="44"/>
    <n v="0.11363636363636363"/>
    <s v="Active"/>
    <x v="1"/>
    <n v="0"/>
    <n v="3"/>
    <n v="0"/>
    <s v="no 0% progess"/>
    <n v="0"/>
    <n v="0"/>
    <n v="0"/>
    <n v="0"/>
    <n v="0"/>
    <n v="0"/>
    <m/>
    <n v="0"/>
    <m/>
    <n v="4354"/>
    <s v="2026-02-02T15:22:50.6830000Z"/>
    <s v="2026-02-07T10:36:52.0400000Z"/>
    <n v="265"/>
    <m/>
    <m/>
    <s v="2026-01-21T10:34:39.7000000Z"/>
    <s v="2026-01-21T14:12:33.6130000Z"/>
  </r>
  <r>
    <s v="T2-25_MDSDF407"/>
    <x v="14"/>
    <x v="1"/>
    <s v="Trimester 2"/>
    <x v="253"/>
    <s v="2025em1100024@bitspilani-digital.edu.in"/>
    <s v="2025EM1100024"/>
    <x v="0"/>
    <s v="HIMANSHI"/>
    <b v="1"/>
    <n v="26"/>
    <n v="71"/>
    <n v="0.36619718309859156"/>
    <s v="Active"/>
    <x v="1"/>
    <n v="0"/>
    <n v="3"/>
    <n v="0"/>
    <s v="no 0% progess"/>
    <n v="0"/>
    <n v="4"/>
    <n v="5"/>
    <n v="0"/>
    <n v="0"/>
    <n v="0"/>
    <m/>
    <n v="0"/>
    <m/>
    <n v="78123"/>
    <s v="2026-02-07T11:16:58.9970000Z"/>
    <s v="2026-02-07T10:36:52.0400000Z"/>
    <n v="265"/>
    <m/>
    <s v="2026-01-28T09:03:56.4100000Z"/>
    <s v="2026-01-30T10:49:13.2670000Z"/>
    <s v="2026-01-30T10:49:13.2700000Z"/>
  </r>
  <r>
    <s v="T2-25_MDSDF418"/>
    <x v="15"/>
    <x v="1"/>
    <s v="Trimester 2"/>
    <x v="253"/>
    <s v="2025em1100024@bitspilani-digital.edu.in"/>
    <s v="2025EM1100024"/>
    <x v="0"/>
    <s v="HIMANSHI"/>
    <b v="1"/>
    <n v="7"/>
    <n v="67"/>
    <n v="0.1044776119402985"/>
    <s v="Active"/>
    <x v="1"/>
    <n v="0"/>
    <n v="3"/>
    <n v="0"/>
    <s v="no 0% progess"/>
    <n v="0"/>
    <n v="0"/>
    <n v="0"/>
    <n v="0"/>
    <n v="0"/>
    <n v="0"/>
    <m/>
    <n v="0"/>
    <m/>
    <n v="13855"/>
    <s v="2026-01-31T06:33:20.5100000Z"/>
    <s v="2026-02-07T10:36:52.0400000Z"/>
    <n v="265"/>
    <m/>
    <m/>
    <m/>
    <m/>
  </r>
  <r>
    <s v="T2-25_MDSDF418"/>
    <x v="15"/>
    <x v="1"/>
    <s v="Trimester 2"/>
    <x v="254"/>
    <s v="2025em1100025@bitspilani-digital.edu.in"/>
    <s v="2025EM1100025"/>
    <x v="0"/>
    <s v="ABHINAV"/>
    <b v="1"/>
    <n v="4"/>
    <n v="67"/>
    <n v="5.9701492537313432E-2"/>
    <s v="Active"/>
    <x v="0"/>
    <n v="0"/>
    <n v="3"/>
    <n v="0"/>
    <s v="no 0% progess"/>
    <n v="0"/>
    <n v="1"/>
    <n v="1"/>
    <n v="0"/>
    <n v="0"/>
    <n v="0"/>
    <m/>
    <n v="0"/>
    <m/>
    <n v="139"/>
    <s v="2026-02-08T16:45:36.4970000Z"/>
    <s v="2026-02-09T05:48:15.6800000Z"/>
    <n v="401"/>
    <m/>
    <s v="2026-02-08T16:13:15.5200000Z"/>
    <m/>
    <m/>
  </r>
  <r>
    <s v="T2-25_MDSDF407"/>
    <x v="14"/>
    <x v="1"/>
    <s v="Trimester 2"/>
    <x v="254"/>
    <s v="2025em1100025@bitspilani-digital.edu.in"/>
    <s v="2025EM1100025"/>
    <x v="0"/>
    <s v="ABHINAV"/>
    <b v="1"/>
    <n v="6"/>
    <n v="71"/>
    <n v="8.4507042253521125E-2"/>
    <s v="Active"/>
    <x v="0"/>
    <n v="0"/>
    <n v="3"/>
    <n v="0"/>
    <s v="no 0% progess"/>
    <n v="0"/>
    <n v="1"/>
    <n v="1"/>
    <n v="0"/>
    <n v="0"/>
    <n v="0"/>
    <m/>
    <n v="0"/>
    <m/>
    <n v="432"/>
    <s v="2026-02-09T05:48:42.1000000Z"/>
    <s v="2026-02-09T05:48:15.6800000Z"/>
    <n v="401"/>
    <m/>
    <s v="2026-02-08T16:24:53.4900000Z"/>
    <s v="2026-01-18T09:57:17.1500000Z"/>
    <s v="2026-01-18T09:57:17.1330000Z"/>
  </r>
  <r>
    <s v="T2-25_MDSDF405"/>
    <x v="13"/>
    <x v="1"/>
    <s v="Trimester 2"/>
    <x v="254"/>
    <s v="2025em1100025@bitspilani-digital.edu.in"/>
    <s v="2025EM1100025"/>
    <x v="0"/>
    <s v="ABHINAV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42"/>
    <s v="2026-02-09T05:49:19.8200000Z"/>
    <s v="2026-02-09T05:48:15.6800000Z"/>
    <n v="401"/>
    <m/>
    <s v="2026-02-08T16:18:32.7800000Z"/>
    <s v="2026-01-22T07:29:44.9500000Z"/>
    <s v="2026-01-22T07:29:44.9570000Z"/>
  </r>
  <r>
    <s v="T2-25_MDSDF405"/>
    <x v="13"/>
    <x v="1"/>
    <s v="Trimester 2"/>
    <x v="255"/>
    <s v="2025em1100026@bitspilani-digital.edu.in"/>
    <s v="2025EM1100026"/>
    <x v="0"/>
    <s v="ANIK DAS"/>
    <b v="1"/>
    <n v="17"/>
    <n v="44"/>
    <n v="0.38636363636363635"/>
    <s v="Active"/>
    <x v="1"/>
    <n v="0"/>
    <n v="3"/>
    <n v="0"/>
    <s v="no 0% progess"/>
    <n v="0"/>
    <n v="5"/>
    <n v="5"/>
    <n v="0"/>
    <n v="0"/>
    <n v="0"/>
    <m/>
    <n v="0"/>
    <m/>
    <n v="16320"/>
    <s v="2026-02-08T19:10:18.5530000Z"/>
    <s v="2026-02-09T06:12:47.4700000Z"/>
    <n v="431"/>
    <m/>
    <s v="2026-02-08T08:11:44.7800000Z"/>
    <s v="2026-02-05T13:47:39.6370000Z"/>
    <s v="2026-02-05T14:01:36.3300000Z"/>
  </r>
  <r>
    <s v="T2-25_MDSDF407"/>
    <x v="14"/>
    <x v="1"/>
    <s v="Trimester 2"/>
    <x v="255"/>
    <s v="2025em1100026@bitspilani-digital.edu.in"/>
    <s v="2025EM1100026"/>
    <x v="0"/>
    <s v="ANIK DAS"/>
    <b v="1"/>
    <n v="32"/>
    <n v="71"/>
    <n v="0.45070422535211269"/>
    <s v="Active"/>
    <x v="1"/>
    <n v="0"/>
    <n v="3"/>
    <n v="0"/>
    <s v="no 0% progess"/>
    <n v="0"/>
    <n v="9"/>
    <n v="9"/>
    <n v="1"/>
    <n v="0"/>
    <n v="2"/>
    <s v="2026-01-30T06:31:41.6770000Z"/>
    <n v="0"/>
    <m/>
    <n v="34566"/>
    <s v="2026-02-08T19:10:11.1000000Z"/>
    <s v="2026-02-09T06:12:47.4700000Z"/>
    <n v="431"/>
    <m/>
    <s v="2026-02-08T07:50:54.7470000Z"/>
    <s v="2026-02-03T17:07:40.1730000Z"/>
    <s v="2026-02-03T17:11:59.5970000Z"/>
  </r>
  <r>
    <s v="T2-25_MDSDF418"/>
    <x v="15"/>
    <x v="1"/>
    <s v="Trimester 2"/>
    <x v="255"/>
    <s v="2025em1100026@bitspilani-digital.edu.in"/>
    <s v="2025EM1100026"/>
    <x v="0"/>
    <s v="ANIK DAS"/>
    <b v="1"/>
    <n v="32"/>
    <n v="67"/>
    <n v="0.47761194029850745"/>
    <s v="Active"/>
    <x v="1"/>
    <n v="0"/>
    <n v="3"/>
    <n v="0"/>
    <s v="no 0% progess"/>
    <n v="0"/>
    <n v="5"/>
    <n v="5"/>
    <n v="2"/>
    <n v="1"/>
    <n v="4"/>
    <s v="2026-02-05T07:16:30.5570000Z"/>
    <n v="0"/>
    <m/>
    <n v="28227"/>
    <s v="2026-02-09T06:55:32.6970000Z"/>
    <s v="2026-02-09T06:12:47.4700000Z"/>
    <n v="431"/>
    <m/>
    <s v="2026-02-08T07:27:54.3300000Z"/>
    <m/>
    <m/>
  </r>
  <r>
    <s v="T2-25_MDSDF418"/>
    <x v="15"/>
    <x v="1"/>
    <s v="Trimester 2"/>
    <x v="256"/>
    <s v="2025em1100027@bitspilani-digital.edu.in"/>
    <s v="2025EM1100027"/>
    <x v="0"/>
    <s v="HIMANSHU"/>
    <b v="1"/>
    <n v="9"/>
    <n v="67"/>
    <n v="0.13432835820895522"/>
    <s v="Active"/>
    <x v="1"/>
    <n v="0"/>
    <n v="3"/>
    <n v="0"/>
    <s v="no 0% progess"/>
    <n v="0"/>
    <n v="2"/>
    <n v="2"/>
    <n v="0"/>
    <n v="0"/>
    <n v="0"/>
    <m/>
    <n v="0"/>
    <m/>
    <n v="2358"/>
    <s v="2026-02-09T03:18:52.8400000Z"/>
    <s v="2026-02-09T03:12:02.6330000Z"/>
    <n v="406"/>
    <m/>
    <s v="2026-02-09T03:18:47.1930000Z"/>
    <m/>
    <m/>
  </r>
  <r>
    <s v="T2-25_MDSDF407"/>
    <x v="14"/>
    <x v="1"/>
    <s v="Trimester 2"/>
    <x v="256"/>
    <s v="2025em1100027@bitspilani-digital.edu.in"/>
    <s v="2025EM1100027"/>
    <x v="0"/>
    <s v="HIMANSHU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9T03:32:33.2000000Z"/>
    <s v="2026-02-09T03:12:02.6330000Z"/>
    <n v="406"/>
    <m/>
    <m/>
    <m/>
    <m/>
  </r>
  <r>
    <s v="T2-25_MDSDF405"/>
    <x v="13"/>
    <x v="1"/>
    <s v="Trimester 2"/>
    <x v="256"/>
    <s v="2025em1100027@bitspilani-digital.edu.in"/>
    <s v="2025EM1100027"/>
    <x v="0"/>
    <s v="HIMANSHU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9T03:31:57.5370000Z"/>
    <s v="2026-02-09T03:12:02.6330000Z"/>
    <n v="406"/>
    <m/>
    <s v="2026-02-09T03:31:53.3600000Z"/>
    <m/>
    <m/>
  </r>
  <r>
    <s v="T2-25_MDSDF405"/>
    <x v="13"/>
    <x v="1"/>
    <s v="Trimester 2"/>
    <x v="257"/>
    <s v="2025em1100028@bitspilani-digital.edu.in"/>
    <s v="2025EM1100028"/>
    <x v="0"/>
    <s v="SAHNI KEISHA DILIP SINGH MANNI"/>
    <b v="1"/>
    <n v="38"/>
    <n v="44"/>
    <n v="0.86363636363636365"/>
    <s v="Active"/>
    <x v="1"/>
    <n v="0"/>
    <n v="3"/>
    <n v="0"/>
    <s v="no 0% progess"/>
    <n v="0"/>
    <n v="12"/>
    <n v="14"/>
    <n v="0"/>
    <n v="0"/>
    <n v="0"/>
    <m/>
    <n v="0"/>
    <m/>
    <n v="11902"/>
    <s v="2026-02-08T16:04:24.9170000Z"/>
    <s v="2026-02-08T13:39:03.5200000Z"/>
    <n v="271"/>
    <m/>
    <s v="2026-02-08T16:04:09.5470000Z"/>
    <s v="2026-02-08T15:32:48.0370000Z"/>
    <s v="2026-02-08T15:32:48.0400000Z"/>
  </r>
  <r>
    <s v="T2-25_MDSDF407"/>
    <x v="14"/>
    <x v="1"/>
    <s v="Trimester 2"/>
    <x v="257"/>
    <s v="2025em1100028@bitspilani-digital.edu.in"/>
    <s v="2025EM1100028"/>
    <x v="0"/>
    <s v="SAHNI KEISHA DILIP SINGH MANNI"/>
    <b v="1"/>
    <n v="37"/>
    <n v="71"/>
    <n v="0.52112676056338025"/>
    <s v="Active"/>
    <x v="1"/>
    <n v="0"/>
    <n v="3"/>
    <n v="0"/>
    <s v="no 0% progess"/>
    <n v="0"/>
    <n v="10"/>
    <n v="10"/>
    <n v="0"/>
    <n v="0"/>
    <n v="0"/>
    <m/>
    <n v="0"/>
    <m/>
    <n v="12589"/>
    <s v="2026-02-07T16:15:55.8830000Z"/>
    <s v="2026-02-08T13:39:03.5200000Z"/>
    <n v="271"/>
    <m/>
    <s v="2026-01-28T16:27:40.6670000Z"/>
    <s v="2026-01-28T16:22:21.0600000Z"/>
    <s v="2026-01-28T16:22:21.0700000Z"/>
  </r>
  <r>
    <s v="T2-25_MDSDF418"/>
    <x v="15"/>
    <x v="1"/>
    <s v="Trimester 2"/>
    <x v="257"/>
    <s v="2025em1100028@bitspilani-digital.edu.in"/>
    <s v="2025EM1100028"/>
    <x v="0"/>
    <s v="SAHNI KEISHA DILIP SINGH MANNI"/>
    <b v="1"/>
    <n v="45"/>
    <n v="67"/>
    <n v="0.67164179104477617"/>
    <s v="Active"/>
    <x v="1"/>
    <n v="0"/>
    <n v="3"/>
    <n v="0"/>
    <s v="no 0% progess"/>
    <n v="0"/>
    <n v="9"/>
    <n v="12"/>
    <n v="0"/>
    <n v="0"/>
    <n v="0"/>
    <m/>
    <n v="0"/>
    <m/>
    <n v="15321"/>
    <s v="2026-02-08T16:21:56.1470000Z"/>
    <s v="2026-02-08T13:39:03.5200000Z"/>
    <n v="271"/>
    <m/>
    <s v="2026-02-08T16:18:23.5400000Z"/>
    <m/>
    <m/>
  </r>
  <r>
    <s v="T2-25_MDSDF418"/>
    <x v="15"/>
    <x v="1"/>
    <s v="Trimester 2"/>
    <x v="258"/>
    <s v="2025em1100029@bitspilani-digital.edu.in"/>
    <s v="2025EM1100029"/>
    <x v="0"/>
    <s v="PRADYUUN IGATPURIKAR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8:24:54.8300000Z"/>
    <s v="2026-02-08T08:11:08.0300000Z"/>
    <n v="51"/>
    <m/>
    <s v="2026-02-08T08:24:51.9300000Z"/>
    <m/>
    <m/>
  </r>
  <r>
    <s v="T2-25_MDSDF407"/>
    <x v="14"/>
    <x v="1"/>
    <s v="Trimester 2"/>
    <x v="258"/>
    <s v="2025em1100029@bitspilani-digital.edu.in"/>
    <s v="2025EM1100029"/>
    <x v="0"/>
    <s v="PRADYUUN IGATPURIKAR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8:32:44.5170000Z"/>
    <s v="2026-02-08T08:11:08.0300000Z"/>
    <n v="51"/>
    <m/>
    <s v="2026-02-08T08:32:41.1630000Z"/>
    <m/>
    <m/>
  </r>
  <r>
    <s v="T2-25_MDSDF405"/>
    <x v="13"/>
    <x v="1"/>
    <s v="Trimester 2"/>
    <x v="258"/>
    <s v="2025em1100029@bitspilani-digital.edu.in"/>
    <s v="2025EM1100029"/>
    <x v="0"/>
    <s v="PRADYUUN IGATPURIKAR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8:22:15.0430000Z"/>
    <s v="2026-02-08T08:11:08.0300000Z"/>
    <n v="51"/>
    <m/>
    <s v="2026-02-08T08:22:09.4930000Z"/>
    <m/>
    <m/>
  </r>
  <r>
    <s v="T2-25_MDSDF405"/>
    <x v="13"/>
    <x v="1"/>
    <s v="Trimester 2"/>
    <x v="259"/>
    <s v="2025em1100030@bitspilani-digital.edu.in"/>
    <s v="2025EM1100030"/>
    <x v="0"/>
    <s v="PRABHAV SHARMA"/>
    <b v="1"/>
    <n v="0"/>
    <n v="4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7:04.1870000Z"/>
    <n v="32"/>
    <m/>
    <m/>
    <m/>
    <m/>
  </r>
  <r>
    <s v="T2-25_MDSDF407"/>
    <x v="14"/>
    <x v="1"/>
    <s v="Trimester 2"/>
    <x v="259"/>
    <s v="2025em1100030@bitspilani-digital.edu.in"/>
    <s v="2025EM1100030"/>
    <x v="0"/>
    <s v="PRABHAV SHARMA"/>
    <b v="1"/>
    <n v="0"/>
    <n v="7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7:04.1870000Z"/>
    <n v="32"/>
    <m/>
    <m/>
    <m/>
    <m/>
  </r>
  <r>
    <s v="T2-25_MDSDF418"/>
    <x v="15"/>
    <x v="1"/>
    <s v="Trimester 2"/>
    <x v="259"/>
    <s v="2025em1100030@bitspilani-digital.edu.in"/>
    <s v="2025EM1100030"/>
    <x v="0"/>
    <s v="PRABHAV SHARMA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7:04.1870000Z"/>
    <n v="32"/>
    <m/>
    <m/>
    <m/>
    <m/>
  </r>
  <r>
    <s v="T2-25_MDSDF406"/>
    <x v="16"/>
    <x v="1"/>
    <s v="Trimester 2"/>
    <x v="259"/>
    <s v="2025em1100030@bitspilani-digital.edu.in"/>
    <s v="2025EM1100030"/>
    <x v="0"/>
    <s v="PRABHAV SHARMA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7:04.1870000Z"/>
    <n v="32"/>
    <m/>
    <m/>
    <m/>
    <m/>
  </r>
  <r>
    <s v="T2-25_MDSDF418"/>
    <x v="15"/>
    <x v="1"/>
    <s v="Trimester 2"/>
    <x v="260"/>
    <s v="2025em1100032@bitspilani-digital.edu.in"/>
    <s v="2025EM1100032"/>
    <x v="0"/>
    <s v="SUPRIYAM MISHRA"/>
    <b v="1"/>
    <n v="38"/>
    <n v="67"/>
    <n v="0.56716417910447758"/>
    <s v="Active"/>
    <x v="1"/>
    <n v="0"/>
    <n v="3"/>
    <n v="0"/>
    <s v="no 0% progess"/>
    <n v="0"/>
    <n v="0"/>
    <n v="0"/>
    <n v="0"/>
    <n v="1"/>
    <n v="3"/>
    <s v="2026-01-19T21:23:58.1400000Z"/>
    <n v="0"/>
    <m/>
    <n v="15189"/>
    <s v="2026-02-01T18:55:40.5370000Z"/>
    <s v="2026-02-08T21:08:17.1170000Z"/>
    <n v="151"/>
    <m/>
    <m/>
    <m/>
    <m/>
  </r>
  <r>
    <s v="T2-25_MDSDF407"/>
    <x v="14"/>
    <x v="1"/>
    <s v="Trimester 2"/>
    <x v="260"/>
    <s v="2025em1100032@bitspilani-digital.edu.in"/>
    <s v="2025EM1100032"/>
    <x v="0"/>
    <s v="SUPRIYAM MISHRA"/>
    <b v="1"/>
    <n v="46"/>
    <n v="71"/>
    <n v="0.647887323943662"/>
    <s v="Active"/>
    <x v="1"/>
    <n v="0"/>
    <n v="3"/>
    <n v="0"/>
    <s v="no 0% progess"/>
    <n v="0"/>
    <n v="5"/>
    <n v="5"/>
    <n v="0"/>
    <n v="0"/>
    <n v="0"/>
    <m/>
    <n v="0"/>
    <m/>
    <n v="14091"/>
    <s v="2026-02-08T21:21:02.2200000Z"/>
    <s v="2026-02-08T21:08:17.1170000Z"/>
    <n v="151"/>
    <m/>
    <s v="2026-01-19T18:09:02.0670000Z"/>
    <s v="2026-02-08T21:20:35.2170000Z"/>
    <s v="2026-02-08T21:27:05.8700000Z"/>
  </r>
  <r>
    <s v="T2-25_MDSDF405"/>
    <x v="13"/>
    <x v="1"/>
    <s v="Trimester 2"/>
    <x v="260"/>
    <s v="2025em1100032@bitspilani-digital.edu.in"/>
    <s v="2025EM1100032"/>
    <x v="0"/>
    <s v="SUPRIYAM MISHRA"/>
    <b v="1"/>
    <n v="19"/>
    <n v="44"/>
    <n v="0.43181818181818182"/>
    <s v="Active"/>
    <x v="1"/>
    <n v="0"/>
    <n v="3"/>
    <n v="0"/>
    <s v="no 0% progess"/>
    <n v="0"/>
    <n v="0"/>
    <n v="0"/>
    <n v="0"/>
    <n v="0"/>
    <n v="0"/>
    <m/>
    <n v="0"/>
    <m/>
    <n v="9339"/>
    <s v="2026-02-01T18:22:37.0600000Z"/>
    <s v="2026-02-08T21:08:17.1170000Z"/>
    <n v="151"/>
    <m/>
    <m/>
    <s v="2026-02-01T18:36:35.8630000Z"/>
    <s v="2026-02-01T18:36:35.8630000Z"/>
  </r>
  <r>
    <s v="T2-25_MDSDF405"/>
    <x v="13"/>
    <x v="1"/>
    <s v="Trimester 2"/>
    <x v="261"/>
    <s v="2025em1100033@bitspilani-digital.edu.in"/>
    <s v="2025EM1100033"/>
    <x v="0"/>
    <s v="MOHIT SHIVAJI WANJARI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1:46:05.0130000Z"/>
    <s v="2026-02-08T11:11:38.9700000Z"/>
    <n v="138"/>
    <m/>
    <s v="2026-02-08T11:27:14.4570000Z"/>
    <m/>
    <m/>
  </r>
  <r>
    <s v="T2-25_MDSDF407"/>
    <x v="14"/>
    <x v="1"/>
    <s v="Trimester 2"/>
    <x v="261"/>
    <s v="2025em1100033@bitspilani-digital.edu.in"/>
    <s v="2025EM1100033"/>
    <x v="0"/>
    <s v="MOHIT SHIVAJI WANJARI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5"/>
    <s v="2026-02-08T11:45:23.5200000Z"/>
    <s v="2026-02-08T11:11:38.9700000Z"/>
    <n v="138"/>
    <m/>
    <s v="2026-02-08T11:38:36.7000000Z"/>
    <s v="2026-01-29T08:24:48.0070000Z"/>
    <s v="2026-01-29T08:24:48.0000000Z"/>
  </r>
  <r>
    <s v="T2-25_MDSDF418"/>
    <x v="15"/>
    <x v="1"/>
    <s v="Trimester 2"/>
    <x v="261"/>
    <s v="2025em1100033@bitspilani-digital.edu.in"/>
    <s v="2025EM1100033"/>
    <x v="0"/>
    <s v="MOHIT SHIVAJI WANJARI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0"/>
    <s v="2026-02-08T11:45:52.4370000Z"/>
    <s v="2026-02-08T11:11:38.9700000Z"/>
    <n v="138"/>
    <m/>
    <s v="2026-02-08T11:44:54.6070000Z"/>
    <m/>
    <m/>
  </r>
  <r>
    <s v="T2-25_MDSDF418"/>
    <x v="15"/>
    <x v="1"/>
    <s v="Trimester 2"/>
    <x v="262"/>
    <s v="2025em1100035@bitspilani-digital.edu.in"/>
    <s v="2025EM1100035"/>
    <x v="0"/>
    <s v="AMIT KUMAR"/>
    <b v="1"/>
    <n v="16"/>
    <n v="67"/>
    <n v="0.23880597014925373"/>
    <s v="Active"/>
    <x v="1"/>
    <n v="0"/>
    <n v="3"/>
    <n v="0"/>
    <s v="no 0% progess"/>
    <n v="0"/>
    <n v="1"/>
    <n v="1"/>
    <n v="0"/>
    <n v="0"/>
    <n v="0"/>
    <m/>
    <n v="0"/>
    <m/>
    <n v="1233"/>
    <s v="2026-02-08T06:56:14.1900000Z"/>
    <s v="2026-02-08T06:40:28.1770000Z"/>
    <n v="145"/>
    <m/>
    <s v="2026-02-08T06:46:51.5270000Z"/>
    <m/>
    <m/>
  </r>
  <r>
    <s v="T2-25_MDSDF407"/>
    <x v="14"/>
    <x v="1"/>
    <s v="Trimester 2"/>
    <x v="262"/>
    <s v="2025em1100035@bitspilani-digital.edu.in"/>
    <s v="2025EM1100035"/>
    <x v="0"/>
    <s v="AMIT KUMAR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30"/>
    <s v="2026-02-08T07:16:21.1970000Z"/>
    <s v="2026-02-08T06:40:28.1770000Z"/>
    <n v="145"/>
    <m/>
    <s v="2026-02-08T07:15:42.5630000Z"/>
    <m/>
    <m/>
  </r>
  <r>
    <s v="T2-25_MDSDF405"/>
    <x v="13"/>
    <x v="1"/>
    <s v="Trimester 2"/>
    <x v="262"/>
    <s v="2025em1100035@bitspilani-digital.edu.in"/>
    <s v="2025EM1100035"/>
    <x v="0"/>
    <s v="AMIT KUMAR"/>
    <b v="1"/>
    <n v="14"/>
    <n v="44"/>
    <n v="0.31818181818181818"/>
    <s v="Active"/>
    <x v="1"/>
    <n v="0"/>
    <n v="3"/>
    <n v="0"/>
    <s v="no 0% progess"/>
    <n v="0"/>
    <n v="1"/>
    <n v="1"/>
    <n v="0"/>
    <n v="0"/>
    <n v="0"/>
    <m/>
    <n v="0"/>
    <m/>
    <n v="5694"/>
    <s v="2026-02-08T07:29:04.8970000Z"/>
    <s v="2026-02-08T06:40:28.1770000Z"/>
    <n v="145"/>
    <m/>
    <s v="2026-02-08T07:28:57.1900000Z"/>
    <s v="2026-01-27T10:10:05.3030000Z"/>
    <s v="2026-01-27T10:10:05.2970000Z"/>
  </r>
  <r>
    <s v="T2-25_MDSDF405"/>
    <x v="13"/>
    <x v="1"/>
    <s v="Trimester 2"/>
    <x v="263"/>
    <s v="2025em1100036@bitspilani-digital.edu.in"/>
    <s v="2025EM1100036"/>
    <x v="0"/>
    <s v="SATYA PRAKASH BEHURA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544"/>
    <s v="2026-01-25T00:48:14.4770000Z"/>
    <s v="2026-02-09T05:23:41.8970000Z"/>
    <n v="126"/>
    <m/>
    <m/>
    <s v="2026-01-20T10:25:43.7030000Z"/>
    <s v="2026-01-25T00:48:27.6070000Z"/>
  </r>
  <r>
    <s v="T2-25_MDSDF407"/>
    <x v="14"/>
    <x v="1"/>
    <s v="Trimester 2"/>
    <x v="263"/>
    <s v="2025em1100036@bitspilani-digital.edu.in"/>
    <s v="2025EM1100036"/>
    <x v="0"/>
    <s v="SATYA PRAKASH BEHURA"/>
    <b v="1"/>
    <n v="10"/>
    <n v="71"/>
    <n v="0.14084507042253522"/>
    <s v="Active"/>
    <x v="1"/>
    <n v="0"/>
    <n v="3"/>
    <n v="0"/>
    <s v="no 0% progess"/>
    <n v="0"/>
    <n v="0"/>
    <n v="0"/>
    <n v="0"/>
    <n v="0"/>
    <n v="0"/>
    <m/>
    <n v="0"/>
    <m/>
    <n v="24598"/>
    <s v="2026-01-30T13:29:03.4870000Z"/>
    <s v="2026-02-09T05:23:41.8970000Z"/>
    <n v="126"/>
    <m/>
    <m/>
    <s v="2026-01-30T11:26:05.8500000Z"/>
    <s v="2026-01-30T13:29:21.8300000Z"/>
  </r>
  <r>
    <s v="T2-25_MDSDF418"/>
    <x v="15"/>
    <x v="1"/>
    <s v="Trimester 2"/>
    <x v="263"/>
    <s v="2025em1100036@bitspilani-digital.edu.in"/>
    <s v="2025EM1100036"/>
    <x v="0"/>
    <s v="SATYA PRAKASH BEHURA"/>
    <b v="1"/>
    <n v="23"/>
    <n v="67"/>
    <n v="0.34328358208955223"/>
    <s v="Active"/>
    <x v="1"/>
    <n v="0"/>
    <n v="3"/>
    <n v="0"/>
    <s v="no 0% progess"/>
    <n v="0"/>
    <n v="1"/>
    <n v="1"/>
    <n v="0"/>
    <n v="0"/>
    <n v="0"/>
    <m/>
    <n v="0"/>
    <m/>
    <n v="18789"/>
    <s v="2026-02-09T06:24:55.7130000Z"/>
    <s v="2026-02-09T05:23:41.8970000Z"/>
    <n v="126"/>
    <m/>
    <s v="2026-02-09T06:24:50.7730000Z"/>
    <m/>
    <m/>
  </r>
  <r>
    <s v="T2-25_MDSDF418"/>
    <x v="15"/>
    <x v="1"/>
    <s v="Trimester 2"/>
    <x v="264"/>
    <s v="2025em1100037@bitspilani-digital.edu.in"/>
    <s v="2025EM1100037"/>
    <x v="0"/>
    <s v="NAVEEN SINGH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8T18:44:04.9570000Z"/>
    <n v="141"/>
    <m/>
    <m/>
    <m/>
    <m/>
  </r>
  <r>
    <s v="T2-25_MDSDF407"/>
    <x v="14"/>
    <x v="1"/>
    <s v="Trimester 2"/>
    <x v="264"/>
    <s v="2025em1100037@bitspilani-digital.edu.in"/>
    <s v="2025EM1100037"/>
    <x v="0"/>
    <s v="NAVEEN SING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8:44:04.9570000Z"/>
    <n v="141"/>
    <m/>
    <m/>
    <m/>
    <m/>
  </r>
  <r>
    <s v="T2-25_MDSDF405"/>
    <x v="13"/>
    <x v="1"/>
    <s v="Trimester 2"/>
    <x v="264"/>
    <s v="2025em1100037@bitspilani-digital.edu.in"/>
    <s v="2025EM1100037"/>
    <x v="0"/>
    <s v="NAVEEN SINGH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8T18:44:04.9570000Z"/>
    <n v="141"/>
    <m/>
    <m/>
    <m/>
    <m/>
  </r>
  <r>
    <s v="T2-25_MDSDF405"/>
    <x v="13"/>
    <x v="1"/>
    <s v="Trimester 2"/>
    <x v="265"/>
    <s v="2025em1100038@bitspilani-digital.edu.in"/>
    <s v="2025EM1100038"/>
    <x v="0"/>
    <s v="KRANTHI POTURAJU"/>
    <b v="1"/>
    <n v="11"/>
    <n v="44"/>
    <n v="0.25"/>
    <s v="Active"/>
    <x v="1"/>
    <n v="0"/>
    <n v="3"/>
    <n v="0"/>
    <s v="no 0% progess"/>
    <n v="0"/>
    <n v="1"/>
    <n v="1"/>
    <n v="0"/>
    <n v="0"/>
    <n v="35"/>
    <m/>
    <n v="0"/>
    <m/>
    <n v="8973"/>
    <s v="2026-02-08T14:38:12.2070000Z"/>
    <s v="2026-02-08T14:21:22.8100000Z"/>
    <n v="332"/>
    <m/>
    <s v="2026-02-08T14:38:07.7370000Z"/>
    <s v="2026-01-23T09:49:12.3270000Z"/>
    <s v="2026-01-23T09:49:12.3400000Z"/>
  </r>
  <r>
    <s v="T2-25_MDSDF407"/>
    <x v="14"/>
    <x v="1"/>
    <s v="Trimester 2"/>
    <x v="265"/>
    <s v="2025em1100038@bitspilani-digital.edu.in"/>
    <s v="2025EM1100038"/>
    <x v="0"/>
    <s v="KRANTHI POTURAJU"/>
    <b v="1"/>
    <n v="23"/>
    <n v="71"/>
    <n v="0.323943661971831"/>
    <s v="Active"/>
    <x v="1"/>
    <n v="0"/>
    <n v="3"/>
    <n v="0"/>
    <s v="no 0% progess"/>
    <n v="0"/>
    <n v="1"/>
    <n v="1"/>
    <n v="0"/>
    <n v="0"/>
    <n v="35"/>
    <m/>
    <n v="0"/>
    <m/>
    <n v="15812"/>
    <s v="2026-02-08T14:51:35.6130000Z"/>
    <s v="2026-02-08T14:21:22.8100000Z"/>
    <n v="332"/>
    <m/>
    <s v="2026-02-08T14:51:28.2000000Z"/>
    <s v="2026-01-18T07:42:02.8200000Z"/>
    <s v="2026-01-18T10:32:09.6770000Z"/>
  </r>
  <r>
    <s v="T2-25_MDSDF418"/>
    <x v="15"/>
    <x v="1"/>
    <s v="Trimester 2"/>
    <x v="265"/>
    <s v="2025em1100038@bitspilani-digital.edu.in"/>
    <s v="2025EM1100038"/>
    <x v="0"/>
    <s v="KRANTHI POTURAJU"/>
    <b v="1"/>
    <n v="3"/>
    <n v="67"/>
    <n v="4.4776119402985072E-2"/>
    <s v="Active"/>
    <x v="0"/>
    <n v="0"/>
    <n v="3"/>
    <n v="0"/>
    <s v="no 0% progess"/>
    <n v="0"/>
    <n v="1"/>
    <n v="1"/>
    <n v="0"/>
    <n v="0"/>
    <n v="67"/>
    <m/>
    <n v="0"/>
    <m/>
    <n v="274"/>
    <s v="2026-02-08T14:58:53.1430000Z"/>
    <s v="2026-02-08T14:21:22.8100000Z"/>
    <n v="332"/>
    <m/>
    <s v="2026-02-08T14:58:45.1030000Z"/>
    <m/>
    <m/>
  </r>
  <r>
    <s v="T2-25_MDSDF418"/>
    <x v="15"/>
    <x v="1"/>
    <s v="Trimester 2"/>
    <x v="266"/>
    <s v="2025em1100039@bitspilani-digital.edu.in"/>
    <s v="2025EM1100039"/>
    <x v="0"/>
    <s v="SUNDARAM S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7476"/>
    <s v="2026-02-09T02:20:04.6630000Z"/>
    <s v="2026-02-09T02:19:46.2670000Z"/>
    <n v="344"/>
    <m/>
    <m/>
    <m/>
    <m/>
  </r>
  <r>
    <s v="T2-25_MDSDF407"/>
    <x v="14"/>
    <x v="1"/>
    <s v="Trimester 2"/>
    <x v="266"/>
    <s v="2025em1100039@bitspilani-digital.edu.in"/>
    <s v="2025EM1100039"/>
    <x v="0"/>
    <s v="SUNDARAM S"/>
    <b v="1"/>
    <n v="9"/>
    <n v="71"/>
    <n v="0.12676056338028169"/>
    <s v="Active"/>
    <x v="1"/>
    <n v="0"/>
    <n v="3"/>
    <n v="0"/>
    <s v="no 0% progess"/>
    <n v="0"/>
    <n v="2"/>
    <n v="5"/>
    <n v="0"/>
    <n v="0"/>
    <n v="0"/>
    <m/>
    <n v="0"/>
    <m/>
    <n v="5106"/>
    <s v="2026-02-08T19:27:17.1070000Z"/>
    <s v="2026-02-09T02:19:46.2670000Z"/>
    <n v="344"/>
    <m/>
    <s v="2026-02-08T19:27:12.6430000Z"/>
    <s v="2026-01-26T15:50:13.6630000Z"/>
    <s v="2026-02-08T19:30:33.0830000Z"/>
  </r>
  <r>
    <s v="T2-25_MDSDF405"/>
    <x v="13"/>
    <x v="1"/>
    <s v="Trimester 2"/>
    <x v="266"/>
    <s v="2025em1100039@bitspilani-digital.edu.in"/>
    <s v="2025EM1100039"/>
    <x v="0"/>
    <s v="SUNDARAM S"/>
    <b v="1"/>
    <n v="31"/>
    <n v="44"/>
    <n v="0.70454545454545459"/>
    <s v="Active"/>
    <x v="1"/>
    <n v="0"/>
    <n v="3"/>
    <n v="0"/>
    <s v="no 0% progess"/>
    <n v="0"/>
    <n v="3"/>
    <n v="3"/>
    <n v="0"/>
    <n v="0"/>
    <n v="0"/>
    <m/>
    <n v="0"/>
    <m/>
    <n v="35472"/>
    <s v="2026-02-08T20:00:51.2270000Z"/>
    <s v="2026-02-09T02:19:46.2670000Z"/>
    <n v="344"/>
    <m/>
    <s v="2026-02-08T19:01:42.5230000Z"/>
    <s v="2026-02-08T16:47:07.1000000Z"/>
    <s v="2026-02-08T18:21:59.5400000Z"/>
  </r>
  <r>
    <s v="T2-25_MDSDF405"/>
    <x v="13"/>
    <x v="1"/>
    <s v="Trimester 2"/>
    <x v="267"/>
    <s v="2025em1100040@bitspilani-digital.edu.in"/>
    <s v="2025EM1100040"/>
    <x v="0"/>
    <s v="AVINASH TRIVEDI"/>
    <b v="1"/>
    <n v="36"/>
    <n v="44"/>
    <n v="0.81818181818181823"/>
    <s v="Active"/>
    <x v="1"/>
    <n v="0"/>
    <n v="3"/>
    <n v="0"/>
    <s v="no 0% progess"/>
    <n v="0"/>
    <n v="13"/>
    <n v="13"/>
    <n v="0"/>
    <n v="0"/>
    <n v="0"/>
    <m/>
    <n v="0"/>
    <m/>
    <n v="23092"/>
    <s v="2026-02-08T05:15:03.4830000Z"/>
    <s v="2026-02-08T04:54:59.3330000Z"/>
    <n v="142"/>
    <m/>
    <s v="2026-02-08T05:14:57.7800000Z"/>
    <s v="2026-01-29T09:42:07.9100000Z"/>
    <s v="2026-01-29T09:42:07.9130000Z"/>
  </r>
  <r>
    <s v="T2-25_MDSDF407"/>
    <x v="14"/>
    <x v="1"/>
    <s v="Trimester 2"/>
    <x v="267"/>
    <s v="2025em1100040@bitspilani-digital.edu.in"/>
    <s v="2025EM1100040"/>
    <x v="0"/>
    <s v="AVINASH TRIVEDI"/>
    <b v="1"/>
    <n v="31"/>
    <n v="71"/>
    <n v="0.43661971830985913"/>
    <s v="Active"/>
    <x v="1"/>
    <n v="0"/>
    <n v="3"/>
    <n v="0"/>
    <s v="no 0% progess"/>
    <n v="0"/>
    <n v="9"/>
    <n v="10"/>
    <n v="0"/>
    <n v="0"/>
    <n v="0"/>
    <m/>
    <n v="0"/>
    <m/>
    <n v="5543"/>
    <s v="2026-02-08T05:40:49.7370000Z"/>
    <s v="2026-02-08T04:54:59.3330000Z"/>
    <n v="142"/>
    <m/>
    <s v="2026-02-08T05:40:45.8730000Z"/>
    <s v="2026-02-07T06:34:59.2930000Z"/>
    <s v="2026-02-07T06:34:59.2930000Z"/>
  </r>
  <r>
    <s v="T2-25_MDSDF418"/>
    <x v="15"/>
    <x v="1"/>
    <s v="Trimester 2"/>
    <x v="267"/>
    <s v="2025em1100040@bitspilani-digital.edu.in"/>
    <s v="2025EM1100040"/>
    <x v="0"/>
    <s v="AVINASH TRIVEDI"/>
    <b v="1"/>
    <n v="66"/>
    <n v="67"/>
    <n v="0.9850746268656716"/>
    <s v="Active"/>
    <x v="1"/>
    <n v="0"/>
    <n v="3"/>
    <n v="0"/>
    <s v="no 0% progess"/>
    <n v="0"/>
    <n v="12"/>
    <n v="12"/>
    <n v="0"/>
    <n v="0"/>
    <n v="0"/>
    <m/>
    <n v="0"/>
    <m/>
    <n v="30345"/>
    <s v="2026-02-08T08:00:15.5900000Z"/>
    <s v="2026-02-08T04:54:59.3330000Z"/>
    <n v="142"/>
    <m/>
    <s v="2026-02-08T08:00:11.3830000Z"/>
    <m/>
    <m/>
  </r>
  <r>
    <s v="T2-25_MDSDF418"/>
    <x v="15"/>
    <x v="1"/>
    <s v="Trimester 2"/>
    <x v="268"/>
    <s v="2025em1100041@bitspilani-digital.edu.in"/>
    <s v="2025EM1100041"/>
    <x v="0"/>
    <s v="VADAPALLI SRI HARSHINI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7749"/>
    <s v="2026-01-31T11:43:39.2370000Z"/>
    <s v="2026-02-06T12:26:58.4470000Z"/>
    <n v="253"/>
    <m/>
    <m/>
    <m/>
    <m/>
  </r>
  <r>
    <s v="T2-25_MDSDF407"/>
    <x v="14"/>
    <x v="1"/>
    <s v="Trimester 2"/>
    <x v="268"/>
    <s v="2025em1100041@bitspilani-digital.edu.in"/>
    <s v="2025EM1100041"/>
    <x v="0"/>
    <s v="VADAPALLI SRI HARSHINI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16764"/>
    <s v="2026-02-06T12:27:13.2400000Z"/>
    <s v="2026-02-06T12:26:58.4470000Z"/>
    <n v="253"/>
    <m/>
    <m/>
    <s v="2026-01-23T12:51:29.2070000Z"/>
    <s v="2026-01-23T12:51:29.2170000Z"/>
  </r>
  <r>
    <s v="T2-25_MDSDF405"/>
    <x v="13"/>
    <x v="1"/>
    <s v="Trimester 2"/>
    <x v="268"/>
    <s v="2025em1100041@bitspilani-digital.edu.in"/>
    <s v="2025EM1100041"/>
    <x v="0"/>
    <s v="VADAPALLI SRI HARSHINI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5083"/>
    <s v="2026-01-31T14:16:17.3900000Z"/>
    <s v="2026-02-06T12:26:58.4470000Z"/>
    <n v="253"/>
    <m/>
    <m/>
    <m/>
    <m/>
  </r>
  <r>
    <s v="T2-25_MDSDF405"/>
    <x v="13"/>
    <x v="1"/>
    <s v="Trimester 2"/>
    <x v="269"/>
    <s v="2025em1100042@bitspilani-digital.edu.in"/>
    <s v="2025EM1100042"/>
    <x v="0"/>
    <s v="KUMARI ASTHA MUKHIA"/>
    <b v="1"/>
    <n v="16"/>
    <n v="44"/>
    <n v="0.36363636363636365"/>
    <s v="Active"/>
    <x v="1"/>
    <n v="0"/>
    <n v="3"/>
    <n v="0"/>
    <s v="no 0% progess"/>
    <n v="0"/>
    <n v="4"/>
    <n v="4"/>
    <n v="0"/>
    <n v="0"/>
    <n v="0"/>
    <m/>
    <n v="0"/>
    <m/>
    <n v="18638"/>
    <s v="2026-01-26T17:55:44.8430000Z"/>
    <s v="2026-02-08T09:47:38.5000000Z"/>
    <n v="251"/>
    <m/>
    <s v="2026-01-26T17:55:33.0330000Z"/>
    <s v="2026-01-26T18:03:28.2400000Z"/>
    <s v="2026-01-26T18:04:39.7500000Z"/>
  </r>
  <r>
    <s v="T2-25_MDSDF407"/>
    <x v="14"/>
    <x v="1"/>
    <s v="Trimester 2"/>
    <x v="269"/>
    <s v="2025em1100042@bitspilani-digital.edu.in"/>
    <s v="2025EM1100042"/>
    <x v="0"/>
    <s v="KUMARI ASTHA MUKHIA"/>
    <b v="1"/>
    <n v="15"/>
    <n v="71"/>
    <n v="0.21126760563380281"/>
    <s v="Active"/>
    <x v="1"/>
    <n v="0"/>
    <n v="3"/>
    <n v="0"/>
    <s v="no 0% progess"/>
    <n v="0"/>
    <n v="2"/>
    <n v="2"/>
    <n v="0"/>
    <n v="0"/>
    <n v="0"/>
    <m/>
    <n v="0"/>
    <m/>
    <n v="8387"/>
    <s v="2026-02-02T22:03:49.4330000Z"/>
    <s v="2026-02-08T09:47:38.5000000Z"/>
    <n v="251"/>
    <m/>
    <s v="2026-02-02T22:03:39.5930000Z"/>
    <s v="2026-02-02T22:04:34.3530000Z"/>
    <s v="2026-02-02T22:04:34.3530000Z"/>
  </r>
  <r>
    <s v="T2-25_MDSDF418"/>
    <x v="15"/>
    <x v="1"/>
    <s v="Trimester 2"/>
    <x v="269"/>
    <s v="2025em1100042@bitspilani-digital.edu.in"/>
    <s v="2025EM1100042"/>
    <x v="0"/>
    <s v="KUMARI ASTHA MUKHIA"/>
    <b v="1"/>
    <n v="7"/>
    <n v="67"/>
    <n v="0.1044776119402985"/>
    <s v="Active"/>
    <x v="1"/>
    <n v="0"/>
    <n v="3"/>
    <n v="0"/>
    <s v="no 0% progess"/>
    <n v="0"/>
    <n v="0"/>
    <n v="0"/>
    <n v="0"/>
    <n v="0"/>
    <n v="0"/>
    <m/>
    <n v="0"/>
    <m/>
    <n v="39"/>
    <s v="2026-02-08T09:47:55.5130000Z"/>
    <s v="2026-02-08T09:47:38.5000000Z"/>
    <n v="251"/>
    <m/>
    <m/>
    <m/>
    <m/>
  </r>
  <r>
    <s v="T2-25_MDSDF401"/>
    <x v="9"/>
    <x v="1"/>
    <s v="Trimester 2"/>
    <x v="270"/>
    <s v="2025em1100043@bitspilani-digital.edu.in"/>
    <s v="2025EM1100043"/>
    <x v="0"/>
    <s v="ANANYA DATTA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8T18:10:23.8400000Z"/>
    <s v="2026-02-08T17:27:26.8300000Z"/>
    <n v="83"/>
    <m/>
    <s v="2026-02-08T18:10:13.5000000Z"/>
    <m/>
    <m/>
  </r>
  <r>
    <s v="T2-25_MDSDF418"/>
    <x v="15"/>
    <x v="1"/>
    <s v="Trimester 2"/>
    <x v="270"/>
    <s v="2025em1100043@bitspilani-digital.edu.in"/>
    <s v="2025EM1100043"/>
    <x v="0"/>
    <s v="ANANYA DATTA"/>
    <b v="1"/>
    <n v="20"/>
    <n v="67"/>
    <n v="0.29850746268656714"/>
    <s v="Active"/>
    <x v="1"/>
    <n v="0"/>
    <n v="4"/>
    <n v="0"/>
    <s v="no 0% progess"/>
    <n v="0"/>
    <n v="1"/>
    <n v="1"/>
    <n v="0"/>
    <n v="0"/>
    <n v="0"/>
    <m/>
    <n v="0"/>
    <m/>
    <n v="52061"/>
    <s v="2026-02-08T19:03:23.3200000Z"/>
    <s v="2026-02-08T17:27:26.8300000Z"/>
    <n v="83"/>
    <m/>
    <s v="2026-02-08T19:03:17.0500000Z"/>
    <m/>
    <m/>
  </r>
  <r>
    <s v="T2-25_MDSDF407"/>
    <x v="14"/>
    <x v="1"/>
    <s v="Trimester 2"/>
    <x v="270"/>
    <s v="2025em1100043@bitspilani-digital.edu.in"/>
    <s v="2025EM1100043"/>
    <x v="0"/>
    <s v="ANANYA DATTA"/>
    <b v="1"/>
    <n v="5"/>
    <n v="71"/>
    <n v="7.0422535211267609E-2"/>
    <s v="Active"/>
    <x v="0"/>
    <n v="0"/>
    <n v="4"/>
    <n v="0"/>
    <s v="no 0% progess"/>
    <n v="0"/>
    <n v="1"/>
    <n v="1"/>
    <n v="0"/>
    <n v="0"/>
    <n v="0"/>
    <m/>
    <n v="0"/>
    <m/>
    <n v="36196"/>
    <s v="2026-02-08T18:56:53.8400000Z"/>
    <s v="2026-02-08T17:27:26.8300000Z"/>
    <n v="83"/>
    <m/>
    <s v="2026-02-08T18:56:42.2370000Z"/>
    <s v="2026-02-03T16:12:02.5900000Z"/>
    <s v="2026-02-05T14:56:56.3030000Z"/>
  </r>
  <r>
    <s v="T2-25_MDSDF405"/>
    <x v="13"/>
    <x v="1"/>
    <s v="Trimester 2"/>
    <x v="270"/>
    <s v="2025em1100043@bitspilani-digital.edu.in"/>
    <s v="2025EM1100043"/>
    <x v="0"/>
    <s v="ANANYA DATTA"/>
    <b v="1"/>
    <n v="1"/>
    <n v="44"/>
    <n v="2.2727272727272728E-2"/>
    <s v="Active"/>
    <x v="0"/>
    <n v="0"/>
    <n v="4"/>
    <n v="0"/>
    <s v="no 0% progess"/>
    <n v="0"/>
    <n v="1"/>
    <n v="1"/>
    <n v="0"/>
    <n v="0"/>
    <n v="0"/>
    <m/>
    <n v="0"/>
    <m/>
    <n v="0"/>
    <s v="2026-02-08T18:40:58.5700000Z"/>
    <s v="2026-02-08T17:27:26.8300000Z"/>
    <n v="83"/>
    <m/>
    <s v="2026-02-08T18:40:54.4730000Z"/>
    <m/>
    <m/>
  </r>
  <r>
    <s v="T2-25_MDSDF405"/>
    <x v="13"/>
    <x v="1"/>
    <s v="Trimester 2"/>
    <x v="271"/>
    <s v="2025em1100044@bitspilani-digital.edu.in"/>
    <s v="2025EM1100044"/>
    <x v="0"/>
    <s v="ARJUN BANDYOPADHYAY"/>
    <b v="1"/>
    <n v="30"/>
    <n v="44"/>
    <n v="0.68181818181818177"/>
    <s v="Active"/>
    <x v="1"/>
    <n v="0"/>
    <n v="3"/>
    <n v="0"/>
    <s v="no 0% progess"/>
    <n v="0"/>
    <n v="11"/>
    <n v="13"/>
    <n v="0"/>
    <n v="0"/>
    <n v="0"/>
    <m/>
    <n v="0"/>
    <m/>
    <n v="8856"/>
    <s v="2026-02-08T06:29:43.8970000Z"/>
    <s v="2026-02-08T06:16:38.9700000Z"/>
    <n v="161"/>
    <m/>
    <s v="2026-02-08T06:29:40.4030000Z"/>
    <s v="2026-02-04T16:36:35.2930000Z"/>
    <s v="2026-02-04T16:36:35.2900000Z"/>
  </r>
  <r>
    <s v="T2-25_MDSDF407"/>
    <x v="14"/>
    <x v="1"/>
    <s v="Trimester 2"/>
    <x v="271"/>
    <s v="2025em1100044@bitspilani-digital.edu.in"/>
    <s v="2025EM1100044"/>
    <x v="0"/>
    <s v="ARJUN BANDYOPADHYAY"/>
    <b v="1"/>
    <n v="31"/>
    <n v="71"/>
    <n v="0.43661971830985913"/>
    <s v="Active"/>
    <x v="1"/>
    <n v="0"/>
    <n v="3"/>
    <n v="0"/>
    <s v="no 0% progess"/>
    <n v="0"/>
    <n v="9"/>
    <n v="9"/>
    <n v="0"/>
    <n v="0"/>
    <n v="0"/>
    <m/>
    <n v="0"/>
    <m/>
    <n v="5977"/>
    <s v="2026-02-08T06:42:55.8400000Z"/>
    <s v="2026-02-08T06:16:38.9700000Z"/>
    <n v="161"/>
    <m/>
    <s v="2026-02-08T06:42:50.2400000Z"/>
    <s v="2026-02-07T17:52:33.3470000Z"/>
    <s v="2026-02-07T17:52:33.3500000Z"/>
  </r>
  <r>
    <s v="T2-25_MDSDF418"/>
    <x v="15"/>
    <x v="1"/>
    <s v="Trimester 2"/>
    <x v="271"/>
    <s v="2025em1100044@bitspilani-digital.edu.in"/>
    <s v="2025EM1100044"/>
    <x v="0"/>
    <s v="ARJUN BANDYOPADHYAY"/>
    <b v="1"/>
    <n v="4"/>
    <n v="67"/>
    <n v="5.9701492537313432E-2"/>
    <s v="Active"/>
    <x v="0"/>
    <n v="0"/>
    <n v="3"/>
    <n v="0"/>
    <s v="no 0% progess"/>
    <n v="0"/>
    <n v="1"/>
    <n v="1"/>
    <n v="0"/>
    <n v="0"/>
    <n v="0"/>
    <m/>
    <n v="0"/>
    <m/>
    <n v="2851"/>
    <s v="2026-02-08T06:22:45.2200000Z"/>
    <s v="2026-02-08T06:16:38.9700000Z"/>
    <n v="161"/>
    <m/>
    <s v="2026-02-08T06:22:35.9370000Z"/>
    <m/>
    <m/>
  </r>
  <r>
    <s v="T2-25_MDSDF418"/>
    <x v="15"/>
    <x v="1"/>
    <s v="Trimester 2"/>
    <x v="272"/>
    <s v="2025em1100045@bitspilani-digital.edu.in"/>
    <s v="2025EM1100045"/>
    <x v="0"/>
    <s v="MADAN MOHAN KUMAR"/>
    <b v="1"/>
    <n v="23"/>
    <n v="67"/>
    <n v="0.34328358208955223"/>
    <s v="Active"/>
    <x v="1"/>
    <n v="0"/>
    <n v="3"/>
    <n v="0"/>
    <s v="no 0% progess"/>
    <n v="0"/>
    <n v="2"/>
    <n v="2"/>
    <n v="0"/>
    <n v="0"/>
    <n v="0"/>
    <m/>
    <n v="0"/>
    <m/>
    <n v="4921"/>
    <s v="2026-02-09T05:47:32.0770000Z"/>
    <s v="2026-02-09T04:02:24.5870000Z"/>
    <n v="232"/>
    <m/>
    <s v="2026-02-09T05:47:16.3970000Z"/>
    <m/>
    <m/>
  </r>
  <r>
    <s v="T2-25_MDSDF407"/>
    <x v="14"/>
    <x v="1"/>
    <s v="Trimester 2"/>
    <x v="272"/>
    <s v="2025em1100045@bitspilani-digital.edu.in"/>
    <s v="2025EM1100045"/>
    <x v="0"/>
    <s v="MADAN MOHAN KUMAR"/>
    <b v="1"/>
    <n v="22"/>
    <n v="71"/>
    <n v="0.30985915492957744"/>
    <s v="Active"/>
    <x v="1"/>
    <n v="0"/>
    <n v="3"/>
    <n v="0"/>
    <s v="no 0% progess"/>
    <n v="0"/>
    <n v="1"/>
    <n v="1"/>
    <n v="0"/>
    <n v="0"/>
    <n v="0"/>
    <m/>
    <n v="0"/>
    <m/>
    <n v="12104"/>
    <s v="2026-02-09T05:43:19.5130000Z"/>
    <s v="2026-02-09T04:02:24.5870000Z"/>
    <n v="232"/>
    <m/>
    <s v="2026-02-09T05:40:21.7470000Z"/>
    <s v="2026-02-03T09:08:56.0000000Z"/>
    <s v="2026-02-03T09:08:56.0030000Z"/>
  </r>
  <r>
    <s v="T2-25_MDSDF405"/>
    <x v="13"/>
    <x v="1"/>
    <s v="Trimester 2"/>
    <x v="272"/>
    <s v="2025em1100045@bitspilani-digital.edu.in"/>
    <s v="2025EM1100045"/>
    <x v="0"/>
    <s v="MADAN MOHAN KUMAR"/>
    <b v="1"/>
    <n v="9"/>
    <n v="44"/>
    <n v="0.20454545454545456"/>
    <s v="Active"/>
    <x v="1"/>
    <n v="0"/>
    <n v="3"/>
    <n v="0"/>
    <s v="no 0% progess"/>
    <n v="0"/>
    <n v="1"/>
    <n v="1"/>
    <n v="0"/>
    <n v="0"/>
    <n v="0"/>
    <m/>
    <n v="0"/>
    <m/>
    <n v="11843"/>
    <s v="2026-02-09T04:10:36.7430000Z"/>
    <s v="2026-02-09T04:02:24.5870000Z"/>
    <n v="232"/>
    <m/>
    <s v="2026-02-09T04:10:17.5100000Z"/>
    <s v="2026-02-04T05:33:14.1900000Z"/>
    <s v="2026-02-04T05:33:14.1900000Z"/>
  </r>
  <r>
    <s v="T2-25_MDSDF405"/>
    <x v="13"/>
    <x v="1"/>
    <s v="Trimester 2"/>
    <x v="273"/>
    <s v="2025em1100046@bitspilani-digital.edu.in"/>
    <s v="2025EM1100046"/>
    <x v="0"/>
    <s v="JANHVI RAJYAGURU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1T13:30:53.8970000Z"/>
    <n v="50"/>
    <m/>
    <m/>
    <m/>
    <m/>
  </r>
  <r>
    <s v="T2-25_MDSDF407"/>
    <x v="14"/>
    <x v="1"/>
    <s v="Trimester 2"/>
    <x v="273"/>
    <s v="2025em1100046@bitspilani-digital.edu.in"/>
    <s v="2025EM1100046"/>
    <x v="0"/>
    <s v="JANHVI RAJYAGURU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1T13:30:53.8970000Z"/>
    <n v="50"/>
    <m/>
    <m/>
    <m/>
    <m/>
  </r>
  <r>
    <s v="T2-25_MDSDF418"/>
    <x v="15"/>
    <x v="1"/>
    <s v="Trimester 2"/>
    <x v="273"/>
    <s v="2025em1100046@bitspilani-digital.edu.in"/>
    <s v="2025EM1100046"/>
    <x v="0"/>
    <s v="JANHVI RAJYAGURU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1T13:31:27.6300000Z"/>
    <s v="2026-02-01T13:30:53.8970000Z"/>
    <n v="50"/>
    <m/>
    <m/>
    <m/>
    <m/>
  </r>
  <r>
    <s v="T2-25_MDSDF418"/>
    <x v="15"/>
    <x v="1"/>
    <s v="Trimester 2"/>
    <x v="274"/>
    <s v="2025em1100047@bitspilani-digital.edu.in"/>
    <s v="2025EM1100047"/>
    <x v="0"/>
    <s v="ANUJ DARA"/>
    <b v="1"/>
    <n v="59"/>
    <n v="67"/>
    <n v="0.88059701492537312"/>
    <s v="Active"/>
    <x v="1"/>
    <n v="0"/>
    <n v="3"/>
    <n v="0"/>
    <s v="no 0% progess"/>
    <n v="0"/>
    <n v="12"/>
    <n v="12"/>
    <n v="0"/>
    <n v="0"/>
    <n v="2"/>
    <m/>
    <n v="0"/>
    <m/>
    <n v="69601"/>
    <s v="2026-02-08T18:07:31.8270000Z"/>
    <s v="2026-02-09T05:25:31.8400000Z"/>
    <n v="281"/>
    <m/>
    <s v="2026-02-08T18:07:27.5130000Z"/>
    <m/>
    <m/>
  </r>
  <r>
    <s v="T2-25_MDSDF407"/>
    <x v="14"/>
    <x v="1"/>
    <s v="Trimester 2"/>
    <x v="274"/>
    <s v="2025em1100047@bitspilani-digital.edu.in"/>
    <s v="2025EM1100047"/>
    <x v="0"/>
    <s v="ANUJ DARA"/>
    <b v="1"/>
    <n v="82"/>
    <n v="71"/>
    <n v="1.1549295774647887"/>
    <s v="Active"/>
    <x v="1"/>
    <n v="0"/>
    <n v="3"/>
    <n v="0"/>
    <s v="no 0% progess"/>
    <n v="0"/>
    <n v="30"/>
    <n v="30"/>
    <n v="0"/>
    <n v="0"/>
    <n v="0"/>
    <m/>
    <n v="0"/>
    <m/>
    <n v="144219"/>
    <s v="2026-02-09T06:55:38.7130000Z"/>
    <s v="2026-02-09T05:25:31.8400000Z"/>
    <n v="281"/>
    <m/>
    <s v="2026-02-05T12:05:26.9330000Z"/>
    <s v="2026-02-05T10:30:46.4500000Z"/>
    <s v="2026-02-05T10:30:46.4470000Z"/>
  </r>
  <r>
    <s v="T2-25_MDSDF405"/>
    <x v="13"/>
    <x v="1"/>
    <s v="Trimester 2"/>
    <x v="274"/>
    <s v="2025em1100047@bitspilani-digital.edu.in"/>
    <s v="2025EM1100047"/>
    <x v="0"/>
    <s v="ANUJ DARA"/>
    <b v="1"/>
    <n v="53"/>
    <n v="44"/>
    <n v="1.2045454545454546"/>
    <s v="Active"/>
    <x v="1"/>
    <n v="0"/>
    <n v="3"/>
    <n v="0"/>
    <s v="no 0% progess"/>
    <n v="0"/>
    <n v="20"/>
    <n v="23"/>
    <n v="0"/>
    <n v="0"/>
    <n v="0"/>
    <m/>
    <n v="0"/>
    <m/>
    <n v="139595"/>
    <s v="2026-02-09T06:55:20.4200000Z"/>
    <s v="2026-02-09T05:25:31.8400000Z"/>
    <n v="281"/>
    <m/>
    <s v="2026-02-08T13:04:23.8600000Z"/>
    <s v="2026-02-07T09:23:15.9970000Z"/>
    <s v="2026-02-07T09:23:16.0000000Z"/>
  </r>
  <r>
    <s v="T2-25_MDSDF405"/>
    <x v="13"/>
    <x v="1"/>
    <s v="Trimester 2"/>
    <x v="275"/>
    <s v="2025em1100048@bitspilani-digital.edu.in"/>
    <s v="2025EM1100048"/>
    <x v="0"/>
    <s v="HARSH DADHEEC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3:41:12.7730000Z"/>
    <n v="131"/>
    <m/>
    <m/>
    <m/>
    <m/>
  </r>
  <r>
    <s v="T2-25_MDSDF407"/>
    <x v="14"/>
    <x v="1"/>
    <s v="Trimester 2"/>
    <x v="275"/>
    <s v="2025em1100048@bitspilani-digital.edu.in"/>
    <s v="2025EM1100048"/>
    <x v="0"/>
    <s v="HARSH DADHEECH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6"/>
    <s v="2026-01-24T06:05:28.2170000Z"/>
    <s v="2026-02-08T13:41:12.7730000Z"/>
    <n v="131"/>
    <m/>
    <m/>
    <m/>
    <m/>
  </r>
  <r>
    <s v="T2-25_MDSDF418"/>
    <x v="15"/>
    <x v="1"/>
    <s v="Trimester 2"/>
    <x v="275"/>
    <s v="2025em1100048@bitspilani-digital.edu.in"/>
    <s v="2025EM1100048"/>
    <x v="0"/>
    <s v="HARSH DADHEECH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1312"/>
    <s v="2026-02-08T13:44:09.3030000Z"/>
    <s v="2026-02-08T13:41:12.7730000Z"/>
    <n v="131"/>
    <m/>
    <m/>
    <m/>
    <m/>
  </r>
  <r>
    <s v="T2-25_MDSDF418"/>
    <x v="15"/>
    <x v="1"/>
    <s v="Trimester 2"/>
    <x v="276"/>
    <s v="2025em1100049@bitspilani-digital.edu.in"/>
    <s v="2025EM1100049"/>
    <x v="0"/>
    <s v="SIDDHARTH NOBELL"/>
    <b v="1"/>
    <n v="66"/>
    <n v="67"/>
    <n v="0.9850746268656716"/>
    <s v="Active"/>
    <x v="1"/>
    <n v="0"/>
    <n v="3"/>
    <n v="0"/>
    <s v="no 0% progess"/>
    <n v="0"/>
    <n v="11"/>
    <n v="11"/>
    <n v="0"/>
    <n v="0"/>
    <n v="0"/>
    <m/>
    <n v="0"/>
    <m/>
    <n v="27281"/>
    <s v="2026-02-08T05:51:47.8830000Z"/>
    <s v="2026-02-09T03:36:56.1770000Z"/>
    <n v="301"/>
    <m/>
    <s v="2026-02-08T04:11:21.1600000Z"/>
    <m/>
    <m/>
  </r>
  <r>
    <s v="T2-25_MDSDF407"/>
    <x v="14"/>
    <x v="1"/>
    <s v="Trimester 2"/>
    <x v="276"/>
    <s v="2025em1100049@bitspilani-digital.edu.in"/>
    <s v="2025EM1100049"/>
    <x v="0"/>
    <s v="SIDDHARTH NOBELL"/>
    <b v="1"/>
    <n v="31"/>
    <n v="71"/>
    <n v="0.43661971830985913"/>
    <s v="Active"/>
    <x v="1"/>
    <n v="0"/>
    <n v="3"/>
    <n v="0"/>
    <s v="no 0% progess"/>
    <n v="0"/>
    <n v="9"/>
    <n v="9"/>
    <n v="0"/>
    <n v="0"/>
    <n v="0"/>
    <m/>
    <n v="0"/>
    <m/>
    <n v="9105"/>
    <s v="2026-02-08T08:16:55.8900000Z"/>
    <s v="2026-02-09T03:36:56.1770000Z"/>
    <n v="301"/>
    <m/>
    <s v="2026-02-08T05:14:10.0100000Z"/>
    <s v="2026-01-26T04:00:57.9570000Z"/>
    <s v="2026-01-26T04:02:00.3570000Z"/>
  </r>
  <r>
    <s v="T2-25_MDSDF405"/>
    <x v="13"/>
    <x v="1"/>
    <s v="Trimester 2"/>
    <x v="276"/>
    <s v="2025em1100049@bitspilani-digital.edu.in"/>
    <s v="2025EM1100049"/>
    <x v="0"/>
    <s v="SIDDHARTH NOBELL"/>
    <b v="1"/>
    <n v="33"/>
    <n v="44"/>
    <n v="0.75"/>
    <s v="Active"/>
    <x v="1"/>
    <n v="0"/>
    <n v="3"/>
    <n v="0"/>
    <s v="no 0% progess"/>
    <n v="0"/>
    <n v="11"/>
    <n v="12"/>
    <n v="0"/>
    <n v="0"/>
    <n v="0"/>
    <m/>
    <n v="0"/>
    <m/>
    <n v="14965"/>
    <s v="2026-02-08T12:48:10.2070000Z"/>
    <s v="2026-02-09T03:36:56.1770000Z"/>
    <n v="301"/>
    <m/>
    <s v="2026-02-08T04:39:24.5370000Z"/>
    <s v="2026-02-07T14:54:30.5970000Z"/>
    <s v="2026-02-08T12:48:30.4000000Z"/>
  </r>
  <r>
    <s v="T2-25_MDSDF405"/>
    <x v="13"/>
    <x v="1"/>
    <s v="Trimester 2"/>
    <x v="277"/>
    <s v="2025em1100050@bitspilani-digital.edu.in"/>
    <s v="2025EM1100050"/>
    <x v="0"/>
    <s v="SHUBHENDU AWASTHI"/>
    <b v="1"/>
    <n v="7"/>
    <n v="44"/>
    <n v="0.15909090909090909"/>
    <s v="Active"/>
    <x v="1"/>
    <n v="0"/>
    <n v="3"/>
    <n v="0"/>
    <s v="no 0% progess"/>
    <n v="0"/>
    <n v="0"/>
    <n v="0"/>
    <n v="0"/>
    <n v="0"/>
    <n v="0"/>
    <m/>
    <n v="0"/>
    <m/>
    <n v="14775"/>
    <s v="2026-02-08T06:12:57.2630000Z"/>
    <s v="2026-02-08T18:39:51.0100000Z"/>
    <n v="424"/>
    <m/>
    <m/>
    <s v="2026-02-08T06:31:57.3100000Z"/>
    <s v="2026-02-08T06:31:57.3100000Z"/>
  </r>
  <r>
    <s v="T2-25_MDSDF407"/>
    <x v="14"/>
    <x v="1"/>
    <s v="Trimester 2"/>
    <x v="277"/>
    <s v="2025em1100050@bitspilani-digital.edu.in"/>
    <s v="2025EM1100050"/>
    <x v="0"/>
    <s v="SHUBHENDU AWASTHI"/>
    <b v="1"/>
    <n v="35"/>
    <n v="71"/>
    <n v="0.49295774647887325"/>
    <s v="Active"/>
    <x v="1"/>
    <n v="0"/>
    <n v="3"/>
    <n v="0"/>
    <s v="no 0% progess"/>
    <n v="0"/>
    <n v="1"/>
    <n v="1"/>
    <n v="0"/>
    <n v="0"/>
    <n v="0"/>
    <m/>
    <n v="0"/>
    <m/>
    <n v="28130"/>
    <s v="2026-02-08T06:12:45.6670000Z"/>
    <s v="2026-02-08T18:39:51.0100000Z"/>
    <n v="424"/>
    <m/>
    <s v="2026-01-24T13:55:33.1830000Z"/>
    <s v="2026-01-26T11:26:19.3200000Z"/>
    <s v="2026-02-05T13:47:00.2630000Z"/>
  </r>
  <r>
    <s v="T2-25_MDSDF418"/>
    <x v="15"/>
    <x v="1"/>
    <s v="Trimester 2"/>
    <x v="277"/>
    <s v="2025em1100050@bitspilani-digital.edu.in"/>
    <s v="2025EM1100050"/>
    <x v="0"/>
    <s v="SHUBHENDU AWASTHI"/>
    <b v="1"/>
    <n v="10"/>
    <n v="67"/>
    <n v="0.14925373134328357"/>
    <s v="Active"/>
    <x v="1"/>
    <n v="0"/>
    <n v="3"/>
    <n v="0"/>
    <s v="no 0% progess"/>
    <n v="0"/>
    <n v="0"/>
    <n v="0"/>
    <n v="0"/>
    <n v="0"/>
    <n v="0"/>
    <m/>
    <n v="0"/>
    <m/>
    <n v="6089"/>
    <s v="2026-02-08T06:12:33.8830000Z"/>
    <s v="2026-02-08T18:39:51.0100000Z"/>
    <n v="424"/>
    <m/>
    <m/>
    <m/>
    <m/>
  </r>
  <r>
    <s v="T2-25_MDSDF418"/>
    <x v="15"/>
    <x v="1"/>
    <s v="Trimester 2"/>
    <x v="278"/>
    <s v="2025em1100053@bitspilani-digital.edu.in"/>
    <s v="2025EM1100053"/>
    <x v="0"/>
    <s v="PJEEVANA SREE SAI"/>
    <b v="1"/>
    <n v="26"/>
    <n v="67"/>
    <n v="0.38805970149253732"/>
    <s v="Active"/>
    <x v="1"/>
    <n v="0"/>
    <n v="3"/>
    <n v="0"/>
    <s v="no 0% progess"/>
    <n v="0"/>
    <n v="5"/>
    <n v="5"/>
    <n v="0"/>
    <n v="0"/>
    <n v="0"/>
    <m/>
    <n v="0"/>
    <m/>
    <n v="8109"/>
    <s v="2026-02-08T06:40:28.0230000Z"/>
    <s v="2026-02-08T20:53:05.5370000Z"/>
    <n v="67"/>
    <m/>
    <s v="2026-02-08T06:36:00.3900000Z"/>
    <m/>
    <m/>
  </r>
  <r>
    <s v="T2-25_MDSDF407"/>
    <x v="14"/>
    <x v="1"/>
    <s v="Trimester 2"/>
    <x v="278"/>
    <s v="2025em1100053@bitspilani-digital.edu.in"/>
    <s v="2025EM1100053"/>
    <x v="0"/>
    <s v="PJEEVANA SREE SAI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20:53:05.5370000Z"/>
    <n v="67"/>
    <m/>
    <m/>
    <m/>
    <m/>
  </r>
  <r>
    <s v="T2-25_MDSDF405"/>
    <x v="13"/>
    <x v="1"/>
    <s v="Trimester 2"/>
    <x v="278"/>
    <s v="2025em1100053@bitspilani-digital.edu.in"/>
    <s v="2025EM1100053"/>
    <x v="0"/>
    <s v="PJEEVANA SREE SA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04:56:10.9500000Z"/>
    <s v="2026-02-08T20:53:05.5370000Z"/>
    <n v="67"/>
    <m/>
    <m/>
    <m/>
    <m/>
  </r>
  <r>
    <s v="T2-25_MDSDF405"/>
    <x v="13"/>
    <x v="1"/>
    <s v="Trimester 2"/>
    <x v="279"/>
    <s v="2025em1100054@bitspilani-digital.edu.in"/>
    <s v="2025EM1100054"/>
    <x v="0"/>
    <s v="JAGAN KUMAR R"/>
    <b v="1"/>
    <n v="41"/>
    <n v="44"/>
    <n v="0.93181818181818177"/>
    <s v="Active"/>
    <x v="1"/>
    <n v="0"/>
    <n v="3"/>
    <n v="0"/>
    <s v="no 0% progess"/>
    <n v="0"/>
    <n v="13"/>
    <n v="18"/>
    <n v="0"/>
    <n v="0"/>
    <n v="0"/>
    <m/>
    <n v="0"/>
    <m/>
    <n v="35300"/>
    <s v="2026-02-08T14:29:16.2130000Z"/>
    <s v="2026-02-08T12:20:30.9700000Z"/>
    <n v="199"/>
    <m/>
    <s v="2026-02-08T14:15:42.0570000Z"/>
    <s v="2026-02-08T13:36:36.9900000Z"/>
    <s v="2026-02-08T13:36:36.9830000Z"/>
  </r>
  <r>
    <s v="T2-25_MDSDF407"/>
    <x v="14"/>
    <x v="1"/>
    <s v="Trimester 2"/>
    <x v="279"/>
    <s v="2025em1100054@bitspilani-digital.edu.in"/>
    <s v="2025EM1100054"/>
    <x v="0"/>
    <s v="JAGAN KUMAR R"/>
    <b v="1"/>
    <n v="49"/>
    <n v="71"/>
    <n v="0.6901408450704225"/>
    <s v="Active"/>
    <x v="1"/>
    <n v="0"/>
    <n v="3"/>
    <n v="0"/>
    <s v="no 0% progess"/>
    <n v="0"/>
    <n v="14"/>
    <n v="15"/>
    <n v="0"/>
    <n v="0"/>
    <n v="0"/>
    <m/>
    <n v="0"/>
    <m/>
    <n v="26587"/>
    <s v="2026-02-01T08:13:56.5030000Z"/>
    <s v="2026-02-08T12:20:30.9700000Z"/>
    <n v="199"/>
    <m/>
    <s v="2026-02-01T08:13:51.1670000Z"/>
    <s v="2026-02-01T08:14:09.9030000Z"/>
    <s v="2026-02-01T08:14:09.9030000Z"/>
  </r>
  <r>
    <s v="T2-25_MDSDF418"/>
    <x v="15"/>
    <x v="1"/>
    <s v="Trimester 2"/>
    <x v="279"/>
    <s v="2025em1100054@bitspilani-digital.edu.in"/>
    <s v="2025EM1100054"/>
    <x v="0"/>
    <s v="JAGAN KUMAR R"/>
    <b v="1"/>
    <n v="66"/>
    <n v="67"/>
    <n v="0.9850746268656716"/>
    <s v="Active"/>
    <x v="1"/>
    <n v="0"/>
    <n v="3"/>
    <n v="0"/>
    <s v="no 0% progess"/>
    <n v="0"/>
    <n v="12"/>
    <n v="12"/>
    <n v="0"/>
    <n v="0"/>
    <n v="0"/>
    <m/>
    <n v="0"/>
    <m/>
    <n v="13260"/>
    <s v="2026-02-08T14:57:52.0630000Z"/>
    <s v="2026-02-08T12:20:30.9700000Z"/>
    <n v="199"/>
    <m/>
    <s v="2026-02-08T14:57:46.7130000Z"/>
    <m/>
    <m/>
  </r>
  <r>
    <s v="T2-25_MDSDF401"/>
    <x v="9"/>
    <x v="1"/>
    <s v="Trimester 2"/>
    <x v="280"/>
    <s v="2025em1100055@bitspilani-digital.edu.in"/>
    <s v="2025EM1100055"/>
    <x v="0"/>
    <s v="SATYANSH UPADHYAY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640"/>
    <s v="2026-01-23T14:40:45.5600000Z"/>
    <s v="2026-02-08T20:42:12.1730000Z"/>
    <n v="50"/>
    <m/>
    <m/>
    <m/>
    <m/>
  </r>
  <r>
    <s v="T2-25_MDSDF404"/>
    <x v="10"/>
    <x v="1"/>
    <s v="Trimester 2"/>
    <x v="280"/>
    <s v="2025em1100055@bitspilani-digital.edu.in"/>
    <s v="2025EM1100055"/>
    <x v="0"/>
    <s v="SATYANSH UPADHYAY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190"/>
    <s v="2026-01-23T15:19:24.2300000Z"/>
    <s v="2026-02-08T20:42:12.1730000Z"/>
    <n v="50"/>
    <m/>
    <m/>
    <m/>
    <m/>
  </r>
  <r>
    <s v="T2-25_MDSDF402"/>
    <x v="11"/>
    <x v="1"/>
    <s v="Trimester 2"/>
    <x v="280"/>
    <s v="2025em1100055@bitspilani-digital.edu.in"/>
    <s v="2025EM1100055"/>
    <x v="0"/>
    <s v="SATYANSH UPADHYAY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20:42:12.1730000Z"/>
    <n v="50"/>
    <m/>
    <m/>
    <m/>
    <m/>
  </r>
  <r>
    <s v="T2-25_MDSDF406"/>
    <x v="16"/>
    <x v="1"/>
    <s v="Trimester 2"/>
    <x v="280"/>
    <s v="2025em1100055@bitspilani-digital.edu.in"/>
    <s v="2025EM1100055"/>
    <x v="0"/>
    <s v="SATYANSH UPADHYAY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4:05:34.7600000Z"/>
    <s v="2026-02-08T20:42:12.1730000Z"/>
    <n v="50"/>
    <m/>
    <m/>
    <m/>
    <m/>
  </r>
  <r>
    <s v="T2-25_MDSDF418"/>
    <x v="15"/>
    <x v="1"/>
    <s v="Trimester 2"/>
    <x v="281"/>
    <s v="2025em1100056@bitspilani-digital.edu.in"/>
    <s v="2025EM1100056"/>
    <x v="0"/>
    <s v="MISHRA GARIMA KAUSHAL MANJU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3070"/>
    <s v="2026-01-30T15:28:52.2370000Z"/>
    <s v="2026-02-06T12:32:38.4530000Z"/>
    <n v="172"/>
    <m/>
    <m/>
    <m/>
    <m/>
  </r>
  <r>
    <s v="T2-25_MDSDF407"/>
    <x v="14"/>
    <x v="1"/>
    <s v="Trimester 2"/>
    <x v="281"/>
    <s v="2025em1100056@bitspilani-digital.edu.in"/>
    <s v="2025EM1100056"/>
    <x v="0"/>
    <s v="MISHRA GARIMA KAUSHAL MANJU"/>
    <b v="1"/>
    <n v="17"/>
    <n v="71"/>
    <n v="0.23943661971830985"/>
    <s v="Active"/>
    <x v="1"/>
    <n v="0"/>
    <n v="3"/>
    <n v="0"/>
    <s v="no 0% progess"/>
    <n v="0"/>
    <n v="1"/>
    <n v="1"/>
    <n v="0"/>
    <n v="0"/>
    <n v="0"/>
    <m/>
    <n v="0"/>
    <m/>
    <n v="25089"/>
    <s v="2026-02-06T13:20:41.8070000Z"/>
    <s v="2026-02-06T12:32:38.4530000Z"/>
    <n v="172"/>
    <m/>
    <s v="2026-01-29T15:19:33.3470000Z"/>
    <s v="2026-02-04T18:21:57.5070000Z"/>
    <s v="2026-02-04T18:21:57.5000000Z"/>
  </r>
  <r>
    <s v="T2-25_MDSDF405"/>
    <x v="13"/>
    <x v="1"/>
    <s v="Trimester 2"/>
    <x v="281"/>
    <s v="2025em1100056@bitspilani-digital.edu.in"/>
    <s v="2025EM1100056"/>
    <x v="0"/>
    <s v="MISHRA GARIMA KAUSHAL MANJU"/>
    <b v="1"/>
    <n v="32"/>
    <n v="44"/>
    <n v="0.72727272727272729"/>
    <s v="Active"/>
    <x v="1"/>
    <n v="0"/>
    <n v="3"/>
    <n v="0"/>
    <s v="no 0% progess"/>
    <n v="0"/>
    <n v="8"/>
    <n v="8"/>
    <n v="0"/>
    <n v="0"/>
    <n v="0"/>
    <m/>
    <n v="0"/>
    <m/>
    <n v="67884"/>
    <s v="2026-02-06T13:20:54.8730000Z"/>
    <s v="2026-02-06T12:32:38.4530000Z"/>
    <n v="172"/>
    <m/>
    <s v="2026-02-04T15:58:53.9800000Z"/>
    <s v="2026-02-04T16:03:24.4970000Z"/>
    <s v="2026-02-04T18:18:36.8500000Z"/>
  </r>
  <r>
    <s v="T2-25_MDSDF405"/>
    <x v="13"/>
    <x v="1"/>
    <s v="Trimester 2"/>
    <x v="282"/>
    <s v="2025em1100057@bitspilani-digital.edu.in"/>
    <s v="2025EM1100057"/>
    <x v="0"/>
    <s v="B MAHALAKSHMI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0"/>
    <s v="2026-02-08T11:41:09.7130000Z"/>
    <s v="2026-02-08T11:41:29.6630000Z"/>
    <n v="216"/>
    <m/>
    <s v="2026-02-08T11:39:42.2530000Z"/>
    <m/>
    <m/>
  </r>
  <r>
    <s v="T2-25_MDSDF407"/>
    <x v="14"/>
    <x v="1"/>
    <s v="Trimester 2"/>
    <x v="282"/>
    <s v="2025em1100057@bitspilani-digital.edu.in"/>
    <s v="2025EM1100057"/>
    <x v="0"/>
    <s v="B MAHALAKSHMI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0"/>
    <s v="2026-02-08T11:40:59.9200000Z"/>
    <s v="2026-02-08T11:41:29.6630000Z"/>
    <n v="216"/>
    <m/>
    <s v="2026-02-08T11:32:11.3700000Z"/>
    <m/>
    <m/>
  </r>
  <r>
    <s v="T2-25_MDSDF418"/>
    <x v="15"/>
    <x v="1"/>
    <s v="Trimester 2"/>
    <x v="282"/>
    <s v="2025em1100057@bitspilani-digital.edu.in"/>
    <s v="2025EM1100057"/>
    <x v="0"/>
    <s v="B MAHALAKSHMI"/>
    <b v="1"/>
    <n v="25"/>
    <n v="67"/>
    <n v="0.37313432835820898"/>
    <s v="Active"/>
    <x v="1"/>
    <n v="0"/>
    <n v="3"/>
    <n v="0"/>
    <s v="no 0% progess"/>
    <n v="0"/>
    <n v="1"/>
    <n v="1"/>
    <n v="0"/>
    <n v="0"/>
    <n v="0"/>
    <m/>
    <n v="0"/>
    <m/>
    <n v="393"/>
    <s v="2026-02-08T11:40:41.5400000Z"/>
    <s v="2026-02-08T11:41:29.6630000Z"/>
    <n v="216"/>
    <m/>
    <s v="2026-02-08T11:22:48.3400000Z"/>
    <m/>
    <m/>
  </r>
  <r>
    <s v="T2-25_MDSDF418"/>
    <x v="15"/>
    <x v="1"/>
    <s v="Trimester 2"/>
    <x v="283"/>
    <s v="2025em1100058@bitspilani-digital.edu.in"/>
    <s v="2025EM1100058"/>
    <x v="0"/>
    <s v="AGALYASHREE R"/>
    <b v="1"/>
    <n v="36"/>
    <n v="67"/>
    <n v="0.53731343283582089"/>
    <s v="Active"/>
    <x v="1"/>
    <n v="0"/>
    <n v="3"/>
    <n v="0"/>
    <s v="no 0% progess"/>
    <n v="0"/>
    <n v="5"/>
    <n v="5"/>
    <n v="0"/>
    <n v="0"/>
    <n v="0"/>
    <m/>
    <n v="0"/>
    <m/>
    <n v="39913"/>
    <s v="2026-02-05T15:58:05.7600000Z"/>
    <s v="2026-02-08T18:43:57.8330000Z"/>
    <n v="299"/>
    <m/>
    <s v="2026-02-03T16:15:08.2270000Z"/>
    <m/>
    <m/>
  </r>
  <r>
    <s v="T2-25_MDSDF407"/>
    <x v="14"/>
    <x v="1"/>
    <s v="Trimester 2"/>
    <x v="283"/>
    <s v="2025em1100058@bitspilani-digital.edu.in"/>
    <s v="2025EM1100058"/>
    <x v="0"/>
    <s v="AGALYASHREE R"/>
    <b v="1"/>
    <n v="32"/>
    <n v="71"/>
    <n v="0.45070422535211269"/>
    <s v="Active"/>
    <x v="1"/>
    <n v="0"/>
    <n v="3"/>
    <n v="0"/>
    <s v="no 0% progess"/>
    <n v="0"/>
    <n v="8"/>
    <n v="8"/>
    <n v="0"/>
    <n v="0"/>
    <n v="0"/>
    <m/>
    <n v="0"/>
    <m/>
    <n v="42109"/>
    <s v="2026-02-07T11:30:59.8900000Z"/>
    <s v="2026-02-08T18:43:57.8330000Z"/>
    <n v="299"/>
    <m/>
    <s v="2026-01-27T10:19:37.6530000Z"/>
    <s v="2026-01-27T10:19:57.8430000Z"/>
    <s v="2026-01-27T10:19:57.8500000Z"/>
  </r>
  <r>
    <s v="T2-25_MDSDF405"/>
    <x v="13"/>
    <x v="1"/>
    <s v="Trimester 2"/>
    <x v="283"/>
    <s v="2025em1100058@bitspilani-digital.edu.in"/>
    <s v="2025EM1100058"/>
    <x v="0"/>
    <s v="AGALYASHREE R"/>
    <b v="1"/>
    <n v="33"/>
    <n v="44"/>
    <n v="0.75"/>
    <s v="Active"/>
    <x v="1"/>
    <n v="0"/>
    <n v="3"/>
    <n v="0"/>
    <s v="no 0% progess"/>
    <n v="0"/>
    <n v="10"/>
    <n v="10"/>
    <n v="0"/>
    <n v="0"/>
    <n v="0"/>
    <m/>
    <n v="0"/>
    <m/>
    <n v="44876"/>
    <s v="2026-02-08T12:39:11.9570000Z"/>
    <s v="2026-02-08T18:43:57.8330000Z"/>
    <n v="299"/>
    <m/>
    <s v="2026-02-08T12:39:06.4730000Z"/>
    <s v="2026-02-07T13:42:53.6230000Z"/>
    <s v="2026-02-08T11:56:25.1300000Z"/>
  </r>
  <r>
    <s v="T2-25_MDSDF405"/>
    <x v="13"/>
    <x v="1"/>
    <s v="Trimester 2"/>
    <x v="284"/>
    <s v="2025em1100059@bitspilani-digital.edu.in"/>
    <s v="2025EM1100059"/>
    <x v="0"/>
    <s v="PURAN SINGH"/>
    <b v="1"/>
    <n v="9"/>
    <n v="44"/>
    <n v="0.20454545454545456"/>
    <s v="Active"/>
    <x v="1"/>
    <n v="0"/>
    <n v="3"/>
    <n v="0"/>
    <s v="no 0% progess"/>
    <n v="0"/>
    <n v="2"/>
    <n v="2"/>
    <n v="0"/>
    <n v="0"/>
    <n v="0"/>
    <m/>
    <n v="0"/>
    <m/>
    <n v="3789"/>
    <s v="2026-02-08T03:17:38.8700000Z"/>
    <s v="2026-02-08T02:24:05.8370000Z"/>
    <n v="267"/>
    <m/>
    <s v="2026-02-08T02:45:21.5400000Z"/>
    <s v="2026-01-24T13:29:43.7800000Z"/>
    <s v="2026-01-24T13:29:47.5300000Z"/>
  </r>
  <r>
    <s v="T2-25_MDSDF407"/>
    <x v="14"/>
    <x v="1"/>
    <s v="Trimester 2"/>
    <x v="284"/>
    <s v="2025em1100059@bitspilani-digital.edu.in"/>
    <s v="2025EM1100059"/>
    <x v="0"/>
    <s v="PURAN SINGH"/>
    <b v="1"/>
    <n v="53"/>
    <n v="71"/>
    <n v="0.74647887323943662"/>
    <s v="Active"/>
    <x v="1"/>
    <n v="0"/>
    <n v="3"/>
    <n v="0"/>
    <s v="no 0% progess"/>
    <n v="0"/>
    <n v="15"/>
    <n v="15"/>
    <n v="0"/>
    <n v="0"/>
    <n v="0"/>
    <m/>
    <n v="0"/>
    <m/>
    <n v="41504"/>
    <s v="2026-02-08T02:55:20.3600000Z"/>
    <s v="2026-02-08T02:24:05.8370000Z"/>
    <n v="267"/>
    <m/>
    <s v="2026-02-08T02:54:04.9600000Z"/>
    <s v="2026-02-06T07:00:01.9770000Z"/>
    <s v="2026-02-06T07:00:01.9770000Z"/>
  </r>
  <r>
    <s v="T2-25_MDSDF418"/>
    <x v="15"/>
    <x v="1"/>
    <s v="Trimester 2"/>
    <x v="284"/>
    <s v="2025em1100059@bitspilani-digital.edu.in"/>
    <s v="2025EM1100059"/>
    <x v="0"/>
    <s v="PURAN SINGH"/>
    <b v="1"/>
    <n v="11"/>
    <n v="67"/>
    <n v="0.16417910447761194"/>
    <s v="Active"/>
    <x v="1"/>
    <n v="0"/>
    <n v="3"/>
    <n v="0"/>
    <s v="no 0% progess"/>
    <n v="0"/>
    <n v="1"/>
    <n v="1"/>
    <n v="0"/>
    <n v="0"/>
    <n v="0"/>
    <m/>
    <n v="0"/>
    <m/>
    <n v="700"/>
    <s v="2026-02-08T04:55:54.4330000Z"/>
    <s v="2026-02-08T02:24:05.8370000Z"/>
    <n v="267"/>
    <m/>
    <s v="2026-02-08T02:52:12.3300000Z"/>
    <m/>
    <m/>
  </r>
  <r>
    <s v="T2-25_MDSDF418"/>
    <x v="15"/>
    <x v="1"/>
    <s v="Trimester 2"/>
    <x v="285"/>
    <s v="2025em1100060@bitspilani-digital.edu.in"/>
    <s v="2025EM1100060"/>
    <x v="0"/>
    <s v="P LAKSHMI"/>
    <b v="1"/>
    <n v="21"/>
    <n v="67"/>
    <n v="0.31343283582089554"/>
    <s v="Active"/>
    <x v="1"/>
    <n v="0"/>
    <n v="3"/>
    <n v="0"/>
    <s v="no 0% progess"/>
    <n v="0"/>
    <n v="3"/>
    <n v="3"/>
    <n v="0"/>
    <n v="0"/>
    <n v="0"/>
    <m/>
    <n v="0"/>
    <m/>
    <n v="39266"/>
    <s v="2026-02-08T16:08:32.2600000Z"/>
    <s v="2026-02-08T15:59:34.5630000Z"/>
    <n v="255"/>
    <m/>
    <s v="2026-02-08T16:08:24.2000000Z"/>
    <m/>
    <m/>
  </r>
  <r>
    <s v="T2-25_MDSDF407"/>
    <x v="14"/>
    <x v="1"/>
    <s v="Trimester 2"/>
    <x v="285"/>
    <s v="2025em1100060@bitspilani-digital.edu.in"/>
    <s v="2025EM1100060"/>
    <x v="0"/>
    <s v="P LAKSHMI"/>
    <b v="1"/>
    <n v="51"/>
    <n v="71"/>
    <n v="0.71830985915492962"/>
    <s v="Active"/>
    <x v="1"/>
    <n v="0"/>
    <n v="3"/>
    <n v="0"/>
    <s v="no 0% progess"/>
    <n v="0"/>
    <n v="22"/>
    <n v="24"/>
    <n v="0"/>
    <n v="0"/>
    <n v="0"/>
    <m/>
    <n v="0"/>
    <m/>
    <n v="82408"/>
    <s v="2026-02-08T15:59:45.5870000Z"/>
    <s v="2026-02-08T15:59:34.5630000Z"/>
    <n v="255"/>
    <m/>
    <s v="2026-02-08T08:30:59.4570000Z"/>
    <s v="2026-02-08T07:48:23.7270000Z"/>
    <s v="2026-02-08T07:48:23.7200000Z"/>
  </r>
  <r>
    <s v="T2-25_MDSDF405"/>
    <x v="13"/>
    <x v="1"/>
    <s v="Trimester 2"/>
    <x v="285"/>
    <s v="2025em1100060@bitspilani-digital.edu.in"/>
    <s v="2025EM1100060"/>
    <x v="0"/>
    <s v="P LAKSHMI"/>
    <b v="1"/>
    <n v="26"/>
    <n v="44"/>
    <n v="0.59090909090909094"/>
    <s v="Active"/>
    <x v="1"/>
    <n v="0"/>
    <n v="3"/>
    <n v="0"/>
    <s v="no 0% progess"/>
    <n v="0"/>
    <n v="13"/>
    <n v="14"/>
    <n v="0"/>
    <n v="0"/>
    <n v="0"/>
    <m/>
    <n v="0"/>
    <m/>
    <n v="57135"/>
    <s v="2026-02-08T06:50:26.4270000Z"/>
    <s v="2026-02-08T15:59:34.5630000Z"/>
    <n v="255"/>
    <m/>
    <s v="2026-02-08T06:50:16.3800000Z"/>
    <s v="2026-02-07T08:48:59.1670000Z"/>
    <s v="2026-02-07T08:48:59.1700000Z"/>
  </r>
  <r>
    <s v="T2-25_MDSDF405"/>
    <x v="13"/>
    <x v="1"/>
    <s v="Trimester 2"/>
    <x v="286"/>
    <s v="2025em1100062@bitspilani-digital.edu.in"/>
    <s v="2025EM1100062"/>
    <x v="0"/>
    <s v="SAWAN KAPOOR"/>
    <b v="1"/>
    <n v="39"/>
    <n v="44"/>
    <n v="0.88636363636363635"/>
    <s v="Active"/>
    <x v="1"/>
    <n v="0"/>
    <n v="3"/>
    <n v="0"/>
    <s v="no 0% progess"/>
    <n v="0"/>
    <n v="13"/>
    <n v="13"/>
    <n v="0"/>
    <n v="0"/>
    <n v="0"/>
    <m/>
    <n v="0"/>
    <m/>
    <n v="5163"/>
    <s v="2026-02-08T16:22:48.9730000Z"/>
    <s v="2026-02-08T16:12:18.3330000Z"/>
    <n v="198"/>
    <m/>
    <s v="2026-02-08T16:22:14.3530000Z"/>
    <s v="2026-02-08T16:15:44.9830000Z"/>
    <s v="2026-02-08T16:15:47.9770000Z"/>
  </r>
  <r>
    <s v="T2-25_MDSDF407"/>
    <x v="14"/>
    <x v="1"/>
    <s v="Trimester 2"/>
    <x v="286"/>
    <s v="2025em1100062@bitspilani-digital.edu.in"/>
    <s v="2025EM1100062"/>
    <x v="0"/>
    <s v="SAWAN KAPOOR"/>
    <b v="1"/>
    <n v="38"/>
    <n v="71"/>
    <n v="0.53521126760563376"/>
    <s v="Active"/>
    <x v="1"/>
    <n v="0"/>
    <n v="3"/>
    <n v="0"/>
    <s v="no 0% progess"/>
    <n v="0"/>
    <n v="12"/>
    <n v="12"/>
    <n v="0"/>
    <n v="0"/>
    <n v="0"/>
    <m/>
    <n v="0"/>
    <m/>
    <n v="4783"/>
    <s v="2026-02-08T16:31:05.1370000Z"/>
    <s v="2026-02-08T16:12:18.3330000Z"/>
    <n v="198"/>
    <m/>
    <s v="2026-02-04T17:11:02.8200000Z"/>
    <s v="2026-02-04T17:11:09.9170000Z"/>
    <s v="2026-02-05T16:55:18.6000000Z"/>
  </r>
  <r>
    <s v="T2-25_MDSDF418"/>
    <x v="15"/>
    <x v="1"/>
    <s v="Trimester 2"/>
    <x v="286"/>
    <s v="2025em1100062@bitspilani-digital.edu.in"/>
    <s v="2025EM1100062"/>
    <x v="0"/>
    <s v="SAWAN KAPOOR"/>
    <b v="1"/>
    <n v="21"/>
    <n v="67"/>
    <n v="0.31343283582089554"/>
    <s v="Active"/>
    <x v="1"/>
    <n v="0"/>
    <n v="3"/>
    <n v="0"/>
    <s v="no 0% progess"/>
    <n v="0"/>
    <n v="5"/>
    <n v="5"/>
    <n v="0"/>
    <n v="0"/>
    <n v="0"/>
    <m/>
    <n v="0"/>
    <m/>
    <n v="3521"/>
    <s v="2026-02-08T16:26:51.9500000Z"/>
    <s v="2026-02-08T16:12:18.3330000Z"/>
    <n v="198"/>
    <m/>
    <s v="2026-02-08T16:25:43.0470000Z"/>
    <m/>
    <m/>
  </r>
  <r>
    <s v="T2-25_MDSDF418"/>
    <x v="15"/>
    <x v="1"/>
    <s v="Trimester 2"/>
    <x v="287"/>
    <s v="2025em1100064@bitspilani-digital.edu.in"/>
    <s v="2025EM1100064"/>
    <x v="0"/>
    <s v="LOHANA HARSH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08:57:57.4530000Z"/>
    <s v="2026-01-22T08:57:08.4570000Z"/>
    <n v="80"/>
    <m/>
    <m/>
    <m/>
    <m/>
  </r>
  <r>
    <s v="T2-25_MDSDF407"/>
    <x v="14"/>
    <x v="1"/>
    <s v="Trimester 2"/>
    <x v="287"/>
    <s v="2025em1100064@bitspilani-digital.edu.in"/>
    <s v="2025EM1100064"/>
    <x v="0"/>
    <s v="LOHANA HARS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11:24:56.1830000Z"/>
    <s v="2026-01-22T08:57:08.4570000Z"/>
    <n v="80"/>
    <m/>
    <m/>
    <m/>
    <m/>
  </r>
  <r>
    <s v="T2-25_MDSDF405"/>
    <x v="13"/>
    <x v="1"/>
    <s v="Trimester 2"/>
    <x v="287"/>
    <s v="2025em1100064@bitspilani-digital.edu.in"/>
    <s v="2025EM1100064"/>
    <x v="0"/>
    <s v="LOHANA HARS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08:57:44.7530000Z"/>
    <s v="2026-01-22T08:57:08.4570000Z"/>
    <n v="80"/>
    <m/>
    <m/>
    <m/>
    <m/>
  </r>
  <r>
    <s v="T2-25_MDSDF405"/>
    <x v="13"/>
    <x v="1"/>
    <s v="Trimester 2"/>
    <x v="288"/>
    <s v="2025em1100065@bitspilani-digital.edu.in"/>
    <s v="2025EM1100065"/>
    <x v="0"/>
    <s v="AMIT KUMAR"/>
    <b v="1"/>
    <n v="22"/>
    <n v="44"/>
    <n v="0.5"/>
    <s v="Active"/>
    <x v="1"/>
    <n v="0"/>
    <n v="3"/>
    <n v="0"/>
    <s v="no 0% progess"/>
    <n v="0"/>
    <n v="9"/>
    <n v="14"/>
    <n v="0"/>
    <n v="0"/>
    <n v="0"/>
    <m/>
    <n v="0"/>
    <m/>
    <n v="16100"/>
    <s v="2026-02-09T05:52:06.5800000Z"/>
    <s v="2026-02-09T04:54:11.0670000Z"/>
    <n v="176"/>
    <m/>
    <s v="2026-02-08T19:27:40.9370000Z"/>
    <s v="2026-02-08T19:27:57.4830000Z"/>
    <s v="2026-02-08T19:27:57.4830000Z"/>
  </r>
  <r>
    <s v="T2-25_MDSDF407"/>
    <x v="14"/>
    <x v="1"/>
    <s v="Trimester 2"/>
    <x v="288"/>
    <s v="2025em1100065@bitspilani-digital.edu.in"/>
    <s v="2025EM1100065"/>
    <x v="0"/>
    <s v="AMIT KUMAR"/>
    <b v="1"/>
    <n v="50"/>
    <n v="71"/>
    <n v="0.70422535211267601"/>
    <s v="Active"/>
    <x v="1"/>
    <n v="0"/>
    <n v="3"/>
    <n v="0"/>
    <s v="no 0% progess"/>
    <n v="0"/>
    <n v="16"/>
    <n v="22"/>
    <n v="0"/>
    <n v="0"/>
    <n v="0"/>
    <m/>
    <n v="0"/>
    <m/>
    <n v="18758"/>
    <s v="2026-02-09T05:52:23.1900000Z"/>
    <s v="2026-02-09T04:54:11.0670000Z"/>
    <n v="176"/>
    <m/>
    <s v="2026-02-08T05:38:58.3370000Z"/>
    <s v="2026-02-06T15:48:04.9470000Z"/>
    <s v="2026-02-09T05:53:25.8270000Z"/>
  </r>
  <r>
    <s v="T2-25_MDSDF418"/>
    <x v="15"/>
    <x v="1"/>
    <s v="Trimester 2"/>
    <x v="288"/>
    <s v="2025em1100065@bitspilani-digital.edu.in"/>
    <s v="2025EM1100065"/>
    <x v="0"/>
    <s v="AMIT KUMAR"/>
    <b v="1"/>
    <n v="20"/>
    <n v="67"/>
    <n v="0.29850746268656714"/>
    <s v="Active"/>
    <x v="1"/>
    <n v="0"/>
    <n v="3"/>
    <n v="0"/>
    <s v="no 0% progess"/>
    <n v="0"/>
    <n v="1"/>
    <n v="1"/>
    <n v="0"/>
    <n v="0"/>
    <n v="0"/>
    <m/>
    <n v="0"/>
    <m/>
    <n v="2967"/>
    <s v="2026-02-08T18:41:00.7570000Z"/>
    <s v="2026-02-09T04:54:11.0670000Z"/>
    <n v="176"/>
    <m/>
    <s v="2026-02-08T05:23:32.0570000Z"/>
    <m/>
    <m/>
  </r>
  <r>
    <s v="T2-25_MDSDF418"/>
    <x v="15"/>
    <x v="1"/>
    <s v="Trimester 2"/>
    <x v="289"/>
    <s v="2025em1100066@bitspilani-digital.edu.in"/>
    <s v="2025EM1100066"/>
    <x v="0"/>
    <s v="HEMANT KALRA"/>
    <b v="1"/>
    <n v="33"/>
    <n v="67"/>
    <n v="0.4925373134328358"/>
    <s v="Active"/>
    <x v="1"/>
    <n v="0"/>
    <n v="3"/>
    <n v="0"/>
    <s v="no 0% progess"/>
    <n v="0"/>
    <n v="5"/>
    <n v="6"/>
    <n v="0"/>
    <n v="0"/>
    <n v="0"/>
    <m/>
    <n v="0"/>
    <m/>
    <n v="23712"/>
    <s v="2026-02-08T17:18:24.1830000Z"/>
    <s v="2026-02-08T15:01:02.2200000Z"/>
    <n v="156"/>
    <m/>
    <s v="2026-02-08T17:18:19.2600000Z"/>
    <m/>
    <m/>
  </r>
  <r>
    <s v="T2-25_MDSDF407"/>
    <x v="14"/>
    <x v="1"/>
    <s v="Trimester 2"/>
    <x v="289"/>
    <s v="2025em1100066@bitspilani-digital.edu.in"/>
    <s v="2025EM1100066"/>
    <x v="0"/>
    <s v="HEMANT KALRA"/>
    <b v="1"/>
    <n v="51"/>
    <n v="71"/>
    <n v="0.71830985915492962"/>
    <s v="Active"/>
    <x v="1"/>
    <n v="0"/>
    <n v="3"/>
    <n v="0"/>
    <s v="no 0% progess"/>
    <n v="0"/>
    <n v="14"/>
    <n v="14"/>
    <n v="0"/>
    <n v="0"/>
    <n v="0"/>
    <m/>
    <n v="0"/>
    <m/>
    <n v="36268"/>
    <s v="2026-02-07T08:50:14.6200000Z"/>
    <s v="2026-02-08T15:01:02.2200000Z"/>
    <n v="156"/>
    <m/>
    <s v="2026-02-07T08:50:09.8230000Z"/>
    <s v="2026-02-07T08:50:36.2130000Z"/>
    <s v="2026-02-07T08:50:36.2130000Z"/>
  </r>
  <r>
    <s v="T2-25_MDSDF405"/>
    <x v="13"/>
    <x v="1"/>
    <s v="Trimester 2"/>
    <x v="289"/>
    <s v="2025em1100066@bitspilani-digital.edu.in"/>
    <s v="2025EM1100066"/>
    <x v="0"/>
    <s v="HEMANT KALRA"/>
    <b v="1"/>
    <n v="20"/>
    <n v="44"/>
    <n v="0.45454545454545453"/>
    <s v="Active"/>
    <x v="1"/>
    <n v="0"/>
    <n v="3"/>
    <n v="0"/>
    <s v="no 0% progess"/>
    <n v="0"/>
    <n v="6"/>
    <n v="8"/>
    <n v="0"/>
    <n v="0"/>
    <n v="0"/>
    <m/>
    <n v="0"/>
    <m/>
    <n v="94039"/>
    <s v="2026-02-08T17:35:56.9270000Z"/>
    <s v="2026-02-08T15:01:02.2200000Z"/>
    <n v="156"/>
    <m/>
    <s v="2026-02-08T17:35:52.3470000Z"/>
    <s v="2026-02-08T17:20:04.3070000Z"/>
    <s v="2026-02-08T17:20:04.3000000Z"/>
  </r>
  <r>
    <s v="T2-25_MDSDF405"/>
    <x v="13"/>
    <x v="1"/>
    <s v="Trimester 2"/>
    <x v="290"/>
    <s v="2025em1100067@bitspilani-digital.edu.in"/>
    <s v="2025EM1100067"/>
    <x v="0"/>
    <s v="RAHUL"/>
    <b v="1"/>
    <n v="20"/>
    <n v="44"/>
    <n v="0.45454545454545453"/>
    <s v="Active"/>
    <x v="1"/>
    <n v="0"/>
    <n v="3"/>
    <n v="0"/>
    <s v="no 0% progess"/>
    <n v="0"/>
    <n v="1"/>
    <n v="1"/>
    <n v="0"/>
    <n v="0"/>
    <n v="0"/>
    <m/>
    <n v="0"/>
    <m/>
    <n v="15579"/>
    <s v="2026-02-09T05:59:17.0500000Z"/>
    <s v="2026-02-09T05:46:59.3270000Z"/>
    <n v="378"/>
    <m/>
    <s v="2026-02-07T19:25:52.7670000Z"/>
    <s v="2026-01-18T14:24:35.7330000Z"/>
    <s v="2026-02-09T05:02:28.1300000Z"/>
  </r>
  <r>
    <s v="T2-25_MDSDF407"/>
    <x v="14"/>
    <x v="1"/>
    <s v="Trimester 2"/>
    <x v="290"/>
    <s v="2025em1100067@bitspilani-digital.edu.in"/>
    <s v="2025EM1100067"/>
    <x v="0"/>
    <s v="RAHUL"/>
    <b v="1"/>
    <n v="37"/>
    <n v="71"/>
    <n v="0.52112676056338025"/>
    <s v="Active"/>
    <x v="1"/>
    <n v="0"/>
    <n v="3"/>
    <n v="0"/>
    <s v="no 0% progess"/>
    <n v="0"/>
    <n v="4"/>
    <n v="4"/>
    <n v="0"/>
    <n v="0"/>
    <n v="0"/>
    <m/>
    <n v="0"/>
    <m/>
    <n v="31326"/>
    <s v="2026-02-09T06:17:29.9000000Z"/>
    <s v="2026-02-09T05:46:59.3270000Z"/>
    <n v="378"/>
    <m/>
    <s v="2026-02-07T19:04:01.8930000Z"/>
    <s v="2026-01-29T18:04:40.2630000Z"/>
    <s v="2026-02-09T06:46:33.2470000Z"/>
  </r>
  <r>
    <s v="T2-25_MDSDF418"/>
    <x v="15"/>
    <x v="1"/>
    <s v="Trimester 2"/>
    <x v="290"/>
    <s v="2025em1100067@bitspilani-digital.edu.in"/>
    <s v="2025EM1100067"/>
    <x v="0"/>
    <s v="RAHUL"/>
    <b v="1"/>
    <n v="23"/>
    <n v="67"/>
    <n v="0.34328358208955223"/>
    <s v="Active"/>
    <x v="1"/>
    <n v="0"/>
    <n v="3"/>
    <n v="0"/>
    <s v="no 0% progess"/>
    <n v="0"/>
    <n v="1"/>
    <n v="1"/>
    <n v="1"/>
    <n v="0"/>
    <n v="0"/>
    <s v="2026-02-07T19:29:11.0030000Z"/>
    <n v="0"/>
    <m/>
    <n v="6758"/>
    <s v="2026-02-09T06:05:36.5670000Z"/>
    <s v="2026-02-09T05:46:59.3270000Z"/>
    <n v="378"/>
    <m/>
    <s v="2026-02-07T19:12:47.2300000Z"/>
    <m/>
    <m/>
  </r>
  <r>
    <s v="T2-25_MDSDF418"/>
    <x v="15"/>
    <x v="1"/>
    <s v="Trimester 2"/>
    <x v="291"/>
    <s v="2025em1100068@bitspilani-digital.edu.in"/>
    <s v="2025EM1100068"/>
    <x v="0"/>
    <s v="ANIMESH KUMAR"/>
    <b v="1"/>
    <n v="14"/>
    <n v="67"/>
    <n v="0.20895522388059701"/>
    <s v="Active"/>
    <x v="1"/>
    <n v="0"/>
    <n v="3"/>
    <n v="0"/>
    <s v="no 0% progess"/>
    <n v="0"/>
    <n v="1"/>
    <n v="1"/>
    <n v="0"/>
    <n v="0"/>
    <n v="0"/>
    <m/>
    <n v="0"/>
    <m/>
    <n v="7484"/>
    <s v="2026-02-08T05:57:41.6130000Z"/>
    <s v="2026-02-08T05:02:17.1700000Z"/>
    <n v="151"/>
    <m/>
    <s v="2026-02-08T05:56:09.4430000Z"/>
    <m/>
    <m/>
  </r>
  <r>
    <s v="T2-25_MDSDF407"/>
    <x v="14"/>
    <x v="1"/>
    <s v="Trimester 2"/>
    <x v="291"/>
    <s v="2025em1100068@bitspilani-digital.edu.in"/>
    <s v="2025EM1100068"/>
    <x v="0"/>
    <s v="ANIMESH KUMAR"/>
    <b v="1"/>
    <n v="28"/>
    <n v="71"/>
    <n v="0.39436619718309857"/>
    <s v="Active"/>
    <x v="1"/>
    <n v="0"/>
    <n v="3"/>
    <n v="0"/>
    <s v="no 0% progess"/>
    <n v="0"/>
    <n v="2"/>
    <n v="3"/>
    <n v="0"/>
    <n v="0"/>
    <n v="0"/>
    <m/>
    <n v="0"/>
    <m/>
    <n v="33056"/>
    <s v="2026-02-08T05:52:06.8270000Z"/>
    <s v="2026-02-08T05:02:17.1700000Z"/>
    <n v="151"/>
    <m/>
    <s v="2026-02-08T05:51:35.6630000Z"/>
    <s v="2026-02-04T10:19:16.0430000Z"/>
    <s v="2026-02-04T10:19:16.0370000Z"/>
  </r>
  <r>
    <s v="T2-25_MDSDF405"/>
    <x v="13"/>
    <x v="1"/>
    <s v="Trimester 2"/>
    <x v="291"/>
    <s v="2025em1100068@bitspilani-digital.edu.in"/>
    <s v="2025EM1100068"/>
    <x v="0"/>
    <s v="ANIMESH KUMAR"/>
    <b v="1"/>
    <n v="28"/>
    <n v="44"/>
    <n v="0.63636363636363635"/>
    <s v="Active"/>
    <x v="1"/>
    <n v="0"/>
    <n v="3"/>
    <n v="0"/>
    <s v="no 0% progess"/>
    <n v="0"/>
    <n v="5"/>
    <n v="5"/>
    <n v="1"/>
    <n v="0"/>
    <n v="0"/>
    <s v="2026-01-18T12:05:04.5330000Z"/>
    <n v="0"/>
    <m/>
    <n v="66449"/>
    <s v="2026-02-08T05:52:28.6500000Z"/>
    <s v="2026-02-08T05:02:17.1700000Z"/>
    <n v="151"/>
    <m/>
    <s v="2026-02-08T05:32:45.0500000Z"/>
    <s v="2026-01-20T15:17:21.9130000Z"/>
    <s v="2026-01-24T12:43:15.1330000Z"/>
  </r>
  <r>
    <s v="T2-25_MDSDF405"/>
    <x v="13"/>
    <x v="1"/>
    <s v="Trimester 2"/>
    <x v="292"/>
    <s v="2025em1100069@bitspilani-digital.edu.in"/>
    <s v="2025EM1100069"/>
    <x v="0"/>
    <s v="KULKARNI SHUBHAM MOHAN"/>
    <b v="1"/>
    <n v="6"/>
    <n v="44"/>
    <n v="0.13636363636363635"/>
    <s v="Active"/>
    <x v="1"/>
    <n v="0"/>
    <n v="3"/>
    <n v="0"/>
    <s v="no 0% progess"/>
    <n v="0"/>
    <n v="0"/>
    <n v="0"/>
    <n v="0"/>
    <n v="0"/>
    <n v="0"/>
    <m/>
    <n v="0"/>
    <m/>
    <n v="5502"/>
    <s v="2026-02-09T01:53:17.2200000Z"/>
    <s v="2026-02-09T01:52:49.3300000Z"/>
    <n v="151"/>
    <m/>
    <m/>
    <s v="2026-02-05T17:39:03.2900000Z"/>
    <s v="2026-02-09T01:53:22.8000000Z"/>
  </r>
  <r>
    <s v="T2-25_MDSDF407"/>
    <x v="14"/>
    <x v="1"/>
    <s v="Trimester 2"/>
    <x v="292"/>
    <s v="2025em1100069@bitspilani-digital.edu.in"/>
    <s v="2025EM1100069"/>
    <x v="0"/>
    <s v="KULKARNI SHUBHAM MOHAN"/>
    <b v="1"/>
    <n v="35"/>
    <n v="71"/>
    <n v="0.49295774647887325"/>
    <s v="Active"/>
    <x v="1"/>
    <n v="0"/>
    <n v="3"/>
    <n v="0"/>
    <s v="no 0% progess"/>
    <n v="0"/>
    <n v="1"/>
    <n v="1"/>
    <n v="0"/>
    <n v="0"/>
    <n v="0"/>
    <m/>
    <n v="0"/>
    <m/>
    <n v="12635"/>
    <s v="2026-02-09T02:06:31.4170000Z"/>
    <s v="2026-02-09T01:52:49.3300000Z"/>
    <n v="151"/>
    <m/>
    <s v="2026-02-09T02:06:02.6100000Z"/>
    <s v="2026-02-09T02:41:49.3600000Z"/>
    <s v="2026-02-09T02:41:49.3630000Z"/>
  </r>
  <r>
    <s v="T2-25_MDSDF418"/>
    <x v="15"/>
    <x v="1"/>
    <s v="Trimester 2"/>
    <x v="292"/>
    <s v="2025em1100069@bitspilani-digital.edu.in"/>
    <s v="2025EM1100069"/>
    <x v="0"/>
    <s v="KULKARNI SHUBHAM MOHAN"/>
    <b v="1"/>
    <n v="29"/>
    <n v="67"/>
    <n v="0.43283582089552236"/>
    <s v="Active"/>
    <x v="1"/>
    <n v="0"/>
    <n v="3"/>
    <n v="0"/>
    <s v="no 0% progess"/>
    <n v="0"/>
    <n v="0"/>
    <n v="0"/>
    <n v="0"/>
    <n v="0"/>
    <n v="0"/>
    <m/>
    <n v="0"/>
    <m/>
    <n v="4015"/>
    <s v="2026-02-06T15:45:23.4400000Z"/>
    <s v="2026-02-09T01:52:49.3300000Z"/>
    <n v="151"/>
    <m/>
    <m/>
    <m/>
    <m/>
  </r>
  <r>
    <s v="T2-25_MDSDF418"/>
    <x v="15"/>
    <x v="1"/>
    <s v="Trimester 2"/>
    <x v="293"/>
    <s v="2025em1100072@bitspilani-digital.edu.in"/>
    <s v="2025EM1100072"/>
    <x v="0"/>
    <s v="DESAI SOHAM PARASHAR"/>
    <b v="1"/>
    <n v="53"/>
    <n v="67"/>
    <n v="0.79104477611940294"/>
    <s v="Active"/>
    <x v="1"/>
    <n v="0"/>
    <n v="3"/>
    <n v="0"/>
    <s v="no 0% progess"/>
    <n v="0"/>
    <n v="8"/>
    <n v="8"/>
    <n v="0"/>
    <n v="0"/>
    <n v="0"/>
    <m/>
    <n v="0"/>
    <m/>
    <n v="86173"/>
    <s v="2026-02-08T07:09:49.3270000Z"/>
    <s v="2026-02-08T17:23:06.7970000Z"/>
    <n v="360"/>
    <m/>
    <s v="2026-02-08T07:09:19.4100000Z"/>
    <m/>
    <m/>
  </r>
  <r>
    <s v="T2-25_MDSDF407"/>
    <x v="14"/>
    <x v="1"/>
    <s v="Trimester 2"/>
    <x v="293"/>
    <s v="2025em1100072@bitspilani-digital.edu.in"/>
    <s v="2025EM1100072"/>
    <x v="0"/>
    <s v="DESAI SOHAM PARASHAR"/>
    <b v="1"/>
    <n v="50"/>
    <n v="71"/>
    <n v="0.70422535211267601"/>
    <s v="Active"/>
    <x v="1"/>
    <n v="0"/>
    <n v="3"/>
    <n v="0"/>
    <s v="no 0% progess"/>
    <n v="0"/>
    <n v="9"/>
    <n v="9"/>
    <n v="0"/>
    <n v="0"/>
    <n v="0"/>
    <m/>
    <n v="0"/>
    <m/>
    <n v="93746"/>
    <s v="2026-02-08T12:24:19.4830000Z"/>
    <s v="2026-02-08T17:23:06.7970000Z"/>
    <n v="360"/>
    <m/>
    <s v="2026-02-08T12:24:14.2770000Z"/>
    <s v="2026-02-08T11:25:35.7300000Z"/>
    <s v="2026-02-08T11:26:57.3370000Z"/>
  </r>
  <r>
    <s v="T2-25_MDSDF405"/>
    <x v="13"/>
    <x v="1"/>
    <s v="Trimester 2"/>
    <x v="293"/>
    <s v="2025em1100072@bitspilani-digital.edu.in"/>
    <s v="2025EM1100072"/>
    <x v="0"/>
    <s v="DESAI SOHAM PARASHAR"/>
    <b v="1"/>
    <n v="14"/>
    <n v="44"/>
    <n v="0.31818181818181818"/>
    <s v="Active"/>
    <x v="1"/>
    <n v="0"/>
    <n v="3"/>
    <n v="0"/>
    <s v="no 0% progess"/>
    <n v="0"/>
    <n v="3"/>
    <n v="3"/>
    <n v="0"/>
    <n v="0"/>
    <n v="0"/>
    <m/>
    <n v="0"/>
    <m/>
    <n v="36539"/>
    <s v="2026-02-08T07:02:57.4900000Z"/>
    <s v="2026-02-08T17:23:06.7970000Z"/>
    <n v="360"/>
    <m/>
    <s v="2026-02-08T06:53:56.8670000Z"/>
    <s v="2026-02-07T17:49:22.2200000Z"/>
    <s v="2026-02-07T17:49:22.2200000Z"/>
  </r>
  <r>
    <s v="T2-25_MDSDF405"/>
    <x v="13"/>
    <x v="1"/>
    <s v="Trimester 2"/>
    <x v="294"/>
    <s v="2025em1100073@bitspilani-digital.edu.in"/>
    <s v="2025EM1100073"/>
    <x v="0"/>
    <s v="SARDA RITIKA ABHAY VEENA"/>
    <b v="1"/>
    <n v="18"/>
    <n v="44"/>
    <n v="0.40909090909090912"/>
    <s v="Active"/>
    <x v="1"/>
    <n v="0"/>
    <n v="3"/>
    <n v="0"/>
    <s v="no 0% progess"/>
    <n v="0"/>
    <n v="5"/>
    <n v="5"/>
    <n v="0"/>
    <n v="0"/>
    <n v="0"/>
    <m/>
    <n v="0"/>
    <m/>
    <n v="8814"/>
    <s v="2026-02-08T16:32:17.2100000Z"/>
    <s v="2026-02-08T16:26:26.1900000Z"/>
    <n v="552"/>
    <m/>
    <s v="2026-02-08T16:19:05.5500000Z"/>
    <s v="2026-02-05T14:07:56.4630000Z"/>
    <s v="2026-02-05T14:07:56.4200000Z"/>
  </r>
  <r>
    <s v="T2-25_MDSDF407"/>
    <x v="14"/>
    <x v="1"/>
    <s v="Trimester 2"/>
    <x v="294"/>
    <s v="2025em1100073@bitspilani-digital.edu.in"/>
    <s v="2025EM1100073"/>
    <x v="0"/>
    <s v="SARDA RITIKA ABHAY VEENA"/>
    <b v="1"/>
    <n v="18"/>
    <n v="71"/>
    <n v="0.25352112676056338"/>
    <s v="Active"/>
    <x v="1"/>
    <n v="0"/>
    <n v="3"/>
    <n v="0"/>
    <s v="no 0% progess"/>
    <n v="0"/>
    <n v="5"/>
    <n v="5"/>
    <n v="0"/>
    <n v="0"/>
    <n v="0"/>
    <m/>
    <n v="0"/>
    <m/>
    <n v="1514"/>
    <s v="2026-02-08T16:27:00.3270000Z"/>
    <s v="2026-02-08T16:26:26.1900000Z"/>
    <n v="552"/>
    <m/>
    <s v="2026-02-08T15:46:33.6030000Z"/>
    <s v="2026-02-08T15:27:24.0630000Z"/>
    <s v="2026-02-08T15:53:08.6700000Z"/>
  </r>
  <r>
    <s v="T2-25_MDSDF418"/>
    <x v="15"/>
    <x v="1"/>
    <s v="Trimester 2"/>
    <x v="294"/>
    <s v="2025em1100073@bitspilani-digital.edu.in"/>
    <s v="2025EM1100073"/>
    <x v="0"/>
    <s v="SARDA RITIKA ABHAY VEENA"/>
    <b v="1"/>
    <n v="37"/>
    <n v="67"/>
    <n v="0.55223880597014929"/>
    <s v="Active"/>
    <x v="1"/>
    <n v="0"/>
    <n v="3"/>
    <n v="0"/>
    <s v="no 0% progess"/>
    <n v="0"/>
    <n v="1"/>
    <n v="1"/>
    <n v="0"/>
    <n v="0"/>
    <n v="0"/>
    <m/>
    <n v="0"/>
    <m/>
    <n v="195"/>
    <s v="2026-02-08T16:06:51.3770000Z"/>
    <s v="2026-02-08T16:26:26.1900000Z"/>
    <n v="552"/>
    <m/>
    <s v="2026-02-08T16:02:41.2870000Z"/>
    <m/>
    <m/>
  </r>
  <r>
    <s v="T2-25_MDSDF418"/>
    <x v="15"/>
    <x v="1"/>
    <s v="Trimester 2"/>
    <x v="295"/>
    <s v="2025em1100074@bitspilani-digital.edu.in"/>
    <s v="2025EM1100074"/>
    <x v="0"/>
    <s v="AJEET KUMAR SINGH"/>
    <b v="1"/>
    <n v="21"/>
    <n v="67"/>
    <n v="0.31343283582089554"/>
    <s v="Active"/>
    <x v="1"/>
    <n v="0"/>
    <n v="3"/>
    <n v="0"/>
    <s v="no 0% progess"/>
    <n v="0"/>
    <n v="1"/>
    <n v="1"/>
    <n v="0"/>
    <n v="0"/>
    <n v="0"/>
    <m/>
    <n v="0"/>
    <m/>
    <n v="25523"/>
    <s v="2026-02-09T03:17:23.8900000Z"/>
    <s v="2026-02-09T02:23:08.9600000Z"/>
    <n v="316"/>
    <m/>
    <s v="2026-02-09T03:17:19.8230000Z"/>
    <m/>
    <m/>
  </r>
  <r>
    <s v="T2-25_MDSDF407"/>
    <x v="14"/>
    <x v="1"/>
    <s v="Trimester 2"/>
    <x v="295"/>
    <s v="2025em1100074@bitspilani-digital.edu.in"/>
    <s v="2025EM1100074"/>
    <x v="0"/>
    <s v="AJEET KUMAR SINGH"/>
    <b v="1"/>
    <n v="20"/>
    <n v="71"/>
    <n v="0.28169014084507044"/>
    <s v="Active"/>
    <x v="1"/>
    <n v="0"/>
    <n v="3"/>
    <n v="0"/>
    <s v="no 0% progess"/>
    <n v="0"/>
    <n v="2"/>
    <n v="2"/>
    <n v="0"/>
    <n v="0"/>
    <n v="0"/>
    <m/>
    <n v="0"/>
    <m/>
    <n v="22202"/>
    <s v="2026-02-09T03:38:05.0330000Z"/>
    <s v="2026-02-09T02:23:08.9600000Z"/>
    <n v="316"/>
    <m/>
    <s v="2026-02-09T03:37:51.4800000Z"/>
    <s v="2026-02-02T13:17:06.4230000Z"/>
    <s v="2026-02-02T13:17:14.9100000Z"/>
  </r>
  <r>
    <s v="T2-25_MDSDF405"/>
    <x v="13"/>
    <x v="1"/>
    <s v="Trimester 2"/>
    <x v="295"/>
    <s v="2025em1100074@bitspilani-digital.edu.in"/>
    <s v="2025EM1100074"/>
    <x v="0"/>
    <s v="AJEET KUMAR SINGH"/>
    <b v="1"/>
    <n v="18"/>
    <n v="44"/>
    <n v="0.40909090909090912"/>
    <s v="Active"/>
    <x v="1"/>
    <n v="0"/>
    <n v="3"/>
    <n v="0"/>
    <s v="no 0% progess"/>
    <n v="0"/>
    <n v="2"/>
    <n v="2"/>
    <n v="0"/>
    <n v="0"/>
    <n v="0"/>
    <m/>
    <n v="0"/>
    <m/>
    <n v="47329"/>
    <s v="2026-02-09T04:11:58.1930000Z"/>
    <s v="2026-02-09T02:23:08.9600000Z"/>
    <n v="316"/>
    <m/>
    <s v="2026-02-09T02:46:18.5630000Z"/>
    <s v="2026-02-08T05:00:22.2370000Z"/>
    <s v="2026-02-09T04:17:07.0730000Z"/>
  </r>
  <r>
    <s v="T2-25_MDSDF405"/>
    <x v="13"/>
    <x v="1"/>
    <s v="Trimester 2"/>
    <x v="296"/>
    <s v="2025em1100075@bitspilani-digital.edu.in"/>
    <s v="2025EM1100075"/>
    <x v="0"/>
    <s v="ANKUR MADAN"/>
    <b v="1"/>
    <n v="22"/>
    <n v="44"/>
    <n v="0.5"/>
    <s v="Active"/>
    <x v="1"/>
    <n v="0"/>
    <n v="3"/>
    <n v="0"/>
    <s v="no 0% progess"/>
    <n v="0"/>
    <n v="7"/>
    <n v="7"/>
    <n v="0"/>
    <n v="0"/>
    <n v="0"/>
    <m/>
    <n v="0"/>
    <m/>
    <n v="15918"/>
    <s v="2026-02-07T14:31:42.8730000Z"/>
    <s v="2026-02-09T03:34:16.3500000Z"/>
    <n v="320"/>
    <m/>
    <s v="2026-02-05T10:41:44.1330000Z"/>
    <s v="2026-02-02T05:11:35.8570000Z"/>
    <s v="2026-02-07T04:05:55.7300000Z"/>
  </r>
  <r>
    <s v="T2-25_MDSDF407"/>
    <x v="14"/>
    <x v="1"/>
    <s v="Trimester 2"/>
    <x v="296"/>
    <s v="2025em1100075@bitspilani-digital.edu.in"/>
    <s v="2025EM1100075"/>
    <x v="0"/>
    <s v="ANKUR MADAN"/>
    <b v="1"/>
    <n v="39"/>
    <n v="71"/>
    <n v="0.54929577464788737"/>
    <s v="Active"/>
    <x v="1"/>
    <n v="0"/>
    <n v="3"/>
    <n v="0"/>
    <s v="no 0% progess"/>
    <n v="0"/>
    <n v="12"/>
    <n v="12"/>
    <n v="0"/>
    <n v="0"/>
    <n v="0"/>
    <m/>
    <n v="0"/>
    <m/>
    <n v="23214"/>
    <s v="2026-02-08T10:18:16.6400000Z"/>
    <s v="2026-02-09T03:34:16.3500000Z"/>
    <n v="320"/>
    <m/>
    <s v="2026-02-08T05:47:04.1000000Z"/>
    <s v="2026-02-08T05:47:35.4130000Z"/>
    <s v="2026-02-08T10:18:19.6300000Z"/>
  </r>
  <r>
    <s v="T2-25_MDSDF418"/>
    <x v="15"/>
    <x v="1"/>
    <s v="Trimester 2"/>
    <x v="296"/>
    <s v="2025em1100075@bitspilani-digital.edu.in"/>
    <s v="2025EM1100075"/>
    <x v="0"/>
    <s v="ANKUR MADAN"/>
    <b v="1"/>
    <n v="33"/>
    <n v="67"/>
    <n v="0.4925373134328358"/>
    <s v="Active"/>
    <x v="1"/>
    <n v="0"/>
    <n v="3"/>
    <n v="0"/>
    <s v="no 0% progess"/>
    <n v="0"/>
    <n v="6"/>
    <n v="6"/>
    <n v="0"/>
    <n v="0"/>
    <n v="0"/>
    <m/>
    <n v="0"/>
    <m/>
    <n v="25876"/>
    <s v="2026-02-09T07:03:23.4400000Z"/>
    <s v="2026-02-09T03:34:16.3500000Z"/>
    <n v="320"/>
    <m/>
    <s v="2026-02-09T07:03:13.6200000Z"/>
    <m/>
    <m/>
  </r>
  <r>
    <s v="T2-25_MDSDF418"/>
    <x v="15"/>
    <x v="1"/>
    <s v="Trimester 2"/>
    <x v="297"/>
    <s v="2025em1100076@bitspilani-digital.edu.in"/>
    <s v="2025EM1100076"/>
    <x v="0"/>
    <s v="ASMITA CHOPRA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21"/>
    <s v="2026-02-07T07:10:35.2700000Z"/>
    <s v="2026-02-08T10:43:20.3730000Z"/>
    <n v="126"/>
    <m/>
    <m/>
    <m/>
    <m/>
  </r>
  <r>
    <s v="T2-25_MDSDF407"/>
    <x v="14"/>
    <x v="1"/>
    <s v="Trimester 2"/>
    <x v="297"/>
    <s v="2025em1100076@bitspilani-digital.edu.in"/>
    <s v="2025EM1100076"/>
    <x v="0"/>
    <s v="ASMITA CHOPRA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11"/>
    <s v="2026-02-08T10:43:41.8430000Z"/>
    <s v="2026-02-08T10:43:20.3730000Z"/>
    <n v="126"/>
    <m/>
    <m/>
    <s v="2026-02-07T07:08:29.1570000Z"/>
    <s v="2026-02-07T07:09:11.5370000Z"/>
  </r>
  <r>
    <s v="T2-25_MDSDF405"/>
    <x v="13"/>
    <x v="1"/>
    <s v="Trimester 2"/>
    <x v="297"/>
    <s v="2025em1100076@bitspilani-digital.edu.in"/>
    <s v="2025EM1100076"/>
    <x v="0"/>
    <s v="ASMITA CHOPRA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18"/>
    <s v="2026-02-07T07:10:41.0330000Z"/>
    <s v="2026-02-08T10:43:20.3730000Z"/>
    <n v="126"/>
    <m/>
    <m/>
    <s v="2026-01-21T04:59:03.4600000Z"/>
    <s v="2026-01-21T04:59:03.4730000Z"/>
  </r>
  <r>
    <s v="T2-25_MDSDF418"/>
    <x v="15"/>
    <x v="1"/>
    <s v="Trimester 2"/>
    <x v="298"/>
    <s v="2025em1100077@bitspilani-digital.edu.in"/>
    <s v="2025EM1100077"/>
    <x v="0"/>
    <s v="DADISETTI SUPRAJA"/>
    <b v="1"/>
    <n v="61"/>
    <n v="67"/>
    <n v="0.91044776119402981"/>
    <s v="Active"/>
    <x v="1"/>
    <n v="0"/>
    <n v="5"/>
    <n v="0"/>
    <s v="no 0% progess"/>
    <n v="0"/>
    <n v="11"/>
    <n v="11"/>
    <n v="0"/>
    <n v="0"/>
    <n v="0"/>
    <m/>
    <n v="0"/>
    <m/>
    <n v="56828"/>
    <s v="2026-02-09T05:11:49.0170000Z"/>
    <s v="2026-02-09T04:55:01.7030000Z"/>
    <n v="120"/>
    <m/>
    <s v="2026-02-07T18:08:43.6570000Z"/>
    <m/>
    <m/>
  </r>
  <r>
    <s v="T2-25_MDSDF403"/>
    <x v="12"/>
    <x v="1"/>
    <s v="Trimester 2"/>
    <x v="298"/>
    <s v="2025em1100077@bitspilani-digital.edu.in"/>
    <s v="2025EM1100077"/>
    <x v="0"/>
    <s v="DADISETTI SUPRAJA"/>
    <b v="1"/>
    <n v="0"/>
    <n v="42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3:47:29.8430000Z"/>
    <s v="2026-02-09T04:55:01.7030000Z"/>
    <n v="120"/>
    <m/>
    <m/>
    <m/>
    <m/>
  </r>
  <r>
    <s v="T2-25_MDSDF404"/>
    <x v="10"/>
    <x v="1"/>
    <s v="Trimester 2"/>
    <x v="298"/>
    <s v="2025em1100077@bitspilani-digital.edu.in"/>
    <s v="2025EM1100077"/>
    <x v="0"/>
    <s v="DADISETTI SUPRAJA"/>
    <b v="1"/>
    <n v="14"/>
    <n v="85"/>
    <n v="0.16470588235294117"/>
    <s v="Active"/>
    <x v="1"/>
    <n v="0"/>
    <n v="5"/>
    <n v="0"/>
    <s v="no 0% progess"/>
    <n v="0"/>
    <n v="0"/>
    <n v="0"/>
    <n v="0"/>
    <n v="0"/>
    <n v="0"/>
    <m/>
    <n v="0"/>
    <m/>
    <n v="5260"/>
    <s v="2026-02-09T05:59:50.0000000Z"/>
    <s v="2026-02-09T04:55:01.7030000Z"/>
    <n v="120"/>
    <m/>
    <m/>
    <m/>
    <m/>
  </r>
  <r>
    <s v="T2-25_MDSDF401"/>
    <x v="9"/>
    <x v="1"/>
    <s v="Trimester 2"/>
    <x v="298"/>
    <s v="2025em1100077@bitspilani-digital.edu.in"/>
    <s v="2025EM1100077"/>
    <x v="0"/>
    <s v="DADISETTI SUPRAJA"/>
    <b v="1"/>
    <n v="4"/>
    <n v="68"/>
    <n v="5.8823529411764705E-2"/>
    <s v="Active"/>
    <x v="0"/>
    <n v="0"/>
    <n v="5"/>
    <n v="0"/>
    <s v="no 0% progess"/>
    <n v="0"/>
    <n v="0"/>
    <n v="0"/>
    <n v="0"/>
    <n v="0"/>
    <n v="0"/>
    <m/>
    <n v="0"/>
    <m/>
    <n v="212"/>
    <s v="2026-02-07T18:18:08.4200000Z"/>
    <s v="2026-02-09T04:55:01.7030000Z"/>
    <n v="120"/>
    <m/>
    <m/>
    <m/>
    <m/>
  </r>
  <r>
    <s v="T2-25_MDSDF406"/>
    <x v="16"/>
    <x v="1"/>
    <s v="Trimester 2"/>
    <x v="298"/>
    <s v="2025em1100077@bitspilani-digital.edu.in"/>
    <s v="2025EM1100077"/>
    <x v="0"/>
    <s v="DADISETTI SUPRAJA"/>
    <b v="1"/>
    <n v="47"/>
    <n v="64"/>
    <n v="0.734375"/>
    <s v="Active"/>
    <x v="1"/>
    <n v="0"/>
    <n v="5"/>
    <n v="0"/>
    <s v="no 0% progess"/>
    <n v="0"/>
    <n v="13"/>
    <n v="13"/>
    <n v="0"/>
    <n v="0"/>
    <n v="0"/>
    <m/>
    <n v="0"/>
    <m/>
    <n v="33492"/>
    <s v="2026-02-08T17:58:55.6730000Z"/>
    <s v="2026-02-09T04:55:01.7030000Z"/>
    <n v="120"/>
    <m/>
    <s v="2026-02-08T17:57:57.7100000Z"/>
    <m/>
    <m/>
  </r>
  <r>
    <s v="T2-25_MDSDF418"/>
    <x v="15"/>
    <x v="1"/>
    <s v="Trimester 2"/>
    <x v="299"/>
    <s v="2025em1100078@bitspilani-digital.edu.in"/>
    <s v="2025EM1100078"/>
    <x v="0"/>
    <s v="SUBASHREE H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7:47:12.0230000Z"/>
    <n v="196"/>
    <m/>
    <m/>
    <m/>
    <m/>
  </r>
  <r>
    <s v="T2-25_MDSDF407"/>
    <x v="14"/>
    <x v="1"/>
    <s v="Trimester 2"/>
    <x v="299"/>
    <s v="2025em1100078@bitspilani-digital.edu.in"/>
    <s v="2025EM1100078"/>
    <x v="0"/>
    <s v="SUBASHREE 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7:47:12.0230000Z"/>
    <n v="196"/>
    <m/>
    <m/>
    <m/>
    <m/>
  </r>
  <r>
    <s v="T2-25_MDSDF405"/>
    <x v="13"/>
    <x v="1"/>
    <s v="Trimester 2"/>
    <x v="299"/>
    <s v="2025em1100078@bitspilani-digital.edu.in"/>
    <s v="2025EM1100078"/>
    <x v="0"/>
    <s v="SUBASHREE 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7:47:12.0230000Z"/>
    <n v="196"/>
    <m/>
    <m/>
    <m/>
    <m/>
  </r>
  <r>
    <s v="T2-25_MDSDF405"/>
    <x v="13"/>
    <x v="1"/>
    <s v="Trimester 2"/>
    <x v="300"/>
    <s v="2025em1100080@bitspilani-digital.edu.in"/>
    <s v="2025EM1100080"/>
    <x v="0"/>
    <s v="SNEKHA W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5:14:24.3670000Z"/>
    <s v="2026-02-08T04:48:14.6170000Z"/>
    <n v="159"/>
    <m/>
    <s v="2026-02-08T05:14:18.7470000Z"/>
    <m/>
    <m/>
  </r>
  <r>
    <s v="T2-25_MDSDF407"/>
    <x v="14"/>
    <x v="1"/>
    <s v="Trimester 2"/>
    <x v="300"/>
    <s v="2025em1100080@bitspilani-digital.edu.in"/>
    <s v="2025EM1100080"/>
    <x v="0"/>
    <s v="SNEKHA W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5:26:55.4300000Z"/>
    <s v="2026-02-08T04:48:14.6170000Z"/>
    <n v="159"/>
    <m/>
    <s v="2026-02-08T05:26:51.1100000Z"/>
    <m/>
    <m/>
  </r>
  <r>
    <s v="T2-25_MDSDF418"/>
    <x v="15"/>
    <x v="1"/>
    <s v="Trimester 2"/>
    <x v="300"/>
    <s v="2025em1100080@bitspilani-digital.edu.in"/>
    <s v="2025EM1100080"/>
    <x v="0"/>
    <s v="SNEKHA W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5:32:48.5570000Z"/>
    <s v="2026-02-08T04:48:14.6170000Z"/>
    <n v="159"/>
    <m/>
    <s v="2026-02-08T05:32:37.5400000Z"/>
    <m/>
    <m/>
  </r>
  <r>
    <s v="T2-25_MDSDF418"/>
    <x v="15"/>
    <x v="1"/>
    <s v="Trimester 2"/>
    <x v="301"/>
    <s v="2025em1100081@bitspilani-digital.edu.in"/>
    <s v="2025EM1100081"/>
    <x v="0"/>
    <s v="BANDARU PURNANANDA SURYA TARUN"/>
    <b v="1"/>
    <n v="4"/>
    <n v="67"/>
    <n v="5.9701492537313432E-2"/>
    <s v="Active"/>
    <x v="0"/>
    <n v="0"/>
    <n v="3"/>
    <n v="0"/>
    <s v="no 0% progess"/>
    <n v="0"/>
    <n v="1"/>
    <n v="1"/>
    <n v="0"/>
    <n v="0"/>
    <n v="0"/>
    <m/>
    <n v="0"/>
    <m/>
    <n v="2626"/>
    <s v="2026-02-07T19:06:25.5870000Z"/>
    <s v="2026-02-08T17:54:48.1330000Z"/>
    <n v="166"/>
    <m/>
    <s v="2026-02-07T19:05:27.2170000Z"/>
    <m/>
    <m/>
  </r>
  <r>
    <s v="T2-25_MDSDF407"/>
    <x v="14"/>
    <x v="1"/>
    <s v="Trimester 2"/>
    <x v="301"/>
    <s v="2025em1100081@bitspilani-digital.edu.in"/>
    <s v="2025EM1100081"/>
    <x v="0"/>
    <s v="BANDARU PURNANANDA SURYA TARUN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0"/>
    <s v="2026-02-07T19:03:07.0000000Z"/>
    <s v="2026-02-08T17:54:48.1330000Z"/>
    <n v="166"/>
    <m/>
    <s v="2026-02-07T19:02:55.3600000Z"/>
    <m/>
    <m/>
  </r>
  <r>
    <s v="T2-25_MDSDF405"/>
    <x v="13"/>
    <x v="1"/>
    <s v="Trimester 2"/>
    <x v="301"/>
    <s v="2025em1100081@bitspilani-digital.edu.in"/>
    <s v="2025EM1100081"/>
    <x v="0"/>
    <s v="BANDARU PURNANANDA SURYA TARUN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0"/>
    <s v="2026-02-07T18:57:29.9300000Z"/>
    <s v="2026-02-08T17:54:48.1330000Z"/>
    <n v="166"/>
    <m/>
    <s v="2026-02-07T18:57:16.3570000Z"/>
    <m/>
    <m/>
  </r>
  <r>
    <s v="T2-25_MDSDF405"/>
    <x v="13"/>
    <x v="1"/>
    <s v="Trimester 2"/>
    <x v="302"/>
    <s v="2025em1100083@bitspilani-digital.edu.in"/>
    <s v="2025EM1100083"/>
    <x v="0"/>
    <s v="AKSHIT GANDOTRA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46"/>
    <s v="2026-02-08T05:40:26.1500000Z"/>
    <s v="2026-02-08T05:36:37.5930000Z"/>
    <n v="143"/>
    <m/>
    <s v="2026-02-08T05:40:22.2570000Z"/>
    <s v="2026-01-31T15:57:53.5570000Z"/>
    <s v="2026-01-31T15:57:53.5470000Z"/>
  </r>
  <r>
    <s v="T2-25_MDSDF407"/>
    <x v="14"/>
    <x v="1"/>
    <s v="Trimester 2"/>
    <x v="302"/>
    <s v="2025em1100083@bitspilani-digital.edu.in"/>
    <s v="2025EM1100083"/>
    <x v="0"/>
    <s v="AKSHIT GANDOTRA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64"/>
    <s v="2026-02-08T05:44:37.2470000Z"/>
    <s v="2026-02-08T05:36:37.5930000Z"/>
    <n v="143"/>
    <m/>
    <s v="2026-02-08T05:44:32.3500000Z"/>
    <s v="2026-01-31T15:56:32.7400000Z"/>
    <s v="2026-01-31T15:56:32.7400000Z"/>
  </r>
  <r>
    <s v="T2-25_MDSDF418"/>
    <x v="15"/>
    <x v="1"/>
    <s v="Trimester 2"/>
    <x v="302"/>
    <s v="2025em1100083@bitspilani-digital.edu.in"/>
    <s v="2025EM1100083"/>
    <x v="0"/>
    <s v="AKSHIT GANDOTRA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141"/>
    <s v="2026-02-08T05:45:50.0370000Z"/>
    <s v="2026-02-08T05:36:37.5930000Z"/>
    <n v="143"/>
    <m/>
    <s v="2026-02-08T05:45:46.4200000Z"/>
    <m/>
    <m/>
  </r>
  <r>
    <s v="T2-25_MDSDF418"/>
    <x v="15"/>
    <x v="1"/>
    <s v="Trimester 2"/>
    <x v="303"/>
    <s v="2025em1100085@bitspilani-digital.edu.in"/>
    <s v="2025EM1100085"/>
    <x v="0"/>
    <s v="VANSHIKA VIJ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3406"/>
    <s v="2026-02-08T13:23:49.8930000Z"/>
    <s v="2026-02-08T12:57:34.7430000Z"/>
    <n v="168"/>
    <m/>
    <s v="2026-02-08T13:23:46.4470000Z"/>
    <m/>
    <m/>
  </r>
  <r>
    <s v="T2-25_MDSDF407"/>
    <x v="14"/>
    <x v="1"/>
    <s v="Trimester 2"/>
    <x v="303"/>
    <s v="2025em1100085@bitspilani-digital.edu.in"/>
    <s v="2025EM1100085"/>
    <x v="0"/>
    <s v="VANSHIKA VIJ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4027"/>
    <s v="2026-02-08T13:52:31.7670000Z"/>
    <s v="2026-02-08T12:57:34.7430000Z"/>
    <n v="168"/>
    <m/>
    <s v="2026-02-08T13:52:27.9270000Z"/>
    <m/>
    <m/>
  </r>
  <r>
    <s v="T2-25_MDSDF405"/>
    <x v="13"/>
    <x v="1"/>
    <s v="Trimester 2"/>
    <x v="303"/>
    <s v="2025em1100085@bitspilani-digital.edu.in"/>
    <s v="2025EM1100085"/>
    <x v="0"/>
    <s v="VANSHIKA VIJ"/>
    <b v="1"/>
    <n v="16"/>
    <n v="44"/>
    <n v="0.36363636363636365"/>
    <s v="Active"/>
    <x v="1"/>
    <n v="0"/>
    <n v="3"/>
    <n v="0"/>
    <s v="no 0% progess"/>
    <n v="0"/>
    <n v="2"/>
    <n v="2"/>
    <n v="0"/>
    <n v="0"/>
    <n v="0"/>
    <m/>
    <n v="0"/>
    <m/>
    <n v="13718"/>
    <s v="2026-02-08T13:15:05.8730000Z"/>
    <s v="2026-02-08T12:57:34.7430000Z"/>
    <n v="168"/>
    <m/>
    <s v="2026-02-08T13:14:58.7530000Z"/>
    <s v="2026-02-08T12:37:05.7200000Z"/>
    <s v="2026-02-08T12:37:05.7230000Z"/>
  </r>
  <r>
    <s v="T2-25_MDSDF405"/>
    <x v="13"/>
    <x v="1"/>
    <s v="Trimester 2"/>
    <x v="304"/>
    <s v="2025em1100086@bitspilani-digital.edu.in"/>
    <s v="2025EM1100086"/>
    <x v="0"/>
    <s v="SWAPNA JYOTHI URAM"/>
    <b v="1"/>
    <n v="15"/>
    <n v="44"/>
    <n v="0.34090909090909088"/>
    <s v="Active"/>
    <x v="1"/>
    <n v="0"/>
    <n v="3"/>
    <n v="0"/>
    <s v="no 0% progess"/>
    <n v="0"/>
    <n v="1"/>
    <n v="1"/>
    <n v="0"/>
    <n v="0"/>
    <n v="0"/>
    <m/>
    <n v="0"/>
    <m/>
    <n v="43380"/>
    <s v="2026-02-09T06:04:02.6670000Z"/>
    <s v="2026-02-09T04:54:34.9270000Z"/>
    <n v="206"/>
    <m/>
    <s v="2026-02-08T18:45:25.2770000Z"/>
    <s v="2026-01-26T17:55:07.2100000Z"/>
    <s v="2026-01-26T17:55:07.2130000Z"/>
  </r>
  <r>
    <s v="T2-25_MDSDF407"/>
    <x v="14"/>
    <x v="1"/>
    <s v="Trimester 2"/>
    <x v="304"/>
    <s v="2025em1100086@bitspilani-digital.edu.in"/>
    <s v="2025EM1100086"/>
    <x v="0"/>
    <s v="SWAPNA JYOTHI URAM"/>
    <b v="1"/>
    <n v="15"/>
    <n v="71"/>
    <n v="0.21126760563380281"/>
    <s v="Active"/>
    <x v="1"/>
    <n v="0"/>
    <n v="3"/>
    <n v="0"/>
    <s v="no 0% progess"/>
    <n v="0"/>
    <n v="3"/>
    <n v="3"/>
    <n v="0"/>
    <n v="0"/>
    <n v="0"/>
    <m/>
    <n v="0"/>
    <m/>
    <n v="40497"/>
    <s v="2026-02-09T06:03:57.2200000Z"/>
    <s v="2026-02-09T04:54:34.9270000Z"/>
    <n v="206"/>
    <m/>
    <s v="2026-02-08T18:27:42.8900000Z"/>
    <s v="2026-02-05T07:25:49.1870000Z"/>
    <s v="2026-02-05T07:25:49.1800000Z"/>
  </r>
  <r>
    <s v="T2-25_MDSDF418"/>
    <x v="15"/>
    <x v="1"/>
    <s v="Trimester 2"/>
    <x v="304"/>
    <s v="2025em1100086@bitspilani-digital.edu.in"/>
    <s v="2025EM1100086"/>
    <x v="0"/>
    <s v="SWAPNA JYOTHI URAM"/>
    <b v="1"/>
    <n v="31"/>
    <n v="67"/>
    <n v="0.46268656716417911"/>
    <s v="Active"/>
    <x v="1"/>
    <n v="0"/>
    <n v="3"/>
    <n v="0"/>
    <s v="no 0% progess"/>
    <n v="0"/>
    <n v="5"/>
    <n v="5"/>
    <n v="0"/>
    <n v="0"/>
    <n v="0"/>
    <m/>
    <n v="0"/>
    <m/>
    <n v="5975"/>
    <s v="2026-02-09T06:03:39.5200000Z"/>
    <s v="2026-02-09T04:54:34.9270000Z"/>
    <n v="206"/>
    <m/>
    <s v="2026-02-08T17:45:14.6500000Z"/>
    <m/>
    <m/>
  </r>
  <r>
    <s v="T2-25_MDSDF418"/>
    <x v="15"/>
    <x v="1"/>
    <s v="Trimester 2"/>
    <x v="305"/>
    <s v="2025em1100087@bitspilani-digital.edu.in"/>
    <s v="2025EM1100087"/>
    <x v="0"/>
    <s v="THOTA NITIN"/>
    <b v="1"/>
    <n v="25"/>
    <n v="67"/>
    <n v="0.37313432835820898"/>
    <s v="Active"/>
    <x v="1"/>
    <n v="0"/>
    <n v="3"/>
    <n v="0"/>
    <s v="no 0% progess"/>
    <n v="0"/>
    <n v="3"/>
    <n v="3"/>
    <n v="0"/>
    <n v="0"/>
    <n v="0"/>
    <m/>
    <n v="0"/>
    <m/>
    <n v="9064"/>
    <s v="2026-02-01T13:48:04.9370000Z"/>
    <s v="2026-02-08T11:36:23.1030000Z"/>
    <n v="167"/>
    <m/>
    <s v="2026-02-01T13:47:51.6370000Z"/>
    <m/>
    <m/>
  </r>
  <r>
    <s v="T2-25_MDSDF407"/>
    <x v="14"/>
    <x v="1"/>
    <s v="Trimester 2"/>
    <x v="305"/>
    <s v="2025em1100087@bitspilani-digital.edu.in"/>
    <s v="2025EM1100087"/>
    <x v="0"/>
    <s v="THOTA NITIN"/>
    <b v="1"/>
    <n v="12"/>
    <n v="71"/>
    <n v="0.16901408450704225"/>
    <s v="Active"/>
    <x v="1"/>
    <n v="0"/>
    <n v="3"/>
    <n v="0"/>
    <s v="no 0% progess"/>
    <n v="0"/>
    <n v="2"/>
    <n v="2"/>
    <n v="0"/>
    <n v="0"/>
    <n v="0"/>
    <m/>
    <n v="0"/>
    <m/>
    <n v="17008"/>
    <s v="2026-02-08T12:52:51.3630000Z"/>
    <s v="2026-02-08T11:36:23.1030000Z"/>
    <n v="167"/>
    <m/>
    <s v="2026-02-08T12:52:29.8930000Z"/>
    <s v="2026-02-08T13:25:13.5330000Z"/>
    <s v="2026-02-08T13:25:13.5370000Z"/>
  </r>
  <r>
    <s v="T2-25_MDSDF405"/>
    <x v="13"/>
    <x v="1"/>
    <s v="Trimester 2"/>
    <x v="305"/>
    <s v="2025em1100087@bitspilani-digital.edu.in"/>
    <s v="2025EM1100087"/>
    <x v="0"/>
    <s v="THOTA NITIN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20"/>
    <s v="2026-02-07T14:17:51.5230000Z"/>
    <s v="2026-02-08T11:36:23.1030000Z"/>
    <n v="167"/>
    <m/>
    <m/>
    <m/>
    <m/>
  </r>
  <r>
    <s v="T2-25_MDSDF405"/>
    <x v="13"/>
    <x v="1"/>
    <s v="Trimester 2"/>
    <x v="306"/>
    <s v="2025em1100089@bitspilani-digital.edu.in"/>
    <s v="2025EM1100089"/>
    <x v="0"/>
    <s v="MAKAWANA MEET KAMALESHBHAI"/>
    <b v="1"/>
    <n v="5"/>
    <n v="44"/>
    <n v="0.11363636363636363"/>
    <s v="Active"/>
    <x v="1"/>
    <n v="0"/>
    <n v="3"/>
    <n v="0"/>
    <s v="no 0% progess"/>
    <n v="0"/>
    <n v="2"/>
    <n v="2"/>
    <n v="0"/>
    <n v="0"/>
    <n v="0"/>
    <m/>
    <n v="0"/>
    <m/>
    <n v="2912"/>
    <s v="2026-02-09T07:29:03.1570000Z"/>
    <s v="2026-02-09T07:28:53.8070000Z"/>
    <n v="179"/>
    <m/>
    <s v="2026-02-08T18:11:41.7770000Z"/>
    <s v="2026-02-08T17:35:02.5030000Z"/>
    <s v="2026-02-08T17:36:37.3070000Z"/>
  </r>
  <r>
    <s v="T2-25_MDSDF407"/>
    <x v="14"/>
    <x v="1"/>
    <s v="Trimester 2"/>
    <x v="306"/>
    <s v="2025em1100089@bitspilani-digital.edu.in"/>
    <s v="2025EM1100089"/>
    <x v="0"/>
    <s v="MAKAWANA MEET KAMALESHBHAI"/>
    <b v="1"/>
    <n v="48"/>
    <n v="71"/>
    <n v="0.676056338028169"/>
    <s v="Active"/>
    <x v="1"/>
    <n v="0"/>
    <n v="3"/>
    <n v="0"/>
    <s v="no 0% progess"/>
    <n v="0"/>
    <n v="15"/>
    <n v="19"/>
    <n v="0"/>
    <n v="0"/>
    <n v="0"/>
    <m/>
    <n v="0"/>
    <m/>
    <n v="86114"/>
    <s v="2026-02-08T18:27:22.1530000Z"/>
    <s v="2026-02-09T07:28:53.8070000Z"/>
    <n v="179"/>
    <m/>
    <s v="2026-02-08T18:27:08.8330000Z"/>
    <s v="2026-02-08T17:11:07.1470000Z"/>
    <s v="2026-02-08T17:11:07.1470000Z"/>
  </r>
  <r>
    <s v="T2-25_MDSDF418"/>
    <x v="15"/>
    <x v="1"/>
    <s v="Trimester 2"/>
    <x v="306"/>
    <s v="2025em1100089@bitspilani-digital.edu.in"/>
    <s v="2025EM1100089"/>
    <x v="0"/>
    <s v="MAKAWANA MEET KAMALESHBHAI"/>
    <b v="1"/>
    <n v="45"/>
    <n v="67"/>
    <n v="0.67164179104477617"/>
    <s v="Active"/>
    <x v="1"/>
    <n v="0"/>
    <n v="3"/>
    <n v="0"/>
    <s v="no 0% progess"/>
    <n v="0"/>
    <n v="9"/>
    <n v="11"/>
    <n v="0"/>
    <n v="0"/>
    <n v="0"/>
    <m/>
    <n v="0"/>
    <m/>
    <n v="41405"/>
    <s v="2026-02-08T18:31:20.2570000Z"/>
    <s v="2026-02-09T07:28:53.8070000Z"/>
    <n v="179"/>
    <m/>
    <s v="2026-02-08T18:31:17.5670000Z"/>
    <m/>
    <m/>
  </r>
  <r>
    <s v="T2-25_MDSDF418"/>
    <x v="15"/>
    <x v="1"/>
    <s v="Trimester 2"/>
    <x v="307"/>
    <s v="2025em1100090@bitspilani-digital.edu.in"/>
    <s v="2025EM1100090"/>
    <x v="0"/>
    <s v="VAKKALAGADDA SAHITH"/>
    <b v="1"/>
    <n v="19"/>
    <n v="67"/>
    <n v="0.28358208955223879"/>
    <s v="Active"/>
    <x v="1"/>
    <n v="0"/>
    <n v="3"/>
    <n v="0"/>
    <s v="no 0% progess"/>
    <n v="0"/>
    <n v="0"/>
    <n v="0"/>
    <n v="0"/>
    <n v="0"/>
    <n v="0"/>
    <m/>
    <n v="0"/>
    <m/>
    <n v="38808"/>
    <s v="2026-02-08T13:14:57.7470000Z"/>
    <s v="2026-02-08T13:14:56.4670000Z"/>
    <n v="172"/>
    <m/>
    <m/>
    <m/>
    <m/>
  </r>
  <r>
    <s v="T2-25_MDSDF407"/>
    <x v="14"/>
    <x v="1"/>
    <s v="Trimester 2"/>
    <x v="307"/>
    <s v="2025em1100090@bitspilani-digital.edu.in"/>
    <s v="2025EM1100090"/>
    <x v="0"/>
    <s v="VAKKALAGADDA SAHITH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4262"/>
    <s v="2026-01-23T14:12:21.6900000Z"/>
    <s v="2026-02-08T13:14:56.4670000Z"/>
    <n v="172"/>
    <m/>
    <m/>
    <m/>
    <m/>
  </r>
  <r>
    <s v="T2-25_MDSDF405"/>
    <x v="13"/>
    <x v="1"/>
    <s v="Trimester 2"/>
    <x v="307"/>
    <s v="2025em1100090@bitspilani-digital.edu.in"/>
    <s v="2025EM1100090"/>
    <x v="0"/>
    <s v="VAKKALAGADDA SAHIT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3:14:56.4670000Z"/>
    <n v="172"/>
    <m/>
    <m/>
    <m/>
    <m/>
  </r>
  <r>
    <s v="T2-25_MDSDF405"/>
    <x v="13"/>
    <x v="1"/>
    <s v="Trimester 2"/>
    <x v="308"/>
    <s v="2025em1100091@bitspilani-digital.edu.in"/>
    <s v="2025EM1100091"/>
    <x v="0"/>
    <s v="ANUPAM BANSAL"/>
    <b v="1"/>
    <n v="13"/>
    <n v="44"/>
    <n v="0.29545454545454547"/>
    <s v="Active"/>
    <x v="1"/>
    <n v="0"/>
    <n v="3"/>
    <n v="0"/>
    <s v="no 0% progess"/>
    <n v="0"/>
    <n v="0"/>
    <n v="0"/>
    <n v="0"/>
    <n v="0"/>
    <n v="0"/>
    <m/>
    <n v="0"/>
    <m/>
    <n v="8461"/>
    <s v="2026-02-01T15:03:39.9470000Z"/>
    <s v="2026-02-08T18:40:48.5230000Z"/>
    <n v="204"/>
    <m/>
    <m/>
    <s v="2026-02-01T16:25:53.0070000Z"/>
    <s v="2026-02-01T16:25:53.0070000Z"/>
  </r>
  <r>
    <s v="T2-25_MDSDF407"/>
    <x v="14"/>
    <x v="1"/>
    <s v="Trimester 2"/>
    <x v="308"/>
    <s v="2025em1100091@bitspilani-digital.edu.in"/>
    <s v="2025EM1100091"/>
    <x v="0"/>
    <s v="ANUPAM BANSAL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0"/>
    <s v="2026-01-19T04:20:15.2030000Z"/>
    <s v="2026-02-08T18:40:48.5230000Z"/>
    <n v="204"/>
    <m/>
    <m/>
    <s v="2026-01-19T04:20:19.6970000Z"/>
    <s v="2026-01-19T04:20:19.6800000Z"/>
  </r>
  <r>
    <s v="T2-25_MDSDF418"/>
    <x v="15"/>
    <x v="1"/>
    <s v="Trimester 2"/>
    <x v="308"/>
    <s v="2025em1100091@bitspilani-digital.edu.in"/>
    <s v="2025EM1100091"/>
    <x v="0"/>
    <s v="ANUPAM BANSAL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9T11:51:41.0330000Z"/>
    <s v="2026-02-08T18:40:48.5230000Z"/>
    <n v="204"/>
    <m/>
    <m/>
    <m/>
    <m/>
  </r>
  <r>
    <s v="T2-25_MDSDF418"/>
    <x v="15"/>
    <x v="1"/>
    <s v="Trimester 2"/>
    <x v="309"/>
    <s v="2025em1100092@bitspilani-digital.edu.in"/>
    <s v="2025EM1100092"/>
    <x v="0"/>
    <s v="VISHWANATH C"/>
    <b v="1"/>
    <n v="69"/>
    <n v="67"/>
    <n v="1.0298507462686568"/>
    <s v="Active"/>
    <x v="1"/>
    <n v="0"/>
    <n v="3"/>
    <n v="0"/>
    <s v="no 0% progess"/>
    <n v="0"/>
    <n v="12"/>
    <n v="12"/>
    <n v="3"/>
    <n v="0"/>
    <n v="0"/>
    <s v="2026-02-08T09:59:23.6800000Z"/>
    <n v="0"/>
    <m/>
    <n v="10766"/>
    <s v="2026-02-08T10:03:29.8000000Z"/>
    <s v="2026-02-08T09:06:21.5270000Z"/>
    <n v="88"/>
    <m/>
    <s v="2026-02-08T10:03:26.1500000Z"/>
    <m/>
    <m/>
  </r>
  <r>
    <s v="T2-25_MDSDF407"/>
    <x v="14"/>
    <x v="1"/>
    <s v="Trimester 2"/>
    <x v="309"/>
    <s v="2025em1100092@bitspilani-digital.edu.in"/>
    <s v="2025EM1100092"/>
    <x v="0"/>
    <s v="VISHWANATH C"/>
    <b v="1"/>
    <n v="23"/>
    <n v="71"/>
    <n v="0.323943661971831"/>
    <s v="Active"/>
    <x v="1"/>
    <n v="0"/>
    <n v="3"/>
    <n v="0"/>
    <s v="no 0% progess"/>
    <n v="0"/>
    <n v="1"/>
    <n v="1"/>
    <n v="0"/>
    <n v="0"/>
    <n v="0"/>
    <m/>
    <n v="0"/>
    <m/>
    <n v="4962"/>
    <s v="2026-02-08T11:50:17.8270000Z"/>
    <s v="2026-02-08T09:06:21.5270000Z"/>
    <n v="88"/>
    <m/>
    <s v="2026-02-08T11:06:52.0000000Z"/>
    <s v="2026-02-08T11:43:19.5770000Z"/>
    <s v="2026-02-08T11:43:19.5570000Z"/>
  </r>
  <r>
    <s v="T2-25_MDSDF405"/>
    <x v="13"/>
    <x v="1"/>
    <s v="Trimester 2"/>
    <x v="309"/>
    <s v="2025em1100092@bitspilani-digital.edu.in"/>
    <s v="2025EM1100092"/>
    <x v="0"/>
    <s v="VISHWANATH C"/>
    <b v="1"/>
    <n v="14"/>
    <n v="44"/>
    <n v="0.31818181818181818"/>
    <s v="Active"/>
    <x v="1"/>
    <n v="0"/>
    <n v="3"/>
    <n v="0"/>
    <s v="no 0% progess"/>
    <n v="0"/>
    <n v="1"/>
    <n v="1"/>
    <n v="0"/>
    <n v="0"/>
    <n v="0"/>
    <m/>
    <n v="0"/>
    <m/>
    <n v="4280"/>
    <s v="2026-02-08T11:49:44.6130000Z"/>
    <s v="2026-02-08T09:06:21.5270000Z"/>
    <n v="88"/>
    <m/>
    <s v="2026-02-08T11:14:22.2170000Z"/>
    <s v="2026-02-04T04:23:25.7730000Z"/>
    <s v="2026-02-04T04:23:25.7730000Z"/>
  </r>
  <r>
    <s v="T2-25_MDSDF405"/>
    <x v="13"/>
    <x v="1"/>
    <s v="Trimester 2"/>
    <x v="310"/>
    <s v="2025em1100094@bitspilani-digital.edu.in"/>
    <s v="2025EM1100094"/>
    <x v="0"/>
    <s v="PRAKASH BABU M"/>
    <b v="1"/>
    <n v="7"/>
    <n v="44"/>
    <n v="0.15909090909090909"/>
    <s v="Active"/>
    <x v="1"/>
    <n v="0"/>
    <n v="3"/>
    <n v="0"/>
    <s v="no 0% progess"/>
    <n v="0"/>
    <n v="0"/>
    <n v="0"/>
    <n v="0"/>
    <n v="0"/>
    <n v="0"/>
    <m/>
    <n v="0"/>
    <m/>
    <n v="2279"/>
    <s v="2026-01-26T11:50:31.0000000Z"/>
    <s v="2026-01-26T11:50:18.8630000Z"/>
    <n v="200"/>
    <m/>
    <m/>
    <s v="2026-01-26T12:19:39.0330000Z"/>
    <s v="2026-01-26T12:19:39.0430000Z"/>
  </r>
  <r>
    <s v="T2-25_MDSDF407"/>
    <x v="14"/>
    <x v="1"/>
    <s v="Trimester 2"/>
    <x v="310"/>
    <s v="2025em1100094@bitspilani-digital.edu.in"/>
    <s v="2025EM1100094"/>
    <x v="0"/>
    <s v="PRAKASH BABU M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288"/>
    <s v="2026-01-21T05:47:59.2830000Z"/>
    <s v="2026-01-26T11:50:18.8630000Z"/>
    <n v="200"/>
    <m/>
    <m/>
    <s v="2026-01-21T05:49:34.6570000Z"/>
    <s v="2026-01-21T05:49:34.6670000Z"/>
  </r>
  <r>
    <s v="T2-25_MDSDF418"/>
    <x v="15"/>
    <x v="1"/>
    <s v="Trimester 2"/>
    <x v="310"/>
    <s v="2025em1100094@bitspilani-digital.edu.in"/>
    <s v="2025EM1100094"/>
    <x v="0"/>
    <s v="PRAKASH BABU M"/>
    <b v="1"/>
    <n v="25"/>
    <n v="67"/>
    <n v="0.37313432835820898"/>
    <s v="Active"/>
    <x v="1"/>
    <n v="0"/>
    <n v="3"/>
    <n v="0"/>
    <s v="no 0% progess"/>
    <n v="0"/>
    <n v="1"/>
    <n v="1"/>
    <n v="1"/>
    <n v="0"/>
    <n v="0"/>
    <s v="2026-01-24T14:04:22.6100000Z"/>
    <n v="0"/>
    <m/>
    <n v="6755"/>
    <s v="2026-01-24T14:04:58.5000000Z"/>
    <s v="2026-01-26T11:50:18.8630000Z"/>
    <n v="200"/>
    <m/>
    <s v="2026-01-24T13:23:19.9000000Z"/>
    <m/>
    <m/>
  </r>
  <r>
    <s v="T2-25_MDSDF418"/>
    <x v="15"/>
    <x v="1"/>
    <s v="Trimester 2"/>
    <x v="311"/>
    <s v="2025em1100095@bitspilani-digital.edu.in"/>
    <s v="2025EM1100095"/>
    <x v="0"/>
    <s v="CHAITALI SUDHIR MEHER"/>
    <b v="1"/>
    <n v="22"/>
    <n v="67"/>
    <n v="0.32835820895522388"/>
    <s v="Active"/>
    <x v="1"/>
    <n v="0"/>
    <n v="3"/>
    <n v="0"/>
    <s v="no 0% progess"/>
    <n v="0"/>
    <n v="2"/>
    <n v="2"/>
    <n v="0"/>
    <n v="0"/>
    <n v="0"/>
    <m/>
    <n v="0"/>
    <m/>
    <n v="18388"/>
    <s v="2026-02-08T14:11:15.7070000Z"/>
    <s v="2026-02-08T13:43:06.4400000Z"/>
    <n v="217"/>
    <m/>
    <s v="2026-02-08T14:11:12.3370000Z"/>
    <m/>
    <m/>
  </r>
  <r>
    <s v="T2-25_MDSDF407"/>
    <x v="14"/>
    <x v="1"/>
    <s v="Trimester 2"/>
    <x v="311"/>
    <s v="2025em1100095@bitspilani-digital.edu.in"/>
    <s v="2025EM1100095"/>
    <x v="0"/>
    <s v="CHAITALI SUDHIR MEHER"/>
    <b v="1"/>
    <n v="14"/>
    <n v="71"/>
    <n v="0.19718309859154928"/>
    <s v="Active"/>
    <x v="1"/>
    <n v="0"/>
    <n v="3"/>
    <n v="0"/>
    <s v="no 0% progess"/>
    <n v="0"/>
    <n v="1"/>
    <n v="1"/>
    <n v="0"/>
    <n v="0"/>
    <n v="0"/>
    <m/>
    <n v="0"/>
    <m/>
    <n v="2494"/>
    <s v="2026-02-08T14:25:56.7100000Z"/>
    <s v="2026-02-08T13:43:06.4400000Z"/>
    <n v="217"/>
    <m/>
    <s v="2026-02-08T14:25:27.7870000Z"/>
    <s v="2026-01-30T13:42:02.9600000Z"/>
    <s v="2026-01-30T13:42:02.9530000Z"/>
  </r>
  <r>
    <s v="T2-25_MDSDF405"/>
    <x v="13"/>
    <x v="1"/>
    <s v="Trimester 2"/>
    <x v="311"/>
    <s v="2025em1100095@bitspilani-digital.edu.in"/>
    <s v="2025EM1100095"/>
    <x v="0"/>
    <s v="CHAITALI SUDHIR MEHER"/>
    <b v="1"/>
    <n v="9"/>
    <n v="44"/>
    <n v="0.20454545454545456"/>
    <s v="Active"/>
    <x v="1"/>
    <n v="0"/>
    <n v="3"/>
    <n v="0"/>
    <s v="no 0% progess"/>
    <n v="0"/>
    <n v="1"/>
    <n v="1"/>
    <n v="0"/>
    <n v="0"/>
    <n v="0"/>
    <m/>
    <n v="0"/>
    <m/>
    <n v="6145"/>
    <s v="2026-02-08T13:58:57.0230000Z"/>
    <s v="2026-02-08T13:43:06.4400000Z"/>
    <n v="217"/>
    <m/>
    <s v="2026-02-08T13:58:42.2130000Z"/>
    <s v="2026-02-02T14:17:58.0570000Z"/>
    <s v="2026-02-02T14:17:58.0570000Z"/>
  </r>
  <r>
    <s v="T2-25_MDSDF405"/>
    <x v="13"/>
    <x v="1"/>
    <s v="Trimester 2"/>
    <x v="312"/>
    <s v="2025em1100096@bitspilani-digital.edu.in"/>
    <s v="2025EM1100096"/>
    <x v="0"/>
    <s v="VELURU MEGHASYAM"/>
    <b v="1"/>
    <n v="25"/>
    <n v="44"/>
    <n v="0.56818181818181823"/>
    <s v="Active"/>
    <x v="1"/>
    <n v="0"/>
    <n v="3"/>
    <n v="0"/>
    <s v="no 0% progess"/>
    <n v="0"/>
    <n v="8"/>
    <n v="8"/>
    <n v="0"/>
    <n v="0"/>
    <n v="0"/>
    <m/>
    <n v="0"/>
    <m/>
    <n v="12232"/>
    <s v="2026-02-09T07:29:32.5900000Z"/>
    <s v="2026-02-09T07:17:14.8930000Z"/>
    <n v="185"/>
    <m/>
    <s v="2026-02-09T07:29:26.8230000Z"/>
    <s v="2026-02-03T13:29:20.2470000Z"/>
    <s v="2026-02-03T13:29:20.2430000Z"/>
  </r>
  <r>
    <s v="T2-25_MDSDF407"/>
    <x v="14"/>
    <x v="1"/>
    <s v="Trimester 2"/>
    <x v="312"/>
    <s v="2025em1100096@bitspilani-digital.edu.in"/>
    <s v="2025EM1100096"/>
    <x v="0"/>
    <s v="VELURU MEGHASYAM"/>
    <b v="1"/>
    <n v="44"/>
    <n v="71"/>
    <n v="0.61971830985915488"/>
    <s v="Active"/>
    <x v="1"/>
    <n v="0"/>
    <n v="3"/>
    <n v="0"/>
    <s v="no 0% progess"/>
    <n v="0"/>
    <n v="13"/>
    <n v="13"/>
    <n v="0"/>
    <n v="0"/>
    <n v="0"/>
    <m/>
    <n v="0"/>
    <m/>
    <n v="19194"/>
    <s v="2026-02-09T07:33:11.9100000Z"/>
    <s v="2026-02-09T07:17:14.8930000Z"/>
    <n v="185"/>
    <m/>
    <s v="2026-02-04T05:59:10.2030000Z"/>
    <s v="2026-02-04T06:10:31.4930000Z"/>
    <s v="2026-02-04T06:10:31.4930000Z"/>
  </r>
  <r>
    <s v="T2-25_MDSDF418"/>
    <x v="15"/>
    <x v="1"/>
    <s v="Trimester 2"/>
    <x v="312"/>
    <s v="2025em1100096@bitspilani-digital.edu.in"/>
    <s v="2025EM1100096"/>
    <x v="0"/>
    <s v="VELURU MEGHASYAM"/>
    <b v="1"/>
    <n v="25"/>
    <n v="67"/>
    <n v="0.37313432835820898"/>
    <s v="Active"/>
    <x v="1"/>
    <n v="0"/>
    <n v="3"/>
    <n v="0"/>
    <s v="no 0% progess"/>
    <n v="0"/>
    <n v="0"/>
    <n v="0"/>
    <n v="0"/>
    <n v="0"/>
    <n v="0"/>
    <m/>
    <n v="0"/>
    <m/>
    <n v="23235"/>
    <s v="2026-02-06T04:36:48.0800000Z"/>
    <s v="2026-02-09T07:17:14.8930000Z"/>
    <n v="185"/>
    <m/>
    <m/>
    <m/>
    <m/>
  </r>
  <r>
    <s v="T2-25_MDSDF418"/>
    <x v="15"/>
    <x v="1"/>
    <s v="Trimester 2"/>
    <x v="313"/>
    <s v="2025em1100097@bitspilani-digital.edu.in"/>
    <s v="2025EM1100097"/>
    <x v="0"/>
    <s v="BANGAYAR SELVI N G"/>
    <b v="1"/>
    <n v="7"/>
    <n v="67"/>
    <n v="0.1044776119402985"/>
    <s v="Active"/>
    <x v="1"/>
    <n v="0"/>
    <n v="4"/>
    <n v="0"/>
    <s v="no 0% progess"/>
    <n v="0"/>
    <n v="0"/>
    <n v="0"/>
    <n v="0"/>
    <n v="0"/>
    <n v="0"/>
    <m/>
    <n v="0"/>
    <m/>
    <n v="1268"/>
    <s v="2026-02-01T03:19:11.2870000Z"/>
    <s v="2026-02-07T11:26:58.1330000Z"/>
    <n v="130"/>
    <m/>
    <m/>
    <m/>
    <m/>
  </r>
  <r>
    <s v="T2-25_MDSDF407"/>
    <x v="14"/>
    <x v="1"/>
    <s v="Trimester 2"/>
    <x v="313"/>
    <s v="2025em1100097@bitspilani-digital.edu.in"/>
    <s v="2025EM1100097"/>
    <x v="0"/>
    <s v="BANGAYAR SELVI N G"/>
    <b v="1"/>
    <n v="0"/>
    <n v="7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05:51:55.5430000Z"/>
    <s v="2026-02-07T11:26:58.1330000Z"/>
    <n v="130"/>
    <m/>
    <m/>
    <m/>
    <m/>
  </r>
  <r>
    <s v="T2-25_MDSDF405"/>
    <x v="13"/>
    <x v="1"/>
    <s v="Trimester 2"/>
    <x v="313"/>
    <s v="2025em1100097@bitspilani-digital.edu.in"/>
    <s v="2025EM1100097"/>
    <x v="0"/>
    <s v="BANGAYAR SELVI N G"/>
    <b v="1"/>
    <n v="12"/>
    <n v="44"/>
    <n v="0.27272727272727271"/>
    <s v="Active"/>
    <x v="1"/>
    <n v="0"/>
    <n v="4"/>
    <n v="0"/>
    <s v="no 0% progess"/>
    <n v="0"/>
    <n v="4"/>
    <n v="4"/>
    <n v="1"/>
    <n v="0"/>
    <n v="0"/>
    <s v="2026-01-24T13:45:56.1630000Z"/>
    <n v="0"/>
    <m/>
    <n v="15858"/>
    <s v="2026-01-24T14:21:19.0000000Z"/>
    <s v="2026-02-07T11:26:58.1330000Z"/>
    <n v="130"/>
    <m/>
    <s v="2026-01-24T13:26:05.3630000Z"/>
    <s v="2026-01-24T12:40:08.3270000Z"/>
    <s v="2026-01-24T12:58:51.8230000Z"/>
  </r>
  <r>
    <s v="T2-25_MDSDF403"/>
    <x v="12"/>
    <x v="1"/>
    <s v="Trimester 2"/>
    <x v="313"/>
    <s v="2025em1100097@bitspilani-digital.edu.in"/>
    <s v="2025EM1100097"/>
    <x v="0"/>
    <s v="BANGAYAR SELVI N G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1:27:28.7770000Z"/>
    <s v="2026-02-07T11:26:58.1330000Z"/>
    <n v="130"/>
    <m/>
    <m/>
    <m/>
    <m/>
  </r>
  <r>
    <s v="T2-25_MDSDF405"/>
    <x v="13"/>
    <x v="1"/>
    <s v="Trimester 2"/>
    <x v="314"/>
    <s v="2025em1100098@bitspilani-digital.edu.in"/>
    <s v="2025EM1100098"/>
    <x v="0"/>
    <s v="TEJENDER VEER SINGH SHEKHAWAT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2T07:54:22.4870000Z"/>
    <n v="50"/>
    <m/>
    <m/>
    <m/>
    <m/>
  </r>
  <r>
    <s v="T2-25_MDSDF407"/>
    <x v="14"/>
    <x v="1"/>
    <s v="Trimester 2"/>
    <x v="314"/>
    <s v="2025em1100098@bitspilani-digital.edu.in"/>
    <s v="2025EM1100098"/>
    <x v="0"/>
    <s v="TEJENDER VEER SINGH SHEKHAWAT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2T07:54:22.4870000Z"/>
    <n v="50"/>
    <m/>
    <m/>
    <m/>
    <m/>
  </r>
  <r>
    <s v="T2-25_MDSDF418"/>
    <x v="15"/>
    <x v="1"/>
    <s v="Trimester 2"/>
    <x v="314"/>
    <s v="2025em1100098@bitspilani-digital.edu.in"/>
    <s v="2025EM1100098"/>
    <x v="0"/>
    <s v="TEJENDER VEER SINGH SHEKHAWAT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2T07:54:22.4870000Z"/>
    <n v="50"/>
    <m/>
    <m/>
    <m/>
    <m/>
  </r>
  <r>
    <s v="T2-25_MDSDF418"/>
    <x v="15"/>
    <x v="1"/>
    <s v="Trimester 2"/>
    <x v="315"/>
    <s v="2025em1100099@bitspilani-digital.edu.in"/>
    <s v="2025EM1100099"/>
    <x v="0"/>
    <s v="ANUSHIA M N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7T16:29:33.9200000Z"/>
    <n v="305"/>
    <m/>
    <m/>
    <m/>
    <m/>
  </r>
  <r>
    <s v="T2-25_MDSDF407"/>
    <x v="14"/>
    <x v="1"/>
    <s v="Trimester 2"/>
    <x v="315"/>
    <s v="2025em1100099@bitspilani-digital.edu.in"/>
    <s v="2025EM1100099"/>
    <x v="0"/>
    <s v="ANUSHIA M N"/>
    <b v="1"/>
    <n v="7"/>
    <n v="71"/>
    <n v="9.8591549295774641E-2"/>
    <s v="Active"/>
    <x v="0"/>
    <n v="0"/>
    <n v="3"/>
    <n v="0"/>
    <s v="no 0% progess"/>
    <n v="0"/>
    <n v="0"/>
    <n v="0"/>
    <n v="0"/>
    <n v="0"/>
    <n v="0"/>
    <m/>
    <n v="0"/>
    <m/>
    <n v="1492"/>
    <s v="2026-02-06T12:40:00.3100000Z"/>
    <s v="2026-02-07T16:29:33.9200000Z"/>
    <n v="305"/>
    <m/>
    <m/>
    <s v="2026-01-30T10:55:45.3530000Z"/>
    <s v="2026-01-30T10:55:45.3530000Z"/>
  </r>
  <r>
    <s v="T2-25_MDSDF405"/>
    <x v="13"/>
    <x v="1"/>
    <s v="Trimester 2"/>
    <x v="315"/>
    <s v="2025em1100099@bitspilani-digital.edu.in"/>
    <s v="2025EM1100099"/>
    <x v="0"/>
    <s v="ANUSHIA M N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5932"/>
    <s v="2026-02-07T16:30:41.2330000Z"/>
    <s v="2026-02-07T16:29:33.9200000Z"/>
    <n v="305"/>
    <m/>
    <s v="2026-02-07T04:49:34.9630000Z"/>
    <s v="2026-02-06T18:54:47.4430000Z"/>
    <s v="2026-02-07T04:49:53.0800000Z"/>
  </r>
  <r>
    <s v="T2-25_MDSDF405"/>
    <x v="13"/>
    <x v="1"/>
    <s v="Trimester 2"/>
    <x v="316"/>
    <s v="2025em1100100@bitspilani-digital.edu.in"/>
    <s v="2025EM1100100"/>
    <x v="0"/>
    <s v="RAJESH KUMAR S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30"/>
    <s v="2026-02-05T18:18:48.5370000Z"/>
    <s v="2026-02-07T13:24:09.6400000Z"/>
    <n v="206"/>
    <m/>
    <m/>
    <m/>
    <m/>
  </r>
  <r>
    <s v="T2-25_MDSDF407"/>
    <x v="14"/>
    <x v="1"/>
    <s v="Trimester 2"/>
    <x v="316"/>
    <s v="2025em1100100@bitspilani-digital.edu.in"/>
    <s v="2025EM1100100"/>
    <x v="0"/>
    <s v="RAJESH KUMAR S"/>
    <b v="1"/>
    <n v="28"/>
    <n v="71"/>
    <n v="0.39436619718309857"/>
    <s v="Active"/>
    <x v="1"/>
    <n v="0"/>
    <n v="3"/>
    <n v="0"/>
    <s v="no 0% progess"/>
    <n v="0"/>
    <n v="0"/>
    <n v="0"/>
    <n v="0"/>
    <n v="0"/>
    <n v="0"/>
    <m/>
    <n v="0"/>
    <m/>
    <n v="28764"/>
    <s v="2026-02-06T13:49:50.7230000Z"/>
    <s v="2026-02-07T13:24:09.6400000Z"/>
    <n v="206"/>
    <m/>
    <m/>
    <s v="2026-02-06T09:16:48.2400000Z"/>
    <s v="2026-02-06T09:16:48.2400000Z"/>
  </r>
  <r>
    <s v="T2-25_MDSDF418"/>
    <x v="15"/>
    <x v="1"/>
    <s v="Trimester 2"/>
    <x v="316"/>
    <s v="2025em1100100@bitspilani-digital.edu.in"/>
    <s v="2025EM1100100"/>
    <x v="0"/>
    <s v="RAJESH KUMAR S"/>
    <b v="1"/>
    <n v="9"/>
    <n v="67"/>
    <n v="0.13432835820895522"/>
    <s v="Active"/>
    <x v="1"/>
    <n v="0"/>
    <n v="3"/>
    <n v="0"/>
    <s v="no 0% progess"/>
    <n v="0"/>
    <n v="0"/>
    <n v="0"/>
    <n v="0"/>
    <n v="0"/>
    <n v="0"/>
    <m/>
    <n v="0"/>
    <m/>
    <n v="1771"/>
    <s v="2026-02-06T13:49:58.9930000Z"/>
    <s v="2026-02-07T13:24:09.6400000Z"/>
    <n v="206"/>
    <m/>
    <m/>
    <m/>
    <m/>
  </r>
  <r>
    <s v="T2-25_MDSDF418"/>
    <x v="15"/>
    <x v="1"/>
    <s v="Trimester 2"/>
    <x v="317"/>
    <s v="2025em1100101@bitspilani-digital.edu.in"/>
    <s v="2025EM1100101"/>
    <x v="0"/>
    <s v="SOMYA JAISWAL"/>
    <b v="1"/>
    <n v="14"/>
    <n v="67"/>
    <n v="0.20895522388059701"/>
    <s v="Active"/>
    <x v="1"/>
    <n v="0"/>
    <n v="3"/>
    <n v="0"/>
    <s v="no 0% progess"/>
    <n v="0"/>
    <n v="3"/>
    <n v="3"/>
    <n v="0"/>
    <n v="0"/>
    <n v="0"/>
    <m/>
    <n v="0"/>
    <m/>
    <n v="70607"/>
    <s v="2026-02-09T04:57:02.6070000Z"/>
    <s v="2026-02-09T04:53:38.5070000Z"/>
    <n v="126"/>
    <m/>
    <s v="2026-02-08T03:38:56.3370000Z"/>
    <m/>
    <m/>
  </r>
  <r>
    <s v="T2-25_MDSDF407"/>
    <x v="14"/>
    <x v="1"/>
    <s v="Trimester 2"/>
    <x v="317"/>
    <s v="2025em1100101@bitspilani-digital.edu.in"/>
    <s v="2025EM1100101"/>
    <x v="0"/>
    <s v="SOMYA JAISWAL"/>
    <b v="1"/>
    <n v="32"/>
    <n v="71"/>
    <n v="0.45070422535211269"/>
    <s v="Active"/>
    <x v="1"/>
    <n v="0"/>
    <n v="3"/>
    <n v="0"/>
    <s v="no 0% progess"/>
    <n v="0"/>
    <n v="9"/>
    <n v="10"/>
    <n v="0"/>
    <n v="0"/>
    <n v="0"/>
    <m/>
    <n v="0"/>
    <m/>
    <n v="155280"/>
    <s v="2026-02-09T04:57:20.9200000Z"/>
    <s v="2026-02-09T04:53:38.5070000Z"/>
    <n v="126"/>
    <m/>
    <s v="2026-02-08T03:35:28.2530000Z"/>
    <s v="2026-02-07T17:42:28.1470000Z"/>
    <s v="2026-02-07T17:42:28.1430000Z"/>
  </r>
  <r>
    <s v="T2-25_MDSDF405"/>
    <x v="13"/>
    <x v="1"/>
    <s v="Trimester 2"/>
    <x v="317"/>
    <s v="2025em1100101@bitspilani-digital.edu.in"/>
    <s v="2025EM1100101"/>
    <x v="0"/>
    <s v="SOMYA JAISWAL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5782"/>
    <s v="2026-02-09T06:24:05.0930000Z"/>
    <s v="2026-02-09T04:53:38.5070000Z"/>
    <n v="126"/>
    <m/>
    <s v="2026-02-08T03:20:36.3300000Z"/>
    <s v="2026-02-07T17:46:17.6870000Z"/>
    <s v="2026-02-09T06:24:05.2600000Z"/>
  </r>
  <r>
    <s v="T2-25_MDSDF405"/>
    <x v="13"/>
    <x v="1"/>
    <s v="Trimester 2"/>
    <x v="318"/>
    <s v="2025em1100102@bitspilani-digital.edu.in"/>
    <s v="2025EM1100102"/>
    <x v="0"/>
    <s v="SHAIK KHAJA NAYAB RASOOL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10661"/>
    <s v="2026-02-08T15:05:02.3000000Z"/>
    <s v="2026-02-08T12:10:58.3700000Z"/>
    <n v="199"/>
    <m/>
    <s v="2026-02-08T12:25:19.9530000Z"/>
    <s v="2026-01-18T13:55:33.4570000Z"/>
    <s v="2026-01-18T13:55:33.4400000Z"/>
  </r>
  <r>
    <s v="T2-25_MDSDF407"/>
    <x v="14"/>
    <x v="1"/>
    <s v="Trimester 2"/>
    <x v="318"/>
    <s v="2025em1100102@bitspilani-digital.edu.in"/>
    <s v="2025EM1100102"/>
    <x v="0"/>
    <s v="SHAIK KHAJA NAYAB RASOOL"/>
    <b v="1"/>
    <n v="5"/>
    <n v="71"/>
    <n v="7.0422535211267609E-2"/>
    <s v="Active"/>
    <x v="0"/>
    <n v="0"/>
    <n v="3"/>
    <n v="0"/>
    <s v="no 0% progess"/>
    <n v="0"/>
    <n v="1"/>
    <n v="1"/>
    <n v="0"/>
    <n v="0"/>
    <n v="0"/>
    <m/>
    <n v="0"/>
    <m/>
    <n v="9139"/>
    <s v="2026-02-08T15:04:38.4670000Z"/>
    <s v="2026-02-08T12:10:58.3700000Z"/>
    <n v="199"/>
    <m/>
    <s v="2026-02-08T15:03:27.6670000Z"/>
    <s v="2026-01-23T13:18:20.6800000Z"/>
    <s v="2026-01-23T14:01:54.6100000Z"/>
  </r>
  <r>
    <s v="T2-25_MDSDF418"/>
    <x v="15"/>
    <x v="1"/>
    <s v="Trimester 2"/>
    <x v="318"/>
    <s v="2025em1100102@bitspilani-digital.edu.in"/>
    <s v="2025EM1100102"/>
    <x v="0"/>
    <s v="SHAIK KHAJA NAYAB RASOOL"/>
    <b v="1"/>
    <n v="10"/>
    <n v="67"/>
    <n v="0.14925373134328357"/>
    <s v="Active"/>
    <x v="1"/>
    <n v="0"/>
    <n v="3"/>
    <n v="0"/>
    <s v="no 0% progess"/>
    <n v="0"/>
    <n v="1"/>
    <n v="1"/>
    <n v="0"/>
    <n v="0"/>
    <n v="0"/>
    <m/>
    <n v="0"/>
    <m/>
    <n v="3488"/>
    <s v="2026-02-08T15:04:22.2630000Z"/>
    <s v="2026-02-08T12:10:58.3700000Z"/>
    <n v="199"/>
    <m/>
    <s v="2026-02-08T01:11:26.2100000Z"/>
    <m/>
    <m/>
  </r>
  <r>
    <s v="T2-25_MDSDF418"/>
    <x v="15"/>
    <x v="1"/>
    <s v="Trimester 2"/>
    <x v="319"/>
    <s v="2025em1100103@bitspilani-digital.edu.in"/>
    <s v="2025EM1100103"/>
    <x v="0"/>
    <s v="NYASA MITTAL"/>
    <b v="1"/>
    <n v="48"/>
    <n v="67"/>
    <n v="0.71641791044776115"/>
    <s v="Active"/>
    <x v="1"/>
    <n v="0"/>
    <n v="3"/>
    <n v="0"/>
    <s v="no 0% progess"/>
    <n v="0"/>
    <n v="8"/>
    <n v="8"/>
    <n v="0"/>
    <n v="0"/>
    <n v="0"/>
    <m/>
    <n v="0"/>
    <m/>
    <n v="55652"/>
    <s v="2026-02-08T13:16:26.2730000Z"/>
    <s v="2026-02-08T13:15:03.4070000Z"/>
    <n v="162"/>
    <m/>
    <s v="2026-01-30T12:51:21.4800000Z"/>
    <m/>
    <m/>
  </r>
  <r>
    <s v="T2-25_MDSDF407"/>
    <x v="14"/>
    <x v="1"/>
    <s v="Trimester 2"/>
    <x v="319"/>
    <s v="2025em1100103@bitspilani-digital.edu.in"/>
    <s v="2025EM1100103"/>
    <x v="0"/>
    <s v="NYASA MITTAL"/>
    <b v="1"/>
    <n v="72"/>
    <n v="71"/>
    <n v="1.0140845070422535"/>
    <s v="Active"/>
    <x v="1"/>
    <n v="0"/>
    <n v="3"/>
    <n v="0"/>
    <s v="no 0% progess"/>
    <n v="0"/>
    <n v="22"/>
    <n v="22"/>
    <n v="0"/>
    <n v="0"/>
    <n v="0"/>
    <m/>
    <n v="0"/>
    <m/>
    <n v="59051"/>
    <s v="2026-02-08T19:37:17.9400000Z"/>
    <s v="2026-02-08T13:15:03.4070000Z"/>
    <n v="162"/>
    <m/>
    <s v="2026-02-08T19:37:06.0630000Z"/>
    <s v="2026-02-08T16:16:21.8930000Z"/>
    <s v="2026-02-08T16:16:21.8970000Z"/>
  </r>
  <r>
    <s v="T2-25_MDSDF405"/>
    <x v="13"/>
    <x v="1"/>
    <s v="Trimester 2"/>
    <x v="319"/>
    <s v="2025em1100103@bitspilani-digital.edu.in"/>
    <s v="2025EM1100103"/>
    <x v="0"/>
    <s v="NYASA MITTAL"/>
    <b v="1"/>
    <n v="39"/>
    <n v="44"/>
    <n v="0.88636363636363635"/>
    <s v="Active"/>
    <x v="1"/>
    <n v="0"/>
    <n v="3"/>
    <n v="0"/>
    <s v="no 0% progess"/>
    <n v="0"/>
    <n v="12"/>
    <n v="15"/>
    <n v="0"/>
    <n v="0"/>
    <n v="0"/>
    <m/>
    <n v="0"/>
    <m/>
    <n v="74445"/>
    <s v="2026-02-08T13:15:23.7170000Z"/>
    <s v="2026-02-08T13:15:03.4070000Z"/>
    <n v="162"/>
    <m/>
    <s v="2026-02-03T17:05:20.7100000Z"/>
    <s v="2026-02-03T12:38:03.8630000Z"/>
    <s v="2026-02-03T16:31:39.5370000Z"/>
  </r>
  <r>
    <s v="T2-25_MDSDF405"/>
    <x v="13"/>
    <x v="1"/>
    <s v="Trimester 2"/>
    <x v="320"/>
    <s v="2025em1100104@bitspilani-digital.edu.in"/>
    <s v="2025EM1100104"/>
    <x v="0"/>
    <s v="KRITANHIK BISWAS"/>
    <b v="1"/>
    <n v="10"/>
    <n v="44"/>
    <n v="0.22727272727272727"/>
    <s v="Active"/>
    <x v="1"/>
    <n v="0"/>
    <n v="3"/>
    <n v="0"/>
    <s v="no 0% progess"/>
    <n v="0"/>
    <n v="0"/>
    <n v="0"/>
    <n v="0"/>
    <n v="0"/>
    <n v="0"/>
    <m/>
    <n v="0"/>
    <m/>
    <n v="80577"/>
    <s v="2026-02-04T02:40:16.5070000Z"/>
    <s v="2026-02-04T02:40:15.1530000Z"/>
    <n v="134"/>
    <m/>
    <m/>
    <s v="2026-01-31T17:27:38.3230000Z"/>
    <s v="2026-02-02T05:30:22.6070000Z"/>
  </r>
  <r>
    <s v="T2-25_MDSDF407"/>
    <x v="14"/>
    <x v="1"/>
    <s v="Trimester 2"/>
    <x v="320"/>
    <s v="2025em1100104@bitspilani-digital.edu.in"/>
    <s v="2025EM1100104"/>
    <x v="0"/>
    <s v="KRITANHIK BISWAS"/>
    <b v="1"/>
    <n v="22"/>
    <n v="71"/>
    <n v="0.30985915492957744"/>
    <s v="Active"/>
    <x v="1"/>
    <n v="0"/>
    <n v="3"/>
    <n v="0"/>
    <s v="no 0% progess"/>
    <n v="0"/>
    <n v="0"/>
    <n v="0"/>
    <n v="0"/>
    <n v="0"/>
    <n v="0"/>
    <m/>
    <n v="0"/>
    <m/>
    <n v="84740"/>
    <s v="2026-01-30T14:18:13.4230000Z"/>
    <s v="2026-02-04T02:40:15.1530000Z"/>
    <n v="134"/>
    <m/>
    <m/>
    <s v="2026-01-27T16:22:00.1570000Z"/>
    <s v="2026-01-27T16:25:40.3730000Z"/>
  </r>
  <r>
    <s v="T2-25_MDSDF418"/>
    <x v="15"/>
    <x v="1"/>
    <s v="Trimester 2"/>
    <x v="320"/>
    <s v="2025em1100104@bitspilani-digital.edu.in"/>
    <s v="2025EM1100104"/>
    <x v="0"/>
    <s v="KRITANHIK BISWAS"/>
    <b v="1"/>
    <n v="29"/>
    <n v="67"/>
    <n v="0.43283582089552236"/>
    <s v="Active"/>
    <x v="1"/>
    <n v="0"/>
    <n v="3"/>
    <n v="0"/>
    <s v="no 0% progess"/>
    <n v="0"/>
    <n v="0"/>
    <n v="0"/>
    <n v="0"/>
    <n v="0"/>
    <n v="0"/>
    <m/>
    <n v="0"/>
    <m/>
    <n v="149093"/>
    <s v="2026-01-31T03:58:38.7670000Z"/>
    <s v="2026-02-04T02:40:15.1530000Z"/>
    <n v="134"/>
    <m/>
    <m/>
    <m/>
    <m/>
  </r>
  <r>
    <s v="T2-25_MDSDF418"/>
    <x v="15"/>
    <x v="1"/>
    <s v="Trimester 2"/>
    <x v="321"/>
    <s v="2025em1100105@bitspilani-digital.edu.in"/>
    <s v="2025EM1100105"/>
    <x v="0"/>
    <s v="MATHANGI C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4:34:59.1900000Z"/>
    <s v="2026-02-08T04:15:56.1830000Z"/>
    <n v="228"/>
    <m/>
    <s v="2026-02-08T04:34:54.8870000Z"/>
    <m/>
    <m/>
  </r>
  <r>
    <s v="T2-25_MDSDF407"/>
    <x v="14"/>
    <x v="1"/>
    <s v="Trimester 2"/>
    <x v="321"/>
    <s v="2025em1100105@bitspilani-digital.edu.in"/>
    <s v="2025EM1100105"/>
    <x v="0"/>
    <s v="MATHANGI C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4:32:10.5300000Z"/>
    <s v="2026-02-08T04:15:56.1830000Z"/>
    <n v="228"/>
    <m/>
    <s v="2026-02-08T04:32:03.6070000Z"/>
    <m/>
    <m/>
  </r>
  <r>
    <s v="T2-25_MDSDF405"/>
    <x v="13"/>
    <x v="1"/>
    <s v="Trimester 2"/>
    <x v="321"/>
    <s v="2025em1100105@bitspilani-digital.edu.in"/>
    <s v="2025EM1100105"/>
    <x v="0"/>
    <s v="MATHANGI C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4:22:31.5230000Z"/>
    <s v="2026-02-08T04:15:56.1830000Z"/>
    <n v="228"/>
    <m/>
    <s v="2026-02-08T04:22:18.2200000Z"/>
    <m/>
    <m/>
  </r>
  <r>
    <s v="T2-25_MDSDF401"/>
    <x v="9"/>
    <x v="1"/>
    <s v="Trimester 2"/>
    <x v="322"/>
    <s v="2025em1100106@bitspilani-digital.edu.in"/>
    <s v="2025EM1100106"/>
    <x v="0"/>
    <s v="VAISHNAV RAJAGOPAL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1-26T13:26:34.2900000Z"/>
    <n v="64"/>
    <m/>
    <m/>
    <m/>
    <m/>
  </r>
  <r>
    <s v="T2-25_MDSDF403"/>
    <x v="12"/>
    <x v="1"/>
    <s v="Trimester 2"/>
    <x v="322"/>
    <s v="2025em1100106@bitspilani-digital.edu.in"/>
    <s v="2025EM1100106"/>
    <x v="0"/>
    <s v="VAISHNAV RAJAGOPA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1-26T13:26:34.2900000Z"/>
    <n v="64"/>
    <m/>
    <m/>
    <m/>
    <m/>
  </r>
  <r>
    <s v="T2-25_MDSDF402"/>
    <x v="11"/>
    <x v="1"/>
    <s v="Trimester 2"/>
    <x v="322"/>
    <s v="2025em1100106@bitspilani-digital.edu.in"/>
    <s v="2025EM1100106"/>
    <x v="0"/>
    <s v="VAISHNAV RAJAGOPAL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1-26T13:26:34.2900000Z"/>
    <n v="64"/>
    <m/>
    <m/>
    <m/>
    <m/>
  </r>
  <r>
    <s v="T2-25_MDSDF404"/>
    <x v="10"/>
    <x v="1"/>
    <s v="Trimester 2"/>
    <x v="322"/>
    <s v="2025em1100106@bitspilani-digital.edu.in"/>
    <s v="2025EM1100106"/>
    <x v="0"/>
    <s v="VAISHNAV RAJAGOPAL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1-26T13:26:34.2900000Z"/>
    <n v="64"/>
    <m/>
    <m/>
    <m/>
    <m/>
  </r>
  <r>
    <s v="T2-25_MDSDF405"/>
    <x v="13"/>
    <x v="1"/>
    <s v="Trimester 2"/>
    <x v="323"/>
    <s v="2025em1100107@bitspilani-digital.edu.in"/>
    <s v="2025EM1100107"/>
    <x v="0"/>
    <s v="ASWIN KUMAR K S"/>
    <b v="1"/>
    <n v="21"/>
    <n v="44"/>
    <n v="0.47727272727272729"/>
    <s v="Active"/>
    <x v="1"/>
    <n v="0"/>
    <n v="3"/>
    <n v="0"/>
    <s v="no 0% progess"/>
    <n v="0"/>
    <n v="1"/>
    <n v="1"/>
    <n v="0"/>
    <n v="0"/>
    <n v="0"/>
    <m/>
    <n v="0"/>
    <m/>
    <n v="10670"/>
    <s v="2026-02-09T02:24:47.7230000Z"/>
    <s v="2026-02-09T02:16:15.7470000Z"/>
    <n v="241"/>
    <m/>
    <s v="2026-02-09T02:24:40.4300000Z"/>
    <s v="2026-02-05T03:22:49.3800000Z"/>
    <s v="2026-02-07T17:52:31.3130000Z"/>
  </r>
  <r>
    <s v="T2-25_MDSDF407"/>
    <x v="14"/>
    <x v="1"/>
    <s v="Trimester 2"/>
    <x v="323"/>
    <s v="2025em1100107@bitspilani-digital.edu.in"/>
    <s v="2025EM1100107"/>
    <x v="0"/>
    <s v="ASWIN KUMAR K S"/>
    <b v="1"/>
    <n v="64"/>
    <n v="71"/>
    <n v="0.90140845070422537"/>
    <s v="Active"/>
    <x v="1"/>
    <n v="0"/>
    <n v="3"/>
    <n v="0"/>
    <s v="no 0% progess"/>
    <n v="0"/>
    <n v="22"/>
    <n v="22"/>
    <n v="0"/>
    <n v="0"/>
    <n v="0"/>
    <m/>
    <n v="0"/>
    <m/>
    <n v="9534"/>
    <s v="2026-02-09T02:32:36.1570000Z"/>
    <s v="2026-02-09T02:16:15.7470000Z"/>
    <n v="241"/>
    <m/>
    <s v="2026-02-09T02:32:20.0500000Z"/>
    <s v="2026-02-02T02:34:41.1670000Z"/>
    <s v="2026-02-03T02:32:01.9100000Z"/>
  </r>
  <r>
    <s v="T2-25_MDSDF418"/>
    <x v="15"/>
    <x v="1"/>
    <s v="Trimester 2"/>
    <x v="323"/>
    <s v="2025em1100107@bitspilani-digital.edu.in"/>
    <s v="2025EM1100107"/>
    <x v="0"/>
    <s v="ASWIN KUMAR K S"/>
    <b v="1"/>
    <n v="36"/>
    <n v="67"/>
    <n v="0.53731343283582089"/>
    <s v="Active"/>
    <x v="1"/>
    <n v="0"/>
    <n v="3"/>
    <n v="0"/>
    <s v="no 0% progess"/>
    <n v="0"/>
    <n v="9"/>
    <n v="9"/>
    <n v="0"/>
    <n v="0"/>
    <n v="0"/>
    <m/>
    <n v="0"/>
    <m/>
    <n v="2253"/>
    <s v="2026-02-09T02:35:46.7230000Z"/>
    <s v="2026-02-09T02:16:15.7470000Z"/>
    <n v="241"/>
    <m/>
    <s v="2026-02-09T02:35:42.8800000Z"/>
    <m/>
    <m/>
  </r>
  <r>
    <s v="T2-25_MDSDF418"/>
    <x v="15"/>
    <x v="1"/>
    <s v="Trimester 2"/>
    <x v="324"/>
    <s v="2025em1100108@bitspilani-digital.edu.in"/>
    <s v="2025EM1100108"/>
    <x v="0"/>
    <s v="SEJAL DESHMUKH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3:20:06.3770000Z"/>
    <n v="130"/>
    <m/>
    <m/>
    <m/>
    <m/>
  </r>
  <r>
    <s v="T2-25_MDSDF407"/>
    <x v="14"/>
    <x v="1"/>
    <s v="Trimester 2"/>
    <x v="324"/>
    <s v="2025em1100108@bitspilani-digital.edu.in"/>
    <s v="2025EM1100108"/>
    <x v="0"/>
    <s v="SEJAL DESHMUKH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3:20:06.3770000Z"/>
    <n v="130"/>
    <m/>
    <m/>
    <m/>
    <m/>
  </r>
  <r>
    <s v="T2-25_MDSDF405"/>
    <x v="13"/>
    <x v="1"/>
    <s v="Trimester 2"/>
    <x v="324"/>
    <s v="2025em1100108@bitspilani-digital.edu.in"/>
    <s v="2025EM1100108"/>
    <x v="0"/>
    <s v="SEJAL DESHMUKH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3:20:06.3770000Z"/>
    <n v="130"/>
    <m/>
    <m/>
    <m/>
    <m/>
  </r>
  <r>
    <s v="T2-25_MDSDF405"/>
    <x v="13"/>
    <x v="1"/>
    <s v="Trimester 2"/>
    <x v="325"/>
    <s v="2025em1100109@bitspilani-digital.edu.in"/>
    <s v="2025EM1100109"/>
    <x v="0"/>
    <s v="SURENDRA PRASAD S H"/>
    <b v="1"/>
    <n v="16"/>
    <n v="44"/>
    <n v="0.36363636363636365"/>
    <s v="Active"/>
    <x v="1"/>
    <n v="0"/>
    <n v="3"/>
    <n v="0"/>
    <s v="no 0% progess"/>
    <n v="0"/>
    <n v="1"/>
    <n v="1"/>
    <n v="0"/>
    <n v="0"/>
    <n v="0"/>
    <m/>
    <n v="0"/>
    <m/>
    <n v="15566"/>
    <s v="2026-02-08T08:07:28.9170000Z"/>
    <s v="2026-02-08T18:40:07.9430000Z"/>
    <n v="134"/>
    <m/>
    <s v="2026-02-08T08:07:08.8500000Z"/>
    <s v="2026-02-07T04:04:39.2670000Z"/>
    <s v="2026-02-07T04:04:39.2630000Z"/>
  </r>
  <r>
    <s v="T2-25_MDSDF407"/>
    <x v="14"/>
    <x v="1"/>
    <s v="Trimester 2"/>
    <x v="325"/>
    <s v="2025em1100109@bitspilani-digital.edu.in"/>
    <s v="2025EM1100109"/>
    <x v="0"/>
    <s v="SURENDRA PRASAD S H"/>
    <b v="1"/>
    <n v="38"/>
    <n v="71"/>
    <n v="0.53521126760563376"/>
    <s v="Active"/>
    <x v="1"/>
    <n v="0"/>
    <n v="3"/>
    <n v="0"/>
    <s v="no 0% progess"/>
    <n v="0"/>
    <n v="2"/>
    <n v="2"/>
    <n v="0"/>
    <n v="0"/>
    <n v="0"/>
    <m/>
    <n v="0"/>
    <m/>
    <n v="29026"/>
    <s v="2026-02-08T08:35:50.4070000Z"/>
    <s v="2026-02-08T18:40:07.9430000Z"/>
    <n v="134"/>
    <m/>
    <s v="2026-02-08T08:35:44.3430000Z"/>
    <s v="2026-02-01T08:09:59.4470000Z"/>
    <s v="2026-02-01T10:31:26.2130000Z"/>
  </r>
  <r>
    <s v="T2-25_MDSDF418"/>
    <x v="15"/>
    <x v="1"/>
    <s v="Trimester 2"/>
    <x v="325"/>
    <s v="2025em1100109@bitspilani-digital.edu.in"/>
    <s v="2025EM1100109"/>
    <x v="0"/>
    <s v="SURENDRA PRASAD S H"/>
    <b v="1"/>
    <n v="30"/>
    <n v="67"/>
    <n v="0.44776119402985076"/>
    <s v="Active"/>
    <x v="1"/>
    <n v="0"/>
    <n v="3"/>
    <n v="0"/>
    <s v="no 0% progess"/>
    <n v="0"/>
    <n v="1"/>
    <n v="1"/>
    <n v="0"/>
    <n v="0"/>
    <n v="0"/>
    <m/>
    <n v="0"/>
    <m/>
    <n v="23955"/>
    <s v="2026-02-07T02:57:13.9030000Z"/>
    <s v="2026-02-08T18:40:07.9430000Z"/>
    <n v="134"/>
    <m/>
    <s v="2026-01-19T16:34:59.5600000Z"/>
    <m/>
    <m/>
  </r>
  <r>
    <s v="T2-25_MDSDF418"/>
    <x v="15"/>
    <x v="1"/>
    <s v="Trimester 2"/>
    <x v="326"/>
    <s v="2025em1100110@bitspilani-digital.edu.in"/>
    <s v="2025EM1100110"/>
    <x v="0"/>
    <s v="KALLU SRUJA REDDY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33"/>
    <s v="2026-01-23T11:48:49.3170000Z"/>
    <s v="2026-02-08T18:57:28.3400000Z"/>
    <n v="287"/>
    <m/>
    <m/>
    <m/>
    <m/>
  </r>
  <r>
    <s v="T2-25_MDSDF407"/>
    <x v="14"/>
    <x v="1"/>
    <s v="Trimester 2"/>
    <x v="326"/>
    <s v="2025em1100110@bitspilani-digital.edu.in"/>
    <s v="2025EM1100110"/>
    <x v="0"/>
    <s v="KALLU SRUJA REDDY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13708"/>
    <s v="2026-02-04T14:16:35.1430000Z"/>
    <s v="2026-02-08T18:57:28.3400000Z"/>
    <n v="287"/>
    <m/>
    <m/>
    <s v="2026-02-04T14:51:23.3200000Z"/>
    <s v="2026-02-04T14:51:23.3170000Z"/>
  </r>
  <r>
    <s v="T2-25_MDSDF405"/>
    <x v="13"/>
    <x v="1"/>
    <s v="Trimester 2"/>
    <x v="326"/>
    <s v="2025em1100110@bitspilani-digital.edu.in"/>
    <s v="2025EM1100110"/>
    <x v="0"/>
    <s v="KALLU SRUJA REDDY"/>
    <b v="1"/>
    <n v="6"/>
    <n v="44"/>
    <n v="0.13636363636363635"/>
    <s v="Active"/>
    <x v="1"/>
    <n v="0"/>
    <n v="3"/>
    <n v="0"/>
    <s v="no 0% progess"/>
    <n v="0"/>
    <n v="1"/>
    <n v="3"/>
    <n v="0"/>
    <n v="0"/>
    <n v="0"/>
    <m/>
    <n v="0"/>
    <m/>
    <n v="1555"/>
    <s v="2026-01-23T11:51:11.0000000Z"/>
    <s v="2026-02-08T18:57:28.3400000Z"/>
    <n v="287"/>
    <m/>
    <s v="2026-01-19T08:16:27.2700000Z"/>
    <s v="2026-01-19T08:17:17.3100000Z"/>
    <s v="2026-01-19T08:17:17.2970000Z"/>
  </r>
  <r>
    <s v="T2-25_MDSDF405"/>
    <x v="13"/>
    <x v="1"/>
    <s v="Trimester 2"/>
    <x v="327"/>
    <s v="2025em1100113@bitspilani-digital.edu.in"/>
    <s v="2025EM1100113"/>
    <x v="0"/>
    <s v="TALREJA KUSUM LAKHU"/>
    <b v="1"/>
    <n v="6"/>
    <n v="44"/>
    <n v="0.13636363636363635"/>
    <s v="Active"/>
    <x v="1"/>
    <n v="0"/>
    <n v="3"/>
    <n v="0"/>
    <s v="no 0% progess"/>
    <n v="0"/>
    <n v="1"/>
    <n v="1"/>
    <n v="0"/>
    <n v="0"/>
    <n v="0"/>
    <m/>
    <n v="0"/>
    <m/>
    <n v="10312"/>
    <s v="2026-02-08T22:09:43.4070000Z"/>
    <s v="2026-02-08T21:38:14.5270000Z"/>
    <n v="189"/>
    <m/>
    <s v="2026-02-08T22:09:38.3100000Z"/>
    <s v="2026-02-08T21:39:39.8900000Z"/>
    <s v="2026-02-09T00:36:41.8100000Z"/>
  </r>
  <r>
    <s v="T2-25_MDSDF407"/>
    <x v="14"/>
    <x v="1"/>
    <s v="Trimester 2"/>
    <x v="327"/>
    <s v="2025em1100113@bitspilani-digital.edu.in"/>
    <s v="2025EM1100113"/>
    <x v="0"/>
    <s v="TALREJA KUSUM LAKHU"/>
    <b v="1"/>
    <n v="7"/>
    <n v="71"/>
    <n v="9.8591549295774641E-2"/>
    <s v="Active"/>
    <x v="0"/>
    <n v="0"/>
    <n v="3"/>
    <n v="0"/>
    <s v="no 0% progess"/>
    <n v="0"/>
    <n v="1"/>
    <n v="1"/>
    <n v="0"/>
    <n v="0"/>
    <n v="0"/>
    <m/>
    <n v="0"/>
    <m/>
    <n v="28342"/>
    <s v="2026-02-07T15:03:28.3530000Z"/>
    <s v="2026-02-08T21:38:14.5270000Z"/>
    <n v="189"/>
    <m/>
    <s v="2026-02-07T15:02:50.5170000Z"/>
    <s v="2026-02-07T15:06:46.3930000Z"/>
    <s v="2026-02-07T15:06:46.3830000Z"/>
  </r>
  <r>
    <s v="T2-25_MDSDF418"/>
    <x v="15"/>
    <x v="1"/>
    <s v="Trimester 2"/>
    <x v="327"/>
    <s v="2025em1100113@bitspilani-digital.edu.in"/>
    <s v="2025EM1100113"/>
    <x v="0"/>
    <s v="TALREJA KUSUM LAKHU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3667"/>
    <s v="2026-02-06T08:03:29.6700000Z"/>
    <s v="2026-02-08T21:38:14.5270000Z"/>
    <n v="189"/>
    <m/>
    <m/>
    <m/>
    <m/>
  </r>
  <r>
    <s v="T2-25_MDSDF418"/>
    <x v="15"/>
    <x v="1"/>
    <s v="Trimester 2"/>
    <x v="328"/>
    <s v="2025em1100115@bitspilani-digital.edu.in"/>
    <s v="2025EM1100115"/>
    <x v="0"/>
    <s v="G SHRIPHAD RAO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8"/>
    <s v="2026-01-18T11:02:49.4230000Z"/>
    <s v="2026-02-07T13:15:24.0200000Z"/>
    <n v="124"/>
    <m/>
    <m/>
    <m/>
    <m/>
  </r>
  <r>
    <s v="T2-25_MDSDF407"/>
    <x v="14"/>
    <x v="1"/>
    <s v="Trimester 2"/>
    <x v="328"/>
    <s v="2025em1100115@bitspilani-digital.edu.in"/>
    <s v="2025EM1100115"/>
    <x v="0"/>
    <s v="G SHRIPHAD RAO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05:20:54.6430000Z"/>
    <s v="2026-02-07T13:15:24.0200000Z"/>
    <n v="124"/>
    <m/>
    <m/>
    <m/>
    <m/>
  </r>
  <r>
    <s v="T2-25_MDSDF405"/>
    <x v="13"/>
    <x v="1"/>
    <s v="Trimester 2"/>
    <x v="328"/>
    <s v="2025em1100115@bitspilani-digital.edu.in"/>
    <s v="2025EM1100115"/>
    <x v="0"/>
    <s v="G SHRIPHAD RAO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3:15:24.0200000Z"/>
    <n v="124"/>
    <m/>
    <m/>
    <m/>
    <m/>
  </r>
  <r>
    <s v="T2-25_MDSDF405"/>
    <x v="13"/>
    <x v="1"/>
    <s v="Trimester 2"/>
    <x v="329"/>
    <s v="2025em1100116@bitspilani-digital.edu.in"/>
    <s v="2025EM1100116"/>
    <x v="0"/>
    <s v="VALLABA GURUNATH M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9T04:02:19.4130000Z"/>
    <s v="2026-02-09T03:52:43.8100000Z"/>
    <n v="77"/>
    <m/>
    <s v="2026-02-09T04:02:12.4600000Z"/>
    <m/>
    <m/>
  </r>
  <r>
    <s v="T2-25_MDSDF407"/>
    <x v="14"/>
    <x v="1"/>
    <s v="Trimester 2"/>
    <x v="329"/>
    <s v="2025em1100116@bitspilani-digital.edu.in"/>
    <s v="2025EM1100116"/>
    <x v="0"/>
    <s v="VALLABA GURUNATH M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9T04:18:46.7200000Z"/>
    <s v="2026-02-09T03:52:43.8100000Z"/>
    <n v="77"/>
    <m/>
    <s v="2026-02-09T04:18:41.8530000Z"/>
    <m/>
    <m/>
  </r>
  <r>
    <s v="T2-25_MDSDF418"/>
    <x v="15"/>
    <x v="1"/>
    <s v="Trimester 2"/>
    <x v="329"/>
    <s v="2025em1100116@bitspilani-digital.edu.in"/>
    <s v="2025EM1100116"/>
    <x v="0"/>
    <s v="VALLABA GURUNATH M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9T04:21:23.7170000Z"/>
    <s v="2026-02-09T03:52:43.8100000Z"/>
    <n v="77"/>
    <m/>
    <s v="2026-02-09T04:21:20.4770000Z"/>
    <m/>
    <m/>
  </r>
  <r>
    <s v="T2-25_MDSDF418"/>
    <x v="15"/>
    <x v="1"/>
    <s v="Trimester 2"/>
    <x v="330"/>
    <s v="2025em1100119@bitspilani-digital.edu.in"/>
    <s v="2025EM1100119"/>
    <x v="0"/>
    <s v="ANINDYA KUNDU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47"/>
    <s v="2026-01-24T07:55:20.6470000Z"/>
    <s v="2026-02-07T13:38:05.7600000Z"/>
    <n v="237"/>
    <m/>
    <m/>
    <m/>
    <m/>
  </r>
  <r>
    <s v="T2-25_MDSDF407"/>
    <x v="14"/>
    <x v="1"/>
    <s v="Trimester 2"/>
    <x v="330"/>
    <s v="2025em1100119@bitspilani-digital.edu.in"/>
    <s v="2025EM1100119"/>
    <x v="0"/>
    <s v="ANINDYA KUNDU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0"/>
    <s v="2026-02-01T11:41:16.2800000Z"/>
    <s v="2026-02-07T13:38:05.7600000Z"/>
    <n v="237"/>
    <m/>
    <m/>
    <s v="2026-01-24T16:37:19.6800000Z"/>
    <s v="2026-01-24T16:37:19.6870000Z"/>
  </r>
  <r>
    <s v="T2-25_MDSDF405"/>
    <x v="13"/>
    <x v="1"/>
    <s v="Trimester 2"/>
    <x v="330"/>
    <s v="2025em1100119@bitspilani-digital.edu.in"/>
    <s v="2025EM1100119"/>
    <x v="0"/>
    <s v="ANINDYA KUNDU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208"/>
    <s v="2026-01-24T07:51:43.1030000Z"/>
    <s v="2026-02-07T13:38:05.7600000Z"/>
    <n v="237"/>
    <m/>
    <m/>
    <s v="2026-01-24T07:51:47.5600000Z"/>
    <s v="2026-01-24T07:51:47.5700000Z"/>
  </r>
  <r>
    <s v="T2-25_MDSDF401"/>
    <x v="9"/>
    <x v="1"/>
    <s v="Trimester 2"/>
    <x v="331"/>
    <s v="2025em1100121@bitspilani-digital.edu.in"/>
    <s v="2025EM1100121"/>
    <x v="0"/>
    <s v="ATMAKURU VENKATA REVANTH KUMAR"/>
    <b v="1"/>
    <n v="27"/>
    <n v="68"/>
    <n v="0.39705882352941174"/>
    <s v="Active"/>
    <x v="1"/>
    <n v="0"/>
    <n v="4"/>
    <n v="0"/>
    <s v="no 0% progess"/>
    <n v="0"/>
    <n v="6"/>
    <n v="6"/>
    <n v="0"/>
    <n v="0"/>
    <n v="0"/>
    <m/>
    <n v="0"/>
    <m/>
    <n v="18324"/>
    <s v="2026-02-09T05:06:37.5570000Z"/>
    <s v="2026-02-09T05:01:54.7970000Z"/>
    <n v="173"/>
    <m/>
    <s v="2026-02-09T05:06:33.8330000Z"/>
    <m/>
    <m/>
  </r>
  <r>
    <s v="T2-25_MDSDF404"/>
    <x v="10"/>
    <x v="1"/>
    <s v="Trimester 2"/>
    <x v="331"/>
    <s v="2025em1100121@bitspilani-digital.edu.in"/>
    <s v="2025EM1100121"/>
    <x v="0"/>
    <s v="ATMAKURU VENKATA REVANTH KUMAR"/>
    <b v="1"/>
    <n v="25"/>
    <n v="85"/>
    <n v="0.29411764705882354"/>
    <s v="Active"/>
    <x v="1"/>
    <n v="0"/>
    <n v="4"/>
    <n v="0"/>
    <s v="no 0% progess"/>
    <n v="0"/>
    <n v="4"/>
    <n v="4"/>
    <n v="2"/>
    <n v="1"/>
    <n v="1"/>
    <s v="2026-01-30T03:38:38.3330000Z"/>
    <n v="0"/>
    <m/>
    <n v="21279"/>
    <s v="2026-02-09T05:18:49.7770000Z"/>
    <s v="2026-02-09T05:01:54.7970000Z"/>
    <n v="173"/>
    <m/>
    <s v="2026-02-09T05:17:43.0030000Z"/>
    <m/>
    <m/>
  </r>
  <r>
    <s v="T2-25_MDSDF402"/>
    <x v="11"/>
    <x v="1"/>
    <s v="Trimester 2"/>
    <x v="331"/>
    <s v="2025em1100121@bitspilani-digital.edu.in"/>
    <s v="2025EM1100121"/>
    <x v="0"/>
    <s v="ATMAKURU VENKATA REVANTH KUMAR"/>
    <b v="1"/>
    <n v="29"/>
    <n v="36"/>
    <n v="0.80555555555555558"/>
    <s v="Active"/>
    <x v="1"/>
    <n v="0"/>
    <n v="4"/>
    <n v="0"/>
    <s v="no 0% progess"/>
    <n v="0"/>
    <n v="4"/>
    <n v="4"/>
    <n v="3"/>
    <n v="1"/>
    <n v="1"/>
    <s v="2026-01-30T06:15:20.6470000Z"/>
    <n v="0"/>
    <m/>
    <n v="22835"/>
    <s v="2026-02-09T05:13:27.5330000Z"/>
    <s v="2026-02-09T05:01:54.7970000Z"/>
    <n v="173"/>
    <m/>
    <s v="2026-02-09T05:13:17.8500000Z"/>
    <s v="2026-01-30T04:56:55.9070000Z"/>
    <s v="2026-01-30T05:28:43.8130000Z"/>
  </r>
  <r>
    <s v="T2-25_MDSDF403"/>
    <x v="12"/>
    <x v="1"/>
    <s v="Trimester 2"/>
    <x v="331"/>
    <s v="2025em1100121@bitspilani-digital.edu.in"/>
    <s v="2025EM1100121"/>
    <x v="0"/>
    <s v="ATMAKURU VENKATA REVANTH KUMAR"/>
    <b v="1"/>
    <n v="23"/>
    <n v="42"/>
    <n v="0.54761904761904767"/>
    <s v="Active"/>
    <x v="1"/>
    <n v="0"/>
    <n v="4"/>
    <n v="0"/>
    <s v="no 0% progess"/>
    <n v="0"/>
    <n v="1"/>
    <n v="1"/>
    <n v="0"/>
    <n v="0"/>
    <n v="0"/>
    <m/>
    <n v="0"/>
    <m/>
    <n v="11522"/>
    <s v="2026-02-09T05:18:52.1630000Z"/>
    <s v="2026-02-09T05:01:54.7970000Z"/>
    <n v="173"/>
    <m/>
    <s v="2026-01-26T15:30:34.3300000Z"/>
    <s v="2026-02-05T02:59:10.2770000Z"/>
    <s v="2026-02-05T02:59:10.2730000Z"/>
  </r>
  <r>
    <s v="T2-25_MDSDF405"/>
    <x v="13"/>
    <x v="1"/>
    <s v="Trimester 2"/>
    <x v="332"/>
    <s v="2025em1100122@bitspilani-digital.edu.in"/>
    <s v="2025EM1100122"/>
    <x v="0"/>
    <s v="ARNIM SHARM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8:46:14.5970000Z"/>
    <s v="2026-02-08T18:40:14.2430000Z"/>
    <n v="133"/>
    <m/>
    <s v="2026-02-08T18:45:59.1300000Z"/>
    <m/>
    <m/>
  </r>
  <r>
    <s v="T2-25_MDSDF407"/>
    <x v="14"/>
    <x v="1"/>
    <s v="Trimester 2"/>
    <x v="332"/>
    <s v="2025em1100122@bitspilani-digital.edu.in"/>
    <s v="2025EM1100122"/>
    <x v="0"/>
    <s v="ARNIM SHARM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8:54:31.5130000Z"/>
    <s v="2026-02-08T18:40:14.2430000Z"/>
    <n v="133"/>
    <m/>
    <s v="2026-02-08T18:54:23.4470000Z"/>
    <m/>
    <m/>
  </r>
  <r>
    <s v="T2-25_MDSDF418"/>
    <x v="15"/>
    <x v="1"/>
    <s v="Trimester 2"/>
    <x v="332"/>
    <s v="2025em1100122@bitspilani-digital.edu.in"/>
    <s v="2025EM1100122"/>
    <x v="0"/>
    <s v="ARNIM SHARMA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0"/>
    <s v="2026-02-08T18:49:50.4000000Z"/>
    <s v="2026-02-08T18:40:14.2430000Z"/>
    <n v="133"/>
    <m/>
    <s v="2026-02-08T18:49:46.0870000Z"/>
    <m/>
    <m/>
  </r>
  <r>
    <s v="T2-25_MDSDF418"/>
    <x v="15"/>
    <x v="1"/>
    <s v="Trimester 2"/>
    <x v="333"/>
    <s v="2025em1100123@bitspilani-digital.edu.in"/>
    <s v="2025EM1100123"/>
    <x v="0"/>
    <s v="PRAMOD JAIN"/>
    <b v="1"/>
    <n v="5"/>
    <n v="67"/>
    <n v="7.4626865671641784E-2"/>
    <s v="Active"/>
    <x v="0"/>
    <n v="0"/>
    <n v="3"/>
    <n v="0"/>
    <s v="no 0% progess"/>
    <n v="0"/>
    <n v="0"/>
    <n v="0"/>
    <n v="1"/>
    <n v="0"/>
    <n v="1"/>
    <s v="2026-01-18T12:22:35.8430000Z"/>
    <n v="0"/>
    <m/>
    <n v="14"/>
    <s v="2026-02-07T04:33:05.0630000Z"/>
    <s v="2026-02-09T04:04:53.7000000Z"/>
    <n v="275"/>
    <m/>
    <m/>
    <m/>
    <m/>
  </r>
  <r>
    <s v="T2-25_MDSDF407"/>
    <x v="14"/>
    <x v="1"/>
    <s v="Trimester 2"/>
    <x v="333"/>
    <s v="2025em1100123@bitspilani-digital.edu.in"/>
    <s v="2025EM1100123"/>
    <x v="0"/>
    <s v="PRAMOD JAIN"/>
    <b v="1"/>
    <n v="20"/>
    <n v="71"/>
    <n v="0.28169014084507044"/>
    <s v="Active"/>
    <x v="1"/>
    <n v="0"/>
    <n v="3"/>
    <n v="0"/>
    <s v="no 0% progess"/>
    <n v="0"/>
    <n v="0"/>
    <n v="0"/>
    <n v="1"/>
    <n v="0"/>
    <n v="2"/>
    <s v="2026-01-18T12:18:59.8230000Z"/>
    <n v="0"/>
    <m/>
    <n v="29116"/>
    <s v="2026-02-06T15:19:30.4000000Z"/>
    <s v="2026-02-09T04:04:53.7000000Z"/>
    <n v="275"/>
    <m/>
    <m/>
    <s v="2026-02-05T16:36:38.5270000Z"/>
    <s v="2026-02-05T16:36:38.5370000Z"/>
  </r>
  <r>
    <s v="T2-25_MDSDF405"/>
    <x v="13"/>
    <x v="1"/>
    <s v="Trimester 2"/>
    <x v="333"/>
    <s v="2025em1100123@bitspilani-digital.edu.in"/>
    <s v="2025EM1100123"/>
    <x v="0"/>
    <s v="PRAMOD JAIN"/>
    <b v="1"/>
    <n v="16"/>
    <n v="44"/>
    <n v="0.36363636363636365"/>
    <s v="Active"/>
    <x v="1"/>
    <n v="0"/>
    <n v="3"/>
    <n v="0"/>
    <s v="no 0% progess"/>
    <n v="0"/>
    <n v="1"/>
    <n v="1"/>
    <n v="1"/>
    <n v="0"/>
    <n v="0"/>
    <s v="2026-01-18T12:25:22.9330000Z"/>
    <n v="0"/>
    <m/>
    <n v="8646"/>
    <s v="2026-02-09T07:29:14.2970000Z"/>
    <s v="2026-02-09T04:04:53.7000000Z"/>
    <n v="275"/>
    <m/>
    <s v="2026-01-18T05:40:41.1270000Z"/>
    <s v="2026-02-09T04:23:12.7730000Z"/>
    <s v="2026-02-09T07:32:59.5830000Z"/>
  </r>
  <r>
    <s v="T2-25_MDSDF405"/>
    <x v="13"/>
    <x v="1"/>
    <s v="Trimester 2"/>
    <x v="334"/>
    <s v="2025em1100124@bitspilani-digital.edu.in"/>
    <s v="2025EM1100124"/>
    <x v="0"/>
    <s v="SAUMYA SRIVASTAV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08:40:51.6830000Z"/>
    <s v="2026-02-08T03:47:15.1370000Z"/>
    <n v="359"/>
    <m/>
    <m/>
    <m/>
    <m/>
  </r>
  <r>
    <s v="T2-25_MDSDF407"/>
    <x v="14"/>
    <x v="1"/>
    <s v="Trimester 2"/>
    <x v="334"/>
    <s v="2025em1100124@bitspilani-digital.edu.in"/>
    <s v="2025EM1100124"/>
    <x v="0"/>
    <s v="SAUMYA SRIVASTAVA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37"/>
    <s v="2026-01-22T08:42:42.5130000Z"/>
    <s v="2026-02-08T03:47:15.1370000Z"/>
    <n v="359"/>
    <m/>
    <m/>
    <s v="2026-01-22T08:42:48.5630000Z"/>
    <s v="2026-01-22T08:42:48.5730000Z"/>
  </r>
  <r>
    <s v="T2-25_MDSDF418"/>
    <x v="15"/>
    <x v="1"/>
    <s v="Trimester 2"/>
    <x v="334"/>
    <s v="2025em1100124@bitspilani-digital.edu.in"/>
    <s v="2025EM1100124"/>
    <x v="0"/>
    <s v="SAUMYA SRIVASTAVA"/>
    <b v="1"/>
    <n v="13"/>
    <n v="67"/>
    <n v="0.19402985074626866"/>
    <s v="Active"/>
    <x v="1"/>
    <n v="0"/>
    <n v="3"/>
    <n v="0"/>
    <s v="no 0% progess"/>
    <n v="0"/>
    <n v="2"/>
    <n v="2"/>
    <n v="0"/>
    <n v="0"/>
    <n v="0"/>
    <m/>
    <n v="0"/>
    <m/>
    <n v="48203"/>
    <s v="2026-01-22T08:03:02.2800000Z"/>
    <s v="2026-02-08T03:47:15.1370000Z"/>
    <n v="359"/>
    <m/>
    <s v="2026-01-22T08:01:51.3230000Z"/>
    <m/>
    <m/>
  </r>
  <r>
    <s v="T2-25_MDSDF418"/>
    <x v="15"/>
    <x v="1"/>
    <s v="Trimester 2"/>
    <x v="335"/>
    <s v="2025em1100125@bitspilani-digital.edu.in"/>
    <s v="2025EM1100125"/>
    <x v="0"/>
    <s v="SONI DEVESH PANKAJKUMAR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0"/>
    <s v="2026-02-06T15:12:44.6100000Z"/>
    <s v="2026-02-08T13:06:46.2600000Z"/>
    <n v="243"/>
    <m/>
    <m/>
    <m/>
    <m/>
  </r>
  <r>
    <s v="T2-25_MDSDF407"/>
    <x v="14"/>
    <x v="1"/>
    <s v="Trimester 2"/>
    <x v="335"/>
    <s v="2025em1100125@bitspilani-digital.edu.in"/>
    <s v="2025EM1100125"/>
    <x v="0"/>
    <s v="SONI DEVESH PANKAJKUMAR"/>
    <b v="1"/>
    <n v="29"/>
    <n v="71"/>
    <n v="0.40845070422535212"/>
    <s v="Active"/>
    <x v="1"/>
    <n v="0"/>
    <n v="3"/>
    <n v="0"/>
    <s v="no 0% progess"/>
    <n v="0"/>
    <n v="8"/>
    <n v="8"/>
    <n v="0"/>
    <n v="0"/>
    <n v="0"/>
    <m/>
    <n v="0"/>
    <m/>
    <n v="16420"/>
    <s v="2026-02-08T17:58:52.3700000Z"/>
    <s v="2026-02-08T13:06:46.2600000Z"/>
    <n v="243"/>
    <m/>
    <s v="2026-02-08T14:31:10.9930000Z"/>
    <s v="2026-02-08T14:32:04.0600000Z"/>
    <s v="2026-02-08T14:32:04.0600000Z"/>
  </r>
  <r>
    <s v="T2-25_MDSDF405"/>
    <x v="13"/>
    <x v="1"/>
    <s v="Trimester 2"/>
    <x v="335"/>
    <s v="2025em1100125@bitspilani-digital.edu.in"/>
    <s v="2025EM1100125"/>
    <x v="0"/>
    <s v="SONI DEVESH PANKAJKUMAR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47"/>
    <s v="2026-02-06T15:13:18.9900000Z"/>
    <s v="2026-02-08T13:06:46.2600000Z"/>
    <n v="243"/>
    <m/>
    <m/>
    <s v="2026-01-17T18:41:58.5270000Z"/>
    <s v="2026-01-17T18:41:58.5100000Z"/>
  </r>
  <r>
    <s v="T2-25_MDSDF405"/>
    <x v="13"/>
    <x v="1"/>
    <s v="Trimester 2"/>
    <x v="336"/>
    <s v="2025em1100126@bitspilani-digital.edu.in"/>
    <s v="2025EM1100126"/>
    <x v="0"/>
    <s v="ADITI NEGI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5:46:34.2000000Z"/>
    <s v="2026-02-08T13:57:15.2200000Z"/>
    <n v="150"/>
    <m/>
    <s v="2026-02-08T14:35:26.1830000Z"/>
    <m/>
    <m/>
  </r>
  <r>
    <s v="T2-25_MDSDF407"/>
    <x v="14"/>
    <x v="1"/>
    <s v="Trimester 2"/>
    <x v="336"/>
    <s v="2025em1100126@bitspilani-digital.edu.in"/>
    <s v="2025EM1100126"/>
    <x v="0"/>
    <s v="ADITI NEGI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5:46:57.7330000Z"/>
    <s v="2026-02-08T13:57:15.2200000Z"/>
    <n v="150"/>
    <m/>
    <s v="2026-02-08T15:17:44.3970000Z"/>
    <m/>
    <m/>
  </r>
  <r>
    <s v="T2-25_MDSDF418"/>
    <x v="15"/>
    <x v="1"/>
    <s v="Trimester 2"/>
    <x v="336"/>
    <s v="2025em1100126@bitspilani-digital.edu.in"/>
    <s v="2025EM1100126"/>
    <x v="0"/>
    <s v="ADITI NEGI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5:44:50.4630000Z"/>
    <s v="2026-02-08T13:57:15.2200000Z"/>
    <n v="150"/>
    <m/>
    <s v="2026-02-08T15:44:44.5230000Z"/>
    <m/>
    <m/>
  </r>
  <r>
    <s v="T2-25_MDSDF418"/>
    <x v="15"/>
    <x v="1"/>
    <s v="Trimester 2"/>
    <x v="337"/>
    <s v="2025em1100127@bitspilani-digital.edu.in"/>
    <s v="2025EM1100127"/>
    <x v="0"/>
    <s v="FARHAT KAMAL"/>
    <b v="1"/>
    <n v="39"/>
    <n v="67"/>
    <n v="0.58208955223880599"/>
    <s v="Active"/>
    <x v="1"/>
    <n v="0"/>
    <n v="3"/>
    <n v="0"/>
    <s v="no 0% progess"/>
    <n v="0"/>
    <n v="0"/>
    <n v="0"/>
    <n v="0"/>
    <n v="0"/>
    <n v="0"/>
    <m/>
    <n v="0"/>
    <m/>
    <n v="2493"/>
    <s v="2026-02-04T10:04:09.0900000Z"/>
    <s v="2026-02-08T07:23:13.2870000Z"/>
    <n v="188"/>
    <m/>
    <m/>
    <m/>
    <m/>
  </r>
  <r>
    <s v="T2-25_MDSDF407"/>
    <x v="14"/>
    <x v="1"/>
    <s v="Trimester 2"/>
    <x v="337"/>
    <s v="2025em1100127@bitspilani-digital.edu.in"/>
    <s v="2025EM1100127"/>
    <x v="0"/>
    <s v="FARHAT KAMAL"/>
    <b v="1"/>
    <n v="22"/>
    <n v="71"/>
    <n v="0.30985915492957744"/>
    <s v="Active"/>
    <x v="1"/>
    <n v="0"/>
    <n v="3"/>
    <n v="0"/>
    <s v="no 0% progess"/>
    <n v="0"/>
    <n v="0"/>
    <n v="0"/>
    <n v="0"/>
    <n v="0"/>
    <n v="0"/>
    <m/>
    <n v="0"/>
    <m/>
    <n v="1148"/>
    <s v="2026-02-04T10:17:34.1930000Z"/>
    <s v="2026-02-08T07:23:13.2870000Z"/>
    <n v="188"/>
    <m/>
    <m/>
    <s v="2026-02-02T13:48:48.4030000Z"/>
    <s v="2026-02-04T05:46:01.3330000Z"/>
  </r>
  <r>
    <s v="T2-25_MDSDF405"/>
    <x v="13"/>
    <x v="1"/>
    <s v="Trimester 2"/>
    <x v="337"/>
    <s v="2025em1100127@bitspilani-digital.edu.in"/>
    <s v="2025EM1100127"/>
    <x v="0"/>
    <s v="FARHAT KAMAL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151"/>
    <s v="2026-02-04T10:11:48.3670000Z"/>
    <s v="2026-02-08T07:23:13.2870000Z"/>
    <n v="188"/>
    <m/>
    <m/>
    <s v="2026-01-29T06:24:21.9930000Z"/>
    <s v="2026-01-29T06:24:21.9900000Z"/>
  </r>
  <r>
    <s v="T2-25_MDSDF405"/>
    <x v="13"/>
    <x v="1"/>
    <s v="Trimester 2"/>
    <x v="338"/>
    <s v="2025em1100128@bitspilani-digital.edu.in"/>
    <s v="2025EM1100128"/>
    <x v="0"/>
    <s v="ADEPU BHASKAR SATYANANDAM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43"/>
    <s v="2026-02-08T08:58:22.6530000Z"/>
    <s v="2026-02-08T08:36:52.7030000Z"/>
    <n v="91"/>
    <m/>
    <s v="2026-02-08T08:58:17.4730000Z"/>
    <m/>
    <m/>
  </r>
  <r>
    <s v="T2-25_MDSDF407"/>
    <x v="14"/>
    <x v="1"/>
    <s v="Trimester 2"/>
    <x v="338"/>
    <s v="2025em1100128@bitspilani-digital.edu.in"/>
    <s v="2025EM1100128"/>
    <x v="0"/>
    <s v="ADEPU BHASKAR SATYANANDAM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9:04:25.6130000Z"/>
    <s v="2026-02-08T08:36:52.7030000Z"/>
    <n v="91"/>
    <m/>
    <s v="2026-02-08T09:04:06.6100000Z"/>
    <m/>
    <m/>
  </r>
  <r>
    <s v="T2-25_MDSDF418"/>
    <x v="15"/>
    <x v="1"/>
    <s v="Trimester 2"/>
    <x v="338"/>
    <s v="2025em1100128@bitspilani-digital.edu.in"/>
    <s v="2025EM1100128"/>
    <x v="0"/>
    <s v="ADEPU BHASKAR SATYANANDAM"/>
    <b v="1"/>
    <n v="24"/>
    <n v="67"/>
    <n v="0.35820895522388058"/>
    <s v="Active"/>
    <x v="1"/>
    <n v="0"/>
    <n v="3"/>
    <n v="0"/>
    <s v="no 0% progess"/>
    <n v="0"/>
    <n v="5"/>
    <n v="5"/>
    <n v="0"/>
    <n v="0"/>
    <n v="0"/>
    <m/>
    <n v="0"/>
    <m/>
    <n v="321"/>
    <s v="2026-02-08T08:43:01.2670000Z"/>
    <s v="2026-02-08T08:36:52.7030000Z"/>
    <n v="91"/>
    <m/>
    <s v="2026-02-08T08:42:55.4530000Z"/>
    <m/>
    <m/>
  </r>
  <r>
    <s v="T2-25_MDSDF418"/>
    <x v="15"/>
    <x v="1"/>
    <s v="Trimester 2"/>
    <x v="339"/>
    <s v="2025em1100129@bitspilani-digital.edu.in"/>
    <s v="2025EM1100129"/>
    <x v="0"/>
    <s v="PRIYA CHAUDHARY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0"/>
    <s v="2026-02-04T00:46:18.6730000Z"/>
    <s v="2026-02-07T13:56:50.0500000Z"/>
    <n v="155"/>
    <m/>
    <m/>
    <m/>
    <m/>
  </r>
  <r>
    <s v="T2-25_MDSDF407"/>
    <x v="14"/>
    <x v="1"/>
    <s v="Trimester 2"/>
    <x v="339"/>
    <s v="2025em1100129@bitspilani-digital.edu.in"/>
    <s v="2025EM1100129"/>
    <x v="0"/>
    <s v="PRIYA CHAUDHARY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26"/>
    <s v="2026-02-06T14:11:16.4200000Z"/>
    <s v="2026-02-07T13:56:50.0500000Z"/>
    <n v="155"/>
    <m/>
    <m/>
    <m/>
    <m/>
  </r>
  <r>
    <s v="T2-25_MDSDF405"/>
    <x v="13"/>
    <x v="1"/>
    <s v="Trimester 2"/>
    <x v="339"/>
    <s v="2025em1100129@bitspilani-digital.edu.in"/>
    <s v="2025EM1100129"/>
    <x v="0"/>
    <s v="PRIYA CHAUDHARY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13:57:12.0900000Z"/>
    <s v="2026-02-07T13:56:50.0500000Z"/>
    <n v="155"/>
    <m/>
    <m/>
    <m/>
    <m/>
  </r>
  <r>
    <s v="T2-25_MDSDF405"/>
    <x v="13"/>
    <x v="1"/>
    <s v="Trimester 2"/>
    <x v="340"/>
    <s v="2025em1100130@bitspilani-digital.edu.in"/>
    <s v="2025EM1100130"/>
    <x v="0"/>
    <s v="PARVATHI V"/>
    <b v="1"/>
    <n v="25"/>
    <n v="44"/>
    <n v="0.56818181818181823"/>
    <s v="Active"/>
    <x v="1"/>
    <n v="0"/>
    <n v="3"/>
    <n v="0"/>
    <s v="no 0% progess"/>
    <n v="0"/>
    <n v="7"/>
    <n v="8"/>
    <n v="0"/>
    <n v="0"/>
    <n v="0"/>
    <m/>
    <n v="0"/>
    <m/>
    <n v="16745"/>
    <s v="2026-02-09T04:47:44.4230000Z"/>
    <s v="2026-02-09T04:07:57.0270000Z"/>
    <n v="449"/>
    <m/>
    <s v="2026-02-09T04:47:06.7530000Z"/>
    <s v="2026-01-31T02:46:17.2930000Z"/>
    <s v="2026-01-31T13:55:54.6000000Z"/>
  </r>
  <r>
    <s v="T2-25_MDSDF407"/>
    <x v="14"/>
    <x v="1"/>
    <s v="Trimester 2"/>
    <x v="340"/>
    <s v="2025em1100130@bitspilani-digital.edu.in"/>
    <s v="2025EM1100130"/>
    <x v="0"/>
    <s v="PARVATHI V"/>
    <b v="1"/>
    <n v="42"/>
    <n v="71"/>
    <n v="0.59154929577464788"/>
    <s v="Active"/>
    <x v="1"/>
    <n v="0"/>
    <n v="3"/>
    <n v="0"/>
    <s v="no 0% progess"/>
    <n v="0"/>
    <n v="8"/>
    <n v="9"/>
    <n v="0"/>
    <n v="0"/>
    <n v="0"/>
    <m/>
    <n v="0"/>
    <m/>
    <n v="77003"/>
    <s v="2026-02-09T04:29:16.8900000Z"/>
    <s v="2026-02-09T04:07:57.0270000Z"/>
    <n v="449"/>
    <m/>
    <s v="2026-02-08T14:24:50.0170000Z"/>
    <s v="2026-02-06T12:25:38.9300000Z"/>
    <s v="2026-02-08T14:29:04.6270000Z"/>
  </r>
  <r>
    <s v="T2-25_MDSDF418"/>
    <x v="15"/>
    <x v="1"/>
    <s v="Trimester 2"/>
    <x v="340"/>
    <s v="2025em1100130@bitspilani-digital.edu.in"/>
    <s v="2025EM1100130"/>
    <x v="0"/>
    <s v="PARVATHI V"/>
    <b v="1"/>
    <n v="33"/>
    <n v="67"/>
    <n v="0.4925373134328358"/>
    <s v="Active"/>
    <x v="1"/>
    <n v="0"/>
    <n v="3"/>
    <n v="0"/>
    <s v="no 0% progess"/>
    <n v="0"/>
    <n v="2"/>
    <n v="2"/>
    <n v="0"/>
    <n v="0"/>
    <n v="0"/>
    <m/>
    <n v="0"/>
    <m/>
    <n v="9329"/>
    <s v="2026-02-09T04:30:22.2070000Z"/>
    <s v="2026-02-09T04:07:57.0270000Z"/>
    <n v="449"/>
    <m/>
    <s v="2026-01-31T01:20:11.3930000Z"/>
    <m/>
    <m/>
  </r>
  <r>
    <s v="T2-25_MDSDF418"/>
    <x v="15"/>
    <x v="1"/>
    <s v="Trimester 2"/>
    <x v="341"/>
    <s v="2025em1100132@bitspilani-digital.edu.in"/>
    <s v="2025EM1100132"/>
    <x v="0"/>
    <s v="JUWARIA QADRI"/>
    <b v="1"/>
    <n v="36"/>
    <n v="67"/>
    <n v="0.53731343283582089"/>
    <s v="Active"/>
    <x v="1"/>
    <n v="0"/>
    <n v="3"/>
    <n v="0"/>
    <s v="no 0% progess"/>
    <n v="0"/>
    <n v="4"/>
    <n v="4"/>
    <n v="0"/>
    <n v="0"/>
    <n v="0"/>
    <m/>
    <n v="0"/>
    <m/>
    <n v="54401"/>
    <s v="2026-02-03T18:13:04.8800000Z"/>
    <s v="2026-02-09T06:28:28.5830000Z"/>
    <n v="297"/>
    <m/>
    <s v="2026-02-03T07:16:33.3800000Z"/>
    <m/>
    <m/>
  </r>
  <r>
    <s v="T2-25_MDSDF407"/>
    <x v="14"/>
    <x v="1"/>
    <s v="Trimester 2"/>
    <x v="341"/>
    <s v="2025em1100132@bitspilani-digital.edu.in"/>
    <s v="2025EM1100132"/>
    <x v="0"/>
    <s v="JUWARIA QADRI"/>
    <b v="1"/>
    <n v="39"/>
    <n v="71"/>
    <n v="0.54929577464788737"/>
    <s v="Active"/>
    <x v="1"/>
    <n v="0"/>
    <n v="3"/>
    <n v="0"/>
    <s v="no 0% progess"/>
    <n v="0"/>
    <n v="9"/>
    <n v="10"/>
    <n v="0"/>
    <n v="0"/>
    <n v="0"/>
    <m/>
    <n v="0"/>
    <m/>
    <n v="27427"/>
    <s v="2026-02-06T20:05:21.5400000Z"/>
    <s v="2026-02-09T06:28:28.5830000Z"/>
    <n v="297"/>
    <m/>
    <s v="2026-02-05T11:21:39.6730000Z"/>
    <s v="2026-02-06T20:08:14.2670000Z"/>
    <s v="2026-02-06T20:08:14.2630000Z"/>
  </r>
  <r>
    <s v="T2-25_MDSDF405"/>
    <x v="13"/>
    <x v="1"/>
    <s v="Trimester 2"/>
    <x v="341"/>
    <s v="2025em1100132@bitspilani-digital.edu.in"/>
    <s v="2025EM1100132"/>
    <x v="0"/>
    <s v="JUWARIA QADRI"/>
    <b v="1"/>
    <n v="26"/>
    <n v="44"/>
    <n v="0.59090909090909094"/>
    <s v="Active"/>
    <x v="1"/>
    <n v="0"/>
    <n v="3"/>
    <n v="0"/>
    <s v="no 0% progess"/>
    <n v="0"/>
    <n v="8"/>
    <n v="8"/>
    <n v="0"/>
    <n v="0"/>
    <n v="0"/>
    <m/>
    <n v="0"/>
    <m/>
    <n v="25992"/>
    <s v="2026-02-09T06:32:11.2600000Z"/>
    <s v="2026-02-09T06:28:28.5830000Z"/>
    <n v="297"/>
    <m/>
    <s v="2026-02-09T06:31:48.4500000Z"/>
    <s v="2026-02-02T13:27:48.6770000Z"/>
    <s v="2026-02-09T06:30:44.5970000Z"/>
  </r>
  <r>
    <s v="T2-25_MDSDF405"/>
    <x v="13"/>
    <x v="1"/>
    <s v="Trimester 2"/>
    <x v="342"/>
    <s v="2025em1100133@bitspilani-digital.edu.in"/>
    <s v="2025EM1100133"/>
    <x v="0"/>
    <s v="PALLAK SINHA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8"/>
    <s v="2026-02-08T18:52:16.2800000Z"/>
    <s v="2026-02-08T18:50:48.0300000Z"/>
    <n v="322"/>
    <m/>
    <m/>
    <s v="2026-02-08T18:52:09.5770000Z"/>
    <s v="2026-02-08T18:52:09.5770000Z"/>
  </r>
  <r>
    <s v="T2-25_MDSDF407"/>
    <x v="14"/>
    <x v="1"/>
    <s v="Trimester 2"/>
    <x v="342"/>
    <s v="2025em1100133@bitspilani-digital.edu.in"/>
    <s v="2025EM1100133"/>
    <x v="0"/>
    <s v="PALLAK SINHA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1024"/>
    <s v="2026-02-08T18:52:23.9930000Z"/>
    <s v="2026-02-08T18:50:48.0300000Z"/>
    <n v="322"/>
    <m/>
    <m/>
    <s v="2026-02-01T12:18:51.1770000Z"/>
    <s v="2026-02-08T18:53:25.3730000Z"/>
  </r>
  <r>
    <s v="T2-25_MDSDF418"/>
    <x v="15"/>
    <x v="1"/>
    <s v="Trimester 2"/>
    <x v="342"/>
    <s v="2025em1100133@bitspilani-digital.edu.in"/>
    <s v="2025EM1100133"/>
    <x v="0"/>
    <s v="PALLAK SINHA"/>
    <b v="1"/>
    <n v="8"/>
    <n v="67"/>
    <n v="0.11940298507462686"/>
    <s v="Active"/>
    <x v="1"/>
    <n v="0"/>
    <n v="3"/>
    <n v="0"/>
    <s v="no 0% progess"/>
    <n v="0"/>
    <n v="0"/>
    <n v="0"/>
    <n v="0"/>
    <n v="0"/>
    <n v="2"/>
    <m/>
    <n v="0"/>
    <m/>
    <n v="946"/>
    <s v="2026-02-08T18:50:58.8430000Z"/>
    <s v="2026-02-08T18:50:48.0300000Z"/>
    <n v="322"/>
    <m/>
    <m/>
    <m/>
    <m/>
  </r>
  <r>
    <s v="T2-25_MDSDF418"/>
    <x v="15"/>
    <x v="1"/>
    <s v="Trimester 2"/>
    <x v="343"/>
    <s v="2025em1100135@bitspilani-digital.edu.in"/>
    <s v="2025EM1100135"/>
    <x v="0"/>
    <s v="PRASHANT KUMAR MISHRA"/>
    <b v="1"/>
    <n v="70"/>
    <n v="67"/>
    <n v="1.044776119402985"/>
    <s v="Active"/>
    <x v="1"/>
    <n v="0"/>
    <n v="3"/>
    <n v="0"/>
    <s v="no 0% progess"/>
    <n v="0"/>
    <n v="12"/>
    <n v="17"/>
    <n v="4"/>
    <n v="0"/>
    <n v="0"/>
    <s v="2026-02-08T02:27:40.6770000Z"/>
    <n v="0"/>
    <m/>
    <n v="21336"/>
    <s v="2026-02-08T06:33:43.3430000Z"/>
    <s v="2026-02-08T06:33:28.1500000Z"/>
    <n v="79"/>
    <m/>
    <s v="2026-02-08T01:58:01.7300000Z"/>
    <m/>
    <m/>
  </r>
  <r>
    <s v="T2-25_MDSDF407"/>
    <x v="14"/>
    <x v="1"/>
    <s v="Trimester 2"/>
    <x v="343"/>
    <s v="2025em1100135@bitspilani-digital.edu.in"/>
    <s v="2025EM1100135"/>
    <x v="0"/>
    <s v="PRASHANT KUMAR MISHRA"/>
    <b v="1"/>
    <n v="74"/>
    <n v="71"/>
    <n v="1.0422535211267605"/>
    <s v="Active"/>
    <x v="1"/>
    <n v="0"/>
    <n v="3"/>
    <n v="0"/>
    <s v="no 0% progess"/>
    <n v="0"/>
    <n v="22"/>
    <n v="24"/>
    <n v="3"/>
    <n v="0"/>
    <n v="0"/>
    <s v="2026-02-04T18:13:01.9800000Z"/>
    <n v="0"/>
    <m/>
    <n v="34185"/>
    <s v="2026-02-08T02:12:48.6970000Z"/>
    <s v="2026-02-08T06:33:28.1500000Z"/>
    <n v="79"/>
    <m/>
    <s v="2026-02-08T02:12:36.9670000Z"/>
    <s v="2026-02-04T18:03:48.4030000Z"/>
    <s v="2026-02-04T18:03:48.4000000Z"/>
  </r>
  <r>
    <s v="T2-25_MDSDF405"/>
    <x v="13"/>
    <x v="1"/>
    <s v="Trimester 2"/>
    <x v="343"/>
    <s v="2025em1100135@bitspilani-digital.edu.in"/>
    <s v="2025EM1100135"/>
    <x v="0"/>
    <s v="PRASHANT KUMAR MISHRA"/>
    <b v="1"/>
    <n v="33"/>
    <n v="44"/>
    <n v="0.75"/>
    <s v="Active"/>
    <x v="1"/>
    <n v="0"/>
    <n v="3"/>
    <n v="0"/>
    <s v="no 0% progess"/>
    <n v="0"/>
    <n v="9"/>
    <n v="13"/>
    <n v="2"/>
    <n v="0"/>
    <n v="0"/>
    <s v="2026-01-31T14:07:42.1570000Z"/>
    <n v="0"/>
    <m/>
    <n v="15437"/>
    <s v="2026-02-08T01:46:38.7800000Z"/>
    <s v="2026-02-08T06:33:28.1500000Z"/>
    <n v="79"/>
    <m/>
    <s v="2026-02-08T01:45:33.2800000Z"/>
    <s v="2026-02-06T14:54:47.9430000Z"/>
    <s v="2026-02-06T14:54:47.9400000Z"/>
  </r>
  <r>
    <s v="T2-25_MDSDF405"/>
    <x v="13"/>
    <x v="1"/>
    <s v="Trimester 2"/>
    <x v="344"/>
    <s v="2025em1100136@bitspilani-digital.edu.in"/>
    <s v="2025EM1100136"/>
    <x v="0"/>
    <s v="HOTRI HIMASRI ALAPATI"/>
    <b v="1"/>
    <n v="13"/>
    <n v="44"/>
    <n v="0.29545454545454547"/>
    <s v="Active"/>
    <x v="1"/>
    <n v="0"/>
    <n v="3"/>
    <n v="0"/>
    <s v="no 0% progess"/>
    <n v="0"/>
    <n v="4"/>
    <n v="4"/>
    <n v="0"/>
    <n v="0"/>
    <n v="0"/>
    <m/>
    <n v="0"/>
    <m/>
    <n v="13738"/>
    <s v="2026-02-07T13:16:10.6730000Z"/>
    <s v="2026-02-07T13:15:22.5170000Z"/>
    <n v="310"/>
    <m/>
    <s v="2026-01-19T12:08:54.9200000Z"/>
    <s v="2026-01-19T11:49:00.2900000Z"/>
    <s v="2026-02-07T13:16:54.5070000Z"/>
  </r>
  <r>
    <s v="T2-25_MDSDF407"/>
    <x v="14"/>
    <x v="1"/>
    <s v="Trimester 2"/>
    <x v="344"/>
    <s v="2025em1100136@bitspilani-digital.edu.in"/>
    <s v="2025EM1100136"/>
    <x v="0"/>
    <s v="HOTRI HIMASRI ALAPATI"/>
    <b v="1"/>
    <n v="16"/>
    <n v="71"/>
    <n v="0.22535211267605634"/>
    <s v="Active"/>
    <x v="1"/>
    <n v="0"/>
    <n v="3"/>
    <n v="0"/>
    <s v="no 0% progess"/>
    <n v="0"/>
    <n v="4"/>
    <n v="4"/>
    <n v="0"/>
    <n v="0"/>
    <n v="0"/>
    <m/>
    <n v="0"/>
    <m/>
    <n v="4057"/>
    <s v="2026-02-07T12:38:10.3300000Z"/>
    <s v="2026-02-07T13:15:22.5170000Z"/>
    <n v="310"/>
    <m/>
    <s v="2026-01-20T08:41:21.4670000Z"/>
    <s v="2026-01-29T10:24:02.8070000Z"/>
    <s v="2026-01-30T06:26:52.6930000Z"/>
  </r>
  <r>
    <s v="T2-25_MDSDF418"/>
    <x v="15"/>
    <x v="1"/>
    <s v="Trimester 2"/>
    <x v="344"/>
    <s v="2025em1100136@bitspilani-digital.edu.in"/>
    <s v="2025EM1100136"/>
    <x v="0"/>
    <s v="HOTRI HIMASRI ALAPATI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0"/>
    <s v="2026-02-07T12:38:30.8470000Z"/>
    <s v="2026-02-07T13:15:22.5170000Z"/>
    <n v="310"/>
    <m/>
    <m/>
    <m/>
    <m/>
  </r>
  <r>
    <s v="T2-25_MDSDF418"/>
    <x v="15"/>
    <x v="1"/>
    <s v="Trimester 2"/>
    <x v="345"/>
    <s v="2025em1100138@bitspilani-digital.edu.in"/>
    <s v="2025EM1100138"/>
    <x v="0"/>
    <s v="VEMURI SAI SOWMYA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153"/>
    <s v="2026-02-08T14:36:18.5130000Z"/>
    <s v="2026-02-08T14:36:11.2200000Z"/>
    <n v="211"/>
    <m/>
    <s v="2026-02-08T08:52:09.1470000Z"/>
    <m/>
    <m/>
  </r>
  <r>
    <s v="T2-25_MDSDF407"/>
    <x v="14"/>
    <x v="1"/>
    <s v="Trimester 2"/>
    <x v="345"/>
    <s v="2025em1100138@bitspilani-digital.edu.in"/>
    <s v="2025EM1100138"/>
    <x v="0"/>
    <s v="VEMURI SAI SOWMYA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54"/>
    <s v="2026-02-08T09:44:48.4270000Z"/>
    <s v="2026-02-08T14:36:11.2200000Z"/>
    <n v="211"/>
    <m/>
    <s v="2026-02-08T09:31:40.1000000Z"/>
    <m/>
    <m/>
  </r>
  <r>
    <s v="T2-25_MDSDF405"/>
    <x v="13"/>
    <x v="1"/>
    <s v="Trimester 2"/>
    <x v="345"/>
    <s v="2025em1100138@bitspilani-digital.edu.in"/>
    <s v="2025EM1100138"/>
    <x v="0"/>
    <s v="VEMURI SAI SOWMY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123"/>
    <s v="2026-02-08T09:44:53.0770000Z"/>
    <s v="2026-02-08T14:36:11.2200000Z"/>
    <n v="211"/>
    <m/>
    <s v="2026-02-08T09:44:18.1600000Z"/>
    <m/>
    <m/>
  </r>
  <r>
    <s v="T2-25_MDSDF401"/>
    <x v="9"/>
    <x v="1"/>
    <s v="Trimester 2"/>
    <x v="346"/>
    <s v="2025em1100140@bitspilani-digital.edu.in"/>
    <s v="2025EM1100140"/>
    <x v="0"/>
    <s v="ZUBAIR ANSARI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8:48:24.7800000Z"/>
    <s v="2026-02-08T12:01:22.5400000Z"/>
    <n v="80"/>
    <m/>
    <m/>
    <m/>
    <m/>
  </r>
  <r>
    <s v="T2-25_MDSDF405"/>
    <x v="13"/>
    <x v="1"/>
    <s v="Trimester 2"/>
    <x v="346"/>
    <s v="2025em1100140@bitspilani-digital.edu.in"/>
    <s v="2025EM1100140"/>
    <x v="0"/>
    <s v="ZUBAIR ANSARI"/>
    <b v="1"/>
    <n v="0"/>
    <n v="4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2:01:22.5400000Z"/>
    <n v="80"/>
    <m/>
    <m/>
    <m/>
    <m/>
  </r>
  <r>
    <s v="T2-25_MDSDF407"/>
    <x v="14"/>
    <x v="1"/>
    <s v="Trimester 2"/>
    <x v="346"/>
    <s v="2025em1100140@bitspilani-digital.edu.in"/>
    <s v="2025EM1100140"/>
    <x v="0"/>
    <s v="ZUBAIR ANSARI"/>
    <b v="1"/>
    <n v="1"/>
    <n v="71"/>
    <n v="1.4084507042253521E-2"/>
    <s v="Active"/>
    <x v="0"/>
    <n v="0"/>
    <n v="4"/>
    <n v="0"/>
    <s v="no 0% progess"/>
    <n v="0"/>
    <n v="0"/>
    <n v="0"/>
    <n v="0"/>
    <n v="0"/>
    <n v="0"/>
    <m/>
    <n v="0"/>
    <m/>
    <n v="7"/>
    <s v="2026-02-05T14:26:28.8230000Z"/>
    <s v="2026-02-08T12:01:22.5400000Z"/>
    <n v="80"/>
    <m/>
    <m/>
    <m/>
    <m/>
  </r>
  <r>
    <s v="T2-25_MDSDF418"/>
    <x v="15"/>
    <x v="1"/>
    <s v="Trimester 2"/>
    <x v="346"/>
    <s v="2025em1100140@bitspilani-digital.edu.in"/>
    <s v="2025EM1100140"/>
    <x v="0"/>
    <s v="ZUBAIR ANSARI"/>
    <b v="1"/>
    <n v="16"/>
    <n v="67"/>
    <n v="0.23880597014925373"/>
    <s v="Active"/>
    <x v="1"/>
    <n v="0"/>
    <n v="4"/>
    <n v="0"/>
    <s v="no 0% progess"/>
    <n v="0"/>
    <n v="2"/>
    <n v="3"/>
    <n v="0"/>
    <n v="0"/>
    <n v="0"/>
    <m/>
    <n v="0"/>
    <m/>
    <n v="15609"/>
    <s v="2026-02-08T13:31:30.2270000Z"/>
    <s v="2026-02-08T12:01:22.5400000Z"/>
    <n v="80"/>
    <m/>
    <s v="2026-02-08T13:31:09.8100000Z"/>
    <m/>
    <m/>
  </r>
  <r>
    <s v="T2-25_MDSDF418"/>
    <x v="15"/>
    <x v="1"/>
    <s v="Trimester 2"/>
    <x v="347"/>
    <s v="2025em1100141@bitspilani-digital.edu.in"/>
    <s v="2025EM1100141"/>
    <x v="0"/>
    <s v="DEVULAPALLI SAI SRI ANKIT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4543"/>
    <s v="2026-02-08T08:08:24.7530000Z"/>
    <s v="2026-02-08T08:07:57.4730000Z"/>
    <n v="225"/>
    <m/>
    <m/>
    <m/>
    <m/>
  </r>
  <r>
    <s v="T2-25_MDSDF407"/>
    <x v="14"/>
    <x v="1"/>
    <s v="Trimester 2"/>
    <x v="347"/>
    <s v="2025em1100141@bitspilani-digital.edu.in"/>
    <s v="2025EM1100141"/>
    <x v="0"/>
    <s v="DEVULAPALLI SAI SRI ANKIT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14:04:29.8630000Z"/>
    <s v="2026-02-08T08:07:57.4730000Z"/>
    <n v="225"/>
    <m/>
    <m/>
    <m/>
    <m/>
  </r>
  <r>
    <s v="T2-25_MDSDF405"/>
    <x v="13"/>
    <x v="1"/>
    <s v="Trimester 2"/>
    <x v="347"/>
    <s v="2025em1100141@bitspilani-digital.edu.in"/>
    <s v="2025EM1100141"/>
    <x v="0"/>
    <s v="DEVULAPALLI SAI SRI ANKIT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11"/>
    <s v="2026-02-01T05:29:51.3030000Z"/>
    <s v="2026-02-08T08:07:57.4730000Z"/>
    <n v="225"/>
    <m/>
    <m/>
    <s v="2026-01-17T17:11:25.5400000Z"/>
    <s v="2026-01-22T14:04:50.0370000Z"/>
  </r>
  <r>
    <s v="T2-25_MDSDF405"/>
    <x v="13"/>
    <x v="1"/>
    <s v="Trimester 2"/>
    <x v="348"/>
    <s v="2025em1100142@bitspilani-digital.edu.in"/>
    <s v="2025EM1100142"/>
    <x v="0"/>
    <s v="JAYANT KATHURIA"/>
    <b v="1"/>
    <n v="10"/>
    <n v="44"/>
    <n v="0.22727272727272727"/>
    <s v="Active"/>
    <x v="1"/>
    <n v="0"/>
    <n v="3"/>
    <n v="0"/>
    <s v="no 0% progess"/>
    <n v="0"/>
    <n v="3"/>
    <n v="3"/>
    <n v="0"/>
    <n v="0"/>
    <n v="0"/>
    <m/>
    <n v="0"/>
    <m/>
    <n v="15561"/>
    <s v="2026-02-08T13:28:20.7270000Z"/>
    <s v="2026-02-08T13:09:09.0570000Z"/>
    <n v="292"/>
    <m/>
    <s v="2026-02-08T13:28:16.9930000Z"/>
    <s v="2026-01-27T12:33:23.5000000Z"/>
    <s v="2026-02-08T13:28:24.9870000Z"/>
  </r>
  <r>
    <s v="T2-25_MDSDF407"/>
    <x v="14"/>
    <x v="1"/>
    <s v="Trimester 2"/>
    <x v="348"/>
    <s v="2025em1100142@bitspilani-digital.edu.in"/>
    <s v="2025EM1100142"/>
    <x v="0"/>
    <s v="JAYANT KATHURIA"/>
    <b v="1"/>
    <n v="5"/>
    <n v="71"/>
    <n v="7.0422535211267609E-2"/>
    <s v="Active"/>
    <x v="0"/>
    <n v="0"/>
    <n v="3"/>
    <n v="0"/>
    <s v="no 0% progess"/>
    <n v="0"/>
    <n v="0"/>
    <n v="0"/>
    <n v="0"/>
    <n v="0"/>
    <n v="0"/>
    <m/>
    <n v="0"/>
    <m/>
    <n v="8610"/>
    <s v="2026-02-08T13:09:41.4900000Z"/>
    <s v="2026-02-08T13:09:09.0570000Z"/>
    <n v="292"/>
    <m/>
    <m/>
    <s v="2026-01-29T10:34:41.8400000Z"/>
    <s v="2026-01-29T10:34:41.8400000Z"/>
  </r>
  <r>
    <s v="T2-25_MDSDF418"/>
    <x v="15"/>
    <x v="1"/>
    <s v="Trimester 2"/>
    <x v="348"/>
    <s v="2025em1100142@bitspilani-digital.edu.in"/>
    <s v="2025EM1100142"/>
    <x v="0"/>
    <s v="JAYANT KATHURI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1T12:25:15.7000000Z"/>
    <s v="2026-02-08T13:09:09.0570000Z"/>
    <n v="292"/>
    <m/>
    <m/>
    <m/>
    <m/>
  </r>
  <r>
    <s v="T2-25_MDSDF418"/>
    <x v="15"/>
    <x v="1"/>
    <s v="Trimester 2"/>
    <x v="349"/>
    <s v="2025em1100143@bitspilani-digital.edu.in"/>
    <s v="2025EM1100143"/>
    <x v="0"/>
    <s v="PATIL CHAITANYA VIJAY KALPANA"/>
    <b v="1"/>
    <n v="31"/>
    <n v="67"/>
    <n v="0.46268656716417911"/>
    <s v="Active"/>
    <x v="1"/>
    <n v="0"/>
    <n v="3"/>
    <n v="0"/>
    <s v="no 0% progess"/>
    <n v="0"/>
    <n v="5"/>
    <n v="5"/>
    <n v="1"/>
    <n v="1"/>
    <n v="2"/>
    <s v="2026-02-08T05:24:04.5130000Z"/>
    <n v="0"/>
    <m/>
    <n v="6746"/>
    <s v="2026-02-08T05:24:04.9670000Z"/>
    <s v="2026-02-08T05:23:14.4030000Z"/>
    <n v="375"/>
    <m/>
    <s v="2026-02-08T02:59:37.2900000Z"/>
    <m/>
    <m/>
  </r>
  <r>
    <s v="T2-25_MDSDF407"/>
    <x v="14"/>
    <x v="1"/>
    <s v="Trimester 2"/>
    <x v="349"/>
    <s v="2025em1100143@bitspilani-digital.edu.in"/>
    <s v="2025EM1100143"/>
    <x v="0"/>
    <s v="PATIL CHAITANYA VIJAY KALPANA"/>
    <b v="1"/>
    <n v="27"/>
    <n v="71"/>
    <n v="0.38028169014084506"/>
    <s v="Active"/>
    <x v="1"/>
    <n v="0"/>
    <n v="3"/>
    <n v="0"/>
    <s v="no 0% progess"/>
    <n v="0"/>
    <n v="9"/>
    <n v="9"/>
    <n v="0"/>
    <n v="0"/>
    <n v="0"/>
    <m/>
    <n v="0"/>
    <m/>
    <n v="18084"/>
    <s v="2026-02-08T04:21:22.1470000Z"/>
    <s v="2026-02-08T05:23:14.4030000Z"/>
    <n v="375"/>
    <m/>
    <s v="2026-02-08T02:58:07.2200000Z"/>
    <s v="2026-01-24T08:26:42.3800000Z"/>
    <s v="2026-01-24T08:43:47.0530000Z"/>
  </r>
  <r>
    <s v="T2-25_MDSDF405"/>
    <x v="13"/>
    <x v="1"/>
    <s v="Trimester 2"/>
    <x v="349"/>
    <s v="2025em1100143@bitspilani-digital.edu.in"/>
    <s v="2025EM1100143"/>
    <x v="0"/>
    <s v="PATIL CHAITANYA VIJAY KALPANA"/>
    <b v="1"/>
    <n v="18"/>
    <n v="44"/>
    <n v="0.40909090909090912"/>
    <s v="Active"/>
    <x v="1"/>
    <n v="0"/>
    <n v="3"/>
    <n v="0"/>
    <s v="no 0% progess"/>
    <n v="0"/>
    <n v="5"/>
    <n v="5"/>
    <n v="0"/>
    <n v="0"/>
    <n v="0"/>
    <m/>
    <n v="0"/>
    <m/>
    <n v="5951"/>
    <s v="2026-02-08T05:23:40.9300000Z"/>
    <s v="2026-02-08T05:23:14.4030000Z"/>
    <n v="375"/>
    <m/>
    <s v="2026-02-08T02:47:54.3370000Z"/>
    <s v="2026-01-25T11:53:56.6100000Z"/>
    <s v="2026-01-25T12:42:45.6000000Z"/>
  </r>
  <r>
    <s v="T2-25_MDSDF405"/>
    <x v="13"/>
    <x v="1"/>
    <s v="Trimester 2"/>
    <x v="350"/>
    <s v="2025em1100144@bitspilani-digital.edu.in"/>
    <s v="2025EM1100144"/>
    <x v="0"/>
    <s v="KHUSHI ROHIT MISHRA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4673"/>
    <s v="2026-02-08T07:30:48.1430000Z"/>
    <s v="2026-02-08T19:09:35.2900000Z"/>
    <n v="149"/>
    <m/>
    <m/>
    <m/>
    <m/>
  </r>
  <r>
    <s v="T2-25_MDSDF407"/>
    <x v="14"/>
    <x v="1"/>
    <s v="Trimester 2"/>
    <x v="350"/>
    <s v="2025em1100144@bitspilani-digital.edu.in"/>
    <s v="2025EM1100144"/>
    <x v="0"/>
    <s v="KHUSHI ROHIT MISHRA"/>
    <b v="1"/>
    <n v="16"/>
    <n v="71"/>
    <n v="0.22535211267605634"/>
    <s v="Active"/>
    <x v="1"/>
    <n v="0"/>
    <n v="3"/>
    <n v="0"/>
    <s v="no 0% progess"/>
    <n v="0"/>
    <n v="4"/>
    <n v="5"/>
    <n v="0"/>
    <n v="0"/>
    <n v="0"/>
    <m/>
    <n v="0"/>
    <m/>
    <n v="18131"/>
    <s v="2026-02-08T07:30:57.9630000Z"/>
    <s v="2026-02-08T19:09:35.2900000Z"/>
    <n v="149"/>
    <m/>
    <s v="2026-02-06T11:35:54.9400000Z"/>
    <s v="2026-02-06T11:36:31.2930000Z"/>
    <s v="2026-02-06T11:36:31.2930000Z"/>
  </r>
  <r>
    <s v="T2-25_MDSDF418"/>
    <x v="15"/>
    <x v="1"/>
    <s v="Trimester 2"/>
    <x v="350"/>
    <s v="2025em1100144@bitspilani-digital.edu.in"/>
    <s v="2025EM1100144"/>
    <x v="0"/>
    <s v="KHUSHI ROHIT MISHRA"/>
    <b v="1"/>
    <n v="68"/>
    <n v="67"/>
    <n v="1.0149253731343284"/>
    <s v="Active"/>
    <x v="1"/>
    <n v="0"/>
    <n v="3"/>
    <n v="0"/>
    <s v="no 0% progess"/>
    <n v="0"/>
    <n v="12"/>
    <n v="12"/>
    <n v="1"/>
    <n v="0"/>
    <n v="0"/>
    <s v="2026-02-04T09:31:29.0970000Z"/>
    <n v="0"/>
    <m/>
    <n v="19698"/>
    <s v="2026-02-08T07:29:11.3330000Z"/>
    <s v="2026-02-08T19:09:35.2900000Z"/>
    <n v="149"/>
    <m/>
    <s v="2026-02-08T07:28:46.3800000Z"/>
    <m/>
    <m/>
  </r>
  <r>
    <s v="T2-25_MDSDF418"/>
    <x v="15"/>
    <x v="1"/>
    <s v="Trimester 2"/>
    <x v="351"/>
    <s v="2025em1100145@bitspilani-digital.edu.in"/>
    <s v="2025EM1100145"/>
    <x v="0"/>
    <s v="D HARI KRISHNA"/>
    <b v="1"/>
    <n v="64"/>
    <n v="67"/>
    <n v="0.95522388059701491"/>
    <s v="Active"/>
    <x v="1"/>
    <n v="0"/>
    <n v="3"/>
    <n v="0"/>
    <s v="no 0% progess"/>
    <n v="0"/>
    <n v="11"/>
    <n v="11"/>
    <n v="0"/>
    <n v="0"/>
    <n v="0"/>
    <m/>
    <n v="0"/>
    <m/>
    <n v="999"/>
    <s v="2026-02-08T13:08:53.9130000Z"/>
    <s v="2026-02-08T11:41:39.7200000Z"/>
    <n v="121"/>
    <m/>
    <s v="2026-02-08T12:57:25.7070000Z"/>
    <m/>
    <m/>
  </r>
  <r>
    <s v="T2-25_MDSDF407"/>
    <x v="14"/>
    <x v="1"/>
    <s v="Trimester 2"/>
    <x v="351"/>
    <s v="2025em1100145@bitspilani-digital.edu.in"/>
    <s v="2025EM1100145"/>
    <x v="0"/>
    <s v="D HARI KRISHNA"/>
    <b v="1"/>
    <n v="4"/>
    <n v="71"/>
    <n v="5.6338028169014086E-2"/>
    <s v="Active"/>
    <x v="0"/>
    <n v="0"/>
    <n v="3"/>
    <n v="0"/>
    <s v="no 0% progess"/>
    <n v="0"/>
    <n v="1"/>
    <n v="1"/>
    <n v="0"/>
    <n v="0"/>
    <n v="0"/>
    <m/>
    <n v="0"/>
    <m/>
    <n v="206"/>
    <s v="2026-02-08T13:28:08.1700000Z"/>
    <s v="2026-02-08T11:41:39.7200000Z"/>
    <n v="121"/>
    <m/>
    <s v="2026-02-08T13:28:00.0170000Z"/>
    <s v="2026-01-21T05:56:44.7970000Z"/>
    <s v="2026-01-21T05:56:44.8030000Z"/>
  </r>
  <r>
    <s v="T2-25_MDSDF405"/>
    <x v="13"/>
    <x v="1"/>
    <s v="Trimester 2"/>
    <x v="351"/>
    <s v="2025em1100145@bitspilani-digital.edu.in"/>
    <s v="2025EM1100145"/>
    <x v="0"/>
    <s v="D HARI KRISHNA"/>
    <b v="1"/>
    <n v="29"/>
    <n v="44"/>
    <n v="0.65909090909090906"/>
    <s v="Active"/>
    <x v="1"/>
    <n v="0"/>
    <n v="3"/>
    <n v="0"/>
    <s v="no 0% progess"/>
    <n v="0"/>
    <n v="8"/>
    <n v="8"/>
    <n v="0"/>
    <n v="0"/>
    <n v="0"/>
    <m/>
    <n v="0"/>
    <m/>
    <n v="2565"/>
    <s v="2026-02-08T12:17:45.7200000Z"/>
    <s v="2026-02-08T11:41:39.7200000Z"/>
    <n v="121"/>
    <m/>
    <s v="2026-02-08T12:16:17.7100000Z"/>
    <s v="2026-02-08T11:52:13.4030000Z"/>
    <s v="2026-02-08T12:17:19.4000000Z"/>
  </r>
  <r>
    <s v="T2-25_MDSDF405"/>
    <x v="13"/>
    <x v="1"/>
    <s v="Trimester 2"/>
    <x v="352"/>
    <s v="2025em1100146@bitspilani-digital.edu.in"/>
    <s v="2025EM1100146"/>
    <x v="0"/>
    <s v="UTKARSH TRIPATHI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6T14:25:50.5670000Z"/>
    <n v="239"/>
    <m/>
    <m/>
    <m/>
    <m/>
  </r>
  <r>
    <s v="T2-25_MDSDF407"/>
    <x v="14"/>
    <x v="1"/>
    <s v="Trimester 2"/>
    <x v="352"/>
    <s v="2025em1100146@bitspilani-digital.edu.in"/>
    <s v="2025EM1100146"/>
    <x v="0"/>
    <s v="UTKARSH TRIPATHI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6T14:25:50.5670000Z"/>
    <n v="239"/>
    <m/>
    <m/>
    <m/>
    <m/>
  </r>
  <r>
    <s v="T2-25_MDSDF418"/>
    <x v="15"/>
    <x v="1"/>
    <s v="Trimester 2"/>
    <x v="352"/>
    <s v="2025em1100146@bitspilani-digital.edu.in"/>
    <s v="2025EM1100146"/>
    <x v="0"/>
    <s v="UTKARSH TRIPATHI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0"/>
    <s v="2026-01-22T04:52:18.3870000Z"/>
    <s v="2026-02-06T14:25:50.5670000Z"/>
    <n v="239"/>
    <m/>
    <m/>
    <m/>
    <m/>
  </r>
  <r>
    <s v="T2-25_MDSDF418"/>
    <x v="15"/>
    <x v="1"/>
    <s v="Trimester 2"/>
    <x v="353"/>
    <s v="2025em1100147@bitspilani-digital.edu.in"/>
    <s v="2025EM1100147"/>
    <x v="0"/>
    <s v="VINITA AGRAWAL GORE"/>
    <b v="1"/>
    <n v="66"/>
    <n v="67"/>
    <n v="0.9850746268656716"/>
    <s v="Active"/>
    <x v="1"/>
    <n v="0"/>
    <n v="3"/>
    <n v="0"/>
    <s v="no 0% progess"/>
    <n v="0"/>
    <n v="12"/>
    <n v="13"/>
    <n v="0"/>
    <n v="0"/>
    <n v="0"/>
    <m/>
    <n v="0"/>
    <m/>
    <n v="14011"/>
    <s v="2026-02-08T16:30:24.0270000Z"/>
    <s v="2026-02-08T16:20:11.2330000Z"/>
    <n v="757"/>
    <m/>
    <s v="2026-02-08T16:30:04.6870000Z"/>
    <m/>
    <m/>
  </r>
  <r>
    <s v="T2-25_MDSDF407"/>
    <x v="14"/>
    <x v="1"/>
    <s v="Trimester 2"/>
    <x v="353"/>
    <s v="2025em1100147@bitspilani-digital.edu.in"/>
    <s v="2025EM1100147"/>
    <x v="0"/>
    <s v="VINITA AGRAWAL GORE"/>
    <b v="1"/>
    <n v="38"/>
    <n v="71"/>
    <n v="0.53521126760563376"/>
    <s v="Active"/>
    <x v="1"/>
    <n v="0"/>
    <n v="3"/>
    <n v="0"/>
    <s v="no 0% progess"/>
    <n v="0"/>
    <n v="11"/>
    <n v="11"/>
    <n v="0"/>
    <n v="0"/>
    <n v="0"/>
    <m/>
    <n v="0"/>
    <m/>
    <n v="9834"/>
    <s v="2026-02-07T13:17:17.1700000Z"/>
    <s v="2026-02-08T16:20:11.2330000Z"/>
    <n v="757"/>
    <m/>
    <s v="2026-02-06T09:44:35.1830000Z"/>
    <s v="2026-02-07T13:16:57.9400000Z"/>
    <s v="2026-02-07T13:16:57.9170000Z"/>
  </r>
  <r>
    <s v="T2-25_MDSDF405"/>
    <x v="13"/>
    <x v="1"/>
    <s v="Trimester 2"/>
    <x v="353"/>
    <s v="2025em1100147@bitspilani-digital.edu.in"/>
    <s v="2025EM1100147"/>
    <x v="0"/>
    <s v="VINITA AGRAWAL GORE"/>
    <b v="1"/>
    <n v="40"/>
    <n v="44"/>
    <n v="0.90909090909090906"/>
    <s v="Active"/>
    <x v="1"/>
    <n v="0"/>
    <n v="3"/>
    <n v="0"/>
    <s v="no 0% progess"/>
    <n v="0"/>
    <n v="13"/>
    <n v="13"/>
    <n v="0"/>
    <n v="0"/>
    <n v="0"/>
    <m/>
    <n v="0"/>
    <m/>
    <n v="25321"/>
    <s v="2026-02-08T16:41:49.9830000Z"/>
    <s v="2026-02-08T16:20:11.2330000Z"/>
    <n v="757"/>
    <m/>
    <s v="2026-02-08T16:41:34.9000000Z"/>
    <s v="2026-02-05T10:59:46.4170000Z"/>
    <s v="2026-02-06T05:56:46.6870000Z"/>
  </r>
  <r>
    <s v="T2-25_MDSDF405"/>
    <x v="13"/>
    <x v="1"/>
    <s v="Trimester 2"/>
    <x v="354"/>
    <s v="2025em1100148@bitspilani-digital.edu.in"/>
    <s v="2025EM1100148"/>
    <x v="0"/>
    <s v="HARSH MOHIT SARAF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8:22:23.4870000Z"/>
    <s v="2026-02-08T08:19:38.0300000Z"/>
    <n v="129"/>
    <m/>
    <s v="2026-02-08T08:22:17.9900000Z"/>
    <m/>
    <m/>
  </r>
  <r>
    <s v="T2-25_MDSDF407"/>
    <x v="14"/>
    <x v="1"/>
    <s v="Trimester 2"/>
    <x v="354"/>
    <s v="2025em1100148@bitspilani-digital.edu.in"/>
    <s v="2025EM1100148"/>
    <x v="0"/>
    <s v="HARSH MOHIT SARAF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8:24:32.1430000Z"/>
    <s v="2026-02-08T08:19:38.0300000Z"/>
    <n v="129"/>
    <m/>
    <s v="2026-02-08T08:24:27.5300000Z"/>
    <m/>
    <m/>
  </r>
  <r>
    <s v="T2-25_MDSDF418"/>
    <x v="15"/>
    <x v="1"/>
    <s v="Trimester 2"/>
    <x v="354"/>
    <s v="2025em1100148@bitspilani-digital.edu.in"/>
    <s v="2025EM1100148"/>
    <x v="0"/>
    <s v="HARSH MOHIT SARAF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8:25:37.9700000Z"/>
    <s v="2026-02-08T08:19:38.0300000Z"/>
    <n v="129"/>
    <m/>
    <s v="2026-02-08T08:25:33.5530000Z"/>
    <m/>
    <m/>
  </r>
  <r>
    <s v="T2-25_MDSDF401"/>
    <x v="9"/>
    <x v="1"/>
    <s v="Trimester 2"/>
    <x v="355"/>
    <s v="2025em1100150@bitspilani-digital.edu.in"/>
    <s v="2025EM1100150"/>
    <x v="0"/>
    <s v="APARNA ASHOK"/>
    <b v="1"/>
    <n v="12"/>
    <n v="68"/>
    <n v="0.17647058823529413"/>
    <s v="Active"/>
    <x v="1"/>
    <n v="0"/>
    <n v="5"/>
    <n v="0"/>
    <s v="no 0% progess"/>
    <n v="0"/>
    <n v="0"/>
    <n v="0"/>
    <n v="0"/>
    <n v="0"/>
    <n v="0"/>
    <m/>
    <n v="0"/>
    <m/>
    <n v="166"/>
    <s v="2026-01-27T06:06:40.8070000Z"/>
    <s v="2026-02-08T07:48:37.6170000Z"/>
    <n v="213"/>
    <m/>
    <m/>
    <m/>
    <m/>
  </r>
  <r>
    <s v="T2-25_MDSDF405"/>
    <x v="13"/>
    <x v="1"/>
    <s v="Trimester 2"/>
    <x v="355"/>
    <s v="2025em1100150@bitspilani-digital.edu.in"/>
    <s v="2025EM1100150"/>
    <x v="0"/>
    <s v="APARNA ASHOK"/>
    <b v="1"/>
    <n v="7"/>
    <n v="44"/>
    <n v="0.15909090909090909"/>
    <s v="Active"/>
    <x v="1"/>
    <n v="0"/>
    <n v="5"/>
    <n v="0"/>
    <s v="no 0% progess"/>
    <n v="0"/>
    <n v="0"/>
    <n v="0"/>
    <n v="0"/>
    <n v="0"/>
    <n v="0"/>
    <m/>
    <n v="0"/>
    <m/>
    <n v="6558"/>
    <s v="2026-01-27T06:04:34.3100000Z"/>
    <s v="2026-02-08T07:48:37.6170000Z"/>
    <n v="213"/>
    <m/>
    <m/>
    <s v="2026-01-23T12:29:28.0500000Z"/>
    <s v="2026-01-23T15:48:46.1900000Z"/>
  </r>
  <r>
    <s v="T2-25_MDSDF403"/>
    <x v="12"/>
    <x v="1"/>
    <s v="Trimester 2"/>
    <x v="355"/>
    <s v="2025em1100150@bitspilani-digital.edu.in"/>
    <s v="2025EM1100150"/>
    <x v="0"/>
    <s v="APARNA ASHOK"/>
    <b v="1"/>
    <n v="4"/>
    <n v="42"/>
    <n v="9.5238095238095233E-2"/>
    <s v="Active"/>
    <x v="0"/>
    <n v="0"/>
    <n v="5"/>
    <n v="0"/>
    <s v="no 0% progess"/>
    <n v="0"/>
    <n v="0"/>
    <n v="0"/>
    <n v="0"/>
    <n v="0"/>
    <n v="0"/>
    <m/>
    <n v="0"/>
    <m/>
    <n v="19"/>
    <s v="2026-02-08T07:53:17.2400000Z"/>
    <s v="2026-02-08T07:48:37.6170000Z"/>
    <n v="213"/>
    <m/>
    <m/>
    <s v="2026-02-08T07:52:53.9070000Z"/>
    <s v="2026-02-08T07:52:53.9030000Z"/>
  </r>
  <r>
    <s v="T2-25_MDSDF402"/>
    <x v="11"/>
    <x v="1"/>
    <s v="Trimester 2"/>
    <x v="355"/>
    <s v="2025em1100150@bitspilani-digital.edu.in"/>
    <s v="2025EM1100150"/>
    <x v="0"/>
    <s v="APARNA ASHOK"/>
    <b v="1"/>
    <n v="0"/>
    <n v="3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17T17:35:51.1600000Z"/>
    <s v="2026-02-08T07:48:37.6170000Z"/>
    <n v="213"/>
    <m/>
    <m/>
    <m/>
    <m/>
  </r>
  <r>
    <s v="T2-25_MDSDF406"/>
    <x v="16"/>
    <x v="1"/>
    <s v="Trimester 2"/>
    <x v="355"/>
    <s v="2025em1100150@bitspilani-digital.edu.in"/>
    <s v="2025EM1100150"/>
    <x v="0"/>
    <s v="APARNA ASHOK"/>
    <b v="1"/>
    <n v="7"/>
    <n v="64"/>
    <n v="0.109375"/>
    <s v="Active"/>
    <x v="1"/>
    <n v="0"/>
    <n v="5"/>
    <n v="0"/>
    <s v="no 0% progess"/>
    <n v="0"/>
    <n v="0"/>
    <n v="0"/>
    <n v="0"/>
    <n v="0"/>
    <n v="0"/>
    <m/>
    <n v="0"/>
    <m/>
    <n v="28"/>
    <s v="2026-01-22T17:03:06.2870000Z"/>
    <s v="2026-02-08T07:48:37.6170000Z"/>
    <n v="213"/>
    <m/>
    <m/>
    <m/>
    <m/>
  </r>
  <r>
    <s v="T2-25_MDSDF405"/>
    <x v="13"/>
    <x v="1"/>
    <s v="Trimester 2"/>
    <x v="356"/>
    <s v="2025em1100151@bitspilani-digital.edu.in"/>
    <s v="2025EM1100151"/>
    <x v="0"/>
    <s v="DURBAKA L N N M G K SREE KAVYA SARM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0T08:26:21.9330000Z"/>
    <n v="69"/>
    <m/>
    <m/>
    <m/>
    <m/>
  </r>
  <r>
    <s v="T2-25_MDSDF418"/>
    <x v="15"/>
    <x v="1"/>
    <s v="Trimester 2"/>
    <x v="356"/>
    <s v="2025em1100151@bitspilani-digital.edu.in"/>
    <s v="2025EM1100151"/>
    <x v="0"/>
    <s v="DURBAKA L N N M G K SREE KAVYA SARMA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0"/>
    <m/>
    <s v="2026-01-20T08:26:21.9330000Z"/>
    <n v="69"/>
    <m/>
    <m/>
    <m/>
    <m/>
  </r>
  <r>
    <s v="T2-25_MDSDF407"/>
    <x v="14"/>
    <x v="1"/>
    <s v="Trimester 2"/>
    <x v="356"/>
    <s v="2025em1100151@bitspilani-digital.edu.in"/>
    <s v="2025EM1100151"/>
    <x v="0"/>
    <s v="DURBAKA L N N M G K SREE KAVYA SARMA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0T08:26:21.9330000Z"/>
    <n v="69"/>
    <m/>
    <m/>
    <m/>
    <m/>
  </r>
  <r>
    <s v="T2-25_MDSDF401"/>
    <x v="9"/>
    <x v="1"/>
    <s v="Trimester 2"/>
    <x v="357"/>
    <s v="2025em1100153@bitspilani-digital.edu.in"/>
    <s v="2025EM1100153"/>
    <x v="0"/>
    <s v="RAJDEEP DAS"/>
    <b v="1"/>
    <n v="2"/>
    <n v="68"/>
    <n v="2.9411764705882353E-2"/>
    <s v="Active"/>
    <x v="0"/>
    <n v="0"/>
    <n v="4"/>
    <n v="0"/>
    <s v="no 0% progess"/>
    <n v="0"/>
    <n v="1"/>
    <n v="1"/>
    <n v="0"/>
    <n v="0"/>
    <n v="0"/>
    <m/>
    <n v="0"/>
    <m/>
    <n v="17"/>
    <s v="2026-02-07T18:51:58.4700000Z"/>
    <s v="2026-02-08T16:01:02.0930000Z"/>
    <n v="166"/>
    <m/>
    <s v="2026-02-07T18:51:53.3000000Z"/>
    <m/>
    <m/>
  </r>
  <r>
    <s v="T2-25_MDSDF407"/>
    <x v="14"/>
    <x v="1"/>
    <s v="Trimester 2"/>
    <x v="357"/>
    <s v="2025em1100153@bitspilani-digital.edu.in"/>
    <s v="2025EM1100153"/>
    <x v="0"/>
    <s v="RAJDEEP DAS"/>
    <b v="1"/>
    <n v="2"/>
    <n v="71"/>
    <n v="2.8169014084507043E-2"/>
    <s v="Active"/>
    <x v="0"/>
    <n v="0"/>
    <n v="4"/>
    <n v="0"/>
    <s v="no 0% progess"/>
    <n v="0"/>
    <n v="1"/>
    <n v="1"/>
    <n v="0"/>
    <n v="0"/>
    <n v="0"/>
    <m/>
    <n v="0"/>
    <m/>
    <n v="0"/>
    <s v="2026-02-07T19:12:55.5430000Z"/>
    <s v="2026-02-08T16:01:02.0930000Z"/>
    <n v="166"/>
    <m/>
    <s v="2026-02-07T19:12:45.7770000Z"/>
    <m/>
    <m/>
  </r>
  <r>
    <s v="T2-25_MDSDF418"/>
    <x v="15"/>
    <x v="1"/>
    <s v="Trimester 2"/>
    <x v="357"/>
    <s v="2025em1100153@bitspilani-digital.edu.in"/>
    <s v="2025EM1100153"/>
    <x v="0"/>
    <s v="RAJDEEP DAS"/>
    <b v="1"/>
    <n v="1"/>
    <n v="67"/>
    <n v="1.4925373134328358E-2"/>
    <s v="Active"/>
    <x v="0"/>
    <n v="0"/>
    <n v="4"/>
    <n v="0"/>
    <s v="no 0% progess"/>
    <n v="0"/>
    <n v="1"/>
    <n v="1"/>
    <n v="0"/>
    <n v="0"/>
    <n v="0"/>
    <m/>
    <n v="0"/>
    <m/>
    <n v="0"/>
    <s v="2026-02-07T19:16:04.2270000Z"/>
    <s v="2026-02-08T16:01:02.0930000Z"/>
    <n v="166"/>
    <m/>
    <s v="2026-02-07T19:15:55.2530000Z"/>
    <m/>
    <m/>
  </r>
  <r>
    <s v="T2-25_MDSDF405"/>
    <x v="13"/>
    <x v="1"/>
    <s v="Trimester 2"/>
    <x v="357"/>
    <s v="2025em1100153@bitspilani-digital.edu.in"/>
    <s v="2025EM1100153"/>
    <x v="0"/>
    <s v="RAJDEEP DAS"/>
    <b v="1"/>
    <n v="1"/>
    <n v="44"/>
    <n v="2.2727272727272728E-2"/>
    <s v="Active"/>
    <x v="0"/>
    <n v="0"/>
    <n v="4"/>
    <n v="0"/>
    <s v="no 0% progess"/>
    <n v="0"/>
    <n v="1"/>
    <n v="1"/>
    <n v="0"/>
    <n v="0"/>
    <n v="0"/>
    <m/>
    <n v="0"/>
    <m/>
    <n v="0"/>
    <s v="2026-02-07T18:58:26.0070000Z"/>
    <s v="2026-02-08T16:01:02.0930000Z"/>
    <n v="166"/>
    <m/>
    <s v="2026-02-07T18:58:22.2000000Z"/>
    <m/>
    <m/>
  </r>
  <r>
    <s v="T2-25_MDSDF405"/>
    <x v="13"/>
    <x v="1"/>
    <s v="Trimester 2"/>
    <x v="358"/>
    <s v="2025em1100155@bitspilani-digital.edu.in"/>
    <s v="2025EM1100155"/>
    <x v="0"/>
    <s v="ANUSHA PALA"/>
    <b v="1"/>
    <n v="24"/>
    <n v="44"/>
    <n v="0.54545454545454541"/>
    <s v="Active"/>
    <x v="1"/>
    <n v="0"/>
    <n v="3"/>
    <n v="0"/>
    <s v="no 0% progess"/>
    <n v="0"/>
    <n v="6"/>
    <n v="8"/>
    <n v="0"/>
    <n v="0"/>
    <n v="1"/>
    <m/>
    <n v="0"/>
    <m/>
    <n v="44938"/>
    <s v="2026-02-09T06:22:51.0600000Z"/>
    <s v="2026-02-09T05:35:50.2170000Z"/>
    <n v="434"/>
    <m/>
    <s v="2026-02-07T13:13:52.8570000Z"/>
    <s v="2026-02-09T06:23:12.5630000Z"/>
    <s v="2026-02-09T06:23:12.5670000Z"/>
  </r>
  <r>
    <s v="T2-25_MDSDF418"/>
    <x v="15"/>
    <x v="1"/>
    <s v="Trimester 2"/>
    <x v="358"/>
    <s v="2025em1100155@bitspilani-digital.edu.in"/>
    <s v="2025EM1100155"/>
    <x v="0"/>
    <s v="ANUSHA PALA"/>
    <b v="1"/>
    <n v="23"/>
    <n v="67"/>
    <n v="0.34328358208955223"/>
    <s v="Active"/>
    <x v="1"/>
    <n v="0"/>
    <n v="3"/>
    <n v="0"/>
    <s v="no 0% progess"/>
    <n v="0"/>
    <n v="0"/>
    <n v="0"/>
    <n v="0"/>
    <n v="1"/>
    <n v="25"/>
    <s v="2026-01-29T06:44:41.6070000Z"/>
    <n v="0"/>
    <m/>
    <n v="7425"/>
    <s v="2026-02-09T05:36:40.4630000Z"/>
    <s v="2026-02-09T05:35:50.2170000Z"/>
    <n v="434"/>
    <m/>
    <m/>
    <m/>
    <m/>
  </r>
  <r>
    <s v="T2-25_MDSDF407"/>
    <x v="14"/>
    <x v="1"/>
    <s v="Trimester 2"/>
    <x v="358"/>
    <s v="2025em1100155@bitspilani-digital.edu.in"/>
    <s v="2025EM1100155"/>
    <x v="0"/>
    <s v="ANUSHA PALA"/>
    <b v="1"/>
    <n v="49"/>
    <n v="71"/>
    <n v="0.6901408450704225"/>
    <s v="Active"/>
    <x v="1"/>
    <n v="0"/>
    <n v="3"/>
    <n v="0"/>
    <s v="no 0% progess"/>
    <n v="0"/>
    <n v="13"/>
    <n v="14"/>
    <n v="0"/>
    <n v="0"/>
    <n v="4"/>
    <m/>
    <n v="0"/>
    <m/>
    <n v="44935"/>
    <s v="2026-02-07T05:27:56.5770000Z"/>
    <s v="2026-02-09T05:35:50.2170000Z"/>
    <n v="434"/>
    <m/>
    <s v="2026-02-06T05:58:47.7900000Z"/>
    <s v="2026-02-06T06:00:26.0330000Z"/>
    <s v="2026-02-06T06:01:58.5630000Z"/>
  </r>
  <r>
    <s v="T2-25_MDSDF407"/>
    <x v="14"/>
    <x v="1"/>
    <s v="Trimester 2"/>
    <x v="359"/>
    <s v="2025em1100156@bitspilani-digital.edu.in"/>
    <s v="2025EM1100156"/>
    <x v="0"/>
    <s v="ESHANTHEKA M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6:20:23.4770000Z"/>
    <s v="2026-02-08T13:17:40.9800000Z"/>
    <n v="130"/>
    <m/>
    <s v="2026-02-08T16:20:17.6900000Z"/>
    <m/>
    <m/>
  </r>
  <r>
    <s v="T2-25_MDSDF418"/>
    <x v="15"/>
    <x v="1"/>
    <s v="Trimester 2"/>
    <x v="359"/>
    <s v="2025em1100156@bitspilani-digital.edu.in"/>
    <s v="2025EM1100156"/>
    <x v="0"/>
    <s v="ESHANTHEKA M"/>
    <b v="1"/>
    <n v="3"/>
    <n v="67"/>
    <n v="4.4776119402985072E-2"/>
    <s v="Active"/>
    <x v="0"/>
    <n v="0"/>
    <n v="3"/>
    <n v="0"/>
    <s v="no 0% progess"/>
    <n v="0"/>
    <n v="3"/>
    <n v="3"/>
    <n v="0"/>
    <n v="0"/>
    <n v="0"/>
    <m/>
    <n v="0"/>
    <m/>
    <n v="3824"/>
    <s v="2026-02-08T15:56:44.1700000Z"/>
    <s v="2026-02-08T13:17:40.9800000Z"/>
    <n v="130"/>
    <m/>
    <s v="2026-02-08T15:56:36.8200000Z"/>
    <m/>
    <m/>
  </r>
  <r>
    <s v="T2-25_MDSDF405"/>
    <x v="13"/>
    <x v="1"/>
    <s v="Trimester 2"/>
    <x v="359"/>
    <s v="2025em1100156@bitspilani-digital.edu.in"/>
    <s v="2025EM1100156"/>
    <x v="0"/>
    <s v="ESHANTHEKA M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4:26:36.0000000Z"/>
    <s v="2026-02-08T13:17:40.9800000Z"/>
    <n v="130"/>
    <m/>
    <s v="2026-02-08T14:26:34.7930000Z"/>
    <m/>
    <m/>
  </r>
  <r>
    <s v="T2-25_MDSDF405"/>
    <x v="13"/>
    <x v="1"/>
    <s v="Trimester 2"/>
    <x v="360"/>
    <s v="2025em1100157@bitspilani-digital.edu.in"/>
    <s v="2025EM1100157"/>
    <x v="0"/>
    <s v="AKSHAT JAIN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866"/>
    <s v="2026-02-08T18:49:34.9870000Z"/>
    <s v="2026-02-08T17:58:58.6430000Z"/>
    <n v="148"/>
    <m/>
    <s v="2026-02-08T19:13:43.9100000Z"/>
    <m/>
    <m/>
  </r>
  <r>
    <s v="T2-25_MDSDF418"/>
    <x v="15"/>
    <x v="1"/>
    <s v="Trimester 2"/>
    <x v="360"/>
    <s v="2025em1100157@bitspilani-digital.edu.in"/>
    <s v="2025EM1100157"/>
    <x v="0"/>
    <s v="AKSHAT JAIN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5"/>
    <s v="2026-02-06T12:22:58.7270000Z"/>
    <s v="2026-02-08T17:58:58.6430000Z"/>
    <n v="148"/>
    <m/>
    <m/>
    <m/>
    <m/>
  </r>
  <r>
    <s v="T2-25_MDSDF407"/>
    <x v="14"/>
    <x v="1"/>
    <s v="Trimester 2"/>
    <x v="360"/>
    <s v="2025em1100157@bitspilani-digital.edu.in"/>
    <s v="2025EM1100157"/>
    <x v="0"/>
    <s v="AKSHAT JAIN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842"/>
    <s v="2026-02-06T12:22:44.5400000Z"/>
    <s v="2026-02-08T17:58:58.6430000Z"/>
    <n v="148"/>
    <m/>
    <m/>
    <s v="2026-01-23T18:04:30.2530000Z"/>
    <s v="2026-01-23T18:04:30.2630000Z"/>
  </r>
  <r>
    <s v="T2-25_MDSDF407"/>
    <x v="14"/>
    <x v="1"/>
    <s v="Trimester 2"/>
    <x v="361"/>
    <s v="2025em1100158@bitspilani-digital.edu.in"/>
    <s v="2025EM1100158"/>
    <x v="0"/>
    <s v="KISHORE P"/>
    <b v="1"/>
    <n v="21"/>
    <n v="71"/>
    <n v="0.29577464788732394"/>
    <s v="Active"/>
    <x v="1"/>
    <n v="0"/>
    <n v="3"/>
    <n v="0"/>
    <s v="no 0% progess"/>
    <n v="0"/>
    <n v="2"/>
    <n v="2"/>
    <n v="0"/>
    <n v="0"/>
    <n v="0"/>
    <m/>
    <n v="0"/>
    <m/>
    <n v="8396"/>
    <s v="2026-02-07T19:08:12.6070000Z"/>
    <s v="2026-02-07T18:46:11.3970000Z"/>
    <n v="109"/>
    <m/>
    <s v="2026-02-07T19:08:07.7970000Z"/>
    <s v="2026-02-03T21:06:28.0270000Z"/>
    <s v="2026-02-03T21:06:28.0300000Z"/>
  </r>
  <r>
    <s v="T2-25_MDSDF418"/>
    <x v="15"/>
    <x v="1"/>
    <s v="Trimester 2"/>
    <x v="361"/>
    <s v="2025em1100158@bitspilani-digital.edu.in"/>
    <s v="2025EM1100158"/>
    <x v="0"/>
    <s v="KISHORE P"/>
    <b v="1"/>
    <n v="24"/>
    <n v="67"/>
    <n v="0.35820895522388058"/>
    <s v="Active"/>
    <x v="1"/>
    <n v="0"/>
    <n v="3"/>
    <n v="0"/>
    <s v="no 0% progess"/>
    <n v="0"/>
    <n v="4"/>
    <n v="4"/>
    <n v="0"/>
    <n v="0"/>
    <n v="0"/>
    <m/>
    <n v="0"/>
    <m/>
    <n v="1464"/>
    <s v="2026-02-07T18:49:46.1170000Z"/>
    <s v="2026-02-07T18:46:11.3970000Z"/>
    <n v="109"/>
    <m/>
    <s v="2026-02-07T18:49:37.2330000Z"/>
    <m/>
    <m/>
  </r>
  <r>
    <s v="T2-25_MDSDF405"/>
    <x v="13"/>
    <x v="1"/>
    <s v="Trimester 2"/>
    <x v="361"/>
    <s v="2025em1100158@bitspilani-digital.edu.in"/>
    <s v="2025EM1100158"/>
    <x v="0"/>
    <s v="KISHORE P"/>
    <b v="1"/>
    <n v="2"/>
    <n v="44"/>
    <n v="4.5454545454545456E-2"/>
    <s v="Active"/>
    <x v="0"/>
    <n v="0"/>
    <n v="3"/>
    <n v="0"/>
    <s v="no 0% progess"/>
    <n v="0"/>
    <n v="2"/>
    <n v="2"/>
    <n v="0"/>
    <n v="0"/>
    <n v="0"/>
    <m/>
    <n v="0"/>
    <m/>
    <n v="15"/>
    <s v="2026-02-07T19:08:23.9530000Z"/>
    <s v="2026-02-07T18:46:11.3970000Z"/>
    <n v="109"/>
    <m/>
    <s v="2026-02-07T19:00:18.9770000Z"/>
    <m/>
    <m/>
  </r>
  <r>
    <s v="T2-25_MDSDF405"/>
    <x v="13"/>
    <x v="1"/>
    <s v="Trimester 2"/>
    <x v="362"/>
    <s v="2025em1100159@bitspilani-digital.edu.in"/>
    <s v="2025EM1100159"/>
    <x v="0"/>
    <s v="REENA AGRAWAL"/>
    <b v="1"/>
    <n v="34"/>
    <n v="44"/>
    <n v="0.77272727272727271"/>
    <s v="Active"/>
    <x v="1"/>
    <n v="0"/>
    <n v="3"/>
    <n v="0"/>
    <s v="no 0% progess"/>
    <n v="0"/>
    <n v="9"/>
    <n v="9"/>
    <n v="0"/>
    <n v="0"/>
    <n v="0"/>
    <m/>
    <n v="0"/>
    <m/>
    <n v="32448"/>
    <s v="2026-02-09T06:00:17.7130000Z"/>
    <s v="2026-02-09T06:18:32.3400000Z"/>
    <n v="525"/>
    <m/>
    <s v="2026-02-05T17:54:51.7930000Z"/>
    <s v="2026-02-07T12:50:04.6330000Z"/>
    <s v="2026-02-07T15:04:26.8630000Z"/>
  </r>
  <r>
    <s v="T2-25_MDSDF418"/>
    <x v="15"/>
    <x v="1"/>
    <s v="Trimester 2"/>
    <x v="362"/>
    <s v="2025em1100159@bitspilani-digital.edu.in"/>
    <s v="2025EM1100159"/>
    <x v="0"/>
    <s v="REENA AGRAWAL"/>
    <b v="1"/>
    <n v="40"/>
    <n v="67"/>
    <n v="0.59701492537313428"/>
    <s v="Active"/>
    <x v="1"/>
    <n v="0"/>
    <n v="3"/>
    <n v="0"/>
    <s v="no 0% progess"/>
    <n v="0"/>
    <n v="6"/>
    <n v="6"/>
    <n v="0"/>
    <n v="0"/>
    <n v="0"/>
    <m/>
    <n v="0"/>
    <m/>
    <n v="62130"/>
    <s v="2026-02-06T15:28:57.9500000Z"/>
    <s v="2026-02-09T06:18:32.3400000Z"/>
    <n v="525"/>
    <m/>
    <s v="2026-01-28T18:13:27.7530000Z"/>
    <m/>
    <m/>
  </r>
  <r>
    <s v="T2-25_MDSDF407"/>
    <x v="14"/>
    <x v="1"/>
    <s v="Trimester 2"/>
    <x v="362"/>
    <s v="2025em1100159@bitspilani-digital.edu.in"/>
    <s v="2025EM1100159"/>
    <x v="0"/>
    <s v="REENA AGRAWAL"/>
    <b v="1"/>
    <n v="51"/>
    <n v="71"/>
    <n v="0.71830985915492962"/>
    <s v="Active"/>
    <x v="1"/>
    <n v="0"/>
    <n v="3"/>
    <n v="0"/>
    <s v="no 0% progess"/>
    <n v="0"/>
    <n v="15"/>
    <n v="15"/>
    <n v="0"/>
    <n v="0"/>
    <n v="0"/>
    <m/>
    <n v="0"/>
    <m/>
    <n v="73347"/>
    <s v="2026-02-07T13:06:55.0600000Z"/>
    <s v="2026-02-09T06:18:32.3400000Z"/>
    <n v="525"/>
    <m/>
    <s v="2026-02-06T12:36:01.8630000Z"/>
    <s v="2026-02-06T11:36:06.5200000Z"/>
    <s v="2026-02-06T12:36:23.9230000Z"/>
  </r>
  <r>
    <s v="T2-25_MDSDF407"/>
    <x v="14"/>
    <x v="1"/>
    <s v="Trimester 2"/>
    <x v="363"/>
    <s v="2025em1100160@bitspilani-digital.edu.in"/>
    <s v="2025EM1100160"/>
    <x v="0"/>
    <s v="AVANYA CHAUDHARY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679"/>
    <s v="2026-01-30T13:10:25.4070000Z"/>
    <s v="2026-02-07T13:21:46.4230000Z"/>
    <n v="244"/>
    <m/>
    <m/>
    <m/>
    <m/>
  </r>
  <r>
    <s v="T2-25_MDSDF418"/>
    <x v="15"/>
    <x v="1"/>
    <s v="Trimester 2"/>
    <x v="363"/>
    <s v="2025em1100160@bitspilani-digital.edu.in"/>
    <s v="2025EM1100160"/>
    <x v="0"/>
    <s v="AVANYA CHAUDHARY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100"/>
    <s v="2026-01-30T15:29:57.2100000Z"/>
    <s v="2026-02-07T13:21:46.4230000Z"/>
    <n v="244"/>
    <m/>
    <m/>
    <m/>
    <m/>
  </r>
  <r>
    <s v="T2-25_MDSDF405"/>
    <x v="13"/>
    <x v="1"/>
    <s v="Trimester 2"/>
    <x v="363"/>
    <s v="2025em1100160@bitspilani-digital.edu.in"/>
    <s v="2025EM1100160"/>
    <x v="0"/>
    <s v="AVANYA CHAUDHARY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2218"/>
    <s v="2026-01-24T14:19:26.6200000Z"/>
    <s v="2026-02-07T13:21:46.4230000Z"/>
    <n v="244"/>
    <m/>
    <m/>
    <m/>
    <m/>
  </r>
  <r>
    <s v="T2-25_MDSDF405"/>
    <x v="13"/>
    <x v="1"/>
    <s v="Trimester 2"/>
    <x v="364"/>
    <s v="2025em1100161@bitspilani-digital.edu.in"/>
    <s v="2025EM1100161"/>
    <x v="0"/>
    <s v="SAURABH YUVRAJ MOWADE"/>
    <b v="1"/>
    <n v="30"/>
    <n v="44"/>
    <n v="0.68181818181818177"/>
    <s v="Active"/>
    <x v="1"/>
    <n v="0"/>
    <n v="3"/>
    <n v="0"/>
    <s v="no 0% progess"/>
    <n v="0"/>
    <n v="9"/>
    <n v="9"/>
    <n v="0"/>
    <n v="0"/>
    <n v="0"/>
    <m/>
    <n v="0"/>
    <m/>
    <n v="17032"/>
    <s v="2026-02-08T05:20:13.2730000Z"/>
    <s v="2026-02-08T16:01:29.9070000Z"/>
    <n v="109"/>
    <m/>
    <s v="2026-02-08T05:19:46.7670000Z"/>
    <s v="2026-02-07T12:45:08.7500000Z"/>
    <s v="2026-02-07T12:45:24.2830000Z"/>
  </r>
  <r>
    <s v="T2-25_MDSDF418"/>
    <x v="15"/>
    <x v="1"/>
    <s v="Trimester 2"/>
    <x v="364"/>
    <s v="2025em1100161@bitspilani-digital.edu.in"/>
    <s v="2025EM1100161"/>
    <x v="0"/>
    <s v="SAURABH YUVRAJ MOWADE"/>
    <b v="1"/>
    <n v="60"/>
    <n v="67"/>
    <n v="0.89552238805970152"/>
    <s v="Active"/>
    <x v="1"/>
    <n v="0"/>
    <n v="3"/>
    <n v="0"/>
    <s v="no 0% progess"/>
    <n v="0"/>
    <n v="8"/>
    <n v="8"/>
    <n v="0"/>
    <n v="0"/>
    <n v="0"/>
    <m/>
    <n v="0"/>
    <m/>
    <n v="21198"/>
    <s v="2026-02-08T16:17:35.2270000Z"/>
    <s v="2026-02-08T16:01:29.9070000Z"/>
    <n v="109"/>
    <m/>
    <s v="2026-02-08T16:17:24.8100000Z"/>
    <m/>
    <m/>
  </r>
  <r>
    <s v="T2-25_MDSDF407"/>
    <x v="14"/>
    <x v="1"/>
    <s v="Trimester 2"/>
    <x v="364"/>
    <s v="2025em1100161@bitspilani-digital.edu.in"/>
    <s v="2025EM1100161"/>
    <x v="0"/>
    <s v="SAURABH YUVRAJ MOWADE"/>
    <b v="1"/>
    <n v="69"/>
    <n v="71"/>
    <n v="0.971830985915493"/>
    <s v="Active"/>
    <x v="1"/>
    <n v="0"/>
    <n v="3"/>
    <n v="0"/>
    <s v="no 0% progess"/>
    <n v="0"/>
    <n v="21"/>
    <n v="21"/>
    <n v="0"/>
    <n v="0"/>
    <n v="0"/>
    <m/>
    <n v="0"/>
    <m/>
    <n v="19496"/>
    <s v="2026-02-08T09:25:38.9700000Z"/>
    <s v="2026-02-08T16:01:29.9070000Z"/>
    <n v="109"/>
    <m/>
    <s v="2026-02-08T09:25:32.3570000Z"/>
    <s v="2026-02-05T15:06:15.9730000Z"/>
    <s v="2026-02-05T15:08:58.6700000Z"/>
  </r>
  <r>
    <s v="T2-25_MDSDF407"/>
    <x v="14"/>
    <x v="1"/>
    <s v="Trimester 2"/>
    <x v="365"/>
    <s v="2025em1100162@bitspilani-digital.edu.in"/>
    <s v="2025EM1100162"/>
    <x v="0"/>
    <s v="RAI SANJAY KUMAR AKHILESH"/>
    <b v="1"/>
    <n v="12"/>
    <n v="71"/>
    <n v="0.16901408450704225"/>
    <s v="Active"/>
    <x v="1"/>
    <n v="0"/>
    <n v="3"/>
    <n v="0"/>
    <s v="no 0% progess"/>
    <n v="0"/>
    <n v="0"/>
    <n v="0"/>
    <n v="0"/>
    <n v="0"/>
    <n v="0"/>
    <m/>
    <n v="0"/>
    <m/>
    <n v="1169"/>
    <s v="2026-02-09T05:52:47.4270000Z"/>
    <s v="2026-02-09T05:52:25.6770000Z"/>
    <n v="285"/>
    <m/>
    <m/>
    <s v="2026-02-09T06:09:28.1530000Z"/>
    <s v="2026-02-09T06:09:28.1500000Z"/>
  </r>
  <r>
    <s v="T2-25_MDSDF418"/>
    <x v="15"/>
    <x v="1"/>
    <s v="Trimester 2"/>
    <x v="365"/>
    <s v="2025em1100162@bitspilani-digital.edu.in"/>
    <s v="2025EM1100162"/>
    <x v="0"/>
    <s v="RAI SANJAY KUMAR AKHILESH"/>
    <b v="1"/>
    <n v="32"/>
    <n v="67"/>
    <n v="0.47761194029850745"/>
    <s v="Active"/>
    <x v="1"/>
    <n v="0"/>
    <n v="3"/>
    <n v="0"/>
    <s v="no 0% progess"/>
    <n v="0"/>
    <n v="4"/>
    <n v="4"/>
    <n v="1"/>
    <n v="0"/>
    <n v="0"/>
    <s v="2026-01-27T16:35:59.8600000Z"/>
    <n v="0"/>
    <m/>
    <n v="1497"/>
    <s v="2026-02-07T02:39:19.1530000Z"/>
    <s v="2026-02-09T05:52:25.6770000Z"/>
    <n v="285"/>
    <m/>
    <s v="2026-01-27T16:28:13.3930000Z"/>
    <m/>
    <m/>
  </r>
  <r>
    <s v="T2-25_MDSDF405"/>
    <x v="13"/>
    <x v="1"/>
    <s v="Trimester 2"/>
    <x v="365"/>
    <s v="2025em1100162@bitspilani-digital.edu.in"/>
    <s v="2025EM1100162"/>
    <x v="0"/>
    <s v="RAI SANJAY KUMAR AKHILESH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308"/>
    <s v="2026-02-02T07:32:02.1570000Z"/>
    <s v="2026-02-09T05:52:25.6770000Z"/>
    <n v="285"/>
    <m/>
    <m/>
    <s v="2026-01-17T18:49:15.2570000Z"/>
    <s v="2026-01-24T14:19:51.7630000Z"/>
  </r>
  <r>
    <s v="T2-25_MDSDF405"/>
    <x v="13"/>
    <x v="1"/>
    <s v="Trimester 2"/>
    <x v="366"/>
    <s v="2025em1100163@bitspilani-digital.edu.in"/>
    <s v="2025EM1100163"/>
    <x v="0"/>
    <s v="JOSHI VANDITA PIYUSHBHAI"/>
    <b v="1"/>
    <n v="39"/>
    <n v="44"/>
    <n v="0.88636363636363635"/>
    <s v="Active"/>
    <x v="1"/>
    <n v="0"/>
    <n v="3"/>
    <n v="0"/>
    <s v="no 0% progess"/>
    <n v="0"/>
    <n v="13"/>
    <n v="17"/>
    <n v="0"/>
    <n v="0"/>
    <n v="3"/>
    <m/>
    <n v="0"/>
    <m/>
    <n v="334557"/>
    <s v="2026-02-09T07:16:21.0770000Z"/>
    <s v="2026-02-09T07:15:35.6530000Z"/>
    <n v="611"/>
    <m/>
    <s v="2026-02-08T16:26:24.3370000Z"/>
    <s v="2026-02-03T07:21:15.2630000Z"/>
    <s v="2026-02-07T08:42:56.5370000Z"/>
  </r>
  <r>
    <s v="T2-25_MDSDF418"/>
    <x v="15"/>
    <x v="1"/>
    <s v="Trimester 2"/>
    <x v="366"/>
    <s v="2025em1100163@bitspilani-digital.edu.in"/>
    <s v="2025EM1100163"/>
    <x v="0"/>
    <s v="JOSHI VANDITA PIYUSHBHAI"/>
    <b v="1"/>
    <n v="68"/>
    <n v="67"/>
    <n v="1.0149253731343284"/>
    <s v="Active"/>
    <x v="1"/>
    <n v="0"/>
    <n v="3"/>
    <n v="0"/>
    <s v="no 0% progess"/>
    <n v="0"/>
    <n v="12"/>
    <n v="12"/>
    <n v="0"/>
    <n v="0"/>
    <n v="25"/>
    <m/>
    <n v="0"/>
    <m/>
    <n v="215298"/>
    <s v="2026-02-08T16:53:06.6270000Z"/>
    <s v="2026-02-09T07:15:35.6530000Z"/>
    <n v="611"/>
    <m/>
    <s v="2026-02-08T16:52:10.1470000Z"/>
    <m/>
    <m/>
  </r>
  <r>
    <s v="T2-25_MDSDF407"/>
    <x v="14"/>
    <x v="1"/>
    <s v="Trimester 2"/>
    <x v="366"/>
    <s v="2025em1100163@bitspilani-digital.edu.in"/>
    <s v="2025EM1100163"/>
    <x v="0"/>
    <s v="JOSHI VANDITA PIYUSHBHAI"/>
    <b v="1"/>
    <n v="48"/>
    <n v="71"/>
    <n v="0.676056338028169"/>
    <s v="Active"/>
    <x v="1"/>
    <n v="0"/>
    <n v="3"/>
    <n v="0"/>
    <s v="no 0% progess"/>
    <n v="0"/>
    <n v="7"/>
    <n v="8"/>
    <n v="0"/>
    <n v="0"/>
    <n v="4"/>
    <m/>
    <n v="0"/>
    <m/>
    <n v="140913"/>
    <s v="2026-02-09T07:19:43.1700000Z"/>
    <s v="2026-02-09T07:15:35.6530000Z"/>
    <n v="611"/>
    <m/>
    <s v="2026-02-04T19:49:11.1970000Z"/>
    <s v="2026-02-03T08:14:15.4770000Z"/>
    <s v="2026-02-09T07:15:39.0530000Z"/>
  </r>
  <r>
    <s v="T2-25_MDSDF418"/>
    <x v="15"/>
    <x v="1"/>
    <s v="Trimester 2"/>
    <x v="367"/>
    <s v="2025em1100164@bitspilani-digital.edu.in"/>
    <s v="2025EM1100164"/>
    <x v="0"/>
    <s v="SIDDHANT BALIYAN"/>
    <b v="1"/>
    <n v="6"/>
    <n v="67"/>
    <n v="8.9552238805970144E-2"/>
    <s v="Active"/>
    <x v="0"/>
    <n v="0"/>
    <n v="3"/>
    <n v="0"/>
    <s v="no 0% progess"/>
    <n v="0"/>
    <n v="0"/>
    <n v="0"/>
    <n v="0"/>
    <n v="0"/>
    <n v="0"/>
    <m/>
    <n v="0"/>
    <m/>
    <n v="16848"/>
    <s v="2026-02-06T13:50:41.3200000Z"/>
    <s v="2026-02-08T09:36:14.1500000Z"/>
    <n v="200"/>
    <m/>
    <m/>
    <m/>
    <m/>
  </r>
  <r>
    <s v="T2-25_MDSDF402"/>
    <x v="11"/>
    <x v="1"/>
    <s v="Trimester 2"/>
    <x v="367"/>
    <s v="2025em1100164@bitspilani-digital.edu.in"/>
    <s v="2025EM1100164"/>
    <x v="0"/>
    <s v="SIDDHANT BALIYAN"/>
    <b v="1"/>
    <n v="1"/>
    <n v="36"/>
    <n v="2.7777777777777776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8T09:36:14.1500000Z"/>
    <n v="200"/>
    <m/>
    <m/>
    <m/>
    <m/>
  </r>
  <r>
    <s v="T2-25_MDSDF401"/>
    <x v="9"/>
    <x v="1"/>
    <s v="Trimester 2"/>
    <x v="367"/>
    <s v="2025em1100164@bitspilani-digital.edu.in"/>
    <s v="2025EM1100164"/>
    <x v="0"/>
    <s v="SIDDHANT BALIYAN"/>
    <b v="1"/>
    <n v="1"/>
    <n v="68"/>
    <n v="1.4705882352941176E-2"/>
    <s v="Active"/>
    <x v="0"/>
    <n v="0"/>
    <n v="3"/>
    <n v="0"/>
    <s v="no 0% progess"/>
    <n v="0"/>
    <n v="0"/>
    <n v="0"/>
    <n v="0"/>
    <n v="0"/>
    <n v="0"/>
    <m/>
    <n v="0"/>
    <m/>
    <n v="0"/>
    <s v="2026-02-06T15:46:15.7600000Z"/>
    <s v="2026-02-08T09:36:14.1500000Z"/>
    <n v="200"/>
    <m/>
    <m/>
    <m/>
    <m/>
  </r>
  <r>
    <s v="T2-25_MDSDF418"/>
    <x v="15"/>
    <x v="1"/>
    <s v="Trimester 2"/>
    <x v="368"/>
    <s v="2025em1100165@bitspilani-digital.edu.in"/>
    <s v="2025EM1100165"/>
    <x v="0"/>
    <s v="GUDIVADA HEMANTH CHAND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3:42:13.5170000Z"/>
    <s v="2026-02-09T06:33:32.6430000Z"/>
    <n v="227"/>
    <m/>
    <s v="2026-02-08T03:40:52.1500000Z"/>
    <m/>
    <m/>
  </r>
  <r>
    <s v="T2-25_MDSDF407"/>
    <x v="14"/>
    <x v="1"/>
    <s v="Trimester 2"/>
    <x v="368"/>
    <s v="2025em1100165@bitspilani-digital.edu.in"/>
    <s v="2025EM1100165"/>
    <x v="0"/>
    <s v="GUDIVADA HEMANTH CHAND"/>
    <b v="1"/>
    <n v="14"/>
    <n v="71"/>
    <n v="0.19718309859154928"/>
    <s v="Active"/>
    <x v="1"/>
    <n v="0"/>
    <n v="3"/>
    <n v="0"/>
    <s v="no 0% progess"/>
    <n v="0"/>
    <n v="4"/>
    <n v="4"/>
    <n v="0"/>
    <n v="0"/>
    <n v="0"/>
    <m/>
    <n v="0"/>
    <m/>
    <n v="14371"/>
    <s v="2026-02-09T06:33:47.4970000Z"/>
    <s v="2026-02-09T06:33:32.6430000Z"/>
    <n v="227"/>
    <m/>
    <s v="2026-02-08T03:37:53.4670000Z"/>
    <s v="2026-01-30T12:46:57.5430000Z"/>
    <s v="2026-01-30T12:46:57.5170000Z"/>
  </r>
  <r>
    <s v="T2-25_MDSDF405"/>
    <x v="13"/>
    <x v="1"/>
    <s v="Trimester 2"/>
    <x v="368"/>
    <s v="2025em1100165@bitspilani-digital.edu.in"/>
    <s v="2025EM1100165"/>
    <x v="0"/>
    <s v="GUDIVADA HEMANTH CHAND"/>
    <b v="1"/>
    <n v="13"/>
    <n v="44"/>
    <n v="0.29545454545454547"/>
    <s v="Active"/>
    <x v="1"/>
    <n v="0"/>
    <n v="3"/>
    <n v="0"/>
    <s v="no 0% progess"/>
    <n v="0"/>
    <n v="5"/>
    <n v="5"/>
    <n v="0"/>
    <n v="0"/>
    <n v="0"/>
    <m/>
    <n v="0"/>
    <m/>
    <n v="5864"/>
    <s v="2026-02-08T03:41:56.4270000Z"/>
    <s v="2026-02-09T06:33:32.6430000Z"/>
    <n v="227"/>
    <m/>
    <s v="2026-02-08T03:26:55.6570000Z"/>
    <s v="2026-01-18T12:53:37.4270000Z"/>
    <s v="2026-01-18T14:56:54.9370000Z"/>
  </r>
  <r>
    <s v="T2-25_MDSDF405"/>
    <x v="13"/>
    <x v="1"/>
    <s v="Trimester 2"/>
    <x v="369"/>
    <s v="2025em1100167@bitspilani-digital.edu.in"/>
    <s v="2025EM1100167"/>
    <x v="0"/>
    <s v="KOMAL BHASKAR"/>
    <b v="1"/>
    <n v="12"/>
    <n v="44"/>
    <n v="0.27272727272727271"/>
    <s v="Active"/>
    <x v="1"/>
    <n v="0"/>
    <n v="3"/>
    <n v="0"/>
    <s v="no 0% progess"/>
    <n v="0"/>
    <n v="1"/>
    <n v="1"/>
    <n v="0"/>
    <n v="0"/>
    <n v="0"/>
    <m/>
    <n v="0"/>
    <m/>
    <n v="1710"/>
    <s v="2026-02-08T18:09:16.8700000Z"/>
    <s v="2026-02-08T17:54:40.3830000Z"/>
    <n v="234"/>
    <m/>
    <s v="2026-02-08T18:00:27.7170000Z"/>
    <s v="2026-01-24T14:21:12.1870000Z"/>
    <s v="2026-01-26T20:00:25.2200000Z"/>
  </r>
  <r>
    <s v="T2-25_MDSDF407"/>
    <x v="14"/>
    <x v="1"/>
    <s v="Trimester 2"/>
    <x v="369"/>
    <s v="2025em1100167@bitspilani-digital.edu.in"/>
    <s v="2025EM1100167"/>
    <x v="0"/>
    <s v="KOMAL BHASKAR"/>
    <b v="1"/>
    <n v="12"/>
    <n v="71"/>
    <n v="0.16901408450704225"/>
    <s v="Active"/>
    <x v="1"/>
    <n v="0"/>
    <n v="3"/>
    <n v="0"/>
    <s v="no 0% progess"/>
    <n v="0"/>
    <n v="1"/>
    <n v="1"/>
    <n v="0"/>
    <n v="0"/>
    <n v="0"/>
    <m/>
    <n v="0"/>
    <m/>
    <n v="29547"/>
    <s v="2026-02-08T18:08:56.6870000Z"/>
    <s v="2026-02-08T17:54:40.3830000Z"/>
    <n v="234"/>
    <m/>
    <s v="2026-02-08T18:08:10.5830000Z"/>
    <s v="2026-01-31T15:01:54.0330000Z"/>
    <s v="2026-02-06T12:21:52.5200000Z"/>
  </r>
  <r>
    <s v="T2-25_MDSDF418"/>
    <x v="15"/>
    <x v="1"/>
    <s v="Trimester 2"/>
    <x v="369"/>
    <s v="2025em1100167@bitspilani-digital.edu.in"/>
    <s v="2025EM1100167"/>
    <x v="0"/>
    <s v="KOMAL BHASKAR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935"/>
    <s v="2026-01-31T11:45:06.2630000Z"/>
    <s v="2026-02-08T17:54:40.3830000Z"/>
    <n v="234"/>
    <m/>
    <m/>
    <m/>
    <m/>
  </r>
  <r>
    <s v="T2-25_MDSDF402"/>
    <x v="11"/>
    <x v="1"/>
    <s v="Trimester 2"/>
    <x v="370"/>
    <s v="2025em1100168@bitspilani-digital.edu.in"/>
    <s v="2025EM1100168"/>
    <x v="0"/>
    <s v="MOHIT BADKUL"/>
    <b v="1"/>
    <n v="25"/>
    <n v="36"/>
    <n v="0.69444444444444442"/>
    <s v="Active"/>
    <x v="1"/>
    <n v="0"/>
    <n v="4"/>
    <n v="0"/>
    <s v="no 0% progess"/>
    <n v="0"/>
    <n v="2"/>
    <n v="2"/>
    <n v="1"/>
    <n v="0"/>
    <n v="5"/>
    <s v="2026-02-05T20:26:20.5800000Z"/>
    <n v="0"/>
    <m/>
    <n v="43798"/>
    <s v="2026-02-08T17:05:42.7270000Z"/>
    <s v="2026-02-08T11:32:07.3630000Z"/>
    <n v="70"/>
    <m/>
    <s v="2026-02-05T19:48:19.5330000Z"/>
    <s v="2026-02-08T15:54:27.6370000Z"/>
    <s v="2026-02-08T15:54:27.6400000Z"/>
  </r>
  <r>
    <s v="T2-25_MDSDF403"/>
    <x v="12"/>
    <x v="1"/>
    <s v="Trimester 2"/>
    <x v="370"/>
    <s v="2025em1100168@bitspilani-digital.edu.in"/>
    <s v="2025EM1100168"/>
    <x v="0"/>
    <s v="MOHIT BADKUL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456"/>
    <s v="2026-01-20T15:06:56.4930000Z"/>
    <s v="2026-02-08T11:32:07.3630000Z"/>
    <n v="70"/>
    <m/>
    <m/>
    <s v="2026-01-20T15:07:00.0630000Z"/>
    <s v="2026-01-20T15:07:00.0700000Z"/>
  </r>
  <r>
    <s v="T2-25_MDSDF404"/>
    <x v="10"/>
    <x v="1"/>
    <s v="Trimester 2"/>
    <x v="370"/>
    <s v="2025em1100168@bitspilani-digital.edu.in"/>
    <s v="2025EM1100168"/>
    <x v="0"/>
    <s v="MOHIT BADKUL"/>
    <b v="1"/>
    <n v="15"/>
    <n v="85"/>
    <n v="0.17647058823529413"/>
    <s v="Active"/>
    <x v="1"/>
    <n v="0"/>
    <n v="4"/>
    <n v="0"/>
    <s v="no 0% progess"/>
    <n v="0"/>
    <n v="0"/>
    <n v="0"/>
    <n v="0"/>
    <n v="0"/>
    <n v="2"/>
    <m/>
    <n v="0"/>
    <m/>
    <n v="4192"/>
    <s v="2026-02-06T15:39:09.3300000Z"/>
    <s v="2026-02-08T11:32:07.3630000Z"/>
    <n v="70"/>
    <m/>
    <m/>
    <m/>
    <m/>
  </r>
  <r>
    <s v="T2-25_MDSDF401"/>
    <x v="9"/>
    <x v="1"/>
    <s v="Trimester 2"/>
    <x v="370"/>
    <s v="2025em1100168@bitspilani-digital.edu.in"/>
    <s v="2025EM1100168"/>
    <x v="0"/>
    <s v="MOHIT BADKUL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7264"/>
    <s v="2026-02-06T14:19:43.0070000Z"/>
    <s v="2026-02-08T11:32:07.3630000Z"/>
    <n v="70"/>
    <m/>
    <m/>
    <m/>
    <m/>
  </r>
  <r>
    <s v="T2-25_MDSDF418"/>
    <x v="15"/>
    <x v="1"/>
    <s v="Trimester 2"/>
    <x v="371"/>
    <s v="2025em1100172@bitspilani-digital.edu.in"/>
    <s v="2025EM1100172"/>
    <x v="0"/>
    <s v="CARVALHO ALOYSIUS JOHNSON"/>
    <b v="1"/>
    <n v="30"/>
    <n v="67"/>
    <n v="0.44776119402985076"/>
    <s v="Active"/>
    <x v="1"/>
    <n v="0"/>
    <n v="3"/>
    <n v="0"/>
    <s v="no 0% progess"/>
    <n v="0"/>
    <n v="2"/>
    <n v="2"/>
    <n v="0"/>
    <n v="0"/>
    <n v="0"/>
    <m/>
    <n v="0"/>
    <m/>
    <n v="45413"/>
    <s v="2026-02-08T08:56:33.2700000Z"/>
    <s v="2026-02-08T08:25:23.2430000Z"/>
    <n v="249"/>
    <m/>
    <s v="2026-02-08T08:56:27.3000000Z"/>
    <m/>
    <m/>
  </r>
  <r>
    <s v="T2-25_MDSDF407"/>
    <x v="14"/>
    <x v="1"/>
    <s v="Trimester 2"/>
    <x v="371"/>
    <s v="2025em1100172@bitspilani-digital.edu.in"/>
    <s v="2025EM1100172"/>
    <x v="0"/>
    <s v="CARVALHO ALOYSIUS JOHNSON"/>
    <b v="1"/>
    <n v="37"/>
    <n v="71"/>
    <n v="0.52112676056338025"/>
    <s v="Active"/>
    <x v="1"/>
    <n v="0"/>
    <n v="3"/>
    <n v="0"/>
    <s v="no 0% progess"/>
    <n v="0"/>
    <n v="1"/>
    <n v="1"/>
    <n v="0"/>
    <n v="0"/>
    <n v="0"/>
    <m/>
    <n v="0"/>
    <m/>
    <n v="142435"/>
    <s v="2026-02-08T09:46:46.3470000Z"/>
    <s v="2026-02-08T08:25:23.2430000Z"/>
    <n v="249"/>
    <m/>
    <s v="2026-02-08T09:46:39.4170000Z"/>
    <s v="2026-02-05T06:34:04.6270000Z"/>
    <s v="2026-02-05T06:55:46.1030000Z"/>
  </r>
  <r>
    <s v="T2-25_MDSDF405"/>
    <x v="13"/>
    <x v="1"/>
    <s v="Trimester 2"/>
    <x v="371"/>
    <s v="2025em1100172@bitspilani-digital.edu.in"/>
    <s v="2025EM1100172"/>
    <x v="0"/>
    <s v="CARVALHO ALOYSIUS JOHNSON"/>
    <b v="1"/>
    <n v="8"/>
    <n v="44"/>
    <n v="0.18181818181818182"/>
    <s v="Active"/>
    <x v="1"/>
    <n v="0"/>
    <n v="3"/>
    <n v="0"/>
    <s v="no 0% progess"/>
    <n v="0"/>
    <n v="1"/>
    <n v="1"/>
    <n v="0"/>
    <n v="0"/>
    <n v="0"/>
    <m/>
    <n v="0"/>
    <m/>
    <n v="4168"/>
    <s v="2026-02-08T08:48:34.7400000Z"/>
    <s v="2026-02-08T08:25:23.2430000Z"/>
    <n v="249"/>
    <m/>
    <s v="2026-02-08T08:48:21.0800000Z"/>
    <s v="2026-01-26T07:58:36.8800000Z"/>
    <s v="2026-01-26T07:58:36.8870000Z"/>
  </r>
  <r>
    <s v="T2-25_MDSDF405"/>
    <x v="13"/>
    <x v="1"/>
    <s v="Trimester 2"/>
    <x v="372"/>
    <s v="2025em1100173@bitspilani-digital.edu.in"/>
    <s v="2025EM1100173"/>
    <x v="0"/>
    <s v="SANDIP BEHURA"/>
    <b v="1"/>
    <n v="6"/>
    <n v="44"/>
    <n v="0.13636363636363635"/>
    <s v="Active"/>
    <x v="1"/>
    <n v="0"/>
    <n v="3"/>
    <n v="0"/>
    <s v="no 0% progess"/>
    <n v="0"/>
    <n v="0"/>
    <n v="0"/>
    <n v="0"/>
    <n v="0"/>
    <n v="0"/>
    <m/>
    <n v="0"/>
    <m/>
    <n v="13199"/>
    <s v="2026-02-02T05:27:37.0570000Z"/>
    <s v="2026-02-09T05:58:11.0330000Z"/>
    <n v="135"/>
    <m/>
    <m/>
    <s v="2026-01-29T06:59:29.7200000Z"/>
    <s v="2026-01-29T06:59:29.7200000Z"/>
  </r>
  <r>
    <s v="T2-25_MDSDF407"/>
    <x v="14"/>
    <x v="1"/>
    <s v="Trimester 2"/>
    <x v="372"/>
    <s v="2025em1100173@bitspilani-digital.edu.in"/>
    <s v="2025EM1100173"/>
    <x v="0"/>
    <s v="SANDIP BEHURA"/>
    <b v="1"/>
    <n v="16"/>
    <n v="71"/>
    <n v="0.22535211267605634"/>
    <s v="Active"/>
    <x v="1"/>
    <n v="0"/>
    <n v="3"/>
    <n v="0"/>
    <s v="no 0% progess"/>
    <n v="0"/>
    <n v="0"/>
    <n v="0"/>
    <n v="0"/>
    <n v="0"/>
    <n v="0"/>
    <m/>
    <n v="0"/>
    <m/>
    <n v="7709"/>
    <s v="2026-01-30T05:00:19.5870000Z"/>
    <s v="2026-02-09T05:58:11.0330000Z"/>
    <n v="135"/>
    <m/>
    <m/>
    <s v="2026-01-30T05:00:31.5030000Z"/>
    <s v="2026-01-30T05:00:31.5030000Z"/>
  </r>
  <r>
    <s v="T2-25_MDSDF418"/>
    <x v="15"/>
    <x v="1"/>
    <s v="Trimester 2"/>
    <x v="372"/>
    <s v="2025em1100173@bitspilani-digital.edu.in"/>
    <s v="2025EM1100173"/>
    <x v="0"/>
    <s v="SANDIP BEHURA"/>
    <b v="1"/>
    <n v="19"/>
    <n v="67"/>
    <n v="0.28358208955223879"/>
    <s v="Active"/>
    <x v="1"/>
    <n v="0"/>
    <n v="3"/>
    <n v="0"/>
    <s v="no 0% progess"/>
    <n v="0"/>
    <n v="1"/>
    <n v="1"/>
    <n v="0"/>
    <n v="0"/>
    <n v="0"/>
    <m/>
    <n v="0"/>
    <m/>
    <n v="12430"/>
    <s v="2026-01-30T04:54:18.2200000Z"/>
    <s v="2026-02-09T05:58:11.0330000Z"/>
    <n v="135"/>
    <m/>
    <s v="2026-01-24T06:17:50.5400000Z"/>
    <m/>
    <m/>
  </r>
  <r>
    <s v="T2-25_MDSDF418"/>
    <x v="15"/>
    <x v="1"/>
    <s v="Trimester 2"/>
    <x v="373"/>
    <s v="2025em1100175@bitspilani-digital.edu.in"/>
    <s v="2025EM1100175"/>
    <x v="0"/>
    <s v="BIJU M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07:43:44.3570000Z"/>
    <s v="2026-02-08T15:11:48.8030000Z"/>
    <n v="105"/>
    <m/>
    <m/>
    <m/>
    <m/>
  </r>
  <r>
    <s v="T2-25_MDSDF407"/>
    <x v="14"/>
    <x v="1"/>
    <s v="Trimester 2"/>
    <x v="373"/>
    <s v="2025em1100175@bitspilani-digital.edu.in"/>
    <s v="2025EM1100175"/>
    <x v="0"/>
    <s v="BIJU M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5:11:48.8030000Z"/>
    <n v="105"/>
    <m/>
    <m/>
    <m/>
    <m/>
  </r>
  <r>
    <s v="T2-25_MDSDF405"/>
    <x v="13"/>
    <x v="1"/>
    <s v="Trimester 2"/>
    <x v="373"/>
    <s v="2025em1100175@bitspilani-digital.edu.in"/>
    <s v="2025EM1100175"/>
    <x v="0"/>
    <s v="BIJU M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5:12:27.0570000Z"/>
    <s v="2026-02-08T15:11:48.8030000Z"/>
    <n v="105"/>
    <m/>
    <m/>
    <m/>
    <m/>
  </r>
  <r>
    <s v="T2-25_MDSDF403"/>
    <x v="12"/>
    <x v="1"/>
    <s v="Trimester 2"/>
    <x v="374"/>
    <s v="2025em1100176@bitspilani-digital.edu.in"/>
    <s v="2025EM1100176"/>
    <x v="0"/>
    <s v="BALASUBRAMANIAM M"/>
    <b v="1"/>
    <n v="36"/>
    <n v="42"/>
    <n v="0.8571428571428571"/>
    <s v="Active"/>
    <x v="1"/>
    <n v="0"/>
    <n v="4"/>
    <n v="0"/>
    <s v="no 0% progess"/>
    <n v="0"/>
    <n v="1"/>
    <n v="1"/>
    <n v="0"/>
    <n v="0"/>
    <n v="0"/>
    <m/>
    <n v="0"/>
    <m/>
    <n v="27526"/>
    <s v="2026-01-26T05:25:06.5830000Z"/>
    <s v="2026-02-07T07:51:54.5200000Z"/>
    <n v="113"/>
    <m/>
    <s v="2026-01-23T00:16:23.8970000Z"/>
    <s v="2026-01-26T08:38:09.5270000Z"/>
    <s v="2026-01-26T08:38:09.5370000Z"/>
  </r>
  <r>
    <s v="T2-25_MDSDF402"/>
    <x v="11"/>
    <x v="1"/>
    <s v="Trimester 2"/>
    <x v="374"/>
    <s v="2025em1100176@bitspilani-digital.edu.in"/>
    <s v="2025EM1100176"/>
    <x v="0"/>
    <s v="BALASUBRAMANIAM M"/>
    <b v="1"/>
    <n v="28"/>
    <n v="36"/>
    <n v="0.77777777777777779"/>
    <s v="Active"/>
    <x v="1"/>
    <n v="0"/>
    <n v="4"/>
    <n v="0"/>
    <s v="no 0% progess"/>
    <n v="0"/>
    <n v="2"/>
    <n v="2"/>
    <n v="0"/>
    <n v="0"/>
    <n v="0"/>
    <m/>
    <n v="0"/>
    <m/>
    <n v="32660"/>
    <s v="2026-01-31T05:04:29.1230000Z"/>
    <s v="2026-02-07T07:51:54.5200000Z"/>
    <n v="113"/>
    <m/>
    <s v="2026-01-29T14:14:58.9900000Z"/>
    <s v="2026-01-31T12:46:15.4100000Z"/>
    <s v="2026-01-31T12:46:15.4170000Z"/>
  </r>
  <r>
    <s v="T2-25_MDSDF401"/>
    <x v="9"/>
    <x v="1"/>
    <s v="Trimester 2"/>
    <x v="374"/>
    <s v="2025em1100176@bitspilani-digital.edu.in"/>
    <s v="2025EM1100176"/>
    <x v="0"/>
    <s v="BALASUBRAMANIAM M"/>
    <b v="1"/>
    <n v="18"/>
    <n v="68"/>
    <n v="0.26470588235294118"/>
    <s v="Active"/>
    <x v="1"/>
    <n v="0"/>
    <n v="4"/>
    <n v="0"/>
    <s v="no 0% progess"/>
    <n v="0"/>
    <n v="4"/>
    <n v="4"/>
    <n v="0"/>
    <n v="0"/>
    <n v="0"/>
    <m/>
    <n v="0"/>
    <m/>
    <n v="13543"/>
    <s v="2026-02-07T09:21:24.9570000Z"/>
    <s v="2026-02-07T07:51:54.5200000Z"/>
    <n v="113"/>
    <m/>
    <s v="2026-02-07T09:20:48.1900000Z"/>
    <m/>
    <m/>
  </r>
  <r>
    <s v="T2-25_MDSDF406"/>
    <x v="16"/>
    <x v="1"/>
    <s v="Trimester 2"/>
    <x v="374"/>
    <s v="2025em1100176@bitspilani-digital.edu.in"/>
    <s v="2025EM1100176"/>
    <x v="0"/>
    <s v="BALASUBRAMANIAM M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9T12:48:09.4930000Z"/>
    <s v="2026-02-07T07:51:54.5200000Z"/>
    <n v="113"/>
    <m/>
    <m/>
    <m/>
    <m/>
  </r>
  <r>
    <s v="T2-25_MDSDF405"/>
    <x v="13"/>
    <x v="1"/>
    <s v="Trimester 2"/>
    <x v="375"/>
    <s v="2025em1100177@bitspilani-digital.edu.in"/>
    <s v="2025EM1100177"/>
    <x v="0"/>
    <s v="MANVEEN KAUR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21:34:16.2170000Z"/>
    <n v="99"/>
    <m/>
    <m/>
    <m/>
    <m/>
  </r>
  <r>
    <s v="T2-25_MDSDF407"/>
    <x v="14"/>
    <x v="1"/>
    <s v="Trimester 2"/>
    <x v="375"/>
    <s v="2025em1100177@bitspilani-digital.edu.in"/>
    <s v="2025EM1100177"/>
    <x v="0"/>
    <s v="MANVEEN KAU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21:34:16.2170000Z"/>
    <n v="99"/>
    <m/>
    <m/>
    <m/>
    <m/>
  </r>
  <r>
    <s v="T2-25_MDSDF418"/>
    <x v="15"/>
    <x v="1"/>
    <s v="Trimester 2"/>
    <x v="375"/>
    <s v="2025em1100177@bitspilani-digital.edu.in"/>
    <s v="2025EM1100177"/>
    <x v="0"/>
    <s v="MANVEEN KAUR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21:34:16.2170000Z"/>
    <n v="99"/>
    <m/>
    <m/>
    <m/>
    <m/>
  </r>
  <r>
    <s v="T2-25_MDSDF401"/>
    <x v="9"/>
    <x v="1"/>
    <s v="Trimester 2"/>
    <x v="376"/>
    <s v="2025em1100179@bitspilani-digital.edu.in"/>
    <s v="2025EM1100179"/>
    <x v="0"/>
    <s v="BHOSALE MANAVENDRA VILASRAO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18"/>
    <s v="2026-01-31T09:59:33.7100000Z"/>
    <s v="2026-01-31T09:59:25.0570000Z"/>
    <n v="48"/>
    <m/>
    <m/>
    <m/>
    <m/>
  </r>
  <r>
    <s v="T2-25_MDSDF402"/>
    <x v="11"/>
    <x v="1"/>
    <s v="Trimester 2"/>
    <x v="376"/>
    <s v="2025em1100179@bitspilani-digital.edu.in"/>
    <s v="2025EM1100179"/>
    <x v="0"/>
    <s v="BHOSALE MANAVENDRA VILASRAO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6"/>
    <s v="2026-01-25T14:19:34.0730000Z"/>
    <s v="2026-01-31T09:59:25.0570000Z"/>
    <n v="48"/>
    <m/>
    <m/>
    <m/>
    <m/>
  </r>
  <r>
    <s v="T2-25_MDSDF403"/>
    <x v="12"/>
    <x v="1"/>
    <s v="Trimester 2"/>
    <x v="376"/>
    <s v="2025em1100179@bitspilani-digital.edu.in"/>
    <s v="2025EM1100179"/>
    <x v="0"/>
    <s v="BHOSALE MANAVENDRA VILASRAO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9:59:25.0570000Z"/>
    <n v="48"/>
    <m/>
    <m/>
    <m/>
    <m/>
  </r>
  <r>
    <s v="T2-25_MDSDF404"/>
    <x v="10"/>
    <x v="1"/>
    <s v="Trimester 2"/>
    <x v="376"/>
    <s v="2025em1100179@bitspilani-digital.edu.in"/>
    <s v="2025EM1100179"/>
    <x v="0"/>
    <s v="BHOSALE MANAVENDRA VILASRAO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0"/>
    <s v="2026-01-31T10:03:03.0130000Z"/>
    <s v="2026-01-31T09:59:25.0570000Z"/>
    <n v="48"/>
    <m/>
    <m/>
    <m/>
    <m/>
  </r>
  <r>
    <s v="T2-25_MDSDF418"/>
    <x v="15"/>
    <x v="1"/>
    <s v="Trimester 2"/>
    <x v="377"/>
    <s v="2025em1100180@bitspilani-digital.edu.in"/>
    <s v="2025EM1100180"/>
    <x v="0"/>
    <s v="AVINASH GOEN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0"/>
    <s v="2026-02-08T15:12:59.6370000Z"/>
    <s v="2026-02-08T14:50:41.2400000Z"/>
    <n v="173"/>
    <m/>
    <s v="2026-02-08T15:12:53.6130000Z"/>
    <m/>
    <m/>
  </r>
  <r>
    <s v="T2-25_MDSDF407"/>
    <x v="14"/>
    <x v="1"/>
    <s v="Trimester 2"/>
    <x v="377"/>
    <s v="2025em1100180@bitspilani-digital.edu.in"/>
    <s v="2025EM1100180"/>
    <x v="0"/>
    <s v="AVINASH GOEN"/>
    <b v="1"/>
    <n v="6"/>
    <n v="71"/>
    <n v="8.4507042253521125E-2"/>
    <s v="Active"/>
    <x v="0"/>
    <n v="0"/>
    <n v="3"/>
    <n v="0"/>
    <s v="no 0% progess"/>
    <n v="0"/>
    <n v="1"/>
    <n v="1"/>
    <n v="0"/>
    <n v="0"/>
    <n v="0"/>
    <m/>
    <n v="0"/>
    <m/>
    <n v="637"/>
    <s v="2026-02-08T15:10:49.4030000Z"/>
    <s v="2026-02-08T14:50:41.2400000Z"/>
    <n v="173"/>
    <m/>
    <s v="2026-02-08T15:10:45.6230000Z"/>
    <s v="2026-01-30T16:59:25.9530000Z"/>
    <s v="2026-01-30T17:04:43.2570000Z"/>
  </r>
  <r>
    <s v="T2-25_MDSDF405"/>
    <x v="13"/>
    <x v="1"/>
    <s v="Trimester 2"/>
    <x v="377"/>
    <s v="2025em1100180@bitspilani-digital.edu.in"/>
    <s v="2025EM1100180"/>
    <x v="0"/>
    <s v="AVINASH GOEN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126628"/>
    <s v="2026-02-08T15:03:54.7370000Z"/>
    <s v="2026-02-08T14:50:41.2400000Z"/>
    <n v="173"/>
    <m/>
    <s v="2026-02-08T15:03:51.1470000Z"/>
    <s v="2026-01-30T17:20:55.0600000Z"/>
    <s v="2026-01-30T17:20:58.9400000Z"/>
  </r>
  <r>
    <s v="T2-25_MDSDF405"/>
    <x v="13"/>
    <x v="1"/>
    <s v="Trimester 2"/>
    <x v="378"/>
    <s v="2025em1100181@bitspilani-digital.edu.in"/>
    <s v="2025EM1100181"/>
    <x v="0"/>
    <s v="BHANDERI KRISKUMAR RASIKBHAI"/>
    <b v="1"/>
    <n v="8"/>
    <n v="44"/>
    <n v="0.18181818181818182"/>
    <s v="Active"/>
    <x v="1"/>
    <n v="0"/>
    <n v="3"/>
    <n v="0"/>
    <s v="no 0% progess"/>
    <n v="0"/>
    <n v="0"/>
    <n v="0"/>
    <n v="0"/>
    <n v="0"/>
    <n v="0"/>
    <m/>
    <n v="0"/>
    <m/>
    <n v="1628"/>
    <s v="2026-01-25T11:55:14.7870000Z"/>
    <s v="2026-02-08T21:53:50.9430000Z"/>
    <n v="538"/>
    <m/>
    <m/>
    <s v="2026-01-25T11:51:28.4400000Z"/>
    <s v="2026-01-25T11:55:17.2870000Z"/>
  </r>
  <r>
    <s v="T2-25_MDSDF407"/>
    <x v="14"/>
    <x v="1"/>
    <s v="Trimester 2"/>
    <x v="378"/>
    <s v="2025em1100181@bitspilani-digital.edu.in"/>
    <s v="2025EM1100181"/>
    <x v="0"/>
    <s v="BHANDERI KRISKUMAR RASIKBHAI"/>
    <b v="1"/>
    <n v="49"/>
    <n v="71"/>
    <n v="0.6901408450704225"/>
    <s v="Active"/>
    <x v="1"/>
    <n v="0"/>
    <n v="3"/>
    <n v="0"/>
    <s v="no 0% progess"/>
    <n v="0"/>
    <n v="9"/>
    <n v="10"/>
    <n v="0"/>
    <n v="0"/>
    <n v="1"/>
    <m/>
    <n v="0"/>
    <m/>
    <n v="28093"/>
    <s v="2026-02-08T21:43:07.6930000Z"/>
    <s v="2026-02-08T21:53:50.9430000Z"/>
    <n v="538"/>
    <m/>
    <s v="2026-02-08T21:37:39.2970000Z"/>
    <s v="2026-02-08T21:18:14.4730000Z"/>
    <s v="2026-02-08T21:18:14.4770000Z"/>
  </r>
  <r>
    <s v="T2-25_MDSDF418"/>
    <x v="15"/>
    <x v="1"/>
    <s v="Trimester 2"/>
    <x v="378"/>
    <s v="2025em1100181@bitspilani-digital.edu.in"/>
    <s v="2025EM1100181"/>
    <x v="0"/>
    <s v="BHANDERI KRISKUMAR RASIKBHAI"/>
    <b v="1"/>
    <n v="15"/>
    <n v="67"/>
    <n v="0.22388059701492538"/>
    <s v="Active"/>
    <x v="1"/>
    <n v="0"/>
    <n v="3"/>
    <n v="0"/>
    <s v="no 0% progess"/>
    <n v="0"/>
    <n v="0"/>
    <n v="0"/>
    <n v="0"/>
    <n v="0"/>
    <n v="0"/>
    <m/>
    <n v="0"/>
    <m/>
    <n v="2"/>
    <s v="2026-01-20T22:25:29.1900000Z"/>
    <s v="2026-02-08T21:53:50.9430000Z"/>
    <n v="538"/>
    <m/>
    <m/>
    <m/>
    <m/>
  </r>
  <r>
    <s v="T2-25_MDSDF418"/>
    <x v="15"/>
    <x v="1"/>
    <s v="Trimester 2"/>
    <x v="379"/>
    <s v="2025em1100182@bitspilani-digital.edu.in"/>
    <s v="2025EM1100182"/>
    <x v="0"/>
    <s v="SURAJ VERM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3T12:56:27.4730000Z"/>
    <s v="2026-02-03T07:52:13.3470000Z"/>
    <n v="125"/>
    <m/>
    <m/>
    <m/>
    <m/>
  </r>
  <r>
    <s v="T2-25_MDSDF407"/>
    <x v="14"/>
    <x v="1"/>
    <s v="Trimester 2"/>
    <x v="379"/>
    <s v="2025em1100182@bitspilani-digital.edu.in"/>
    <s v="2025EM1100182"/>
    <x v="0"/>
    <s v="SURAJ VERMA"/>
    <b v="1"/>
    <n v="11"/>
    <n v="71"/>
    <n v="0.15492957746478872"/>
    <s v="Active"/>
    <x v="1"/>
    <n v="0"/>
    <n v="3"/>
    <n v="0"/>
    <s v="no 0% progess"/>
    <n v="0"/>
    <n v="1"/>
    <n v="1"/>
    <n v="0"/>
    <n v="0"/>
    <n v="0"/>
    <m/>
    <n v="0"/>
    <m/>
    <n v="1608"/>
    <s v="2026-02-03T08:38:19.5830000Z"/>
    <s v="2026-02-03T07:52:13.3470000Z"/>
    <n v="125"/>
    <m/>
    <s v="2026-02-03T08:38:02.7900000Z"/>
    <s v="2026-02-03T08:40:04.0370000Z"/>
    <s v="2026-02-03T08:40:04.0230000Z"/>
  </r>
  <r>
    <s v="T2-25_MDSDF405"/>
    <x v="13"/>
    <x v="1"/>
    <s v="Trimester 2"/>
    <x v="379"/>
    <s v="2025em1100182@bitspilani-digital.edu.in"/>
    <s v="2025EM1100182"/>
    <x v="0"/>
    <s v="SURAJ VERMA"/>
    <b v="1"/>
    <n v="9"/>
    <n v="44"/>
    <n v="0.20454545454545456"/>
    <s v="Active"/>
    <x v="1"/>
    <n v="0"/>
    <n v="3"/>
    <n v="0"/>
    <s v="no 0% progess"/>
    <n v="0"/>
    <n v="2"/>
    <n v="2"/>
    <n v="0"/>
    <n v="0"/>
    <n v="0"/>
    <m/>
    <n v="0"/>
    <m/>
    <n v="5509"/>
    <s v="2026-01-31T17:11:43.1300000Z"/>
    <s v="2026-02-03T07:52:13.3470000Z"/>
    <n v="125"/>
    <m/>
    <s v="2026-01-31T17:11:24.2270000Z"/>
    <s v="2026-01-31T17:11:51.0670000Z"/>
    <s v="2026-01-31T17:11:54.3100000Z"/>
  </r>
  <r>
    <s v="T2-25_MDSDF405"/>
    <x v="13"/>
    <x v="1"/>
    <s v="Trimester 2"/>
    <x v="380"/>
    <s v="2025em1100183@bitspilani-digital.edu.in"/>
    <s v="2025EM1100183"/>
    <x v="0"/>
    <s v="LODHA NAMAN PUSHPENDRA KIRAN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3:46:57.3030000Z"/>
    <s v="2026-02-08T03:36:18.6100000Z"/>
    <n v="182"/>
    <m/>
    <s v="2026-02-08T03:46:50.2530000Z"/>
    <m/>
    <m/>
  </r>
  <r>
    <s v="T2-25_MDSDF407"/>
    <x v="14"/>
    <x v="1"/>
    <s v="Trimester 2"/>
    <x v="380"/>
    <s v="2025em1100183@bitspilani-digital.edu.in"/>
    <s v="2025EM1100183"/>
    <x v="0"/>
    <s v="LODHA NAMAN PUSHPENDRA KIRAN"/>
    <b v="1"/>
    <n v="13"/>
    <n v="71"/>
    <n v="0.18309859154929578"/>
    <s v="Active"/>
    <x v="1"/>
    <n v="0"/>
    <n v="3"/>
    <n v="0"/>
    <s v="no 0% progess"/>
    <n v="0"/>
    <n v="4"/>
    <n v="4"/>
    <n v="0"/>
    <n v="0"/>
    <n v="0"/>
    <m/>
    <n v="0"/>
    <m/>
    <n v="5092"/>
    <s v="2026-02-08T03:56:29.6730000Z"/>
    <s v="2026-02-08T03:36:18.6100000Z"/>
    <n v="182"/>
    <m/>
    <s v="2026-02-08T03:56:21.8100000Z"/>
    <s v="2026-01-23T08:01:44.6200000Z"/>
    <s v="2026-01-23T08:49:08.4470000Z"/>
  </r>
  <r>
    <s v="T2-25_MDSDF418"/>
    <x v="15"/>
    <x v="1"/>
    <s v="Trimester 2"/>
    <x v="380"/>
    <s v="2025em1100183@bitspilani-digital.edu.in"/>
    <s v="2025EM1100183"/>
    <x v="0"/>
    <s v="LODHA NAMAN PUSHPENDRA KIRAN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14"/>
    <s v="2026-02-08T04:02:59.2530000Z"/>
    <s v="2026-02-08T03:36:18.6100000Z"/>
    <n v="182"/>
    <m/>
    <s v="2026-02-08T04:02:51.6130000Z"/>
    <m/>
    <m/>
  </r>
  <r>
    <s v="T2-25_MDSDF418"/>
    <x v="15"/>
    <x v="1"/>
    <s v="Trimester 2"/>
    <x v="381"/>
    <s v="2025em1100184@bitspilani-digital.edu.in"/>
    <s v="2025EM1100184"/>
    <x v="0"/>
    <s v="KESHAV JEN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4:39:12.0430000Z"/>
    <s v="2026-02-08T14:31:16.2600000Z"/>
    <n v="90"/>
    <m/>
    <s v="2026-02-08T14:39:08.5370000Z"/>
    <m/>
    <m/>
  </r>
  <r>
    <s v="T2-25_MDSDF407"/>
    <x v="14"/>
    <x v="1"/>
    <s v="Trimester 2"/>
    <x v="381"/>
    <s v="2025em1100184@bitspilani-digital.edu.in"/>
    <s v="2025EM1100184"/>
    <x v="0"/>
    <s v="KESHAV JEN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4:39:40.3700000Z"/>
    <s v="2026-02-08T14:31:16.2600000Z"/>
    <n v="90"/>
    <m/>
    <s v="2026-02-08T14:37:43.0370000Z"/>
    <m/>
    <m/>
  </r>
  <r>
    <s v="T2-25_MDSDF405"/>
    <x v="13"/>
    <x v="1"/>
    <s v="Trimester 2"/>
    <x v="381"/>
    <s v="2025em1100184@bitspilani-digital.edu.in"/>
    <s v="2025EM1100184"/>
    <x v="0"/>
    <s v="KESHAV JEN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4:35:17.0530000Z"/>
    <s v="2026-02-08T14:31:16.2600000Z"/>
    <n v="90"/>
    <m/>
    <s v="2026-02-08T14:35:11.5400000Z"/>
    <m/>
    <m/>
  </r>
  <r>
    <s v="T2-25_MDSDF405"/>
    <x v="13"/>
    <x v="1"/>
    <s v="Trimester 2"/>
    <x v="382"/>
    <s v="2025em1100186@bitspilani-digital.edu.in"/>
    <s v="2025EM1100186"/>
    <x v="0"/>
    <s v="SWARNAKARI SINDUR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891"/>
    <s v="2026-02-09T04:02:49.8800000Z"/>
    <s v="2026-02-09T03:51:33.9470000Z"/>
    <n v="210"/>
    <m/>
    <s v="2026-02-09T04:02:45.2400000Z"/>
    <s v="2026-01-22T11:28:10.5370000Z"/>
    <s v="2026-01-22T11:34:22.2130000Z"/>
  </r>
  <r>
    <s v="T2-25_MDSDF407"/>
    <x v="14"/>
    <x v="1"/>
    <s v="Trimester 2"/>
    <x v="382"/>
    <s v="2025em1100186@bitspilani-digital.edu.in"/>
    <s v="2025EM1100186"/>
    <x v="0"/>
    <s v="SWARNAKARI SINDUR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11"/>
    <s v="2026-02-09T03:57:53.9630000Z"/>
    <s v="2026-02-09T03:51:33.9470000Z"/>
    <n v="210"/>
    <m/>
    <s v="2026-02-09T03:57:46.4430000Z"/>
    <m/>
    <m/>
  </r>
  <r>
    <s v="T2-25_MDSDF418"/>
    <x v="15"/>
    <x v="1"/>
    <s v="Trimester 2"/>
    <x v="382"/>
    <s v="2025em1100186@bitspilani-digital.edu.in"/>
    <s v="2025EM1100186"/>
    <x v="0"/>
    <s v="SWARNAKARI SINDURA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19"/>
    <s v="2026-02-09T03:54:12.6570000Z"/>
    <s v="2026-02-09T03:51:33.9470000Z"/>
    <n v="210"/>
    <m/>
    <s v="2026-02-09T03:54:00.1030000Z"/>
    <m/>
    <m/>
  </r>
  <r>
    <s v="T2-25_MDSDF418"/>
    <x v="15"/>
    <x v="1"/>
    <s v="Trimester 2"/>
    <x v="383"/>
    <s v="2025em1100187@bitspilani-digital.edu.in"/>
    <s v="2025EM1100187"/>
    <x v="0"/>
    <s v="YOGESH V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9T02:42:41.1200000Z"/>
    <s v="2026-02-09T02:28:59.0400000Z"/>
    <n v="147"/>
    <m/>
    <s v="2026-02-09T02:41:01.6100000Z"/>
    <m/>
    <m/>
  </r>
  <r>
    <s v="T2-25_MDSDF407"/>
    <x v="14"/>
    <x v="1"/>
    <s v="Trimester 2"/>
    <x v="383"/>
    <s v="2025em1100187@bitspilani-digital.edu.in"/>
    <s v="2025EM1100187"/>
    <x v="0"/>
    <s v="YOGESH V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9T02:39:30.4830000Z"/>
    <s v="2026-02-09T02:28:59.0400000Z"/>
    <n v="147"/>
    <m/>
    <s v="2026-02-09T02:39:23.3700000Z"/>
    <m/>
    <m/>
  </r>
  <r>
    <s v="T2-25_MDSDF405"/>
    <x v="13"/>
    <x v="1"/>
    <s v="Trimester 2"/>
    <x v="383"/>
    <s v="2025em1100187@bitspilani-digital.edu.in"/>
    <s v="2025EM1100187"/>
    <x v="0"/>
    <s v="YOGESH V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53"/>
    <s v="2026-02-09T02:35:53.5400000Z"/>
    <s v="2026-02-09T02:28:59.0400000Z"/>
    <n v="147"/>
    <m/>
    <s v="2026-02-09T02:35:47.2430000Z"/>
    <m/>
    <m/>
  </r>
  <r>
    <s v="T2-25_MDSDF405"/>
    <x v="13"/>
    <x v="1"/>
    <s v="Trimester 2"/>
    <x v="384"/>
    <s v="2025em1100188@bitspilani-digital.edu.in"/>
    <s v="2025EM1100188"/>
    <x v="0"/>
    <s v="SHUBHRA VERMA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380"/>
    <s v="2026-02-08T01:37:19.8470000Z"/>
    <s v="2026-02-08T01:37:39.4700000Z"/>
    <n v="481"/>
    <m/>
    <s v="2026-02-08T01:36:54.4300000Z"/>
    <s v="2026-02-02T12:25:10.8330000Z"/>
    <s v="2026-02-03T07:10:06.6670000Z"/>
  </r>
  <r>
    <s v="T2-25_MDSDF407"/>
    <x v="14"/>
    <x v="1"/>
    <s v="Trimester 2"/>
    <x v="384"/>
    <s v="2025em1100188@bitspilani-digital.edu.in"/>
    <s v="2025EM1100188"/>
    <x v="0"/>
    <s v="SHUBHRA VERMA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3027"/>
    <s v="2026-02-02T12:24:41.5500000Z"/>
    <s v="2026-02-08T01:37:39.4700000Z"/>
    <n v="481"/>
    <m/>
    <m/>
    <s v="2026-02-02T04:32:01.1230000Z"/>
    <s v="2026-02-02T11:41:28.0500000Z"/>
  </r>
  <r>
    <s v="T2-25_MDSDF418"/>
    <x v="15"/>
    <x v="1"/>
    <s v="Trimester 2"/>
    <x v="384"/>
    <s v="2025em1100188@bitspilani-digital.edu.in"/>
    <s v="2025EM1100188"/>
    <x v="0"/>
    <s v="SHUBHRA VERMA"/>
    <b v="1"/>
    <n v="13"/>
    <n v="67"/>
    <n v="0.19402985074626866"/>
    <s v="Active"/>
    <x v="1"/>
    <n v="0"/>
    <n v="3"/>
    <n v="0"/>
    <s v="no 0% progess"/>
    <n v="0"/>
    <n v="2"/>
    <n v="2"/>
    <n v="0"/>
    <n v="0"/>
    <n v="0"/>
    <m/>
    <n v="0"/>
    <m/>
    <n v="485"/>
    <s v="2026-02-07T12:59:51.7170000Z"/>
    <s v="2026-02-08T01:37:39.4700000Z"/>
    <n v="481"/>
    <m/>
    <s v="2026-02-07T12:59:50.7000000Z"/>
    <m/>
    <m/>
  </r>
  <r>
    <s v="T2-25_MDSDF418"/>
    <x v="15"/>
    <x v="1"/>
    <s v="Trimester 2"/>
    <x v="385"/>
    <s v="2025em1100189@bitspilani-digital.edu.in"/>
    <s v="2025EM1100189"/>
    <x v="0"/>
    <s v="SABYASACHI KUMAR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4:19:53.3670000Z"/>
    <n v="136"/>
    <m/>
    <m/>
    <m/>
    <m/>
  </r>
  <r>
    <s v="T2-25_MDSDF407"/>
    <x v="14"/>
    <x v="1"/>
    <s v="Trimester 2"/>
    <x v="385"/>
    <s v="2025em1100189@bitspilani-digital.edu.in"/>
    <s v="2025EM1100189"/>
    <x v="0"/>
    <s v="SABYASACHI KUMA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4:19:53.3670000Z"/>
    <n v="136"/>
    <m/>
    <m/>
    <m/>
    <m/>
  </r>
  <r>
    <s v="T2-25_MDSDF405"/>
    <x v="13"/>
    <x v="1"/>
    <s v="Trimester 2"/>
    <x v="385"/>
    <s v="2025em1100189@bitspilani-digital.edu.in"/>
    <s v="2025EM1100189"/>
    <x v="0"/>
    <s v="SABYASACHI KUMAR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4:19:53.3670000Z"/>
    <n v="136"/>
    <m/>
    <m/>
    <m/>
    <m/>
  </r>
  <r>
    <s v="T2-25_MDSDF405"/>
    <x v="13"/>
    <x v="1"/>
    <s v="Trimester 2"/>
    <x v="386"/>
    <s v="2025em1100190@bitspilani-digital.edu.in"/>
    <s v="2025EM1100190"/>
    <x v="0"/>
    <s v="DIPEN THAPA"/>
    <b v="1"/>
    <n v="24"/>
    <n v="44"/>
    <n v="0.54545454545454541"/>
    <s v="Active"/>
    <x v="1"/>
    <n v="0"/>
    <n v="3"/>
    <n v="0"/>
    <s v="no 0% progess"/>
    <n v="0"/>
    <n v="9"/>
    <n v="9"/>
    <n v="0"/>
    <n v="0"/>
    <n v="0"/>
    <m/>
    <n v="0"/>
    <m/>
    <n v="2975"/>
    <s v="2026-02-09T05:37:21.0770000Z"/>
    <s v="2026-02-09T05:24:14.8600000Z"/>
    <n v="137"/>
    <m/>
    <s v="2026-02-09T05:37:14.1200000Z"/>
    <s v="2026-01-22T15:50:47.5830000Z"/>
    <s v="2026-01-22T15:50:52.4200000Z"/>
  </r>
  <r>
    <s v="T2-25_MDSDF407"/>
    <x v="14"/>
    <x v="1"/>
    <s v="Trimester 2"/>
    <x v="386"/>
    <s v="2025em1100190@bitspilani-digital.edu.in"/>
    <s v="2025EM1100190"/>
    <x v="0"/>
    <s v="DIPEN THAPA"/>
    <b v="1"/>
    <n v="26"/>
    <n v="71"/>
    <n v="0.36619718309859156"/>
    <s v="Active"/>
    <x v="1"/>
    <n v="0"/>
    <n v="3"/>
    <n v="0"/>
    <s v="no 0% progess"/>
    <n v="0"/>
    <n v="7"/>
    <n v="7"/>
    <n v="0"/>
    <n v="0"/>
    <n v="0"/>
    <m/>
    <n v="0"/>
    <m/>
    <n v="3851"/>
    <s v="2026-02-09T06:09:13.6730000Z"/>
    <s v="2026-02-09T05:24:14.8600000Z"/>
    <n v="137"/>
    <m/>
    <s v="2026-02-09T06:09:04.0900000Z"/>
    <s v="2026-01-31T13:50:41.3530000Z"/>
    <s v="2026-01-31T13:50:54.4200000Z"/>
  </r>
  <r>
    <s v="T2-25_MDSDF418"/>
    <x v="15"/>
    <x v="1"/>
    <s v="Trimester 2"/>
    <x v="386"/>
    <s v="2025em1100190@bitspilani-digital.edu.in"/>
    <s v="2025EM1100190"/>
    <x v="0"/>
    <s v="DIPEN THAPA"/>
    <b v="1"/>
    <n v="40"/>
    <n v="67"/>
    <n v="0.59701492537313428"/>
    <s v="Active"/>
    <x v="1"/>
    <n v="0"/>
    <n v="3"/>
    <n v="0"/>
    <s v="no 0% progess"/>
    <n v="0"/>
    <n v="9"/>
    <n v="9"/>
    <n v="1"/>
    <n v="0"/>
    <n v="0"/>
    <s v="2026-01-22T14:50:29.5070000Z"/>
    <n v="0"/>
    <m/>
    <n v="1655"/>
    <s v="2026-02-09T05:43:05.5900000Z"/>
    <s v="2026-02-09T05:24:14.8600000Z"/>
    <n v="137"/>
    <m/>
    <s v="2026-02-09T05:43:01.9200000Z"/>
    <m/>
    <m/>
  </r>
  <r>
    <s v="T2-25_MDSDF418"/>
    <x v="15"/>
    <x v="1"/>
    <s v="Trimester 2"/>
    <x v="387"/>
    <s v="2025em1100191@bitspilani-digital.edu.in"/>
    <s v="2025EM1100191"/>
    <x v="0"/>
    <s v="DHISHANAA K R"/>
    <b v="1"/>
    <n v="11"/>
    <n v="67"/>
    <n v="0.16417910447761194"/>
    <s v="Active"/>
    <x v="1"/>
    <n v="0"/>
    <n v="3"/>
    <n v="0"/>
    <s v="no 0% progess"/>
    <n v="0"/>
    <n v="1"/>
    <n v="1"/>
    <n v="0"/>
    <n v="0"/>
    <n v="0"/>
    <m/>
    <n v="0"/>
    <m/>
    <n v="15"/>
    <s v="2026-02-08T18:11:04.8470000Z"/>
    <s v="2026-02-08T17:54:52.1500000Z"/>
    <n v="226"/>
    <m/>
    <s v="2026-02-08T18:10:37.2870000Z"/>
    <m/>
    <m/>
  </r>
  <r>
    <s v="T2-25_MDSDF407"/>
    <x v="14"/>
    <x v="1"/>
    <s v="Trimester 2"/>
    <x v="387"/>
    <s v="2025em1100191@bitspilani-digital.edu.in"/>
    <s v="2025EM1100191"/>
    <x v="0"/>
    <s v="DHISHANAA K R"/>
    <b v="1"/>
    <n v="21"/>
    <n v="71"/>
    <n v="0.29577464788732394"/>
    <s v="Active"/>
    <x v="1"/>
    <n v="0"/>
    <n v="3"/>
    <n v="0"/>
    <s v="no 0% progess"/>
    <n v="0"/>
    <n v="8"/>
    <n v="8"/>
    <n v="0"/>
    <n v="0"/>
    <n v="0"/>
    <m/>
    <n v="0"/>
    <m/>
    <n v="4983"/>
    <s v="2026-02-08T18:42:42.4500000Z"/>
    <s v="2026-02-08T17:54:52.1500000Z"/>
    <n v="226"/>
    <m/>
    <s v="2026-02-08T18:42:30.5400000Z"/>
    <s v="2026-02-08T18:42:54.8200000Z"/>
    <s v="2026-02-08T18:42:54.8130000Z"/>
  </r>
  <r>
    <s v="T2-25_MDSDF405"/>
    <x v="13"/>
    <x v="1"/>
    <s v="Trimester 2"/>
    <x v="387"/>
    <s v="2025em1100191@bitspilani-digital.edu.in"/>
    <s v="2025EM1100191"/>
    <x v="0"/>
    <s v="DHISHANAA K R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0"/>
    <s v="2026-02-08T18:15:26.1000000Z"/>
    <s v="2026-02-08T17:54:52.1500000Z"/>
    <n v="226"/>
    <m/>
    <s v="2026-02-08T18:15:17.7070000Z"/>
    <m/>
    <m/>
  </r>
  <r>
    <s v="T2-25_MDSDF405"/>
    <x v="13"/>
    <x v="1"/>
    <s v="Trimester 2"/>
    <x v="388"/>
    <s v="2025em1100192@bitspilani-digital.edu.in"/>
    <s v="2025EM1100192"/>
    <x v="0"/>
    <s v="ANISHA DAS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7329"/>
    <s v="2026-02-09T05:40:04.6900000Z"/>
    <s v="2026-02-09T05:11:05.1970000Z"/>
    <n v="253"/>
    <m/>
    <s v="2026-02-09T05:39:48.7770000Z"/>
    <m/>
    <m/>
  </r>
  <r>
    <s v="T2-25_MDSDF407"/>
    <x v="14"/>
    <x v="1"/>
    <s v="Trimester 2"/>
    <x v="388"/>
    <s v="2025em1100192@bitspilani-digital.edu.in"/>
    <s v="2025EM1100192"/>
    <x v="0"/>
    <s v="ANISHA DAS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10248"/>
    <s v="2026-02-09T06:37:46.8200000Z"/>
    <s v="2026-02-09T05:11:05.1970000Z"/>
    <n v="253"/>
    <m/>
    <m/>
    <m/>
    <m/>
  </r>
  <r>
    <s v="T2-25_MDSDF418"/>
    <x v="15"/>
    <x v="1"/>
    <s v="Trimester 2"/>
    <x v="388"/>
    <s v="2025em1100192@bitspilani-digital.edu.in"/>
    <s v="2025EM1100192"/>
    <x v="0"/>
    <s v="ANISHA DAS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17686"/>
    <s v="2026-02-09T06:37:27.4170000Z"/>
    <s v="2026-02-09T05:11:05.1970000Z"/>
    <n v="253"/>
    <m/>
    <m/>
    <m/>
    <m/>
  </r>
  <r>
    <s v="T2-25_MDSDF418"/>
    <x v="15"/>
    <x v="1"/>
    <s v="Trimester 2"/>
    <x v="389"/>
    <s v="2025em1100193@bitspilani-digital.edu.in"/>
    <s v="2025EM1100193"/>
    <x v="0"/>
    <s v="ANUJ GOEL"/>
    <b v="1"/>
    <n v="6"/>
    <n v="67"/>
    <n v="8.9552238805970144E-2"/>
    <s v="Active"/>
    <x v="0"/>
    <n v="0"/>
    <n v="3"/>
    <n v="0"/>
    <s v="no 0% progess"/>
    <n v="0"/>
    <n v="0"/>
    <n v="0"/>
    <n v="0"/>
    <n v="0"/>
    <n v="0"/>
    <m/>
    <n v="0"/>
    <m/>
    <n v="9363"/>
    <s v="2026-02-08T18:44:43.1570000Z"/>
    <s v="2026-02-08T18:44:18.3030000Z"/>
    <n v="232"/>
    <m/>
    <m/>
    <m/>
    <m/>
  </r>
  <r>
    <s v="T2-25_MDSDF407"/>
    <x v="14"/>
    <x v="1"/>
    <s v="Trimester 2"/>
    <x v="389"/>
    <s v="2025em1100193@bitspilani-digital.edu.in"/>
    <s v="2025EM1100193"/>
    <x v="0"/>
    <s v="ANUJ GOEL"/>
    <b v="1"/>
    <n v="7"/>
    <n v="71"/>
    <n v="9.8591549295774641E-2"/>
    <s v="Active"/>
    <x v="0"/>
    <n v="0"/>
    <n v="3"/>
    <n v="0"/>
    <s v="no 0% progess"/>
    <n v="0"/>
    <n v="0"/>
    <n v="0"/>
    <n v="0"/>
    <n v="0"/>
    <n v="0"/>
    <m/>
    <n v="0"/>
    <m/>
    <n v="16056"/>
    <s v="2026-02-08T18:44:58.3200000Z"/>
    <s v="2026-02-08T18:44:18.3030000Z"/>
    <n v="232"/>
    <m/>
    <m/>
    <m/>
    <m/>
  </r>
  <r>
    <s v="T2-25_MDSDF405"/>
    <x v="13"/>
    <x v="1"/>
    <s v="Trimester 2"/>
    <x v="389"/>
    <s v="2025em1100193@bitspilani-digital.edu.in"/>
    <s v="2025EM1100193"/>
    <x v="0"/>
    <s v="ANUJ GOEL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16"/>
    <s v="2026-02-08T18:44:18.9970000Z"/>
    <s v="2026-02-08T18:44:18.3030000Z"/>
    <n v="232"/>
    <m/>
    <m/>
    <m/>
    <m/>
  </r>
  <r>
    <s v="T2-25_MDSDF405"/>
    <x v="13"/>
    <x v="1"/>
    <s v="Trimester 2"/>
    <x v="390"/>
    <s v="2025em1100194@bitspilani-digital.edu.in"/>
    <s v="2025EM1100194"/>
    <x v="0"/>
    <s v="JATIN AJAY SHARMA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3770"/>
    <s v="2026-02-08T05:03:04.0600000Z"/>
    <s v="2026-02-08T04:57:48.0100000Z"/>
    <n v="73"/>
    <m/>
    <s v="2026-02-08T05:02:59.3630000Z"/>
    <s v="2026-01-24T15:59:17.2370000Z"/>
    <s v="2026-01-24T15:59:17.2500000Z"/>
  </r>
  <r>
    <s v="T2-25_MDSDF407"/>
    <x v="14"/>
    <x v="1"/>
    <s v="Trimester 2"/>
    <x v="390"/>
    <s v="2025em1100194@bitspilani-digital.edu.in"/>
    <s v="2025EM1100194"/>
    <x v="0"/>
    <s v="JATIN AJAY SHARM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5:10:56.8230000Z"/>
    <s v="2026-02-08T04:57:48.0100000Z"/>
    <n v="73"/>
    <m/>
    <s v="2026-02-08T05:10:51.8130000Z"/>
    <m/>
    <m/>
  </r>
  <r>
    <s v="T2-25_MDSDF418"/>
    <x v="15"/>
    <x v="1"/>
    <s v="Trimester 2"/>
    <x v="390"/>
    <s v="2025em1100194@bitspilani-digital.edu.in"/>
    <s v="2025EM1100194"/>
    <x v="0"/>
    <s v="JATIN AJAY SHARM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5:19:00.1300000Z"/>
    <s v="2026-02-08T04:57:48.0100000Z"/>
    <n v="73"/>
    <m/>
    <s v="2026-02-08T05:18:55.9570000Z"/>
    <m/>
    <m/>
  </r>
  <r>
    <s v="T2-25_MDSDF407"/>
    <x v="14"/>
    <x v="1"/>
    <s v="Trimester 2"/>
    <x v="391"/>
    <s v="2025em1100195@bitspilani-digital.edu.in"/>
    <s v="2025EM1100195"/>
    <x v="0"/>
    <s v="TANMOY MAJUMDAR"/>
    <b v="1"/>
    <n v="1"/>
    <n v="71"/>
    <n v="1.4084507042253521E-2"/>
    <s v="Active"/>
    <x v="0"/>
    <n v="0"/>
    <n v="4"/>
    <n v="0"/>
    <s v="no 0% progess"/>
    <n v="0"/>
    <n v="1"/>
    <n v="1"/>
    <n v="0"/>
    <n v="0"/>
    <n v="0"/>
    <m/>
    <n v="0"/>
    <m/>
    <n v="0"/>
    <s v="2026-02-08T15:19:28.2470000Z"/>
    <s v="2026-02-08T15:00:29.9970000Z"/>
    <n v="24"/>
    <m/>
    <s v="2026-02-08T15:19:16.3900000Z"/>
    <m/>
    <m/>
  </r>
  <r>
    <s v="T2-25_MDSDF405"/>
    <x v="13"/>
    <x v="1"/>
    <s v="Trimester 2"/>
    <x v="391"/>
    <s v="2025em1100195@bitspilani-digital.edu.in"/>
    <s v="2025EM1100195"/>
    <x v="0"/>
    <s v="TANMOY MAJUMDAR"/>
    <b v="1"/>
    <n v="1"/>
    <n v="44"/>
    <n v="2.2727272727272728E-2"/>
    <s v="Active"/>
    <x v="0"/>
    <n v="0"/>
    <n v="4"/>
    <n v="0"/>
    <s v="no 0% progess"/>
    <n v="0"/>
    <n v="1"/>
    <n v="1"/>
    <n v="0"/>
    <n v="0"/>
    <n v="0"/>
    <m/>
    <n v="0"/>
    <m/>
    <n v="0"/>
    <s v="2026-02-08T15:12:25.3300000Z"/>
    <s v="2026-02-08T15:00:29.9970000Z"/>
    <n v="24"/>
    <m/>
    <s v="2026-02-08T15:11:29.1000000Z"/>
    <m/>
    <m/>
  </r>
  <r>
    <s v="T2-25_MDSDF403"/>
    <x v="12"/>
    <x v="1"/>
    <s v="Trimester 2"/>
    <x v="391"/>
    <s v="2025em1100195@bitspilani-digital.edu.in"/>
    <s v="2025EM1100195"/>
    <x v="0"/>
    <s v="TANMOY MAJUMD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15:41:49.0630000Z"/>
    <s v="2026-02-08T15:00:29.9970000Z"/>
    <n v="24"/>
    <m/>
    <m/>
    <m/>
    <m/>
  </r>
  <r>
    <s v="T2-25_MDSDF402"/>
    <x v="11"/>
    <x v="1"/>
    <s v="Trimester 2"/>
    <x v="391"/>
    <s v="2025em1100195@bitspilani-digital.edu.in"/>
    <s v="2025EM1100195"/>
    <x v="0"/>
    <s v="TANMOY MAJUMDAR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8T15:06:51.0870000Z"/>
    <s v="2026-02-08T15:00:29.9970000Z"/>
    <n v="24"/>
    <m/>
    <s v="2026-02-08T15:06:15.0570000Z"/>
    <m/>
    <m/>
  </r>
  <r>
    <s v="T2-25_MDSDF405"/>
    <x v="13"/>
    <x v="1"/>
    <s v="Trimester 2"/>
    <x v="392"/>
    <s v="2025em1100196@bitspilani-digital.edu.in"/>
    <s v="2025EM1100196"/>
    <x v="0"/>
    <s v="VELIDI NAGAPAVAN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6:08:35.5030000Z"/>
    <s v="2026-02-08T15:42:52.1170000Z"/>
    <n v="180"/>
    <m/>
    <s v="2026-02-08T16:08:28.8270000Z"/>
    <m/>
    <m/>
  </r>
  <r>
    <s v="T2-25_MDSDF407"/>
    <x v="14"/>
    <x v="1"/>
    <s v="Trimester 2"/>
    <x v="392"/>
    <s v="2025em1100196@bitspilani-digital.edu.in"/>
    <s v="2025EM1100196"/>
    <x v="0"/>
    <s v="VELIDI NAGAPAVAN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115"/>
    <s v="2026-02-08T16:29:16.7370000Z"/>
    <s v="2026-02-08T15:42:52.1170000Z"/>
    <n v="180"/>
    <m/>
    <s v="2026-02-08T16:29:07.7400000Z"/>
    <s v="2026-01-22T13:29:02.9030000Z"/>
    <s v="2026-01-22T13:29:02.9170000Z"/>
  </r>
  <r>
    <s v="T2-25_MDSDF418"/>
    <x v="15"/>
    <x v="1"/>
    <s v="Trimester 2"/>
    <x v="392"/>
    <s v="2025em1100196@bitspilani-digital.edu.in"/>
    <s v="2025EM1100196"/>
    <x v="0"/>
    <s v="VELIDI NAGAPAVAN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56"/>
    <s v="2026-02-08T15:55:58.9000000Z"/>
    <s v="2026-02-08T15:42:52.1170000Z"/>
    <n v="180"/>
    <m/>
    <s v="2026-02-08T15:55:47.6500000Z"/>
    <m/>
    <m/>
  </r>
  <r>
    <s v="T2-25_MDSDF418"/>
    <x v="15"/>
    <x v="1"/>
    <s v="Trimester 2"/>
    <x v="393"/>
    <s v="2025em1100197@bitspilani-digital.edu.in"/>
    <s v="2025EM1100197"/>
    <x v="0"/>
    <s v="VIHANG CHANDRA"/>
    <b v="1"/>
    <n v="45"/>
    <n v="67"/>
    <n v="0.67164179104477617"/>
    <s v="Active"/>
    <x v="1"/>
    <n v="0"/>
    <n v="3"/>
    <n v="0"/>
    <s v="no 0% progess"/>
    <n v="0"/>
    <n v="9"/>
    <n v="9"/>
    <n v="0"/>
    <n v="0"/>
    <n v="0"/>
    <m/>
    <n v="0"/>
    <m/>
    <n v="54430"/>
    <s v="2026-02-08T19:37:25.1130000Z"/>
    <s v="2026-02-08T19:26:28.4900000Z"/>
    <n v="280"/>
    <m/>
    <s v="2026-02-08T19:33:25.9770000Z"/>
    <m/>
    <m/>
  </r>
  <r>
    <s v="T2-25_MDSDF407"/>
    <x v="14"/>
    <x v="1"/>
    <s v="Trimester 2"/>
    <x v="393"/>
    <s v="2025em1100197@bitspilani-digital.edu.in"/>
    <s v="2025EM1100197"/>
    <x v="0"/>
    <s v="VIHANG CHANDRA"/>
    <b v="1"/>
    <n v="49"/>
    <n v="71"/>
    <n v="0.6901408450704225"/>
    <s v="Active"/>
    <x v="1"/>
    <n v="0"/>
    <n v="3"/>
    <n v="0"/>
    <s v="no 0% progess"/>
    <n v="0"/>
    <n v="15"/>
    <n v="15"/>
    <n v="0"/>
    <n v="0"/>
    <n v="0"/>
    <m/>
    <n v="0"/>
    <m/>
    <n v="41273"/>
    <s v="2026-02-08T19:31:33.9200000Z"/>
    <s v="2026-02-08T19:26:28.4900000Z"/>
    <n v="280"/>
    <m/>
    <s v="2026-02-08T19:31:23.2930000Z"/>
    <s v="2026-01-30T23:44:21.0130000Z"/>
    <s v="2026-02-06T12:47:21.6470000Z"/>
  </r>
  <r>
    <s v="T2-25_MDSDF405"/>
    <x v="13"/>
    <x v="1"/>
    <s v="Trimester 2"/>
    <x v="393"/>
    <s v="2025em1100197@bitspilani-digital.edu.in"/>
    <s v="2025EM1100197"/>
    <x v="0"/>
    <s v="VIHANG CHANDRA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5683"/>
    <s v="2026-02-07T22:30:27.0200000Z"/>
    <s v="2026-02-08T19:26:28.4900000Z"/>
    <n v="280"/>
    <m/>
    <s v="2026-02-07T22:30:14.1070000Z"/>
    <s v="2026-01-31T20:28:01.8270000Z"/>
    <s v="2026-02-07T22:18:28.0330000Z"/>
  </r>
  <r>
    <s v="T2-25_MDSDF405"/>
    <x v="13"/>
    <x v="1"/>
    <s v="Trimester 2"/>
    <x v="394"/>
    <s v="2025em1100198@bitspilani-digital.edu.in"/>
    <s v="2025EM1100198"/>
    <x v="0"/>
    <s v="ANSARI ANEEKA MOHD ARIF SEEMA"/>
    <b v="1"/>
    <n v="33"/>
    <n v="44"/>
    <n v="0.75"/>
    <s v="Active"/>
    <x v="1"/>
    <n v="0"/>
    <n v="3"/>
    <n v="0"/>
    <s v="no 0% progess"/>
    <n v="0"/>
    <n v="10"/>
    <n v="10"/>
    <n v="0"/>
    <n v="0"/>
    <n v="0"/>
    <m/>
    <n v="0"/>
    <m/>
    <n v="36054"/>
    <s v="2026-02-07T20:49:13.4900000Z"/>
    <s v="2026-02-07T20:46:19.3030000Z"/>
    <n v="336"/>
    <m/>
    <s v="2026-02-07T20:49:10.0430000Z"/>
    <s v="2026-02-07T10:37:24.2000000Z"/>
    <s v="2026-02-07T20:49:24.4570000Z"/>
  </r>
  <r>
    <s v="T2-25_MDSDF407"/>
    <x v="14"/>
    <x v="1"/>
    <s v="Trimester 2"/>
    <x v="394"/>
    <s v="2025em1100198@bitspilani-digital.edu.in"/>
    <s v="2025EM1100198"/>
    <x v="0"/>
    <s v="ANSARI ANEEKA MOHD ARIF SEEMA"/>
    <b v="1"/>
    <n v="65"/>
    <n v="71"/>
    <n v="0.91549295774647887"/>
    <s v="Active"/>
    <x v="1"/>
    <n v="0"/>
    <n v="3"/>
    <n v="0"/>
    <s v="no 0% progess"/>
    <n v="0"/>
    <n v="21"/>
    <n v="21"/>
    <n v="0"/>
    <n v="0"/>
    <n v="0"/>
    <m/>
    <n v="0"/>
    <m/>
    <n v="55090"/>
    <s v="2026-02-06T20:52:44.6800000Z"/>
    <s v="2026-02-07T20:46:19.3030000Z"/>
    <n v="336"/>
    <m/>
    <s v="2026-02-05T15:21:07.9800000Z"/>
    <s v="2026-02-05T15:32:05.5370000Z"/>
    <s v="2026-02-06T21:00:21.9070000Z"/>
  </r>
  <r>
    <s v="T2-25_MDSDF418"/>
    <x v="15"/>
    <x v="1"/>
    <s v="Trimester 2"/>
    <x v="394"/>
    <s v="2025em1100198@bitspilani-digital.edu.in"/>
    <s v="2025EM1100198"/>
    <x v="0"/>
    <s v="ANSARI ANEEKA MOHD ARIF SEEMA"/>
    <b v="1"/>
    <n v="59"/>
    <n v="67"/>
    <n v="0.88059701492537312"/>
    <s v="Active"/>
    <x v="1"/>
    <n v="0"/>
    <n v="3"/>
    <n v="0"/>
    <s v="no 0% progess"/>
    <n v="0"/>
    <n v="11"/>
    <n v="12"/>
    <n v="0"/>
    <n v="0"/>
    <n v="0"/>
    <m/>
    <n v="0"/>
    <m/>
    <n v="92700"/>
    <s v="2026-02-06T16:02:11.7730000Z"/>
    <s v="2026-02-07T20:46:19.3030000Z"/>
    <n v="336"/>
    <m/>
    <s v="2026-02-04T07:10:17.2330000Z"/>
    <m/>
    <m/>
  </r>
  <r>
    <s v="T2-25_MDSDF418"/>
    <x v="15"/>
    <x v="1"/>
    <s v="Trimester 2"/>
    <x v="395"/>
    <s v="2025em1100199@bitspilani-digital.edu.in"/>
    <s v="2025EM1100199"/>
    <x v="0"/>
    <s v="JADAV JAYDEV BATUKBHAI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273"/>
    <s v="2026-01-31T12:46:23.7770000Z"/>
    <s v="2026-02-03T16:58:47.1970000Z"/>
    <n v="216"/>
    <m/>
    <m/>
    <m/>
    <m/>
  </r>
  <r>
    <s v="T2-25_MDSDF407"/>
    <x v="14"/>
    <x v="1"/>
    <s v="Trimester 2"/>
    <x v="395"/>
    <s v="2025em1100199@bitspilani-digital.edu.in"/>
    <s v="2025EM1100199"/>
    <x v="0"/>
    <s v="JADAV JAYDEV BATUKBHAI"/>
    <b v="1"/>
    <n v="21"/>
    <n v="71"/>
    <n v="0.29577464788732394"/>
    <s v="Active"/>
    <x v="1"/>
    <n v="0"/>
    <n v="3"/>
    <n v="0"/>
    <s v="no 0% progess"/>
    <n v="0"/>
    <n v="5"/>
    <n v="7"/>
    <n v="0"/>
    <n v="0"/>
    <n v="0"/>
    <m/>
    <n v="0"/>
    <m/>
    <n v="9140"/>
    <s v="2026-02-03T17:11:54.5800000Z"/>
    <s v="2026-02-03T16:58:47.1970000Z"/>
    <n v="216"/>
    <m/>
    <s v="2026-02-03T17:11:37.8730000Z"/>
    <s v="2026-02-03T16:59:04.2870000Z"/>
    <s v="2026-02-03T16:59:04.2900000Z"/>
  </r>
  <r>
    <s v="T2-25_MDSDF405"/>
    <x v="13"/>
    <x v="1"/>
    <s v="Trimester 2"/>
    <x v="395"/>
    <s v="2025em1100199@bitspilani-digital.edu.in"/>
    <s v="2025EM1100199"/>
    <x v="0"/>
    <s v="JADAV JAYDEV BATUKBHAI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3097"/>
    <s v="2026-01-31T12:47:51.5830000Z"/>
    <s v="2026-02-03T16:58:47.1970000Z"/>
    <n v="216"/>
    <m/>
    <m/>
    <s v="2026-01-17T17:07:42.2370000Z"/>
    <s v="2026-01-17T17:09:26.3400000Z"/>
  </r>
  <r>
    <s v="T2-25_MDSDF405"/>
    <x v="13"/>
    <x v="1"/>
    <s v="Trimester 2"/>
    <x v="396"/>
    <s v="2025em1100200@bitspilani-digital.edu.in"/>
    <s v="2025EM1100200"/>
    <x v="0"/>
    <s v="SIVANI RAMSHANKER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1"/>
    <s v="2026-02-07T14:15:20.4970000Z"/>
    <s v="2026-02-09T06:32:11.6030000Z"/>
    <n v="202"/>
    <m/>
    <m/>
    <m/>
    <m/>
  </r>
  <r>
    <s v="T2-25_MDSDF407"/>
    <x v="14"/>
    <x v="1"/>
    <s v="Trimester 2"/>
    <x v="396"/>
    <s v="2025em1100200@bitspilani-digital.edu.in"/>
    <s v="2025EM1100200"/>
    <x v="0"/>
    <s v="SIVANI RAMSHANKER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8907"/>
    <s v="2026-01-30T15:29:04.7570000Z"/>
    <s v="2026-02-09T06:32:11.6030000Z"/>
    <n v="202"/>
    <m/>
    <m/>
    <s v="2026-01-30T12:57:32.8630000Z"/>
    <s v="2026-01-30T13:03:17.8100000Z"/>
  </r>
  <r>
    <s v="T2-25_MDSDF418"/>
    <x v="15"/>
    <x v="1"/>
    <s v="Trimester 2"/>
    <x v="396"/>
    <s v="2025em1100200@bitspilani-digital.edu.in"/>
    <s v="2025EM1100200"/>
    <x v="0"/>
    <s v="SIVANI RAMSHANKER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63"/>
    <s v="2026-01-31T14:42:53.1630000Z"/>
    <s v="2026-02-09T06:32:11.6030000Z"/>
    <n v="202"/>
    <m/>
    <m/>
    <m/>
    <m/>
  </r>
  <r>
    <s v="T2-25_MDSDF418"/>
    <x v="15"/>
    <x v="1"/>
    <s v="Trimester 2"/>
    <x v="397"/>
    <s v="2025em1100201@bitspilani-digital.edu.in"/>
    <s v="2025EM1100201"/>
    <x v="0"/>
    <s v="JHANGYANI TARUN MANOHAR NEETU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8T16:00:39.3670000Z"/>
    <s v="2026-01-18T16:00:24.9370000Z"/>
    <n v="108"/>
    <m/>
    <m/>
    <m/>
    <m/>
  </r>
  <r>
    <s v="T2-25_MDSDF407"/>
    <x v="14"/>
    <x v="1"/>
    <s v="Trimester 2"/>
    <x v="397"/>
    <s v="2025em1100201@bitspilani-digital.edu.in"/>
    <s v="2025EM1100201"/>
    <x v="0"/>
    <s v="JHANGYANI TARUN MANOHAR NEETU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18T16:00:24.9370000Z"/>
    <n v="108"/>
    <m/>
    <m/>
    <m/>
    <m/>
  </r>
  <r>
    <s v="T2-25_MDSDF405"/>
    <x v="13"/>
    <x v="1"/>
    <s v="Trimester 2"/>
    <x v="397"/>
    <s v="2025em1100201@bitspilani-digital.edu.in"/>
    <s v="2025EM1100201"/>
    <x v="0"/>
    <s v="JHANGYANI TARUN MANOHAR NEETU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18T16:00:24.9370000Z"/>
    <n v="108"/>
    <m/>
    <m/>
    <m/>
    <m/>
  </r>
  <r>
    <s v="T2-25_MDSDF405"/>
    <x v="13"/>
    <x v="1"/>
    <s v="Trimester 2"/>
    <x v="398"/>
    <s v="2025em1100202@bitspilani-digital.edu.in"/>
    <s v="2025EM1100202"/>
    <x v="0"/>
    <s v="CHILAKAPATI GIRISH PAVAN ANIRUDH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1:02:20.6330000Z"/>
    <s v="2026-02-08T10:54:20.6530000Z"/>
    <n v="102"/>
    <m/>
    <s v="2026-02-08T11:01:54.1330000Z"/>
    <m/>
    <m/>
  </r>
  <r>
    <s v="T2-25_MDSDF407"/>
    <x v="14"/>
    <x v="1"/>
    <s v="Trimester 2"/>
    <x v="398"/>
    <s v="2025em1100202@bitspilani-digital.edu.in"/>
    <s v="2025EM1100202"/>
    <x v="0"/>
    <s v="CHILAKAPATI GIRISH PAVAN ANIRUDH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1:14:00.7530000Z"/>
    <s v="2026-02-08T10:54:20.6530000Z"/>
    <n v="102"/>
    <m/>
    <s v="2026-02-08T11:11:37.6000000Z"/>
    <m/>
    <m/>
  </r>
  <r>
    <s v="T2-25_MDSDF404"/>
    <x v="10"/>
    <x v="1"/>
    <s v="Trimester 2"/>
    <x v="398"/>
    <s v="2025em1100202@bitspilani-digital.edu.in"/>
    <s v="2025EM1100202"/>
    <x v="0"/>
    <s v="CHILAKAPATI GIRISH PAVAN ANIRUDH"/>
    <b v="1"/>
    <n v="1"/>
    <n v="85"/>
    <n v="1.1764705882352941E-2"/>
    <s v="Active"/>
    <x v="0"/>
    <n v="0"/>
    <n v="3"/>
    <n v="0"/>
    <s v="no 0% progess"/>
    <n v="0"/>
    <n v="1"/>
    <n v="1"/>
    <n v="0"/>
    <n v="0"/>
    <n v="0"/>
    <m/>
    <n v="0"/>
    <m/>
    <n v="250"/>
    <s v="2026-02-08T10:54:24.6830000Z"/>
    <s v="2026-02-08T10:54:20.6530000Z"/>
    <n v="102"/>
    <m/>
    <s v="2026-02-08T05:55:09.6030000Z"/>
    <m/>
    <m/>
  </r>
  <r>
    <s v="T2-25_MDSDF407"/>
    <x v="14"/>
    <x v="1"/>
    <s v="Trimester 2"/>
    <x v="399"/>
    <s v="2025em1100203@bitspilani-digital.edu.in"/>
    <s v="2025EM1100203"/>
    <x v="0"/>
    <s v="VISHESH K KUMBA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03:01:01.7870000Z"/>
    <s v="2026-02-09T01:04:25.0900000Z"/>
    <n v="188"/>
    <m/>
    <m/>
    <m/>
    <m/>
  </r>
  <r>
    <s v="T2-25_MDSDF418"/>
    <x v="15"/>
    <x v="1"/>
    <s v="Trimester 2"/>
    <x v="399"/>
    <s v="2025em1100203@bitspilani-digital.edu.in"/>
    <s v="2025EM1100203"/>
    <x v="0"/>
    <s v="VISHESH K KUMBAR"/>
    <b v="1"/>
    <n v="11"/>
    <n v="67"/>
    <n v="0.16417910447761194"/>
    <s v="Active"/>
    <x v="1"/>
    <n v="0"/>
    <n v="3"/>
    <n v="0"/>
    <s v="no 0% progess"/>
    <n v="0"/>
    <n v="1"/>
    <n v="1"/>
    <n v="0"/>
    <n v="0"/>
    <n v="0"/>
    <m/>
    <n v="0"/>
    <m/>
    <n v="5379"/>
    <s v="2026-02-04T14:37:51.7230000Z"/>
    <s v="2026-02-09T01:04:25.0900000Z"/>
    <n v="188"/>
    <m/>
    <s v="2026-02-04T14:37:45.5130000Z"/>
    <m/>
    <m/>
  </r>
  <r>
    <s v="T2-25_MDSDF405"/>
    <x v="13"/>
    <x v="1"/>
    <s v="Trimester 2"/>
    <x v="399"/>
    <s v="2025em1100203@bitspilani-digital.edu.in"/>
    <s v="2025EM1100203"/>
    <x v="0"/>
    <s v="VISHESH K KUMBAR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9T01:04:51.1530000Z"/>
    <s v="2026-02-09T01:04:25.0900000Z"/>
    <n v="188"/>
    <m/>
    <m/>
    <m/>
    <m/>
  </r>
  <r>
    <s v="T2-25_MDSDF405"/>
    <x v="13"/>
    <x v="1"/>
    <s v="Trimester 2"/>
    <x v="400"/>
    <s v="2025em1100204@bitspilani-digital.edu.in"/>
    <s v="2025EM1100204"/>
    <x v="0"/>
    <s v="CHITIMIREDDY HARSHITHA"/>
    <b v="1"/>
    <n v="9"/>
    <n v="44"/>
    <n v="0.20454545454545456"/>
    <s v="Active"/>
    <x v="1"/>
    <n v="0"/>
    <n v="3"/>
    <n v="0"/>
    <s v="no 0% progess"/>
    <n v="0"/>
    <n v="2"/>
    <n v="2"/>
    <n v="0"/>
    <n v="0"/>
    <n v="0"/>
    <m/>
    <n v="0"/>
    <m/>
    <n v="125235"/>
    <s v="2026-02-09T02:48:18.2170000Z"/>
    <s v="2026-02-09T02:45:16.8030000Z"/>
    <n v="283"/>
    <m/>
    <s v="2026-02-09T02:48:00.5130000Z"/>
    <s v="2026-01-31T15:48:41.0600000Z"/>
    <s v="2026-01-31T15:48:41.0630000Z"/>
  </r>
  <r>
    <s v="T2-25_MDSDF418"/>
    <x v="15"/>
    <x v="1"/>
    <s v="Trimester 2"/>
    <x v="400"/>
    <s v="2025em1100204@bitspilani-digital.edu.in"/>
    <s v="2025EM1100204"/>
    <x v="0"/>
    <s v="CHITIMIREDDY HARSHITHA"/>
    <b v="1"/>
    <n v="7"/>
    <n v="67"/>
    <n v="0.1044776119402985"/>
    <s v="Active"/>
    <x v="1"/>
    <n v="0"/>
    <n v="3"/>
    <n v="0"/>
    <s v="no 0% progess"/>
    <n v="0"/>
    <n v="1"/>
    <n v="1"/>
    <n v="0"/>
    <n v="0"/>
    <n v="0"/>
    <m/>
    <n v="0"/>
    <m/>
    <n v="17605"/>
    <s v="2026-02-09T02:56:44.0100000Z"/>
    <s v="2026-02-09T02:45:16.8030000Z"/>
    <n v="283"/>
    <m/>
    <s v="2026-02-09T02:56:24.6600000Z"/>
    <m/>
    <m/>
  </r>
  <r>
    <s v="T2-25_MDSDF407"/>
    <x v="14"/>
    <x v="1"/>
    <s v="Trimester 2"/>
    <x v="400"/>
    <s v="2025em1100204@bitspilani-digital.edu.in"/>
    <s v="2025EM1100204"/>
    <x v="0"/>
    <s v="CHITIMIREDDY HARSHITHA"/>
    <b v="1"/>
    <n v="22"/>
    <n v="71"/>
    <n v="0.30985915492957744"/>
    <s v="Active"/>
    <x v="1"/>
    <n v="0"/>
    <n v="3"/>
    <n v="0"/>
    <s v="no 0% progess"/>
    <n v="0"/>
    <n v="5"/>
    <n v="5"/>
    <n v="0"/>
    <n v="0"/>
    <n v="0"/>
    <m/>
    <n v="0"/>
    <m/>
    <n v="74297"/>
    <s v="2026-02-09T02:54:35.4470000Z"/>
    <s v="2026-02-09T02:45:16.8030000Z"/>
    <n v="283"/>
    <m/>
    <s v="2026-02-09T02:54:31.0900000Z"/>
    <s v="2026-01-23T01:39:59.1000000Z"/>
    <s v="2026-02-01T08:34:48.4670000Z"/>
  </r>
  <r>
    <s v="T2-25_MDSDF407"/>
    <x v="14"/>
    <x v="1"/>
    <s v="Trimester 2"/>
    <x v="401"/>
    <s v="2025em1100205@bitspilani-digital.edu.in"/>
    <s v="2025EM1100205"/>
    <x v="0"/>
    <s v="KASIREDDY RAMA SRUTHI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7T14:52:44.7700000Z"/>
    <s v="2026-02-09T03:38:41.2730000Z"/>
    <n v="96"/>
    <m/>
    <m/>
    <m/>
    <m/>
  </r>
  <r>
    <s v="T2-25_MDSDF418"/>
    <x v="15"/>
    <x v="1"/>
    <s v="Trimester 2"/>
    <x v="401"/>
    <s v="2025em1100205@bitspilani-digital.edu.in"/>
    <s v="2025EM1100205"/>
    <x v="0"/>
    <s v="KASIREDDY RAMA SRUTHI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29"/>
    <s v="2026-01-28T17:03:08.6230000Z"/>
    <s v="2026-02-09T03:38:41.2730000Z"/>
    <n v="96"/>
    <m/>
    <m/>
    <m/>
    <m/>
  </r>
  <r>
    <s v="T2-25_MDSDF405"/>
    <x v="13"/>
    <x v="1"/>
    <s v="Trimester 2"/>
    <x v="401"/>
    <s v="2025em1100205@bitspilani-digital.edu.in"/>
    <s v="2025EM1100205"/>
    <x v="0"/>
    <s v="KASIREDDY RAMA SRUTH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9T03:38:41.2730000Z"/>
    <n v="96"/>
    <m/>
    <m/>
    <m/>
    <m/>
  </r>
  <r>
    <s v="T2-25_MDSDF405"/>
    <x v="13"/>
    <x v="1"/>
    <s v="Trimester 2"/>
    <x v="402"/>
    <s v="2025em1100206@bitspilani-digital.edu.in"/>
    <s v="2025EM1100206"/>
    <x v="0"/>
    <s v="KADAMBA SATYA VENKATA SANDEEP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95"/>
    <s v="2026-01-23T14:23:38.0770000Z"/>
    <s v="2026-02-06T08:58:44.7370000Z"/>
    <n v="152"/>
    <m/>
    <m/>
    <s v="2026-01-17T16:34:55.7670000Z"/>
    <s v="2026-01-17T16:34:55.7530000Z"/>
  </r>
  <r>
    <s v="T2-25_MDSDF418"/>
    <x v="15"/>
    <x v="1"/>
    <s v="Trimester 2"/>
    <x v="402"/>
    <s v="2025em1100206@bitspilani-digital.edu.in"/>
    <s v="2025EM1100206"/>
    <x v="0"/>
    <s v="KADAMBA SATYA VENKATA SANDEEP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6107"/>
    <s v="2026-01-30T13:07:11.2900000Z"/>
    <s v="2026-02-06T08:58:44.7370000Z"/>
    <n v="152"/>
    <m/>
    <m/>
    <m/>
    <m/>
  </r>
  <r>
    <s v="T2-25_MDSDF407"/>
    <x v="14"/>
    <x v="1"/>
    <s v="Trimester 2"/>
    <x v="402"/>
    <s v="2025em1100206@bitspilani-digital.edu.in"/>
    <s v="2025EM1100206"/>
    <x v="0"/>
    <s v="KADAMBA SATYA VENKATA SANDEEP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17T16:43:26.5570000Z"/>
    <s v="2026-02-06T08:58:44.7370000Z"/>
    <n v="152"/>
    <m/>
    <m/>
    <m/>
    <m/>
  </r>
  <r>
    <s v="T2-25_MDSDF407"/>
    <x v="14"/>
    <x v="1"/>
    <s v="Trimester 2"/>
    <x v="403"/>
    <s v="2025em1100207@bitspilani-digital.edu.in"/>
    <s v="2025EM1100207"/>
    <x v="0"/>
    <s v="DIVYANSHU SHARMA"/>
    <b v="1"/>
    <n v="8"/>
    <n v="71"/>
    <n v="0.11267605633802817"/>
    <s v="Active"/>
    <x v="1"/>
    <n v="0"/>
    <n v="3"/>
    <n v="0"/>
    <s v="no 0% progess"/>
    <n v="0"/>
    <n v="1"/>
    <n v="1"/>
    <n v="0"/>
    <n v="0"/>
    <n v="0"/>
    <m/>
    <n v="0"/>
    <m/>
    <n v="1371"/>
    <s v="2026-02-09T05:47:32.8930000Z"/>
    <s v="2026-02-09T05:32:35.1470000Z"/>
    <n v="213"/>
    <m/>
    <s v="2026-02-09T05:47:16.9500000Z"/>
    <s v="2026-01-19T13:04:13.9600000Z"/>
    <s v="2026-01-19T13:04:13.9500000Z"/>
  </r>
  <r>
    <s v="T2-25_MDSDF418"/>
    <x v="15"/>
    <x v="1"/>
    <s v="Trimester 2"/>
    <x v="403"/>
    <s v="2025em1100207@bitspilani-digital.edu.in"/>
    <s v="2025EM1100207"/>
    <x v="0"/>
    <s v="DIVYANSHU SHARMA"/>
    <b v="1"/>
    <n v="11"/>
    <n v="67"/>
    <n v="0.16417910447761194"/>
    <s v="Active"/>
    <x v="1"/>
    <n v="0"/>
    <n v="3"/>
    <n v="0"/>
    <s v="no 0% progess"/>
    <n v="0"/>
    <n v="2"/>
    <n v="3"/>
    <n v="0"/>
    <n v="0"/>
    <n v="0"/>
    <m/>
    <n v="0"/>
    <m/>
    <n v="1197"/>
    <s v="2026-02-09T05:24:45.0930000Z"/>
    <s v="2026-02-09T05:32:35.1470000Z"/>
    <n v="213"/>
    <m/>
    <s v="2026-02-09T05:24:40.0930000Z"/>
    <m/>
    <m/>
  </r>
  <r>
    <s v="T2-25_MDSDF405"/>
    <x v="13"/>
    <x v="1"/>
    <s v="Trimester 2"/>
    <x v="403"/>
    <s v="2025em1100207@bitspilani-digital.edu.in"/>
    <s v="2025EM1100207"/>
    <x v="0"/>
    <s v="DIVYANSHU SHARMA"/>
    <b v="1"/>
    <n v="19"/>
    <n v="44"/>
    <n v="0.43181818181818182"/>
    <s v="Active"/>
    <x v="1"/>
    <n v="0"/>
    <n v="3"/>
    <n v="0"/>
    <s v="no 0% progess"/>
    <n v="0"/>
    <n v="5"/>
    <n v="6"/>
    <n v="1"/>
    <n v="0"/>
    <n v="0"/>
    <s v="2026-01-20T13:16:35.7670000Z"/>
    <n v="0"/>
    <m/>
    <n v="3371"/>
    <s v="2026-02-09T05:15:54.2530000Z"/>
    <s v="2026-02-09T05:32:35.1470000Z"/>
    <n v="213"/>
    <m/>
    <s v="2026-02-09T05:15:40.1570000Z"/>
    <s v="2026-01-18T06:22:36.4230000Z"/>
    <s v="2026-01-20T13:03:13.6100000Z"/>
  </r>
  <r>
    <s v="T2-25_MDSDF405"/>
    <x v="13"/>
    <x v="1"/>
    <s v="Trimester 2"/>
    <x v="404"/>
    <s v="2025em1100209@bitspilani-digital.edu.in"/>
    <s v="2025EM1100209"/>
    <x v="0"/>
    <s v="SAYYED MANSOOR"/>
    <b v="1"/>
    <n v="26"/>
    <n v="44"/>
    <n v="0.59090909090909094"/>
    <s v="Active"/>
    <x v="1"/>
    <n v="0"/>
    <n v="3"/>
    <n v="0"/>
    <s v="no 0% progess"/>
    <n v="0"/>
    <n v="1"/>
    <n v="1"/>
    <n v="0"/>
    <n v="0"/>
    <n v="0"/>
    <m/>
    <n v="0"/>
    <m/>
    <n v="37788"/>
    <s v="2026-02-09T03:45:49.9070000Z"/>
    <s v="2026-02-09T02:37:39.5800000Z"/>
    <n v="275"/>
    <m/>
    <s v="2026-02-08T04:30:46.8170000Z"/>
    <s v="2026-02-09T03:49:59.5100000Z"/>
    <s v="2026-02-09T06:55:40.2630000Z"/>
  </r>
  <r>
    <s v="T2-25_MDSDF418"/>
    <x v="15"/>
    <x v="1"/>
    <s v="Trimester 2"/>
    <x v="404"/>
    <s v="2025em1100209@bitspilani-digital.edu.in"/>
    <s v="2025EM1100209"/>
    <x v="0"/>
    <s v="SAYYED MANSOOR"/>
    <b v="1"/>
    <n v="63"/>
    <n v="67"/>
    <n v="0.94029850746268662"/>
    <s v="Active"/>
    <x v="1"/>
    <n v="0"/>
    <n v="3"/>
    <n v="0"/>
    <s v="no 0% progess"/>
    <n v="0"/>
    <n v="6"/>
    <n v="6"/>
    <n v="0"/>
    <n v="0"/>
    <n v="0"/>
    <m/>
    <n v="0"/>
    <m/>
    <n v="48568"/>
    <s v="2026-02-09T06:52:28.6130000Z"/>
    <s v="2026-02-09T02:37:39.5800000Z"/>
    <n v="275"/>
    <m/>
    <s v="2026-02-08T04:38:49.5670000Z"/>
    <m/>
    <m/>
  </r>
  <r>
    <s v="T2-25_MDSDF407"/>
    <x v="14"/>
    <x v="1"/>
    <s v="Trimester 2"/>
    <x v="404"/>
    <s v="2025em1100209@bitspilani-digital.edu.in"/>
    <s v="2025EM1100209"/>
    <x v="0"/>
    <s v="SAYYED MANSOOR"/>
    <b v="1"/>
    <n v="55"/>
    <n v="71"/>
    <n v="0.77464788732394363"/>
    <s v="Active"/>
    <x v="1"/>
    <n v="0"/>
    <n v="3"/>
    <n v="0"/>
    <s v="no 0% progess"/>
    <n v="0"/>
    <n v="14"/>
    <n v="14"/>
    <n v="0"/>
    <n v="0"/>
    <n v="0"/>
    <m/>
    <n v="0"/>
    <m/>
    <n v="29840"/>
    <s v="2026-02-09T06:41:45.8030000Z"/>
    <s v="2026-02-09T02:37:39.5800000Z"/>
    <n v="275"/>
    <m/>
    <s v="2026-02-08T04:56:40.5900000Z"/>
    <s v="2026-02-03T04:08:24.9700000Z"/>
    <s v="2026-02-03T04:08:24.9730000Z"/>
  </r>
  <r>
    <s v="T2-25_MDSDF407"/>
    <x v="14"/>
    <x v="1"/>
    <s v="Trimester 2"/>
    <x v="405"/>
    <s v="2025em1100210@bitspilani-digital.edu.in"/>
    <s v="2025EM1100210"/>
    <x v="0"/>
    <s v="MISTRI PARTH RAJESHBHAI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6T07:49:49.2270000Z"/>
    <s v="2026-02-09T05:12:27.0400000Z"/>
    <n v="139"/>
    <m/>
    <m/>
    <m/>
    <m/>
  </r>
  <r>
    <s v="T2-25_MDSDF418"/>
    <x v="15"/>
    <x v="1"/>
    <s v="Trimester 2"/>
    <x v="405"/>
    <s v="2025em1100210@bitspilani-digital.edu.in"/>
    <s v="2025EM1100210"/>
    <x v="0"/>
    <s v="MISTRI PARTH RAJESHBHAI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9T05:12:27.0400000Z"/>
    <n v="139"/>
    <m/>
    <m/>
    <m/>
    <m/>
  </r>
  <r>
    <s v="T2-25_MDSDF405"/>
    <x v="13"/>
    <x v="1"/>
    <s v="Trimester 2"/>
    <x v="405"/>
    <s v="2025em1100210@bitspilani-digital.edu.in"/>
    <s v="2025EM1100210"/>
    <x v="0"/>
    <s v="MISTRI PARTH RAJESHBHA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9T05:12:27.0400000Z"/>
    <n v="139"/>
    <m/>
    <m/>
    <m/>
    <m/>
  </r>
  <r>
    <s v="T2-25_MDSDF405"/>
    <x v="13"/>
    <x v="1"/>
    <s v="Trimester 2"/>
    <x v="406"/>
    <s v="2025em1100213@bitspilani-digital.edu.in"/>
    <s v="2025EM1100213"/>
    <x v="0"/>
    <s v="JOYCE DOROTHY S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10553"/>
    <s v="2026-02-09T02:43:03.0030000Z"/>
    <s v="2026-02-09T02:14:41.5370000Z"/>
    <n v="178"/>
    <m/>
    <s v="2026-02-09T02:24:16.1470000Z"/>
    <s v="2026-01-19T03:44:36.7000000Z"/>
    <s v="2026-01-27T14:57:02.0430000Z"/>
  </r>
  <r>
    <s v="T2-25_MDSDF418"/>
    <x v="15"/>
    <x v="1"/>
    <s v="Trimester 2"/>
    <x v="406"/>
    <s v="2025em1100213@bitspilani-digital.edu.in"/>
    <s v="2025EM1100213"/>
    <x v="0"/>
    <s v="JOYCE DOROTHY S"/>
    <b v="1"/>
    <n v="10"/>
    <n v="67"/>
    <n v="0.14925373134328357"/>
    <s v="Active"/>
    <x v="1"/>
    <n v="0"/>
    <n v="3"/>
    <n v="0"/>
    <s v="no 0% progess"/>
    <n v="0"/>
    <n v="1"/>
    <n v="1"/>
    <n v="0"/>
    <n v="0"/>
    <n v="0"/>
    <m/>
    <n v="0"/>
    <m/>
    <n v="16529"/>
    <s v="2026-02-09T02:43:09.4700000Z"/>
    <s v="2026-02-09T02:14:41.5370000Z"/>
    <n v="178"/>
    <m/>
    <s v="2026-02-09T02:41:43.5300000Z"/>
    <m/>
    <m/>
  </r>
  <r>
    <s v="T2-25_MDSDF407"/>
    <x v="14"/>
    <x v="1"/>
    <s v="Trimester 2"/>
    <x v="406"/>
    <s v="2025em1100213@bitspilani-digital.edu.in"/>
    <s v="2025EM1100213"/>
    <x v="0"/>
    <s v="JOYCE DOROTHY S"/>
    <b v="1"/>
    <n v="14"/>
    <n v="71"/>
    <n v="0.19718309859154928"/>
    <s v="Active"/>
    <x v="1"/>
    <n v="0"/>
    <n v="3"/>
    <n v="0"/>
    <s v="no 0% progess"/>
    <n v="0"/>
    <n v="1"/>
    <n v="1"/>
    <n v="0"/>
    <n v="0"/>
    <n v="0"/>
    <m/>
    <n v="0"/>
    <m/>
    <n v="8514"/>
    <s v="2026-02-09T02:42:51.0670000Z"/>
    <s v="2026-02-09T02:14:41.5370000Z"/>
    <n v="178"/>
    <m/>
    <s v="2026-02-09T02:38:07.8930000Z"/>
    <s v="2026-01-19T03:43:14.1600000Z"/>
    <s v="2026-02-02T15:06:30.2730000Z"/>
  </r>
  <r>
    <s v="T2-25_MDSDF407"/>
    <x v="14"/>
    <x v="1"/>
    <s v="Trimester 2"/>
    <x v="407"/>
    <s v="2025em1100215@bitspilani-digital.edu.in"/>
    <s v="2025EM1100215"/>
    <x v="0"/>
    <s v="GINJUPALLI KAVYA SRI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22T11:00:00.0400000Z"/>
    <s v="2026-01-29T11:04:26.4070000Z"/>
    <n v="61"/>
    <m/>
    <m/>
    <s v="2026-01-22T11:22:17.0070000Z"/>
    <s v="2026-01-22T11:22:17.0200000Z"/>
  </r>
  <r>
    <s v="T2-25_MDSDF418"/>
    <x v="15"/>
    <x v="1"/>
    <s v="Trimester 2"/>
    <x v="407"/>
    <s v="2025em1100215@bitspilani-digital.edu.in"/>
    <s v="2025EM1100215"/>
    <x v="0"/>
    <s v="GINJUPALLI KAVYA SRI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40"/>
    <s v="2026-01-29T11:47:10.1300000Z"/>
    <s v="2026-01-29T11:04:26.4070000Z"/>
    <n v="61"/>
    <m/>
    <m/>
    <m/>
    <m/>
  </r>
  <r>
    <s v="T2-25_MDSDF405"/>
    <x v="13"/>
    <x v="1"/>
    <s v="Trimester 2"/>
    <x v="407"/>
    <s v="2025em1100215@bitspilani-digital.edu.in"/>
    <s v="2025EM1100215"/>
    <x v="0"/>
    <s v="GINJUPALLI KAVYA SR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9T11:04:26.4070000Z"/>
    <n v="61"/>
    <m/>
    <m/>
    <m/>
    <m/>
  </r>
  <r>
    <s v="T2-25_MDSDF405"/>
    <x v="13"/>
    <x v="1"/>
    <s v="Trimester 2"/>
    <x v="408"/>
    <s v="2025em1100218@bitspilani-digital.edu.in"/>
    <s v="2025EM1100218"/>
    <x v="0"/>
    <s v="HETAMPURIA UNNATESH DINESH NEH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4T13:47:39.6400000Z"/>
    <n v="74"/>
    <m/>
    <m/>
    <m/>
    <m/>
  </r>
  <r>
    <s v="T2-25_MDSDF418"/>
    <x v="15"/>
    <x v="1"/>
    <s v="Trimester 2"/>
    <x v="408"/>
    <s v="2025em1100218@bitspilani-digital.edu.in"/>
    <s v="2025EM1100218"/>
    <x v="0"/>
    <s v="HETAMPURIA UNNATESH DINESH NEHA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15"/>
    <s v="2026-02-04T13:48:22.0370000Z"/>
    <s v="2026-02-04T13:47:39.6400000Z"/>
    <n v="74"/>
    <m/>
    <m/>
    <m/>
    <m/>
  </r>
  <r>
    <s v="T2-25_MDSDF407"/>
    <x v="14"/>
    <x v="1"/>
    <s v="Trimester 2"/>
    <x v="408"/>
    <s v="2025em1100218@bitspilani-digital.edu.in"/>
    <s v="2025EM1100218"/>
    <x v="0"/>
    <s v="HETAMPURIA UNNATESH DINESH NEHA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9"/>
    <s v="2026-01-28T14:34:13.5800000Z"/>
    <s v="2026-02-04T13:47:39.6400000Z"/>
    <n v="74"/>
    <m/>
    <m/>
    <m/>
    <m/>
  </r>
  <r>
    <s v="T2-25_MDSDF407"/>
    <x v="14"/>
    <x v="1"/>
    <s v="Trimester 2"/>
    <x v="409"/>
    <s v="2025em1100219@bitspilani-digital.edu.in"/>
    <s v="2025EM1100219"/>
    <x v="0"/>
    <s v="ANSHUL GAUTAM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210"/>
    <s v="2026-01-30T12:46:06.7670000Z"/>
    <s v="2026-02-08T09:34:25.0130000Z"/>
    <n v="145"/>
    <m/>
    <m/>
    <m/>
    <m/>
  </r>
  <r>
    <s v="T2-25_MDSDF418"/>
    <x v="15"/>
    <x v="1"/>
    <s v="Trimester 2"/>
    <x v="409"/>
    <s v="2025em1100219@bitspilani-digital.edu.in"/>
    <s v="2025EM1100219"/>
    <x v="0"/>
    <s v="ANSHUL GAUTAM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523"/>
    <s v="2026-01-30T12:47:16.9170000Z"/>
    <s v="2026-02-08T09:34:25.0130000Z"/>
    <n v="145"/>
    <m/>
    <m/>
    <m/>
    <m/>
  </r>
  <r>
    <s v="T2-25_MDSDF405"/>
    <x v="13"/>
    <x v="1"/>
    <s v="Trimester 2"/>
    <x v="409"/>
    <s v="2025em1100219@bitspilani-digital.edu.in"/>
    <s v="2025EM1100219"/>
    <x v="0"/>
    <s v="ANSHUL GAUTAM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171"/>
    <s v="2026-01-27T07:11:04.6430000Z"/>
    <s v="2026-02-08T09:34:25.0130000Z"/>
    <n v="145"/>
    <m/>
    <m/>
    <m/>
    <m/>
  </r>
  <r>
    <s v="T2-25_MDSDF401"/>
    <x v="9"/>
    <x v="1"/>
    <s v="Trimester 2"/>
    <x v="410"/>
    <s v="2025em1100220@bitspilani-digital.edu.in"/>
    <s v="2025EM1100220"/>
    <x v="0"/>
    <s v="ARYA ALEX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27:15.0600000Z"/>
    <n v="54"/>
    <m/>
    <m/>
    <m/>
    <m/>
  </r>
  <r>
    <s v="T2-25_MDSDF404"/>
    <x v="10"/>
    <x v="1"/>
    <s v="Trimester 2"/>
    <x v="410"/>
    <s v="2025em1100220@bitspilani-digital.edu.in"/>
    <s v="2025EM1100220"/>
    <x v="0"/>
    <s v="ARYA ALEX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1287"/>
    <s v="2026-02-09T04:27:43.2700000Z"/>
    <s v="2026-02-09T04:27:15.0600000Z"/>
    <n v="54"/>
    <m/>
    <m/>
    <m/>
    <m/>
  </r>
  <r>
    <s v="T2-25_MDSDF402"/>
    <x v="11"/>
    <x v="1"/>
    <s v="Trimester 2"/>
    <x v="410"/>
    <s v="2025em1100220@bitspilani-digital.edu.in"/>
    <s v="2025EM1100220"/>
    <x v="0"/>
    <s v="ARYA ALEX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27:15.0600000Z"/>
    <n v="54"/>
    <m/>
    <m/>
    <m/>
    <m/>
  </r>
  <r>
    <s v="T2-25_MDSDF403"/>
    <x v="12"/>
    <x v="1"/>
    <s v="Trimester 2"/>
    <x v="410"/>
    <s v="2025em1100220@bitspilani-digital.edu.in"/>
    <s v="2025EM1100220"/>
    <x v="0"/>
    <s v="ARYA ALEX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27:15.0600000Z"/>
    <n v="54"/>
    <m/>
    <m/>
    <m/>
    <m/>
  </r>
  <r>
    <s v="T2-25_MDSDF403"/>
    <x v="12"/>
    <x v="1"/>
    <s v="Trimester 2"/>
    <x v="411"/>
    <s v="2025em1100221@bitspilani-digital.edu.in"/>
    <s v="2025EM1100221"/>
    <x v="0"/>
    <s v="LAKSHYA VARSHNEY"/>
    <b v="1"/>
    <n v="0"/>
    <n v="42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1T15:28:45.5630000Z"/>
    <n v="24"/>
    <m/>
    <m/>
    <m/>
    <m/>
  </r>
  <r>
    <s v="T2-25_MDSDF402"/>
    <x v="11"/>
    <x v="1"/>
    <s v="Trimester 2"/>
    <x v="411"/>
    <s v="2025em1100221@bitspilani-digital.edu.in"/>
    <s v="2025EM1100221"/>
    <x v="0"/>
    <s v="LAKSHYA VARSHNEY"/>
    <b v="1"/>
    <n v="0"/>
    <n v="3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1T15:28:45.5630000Z"/>
    <n v="24"/>
    <m/>
    <m/>
    <m/>
    <m/>
  </r>
  <r>
    <s v="T2-25_MDSDF404"/>
    <x v="10"/>
    <x v="1"/>
    <s v="Trimester 2"/>
    <x v="411"/>
    <s v="2025em1100221@bitspilani-digital.edu.in"/>
    <s v="2025EM1100221"/>
    <x v="0"/>
    <s v="LAKSHYA VARSHNEY"/>
    <b v="1"/>
    <n v="0"/>
    <n v="85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15:31:47.9230000Z"/>
    <s v="2026-01-31T15:28:45.5630000Z"/>
    <n v="24"/>
    <m/>
    <m/>
    <m/>
    <m/>
  </r>
  <r>
    <s v="T2-25_MDSDF418"/>
    <x v="15"/>
    <x v="1"/>
    <s v="Trimester 2"/>
    <x v="411"/>
    <s v="2025em1100221@bitspilani-digital.edu.in"/>
    <s v="2025EM1100221"/>
    <x v="0"/>
    <s v="LAKSHYA VARSHNEY"/>
    <b v="1"/>
    <n v="0"/>
    <n v="6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1T15:28:45.5630000Z"/>
    <n v="24"/>
    <m/>
    <m/>
    <m/>
    <m/>
  </r>
  <r>
    <s v="T2-25_MDSDF401"/>
    <x v="9"/>
    <x v="1"/>
    <s v="Trimester 2"/>
    <x v="411"/>
    <s v="2025em1100221@bitspilani-digital.edu.in"/>
    <s v="2025EM1100221"/>
    <x v="0"/>
    <s v="LAKSHYA VARSHNEY"/>
    <b v="1"/>
    <n v="0"/>
    <n v="6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1T15:28:45.5630000Z"/>
    <n v="24"/>
    <m/>
    <m/>
    <m/>
    <m/>
  </r>
  <r>
    <s v="T2-25_MDSDF418"/>
    <x v="15"/>
    <x v="1"/>
    <s v="Trimester 2"/>
    <x v="412"/>
    <s v="2025em1100222@bitspilani-digital.edu.in"/>
    <s v="2025EM1100222"/>
    <x v="0"/>
    <s v="MILIND KULKARNI SANJAY"/>
    <b v="1"/>
    <n v="17"/>
    <n v="67"/>
    <n v="0.2537313432835821"/>
    <s v="Active"/>
    <x v="1"/>
    <n v="0"/>
    <n v="3"/>
    <n v="0"/>
    <s v="no 0% progess"/>
    <n v="0"/>
    <n v="1"/>
    <n v="1"/>
    <n v="0"/>
    <n v="0"/>
    <n v="0"/>
    <m/>
    <n v="0"/>
    <m/>
    <n v="8199"/>
    <s v="2026-02-09T03:32:11.3570000Z"/>
    <s v="2026-02-09T03:21:01.1030000Z"/>
    <n v="229"/>
    <m/>
    <s v="2026-02-09T03:32:02.1770000Z"/>
    <m/>
    <m/>
  </r>
  <r>
    <s v="T2-25_MDSDF407"/>
    <x v="14"/>
    <x v="1"/>
    <s v="Trimester 2"/>
    <x v="412"/>
    <s v="2025em1100222@bitspilani-digital.edu.in"/>
    <s v="2025EM1100222"/>
    <x v="0"/>
    <s v="MILIND KULKARNI SANJAY"/>
    <b v="1"/>
    <n v="30"/>
    <n v="71"/>
    <n v="0.42253521126760563"/>
    <s v="Active"/>
    <x v="1"/>
    <n v="0"/>
    <n v="3"/>
    <n v="0"/>
    <s v="no 0% progess"/>
    <n v="0"/>
    <n v="0"/>
    <n v="0"/>
    <n v="0"/>
    <n v="0"/>
    <n v="0"/>
    <m/>
    <n v="0"/>
    <m/>
    <n v="33458"/>
    <s v="2026-02-09T03:51:30.8500000Z"/>
    <s v="2026-02-09T03:21:01.1030000Z"/>
    <n v="229"/>
    <m/>
    <m/>
    <s v="2026-02-09T06:19:53.1070000Z"/>
    <s v="2026-02-09T06:19:53.1070000Z"/>
  </r>
  <r>
    <s v="T2-25_MDSDF405"/>
    <x v="13"/>
    <x v="1"/>
    <s v="Trimester 2"/>
    <x v="412"/>
    <s v="2025em1100222@bitspilani-digital.edu.in"/>
    <s v="2025EM1100222"/>
    <x v="0"/>
    <s v="MILIND KULKARNI SANJAY"/>
    <b v="1"/>
    <n v="14"/>
    <n v="44"/>
    <n v="0.31818181818181818"/>
    <s v="Active"/>
    <x v="1"/>
    <n v="0"/>
    <n v="3"/>
    <n v="0"/>
    <s v="no 0% progess"/>
    <n v="0"/>
    <n v="1"/>
    <n v="1"/>
    <n v="0"/>
    <n v="0"/>
    <n v="0"/>
    <m/>
    <n v="0"/>
    <m/>
    <n v="17020"/>
    <s v="2026-02-09T03:22:39.0630000Z"/>
    <s v="2026-02-09T03:21:01.1030000Z"/>
    <n v="229"/>
    <m/>
    <s v="2026-01-19T04:06:53.2400000Z"/>
    <s v="2026-02-07T14:09:31.8400000Z"/>
    <s v="2026-02-07T14:09:31.8300000Z"/>
  </r>
  <r>
    <s v="T2-25_MDSDF405"/>
    <x v="13"/>
    <x v="1"/>
    <s v="Trimester 2"/>
    <x v="413"/>
    <s v="2025em1100223@bitspilani-digital.edu.in"/>
    <s v="2025EM1100223"/>
    <x v="0"/>
    <s v="GHAG SIMRAN SUBHASH SUVARNA"/>
    <b v="1"/>
    <n v="16"/>
    <n v="44"/>
    <n v="0.36363636363636365"/>
    <s v="Active"/>
    <x v="1"/>
    <n v="0"/>
    <n v="3"/>
    <n v="0"/>
    <s v="no 0% progess"/>
    <n v="0"/>
    <n v="3"/>
    <n v="3"/>
    <n v="0"/>
    <n v="0"/>
    <n v="0"/>
    <m/>
    <n v="0"/>
    <m/>
    <n v="11242"/>
    <s v="2026-02-09T05:51:40.2700000Z"/>
    <s v="2026-02-09T05:51:27.5200000Z"/>
    <n v="105"/>
    <m/>
    <s v="2026-02-08T16:15:52.0330000Z"/>
    <s v="2026-02-08T15:44:42.3800000Z"/>
    <s v="2026-02-09T05:58:39.8770000Z"/>
  </r>
  <r>
    <s v="T2-25_MDSDF407"/>
    <x v="14"/>
    <x v="1"/>
    <s v="Trimester 2"/>
    <x v="413"/>
    <s v="2025em1100223@bitspilani-digital.edu.in"/>
    <s v="2025EM1100223"/>
    <x v="0"/>
    <s v="GHAG SIMRAN SUBHASH SUVARNA"/>
    <b v="1"/>
    <n v="15"/>
    <n v="71"/>
    <n v="0.21126760563380281"/>
    <s v="Active"/>
    <x v="1"/>
    <n v="0"/>
    <n v="3"/>
    <n v="0"/>
    <s v="no 0% progess"/>
    <n v="0"/>
    <n v="2"/>
    <n v="2"/>
    <n v="0"/>
    <n v="0"/>
    <n v="0"/>
    <m/>
    <n v="0"/>
    <m/>
    <n v="5990"/>
    <s v="2026-02-09T02:45:02.0000000Z"/>
    <s v="2026-02-09T05:51:27.5200000Z"/>
    <n v="105"/>
    <m/>
    <s v="2026-02-08T03:47:24.6670000Z"/>
    <s v="2026-01-24T07:23:27.2430000Z"/>
    <s v="2026-01-24T07:23:27.2500000Z"/>
  </r>
  <r>
    <s v="T2-25_MDSDF418"/>
    <x v="15"/>
    <x v="1"/>
    <s v="Trimester 2"/>
    <x v="413"/>
    <s v="2025em1100223@bitspilani-digital.edu.in"/>
    <s v="2025EM1100223"/>
    <x v="0"/>
    <s v="GHAG SIMRAN SUBHASH SUVARNA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0"/>
    <s v="2026-02-09T02:44:30.9530000Z"/>
    <s v="2026-02-09T05:51:27.5200000Z"/>
    <n v="105"/>
    <m/>
    <s v="2026-02-08T03:38:35.8000000Z"/>
    <m/>
    <m/>
  </r>
  <r>
    <s v="T2-25_MDSDF418"/>
    <x v="15"/>
    <x v="1"/>
    <s v="Trimester 2"/>
    <x v="414"/>
    <s v="2025em1100225@bitspilani-digital.edu.in"/>
    <s v="2025EM1100225"/>
    <x v="0"/>
    <s v="TOUQEER AHMAD"/>
    <b v="1"/>
    <n v="48"/>
    <n v="67"/>
    <n v="0.71641791044776115"/>
    <s v="Active"/>
    <x v="1"/>
    <n v="0"/>
    <n v="3"/>
    <n v="0"/>
    <s v="no 0% progess"/>
    <n v="0"/>
    <n v="9"/>
    <n v="13"/>
    <n v="0"/>
    <n v="0"/>
    <n v="0"/>
    <m/>
    <n v="0"/>
    <m/>
    <n v="39131"/>
    <s v="2026-02-07T19:54:16.2030000Z"/>
    <s v="2026-02-08T18:16:06.1630000Z"/>
    <n v="378"/>
    <m/>
    <s v="2026-02-07T19:53:41.3600000Z"/>
    <m/>
    <m/>
  </r>
  <r>
    <s v="T2-25_MDSDF407"/>
    <x v="14"/>
    <x v="1"/>
    <s v="Trimester 2"/>
    <x v="414"/>
    <s v="2025em1100225@bitspilani-digital.edu.in"/>
    <s v="2025EM1100225"/>
    <x v="0"/>
    <s v="TOUQEER AHMAD"/>
    <b v="1"/>
    <n v="17"/>
    <n v="71"/>
    <n v="0.23943661971830985"/>
    <s v="Active"/>
    <x v="1"/>
    <n v="0"/>
    <n v="3"/>
    <n v="0"/>
    <s v="no 0% progess"/>
    <n v="0"/>
    <n v="2"/>
    <n v="2"/>
    <n v="0"/>
    <n v="0"/>
    <n v="0"/>
    <m/>
    <n v="0"/>
    <m/>
    <n v="15913"/>
    <s v="2026-02-08T18:16:18.8370000Z"/>
    <s v="2026-02-08T18:16:06.1630000Z"/>
    <n v="378"/>
    <m/>
    <s v="2026-02-07T20:28:03.0970000Z"/>
    <s v="2026-01-23T14:24:51.5130000Z"/>
    <s v="2026-01-23T14:24:59.8900000Z"/>
  </r>
  <r>
    <s v="T2-25_MDSDF405"/>
    <x v="13"/>
    <x v="1"/>
    <s v="Trimester 2"/>
    <x v="414"/>
    <s v="2025em1100225@bitspilani-digital.edu.in"/>
    <s v="2025EM1100225"/>
    <x v="0"/>
    <s v="TOUQEER AHMAD"/>
    <b v="1"/>
    <n v="41"/>
    <n v="44"/>
    <n v="0.93181818181818177"/>
    <s v="Active"/>
    <x v="1"/>
    <n v="0"/>
    <n v="3"/>
    <n v="0"/>
    <s v="no 0% progess"/>
    <n v="0"/>
    <n v="13"/>
    <n v="17"/>
    <n v="0"/>
    <n v="0"/>
    <n v="0"/>
    <m/>
    <n v="0"/>
    <m/>
    <n v="33373"/>
    <s v="2026-02-08T18:55:54.5400000Z"/>
    <s v="2026-02-08T18:16:06.1630000Z"/>
    <n v="378"/>
    <m/>
    <s v="2026-02-08T18:55:49.2070000Z"/>
    <s v="2026-02-04T12:58:14.8000000Z"/>
    <s v="2026-02-08T18:38:16.0700000Z"/>
  </r>
  <r>
    <s v="T2-25_MDSDF405"/>
    <x v="13"/>
    <x v="1"/>
    <s v="Trimester 2"/>
    <x v="415"/>
    <s v="2025em1100226@bitspilani-digital.edu.in"/>
    <s v="2025EM1100226"/>
    <x v="0"/>
    <s v="SWANAND SURESHRAO PARATKAR"/>
    <b v="1"/>
    <n v="8"/>
    <n v="44"/>
    <n v="0.18181818181818182"/>
    <s v="Active"/>
    <x v="1"/>
    <n v="0"/>
    <n v="3"/>
    <n v="0"/>
    <s v="no 0% progess"/>
    <n v="0"/>
    <n v="0"/>
    <n v="0"/>
    <n v="0"/>
    <n v="0"/>
    <n v="0"/>
    <m/>
    <n v="0"/>
    <m/>
    <n v="11382"/>
    <s v="2026-02-09T05:26:07.3230000Z"/>
    <s v="2026-02-09T05:24:30.0670000Z"/>
    <n v="127"/>
    <m/>
    <m/>
    <s v="2026-02-05T07:41:31.0330000Z"/>
    <s v="2026-02-06T14:45:53.5970000Z"/>
  </r>
  <r>
    <s v="T2-25_MDSDF407"/>
    <x v="14"/>
    <x v="1"/>
    <s v="Trimester 2"/>
    <x v="415"/>
    <s v="2025em1100226@bitspilani-digital.edu.in"/>
    <s v="2025EM1100226"/>
    <x v="0"/>
    <s v="SWANAND SURESHRAO PARATKAR"/>
    <b v="1"/>
    <n v="24"/>
    <n v="71"/>
    <n v="0.3380281690140845"/>
    <s v="Active"/>
    <x v="1"/>
    <n v="0"/>
    <n v="3"/>
    <n v="0"/>
    <s v="no 0% progess"/>
    <n v="0"/>
    <n v="2"/>
    <n v="2"/>
    <n v="0"/>
    <n v="0"/>
    <n v="0"/>
    <m/>
    <n v="0"/>
    <m/>
    <n v="29307"/>
    <s v="2026-02-09T05:25:46.6030000Z"/>
    <s v="2026-02-09T05:24:30.0670000Z"/>
    <n v="127"/>
    <m/>
    <s v="2026-01-30T06:20:35.9770000Z"/>
    <s v="2026-01-30T13:00:11.9730000Z"/>
    <s v="2026-01-30T13:04:23.2270000Z"/>
  </r>
  <r>
    <s v="T2-25_MDSDF418"/>
    <x v="15"/>
    <x v="1"/>
    <s v="Trimester 2"/>
    <x v="415"/>
    <s v="2025em1100226@bitspilani-digital.edu.in"/>
    <s v="2025EM1100226"/>
    <x v="0"/>
    <s v="SWANAND SURESHRAO PARATKAR"/>
    <b v="1"/>
    <n v="39"/>
    <n v="67"/>
    <n v="0.58208955223880599"/>
    <s v="Active"/>
    <x v="1"/>
    <n v="0"/>
    <n v="3"/>
    <n v="0"/>
    <s v="no 0% progess"/>
    <n v="0"/>
    <n v="2"/>
    <n v="2"/>
    <n v="0"/>
    <n v="0"/>
    <n v="0"/>
    <m/>
    <n v="0"/>
    <m/>
    <n v="17643"/>
    <s v="2026-02-09T05:26:03.1170000Z"/>
    <s v="2026-02-09T05:24:30.0670000Z"/>
    <n v="127"/>
    <m/>
    <s v="2026-02-06T14:20:08.9900000Z"/>
    <m/>
    <m/>
  </r>
  <r>
    <s v="T2-25_MDSDF418"/>
    <x v="15"/>
    <x v="1"/>
    <s v="Trimester 2"/>
    <x v="416"/>
    <s v="2025em1100228@bitspilani-digital.edu.in"/>
    <s v="2025EM1100228"/>
    <x v="0"/>
    <s v="SRINIKETH A"/>
    <b v="1"/>
    <n v="44"/>
    <n v="67"/>
    <n v="0.65671641791044777"/>
    <s v="Active"/>
    <x v="1"/>
    <n v="0"/>
    <n v="3"/>
    <n v="0"/>
    <s v="no 0% progess"/>
    <n v="0"/>
    <n v="8"/>
    <n v="8"/>
    <n v="0"/>
    <n v="0"/>
    <n v="0"/>
    <m/>
    <n v="0"/>
    <m/>
    <n v="13959"/>
    <s v="2026-02-04T03:47:01.8130000Z"/>
    <s v="2026-02-08T16:21:23.9200000Z"/>
    <n v="315"/>
    <m/>
    <s v="2026-02-01T01:39:43.4870000Z"/>
    <m/>
    <m/>
  </r>
  <r>
    <s v="T2-25_MDSDF407"/>
    <x v="14"/>
    <x v="1"/>
    <s v="Trimester 2"/>
    <x v="416"/>
    <s v="2025em1100228@bitspilani-digital.edu.in"/>
    <s v="2025EM1100228"/>
    <x v="0"/>
    <s v="SRINIKETH A"/>
    <b v="1"/>
    <n v="70"/>
    <n v="71"/>
    <n v="0.9859154929577465"/>
    <s v="Active"/>
    <x v="1"/>
    <n v="0"/>
    <n v="3"/>
    <n v="0"/>
    <s v="no 0% progess"/>
    <n v="0"/>
    <n v="21"/>
    <n v="21"/>
    <n v="0"/>
    <n v="0"/>
    <n v="0"/>
    <m/>
    <n v="0"/>
    <m/>
    <n v="34225"/>
    <s v="2026-02-05T04:16:44.3400000Z"/>
    <s v="2026-02-08T16:21:23.9200000Z"/>
    <n v="315"/>
    <m/>
    <s v="2026-02-05T04:16:35.2970000Z"/>
    <s v="2026-02-05T04:21:56.5170000Z"/>
    <s v="2026-02-05T04:21:56.5100000Z"/>
  </r>
  <r>
    <s v="T2-25_MDSDF405"/>
    <x v="13"/>
    <x v="1"/>
    <s v="Trimester 2"/>
    <x v="416"/>
    <s v="2025em1100228@bitspilani-digital.edu.in"/>
    <s v="2025EM1100228"/>
    <x v="0"/>
    <s v="SRINIKETH A"/>
    <b v="1"/>
    <n v="35"/>
    <n v="44"/>
    <n v="0.79545454545454541"/>
    <s v="Active"/>
    <x v="1"/>
    <n v="0"/>
    <n v="3"/>
    <n v="0"/>
    <s v="no 0% progess"/>
    <n v="0"/>
    <n v="12"/>
    <n v="12"/>
    <n v="0"/>
    <n v="0"/>
    <n v="0"/>
    <m/>
    <n v="0"/>
    <m/>
    <n v="12433"/>
    <s v="2026-02-08T16:21:34.9130000Z"/>
    <s v="2026-02-08T16:21:23.9200000Z"/>
    <n v="315"/>
    <m/>
    <s v="2026-02-03T04:15:38.3470000Z"/>
    <s v="2026-02-03T04:08:04.3470000Z"/>
    <s v="2026-02-03T04:08:04.3430000Z"/>
  </r>
  <r>
    <s v="T2-25_MDSDF405"/>
    <x v="13"/>
    <x v="1"/>
    <s v="Trimester 2"/>
    <x v="417"/>
    <s v="2025em1100232@bitspilani-digital.edu.in"/>
    <s v="2025EM1100232"/>
    <x v="0"/>
    <s v="DIAS AVRIL ELDRICH LORETTA LORETTA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14028"/>
    <s v="2026-02-08T13:25:45.6130000Z"/>
    <s v="2026-02-08T13:23:44.3400000Z"/>
    <n v="220"/>
    <m/>
    <m/>
    <s v="2026-01-21T20:26:14.8000000Z"/>
    <s v="2026-02-08T13:25:51.4270000Z"/>
  </r>
  <r>
    <s v="T2-25_MDSDF407"/>
    <x v="14"/>
    <x v="1"/>
    <s v="Trimester 2"/>
    <x v="417"/>
    <s v="2025em1100232@bitspilani-digital.edu.in"/>
    <s v="2025EM1100232"/>
    <x v="0"/>
    <s v="DIAS AVRIL ELDRICH LORETTA LORETTA"/>
    <b v="1"/>
    <n v="22"/>
    <n v="71"/>
    <n v="0.30985915492957744"/>
    <s v="Active"/>
    <x v="1"/>
    <n v="0"/>
    <n v="3"/>
    <n v="0"/>
    <s v="no 0% progess"/>
    <n v="0"/>
    <n v="0"/>
    <n v="0"/>
    <n v="1"/>
    <n v="0"/>
    <n v="0"/>
    <s v="2026-01-21T20:06:51.4830000Z"/>
    <n v="0"/>
    <m/>
    <n v="34164"/>
    <s v="2026-02-03T17:40:47.3900000Z"/>
    <s v="2026-02-08T13:23:44.3400000Z"/>
    <n v="220"/>
    <m/>
    <m/>
    <s v="2026-01-21T20:13:23.2630000Z"/>
    <s v="2026-02-03T18:47:44.3970000Z"/>
  </r>
  <r>
    <s v="T2-25_MDSDF418"/>
    <x v="15"/>
    <x v="1"/>
    <s v="Trimester 2"/>
    <x v="417"/>
    <s v="2025em1100232@bitspilani-digital.edu.in"/>
    <s v="2025EM1100232"/>
    <x v="0"/>
    <s v="DIAS AVRIL ELDRICH LORETTA LORETTA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17529"/>
    <s v="2026-01-30T15:34:37.1330000Z"/>
    <s v="2026-02-08T13:23:44.3400000Z"/>
    <n v="220"/>
    <m/>
    <m/>
    <m/>
    <m/>
  </r>
  <r>
    <s v="T2-25_MDSDF418"/>
    <x v="15"/>
    <x v="1"/>
    <s v="Trimester 2"/>
    <x v="418"/>
    <s v="2025em1100233@bitspilani-digital.edu.in"/>
    <s v="2025EM1100233"/>
    <x v="0"/>
    <s v="PONAGANTI AKANKSHA"/>
    <b v="1"/>
    <n v="61"/>
    <n v="67"/>
    <n v="0.91044776119402981"/>
    <s v="Active"/>
    <x v="1"/>
    <n v="0"/>
    <n v="3"/>
    <n v="0"/>
    <s v="no 0% progess"/>
    <n v="0"/>
    <n v="11"/>
    <n v="12"/>
    <n v="0"/>
    <n v="0"/>
    <n v="0"/>
    <m/>
    <n v="0"/>
    <m/>
    <n v="40257"/>
    <s v="2026-02-06T17:56:20.9070000Z"/>
    <s v="2026-02-06T15:48:35.1170000Z"/>
    <n v="253"/>
    <m/>
    <s v="2026-02-06T17:40:38.6400000Z"/>
    <m/>
    <m/>
  </r>
  <r>
    <s v="T2-25_MDSDF407"/>
    <x v="14"/>
    <x v="1"/>
    <s v="Trimester 2"/>
    <x v="418"/>
    <s v="2025em1100233@bitspilani-digital.edu.in"/>
    <s v="2025EM1100233"/>
    <x v="0"/>
    <s v="PONAGANTI AKANKSHA"/>
    <b v="1"/>
    <n v="69"/>
    <n v="71"/>
    <n v="0.971830985915493"/>
    <s v="Active"/>
    <x v="1"/>
    <n v="0"/>
    <n v="3"/>
    <n v="0"/>
    <s v="no 0% progess"/>
    <n v="0"/>
    <n v="21"/>
    <n v="21"/>
    <n v="0"/>
    <n v="0"/>
    <n v="0"/>
    <m/>
    <n v="0"/>
    <m/>
    <n v="23812"/>
    <s v="2026-02-06T15:51:32.7770000Z"/>
    <s v="2026-02-06T15:48:35.1170000Z"/>
    <n v="253"/>
    <m/>
    <s v="2026-02-05T16:51:24.2100000Z"/>
    <s v="2026-02-05T16:51:37.9970000Z"/>
    <s v="2026-02-05T16:51:46.6600000Z"/>
  </r>
  <r>
    <s v="T2-25_MDSDF405"/>
    <x v="13"/>
    <x v="1"/>
    <s v="Trimester 2"/>
    <x v="418"/>
    <s v="2025em1100233@bitspilani-digital.edu.in"/>
    <s v="2025EM1100233"/>
    <x v="0"/>
    <s v="PONAGANTI AKANKSHA"/>
    <b v="1"/>
    <n v="36"/>
    <n v="44"/>
    <n v="0.81818181818181823"/>
    <s v="Active"/>
    <x v="1"/>
    <n v="0"/>
    <n v="3"/>
    <n v="0"/>
    <s v="no 0% progess"/>
    <n v="0"/>
    <n v="12"/>
    <n v="12"/>
    <n v="0"/>
    <n v="0"/>
    <n v="0"/>
    <m/>
    <n v="0"/>
    <m/>
    <n v="62755"/>
    <s v="2026-02-05T15:15:27.4730000Z"/>
    <s v="2026-02-06T15:48:35.1170000Z"/>
    <n v="253"/>
    <m/>
    <s v="2026-02-05T15:15:26.6300000Z"/>
    <s v="2026-02-03T15:46:31.6100000Z"/>
    <s v="2026-02-05T14:50:15.7900000Z"/>
  </r>
  <r>
    <s v="T2-25_MDSDF405"/>
    <x v="13"/>
    <x v="1"/>
    <s v="Trimester 2"/>
    <x v="419"/>
    <s v="2025em1100234@bitspilani-digital.edu.in"/>
    <s v="2025EM1100234"/>
    <x v="0"/>
    <s v="SUNITA BALOD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08:35:30.1000000Z"/>
    <s v="2026-02-08T15:02:09.7270000Z"/>
    <n v="343"/>
    <m/>
    <m/>
    <m/>
    <m/>
  </r>
  <r>
    <s v="T2-25_MDSDF407"/>
    <x v="14"/>
    <x v="1"/>
    <s v="Trimester 2"/>
    <x v="419"/>
    <s v="2025em1100234@bitspilani-digital.edu.in"/>
    <s v="2025EM1100234"/>
    <x v="0"/>
    <s v="SUNITA BALODA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3:37:04.6170000Z"/>
    <s v="2026-02-08T15:02:09.7270000Z"/>
    <n v="343"/>
    <m/>
    <m/>
    <m/>
    <m/>
  </r>
  <r>
    <s v="T2-25_MDSDF418"/>
    <x v="15"/>
    <x v="1"/>
    <s v="Trimester 2"/>
    <x v="419"/>
    <s v="2025em1100234@bitspilani-digital.edu.in"/>
    <s v="2025EM1100234"/>
    <x v="0"/>
    <s v="SUNITA BALODA"/>
    <b v="1"/>
    <n v="19"/>
    <n v="67"/>
    <n v="0.28358208955223879"/>
    <s v="Active"/>
    <x v="1"/>
    <n v="0"/>
    <n v="3"/>
    <n v="0"/>
    <s v="no 0% progess"/>
    <n v="0"/>
    <n v="3"/>
    <n v="3"/>
    <n v="0"/>
    <n v="0"/>
    <n v="0"/>
    <m/>
    <n v="0"/>
    <m/>
    <n v="5383"/>
    <s v="2026-02-08T15:59:29.1600000Z"/>
    <s v="2026-02-08T15:02:09.7270000Z"/>
    <n v="343"/>
    <m/>
    <s v="2026-02-08T15:54:27.3100000Z"/>
    <m/>
    <m/>
  </r>
  <r>
    <s v="T2-25_MDSDF418"/>
    <x v="15"/>
    <x v="1"/>
    <s v="Trimester 2"/>
    <x v="420"/>
    <s v="2025em1100235@bitspilani-digital.edu.in"/>
    <s v="2025EM1100235"/>
    <x v="0"/>
    <s v="MOHAMMED OMAR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9T03:09:09.1730000Z"/>
    <s v="2026-02-09T01:33:27.4930000Z"/>
    <n v="153"/>
    <m/>
    <m/>
    <m/>
    <m/>
  </r>
  <r>
    <s v="T2-25_MDSDF407"/>
    <x v="14"/>
    <x v="1"/>
    <s v="Trimester 2"/>
    <x v="420"/>
    <s v="2025em1100235@bitspilani-digital.edu.in"/>
    <s v="2025EM1100235"/>
    <x v="0"/>
    <s v="MOHAMMED OMA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9T01:33:27.4930000Z"/>
    <n v="153"/>
    <m/>
    <m/>
    <m/>
    <m/>
  </r>
  <r>
    <s v="T2-25_MDSDF405"/>
    <x v="13"/>
    <x v="1"/>
    <s v="Trimester 2"/>
    <x v="420"/>
    <s v="2025em1100235@bitspilani-digital.edu.in"/>
    <s v="2025EM1100235"/>
    <x v="0"/>
    <s v="MOHAMMED OMAR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9T01:45:03.2600000Z"/>
    <s v="2026-02-09T01:33:27.4930000Z"/>
    <n v="153"/>
    <m/>
    <s v="2026-02-09T01:44:55.3970000Z"/>
    <m/>
    <m/>
  </r>
  <r>
    <s v="T2-25_MDSDF405"/>
    <x v="13"/>
    <x v="1"/>
    <s v="Trimester 2"/>
    <x v="421"/>
    <s v="2025em1100236@bitspilani-digital.edu.in"/>
    <s v="2025EM1100236"/>
    <x v="0"/>
    <s v="SUHA ABDUL KALAM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6581"/>
    <s v="2026-02-08T14:04:53.8770000Z"/>
    <s v="2026-02-08T13:42:22.3730000Z"/>
    <n v="172"/>
    <m/>
    <s v="2026-02-08T13:49:12.9230000Z"/>
    <s v="2026-01-18T08:24:48.8600000Z"/>
    <s v="2026-01-18T08:24:48.8430000Z"/>
  </r>
  <r>
    <s v="T2-25_MDSDF407"/>
    <x v="14"/>
    <x v="1"/>
    <s v="Trimester 2"/>
    <x v="421"/>
    <s v="2025em1100236@bitspilani-digital.edu.in"/>
    <s v="2025EM1100236"/>
    <x v="0"/>
    <s v="SUHA ABDUL KALAM"/>
    <b v="1"/>
    <n v="7"/>
    <n v="71"/>
    <n v="9.8591549295774641E-2"/>
    <s v="Active"/>
    <x v="0"/>
    <n v="0"/>
    <n v="3"/>
    <n v="0"/>
    <s v="no 0% progess"/>
    <n v="0"/>
    <n v="1"/>
    <n v="1"/>
    <n v="0"/>
    <n v="0"/>
    <n v="0"/>
    <m/>
    <n v="0"/>
    <m/>
    <n v="6081"/>
    <s v="2026-02-08T14:04:58.0130000Z"/>
    <s v="2026-02-08T13:42:22.3730000Z"/>
    <n v="172"/>
    <m/>
    <s v="2026-02-08T13:58:54.3270000Z"/>
    <s v="2026-01-18T08:22:14.1070000Z"/>
    <s v="2026-01-18T08:22:14.0870000Z"/>
  </r>
  <r>
    <s v="T2-25_MDSDF418"/>
    <x v="15"/>
    <x v="1"/>
    <s v="Trimester 2"/>
    <x v="421"/>
    <s v="2025em1100236@bitspilani-digital.edu.in"/>
    <s v="2025EM1100236"/>
    <x v="0"/>
    <s v="SUHA ABDUL KALAM"/>
    <b v="1"/>
    <n v="24"/>
    <n v="67"/>
    <n v="0.35820895522388058"/>
    <s v="Active"/>
    <x v="1"/>
    <n v="0"/>
    <n v="3"/>
    <n v="0"/>
    <s v="no 0% progess"/>
    <n v="0"/>
    <n v="1"/>
    <n v="1"/>
    <n v="0"/>
    <n v="0"/>
    <n v="0"/>
    <m/>
    <n v="0"/>
    <m/>
    <n v="1201"/>
    <s v="2026-02-08T14:04:26.5770000Z"/>
    <s v="2026-02-08T13:42:22.3730000Z"/>
    <n v="172"/>
    <m/>
    <s v="2026-02-08T14:03:20.8630000Z"/>
    <m/>
    <m/>
  </r>
  <r>
    <s v="T2-25_MDSDF418"/>
    <x v="15"/>
    <x v="1"/>
    <s v="Trimester 2"/>
    <x v="422"/>
    <s v="2025em1100238@bitspilani-digital.edu.in"/>
    <s v="2025EM1100238"/>
    <x v="0"/>
    <s v="JHA RAVIBHUSHAN BALKANT ARCHAN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1:08:50.6570000Z"/>
    <s v="2026-02-08T10:47:44.5330000Z"/>
    <n v="120"/>
    <m/>
    <s v="2026-02-08T11:08:46.4470000Z"/>
    <m/>
    <m/>
  </r>
  <r>
    <s v="T2-25_MDSDF407"/>
    <x v="14"/>
    <x v="1"/>
    <s v="Trimester 2"/>
    <x v="422"/>
    <s v="2025em1100238@bitspilani-digital.edu.in"/>
    <s v="2025EM1100238"/>
    <x v="0"/>
    <s v="JHA RAVIBHUSHAN BALKANT ARCHANA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705"/>
    <s v="2026-02-08T11:04:22.7600000Z"/>
    <s v="2026-02-08T10:47:44.5330000Z"/>
    <n v="120"/>
    <m/>
    <s v="2026-02-08T11:04:14.5670000Z"/>
    <m/>
    <m/>
  </r>
  <r>
    <s v="T2-25_MDSDF405"/>
    <x v="13"/>
    <x v="1"/>
    <s v="Trimester 2"/>
    <x v="422"/>
    <s v="2025em1100238@bitspilani-digital.edu.in"/>
    <s v="2025EM1100238"/>
    <x v="0"/>
    <s v="JHA RAVIBHUSHAN BALKANT ARCHANA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1518"/>
    <s v="2026-02-08T10:55:17.6600000Z"/>
    <s v="2026-02-08T10:47:44.5330000Z"/>
    <n v="120"/>
    <m/>
    <s v="2026-02-08T10:55:12.0930000Z"/>
    <s v="2026-01-24T14:03:49.6530000Z"/>
    <s v="2026-01-24T14:06:43.7630000Z"/>
  </r>
  <r>
    <s v="T2-25_MDSDF405"/>
    <x v="13"/>
    <x v="1"/>
    <s v="Trimester 2"/>
    <x v="423"/>
    <s v="2025em1100240@bitspilani-digital.edu.in"/>
    <s v="2025EM1100240"/>
    <x v="0"/>
    <s v="R NISHANTH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8:41:24.0500000Z"/>
    <s v="2026-02-08T18:33:46.7770000Z"/>
    <n v="51"/>
    <m/>
    <s v="2026-02-08T18:41:06.9300000Z"/>
    <m/>
    <m/>
  </r>
  <r>
    <s v="T2-25_MDSDF407"/>
    <x v="14"/>
    <x v="1"/>
    <s v="Trimester 2"/>
    <x v="423"/>
    <s v="2025em1100240@bitspilani-digital.edu.in"/>
    <s v="2025EM1100240"/>
    <x v="0"/>
    <s v="R NISHANTH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8:57:32.7770000Z"/>
    <s v="2026-02-08T18:33:46.7770000Z"/>
    <n v="51"/>
    <m/>
    <s v="2026-02-08T18:57:22.7670000Z"/>
    <m/>
    <m/>
  </r>
  <r>
    <s v="T2-25_MDSDF418"/>
    <x v="15"/>
    <x v="1"/>
    <s v="Trimester 2"/>
    <x v="423"/>
    <s v="2025em1100240@bitspilani-digital.edu.in"/>
    <s v="2025EM1100240"/>
    <x v="0"/>
    <s v="R NISHANTH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8:49:03.5970000Z"/>
    <s v="2026-02-08T18:33:46.7770000Z"/>
    <n v="51"/>
    <m/>
    <s v="2026-02-08T18:48:57.4130000Z"/>
    <m/>
    <m/>
  </r>
  <r>
    <s v="T2-25_MDSDF418"/>
    <x v="15"/>
    <x v="1"/>
    <s v="Trimester 2"/>
    <x v="424"/>
    <s v="2025em1100241@bitspilani-digital.edu.in"/>
    <s v="2025EM1100241"/>
    <x v="0"/>
    <s v="ADVIK SINH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0T12:21:49.9530000Z"/>
    <s v="2026-01-30T12:21:25.5900000Z"/>
    <n v="42"/>
    <m/>
    <m/>
    <m/>
    <m/>
  </r>
  <r>
    <s v="T2-25_MDSDF407"/>
    <x v="14"/>
    <x v="1"/>
    <s v="Trimester 2"/>
    <x v="424"/>
    <s v="2025em1100241@bitspilani-digital.edu.in"/>
    <s v="2025EM1100241"/>
    <x v="0"/>
    <s v="ADVIK SINHA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0T12:24:33.6630000Z"/>
    <s v="2026-01-30T12:21:25.5900000Z"/>
    <n v="42"/>
    <m/>
    <m/>
    <m/>
    <m/>
  </r>
  <r>
    <s v="T2-25_MDSDF405"/>
    <x v="13"/>
    <x v="1"/>
    <s v="Trimester 2"/>
    <x v="424"/>
    <s v="2025em1100241@bitspilani-digital.edu.in"/>
    <s v="2025EM1100241"/>
    <x v="0"/>
    <s v="ADVIK SINH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0T12:24:41.7870000Z"/>
    <s v="2026-01-30T12:21:25.5900000Z"/>
    <n v="42"/>
    <m/>
    <m/>
    <m/>
    <m/>
  </r>
  <r>
    <s v="T2-25_MDSDF401"/>
    <x v="9"/>
    <x v="1"/>
    <s v="Trimester 2"/>
    <x v="425"/>
    <s v="2025em1100243@bitspilani-digital.edu.in"/>
    <s v="2025EM1100243"/>
    <x v="0"/>
    <s v="GUTTIKONDA VAMSI"/>
    <b v="1"/>
    <n v="2"/>
    <n v="68"/>
    <n v="2.9411764705882353E-2"/>
    <s v="Active"/>
    <x v="0"/>
    <n v="0"/>
    <n v="3"/>
    <n v="0"/>
    <s v="no 0% progess"/>
    <n v="0"/>
    <n v="1"/>
    <n v="1"/>
    <n v="0"/>
    <n v="0"/>
    <n v="0"/>
    <m/>
    <n v="0"/>
    <m/>
    <n v="0"/>
    <s v="2026-02-08T17:31:03.8830000Z"/>
    <s v="2026-02-08T17:24:43.0970000Z"/>
    <n v="98"/>
    <m/>
    <s v="2026-02-08T17:30:39.6700000Z"/>
    <m/>
    <m/>
  </r>
  <r>
    <s v="T2-25_MDSDF405"/>
    <x v="13"/>
    <x v="1"/>
    <s v="Trimester 2"/>
    <x v="425"/>
    <s v="2025em1100243@bitspilani-digital.edu.in"/>
    <s v="2025EM1100243"/>
    <x v="0"/>
    <s v="GUTTIKONDA VAMSI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7:38:05.6330000Z"/>
    <s v="2026-02-08T17:24:43.0970000Z"/>
    <n v="98"/>
    <m/>
    <s v="2026-02-08T17:38:00.4530000Z"/>
    <m/>
    <m/>
  </r>
  <r>
    <s v="T2-25_MDSDF404"/>
    <x v="10"/>
    <x v="1"/>
    <s v="Trimester 2"/>
    <x v="425"/>
    <s v="2025em1100243@bitspilani-digital.edu.in"/>
    <s v="2025EM1100243"/>
    <x v="0"/>
    <s v="GUTTIKONDA VAMSI"/>
    <b v="1"/>
    <n v="1"/>
    <n v="85"/>
    <n v="1.1764705882352941E-2"/>
    <s v="Active"/>
    <x v="0"/>
    <n v="0"/>
    <n v="3"/>
    <n v="0"/>
    <s v="no 0% progess"/>
    <n v="0"/>
    <n v="1"/>
    <n v="1"/>
    <n v="0"/>
    <n v="0"/>
    <n v="0"/>
    <m/>
    <n v="0"/>
    <m/>
    <n v="0"/>
    <s v="2026-02-08T17:35:53.2070000Z"/>
    <s v="2026-02-08T17:24:43.0970000Z"/>
    <n v="98"/>
    <m/>
    <s v="2026-02-08T17:35:30.1070000Z"/>
    <m/>
    <m/>
  </r>
  <r>
    <s v="T2-25_MDSDF405"/>
    <x v="13"/>
    <x v="1"/>
    <s v="Trimester 2"/>
    <x v="426"/>
    <s v="2025em1100244@bitspilani-digital.edu.in"/>
    <s v="2025EM1100244"/>
    <x v="0"/>
    <s v="TEERDHALA SRAVAN KUMAR"/>
    <b v="1"/>
    <n v="8"/>
    <n v="44"/>
    <n v="0.18181818181818182"/>
    <s v="Active"/>
    <x v="1"/>
    <n v="0"/>
    <n v="3"/>
    <n v="0"/>
    <s v="no 0% progess"/>
    <n v="0"/>
    <n v="2"/>
    <n v="3"/>
    <n v="0"/>
    <n v="0"/>
    <n v="0"/>
    <m/>
    <n v="0"/>
    <m/>
    <n v="4231"/>
    <s v="2026-02-07T13:22:54.0500000Z"/>
    <s v="2026-02-07T13:20:43.6530000Z"/>
    <n v="155"/>
    <m/>
    <s v="2026-01-24T08:13:07.3100000Z"/>
    <s v="2026-01-24T08:13:16.2170000Z"/>
    <s v="2026-01-24T08:13:16.2300000Z"/>
  </r>
  <r>
    <s v="T2-25_MDSDF407"/>
    <x v="14"/>
    <x v="1"/>
    <s v="Trimester 2"/>
    <x v="426"/>
    <s v="2025em1100244@bitspilani-digital.edu.in"/>
    <s v="2025EM1100244"/>
    <x v="0"/>
    <s v="TEERDHALA SRAVAN KUMAR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224"/>
    <s v="2026-02-06T12:11:07.1400000Z"/>
    <s v="2026-02-07T13:20:43.6530000Z"/>
    <n v="155"/>
    <m/>
    <m/>
    <m/>
    <m/>
  </r>
  <r>
    <s v="T2-25_MDSDF418"/>
    <x v="15"/>
    <x v="1"/>
    <s v="Trimester 2"/>
    <x v="426"/>
    <s v="2025em1100244@bitspilani-digital.edu.in"/>
    <s v="2025EM1100244"/>
    <x v="0"/>
    <s v="TEERDHALA SRAVAN KUMAR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8"/>
    <s v="2026-02-06T13:38:05.4200000Z"/>
    <s v="2026-02-07T13:20:43.6530000Z"/>
    <n v="155"/>
    <m/>
    <m/>
    <m/>
    <m/>
  </r>
  <r>
    <s v="T2-25_MDSDF418"/>
    <x v="15"/>
    <x v="1"/>
    <s v="Trimester 2"/>
    <x v="427"/>
    <s v="2025em1100245@bitspilani-digital.edu.in"/>
    <s v="2025EM1100245"/>
    <x v="0"/>
    <s v="PRATEEK GULATI"/>
    <b v="1"/>
    <n v="11"/>
    <n v="67"/>
    <n v="0.16417910447761194"/>
    <s v="Active"/>
    <x v="1"/>
    <n v="0"/>
    <n v="3"/>
    <n v="0"/>
    <s v="no 0% progess"/>
    <n v="0"/>
    <n v="0"/>
    <n v="0"/>
    <n v="0"/>
    <n v="0"/>
    <n v="0"/>
    <m/>
    <n v="0"/>
    <m/>
    <n v="2403"/>
    <s v="2026-01-18T21:43:24.9130000Z"/>
    <s v="2026-02-08T18:40:42.4200000Z"/>
    <n v="153"/>
    <m/>
    <m/>
    <m/>
    <m/>
  </r>
  <r>
    <s v="T2-25_MDSDF407"/>
    <x v="14"/>
    <x v="1"/>
    <s v="Trimester 2"/>
    <x v="427"/>
    <s v="2025em1100245@bitspilani-digital.edu.in"/>
    <s v="2025EM1100245"/>
    <x v="0"/>
    <s v="PRATEEK GULATI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2004"/>
    <s v="2026-01-18T21:33:47.2330000Z"/>
    <s v="2026-02-08T18:40:42.4200000Z"/>
    <n v="153"/>
    <m/>
    <m/>
    <s v="2026-01-18T21:30:13.4230000Z"/>
    <s v="2026-01-18T21:30:13.4100000Z"/>
  </r>
  <r>
    <s v="T2-25_MDSDF405"/>
    <x v="13"/>
    <x v="1"/>
    <s v="Trimester 2"/>
    <x v="427"/>
    <s v="2025em1100245@bitspilani-digital.edu.in"/>
    <s v="2025EM1100245"/>
    <x v="0"/>
    <s v="PRATEEK GULATI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88"/>
    <s v="2026-01-18T21:09:11.5300000Z"/>
    <s v="2026-02-08T18:40:42.4200000Z"/>
    <n v="153"/>
    <m/>
    <m/>
    <s v="2026-01-18T21:07:45.2530000Z"/>
    <s v="2026-01-18T21:07:45.2400000Z"/>
  </r>
  <r>
    <s v="T2-25_MDSDF418"/>
    <x v="15"/>
    <x v="1"/>
    <s v="Trimester 2"/>
    <x v="428"/>
    <s v="2025em1100246@bitspilani-digital.edu.in"/>
    <s v="2025EM1100246"/>
    <x v="0"/>
    <s v="MUKUNDA GUPTA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1:13:29.4830000Z"/>
    <n v="118"/>
    <m/>
    <m/>
    <m/>
    <m/>
  </r>
  <r>
    <s v="T2-25_MDSDF402"/>
    <x v="11"/>
    <x v="1"/>
    <s v="Trimester 2"/>
    <x v="428"/>
    <s v="2025em1100246@bitspilani-digital.edu.in"/>
    <s v="2025EM1100246"/>
    <x v="0"/>
    <s v="MUKUNDA GUPT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1:13:29.4830000Z"/>
    <n v="118"/>
    <m/>
    <m/>
    <m/>
    <m/>
  </r>
  <r>
    <s v="T2-25_MDSDF403"/>
    <x v="12"/>
    <x v="1"/>
    <s v="Trimester 2"/>
    <x v="428"/>
    <s v="2025em1100246@bitspilani-digital.edu.in"/>
    <s v="2025EM1100246"/>
    <x v="0"/>
    <s v="MUKUNDA GUPT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1:13:29.4830000Z"/>
    <n v="118"/>
    <m/>
    <m/>
    <m/>
    <m/>
  </r>
  <r>
    <s v="T2-25_MDSDF406"/>
    <x v="16"/>
    <x v="1"/>
    <s v="Trimester 2"/>
    <x v="428"/>
    <s v="2025em1100246@bitspilani-digital.edu.in"/>
    <s v="2025EM1100246"/>
    <x v="0"/>
    <s v="MUKUNDA GUPTA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1:13:29.4830000Z"/>
    <n v="118"/>
    <m/>
    <m/>
    <m/>
    <m/>
  </r>
  <r>
    <s v="T2-25_MDSDF418"/>
    <x v="15"/>
    <x v="1"/>
    <s v="Trimester 2"/>
    <x v="429"/>
    <s v="2025em1100247@bitspilani-digital.edu.in"/>
    <s v="2025EM1100247"/>
    <x v="0"/>
    <s v="GHOSH GOURAB GYANPRAKASH TRIPTI"/>
    <b v="1"/>
    <n v="55"/>
    <n v="67"/>
    <n v="0.82089552238805974"/>
    <s v="Active"/>
    <x v="1"/>
    <n v="0"/>
    <n v="3"/>
    <n v="0"/>
    <s v="no 0% progess"/>
    <n v="0"/>
    <n v="2"/>
    <n v="2"/>
    <n v="0"/>
    <n v="0"/>
    <n v="0"/>
    <m/>
    <n v="0"/>
    <m/>
    <n v="4769"/>
    <s v="2026-02-08T16:24:36.1830000Z"/>
    <s v="2026-02-08T15:43:29.3700000Z"/>
    <n v="299"/>
    <m/>
    <s v="2026-02-08T16:24:28.1370000Z"/>
    <m/>
    <m/>
  </r>
  <r>
    <s v="T2-25_MDSDF407"/>
    <x v="14"/>
    <x v="1"/>
    <s v="Trimester 2"/>
    <x v="429"/>
    <s v="2025em1100247@bitspilani-digital.edu.in"/>
    <s v="2025EM1100247"/>
    <x v="0"/>
    <s v="GHOSH GOURAB GYANPRAKASH TRIPTI"/>
    <b v="1"/>
    <n v="12"/>
    <n v="71"/>
    <n v="0.16901408450704225"/>
    <s v="Active"/>
    <x v="1"/>
    <n v="0"/>
    <n v="3"/>
    <n v="0"/>
    <s v="no 0% progess"/>
    <n v="0"/>
    <n v="0"/>
    <n v="0"/>
    <n v="0"/>
    <n v="0"/>
    <n v="0"/>
    <m/>
    <n v="0"/>
    <m/>
    <n v="5662"/>
    <s v="2026-02-08T16:25:11.1430000Z"/>
    <s v="2026-02-08T15:43:29.3700000Z"/>
    <n v="299"/>
    <m/>
    <m/>
    <s v="2026-02-06T08:35:32.4430000Z"/>
    <s v="2026-02-06T08:35:50.7670000Z"/>
  </r>
  <r>
    <s v="T2-25_MDSDF405"/>
    <x v="13"/>
    <x v="1"/>
    <s v="Trimester 2"/>
    <x v="429"/>
    <s v="2025em1100247@bitspilani-digital.edu.in"/>
    <s v="2025EM1100247"/>
    <x v="0"/>
    <s v="GHOSH GOURAB GYANPRAKASH TRIPTI"/>
    <b v="1"/>
    <n v="29"/>
    <n v="44"/>
    <n v="0.65909090909090906"/>
    <s v="Active"/>
    <x v="1"/>
    <n v="0"/>
    <n v="3"/>
    <n v="0"/>
    <s v="no 0% progess"/>
    <n v="0"/>
    <n v="1"/>
    <n v="1"/>
    <n v="0"/>
    <n v="0"/>
    <n v="0"/>
    <m/>
    <n v="0"/>
    <m/>
    <n v="7532"/>
    <s v="2026-02-08T16:12:29.0530000Z"/>
    <s v="2026-02-08T15:43:29.3700000Z"/>
    <n v="299"/>
    <m/>
    <s v="2026-02-08T16:12:10.5830000Z"/>
    <s v="2026-02-08T15:59:51.2770000Z"/>
    <s v="2026-02-08T15:59:51.2770000Z"/>
  </r>
  <r>
    <s v="T2-25_MDSDF405"/>
    <x v="13"/>
    <x v="1"/>
    <s v="Trimester 2"/>
    <x v="430"/>
    <s v="2025em1100248@bitspilani-digital.edu.in"/>
    <s v="2025EM1100248"/>
    <x v="0"/>
    <s v="SRIMATHI 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8:49:37.5570000Z"/>
    <s v="2026-02-08T18:40:32.4600000Z"/>
    <n v="95"/>
    <m/>
    <s v="2026-02-08T18:48:46.5170000Z"/>
    <m/>
    <m/>
  </r>
  <r>
    <s v="T2-25_MDSDF407"/>
    <x v="14"/>
    <x v="1"/>
    <s v="Trimester 2"/>
    <x v="430"/>
    <s v="2025em1100248@bitspilani-digital.edu.in"/>
    <s v="2025EM1100248"/>
    <x v="0"/>
    <s v="SRIMATHI 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9:00:35.1770000Z"/>
    <s v="2026-02-08T18:40:32.4600000Z"/>
    <n v="95"/>
    <m/>
    <s v="2026-02-08T18:59:55.5100000Z"/>
    <m/>
    <m/>
  </r>
  <r>
    <s v="T2-25_MDSDF418"/>
    <x v="15"/>
    <x v="1"/>
    <s v="Trimester 2"/>
    <x v="430"/>
    <s v="2025em1100248@bitspilani-digital.edu.in"/>
    <s v="2025EM1100248"/>
    <x v="0"/>
    <s v="SRIMATHI A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0"/>
    <s v="2026-02-08T19:05:04.1700000Z"/>
    <s v="2026-02-08T18:40:32.4600000Z"/>
    <n v="95"/>
    <m/>
    <s v="2026-02-08T19:04:31.0770000Z"/>
    <m/>
    <m/>
  </r>
  <r>
    <s v="T2-25_MDSDF418"/>
    <x v="15"/>
    <x v="1"/>
    <s v="Trimester 2"/>
    <x v="431"/>
    <s v="2025em1100249@bitspilani-digital.edu.in"/>
    <s v="2025EM1100249"/>
    <x v="0"/>
    <s v="RISHAAN"/>
    <b v="1"/>
    <n v="20"/>
    <n v="67"/>
    <n v="0.29850746268656714"/>
    <s v="Active"/>
    <x v="1"/>
    <n v="0"/>
    <n v="3"/>
    <n v="0"/>
    <s v="no 0% progess"/>
    <n v="0"/>
    <n v="0"/>
    <n v="0"/>
    <n v="0"/>
    <n v="0"/>
    <n v="0"/>
    <m/>
    <n v="0"/>
    <m/>
    <n v="8456"/>
    <s v="2026-02-07T18:47:10.6070000Z"/>
    <s v="2026-02-08T17:07:37.2900000Z"/>
    <n v="364"/>
    <m/>
    <m/>
    <m/>
    <m/>
  </r>
  <r>
    <s v="T2-25_MDSDF407"/>
    <x v="14"/>
    <x v="1"/>
    <s v="Trimester 2"/>
    <x v="431"/>
    <s v="2025em1100249@bitspilani-digital.edu.in"/>
    <s v="2025EM1100249"/>
    <x v="0"/>
    <s v="RISHAAN"/>
    <b v="1"/>
    <n v="49"/>
    <n v="71"/>
    <n v="0.6901408450704225"/>
    <s v="Active"/>
    <x v="1"/>
    <n v="0"/>
    <n v="3"/>
    <n v="0"/>
    <s v="no 0% progess"/>
    <n v="0"/>
    <n v="10"/>
    <n v="10"/>
    <n v="0"/>
    <n v="0"/>
    <n v="0"/>
    <m/>
    <n v="0"/>
    <m/>
    <n v="47738"/>
    <s v="2026-02-08T17:07:47.4370000Z"/>
    <s v="2026-02-08T17:07:37.2900000Z"/>
    <n v="364"/>
    <m/>
    <s v="2026-02-02T13:07:07.1730000Z"/>
    <s v="2026-02-08T17:44:53.7870000Z"/>
    <s v="2026-02-08T17:44:53.7800000Z"/>
  </r>
  <r>
    <s v="T2-25_MDSDF405"/>
    <x v="13"/>
    <x v="1"/>
    <s v="Trimester 2"/>
    <x v="431"/>
    <s v="2025em1100249@bitspilani-digital.edu.in"/>
    <s v="2025EM1100249"/>
    <x v="0"/>
    <s v="RISHAAN"/>
    <b v="1"/>
    <n v="17"/>
    <n v="44"/>
    <n v="0.38636363636363635"/>
    <s v="Active"/>
    <x v="1"/>
    <n v="0"/>
    <n v="3"/>
    <n v="0"/>
    <s v="no 0% progess"/>
    <n v="0"/>
    <n v="4"/>
    <n v="4"/>
    <n v="0"/>
    <n v="0"/>
    <n v="0"/>
    <m/>
    <n v="0"/>
    <m/>
    <n v="7872"/>
    <s v="2026-02-08T13:10:13.2400000Z"/>
    <s v="2026-02-08T17:07:37.2900000Z"/>
    <n v="364"/>
    <m/>
    <s v="2026-01-29T08:37:28.5700000Z"/>
    <s v="2026-01-31T06:06:23.3130000Z"/>
    <s v="2026-02-08T13:10:23.2530000Z"/>
  </r>
  <r>
    <s v="T2-25_MDSDF405"/>
    <x v="13"/>
    <x v="1"/>
    <s v="Trimester 2"/>
    <x v="432"/>
    <s v="2025em1100250@bitspilani-digital.edu.in"/>
    <s v="2025EM1100250"/>
    <x v="0"/>
    <s v="SARTHAK GUPT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9:49:43.9170000Z"/>
    <s v="2026-02-08T19:36:20.9370000Z"/>
    <n v="77"/>
    <m/>
    <s v="2026-02-08T19:49:26.7400000Z"/>
    <m/>
    <m/>
  </r>
  <r>
    <s v="T2-25_MDSDF407"/>
    <x v="14"/>
    <x v="1"/>
    <s v="Trimester 2"/>
    <x v="432"/>
    <s v="2025em1100250@bitspilani-digital.edu.in"/>
    <s v="2025EM1100250"/>
    <x v="0"/>
    <s v="SARTHAK GUPT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9:57:52.9430000Z"/>
    <s v="2026-02-08T19:36:20.9370000Z"/>
    <n v="77"/>
    <m/>
    <s v="2026-02-08T19:57:42.2830000Z"/>
    <m/>
    <m/>
  </r>
  <r>
    <s v="T2-25_MDSDF418"/>
    <x v="15"/>
    <x v="1"/>
    <s v="Trimester 2"/>
    <x v="432"/>
    <s v="2025em1100250@bitspilani-digital.edu.in"/>
    <s v="2025EM1100250"/>
    <x v="0"/>
    <s v="SARTHAK GUPT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20:00:26.3370000Z"/>
    <s v="2026-02-08T19:36:20.9370000Z"/>
    <n v="77"/>
    <m/>
    <s v="2026-02-08T20:00:22.0600000Z"/>
    <m/>
    <m/>
  </r>
  <r>
    <s v="T2-25_MDSDF418"/>
    <x v="15"/>
    <x v="1"/>
    <s v="Trimester 2"/>
    <x v="433"/>
    <s v="2025em1100251@bitspilani-digital.edu.in"/>
    <s v="2025EM1100251"/>
    <x v="0"/>
    <s v="ATUL KUMAR"/>
    <b v="1"/>
    <n v="4"/>
    <n v="67"/>
    <n v="5.9701492537313432E-2"/>
    <s v="Active"/>
    <x v="0"/>
    <n v="0"/>
    <n v="3"/>
    <n v="0"/>
    <s v="no 0% progess"/>
    <n v="0"/>
    <n v="0"/>
    <n v="0"/>
    <n v="0"/>
    <n v="0"/>
    <n v="0"/>
    <m/>
    <n v="0"/>
    <m/>
    <n v="2284"/>
    <s v="2026-01-22T12:52:19.5330000Z"/>
    <s v="2026-02-08T14:38:52.7970000Z"/>
    <n v="180"/>
    <m/>
    <m/>
    <m/>
    <m/>
  </r>
  <r>
    <s v="T2-25_MDSDF407"/>
    <x v="14"/>
    <x v="1"/>
    <s v="Trimester 2"/>
    <x v="433"/>
    <s v="2025em1100251@bitspilani-digital.edu.in"/>
    <s v="2025EM1100251"/>
    <x v="0"/>
    <s v="ATUL KUMAR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22T12:53:05.9800000Z"/>
    <s v="2026-02-08T14:38:52.7970000Z"/>
    <n v="180"/>
    <m/>
    <m/>
    <m/>
    <m/>
  </r>
  <r>
    <s v="T2-25_MDSDF405"/>
    <x v="13"/>
    <x v="1"/>
    <s v="Trimester 2"/>
    <x v="433"/>
    <s v="2025em1100251@bitspilani-digital.edu.in"/>
    <s v="2025EM1100251"/>
    <x v="0"/>
    <s v="ATUL KUMAR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2220"/>
    <s v="2026-02-08T14:39:07.3600000Z"/>
    <s v="2026-02-08T14:38:52.7970000Z"/>
    <n v="180"/>
    <m/>
    <m/>
    <s v="2026-01-21T12:33:59.3800000Z"/>
    <s v="2026-01-21T12:33:59.3900000Z"/>
  </r>
  <r>
    <s v="T2-25_MDSDF405"/>
    <x v="13"/>
    <x v="1"/>
    <s v="Trimester 2"/>
    <x v="434"/>
    <s v="2025em1100252@bitspilani-digital.edu.in"/>
    <s v="2025EM1100252"/>
    <x v="0"/>
    <s v="THOKE MUGDHA MAKRAND"/>
    <b v="1"/>
    <n v="17"/>
    <n v="44"/>
    <n v="0.38636363636363635"/>
    <s v="Active"/>
    <x v="1"/>
    <n v="0"/>
    <n v="3"/>
    <n v="0"/>
    <s v="no 0% progess"/>
    <n v="0"/>
    <n v="3"/>
    <n v="3"/>
    <n v="0"/>
    <n v="0"/>
    <n v="0"/>
    <m/>
    <n v="0"/>
    <m/>
    <n v="24694"/>
    <s v="2026-02-08T06:54:40.7430000Z"/>
    <s v="2026-02-09T05:27:41.5670000Z"/>
    <n v="186"/>
    <m/>
    <s v="2026-02-08T06:09:27.9900000Z"/>
    <s v="2026-01-26T07:21:40.1230000Z"/>
    <s v="2026-01-27T06:01:37.2400000Z"/>
  </r>
  <r>
    <s v="T2-25_MDSDF407"/>
    <x v="14"/>
    <x v="1"/>
    <s v="Trimester 2"/>
    <x v="434"/>
    <s v="2025em1100252@bitspilani-digital.edu.in"/>
    <s v="2025EM1100252"/>
    <x v="0"/>
    <s v="THOKE MUGDHA MAKRAND"/>
    <b v="1"/>
    <n v="8"/>
    <n v="71"/>
    <n v="0.11267605633802817"/>
    <s v="Active"/>
    <x v="1"/>
    <n v="0"/>
    <n v="3"/>
    <n v="0"/>
    <s v="no 0% progess"/>
    <n v="0"/>
    <n v="1"/>
    <n v="1"/>
    <n v="0"/>
    <n v="0"/>
    <n v="0"/>
    <m/>
    <n v="0"/>
    <m/>
    <n v="12176"/>
    <s v="2026-02-09T05:30:42.3370000Z"/>
    <s v="2026-02-09T05:27:41.5670000Z"/>
    <n v="186"/>
    <m/>
    <s v="2026-02-08T07:08:32.9430000Z"/>
    <s v="2026-01-28T11:43:27.4170000Z"/>
    <s v="2026-01-30T13:03:58.5200000Z"/>
  </r>
  <r>
    <s v="T2-25_MDSDF418"/>
    <x v="15"/>
    <x v="1"/>
    <s v="Trimester 2"/>
    <x v="434"/>
    <s v="2025em1100252@bitspilani-digital.edu.in"/>
    <s v="2025EM1100252"/>
    <x v="0"/>
    <s v="THOKE MUGDHA MAKRAND"/>
    <b v="1"/>
    <n v="8"/>
    <n v="67"/>
    <n v="0.11940298507462686"/>
    <s v="Active"/>
    <x v="1"/>
    <n v="0"/>
    <n v="3"/>
    <n v="0"/>
    <s v="no 0% progess"/>
    <n v="0"/>
    <n v="1"/>
    <n v="1"/>
    <n v="0"/>
    <n v="0"/>
    <n v="0"/>
    <m/>
    <n v="0"/>
    <m/>
    <n v="7125"/>
    <s v="2026-02-08T07:08:45.1630000Z"/>
    <s v="2026-02-09T05:27:41.5670000Z"/>
    <n v="186"/>
    <m/>
    <s v="2026-02-08T06:53:54.0930000Z"/>
    <m/>
    <m/>
  </r>
  <r>
    <s v="T2-25_MDSDF401"/>
    <x v="9"/>
    <x v="1"/>
    <s v="Trimester 2"/>
    <x v="435"/>
    <s v="2025em1100253@bitspilani-digital.edu.in"/>
    <s v="2025EM1100253"/>
    <x v="0"/>
    <s v="VIVEK H"/>
    <b v="1"/>
    <n v="1"/>
    <n v="68"/>
    <n v="1.4705882352941176E-2"/>
    <s v="Active"/>
    <x v="0"/>
    <n v="0"/>
    <n v="3"/>
    <n v="0"/>
    <s v="no 0% progess"/>
    <n v="0"/>
    <n v="1"/>
    <n v="1"/>
    <n v="0"/>
    <n v="0"/>
    <n v="0"/>
    <m/>
    <n v="0"/>
    <m/>
    <n v="0"/>
    <s v="2026-02-08T12:16:56.1530000Z"/>
    <s v="2026-02-08T18:52:24.7570000Z"/>
    <n v="27"/>
    <m/>
    <s v="2026-02-08T12:16:39.9130000Z"/>
    <m/>
    <m/>
  </r>
  <r>
    <s v="T2-25_MDSDF418"/>
    <x v="15"/>
    <x v="1"/>
    <s v="Trimester 2"/>
    <x v="435"/>
    <s v="2025em1100253@bitspilani-digital.edu.in"/>
    <s v="2025EM1100253"/>
    <x v="0"/>
    <s v="VIVEK H"/>
    <b v="1"/>
    <n v="6"/>
    <n v="67"/>
    <n v="8.9552238805970144E-2"/>
    <s v="Active"/>
    <x v="0"/>
    <n v="0"/>
    <n v="3"/>
    <n v="0"/>
    <s v="no 0% progess"/>
    <n v="0"/>
    <n v="1"/>
    <n v="1"/>
    <n v="0"/>
    <n v="0"/>
    <n v="0"/>
    <m/>
    <n v="0"/>
    <m/>
    <n v="614"/>
    <s v="2026-02-08T12:27:12.0130000Z"/>
    <s v="2026-02-08T18:52:24.7570000Z"/>
    <n v="27"/>
    <m/>
    <s v="2026-02-08T12:24:33.3300000Z"/>
    <m/>
    <m/>
  </r>
  <r>
    <s v="T2-25_MDSDF402"/>
    <x v="11"/>
    <x v="1"/>
    <s v="Trimester 2"/>
    <x v="435"/>
    <s v="2025em1100253@bitspilani-digital.edu.in"/>
    <s v="2025EM1100253"/>
    <x v="0"/>
    <s v="VIVEK H"/>
    <b v="1"/>
    <n v="1"/>
    <n v="36"/>
    <n v="2.7777777777777776E-2"/>
    <s v="Active"/>
    <x v="0"/>
    <n v="0"/>
    <n v="3"/>
    <n v="0"/>
    <s v="no 0% progess"/>
    <n v="0"/>
    <n v="1"/>
    <n v="1"/>
    <n v="0"/>
    <n v="0"/>
    <n v="0"/>
    <m/>
    <n v="0"/>
    <m/>
    <n v="0"/>
    <s v="2026-02-08T12:22:40.3200000Z"/>
    <s v="2026-02-08T18:52:24.7570000Z"/>
    <n v="27"/>
    <m/>
    <s v="2026-02-08T12:22:33.1230000Z"/>
    <m/>
    <m/>
  </r>
  <r>
    <s v="T2-25_MDSDF402"/>
    <x v="11"/>
    <x v="1"/>
    <s v="Trimester 2"/>
    <x v="436"/>
    <s v="2025em1100254@bitspilani-digital.edu.in"/>
    <s v="2025EM1100254"/>
    <x v="0"/>
    <s v="NITHISH J PRABHU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7:30:15.1530000Z"/>
    <s v="2026-02-09T07:30:04.3130000Z"/>
    <n v="136"/>
    <m/>
    <m/>
    <m/>
    <m/>
  </r>
  <r>
    <s v="T2-25_MDSDF418"/>
    <x v="15"/>
    <x v="1"/>
    <s v="Trimester 2"/>
    <x v="436"/>
    <s v="2025em1100254@bitspilani-digital.edu.in"/>
    <s v="2025EM1100254"/>
    <x v="0"/>
    <s v="NITHISH J PRABHU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7:30:16.9430000Z"/>
    <s v="2026-02-09T07:30:04.3130000Z"/>
    <n v="136"/>
    <m/>
    <m/>
    <m/>
    <m/>
  </r>
  <r>
    <s v="T2-25_MDSDF407"/>
    <x v="14"/>
    <x v="1"/>
    <s v="Trimester 2"/>
    <x v="436"/>
    <s v="2025em1100254@bitspilani-digital.edu.in"/>
    <s v="2025EM1100254"/>
    <x v="0"/>
    <s v="NITHISH J PRABHU"/>
    <b v="1"/>
    <n v="5"/>
    <n v="71"/>
    <n v="7.0422535211267609E-2"/>
    <s v="Active"/>
    <x v="0"/>
    <n v="0"/>
    <n v="4"/>
    <n v="0"/>
    <s v="no 0% progess"/>
    <n v="0"/>
    <n v="1"/>
    <n v="1"/>
    <n v="0"/>
    <n v="0"/>
    <n v="0"/>
    <m/>
    <n v="0"/>
    <m/>
    <n v="353"/>
    <s v="2026-02-09T07:30:34.9630000Z"/>
    <s v="2026-02-09T07:30:04.3130000Z"/>
    <n v="136"/>
    <m/>
    <s v="2026-02-08T06:39:30.9300000Z"/>
    <s v="2026-02-08T06:45:24.3100000Z"/>
    <s v="2026-02-09T07:31:12.3900000Z"/>
  </r>
  <r>
    <s v="T2-25_MDSDF405"/>
    <x v="13"/>
    <x v="1"/>
    <s v="Trimester 2"/>
    <x v="436"/>
    <s v="2025em1100254@bitspilani-digital.edu.in"/>
    <s v="2025EM1100254"/>
    <x v="0"/>
    <s v="NITHISH J PRABHU"/>
    <b v="1"/>
    <n v="1"/>
    <n v="44"/>
    <n v="2.2727272727272728E-2"/>
    <s v="Active"/>
    <x v="0"/>
    <n v="0"/>
    <n v="4"/>
    <n v="0"/>
    <s v="no 0% progess"/>
    <n v="0"/>
    <n v="0"/>
    <n v="0"/>
    <n v="0"/>
    <n v="0"/>
    <n v="0"/>
    <m/>
    <n v="0"/>
    <m/>
    <n v="0"/>
    <s v="2026-02-09T07:30:16.2900000Z"/>
    <s v="2026-02-09T07:30:04.3130000Z"/>
    <n v="136"/>
    <m/>
    <m/>
    <m/>
    <m/>
  </r>
  <r>
    <s v="T2-25_MDSDF405"/>
    <x v="13"/>
    <x v="1"/>
    <s v="Trimester 2"/>
    <x v="437"/>
    <s v="2025em1100258@bitspilani-digital.edu.in"/>
    <s v="2025EM1100258"/>
    <x v="0"/>
    <s v="VIMALA MINNI KOPPADA"/>
    <b v="1"/>
    <n v="41"/>
    <n v="44"/>
    <n v="0.93181818181818177"/>
    <s v="Active"/>
    <x v="1"/>
    <n v="0"/>
    <n v="3"/>
    <n v="0"/>
    <s v="no 0% progess"/>
    <n v="0"/>
    <n v="13"/>
    <n v="13"/>
    <n v="0"/>
    <n v="0"/>
    <n v="0"/>
    <m/>
    <n v="0"/>
    <m/>
    <n v="41743"/>
    <s v="2026-02-08T18:10:40.4530000Z"/>
    <s v="2026-02-09T04:32:41.5330000Z"/>
    <n v="722"/>
    <m/>
    <s v="2026-02-08T09:22:35.9330000Z"/>
    <s v="2026-02-08T08:34:59.8770000Z"/>
    <s v="2026-02-08T08:34:59.8770000Z"/>
  </r>
  <r>
    <s v="T2-25_MDSDF407"/>
    <x v="14"/>
    <x v="1"/>
    <s v="Trimester 2"/>
    <x v="437"/>
    <s v="2025em1100258@bitspilani-digital.edu.in"/>
    <s v="2025EM1100258"/>
    <x v="0"/>
    <s v="VIMALA MINNI KOPPADA"/>
    <b v="1"/>
    <n v="71"/>
    <n v="71"/>
    <n v="1"/>
    <s v="Active"/>
    <x v="1"/>
    <n v="0"/>
    <n v="3"/>
    <n v="0"/>
    <s v="no 0% progess"/>
    <n v="0"/>
    <n v="22"/>
    <n v="22"/>
    <n v="0"/>
    <n v="0"/>
    <n v="0"/>
    <m/>
    <n v="0"/>
    <m/>
    <n v="46631"/>
    <s v="2026-02-08T14:44:22.5100000Z"/>
    <s v="2026-02-09T04:32:41.5330000Z"/>
    <n v="722"/>
    <m/>
    <s v="2026-02-08T14:14:35.2930000Z"/>
    <s v="2026-02-08T13:14:49.5870000Z"/>
    <s v="2026-02-08T13:14:49.5870000Z"/>
  </r>
  <r>
    <s v="T2-25_MDSDF418"/>
    <x v="15"/>
    <x v="1"/>
    <s v="Trimester 2"/>
    <x v="437"/>
    <s v="2025em1100258@bitspilani-digital.edu.in"/>
    <s v="2025EM1100258"/>
    <x v="0"/>
    <s v="VIMALA MINNI KOPPADA"/>
    <b v="1"/>
    <n v="61"/>
    <n v="67"/>
    <n v="0.91044776119402981"/>
    <s v="Active"/>
    <x v="1"/>
    <n v="0"/>
    <n v="3"/>
    <n v="0"/>
    <s v="no 0% progess"/>
    <n v="0"/>
    <n v="11"/>
    <n v="11"/>
    <n v="0"/>
    <n v="0"/>
    <n v="0"/>
    <m/>
    <n v="0"/>
    <m/>
    <n v="33197"/>
    <s v="2026-02-09T04:53:03.8800000Z"/>
    <s v="2026-02-09T04:32:41.5330000Z"/>
    <n v="722"/>
    <m/>
    <s v="2026-02-09T04:52:48.3530000Z"/>
    <m/>
    <m/>
  </r>
  <r>
    <s v="T2-25_MDSDF418"/>
    <x v="15"/>
    <x v="1"/>
    <s v="Trimester 2"/>
    <x v="438"/>
    <s v="2025em1100259@bitspilani-digital.edu.in"/>
    <s v="2025EM1100259"/>
    <x v="0"/>
    <s v="NADAR SCIENTILLA STEPHEN JENIFER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0:08:54.3700000Z"/>
    <s v="2026-02-08T18:44:05.4530000Z"/>
    <n v="216"/>
    <m/>
    <s v="2026-02-08T10:08:51.0300000Z"/>
    <m/>
    <m/>
  </r>
  <r>
    <s v="T2-25_MDSDF407"/>
    <x v="14"/>
    <x v="1"/>
    <s v="Trimester 2"/>
    <x v="438"/>
    <s v="2025em1100259@bitspilani-digital.edu.in"/>
    <s v="2025EM1100259"/>
    <x v="0"/>
    <s v="NADAR SCIENTILLA STEPHEN JENIFER"/>
    <b v="1"/>
    <n v="13"/>
    <n v="71"/>
    <n v="0.18309859154929578"/>
    <s v="Active"/>
    <x v="1"/>
    <n v="0"/>
    <n v="3"/>
    <n v="0"/>
    <s v="no 0% progess"/>
    <n v="0"/>
    <n v="4"/>
    <n v="4"/>
    <n v="0"/>
    <n v="0"/>
    <n v="0"/>
    <m/>
    <n v="0"/>
    <m/>
    <n v="5401"/>
    <s v="2026-02-08T10:37:09.5870000Z"/>
    <s v="2026-02-08T18:44:05.4530000Z"/>
    <n v="216"/>
    <m/>
    <s v="2026-02-08T10:37:05.8130000Z"/>
    <s v="2026-01-29T16:35:41.0730000Z"/>
    <s v="2026-01-29T16:35:41.0700000Z"/>
  </r>
  <r>
    <s v="T2-25_MDSDF405"/>
    <x v="13"/>
    <x v="1"/>
    <s v="Trimester 2"/>
    <x v="438"/>
    <s v="2025em1100259@bitspilani-digital.edu.in"/>
    <s v="2025EM1100259"/>
    <x v="0"/>
    <s v="NADAR SCIENTILLA STEPHEN JENIFER"/>
    <b v="1"/>
    <n v="9"/>
    <n v="44"/>
    <n v="0.20454545454545456"/>
    <s v="Active"/>
    <x v="1"/>
    <n v="0"/>
    <n v="3"/>
    <n v="0"/>
    <s v="no 0% progess"/>
    <n v="0"/>
    <n v="3"/>
    <n v="3"/>
    <n v="0"/>
    <n v="0"/>
    <n v="0"/>
    <m/>
    <n v="0"/>
    <m/>
    <n v="3701"/>
    <s v="2026-02-08T10:15:37.9130000Z"/>
    <s v="2026-02-08T18:44:05.4530000Z"/>
    <n v="216"/>
    <m/>
    <s v="2026-02-08T10:15:32.8370000Z"/>
    <s v="2026-01-22T16:19:11.4970000Z"/>
    <s v="2026-01-22T16:19:11.5130000Z"/>
  </r>
  <r>
    <s v="T2-25_MDSDF405"/>
    <x v="13"/>
    <x v="1"/>
    <s v="Trimester 2"/>
    <x v="439"/>
    <s v="2025em1100260@bitspilani-digital.edu.in"/>
    <s v="2025EM1100260"/>
    <x v="0"/>
    <s v="PARVATHI J NAIR"/>
    <b v="1"/>
    <n v="14"/>
    <n v="44"/>
    <n v="0.31818181818181818"/>
    <s v="Active"/>
    <x v="1"/>
    <n v="0"/>
    <n v="3"/>
    <n v="0"/>
    <s v="no 0% progess"/>
    <n v="0"/>
    <n v="1"/>
    <n v="1"/>
    <n v="0"/>
    <n v="0"/>
    <n v="0"/>
    <m/>
    <n v="0"/>
    <m/>
    <n v="20780"/>
    <s v="2026-02-08T12:03:47.3770000Z"/>
    <s v="2026-02-08T11:51:31.3730000Z"/>
    <n v="191"/>
    <m/>
    <s v="2026-02-08T12:03:43.0000000Z"/>
    <s v="2026-02-07T05:49:03.3300000Z"/>
    <s v="2026-02-07T05:49:03.3300000Z"/>
  </r>
  <r>
    <s v="T2-25_MDSDF407"/>
    <x v="14"/>
    <x v="1"/>
    <s v="Trimester 2"/>
    <x v="439"/>
    <s v="2025em1100260@bitspilani-digital.edu.in"/>
    <s v="2025EM1100260"/>
    <x v="0"/>
    <s v="PARVATHI J NAIR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2:20:49.3000000Z"/>
    <s v="2026-02-08T11:51:31.3730000Z"/>
    <n v="191"/>
    <m/>
    <s v="2026-02-08T12:20:28.4530000Z"/>
    <m/>
    <m/>
  </r>
  <r>
    <s v="T2-25_MDSDF418"/>
    <x v="15"/>
    <x v="1"/>
    <s v="Trimester 2"/>
    <x v="439"/>
    <s v="2025em1100260@bitspilani-digital.edu.in"/>
    <s v="2025EM1100260"/>
    <x v="0"/>
    <s v="PARVATHI J NAIR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2:07:09.4300000Z"/>
    <s v="2026-02-08T11:51:31.3730000Z"/>
    <n v="191"/>
    <m/>
    <s v="2026-02-08T12:07:06.1670000Z"/>
    <m/>
    <m/>
  </r>
  <r>
    <s v="T2-25_MDSDF418"/>
    <x v="15"/>
    <x v="1"/>
    <s v="Trimester 2"/>
    <x v="440"/>
    <s v="2025em1100261@bitspilani-digital.edu.in"/>
    <s v="2025EM1100261"/>
    <x v="0"/>
    <s v="HAROON SURYA I"/>
    <b v="1"/>
    <n v="27"/>
    <n v="67"/>
    <n v="0.40298507462686567"/>
    <s v="Active"/>
    <x v="1"/>
    <n v="0"/>
    <n v="3"/>
    <n v="0"/>
    <s v="no 0% progess"/>
    <n v="0"/>
    <n v="5"/>
    <n v="5"/>
    <n v="0"/>
    <n v="0"/>
    <n v="0"/>
    <m/>
    <n v="0"/>
    <m/>
    <n v="10276"/>
    <s v="2026-02-08T13:51:49.9300000Z"/>
    <s v="2026-02-08T13:43:26.4370000Z"/>
    <n v="236"/>
    <m/>
    <s v="2026-02-08T13:51:12.0170000Z"/>
    <m/>
    <m/>
  </r>
  <r>
    <s v="T2-25_MDSDF407"/>
    <x v="14"/>
    <x v="1"/>
    <s v="Trimester 2"/>
    <x v="440"/>
    <s v="2025em1100261@bitspilani-digital.edu.in"/>
    <s v="2025EM1100261"/>
    <x v="0"/>
    <s v="HAROON SURYA I"/>
    <b v="1"/>
    <n v="30"/>
    <n v="71"/>
    <n v="0.42253521126760563"/>
    <s v="Active"/>
    <x v="1"/>
    <n v="0"/>
    <n v="3"/>
    <n v="0"/>
    <s v="no 0% progess"/>
    <n v="0"/>
    <n v="8"/>
    <n v="8"/>
    <n v="0"/>
    <n v="0"/>
    <n v="0"/>
    <m/>
    <n v="0"/>
    <m/>
    <n v="25766"/>
    <s v="2026-02-08T13:49:38.6270000Z"/>
    <s v="2026-02-08T13:43:26.4370000Z"/>
    <n v="236"/>
    <m/>
    <s v="2026-02-08T13:49:34.5570000Z"/>
    <s v="2026-02-06T15:06:53.3430000Z"/>
    <s v="2026-02-06T16:31:26.1600000Z"/>
  </r>
  <r>
    <s v="T2-25_MDSDF405"/>
    <x v="13"/>
    <x v="1"/>
    <s v="Trimester 2"/>
    <x v="440"/>
    <s v="2025em1100261@bitspilani-digital.edu.in"/>
    <s v="2025EM1100261"/>
    <x v="0"/>
    <s v="HAROON SURYA I"/>
    <b v="1"/>
    <n v="25"/>
    <n v="44"/>
    <n v="0.56818181818181823"/>
    <s v="Active"/>
    <x v="1"/>
    <n v="0"/>
    <n v="3"/>
    <n v="0"/>
    <s v="no 0% progess"/>
    <n v="0"/>
    <n v="9"/>
    <n v="9"/>
    <n v="0"/>
    <n v="0"/>
    <n v="0"/>
    <m/>
    <n v="0"/>
    <m/>
    <n v="20687"/>
    <s v="2026-02-08T13:46:38.7570000Z"/>
    <s v="2026-02-08T13:43:26.4370000Z"/>
    <n v="236"/>
    <m/>
    <s v="2026-02-08T13:46:32.7300000Z"/>
    <s v="2026-01-31T11:04:35.2330000Z"/>
    <s v="2026-02-01T06:11:47.1370000Z"/>
  </r>
  <r>
    <s v="T2-25_MDSDF418"/>
    <x v="15"/>
    <x v="1"/>
    <s v="Trimester 2"/>
    <x v="441"/>
    <s v="2025em1100262@bitspilani-digital.edu.in"/>
    <s v="2025EM1100262"/>
    <x v="0"/>
    <s v="SIDDHARTH SHARMA"/>
    <b v="1"/>
    <n v="38"/>
    <n v="67"/>
    <n v="0.56716417910447758"/>
    <s v="Active"/>
    <x v="1"/>
    <n v="0"/>
    <n v="4"/>
    <n v="0"/>
    <s v="no 0% progess"/>
    <n v="0"/>
    <n v="7"/>
    <n v="7"/>
    <n v="0"/>
    <n v="0"/>
    <n v="0"/>
    <m/>
    <n v="0"/>
    <m/>
    <n v="26404"/>
    <s v="2026-02-05T06:53:53.1300000Z"/>
    <s v="2026-02-07T19:22:55.5030000Z"/>
    <n v="174"/>
    <m/>
    <s v="2026-02-05T06:51:25.4100000Z"/>
    <m/>
    <m/>
  </r>
  <r>
    <s v="T2-25_MDSDF403"/>
    <x v="12"/>
    <x v="1"/>
    <s v="Trimester 2"/>
    <x v="441"/>
    <s v="2025em1100262@bitspilani-digital.edu.in"/>
    <s v="2025EM1100262"/>
    <x v="0"/>
    <s v="SIDDHARTH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9:22:55.5030000Z"/>
    <n v="174"/>
    <m/>
    <m/>
    <m/>
    <m/>
  </r>
  <r>
    <s v="T2-25_MDSDF404"/>
    <x v="10"/>
    <x v="1"/>
    <s v="Trimester 2"/>
    <x v="441"/>
    <s v="2025em1100262@bitspilani-digital.edu.in"/>
    <s v="2025EM1100262"/>
    <x v="0"/>
    <s v="SIDDHARTH SHARM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9:22:55.5030000Z"/>
    <n v="174"/>
    <m/>
    <m/>
    <m/>
    <m/>
  </r>
  <r>
    <s v="T2-25_MDSDF406"/>
    <x v="16"/>
    <x v="1"/>
    <s v="Trimester 2"/>
    <x v="441"/>
    <s v="2025em1100262@bitspilani-digital.edu.in"/>
    <s v="2025EM1100262"/>
    <x v="0"/>
    <s v="SIDDHARTH SHARMA"/>
    <b v="1"/>
    <n v="37"/>
    <n v="64"/>
    <n v="0.578125"/>
    <s v="Active"/>
    <x v="1"/>
    <n v="0"/>
    <n v="4"/>
    <n v="0"/>
    <s v="no 0% progess"/>
    <n v="0"/>
    <n v="0"/>
    <n v="0"/>
    <n v="0"/>
    <n v="0"/>
    <n v="0"/>
    <m/>
    <n v="0"/>
    <m/>
    <n v="255"/>
    <s v="2026-01-23T05:38:33.4830000Z"/>
    <s v="2026-02-07T19:22:55.5030000Z"/>
    <n v="174"/>
    <m/>
    <m/>
    <m/>
    <m/>
  </r>
  <r>
    <s v="T2-25_MDSDF418"/>
    <x v="15"/>
    <x v="1"/>
    <s v="Trimester 2"/>
    <x v="442"/>
    <s v="2025em1100263@bitspilani-digital.edu.in"/>
    <s v="2025EM1100263"/>
    <x v="0"/>
    <s v="SHREYA RAMESH"/>
    <b v="1"/>
    <n v="30"/>
    <n v="67"/>
    <n v="0.44776119402985076"/>
    <s v="Active"/>
    <x v="1"/>
    <n v="0"/>
    <n v="3"/>
    <n v="0"/>
    <s v="no 0% progess"/>
    <n v="0"/>
    <n v="5"/>
    <n v="5"/>
    <n v="0"/>
    <n v="0"/>
    <n v="0"/>
    <m/>
    <n v="0"/>
    <m/>
    <n v="5331"/>
    <s v="2026-02-09T07:12:43.8230000Z"/>
    <s v="2026-02-09T06:49:52.4170000Z"/>
    <n v="176"/>
    <m/>
    <s v="2026-02-09T07:12:40.6300000Z"/>
    <m/>
    <m/>
  </r>
  <r>
    <s v="T2-25_MDSDF407"/>
    <x v="14"/>
    <x v="1"/>
    <s v="Trimester 2"/>
    <x v="442"/>
    <s v="2025em1100263@bitspilani-digital.edu.in"/>
    <s v="2025EM1100263"/>
    <x v="0"/>
    <s v="SHREYA RAMESH"/>
    <b v="1"/>
    <n v="28"/>
    <n v="71"/>
    <n v="0.39436619718309857"/>
    <s v="Active"/>
    <x v="1"/>
    <n v="0"/>
    <n v="3"/>
    <n v="0"/>
    <s v="no 0% progess"/>
    <n v="0"/>
    <n v="8"/>
    <n v="8"/>
    <n v="0"/>
    <n v="0"/>
    <n v="0"/>
    <m/>
    <n v="0"/>
    <m/>
    <n v="12730"/>
    <s v="2026-02-02T07:09:30.5100000Z"/>
    <s v="2026-02-09T06:49:52.4170000Z"/>
    <n v="176"/>
    <m/>
    <s v="2026-02-02T07:06:26.9500000Z"/>
    <s v="2026-02-02T07:06:53.0600000Z"/>
    <s v="2026-02-02T07:09:17.3600000Z"/>
  </r>
  <r>
    <s v="T2-25_MDSDF405"/>
    <x v="13"/>
    <x v="1"/>
    <s v="Trimester 2"/>
    <x v="442"/>
    <s v="2025em1100263@bitspilani-digital.edu.in"/>
    <s v="2025EM1100263"/>
    <x v="0"/>
    <s v="SHREYA RAMESH"/>
    <b v="1"/>
    <n v="16"/>
    <n v="44"/>
    <n v="0.36363636363636365"/>
    <s v="Active"/>
    <x v="1"/>
    <n v="0"/>
    <n v="3"/>
    <n v="0"/>
    <s v="no 0% progess"/>
    <n v="0"/>
    <n v="4"/>
    <n v="4"/>
    <n v="1"/>
    <n v="0"/>
    <n v="0"/>
    <s v="2026-01-19T04:59:40.7730000Z"/>
    <n v="0"/>
    <m/>
    <n v="7730"/>
    <s v="2026-01-30T08:05:41.3700000Z"/>
    <s v="2026-02-09T06:49:52.4170000Z"/>
    <n v="176"/>
    <m/>
    <s v="2026-01-19T04:52:29.3570000Z"/>
    <s v="2026-01-19T04:40:50.1370000Z"/>
    <s v="2026-01-19T04:40:50.1170000Z"/>
  </r>
  <r>
    <s v="T2-25_MDSDF405"/>
    <x v="13"/>
    <x v="1"/>
    <s v="Trimester 2"/>
    <x v="443"/>
    <s v="2025em1100264@bitspilani-digital.edu.in"/>
    <s v="2025EM1100264"/>
    <x v="0"/>
    <s v="NEHA SINGLA"/>
    <b v="1"/>
    <n v="11"/>
    <n v="44"/>
    <n v="0.25"/>
    <s v="Active"/>
    <x v="1"/>
    <n v="0"/>
    <n v="3"/>
    <n v="0"/>
    <s v="no 0% progess"/>
    <n v="0"/>
    <n v="2"/>
    <n v="2"/>
    <n v="0"/>
    <n v="0"/>
    <n v="0"/>
    <m/>
    <n v="0"/>
    <m/>
    <n v="3414"/>
    <s v="2026-02-08T13:34:52.1030000Z"/>
    <s v="2026-02-08T13:09:29.3630000Z"/>
    <n v="161"/>
    <m/>
    <s v="2026-02-08T13:34:43.6870000Z"/>
    <s v="2026-02-06T12:38:54.4970000Z"/>
    <s v="2026-02-06T12:38:54.4930000Z"/>
  </r>
  <r>
    <s v="T2-25_MDSDF407"/>
    <x v="14"/>
    <x v="1"/>
    <s v="Trimester 2"/>
    <x v="443"/>
    <s v="2025em1100264@bitspilani-digital.edu.in"/>
    <s v="2025EM1100264"/>
    <x v="0"/>
    <s v="NEHA SINGLA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0"/>
    <s v="2026-02-08T14:16:20.8130000Z"/>
    <s v="2026-02-08T13:09:29.3630000Z"/>
    <n v="161"/>
    <m/>
    <s v="2026-02-08T14:16:15.6770000Z"/>
    <m/>
    <m/>
  </r>
  <r>
    <s v="T2-25_MDSDF418"/>
    <x v="15"/>
    <x v="1"/>
    <s v="Trimester 2"/>
    <x v="443"/>
    <s v="2025em1100264@bitspilani-digital.edu.in"/>
    <s v="2025EM1100264"/>
    <x v="0"/>
    <s v="NEHA SINGLA"/>
    <b v="1"/>
    <n v="15"/>
    <n v="67"/>
    <n v="0.22388059701492538"/>
    <s v="Active"/>
    <x v="1"/>
    <n v="0"/>
    <n v="3"/>
    <n v="0"/>
    <s v="no 0% progess"/>
    <n v="0"/>
    <n v="1"/>
    <n v="1"/>
    <n v="0"/>
    <n v="0"/>
    <n v="0"/>
    <m/>
    <n v="0"/>
    <m/>
    <n v="222"/>
    <s v="2026-02-08T14:34:03.2430000Z"/>
    <s v="2026-02-08T13:09:29.3630000Z"/>
    <n v="161"/>
    <m/>
    <s v="2026-02-08T14:33:59.4730000Z"/>
    <m/>
    <m/>
  </r>
  <r>
    <s v="T2-25_MDSDF418"/>
    <x v="15"/>
    <x v="1"/>
    <s v="Trimester 2"/>
    <x v="444"/>
    <s v="2025em1100265@bitspilani-digital.edu.in"/>
    <s v="2025EM1100265"/>
    <x v="0"/>
    <s v="MAGDALENE SUNITHA"/>
    <b v="1"/>
    <n v="49"/>
    <n v="67"/>
    <n v="0.73134328358208955"/>
    <s v="Active"/>
    <x v="1"/>
    <n v="0"/>
    <n v="3"/>
    <n v="0"/>
    <s v="no 0% progess"/>
    <n v="0"/>
    <n v="9"/>
    <n v="9"/>
    <n v="0"/>
    <n v="0"/>
    <n v="0"/>
    <m/>
    <n v="0"/>
    <m/>
    <n v="87946"/>
    <s v="2026-02-08T14:16:01.6170000Z"/>
    <s v="2026-02-08T14:00:32.0900000Z"/>
    <n v="224"/>
    <m/>
    <s v="2026-02-08T14:07:07.1130000Z"/>
    <m/>
    <m/>
  </r>
  <r>
    <s v="T2-25_MDSDF407"/>
    <x v="14"/>
    <x v="1"/>
    <s v="Trimester 2"/>
    <x v="444"/>
    <s v="2025em1100265@bitspilani-digital.edu.in"/>
    <s v="2025EM1100265"/>
    <x v="0"/>
    <s v="MAGDALENE SUNITHA"/>
    <b v="1"/>
    <n v="17"/>
    <n v="71"/>
    <n v="0.23943661971830985"/>
    <s v="Active"/>
    <x v="1"/>
    <n v="0"/>
    <n v="3"/>
    <n v="0"/>
    <s v="no 0% progess"/>
    <n v="0"/>
    <n v="1"/>
    <n v="1"/>
    <n v="0"/>
    <n v="0"/>
    <n v="0"/>
    <m/>
    <n v="0"/>
    <m/>
    <n v="63616"/>
    <s v="2026-02-08T14:16:10.6830000Z"/>
    <s v="2026-02-08T14:00:32.0900000Z"/>
    <n v="224"/>
    <m/>
    <s v="2026-02-08T14:13:33.6670000Z"/>
    <s v="2026-01-22T14:48:44.0970000Z"/>
    <s v="2026-01-22T14:51:50.5630000Z"/>
  </r>
  <r>
    <s v="T2-25_MDSDF405"/>
    <x v="13"/>
    <x v="1"/>
    <s v="Trimester 2"/>
    <x v="444"/>
    <s v="2025em1100265@bitspilani-digital.edu.in"/>
    <s v="2025EM1100265"/>
    <x v="0"/>
    <s v="MAGDALENE SUNITHA"/>
    <b v="1"/>
    <n v="34"/>
    <n v="44"/>
    <n v="0.77272727272727271"/>
    <s v="Active"/>
    <x v="1"/>
    <n v="0"/>
    <n v="3"/>
    <n v="0"/>
    <s v="no 0% progess"/>
    <n v="0"/>
    <n v="10"/>
    <n v="10"/>
    <n v="0"/>
    <n v="0"/>
    <n v="0"/>
    <m/>
    <n v="0"/>
    <m/>
    <n v="49130"/>
    <s v="2026-02-08T14:15:51.3400000Z"/>
    <s v="2026-02-08T14:00:32.0900000Z"/>
    <n v="224"/>
    <m/>
    <s v="2026-02-08T14:05:00.3170000Z"/>
    <s v="2026-01-29T06:00:39.2430000Z"/>
    <s v="2026-01-29T06:02:06.8530000Z"/>
  </r>
  <r>
    <s v="T2-25_MDSDF405"/>
    <x v="13"/>
    <x v="1"/>
    <s v="Trimester 2"/>
    <x v="445"/>
    <s v="2025em1100266@bitspilani-digital.edu.in"/>
    <s v="2025EM1100266"/>
    <x v="0"/>
    <s v="ASHWATH ATHREYA R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46"/>
    <s v="2026-01-17T14:34:48.1930000Z"/>
    <s v="2026-02-08T19:06:44.5900000Z"/>
    <n v="312"/>
    <m/>
    <m/>
    <s v="2026-01-17T14:34:51.1900000Z"/>
    <s v="2026-01-17T14:34:51.1730000Z"/>
  </r>
  <r>
    <s v="T2-25_MDSDF407"/>
    <x v="14"/>
    <x v="1"/>
    <s v="Trimester 2"/>
    <x v="445"/>
    <s v="2025em1100266@bitspilani-digital.edu.in"/>
    <s v="2025EM1100266"/>
    <x v="0"/>
    <s v="ASHWATH ATHREYA R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87"/>
    <s v="2026-01-17T14:35:44.5600000Z"/>
    <s v="2026-02-08T19:06:44.5900000Z"/>
    <n v="312"/>
    <m/>
    <m/>
    <s v="2026-01-17T14:37:12.7400000Z"/>
    <s v="2026-01-17T14:37:12.7230000Z"/>
  </r>
  <r>
    <s v="T2-25_MDSDF418"/>
    <x v="15"/>
    <x v="1"/>
    <s v="Trimester 2"/>
    <x v="445"/>
    <s v="2025em1100266@bitspilani-digital.edu.in"/>
    <s v="2025EM1100266"/>
    <x v="0"/>
    <s v="ASHWATH ATHREYA R"/>
    <b v="1"/>
    <n v="8"/>
    <n v="67"/>
    <n v="0.11940298507462686"/>
    <s v="Active"/>
    <x v="1"/>
    <n v="0"/>
    <n v="3"/>
    <n v="0"/>
    <s v="no 0% progess"/>
    <n v="0"/>
    <n v="0"/>
    <n v="0"/>
    <n v="0"/>
    <n v="0"/>
    <n v="0"/>
    <m/>
    <n v="0"/>
    <m/>
    <n v="9739"/>
    <s v="2026-01-26T10:58:46.2400000Z"/>
    <s v="2026-02-08T19:06:44.5900000Z"/>
    <n v="312"/>
    <m/>
    <m/>
    <m/>
    <m/>
  </r>
  <r>
    <s v="T2-25_MDSDF418"/>
    <x v="15"/>
    <x v="1"/>
    <s v="Trimester 2"/>
    <x v="446"/>
    <s v="2025em1100267@bitspilani-digital.edu.in"/>
    <s v="2025EM1100267"/>
    <x v="0"/>
    <s v="KRITTIKA CHATTERJEE"/>
    <b v="1"/>
    <n v="37"/>
    <n v="67"/>
    <n v="0.55223880597014929"/>
    <s v="Active"/>
    <x v="1"/>
    <n v="0"/>
    <n v="3"/>
    <n v="0"/>
    <s v="no 0% progess"/>
    <n v="0"/>
    <n v="1"/>
    <n v="1"/>
    <n v="0"/>
    <n v="0"/>
    <n v="0"/>
    <m/>
    <n v="0"/>
    <m/>
    <n v="22372"/>
    <s v="2026-02-09T06:32:35.6470000Z"/>
    <s v="2026-02-09T06:19:24.4670000Z"/>
    <n v="247"/>
    <m/>
    <s v="2026-02-08T15:00:43.2970000Z"/>
    <m/>
    <m/>
  </r>
  <r>
    <s v="T2-25_MDSDF407"/>
    <x v="14"/>
    <x v="1"/>
    <s v="Trimester 2"/>
    <x v="446"/>
    <s v="2025em1100267@bitspilani-digital.edu.in"/>
    <s v="2025EM1100267"/>
    <x v="0"/>
    <s v="KRITTIKA CHATTERJEE"/>
    <b v="1"/>
    <n v="32"/>
    <n v="71"/>
    <n v="0.45070422535211269"/>
    <s v="Active"/>
    <x v="1"/>
    <n v="0"/>
    <n v="3"/>
    <n v="0"/>
    <s v="no 0% progess"/>
    <n v="0"/>
    <n v="1"/>
    <n v="1"/>
    <n v="0"/>
    <n v="0"/>
    <n v="0"/>
    <m/>
    <n v="0"/>
    <m/>
    <n v="30313"/>
    <s v="2026-02-08T15:58:28.0770000Z"/>
    <s v="2026-02-09T06:19:24.4670000Z"/>
    <n v="247"/>
    <m/>
    <s v="2026-02-08T15:58:23.2900000Z"/>
    <s v="2026-02-04T09:22:44.9900000Z"/>
    <s v="2026-02-04T19:41:30.4270000Z"/>
  </r>
  <r>
    <s v="T2-25_MDSDF405"/>
    <x v="13"/>
    <x v="1"/>
    <s v="Trimester 2"/>
    <x v="446"/>
    <s v="2025em1100267@bitspilani-digital.edu.in"/>
    <s v="2025EM1100267"/>
    <x v="0"/>
    <s v="KRITTIKA CHATTERJEE"/>
    <b v="1"/>
    <n v="22"/>
    <n v="44"/>
    <n v="0.5"/>
    <s v="Active"/>
    <x v="1"/>
    <n v="0"/>
    <n v="3"/>
    <n v="0"/>
    <s v="no 0% progess"/>
    <n v="0"/>
    <n v="1"/>
    <n v="1"/>
    <n v="0"/>
    <n v="0"/>
    <n v="0"/>
    <m/>
    <n v="0"/>
    <m/>
    <n v="20982"/>
    <s v="2026-02-08T14:54:56.3000000Z"/>
    <s v="2026-02-09T06:19:24.4670000Z"/>
    <n v="247"/>
    <m/>
    <s v="2026-02-08T14:54:50.4570000Z"/>
    <s v="2026-02-06T20:29:35.2400000Z"/>
    <s v="2026-02-06T20:30:07.3530000Z"/>
  </r>
  <r>
    <s v="T2-25_MDSDF405"/>
    <x v="13"/>
    <x v="1"/>
    <s v="Trimester 2"/>
    <x v="447"/>
    <s v="2025em1100268@bitspilani-digital.edu.in"/>
    <s v="2025EM1100268"/>
    <x v="0"/>
    <s v="REVATHI ILAPURAM"/>
    <b v="1"/>
    <n v="43"/>
    <n v="44"/>
    <n v="0.97727272727272729"/>
    <s v="Active"/>
    <x v="1"/>
    <n v="0"/>
    <n v="3"/>
    <n v="0"/>
    <s v="no 0% progess"/>
    <n v="0"/>
    <n v="14"/>
    <n v="14"/>
    <n v="3"/>
    <n v="0"/>
    <n v="0"/>
    <s v="2026-02-06T20:19:24.9400000Z"/>
    <n v="0"/>
    <m/>
    <n v="4310"/>
    <s v="2026-02-07T21:52:58.1130000Z"/>
    <s v="2026-02-07T21:27:50.8970000Z"/>
    <n v="254"/>
    <m/>
    <s v="2026-02-07T21:51:04.8900000Z"/>
    <s v="2026-02-06T19:33:42.8100000Z"/>
    <s v="2026-02-06T20:20:09.5470000Z"/>
  </r>
  <r>
    <s v="T2-25_MDSDF407"/>
    <x v="14"/>
    <x v="1"/>
    <s v="Trimester 2"/>
    <x v="447"/>
    <s v="2025em1100268@bitspilani-digital.edu.in"/>
    <s v="2025EM1100268"/>
    <x v="0"/>
    <s v="REVATHI ILAPURAM"/>
    <b v="1"/>
    <n v="74"/>
    <n v="71"/>
    <n v="1.0422535211267605"/>
    <s v="Active"/>
    <x v="1"/>
    <n v="0"/>
    <n v="3"/>
    <n v="0"/>
    <s v="no 0% progess"/>
    <n v="0"/>
    <n v="22"/>
    <n v="24"/>
    <n v="3"/>
    <n v="0"/>
    <n v="0"/>
    <s v="2026-02-06T21:20:30.4000000Z"/>
    <n v="0"/>
    <m/>
    <n v="11372"/>
    <s v="2026-02-07T22:13:01.5700000Z"/>
    <s v="2026-02-07T21:27:50.8970000Z"/>
    <n v="254"/>
    <m/>
    <s v="2026-02-07T22:12:24.6770000Z"/>
    <s v="2026-02-06T20:56:35.6670000Z"/>
    <s v="2026-02-06T20:56:47.8630000Z"/>
  </r>
  <r>
    <s v="T2-25_MDSDF418"/>
    <x v="15"/>
    <x v="1"/>
    <s v="Trimester 2"/>
    <x v="447"/>
    <s v="2025em1100268@bitspilani-digital.edu.in"/>
    <s v="2025EM1100268"/>
    <x v="0"/>
    <s v="REVATHI ILAPURAM"/>
    <b v="1"/>
    <n v="71"/>
    <n v="67"/>
    <n v="1.0597014925373134"/>
    <s v="Active"/>
    <x v="1"/>
    <n v="0"/>
    <n v="3"/>
    <n v="0"/>
    <s v="no 0% progess"/>
    <n v="0"/>
    <n v="12"/>
    <n v="12"/>
    <n v="3"/>
    <n v="0"/>
    <n v="1"/>
    <s v="2026-02-01T20:48:33.3030000Z"/>
    <n v="0"/>
    <m/>
    <n v="12974"/>
    <s v="2026-02-08T04:54:33.8300000Z"/>
    <s v="2026-02-07T21:27:50.8970000Z"/>
    <n v="254"/>
    <m/>
    <s v="2026-02-07T22:25:48.4330000Z"/>
    <m/>
    <m/>
  </r>
  <r>
    <s v="T2-25_MDSDF418"/>
    <x v="15"/>
    <x v="1"/>
    <s v="Trimester 2"/>
    <x v="448"/>
    <s v="2025em1100269@bitspilani-digital.edu.in"/>
    <s v="2025EM1100269"/>
    <x v="0"/>
    <s v="FAISAL RASHEED"/>
    <b v="1"/>
    <n v="6"/>
    <n v="67"/>
    <n v="8.9552238805970144E-2"/>
    <s v="Active"/>
    <x v="0"/>
    <n v="0"/>
    <n v="3"/>
    <n v="0"/>
    <s v="no 0% progess"/>
    <n v="0"/>
    <n v="0"/>
    <n v="0"/>
    <n v="0"/>
    <n v="0"/>
    <n v="0"/>
    <m/>
    <n v="0"/>
    <m/>
    <n v="292"/>
    <s v="2026-01-30T15:46:04.4100000Z"/>
    <s v="2026-02-08T22:59:03.2770000Z"/>
    <n v="186"/>
    <m/>
    <m/>
    <m/>
    <m/>
  </r>
  <r>
    <s v="T2-25_MDSDF407"/>
    <x v="14"/>
    <x v="1"/>
    <s v="Trimester 2"/>
    <x v="448"/>
    <s v="2025em1100269@bitspilani-digital.edu.in"/>
    <s v="2025EM1100269"/>
    <x v="0"/>
    <s v="FAISAL RASHEED"/>
    <b v="1"/>
    <n v="16"/>
    <n v="71"/>
    <n v="0.22535211267605634"/>
    <s v="Active"/>
    <x v="1"/>
    <n v="0"/>
    <n v="3"/>
    <n v="0"/>
    <s v="no 0% progess"/>
    <n v="0"/>
    <n v="0"/>
    <n v="0"/>
    <n v="0"/>
    <n v="0"/>
    <n v="0"/>
    <m/>
    <n v="0"/>
    <m/>
    <n v="21006"/>
    <s v="2026-02-08T22:59:15.8200000Z"/>
    <s v="2026-02-08T22:59:03.2770000Z"/>
    <n v="186"/>
    <m/>
    <m/>
    <s v="2026-02-05T08:21:41.4500000Z"/>
    <s v="2026-02-05T08:21:41.4500000Z"/>
  </r>
  <r>
    <s v="T2-25_MDSDF405"/>
    <x v="13"/>
    <x v="1"/>
    <s v="Trimester 2"/>
    <x v="448"/>
    <s v="2025em1100269@bitspilani-digital.edu.in"/>
    <s v="2025EM1100269"/>
    <x v="0"/>
    <s v="FAISAL RASHEED"/>
    <b v="1"/>
    <n v="6"/>
    <n v="44"/>
    <n v="0.13636363636363635"/>
    <s v="Active"/>
    <x v="1"/>
    <n v="0"/>
    <n v="3"/>
    <n v="0"/>
    <s v="no 0% progess"/>
    <n v="0"/>
    <n v="0"/>
    <n v="0"/>
    <n v="0"/>
    <n v="0"/>
    <n v="0"/>
    <m/>
    <n v="0"/>
    <m/>
    <n v="8479"/>
    <s v="2026-02-08T22:59:40.8570000Z"/>
    <s v="2026-02-08T22:59:03.2770000Z"/>
    <n v="186"/>
    <m/>
    <m/>
    <s v="2026-02-08T19:25:35.8100000Z"/>
    <s v="2026-02-08T23:00:17.8670000Z"/>
  </r>
  <r>
    <s v="T2-25_MDSDF405"/>
    <x v="13"/>
    <x v="1"/>
    <s v="Trimester 2"/>
    <x v="449"/>
    <s v="2025em1100274@bitspilani-digital.edu.in"/>
    <s v="2025EM1100274"/>
    <x v="0"/>
    <s v="POREDDY VARUN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08T11:24:00.9170000Z"/>
    <n v="74"/>
    <m/>
    <m/>
    <m/>
    <m/>
  </r>
  <r>
    <s v="T2-25_MDSDF407"/>
    <x v="14"/>
    <x v="1"/>
    <s v="Trimester 2"/>
    <x v="449"/>
    <s v="2025em1100274@bitspilani-digital.edu.in"/>
    <s v="2025EM1100274"/>
    <x v="0"/>
    <s v="POREDDY VARUN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08T11:24:00.9170000Z"/>
    <n v="74"/>
    <m/>
    <m/>
    <m/>
    <m/>
  </r>
  <r>
    <s v="T2-25_MDSDF418"/>
    <x v="15"/>
    <x v="1"/>
    <s v="Trimester 2"/>
    <x v="449"/>
    <s v="2025em1100274@bitspilani-digital.edu.in"/>
    <s v="2025EM1100274"/>
    <x v="0"/>
    <s v="POREDDY VARUN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08T11:24:00.9170000Z"/>
    <n v="74"/>
    <m/>
    <m/>
    <m/>
    <m/>
  </r>
  <r>
    <s v="T2-25_MDSDF418"/>
    <x v="15"/>
    <x v="1"/>
    <s v="Trimester 2"/>
    <x v="450"/>
    <s v="2025em1100275@bitspilani-digital.edu.in"/>
    <s v="2025EM1100275"/>
    <x v="0"/>
    <s v="SHIVAM SINGH"/>
    <b v="1"/>
    <n v="29"/>
    <n v="67"/>
    <n v="0.43283582089552236"/>
    <s v="Active"/>
    <x v="1"/>
    <n v="0"/>
    <n v="3"/>
    <n v="0"/>
    <s v="no 0% progess"/>
    <n v="0"/>
    <n v="1"/>
    <n v="1"/>
    <n v="0"/>
    <n v="0"/>
    <n v="0"/>
    <m/>
    <n v="0"/>
    <m/>
    <n v="15883"/>
    <s v="2026-02-08T04:25:12.4470000Z"/>
    <s v="2026-02-08T04:01:21.2970000Z"/>
    <n v="257"/>
    <m/>
    <s v="2026-02-08T04:24:58.9700000Z"/>
    <m/>
    <m/>
  </r>
  <r>
    <s v="T2-25_MDSDF407"/>
    <x v="14"/>
    <x v="1"/>
    <s v="Trimester 2"/>
    <x v="450"/>
    <s v="2025em1100275@bitspilani-digital.edu.in"/>
    <s v="2025EM1100275"/>
    <x v="0"/>
    <s v="SHIVAM SINGH"/>
    <b v="1"/>
    <n v="26"/>
    <n v="71"/>
    <n v="0.36619718309859156"/>
    <s v="Active"/>
    <x v="1"/>
    <n v="0"/>
    <n v="3"/>
    <n v="0"/>
    <s v="no 0% progess"/>
    <n v="0"/>
    <n v="2"/>
    <n v="2"/>
    <n v="0"/>
    <n v="0"/>
    <n v="0"/>
    <m/>
    <n v="0"/>
    <m/>
    <n v="42760"/>
    <s v="2026-02-08T04:19:44.6000000Z"/>
    <s v="2026-02-08T04:01:21.2970000Z"/>
    <n v="257"/>
    <m/>
    <s v="2026-02-08T04:19:13.8670000Z"/>
    <s v="2026-01-27T13:22:23.0400000Z"/>
    <s v="2026-01-29T11:00:16.7600000Z"/>
  </r>
  <r>
    <s v="T2-25_MDSDF405"/>
    <x v="13"/>
    <x v="1"/>
    <s v="Trimester 2"/>
    <x v="450"/>
    <s v="2025em1100275@bitspilani-digital.edu.in"/>
    <s v="2025EM1100275"/>
    <x v="0"/>
    <s v="SHIVAM SINGH"/>
    <b v="1"/>
    <n v="15"/>
    <n v="44"/>
    <n v="0.34090909090909088"/>
    <s v="Active"/>
    <x v="1"/>
    <n v="0"/>
    <n v="3"/>
    <n v="0"/>
    <s v="no 0% progess"/>
    <n v="0"/>
    <n v="1"/>
    <n v="1"/>
    <n v="0"/>
    <n v="0"/>
    <n v="0"/>
    <m/>
    <n v="0"/>
    <m/>
    <n v="5916"/>
    <s v="2026-02-08T04:36:38.5370000Z"/>
    <s v="2026-02-08T04:01:21.2970000Z"/>
    <n v="257"/>
    <m/>
    <s v="2026-02-08T04:36:07.8200000Z"/>
    <s v="2026-01-28T11:59:53.6530000Z"/>
    <s v="2026-01-28T11:59:53.6600000Z"/>
  </r>
  <r>
    <s v="T2-25_MDSDF405"/>
    <x v="13"/>
    <x v="1"/>
    <s v="Trimester 2"/>
    <x v="451"/>
    <s v="2025em1100276@bitspilani-digital.edu.in"/>
    <s v="2025EM1100276"/>
    <x v="0"/>
    <s v="GEMBALI RAMANI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29"/>
    <s v="2026-01-24T14:43:36.1070000Z"/>
    <s v="2026-01-24T14:26:07.8070000Z"/>
    <n v="100"/>
    <m/>
    <m/>
    <s v="2026-01-24T14:44:46.8930000Z"/>
    <s v="2026-01-24T14:44:46.9070000Z"/>
  </r>
  <r>
    <s v="T2-25_MDSDF407"/>
    <x v="14"/>
    <x v="1"/>
    <s v="Trimester 2"/>
    <x v="451"/>
    <s v="2025em1100276@bitspilani-digital.edu.in"/>
    <s v="2025EM1100276"/>
    <x v="0"/>
    <s v="GEMBALI RAMANI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13"/>
    <s v="2026-01-24T14:44:58.5400000Z"/>
    <s v="2026-01-24T14:26:07.8070000Z"/>
    <n v="100"/>
    <m/>
    <m/>
    <s v="2026-01-21T04:58:59.1930000Z"/>
    <s v="2026-01-21T04:58:59.2070000Z"/>
  </r>
  <r>
    <s v="T2-25_MDSDF418"/>
    <x v="15"/>
    <x v="1"/>
    <s v="Trimester 2"/>
    <x v="451"/>
    <s v="2025em1100276@bitspilani-digital.edu.in"/>
    <s v="2025EM1100276"/>
    <x v="0"/>
    <s v="GEMBALI RAMANI"/>
    <b v="1"/>
    <n v="6"/>
    <n v="67"/>
    <n v="8.9552238805970144E-2"/>
    <s v="Active"/>
    <x v="0"/>
    <n v="0"/>
    <n v="3"/>
    <n v="0"/>
    <s v="no 0% progess"/>
    <n v="0"/>
    <n v="0"/>
    <n v="0"/>
    <n v="0"/>
    <n v="0"/>
    <n v="0"/>
    <m/>
    <n v="0"/>
    <m/>
    <n v="964"/>
    <s v="2026-01-24T14:26:27.6770000Z"/>
    <s v="2026-01-24T14:26:07.8070000Z"/>
    <n v="100"/>
    <m/>
    <m/>
    <m/>
    <m/>
  </r>
  <r>
    <s v="T2-25_MDSDF418"/>
    <x v="15"/>
    <x v="1"/>
    <s v="Trimester 2"/>
    <x v="452"/>
    <s v="2025em1100277@bitspilani-digital.edu.in"/>
    <s v="2025EM1100277"/>
    <x v="0"/>
    <s v="RUJUL MALLAPURAM"/>
    <b v="1"/>
    <n v="1"/>
    <n v="67"/>
    <n v="1.4925373134328358E-2"/>
    <s v="Active"/>
    <x v="0"/>
    <n v="0"/>
    <n v="4"/>
    <n v="0"/>
    <s v="no 0% progess"/>
    <n v="0"/>
    <n v="0"/>
    <n v="0"/>
    <n v="0"/>
    <n v="0"/>
    <n v="0"/>
    <m/>
    <n v="0"/>
    <m/>
    <n v="11"/>
    <s v="2026-01-23T13:56:16.9600000Z"/>
    <s v="2026-01-23T13:49:45.8900000Z"/>
    <n v="22"/>
    <m/>
    <m/>
    <m/>
    <m/>
  </r>
  <r>
    <s v="T2-25_MDSDF404"/>
    <x v="10"/>
    <x v="1"/>
    <s v="Trimester 2"/>
    <x v="452"/>
    <s v="2025em1100277@bitspilani-digital.edu.in"/>
    <s v="2025EM1100277"/>
    <x v="0"/>
    <s v="RUJUL MALLAPURAM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3:49:45.8900000Z"/>
    <n v="22"/>
    <m/>
    <m/>
    <m/>
    <m/>
  </r>
  <r>
    <s v="T2-25_MDSDF402"/>
    <x v="11"/>
    <x v="1"/>
    <s v="Trimester 2"/>
    <x v="452"/>
    <s v="2025em1100277@bitspilani-digital.edu.in"/>
    <s v="2025EM1100277"/>
    <x v="0"/>
    <s v="RUJUL MALLAPURAM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3:49:45.8900000Z"/>
    <n v="22"/>
    <m/>
    <m/>
    <m/>
    <m/>
  </r>
  <r>
    <s v="T2-25_MDSDF401"/>
    <x v="9"/>
    <x v="1"/>
    <s v="Trimester 2"/>
    <x v="452"/>
    <s v="2025em1100277@bitspilani-digital.edu.in"/>
    <s v="2025EM1100277"/>
    <x v="0"/>
    <s v="RUJUL MALLAPURAM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3:49:45.8900000Z"/>
    <n v="22"/>
    <m/>
    <m/>
    <m/>
    <m/>
  </r>
  <r>
    <s v="T2-25_MDSDF418"/>
    <x v="15"/>
    <x v="1"/>
    <s v="Trimester 2"/>
    <x v="453"/>
    <s v="2025em1100278@bitspilani-digital.edu.in"/>
    <s v="2025EM1100278"/>
    <x v="0"/>
    <s v="YASHIKA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86"/>
    <s v="2026-01-27T13:01:04.6630000Z"/>
    <s v="2026-02-02T12:48:06.9830000Z"/>
    <n v="137"/>
    <m/>
    <m/>
    <m/>
    <m/>
  </r>
  <r>
    <s v="T2-25_MDSDF407"/>
    <x v="14"/>
    <x v="1"/>
    <s v="Trimester 2"/>
    <x v="453"/>
    <s v="2025em1100278@bitspilani-digital.edu.in"/>
    <s v="2025EM1100278"/>
    <x v="0"/>
    <s v="YASHIKA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1018"/>
    <s v="2026-01-26T10:11:11.4230000Z"/>
    <s v="2026-02-02T12:48:06.9830000Z"/>
    <n v="137"/>
    <m/>
    <m/>
    <s v="2026-01-25T12:32:38.4570000Z"/>
    <s v="2026-01-25T12:32:38.4570000Z"/>
  </r>
  <r>
    <s v="T2-25_MDSDF405"/>
    <x v="13"/>
    <x v="1"/>
    <s v="Trimester 2"/>
    <x v="453"/>
    <s v="2025em1100278@bitspilani-digital.edu.in"/>
    <s v="2025EM1100278"/>
    <x v="0"/>
    <s v="YASHIKA"/>
    <b v="1"/>
    <n v="10"/>
    <n v="44"/>
    <n v="0.22727272727272727"/>
    <s v="Active"/>
    <x v="1"/>
    <n v="0"/>
    <n v="3"/>
    <n v="0"/>
    <s v="no 0% progess"/>
    <n v="0"/>
    <n v="1"/>
    <n v="1"/>
    <n v="0"/>
    <n v="0"/>
    <n v="0"/>
    <m/>
    <n v="0"/>
    <m/>
    <n v="7172"/>
    <s v="2026-02-02T12:48:07.4870000Z"/>
    <s v="2026-02-02T12:48:06.9830000Z"/>
    <n v="137"/>
    <m/>
    <s v="2026-01-28T15:48:29.5170000Z"/>
    <s v="2026-01-28T15:48:42.2570000Z"/>
    <s v="2026-01-29T13:33:43.3830000Z"/>
  </r>
  <r>
    <s v="T2-25_MDSDF405"/>
    <x v="13"/>
    <x v="1"/>
    <s v="Trimester 2"/>
    <x v="454"/>
    <s v="2025em1100279@bitspilani-digital.edu.in"/>
    <s v="2025EM1100279"/>
    <x v="0"/>
    <s v="SIMARLA SIRI MUVVA REDDY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4T03:36:40.4330000Z"/>
    <n v="276"/>
    <m/>
    <m/>
    <m/>
    <m/>
  </r>
  <r>
    <s v="T2-25_MDSDF407"/>
    <x v="14"/>
    <x v="1"/>
    <s v="Trimester 2"/>
    <x v="454"/>
    <s v="2025em1100279@bitspilani-digital.edu.in"/>
    <s v="2025EM1100279"/>
    <x v="0"/>
    <s v="SIMARLA SIRI MUVVA REDDY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07:35:08.7300000Z"/>
    <s v="2026-02-04T03:36:40.4330000Z"/>
    <n v="276"/>
    <m/>
    <m/>
    <m/>
    <m/>
  </r>
  <r>
    <s v="T2-25_MDSDF418"/>
    <x v="15"/>
    <x v="1"/>
    <s v="Trimester 2"/>
    <x v="454"/>
    <s v="2025em1100279@bitspilani-digital.edu.in"/>
    <s v="2025EM1100279"/>
    <x v="0"/>
    <s v="SIMARLA SIRI MUVVA REDDY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28"/>
    <s v="2026-02-04T03:37:22.8400000Z"/>
    <s v="2026-02-04T03:36:40.4330000Z"/>
    <n v="276"/>
    <m/>
    <m/>
    <m/>
    <m/>
  </r>
  <r>
    <s v="T2-25_MDSDF418"/>
    <x v="15"/>
    <x v="1"/>
    <s v="Trimester 2"/>
    <x v="455"/>
    <s v="2025em1100280@bitspilani-digital.edu.in"/>
    <s v="2025EM1100280"/>
    <x v="0"/>
    <s v="UPADHYAY ADITYA MANOJ SHASHIKAL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9:07:17.6300000Z"/>
    <s v="2026-02-08T18:37:29.5270000Z"/>
    <n v="128"/>
    <m/>
    <m/>
    <m/>
    <m/>
  </r>
  <r>
    <s v="T2-25_MDSDF407"/>
    <x v="14"/>
    <x v="1"/>
    <s v="Trimester 2"/>
    <x v="455"/>
    <s v="2025em1100280@bitspilani-digital.edu.in"/>
    <s v="2025EM1100280"/>
    <x v="0"/>
    <s v="UPADHYAY ADITYA MANOJ SHASHIKAL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9:06:27.5300000Z"/>
    <s v="2026-02-08T18:37:29.5270000Z"/>
    <n v="128"/>
    <m/>
    <s v="2026-02-08T19:06:20.3400000Z"/>
    <m/>
    <m/>
  </r>
  <r>
    <s v="T2-25_MDSDF405"/>
    <x v="13"/>
    <x v="1"/>
    <s v="Trimester 2"/>
    <x v="455"/>
    <s v="2025em1100280@bitspilani-digital.edu.in"/>
    <s v="2025EM1100280"/>
    <x v="0"/>
    <s v="UPADHYAY ADITYA MANOJ SHASHIKAL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8:50:03.5100000Z"/>
    <s v="2026-02-08T18:37:29.5270000Z"/>
    <n v="128"/>
    <m/>
    <s v="2026-02-08T18:49:47.4300000Z"/>
    <m/>
    <m/>
  </r>
  <r>
    <s v="T2-25_MDSDF402"/>
    <x v="11"/>
    <x v="1"/>
    <s v="Trimester 2"/>
    <x v="456"/>
    <s v="2025em1100281@bitspilani-digital.edu.in"/>
    <s v="2025EM1100281"/>
    <x v="0"/>
    <s v="PRETTY VERM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8:38:56.8100000Z"/>
    <s v="2026-02-09T05:53:08.0070000Z"/>
    <n v="110"/>
    <m/>
    <m/>
    <m/>
    <m/>
  </r>
  <r>
    <s v="T2-25_MDSDF403"/>
    <x v="12"/>
    <x v="1"/>
    <s v="Trimester 2"/>
    <x v="456"/>
    <s v="2025em1100281@bitspilani-digital.edu.in"/>
    <s v="2025EM1100281"/>
    <x v="0"/>
    <s v="PRETTY VE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5:53:08.0070000Z"/>
    <n v="110"/>
    <m/>
    <m/>
    <m/>
    <m/>
  </r>
  <r>
    <s v="T2-25_MDSDF404"/>
    <x v="10"/>
    <x v="1"/>
    <s v="Trimester 2"/>
    <x v="456"/>
    <s v="2025em1100281@bitspilani-digital.edu.in"/>
    <s v="2025EM1100281"/>
    <x v="0"/>
    <s v="PRETTY VERMA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21"/>
    <s v="2026-01-23T13:09:15.3600000Z"/>
    <s v="2026-02-09T05:53:08.0070000Z"/>
    <n v="110"/>
    <m/>
    <m/>
    <m/>
    <m/>
  </r>
  <r>
    <s v="T2-25_MDSDF401"/>
    <x v="9"/>
    <x v="1"/>
    <s v="Trimester 2"/>
    <x v="456"/>
    <s v="2025em1100281@bitspilani-digital.edu.in"/>
    <s v="2025EM1100281"/>
    <x v="0"/>
    <s v="PRETTY VERMA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258"/>
    <s v="2026-02-08T18:39:15.2570000Z"/>
    <s v="2026-02-09T05:53:08.0070000Z"/>
    <n v="110"/>
    <m/>
    <m/>
    <m/>
    <m/>
  </r>
  <r>
    <s v="T2-25_MDSDF405"/>
    <x v="13"/>
    <x v="1"/>
    <s v="Trimester 2"/>
    <x v="457"/>
    <s v="2025em1100282@bitspilani-digital.edu.in"/>
    <s v="2025EM1100282"/>
    <x v="0"/>
    <s v="ARVAPALLI ROOPESH"/>
    <b v="1"/>
    <n v="29"/>
    <n v="44"/>
    <n v="0.65909090909090906"/>
    <s v="Active"/>
    <x v="1"/>
    <n v="0"/>
    <n v="3"/>
    <n v="0"/>
    <s v="no 0% progess"/>
    <n v="0"/>
    <n v="8"/>
    <n v="8"/>
    <n v="0"/>
    <n v="0"/>
    <n v="0"/>
    <m/>
    <n v="0"/>
    <m/>
    <n v="23765"/>
    <s v="2026-02-07T14:05:49.0500000Z"/>
    <s v="2026-02-08T19:00:34.1700000Z"/>
    <n v="203"/>
    <m/>
    <s v="2026-02-05T08:14:45.6200000Z"/>
    <s v="2026-02-05T08:15:03.0630000Z"/>
    <s v="2026-02-05T08:15:03.0530000Z"/>
  </r>
  <r>
    <s v="T2-25_MDSDF407"/>
    <x v="14"/>
    <x v="1"/>
    <s v="Trimester 2"/>
    <x v="457"/>
    <s v="2025em1100282@bitspilani-digital.edu.in"/>
    <s v="2025EM1100282"/>
    <x v="0"/>
    <s v="ARVAPALLI ROOPESH"/>
    <b v="1"/>
    <n v="49"/>
    <n v="71"/>
    <n v="0.6901408450704225"/>
    <s v="Active"/>
    <x v="1"/>
    <n v="0"/>
    <n v="3"/>
    <n v="0"/>
    <s v="no 0% progess"/>
    <n v="0"/>
    <n v="14"/>
    <n v="14"/>
    <n v="0"/>
    <n v="0"/>
    <n v="0"/>
    <m/>
    <n v="0"/>
    <m/>
    <n v="6281"/>
    <s v="2026-02-07T15:59:24.1470000Z"/>
    <s v="2026-02-08T19:00:34.1700000Z"/>
    <n v="203"/>
    <m/>
    <s v="2026-02-01T10:44:44.1630000Z"/>
    <s v="2026-02-01T10:45:22.4130000Z"/>
    <s v="2026-02-01T10:46:31.0470000Z"/>
  </r>
  <r>
    <s v="T2-25_MDSDF418"/>
    <x v="15"/>
    <x v="1"/>
    <s v="Trimester 2"/>
    <x v="457"/>
    <s v="2025em1100282@bitspilani-digital.edu.in"/>
    <s v="2025EM1100282"/>
    <x v="0"/>
    <s v="ARVAPALLI ROOPESH"/>
    <b v="1"/>
    <n v="22"/>
    <n v="67"/>
    <n v="0.32835820895522388"/>
    <s v="Active"/>
    <x v="1"/>
    <n v="0"/>
    <n v="3"/>
    <n v="0"/>
    <s v="no 0% progess"/>
    <n v="0"/>
    <n v="4"/>
    <n v="4"/>
    <n v="0"/>
    <n v="0"/>
    <n v="0"/>
    <m/>
    <n v="0"/>
    <m/>
    <n v="2465"/>
    <s v="2026-02-07T15:59:33.8770000Z"/>
    <s v="2026-02-08T19:00:34.1700000Z"/>
    <n v="203"/>
    <m/>
    <s v="2026-02-02T14:45:11.4830000Z"/>
    <m/>
    <m/>
  </r>
  <r>
    <s v="T2-25_MDSDF418"/>
    <x v="15"/>
    <x v="1"/>
    <s v="Trimester 2"/>
    <x v="458"/>
    <s v="2025em1100283@bitspilani-digital.edu.in"/>
    <s v="2025EM1100283"/>
    <x v="0"/>
    <s v="DEBJIT ADAK"/>
    <b v="1"/>
    <n v="57"/>
    <n v="67"/>
    <n v="0.85074626865671643"/>
    <s v="Active"/>
    <x v="1"/>
    <n v="0"/>
    <n v="3"/>
    <n v="0"/>
    <s v="no 0% progess"/>
    <n v="0"/>
    <n v="9"/>
    <n v="10"/>
    <n v="0"/>
    <n v="0"/>
    <n v="0"/>
    <m/>
    <n v="0"/>
    <m/>
    <n v="70574"/>
    <s v="2026-02-08T08:52:05.9030000Z"/>
    <s v="2026-02-08T05:42:22.4930000Z"/>
    <n v="210"/>
    <m/>
    <s v="2026-02-08T07:16:40.7400000Z"/>
    <m/>
    <m/>
  </r>
  <r>
    <s v="T2-25_MDSDF407"/>
    <x v="14"/>
    <x v="1"/>
    <s v="Trimester 2"/>
    <x v="458"/>
    <s v="2025em1100283@bitspilani-digital.edu.in"/>
    <s v="2025EM1100283"/>
    <x v="0"/>
    <s v="DEBJIT ADAK"/>
    <b v="1"/>
    <n v="52"/>
    <n v="71"/>
    <n v="0.73239436619718312"/>
    <s v="Active"/>
    <x v="1"/>
    <n v="0"/>
    <n v="3"/>
    <n v="0"/>
    <s v="no 0% progess"/>
    <n v="0"/>
    <n v="9"/>
    <n v="10"/>
    <n v="0"/>
    <n v="0"/>
    <n v="0"/>
    <m/>
    <n v="0"/>
    <m/>
    <n v="48755"/>
    <s v="2026-02-08T06:05:26.3600000Z"/>
    <s v="2026-02-08T05:42:22.4930000Z"/>
    <n v="210"/>
    <m/>
    <s v="2026-02-08T06:04:53.7930000Z"/>
    <s v="2026-01-31T18:42:12.3300000Z"/>
    <s v="2026-01-31T18:42:12.3300000Z"/>
  </r>
  <r>
    <s v="T2-25_MDSDF405"/>
    <x v="13"/>
    <x v="1"/>
    <s v="Trimester 2"/>
    <x v="458"/>
    <s v="2025em1100283@bitspilani-digital.edu.in"/>
    <s v="2025EM1100283"/>
    <x v="0"/>
    <s v="DEBJIT ADAK"/>
    <b v="1"/>
    <n v="34"/>
    <n v="44"/>
    <n v="0.77272727272727271"/>
    <s v="Active"/>
    <x v="1"/>
    <n v="0"/>
    <n v="3"/>
    <n v="0"/>
    <s v="no 0% progess"/>
    <n v="0"/>
    <n v="12"/>
    <n v="13"/>
    <n v="0"/>
    <n v="0"/>
    <n v="0"/>
    <m/>
    <n v="0"/>
    <m/>
    <n v="22891"/>
    <s v="2026-02-08T06:17:57.4800000Z"/>
    <s v="2026-02-08T05:42:22.4930000Z"/>
    <n v="210"/>
    <m/>
    <s v="2026-02-08T05:50:33.8730000Z"/>
    <s v="2026-02-08T04:54:03.5130000Z"/>
    <s v="2026-02-08T04:54:03.4800000Z"/>
  </r>
  <r>
    <s v="T2-25_MDSDF405"/>
    <x v="13"/>
    <x v="1"/>
    <s v="Trimester 2"/>
    <x v="459"/>
    <s v="2025em1100284@bitspilani-digital.edu.in"/>
    <s v="2025EM1100284"/>
    <x v="0"/>
    <s v="AYAZ MUNIS"/>
    <b v="1"/>
    <n v="12"/>
    <n v="44"/>
    <n v="0.27272727272727271"/>
    <s v="Active"/>
    <x v="1"/>
    <n v="0"/>
    <n v="3"/>
    <n v="0"/>
    <s v="no 0% progess"/>
    <n v="0"/>
    <n v="5"/>
    <n v="5"/>
    <n v="0"/>
    <n v="0"/>
    <n v="0"/>
    <m/>
    <n v="0"/>
    <m/>
    <n v="3824"/>
    <s v="2026-02-07T19:19:37.7270000Z"/>
    <s v="2026-02-08T07:32:11.1100000Z"/>
    <n v="173"/>
    <m/>
    <s v="2026-02-07T19:19:33.4830000Z"/>
    <s v="2026-02-07T18:51:58.8870000Z"/>
    <s v="2026-02-07T19:01:47.9870000Z"/>
  </r>
  <r>
    <s v="T2-25_MDSDF407"/>
    <x v="14"/>
    <x v="1"/>
    <s v="Trimester 2"/>
    <x v="459"/>
    <s v="2025em1100284@bitspilani-digital.edu.in"/>
    <s v="2025EM1100284"/>
    <x v="0"/>
    <s v="AYAZ MUNIS"/>
    <b v="1"/>
    <n v="34"/>
    <n v="71"/>
    <n v="0.47887323943661969"/>
    <s v="Active"/>
    <x v="1"/>
    <n v="0"/>
    <n v="3"/>
    <n v="0"/>
    <s v="no 0% progess"/>
    <n v="0"/>
    <n v="12"/>
    <n v="12"/>
    <n v="0"/>
    <n v="0"/>
    <n v="0"/>
    <m/>
    <n v="0"/>
    <m/>
    <n v="26312"/>
    <s v="2026-02-08T13:05:27.9830000Z"/>
    <s v="2026-02-08T07:32:11.1100000Z"/>
    <n v="173"/>
    <m/>
    <s v="2026-02-08T13:05:23.8900000Z"/>
    <s v="2026-02-08T12:40:35.3900000Z"/>
    <s v="2026-02-08T12:40:35.3930000Z"/>
  </r>
  <r>
    <s v="T2-25_MDSDF418"/>
    <x v="15"/>
    <x v="1"/>
    <s v="Trimester 2"/>
    <x v="459"/>
    <s v="2025em1100284@bitspilani-digital.edu.in"/>
    <s v="2025EM1100284"/>
    <x v="0"/>
    <s v="AYAZ MUNIS"/>
    <b v="1"/>
    <n v="22"/>
    <n v="67"/>
    <n v="0.32835820895522388"/>
    <s v="Active"/>
    <x v="1"/>
    <n v="0"/>
    <n v="3"/>
    <n v="0"/>
    <s v="no 0% progess"/>
    <n v="0"/>
    <n v="5"/>
    <n v="5"/>
    <n v="0"/>
    <n v="0"/>
    <n v="0"/>
    <m/>
    <n v="0"/>
    <m/>
    <n v="13007"/>
    <s v="2026-02-07T21:54:18.1900000Z"/>
    <s v="2026-02-08T07:32:11.1100000Z"/>
    <n v="173"/>
    <m/>
    <s v="2026-02-07T21:54:02.2530000Z"/>
    <m/>
    <m/>
  </r>
  <r>
    <s v="T2-25_MDSDF418"/>
    <x v="15"/>
    <x v="1"/>
    <s v="Trimester 2"/>
    <x v="460"/>
    <s v="2025em1100286@bitspilani-digital.edu.in"/>
    <s v="2025EM1100286"/>
    <x v="0"/>
    <s v="SHIVA JOSHI"/>
    <b v="1"/>
    <n v="54"/>
    <n v="67"/>
    <n v="0.80597014925373134"/>
    <s v="Active"/>
    <x v="1"/>
    <n v="0"/>
    <n v="3"/>
    <n v="0"/>
    <s v="no 0% progess"/>
    <n v="0"/>
    <n v="6"/>
    <n v="6"/>
    <n v="0"/>
    <n v="0"/>
    <n v="0"/>
    <m/>
    <n v="0"/>
    <m/>
    <n v="33503"/>
    <s v="2026-02-09T00:30:44.4730000Z"/>
    <s v="2026-02-09T00:09:29.5600000Z"/>
    <n v="260"/>
    <m/>
    <s v="2026-02-03T14:05:05.7800000Z"/>
    <m/>
    <m/>
  </r>
  <r>
    <s v="T2-25_MDSDF407"/>
    <x v="14"/>
    <x v="1"/>
    <s v="Trimester 2"/>
    <x v="460"/>
    <s v="2025em1100286@bitspilani-digital.edu.in"/>
    <s v="2025EM1100286"/>
    <x v="0"/>
    <s v="SHIVA JOSHI"/>
    <b v="1"/>
    <n v="92"/>
    <n v="71"/>
    <n v="1.295774647887324"/>
    <s v="Active"/>
    <x v="1"/>
    <n v="0"/>
    <n v="3"/>
    <n v="0"/>
    <s v="no 0% progess"/>
    <n v="0"/>
    <n v="27"/>
    <n v="31"/>
    <n v="0"/>
    <n v="0"/>
    <n v="0"/>
    <m/>
    <n v="0"/>
    <m/>
    <n v="75896"/>
    <s v="2026-02-09T02:19:18.7130000Z"/>
    <s v="2026-02-09T00:09:29.5600000Z"/>
    <n v="260"/>
    <m/>
    <s v="2026-02-09T02:19:11.2330000Z"/>
    <s v="2026-02-09T02:20:58.8970000Z"/>
    <s v="2026-02-09T02:21:58.2900000Z"/>
  </r>
  <r>
    <s v="T2-25_MDSDF405"/>
    <x v="13"/>
    <x v="1"/>
    <s v="Trimester 2"/>
    <x v="460"/>
    <s v="2025em1100286@bitspilani-digital.edu.in"/>
    <s v="2025EM1100286"/>
    <x v="0"/>
    <s v="SHIVA JOSHI"/>
    <b v="1"/>
    <n v="48"/>
    <n v="44"/>
    <n v="1.0909090909090908"/>
    <s v="Active"/>
    <x v="1"/>
    <n v="0"/>
    <n v="3"/>
    <n v="0"/>
    <s v="no 0% progess"/>
    <n v="0"/>
    <n v="13"/>
    <n v="13"/>
    <n v="0"/>
    <n v="0"/>
    <n v="0"/>
    <m/>
    <n v="0"/>
    <m/>
    <n v="41437"/>
    <s v="2026-02-09T00:29:20.9900000Z"/>
    <s v="2026-02-09T00:09:29.5600000Z"/>
    <n v="260"/>
    <m/>
    <s v="2026-02-09T00:29:04.2030000Z"/>
    <s v="2026-02-09T00:16:14.6270000Z"/>
    <s v="2026-02-09T00:16:28.6300000Z"/>
  </r>
  <r>
    <s v="T2-25_MDSDF405"/>
    <x v="13"/>
    <x v="1"/>
    <s v="Trimester 2"/>
    <x v="461"/>
    <s v="2025em1100288@bitspilani-digital.edu.in"/>
    <s v="2025EM1100288"/>
    <x v="0"/>
    <s v="ASHEESH KUMAR SAXENA"/>
    <b v="1"/>
    <n v="33"/>
    <n v="44"/>
    <n v="0.75"/>
    <s v="Active"/>
    <x v="1"/>
    <n v="0"/>
    <n v="3"/>
    <n v="0"/>
    <s v="no 0% progess"/>
    <n v="0"/>
    <n v="8"/>
    <n v="9"/>
    <n v="4"/>
    <n v="0"/>
    <n v="0"/>
    <s v="2026-01-27T20:17:10.2770000Z"/>
    <n v="0"/>
    <m/>
    <n v="28139"/>
    <s v="2026-02-05T19:15:12.1600000Z"/>
    <s v="2026-02-08T04:09:19.6730000Z"/>
    <n v="176"/>
    <m/>
    <s v="2026-01-27T20:13:31.0200000Z"/>
    <s v="2026-02-05T19:03:23.3700000Z"/>
    <s v="2026-02-05T19:15:20.3730000Z"/>
  </r>
  <r>
    <s v="T2-25_MDSDF407"/>
    <x v="14"/>
    <x v="1"/>
    <s v="Trimester 2"/>
    <x v="461"/>
    <s v="2025em1100288@bitspilani-digital.edu.in"/>
    <s v="2025EM1100288"/>
    <x v="0"/>
    <s v="ASHEESH KUMAR SAXENA"/>
    <b v="1"/>
    <n v="75"/>
    <n v="71"/>
    <n v="1.056338028169014"/>
    <s v="Active"/>
    <x v="1"/>
    <n v="0"/>
    <n v="3"/>
    <n v="0"/>
    <s v="no 0% progess"/>
    <n v="0"/>
    <n v="21"/>
    <n v="23"/>
    <n v="5"/>
    <n v="0"/>
    <n v="0"/>
    <s v="2026-02-04T18:59:53.2000000Z"/>
    <n v="0"/>
    <m/>
    <n v="84751"/>
    <s v="2026-02-04T18:59:59.6130000Z"/>
    <s v="2026-02-08T04:09:19.6730000Z"/>
    <n v="176"/>
    <m/>
    <s v="2026-02-04T18:52:33.8070000Z"/>
    <s v="2026-02-04T18:53:56.5930000Z"/>
    <s v="2026-02-04T18:53:56.5930000Z"/>
  </r>
  <r>
    <s v="T2-25_MDSDF418"/>
    <x v="15"/>
    <x v="1"/>
    <s v="Trimester 2"/>
    <x v="461"/>
    <s v="2025em1100288@bitspilani-digital.edu.in"/>
    <s v="2025EM1100288"/>
    <x v="0"/>
    <s v="ASHEESH KUMAR SAXENA"/>
    <b v="1"/>
    <n v="68"/>
    <n v="67"/>
    <n v="1.0149253731343284"/>
    <s v="Active"/>
    <x v="1"/>
    <n v="0"/>
    <n v="3"/>
    <n v="0"/>
    <s v="no 0% progess"/>
    <n v="0"/>
    <n v="11"/>
    <n v="14"/>
    <n v="5"/>
    <n v="1"/>
    <n v="3"/>
    <s v="2026-02-04T21:12:47.4630000Z"/>
    <n v="0"/>
    <m/>
    <n v="42516"/>
    <s v="2026-02-04T21:14:18.9800000Z"/>
    <s v="2026-02-08T04:09:19.6730000Z"/>
    <n v="176"/>
    <m/>
    <s v="2026-02-04T21:01:44.2330000Z"/>
    <m/>
    <m/>
  </r>
  <r>
    <s v="T2-25_MDSDF418"/>
    <x v="15"/>
    <x v="1"/>
    <s v="Trimester 2"/>
    <x v="462"/>
    <s v="2025em1100289@bitspilani-digital.edu.in"/>
    <s v="2025EM1100289"/>
    <x v="0"/>
    <s v="ANURAG SHARM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8:43:49.5970000Z"/>
    <s v="2026-02-08T18:36:29.0530000Z"/>
    <n v="56"/>
    <m/>
    <s v="2026-02-08T18:43:43.8230000Z"/>
    <m/>
    <m/>
  </r>
  <r>
    <s v="T2-25_MDSDF407"/>
    <x v="14"/>
    <x v="1"/>
    <s v="Trimester 2"/>
    <x v="462"/>
    <s v="2025em1100289@bitspilani-digital.edu.in"/>
    <s v="2025EM1100289"/>
    <x v="0"/>
    <s v="ANURAG SHARM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8:41:48.4000000Z"/>
    <s v="2026-02-08T18:36:29.0530000Z"/>
    <n v="56"/>
    <m/>
    <s v="2026-02-08T18:41:43.4170000Z"/>
    <m/>
    <m/>
  </r>
  <r>
    <s v="T2-25_MDSDF405"/>
    <x v="13"/>
    <x v="1"/>
    <s v="Trimester 2"/>
    <x v="462"/>
    <s v="2025em1100289@bitspilani-digital.edu.in"/>
    <s v="2025EM1100289"/>
    <x v="0"/>
    <s v="ANURAG SHARM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8:39:23.1300000Z"/>
    <s v="2026-02-08T18:36:29.0530000Z"/>
    <n v="56"/>
    <m/>
    <s v="2026-02-08T18:39:18.6000000Z"/>
    <m/>
    <m/>
  </r>
  <r>
    <s v="T2-25_MDSDF405"/>
    <x v="13"/>
    <x v="1"/>
    <s v="Trimester 2"/>
    <x v="463"/>
    <s v="2025em1100291@bitspilani-digital.edu.in"/>
    <s v="2025EM1100291"/>
    <x v="0"/>
    <s v="VENKATA RAMA MURTHY S R"/>
    <b v="1"/>
    <n v="27"/>
    <n v="44"/>
    <n v="0.61363636363636365"/>
    <s v="Active"/>
    <x v="1"/>
    <n v="0"/>
    <n v="3"/>
    <n v="0"/>
    <s v="no 0% progess"/>
    <n v="0"/>
    <n v="3"/>
    <n v="3"/>
    <n v="0"/>
    <n v="0"/>
    <n v="0"/>
    <m/>
    <n v="0"/>
    <m/>
    <n v="102459"/>
    <s v="2026-02-06T12:07:55.0230000Z"/>
    <s v="2026-02-06T11:58:17.6930000Z"/>
    <n v="232"/>
    <m/>
    <s v="2026-02-03T17:51:50.1770000Z"/>
    <s v="2026-02-03T07:48:44.6330000Z"/>
    <s v="2026-02-04T04:54:29.9000000Z"/>
  </r>
  <r>
    <s v="T2-25_MDSDF407"/>
    <x v="14"/>
    <x v="1"/>
    <s v="Trimester 2"/>
    <x v="463"/>
    <s v="2025em1100291@bitspilani-digital.edu.in"/>
    <s v="2025EM1100291"/>
    <x v="0"/>
    <s v="VENKATA RAMA MURTHY S R"/>
    <b v="1"/>
    <n v="55"/>
    <n v="71"/>
    <n v="0.77464788732394363"/>
    <s v="Active"/>
    <x v="1"/>
    <n v="0"/>
    <n v="3"/>
    <n v="0"/>
    <s v="no 0% progess"/>
    <n v="0"/>
    <n v="3"/>
    <n v="3"/>
    <n v="0"/>
    <n v="0"/>
    <n v="0"/>
    <m/>
    <n v="0"/>
    <m/>
    <n v="123116"/>
    <s v="2026-02-06T12:04:37.1900000Z"/>
    <s v="2026-02-06T11:58:17.6930000Z"/>
    <n v="232"/>
    <m/>
    <s v="2026-02-05T06:32:56.3700000Z"/>
    <s v="2026-02-04T11:18:37.3230000Z"/>
    <s v="2026-02-06T12:04:12.3500000Z"/>
  </r>
  <r>
    <s v="T2-25_MDSDF418"/>
    <x v="15"/>
    <x v="1"/>
    <s v="Trimester 2"/>
    <x v="463"/>
    <s v="2025em1100291@bitspilani-digital.edu.in"/>
    <s v="2025EM1100291"/>
    <x v="0"/>
    <s v="VENKATA RAMA MURTHY S R"/>
    <b v="1"/>
    <n v="5"/>
    <n v="67"/>
    <n v="7.4626865671641784E-2"/>
    <s v="Active"/>
    <x v="0"/>
    <n v="0"/>
    <n v="3"/>
    <n v="0"/>
    <s v="no 0% progess"/>
    <n v="0"/>
    <n v="1"/>
    <n v="1"/>
    <n v="0"/>
    <n v="0"/>
    <n v="0"/>
    <m/>
    <n v="0"/>
    <m/>
    <n v="1065"/>
    <s v="2026-02-06T12:00:31.4930000Z"/>
    <s v="2026-02-06T11:58:17.6930000Z"/>
    <n v="232"/>
    <m/>
    <s v="2026-02-02T12:41:09.0130000Z"/>
    <m/>
    <m/>
  </r>
  <r>
    <s v="T2-25_MDSDF418"/>
    <x v="15"/>
    <x v="1"/>
    <s v="Trimester 2"/>
    <x v="464"/>
    <s v="2025em1100292@bitspilani-digital.edu.in"/>
    <s v="2025EM1100292"/>
    <x v="0"/>
    <s v="RACHAKONDA SAI KEERTHAN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04:59:49.9130000Z"/>
    <s v="2026-02-08T14:23:18.8800000Z"/>
    <n v="191"/>
    <m/>
    <s v="2026-02-08T04:42:13.9670000Z"/>
    <m/>
    <m/>
  </r>
  <r>
    <s v="T2-25_MDSDF407"/>
    <x v="14"/>
    <x v="1"/>
    <s v="Trimester 2"/>
    <x v="464"/>
    <s v="2025em1100292@bitspilani-digital.edu.in"/>
    <s v="2025EM1100292"/>
    <x v="0"/>
    <s v="RACHAKONDA SAI KEERTHAN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4:59:35.9930000Z"/>
    <s v="2026-02-08T14:23:18.8800000Z"/>
    <n v="191"/>
    <m/>
    <s v="2026-02-08T04:55:13.0400000Z"/>
    <m/>
    <m/>
  </r>
  <r>
    <s v="T2-25_MDSDF405"/>
    <x v="13"/>
    <x v="1"/>
    <s v="Trimester 2"/>
    <x v="464"/>
    <s v="2025em1100292@bitspilani-digital.edu.in"/>
    <s v="2025EM1100292"/>
    <x v="0"/>
    <s v="RACHAKONDA SAI KEERTHAN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4:59:19.4900000Z"/>
    <s v="2026-02-08T14:23:18.8800000Z"/>
    <n v="191"/>
    <m/>
    <s v="2026-02-08T04:50:27.1400000Z"/>
    <m/>
    <m/>
  </r>
  <r>
    <s v="T2-25_MDSDF405"/>
    <x v="13"/>
    <x v="1"/>
    <s v="Trimester 2"/>
    <x v="465"/>
    <s v="2025em1100293@bitspilani-digital.edu.in"/>
    <s v="2025EM1100293"/>
    <x v="0"/>
    <s v="SINDHU BIJU NAIR"/>
    <b v="1"/>
    <n v="21"/>
    <n v="44"/>
    <n v="0.47727272727272729"/>
    <s v="Active"/>
    <x v="1"/>
    <n v="0"/>
    <n v="3"/>
    <n v="0"/>
    <s v="no 0% progess"/>
    <n v="0"/>
    <n v="4"/>
    <n v="5"/>
    <n v="0"/>
    <n v="0"/>
    <n v="0"/>
    <m/>
    <n v="0"/>
    <m/>
    <n v="20728"/>
    <s v="2026-02-07T13:50:39.3900000Z"/>
    <s v="2026-02-09T02:05:19.0500000Z"/>
    <n v="335"/>
    <m/>
    <s v="2026-01-24T07:43:00.6230000Z"/>
    <s v="2026-02-07T13:52:00.7130000Z"/>
    <s v="2026-02-07T13:52:00.7000000Z"/>
  </r>
  <r>
    <s v="T2-25_MDSDF407"/>
    <x v="14"/>
    <x v="1"/>
    <s v="Trimester 2"/>
    <x v="465"/>
    <s v="2025em1100293@bitspilani-digital.edu.in"/>
    <s v="2025EM1100293"/>
    <x v="0"/>
    <s v="SINDHU BIJU NAIR"/>
    <b v="1"/>
    <n v="63"/>
    <n v="71"/>
    <n v="0.88732394366197187"/>
    <s v="Active"/>
    <x v="1"/>
    <n v="0"/>
    <n v="3"/>
    <n v="0"/>
    <s v="no 0% progess"/>
    <n v="0"/>
    <n v="21"/>
    <n v="21"/>
    <n v="0"/>
    <n v="0"/>
    <n v="0"/>
    <m/>
    <n v="0"/>
    <m/>
    <n v="91362"/>
    <s v="2026-02-06T12:04:39.5400000Z"/>
    <s v="2026-02-09T02:05:19.0500000Z"/>
    <n v="335"/>
    <m/>
    <s v="2026-02-06T08:27:40.2870000Z"/>
    <s v="2026-02-05T15:41:20.4030000Z"/>
    <s v="2026-02-06T07:59:52.1970000Z"/>
  </r>
  <r>
    <s v="T2-25_MDSDF418"/>
    <x v="15"/>
    <x v="1"/>
    <s v="Trimester 2"/>
    <x v="465"/>
    <s v="2025em1100293@bitspilani-digital.edu.in"/>
    <s v="2025EM1100293"/>
    <x v="0"/>
    <s v="SINDHU BIJU NAIR"/>
    <b v="1"/>
    <n v="43"/>
    <n v="67"/>
    <n v="0.64179104477611937"/>
    <s v="Active"/>
    <x v="1"/>
    <n v="0"/>
    <n v="3"/>
    <n v="0"/>
    <s v="no 0% progess"/>
    <n v="0"/>
    <n v="7"/>
    <n v="8"/>
    <n v="1"/>
    <n v="0"/>
    <n v="0"/>
    <s v="2026-01-21T03:59:36.7330000Z"/>
    <n v="0"/>
    <m/>
    <n v="53414"/>
    <s v="2026-02-06T08:41:23.8770000Z"/>
    <s v="2026-02-09T02:05:19.0500000Z"/>
    <n v="335"/>
    <m/>
    <s v="2026-02-01T07:13:35.6400000Z"/>
    <m/>
    <m/>
  </r>
  <r>
    <s v="T2-25_MDSDF418"/>
    <x v="15"/>
    <x v="1"/>
    <s v="Trimester 2"/>
    <x v="466"/>
    <s v="2025em1100294@bitspilani-digital.edu.in"/>
    <s v="2025EM1100294"/>
    <x v="0"/>
    <s v="SAKSHI VATSA"/>
    <b v="1"/>
    <n v="11"/>
    <n v="67"/>
    <n v="0.16417910447761194"/>
    <s v="Active"/>
    <x v="1"/>
    <n v="0"/>
    <n v="3"/>
    <n v="0"/>
    <s v="no 0% progess"/>
    <n v="0"/>
    <n v="2"/>
    <n v="2"/>
    <n v="0"/>
    <n v="0"/>
    <n v="0"/>
    <m/>
    <n v="0"/>
    <m/>
    <n v="2039"/>
    <s v="2026-02-08T07:10:00.0670000Z"/>
    <s v="2026-02-08T06:57:47.8970000Z"/>
    <n v="145"/>
    <m/>
    <s v="2026-02-08T07:09:54.6300000Z"/>
    <m/>
    <m/>
  </r>
  <r>
    <s v="T2-25_MDSDF407"/>
    <x v="14"/>
    <x v="1"/>
    <s v="Trimester 2"/>
    <x v="466"/>
    <s v="2025em1100294@bitspilani-digital.edu.in"/>
    <s v="2025EM1100294"/>
    <x v="0"/>
    <s v="SAKSHI VATSA"/>
    <b v="1"/>
    <n v="4"/>
    <n v="71"/>
    <n v="5.6338028169014086E-2"/>
    <s v="Active"/>
    <x v="0"/>
    <n v="0"/>
    <n v="3"/>
    <n v="0"/>
    <s v="no 0% progess"/>
    <n v="0"/>
    <n v="1"/>
    <n v="1"/>
    <n v="0"/>
    <n v="0"/>
    <n v="0"/>
    <m/>
    <n v="0"/>
    <m/>
    <n v="50"/>
    <s v="2026-02-08T07:17:16.7330000Z"/>
    <s v="2026-02-08T06:57:47.8970000Z"/>
    <n v="145"/>
    <m/>
    <s v="2026-02-08T07:17:11.1770000Z"/>
    <s v="2026-01-31T09:40:50.7930000Z"/>
    <s v="2026-01-31T09:40:50.7970000Z"/>
  </r>
  <r>
    <s v="T2-25_MDSDF405"/>
    <x v="13"/>
    <x v="1"/>
    <s v="Trimester 2"/>
    <x v="466"/>
    <s v="2025em1100294@bitspilani-digital.edu.in"/>
    <s v="2025EM1100294"/>
    <x v="0"/>
    <s v="SAKSHI VATS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368"/>
    <s v="2026-02-08T07:05:09.3400000Z"/>
    <s v="2026-02-08T06:57:47.8970000Z"/>
    <n v="145"/>
    <m/>
    <s v="2026-02-08T07:04:54.9670000Z"/>
    <m/>
    <m/>
  </r>
  <r>
    <s v="T2-25_MDSDF405"/>
    <x v="13"/>
    <x v="1"/>
    <s v="Trimester 2"/>
    <x v="467"/>
    <s v="2025em1100297@bitspilani-digital.edu.in"/>
    <s v="2025EM1100297"/>
    <x v="0"/>
    <s v="SARAN KUMAR D S"/>
    <b v="1"/>
    <n v="21"/>
    <n v="44"/>
    <n v="0.47727272727272729"/>
    <s v="Active"/>
    <x v="1"/>
    <n v="0"/>
    <n v="3"/>
    <n v="0"/>
    <s v="no 0% progess"/>
    <n v="0"/>
    <n v="5"/>
    <n v="5"/>
    <n v="0"/>
    <n v="0"/>
    <n v="0"/>
    <m/>
    <n v="0"/>
    <m/>
    <n v="23404"/>
    <s v="2026-02-08T05:30:17.6100000Z"/>
    <s v="2026-02-08T05:29:49.4170000Z"/>
    <n v="179"/>
    <m/>
    <s v="2026-02-04T11:04:00.8500000Z"/>
    <s v="2026-02-08T05:30:39.5800000Z"/>
    <s v="2026-02-08T05:30:39.5800000Z"/>
  </r>
  <r>
    <s v="T2-25_MDSDF407"/>
    <x v="14"/>
    <x v="1"/>
    <s v="Trimester 2"/>
    <x v="467"/>
    <s v="2025em1100297@bitspilani-digital.edu.in"/>
    <s v="2025EM1100297"/>
    <x v="0"/>
    <s v="SARAN KUMAR D S"/>
    <b v="1"/>
    <n v="16"/>
    <n v="71"/>
    <n v="0.22535211267605634"/>
    <s v="Active"/>
    <x v="1"/>
    <n v="0"/>
    <n v="3"/>
    <n v="0"/>
    <s v="no 0% progess"/>
    <n v="0"/>
    <n v="3"/>
    <n v="3"/>
    <n v="0"/>
    <n v="0"/>
    <n v="0"/>
    <m/>
    <n v="0"/>
    <m/>
    <n v="24829"/>
    <s v="2026-02-06T14:12:08.8730000Z"/>
    <s v="2026-02-08T05:29:49.4170000Z"/>
    <n v="179"/>
    <m/>
    <s v="2026-01-27T06:22:47.6600000Z"/>
    <s v="2026-01-27T06:23:04.3130000Z"/>
    <s v="2026-01-27T06:23:04.3200000Z"/>
  </r>
  <r>
    <s v="T2-25_MDSDF418"/>
    <x v="15"/>
    <x v="1"/>
    <s v="Trimester 2"/>
    <x v="467"/>
    <s v="2025em1100297@bitspilani-digital.edu.in"/>
    <s v="2025EM1100297"/>
    <x v="0"/>
    <s v="SARAN KUMAR D S"/>
    <b v="1"/>
    <n v="18"/>
    <n v="67"/>
    <n v="0.26865671641791045"/>
    <s v="Active"/>
    <x v="1"/>
    <n v="0"/>
    <n v="3"/>
    <n v="0"/>
    <s v="no 0% progess"/>
    <n v="0"/>
    <n v="0"/>
    <n v="0"/>
    <n v="0"/>
    <n v="0"/>
    <n v="0"/>
    <m/>
    <n v="0"/>
    <m/>
    <n v="28975"/>
    <s v="2026-02-06T14:12:36.0070000Z"/>
    <s v="2026-02-08T05:29:49.4170000Z"/>
    <n v="179"/>
    <m/>
    <m/>
    <m/>
    <m/>
  </r>
  <r>
    <s v="T2-25_MDSDF418"/>
    <x v="15"/>
    <x v="1"/>
    <s v="Trimester 2"/>
    <x v="468"/>
    <s v="2025em1100298@bitspilani-digital.edu.in"/>
    <s v="2025EM1100298"/>
    <x v="0"/>
    <s v="KASHINATH M NAIR"/>
    <b v="1"/>
    <n v="71"/>
    <n v="67"/>
    <n v="1.0597014925373134"/>
    <s v="Active"/>
    <x v="1"/>
    <n v="0"/>
    <n v="3"/>
    <n v="0"/>
    <s v="no 0% progess"/>
    <n v="0"/>
    <n v="14"/>
    <n v="14"/>
    <n v="0"/>
    <n v="0"/>
    <n v="2"/>
    <m/>
    <n v="0"/>
    <m/>
    <n v="15326"/>
    <s v="2026-02-09T07:33:15.1000000Z"/>
    <s v="2026-02-09T06:45:51.1000000Z"/>
    <n v="238"/>
    <m/>
    <s v="2026-02-09T07:33:14.2500000Z"/>
    <m/>
    <m/>
  </r>
  <r>
    <s v="T2-25_MDSDF407"/>
    <x v="14"/>
    <x v="1"/>
    <s v="Trimester 2"/>
    <x v="468"/>
    <s v="2025em1100298@bitspilani-digital.edu.in"/>
    <s v="2025EM1100298"/>
    <x v="0"/>
    <s v="KASHINATH M NAIR"/>
    <b v="1"/>
    <n v="63"/>
    <n v="71"/>
    <n v="0.88732394366197187"/>
    <s v="Active"/>
    <x v="1"/>
    <n v="0"/>
    <n v="3"/>
    <n v="0"/>
    <s v="no 0% progess"/>
    <n v="0"/>
    <n v="18"/>
    <n v="18"/>
    <n v="0"/>
    <n v="0"/>
    <n v="0"/>
    <m/>
    <n v="0"/>
    <m/>
    <n v="19314"/>
    <s v="2026-02-08T10:32:09.9230000Z"/>
    <s v="2026-02-09T06:45:51.1000000Z"/>
    <n v="238"/>
    <m/>
    <s v="2026-02-08T07:55:51.3300000Z"/>
    <s v="2026-02-03T08:14:38.7200000Z"/>
    <s v="2026-02-08T10:42:30.1730000Z"/>
  </r>
  <r>
    <s v="T2-25_MDSDF405"/>
    <x v="13"/>
    <x v="1"/>
    <s v="Trimester 2"/>
    <x v="468"/>
    <s v="2025em1100298@bitspilani-digital.edu.in"/>
    <s v="2025EM1100298"/>
    <x v="0"/>
    <s v="KASHINATH M NAIR"/>
    <b v="1"/>
    <n v="41"/>
    <n v="44"/>
    <n v="0.93181818181818177"/>
    <s v="Active"/>
    <x v="1"/>
    <n v="0"/>
    <n v="3"/>
    <n v="0"/>
    <s v="no 0% progess"/>
    <n v="0"/>
    <n v="12"/>
    <n v="12"/>
    <n v="0"/>
    <n v="0"/>
    <n v="0"/>
    <m/>
    <n v="0"/>
    <m/>
    <n v="10990"/>
    <s v="2026-02-09T06:46:05.0270000Z"/>
    <s v="2026-02-09T06:45:51.1000000Z"/>
    <n v="238"/>
    <m/>
    <s v="2026-02-08T06:53:52.1970000Z"/>
    <s v="2026-02-06T08:33:05.5100000Z"/>
    <s v="2026-02-06T08:33:05.4970000Z"/>
  </r>
  <r>
    <s v="T2-25_MDSDF405"/>
    <x v="13"/>
    <x v="1"/>
    <s v="Trimester 2"/>
    <x v="469"/>
    <s v="2025em1100299@bitspilani-digital.edu.in"/>
    <s v="2025EM1100299"/>
    <x v="0"/>
    <s v="DINESH VENUGOPAL"/>
    <b v="1"/>
    <n v="16"/>
    <n v="44"/>
    <n v="0.36363636363636365"/>
    <s v="Active"/>
    <x v="1"/>
    <n v="0"/>
    <n v="3"/>
    <n v="0"/>
    <s v="no 0% progess"/>
    <n v="0"/>
    <n v="4"/>
    <n v="5"/>
    <n v="0"/>
    <n v="0"/>
    <n v="0"/>
    <m/>
    <n v="0"/>
    <m/>
    <n v="8682"/>
    <s v="2026-02-08T02:42:32.8470000Z"/>
    <s v="2026-02-09T01:55:14.1330000Z"/>
    <n v="284"/>
    <m/>
    <s v="2026-01-26T05:34:29.7000000Z"/>
    <s v="2026-01-26T04:12:37.9230000Z"/>
    <s v="2026-01-26T05:21:27.9900000Z"/>
  </r>
  <r>
    <s v="T2-25_MDSDF407"/>
    <x v="14"/>
    <x v="1"/>
    <s v="Trimester 2"/>
    <x v="469"/>
    <s v="2025em1100299@bitspilani-digital.edu.in"/>
    <s v="2025EM1100299"/>
    <x v="0"/>
    <s v="DINESH VENUGOPAL"/>
    <b v="1"/>
    <n v="13"/>
    <n v="71"/>
    <n v="0.18309859154929578"/>
    <s v="Active"/>
    <x v="1"/>
    <n v="0"/>
    <n v="3"/>
    <n v="0"/>
    <s v="no 0% progess"/>
    <n v="0"/>
    <n v="2"/>
    <n v="2"/>
    <n v="0"/>
    <n v="0"/>
    <n v="0"/>
    <m/>
    <n v="0"/>
    <m/>
    <n v="2363"/>
    <s v="2026-01-28T06:17:38.9070000Z"/>
    <s v="2026-02-09T01:55:14.1330000Z"/>
    <n v="284"/>
    <m/>
    <s v="2026-01-28T06:17:34.0000000Z"/>
    <s v="2026-01-24T19:21:12.3600000Z"/>
    <s v="2026-01-28T06:08:59.3630000Z"/>
  </r>
  <r>
    <s v="T2-25_MDSDF418"/>
    <x v="15"/>
    <x v="1"/>
    <s v="Trimester 2"/>
    <x v="469"/>
    <s v="2025em1100299@bitspilani-digital.edu.in"/>
    <s v="2025EM1100299"/>
    <x v="0"/>
    <s v="DINESH VENUGOPAL"/>
    <b v="1"/>
    <n v="37"/>
    <n v="67"/>
    <n v="0.55223880597014929"/>
    <s v="Active"/>
    <x v="1"/>
    <n v="0"/>
    <n v="3"/>
    <n v="0"/>
    <s v="no 0% progess"/>
    <n v="0"/>
    <n v="5"/>
    <n v="5"/>
    <n v="0"/>
    <n v="0"/>
    <n v="0"/>
    <m/>
    <n v="0"/>
    <m/>
    <n v="24997"/>
    <s v="2026-02-09T05:11:41.3070000Z"/>
    <s v="2026-02-09T01:55:14.1330000Z"/>
    <n v="284"/>
    <m/>
    <s v="2026-02-09T05:11:37.1300000Z"/>
    <m/>
    <m/>
  </r>
  <r>
    <s v="T2-25_MDSDF418"/>
    <x v="15"/>
    <x v="1"/>
    <s v="Trimester 2"/>
    <x v="470"/>
    <s v="2025em1100301@bitspilani-digital.edu.in"/>
    <s v="2025EM1100301"/>
    <x v="0"/>
    <s v="TANTAK RAHUL SUDHIR"/>
    <b v="1"/>
    <n v="67"/>
    <n v="67"/>
    <n v="1"/>
    <s v="Active"/>
    <x v="1"/>
    <n v="0"/>
    <n v="3"/>
    <n v="0"/>
    <s v="no 0% progess"/>
    <n v="0"/>
    <n v="12"/>
    <n v="13"/>
    <n v="1"/>
    <n v="0"/>
    <n v="0"/>
    <s v="2026-01-21T05:10:21.2170000Z"/>
    <n v="0"/>
    <m/>
    <n v="23655"/>
    <s v="2026-02-08T17:39:24.9000000Z"/>
    <s v="2026-02-09T06:19:11.1700000Z"/>
    <n v="383"/>
    <m/>
    <s v="2026-02-08T07:23:58.9130000Z"/>
    <m/>
    <m/>
  </r>
  <r>
    <s v="T2-25_MDSDF407"/>
    <x v="14"/>
    <x v="1"/>
    <s v="Trimester 2"/>
    <x v="470"/>
    <s v="2025em1100301@bitspilani-digital.edu.in"/>
    <s v="2025EM1100301"/>
    <x v="0"/>
    <s v="TANTAK RAHUL SUDHIR"/>
    <b v="1"/>
    <n v="72"/>
    <n v="71"/>
    <n v="1.0140845070422535"/>
    <s v="Active"/>
    <x v="1"/>
    <n v="0"/>
    <n v="3"/>
    <n v="0"/>
    <s v="no 0% progess"/>
    <n v="0"/>
    <n v="22"/>
    <n v="23"/>
    <n v="1"/>
    <n v="0"/>
    <n v="0"/>
    <s v="2026-01-22T13:41:10.7800000Z"/>
    <n v="0"/>
    <m/>
    <n v="46265"/>
    <s v="2026-02-09T06:28:14.8430000Z"/>
    <s v="2026-02-09T06:19:11.1700000Z"/>
    <n v="383"/>
    <m/>
    <s v="2026-02-08T06:48:50.4170000Z"/>
    <s v="2026-02-03T08:03:57.9770000Z"/>
    <s v="2026-02-03T08:03:57.9770000Z"/>
  </r>
  <r>
    <s v="T2-25_MDSDF405"/>
    <x v="13"/>
    <x v="1"/>
    <s v="Trimester 2"/>
    <x v="470"/>
    <s v="2025em1100301@bitspilani-digital.edu.in"/>
    <s v="2025EM1100301"/>
    <x v="0"/>
    <s v="TANTAK RAHUL SUDHIR"/>
    <b v="1"/>
    <n v="48"/>
    <n v="44"/>
    <n v="1.0909090909090908"/>
    <s v="Active"/>
    <x v="1"/>
    <n v="0"/>
    <n v="3"/>
    <n v="0"/>
    <s v="no 0% progess"/>
    <n v="0"/>
    <n v="15"/>
    <n v="24"/>
    <n v="1"/>
    <n v="0"/>
    <n v="0"/>
    <s v="2026-01-18T13:59:09.4970000Z"/>
    <n v="0"/>
    <m/>
    <n v="34369"/>
    <s v="2026-02-09T06:30:28.7200000Z"/>
    <s v="2026-02-09T06:19:11.1700000Z"/>
    <n v="383"/>
    <m/>
    <s v="2026-02-08T10:33:39.1800000Z"/>
    <s v="2026-02-08T10:34:04.3230000Z"/>
    <s v="2026-02-09T06:30:37.6600000Z"/>
  </r>
  <r>
    <s v="T2-25_MDSDF405"/>
    <x v="13"/>
    <x v="1"/>
    <s v="Trimester 2"/>
    <x v="471"/>
    <s v="2025em1100302@bitspilani-digital.edu.in"/>
    <s v="2025EM1100302"/>
    <x v="0"/>
    <s v="SHATRUGHNA SAMAL"/>
    <b v="1"/>
    <n v="8"/>
    <n v="44"/>
    <n v="0.18181818181818182"/>
    <s v="Active"/>
    <x v="1"/>
    <n v="0"/>
    <n v="3"/>
    <n v="0"/>
    <s v="no 0% progess"/>
    <n v="0"/>
    <n v="0"/>
    <n v="0"/>
    <n v="0"/>
    <n v="0"/>
    <n v="0"/>
    <m/>
    <n v="0"/>
    <m/>
    <n v="1125"/>
    <s v="2026-02-07T13:20:25.5500000Z"/>
    <s v="2026-02-08T00:36:08.8200000Z"/>
    <n v="381"/>
    <m/>
    <m/>
    <s v="2026-01-17T16:45:58.6030000Z"/>
    <s v="2026-01-17T16:45:58.5870000Z"/>
  </r>
  <r>
    <s v="T2-25_MDSDF407"/>
    <x v="14"/>
    <x v="1"/>
    <s v="Trimester 2"/>
    <x v="471"/>
    <s v="2025em1100302@bitspilani-digital.edu.in"/>
    <s v="2025EM1100302"/>
    <x v="0"/>
    <s v="SHATRUGHNA SAMAL"/>
    <b v="1"/>
    <n v="28"/>
    <n v="71"/>
    <n v="0.39436619718309857"/>
    <s v="Active"/>
    <x v="1"/>
    <n v="0"/>
    <n v="3"/>
    <n v="0"/>
    <s v="no 0% progess"/>
    <n v="0"/>
    <n v="4"/>
    <n v="4"/>
    <n v="0"/>
    <n v="0"/>
    <n v="0"/>
    <m/>
    <n v="0"/>
    <m/>
    <n v="20726"/>
    <s v="2026-02-03T01:00:23.8700000Z"/>
    <s v="2026-02-08T00:36:08.8200000Z"/>
    <n v="381"/>
    <m/>
    <s v="2026-02-01T01:36:39.3300000Z"/>
    <s v="2026-02-01T17:27:09.5500000Z"/>
    <s v="2026-02-03T01:28:44.3670000Z"/>
  </r>
  <r>
    <s v="T2-25_MDSDF418"/>
    <x v="15"/>
    <x v="1"/>
    <s v="Trimester 2"/>
    <x v="471"/>
    <s v="2025em1100302@bitspilani-digital.edu.in"/>
    <s v="2025EM1100302"/>
    <x v="0"/>
    <s v="SHATRUGHNA SAMAL"/>
    <b v="1"/>
    <n v="18"/>
    <n v="67"/>
    <n v="0.26865671641791045"/>
    <s v="Active"/>
    <x v="1"/>
    <n v="0"/>
    <n v="3"/>
    <n v="0"/>
    <s v="no 0% progess"/>
    <n v="0"/>
    <n v="1"/>
    <n v="1"/>
    <n v="0"/>
    <n v="0"/>
    <n v="0"/>
    <m/>
    <n v="0"/>
    <m/>
    <n v="3303"/>
    <s v="2026-02-08T00:36:31.4700000Z"/>
    <s v="2026-02-08T00:36:08.8200000Z"/>
    <n v="381"/>
    <m/>
    <s v="2026-01-18T17:35:30.9300000Z"/>
    <m/>
    <m/>
  </r>
  <r>
    <s v="T2-25_MDSDF418"/>
    <x v="15"/>
    <x v="1"/>
    <s v="Trimester 2"/>
    <x v="472"/>
    <s v="2025em1100303@bitspilani-digital.edu.in"/>
    <s v="2025EM1100303"/>
    <x v="0"/>
    <s v="OSMAN AZAM MOHAMMED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81"/>
    <s v="2026-01-22T10:10:38.2270000Z"/>
    <s v="2026-02-07T13:07:43.4230000Z"/>
    <n v="195"/>
    <m/>
    <m/>
    <m/>
    <m/>
  </r>
  <r>
    <s v="T2-25_MDSDF407"/>
    <x v="14"/>
    <x v="1"/>
    <s v="Trimester 2"/>
    <x v="472"/>
    <s v="2025em1100303@bitspilani-digital.edu.in"/>
    <s v="2025EM1100303"/>
    <x v="0"/>
    <s v="OSMAN AZAM MOHAMMED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20T16:05:00.8800000Z"/>
    <s v="2026-02-07T13:07:43.4230000Z"/>
    <n v="195"/>
    <m/>
    <m/>
    <m/>
    <m/>
  </r>
  <r>
    <s v="T2-25_MDSDF405"/>
    <x v="13"/>
    <x v="1"/>
    <s v="Trimester 2"/>
    <x v="472"/>
    <s v="2025em1100303@bitspilani-digital.edu.in"/>
    <s v="2025EM1100303"/>
    <x v="0"/>
    <s v="OSMAN AZAM MOHAMMED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13:07:43.4230000Z"/>
    <n v="195"/>
    <m/>
    <m/>
    <m/>
    <m/>
  </r>
  <r>
    <s v="T2-25_MDSDF405"/>
    <x v="13"/>
    <x v="1"/>
    <s v="Trimester 2"/>
    <x v="473"/>
    <s v="2025em1100304@bitspilani-digital.edu.in"/>
    <s v="2025EM1100304"/>
    <x v="0"/>
    <s v="POUL RAJKUMAR YADAVRAO"/>
    <b v="1"/>
    <n v="18"/>
    <n v="44"/>
    <n v="0.40909090909090912"/>
    <s v="Active"/>
    <x v="1"/>
    <n v="0"/>
    <n v="3"/>
    <n v="0"/>
    <s v="no 0% progess"/>
    <n v="0"/>
    <n v="5"/>
    <n v="9"/>
    <n v="0"/>
    <n v="0"/>
    <n v="0"/>
    <m/>
    <n v="0"/>
    <m/>
    <n v="7511"/>
    <s v="2026-02-08T14:05:20.8630000Z"/>
    <s v="2026-02-08T13:58:24.4230000Z"/>
    <n v="136"/>
    <m/>
    <s v="2026-02-08T14:04:49.5170000Z"/>
    <s v="2026-02-05T16:02:43.3500000Z"/>
    <s v="2026-02-05T16:02:43.3470000Z"/>
  </r>
  <r>
    <s v="T2-25_MDSDF407"/>
    <x v="14"/>
    <x v="1"/>
    <s v="Trimester 2"/>
    <x v="473"/>
    <s v="2025em1100304@bitspilani-digital.edu.in"/>
    <s v="2025EM1100304"/>
    <x v="0"/>
    <s v="POUL RAJKUMAR YADAVRAO"/>
    <b v="1"/>
    <n v="30"/>
    <n v="71"/>
    <n v="0.42253521126760563"/>
    <s v="Active"/>
    <x v="1"/>
    <n v="0"/>
    <n v="3"/>
    <n v="0"/>
    <s v="no 0% progess"/>
    <n v="0"/>
    <n v="6"/>
    <n v="10"/>
    <n v="0"/>
    <n v="0"/>
    <n v="0"/>
    <m/>
    <n v="0"/>
    <m/>
    <n v="19587"/>
    <s v="2026-02-07T08:13:51.1230000Z"/>
    <s v="2026-02-08T13:58:24.4230000Z"/>
    <n v="136"/>
    <m/>
    <s v="2026-02-04T12:45:37.9600000Z"/>
    <s v="2026-02-07T08:19:29.2730000Z"/>
    <s v="2026-02-07T08:19:29.2730000Z"/>
  </r>
  <r>
    <s v="T2-25_MDSDF418"/>
    <x v="15"/>
    <x v="1"/>
    <s v="Trimester 2"/>
    <x v="473"/>
    <s v="2025em1100304@bitspilani-digital.edu.in"/>
    <s v="2025EM1100304"/>
    <x v="0"/>
    <s v="POUL RAJKUMAR YADAVRAO"/>
    <b v="1"/>
    <n v="31"/>
    <n v="67"/>
    <n v="0.46268656716417911"/>
    <s v="Active"/>
    <x v="1"/>
    <n v="0"/>
    <n v="3"/>
    <n v="0"/>
    <s v="no 0% progess"/>
    <n v="0"/>
    <n v="4"/>
    <n v="6"/>
    <n v="0"/>
    <n v="0"/>
    <n v="0"/>
    <m/>
    <n v="0"/>
    <m/>
    <n v="25909"/>
    <s v="2026-02-08T13:58:49.2670000Z"/>
    <s v="2026-02-08T13:58:24.4230000Z"/>
    <n v="136"/>
    <m/>
    <s v="2026-02-04T12:23:20.8900000Z"/>
    <m/>
    <m/>
  </r>
  <r>
    <s v="T2-25_MDSDF418"/>
    <x v="15"/>
    <x v="1"/>
    <s v="Trimester 2"/>
    <x v="474"/>
    <s v="2025em1100308@bitspilani-digital.edu.in"/>
    <s v="2025EM1100308"/>
    <x v="0"/>
    <s v="ANUSHK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11:16:10.2330000Z"/>
    <s v="2026-01-22T11:15:03.8670000Z"/>
    <n v="111"/>
    <m/>
    <m/>
    <m/>
    <m/>
  </r>
  <r>
    <s v="T2-25_MDSDF407"/>
    <x v="14"/>
    <x v="1"/>
    <s v="Trimester 2"/>
    <x v="474"/>
    <s v="2025em1100308@bitspilani-digital.edu.in"/>
    <s v="2025EM1100308"/>
    <x v="0"/>
    <s v="ANUSHKA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849"/>
    <s v="2026-01-22T11:11:17.9030000Z"/>
    <s v="2026-01-22T11:15:03.8670000Z"/>
    <n v="111"/>
    <m/>
    <m/>
    <s v="2026-01-22T11:13:26.7370000Z"/>
    <s v="2026-01-22T11:24:13.4030000Z"/>
  </r>
  <r>
    <s v="T2-25_MDSDF405"/>
    <x v="13"/>
    <x v="1"/>
    <s v="Trimester 2"/>
    <x v="474"/>
    <s v="2025em1100308@bitspilani-digital.edu.in"/>
    <s v="2025EM1100308"/>
    <x v="0"/>
    <s v="ANUSHK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2T11:15:03.8670000Z"/>
    <n v="111"/>
    <m/>
    <m/>
    <m/>
    <m/>
  </r>
  <r>
    <s v="T2-25_MDSDF405"/>
    <x v="13"/>
    <x v="1"/>
    <s v="Trimester 2"/>
    <x v="475"/>
    <s v="2025em1100309@bitspilani-digital.edu.in"/>
    <s v="2025EM1100309"/>
    <x v="0"/>
    <s v="NAGARJUNA SAI KIRAN"/>
    <b v="1"/>
    <n v="6"/>
    <n v="44"/>
    <n v="0.13636363636363635"/>
    <s v="Active"/>
    <x v="1"/>
    <n v="0"/>
    <n v="3"/>
    <n v="0"/>
    <s v="no 0% progess"/>
    <n v="0"/>
    <n v="1"/>
    <n v="2"/>
    <n v="0"/>
    <n v="0"/>
    <n v="2"/>
    <m/>
    <n v="0"/>
    <m/>
    <n v="0"/>
    <s v="2026-01-28T04:33:07.2500000Z"/>
    <s v="2026-02-05T05:30:35.5170000Z"/>
    <n v="104"/>
    <m/>
    <s v="2026-01-23T20:40:48.4030000Z"/>
    <s v="2026-01-23T20:39:12.1400000Z"/>
    <s v="2026-01-28T04:33:27.1870000Z"/>
  </r>
  <r>
    <s v="T2-25_MDSDF407"/>
    <x v="14"/>
    <x v="1"/>
    <s v="Trimester 2"/>
    <x v="475"/>
    <s v="2025em1100309@bitspilani-digital.edu.in"/>
    <s v="2025EM1100309"/>
    <x v="0"/>
    <s v="NAGARJUNA SAI KIRAN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8T04:12:28.2830000Z"/>
    <s v="2026-02-05T05:30:35.5170000Z"/>
    <n v="104"/>
    <m/>
    <m/>
    <m/>
    <m/>
  </r>
  <r>
    <s v="T2-25_MDSDF418"/>
    <x v="15"/>
    <x v="1"/>
    <s v="Trimester 2"/>
    <x v="475"/>
    <s v="2025em1100309@bitspilani-digital.edu.in"/>
    <s v="2025EM1100309"/>
    <x v="0"/>
    <s v="NAGARJUNA SAI KIRAN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1T14:07:39.0600000Z"/>
    <s v="2026-02-05T05:30:35.5170000Z"/>
    <n v="104"/>
    <m/>
    <m/>
    <m/>
    <m/>
  </r>
  <r>
    <s v="T2-25_MDSDF418"/>
    <x v="15"/>
    <x v="1"/>
    <s v="Trimester 2"/>
    <x v="476"/>
    <s v="2025em1100310@bitspilani-digital.edu.in"/>
    <s v="2025EM1100310"/>
    <x v="0"/>
    <s v="SATYANARAYANA SATVIK SRIADIBHATL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8T03:49:51.4400000Z"/>
    <n v="58"/>
    <m/>
    <m/>
    <m/>
    <m/>
  </r>
  <r>
    <s v="T2-25_MDSDF407"/>
    <x v="14"/>
    <x v="1"/>
    <s v="Trimester 2"/>
    <x v="476"/>
    <s v="2025em1100310@bitspilani-digital.edu.in"/>
    <s v="2025EM1100310"/>
    <x v="0"/>
    <s v="SATYANARAYANA SATVIK SRIADIBHATLA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8T03:49:51.4400000Z"/>
    <n v="58"/>
    <m/>
    <m/>
    <m/>
    <m/>
  </r>
  <r>
    <s v="T2-25_MDSDF405"/>
    <x v="13"/>
    <x v="1"/>
    <s v="Trimester 2"/>
    <x v="476"/>
    <s v="2025em1100310@bitspilani-digital.edu.in"/>
    <s v="2025EM1100310"/>
    <x v="0"/>
    <s v="SATYANARAYANA SATVIK SRIADIBHATL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8T03:49:51.4400000Z"/>
    <n v="58"/>
    <m/>
    <m/>
    <m/>
    <m/>
  </r>
  <r>
    <s v="T2-25_MDSDF405"/>
    <x v="13"/>
    <x v="1"/>
    <s v="Trimester 2"/>
    <x v="477"/>
    <s v="2025em1100311@bitspilani-digital.edu.in"/>
    <s v="2025EM1100311"/>
    <x v="0"/>
    <s v="VINEETH V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0"/>
    <s v="2026-02-04T05:05:13.3100000Z"/>
    <s v="2026-02-09T03:38:02.0200000Z"/>
    <n v="204"/>
    <m/>
    <m/>
    <m/>
    <m/>
  </r>
  <r>
    <s v="T2-25_MDSDF407"/>
    <x v="14"/>
    <x v="1"/>
    <s v="Trimester 2"/>
    <x v="477"/>
    <s v="2025em1100311@bitspilani-digital.edu.in"/>
    <s v="2025EM1100311"/>
    <x v="0"/>
    <s v="VINEETH V"/>
    <b v="1"/>
    <n v="7"/>
    <n v="71"/>
    <n v="9.8591549295774641E-2"/>
    <s v="Active"/>
    <x v="0"/>
    <n v="0"/>
    <n v="3"/>
    <n v="0"/>
    <s v="no 0% progess"/>
    <n v="0"/>
    <n v="0"/>
    <n v="0"/>
    <n v="0"/>
    <n v="0"/>
    <n v="0"/>
    <m/>
    <n v="0"/>
    <m/>
    <n v="19503"/>
    <s v="2026-02-04T05:05:34.0130000Z"/>
    <s v="2026-02-09T03:38:02.0200000Z"/>
    <n v="204"/>
    <m/>
    <m/>
    <s v="2026-01-26T05:22:26.7630000Z"/>
    <s v="2026-02-04T05:05:44.2870000Z"/>
  </r>
  <r>
    <s v="T2-25_MDSDF418"/>
    <x v="15"/>
    <x v="1"/>
    <s v="Trimester 2"/>
    <x v="477"/>
    <s v="2025em1100311@bitspilani-digital.edu.in"/>
    <s v="2025EM1100311"/>
    <x v="0"/>
    <s v="VINEETH V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9T03:38:02.0200000Z"/>
    <n v="204"/>
    <m/>
    <m/>
    <m/>
    <m/>
  </r>
  <r>
    <s v="T2-25_MDSDF418"/>
    <x v="15"/>
    <x v="1"/>
    <s v="Trimester 2"/>
    <x v="478"/>
    <s v="2025em1100312@bitspilani-digital.edu.in"/>
    <s v="2025EM1100312"/>
    <x v="0"/>
    <s v="JONNALAGADDA ANISHA RAO"/>
    <b v="1"/>
    <n v="32"/>
    <n v="67"/>
    <n v="0.47761194029850745"/>
    <s v="Active"/>
    <x v="1"/>
    <n v="0"/>
    <n v="3"/>
    <n v="0"/>
    <s v="no 0% progess"/>
    <n v="0"/>
    <n v="5"/>
    <n v="5"/>
    <n v="0"/>
    <n v="0"/>
    <n v="0"/>
    <m/>
    <n v="0"/>
    <m/>
    <n v="10067"/>
    <s v="2026-02-08T17:27:53.9730000Z"/>
    <s v="2026-02-08T17:26:35.1000000Z"/>
    <n v="251"/>
    <m/>
    <s v="2026-01-30T18:19:18.7600000Z"/>
    <m/>
    <m/>
  </r>
  <r>
    <s v="T2-25_MDSDF407"/>
    <x v="14"/>
    <x v="1"/>
    <s v="Trimester 2"/>
    <x v="478"/>
    <s v="2025em1100312@bitspilani-digital.edu.in"/>
    <s v="2025EM1100312"/>
    <x v="0"/>
    <s v="JONNALAGADDA ANISHA RAO"/>
    <b v="1"/>
    <n v="73"/>
    <n v="71"/>
    <n v="1.028169014084507"/>
    <s v="Active"/>
    <x v="1"/>
    <n v="0"/>
    <n v="3"/>
    <n v="0"/>
    <s v="no 0% progess"/>
    <n v="0"/>
    <n v="22"/>
    <n v="23"/>
    <n v="0"/>
    <n v="0"/>
    <n v="0"/>
    <m/>
    <n v="0"/>
    <m/>
    <n v="31037"/>
    <s v="2026-02-08T09:13:41.4170000Z"/>
    <s v="2026-02-08T17:26:35.1000000Z"/>
    <n v="251"/>
    <m/>
    <s v="2026-02-08T08:48:57.5370000Z"/>
    <s v="2026-02-08T09:30:24.2900000Z"/>
    <s v="2026-02-08T09:30:24.2900000Z"/>
  </r>
  <r>
    <s v="T2-25_MDSDF405"/>
    <x v="13"/>
    <x v="1"/>
    <s v="Trimester 2"/>
    <x v="478"/>
    <s v="2025em1100312@bitspilani-digital.edu.in"/>
    <s v="2025EM1100312"/>
    <x v="0"/>
    <s v="JONNALAGADDA ANISHA RAO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207"/>
    <s v="2026-02-08T08:19:44.3600000Z"/>
    <s v="2026-02-08T17:26:35.1000000Z"/>
    <n v="251"/>
    <m/>
    <s v="2026-02-08T08:19:33.6630000Z"/>
    <s v="2026-01-21T08:25:44.0200000Z"/>
    <s v="2026-01-21T14:59:33.7070000Z"/>
  </r>
  <r>
    <s v="T2-25_MDSDF405"/>
    <x v="13"/>
    <x v="1"/>
    <s v="Trimester 2"/>
    <x v="479"/>
    <s v="2025em1100313@bitspilani-digital.edu.in"/>
    <s v="2025EM1100313"/>
    <x v="0"/>
    <s v="C AMITHA REDDY"/>
    <b v="1"/>
    <n v="16"/>
    <n v="44"/>
    <n v="0.36363636363636365"/>
    <s v="Active"/>
    <x v="1"/>
    <n v="0"/>
    <n v="3"/>
    <n v="0"/>
    <s v="no 0% progess"/>
    <n v="0"/>
    <n v="4"/>
    <n v="4"/>
    <n v="0"/>
    <n v="0"/>
    <n v="0"/>
    <m/>
    <n v="0"/>
    <m/>
    <n v="29997"/>
    <s v="2026-02-02T16:07:35.5600000Z"/>
    <s v="2026-02-08T14:05:20.5670000Z"/>
    <n v="252"/>
    <m/>
    <s v="2026-02-01T11:52:57.7500000Z"/>
    <s v="2026-02-02T16:17:28.5800000Z"/>
    <s v="2026-02-02T16:17:28.5800000Z"/>
  </r>
  <r>
    <s v="T2-25_MDSDF407"/>
    <x v="14"/>
    <x v="1"/>
    <s v="Trimester 2"/>
    <x v="479"/>
    <s v="2025em1100313@bitspilani-digital.edu.in"/>
    <s v="2025EM1100313"/>
    <x v="0"/>
    <s v="C AMITHA REDDY"/>
    <b v="1"/>
    <n v="12"/>
    <n v="71"/>
    <n v="0.16901408450704225"/>
    <s v="Active"/>
    <x v="1"/>
    <n v="0"/>
    <n v="3"/>
    <n v="0"/>
    <s v="no 0% progess"/>
    <n v="0"/>
    <n v="2"/>
    <n v="2"/>
    <n v="0"/>
    <n v="0"/>
    <n v="0"/>
    <m/>
    <n v="0"/>
    <m/>
    <n v="7151"/>
    <s v="2026-02-03T17:34:48.3130000Z"/>
    <s v="2026-02-08T14:05:20.5670000Z"/>
    <n v="252"/>
    <m/>
    <s v="2026-02-03T17:34:44.9270000Z"/>
    <s v="2026-02-03T17:35:57.2170000Z"/>
    <s v="2026-02-03T17:35:57.2170000Z"/>
  </r>
  <r>
    <s v="T2-25_MDSDF418"/>
    <x v="15"/>
    <x v="1"/>
    <s v="Trimester 2"/>
    <x v="479"/>
    <s v="2025em1100313@bitspilani-digital.edu.in"/>
    <s v="2025EM1100313"/>
    <x v="0"/>
    <s v="C AMITHA REDDY"/>
    <b v="1"/>
    <n v="23"/>
    <n v="67"/>
    <n v="0.34328358208955223"/>
    <s v="Active"/>
    <x v="1"/>
    <n v="0"/>
    <n v="3"/>
    <n v="0"/>
    <s v="no 0% progess"/>
    <n v="0"/>
    <n v="3"/>
    <n v="3"/>
    <n v="0"/>
    <n v="0"/>
    <n v="0"/>
    <m/>
    <n v="0"/>
    <m/>
    <n v="17054"/>
    <s v="2026-02-08T14:05:36.8670000Z"/>
    <s v="2026-02-08T14:05:20.5670000Z"/>
    <n v="252"/>
    <m/>
    <s v="2026-02-08T10:03:27.4100000Z"/>
    <m/>
    <m/>
  </r>
  <r>
    <s v="T2-25_MDSDF418"/>
    <x v="15"/>
    <x v="1"/>
    <s v="Trimester 2"/>
    <x v="480"/>
    <s v="2025em1100315@bitspilani-digital.edu.in"/>
    <s v="2025EM1100315"/>
    <x v="0"/>
    <s v="CHAUHAN BHUMI SUBHASH SUREKHA"/>
    <b v="1"/>
    <n v="7"/>
    <n v="67"/>
    <n v="0.1044776119402985"/>
    <s v="Active"/>
    <x v="1"/>
    <n v="0"/>
    <n v="3"/>
    <n v="0"/>
    <s v="no 0% progess"/>
    <n v="0"/>
    <n v="1"/>
    <n v="1"/>
    <n v="0"/>
    <n v="0"/>
    <n v="0"/>
    <m/>
    <n v="0"/>
    <m/>
    <n v="2424"/>
    <s v="2026-02-07T17:16:46.4100000Z"/>
    <s v="2026-02-08T18:47:40.1830000Z"/>
    <n v="321"/>
    <m/>
    <s v="2026-01-25T19:24:49.6000000Z"/>
    <m/>
    <m/>
  </r>
  <r>
    <s v="T2-25_MDSDF407"/>
    <x v="14"/>
    <x v="1"/>
    <s v="Trimester 2"/>
    <x v="480"/>
    <s v="2025em1100315@bitspilani-digital.edu.in"/>
    <s v="2025EM1100315"/>
    <x v="0"/>
    <s v="CHAUHAN BHUMI SUBHASH SUREKHA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5T19:07:45.7470000Z"/>
    <s v="2026-02-08T18:47:40.1830000Z"/>
    <n v="321"/>
    <m/>
    <m/>
    <m/>
    <m/>
  </r>
  <r>
    <s v="T2-25_MDSDF405"/>
    <x v="13"/>
    <x v="1"/>
    <s v="Trimester 2"/>
    <x v="480"/>
    <s v="2025em1100315@bitspilani-digital.edu.in"/>
    <s v="2025EM1100315"/>
    <x v="0"/>
    <s v="CHAUHAN BHUMI SUBHASH SUREKH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09:45:55.9700000Z"/>
    <s v="2026-02-08T18:47:40.1830000Z"/>
    <n v="321"/>
    <m/>
    <m/>
    <m/>
    <m/>
  </r>
  <r>
    <s v="T2-25_MDSDF405"/>
    <x v="13"/>
    <x v="1"/>
    <s v="Trimester 2"/>
    <x v="481"/>
    <s v="2025em1100316@bitspilani-digital.edu.in"/>
    <s v="2025EM1100316"/>
    <x v="0"/>
    <s v="RAMA KRISHNA NELAVALLI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s v="2026-01-21T12:26:09.2530000Z"/>
    <s v="2026-01-21T12:20:59.3730000Z"/>
    <n v="79"/>
    <m/>
    <m/>
    <m/>
    <m/>
  </r>
  <r>
    <s v="T2-25_MDSDF407"/>
    <x v="14"/>
    <x v="1"/>
    <s v="Trimester 2"/>
    <x v="481"/>
    <s v="2025em1100316@bitspilani-digital.edu.in"/>
    <s v="2025EM1100316"/>
    <x v="0"/>
    <s v="RAMA KRISHNA NELAVALLI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1T12:20:59.3730000Z"/>
    <n v="79"/>
    <m/>
    <m/>
    <m/>
    <m/>
  </r>
  <r>
    <s v="T2-25_MDSDF418"/>
    <x v="15"/>
    <x v="1"/>
    <s v="Trimester 2"/>
    <x v="481"/>
    <s v="2025em1100316@bitspilani-digital.edu.in"/>
    <s v="2025EM1100316"/>
    <x v="0"/>
    <s v="RAMA KRISHNA NELAVALLI"/>
    <b v="1"/>
    <n v="8"/>
    <n v="67"/>
    <n v="0.11940298507462686"/>
    <s v="Active"/>
    <x v="1"/>
    <n v="0"/>
    <n v="3"/>
    <n v="0"/>
    <s v="no 0% progess"/>
    <n v="0"/>
    <n v="1"/>
    <n v="1"/>
    <n v="0"/>
    <n v="0"/>
    <n v="0"/>
    <m/>
    <n v="0"/>
    <m/>
    <n v="1607"/>
    <s v="2026-01-21T12:59:47.1770000Z"/>
    <s v="2026-01-21T12:20:59.3730000Z"/>
    <n v="79"/>
    <m/>
    <s v="2026-01-21T12:56:54.4100000Z"/>
    <m/>
    <m/>
  </r>
  <r>
    <s v="T2-25_MDSDF418"/>
    <x v="15"/>
    <x v="1"/>
    <s v="Trimester 2"/>
    <x v="482"/>
    <s v="2025em1100317@bitspilani-digital.edu.in"/>
    <s v="2025EM1100317"/>
    <x v="0"/>
    <s v="SANSKRITI VERM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5:02:05.7030000Z"/>
    <s v="2026-02-09T05:59:15.3030000Z"/>
    <n v="65"/>
    <m/>
    <s v="2026-02-08T15:02:01.3400000Z"/>
    <m/>
    <m/>
  </r>
  <r>
    <s v="T2-25_MDSDF407"/>
    <x v="14"/>
    <x v="1"/>
    <s v="Trimester 2"/>
    <x v="482"/>
    <s v="2025em1100317@bitspilani-digital.edu.in"/>
    <s v="2025EM1100317"/>
    <x v="0"/>
    <s v="SANSKRITI VERM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4:59:55.6300000Z"/>
    <s v="2026-02-09T05:59:15.3030000Z"/>
    <n v="65"/>
    <m/>
    <s v="2026-02-08T14:59:42.7200000Z"/>
    <m/>
    <m/>
  </r>
  <r>
    <s v="T2-25_MDSDF405"/>
    <x v="13"/>
    <x v="1"/>
    <s v="Trimester 2"/>
    <x v="482"/>
    <s v="2025em1100317@bitspilani-digital.edu.in"/>
    <s v="2025EM1100317"/>
    <x v="0"/>
    <s v="SANSKRITI VERMA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0"/>
    <s v="2026-02-08T13:32:09.8230000Z"/>
    <s v="2026-02-09T05:59:15.3030000Z"/>
    <n v="65"/>
    <m/>
    <s v="2026-02-08T13:32:04.5230000Z"/>
    <m/>
    <m/>
  </r>
  <r>
    <s v="T2-25_MDSDF405"/>
    <x v="13"/>
    <x v="1"/>
    <s v="Trimester 2"/>
    <x v="483"/>
    <s v="2025em1100318@bitspilani-digital.edu.in"/>
    <s v="2025EM1100318"/>
    <x v="0"/>
    <s v="NARAYANAN KUTTY R"/>
    <b v="1"/>
    <n v="8"/>
    <n v="44"/>
    <n v="0.18181818181818182"/>
    <s v="Active"/>
    <x v="1"/>
    <n v="0"/>
    <n v="3"/>
    <n v="0"/>
    <s v="no 0% progess"/>
    <n v="0"/>
    <n v="2"/>
    <n v="2"/>
    <n v="0"/>
    <n v="0"/>
    <n v="0"/>
    <m/>
    <n v="0"/>
    <m/>
    <n v="5337"/>
    <s v="2026-02-07T14:56:56.0670000Z"/>
    <s v="2026-02-07T14:33:14.3270000Z"/>
    <n v="201"/>
    <m/>
    <s v="2026-02-07T14:56:47.8130000Z"/>
    <s v="2026-02-07T14:57:08.4230000Z"/>
    <s v="2026-02-07T14:57:08.4200000Z"/>
  </r>
  <r>
    <s v="T2-25_MDSDF407"/>
    <x v="14"/>
    <x v="1"/>
    <s v="Trimester 2"/>
    <x v="483"/>
    <s v="2025em1100318@bitspilani-digital.edu.in"/>
    <s v="2025EM1100318"/>
    <x v="0"/>
    <s v="NARAYANAN KUTTY R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7"/>
    <s v="2026-02-02T23:34:12.7430000Z"/>
    <s v="2026-02-07T14:33:14.3270000Z"/>
    <n v="201"/>
    <m/>
    <m/>
    <m/>
    <m/>
  </r>
  <r>
    <s v="T2-25_MDSDF418"/>
    <x v="15"/>
    <x v="1"/>
    <s v="Trimester 2"/>
    <x v="483"/>
    <s v="2025em1100318@bitspilani-digital.edu.in"/>
    <s v="2025EM1100318"/>
    <x v="0"/>
    <s v="NARAYANAN KUTTY R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54"/>
    <s v="2026-02-07T10:22:07.1100000Z"/>
    <s v="2026-02-07T14:33:14.3270000Z"/>
    <n v="201"/>
    <m/>
    <m/>
    <m/>
    <m/>
  </r>
  <r>
    <s v="T2-25_MDSDF418"/>
    <x v="15"/>
    <x v="1"/>
    <s v="Trimester 2"/>
    <x v="484"/>
    <s v="2025em1100319@bitspilani-digital.edu.in"/>
    <s v="2025EM1100319"/>
    <x v="0"/>
    <s v="RAGHAV CHANDNA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17636"/>
    <s v="2026-02-06T15:29:25.2830000Z"/>
    <s v="2026-02-07T14:12:26.4470000Z"/>
    <n v="186"/>
    <m/>
    <m/>
    <m/>
    <m/>
  </r>
  <r>
    <s v="T2-25_MDSDF407"/>
    <x v="14"/>
    <x v="1"/>
    <s v="Trimester 2"/>
    <x v="484"/>
    <s v="2025em1100319@bitspilani-digital.edu.in"/>
    <s v="2025EM1100319"/>
    <x v="0"/>
    <s v="RAGHAV CHANDNA"/>
    <b v="1"/>
    <n v="14"/>
    <n v="71"/>
    <n v="0.19718309859154928"/>
    <s v="Active"/>
    <x v="1"/>
    <n v="0"/>
    <n v="3"/>
    <n v="0"/>
    <s v="no 0% progess"/>
    <n v="0"/>
    <n v="3"/>
    <n v="3"/>
    <n v="0"/>
    <n v="0"/>
    <n v="0"/>
    <m/>
    <n v="0"/>
    <m/>
    <n v="26547"/>
    <s v="2026-02-06T12:47:23.1900000Z"/>
    <s v="2026-02-07T14:12:26.4470000Z"/>
    <n v="186"/>
    <m/>
    <s v="2026-01-22T08:32:12.5470000Z"/>
    <s v="2026-01-21T07:10:06.5000000Z"/>
    <s v="2026-01-22T08:24:49.3170000Z"/>
  </r>
  <r>
    <s v="T2-25_MDSDF405"/>
    <x v="13"/>
    <x v="1"/>
    <s v="Trimester 2"/>
    <x v="484"/>
    <s v="2025em1100319@bitspilani-digital.edu.in"/>
    <s v="2025EM1100319"/>
    <x v="0"/>
    <s v="RAGHAV CHANDNA"/>
    <b v="1"/>
    <n v="6"/>
    <n v="44"/>
    <n v="0.13636363636363635"/>
    <s v="Active"/>
    <x v="1"/>
    <n v="0"/>
    <n v="3"/>
    <n v="0"/>
    <s v="no 0% progess"/>
    <n v="0"/>
    <n v="2"/>
    <n v="2"/>
    <n v="0"/>
    <n v="0"/>
    <n v="0"/>
    <m/>
    <n v="0"/>
    <m/>
    <n v="9825"/>
    <s v="2026-02-07T14:12:36.3470000Z"/>
    <s v="2026-02-07T14:12:26.4470000Z"/>
    <n v="186"/>
    <m/>
    <s v="2026-02-03T07:30:04.3270000Z"/>
    <s v="2026-02-02T09:46:35.5000000Z"/>
    <s v="2026-02-03T06:42:58.2870000Z"/>
  </r>
  <r>
    <s v="T2-25_MDSDF405"/>
    <x v="13"/>
    <x v="1"/>
    <s v="Trimester 2"/>
    <x v="485"/>
    <s v="2025em1100320@bitspilani-digital.edu.in"/>
    <s v="2025EM1100320"/>
    <x v="0"/>
    <s v="RAKESH PUTT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9T06:58:33.3730000Z"/>
    <s v="2026-02-09T06:47:45.8170000Z"/>
    <n v="161"/>
    <m/>
    <s v="2026-02-09T06:58:27.5600000Z"/>
    <m/>
    <m/>
  </r>
  <r>
    <s v="T2-25_MDSDF407"/>
    <x v="14"/>
    <x v="1"/>
    <s v="Trimester 2"/>
    <x v="485"/>
    <s v="2025em1100320@bitspilani-digital.edu.in"/>
    <s v="2025EM1100320"/>
    <x v="0"/>
    <s v="RAKESH PUTT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9T07:13:59.9700000Z"/>
    <s v="2026-02-09T06:47:45.8170000Z"/>
    <n v="161"/>
    <m/>
    <s v="2026-02-09T07:13:53.5070000Z"/>
    <m/>
    <m/>
  </r>
  <r>
    <s v="T2-25_MDSDF418"/>
    <x v="15"/>
    <x v="1"/>
    <s v="Trimester 2"/>
    <x v="485"/>
    <s v="2025em1100320@bitspilani-digital.edu.in"/>
    <s v="2025EM1100320"/>
    <x v="0"/>
    <s v="RAKESH PUTT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9T06:47:45.8170000Z"/>
    <n v="161"/>
    <m/>
    <m/>
    <m/>
    <m/>
  </r>
  <r>
    <s v="T2-25_MDSDF418"/>
    <x v="15"/>
    <x v="1"/>
    <s v="Trimester 2"/>
    <x v="486"/>
    <s v="2025em1100321@bitspilani-digital.edu.in"/>
    <s v="2025EM1100321"/>
    <x v="0"/>
    <s v="ROHAN SINGH RAWAT"/>
    <b v="1"/>
    <n v="66"/>
    <n v="67"/>
    <n v="0.9850746268656716"/>
    <s v="Active"/>
    <x v="1"/>
    <n v="0"/>
    <n v="3"/>
    <n v="0"/>
    <s v="no 0% progess"/>
    <n v="0"/>
    <n v="12"/>
    <n v="16"/>
    <n v="0"/>
    <n v="0"/>
    <n v="0"/>
    <m/>
    <n v="0"/>
    <m/>
    <n v="20836"/>
    <s v="2026-02-08T02:45:30.0230000Z"/>
    <s v="2026-02-08T02:27:42.8630000Z"/>
    <n v="163"/>
    <m/>
    <s v="2026-02-08T02:45:23.6970000Z"/>
    <m/>
    <m/>
  </r>
  <r>
    <s v="T2-25_MDSDF407"/>
    <x v="14"/>
    <x v="1"/>
    <s v="Trimester 2"/>
    <x v="486"/>
    <s v="2025em1100321@bitspilani-digital.edu.in"/>
    <s v="2025EM1100321"/>
    <x v="0"/>
    <s v="ROHAN SINGH RAWAT"/>
    <b v="1"/>
    <n v="25"/>
    <n v="71"/>
    <n v="0.352112676056338"/>
    <s v="Active"/>
    <x v="1"/>
    <n v="0"/>
    <n v="3"/>
    <n v="0"/>
    <s v="no 0% progess"/>
    <n v="0"/>
    <n v="3"/>
    <n v="3"/>
    <n v="0"/>
    <n v="0"/>
    <n v="0"/>
    <m/>
    <n v="0"/>
    <m/>
    <n v="14068"/>
    <s v="2026-02-08T02:38:25.3870000Z"/>
    <s v="2026-02-08T02:27:42.8630000Z"/>
    <n v="163"/>
    <m/>
    <s v="2026-01-27T17:36:39.3200000Z"/>
    <s v="2026-01-28T17:33:51.0700000Z"/>
    <s v="2026-01-28T17:33:51.0770000Z"/>
  </r>
  <r>
    <s v="T2-25_MDSDF405"/>
    <x v="13"/>
    <x v="1"/>
    <s v="Trimester 2"/>
    <x v="486"/>
    <s v="2025em1100321@bitspilani-digital.edu.in"/>
    <s v="2025EM1100321"/>
    <x v="0"/>
    <s v="ROHAN SINGH RAWAT"/>
    <b v="1"/>
    <n v="29"/>
    <n v="44"/>
    <n v="0.65909090909090906"/>
    <s v="Active"/>
    <x v="1"/>
    <n v="0"/>
    <n v="3"/>
    <n v="0"/>
    <s v="no 0% progess"/>
    <n v="0"/>
    <n v="9"/>
    <n v="13"/>
    <n v="0"/>
    <n v="0"/>
    <n v="0"/>
    <m/>
    <n v="0"/>
    <m/>
    <n v="15628"/>
    <s v="2026-02-08T02:37:40.4330000Z"/>
    <s v="2026-02-08T02:27:42.8630000Z"/>
    <n v="163"/>
    <m/>
    <s v="2026-02-08T02:37:24.7170000Z"/>
    <s v="2026-02-01T06:24:50.7600000Z"/>
    <s v="2026-02-01T06:24:55.6830000Z"/>
  </r>
  <r>
    <s v="T2-25_MDSDF405"/>
    <x v="13"/>
    <x v="1"/>
    <s v="Trimester 2"/>
    <x v="487"/>
    <s v="2025em1100324@bitspilani-digital.edu.in"/>
    <s v="2025EM1100324"/>
    <x v="0"/>
    <s v="WASEEM AHMAD KHAN"/>
    <b v="1"/>
    <n v="37"/>
    <n v="44"/>
    <n v="0.84090909090909094"/>
    <s v="Active"/>
    <x v="1"/>
    <n v="0"/>
    <n v="3"/>
    <n v="0"/>
    <s v="no 0% progess"/>
    <n v="0"/>
    <n v="12"/>
    <n v="12"/>
    <n v="1"/>
    <n v="0"/>
    <n v="0"/>
    <s v="2026-02-05T09:55:03.1700000Z"/>
    <n v="0"/>
    <m/>
    <n v="16174"/>
    <s v="2026-02-07T14:11:39.7400000Z"/>
    <s v="2026-02-07T14:04:06.1200000Z"/>
    <n v="127"/>
    <m/>
    <s v="2026-02-05T12:37:24.0970000Z"/>
    <s v="2026-02-05T12:24:36.0930000Z"/>
    <s v="2026-02-05T12:24:36.0900000Z"/>
  </r>
  <r>
    <s v="T2-25_MDSDF407"/>
    <x v="14"/>
    <x v="1"/>
    <s v="Trimester 2"/>
    <x v="487"/>
    <s v="2025em1100324@bitspilani-digital.edu.in"/>
    <s v="2025EM1100324"/>
    <x v="0"/>
    <s v="WASEEM AHMAD KHAN"/>
    <b v="1"/>
    <n v="46"/>
    <n v="71"/>
    <n v="0.647887323943662"/>
    <s v="Active"/>
    <x v="1"/>
    <n v="0"/>
    <n v="3"/>
    <n v="0"/>
    <s v="no 0% progess"/>
    <n v="0"/>
    <n v="14"/>
    <n v="14"/>
    <n v="0"/>
    <n v="0"/>
    <n v="0"/>
    <m/>
    <n v="0"/>
    <m/>
    <n v="6894"/>
    <s v="2026-02-07T14:04:44.1670000Z"/>
    <s v="2026-02-07T14:04:06.1200000Z"/>
    <n v="127"/>
    <m/>
    <s v="2026-02-05T21:27:49.2070000Z"/>
    <s v="2026-02-05T21:28:12.2600000Z"/>
    <s v="2026-02-05T21:28:12.2530000Z"/>
  </r>
  <r>
    <s v="T2-25_MDSDF418"/>
    <x v="15"/>
    <x v="1"/>
    <s v="Trimester 2"/>
    <x v="487"/>
    <s v="2025em1100324@bitspilani-digital.edu.in"/>
    <s v="2025EM1100324"/>
    <x v="0"/>
    <s v="WASEEM AHMAD KHAN"/>
    <b v="1"/>
    <n v="16"/>
    <n v="67"/>
    <n v="0.23880597014925373"/>
    <s v="Active"/>
    <x v="1"/>
    <n v="0"/>
    <n v="3"/>
    <n v="0"/>
    <s v="no 0% progess"/>
    <n v="0"/>
    <n v="4"/>
    <n v="4"/>
    <n v="0"/>
    <n v="0"/>
    <n v="0"/>
    <m/>
    <n v="0"/>
    <m/>
    <n v="1002"/>
    <s v="2026-01-30T12:30:39.0800000Z"/>
    <s v="2026-02-07T14:04:06.1200000Z"/>
    <n v="127"/>
    <m/>
    <s v="2026-01-29T20:53:23.9930000Z"/>
    <m/>
    <m/>
  </r>
  <r>
    <s v="T2-25_MDSDF418"/>
    <x v="15"/>
    <x v="1"/>
    <s v="Trimester 2"/>
    <x v="488"/>
    <s v="2025em1100325@bitspilani-digital.edu.in"/>
    <s v="2025EM1100325"/>
    <x v="0"/>
    <s v="MAMTA SHAW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1T14:11:04.0600000Z"/>
    <s v="2026-01-31T14:11:02.2700000Z"/>
    <n v="107"/>
    <m/>
    <m/>
    <m/>
    <m/>
  </r>
  <r>
    <s v="T2-25_MDSDF407"/>
    <x v="14"/>
    <x v="1"/>
    <s v="Trimester 2"/>
    <x v="488"/>
    <s v="2025em1100325@bitspilani-digital.edu.in"/>
    <s v="2025EM1100325"/>
    <x v="0"/>
    <s v="MAMTA SHAW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1T13:19:08.1600000Z"/>
    <s v="2026-01-31T14:11:02.2700000Z"/>
    <n v="107"/>
    <m/>
    <m/>
    <m/>
    <m/>
  </r>
  <r>
    <s v="T2-25_MDSDF405"/>
    <x v="13"/>
    <x v="1"/>
    <s v="Trimester 2"/>
    <x v="488"/>
    <s v="2025em1100325@bitspilani-digital.edu.in"/>
    <s v="2025EM1100325"/>
    <x v="0"/>
    <s v="MAMTA SHAW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606"/>
    <s v="2026-01-31T14:22:48.7200000Z"/>
    <s v="2026-01-31T14:11:02.2700000Z"/>
    <n v="107"/>
    <m/>
    <m/>
    <m/>
    <m/>
  </r>
  <r>
    <s v="T2-25_MDSDF405"/>
    <x v="13"/>
    <x v="1"/>
    <s v="Trimester 2"/>
    <x v="489"/>
    <s v="2025em1100326@bitspilani-digital.edu.in"/>
    <s v="2025EM1100326"/>
    <x v="0"/>
    <s v="RAJEEV KUMAR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17214"/>
    <s v="2026-02-07T13:16:42.4700000Z"/>
    <s v="2026-02-07T13:15:07.3330000Z"/>
    <n v="106"/>
    <m/>
    <m/>
    <s v="2026-01-24T11:49:56.0430000Z"/>
    <s v="2026-01-24T11:49:56.0330000Z"/>
  </r>
  <r>
    <s v="T2-25_MDSDF407"/>
    <x v="14"/>
    <x v="1"/>
    <s v="Trimester 2"/>
    <x v="489"/>
    <s v="2025em1100326@bitspilani-digital.edu.in"/>
    <s v="2025EM1100326"/>
    <x v="0"/>
    <s v="RAJEEV KUMAR"/>
    <b v="1"/>
    <n v="18"/>
    <n v="71"/>
    <n v="0.25352112676056338"/>
    <s v="Active"/>
    <x v="1"/>
    <n v="0"/>
    <n v="3"/>
    <n v="0"/>
    <s v="no 0% progess"/>
    <n v="0"/>
    <n v="0"/>
    <n v="0"/>
    <n v="0"/>
    <n v="0"/>
    <n v="0"/>
    <m/>
    <n v="0"/>
    <m/>
    <n v="15346"/>
    <s v="2026-02-06T12:51:36.8000000Z"/>
    <s v="2026-02-07T13:15:07.3330000Z"/>
    <n v="106"/>
    <m/>
    <m/>
    <s v="2026-01-26T14:05:08.4170000Z"/>
    <s v="2026-01-30T11:51:53.1470000Z"/>
  </r>
  <r>
    <s v="T2-25_MDSDF418"/>
    <x v="15"/>
    <x v="1"/>
    <s v="Trimester 2"/>
    <x v="489"/>
    <s v="2025em1100326@bitspilani-digital.edu.in"/>
    <s v="2025EM1100326"/>
    <x v="0"/>
    <s v="RAJEEV KUMAR"/>
    <b v="1"/>
    <n v="13"/>
    <n v="67"/>
    <n v="0.19402985074626866"/>
    <s v="Active"/>
    <x v="1"/>
    <n v="0"/>
    <n v="3"/>
    <n v="0"/>
    <s v="no 0% progess"/>
    <n v="0"/>
    <n v="0"/>
    <n v="0"/>
    <n v="0"/>
    <n v="0"/>
    <n v="0"/>
    <m/>
    <n v="0"/>
    <m/>
    <n v="1367"/>
    <s v="2026-02-07T13:15:08.1570000Z"/>
    <s v="2026-02-07T13:15:07.3330000Z"/>
    <n v="106"/>
    <m/>
    <m/>
    <m/>
    <m/>
  </r>
  <r>
    <s v="T2-25_MDSDF418"/>
    <x v="15"/>
    <x v="1"/>
    <s v="Trimester 2"/>
    <x v="490"/>
    <s v="2025em1100327@bitspilani-digital.edu.in"/>
    <s v="2025EM1100327"/>
    <x v="0"/>
    <s v="MOHAMMED ABIDULLAH"/>
    <b v="1"/>
    <n v="64"/>
    <n v="67"/>
    <n v="0.95522388059701491"/>
    <s v="Active"/>
    <x v="1"/>
    <n v="0"/>
    <n v="3"/>
    <n v="0"/>
    <s v="no 0% progess"/>
    <n v="0"/>
    <n v="12"/>
    <n v="12"/>
    <n v="0"/>
    <n v="0"/>
    <n v="0"/>
    <m/>
    <n v="0"/>
    <m/>
    <n v="30771"/>
    <s v="2026-02-08T10:49:42.2400000Z"/>
    <s v="2026-02-09T04:36:36.6770000Z"/>
    <n v="388"/>
    <m/>
    <s v="2026-02-08T10:48:56.6300000Z"/>
    <m/>
    <m/>
  </r>
  <r>
    <s v="T2-25_MDSDF407"/>
    <x v="14"/>
    <x v="1"/>
    <s v="Trimester 2"/>
    <x v="490"/>
    <s v="2025em1100327@bitspilani-digital.edu.in"/>
    <s v="2025EM1100327"/>
    <x v="0"/>
    <s v="MOHAMMED ABIDULLAH"/>
    <b v="1"/>
    <n v="72"/>
    <n v="71"/>
    <n v="1.0140845070422535"/>
    <s v="Active"/>
    <x v="1"/>
    <n v="0"/>
    <n v="3"/>
    <n v="0"/>
    <s v="no 0% progess"/>
    <n v="0"/>
    <n v="21"/>
    <n v="23"/>
    <n v="0"/>
    <n v="0"/>
    <n v="0"/>
    <m/>
    <n v="0"/>
    <m/>
    <n v="80879"/>
    <s v="2026-02-09T04:37:48.4830000Z"/>
    <s v="2026-02-09T04:36:36.6770000Z"/>
    <n v="388"/>
    <m/>
    <s v="2026-02-05T15:14:38.0870000Z"/>
    <s v="2026-02-05T15:23:50.7770000Z"/>
    <s v="2026-02-09T04:36:39.9600000Z"/>
  </r>
  <r>
    <s v="T2-25_MDSDF405"/>
    <x v="13"/>
    <x v="1"/>
    <s v="Trimester 2"/>
    <x v="490"/>
    <s v="2025em1100327@bitspilani-digital.edu.in"/>
    <s v="2025EM1100327"/>
    <x v="0"/>
    <s v="MOHAMMED ABIDULLAH"/>
    <b v="1"/>
    <n v="40"/>
    <n v="44"/>
    <n v="0.90909090909090906"/>
    <s v="Active"/>
    <x v="1"/>
    <n v="0"/>
    <n v="3"/>
    <n v="0"/>
    <s v="no 0% progess"/>
    <n v="0"/>
    <n v="13"/>
    <n v="14"/>
    <n v="0"/>
    <n v="0"/>
    <n v="0"/>
    <m/>
    <n v="0"/>
    <m/>
    <n v="39921"/>
    <s v="2026-02-09T04:37:34.6600000Z"/>
    <s v="2026-02-09T04:36:36.6770000Z"/>
    <n v="388"/>
    <m/>
    <s v="2026-02-08T11:21:30.2770000Z"/>
    <s v="2026-02-07T13:47:09.5870000Z"/>
    <s v="2026-02-07T13:47:09.5800000Z"/>
  </r>
  <r>
    <s v="T2-25_MDSDF401"/>
    <x v="9"/>
    <x v="1"/>
    <s v="Trimester 2"/>
    <x v="491"/>
    <s v="2025em1100328@bitspilani-digital.edu.in"/>
    <s v="2025EM1100328"/>
    <x v="0"/>
    <s v="DHRUV VISHIN"/>
    <b v="1"/>
    <n v="3"/>
    <n v="68"/>
    <n v="4.4117647058823532E-2"/>
    <s v="Active"/>
    <x v="0"/>
    <n v="0"/>
    <n v="4"/>
    <n v="0"/>
    <s v="no 0% progess"/>
    <n v="0"/>
    <n v="0"/>
    <n v="0"/>
    <n v="0"/>
    <n v="0"/>
    <n v="0"/>
    <m/>
    <n v="0"/>
    <m/>
    <n v="82"/>
    <s v="2026-01-25T14:02:48.2470000Z"/>
    <s v="2026-01-26T18:01:51.6530000Z"/>
    <n v="11"/>
    <m/>
    <m/>
    <m/>
    <m/>
  </r>
  <r>
    <s v="T2-25_MDSDF404"/>
    <x v="10"/>
    <x v="1"/>
    <s v="Trimester 2"/>
    <x v="491"/>
    <s v="2025em1100328@bitspilani-digital.edu.in"/>
    <s v="2025EM1100328"/>
    <x v="0"/>
    <s v="DHRUV VISHIN"/>
    <b v="1"/>
    <n v="9"/>
    <n v="85"/>
    <n v="0.10588235294117647"/>
    <s v="Active"/>
    <x v="1"/>
    <n v="0"/>
    <n v="4"/>
    <n v="0"/>
    <s v="no 0% progess"/>
    <n v="0"/>
    <n v="0"/>
    <n v="0"/>
    <n v="0"/>
    <n v="0"/>
    <n v="0"/>
    <m/>
    <n v="0"/>
    <m/>
    <n v="6271"/>
    <s v="2026-01-26T19:47:49.0070000Z"/>
    <s v="2026-01-26T18:01:51.6530000Z"/>
    <n v="11"/>
    <m/>
    <m/>
    <m/>
    <m/>
  </r>
  <r>
    <s v="T2-25_MDSDF403"/>
    <x v="12"/>
    <x v="1"/>
    <s v="Trimester 2"/>
    <x v="491"/>
    <s v="2025em1100328@bitspilani-digital.edu.in"/>
    <s v="2025EM1100328"/>
    <x v="0"/>
    <s v="DHRUV VISHI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6T18:01:51.6530000Z"/>
    <n v="11"/>
    <m/>
    <m/>
    <m/>
    <m/>
  </r>
  <r>
    <s v="T2-25_MDSDF402"/>
    <x v="11"/>
    <x v="1"/>
    <s v="Trimester 2"/>
    <x v="491"/>
    <s v="2025em1100328@bitspilani-digital.edu.in"/>
    <s v="2025EM1100328"/>
    <x v="0"/>
    <s v="DHRUV VISHIN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19:47:56.5570000Z"/>
    <s v="2026-01-26T18:01:51.6530000Z"/>
    <n v="11"/>
    <m/>
    <m/>
    <m/>
    <m/>
  </r>
  <r>
    <s v="T2-25_MDSDF405"/>
    <x v="13"/>
    <x v="1"/>
    <s v="Trimester 2"/>
    <x v="492"/>
    <s v="2025em1100329@bitspilani-digital.edu.in"/>
    <s v="2025EM1100329"/>
    <x v="0"/>
    <s v="VIKAS PUTT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7:11:00.9970000Z"/>
    <s v="2026-02-08T18:41:18.1230000Z"/>
    <n v="176"/>
    <m/>
    <s v="2026-02-08T06:46:32.9770000Z"/>
    <m/>
    <m/>
  </r>
  <r>
    <s v="T2-25_MDSDF407"/>
    <x v="14"/>
    <x v="1"/>
    <s v="Trimester 2"/>
    <x v="492"/>
    <s v="2025em1100329@bitspilani-digital.edu.in"/>
    <s v="2025EM1100329"/>
    <x v="0"/>
    <s v="VIKAS PUTT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07:10:25.7730000Z"/>
    <s v="2026-02-08T18:41:18.1230000Z"/>
    <n v="176"/>
    <m/>
    <s v="2026-02-08T07:05:18.1670000Z"/>
    <m/>
    <m/>
  </r>
  <r>
    <s v="T2-25_MDSDF418"/>
    <x v="15"/>
    <x v="1"/>
    <s v="Trimester 2"/>
    <x v="492"/>
    <s v="2025em1100329@bitspilani-digital.edu.in"/>
    <s v="2025EM1100329"/>
    <x v="0"/>
    <s v="VIKAS PUTTA"/>
    <b v="1"/>
    <n v="5"/>
    <n v="67"/>
    <n v="7.4626865671641784E-2"/>
    <s v="Active"/>
    <x v="0"/>
    <n v="0"/>
    <n v="3"/>
    <n v="0"/>
    <s v="no 0% progess"/>
    <n v="0"/>
    <n v="2"/>
    <n v="2"/>
    <n v="0"/>
    <n v="0"/>
    <n v="0"/>
    <m/>
    <n v="0"/>
    <m/>
    <n v="0"/>
    <s v="2026-02-08T07:10:06.5030000Z"/>
    <s v="2026-02-08T18:41:18.1230000Z"/>
    <n v="176"/>
    <m/>
    <s v="2026-02-08T06:38:11.9230000Z"/>
    <m/>
    <m/>
  </r>
  <r>
    <s v="T2-25_MDSDF418"/>
    <x v="15"/>
    <x v="1"/>
    <s v="Trimester 2"/>
    <x v="493"/>
    <s v="2025em1100330@bitspilani-digital.edu.in"/>
    <s v="2025EM1100330"/>
    <x v="0"/>
    <s v="CHILUKURI SRUJANA"/>
    <b v="1"/>
    <n v="18"/>
    <n v="67"/>
    <n v="0.26865671641791045"/>
    <s v="Active"/>
    <x v="1"/>
    <n v="0"/>
    <n v="3"/>
    <n v="0"/>
    <s v="no 0% progess"/>
    <n v="0"/>
    <n v="3"/>
    <n v="3"/>
    <n v="0"/>
    <n v="0"/>
    <n v="0"/>
    <m/>
    <n v="0"/>
    <m/>
    <n v="31640"/>
    <s v="2026-02-08T09:35:55.2900000Z"/>
    <s v="2026-02-08T16:01:12.9200000Z"/>
    <n v="315"/>
    <m/>
    <s v="2026-02-06T11:45:13.7100000Z"/>
    <m/>
    <m/>
  </r>
  <r>
    <s v="T2-25_MDSDF407"/>
    <x v="14"/>
    <x v="1"/>
    <s v="Trimester 2"/>
    <x v="493"/>
    <s v="2025em1100330@bitspilani-digital.edu.in"/>
    <s v="2025EM1100330"/>
    <x v="0"/>
    <s v="CHILUKURI SRUJANA"/>
    <b v="1"/>
    <n v="43"/>
    <n v="71"/>
    <n v="0.60563380281690138"/>
    <s v="Active"/>
    <x v="1"/>
    <n v="0"/>
    <n v="3"/>
    <n v="0"/>
    <s v="no 0% progess"/>
    <n v="0"/>
    <n v="14"/>
    <n v="14"/>
    <n v="0"/>
    <n v="0"/>
    <n v="0"/>
    <m/>
    <n v="0"/>
    <m/>
    <n v="51387"/>
    <s v="2026-02-06T15:40:32.2700000Z"/>
    <s v="2026-02-08T16:01:12.9200000Z"/>
    <n v="315"/>
    <m/>
    <s v="2026-01-28T11:01:13.3430000Z"/>
    <s v="2026-01-28T11:02:16.4770000Z"/>
    <s v="2026-01-29T14:57:17.0700000Z"/>
  </r>
  <r>
    <s v="T2-25_MDSDF405"/>
    <x v="13"/>
    <x v="1"/>
    <s v="Trimester 2"/>
    <x v="493"/>
    <s v="2025em1100330@bitspilani-digital.edu.in"/>
    <s v="2025EM1100330"/>
    <x v="0"/>
    <s v="CHILUKURI SRUJANA"/>
    <b v="1"/>
    <n v="32"/>
    <n v="44"/>
    <n v="0.72727272727272729"/>
    <s v="Active"/>
    <x v="1"/>
    <n v="0"/>
    <n v="3"/>
    <n v="0"/>
    <s v="no 0% progess"/>
    <n v="0"/>
    <n v="11"/>
    <n v="11"/>
    <n v="0"/>
    <n v="0"/>
    <n v="0"/>
    <m/>
    <n v="0"/>
    <m/>
    <n v="85650"/>
    <s v="2026-02-07T19:17:58.3100000Z"/>
    <s v="2026-02-08T16:01:12.9200000Z"/>
    <n v="315"/>
    <m/>
    <s v="2026-02-05T13:40:56.8070000Z"/>
    <s v="2026-02-05T09:20:10.4730000Z"/>
    <s v="2026-02-05T09:20:10.4700000Z"/>
  </r>
  <r>
    <s v="T2-25_MDSDF405"/>
    <x v="13"/>
    <x v="1"/>
    <s v="Trimester 2"/>
    <x v="494"/>
    <s v="2025em1100331@bitspilani-digital.edu.in"/>
    <s v="2025EM1100331"/>
    <x v="0"/>
    <s v="K R RAAKESH"/>
    <b v="1"/>
    <n v="24"/>
    <n v="44"/>
    <n v="0.54545454545454541"/>
    <s v="Active"/>
    <x v="1"/>
    <n v="0"/>
    <n v="3"/>
    <n v="0"/>
    <s v="no 0% progess"/>
    <n v="0"/>
    <n v="8"/>
    <n v="8"/>
    <n v="0"/>
    <n v="0"/>
    <n v="0"/>
    <m/>
    <n v="0"/>
    <m/>
    <n v="14469"/>
    <s v="2026-01-28T01:23:21.1470000Z"/>
    <s v="2026-02-07T22:58:11.8170000Z"/>
    <n v="250"/>
    <m/>
    <s v="2026-01-27T02:30:32.2100000Z"/>
    <s v="2026-01-27T02:14:07.9000000Z"/>
    <s v="2026-01-27T02:14:07.9000000Z"/>
  </r>
  <r>
    <s v="T2-25_MDSDF407"/>
    <x v="14"/>
    <x v="1"/>
    <s v="Trimester 2"/>
    <x v="494"/>
    <s v="2025em1100331@bitspilani-digital.edu.in"/>
    <s v="2025EM1100331"/>
    <x v="0"/>
    <s v="K R RAAKESH"/>
    <b v="1"/>
    <n v="69"/>
    <n v="71"/>
    <n v="0.971830985915493"/>
    <s v="Active"/>
    <x v="1"/>
    <n v="0"/>
    <n v="3"/>
    <n v="0"/>
    <s v="no 0% progess"/>
    <n v="0"/>
    <n v="21"/>
    <n v="21"/>
    <n v="0"/>
    <n v="0"/>
    <n v="0"/>
    <m/>
    <n v="0"/>
    <m/>
    <n v="17223"/>
    <s v="2026-02-06T12:37:32.9930000Z"/>
    <s v="2026-02-07T22:58:11.8170000Z"/>
    <n v="250"/>
    <m/>
    <s v="2026-02-05T00:56:13.2330000Z"/>
    <s v="2026-02-05T00:56:46.8900000Z"/>
    <s v="2026-02-05T00:56:46.8870000Z"/>
  </r>
  <r>
    <s v="T2-25_MDSDF418"/>
    <x v="15"/>
    <x v="1"/>
    <s v="Trimester 2"/>
    <x v="494"/>
    <s v="2025em1100331@bitspilani-digital.edu.in"/>
    <s v="2025EM1100331"/>
    <x v="0"/>
    <s v="K R RAAKESH"/>
    <b v="1"/>
    <n v="62"/>
    <n v="67"/>
    <n v="0.92537313432835822"/>
    <s v="Active"/>
    <x v="1"/>
    <n v="0"/>
    <n v="3"/>
    <n v="0"/>
    <s v="no 0% progess"/>
    <n v="0"/>
    <n v="11"/>
    <n v="11"/>
    <n v="0"/>
    <n v="0"/>
    <n v="0"/>
    <m/>
    <n v="0"/>
    <m/>
    <n v="31326"/>
    <s v="2026-02-08T01:16:38.5130000Z"/>
    <s v="2026-02-07T22:58:11.8170000Z"/>
    <n v="250"/>
    <m/>
    <s v="2026-02-08T01:16:34.0100000Z"/>
    <m/>
    <m/>
  </r>
  <r>
    <s v="T2-25_MDSDF418"/>
    <x v="15"/>
    <x v="1"/>
    <s v="Trimester 2"/>
    <x v="495"/>
    <s v="2025em1100332@bitspilani-digital.edu.in"/>
    <s v="2025EM1100332"/>
    <x v="0"/>
    <s v="ASOK KUMAR M B"/>
    <b v="1"/>
    <n v="25"/>
    <n v="67"/>
    <n v="0.37313432835820898"/>
    <s v="Active"/>
    <x v="1"/>
    <n v="0"/>
    <n v="3"/>
    <n v="0"/>
    <s v="no 0% progess"/>
    <n v="0"/>
    <n v="4"/>
    <n v="4"/>
    <n v="1"/>
    <n v="0"/>
    <n v="7"/>
    <s v="2026-02-01T14:29:16.2130000Z"/>
    <n v="0"/>
    <m/>
    <n v="76182"/>
    <s v="2026-02-01T14:32:18.8170000Z"/>
    <s v="2026-02-08T14:09:00.4730000Z"/>
    <n v="222"/>
    <m/>
    <s v="2026-02-01T14:19:20.4030000Z"/>
    <m/>
    <m/>
  </r>
  <r>
    <s v="T2-25_MDSDF407"/>
    <x v="14"/>
    <x v="1"/>
    <s v="Trimester 2"/>
    <x v="495"/>
    <s v="2025em1100332@bitspilani-digital.edu.in"/>
    <s v="2025EM1100332"/>
    <x v="0"/>
    <s v="ASOK KUMAR M B"/>
    <b v="1"/>
    <n v="10"/>
    <n v="71"/>
    <n v="0.14084507042253522"/>
    <s v="Active"/>
    <x v="1"/>
    <n v="0"/>
    <n v="3"/>
    <n v="0"/>
    <s v="no 0% progess"/>
    <n v="0"/>
    <n v="2"/>
    <n v="2"/>
    <n v="0"/>
    <n v="0"/>
    <n v="0"/>
    <m/>
    <n v="0"/>
    <m/>
    <n v="84179"/>
    <s v="2026-02-08T14:34:23.3870000Z"/>
    <s v="2026-02-08T14:09:00.4730000Z"/>
    <n v="222"/>
    <m/>
    <s v="2026-02-08T14:34:16.9330000Z"/>
    <s v="2026-02-08T14:36:36.7130000Z"/>
    <s v="2026-02-08T14:36:36.7130000Z"/>
  </r>
  <r>
    <s v="T2-25_MDSDF405"/>
    <x v="13"/>
    <x v="1"/>
    <s v="Trimester 2"/>
    <x v="495"/>
    <s v="2025em1100332@bitspilani-digital.edu.in"/>
    <s v="2025EM1100332"/>
    <x v="0"/>
    <s v="ASOK KUMAR M B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2346"/>
    <s v="2026-02-08T09:01:55.1530000Z"/>
    <s v="2026-02-08T14:09:00.4730000Z"/>
    <n v="222"/>
    <m/>
    <m/>
    <m/>
    <m/>
  </r>
  <r>
    <s v="T2-25_MDSDF405"/>
    <x v="13"/>
    <x v="1"/>
    <s v="Trimester 2"/>
    <x v="496"/>
    <s v="2025em1100333@bitspilani-digital.edu.in"/>
    <s v="2025EM1100333"/>
    <x v="0"/>
    <s v="SANJAY V NARGUND"/>
    <b v="1"/>
    <n v="6"/>
    <n v="44"/>
    <n v="0.13636363636363635"/>
    <s v="Active"/>
    <x v="1"/>
    <n v="0"/>
    <n v="3"/>
    <n v="0"/>
    <s v="no 0% progess"/>
    <n v="0"/>
    <n v="0"/>
    <n v="0"/>
    <n v="0"/>
    <n v="0"/>
    <n v="0"/>
    <m/>
    <n v="0"/>
    <m/>
    <n v="1071"/>
    <s v="2026-02-01T02:20:09.7430000Z"/>
    <s v="2026-02-01T05:54:22.5200000Z"/>
    <n v="243"/>
    <m/>
    <m/>
    <s v="2026-02-01T02:16:19.0830000Z"/>
    <s v="2026-02-01T02:16:19.0870000Z"/>
  </r>
  <r>
    <s v="T2-25_MDSDF407"/>
    <x v="14"/>
    <x v="1"/>
    <s v="Trimester 2"/>
    <x v="496"/>
    <s v="2025em1100333@bitspilani-digital.edu.in"/>
    <s v="2025EM1100333"/>
    <x v="0"/>
    <s v="SANJAY V NARGUND"/>
    <b v="1"/>
    <n v="9"/>
    <n v="71"/>
    <n v="0.12676056338028169"/>
    <s v="Active"/>
    <x v="1"/>
    <n v="0"/>
    <n v="3"/>
    <n v="0"/>
    <s v="no 0% progess"/>
    <n v="0"/>
    <n v="0"/>
    <n v="0"/>
    <n v="0"/>
    <n v="0"/>
    <n v="0"/>
    <m/>
    <n v="0"/>
    <m/>
    <n v="220"/>
    <s v="2026-02-01T02:27:59.3670000Z"/>
    <s v="2026-02-01T05:54:22.5200000Z"/>
    <n v="243"/>
    <m/>
    <m/>
    <s v="2026-02-01T02:17:34.4500000Z"/>
    <s v="2026-02-01T02:17:34.4530000Z"/>
  </r>
  <r>
    <s v="T2-25_MDSDF418"/>
    <x v="15"/>
    <x v="1"/>
    <s v="Trimester 2"/>
    <x v="496"/>
    <s v="2025em1100333@bitspilani-digital.edu.in"/>
    <s v="2025EM1100333"/>
    <x v="0"/>
    <s v="SANJAY V NARGUND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37"/>
    <s v="2026-02-01T02:02:44.1030000Z"/>
    <s v="2026-02-01T05:54:22.5200000Z"/>
    <n v="243"/>
    <m/>
    <m/>
    <m/>
    <m/>
  </r>
  <r>
    <s v="T2-25_MDSDF418"/>
    <x v="15"/>
    <x v="1"/>
    <s v="Trimester 2"/>
    <x v="497"/>
    <s v="2025em1100334@bitspilani-digital.edu.in"/>
    <s v="2025EM1100334"/>
    <x v="0"/>
    <s v="ANUVAB SEN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7T19:34:14.0730000Z"/>
    <s v="2026-02-07T19:10:02.6970000Z"/>
    <n v="124"/>
    <m/>
    <s v="2026-02-07T19:33:53.5600000Z"/>
    <m/>
    <m/>
  </r>
  <r>
    <s v="T2-25_MDSDF407"/>
    <x v="14"/>
    <x v="1"/>
    <s v="Trimester 2"/>
    <x v="497"/>
    <s v="2025em1100334@bitspilani-digital.edu.in"/>
    <s v="2025EM1100334"/>
    <x v="0"/>
    <s v="ANUVAB SEN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7T19:30:30.9800000Z"/>
    <s v="2026-02-07T19:10:02.6970000Z"/>
    <n v="124"/>
    <m/>
    <s v="2026-02-07T19:30:05.1200000Z"/>
    <m/>
    <m/>
  </r>
  <r>
    <s v="T2-25_MDSDF405"/>
    <x v="13"/>
    <x v="1"/>
    <s v="Trimester 2"/>
    <x v="497"/>
    <s v="2025em1100334@bitspilani-digital.edu.in"/>
    <s v="2025EM1100334"/>
    <x v="0"/>
    <s v="ANUVAB SEN"/>
    <b v="1"/>
    <n v="8"/>
    <n v="44"/>
    <n v="0.18181818181818182"/>
    <s v="Active"/>
    <x v="1"/>
    <n v="0"/>
    <n v="3"/>
    <n v="0"/>
    <s v="no 0% progess"/>
    <n v="0"/>
    <n v="3"/>
    <n v="3"/>
    <n v="0"/>
    <n v="0"/>
    <n v="0"/>
    <m/>
    <n v="0"/>
    <m/>
    <n v="3289"/>
    <s v="2026-02-07T19:17:13.3300000Z"/>
    <s v="2026-02-07T19:10:02.6970000Z"/>
    <n v="124"/>
    <m/>
    <s v="2026-02-07T19:15:36.7100000Z"/>
    <s v="2026-01-31T12:25:20.0830000Z"/>
    <s v="2026-01-31T12:25:20.0830000Z"/>
  </r>
  <r>
    <s v="T2-25_MDSDF405"/>
    <x v="13"/>
    <x v="1"/>
    <s v="Trimester 2"/>
    <x v="498"/>
    <s v="2025em1100335@bitspilani-digital.edu.in"/>
    <s v="2025EM1100335"/>
    <x v="0"/>
    <s v="MUHAMMAD ABBAS MOHD HANIF WANGDE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16"/>
    <s v="2026-02-08T16:51:22.1670000Z"/>
    <s v="2026-02-08T16:50:13.0600000Z"/>
    <n v="137"/>
    <m/>
    <m/>
    <s v="2026-01-17T14:28:29.9630000Z"/>
    <s v="2026-01-17T14:28:29.9470000Z"/>
  </r>
  <r>
    <s v="T2-25_MDSDF407"/>
    <x v="14"/>
    <x v="1"/>
    <s v="Trimester 2"/>
    <x v="498"/>
    <s v="2025em1100335@bitspilani-digital.edu.in"/>
    <s v="2025EM1100335"/>
    <x v="0"/>
    <s v="MUHAMMAD ABBAS MOHD HANIF WANGDE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6:51:27.0270000Z"/>
    <s v="2026-02-08T16:50:13.0600000Z"/>
    <n v="137"/>
    <m/>
    <m/>
    <m/>
    <m/>
  </r>
  <r>
    <s v="T2-25_MDSDF418"/>
    <x v="15"/>
    <x v="1"/>
    <s v="Trimester 2"/>
    <x v="498"/>
    <s v="2025em1100335@bitspilani-digital.edu.in"/>
    <s v="2025EM1100335"/>
    <x v="0"/>
    <s v="MUHAMMAD ABBAS MOHD HANIF WANGDE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6:51:38.5700000Z"/>
    <s v="2026-02-08T16:50:13.0600000Z"/>
    <n v="137"/>
    <m/>
    <m/>
    <m/>
    <m/>
  </r>
  <r>
    <s v="T2-25_MDSDF418"/>
    <x v="15"/>
    <x v="1"/>
    <s v="Trimester 2"/>
    <x v="499"/>
    <s v="2025em1100336@bitspilani-digital.edu.in"/>
    <s v="2025EM1100336"/>
    <x v="0"/>
    <s v="ARAVINDAN C"/>
    <b v="1"/>
    <n v="10"/>
    <n v="67"/>
    <n v="0.14925373134328357"/>
    <s v="Active"/>
    <x v="1"/>
    <n v="0"/>
    <n v="3"/>
    <n v="0"/>
    <s v="no 0% progess"/>
    <n v="0"/>
    <n v="1"/>
    <n v="1"/>
    <n v="0"/>
    <n v="0"/>
    <n v="0"/>
    <m/>
    <n v="0"/>
    <m/>
    <n v="3825"/>
    <s v="2026-02-08T23:53:55.6800000Z"/>
    <s v="2026-02-08T23:39:34.8530000Z"/>
    <n v="113"/>
    <m/>
    <s v="2026-02-08T23:53:53.5030000Z"/>
    <m/>
    <m/>
  </r>
  <r>
    <s v="T2-25_MDSDF407"/>
    <x v="14"/>
    <x v="1"/>
    <s v="Trimester 2"/>
    <x v="499"/>
    <s v="2025em1100336@bitspilani-digital.edu.in"/>
    <s v="2025EM1100336"/>
    <x v="0"/>
    <s v="ARAVINDAN C"/>
    <b v="1"/>
    <n v="12"/>
    <n v="71"/>
    <n v="0.16901408450704225"/>
    <s v="Active"/>
    <x v="1"/>
    <n v="0"/>
    <n v="3"/>
    <n v="0"/>
    <s v="no 0% progess"/>
    <n v="0"/>
    <n v="2"/>
    <n v="2"/>
    <n v="0"/>
    <n v="0"/>
    <n v="0"/>
    <m/>
    <n v="0"/>
    <m/>
    <n v="1170"/>
    <s v="2026-02-09T00:40:32.7130000Z"/>
    <s v="2026-02-08T23:39:34.8530000Z"/>
    <n v="113"/>
    <m/>
    <s v="2026-02-09T00:40:20.1930000Z"/>
    <s v="2026-02-06T01:57:34.1300000Z"/>
    <s v="2026-02-06T19:29:45.4870000Z"/>
  </r>
  <r>
    <s v="T2-25_MDSDF405"/>
    <x v="13"/>
    <x v="1"/>
    <s v="Trimester 2"/>
    <x v="499"/>
    <s v="2025em1100336@bitspilani-digital.edu.in"/>
    <s v="2025EM1100336"/>
    <x v="0"/>
    <s v="ARAVINDAN C"/>
    <b v="1"/>
    <n v="7"/>
    <n v="44"/>
    <n v="0.15909090909090909"/>
    <s v="Active"/>
    <x v="1"/>
    <n v="0"/>
    <n v="3"/>
    <n v="0"/>
    <s v="no 0% progess"/>
    <n v="0"/>
    <n v="2"/>
    <n v="2"/>
    <n v="0"/>
    <n v="0"/>
    <n v="0"/>
    <m/>
    <n v="0"/>
    <m/>
    <n v="1243"/>
    <s v="2026-02-09T00:09:42.3300000Z"/>
    <s v="2026-02-08T23:39:34.8530000Z"/>
    <n v="113"/>
    <m/>
    <s v="2026-02-09T00:09:21.9830000Z"/>
    <s v="2026-01-18T09:07:55.8030000Z"/>
    <s v="2026-01-20T19:13:25.3370000Z"/>
  </r>
  <r>
    <s v="T2-25_MDSDF405"/>
    <x v="13"/>
    <x v="1"/>
    <s v="Trimester 2"/>
    <x v="500"/>
    <s v="2025em1100337@bitspilani-digital.edu.in"/>
    <s v="2025EM1100337"/>
    <x v="0"/>
    <s v="ANMOL CHAUHAN"/>
    <b v="1"/>
    <n v="31"/>
    <n v="44"/>
    <n v="0.70454545454545459"/>
    <s v="Active"/>
    <x v="1"/>
    <n v="0"/>
    <n v="3"/>
    <n v="0"/>
    <s v="no 0% progess"/>
    <n v="0"/>
    <n v="1"/>
    <n v="1"/>
    <n v="0"/>
    <n v="0"/>
    <n v="0"/>
    <m/>
    <n v="0"/>
    <m/>
    <n v="3976"/>
    <s v="2026-02-08T16:16:53.4530000Z"/>
    <s v="2026-02-08T16:04:16.0800000Z"/>
    <n v="152"/>
    <m/>
    <s v="2026-02-08T16:16:46.0370000Z"/>
    <s v="2026-01-30T04:46:26.6070000Z"/>
    <s v="2026-01-30T04:46:26.6100000Z"/>
  </r>
  <r>
    <s v="T2-25_MDSDF407"/>
    <x v="14"/>
    <x v="1"/>
    <s v="Trimester 2"/>
    <x v="500"/>
    <s v="2025em1100337@bitspilani-digital.edu.in"/>
    <s v="2025EM1100337"/>
    <x v="0"/>
    <s v="ANMOL CHAUHAN"/>
    <b v="1"/>
    <n v="61"/>
    <n v="71"/>
    <n v="0.85915492957746475"/>
    <s v="Active"/>
    <x v="1"/>
    <n v="0"/>
    <n v="3"/>
    <n v="0"/>
    <s v="no 0% progess"/>
    <n v="0"/>
    <n v="1"/>
    <n v="1"/>
    <n v="0"/>
    <n v="0"/>
    <n v="0"/>
    <m/>
    <n v="0"/>
    <m/>
    <n v="7339"/>
    <s v="2026-02-08T16:29:07.5770000Z"/>
    <s v="2026-02-08T16:04:16.0800000Z"/>
    <n v="152"/>
    <m/>
    <s v="2026-02-08T16:29:01.5170000Z"/>
    <s v="2026-01-30T03:58:16.3900000Z"/>
    <s v="2026-01-30T04:54:12.3630000Z"/>
  </r>
  <r>
    <s v="T2-25_MDSDF418"/>
    <x v="15"/>
    <x v="1"/>
    <s v="Trimester 2"/>
    <x v="500"/>
    <s v="2025em1100337@bitspilani-digital.edu.in"/>
    <s v="2025EM1100337"/>
    <x v="0"/>
    <s v="ANMOL CHAUHAN"/>
    <b v="1"/>
    <n v="49"/>
    <n v="67"/>
    <n v="0.73134328358208955"/>
    <s v="Active"/>
    <x v="1"/>
    <n v="0"/>
    <n v="3"/>
    <n v="0"/>
    <s v="no 0% progess"/>
    <n v="0"/>
    <n v="1"/>
    <n v="1"/>
    <n v="0"/>
    <n v="0"/>
    <n v="0"/>
    <m/>
    <n v="0"/>
    <m/>
    <n v="3820"/>
    <s v="2026-02-08T16:32:52.1030000Z"/>
    <s v="2026-02-08T16:04:16.0800000Z"/>
    <n v="152"/>
    <m/>
    <s v="2026-02-08T16:32:48.5230000Z"/>
    <m/>
    <m/>
  </r>
  <r>
    <s v="T2-25_MDSDF418"/>
    <x v="15"/>
    <x v="1"/>
    <s v="Trimester 2"/>
    <x v="501"/>
    <s v="2025em1100338@bitspilani-digital.edu.in"/>
    <s v="2025EM1100338"/>
    <x v="0"/>
    <s v="ABHISHEK MUKHERJEE"/>
    <b v="1"/>
    <n v="46"/>
    <n v="67"/>
    <n v="0.68656716417910446"/>
    <s v="Active"/>
    <x v="1"/>
    <n v="0"/>
    <n v="3"/>
    <n v="0"/>
    <s v="no 0% progess"/>
    <n v="0"/>
    <n v="9"/>
    <n v="9"/>
    <n v="0"/>
    <n v="0"/>
    <n v="0"/>
    <m/>
    <n v="0"/>
    <m/>
    <n v="7355"/>
    <s v="2026-02-09T06:22:01.4300000Z"/>
    <s v="2026-02-09T05:43:58.7630000Z"/>
    <n v="166"/>
    <m/>
    <s v="2026-02-09T06:15:18.1930000Z"/>
    <m/>
    <m/>
  </r>
  <r>
    <s v="T2-25_MDSDF407"/>
    <x v="14"/>
    <x v="1"/>
    <s v="Trimester 2"/>
    <x v="501"/>
    <s v="2025em1100338@bitspilani-digital.edu.in"/>
    <s v="2025EM1100338"/>
    <x v="0"/>
    <s v="ABHISHEK MUKHERJEE"/>
    <b v="1"/>
    <n v="31"/>
    <n v="71"/>
    <n v="0.43661971830985913"/>
    <s v="Active"/>
    <x v="1"/>
    <n v="0"/>
    <n v="3"/>
    <n v="0"/>
    <s v="no 0% progess"/>
    <n v="0"/>
    <n v="2"/>
    <n v="2"/>
    <n v="0"/>
    <n v="0"/>
    <n v="0"/>
    <m/>
    <n v="0"/>
    <m/>
    <n v="10458"/>
    <s v="2026-02-09T06:22:12.5600000Z"/>
    <s v="2026-02-09T05:43:58.7630000Z"/>
    <n v="166"/>
    <m/>
    <s v="2026-02-06T11:07:56.5170000Z"/>
    <s v="2026-02-06T11:24:11.6900000Z"/>
    <s v="2026-02-06T11:24:11.6900000Z"/>
  </r>
  <r>
    <s v="T2-25_MDSDF405"/>
    <x v="13"/>
    <x v="1"/>
    <s v="Trimester 2"/>
    <x v="501"/>
    <s v="2025em1100338@bitspilani-digital.edu.in"/>
    <s v="2025EM1100338"/>
    <x v="0"/>
    <s v="ABHISHEK MUKHERJEE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827"/>
    <s v="2026-02-09T06:22:21.6330000Z"/>
    <s v="2026-02-09T05:43:58.7630000Z"/>
    <n v="166"/>
    <m/>
    <s v="2026-01-19T09:03:23.7730000Z"/>
    <s v="2026-01-19T09:03:38.1030000Z"/>
    <s v="2026-01-19T09:03:38.0830000Z"/>
  </r>
  <r>
    <s v="T2-25_MDSDF405"/>
    <x v="13"/>
    <x v="1"/>
    <s v="Trimester 2"/>
    <x v="502"/>
    <s v="2025em1100339@bitspilani-digital.edu.in"/>
    <s v="2025EM1100339"/>
    <x v="0"/>
    <s v="JOSHI KINJAL KAMAL MANJU"/>
    <b v="1"/>
    <n v="48"/>
    <n v="44"/>
    <n v="1.0909090909090908"/>
    <s v="Active"/>
    <x v="1"/>
    <n v="0"/>
    <n v="3"/>
    <n v="0"/>
    <s v="no 0% progess"/>
    <n v="0"/>
    <n v="13"/>
    <n v="15"/>
    <n v="3"/>
    <n v="0"/>
    <n v="0"/>
    <s v="2026-02-03T14:12:15.1430000Z"/>
    <n v="0"/>
    <m/>
    <n v="8826"/>
    <s v="2026-02-08T16:04:36.6030000Z"/>
    <s v="2026-02-08T14:55:03.6570000Z"/>
    <n v="261"/>
    <m/>
    <s v="2026-02-08T16:03:59.7000000Z"/>
    <s v="2026-02-03T15:18:22.5300000Z"/>
    <s v="2026-02-03T15:18:22.5330000Z"/>
  </r>
  <r>
    <s v="T2-25_MDSDF407"/>
    <x v="14"/>
    <x v="1"/>
    <s v="Trimester 2"/>
    <x v="502"/>
    <s v="2025em1100339@bitspilani-digital.edu.in"/>
    <s v="2025EM1100339"/>
    <x v="0"/>
    <s v="JOSHI KINJAL KAMAL MANJU"/>
    <b v="1"/>
    <n v="59"/>
    <n v="71"/>
    <n v="0.83098591549295775"/>
    <s v="Active"/>
    <x v="1"/>
    <n v="0"/>
    <n v="3"/>
    <n v="0"/>
    <s v="no 0% progess"/>
    <n v="0"/>
    <n v="14"/>
    <n v="16"/>
    <n v="3"/>
    <n v="0"/>
    <n v="0"/>
    <s v="2026-02-06T16:14:16.5230000Z"/>
    <n v="0"/>
    <m/>
    <n v="12305"/>
    <s v="2026-02-06T16:14:23.4130000Z"/>
    <s v="2026-02-08T14:55:03.6570000Z"/>
    <n v="261"/>
    <m/>
    <s v="2026-02-06T16:07:25.6370000Z"/>
    <s v="2026-02-06T16:14:33.8700000Z"/>
    <s v="2026-02-06T16:14:33.8670000Z"/>
  </r>
  <r>
    <s v="T2-25_MDSDF418"/>
    <x v="15"/>
    <x v="1"/>
    <s v="Trimester 2"/>
    <x v="502"/>
    <s v="2025em1100339@bitspilani-digital.edu.in"/>
    <s v="2025EM1100339"/>
    <x v="0"/>
    <s v="JOSHI KINJAL KAMAL MANJU"/>
    <b v="1"/>
    <n v="71"/>
    <n v="67"/>
    <n v="1.0597014925373134"/>
    <s v="Active"/>
    <x v="1"/>
    <n v="0"/>
    <n v="3"/>
    <n v="0"/>
    <s v="no 0% progess"/>
    <n v="0"/>
    <n v="12"/>
    <n v="17"/>
    <n v="3"/>
    <n v="0"/>
    <n v="0"/>
    <s v="2026-02-06T15:04:17.4200000Z"/>
    <n v="0"/>
    <m/>
    <n v="17719"/>
    <s v="2026-02-08T16:22:04.3170000Z"/>
    <s v="2026-02-08T14:55:03.6570000Z"/>
    <n v="261"/>
    <m/>
    <s v="2026-02-08T16:21:59.0170000Z"/>
    <m/>
    <m/>
  </r>
  <r>
    <s v="T2-25_MDSDF418"/>
    <x v="15"/>
    <x v="1"/>
    <s v="Trimester 2"/>
    <x v="503"/>
    <s v="2025em1100341@bitspilani-digital.edu.in"/>
    <s v="2025EM1100341"/>
    <x v="0"/>
    <s v="DESHMUKH SARANG HARISH"/>
    <b v="1"/>
    <n v="4"/>
    <n v="67"/>
    <n v="5.9701492537313432E-2"/>
    <s v="Active"/>
    <x v="0"/>
    <n v="0"/>
    <n v="3"/>
    <n v="0"/>
    <s v="no 0% progess"/>
    <n v="0"/>
    <n v="1"/>
    <n v="1"/>
    <n v="0"/>
    <n v="0"/>
    <n v="4"/>
    <m/>
    <n v="0"/>
    <m/>
    <n v="1957"/>
    <s v="2026-02-09T03:35:04.9870000Z"/>
    <s v="2026-02-08T12:57:00.1700000Z"/>
    <n v="160"/>
    <m/>
    <s v="2026-02-08T08:00:43.6300000Z"/>
    <m/>
    <m/>
  </r>
  <r>
    <s v="T2-25_MDSDF407"/>
    <x v="14"/>
    <x v="1"/>
    <s v="Trimester 2"/>
    <x v="503"/>
    <s v="2025em1100341@bitspilani-digital.edu.in"/>
    <s v="2025EM1100341"/>
    <x v="0"/>
    <s v="DESHMUKH SARANG HARISH"/>
    <b v="1"/>
    <n v="16"/>
    <n v="71"/>
    <n v="0.22535211267605634"/>
    <s v="Active"/>
    <x v="1"/>
    <n v="0"/>
    <n v="3"/>
    <n v="0"/>
    <s v="no 0% progess"/>
    <n v="0"/>
    <n v="5"/>
    <n v="5"/>
    <n v="0"/>
    <n v="0"/>
    <n v="0"/>
    <m/>
    <n v="0"/>
    <m/>
    <n v="13730"/>
    <s v="2026-02-09T03:34:45.8200000Z"/>
    <s v="2026-02-08T12:57:00.1700000Z"/>
    <n v="160"/>
    <m/>
    <s v="2026-02-08T12:55:35.1000000Z"/>
    <s v="2026-01-22T14:42:49.7900000Z"/>
    <s v="2026-01-22T14:42:49.8000000Z"/>
  </r>
  <r>
    <s v="T2-25_MDSDF405"/>
    <x v="13"/>
    <x v="1"/>
    <s v="Trimester 2"/>
    <x v="503"/>
    <s v="2025em1100341@bitspilani-digital.edu.in"/>
    <s v="2025EM1100341"/>
    <x v="0"/>
    <s v="DESHMUKH SARANG HARISH"/>
    <b v="1"/>
    <n v="12"/>
    <n v="44"/>
    <n v="0.27272727272727271"/>
    <s v="Active"/>
    <x v="1"/>
    <n v="0"/>
    <n v="3"/>
    <n v="0"/>
    <s v="no 0% progess"/>
    <n v="0"/>
    <n v="5"/>
    <n v="5"/>
    <n v="0"/>
    <n v="0"/>
    <n v="0"/>
    <m/>
    <n v="0"/>
    <m/>
    <n v="38377"/>
    <s v="2026-02-09T03:35:25.6330000Z"/>
    <s v="2026-02-08T12:57:00.1700000Z"/>
    <n v="160"/>
    <m/>
    <s v="2026-02-08T08:08:56.8370000Z"/>
    <s v="2026-01-21T08:03:30.6630000Z"/>
    <s v="2026-01-21T12:31:52.9470000Z"/>
  </r>
  <r>
    <s v="T2-25_MDSDF405"/>
    <x v="13"/>
    <x v="1"/>
    <s v="Trimester 2"/>
    <x v="504"/>
    <s v="2025em1100342@bitspilani-digital.edu.in"/>
    <s v="2025EM1100342"/>
    <x v="0"/>
    <s v="NAYAK MEHUL RAMPRATAP MANJU"/>
    <b v="1"/>
    <n v="32"/>
    <n v="44"/>
    <n v="0.72727272727272729"/>
    <s v="Active"/>
    <x v="1"/>
    <n v="0"/>
    <n v="3"/>
    <n v="0"/>
    <s v="no 0% progess"/>
    <n v="0"/>
    <n v="11"/>
    <n v="11"/>
    <n v="1"/>
    <n v="0"/>
    <n v="0"/>
    <s v="2026-01-25T10:00:02.3070000Z"/>
    <n v="0"/>
    <m/>
    <n v="50211"/>
    <s v="2026-02-08T05:51:09.0400000Z"/>
    <s v="2026-02-08T05:35:17.1470000Z"/>
    <n v="378"/>
    <m/>
    <s v="2026-02-08T05:50:11.3870000Z"/>
    <s v="2026-02-01T16:29:59.5770000Z"/>
    <s v="2026-02-03T16:14:02.3870000Z"/>
  </r>
  <r>
    <s v="T2-25_MDSDF407"/>
    <x v="14"/>
    <x v="1"/>
    <s v="Trimester 2"/>
    <x v="504"/>
    <s v="2025em1100342@bitspilani-digital.edu.in"/>
    <s v="2025EM1100342"/>
    <x v="0"/>
    <s v="NAYAK MEHUL RAMPRATAP MANJU"/>
    <b v="1"/>
    <n v="52"/>
    <n v="71"/>
    <n v="0.73239436619718312"/>
    <s v="Active"/>
    <x v="1"/>
    <n v="0"/>
    <n v="3"/>
    <n v="0"/>
    <s v="no 0% progess"/>
    <n v="0"/>
    <n v="15"/>
    <n v="15"/>
    <n v="0"/>
    <n v="0"/>
    <n v="0"/>
    <m/>
    <n v="0"/>
    <m/>
    <n v="39781"/>
    <s v="2026-02-08T06:07:29.6830000Z"/>
    <s v="2026-02-08T05:35:17.1470000Z"/>
    <n v="378"/>
    <m/>
    <s v="2026-02-08T06:04:39.9330000Z"/>
    <s v="2026-02-01T16:37:26.1730000Z"/>
    <s v="2026-02-04T16:33:34.2430000Z"/>
  </r>
  <r>
    <s v="T2-25_MDSDF418"/>
    <x v="15"/>
    <x v="1"/>
    <s v="Trimester 2"/>
    <x v="504"/>
    <s v="2025em1100342@bitspilani-digital.edu.in"/>
    <s v="2025EM1100342"/>
    <x v="0"/>
    <s v="NAYAK MEHUL RAMPRATAP MANJU"/>
    <b v="1"/>
    <n v="59"/>
    <n v="67"/>
    <n v="0.88059701492537312"/>
    <s v="Active"/>
    <x v="1"/>
    <n v="0"/>
    <n v="3"/>
    <n v="0"/>
    <s v="no 0% progess"/>
    <n v="0"/>
    <n v="11"/>
    <n v="11"/>
    <n v="1"/>
    <n v="0"/>
    <n v="2"/>
    <s v="2026-01-19T16:31:58.7730000Z"/>
    <n v="0"/>
    <m/>
    <n v="67717"/>
    <s v="2026-02-08T05:54:21.2470000Z"/>
    <s v="2026-02-08T05:35:17.1470000Z"/>
    <n v="378"/>
    <m/>
    <s v="2026-02-08T05:54:11.3230000Z"/>
    <m/>
    <m/>
  </r>
  <r>
    <s v="T2-25_MDSDF418"/>
    <x v="15"/>
    <x v="1"/>
    <s v="Trimester 2"/>
    <x v="505"/>
    <s v="2025em1100344@bitspilani-digital.edu.in"/>
    <s v="2025EM1100344"/>
    <x v="0"/>
    <s v="CHENNUPATI SREE NIHITHA"/>
    <b v="1"/>
    <n v="20"/>
    <n v="67"/>
    <n v="0.29850746268656714"/>
    <s v="Active"/>
    <x v="1"/>
    <n v="0"/>
    <n v="3"/>
    <n v="0"/>
    <s v="no 0% progess"/>
    <n v="0"/>
    <n v="1"/>
    <n v="1"/>
    <n v="0"/>
    <n v="0"/>
    <n v="0"/>
    <m/>
    <n v="0"/>
    <m/>
    <n v="607"/>
    <s v="2026-02-08T14:06:40.2600000Z"/>
    <s v="2026-02-08T13:54:23.9930000Z"/>
    <n v="153"/>
    <m/>
    <s v="2026-02-08T14:06:27.1170000Z"/>
    <m/>
    <m/>
  </r>
  <r>
    <s v="T2-25_MDSDF407"/>
    <x v="14"/>
    <x v="1"/>
    <s v="Trimester 2"/>
    <x v="505"/>
    <s v="2025em1100344@bitspilani-digital.edu.in"/>
    <s v="2025EM1100344"/>
    <x v="0"/>
    <s v="CHENNUPATI SREE NIHITHA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4:04:29.3170000Z"/>
    <s v="2026-02-08T13:54:23.9930000Z"/>
    <n v="153"/>
    <m/>
    <s v="2026-02-08T14:04:25.4700000Z"/>
    <m/>
    <m/>
  </r>
  <r>
    <s v="T2-25_MDSDF405"/>
    <x v="13"/>
    <x v="1"/>
    <s v="Trimester 2"/>
    <x v="505"/>
    <s v="2025em1100344@bitspilani-digital.edu.in"/>
    <s v="2025EM1100344"/>
    <x v="0"/>
    <s v="CHENNUPATI SREE NIHITHA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4:08:25.5770000Z"/>
    <s v="2026-02-08T13:54:23.9930000Z"/>
    <n v="153"/>
    <m/>
    <s v="2026-02-08T13:59:54.7730000Z"/>
    <m/>
    <m/>
  </r>
  <r>
    <s v="T2-25_MDSDF405"/>
    <x v="13"/>
    <x v="1"/>
    <s v="Trimester 2"/>
    <x v="506"/>
    <s v="2025em1100345@bitspilani-digital.edu.in"/>
    <s v="2025EM1100345"/>
    <x v="0"/>
    <s v="SINGH THAKUR ADITYA RAKESH POONAM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12484"/>
    <s v="2026-02-08T13:28:00.6830000Z"/>
    <s v="2026-02-08T20:39:32.2200000Z"/>
    <n v="123"/>
    <m/>
    <s v="2026-02-07T20:55:19.9700000Z"/>
    <s v="2026-01-21T17:42:38.5100000Z"/>
    <s v="2026-01-21T17:42:38.5200000Z"/>
  </r>
  <r>
    <s v="T2-25_MDSDF407"/>
    <x v="14"/>
    <x v="1"/>
    <s v="Trimester 2"/>
    <x v="506"/>
    <s v="2025em1100345@bitspilani-digital.edu.in"/>
    <s v="2025EM1100345"/>
    <x v="0"/>
    <s v="SINGH THAKUR ADITYA RAKESH POONAM"/>
    <b v="1"/>
    <n v="5"/>
    <n v="71"/>
    <n v="7.0422535211267609E-2"/>
    <s v="Active"/>
    <x v="0"/>
    <n v="0"/>
    <n v="3"/>
    <n v="0"/>
    <s v="no 0% progess"/>
    <n v="0"/>
    <n v="1"/>
    <n v="1"/>
    <n v="0"/>
    <n v="0"/>
    <n v="0"/>
    <m/>
    <n v="0"/>
    <m/>
    <n v="452"/>
    <s v="2026-02-08T20:40:29.3500000Z"/>
    <s v="2026-02-08T20:39:32.2200000Z"/>
    <n v="123"/>
    <m/>
    <s v="2026-02-07T20:48:57.3200000Z"/>
    <s v="2026-01-21T17:39:36.0800000Z"/>
    <s v="2026-01-21T17:39:36.0900000Z"/>
  </r>
  <r>
    <s v="T2-25_MDSDF418"/>
    <x v="15"/>
    <x v="1"/>
    <s v="Trimester 2"/>
    <x v="506"/>
    <s v="2025em1100345@bitspilani-digital.edu.in"/>
    <s v="2025EM1100345"/>
    <x v="0"/>
    <s v="SINGH THAKUR ADITYA RAKESH POONAM"/>
    <b v="1"/>
    <n v="7"/>
    <n v="67"/>
    <n v="0.1044776119402985"/>
    <s v="Active"/>
    <x v="1"/>
    <n v="0"/>
    <n v="3"/>
    <n v="0"/>
    <s v="no 0% progess"/>
    <n v="0"/>
    <n v="2"/>
    <n v="3"/>
    <n v="0"/>
    <n v="0"/>
    <n v="0"/>
    <m/>
    <n v="0"/>
    <m/>
    <n v="2301"/>
    <s v="2026-02-08T13:27:27.8200000Z"/>
    <s v="2026-02-08T20:39:32.2200000Z"/>
    <n v="123"/>
    <m/>
    <s v="2026-02-07T20:39:58.3830000Z"/>
    <m/>
    <m/>
  </r>
  <r>
    <s v="T2-25_MDSDF418"/>
    <x v="15"/>
    <x v="1"/>
    <s v="Trimester 2"/>
    <x v="507"/>
    <s v="2025em1100346@bitspilani-digital.edu.in"/>
    <s v="2025EM1100346"/>
    <x v="0"/>
    <s v="ANWESHA GUHA MAJUMDER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193"/>
    <s v="2026-01-26T15:20:54.1430000Z"/>
    <s v="2026-02-01T07:22:12.1200000Z"/>
    <n v="154"/>
    <m/>
    <m/>
    <m/>
    <m/>
  </r>
  <r>
    <s v="T2-25_MDSDF407"/>
    <x v="14"/>
    <x v="1"/>
    <s v="Trimester 2"/>
    <x v="507"/>
    <s v="2025em1100346@bitspilani-digital.edu.in"/>
    <s v="2025EM1100346"/>
    <x v="0"/>
    <s v="ANWESHA GUHA MAJUMDE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18T05:49:44.1630000Z"/>
    <s v="2026-02-01T07:22:12.1200000Z"/>
    <n v="154"/>
    <m/>
    <m/>
    <m/>
    <m/>
  </r>
  <r>
    <s v="T2-25_MDSDF405"/>
    <x v="13"/>
    <x v="1"/>
    <s v="Trimester 2"/>
    <x v="507"/>
    <s v="2025em1100346@bitspilani-digital.edu.in"/>
    <s v="2025EM1100346"/>
    <x v="0"/>
    <s v="ANWESHA GUHA MAJUMDER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2156"/>
    <s v="2026-02-01T07:53:50.5270000Z"/>
    <s v="2026-02-01T07:22:12.1200000Z"/>
    <n v="154"/>
    <m/>
    <m/>
    <s v="2026-02-01T08:02:22.8130000Z"/>
    <s v="2026-02-01T08:02:22.8130000Z"/>
  </r>
  <r>
    <s v="T2-25_MDSDF405"/>
    <x v="13"/>
    <x v="1"/>
    <s v="Trimester 2"/>
    <x v="508"/>
    <s v="2025em1100347@bitspilani-digital.edu.in"/>
    <s v="2025EM1100347"/>
    <x v="0"/>
    <s v="ABHAY K S"/>
    <b v="1"/>
    <n v="14"/>
    <n v="44"/>
    <n v="0.31818181818181818"/>
    <s v="Active"/>
    <x v="1"/>
    <n v="0"/>
    <n v="3"/>
    <n v="0"/>
    <s v="no 0% progess"/>
    <n v="0"/>
    <n v="4"/>
    <n v="4"/>
    <n v="0"/>
    <n v="0"/>
    <n v="0"/>
    <m/>
    <n v="0"/>
    <m/>
    <n v="2372"/>
    <s v="2026-02-08T07:26:34.2700000Z"/>
    <s v="2026-02-08T07:16:24.7970000Z"/>
    <n v="143"/>
    <m/>
    <s v="2026-02-08T07:26:13.0200000Z"/>
    <s v="2026-01-19T10:49:26.5570000Z"/>
    <s v="2026-01-19T14:29:41.1700000Z"/>
  </r>
  <r>
    <s v="T2-25_MDSDF407"/>
    <x v="14"/>
    <x v="1"/>
    <s v="Trimester 2"/>
    <x v="508"/>
    <s v="2025em1100347@bitspilani-digital.edu.in"/>
    <s v="2025EM1100347"/>
    <x v="0"/>
    <s v="ABHAY K S"/>
    <b v="1"/>
    <n v="21"/>
    <n v="71"/>
    <n v="0.29577464788732394"/>
    <s v="Active"/>
    <x v="1"/>
    <n v="0"/>
    <n v="3"/>
    <n v="0"/>
    <s v="no 0% progess"/>
    <n v="0"/>
    <n v="3"/>
    <n v="4"/>
    <n v="0"/>
    <n v="0"/>
    <n v="0"/>
    <m/>
    <n v="0"/>
    <m/>
    <n v="14042"/>
    <s v="2026-02-08T07:58:43.6770000Z"/>
    <s v="2026-02-08T07:16:24.7970000Z"/>
    <n v="143"/>
    <m/>
    <s v="2026-02-08T07:37:09.8300000Z"/>
    <s v="2026-01-23T12:57:40.2930000Z"/>
    <s v="2026-01-23T12:57:40.2830000Z"/>
  </r>
  <r>
    <s v="T2-25_MDSDF418"/>
    <x v="15"/>
    <x v="1"/>
    <s v="Trimester 2"/>
    <x v="508"/>
    <s v="2025em1100347@bitspilani-digital.edu.in"/>
    <s v="2025EM1100347"/>
    <x v="0"/>
    <s v="ABHAY K S"/>
    <b v="1"/>
    <n v="22"/>
    <n v="67"/>
    <n v="0.32835820895522388"/>
    <s v="Active"/>
    <x v="1"/>
    <n v="0"/>
    <n v="3"/>
    <n v="0"/>
    <s v="no 0% progess"/>
    <n v="0"/>
    <n v="5"/>
    <n v="6"/>
    <n v="0"/>
    <n v="0"/>
    <n v="0"/>
    <m/>
    <n v="0"/>
    <m/>
    <n v="6739"/>
    <s v="2026-02-08T07:21:03.5630000Z"/>
    <s v="2026-02-08T07:16:24.7970000Z"/>
    <n v="143"/>
    <m/>
    <s v="2026-02-08T07:20:36.8500000Z"/>
    <m/>
    <m/>
  </r>
  <r>
    <s v="T2-25_MDSDF401"/>
    <x v="9"/>
    <x v="1"/>
    <s v="Trimester 2"/>
    <x v="509"/>
    <s v="2025em1100348@bitspilani-digital.edu.in"/>
    <s v="2025EM1100348"/>
    <x v="0"/>
    <s v="G SOUNDARYA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70"/>
    <s v="2026-01-19T12:06:19.0830000Z"/>
    <s v="2026-02-07T14:09:08.7470000Z"/>
    <n v="33"/>
    <m/>
    <m/>
    <m/>
    <m/>
  </r>
  <r>
    <s v="T2-25_MDSDF402"/>
    <x v="11"/>
    <x v="1"/>
    <s v="Trimester 2"/>
    <x v="509"/>
    <s v="2025em1100348@bitspilani-digital.edu.in"/>
    <s v="2025EM1100348"/>
    <x v="0"/>
    <s v="G SOUNDARY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4:10:00.2470000Z"/>
    <s v="2026-02-07T14:09:08.7470000Z"/>
    <n v="33"/>
    <m/>
    <m/>
    <m/>
    <m/>
  </r>
  <r>
    <s v="T2-25_MDSDF403"/>
    <x v="12"/>
    <x v="1"/>
    <s v="Trimester 2"/>
    <x v="509"/>
    <s v="2025em1100348@bitspilani-digital.edu.in"/>
    <s v="2025EM1100348"/>
    <x v="0"/>
    <s v="G SOUNDARY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4:09:08.7470000Z"/>
    <n v="33"/>
    <m/>
    <m/>
    <m/>
    <m/>
  </r>
  <r>
    <s v="T2-25_MDSDF404"/>
    <x v="10"/>
    <x v="1"/>
    <s v="Trimester 2"/>
    <x v="509"/>
    <s v="2025em1100348@bitspilani-digital.edu.in"/>
    <s v="2025EM1100348"/>
    <x v="0"/>
    <s v="G SOUNDARYA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309"/>
    <s v="2026-02-07T14:12:42.0100000Z"/>
    <s v="2026-02-07T14:09:08.7470000Z"/>
    <n v="33"/>
    <m/>
    <m/>
    <m/>
    <m/>
  </r>
  <r>
    <s v="T2-25_MDSDF418"/>
    <x v="15"/>
    <x v="1"/>
    <s v="Trimester 2"/>
    <x v="510"/>
    <s v="2025em1100349@bitspilani-digital.edu.in"/>
    <s v="2025EM1100349"/>
    <x v="0"/>
    <s v="M V SINDHU MANVITHA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104"/>
    <s v="2026-02-08T13:20:57.5170000Z"/>
    <s v="2026-02-08T18:42:01.0170000Z"/>
    <n v="253"/>
    <m/>
    <m/>
    <m/>
    <m/>
  </r>
  <r>
    <s v="T2-25_MDSDF407"/>
    <x v="14"/>
    <x v="1"/>
    <s v="Trimester 2"/>
    <x v="510"/>
    <s v="2025em1100349@bitspilani-digital.edu.in"/>
    <s v="2025EM1100349"/>
    <x v="0"/>
    <s v="M V SINDHU MANVITHA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3544"/>
    <s v="2026-01-30T14:06:51.3300000Z"/>
    <s v="2026-02-08T18:42:01.0170000Z"/>
    <n v="253"/>
    <m/>
    <m/>
    <s v="2026-01-26T18:28:24.9000000Z"/>
    <s v="2026-01-30T13:09:44.2300000Z"/>
  </r>
  <r>
    <s v="T2-25_MDSDF405"/>
    <x v="13"/>
    <x v="1"/>
    <s v="Trimester 2"/>
    <x v="510"/>
    <s v="2025em1100349@bitspilani-digital.edu.in"/>
    <s v="2025EM1100349"/>
    <x v="0"/>
    <s v="M V SINDHU MANVITHA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m/>
    <s v="2026-02-08T18:42:01.0170000Z"/>
    <n v="253"/>
    <m/>
    <m/>
    <m/>
    <m/>
  </r>
  <r>
    <s v="T2-25_MDSDF405"/>
    <x v="13"/>
    <x v="1"/>
    <s v="Trimester 2"/>
    <x v="511"/>
    <s v="2025em1100350@bitspilani-digital.edu.in"/>
    <s v="2025EM1100350"/>
    <x v="0"/>
    <s v="CHANDRASEKAR B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11"/>
    <s v="2026-02-09T04:42:26.9630000Z"/>
    <s v="2026-02-09T04:30:32.7130000Z"/>
    <n v="135"/>
    <m/>
    <s v="2026-02-09T04:42:21.0400000Z"/>
    <m/>
    <m/>
  </r>
  <r>
    <s v="T2-25_MDSDF407"/>
    <x v="14"/>
    <x v="1"/>
    <s v="Trimester 2"/>
    <x v="511"/>
    <s v="2025em1100350@bitspilani-digital.edu.in"/>
    <s v="2025EM1100350"/>
    <x v="0"/>
    <s v="CHANDRASEKAR B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9T04:58:28.7630000Z"/>
    <s v="2026-02-09T04:30:32.7130000Z"/>
    <n v="135"/>
    <m/>
    <s v="2026-02-09T04:58:15.9900000Z"/>
    <m/>
    <m/>
  </r>
  <r>
    <s v="T2-25_MDSDF418"/>
    <x v="15"/>
    <x v="1"/>
    <s v="Trimester 2"/>
    <x v="511"/>
    <s v="2025em1100350@bitspilani-digital.edu.in"/>
    <s v="2025EM1100350"/>
    <x v="0"/>
    <s v="CHANDRASEKAR B"/>
    <b v="1"/>
    <n v="8"/>
    <n v="67"/>
    <n v="0.11940298507462686"/>
    <s v="Active"/>
    <x v="1"/>
    <n v="0"/>
    <n v="3"/>
    <n v="0"/>
    <s v="no 0% progess"/>
    <n v="0"/>
    <n v="1"/>
    <n v="1"/>
    <n v="0"/>
    <n v="0"/>
    <n v="0"/>
    <m/>
    <n v="0"/>
    <m/>
    <n v="10462"/>
    <s v="2026-02-09T05:36:59.3770000Z"/>
    <s v="2026-02-09T04:30:32.7130000Z"/>
    <n v="135"/>
    <m/>
    <s v="2026-02-09T05:03:00.4430000Z"/>
    <m/>
    <m/>
  </r>
  <r>
    <s v="T2-25_MDSDF418"/>
    <x v="15"/>
    <x v="1"/>
    <s v="Trimester 2"/>
    <x v="512"/>
    <s v="2025em1100352@bitspilani-digital.edu.in"/>
    <s v="2025EM1100352"/>
    <x v="0"/>
    <s v="THIRUMALAIKUMAR M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4T17:04:40.3070000Z"/>
    <s v="2026-02-09T05:35:41.5870000Z"/>
    <n v="187"/>
    <m/>
    <m/>
    <m/>
    <m/>
  </r>
  <r>
    <s v="T2-25_MDSDF407"/>
    <x v="14"/>
    <x v="1"/>
    <s v="Trimester 2"/>
    <x v="512"/>
    <s v="2025em1100352@bitspilani-digital.edu.in"/>
    <s v="2025EM1100352"/>
    <x v="0"/>
    <s v="THIRUMALAIKUMAR M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4T17:48:31.4170000Z"/>
    <s v="2026-02-09T05:35:41.5870000Z"/>
    <n v="187"/>
    <m/>
    <m/>
    <m/>
    <m/>
  </r>
  <r>
    <s v="T2-25_MDSDF405"/>
    <x v="13"/>
    <x v="1"/>
    <s v="Trimester 2"/>
    <x v="512"/>
    <s v="2025em1100352@bitspilani-digital.edu.in"/>
    <s v="2025EM1100352"/>
    <x v="0"/>
    <s v="THIRUMALAIKUMAR M"/>
    <b v="1"/>
    <n v="11"/>
    <n v="44"/>
    <n v="0.25"/>
    <s v="Active"/>
    <x v="1"/>
    <n v="0"/>
    <n v="3"/>
    <n v="0"/>
    <s v="no 0% progess"/>
    <n v="0"/>
    <n v="4"/>
    <n v="4"/>
    <n v="0"/>
    <n v="0"/>
    <n v="0"/>
    <m/>
    <n v="0"/>
    <m/>
    <n v="11906"/>
    <s v="2026-02-04T17:48:23.8770000Z"/>
    <s v="2026-02-09T05:35:41.5870000Z"/>
    <n v="187"/>
    <m/>
    <s v="2026-02-04T17:43:36.8370000Z"/>
    <s v="2026-02-04T17:31:55.7330000Z"/>
    <s v="2026-02-04T17:31:55.7230000Z"/>
  </r>
  <r>
    <s v="T2-25_MDSDF405"/>
    <x v="13"/>
    <x v="1"/>
    <s v="Trimester 2"/>
    <x v="513"/>
    <s v="2025em1100353@bitspilani-digital.edu.in"/>
    <s v="2025EM1100353"/>
    <x v="0"/>
    <s v="VISHAL BATRA"/>
    <b v="1"/>
    <n v="54"/>
    <n v="44"/>
    <n v="1.2272727272727273"/>
    <s v="Active"/>
    <x v="1"/>
    <n v="0"/>
    <n v="3"/>
    <n v="0"/>
    <s v="no 0% progess"/>
    <n v="0"/>
    <n v="17"/>
    <n v="17"/>
    <n v="3"/>
    <n v="0"/>
    <n v="0"/>
    <s v="2026-01-18T13:55:01.6970000Z"/>
    <n v="0"/>
    <m/>
    <n v="29738"/>
    <s v="2026-02-08T07:39:02.4430000Z"/>
    <s v="2026-02-09T05:25:30.9200000Z"/>
    <n v="529"/>
    <m/>
    <s v="2026-02-08T07:37:51.9370000Z"/>
    <s v="2026-01-31T08:51:01.1070000Z"/>
    <s v="2026-01-31T08:51:01.1000000Z"/>
  </r>
  <r>
    <s v="T2-25_MDSDF407"/>
    <x v="14"/>
    <x v="1"/>
    <s v="Trimester 2"/>
    <x v="513"/>
    <s v="2025em1100353@bitspilani-digital.edu.in"/>
    <s v="2025EM1100353"/>
    <x v="0"/>
    <s v="VISHAL BATRA"/>
    <b v="1"/>
    <n v="100"/>
    <n v="71"/>
    <n v="1.408450704225352"/>
    <s v="Active"/>
    <x v="1"/>
    <n v="0"/>
    <n v="3"/>
    <n v="0"/>
    <s v="no 0% progess"/>
    <n v="0"/>
    <n v="31"/>
    <n v="31"/>
    <n v="5"/>
    <n v="0"/>
    <n v="0"/>
    <s v="2026-01-27T07:59:15.4700000Z"/>
    <n v="0"/>
    <m/>
    <n v="39061"/>
    <s v="2026-02-08T06:08:47.2930000Z"/>
    <s v="2026-02-09T05:25:30.9200000Z"/>
    <n v="529"/>
    <m/>
    <s v="2026-02-08T05:50:24.2700000Z"/>
    <s v="2026-01-27T07:43:28.9370000Z"/>
    <s v="2026-01-27T07:43:28.9400000Z"/>
  </r>
  <r>
    <s v="T2-25_MDSDF418"/>
    <x v="15"/>
    <x v="1"/>
    <s v="Trimester 2"/>
    <x v="513"/>
    <s v="2025em1100353@bitspilani-digital.edu.in"/>
    <s v="2025EM1100353"/>
    <x v="0"/>
    <s v="VISHAL BATRA"/>
    <b v="1"/>
    <n v="86"/>
    <n v="67"/>
    <n v="1.2835820895522387"/>
    <s v="Active"/>
    <x v="1"/>
    <n v="0"/>
    <n v="3"/>
    <n v="0"/>
    <s v="no 0% progess"/>
    <n v="0"/>
    <n v="15"/>
    <n v="15"/>
    <n v="3"/>
    <n v="1"/>
    <n v="1"/>
    <s v="2026-01-29T08:16:11.7830000Z"/>
    <n v="0"/>
    <m/>
    <n v="28824"/>
    <s v="2026-02-09T06:51:07.0570000Z"/>
    <s v="2026-02-09T05:25:30.9200000Z"/>
    <n v="529"/>
    <m/>
    <s v="2026-02-09T06:50:34.9170000Z"/>
    <m/>
    <m/>
  </r>
  <r>
    <s v="T2-25_MDSDF418"/>
    <x v="15"/>
    <x v="1"/>
    <s v="Trimester 2"/>
    <x v="514"/>
    <s v="2025em1100356@bitspilani-digital.edu.in"/>
    <s v="2025EM1100356"/>
    <x v="0"/>
    <s v="HEMAKSHI KHANNA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12641"/>
    <s v="2026-02-08T11:00:33.2330000Z"/>
    <s v="2026-02-08T11:00:18.6730000Z"/>
    <n v="130"/>
    <m/>
    <s v="2026-02-07T23:04:38.2400000Z"/>
    <m/>
    <m/>
  </r>
  <r>
    <s v="T2-25_MDSDF407"/>
    <x v="14"/>
    <x v="1"/>
    <s v="Trimester 2"/>
    <x v="514"/>
    <s v="2025em1100356@bitspilani-digital.edu.in"/>
    <s v="2025EM1100356"/>
    <x v="0"/>
    <s v="HEMAKSHI KHANNA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1714"/>
    <s v="2026-02-07T22:48:36.1970000Z"/>
    <s v="2026-02-08T11:00:18.6730000Z"/>
    <n v="130"/>
    <m/>
    <s v="2026-02-07T22:48:29.8800000Z"/>
    <m/>
    <m/>
  </r>
  <r>
    <s v="T2-25_MDSDF405"/>
    <x v="13"/>
    <x v="1"/>
    <s v="Trimester 2"/>
    <x v="514"/>
    <s v="2025em1100356@bitspilani-digital.edu.in"/>
    <s v="2025EM1100356"/>
    <x v="0"/>
    <s v="HEMAKSHI KHANNA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4685"/>
    <s v="2026-02-07T22:26:11.8000000Z"/>
    <s v="2026-02-08T11:00:18.6730000Z"/>
    <n v="130"/>
    <m/>
    <s v="2026-02-07T22:25:58.0670000Z"/>
    <m/>
    <m/>
  </r>
  <r>
    <s v="T2-25_MDSDF405"/>
    <x v="13"/>
    <x v="1"/>
    <s v="Trimester 2"/>
    <x v="515"/>
    <s v="2025em1100357@bitspilani-digital.edu.in"/>
    <s v="2025EM1100357"/>
    <x v="0"/>
    <s v="YEDDALA SRAVANI"/>
    <b v="1"/>
    <n v="39"/>
    <n v="44"/>
    <n v="0.88636363636363635"/>
    <s v="Active"/>
    <x v="1"/>
    <n v="0"/>
    <n v="3"/>
    <n v="0"/>
    <s v="no 0% progess"/>
    <n v="0"/>
    <n v="13"/>
    <n v="13"/>
    <n v="1"/>
    <n v="0"/>
    <n v="0"/>
    <s v="2026-01-20T11:42:35.2800000Z"/>
    <n v="0"/>
    <m/>
    <n v="64335"/>
    <s v="2026-02-08T05:08:01.6470000Z"/>
    <s v="2026-02-09T07:06:20.8730000Z"/>
    <n v="283"/>
    <m/>
    <s v="2026-02-08T05:05:46.5400000Z"/>
    <s v="2026-02-02T11:07:41.1130000Z"/>
    <s v="2026-02-02T11:07:41.1130000Z"/>
  </r>
  <r>
    <s v="T2-25_MDSDF407"/>
    <x v="14"/>
    <x v="1"/>
    <s v="Trimester 2"/>
    <x v="515"/>
    <s v="2025em1100357@bitspilani-digital.edu.in"/>
    <s v="2025EM1100357"/>
    <x v="0"/>
    <s v="YEDDALA SRAVANI"/>
    <b v="1"/>
    <n v="68"/>
    <n v="71"/>
    <n v="0.95774647887323938"/>
    <s v="Active"/>
    <x v="1"/>
    <n v="0"/>
    <n v="3"/>
    <n v="0"/>
    <s v="no 0% progess"/>
    <n v="0"/>
    <n v="22"/>
    <n v="22"/>
    <n v="1"/>
    <n v="0"/>
    <n v="0"/>
    <s v="2026-01-27T10:44:21.9570000Z"/>
    <n v="0"/>
    <m/>
    <n v="66103"/>
    <s v="2026-02-08T05:50:53.9970000Z"/>
    <s v="2026-02-09T07:06:20.8730000Z"/>
    <n v="283"/>
    <m/>
    <s v="2026-02-08T05:34:44.6770000Z"/>
    <s v="2026-02-03T10:19:56.6000000Z"/>
    <s v="2026-02-04T07:45:24.9370000Z"/>
  </r>
  <r>
    <s v="T2-25_MDSDF418"/>
    <x v="15"/>
    <x v="1"/>
    <s v="Trimester 2"/>
    <x v="515"/>
    <s v="2025em1100357@bitspilani-digital.edu.in"/>
    <s v="2025EM1100357"/>
    <x v="0"/>
    <s v="YEDDALA SRAVANI"/>
    <b v="1"/>
    <n v="44"/>
    <n v="67"/>
    <n v="0.65671641791044777"/>
    <s v="Active"/>
    <x v="1"/>
    <n v="0"/>
    <n v="3"/>
    <n v="0"/>
    <s v="no 0% progess"/>
    <n v="0"/>
    <n v="9"/>
    <n v="9"/>
    <n v="0"/>
    <n v="0"/>
    <n v="0"/>
    <m/>
    <n v="0"/>
    <m/>
    <n v="64171"/>
    <s v="2026-02-08T05:40:43.2730000Z"/>
    <s v="2026-02-09T07:06:20.8730000Z"/>
    <n v="283"/>
    <m/>
    <s v="2026-02-08T05:40:38.4770000Z"/>
    <m/>
    <m/>
  </r>
  <r>
    <s v="T2-25_MDSDF418"/>
    <x v="15"/>
    <x v="1"/>
    <s v="Trimester 2"/>
    <x v="516"/>
    <s v="2025em1100358@bitspilani-digital.edu.in"/>
    <s v="2025EM1100358"/>
    <x v="0"/>
    <s v="BUDDABATHUNI VENKATA SANTOSH SAI ROSHAN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14"/>
    <s v="2026-02-08T20:32:14.6600000Z"/>
    <s v="2026-02-08T23:57:22.2430000Z"/>
    <n v="145"/>
    <m/>
    <m/>
    <m/>
    <m/>
  </r>
  <r>
    <s v="T2-25_MDSDF407"/>
    <x v="14"/>
    <x v="1"/>
    <s v="Trimester 2"/>
    <x v="516"/>
    <s v="2025em1100358@bitspilani-digital.edu.in"/>
    <s v="2025EM1100358"/>
    <x v="0"/>
    <s v="BUDDABATHUNI VENKATA SANTOSH SAI ROSHAN"/>
    <b v="1"/>
    <n v="32"/>
    <n v="71"/>
    <n v="0.45070422535211269"/>
    <s v="Active"/>
    <x v="1"/>
    <n v="0"/>
    <n v="3"/>
    <n v="0"/>
    <s v="no 0% progess"/>
    <n v="0"/>
    <n v="6"/>
    <n v="6"/>
    <n v="0"/>
    <n v="0"/>
    <n v="0"/>
    <m/>
    <n v="0"/>
    <m/>
    <n v="23326"/>
    <s v="2026-02-08T23:57:26.2430000Z"/>
    <s v="2026-02-08T23:57:22.2430000Z"/>
    <n v="145"/>
    <m/>
    <s v="2026-02-08T20:31:51.8230000Z"/>
    <s v="2026-02-08T20:18:29.7170000Z"/>
    <s v="2026-02-08T20:18:29.7100000Z"/>
  </r>
  <r>
    <s v="T2-25_MDSDF405"/>
    <x v="13"/>
    <x v="1"/>
    <s v="Trimester 2"/>
    <x v="516"/>
    <s v="2025em1100358@bitspilani-digital.edu.in"/>
    <s v="2025EM1100358"/>
    <x v="0"/>
    <s v="BUDDABATHUNI VENKATA SANTOSH SAI ROSHAN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2073"/>
    <s v="2026-02-08T20:32:23.9300000Z"/>
    <s v="2026-02-08T23:57:22.2430000Z"/>
    <n v="145"/>
    <m/>
    <m/>
    <s v="2026-02-08T20:32:32.5870000Z"/>
    <s v="2026-02-08T20:32:32.5870000Z"/>
  </r>
  <r>
    <s v="T2-25_MDSDF405"/>
    <x v="13"/>
    <x v="1"/>
    <s v="Trimester 2"/>
    <x v="517"/>
    <s v="2025em1100359@bitspilani-digital.edu.in"/>
    <s v="2025EM1100359"/>
    <x v="0"/>
    <s v="BIRADAR KRUSHNKANT EKNATH"/>
    <b v="1"/>
    <n v="9"/>
    <n v="44"/>
    <n v="0.20454545454545456"/>
    <s v="Active"/>
    <x v="1"/>
    <n v="0"/>
    <n v="3"/>
    <n v="0"/>
    <s v="no 0% progess"/>
    <n v="0"/>
    <n v="3"/>
    <n v="3"/>
    <n v="0"/>
    <n v="0"/>
    <n v="0"/>
    <m/>
    <n v="0"/>
    <m/>
    <n v="2897"/>
    <s v="2026-02-08T13:11:11.1300000Z"/>
    <s v="2026-02-08T13:00:23.6900000Z"/>
    <n v="102"/>
    <m/>
    <s v="2026-02-08T13:10:50.4000000Z"/>
    <s v="2026-01-25T07:32:47.5230000Z"/>
    <s v="2026-01-25T07:32:47.5370000Z"/>
  </r>
  <r>
    <s v="T2-25_MDSDF407"/>
    <x v="14"/>
    <x v="1"/>
    <s v="Trimester 2"/>
    <x v="517"/>
    <s v="2025em1100359@bitspilani-digital.edu.in"/>
    <s v="2025EM1100359"/>
    <x v="0"/>
    <s v="BIRADAR KRUSHNKANT EKNATH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3:37:31.9170000Z"/>
    <s v="2026-02-08T13:00:23.6900000Z"/>
    <n v="102"/>
    <m/>
    <s v="2026-02-08T13:37:26.2100000Z"/>
    <m/>
    <m/>
  </r>
  <r>
    <s v="T2-25_MDSDF418"/>
    <x v="15"/>
    <x v="1"/>
    <s v="Trimester 2"/>
    <x v="517"/>
    <s v="2025em1100359@bitspilani-digital.edu.in"/>
    <s v="2025EM1100359"/>
    <x v="0"/>
    <s v="BIRADAR KRUSHNKANT EKNATH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198"/>
    <s v="2026-02-02T18:26:21.5700000Z"/>
    <s v="2026-02-08T13:00:23.6900000Z"/>
    <n v="102"/>
    <m/>
    <m/>
    <m/>
    <m/>
  </r>
  <r>
    <s v="T2-25_MDSDF418"/>
    <x v="15"/>
    <x v="1"/>
    <s v="Trimester 2"/>
    <x v="518"/>
    <s v="2025em1100362@bitspilani-digital.edu.in"/>
    <s v="2025EM1100362"/>
    <x v="0"/>
    <s v="NISHANT NUNIA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58"/>
    <s v="2026-01-31T11:43:28.7570000Z"/>
    <s v="2026-02-08T08:50:35.5630000Z"/>
    <n v="144"/>
    <m/>
    <m/>
    <m/>
    <m/>
  </r>
  <r>
    <s v="T2-25_MDSDF407"/>
    <x v="14"/>
    <x v="1"/>
    <s v="Trimester 2"/>
    <x v="518"/>
    <s v="2025em1100362@bitspilani-digital.edu.in"/>
    <s v="2025EM1100362"/>
    <x v="0"/>
    <s v="NISHANT NUNIA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1291"/>
    <s v="2026-01-30T12:54:03.2900000Z"/>
    <s v="2026-02-08T08:50:35.5630000Z"/>
    <n v="144"/>
    <m/>
    <m/>
    <s v="2026-01-18T16:52:03.1670000Z"/>
    <s v="2026-01-18T16:52:03.1500000Z"/>
  </r>
  <r>
    <s v="T2-25_MDSDF405"/>
    <x v="13"/>
    <x v="1"/>
    <s v="Trimester 2"/>
    <x v="518"/>
    <s v="2025em1100362@bitspilani-digital.edu.in"/>
    <s v="2025EM1100362"/>
    <x v="0"/>
    <s v="NISHANT NUNIA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s v="2026-01-31T11:34:45.3100000Z"/>
    <s v="2026-02-08T08:50:35.5630000Z"/>
    <n v="144"/>
    <m/>
    <m/>
    <m/>
    <m/>
  </r>
  <r>
    <s v="T2-25_MDSDF405"/>
    <x v="13"/>
    <x v="1"/>
    <s v="Trimester 2"/>
    <x v="519"/>
    <s v="2025em1100363@bitspilani-digital.edu.in"/>
    <s v="2025EM1100363"/>
    <x v="0"/>
    <s v="ABHINAV CHAUHAN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13:09:24.2300000Z"/>
    <s v="2026-02-08T21:06:27.7670000Z"/>
    <n v="139"/>
    <m/>
    <m/>
    <m/>
    <m/>
  </r>
  <r>
    <s v="T2-25_MDSDF407"/>
    <x v="14"/>
    <x v="1"/>
    <s v="Trimester 2"/>
    <x v="519"/>
    <s v="2025em1100363@bitspilani-digital.edu.in"/>
    <s v="2025EM1100363"/>
    <x v="0"/>
    <s v="ABHINAV CHAUHAN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18T06:01:59.3530000Z"/>
    <s v="2026-02-08T21:06:27.7670000Z"/>
    <n v="139"/>
    <m/>
    <m/>
    <s v="2026-01-18T06:02:01.8100000Z"/>
    <s v="2026-01-18T06:02:01.7970000Z"/>
  </r>
  <r>
    <s v="T2-25_MDSDF418"/>
    <x v="15"/>
    <x v="1"/>
    <s v="Trimester 2"/>
    <x v="519"/>
    <s v="2025em1100363@bitspilani-digital.edu.in"/>
    <s v="2025EM1100363"/>
    <x v="0"/>
    <s v="ABHINAV CHAUHAN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2:07:34.6300000Z"/>
    <s v="2026-02-08T21:06:27.7670000Z"/>
    <n v="139"/>
    <m/>
    <m/>
    <m/>
    <m/>
  </r>
  <r>
    <s v="T2-25_MDSDF418"/>
    <x v="15"/>
    <x v="1"/>
    <s v="Trimester 2"/>
    <x v="520"/>
    <s v="2025em1100364@bitspilani-digital.edu.in"/>
    <s v="2025EM1100364"/>
    <x v="0"/>
    <s v="RAUSHAN KUMAR"/>
    <b v="1"/>
    <n v="13"/>
    <n v="67"/>
    <n v="0.19402985074626866"/>
    <s v="Active"/>
    <x v="1"/>
    <n v="0"/>
    <n v="3"/>
    <n v="0"/>
    <s v="no 0% progess"/>
    <n v="0"/>
    <n v="2"/>
    <n v="2"/>
    <n v="0"/>
    <n v="0"/>
    <n v="0"/>
    <m/>
    <n v="0"/>
    <m/>
    <n v="4319"/>
    <s v="2026-01-25T07:05:08.9300000Z"/>
    <s v="2026-02-06T12:45:55.4100000Z"/>
    <n v="412"/>
    <m/>
    <s v="2026-01-25T07:04:42.9030000Z"/>
    <m/>
    <m/>
  </r>
  <r>
    <s v="T2-25_MDSDF407"/>
    <x v="14"/>
    <x v="1"/>
    <s v="Trimester 2"/>
    <x v="520"/>
    <s v="2025em1100364@bitspilani-digital.edu.in"/>
    <s v="2025EM1100364"/>
    <x v="0"/>
    <s v="RAUSHAN KUMAR"/>
    <b v="1"/>
    <n v="40"/>
    <n v="71"/>
    <n v="0.56338028169014087"/>
    <s v="Active"/>
    <x v="1"/>
    <n v="0"/>
    <n v="3"/>
    <n v="0"/>
    <s v="no 0% progess"/>
    <n v="0"/>
    <n v="10"/>
    <n v="10"/>
    <n v="0"/>
    <n v="0"/>
    <n v="0"/>
    <m/>
    <n v="0"/>
    <m/>
    <n v="26148"/>
    <s v="2026-02-04T00:23:02.3870000Z"/>
    <s v="2026-02-06T12:45:55.4100000Z"/>
    <n v="412"/>
    <m/>
    <s v="2026-02-04T00:22:54.3330000Z"/>
    <s v="2026-02-04T00:23:07.8570000Z"/>
    <s v="2026-02-04T00:23:17.6330000Z"/>
  </r>
  <r>
    <s v="T2-25_MDSDF405"/>
    <x v="13"/>
    <x v="1"/>
    <s v="Trimester 2"/>
    <x v="520"/>
    <s v="2025em1100364@bitspilani-digital.edu.in"/>
    <s v="2025EM1100364"/>
    <x v="0"/>
    <s v="RAUSHAN KUMAR"/>
    <b v="1"/>
    <n v="13"/>
    <n v="44"/>
    <n v="0.29545454545454547"/>
    <s v="Active"/>
    <x v="1"/>
    <n v="0"/>
    <n v="3"/>
    <n v="0"/>
    <s v="no 0% progess"/>
    <n v="0"/>
    <n v="5"/>
    <n v="5"/>
    <n v="0"/>
    <n v="0"/>
    <n v="0"/>
    <m/>
    <n v="0"/>
    <m/>
    <n v="31908"/>
    <s v="2026-01-27T04:23:53.2300000Z"/>
    <s v="2026-02-06T12:45:55.4100000Z"/>
    <n v="412"/>
    <m/>
    <s v="2026-01-27T04:05:44.2900000Z"/>
    <s v="2026-01-27T04:06:12.0070000Z"/>
    <s v="2026-01-27T04:23:56.0270000Z"/>
  </r>
  <r>
    <s v="T2-25_MDSDF405"/>
    <x v="13"/>
    <x v="1"/>
    <s v="Trimester 2"/>
    <x v="521"/>
    <s v="2025em1100365@bitspilani-digital.edu.in"/>
    <s v="2025EM1100365"/>
    <x v="0"/>
    <s v="MALI KAVITA SURENDRA VIMALA"/>
    <b v="1"/>
    <n v="30"/>
    <n v="44"/>
    <n v="0.68181818181818177"/>
    <s v="Active"/>
    <x v="1"/>
    <n v="0"/>
    <n v="3"/>
    <n v="0"/>
    <s v="no 0% progess"/>
    <n v="0"/>
    <n v="9"/>
    <n v="9"/>
    <n v="0"/>
    <n v="0"/>
    <n v="0"/>
    <m/>
    <n v="0"/>
    <m/>
    <n v="10961"/>
    <s v="2026-02-08T07:35:07.9100000Z"/>
    <s v="2026-02-08T07:18:32.6900000Z"/>
    <n v="244"/>
    <m/>
    <s v="2026-02-08T07:34:58.2770000Z"/>
    <s v="2026-02-05T16:37:18.9970000Z"/>
    <s v="2026-02-05T16:37:19.0100000Z"/>
  </r>
  <r>
    <s v="T2-25_MDSDF407"/>
    <x v="14"/>
    <x v="1"/>
    <s v="Trimester 2"/>
    <x v="521"/>
    <s v="2025em1100365@bitspilani-digital.edu.in"/>
    <s v="2025EM1100365"/>
    <x v="0"/>
    <s v="MALI KAVITA SURENDRA VIMALA"/>
    <b v="1"/>
    <n v="49"/>
    <n v="71"/>
    <n v="0.6901408450704225"/>
    <s v="Active"/>
    <x v="1"/>
    <n v="0"/>
    <n v="3"/>
    <n v="0"/>
    <s v="no 0% progess"/>
    <n v="0"/>
    <n v="15"/>
    <n v="15"/>
    <n v="0"/>
    <n v="0"/>
    <n v="0"/>
    <m/>
    <n v="0"/>
    <m/>
    <n v="12731"/>
    <s v="2026-02-08T07:54:27.4530000Z"/>
    <s v="2026-02-08T07:18:32.6900000Z"/>
    <n v="244"/>
    <m/>
    <s v="2026-02-08T07:53:29.3970000Z"/>
    <s v="2026-01-30T17:02:54.4230000Z"/>
    <s v="2026-02-02T07:02:04.1430000Z"/>
  </r>
  <r>
    <s v="T2-25_MDSDF418"/>
    <x v="15"/>
    <x v="1"/>
    <s v="Trimester 2"/>
    <x v="521"/>
    <s v="2025em1100365@bitspilani-digital.edu.in"/>
    <s v="2025EM1100365"/>
    <x v="0"/>
    <s v="MALI KAVITA SURENDRA VIMALA"/>
    <b v="1"/>
    <n v="49"/>
    <n v="67"/>
    <n v="0.73134328358208955"/>
    <s v="Active"/>
    <x v="1"/>
    <n v="0"/>
    <n v="3"/>
    <n v="0"/>
    <s v="no 0% progess"/>
    <n v="0"/>
    <n v="9"/>
    <n v="10"/>
    <n v="1"/>
    <n v="0"/>
    <n v="2"/>
    <s v="2026-02-02T17:59:41.1900000Z"/>
    <n v="0"/>
    <m/>
    <n v="25223"/>
    <s v="2026-02-08T08:02:51.9630000Z"/>
    <s v="2026-02-08T07:18:32.6900000Z"/>
    <n v="244"/>
    <m/>
    <s v="2026-02-08T07:58:53.6900000Z"/>
    <m/>
    <m/>
  </r>
  <r>
    <s v="T2-25_MDSDF401"/>
    <x v="9"/>
    <x v="1"/>
    <s v="Trimester 2"/>
    <x v="522"/>
    <s v="2025em1100366@bitspilani-digital.edu.in"/>
    <s v="2025EM1100366"/>
    <x v="0"/>
    <s v="RONY VINCENT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08:46:22.5430000Z"/>
    <n v="29"/>
    <m/>
    <m/>
    <m/>
    <m/>
  </r>
  <r>
    <s v="T2-25_MDSDF404"/>
    <x v="10"/>
    <x v="1"/>
    <s v="Trimester 2"/>
    <x v="522"/>
    <s v="2025em1100366@bitspilani-digital.edu.in"/>
    <s v="2025EM1100366"/>
    <x v="0"/>
    <s v="RONY VINCENT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08:46:22.5430000Z"/>
    <n v="29"/>
    <m/>
    <m/>
    <m/>
    <m/>
  </r>
  <r>
    <s v="T2-25_MDSDF403"/>
    <x v="12"/>
    <x v="1"/>
    <s v="Trimester 2"/>
    <x v="522"/>
    <s v="2025em1100366@bitspilani-digital.edu.in"/>
    <s v="2025EM1100366"/>
    <x v="0"/>
    <s v="RONY VINCENT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08:46:22.5430000Z"/>
    <n v="29"/>
    <m/>
    <m/>
    <m/>
    <m/>
  </r>
  <r>
    <s v="T2-25_MDSDF402"/>
    <x v="11"/>
    <x v="1"/>
    <s v="Trimester 2"/>
    <x v="522"/>
    <s v="2025em1100366@bitspilani-digital.edu.in"/>
    <s v="2025EM1100366"/>
    <x v="0"/>
    <s v="RONY VINCENT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08:46:22.5430000Z"/>
    <n v="29"/>
    <m/>
    <m/>
    <m/>
    <m/>
  </r>
  <r>
    <s v="T2-25_MDSDF418"/>
    <x v="15"/>
    <x v="1"/>
    <s v="Trimester 2"/>
    <x v="523"/>
    <s v="2025em1100369@bitspilani-digital.edu.in"/>
    <s v="2025EM1100369"/>
    <x v="0"/>
    <s v="SHAJEE PULUKKOOL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254"/>
    <s v="2026-02-08T11:34:01.4300000Z"/>
    <s v="2026-02-09T04:06:39.5630000Z"/>
    <n v="163"/>
    <m/>
    <s v="2026-02-08T11:33:37.0830000Z"/>
    <m/>
    <m/>
  </r>
  <r>
    <s v="T2-25_MDSDF407"/>
    <x v="14"/>
    <x v="1"/>
    <s v="Trimester 2"/>
    <x v="523"/>
    <s v="2025em1100369@bitspilani-digital.edu.in"/>
    <s v="2025EM1100369"/>
    <x v="0"/>
    <s v="SHAJEE PULUKKOOL"/>
    <b v="1"/>
    <n v="18"/>
    <n v="71"/>
    <n v="0.25352112676056338"/>
    <s v="Active"/>
    <x v="1"/>
    <n v="0"/>
    <n v="3"/>
    <n v="0"/>
    <s v="no 0% progess"/>
    <n v="0"/>
    <n v="3"/>
    <n v="3"/>
    <n v="0"/>
    <n v="0"/>
    <n v="0"/>
    <m/>
    <n v="0"/>
    <m/>
    <n v="17374"/>
    <s v="2026-02-09T04:13:03.3000000Z"/>
    <s v="2026-02-09T04:06:39.5630000Z"/>
    <n v="163"/>
    <m/>
    <s v="2026-02-09T04:12:56.1100000Z"/>
    <s v="2026-02-09T04:43:39.2470000Z"/>
    <s v="2026-02-09T04:43:39.2400000Z"/>
  </r>
  <r>
    <s v="T2-25_MDSDF405"/>
    <x v="13"/>
    <x v="1"/>
    <s v="Trimester 2"/>
    <x v="523"/>
    <s v="2025em1100369@bitspilani-digital.edu.in"/>
    <s v="2025EM1100369"/>
    <x v="0"/>
    <s v="SHAJEE PULUKKOOL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158"/>
    <s v="2026-02-08T12:04:26.0530000Z"/>
    <s v="2026-02-09T04:06:39.5630000Z"/>
    <n v="163"/>
    <m/>
    <s v="2026-02-08T12:03:57.1330000Z"/>
    <s v="2026-01-17T17:02:49.0200000Z"/>
    <s v="2026-01-17T17:02:49.0070000Z"/>
  </r>
  <r>
    <s v="T2-25_MDSDF405"/>
    <x v="13"/>
    <x v="1"/>
    <s v="Trimester 2"/>
    <x v="524"/>
    <s v="2025em1100372@bitspilani-digital.edu.in"/>
    <s v="2025EM1100372"/>
    <x v="0"/>
    <s v="CHETAN PANT"/>
    <b v="1"/>
    <n v="44"/>
    <n v="44"/>
    <n v="1"/>
    <s v="Active"/>
    <x v="1"/>
    <n v="0"/>
    <n v="3"/>
    <n v="0"/>
    <s v="no 0% progess"/>
    <n v="0"/>
    <n v="14"/>
    <n v="19"/>
    <n v="0"/>
    <n v="0"/>
    <n v="0"/>
    <m/>
    <n v="0"/>
    <m/>
    <n v="28736"/>
    <s v="2026-02-09T04:08:16.2500000Z"/>
    <s v="2026-02-09T03:34:32.8600000Z"/>
    <n v="320"/>
    <m/>
    <s v="2026-02-09T04:08:12.8730000Z"/>
    <s v="2026-02-09T04:08:25.4170000Z"/>
    <s v="2026-02-09T04:08:25.4130000Z"/>
  </r>
  <r>
    <s v="T2-25_MDSDF407"/>
    <x v="14"/>
    <x v="1"/>
    <s v="Trimester 2"/>
    <x v="524"/>
    <s v="2025em1100372@bitspilani-digital.edu.in"/>
    <s v="2025EM1100372"/>
    <x v="0"/>
    <s v="CHETAN PANT"/>
    <b v="1"/>
    <n v="70"/>
    <n v="71"/>
    <n v="0.9859154929577465"/>
    <s v="Active"/>
    <x v="1"/>
    <n v="0"/>
    <n v="3"/>
    <n v="0"/>
    <s v="no 0% progess"/>
    <n v="0"/>
    <n v="21"/>
    <n v="25"/>
    <n v="0"/>
    <n v="0"/>
    <n v="0"/>
    <m/>
    <n v="0"/>
    <m/>
    <n v="29328"/>
    <s v="2026-02-09T03:34:36.3230000Z"/>
    <s v="2026-02-09T03:34:32.8600000Z"/>
    <n v="320"/>
    <m/>
    <s v="2026-02-07T10:02:59.0730000Z"/>
    <s v="2026-02-07T10:04:17.7570000Z"/>
    <s v="2026-02-09T03:34:38.1000000Z"/>
  </r>
  <r>
    <s v="T2-25_MDSDF418"/>
    <x v="15"/>
    <x v="1"/>
    <s v="Trimester 2"/>
    <x v="524"/>
    <s v="2025em1100372@bitspilani-digital.edu.in"/>
    <s v="2025EM1100372"/>
    <x v="0"/>
    <s v="CHETAN PANT"/>
    <b v="1"/>
    <n v="63"/>
    <n v="67"/>
    <n v="0.94029850746268662"/>
    <s v="Active"/>
    <x v="1"/>
    <n v="0"/>
    <n v="3"/>
    <n v="0"/>
    <s v="no 0% progess"/>
    <n v="0"/>
    <n v="12"/>
    <n v="12"/>
    <n v="0"/>
    <n v="0"/>
    <n v="0"/>
    <m/>
    <n v="0"/>
    <m/>
    <n v="56875"/>
    <s v="2026-02-08T14:19:06.5800000Z"/>
    <s v="2026-02-09T03:34:32.8600000Z"/>
    <n v="320"/>
    <m/>
    <s v="2026-02-08T14:19:02.3370000Z"/>
    <m/>
    <m/>
  </r>
  <r>
    <s v="T2-25_MDSDF418"/>
    <x v="15"/>
    <x v="1"/>
    <s v="Trimester 2"/>
    <x v="525"/>
    <s v="2025em1100373@bitspilani-digital.edu.in"/>
    <s v="2025EM1100373"/>
    <x v="0"/>
    <s v="YEWALE JEEVAN SAMPATRAO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15:12:07.4470000Z"/>
    <s v="2026-02-07T15:17:00.8900000Z"/>
    <n v="77"/>
    <m/>
    <m/>
    <m/>
    <m/>
  </r>
  <r>
    <s v="T2-25_MDSDF407"/>
    <x v="14"/>
    <x v="1"/>
    <s v="Trimester 2"/>
    <x v="525"/>
    <s v="2025em1100373@bitspilani-digital.edu.in"/>
    <s v="2025EM1100373"/>
    <x v="0"/>
    <s v="YEWALE JEEVAN SAMPATRAO"/>
    <b v="1"/>
    <n v="23"/>
    <n v="71"/>
    <n v="0.323943661971831"/>
    <s v="Active"/>
    <x v="1"/>
    <n v="0"/>
    <n v="3"/>
    <n v="0"/>
    <s v="no 0% progess"/>
    <n v="0"/>
    <n v="7"/>
    <n v="8"/>
    <n v="0"/>
    <n v="0"/>
    <n v="0"/>
    <m/>
    <n v="0"/>
    <m/>
    <n v="5773"/>
    <s v="2026-02-05T14:32:53.0870000Z"/>
    <s v="2026-02-07T15:17:00.8900000Z"/>
    <n v="77"/>
    <m/>
    <s v="2026-01-30T14:36:56.1800000Z"/>
    <s v="2026-02-05T14:32:44.2370000Z"/>
    <s v="2026-02-05T14:32:44.2330000Z"/>
  </r>
  <r>
    <s v="T2-25_MDSDF405"/>
    <x v="13"/>
    <x v="1"/>
    <s v="Trimester 2"/>
    <x v="525"/>
    <s v="2025em1100373@bitspilani-digital.edu.in"/>
    <s v="2025EM1100373"/>
    <x v="0"/>
    <s v="YEWALE JEEVAN SAMPATRAO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92"/>
    <s v="2026-02-05T14:33:02.8370000Z"/>
    <s v="2026-02-07T15:17:00.8900000Z"/>
    <n v="77"/>
    <m/>
    <m/>
    <s v="2026-02-05T14:33:15.5100000Z"/>
    <s v="2026-02-05T14:33:26.0800000Z"/>
  </r>
  <r>
    <s v="T2-25_MDSDF405"/>
    <x v="13"/>
    <x v="1"/>
    <s v="Trimester 2"/>
    <x v="526"/>
    <s v="2025em1100374@bitspilani-digital.edu.in"/>
    <s v="2025EM1100374"/>
    <x v="0"/>
    <s v="VARUN CHAND R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498"/>
    <s v="2026-02-07T13:05:59.0670000Z"/>
    <s v="2026-02-07T13:05:24.4670000Z"/>
    <n v="93"/>
    <m/>
    <m/>
    <m/>
    <m/>
  </r>
  <r>
    <s v="T2-25_MDSDF407"/>
    <x v="14"/>
    <x v="1"/>
    <s v="Trimester 2"/>
    <x v="526"/>
    <s v="2025em1100374@bitspilani-digital.edu.in"/>
    <s v="2025EM1100374"/>
    <x v="0"/>
    <s v="VARUN CHAND R"/>
    <b v="1"/>
    <n v="5"/>
    <n v="71"/>
    <n v="7.0422535211267609E-2"/>
    <s v="Active"/>
    <x v="0"/>
    <n v="0"/>
    <n v="3"/>
    <n v="0"/>
    <s v="no 0% progess"/>
    <n v="0"/>
    <n v="0"/>
    <n v="0"/>
    <n v="0"/>
    <n v="0"/>
    <n v="0"/>
    <m/>
    <n v="0"/>
    <m/>
    <n v="594"/>
    <s v="2026-02-06T13:20:39.8770000Z"/>
    <s v="2026-02-07T13:05:24.4670000Z"/>
    <n v="93"/>
    <m/>
    <m/>
    <s v="2026-01-23T13:12:44.5570000Z"/>
    <s v="2026-01-23T13:12:44.5670000Z"/>
  </r>
  <r>
    <s v="T2-25_MDSDF418"/>
    <x v="15"/>
    <x v="1"/>
    <s v="Trimester 2"/>
    <x v="526"/>
    <s v="2025em1100374@bitspilani-digital.edu.in"/>
    <s v="2025EM1100374"/>
    <x v="0"/>
    <s v="VARUN CHAND R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3"/>
    <s v="2026-02-07T13:05:25.2770000Z"/>
    <s v="2026-02-07T13:05:24.4670000Z"/>
    <n v="93"/>
    <m/>
    <m/>
    <m/>
    <m/>
  </r>
  <r>
    <s v="T2-25_MDSDF418"/>
    <x v="15"/>
    <x v="1"/>
    <s v="Trimester 2"/>
    <x v="527"/>
    <s v="2025em1100377@bitspilani-digital.edu.in"/>
    <s v="2025EM1100377"/>
    <x v="0"/>
    <s v="MANASH KUMAR NATH"/>
    <b v="1"/>
    <n v="9"/>
    <n v="67"/>
    <n v="0.13432835820895522"/>
    <s v="Active"/>
    <x v="1"/>
    <n v="0"/>
    <n v="3"/>
    <n v="0"/>
    <s v="no 0% progess"/>
    <n v="0"/>
    <n v="1"/>
    <n v="1"/>
    <n v="0"/>
    <n v="0"/>
    <n v="0"/>
    <m/>
    <n v="0"/>
    <m/>
    <n v="8113"/>
    <s v="2026-02-09T06:49:57.9600000Z"/>
    <s v="2026-02-09T06:40:21.7270000Z"/>
    <n v="263"/>
    <m/>
    <s v="2026-02-09T06:49:49.9400000Z"/>
    <m/>
    <m/>
  </r>
  <r>
    <s v="T2-25_MDSDF407"/>
    <x v="14"/>
    <x v="1"/>
    <s v="Trimester 2"/>
    <x v="527"/>
    <s v="2025em1100377@bitspilani-digital.edu.in"/>
    <s v="2025EM1100377"/>
    <x v="0"/>
    <s v="MANASH KUMAR NATH"/>
    <b v="1"/>
    <n v="36"/>
    <n v="71"/>
    <n v="0.50704225352112675"/>
    <s v="Active"/>
    <x v="1"/>
    <n v="0"/>
    <n v="3"/>
    <n v="0"/>
    <s v="no 0% progess"/>
    <n v="0"/>
    <n v="4"/>
    <n v="4"/>
    <n v="0"/>
    <n v="0"/>
    <n v="0"/>
    <m/>
    <n v="0"/>
    <m/>
    <n v="25630"/>
    <s v="2026-02-09T07:32:45.9800000Z"/>
    <s v="2026-02-09T06:40:21.7270000Z"/>
    <n v="263"/>
    <m/>
    <s v="2026-02-06T08:17:09.3100000Z"/>
    <s v="2026-02-06T09:41:31.4130000Z"/>
    <s v="2026-02-06T10:13:56.7830000Z"/>
  </r>
  <r>
    <s v="T2-25_MDSDF405"/>
    <x v="13"/>
    <x v="1"/>
    <s v="Trimester 2"/>
    <x v="527"/>
    <s v="2025em1100377@bitspilani-digital.edu.in"/>
    <s v="2025EM1100377"/>
    <x v="0"/>
    <s v="MANASH KUMAR NATH"/>
    <b v="1"/>
    <n v="13"/>
    <n v="44"/>
    <n v="0.29545454545454547"/>
    <s v="Active"/>
    <x v="1"/>
    <n v="0"/>
    <n v="3"/>
    <n v="0"/>
    <s v="no 0% progess"/>
    <n v="0"/>
    <n v="1"/>
    <n v="1"/>
    <n v="0"/>
    <n v="0"/>
    <n v="0"/>
    <m/>
    <n v="0"/>
    <m/>
    <n v="16197"/>
    <s v="2026-02-09T07:26:33.7200000Z"/>
    <s v="2026-02-09T06:40:21.7270000Z"/>
    <n v="263"/>
    <m/>
    <s v="2026-02-09T07:26:15.7370000Z"/>
    <s v="2026-02-07T09:12:20.2070000Z"/>
    <s v="2026-02-07T09:12:20.2070000Z"/>
  </r>
  <r>
    <s v="T2-25_MDSDF405"/>
    <x v="13"/>
    <x v="1"/>
    <s v="Trimester 2"/>
    <x v="528"/>
    <s v="2025em1100378@bitspilani-digital.edu.in"/>
    <s v="2025EM1100378"/>
    <x v="0"/>
    <s v="NIKHILESH KUMAR"/>
    <b v="1"/>
    <n v="18"/>
    <n v="44"/>
    <n v="0.40909090909090912"/>
    <s v="Active"/>
    <x v="1"/>
    <n v="0"/>
    <n v="3"/>
    <n v="0"/>
    <s v="no 0% progess"/>
    <n v="0"/>
    <n v="4"/>
    <n v="5"/>
    <n v="0"/>
    <n v="0"/>
    <n v="0"/>
    <m/>
    <n v="0"/>
    <m/>
    <n v="21951"/>
    <s v="2026-02-08T05:39:25.4100000Z"/>
    <s v="2026-02-09T05:27:23.1530000Z"/>
    <n v="172"/>
    <m/>
    <s v="2026-01-24T03:57:05.5400000Z"/>
    <s v="2026-01-24T04:12:48.4470000Z"/>
    <s v="2026-01-24T04:12:48.4570000Z"/>
  </r>
  <r>
    <s v="T2-25_MDSDF407"/>
    <x v="14"/>
    <x v="1"/>
    <s v="Trimester 2"/>
    <x v="528"/>
    <s v="2025em1100378@bitspilani-digital.edu.in"/>
    <s v="2025EM1100378"/>
    <x v="0"/>
    <s v="NIKHILESH KUMAR"/>
    <b v="1"/>
    <n v="12"/>
    <n v="71"/>
    <n v="0.16901408450704225"/>
    <s v="Active"/>
    <x v="1"/>
    <n v="0"/>
    <n v="3"/>
    <n v="0"/>
    <s v="no 0% progess"/>
    <n v="0"/>
    <n v="1"/>
    <n v="1"/>
    <n v="0"/>
    <n v="0"/>
    <n v="0"/>
    <m/>
    <n v="0"/>
    <m/>
    <n v="9000"/>
    <s v="2026-02-09T05:27:23.7400000Z"/>
    <s v="2026-02-09T05:27:23.1530000Z"/>
    <n v="172"/>
    <m/>
    <s v="2026-01-28T05:09:16.9300000Z"/>
    <s v="2026-02-09T05:44:43.0730000Z"/>
    <s v="2026-02-09T05:44:43.0700000Z"/>
  </r>
  <r>
    <s v="T2-25_MDSDF418"/>
    <x v="15"/>
    <x v="1"/>
    <s v="Trimester 2"/>
    <x v="528"/>
    <s v="2025em1100378@bitspilani-digital.edu.in"/>
    <s v="2025EM1100378"/>
    <x v="0"/>
    <s v="NIKHILESH KUMAR"/>
    <b v="1"/>
    <n v="9"/>
    <n v="67"/>
    <n v="0.13432835820895522"/>
    <s v="Active"/>
    <x v="1"/>
    <n v="0"/>
    <n v="3"/>
    <n v="0"/>
    <s v="no 0% progess"/>
    <n v="0"/>
    <n v="0"/>
    <n v="0"/>
    <n v="0"/>
    <n v="0"/>
    <n v="0"/>
    <m/>
    <n v="0"/>
    <m/>
    <n v="1816"/>
    <s v="2026-02-07T14:27:39.5430000Z"/>
    <s v="2026-02-09T05:27:23.1530000Z"/>
    <n v="172"/>
    <m/>
    <m/>
    <m/>
    <m/>
  </r>
  <r>
    <s v="T2-25_MDSDF418"/>
    <x v="15"/>
    <x v="1"/>
    <s v="Trimester 2"/>
    <x v="529"/>
    <s v="2025em1100379@bitspilani-digital.edu.in"/>
    <s v="2025EM1100379"/>
    <x v="0"/>
    <s v="SNEHAL JOSHI"/>
    <b v="1"/>
    <n v="51"/>
    <n v="67"/>
    <n v="0.76119402985074625"/>
    <s v="Active"/>
    <x v="1"/>
    <n v="0"/>
    <n v="3"/>
    <n v="0"/>
    <s v="no 0% progess"/>
    <n v="0"/>
    <n v="1"/>
    <n v="1"/>
    <n v="0"/>
    <n v="0"/>
    <n v="0"/>
    <m/>
    <n v="0"/>
    <m/>
    <n v="999"/>
    <s v="2026-02-08T13:49:06.8400000Z"/>
    <s v="2026-02-09T01:38:16.3630000Z"/>
    <n v="196"/>
    <m/>
    <s v="2026-02-08T13:48:41.7500000Z"/>
    <m/>
    <m/>
  </r>
  <r>
    <s v="T2-25_MDSDF407"/>
    <x v="14"/>
    <x v="1"/>
    <s v="Trimester 2"/>
    <x v="529"/>
    <s v="2025em1100379@bitspilani-digital.edu.in"/>
    <s v="2025EM1100379"/>
    <x v="0"/>
    <s v="SNEHAL JOSHI"/>
    <b v="1"/>
    <n v="63"/>
    <n v="71"/>
    <n v="0.88732394366197187"/>
    <s v="Active"/>
    <x v="1"/>
    <n v="0"/>
    <n v="3"/>
    <n v="0"/>
    <s v="no 0% progess"/>
    <n v="0"/>
    <n v="19"/>
    <n v="19"/>
    <n v="1"/>
    <n v="0"/>
    <n v="0"/>
    <s v="2026-02-08T13:36:31.7000000Z"/>
    <n v="0"/>
    <m/>
    <n v="32837"/>
    <s v="2026-02-09T01:50:14.9800000Z"/>
    <s v="2026-02-09T01:38:16.3630000Z"/>
    <n v="196"/>
    <m/>
    <s v="2026-02-09T01:50:10.8400000Z"/>
    <s v="2026-02-09T01:50:55.7000000Z"/>
    <s v="2026-02-09T01:50:55.7000000Z"/>
  </r>
  <r>
    <s v="T2-25_MDSDF405"/>
    <x v="13"/>
    <x v="1"/>
    <s v="Trimester 2"/>
    <x v="529"/>
    <s v="2025em1100379@bitspilani-digital.edu.in"/>
    <s v="2025EM1100379"/>
    <x v="0"/>
    <s v="SNEHAL JOSHI"/>
    <b v="1"/>
    <n v="22"/>
    <n v="44"/>
    <n v="0.5"/>
    <s v="Active"/>
    <x v="1"/>
    <n v="0"/>
    <n v="3"/>
    <n v="0"/>
    <s v="no 0% progess"/>
    <n v="0"/>
    <n v="5"/>
    <n v="5"/>
    <n v="1"/>
    <n v="0"/>
    <n v="0"/>
    <s v="2026-02-08T04:41:12.7030000Z"/>
    <n v="0"/>
    <m/>
    <n v="16625"/>
    <s v="2026-02-08T05:37:26.1800000Z"/>
    <s v="2026-02-09T01:38:16.3630000Z"/>
    <n v="196"/>
    <m/>
    <s v="2026-02-08T05:26:22.1600000Z"/>
    <s v="2026-02-08T04:57:33.4170000Z"/>
    <s v="2026-02-08T04:57:33.4200000Z"/>
  </r>
  <r>
    <s v="T2-25_MDSDF405"/>
    <x v="13"/>
    <x v="1"/>
    <s v="Trimester 2"/>
    <x v="530"/>
    <s v="2025em1100381@bitspilani-digital.edu.in"/>
    <s v="2025EM1100381"/>
    <x v="0"/>
    <s v="SOMYA"/>
    <b v="1"/>
    <n v="25"/>
    <n v="44"/>
    <n v="0.56818181818181823"/>
    <s v="Active"/>
    <x v="1"/>
    <n v="0"/>
    <n v="3"/>
    <n v="0"/>
    <s v="no 0% progess"/>
    <n v="0"/>
    <n v="8"/>
    <n v="8"/>
    <n v="0"/>
    <n v="0"/>
    <n v="0"/>
    <m/>
    <n v="0"/>
    <m/>
    <n v="31438"/>
    <s v="2026-02-08T14:42:38.6830000Z"/>
    <s v="2026-02-08T12:46:26.4100000Z"/>
    <n v="92"/>
    <m/>
    <s v="2026-02-08T14:42:20.0270000Z"/>
    <s v="2026-02-07T12:43:17.7200000Z"/>
    <s v="2026-02-07T12:43:17.7130000Z"/>
  </r>
  <r>
    <s v="T2-25_MDSDF407"/>
    <x v="14"/>
    <x v="1"/>
    <s v="Trimester 2"/>
    <x v="530"/>
    <s v="2025em1100381@bitspilani-digital.edu.in"/>
    <s v="2025EM1100381"/>
    <x v="0"/>
    <s v="SOMYA"/>
    <b v="1"/>
    <n v="31"/>
    <n v="71"/>
    <n v="0.43661971830985913"/>
    <s v="Active"/>
    <x v="1"/>
    <n v="0"/>
    <n v="3"/>
    <n v="0"/>
    <s v="no 0% progess"/>
    <n v="0"/>
    <n v="9"/>
    <n v="9"/>
    <n v="0"/>
    <n v="0"/>
    <n v="0"/>
    <m/>
    <n v="0"/>
    <m/>
    <n v="15851"/>
    <s v="2026-02-08T14:29:24.4630000Z"/>
    <s v="2026-02-08T12:46:26.4100000Z"/>
    <n v="92"/>
    <m/>
    <s v="2026-02-08T14:27:41.2700000Z"/>
    <s v="2026-02-08T13:35:28.2330000Z"/>
    <s v="2026-02-08T13:35:28.2300000Z"/>
  </r>
  <r>
    <s v="T2-25_MDSDF418"/>
    <x v="15"/>
    <x v="1"/>
    <s v="Trimester 2"/>
    <x v="530"/>
    <s v="2025em1100381@bitspilani-digital.edu.in"/>
    <s v="2025EM1100381"/>
    <x v="0"/>
    <s v="SOMY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6T15:35:43.6170000Z"/>
    <s v="2026-02-08T12:46:26.4100000Z"/>
    <n v="92"/>
    <m/>
    <m/>
    <m/>
    <m/>
  </r>
  <r>
    <s v="T2-25_MDSDF407"/>
    <x v="14"/>
    <x v="1"/>
    <s v="Trimester 2"/>
    <x v="531"/>
    <s v="2025em1100382@bitspilani-digital.edu.in"/>
    <s v="2025EM1100382"/>
    <x v="0"/>
    <s v="S KALYANI"/>
    <b v="1"/>
    <n v="26"/>
    <n v="71"/>
    <n v="0.36619718309859156"/>
    <s v="Active"/>
    <x v="1"/>
    <n v="0"/>
    <n v="4"/>
    <n v="0"/>
    <s v="no 0% progess"/>
    <n v="0"/>
    <n v="0"/>
    <n v="0"/>
    <n v="0"/>
    <n v="0"/>
    <n v="0"/>
    <m/>
    <n v="0"/>
    <m/>
    <n v="8235"/>
    <s v="2026-02-06T12:58:42.1670000Z"/>
    <s v="2026-02-09T04:59:13.3270000Z"/>
    <n v="207"/>
    <m/>
    <m/>
    <s v="2026-02-06T13:32:46.4000000Z"/>
    <s v="2026-02-06T13:32:46.4030000Z"/>
  </r>
  <r>
    <s v="T2-25_MDSDF404"/>
    <x v="10"/>
    <x v="1"/>
    <s v="Trimester 2"/>
    <x v="531"/>
    <s v="2025em1100382@bitspilani-digital.edu.in"/>
    <s v="2025EM1100382"/>
    <x v="0"/>
    <s v="S KALYANI"/>
    <b v="1"/>
    <n v="51"/>
    <n v="85"/>
    <n v="0.6"/>
    <s v="Active"/>
    <x v="1"/>
    <n v="0"/>
    <n v="4"/>
    <n v="0"/>
    <s v="no 0% progess"/>
    <n v="0"/>
    <n v="11"/>
    <n v="15"/>
    <n v="0"/>
    <n v="0"/>
    <n v="0"/>
    <m/>
    <n v="0"/>
    <m/>
    <n v="5497"/>
    <s v="2026-02-08T22:48:49.6630000Z"/>
    <s v="2026-02-09T04:59:13.3270000Z"/>
    <n v="207"/>
    <m/>
    <s v="2026-02-08T22:47:10.3470000Z"/>
    <m/>
    <m/>
  </r>
  <r>
    <s v="T2-25_MDSDF401"/>
    <x v="9"/>
    <x v="1"/>
    <s v="Trimester 2"/>
    <x v="531"/>
    <s v="2025em1100382@bitspilani-digital.edu.in"/>
    <s v="2025EM1100382"/>
    <x v="0"/>
    <s v="S KALYANI"/>
    <b v="1"/>
    <n v="13"/>
    <n v="68"/>
    <n v="0.19117647058823528"/>
    <s v="Active"/>
    <x v="1"/>
    <n v="0"/>
    <n v="4"/>
    <n v="0"/>
    <s v="no 0% progess"/>
    <n v="0"/>
    <n v="0"/>
    <n v="0"/>
    <n v="0"/>
    <n v="0"/>
    <n v="0"/>
    <m/>
    <n v="0"/>
    <m/>
    <n v="3154"/>
    <s v="2026-02-09T05:52:51.0070000Z"/>
    <s v="2026-02-09T04:59:13.3270000Z"/>
    <n v="207"/>
    <m/>
    <m/>
    <m/>
    <m/>
  </r>
  <r>
    <s v="T2-25_MDSDF406"/>
    <x v="16"/>
    <x v="1"/>
    <s v="Trimester 2"/>
    <x v="531"/>
    <s v="2025em1100382@bitspilani-digital.edu.in"/>
    <s v="2025EM1100382"/>
    <x v="0"/>
    <s v="S KALYANI"/>
    <b v="1"/>
    <n v="18"/>
    <n v="64"/>
    <n v="0.28125"/>
    <s v="Active"/>
    <x v="1"/>
    <n v="0"/>
    <n v="4"/>
    <n v="0"/>
    <s v="no 0% progess"/>
    <n v="0"/>
    <n v="3"/>
    <n v="4"/>
    <n v="0"/>
    <n v="0"/>
    <n v="0"/>
    <m/>
    <n v="0"/>
    <m/>
    <n v="3958"/>
    <s v="2026-02-09T07:16:54.4000000Z"/>
    <s v="2026-02-09T04:59:13.3270000Z"/>
    <n v="207"/>
    <m/>
    <s v="2026-02-09T07:16:21.3100000Z"/>
    <m/>
    <m/>
  </r>
  <r>
    <s v="T2-25_MDSDF404"/>
    <x v="10"/>
    <x v="1"/>
    <s v="Trimester 2"/>
    <x v="532"/>
    <s v="2025em1100383@bitspilani-digital.edu.in"/>
    <s v="2025EM1100383"/>
    <x v="0"/>
    <s v="REWA RAXIT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5:41:02.9200000Z"/>
    <s v="2026-02-06T12:55:27.0600000Z"/>
    <n v="120"/>
    <m/>
    <m/>
    <m/>
    <m/>
  </r>
  <r>
    <s v="T2-25_MDSDF407"/>
    <x v="14"/>
    <x v="1"/>
    <s v="Trimester 2"/>
    <x v="532"/>
    <s v="2025em1100383@bitspilani-digital.edu.in"/>
    <s v="2025EM1100383"/>
    <x v="0"/>
    <s v="REWA RAXIT"/>
    <b v="1"/>
    <n v="5"/>
    <n v="71"/>
    <n v="7.0422535211267609E-2"/>
    <s v="Active"/>
    <x v="0"/>
    <n v="0"/>
    <n v="4"/>
    <n v="0"/>
    <s v="no 0% progess"/>
    <n v="0"/>
    <n v="0"/>
    <n v="0"/>
    <n v="0"/>
    <n v="0"/>
    <n v="0"/>
    <m/>
    <n v="0"/>
    <m/>
    <n v="866"/>
    <s v="2026-02-06T13:02:33.5170000Z"/>
    <s v="2026-02-06T12:55:27.0600000Z"/>
    <n v="120"/>
    <m/>
    <m/>
    <s v="2026-01-23T12:29:42.4430000Z"/>
    <s v="2026-01-23T12:29:42.4500000Z"/>
  </r>
  <r>
    <s v="T2-25_MDSDF418"/>
    <x v="15"/>
    <x v="1"/>
    <s v="Trimester 2"/>
    <x v="532"/>
    <s v="2025em1100383@bitspilani-digital.edu.in"/>
    <s v="2025EM1100383"/>
    <x v="0"/>
    <s v="REWA RAXIT"/>
    <b v="1"/>
    <n v="18"/>
    <n v="67"/>
    <n v="0.26865671641791045"/>
    <s v="Active"/>
    <x v="1"/>
    <n v="0"/>
    <n v="4"/>
    <n v="0"/>
    <s v="no 0% progess"/>
    <n v="0"/>
    <n v="0"/>
    <n v="0"/>
    <n v="0"/>
    <n v="0"/>
    <n v="0"/>
    <m/>
    <n v="0"/>
    <m/>
    <n v="11861"/>
    <s v="2026-02-06T13:02:44.4030000Z"/>
    <s v="2026-02-06T12:55:27.0600000Z"/>
    <n v="120"/>
    <m/>
    <m/>
    <m/>
    <m/>
  </r>
  <r>
    <s v="T2-25_MDSDF405"/>
    <x v="13"/>
    <x v="1"/>
    <s v="Trimester 2"/>
    <x v="532"/>
    <s v="2025em1100383@bitspilani-digital.edu.in"/>
    <s v="2025EM1100383"/>
    <x v="0"/>
    <s v="REWA RAXIT"/>
    <b v="1"/>
    <n v="4"/>
    <n v="44"/>
    <n v="9.0909090909090912E-2"/>
    <s v="Active"/>
    <x v="0"/>
    <n v="0"/>
    <n v="4"/>
    <n v="0"/>
    <s v="no 0% progess"/>
    <n v="0"/>
    <n v="0"/>
    <n v="0"/>
    <n v="0"/>
    <n v="0"/>
    <n v="0"/>
    <m/>
    <n v="0"/>
    <m/>
    <n v="8014"/>
    <s v="2026-02-06T13:03:25.0000000Z"/>
    <s v="2026-02-06T12:55:27.0600000Z"/>
    <n v="120"/>
    <m/>
    <m/>
    <m/>
    <m/>
  </r>
  <r>
    <s v="T2-25_MDSDF405"/>
    <x v="13"/>
    <x v="1"/>
    <s v="Trimester 2"/>
    <x v="533"/>
    <s v="2025em1100385@bitspilani-digital.edu.in"/>
    <s v="2025EM1100385"/>
    <x v="0"/>
    <s v="JAYADEVAN A"/>
    <b v="1"/>
    <n v="18"/>
    <n v="44"/>
    <n v="0.40909090909090912"/>
    <s v="Active"/>
    <x v="1"/>
    <n v="0"/>
    <n v="3"/>
    <n v="0"/>
    <s v="no 0% progess"/>
    <n v="0"/>
    <n v="3"/>
    <n v="3"/>
    <n v="0"/>
    <n v="0"/>
    <n v="2"/>
    <m/>
    <n v="0"/>
    <m/>
    <n v="8762"/>
    <s v="2026-02-09T04:33:33.7600000Z"/>
    <s v="2026-02-09T04:33:17.2570000Z"/>
    <n v="311"/>
    <m/>
    <s v="2026-02-07T07:46:02.8600000Z"/>
    <s v="2026-02-07T07:47:24.5470000Z"/>
    <s v="2026-02-09T04:33:38.3130000Z"/>
  </r>
  <r>
    <s v="T2-25_MDSDF418"/>
    <x v="15"/>
    <x v="1"/>
    <s v="Trimester 2"/>
    <x v="533"/>
    <s v="2025em1100385@bitspilani-digital.edu.in"/>
    <s v="2025EM1100385"/>
    <x v="0"/>
    <s v="JAYADEVAN A"/>
    <b v="1"/>
    <n v="16"/>
    <n v="67"/>
    <n v="0.23880597014925373"/>
    <s v="Active"/>
    <x v="1"/>
    <n v="0"/>
    <n v="3"/>
    <n v="0"/>
    <s v="no 0% progess"/>
    <n v="0"/>
    <n v="1"/>
    <n v="1"/>
    <n v="0"/>
    <n v="0"/>
    <n v="0"/>
    <m/>
    <n v="0"/>
    <m/>
    <n v="11737"/>
    <s v="2026-02-05T13:21:47.4170000Z"/>
    <s v="2026-02-09T04:33:17.2570000Z"/>
    <n v="311"/>
    <m/>
    <s v="2026-01-28T13:29:33.6800000Z"/>
    <m/>
    <m/>
  </r>
  <r>
    <s v="T2-25_MDSDF407"/>
    <x v="14"/>
    <x v="1"/>
    <s v="Trimester 2"/>
    <x v="533"/>
    <s v="2025em1100385@bitspilani-digital.edu.in"/>
    <s v="2025EM1100385"/>
    <x v="0"/>
    <s v="JAYADEVAN A"/>
    <b v="1"/>
    <n v="18"/>
    <n v="71"/>
    <n v="0.25352112676056338"/>
    <s v="Active"/>
    <x v="1"/>
    <n v="0"/>
    <n v="3"/>
    <n v="0"/>
    <s v="no 0% progess"/>
    <n v="0"/>
    <n v="0"/>
    <n v="0"/>
    <n v="0"/>
    <n v="0"/>
    <n v="0"/>
    <m/>
    <n v="0"/>
    <m/>
    <n v="499"/>
    <s v="2026-02-05T13:23:50.7470000Z"/>
    <s v="2026-02-09T04:33:17.2570000Z"/>
    <n v="311"/>
    <m/>
    <m/>
    <s v="2026-01-31T13:29:37.8370000Z"/>
    <s v="2026-02-05T13:24:20.3800000Z"/>
  </r>
  <r>
    <s v="T2-25_MDSDF407"/>
    <x v="14"/>
    <x v="1"/>
    <s v="Trimester 2"/>
    <x v="534"/>
    <s v="2025em1100387@bitspilani-digital.edu.in"/>
    <s v="2025EM1100387"/>
    <x v="0"/>
    <s v="JAMPULA SAI RAHUL CHOWDHARY"/>
    <b v="1"/>
    <n v="73"/>
    <n v="71"/>
    <n v="1.028169014084507"/>
    <s v="Active"/>
    <x v="1"/>
    <n v="0"/>
    <n v="3"/>
    <n v="0"/>
    <s v="no 0% progess"/>
    <n v="0"/>
    <n v="22"/>
    <n v="22"/>
    <n v="0"/>
    <n v="0"/>
    <n v="0"/>
    <m/>
    <n v="0"/>
    <m/>
    <n v="35893"/>
    <s v="2026-02-07T21:42:12.2800000Z"/>
    <s v="2026-02-08T07:26:21.3030000Z"/>
    <n v="284"/>
    <m/>
    <s v="2026-02-07T21:42:08.4700000Z"/>
    <s v="2026-02-07T21:35:28.0530000Z"/>
    <s v="2026-02-07T21:41:22.6100000Z"/>
  </r>
  <r>
    <s v="T2-25_MDSDF418"/>
    <x v="15"/>
    <x v="1"/>
    <s v="Trimester 2"/>
    <x v="534"/>
    <s v="2025em1100387@bitspilani-digital.edu.in"/>
    <s v="2025EM1100387"/>
    <x v="0"/>
    <s v="JAMPULA SAI RAHUL CHOWDHARY"/>
    <b v="1"/>
    <n v="67"/>
    <n v="67"/>
    <n v="1"/>
    <s v="Active"/>
    <x v="1"/>
    <n v="0"/>
    <n v="3"/>
    <n v="0"/>
    <s v="no 0% progess"/>
    <n v="0"/>
    <n v="12"/>
    <n v="12"/>
    <n v="0"/>
    <n v="0"/>
    <n v="0"/>
    <m/>
    <n v="0"/>
    <m/>
    <n v="39703"/>
    <s v="2026-02-07T18:49:50.3230000Z"/>
    <s v="2026-02-08T07:26:21.3030000Z"/>
    <n v="284"/>
    <m/>
    <s v="2026-02-07T18:45:12.3030000Z"/>
    <m/>
    <m/>
  </r>
  <r>
    <s v="T2-25_MDSDF405"/>
    <x v="13"/>
    <x v="1"/>
    <s v="Trimester 2"/>
    <x v="534"/>
    <s v="2025em1100387@bitspilani-digital.edu.in"/>
    <s v="2025EM1100387"/>
    <x v="0"/>
    <s v="JAMPULA SAI RAHUL CHOWDHARY"/>
    <b v="1"/>
    <n v="41"/>
    <n v="44"/>
    <n v="0.93181818181818177"/>
    <s v="Active"/>
    <x v="1"/>
    <n v="0"/>
    <n v="3"/>
    <n v="0"/>
    <s v="no 0% progess"/>
    <n v="0"/>
    <n v="14"/>
    <n v="14"/>
    <n v="0"/>
    <n v="0"/>
    <n v="0"/>
    <m/>
    <n v="0"/>
    <m/>
    <n v="41100"/>
    <s v="2026-02-08T08:26:23.0730000Z"/>
    <s v="2026-02-08T07:26:21.3030000Z"/>
    <n v="284"/>
    <m/>
    <s v="2026-02-08T08:26:15.0400000Z"/>
    <s v="2026-02-08T08:13:11.3030000Z"/>
    <s v="2026-02-08T08:26:24.8100000Z"/>
  </r>
  <r>
    <s v="T2-25_MDSDF405"/>
    <x v="13"/>
    <x v="1"/>
    <s v="Trimester 2"/>
    <x v="535"/>
    <s v="2025em1100389@bitspilani-digital.edu.in"/>
    <s v="2025EM1100389"/>
    <x v="0"/>
    <s v="SHARMA SANDEEP KUMAR S"/>
    <b v="1"/>
    <n v="35"/>
    <n v="44"/>
    <n v="0.79545454545454541"/>
    <s v="Active"/>
    <x v="1"/>
    <n v="0"/>
    <n v="3"/>
    <n v="0"/>
    <s v="no 0% progess"/>
    <n v="0"/>
    <n v="0"/>
    <n v="0"/>
    <n v="0"/>
    <n v="0"/>
    <n v="0"/>
    <m/>
    <n v="0"/>
    <m/>
    <n v="1440"/>
    <s v="2026-02-09T06:53:41.5730000Z"/>
    <s v="2026-02-09T05:29:36.6670000Z"/>
    <n v="163"/>
    <m/>
    <m/>
    <s v="2026-02-09T06:55:56.8730000Z"/>
    <s v="2026-02-09T06:55:59.1100000Z"/>
  </r>
  <r>
    <s v="T2-25_MDSDF418"/>
    <x v="15"/>
    <x v="1"/>
    <s v="Trimester 2"/>
    <x v="535"/>
    <s v="2025em1100389@bitspilani-digital.edu.in"/>
    <s v="2025EM1100389"/>
    <x v="0"/>
    <s v="SHARMA SANDEEP KUMAR S"/>
    <b v="1"/>
    <n v="56"/>
    <n v="67"/>
    <n v="0.83582089552238803"/>
    <s v="Active"/>
    <x v="1"/>
    <n v="0"/>
    <n v="3"/>
    <n v="0"/>
    <s v="no 0% progess"/>
    <n v="0"/>
    <n v="0"/>
    <n v="0"/>
    <n v="0"/>
    <n v="0"/>
    <n v="0"/>
    <m/>
    <n v="0"/>
    <m/>
    <n v="322"/>
    <s v="2026-02-09T05:30:05.1700000Z"/>
    <s v="2026-02-09T05:29:36.6670000Z"/>
    <n v="163"/>
    <m/>
    <m/>
    <m/>
    <m/>
  </r>
  <r>
    <s v="T2-25_MDSDF407"/>
    <x v="14"/>
    <x v="1"/>
    <s v="Trimester 2"/>
    <x v="535"/>
    <s v="2025em1100389@bitspilani-digital.edu.in"/>
    <s v="2025EM1100389"/>
    <x v="0"/>
    <s v="SHARMA SANDEEP KUMAR S"/>
    <b v="1"/>
    <n v="78"/>
    <n v="71"/>
    <n v="1.0985915492957747"/>
    <s v="Active"/>
    <x v="1"/>
    <n v="0"/>
    <n v="3"/>
    <n v="0"/>
    <s v="no 0% progess"/>
    <n v="0"/>
    <n v="0"/>
    <n v="0"/>
    <n v="0"/>
    <n v="0"/>
    <n v="0"/>
    <m/>
    <n v="0"/>
    <m/>
    <n v="2560"/>
    <s v="2026-02-09T06:24:28.1470000Z"/>
    <s v="2026-02-09T05:29:36.6670000Z"/>
    <n v="163"/>
    <m/>
    <m/>
    <s v="2026-02-09T06:24:04.2800000Z"/>
    <s v="2026-02-09T06:24:09.0830000Z"/>
  </r>
  <r>
    <s v="T2-25_MDSDF407"/>
    <x v="14"/>
    <x v="1"/>
    <s v="Trimester 2"/>
    <x v="536"/>
    <s v="2025em1100390@bitspilani-digital.edu.in"/>
    <s v="2025EM1100390"/>
    <x v="0"/>
    <s v="MEKALA SRIJANI"/>
    <b v="1"/>
    <n v="8"/>
    <n v="71"/>
    <n v="0.11267605633802817"/>
    <s v="Active"/>
    <x v="1"/>
    <n v="0"/>
    <n v="3"/>
    <n v="0"/>
    <s v="no 0% progess"/>
    <n v="0"/>
    <n v="1"/>
    <n v="1"/>
    <n v="0"/>
    <n v="0"/>
    <n v="0"/>
    <m/>
    <n v="0"/>
    <m/>
    <n v="3332"/>
    <s v="2026-02-08T16:29:14.0770000Z"/>
    <s v="2026-02-09T07:15:41.8070000Z"/>
    <n v="176"/>
    <m/>
    <s v="2026-02-08T16:29:10.4000000Z"/>
    <s v="2026-02-03T14:57:04.6030000Z"/>
    <s v="2026-02-04T07:30:32.1730000Z"/>
  </r>
  <r>
    <s v="T2-25_MDSDF418"/>
    <x v="15"/>
    <x v="1"/>
    <s v="Trimester 2"/>
    <x v="536"/>
    <s v="2025em1100390@bitspilani-digital.edu.in"/>
    <s v="2025EM1100390"/>
    <x v="0"/>
    <s v="MEKALA SRIJANI"/>
    <b v="1"/>
    <n v="10"/>
    <n v="67"/>
    <n v="0.14925373134328357"/>
    <s v="Active"/>
    <x v="1"/>
    <n v="0"/>
    <n v="3"/>
    <n v="0"/>
    <s v="no 0% progess"/>
    <n v="0"/>
    <n v="1"/>
    <n v="1"/>
    <n v="0"/>
    <n v="0"/>
    <n v="0"/>
    <m/>
    <n v="0"/>
    <m/>
    <n v="46232"/>
    <s v="2026-02-08T15:55:41.5700000Z"/>
    <s v="2026-02-09T07:15:41.8070000Z"/>
    <n v="176"/>
    <m/>
    <s v="2026-02-08T15:55:37.7570000Z"/>
    <m/>
    <m/>
  </r>
  <r>
    <s v="T2-25_MDSDF405"/>
    <x v="13"/>
    <x v="1"/>
    <s v="Trimester 2"/>
    <x v="536"/>
    <s v="2025em1100390@bitspilani-digital.edu.in"/>
    <s v="2025EM1100390"/>
    <x v="0"/>
    <s v="MEKALA SRIJANI"/>
    <b v="1"/>
    <n v="14"/>
    <n v="44"/>
    <n v="0.31818181818181818"/>
    <s v="Active"/>
    <x v="1"/>
    <n v="0"/>
    <n v="3"/>
    <n v="0"/>
    <s v="no 0% progess"/>
    <n v="0"/>
    <n v="3"/>
    <n v="3"/>
    <n v="0"/>
    <n v="0"/>
    <n v="0"/>
    <m/>
    <n v="0"/>
    <m/>
    <n v="18953"/>
    <s v="2026-02-09T07:19:59.8430000Z"/>
    <s v="2026-02-09T07:15:41.8070000Z"/>
    <n v="176"/>
    <m/>
    <s v="2026-02-08T16:08:38.9630000Z"/>
    <s v="2026-02-02T08:02:45.2800000Z"/>
    <s v="2026-02-09T07:27:49.6870000Z"/>
  </r>
  <r>
    <s v="T2-25_MDSDF405"/>
    <x v="13"/>
    <x v="1"/>
    <s v="Trimester 2"/>
    <x v="537"/>
    <s v="2025em1100391@bitspilani-digital.edu.in"/>
    <s v="2025EM1100391"/>
    <x v="0"/>
    <s v="IMRAN SHAREEF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266"/>
    <s v="2026-02-08T07:37:44.9230000Z"/>
    <s v="2026-02-08T06:07:38.0670000Z"/>
    <n v="116"/>
    <m/>
    <s v="2026-02-08T07:36:38.8800000Z"/>
    <s v="2026-01-19T17:18:45.8470000Z"/>
    <s v="2026-01-19T17:18:45.8330000Z"/>
  </r>
  <r>
    <s v="T2-25_MDSDF418"/>
    <x v="15"/>
    <x v="1"/>
    <s v="Trimester 2"/>
    <x v="537"/>
    <s v="2025em1100391@bitspilani-digital.edu.in"/>
    <s v="2025EM1100391"/>
    <x v="0"/>
    <s v="IMRAN SHAREEF"/>
    <b v="1"/>
    <n v="16"/>
    <n v="67"/>
    <n v="0.23880597014925373"/>
    <s v="Active"/>
    <x v="1"/>
    <n v="0"/>
    <n v="3"/>
    <n v="0"/>
    <s v="no 0% progess"/>
    <n v="0"/>
    <n v="1"/>
    <n v="1"/>
    <n v="0"/>
    <n v="0"/>
    <n v="0"/>
    <m/>
    <n v="0"/>
    <m/>
    <n v="1840"/>
    <s v="2026-02-08T07:38:46.4500000Z"/>
    <s v="2026-02-08T06:07:38.0670000Z"/>
    <n v="116"/>
    <m/>
    <s v="2026-02-08T06:32:56.8670000Z"/>
    <m/>
    <m/>
  </r>
  <r>
    <s v="T2-25_MDSDF407"/>
    <x v="14"/>
    <x v="1"/>
    <s v="Trimester 2"/>
    <x v="537"/>
    <s v="2025em1100391@bitspilani-digital.edu.in"/>
    <s v="2025EM1100391"/>
    <x v="0"/>
    <s v="IMRAN SHAREEF"/>
    <b v="1"/>
    <n v="6"/>
    <n v="71"/>
    <n v="8.4507042253521125E-2"/>
    <s v="Active"/>
    <x v="0"/>
    <n v="0"/>
    <n v="3"/>
    <n v="0"/>
    <s v="no 0% progess"/>
    <n v="0"/>
    <n v="1"/>
    <n v="1"/>
    <n v="0"/>
    <n v="0"/>
    <n v="0"/>
    <m/>
    <n v="0"/>
    <m/>
    <n v="449"/>
    <s v="2026-02-08T07:38:20.8600000Z"/>
    <s v="2026-02-08T06:07:38.0670000Z"/>
    <n v="116"/>
    <m/>
    <s v="2026-02-08T07:06:17.1900000Z"/>
    <s v="2026-02-07T08:23:07.6870000Z"/>
    <s v="2026-02-07T08:23:07.6870000Z"/>
  </r>
  <r>
    <s v="T2-25_MDSDF407"/>
    <x v="14"/>
    <x v="1"/>
    <s v="Trimester 2"/>
    <x v="538"/>
    <s v="2025em1100392@bitspilani-digital.edu.in"/>
    <s v="2025EM1100392"/>
    <x v="0"/>
    <s v="SRILAKSHMI THANNEERU"/>
    <b v="1"/>
    <n v="1"/>
    <n v="71"/>
    <n v="1.4084507042253521E-2"/>
    <s v="Active"/>
    <x v="0"/>
    <n v="0"/>
    <n v="4"/>
    <n v="0"/>
    <s v="no 0% progess"/>
    <n v="0"/>
    <n v="0"/>
    <n v="0"/>
    <n v="0"/>
    <n v="0"/>
    <n v="0"/>
    <m/>
    <n v="0"/>
    <m/>
    <n v="147"/>
    <s v="2026-02-06T13:30:55.1470000Z"/>
    <s v="2026-02-06T13:28:00.7500000Z"/>
    <n v="65"/>
    <m/>
    <m/>
    <m/>
    <m/>
  </r>
  <r>
    <s v="T2-25_MDSDF418"/>
    <x v="15"/>
    <x v="1"/>
    <s v="Trimester 2"/>
    <x v="538"/>
    <s v="2025em1100392@bitspilani-digital.edu.in"/>
    <s v="2025EM1100392"/>
    <x v="0"/>
    <s v="SRILAKSHMI THANNEERU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3:28:47.3730000Z"/>
    <s v="2026-02-06T13:28:00.7500000Z"/>
    <n v="65"/>
    <m/>
    <m/>
    <m/>
    <m/>
  </r>
  <r>
    <s v="T2-25_MDSDF402"/>
    <x v="11"/>
    <x v="1"/>
    <s v="Trimester 2"/>
    <x v="538"/>
    <s v="2025em1100392@bitspilani-digital.edu.in"/>
    <s v="2025EM1100392"/>
    <x v="0"/>
    <s v="SRILAKSHMI THANNEERU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3:31:46.1400000Z"/>
    <s v="2026-02-06T13:28:00.7500000Z"/>
    <n v="65"/>
    <m/>
    <m/>
    <m/>
    <m/>
  </r>
  <r>
    <s v="T2-25_MDSDF401"/>
    <x v="9"/>
    <x v="1"/>
    <s v="Trimester 2"/>
    <x v="538"/>
    <s v="2025em1100392@bitspilani-digital.edu.in"/>
    <s v="2025EM1100392"/>
    <x v="0"/>
    <s v="SRILAKSHMI THANNEERU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3:31:18.9430000Z"/>
    <s v="2026-02-06T13:28:00.7500000Z"/>
    <n v="65"/>
    <m/>
    <m/>
    <m/>
    <m/>
  </r>
  <r>
    <s v="T2-25_MDSDF401"/>
    <x v="9"/>
    <x v="1"/>
    <s v="Trimester 2"/>
    <x v="539"/>
    <s v="2025em1100393@bitspilani-digital.edu.in"/>
    <s v="2025EM1100393"/>
    <x v="0"/>
    <s v="SAKSHAM DUBEY"/>
    <b v="1"/>
    <n v="8"/>
    <n v="68"/>
    <n v="0.11764705882352941"/>
    <s v="Active"/>
    <x v="1"/>
    <n v="0"/>
    <n v="4"/>
    <n v="0"/>
    <s v="no 0% progess"/>
    <n v="0"/>
    <n v="1"/>
    <n v="1"/>
    <n v="0"/>
    <n v="0"/>
    <n v="0"/>
    <m/>
    <n v="0"/>
    <m/>
    <n v="1175"/>
    <s v="2026-02-08T10:21:31.5000000Z"/>
    <s v="2026-02-09T03:33:22.7930000Z"/>
    <n v="55"/>
    <m/>
    <s v="2026-02-08T10:09:22.7800000Z"/>
    <m/>
    <m/>
  </r>
  <r>
    <s v="T2-25_MDSDF402"/>
    <x v="11"/>
    <x v="1"/>
    <s v="Trimester 2"/>
    <x v="539"/>
    <s v="2025em1100393@bitspilani-digital.edu.in"/>
    <s v="2025EM1100393"/>
    <x v="0"/>
    <s v="SAKSHAM DUBEY"/>
    <b v="1"/>
    <n v="37"/>
    <n v="36"/>
    <n v="1.0277777777777777"/>
    <s v="Active"/>
    <x v="1"/>
    <n v="0"/>
    <n v="4"/>
    <n v="0"/>
    <s v="no 0% progess"/>
    <n v="0"/>
    <n v="3"/>
    <n v="5"/>
    <n v="0"/>
    <n v="0"/>
    <n v="0"/>
    <m/>
    <n v="0"/>
    <m/>
    <n v="18572"/>
    <s v="2026-02-08T10:21:19.1570000Z"/>
    <s v="2026-02-09T03:33:22.7930000Z"/>
    <n v="55"/>
    <m/>
    <s v="2026-02-08T10:11:09.2270000Z"/>
    <s v="2026-01-31T07:54:29.1500000Z"/>
    <s v="2026-01-31T07:54:29.1370000Z"/>
  </r>
  <r>
    <s v="T2-25_MDSDF403"/>
    <x v="12"/>
    <x v="1"/>
    <s v="Trimester 2"/>
    <x v="539"/>
    <s v="2025em1100393@bitspilani-digital.edu.in"/>
    <s v="2025EM1100393"/>
    <x v="0"/>
    <s v="SAKSHAM DUBEY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80"/>
    <s v="2026-01-27T07:25:07.2000000Z"/>
    <s v="2026-02-09T03:33:22.7930000Z"/>
    <n v="55"/>
    <m/>
    <m/>
    <s v="2026-01-20T23:44:03.2670000Z"/>
    <s v="2026-01-20T23:44:03.2800000Z"/>
  </r>
  <r>
    <s v="T2-25_MDSDF404"/>
    <x v="10"/>
    <x v="1"/>
    <s v="Trimester 2"/>
    <x v="539"/>
    <s v="2025em1100393@bitspilani-digital.edu.in"/>
    <s v="2025EM1100393"/>
    <x v="0"/>
    <s v="SAKSHAM DUBEY"/>
    <b v="1"/>
    <n v="5"/>
    <n v="85"/>
    <n v="5.8823529411764705E-2"/>
    <s v="Active"/>
    <x v="0"/>
    <n v="0"/>
    <n v="4"/>
    <n v="0"/>
    <s v="no 0% progess"/>
    <n v="0"/>
    <n v="1"/>
    <n v="1"/>
    <n v="0"/>
    <n v="0"/>
    <n v="0"/>
    <m/>
    <n v="0"/>
    <m/>
    <n v="469"/>
    <s v="2026-02-08T10:14:48.7070000Z"/>
    <s v="2026-02-09T03:33:22.7930000Z"/>
    <n v="55"/>
    <m/>
    <s v="2026-02-08T10:13:27.9300000Z"/>
    <m/>
    <m/>
  </r>
  <r>
    <s v="T2-25_MDSDF418"/>
    <x v="15"/>
    <x v="1"/>
    <s v="Trimester 2"/>
    <x v="540"/>
    <s v="2025em1100394@bitspilani-digital.edu.in"/>
    <s v="2025EM1100394"/>
    <x v="0"/>
    <s v="AMBER GAUTAM"/>
    <b v="1"/>
    <n v="4"/>
    <n v="67"/>
    <n v="5.9701492537313432E-2"/>
    <s v="Active"/>
    <x v="0"/>
    <n v="0"/>
    <n v="3"/>
    <n v="0"/>
    <s v="no 0% progess"/>
    <n v="0"/>
    <n v="1"/>
    <n v="1"/>
    <n v="0"/>
    <n v="0"/>
    <n v="0"/>
    <m/>
    <n v="0"/>
    <m/>
    <n v="24"/>
    <s v="2026-02-08T15:55:09.3230000Z"/>
    <s v="2026-02-08T15:29:53.8070000Z"/>
    <n v="139"/>
    <m/>
    <s v="2026-02-08T15:35:55.4300000Z"/>
    <m/>
    <m/>
  </r>
  <r>
    <s v="T2-25_MDSDF407"/>
    <x v="14"/>
    <x v="1"/>
    <s v="Trimester 2"/>
    <x v="540"/>
    <s v="2025em1100394@bitspilani-digital.edu.in"/>
    <s v="2025EM1100394"/>
    <x v="0"/>
    <s v="AMBER GAUTAM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225"/>
    <s v="2026-02-08T15:55:23.1600000Z"/>
    <s v="2026-02-08T15:29:53.8070000Z"/>
    <n v="139"/>
    <m/>
    <s v="2026-02-08T15:45:34.5000000Z"/>
    <m/>
    <m/>
  </r>
  <r>
    <s v="T2-25_MDSDF405"/>
    <x v="13"/>
    <x v="1"/>
    <s v="Trimester 2"/>
    <x v="540"/>
    <s v="2025em1100394@bitspilani-digital.edu.in"/>
    <s v="2025EM1100394"/>
    <x v="0"/>
    <s v="AMBER GAUTAM"/>
    <b v="1"/>
    <n v="8"/>
    <n v="44"/>
    <n v="0.18181818181818182"/>
    <s v="Active"/>
    <x v="1"/>
    <n v="0"/>
    <n v="3"/>
    <n v="0"/>
    <s v="no 0% progess"/>
    <n v="0"/>
    <n v="1"/>
    <n v="1"/>
    <n v="0"/>
    <n v="0"/>
    <n v="0"/>
    <m/>
    <n v="0"/>
    <m/>
    <n v="1278"/>
    <s v="2026-02-08T15:55:31.8170000Z"/>
    <s v="2026-02-08T15:29:53.8070000Z"/>
    <n v="139"/>
    <m/>
    <s v="2026-02-08T15:54:06.1430000Z"/>
    <s v="2026-01-21T14:50:43.1100000Z"/>
    <s v="2026-01-21T14:54:45.7300000Z"/>
  </r>
  <r>
    <s v="T2-25_MDSDF405"/>
    <x v="13"/>
    <x v="1"/>
    <s v="Trimester 2"/>
    <x v="541"/>
    <s v="2025em1100395@bitspilani-digital.edu.in"/>
    <s v="2025EM1100395"/>
    <x v="0"/>
    <s v="NAVANEETHAKRISHNAN M"/>
    <b v="1"/>
    <n v="27"/>
    <n v="44"/>
    <n v="0.61363636363636365"/>
    <s v="Active"/>
    <x v="1"/>
    <n v="0"/>
    <n v="3"/>
    <n v="0"/>
    <s v="no 0% progess"/>
    <n v="0"/>
    <n v="9"/>
    <n v="9"/>
    <n v="0"/>
    <n v="0"/>
    <n v="0"/>
    <m/>
    <n v="0"/>
    <m/>
    <n v="7640"/>
    <s v="2026-02-09T03:14:40.9900000Z"/>
    <s v="2026-02-09T02:59:27.9000000Z"/>
    <n v="166"/>
    <m/>
    <s v="2026-02-09T03:14:36.1470000Z"/>
    <s v="2026-02-07T12:35:51.6070000Z"/>
    <s v="2026-02-07T12:35:51.6000000Z"/>
  </r>
  <r>
    <s v="T2-25_MDSDF407"/>
    <x v="14"/>
    <x v="1"/>
    <s v="Trimester 2"/>
    <x v="541"/>
    <s v="2025em1100395@bitspilani-digital.edu.in"/>
    <s v="2025EM1100395"/>
    <x v="0"/>
    <s v="NAVANEETHAKRISHNAN M"/>
    <b v="1"/>
    <n v="29"/>
    <n v="71"/>
    <n v="0.40845070422535212"/>
    <s v="Active"/>
    <x v="1"/>
    <n v="0"/>
    <n v="3"/>
    <n v="0"/>
    <s v="no 0% progess"/>
    <n v="0"/>
    <n v="9"/>
    <n v="9"/>
    <n v="0"/>
    <n v="0"/>
    <n v="0"/>
    <m/>
    <n v="0"/>
    <m/>
    <n v="15396"/>
    <s v="2026-02-08T05:49:53.4530000Z"/>
    <s v="2026-02-09T02:59:27.9000000Z"/>
    <n v="166"/>
    <m/>
    <s v="2026-02-08T05:49:49.8000000Z"/>
    <s v="2026-02-06T04:24:17.3800000Z"/>
    <s v="2026-02-06T04:24:17.3800000Z"/>
  </r>
  <r>
    <s v="T2-25_MDSDF418"/>
    <x v="15"/>
    <x v="1"/>
    <s v="Trimester 2"/>
    <x v="541"/>
    <s v="2025em1100395@bitspilani-digital.edu.in"/>
    <s v="2025EM1100395"/>
    <x v="0"/>
    <s v="NAVANEETHAKRISHNAN M"/>
    <b v="1"/>
    <n v="69"/>
    <n v="67"/>
    <n v="1.0298507462686568"/>
    <s v="Active"/>
    <x v="1"/>
    <n v="0"/>
    <n v="3"/>
    <n v="0"/>
    <s v="no 0% progess"/>
    <n v="0"/>
    <n v="12"/>
    <n v="12"/>
    <n v="1"/>
    <n v="0"/>
    <n v="0"/>
    <s v="2026-02-04T23:57:16.9500000Z"/>
    <n v="0"/>
    <m/>
    <n v="9569"/>
    <s v="2026-02-08T11:21:47.3170000Z"/>
    <s v="2026-02-09T02:59:27.9000000Z"/>
    <n v="166"/>
    <m/>
    <s v="2026-02-08T11:21:43.5770000Z"/>
    <m/>
    <m/>
  </r>
  <r>
    <s v="T2-25_MDSDF404"/>
    <x v="10"/>
    <x v="1"/>
    <s v="Trimester 2"/>
    <x v="542"/>
    <s v="2025em1100396@bitspilani-digital.edu.in"/>
    <s v="2025EM1100396"/>
    <x v="0"/>
    <s v="K DINESH KUMAR"/>
    <b v="1"/>
    <n v="0"/>
    <n v="85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0T06:55:07.6300000Z"/>
    <s v="2026-02-06T14:50:33.1270000Z"/>
    <n v="62"/>
    <m/>
    <m/>
    <m/>
    <m/>
  </r>
  <r>
    <s v="T2-25_MDSDF402"/>
    <x v="11"/>
    <x v="1"/>
    <s v="Trimester 2"/>
    <x v="542"/>
    <s v="2025em1100396@bitspilani-digital.edu.in"/>
    <s v="2025EM1100396"/>
    <x v="0"/>
    <s v="K DINESH KUMAR"/>
    <b v="1"/>
    <n v="0"/>
    <n v="36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4:50:33.1270000Z"/>
    <n v="62"/>
    <m/>
    <m/>
    <m/>
    <m/>
  </r>
  <r>
    <s v="T2-25_MDSDF401"/>
    <x v="9"/>
    <x v="1"/>
    <s v="Trimester 2"/>
    <x v="542"/>
    <s v="2025em1100396@bitspilani-digital.edu.in"/>
    <s v="2025EM1100396"/>
    <x v="0"/>
    <s v="K DINESH KUMAR"/>
    <b v="1"/>
    <n v="0"/>
    <n v="68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6T14:50:33.1270000Z"/>
    <n v="62"/>
    <m/>
    <m/>
    <m/>
    <m/>
  </r>
  <r>
    <s v="T2-25_MDSDF418"/>
    <x v="15"/>
    <x v="1"/>
    <s v="Trimester 2"/>
    <x v="543"/>
    <s v="2025em1100398@bitspilani-digital.edu.in"/>
    <s v="2025EM1100398"/>
    <x v="0"/>
    <s v="SACHIN SADANAND JOSHI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30T11:49:18.0830000Z"/>
    <s v="2026-01-30T11:48:30.0300000Z"/>
    <n v="65"/>
    <m/>
    <m/>
    <m/>
    <m/>
  </r>
  <r>
    <s v="T2-25_MDSDF407"/>
    <x v="14"/>
    <x v="1"/>
    <s v="Trimester 2"/>
    <x v="543"/>
    <s v="2025em1100398@bitspilani-digital.edu.in"/>
    <s v="2025EM1100398"/>
    <x v="0"/>
    <s v="SACHIN SADANAND JOSHI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30T11:48:30.0300000Z"/>
    <n v="65"/>
    <m/>
    <m/>
    <m/>
    <m/>
  </r>
  <r>
    <s v="T2-25_MDSDF405"/>
    <x v="13"/>
    <x v="1"/>
    <s v="Trimester 2"/>
    <x v="543"/>
    <s v="2025em1100398@bitspilani-digital.edu.in"/>
    <s v="2025EM1100398"/>
    <x v="0"/>
    <s v="SACHIN SADANAND JOSH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30T11:48:30.0300000Z"/>
    <n v="65"/>
    <m/>
    <m/>
    <m/>
    <m/>
  </r>
  <r>
    <s v="T2-25_MDSDF402"/>
    <x v="11"/>
    <x v="1"/>
    <s v="Trimester 2"/>
    <x v="544"/>
    <s v="2025em1100399@bitspilani-digital.edu.in"/>
    <s v="2025EM1100399"/>
    <x v="0"/>
    <s v="BHARGAV TEJ BETHAPUDI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648"/>
    <s v="2026-02-08T15:14:10.2170000Z"/>
    <s v="2026-02-08T12:31:14.4500000Z"/>
    <n v="55"/>
    <m/>
    <s v="2026-02-07T19:12:11.5070000Z"/>
    <m/>
    <m/>
  </r>
  <r>
    <s v="T2-25_MDSDF403"/>
    <x v="12"/>
    <x v="1"/>
    <s v="Trimester 2"/>
    <x v="544"/>
    <s v="2025em1100399@bitspilani-digital.edu.in"/>
    <s v="2025EM1100399"/>
    <x v="0"/>
    <s v="BHARGAV TEJ BETHAPUD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2:31:14.4500000Z"/>
    <n v="55"/>
    <m/>
    <m/>
    <m/>
    <m/>
  </r>
  <r>
    <s v="T2-25_MDSDF404"/>
    <x v="10"/>
    <x v="1"/>
    <s v="Trimester 2"/>
    <x v="544"/>
    <s v="2025em1100399@bitspilani-digital.edu.in"/>
    <s v="2025EM1100399"/>
    <x v="0"/>
    <s v="BHARGAV TEJ BETHAPUDI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12:32:24.7200000Z"/>
    <s v="2026-02-08T12:31:14.4500000Z"/>
    <n v="55"/>
    <m/>
    <s v="2026-02-07T19:15:30.6900000Z"/>
    <m/>
    <m/>
  </r>
  <r>
    <s v="T2-25_MDSDF401"/>
    <x v="9"/>
    <x v="1"/>
    <s v="Trimester 2"/>
    <x v="544"/>
    <s v="2025em1100399@bitspilani-digital.edu.in"/>
    <s v="2025EM1100399"/>
    <x v="0"/>
    <s v="BHARGAV TEJ BETHAPUDI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7T19:20:28.5630000Z"/>
    <s v="2026-02-08T12:31:14.4500000Z"/>
    <n v="55"/>
    <m/>
    <s v="2026-02-07T19:04:39.2300000Z"/>
    <m/>
    <m/>
  </r>
  <r>
    <s v="T2-25_MDSDF401"/>
    <x v="9"/>
    <x v="1"/>
    <s v="Trimester 2"/>
    <x v="545"/>
    <s v="2025em1100400@bitspilani-digital.edu.in"/>
    <s v="2025EM1100400"/>
    <x v="0"/>
    <s v="NISHA N"/>
    <b v="1"/>
    <n v="1"/>
    <n v="68"/>
    <n v="1.4705882352941176E-2"/>
    <s v="Active"/>
    <x v="0"/>
    <n v="0"/>
    <n v="3"/>
    <n v="0"/>
    <s v="no 0% progess"/>
    <n v="0"/>
    <n v="1"/>
    <n v="1"/>
    <n v="0"/>
    <n v="0"/>
    <n v="0"/>
    <m/>
    <n v="0"/>
    <m/>
    <n v="0"/>
    <s v="2026-02-08T20:00:03.2730000Z"/>
    <s v="2026-02-08T19:49:39.0270000Z"/>
    <n v="58"/>
    <m/>
    <s v="2026-02-08T19:59:44.7530000Z"/>
    <m/>
    <m/>
  </r>
  <r>
    <s v="T2-25_MDSDF403"/>
    <x v="12"/>
    <x v="1"/>
    <s v="Trimester 2"/>
    <x v="545"/>
    <s v="2025em1100400@bitspilani-digital.edu.in"/>
    <s v="2025EM1100400"/>
    <x v="0"/>
    <s v="NISHA N"/>
    <b v="1"/>
    <n v="0"/>
    <n v="42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5T19:49:08.9500000Z"/>
    <s v="2026-02-08T19:49:39.0270000Z"/>
    <n v="58"/>
    <m/>
    <m/>
    <m/>
    <m/>
  </r>
  <r>
    <s v="T2-25_MDSDF418"/>
    <x v="15"/>
    <x v="1"/>
    <s v="Trimester 2"/>
    <x v="545"/>
    <s v="2025em1100400@bitspilani-digital.edu.in"/>
    <s v="2025EM1100400"/>
    <x v="0"/>
    <s v="NISHA N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20:11:45.9830000Z"/>
    <s v="2026-02-08T19:49:39.0270000Z"/>
    <n v="58"/>
    <m/>
    <s v="2026-02-08T20:11:06.5530000Z"/>
    <m/>
    <m/>
  </r>
  <r>
    <s v="T2-25_MDSDF418"/>
    <x v="15"/>
    <x v="1"/>
    <s v="Trimester 2"/>
    <x v="546"/>
    <s v="2025em1100401@bitspilani-digital.edu.in"/>
    <s v="2025EM1100401"/>
    <x v="0"/>
    <s v="THOTA CHAIITHR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9T13:17:26.2900000Z"/>
    <s v="2026-02-08T03:42:47.9130000Z"/>
    <n v="78"/>
    <m/>
    <m/>
    <m/>
    <m/>
  </r>
  <r>
    <s v="T2-25_MDSDF407"/>
    <x v="14"/>
    <x v="1"/>
    <s v="Trimester 2"/>
    <x v="546"/>
    <s v="2025em1100401@bitspilani-digital.edu.in"/>
    <s v="2025EM1100401"/>
    <x v="0"/>
    <s v="THOTA CHAIITHRA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s v="2026-01-29T13:17:43.2030000Z"/>
    <s v="2026-02-08T03:42:47.9130000Z"/>
    <n v="78"/>
    <m/>
    <m/>
    <m/>
    <m/>
  </r>
  <r>
    <s v="T2-25_MDSDF405"/>
    <x v="13"/>
    <x v="1"/>
    <s v="Trimester 2"/>
    <x v="546"/>
    <s v="2025em1100401@bitspilani-digital.edu.in"/>
    <s v="2025EM1100401"/>
    <x v="0"/>
    <s v="THOTA CHAIITHRA"/>
    <b v="1"/>
    <n v="21"/>
    <n v="44"/>
    <n v="0.47727272727272729"/>
    <s v="Active"/>
    <x v="1"/>
    <n v="0"/>
    <n v="3"/>
    <n v="0"/>
    <s v="no 0% progess"/>
    <n v="0"/>
    <n v="5"/>
    <n v="6"/>
    <n v="3"/>
    <n v="0"/>
    <n v="0"/>
    <s v="2026-02-08T04:48:25.0830000Z"/>
    <n v="0"/>
    <m/>
    <n v="0"/>
    <s v="2026-02-08T05:30:51.4930000Z"/>
    <s v="2026-02-08T03:42:47.9130000Z"/>
    <n v="78"/>
    <m/>
    <s v="2026-02-08T05:30:46.8670000Z"/>
    <s v="2026-02-08T05:30:57.0870000Z"/>
    <s v="2026-02-08T05:30:57.0900000Z"/>
  </r>
  <r>
    <s v="T2-25_MDSDF405"/>
    <x v="13"/>
    <x v="1"/>
    <s v="Trimester 2"/>
    <x v="547"/>
    <s v="2025em1100403@bitspilani-digital.edu.in"/>
    <s v="2025EM1100403"/>
    <x v="0"/>
    <s v="ARJUN MUKHERJEE"/>
    <b v="1"/>
    <n v="32"/>
    <n v="44"/>
    <n v="0.72727272727272729"/>
    <s v="Active"/>
    <x v="1"/>
    <n v="0"/>
    <n v="4"/>
    <n v="0"/>
    <s v="no 0% progess"/>
    <n v="0"/>
    <n v="0"/>
    <n v="0"/>
    <n v="0"/>
    <n v="0"/>
    <n v="0"/>
    <m/>
    <n v="0"/>
    <m/>
    <n v="4434"/>
    <s v="2026-02-06T07:10:51.0670000Z"/>
    <s v="2026-02-08T18:45:18.5470000Z"/>
    <n v="261"/>
    <m/>
    <m/>
    <s v="2026-02-06T08:08:05.3070000Z"/>
    <s v="2026-02-06T08:08:05.3030000Z"/>
  </r>
  <r>
    <s v="T2-25_MDSDF407"/>
    <x v="14"/>
    <x v="1"/>
    <s v="Trimester 2"/>
    <x v="547"/>
    <s v="2025em1100403@bitspilani-digital.edu.in"/>
    <s v="2025EM1100403"/>
    <x v="0"/>
    <s v="ARJUN MUKHERJEE"/>
    <b v="1"/>
    <n v="60"/>
    <n v="71"/>
    <n v="0.84507042253521125"/>
    <s v="Active"/>
    <x v="1"/>
    <n v="0"/>
    <n v="4"/>
    <n v="0"/>
    <s v="no 0% progess"/>
    <n v="0"/>
    <n v="0"/>
    <n v="0"/>
    <n v="0"/>
    <n v="0"/>
    <n v="0"/>
    <m/>
    <n v="0"/>
    <m/>
    <n v="9729"/>
    <s v="2026-02-05T09:18:44.8330000Z"/>
    <s v="2026-02-08T18:45:18.5470000Z"/>
    <n v="261"/>
    <m/>
    <m/>
    <s v="2026-02-05T09:29:01.7500000Z"/>
    <s v="2026-02-05T09:29:01.7500000Z"/>
  </r>
  <r>
    <s v="T2-25_MDSDF418"/>
    <x v="15"/>
    <x v="1"/>
    <s v="Trimester 2"/>
    <x v="547"/>
    <s v="2025em1100403@bitspilani-digital.edu.in"/>
    <s v="2025EM1100403"/>
    <x v="0"/>
    <s v="ARJUN MUKHERJEE"/>
    <b v="1"/>
    <n v="32"/>
    <n v="67"/>
    <n v="0.47761194029850745"/>
    <s v="Active"/>
    <x v="1"/>
    <n v="0"/>
    <n v="4"/>
    <n v="0"/>
    <s v="no 0% progess"/>
    <n v="0"/>
    <n v="0"/>
    <n v="0"/>
    <n v="0"/>
    <n v="0"/>
    <n v="0"/>
    <m/>
    <n v="0"/>
    <m/>
    <n v="1794"/>
    <s v="2026-02-04T08:23:12.5370000Z"/>
    <s v="2026-02-08T18:45:18.5470000Z"/>
    <n v="261"/>
    <m/>
    <m/>
    <m/>
    <m/>
  </r>
  <r>
    <s v="T2-25_MDSDF406"/>
    <x v="16"/>
    <x v="1"/>
    <s v="Trimester 2"/>
    <x v="547"/>
    <s v="2025em1100403@bitspilani-digital.edu.in"/>
    <s v="2025EM1100403"/>
    <x v="0"/>
    <s v="ARJUN MUKHERJEE"/>
    <b v="1"/>
    <n v="64"/>
    <n v="64"/>
    <n v="1"/>
    <s v="Active"/>
    <x v="1"/>
    <n v="0"/>
    <n v="4"/>
    <n v="0"/>
    <s v="no 0% progess"/>
    <n v="0"/>
    <n v="0"/>
    <n v="0"/>
    <n v="0"/>
    <n v="0"/>
    <n v="0"/>
    <m/>
    <n v="0"/>
    <m/>
    <n v="2831"/>
    <s v="2026-02-06T05:08:23.4830000Z"/>
    <s v="2026-02-08T18:45:18.5470000Z"/>
    <n v="261"/>
    <m/>
    <m/>
    <m/>
    <m/>
  </r>
  <r>
    <s v="T2-25_MDSDF418"/>
    <x v="15"/>
    <x v="1"/>
    <s v="Trimester 2"/>
    <x v="548"/>
    <s v="2025em1100404@bitspilani-digital.edu.in"/>
    <s v="2025EM1100404"/>
    <x v="0"/>
    <s v="SHIVANI VERMA"/>
    <b v="1"/>
    <n v="16"/>
    <n v="67"/>
    <n v="0.23880597014925373"/>
    <s v="Active"/>
    <x v="1"/>
    <n v="0"/>
    <n v="3"/>
    <n v="0"/>
    <s v="no 0% progess"/>
    <n v="0"/>
    <n v="3"/>
    <n v="5"/>
    <n v="0"/>
    <n v="0"/>
    <n v="0"/>
    <m/>
    <n v="0"/>
    <m/>
    <n v="6709"/>
    <s v="2026-02-08T17:24:37.2930000Z"/>
    <s v="2026-02-08T15:08:15.0800000Z"/>
    <n v="666"/>
    <m/>
    <s v="2026-02-08T17:24:30.7670000Z"/>
    <m/>
    <m/>
  </r>
  <r>
    <s v="T2-25_MDSDF407"/>
    <x v="14"/>
    <x v="1"/>
    <s v="Trimester 2"/>
    <x v="548"/>
    <s v="2025em1100404@bitspilani-digital.edu.in"/>
    <s v="2025EM1100404"/>
    <x v="0"/>
    <s v="SHIVANI VERMA"/>
    <b v="1"/>
    <n v="23"/>
    <n v="71"/>
    <n v="0.323943661971831"/>
    <s v="Active"/>
    <x v="1"/>
    <n v="0"/>
    <n v="3"/>
    <n v="0"/>
    <s v="no 0% progess"/>
    <n v="0"/>
    <n v="5"/>
    <n v="7"/>
    <n v="0"/>
    <n v="0"/>
    <n v="0"/>
    <m/>
    <n v="0"/>
    <m/>
    <n v="17121"/>
    <s v="2026-02-08T16:15:58.7600000Z"/>
    <s v="2026-02-08T15:08:15.0800000Z"/>
    <n v="666"/>
    <m/>
    <s v="2026-02-08T16:10:35.5270000Z"/>
    <s v="2026-01-23T12:55:43.0970000Z"/>
    <s v="2026-01-29T02:39:12.1900000Z"/>
  </r>
  <r>
    <s v="T2-25_MDSDF405"/>
    <x v="13"/>
    <x v="1"/>
    <s v="Trimester 2"/>
    <x v="548"/>
    <s v="2025em1100404@bitspilani-digital.edu.in"/>
    <s v="2025EM1100404"/>
    <x v="0"/>
    <s v="SHIVANI VERMA"/>
    <b v="1"/>
    <n v="25"/>
    <n v="44"/>
    <n v="0.56818181818181823"/>
    <s v="Active"/>
    <x v="1"/>
    <n v="0"/>
    <n v="3"/>
    <n v="0"/>
    <s v="no 0% progess"/>
    <n v="0"/>
    <n v="5"/>
    <n v="6"/>
    <n v="0"/>
    <n v="0"/>
    <n v="0"/>
    <m/>
    <n v="0"/>
    <m/>
    <n v="17453"/>
    <s v="2026-02-08T15:29:32.9270000Z"/>
    <s v="2026-02-08T15:08:15.0800000Z"/>
    <n v="666"/>
    <m/>
    <s v="2026-02-08T15:28:03.5530000Z"/>
    <s v="2026-02-05T23:15:36.7930000Z"/>
    <s v="2026-02-05T23:15:36.7900000Z"/>
  </r>
  <r>
    <s v="T2-25_MDSDF403"/>
    <x v="12"/>
    <x v="1"/>
    <s v="Trimester 2"/>
    <x v="549"/>
    <s v="2025em1100405@bitspilani-digital.edu.in"/>
    <s v="2025EM1100405"/>
    <x v="0"/>
    <s v="VADUKAR JIGNESH NATHABHAI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59"/>
    <s v="2026-01-30T16:47:23.2300000Z"/>
    <s v="2026-02-06T06:04:57.7800000Z"/>
    <n v="233"/>
    <m/>
    <m/>
    <m/>
    <m/>
  </r>
  <r>
    <s v="T2-25_MDSDF402"/>
    <x v="11"/>
    <x v="1"/>
    <s v="Trimester 2"/>
    <x v="549"/>
    <s v="2025em1100405@bitspilani-digital.edu.in"/>
    <s v="2025EM1100405"/>
    <x v="0"/>
    <s v="VADUKAR JIGNESH NATHABHAI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82"/>
    <s v="2026-01-23T21:59:54.6000000Z"/>
    <s v="2026-02-06T06:04:57.7800000Z"/>
    <n v="233"/>
    <m/>
    <m/>
    <s v="2026-01-23T22:00:19.4670000Z"/>
    <s v="2026-01-23T22:00:19.4770000Z"/>
  </r>
  <r>
    <s v="T2-25_MDSDF404"/>
    <x v="10"/>
    <x v="1"/>
    <s v="Trimester 2"/>
    <x v="549"/>
    <s v="2025em1100405@bitspilani-digital.edu.in"/>
    <s v="2025EM1100405"/>
    <x v="0"/>
    <s v="VADUKAR JIGNESH NATHABHAI"/>
    <b v="1"/>
    <n v="8"/>
    <n v="85"/>
    <n v="9.4117647058823528E-2"/>
    <s v="Active"/>
    <x v="0"/>
    <n v="0"/>
    <n v="4"/>
    <n v="0"/>
    <s v="no 0% progess"/>
    <n v="0"/>
    <n v="0"/>
    <n v="0"/>
    <n v="0"/>
    <n v="0"/>
    <n v="0"/>
    <m/>
    <n v="0"/>
    <m/>
    <n v="353"/>
    <s v="2026-01-30T16:41:49.3630000Z"/>
    <s v="2026-02-06T06:04:57.7800000Z"/>
    <n v="233"/>
    <m/>
    <m/>
    <m/>
    <m/>
  </r>
  <r>
    <s v="T2-25_MDSDF406"/>
    <x v="16"/>
    <x v="1"/>
    <s v="Trimester 2"/>
    <x v="549"/>
    <s v="2025em1100405@bitspilani-digital.edu.in"/>
    <s v="2025EM1100405"/>
    <x v="0"/>
    <s v="VADUKAR JIGNESH NATHABHAI"/>
    <b v="1"/>
    <n v="8"/>
    <n v="64"/>
    <n v="0.125"/>
    <s v="Active"/>
    <x v="1"/>
    <n v="0"/>
    <n v="4"/>
    <n v="0"/>
    <s v="no 0% progess"/>
    <n v="0"/>
    <n v="0"/>
    <n v="0"/>
    <n v="0"/>
    <n v="0"/>
    <n v="0"/>
    <m/>
    <n v="0"/>
    <m/>
    <n v="214"/>
    <s v="2026-01-30T16:49:15.5800000Z"/>
    <s v="2026-02-06T06:04:57.7800000Z"/>
    <n v="233"/>
    <m/>
    <m/>
    <m/>
    <m/>
  </r>
  <r>
    <s v="T2-25_MDSDF405"/>
    <x v="13"/>
    <x v="1"/>
    <s v="Trimester 2"/>
    <x v="550"/>
    <s v="2025em1100409@bitspilani-digital.edu.in"/>
    <s v="2025EM1100409"/>
    <x v="0"/>
    <s v="PAPPU RENUKA SARMISHTA"/>
    <b v="1"/>
    <n v="7"/>
    <n v="44"/>
    <n v="0.15909090909090909"/>
    <s v="Active"/>
    <x v="1"/>
    <n v="0"/>
    <n v="3"/>
    <n v="0"/>
    <s v="no 0% progess"/>
    <n v="0"/>
    <n v="2"/>
    <n v="3"/>
    <n v="0"/>
    <n v="0"/>
    <n v="0"/>
    <m/>
    <n v="0"/>
    <m/>
    <n v="1522"/>
    <s v="2026-02-08T07:46:21.9570000Z"/>
    <s v="2026-02-08T07:24:09.3300000Z"/>
    <n v="132"/>
    <m/>
    <s v="2026-02-08T07:46:16.1500000Z"/>
    <s v="2026-01-29T08:45:20.0400000Z"/>
    <s v="2026-01-29T08:45:53.4600000Z"/>
  </r>
  <r>
    <s v="T2-25_MDSDF407"/>
    <x v="14"/>
    <x v="1"/>
    <s v="Trimester 2"/>
    <x v="550"/>
    <s v="2025em1100409@bitspilani-digital.edu.in"/>
    <s v="2025EM1100409"/>
    <x v="0"/>
    <s v="PAPPU RENUKA SARMISHTA"/>
    <b v="1"/>
    <n v="5"/>
    <n v="71"/>
    <n v="7.0422535211267609E-2"/>
    <s v="Active"/>
    <x v="0"/>
    <n v="0"/>
    <n v="3"/>
    <n v="0"/>
    <s v="no 0% progess"/>
    <n v="0"/>
    <n v="0"/>
    <n v="0"/>
    <n v="0"/>
    <n v="0"/>
    <n v="0"/>
    <m/>
    <n v="0"/>
    <m/>
    <n v="1262"/>
    <s v="2026-01-26T11:45:22.1470000Z"/>
    <s v="2026-02-08T07:24:09.3300000Z"/>
    <n v="132"/>
    <m/>
    <m/>
    <s v="2026-01-26T11:46:25.2130000Z"/>
    <s v="2026-01-26T11:46:58.8230000Z"/>
  </r>
  <r>
    <s v="T2-25_MDSDF418"/>
    <x v="15"/>
    <x v="1"/>
    <s v="Trimester 2"/>
    <x v="550"/>
    <s v="2025em1100409@bitspilani-digital.edu.in"/>
    <s v="2025EM1100409"/>
    <x v="0"/>
    <s v="PAPPU RENUKA SARMISHTA"/>
    <b v="1"/>
    <n v="6"/>
    <n v="67"/>
    <n v="8.9552238805970144E-2"/>
    <s v="Active"/>
    <x v="0"/>
    <n v="0"/>
    <n v="3"/>
    <n v="0"/>
    <s v="no 0% progess"/>
    <n v="0"/>
    <n v="1"/>
    <n v="1"/>
    <n v="0"/>
    <n v="0"/>
    <n v="0"/>
    <m/>
    <n v="0"/>
    <m/>
    <n v="1107"/>
    <s v="2026-02-08T07:30:41.5970000Z"/>
    <s v="2026-02-08T07:24:09.3300000Z"/>
    <n v="132"/>
    <m/>
    <s v="2026-02-08T07:30:37.3630000Z"/>
    <m/>
    <m/>
  </r>
  <r>
    <s v="T2-25_MDSDF418"/>
    <x v="15"/>
    <x v="1"/>
    <s v="Trimester 2"/>
    <x v="551"/>
    <s v="2025em1100410@bitspilani-digital.edu.in"/>
    <s v="2025EM1100410"/>
    <x v="0"/>
    <s v="AYUSH CHAVAN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125"/>
    <s v="2026-02-08T18:41:41.5900000Z"/>
    <s v="2026-02-08T18:44:36.5600000Z"/>
    <n v="211"/>
    <m/>
    <m/>
    <m/>
    <m/>
  </r>
  <r>
    <s v="T2-25_MDSDF407"/>
    <x v="14"/>
    <x v="1"/>
    <s v="Trimester 2"/>
    <x v="551"/>
    <s v="2025em1100410@bitspilani-digital.edu.in"/>
    <s v="2025EM1100410"/>
    <x v="0"/>
    <s v="AYUSH CHAVAN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8:44:36.5600000Z"/>
    <n v="211"/>
    <m/>
    <m/>
    <m/>
    <m/>
  </r>
  <r>
    <s v="T2-25_MDSDF405"/>
    <x v="13"/>
    <x v="1"/>
    <s v="Trimester 2"/>
    <x v="551"/>
    <s v="2025em1100410@bitspilani-digital.edu.in"/>
    <s v="2025EM1100410"/>
    <x v="0"/>
    <s v="AYUSH CHAVAN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435"/>
    <s v="2026-02-01T18:10:17.3100000Z"/>
    <s v="2026-02-08T18:44:36.5600000Z"/>
    <n v="211"/>
    <m/>
    <m/>
    <s v="2026-02-01T18:17:32.1770000Z"/>
    <s v="2026-02-01T18:17:32.1730000Z"/>
  </r>
  <r>
    <s v="T2-25_MDSDF405"/>
    <x v="13"/>
    <x v="1"/>
    <s v="Trimester 2"/>
    <x v="552"/>
    <s v="2025em1100411@bitspilani-digital.edu.in"/>
    <s v="2025EM1100411"/>
    <x v="0"/>
    <s v="SIBIN C B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1447"/>
    <s v="2026-02-08T15:51:55.8370000Z"/>
    <s v="2026-02-08T15:41:02.2530000Z"/>
    <n v="277"/>
    <m/>
    <s v="2026-02-08T15:51:49.3170000Z"/>
    <s v="2026-02-06T06:51:55.0800000Z"/>
    <s v="2026-02-06T06:51:55.0670000Z"/>
  </r>
  <r>
    <s v="T2-25_MDSDF407"/>
    <x v="14"/>
    <x v="1"/>
    <s v="Trimester 2"/>
    <x v="552"/>
    <s v="2025em1100411@bitspilani-digital.edu.in"/>
    <s v="2025EM1100411"/>
    <x v="0"/>
    <s v="SIBIN C B"/>
    <b v="1"/>
    <n v="4"/>
    <n v="71"/>
    <n v="5.6338028169014086E-2"/>
    <s v="Active"/>
    <x v="0"/>
    <n v="0"/>
    <n v="3"/>
    <n v="0"/>
    <s v="no 0% progess"/>
    <n v="0"/>
    <n v="1"/>
    <n v="1"/>
    <n v="0"/>
    <n v="0"/>
    <n v="0"/>
    <m/>
    <n v="0"/>
    <m/>
    <n v="59"/>
    <s v="2026-02-08T16:05:53.1230000Z"/>
    <s v="2026-02-08T15:41:02.2530000Z"/>
    <n v="277"/>
    <m/>
    <s v="2026-02-08T16:05:42.4430000Z"/>
    <s v="2026-01-30T09:10:21.3470000Z"/>
    <s v="2026-01-30T09:10:21.3400000Z"/>
  </r>
  <r>
    <s v="T2-25_MDSDF418"/>
    <x v="15"/>
    <x v="1"/>
    <s v="Trimester 2"/>
    <x v="552"/>
    <s v="2025em1100411@bitspilani-digital.edu.in"/>
    <s v="2025EM1100411"/>
    <x v="0"/>
    <s v="SIBIN C B"/>
    <b v="1"/>
    <n v="9"/>
    <n v="67"/>
    <n v="0.13432835820895522"/>
    <s v="Active"/>
    <x v="1"/>
    <n v="0"/>
    <n v="3"/>
    <n v="0"/>
    <s v="no 0% progess"/>
    <n v="0"/>
    <n v="1"/>
    <n v="1"/>
    <n v="0"/>
    <n v="0"/>
    <n v="0"/>
    <m/>
    <n v="0"/>
    <m/>
    <n v="1898"/>
    <s v="2026-02-08T16:08:59.8730000Z"/>
    <s v="2026-02-08T15:41:02.2530000Z"/>
    <n v="277"/>
    <m/>
    <s v="2026-02-08T16:08:56.3130000Z"/>
    <m/>
    <m/>
  </r>
  <r>
    <s v="T2-25_MDSDF418"/>
    <x v="15"/>
    <x v="1"/>
    <s v="Trimester 2"/>
    <x v="553"/>
    <s v="2025em1100412@bitspilani-digital.edu.in"/>
    <s v="2025EM1100412"/>
    <x v="0"/>
    <s v="SANTOSH KUMAR D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9T04:35:56.1830000Z"/>
    <s v="2026-02-09T04:27:42.4600000Z"/>
    <n v="259"/>
    <m/>
    <s v="2026-02-09T04:35:50.7270000Z"/>
    <m/>
    <m/>
  </r>
  <r>
    <s v="T2-25_MDSDF407"/>
    <x v="14"/>
    <x v="1"/>
    <s v="Trimester 2"/>
    <x v="553"/>
    <s v="2025em1100412@bitspilani-digital.edu.in"/>
    <s v="2025EM1100412"/>
    <x v="0"/>
    <s v="SANTOSH KUMAR D"/>
    <b v="1"/>
    <n v="2"/>
    <n v="71"/>
    <n v="2.8169014084507043E-2"/>
    <s v="Active"/>
    <x v="0"/>
    <n v="0"/>
    <n v="3"/>
    <n v="0"/>
    <s v="no 0% progess"/>
    <n v="0"/>
    <n v="1"/>
    <n v="1"/>
    <n v="0"/>
    <n v="0"/>
    <n v="0"/>
    <m/>
    <n v="0"/>
    <m/>
    <n v="0"/>
    <s v="2026-02-09T04:53:47.8670000Z"/>
    <s v="2026-02-09T04:27:42.4600000Z"/>
    <n v="259"/>
    <m/>
    <s v="2026-02-09T04:53:42.8300000Z"/>
    <s v="2026-01-22T01:23:18.8570000Z"/>
    <s v="2026-01-22T01:23:18.8670000Z"/>
  </r>
  <r>
    <s v="T2-25_MDSDF405"/>
    <x v="13"/>
    <x v="1"/>
    <s v="Trimester 2"/>
    <x v="553"/>
    <s v="2025em1100412@bitspilani-digital.edu.in"/>
    <s v="2025EM1100412"/>
    <x v="0"/>
    <s v="SANTOSH KUMAR D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852"/>
    <s v="2026-02-09T05:38:11.7500000Z"/>
    <s v="2026-02-09T04:27:42.4600000Z"/>
    <n v="259"/>
    <m/>
    <s v="2026-02-09T05:24:28.7600000Z"/>
    <s v="2026-01-18T01:43:13.0200000Z"/>
    <s v="2026-01-18T01:43:13.0030000Z"/>
  </r>
  <r>
    <s v="T2-25_MDSDF405"/>
    <x v="13"/>
    <x v="1"/>
    <s v="Trimester 2"/>
    <x v="554"/>
    <s v="2025em1100414@bitspilani-digital.edu.in"/>
    <s v="2025EM1100414"/>
    <x v="0"/>
    <s v="VISHAL KHARE"/>
    <b v="1"/>
    <n v="46"/>
    <n v="44"/>
    <n v="1.0454545454545454"/>
    <s v="Active"/>
    <x v="1"/>
    <n v="0"/>
    <n v="3"/>
    <n v="0"/>
    <s v="no 0% progess"/>
    <n v="0"/>
    <n v="17"/>
    <n v="18"/>
    <n v="1"/>
    <n v="0"/>
    <n v="0"/>
    <s v="2026-01-25T19:25:02.9000000Z"/>
    <n v="0"/>
    <m/>
    <n v="21461"/>
    <s v="2026-02-08T19:41:12.8270000Z"/>
    <s v="2026-02-08T19:11:36.6930000Z"/>
    <n v="132"/>
    <m/>
    <s v="2026-02-08T19:41:06.1930000Z"/>
    <s v="2026-02-01T20:58:51.0530000Z"/>
    <s v="2026-02-02T18:36:04.5200000Z"/>
  </r>
  <r>
    <s v="T2-25_MDSDF407"/>
    <x v="14"/>
    <x v="1"/>
    <s v="Trimester 2"/>
    <x v="554"/>
    <s v="2025em1100414@bitspilani-digital.edu.in"/>
    <s v="2025EM1100414"/>
    <x v="0"/>
    <s v="VISHAL KHARE"/>
    <b v="1"/>
    <n v="45"/>
    <n v="71"/>
    <n v="0.63380281690140849"/>
    <s v="Active"/>
    <x v="1"/>
    <n v="0"/>
    <n v="3"/>
    <n v="0"/>
    <s v="no 0% progess"/>
    <n v="0"/>
    <n v="14"/>
    <n v="14"/>
    <n v="0"/>
    <n v="0"/>
    <n v="0"/>
    <m/>
    <n v="0"/>
    <m/>
    <n v="10650"/>
    <s v="2026-02-08T19:11:37.5500000Z"/>
    <s v="2026-02-08T19:11:36.6930000Z"/>
    <n v="132"/>
    <m/>
    <s v="2026-02-07T18:21:51.9000000Z"/>
    <s v="2026-02-07T18:15:19.9600000Z"/>
    <s v="2026-02-07T18:15:19.9570000Z"/>
  </r>
  <r>
    <s v="T2-25_MDSDF418"/>
    <x v="15"/>
    <x v="1"/>
    <s v="Trimester 2"/>
    <x v="554"/>
    <s v="2025em1100414@bitspilani-digital.edu.in"/>
    <s v="2025EM1100414"/>
    <x v="0"/>
    <s v="VISHAL KHARE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5319"/>
    <s v="2026-02-08T19:45:58.1870000Z"/>
    <s v="2026-02-08T19:11:36.6930000Z"/>
    <n v="132"/>
    <m/>
    <s v="2026-02-08T19:45:54.3000000Z"/>
    <m/>
    <m/>
  </r>
  <r>
    <s v="T2-25_MDSDF418"/>
    <x v="15"/>
    <x v="1"/>
    <s v="Trimester 2"/>
    <x v="555"/>
    <s v="2025em1100415@bitspilani-digital.edu.in"/>
    <s v="2025EM1100415"/>
    <x v="0"/>
    <s v="SWEVE CHAUHAN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6:58:12.3170000Z"/>
    <n v="122"/>
    <m/>
    <m/>
    <m/>
    <m/>
  </r>
  <r>
    <s v="T2-25_MDSDF407"/>
    <x v="14"/>
    <x v="1"/>
    <s v="Trimester 2"/>
    <x v="555"/>
    <s v="2025em1100415@bitspilani-digital.edu.in"/>
    <s v="2025EM1100415"/>
    <x v="0"/>
    <s v="SWEVE CHAUHAN"/>
    <b v="1"/>
    <n v="0"/>
    <n v="7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6:58:12.3170000Z"/>
    <n v="122"/>
    <m/>
    <m/>
    <m/>
    <m/>
  </r>
  <r>
    <s v="T2-25_MDSDF405"/>
    <x v="13"/>
    <x v="1"/>
    <s v="Trimester 2"/>
    <x v="555"/>
    <s v="2025em1100415@bitspilani-digital.edu.in"/>
    <s v="2025EM1100415"/>
    <x v="0"/>
    <s v="SWEVE CHAUHAN"/>
    <b v="1"/>
    <n v="0"/>
    <n v="4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6:58:12.3170000Z"/>
    <n v="122"/>
    <m/>
    <m/>
    <m/>
    <m/>
  </r>
  <r>
    <s v="T2-25_MDSDF402"/>
    <x v="11"/>
    <x v="1"/>
    <s v="Trimester 2"/>
    <x v="555"/>
    <s v="2025em1100415@bitspilani-digital.edu.in"/>
    <s v="2025EM1100415"/>
    <x v="0"/>
    <s v="SWEVE CHAUHAN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6:58:12.3170000Z"/>
    <n v="122"/>
    <m/>
    <m/>
    <m/>
    <m/>
  </r>
  <r>
    <s v="T2-25_MDSDF405"/>
    <x v="13"/>
    <x v="1"/>
    <s v="Trimester 2"/>
    <x v="556"/>
    <s v="2025em1100416@bitspilani-digital.edu.in"/>
    <s v="2025EM1100416"/>
    <x v="0"/>
    <s v="ASHISH VORA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4198"/>
    <s v="2026-02-08T04:40:56.5830000Z"/>
    <s v="2026-02-09T06:51:10.6770000Z"/>
    <n v="256"/>
    <m/>
    <m/>
    <s v="2026-01-29T18:41:24.6370000Z"/>
    <s v="2026-02-08T04:40:58.7400000Z"/>
  </r>
  <r>
    <s v="T2-25_MDSDF407"/>
    <x v="14"/>
    <x v="1"/>
    <s v="Trimester 2"/>
    <x v="556"/>
    <s v="2025em1100416@bitspilani-digital.edu.in"/>
    <s v="2025EM1100416"/>
    <x v="0"/>
    <s v="ASHISH VORA"/>
    <b v="1"/>
    <n v="6"/>
    <n v="71"/>
    <n v="8.4507042253521125E-2"/>
    <s v="Active"/>
    <x v="0"/>
    <n v="0"/>
    <n v="3"/>
    <n v="0"/>
    <s v="no 0% progess"/>
    <n v="0"/>
    <n v="0"/>
    <n v="0"/>
    <n v="0"/>
    <n v="0"/>
    <n v="0"/>
    <m/>
    <n v="0"/>
    <m/>
    <n v="1223"/>
    <s v="2026-02-08T06:05:02.2600000Z"/>
    <s v="2026-02-09T06:51:10.6770000Z"/>
    <n v="256"/>
    <m/>
    <m/>
    <s v="2026-01-29T18:42:18.8870000Z"/>
    <s v="2026-02-08T04:40:42.5300000Z"/>
  </r>
  <r>
    <s v="T2-25_MDSDF418"/>
    <x v="15"/>
    <x v="1"/>
    <s v="Trimester 2"/>
    <x v="556"/>
    <s v="2025em1100416@bitspilani-digital.edu.in"/>
    <s v="2025EM1100416"/>
    <x v="0"/>
    <s v="ASHISH VORA"/>
    <b v="1"/>
    <n v="36"/>
    <n v="67"/>
    <n v="0.53731343283582089"/>
    <s v="Active"/>
    <x v="1"/>
    <n v="0"/>
    <n v="3"/>
    <n v="0"/>
    <s v="no 0% progess"/>
    <n v="0"/>
    <n v="7"/>
    <n v="7"/>
    <n v="0"/>
    <n v="0"/>
    <n v="0"/>
    <m/>
    <n v="0"/>
    <m/>
    <n v="14537"/>
    <s v="2026-02-09T07:13:36.7430000Z"/>
    <s v="2026-02-09T06:51:10.6770000Z"/>
    <n v="256"/>
    <m/>
    <s v="2026-02-09T07:13:24.6430000Z"/>
    <m/>
    <m/>
  </r>
  <r>
    <s v="T2-25_MDSDF418"/>
    <x v="15"/>
    <x v="1"/>
    <s v="Trimester 2"/>
    <x v="557"/>
    <s v="2025em1100417@bitspilani-digital.edu.in"/>
    <s v="2025EM1100417"/>
    <x v="0"/>
    <s v="ABHIYANT NARENDRA GWALANI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30T16:53:27.7830000Z"/>
    <n v="103"/>
    <m/>
    <m/>
    <m/>
    <m/>
  </r>
  <r>
    <s v="T2-25_MDSDF407"/>
    <x v="14"/>
    <x v="1"/>
    <s v="Trimester 2"/>
    <x v="557"/>
    <s v="2025em1100417@bitspilani-digital.edu.in"/>
    <s v="2025EM1100417"/>
    <x v="0"/>
    <s v="ABHIYANT NARENDRA GWALANI"/>
    <b v="1"/>
    <n v="1"/>
    <n v="71"/>
    <n v="1.4084507042253521E-2"/>
    <s v="Active"/>
    <x v="0"/>
    <n v="0"/>
    <n v="3"/>
    <n v="0"/>
    <s v="no 0% progess"/>
    <n v="0"/>
    <n v="0"/>
    <n v="0"/>
    <n v="0"/>
    <n v="0"/>
    <n v="0"/>
    <m/>
    <n v="0"/>
    <m/>
    <n v="0"/>
    <m/>
    <s v="2026-01-30T16:53:27.7830000Z"/>
    <n v="103"/>
    <m/>
    <m/>
    <m/>
    <m/>
  </r>
  <r>
    <s v="T2-25_MDSDF405"/>
    <x v="13"/>
    <x v="1"/>
    <s v="Trimester 2"/>
    <x v="557"/>
    <s v="2025em1100417@bitspilani-digital.edu.in"/>
    <s v="2025EM1100417"/>
    <x v="0"/>
    <s v="ABHIYANT NARENDRA GWALANI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30T16:53:27.7830000Z"/>
    <n v="103"/>
    <m/>
    <m/>
    <m/>
    <m/>
  </r>
  <r>
    <s v="T2-25_MDSDF405"/>
    <x v="13"/>
    <x v="1"/>
    <s v="Trimester 2"/>
    <x v="558"/>
    <s v="2025em1100418@bitspilani-digital.edu.in"/>
    <s v="2025EM1100418"/>
    <x v="0"/>
    <s v="RAMEEZ ABDUL RAHMAN"/>
    <b v="1"/>
    <n v="7"/>
    <n v="44"/>
    <n v="0.15909090909090909"/>
    <s v="Active"/>
    <x v="1"/>
    <n v="0"/>
    <n v="2"/>
    <n v="0"/>
    <s v="no 0% progess"/>
    <n v="0"/>
    <n v="3"/>
    <n v="3"/>
    <n v="0"/>
    <n v="0"/>
    <n v="0"/>
    <m/>
    <n v="0"/>
    <m/>
    <n v="13003"/>
    <s v="2026-02-08T18:11:58.0700000Z"/>
    <s v="2026-02-09T06:58:28.0370000Z"/>
    <n v="184"/>
    <m/>
    <s v="2026-02-08T18:11:54.6800000Z"/>
    <s v="2026-02-06T11:00:52.8330000Z"/>
    <s v="2026-02-06T12:13:31.3670000Z"/>
  </r>
  <r>
    <s v="T2-25_MDSDF407"/>
    <x v="14"/>
    <x v="1"/>
    <s v="Trimester 2"/>
    <x v="558"/>
    <s v="2025em1100418@bitspilani-digital.edu.in"/>
    <s v="2025EM1100418"/>
    <x v="0"/>
    <s v="RAMEEZ ABDUL RAHMAN"/>
    <b v="1"/>
    <n v="38"/>
    <n v="71"/>
    <n v="0.53521126760563376"/>
    <s v="Active"/>
    <x v="1"/>
    <n v="0"/>
    <n v="2"/>
    <n v="0"/>
    <s v="no 0% progess"/>
    <n v="0"/>
    <n v="11"/>
    <n v="11"/>
    <n v="1"/>
    <n v="0"/>
    <n v="0"/>
    <s v="2026-01-28T10:25:24.6070000Z"/>
    <n v="0"/>
    <m/>
    <n v="57079"/>
    <s v="2026-02-08T18:21:18.6700000Z"/>
    <s v="2026-02-09T06:58:28.0370000Z"/>
    <n v="184"/>
    <m/>
    <s v="2026-02-08T18:21:14.9730000Z"/>
    <s v="2026-02-06T17:23:10.2400000Z"/>
    <s v="2026-02-06T17:23:10.2400000Z"/>
  </r>
  <r>
    <s v="T2-25_MDSDF407"/>
    <x v="14"/>
    <x v="1"/>
    <s v="Trimester 2"/>
    <x v="559"/>
    <s v="2025em1100419@bitspilani-digital.edu.in"/>
    <s v="2025EM1100419"/>
    <x v="0"/>
    <s v="ANU ANAND"/>
    <b v="1"/>
    <n v="29"/>
    <n v="71"/>
    <n v="0.40845070422535212"/>
    <s v="Active"/>
    <x v="1"/>
    <n v="0"/>
    <n v="3"/>
    <n v="0"/>
    <s v="no 0% progess"/>
    <n v="0"/>
    <n v="6"/>
    <n v="6"/>
    <n v="0"/>
    <n v="0"/>
    <n v="0"/>
    <m/>
    <n v="0"/>
    <m/>
    <n v="47523"/>
    <s v="2026-02-06T19:59:13.0970000Z"/>
    <s v="2026-02-08T09:18:18.2630000Z"/>
    <n v="276"/>
    <m/>
    <s v="2026-01-29T22:09:19.5230000Z"/>
    <s v="2026-02-06T13:17:27.1930000Z"/>
    <s v="2026-02-06T19:59:07.3470000Z"/>
  </r>
  <r>
    <s v="T2-25_MDSDF418"/>
    <x v="15"/>
    <x v="1"/>
    <s v="Trimester 2"/>
    <x v="559"/>
    <s v="2025em1100419@bitspilani-digital.edu.in"/>
    <s v="2025EM1100419"/>
    <x v="0"/>
    <s v="ANU ANAND"/>
    <b v="1"/>
    <n v="28"/>
    <n v="67"/>
    <n v="0.41791044776119401"/>
    <s v="Active"/>
    <x v="1"/>
    <n v="0"/>
    <n v="3"/>
    <n v="0"/>
    <s v="no 0% progess"/>
    <n v="0"/>
    <n v="0"/>
    <n v="0"/>
    <n v="0"/>
    <n v="0"/>
    <n v="0"/>
    <m/>
    <n v="0"/>
    <m/>
    <n v="63360"/>
    <s v="2026-02-08T09:18:19.2000000Z"/>
    <s v="2026-02-08T09:18:18.2630000Z"/>
    <n v="276"/>
    <m/>
    <m/>
    <m/>
    <m/>
  </r>
  <r>
    <s v="T2-25_MDSDF405"/>
    <x v="13"/>
    <x v="1"/>
    <s v="Trimester 2"/>
    <x v="559"/>
    <s v="2025em1100419@bitspilani-digital.edu.in"/>
    <s v="2025EM1100419"/>
    <x v="0"/>
    <s v="ANU ANAND"/>
    <b v="1"/>
    <n v="23"/>
    <n v="44"/>
    <n v="0.52272727272727271"/>
    <s v="Active"/>
    <x v="1"/>
    <n v="0"/>
    <n v="3"/>
    <n v="0"/>
    <s v="no 0% progess"/>
    <n v="0"/>
    <n v="3"/>
    <n v="3"/>
    <n v="0"/>
    <n v="0"/>
    <n v="0"/>
    <m/>
    <n v="0"/>
    <m/>
    <n v="98975"/>
    <s v="2026-02-07T09:19:52.0030000Z"/>
    <s v="2026-02-08T09:18:18.2630000Z"/>
    <n v="276"/>
    <m/>
    <s v="2026-01-24T22:38:36.1230000Z"/>
    <s v="2026-01-31T22:50:24.9430000Z"/>
    <s v="2026-02-01T07:29:42.3700000Z"/>
  </r>
  <r>
    <s v="T2-25_MDSDF405"/>
    <x v="13"/>
    <x v="1"/>
    <s v="Trimester 2"/>
    <x v="560"/>
    <s v="2025em1100420@bitspilani-digital.edu.in"/>
    <s v="2025EM1100420"/>
    <x v="0"/>
    <s v="WASEEM ANWAR SADAT"/>
    <b v="1"/>
    <n v="27"/>
    <n v="44"/>
    <n v="0.61363636363636365"/>
    <s v="Active"/>
    <x v="1"/>
    <n v="0"/>
    <n v="3"/>
    <n v="0"/>
    <s v="no 0% progess"/>
    <n v="0"/>
    <n v="9"/>
    <n v="11"/>
    <n v="4"/>
    <n v="1"/>
    <n v="1"/>
    <s v="2026-01-28T19:49:45.5670000Z"/>
    <n v="0"/>
    <m/>
    <n v="143341"/>
    <s v="2026-02-08T16:17:29.0500000Z"/>
    <s v="2026-02-08T16:08:01.3170000Z"/>
    <n v="222"/>
    <m/>
    <s v="2026-02-08T16:17:24.4900000Z"/>
    <s v="2026-01-28T18:18:00.8430000Z"/>
    <s v="2026-01-28T18:18:00.8470000Z"/>
  </r>
  <r>
    <s v="T2-25_MDSDF418"/>
    <x v="15"/>
    <x v="1"/>
    <s v="Trimester 2"/>
    <x v="560"/>
    <s v="2025em1100420@bitspilani-digital.edu.in"/>
    <s v="2025EM1100420"/>
    <x v="0"/>
    <s v="WASEEM ANWAR SADAT"/>
    <b v="1"/>
    <n v="37"/>
    <n v="67"/>
    <n v="0.55223880597014929"/>
    <s v="Active"/>
    <x v="1"/>
    <n v="0"/>
    <n v="3"/>
    <n v="0"/>
    <s v="no 0% progess"/>
    <n v="0"/>
    <n v="7"/>
    <n v="8"/>
    <n v="2"/>
    <n v="0"/>
    <n v="5"/>
    <s v="2026-01-23T16:06:16.4170000Z"/>
    <n v="0"/>
    <m/>
    <n v="94306"/>
    <s v="2026-02-08T16:58:51.8600000Z"/>
    <s v="2026-02-08T16:08:01.3170000Z"/>
    <n v="222"/>
    <m/>
    <s v="2026-02-08T16:58:47.8200000Z"/>
    <m/>
    <m/>
  </r>
  <r>
    <s v="T2-25_MDSDF407"/>
    <x v="14"/>
    <x v="1"/>
    <s v="Trimester 2"/>
    <x v="560"/>
    <s v="2025em1100420@bitspilani-digital.edu.in"/>
    <s v="2025EM1100420"/>
    <x v="0"/>
    <s v="WASEEM ANWAR SADAT"/>
    <b v="1"/>
    <n v="47"/>
    <n v="71"/>
    <n v="0.6619718309859155"/>
    <s v="Active"/>
    <x v="1"/>
    <n v="0"/>
    <n v="3"/>
    <n v="0"/>
    <s v="no 0% progess"/>
    <n v="0"/>
    <n v="15"/>
    <n v="22"/>
    <n v="2"/>
    <n v="1"/>
    <n v="1"/>
    <s v="2026-02-01T16:38:15.9400000Z"/>
    <n v="0"/>
    <m/>
    <n v="151816"/>
    <s v="2026-02-08T16:23:00.5600000Z"/>
    <s v="2026-02-08T16:08:01.3170000Z"/>
    <n v="222"/>
    <m/>
    <s v="2026-02-08T16:22:54.4000000Z"/>
    <s v="2026-02-01T16:28:49.6270000Z"/>
    <s v="2026-02-02T05:52:31.6830000Z"/>
  </r>
  <r>
    <s v="T2-25_MDSDF407"/>
    <x v="14"/>
    <x v="1"/>
    <s v="Trimester 2"/>
    <x v="561"/>
    <s v="2025em1100421@bitspilani-digital.edu.in"/>
    <s v="2025EM1100421"/>
    <x v="0"/>
    <s v="MUKKAMALLA VAMSIKRISHNA"/>
    <b v="1"/>
    <n v="57"/>
    <n v="71"/>
    <n v="0.80281690140845074"/>
    <s v="Active"/>
    <x v="1"/>
    <n v="0"/>
    <n v="3"/>
    <n v="0"/>
    <s v="no 0% progess"/>
    <n v="0"/>
    <n v="18"/>
    <n v="18"/>
    <n v="0"/>
    <n v="0"/>
    <n v="0"/>
    <m/>
    <n v="0"/>
    <m/>
    <n v="17726"/>
    <s v="2026-02-08T07:10:35.2800000Z"/>
    <s v="2026-02-09T06:03:24.3300000Z"/>
    <n v="305"/>
    <m/>
    <s v="2026-02-08T05:58:37.6830000Z"/>
    <s v="2026-02-03T09:37:51.8900000Z"/>
    <s v="2026-02-03T09:37:51.8900000Z"/>
  </r>
  <r>
    <s v="T2-25_MDSDF418"/>
    <x v="15"/>
    <x v="1"/>
    <s v="Trimester 2"/>
    <x v="561"/>
    <s v="2025em1100421@bitspilani-digital.edu.in"/>
    <s v="2025EM1100421"/>
    <x v="0"/>
    <s v="MUKKAMALLA VAMSIKRISHNA"/>
    <b v="1"/>
    <n v="65"/>
    <n v="67"/>
    <n v="0.97014925373134331"/>
    <s v="Active"/>
    <x v="1"/>
    <n v="0"/>
    <n v="3"/>
    <n v="0"/>
    <s v="no 0% progess"/>
    <n v="0"/>
    <n v="12"/>
    <n v="12"/>
    <n v="1"/>
    <n v="1"/>
    <n v="3"/>
    <s v="2026-01-28T13:44:56.2600000Z"/>
    <n v="0"/>
    <m/>
    <n v="50604"/>
    <s v="2026-02-08T05:19:32.3600000Z"/>
    <s v="2026-02-09T06:03:24.3300000Z"/>
    <n v="305"/>
    <m/>
    <s v="2026-02-08T04:33:16.7200000Z"/>
    <m/>
    <m/>
  </r>
  <r>
    <s v="T2-25_MDSDF405"/>
    <x v="13"/>
    <x v="1"/>
    <s v="Trimester 2"/>
    <x v="561"/>
    <s v="2025em1100421@bitspilani-digital.edu.in"/>
    <s v="2025EM1100421"/>
    <x v="0"/>
    <s v="MUKKAMALLA VAMSIKRISHNA"/>
    <b v="1"/>
    <n v="37"/>
    <n v="44"/>
    <n v="0.84090909090909094"/>
    <s v="Active"/>
    <x v="1"/>
    <n v="0"/>
    <n v="3"/>
    <n v="0"/>
    <s v="no 0% progess"/>
    <n v="0"/>
    <n v="13"/>
    <n v="13"/>
    <n v="0"/>
    <n v="0"/>
    <n v="0"/>
    <m/>
    <n v="0"/>
    <m/>
    <n v="27835"/>
    <s v="2026-02-08T06:06:54.0730000Z"/>
    <s v="2026-02-09T06:03:24.3300000Z"/>
    <n v="305"/>
    <m/>
    <s v="2026-02-08T05:09:04.9400000Z"/>
    <s v="2026-02-02T09:50:30.7270000Z"/>
    <s v="2026-02-02T10:27:40.2700000Z"/>
  </r>
  <r>
    <s v="T2-25_MDSDF405"/>
    <x v="13"/>
    <x v="1"/>
    <s v="Trimester 2"/>
    <x v="562"/>
    <s v="2025em1100422@bitspilani-digital.edu.in"/>
    <s v="2025EM1100422"/>
    <x v="0"/>
    <s v="NIKITA KUMARI"/>
    <b v="1"/>
    <n v="18"/>
    <n v="44"/>
    <n v="0.40909090909090912"/>
    <s v="Active"/>
    <x v="1"/>
    <n v="0"/>
    <n v="3"/>
    <n v="0"/>
    <s v="no 0% progess"/>
    <n v="0"/>
    <n v="5"/>
    <n v="5"/>
    <n v="0"/>
    <n v="0"/>
    <n v="0"/>
    <m/>
    <n v="0"/>
    <m/>
    <n v="126409"/>
    <s v="2026-02-08T19:36:36.8430000Z"/>
    <s v="2026-02-08T18:29:21.8900000Z"/>
    <n v="217"/>
    <m/>
    <s v="2026-02-08T19:36:30.7200000Z"/>
    <s v="2026-02-08T02:41:37.6670000Z"/>
    <s v="2026-02-08T18:29:25.5070000Z"/>
  </r>
  <r>
    <s v="T2-25_MDSDF418"/>
    <x v="15"/>
    <x v="1"/>
    <s v="Trimester 2"/>
    <x v="562"/>
    <s v="2025em1100422@bitspilani-digital.edu.in"/>
    <s v="2025EM1100422"/>
    <x v="0"/>
    <s v="NIKITA KUMARI"/>
    <b v="1"/>
    <n v="27"/>
    <n v="67"/>
    <n v="0.40298507462686567"/>
    <s v="Active"/>
    <x v="1"/>
    <n v="0"/>
    <n v="3"/>
    <n v="0"/>
    <s v="no 0% progess"/>
    <n v="0"/>
    <n v="5"/>
    <n v="5"/>
    <n v="0"/>
    <n v="0"/>
    <n v="0"/>
    <m/>
    <n v="0"/>
    <m/>
    <n v="10044"/>
    <s v="2026-02-07T23:16:49.0430000Z"/>
    <s v="2026-02-08T18:29:21.8900000Z"/>
    <n v="217"/>
    <m/>
    <s v="2026-02-07T23:16:42.7900000Z"/>
    <m/>
    <m/>
  </r>
  <r>
    <s v="T2-25_MDSDF407"/>
    <x v="14"/>
    <x v="1"/>
    <s v="Trimester 2"/>
    <x v="562"/>
    <s v="2025em1100422@bitspilani-digital.edu.in"/>
    <s v="2025EM1100422"/>
    <x v="0"/>
    <s v="NIKITA KUMARI"/>
    <b v="1"/>
    <n v="22"/>
    <n v="71"/>
    <n v="0.30985915492957744"/>
    <s v="Active"/>
    <x v="1"/>
    <n v="0"/>
    <n v="3"/>
    <n v="0"/>
    <s v="no 0% progess"/>
    <n v="0"/>
    <n v="4"/>
    <n v="4"/>
    <n v="0"/>
    <n v="0"/>
    <n v="0"/>
    <m/>
    <n v="0"/>
    <m/>
    <n v="21436"/>
    <s v="2026-02-08T19:50:50.6500000Z"/>
    <s v="2026-02-08T18:29:21.8900000Z"/>
    <n v="217"/>
    <m/>
    <s v="2026-02-08T19:50:45.5070000Z"/>
    <s v="2026-02-03T21:21:19.5800000Z"/>
    <s v="2026-02-04T00:36:24.7070000Z"/>
  </r>
  <r>
    <s v="T2-25_MDSDF407"/>
    <x v="14"/>
    <x v="1"/>
    <s v="Trimester 2"/>
    <x v="563"/>
    <s v="2025em1100424@bitspilani-digital.edu.in"/>
    <s v="2025EM1100424"/>
    <x v="0"/>
    <s v="RAVINDRA CHANDRAVANSHI"/>
    <b v="1"/>
    <n v="12"/>
    <n v="71"/>
    <n v="0.16901408450704225"/>
    <s v="Active"/>
    <x v="1"/>
    <n v="0"/>
    <n v="3"/>
    <n v="0"/>
    <s v="no 0% progess"/>
    <n v="0"/>
    <n v="2"/>
    <n v="2"/>
    <n v="0"/>
    <n v="0"/>
    <n v="0"/>
    <m/>
    <n v="0"/>
    <m/>
    <n v="102311"/>
    <s v="2026-02-08T15:07:29.6900000Z"/>
    <s v="2026-02-08T14:30:10.7730000Z"/>
    <n v="243"/>
    <m/>
    <s v="2026-02-08T15:07:23.2700000Z"/>
    <s v="2026-02-07T15:21:32.8370000Z"/>
    <s v="2026-02-07T15:21:32.8330000Z"/>
  </r>
  <r>
    <s v="T2-25_MDSDF418"/>
    <x v="15"/>
    <x v="1"/>
    <s v="Trimester 2"/>
    <x v="563"/>
    <s v="2025em1100424@bitspilani-digital.edu.in"/>
    <s v="2025EM1100424"/>
    <x v="0"/>
    <s v="RAVINDRA CHANDRAVANSHI"/>
    <b v="1"/>
    <n v="7"/>
    <n v="67"/>
    <n v="0.1044776119402985"/>
    <s v="Active"/>
    <x v="1"/>
    <n v="0"/>
    <n v="3"/>
    <n v="0"/>
    <s v="no 0% progess"/>
    <n v="0"/>
    <n v="0"/>
    <n v="0"/>
    <n v="0"/>
    <n v="0"/>
    <n v="0"/>
    <m/>
    <n v="0"/>
    <m/>
    <n v="2737"/>
    <s v="2026-02-08T16:15:41.2230000Z"/>
    <s v="2026-02-08T14:30:10.7730000Z"/>
    <n v="243"/>
    <m/>
    <m/>
    <m/>
    <m/>
  </r>
  <r>
    <s v="T2-25_MDSDF405"/>
    <x v="13"/>
    <x v="1"/>
    <s v="Trimester 2"/>
    <x v="563"/>
    <s v="2025em1100424@bitspilani-digital.edu.in"/>
    <s v="2025EM1100424"/>
    <x v="0"/>
    <s v="RAVINDRA CHANDRAVANSHI"/>
    <b v="1"/>
    <n v="4"/>
    <n v="44"/>
    <n v="9.0909090909090912E-2"/>
    <s v="Active"/>
    <x v="0"/>
    <n v="0"/>
    <n v="3"/>
    <n v="0"/>
    <s v="no 0% progess"/>
    <n v="0"/>
    <n v="1"/>
    <n v="1"/>
    <n v="0"/>
    <n v="0"/>
    <n v="0"/>
    <m/>
    <n v="0"/>
    <m/>
    <n v="4232"/>
    <s v="2026-02-08T15:03:31.8870000Z"/>
    <s v="2026-02-08T14:30:10.7730000Z"/>
    <n v="243"/>
    <m/>
    <s v="2026-02-08T15:03:26.3070000Z"/>
    <s v="2026-01-24T15:07:54.6430000Z"/>
    <s v="2026-01-24T21:05:31.0700000Z"/>
  </r>
  <r>
    <s v="T2-25_MDSDF405"/>
    <x v="13"/>
    <x v="1"/>
    <s v="Trimester 2"/>
    <x v="564"/>
    <s v="2025em1100425@bitspilani-digital.edu.in"/>
    <s v="2025EM1100425"/>
    <x v="0"/>
    <s v="SHAIK MUBINA"/>
    <b v="1"/>
    <n v="29"/>
    <n v="44"/>
    <n v="0.65909090909090906"/>
    <s v="Active"/>
    <x v="1"/>
    <n v="0"/>
    <n v="3"/>
    <n v="0"/>
    <s v="no 0% progess"/>
    <n v="0"/>
    <n v="7"/>
    <n v="11"/>
    <n v="0"/>
    <n v="0"/>
    <n v="0"/>
    <m/>
    <n v="0"/>
    <m/>
    <n v="15333"/>
    <s v="2026-02-09T07:25:41.6800000Z"/>
    <s v="2026-02-09T07:25:19.1530000Z"/>
    <n v="385"/>
    <m/>
    <s v="2026-02-07T19:20:59.7430000Z"/>
    <s v="2026-02-03T18:35:58.1000000Z"/>
    <s v="2026-02-09T07:26:14.3900000Z"/>
  </r>
  <r>
    <s v="T2-25_MDSDF418"/>
    <x v="15"/>
    <x v="1"/>
    <s v="Trimester 2"/>
    <x v="564"/>
    <s v="2025em1100425@bitspilani-digital.edu.in"/>
    <s v="2025EM1100425"/>
    <x v="0"/>
    <s v="SHAIK MUBINA"/>
    <b v="1"/>
    <n v="49"/>
    <n v="67"/>
    <n v="0.73134328358208955"/>
    <s v="Active"/>
    <x v="1"/>
    <n v="0"/>
    <n v="3"/>
    <n v="0"/>
    <s v="no 0% progess"/>
    <n v="0"/>
    <n v="8"/>
    <n v="12"/>
    <n v="0"/>
    <n v="0"/>
    <n v="0"/>
    <m/>
    <n v="0"/>
    <m/>
    <n v="23940"/>
    <s v="2026-02-07T02:52:55.6100000Z"/>
    <s v="2026-02-09T07:25:19.1530000Z"/>
    <n v="385"/>
    <m/>
    <s v="2026-02-07T02:52:36.9530000Z"/>
    <m/>
    <m/>
  </r>
  <r>
    <s v="T2-25_MDSDF407"/>
    <x v="14"/>
    <x v="1"/>
    <s v="Trimester 2"/>
    <x v="564"/>
    <s v="2025em1100425@bitspilani-digital.edu.in"/>
    <s v="2025EM1100425"/>
    <x v="0"/>
    <s v="SHAIK MUBINA"/>
    <b v="1"/>
    <n v="53"/>
    <n v="71"/>
    <n v="0.74647887323943662"/>
    <s v="Active"/>
    <x v="1"/>
    <n v="0"/>
    <n v="3"/>
    <n v="0"/>
    <s v="no 0% progess"/>
    <n v="0"/>
    <n v="9"/>
    <n v="12"/>
    <n v="0"/>
    <n v="0"/>
    <n v="0"/>
    <m/>
    <n v="0"/>
    <m/>
    <n v="7679"/>
    <s v="2026-02-06T12:27:00.9500000Z"/>
    <s v="2026-02-09T07:25:19.1530000Z"/>
    <n v="385"/>
    <m/>
    <s v="2026-02-04T07:54:20.4570000Z"/>
    <s v="2026-02-06T12:31:35.8970000Z"/>
    <s v="2026-02-06T12:31:35.8970000Z"/>
  </r>
  <r>
    <s v="T2-25_MDSDF401"/>
    <x v="9"/>
    <x v="1"/>
    <s v="Trimester 2"/>
    <x v="565"/>
    <s v="2025em1100429@bitspilani-digital.edu.in"/>
    <s v="2025EM1100429"/>
    <x v="0"/>
    <s v="BHASHKAR MISHRA"/>
    <b v="1"/>
    <n v="6"/>
    <n v="68"/>
    <n v="8.8235294117647065E-2"/>
    <s v="Active"/>
    <x v="0"/>
    <n v="0"/>
    <n v="4"/>
    <n v="0"/>
    <s v="no 0% progess"/>
    <n v="0"/>
    <n v="1"/>
    <n v="1"/>
    <n v="0"/>
    <n v="0"/>
    <n v="0"/>
    <m/>
    <n v="0"/>
    <m/>
    <n v="17"/>
    <s v="2026-02-08T21:04:40.0330000Z"/>
    <s v="2026-02-08T20:45:06.1500000Z"/>
    <n v="178"/>
    <m/>
    <s v="2026-02-08T21:04:00.1100000Z"/>
    <m/>
    <m/>
  </r>
  <r>
    <s v="T2-25_MDSDF403"/>
    <x v="12"/>
    <x v="1"/>
    <s v="Trimester 2"/>
    <x v="565"/>
    <s v="2025em1100429@bitspilani-digital.edu.in"/>
    <s v="2025EM1100429"/>
    <x v="0"/>
    <s v="BHASHKAR MISHRA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4"/>
    <s v="2026-02-08T20:49:20.6500000Z"/>
    <s v="2026-02-08T20:45:06.1500000Z"/>
    <n v="178"/>
    <m/>
    <m/>
    <s v="2026-01-17T19:02:31.5570000Z"/>
    <s v="2026-01-17T19:02:31.5370000Z"/>
  </r>
  <r>
    <s v="T2-25_MDSDF404"/>
    <x v="10"/>
    <x v="1"/>
    <s v="Trimester 2"/>
    <x v="565"/>
    <s v="2025em1100429@bitspilani-digital.edu.in"/>
    <s v="2025EM1100429"/>
    <x v="0"/>
    <s v="BHASHKAR MISHRA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20:57:45.2500000Z"/>
    <s v="2026-02-08T20:45:06.1500000Z"/>
    <n v="178"/>
    <m/>
    <s v="2026-02-08T20:57:38.3630000Z"/>
    <m/>
    <m/>
  </r>
  <r>
    <s v="T2-25_MDSDF406"/>
    <x v="16"/>
    <x v="1"/>
    <s v="Trimester 2"/>
    <x v="565"/>
    <s v="2025em1100429@bitspilani-digital.edu.in"/>
    <s v="2025EM1100429"/>
    <x v="0"/>
    <s v="BHASHKAR MISHRA"/>
    <b v="1"/>
    <n v="3"/>
    <n v="64"/>
    <n v="4.6875E-2"/>
    <s v="Active"/>
    <x v="0"/>
    <n v="0"/>
    <n v="4"/>
    <n v="0"/>
    <s v="no 0% progess"/>
    <n v="0"/>
    <n v="1"/>
    <n v="1"/>
    <n v="0"/>
    <n v="0"/>
    <n v="0"/>
    <m/>
    <n v="0"/>
    <m/>
    <n v="45"/>
    <s v="2026-02-08T21:13:31.3730000Z"/>
    <s v="2026-02-08T20:45:06.1500000Z"/>
    <n v="178"/>
    <m/>
    <s v="2026-02-08T21:13:26.7300000Z"/>
    <m/>
    <m/>
  </r>
  <r>
    <s v="T2-25_MDSDF401"/>
    <x v="9"/>
    <x v="1"/>
    <s v="Trimester 2"/>
    <x v="566"/>
    <s v="2025em1100431@bitspilani-digital.edu.in"/>
    <s v="2025EM1100431"/>
    <x v="0"/>
    <s v="DIPESH MANNA"/>
    <b v="1"/>
    <n v="14"/>
    <n v="68"/>
    <n v="0.20588235294117646"/>
    <s v="Active"/>
    <x v="1"/>
    <n v="0"/>
    <n v="4"/>
    <n v="0"/>
    <s v="no 0% progess"/>
    <n v="0"/>
    <n v="1"/>
    <n v="1"/>
    <n v="0"/>
    <n v="0"/>
    <n v="0"/>
    <m/>
    <n v="0"/>
    <m/>
    <n v="64"/>
    <s v="2026-02-08T19:27:17.7770000Z"/>
    <s v="2026-02-08T19:25:05.1800000Z"/>
    <n v="38"/>
    <m/>
    <s v="2026-02-08T07:31:08.0270000Z"/>
    <m/>
    <m/>
  </r>
  <r>
    <s v="T2-25_MDSDF404"/>
    <x v="10"/>
    <x v="1"/>
    <s v="Trimester 2"/>
    <x v="566"/>
    <s v="2025em1100431@bitspilani-digital.edu.in"/>
    <s v="2025EM1100431"/>
    <x v="0"/>
    <s v="DIPESH MANNA"/>
    <b v="1"/>
    <n v="24"/>
    <n v="85"/>
    <n v="0.28235294117647058"/>
    <s v="Active"/>
    <x v="1"/>
    <n v="0"/>
    <n v="4"/>
    <n v="0"/>
    <s v="no 0% progess"/>
    <n v="0"/>
    <n v="1"/>
    <n v="1"/>
    <n v="0"/>
    <n v="0"/>
    <n v="0"/>
    <m/>
    <n v="0"/>
    <m/>
    <n v="1254"/>
    <s v="2026-02-08T19:27:19.4400000Z"/>
    <s v="2026-02-08T19:25:05.1800000Z"/>
    <n v="38"/>
    <m/>
    <s v="2026-02-08T07:25:51.5400000Z"/>
    <m/>
    <m/>
  </r>
  <r>
    <s v="T2-25_MDSDF403"/>
    <x v="12"/>
    <x v="1"/>
    <s v="Trimester 2"/>
    <x v="566"/>
    <s v="2025em1100431@bitspilani-digital.edu.in"/>
    <s v="2025EM1100431"/>
    <x v="0"/>
    <s v="DIPESH MANNA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56"/>
    <s v="2026-02-08T07:32:02.1330000Z"/>
    <s v="2026-02-08T19:25:05.1800000Z"/>
    <n v="38"/>
    <m/>
    <m/>
    <s v="2026-02-01T07:01:30.4770000Z"/>
    <s v="2026-02-01T07:01:30.4700000Z"/>
  </r>
  <r>
    <s v="T2-25_MDSDF402"/>
    <x v="11"/>
    <x v="1"/>
    <s v="Trimester 2"/>
    <x v="566"/>
    <s v="2025em1100431@bitspilani-digital.edu.in"/>
    <s v="2025EM1100431"/>
    <x v="0"/>
    <s v="DIPESH MANNA"/>
    <b v="1"/>
    <n v="8"/>
    <n v="36"/>
    <n v="0.22222222222222221"/>
    <s v="Active"/>
    <x v="1"/>
    <n v="0"/>
    <n v="4"/>
    <n v="0"/>
    <s v="no 0% progess"/>
    <n v="0"/>
    <n v="1"/>
    <n v="1"/>
    <n v="0"/>
    <n v="0"/>
    <n v="0"/>
    <m/>
    <n v="0"/>
    <m/>
    <n v="231"/>
    <s v="2026-02-08T19:27:19.5500000Z"/>
    <s v="2026-02-08T19:25:05.1800000Z"/>
    <n v="38"/>
    <m/>
    <s v="2026-02-08T07:35:45.9600000Z"/>
    <s v="2026-01-30T12:57:33.1570000Z"/>
    <s v="2026-01-30T15:52:17.4230000Z"/>
  </r>
  <r>
    <s v="T2-25_MDSDF407"/>
    <x v="14"/>
    <x v="1"/>
    <s v="Trimester 2"/>
    <x v="567"/>
    <s v="2025em1100432@bitspilani-digital.edu.in"/>
    <s v="2025EM1100432"/>
    <x v="0"/>
    <s v="PANKAJ KUMAR SAHU"/>
    <b v="1"/>
    <n v="0"/>
    <n v="7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12:18:03.1500000Z"/>
    <n v="129"/>
    <m/>
    <m/>
    <m/>
    <m/>
  </r>
  <r>
    <s v="T2-25_MDSDF418"/>
    <x v="15"/>
    <x v="1"/>
    <s v="Trimester 2"/>
    <x v="567"/>
    <s v="2025em1100432@bitspilani-digital.edu.in"/>
    <s v="2025EM1100432"/>
    <x v="0"/>
    <s v="PANKAJ KUMAR SAHU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12:18:03.1500000Z"/>
    <n v="129"/>
    <m/>
    <m/>
    <m/>
    <m/>
  </r>
  <r>
    <s v="T2-25_MDSDF405"/>
    <x v="13"/>
    <x v="1"/>
    <s v="Trimester 2"/>
    <x v="567"/>
    <s v="2025em1100432@bitspilani-digital.edu.in"/>
    <s v="2025EM1100432"/>
    <x v="0"/>
    <s v="PANKAJ KUMAR SAHU"/>
    <b v="1"/>
    <n v="0"/>
    <n v="4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12:18:03.1500000Z"/>
    <n v="129"/>
    <m/>
    <m/>
    <m/>
    <m/>
  </r>
  <r>
    <s v="T2-25_MDSDF406"/>
    <x v="16"/>
    <x v="1"/>
    <s v="Trimester 2"/>
    <x v="567"/>
    <s v="2025em1100432@bitspilani-digital.edu.in"/>
    <s v="2025EM1100432"/>
    <x v="0"/>
    <s v="PANKAJ KUMAR SAHU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16T12:18:03.1500000Z"/>
    <n v="129"/>
    <m/>
    <m/>
    <m/>
    <m/>
  </r>
  <r>
    <s v="T2-25_MDSDF405"/>
    <x v="13"/>
    <x v="1"/>
    <s v="Trimester 2"/>
    <x v="568"/>
    <s v="2025em1100435@bitspilani-digital.edu.in"/>
    <s v="2025EM1100435"/>
    <x v="0"/>
    <s v="VINOD M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39"/>
    <s v="2026-02-08T06:53:59.4030000Z"/>
    <s v="2026-02-09T04:03:31.2300000Z"/>
    <n v="122"/>
    <m/>
    <m/>
    <m/>
    <m/>
  </r>
  <r>
    <s v="T2-25_MDSDF418"/>
    <x v="15"/>
    <x v="1"/>
    <s v="Trimester 2"/>
    <x v="568"/>
    <s v="2025em1100435@bitspilani-digital.edu.in"/>
    <s v="2025EM1100435"/>
    <x v="0"/>
    <s v="VINOD M"/>
    <b v="1"/>
    <n v="35"/>
    <n v="67"/>
    <n v="0.52238805970149249"/>
    <s v="Active"/>
    <x v="1"/>
    <n v="0"/>
    <n v="3"/>
    <n v="0"/>
    <s v="no 0% progess"/>
    <n v="0"/>
    <n v="7"/>
    <n v="7"/>
    <n v="0"/>
    <n v="0"/>
    <n v="0"/>
    <m/>
    <n v="0"/>
    <m/>
    <n v="16456"/>
    <s v="2026-02-09T05:13:08.4900000Z"/>
    <s v="2026-02-09T04:03:31.2300000Z"/>
    <n v="122"/>
    <m/>
    <s v="2026-02-09T05:13:02.5900000Z"/>
    <m/>
    <m/>
  </r>
  <r>
    <s v="T2-25_MDSDF407"/>
    <x v="14"/>
    <x v="1"/>
    <s v="Trimester 2"/>
    <x v="568"/>
    <s v="2025em1100435@bitspilani-digital.edu.in"/>
    <s v="2025EM1100435"/>
    <x v="0"/>
    <s v="VINOD M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65"/>
    <s v="2026-01-27T05:09:05.0400000Z"/>
    <s v="2026-02-09T04:03:31.2300000Z"/>
    <n v="122"/>
    <m/>
    <m/>
    <s v="2026-01-27T05:09:39.8230000Z"/>
    <s v="2026-01-27T05:09:45.0770000Z"/>
  </r>
  <r>
    <s v="T2-25_MDSDF407"/>
    <x v="14"/>
    <x v="1"/>
    <s v="Trimester 2"/>
    <x v="569"/>
    <s v="2025em1100436@bitspilani-digital.edu.in"/>
    <s v="2025EM1100436"/>
    <x v="0"/>
    <s v="NIKHIL R"/>
    <b v="1"/>
    <n v="1"/>
    <n v="71"/>
    <n v="1.4084507042253521E-2"/>
    <s v="Active"/>
    <x v="0"/>
    <n v="0"/>
    <n v="4"/>
    <n v="0"/>
    <s v="no 0% progess"/>
    <n v="0"/>
    <n v="0"/>
    <n v="0"/>
    <n v="0"/>
    <n v="0"/>
    <n v="0"/>
    <m/>
    <n v="0"/>
    <m/>
    <n v="475"/>
    <s v="2026-01-30T13:34:45.8630000Z"/>
    <s v="2026-01-30T13:27:52.0430000Z"/>
    <n v="156"/>
    <m/>
    <m/>
    <m/>
    <m/>
  </r>
  <r>
    <s v="T2-25_MDSDF418"/>
    <x v="15"/>
    <x v="1"/>
    <s v="Trimester 2"/>
    <x v="569"/>
    <s v="2025em1100436@bitspilani-digital.edu.in"/>
    <s v="2025EM1100436"/>
    <x v="0"/>
    <s v="NIKHIL R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6:35:20.8770000Z"/>
    <s v="2026-01-30T13:27:52.0430000Z"/>
    <n v="156"/>
    <m/>
    <m/>
    <m/>
    <m/>
  </r>
  <r>
    <s v="T2-25_MDSDF405"/>
    <x v="13"/>
    <x v="1"/>
    <s v="Trimester 2"/>
    <x v="569"/>
    <s v="2025em1100436@bitspilani-digital.edu.in"/>
    <s v="2025EM1100436"/>
    <x v="0"/>
    <s v="NIKHIL R"/>
    <b v="1"/>
    <n v="1"/>
    <n v="44"/>
    <n v="2.2727272727272728E-2"/>
    <s v="Active"/>
    <x v="0"/>
    <n v="0"/>
    <n v="4"/>
    <n v="0"/>
    <s v="no 0% progess"/>
    <n v="0"/>
    <n v="0"/>
    <n v="0"/>
    <n v="0"/>
    <n v="0"/>
    <n v="0"/>
    <m/>
    <n v="0"/>
    <m/>
    <n v="0"/>
    <m/>
    <s v="2026-01-30T13:27:52.0430000Z"/>
    <n v="156"/>
    <m/>
    <m/>
    <m/>
    <m/>
  </r>
  <r>
    <s v="T2-25_MDSDF406"/>
    <x v="16"/>
    <x v="1"/>
    <s v="Trimester 2"/>
    <x v="569"/>
    <s v="2025em1100436@bitspilani-digital.edu.in"/>
    <s v="2025EM1100436"/>
    <x v="0"/>
    <s v="NIKHIL R"/>
    <b v="1"/>
    <n v="0"/>
    <n v="64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6:35:44.7130000Z"/>
    <s v="2026-01-30T13:27:52.0430000Z"/>
    <n v="156"/>
    <m/>
    <m/>
    <m/>
    <m/>
  </r>
  <r>
    <s v="T2-25_MDSDF405"/>
    <x v="13"/>
    <x v="1"/>
    <s v="Trimester 2"/>
    <x v="570"/>
    <s v="2025em1100437@bitspilani-digital.edu.in"/>
    <s v="2025EM1100437"/>
    <x v="0"/>
    <s v="LELLA CHITRITA REDDY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6:16:39.6900000Z"/>
    <s v="2026-02-08T06:03:25.3870000Z"/>
    <n v="127"/>
    <m/>
    <s v="2026-02-08T06:16:34.7230000Z"/>
    <m/>
    <m/>
  </r>
  <r>
    <s v="T2-25_MDSDF418"/>
    <x v="15"/>
    <x v="1"/>
    <s v="Trimester 2"/>
    <x v="570"/>
    <s v="2025em1100437@bitspilani-digital.edu.in"/>
    <s v="2025EM1100437"/>
    <x v="0"/>
    <s v="LELLA CHITRITA REDDY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10"/>
    <s v="2026-02-08T06:31:11.1100000Z"/>
    <s v="2026-02-08T06:03:25.3870000Z"/>
    <n v="127"/>
    <m/>
    <s v="2026-02-08T06:31:07.1670000Z"/>
    <m/>
    <m/>
  </r>
  <r>
    <s v="T2-25_MDSDF407"/>
    <x v="14"/>
    <x v="1"/>
    <s v="Trimester 2"/>
    <x v="570"/>
    <s v="2025em1100437@bitspilani-digital.edu.in"/>
    <s v="2025EM1100437"/>
    <x v="0"/>
    <s v="LELLA CHITRITA REDDY"/>
    <b v="1"/>
    <n v="3"/>
    <n v="71"/>
    <n v="4.2253521126760563E-2"/>
    <s v="Active"/>
    <x v="0"/>
    <n v="0"/>
    <n v="3"/>
    <n v="0"/>
    <s v="no 0% progess"/>
    <n v="0"/>
    <n v="1"/>
    <n v="1"/>
    <n v="0"/>
    <n v="0"/>
    <n v="0"/>
    <m/>
    <n v="0"/>
    <m/>
    <n v="8814"/>
    <s v="2026-02-08T06:27:09.2070000Z"/>
    <s v="2026-02-08T06:03:25.3870000Z"/>
    <n v="127"/>
    <m/>
    <s v="2026-02-08T06:27:00.5270000Z"/>
    <m/>
    <m/>
  </r>
  <r>
    <s v="T2-25_MDSDF407"/>
    <x v="14"/>
    <x v="1"/>
    <s v="Trimester 2"/>
    <x v="571"/>
    <s v="2025em1100438@bitspilani-digital.edu.in"/>
    <s v="2025EM1100438"/>
    <x v="0"/>
    <s v="RAHUL KUMAR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314"/>
    <s v="2026-01-31T12:36:38.4800000Z"/>
    <s v="2026-01-31T13:03:43.2200000Z"/>
    <n v="74"/>
    <m/>
    <m/>
    <m/>
    <m/>
  </r>
  <r>
    <s v="T2-25_MDSDF418"/>
    <x v="15"/>
    <x v="1"/>
    <s v="Trimester 2"/>
    <x v="571"/>
    <s v="2025em1100438@bitspilani-digital.edu.in"/>
    <s v="2025EM1100438"/>
    <x v="0"/>
    <s v="RAHUL KUMAR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238"/>
    <s v="2026-01-31T12:36:49.8170000Z"/>
    <s v="2026-01-31T13:03:43.2200000Z"/>
    <n v="74"/>
    <m/>
    <m/>
    <m/>
    <m/>
  </r>
  <r>
    <s v="T2-25_MDSDF405"/>
    <x v="13"/>
    <x v="1"/>
    <s v="Trimester 2"/>
    <x v="571"/>
    <s v="2025em1100438@bitspilani-digital.edu.in"/>
    <s v="2025EM1100438"/>
    <x v="0"/>
    <s v="RAHUL KUMAR"/>
    <b v="1"/>
    <n v="7"/>
    <n v="44"/>
    <n v="0.15909090909090909"/>
    <s v="Active"/>
    <x v="1"/>
    <n v="0"/>
    <n v="3"/>
    <n v="0"/>
    <s v="no 0% progess"/>
    <n v="0"/>
    <n v="1"/>
    <n v="1"/>
    <n v="0"/>
    <n v="0"/>
    <n v="0"/>
    <m/>
    <n v="0"/>
    <m/>
    <n v="3984"/>
    <s v="2026-01-31T14:09:50.3870000Z"/>
    <s v="2026-01-31T13:03:43.2200000Z"/>
    <n v="74"/>
    <m/>
    <s v="2026-01-24T15:56:36.6870000Z"/>
    <s v="2026-01-24T15:56:59.2830000Z"/>
    <s v="2026-01-29T13:07:07.8330000Z"/>
  </r>
  <r>
    <s v="T2-25_MDSDF405"/>
    <x v="13"/>
    <x v="1"/>
    <s v="Trimester 2"/>
    <x v="572"/>
    <s v="2025em1100439@bitspilani-digital.edu.in"/>
    <s v="2025EM1100439"/>
    <x v="0"/>
    <s v="KARTHIK M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2089"/>
    <s v="2026-01-18T23:43:59.3400000Z"/>
    <s v="2026-01-23T14:28:31.3430000Z"/>
    <n v="82"/>
    <m/>
    <m/>
    <s v="2026-01-18T23:32:11.0000000Z"/>
    <s v="2026-01-18T23:32:10.9830000Z"/>
  </r>
  <r>
    <s v="T2-25_MDSDF418"/>
    <x v="15"/>
    <x v="1"/>
    <s v="Trimester 2"/>
    <x v="572"/>
    <s v="2025em1100439@bitspilani-digital.edu.in"/>
    <s v="2025EM1100439"/>
    <x v="0"/>
    <s v="KARTHIK M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3T14:28:31.3430000Z"/>
    <n v="82"/>
    <m/>
    <m/>
    <m/>
    <m/>
  </r>
  <r>
    <s v="T2-25_MDSDF407"/>
    <x v="14"/>
    <x v="1"/>
    <s v="Trimester 2"/>
    <x v="572"/>
    <s v="2025em1100439@bitspilani-digital.edu.in"/>
    <s v="2025EM1100439"/>
    <x v="0"/>
    <s v="KARTHIK M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3T14:28:31.3430000Z"/>
    <n v="82"/>
    <m/>
    <m/>
    <m/>
    <m/>
  </r>
  <r>
    <s v="T2-25_MDSDF407"/>
    <x v="14"/>
    <x v="1"/>
    <s v="Trimester 2"/>
    <x v="573"/>
    <s v="2025em1100440@bitspilani-digital.edu.in"/>
    <s v="2025EM1100440"/>
    <x v="0"/>
    <s v="SANJAY KHANDELWAL"/>
    <b v="1"/>
    <n v="58"/>
    <n v="71"/>
    <n v="0.81690140845070425"/>
    <s v="Active"/>
    <x v="1"/>
    <n v="0"/>
    <n v="4"/>
    <n v="0"/>
    <s v="no 0% progess"/>
    <n v="0"/>
    <n v="16"/>
    <n v="16"/>
    <n v="0"/>
    <n v="0"/>
    <n v="0"/>
    <m/>
    <n v="0"/>
    <m/>
    <n v="132229"/>
    <s v="2026-02-06T12:31:11.1230000Z"/>
    <s v="2026-02-08T17:17:49.6200000Z"/>
    <n v="229"/>
    <m/>
    <s v="2026-02-04T18:29:53.6870000Z"/>
    <s v="2026-02-06T07:11:11.8930000Z"/>
    <s v="2026-02-06T07:11:11.8930000Z"/>
  </r>
  <r>
    <s v="T2-25_MDSDF418"/>
    <x v="15"/>
    <x v="1"/>
    <s v="Trimester 2"/>
    <x v="573"/>
    <s v="2025em1100440@bitspilani-digital.edu.in"/>
    <s v="2025EM1100440"/>
    <x v="0"/>
    <s v="SANJAY KHANDELWAL"/>
    <b v="1"/>
    <n v="25"/>
    <n v="67"/>
    <n v="0.37313432835820898"/>
    <s v="Active"/>
    <x v="1"/>
    <n v="0"/>
    <n v="4"/>
    <n v="0"/>
    <s v="no 0% progess"/>
    <n v="0"/>
    <n v="4"/>
    <n v="4"/>
    <n v="0"/>
    <n v="0"/>
    <n v="0"/>
    <m/>
    <n v="0"/>
    <m/>
    <n v="17573"/>
    <s v="2026-02-06T15:27:32.0700000Z"/>
    <s v="2026-02-08T17:17:49.6200000Z"/>
    <n v="229"/>
    <m/>
    <s v="2026-01-29T17:42:58.6470000Z"/>
    <m/>
    <m/>
  </r>
  <r>
    <s v="T2-25_MDSDF405"/>
    <x v="13"/>
    <x v="1"/>
    <s v="Trimester 2"/>
    <x v="573"/>
    <s v="2025em1100440@bitspilani-digital.edu.in"/>
    <s v="2025EM1100440"/>
    <x v="0"/>
    <s v="SANJAY KHANDELWAL"/>
    <b v="1"/>
    <n v="11"/>
    <n v="44"/>
    <n v="0.25"/>
    <s v="Active"/>
    <x v="1"/>
    <n v="0"/>
    <n v="4"/>
    <n v="0"/>
    <s v="no 0% progess"/>
    <n v="0"/>
    <n v="4"/>
    <n v="6"/>
    <n v="0"/>
    <n v="0"/>
    <n v="0"/>
    <m/>
    <n v="0"/>
    <m/>
    <n v="33302"/>
    <s v="2026-02-08T19:07:17.4700000Z"/>
    <s v="2026-02-08T17:17:49.6200000Z"/>
    <n v="229"/>
    <m/>
    <s v="2026-02-08T19:07:16.6000000Z"/>
    <s v="2026-02-08T18:23:32.1230000Z"/>
    <s v="2026-02-08T18:46:02.9370000Z"/>
  </r>
  <r>
    <s v="T2-25_MDSDF403"/>
    <x v="12"/>
    <x v="1"/>
    <s v="Trimester 2"/>
    <x v="573"/>
    <s v="2025em1100440@bitspilani-digital.edu.in"/>
    <s v="2025EM1100440"/>
    <x v="0"/>
    <s v="SANJAY KHANDELWAL"/>
    <b v="1"/>
    <n v="7"/>
    <n v="42"/>
    <n v="0.16666666666666666"/>
    <s v="Active"/>
    <x v="1"/>
    <n v="0"/>
    <n v="4"/>
    <n v="0"/>
    <s v="no 0% progess"/>
    <n v="0"/>
    <n v="0"/>
    <n v="0"/>
    <n v="0"/>
    <n v="0"/>
    <n v="0"/>
    <m/>
    <n v="0"/>
    <m/>
    <n v="146"/>
    <s v="2026-02-06T07:05:25.6870000Z"/>
    <s v="2026-02-08T17:17:49.6200000Z"/>
    <n v="229"/>
    <m/>
    <m/>
    <s v="2026-02-06T07:05:02.1130000Z"/>
    <s v="2026-02-06T07:05:02.0930000Z"/>
  </r>
  <r>
    <s v="T2-25_MDSDF405"/>
    <x v="13"/>
    <x v="1"/>
    <s v="Trimester 2"/>
    <x v="574"/>
    <s v="2025em1100442@bitspilani-digital.edu.in"/>
    <s v="2025EM1100442"/>
    <x v="0"/>
    <s v="GANATRA JAIMIN TUSHARKUMAR"/>
    <b v="1"/>
    <n v="13"/>
    <n v="44"/>
    <n v="0.29545454545454547"/>
    <s v="Active"/>
    <x v="1"/>
    <n v="0"/>
    <n v="3"/>
    <n v="0"/>
    <s v="no 0% progess"/>
    <n v="0"/>
    <n v="3"/>
    <n v="4"/>
    <n v="0"/>
    <n v="0"/>
    <n v="0"/>
    <m/>
    <n v="0"/>
    <m/>
    <n v="8951"/>
    <s v="2026-02-07T14:06:45.2100000Z"/>
    <s v="2026-02-07T14:17:14.1200000Z"/>
    <n v="168"/>
    <m/>
    <s v="2026-01-24T14:04:41.3430000Z"/>
    <s v="2026-01-24T14:06:40.8600000Z"/>
    <s v="2026-01-24T14:37:11.8930000Z"/>
  </r>
  <r>
    <s v="T2-25_MDSDF418"/>
    <x v="15"/>
    <x v="1"/>
    <s v="Trimester 2"/>
    <x v="574"/>
    <s v="2025em1100442@bitspilani-digital.edu.in"/>
    <s v="2025EM1100442"/>
    <x v="0"/>
    <s v="GANATRA JAIMIN TUSHARKUMAR"/>
    <b v="1"/>
    <n v="5"/>
    <n v="67"/>
    <n v="7.4626865671641784E-2"/>
    <s v="Active"/>
    <x v="0"/>
    <n v="0"/>
    <n v="3"/>
    <n v="0"/>
    <s v="no 0% progess"/>
    <n v="0"/>
    <n v="0"/>
    <n v="0"/>
    <n v="0"/>
    <n v="0"/>
    <n v="0"/>
    <m/>
    <n v="0"/>
    <m/>
    <n v="3727"/>
    <s v="2026-01-30T10:39:48.0670000Z"/>
    <s v="2026-02-07T14:17:14.1200000Z"/>
    <n v="168"/>
    <m/>
    <m/>
    <m/>
    <m/>
  </r>
  <r>
    <s v="T2-25_MDSDF407"/>
    <x v="14"/>
    <x v="1"/>
    <s v="Trimester 2"/>
    <x v="574"/>
    <s v="2025em1100442@bitspilani-digital.edu.in"/>
    <s v="2025EM1100442"/>
    <x v="0"/>
    <s v="GANATRA JAIMIN TUSHARKUMAR"/>
    <b v="1"/>
    <n v="13"/>
    <n v="71"/>
    <n v="0.18309859154929578"/>
    <s v="Active"/>
    <x v="1"/>
    <n v="0"/>
    <n v="3"/>
    <n v="0"/>
    <s v="no 0% progess"/>
    <n v="0"/>
    <n v="3"/>
    <n v="3"/>
    <n v="0"/>
    <n v="0"/>
    <n v="0"/>
    <m/>
    <n v="0"/>
    <m/>
    <n v="11210"/>
    <s v="2026-02-06T12:52:05.6600000Z"/>
    <s v="2026-02-07T14:17:14.1200000Z"/>
    <n v="168"/>
    <m/>
    <s v="2026-01-30T13:02:02.5370000Z"/>
    <s v="2026-01-30T12:12:38.2070000Z"/>
    <s v="2026-01-30T12:13:11.8730000Z"/>
  </r>
  <r>
    <s v="T2-25_MDSDF403"/>
    <x v="12"/>
    <x v="1"/>
    <s v="Trimester 2"/>
    <x v="575"/>
    <s v="2025em1100443@bitspilani-digital.edu.in"/>
    <s v="2025EM1100443"/>
    <x v="0"/>
    <s v="FRENNY THAKK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5:01:36.2030000Z"/>
    <n v="27"/>
    <m/>
    <m/>
    <m/>
    <m/>
  </r>
  <r>
    <s v="T2-25_MDSDF402"/>
    <x v="11"/>
    <x v="1"/>
    <s v="Trimester 2"/>
    <x v="575"/>
    <s v="2025em1100443@bitspilani-digital.edu.in"/>
    <s v="2025EM1100443"/>
    <x v="0"/>
    <s v="FRENNY THAKKAR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5:03:02.8200000Z"/>
    <s v="2026-02-08T15:01:36.2030000Z"/>
    <n v="27"/>
    <m/>
    <m/>
    <m/>
    <m/>
  </r>
  <r>
    <s v="T2-25_MDSDF404"/>
    <x v="10"/>
    <x v="1"/>
    <s v="Trimester 2"/>
    <x v="575"/>
    <s v="2025em1100443@bitspilani-digital.edu.in"/>
    <s v="2025EM1100443"/>
    <x v="0"/>
    <s v="FRENNY THAKKAR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9T14:29:31.7330000Z"/>
    <s v="2026-02-08T15:01:36.2030000Z"/>
    <n v="27"/>
    <m/>
    <m/>
    <m/>
    <m/>
  </r>
  <r>
    <s v="T2-25_MDSDF401"/>
    <x v="9"/>
    <x v="1"/>
    <s v="Trimester 2"/>
    <x v="575"/>
    <s v="2025em1100443@bitspilani-digital.edu.in"/>
    <s v="2025EM1100443"/>
    <x v="0"/>
    <s v="FRENNY THAKKAR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2003"/>
    <s v="2026-02-08T15:03:06.0070000Z"/>
    <s v="2026-02-08T15:01:36.2030000Z"/>
    <n v="27"/>
    <m/>
    <m/>
    <m/>
    <m/>
  </r>
  <r>
    <s v="T2-25_MDSDF401"/>
    <x v="9"/>
    <x v="1"/>
    <s v="Trimester 2"/>
    <x v="576"/>
    <s v="2025em1100444@bitspilani-digital.edu.in"/>
    <s v="2025EM1100444"/>
    <x v="0"/>
    <s v="P SAI SIDDARTH"/>
    <b v="1"/>
    <n v="28"/>
    <n v="68"/>
    <n v="0.41176470588235292"/>
    <s v="Active"/>
    <x v="1"/>
    <n v="0"/>
    <n v="5"/>
    <n v="0"/>
    <s v="no 0% progess"/>
    <n v="0"/>
    <n v="0"/>
    <n v="0"/>
    <n v="0"/>
    <n v="0"/>
    <n v="0"/>
    <m/>
    <n v="0"/>
    <m/>
    <n v="1831"/>
    <s v="2026-02-08T00:29:23.5770000Z"/>
    <s v="2026-02-08T08:01:46.3430000Z"/>
    <n v="105"/>
    <m/>
    <m/>
    <m/>
    <m/>
  </r>
  <r>
    <s v="T2-25_MDSDF403"/>
    <x v="12"/>
    <x v="1"/>
    <s v="Trimester 2"/>
    <x v="576"/>
    <s v="2025em1100444@bitspilani-digital.edu.in"/>
    <s v="2025EM1100444"/>
    <x v="0"/>
    <s v="P SAI SIDDARTH"/>
    <b v="1"/>
    <n v="0"/>
    <n v="42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3:34:58.4070000Z"/>
    <s v="2026-02-08T08:01:46.3430000Z"/>
    <n v="105"/>
    <m/>
    <m/>
    <m/>
    <m/>
  </r>
  <r>
    <s v="T2-25_MDSDF407"/>
    <x v="14"/>
    <x v="1"/>
    <s v="Trimester 2"/>
    <x v="576"/>
    <s v="2025em1100444@bitspilani-digital.edu.in"/>
    <s v="2025EM1100444"/>
    <x v="0"/>
    <s v="P SAI SIDDARTH"/>
    <b v="1"/>
    <n v="17"/>
    <n v="71"/>
    <n v="0.23943661971830985"/>
    <s v="Active"/>
    <x v="1"/>
    <n v="0"/>
    <n v="5"/>
    <n v="0"/>
    <s v="no 0% progess"/>
    <n v="0"/>
    <n v="4"/>
    <n v="4"/>
    <n v="0"/>
    <n v="0"/>
    <n v="0"/>
    <m/>
    <n v="0"/>
    <m/>
    <n v="7697"/>
    <s v="2026-02-08T09:57:46.3770000Z"/>
    <s v="2026-02-08T08:01:46.3430000Z"/>
    <n v="105"/>
    <m/>
    <s v="2026-02-08T08:51:30.3500000Z"/>
    <s v="2026-02-08T09:05:03.6800000Z"/>
    <s v="2026-02-08T09:58:34.4170000Z"/>
  </r>
  <r>
    <s v="T2-25_MDSDF418"/>
    <x v="15"/>
    <x v="1"/>
    <s v="Trimester 2"/>
    <x v="576"/>
    <s v="2025em1100444@bitspilani-digital.edu.in"/>
    <s v="2025EM1100444"/>
    <x v="0"/>
    <s v="P SAI SIDDARTH"/>
    <b v="1"/>
    <n v="31"/>
    <n v="67"/>
    <n v="0.46268656716417911"/>
    <s v="Active"/>
    <x v="1"/>
    <n v="0"/>
    <n v="5"/>
    <n v="0"/>
    <s v="no 0% progess"/>
    <n v="0"/>
    <n v="5"/>
    <n v="5"/>
    <n v="0"/>
    <n v="0"/>
    <n v="3"/>
    <m/>
    <n v="0"/>
    <m/>
    <n v="13879"/>
    <s v="2026-02-08T08:14:59.5100000Z"/>
    <s v="2026-02-08T08:01:46.3430000Z"/>
    <n v="105"/>
    <m/>
    <s v="2026-02-08T08:14:55.7670000Z"/>
    <m/>
    <m/>
  </r>
  <r>
    <s v="T2-25_MDSDF406"/>
    <x v="16"/>
    <x v="1"/>
    <s v="Trimester 2"/>
    <x v="576"/>
    <s v="2025em1100444@bitspilani-digital.edu.in"/>
    <s v="2025EM1100444"/>
    <x v="0"/>
    <s v="P SAI SIDDARTH"/>
    <b v="1"/>
    <n v="7"/>
    <n v="64"/>
    <n v="0.109375"/>
    <s v="Active"/>
    <x v="1"/>
    <n v="0"/>
    <n v="5"/>
    <n v="0"/>
    <s v="no 0% progess"/>
    <n v="0"/>
    <n v="0"/>
    <n v="0"/>
    <n v="0"/>
    <n v="0"/>
    <n v="0"/>
    <m/>
    <n v="0"/>
    <m/>
    <n v="512"/>
    <s v="2026-02-08T08:10:57.1800000Z"/>
    <s v="2026-02-08T08:01:46.3430000Z"/>
    <n v="105"/>
    <m/>
    <m/>
    <m/>
    <m/>
  </r>
  <r>
    <s v="T2-25_MDSDF418"/>
    <x v="15"/>
    <x v="1"/>
    <s v="Trimester 2"/>
    <x v="577"/>
    <s v="2025em1100445@bitspilani-digital.edu.in"/>
    <s v="2025EM1100445"/>
    <x v="0"/>
    <s v="DESHPANDE SAURABH SUBHASH"/>
    <b v="1"/>
    <n v="8"/>
    <n v="67"/>
    <n v="0.11940298507462686"/>
    <s v="Active"/>
    <x v="1"/>
    <n v="0"/>
    <n v="3"/>
    <n v="0"/>
    <s v="no 0% progess"/>
    <n v="0"/>
    <n v="1"/>
    <n v="1"/>
    <n v="0"/>
    <n v="0"/>
    <n v="0"/>
    <m/>
    <n v="0"/>
    <m/>
    <n v="467"/>
    <s v="2026-02-08T16:57:44.8000000Z"/>
    <s v="2026-02-08T15:57:08.6970000Z"/>
    <n v="142"/>
    <m/>
    <s v="2026-02-08T16:57:38.2270000Z"/>
    <m/>
    <m/>
  </r>
  <r>
    <s v="T2-25_MDSDF407"/>
    <x v="14"/>
    <x v="1"/>
    <s v="Trimester 2"/>
    <x v="577"/>
    <s v="2025em1100445@bitspilani-digital.edu.in"/>
    <s v="2025EM1100445"/>
    <x v="0"/>
    <s v="DESHPANDE SAURABH SUBHASH"/>
    <b v="1"/>
    <n v="51"/>
    <n v="71"/>
    <n v="0.71830985915492962"/>
    <s v="Active"/>
    <x v="1"/>
    <n v="0"/>
    <n v="3"/>
    <n v="0"/>
    <s v="no 0% progess"/>
    <n v="0"/>
    <n v="11"/>
    <n v="11"/>
    <n v="0"/>
    <n v="0"/>
    <n v="0"/>
    <m/>
    <n v="0"/>
    <m/>
    <n v="27018"/>
    <s v="2026-02-08T16:13:25.7630000Z"/>
    <s v="2026-02-08T15:57:08.6970000Z"/>
    <n v="142"/>
    <m/>
    <s v="2026-02-08T16:13:19.2570000Z"/>
    <s v="2026-02-08T16:28:31.1770000Z"/>
    <s v="2026-02-08T16:28:31.1770000Z"/>
  </r>
  <r>
    <s v="T2-25_MDSDF405"/>
    <x v="13"/>
    <x v="1"/>
    <s v="Trimester 2"/>
    <x v="577"/>
    <s v="2025em1100445@bitspilani-digital.edu.in"/>
    <s v="2025EM1100445"/>
    <x v="0"/>
    <s v="DESHPANDE SAURABH SUBHASH"/>
    <b v="1"/>
    <n v="22"/>
    <n v="44"/>
    <n v="0.5"/>
    <s v="Active"/>
    <x v="1"/>
    <n v="0"/>
    <n v="3"/>
    <n v="0"/>
    <s v="no 0% progess"/>
    <n v="0"/>
    <n v="4"/>
    <n v="4"/>
    <n v="0"/>
    <n v="0"/>
    <n v="0"/>
    <m/>
    <n v="0"/>
    <m/>
    <n v="13121"/>
    <s v="2026-02-06T21:55:00.6470000Z"/>
    <s v="2026-02-08T15:57:08.6970000Z"/>
    <n v="142"/>
    <m/>
    <s v="2026-01-26T19:30:09.4400000Z"/>
    <s v="2026-02-06T12:10:04.0130000Z"/>
    <s v="2026-02-06T21:56:06.3170000Z"/>
  </r>
  <r>
    <s v="T2-25_MDSDF405"/>
    <x v="13"/>
    <x v="1"/>
    <s v="Trimester 2"/>
    <x v="578"/>
    <s v="2025em1100446@bitspilani-digital.edu.in"/>
    <s v="2025EM1100446"/>
    <x v="0"/>
    <s v="KARSH VASHISHT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6T11:40:55.6130000Z"/>
    <n v="177"/>
    <m/>
    <m/>
    <m/>
    <m/>
  </r>
  <r>
    <s v="T2-25_MDSDF407"/>
    <x v="14"/>
    <x v="1"/>
    <s v="Trimester 2"/>
    <x v="578"/>
    <s v="2025em1100446@bitspilani-digital.edu.in"/>
    <s v="2025EM1100446"/>
    <x v="0"/>
    <s v="KARSH VASHISHT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824"/>
    <s v="2026-01-22T13:20:05.7030000Z"/>
    <s v="2026-01-26T11:40:55.6130000Z"/>
    <n v="177"/>
    <m/>
    <m/>
    <s v="2026-01-22T13:18:54.5970000Z"/>
    <s v="2026-01-22T13:18:54.6070000Z"/>
  </r>
  <r>
    <s v="T2-25_MDSDF418"/>
    <x v="15"/>
    <x v="1"/>
    <s v="Trimester 2"/>
    <x v="578"/>
    <s v="2025em1100446@bitspilani-digital.edu.in"/>
    <s v="2025EM1100446"/>
    <x v="0"/>
    <s v="KARSH VASHISHT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1-22T13:32:47.5770000Z"/>
    <s v="2026-01-26T11:40:55.6130000Z"/>
    <n v="177"/>
    <m/>
    <m/>
    <m/>
    <m/>
  </r>
  <r>
    <s v="T2-25_MDSDF403"/>
    <x v="12"/>
    <x v="1"/>
    <s v="Trimester 2"/>
    <x v="579"/>
    <s v="2025em1100447@bitspilani-digital.edu.in"/>
    <s v="2025EM1100447"/>
    <x v="0"/>
    <s v="HARJINDER SINGH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6T17:46:35.9270000Z"/>
    <n v="45"/>
    <m/>
    <m/>
    <m/>
    <m/>
  </r>
  <r>
    <s v="T2-25_MDSDF402"/>
    <x v="11"/>
    <x v="1"/>
    <s v="Trimester 2"/>
    <x v="579"/>
    <s v="2025em1100447@bitspilani-digital.edu.in"/>
    <s v="2025EM1100447"/>
    <x v="0"/>
    <s v="HARJINDER SINGH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7T16:44:18.5300000Z"/>
    <s v="2026-01-26T17:46:35.9270000Z"/>
    <n v="45"/>
    <m/>
    <m/>
    <m/>
    <m/>
  </r>
  <r>
    <s v="T2-25_MDSDF404"/>
    <x v="10"/>
    <x v="1"/>
    <s v="Trimester 2"/>
    <x v="579"/>
    <s v="2025em1100447@bitspilani-digital.edu.in"/>
    <s v="2025EM1100447"/>
    <x v="0"/>
    <s v="HARJINDER SINGH"/>
    <b v="1"/>
    <n v="9"/>
    <n v="85"/>
    <n v="0.10588235294117647"/>
    <s v="Active"/>
    <x v="1"/>
    <n v="0"/>
    <n v="4"/>
    <n v="0"/>
    <s v="no 0% progess"/>
    <n v="0"/>
    <n v="1"/>
    <n v="3"/>
    <n v="0"/>
    <n v="0"/>
    <n v="0"/>
    <m/>
    <n v="0"/>
    <m/>
    <n v="2251"/>
    <s v="2026-01-26T18:30:59.3300000Z"/>
    <s v="2026-01-26T17:46:35.9270000Z"/>
    <n v="45"/>
    <m/>
    <s v="2026-01-26T18:26:09.3370000Z"/>
    <m/>
    <m/>
  </r>
  <r>
    <s v="T2-25_MDSDF401"/>
    <x v="9"/>
    <x v="1"/>
    <s v="Trimester 2"/>
    <x v="579"/>
    <s v="2025em1100447@bitspilani-digital.edu.in"/>
    <s v="2025EM1100447"/>
    <x v="0"/>
    <s v="HARJINDER SINGH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58"/>
    <s v="2026-01-26T18:31:51.0700000Z"/>
    <s v="2026-01-26T17:46:35.9270000Z"/>
    <n v="45"/>
    <m/>
    <m/>
    <m/>
    <m/>
  </r>
  <r>
    <s v="T2-25_MDSDF404"/>
    <x v="10"/>
    <x v="1"/>
    <s v="Trimester 2"/>
    <x v="580"/>
    <s v="2025em1100448@bitspilani-digital.edu.in"/>
    <s v="2025EM1100448"/>
    <x v="0"/>
    <s v="PIYUSH ALANKAR"/>
    <b v="1"/>
    <n v="0"/>
    <n v="85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8T13:56:51.1300000Z"/>
    <n v="86"/>
    <m/>
    <m/>
    <m/>
    <m/>
  </r>
  <r>
    <s v="T2-25_MDSDF407"/>
    <x v="14"/>
    <x v="1"/>
    <s v="Trimester 2"/>
    <x v="580"/>
    <s v="2025em1100448@bitspilani-digital.edu.in"/>
    <s v="2025EM1100448"/>
    <x v="0"/>
    <s v="PIYUSH ALANKAR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8T13:57:58.4500000Z"/>
    <s v="2026-02-08T13:56:51.1300000Z"/>
    <n v="86"/>
    <m/>
    <m/>
    <m/>
    <m/>
  </r>
  <r>
    <s v="T2-25_MDSDF405"/>
    <x v="13"/>
    <x v="1"/>
    <s v="Trimester 2"/>
    <x v="580"/>
    <s v="2025em1100448@bitspilani-digital.edu.in"/>
    <s v="2025EM1100448"/>
    <x v="0"/>
    <s v="PIYUSH ALANKAR"/>
    <b v="1"/>
    <n v="4"/>
    <n v="44"/>
    <n v="9.0909090909090912E-2"/>
    <s v="Active"/>
    <x v="0"/>
    <n v="0"/>
    <n v="3"/>
    <n v="0"/>
    <s v="no 0% progess"/>
    <n v="0"/>
    <n v="0"/>
    <n v="0"/>
    <n v="0"/>
    <n v="0"/>
    <n v="0"/>
    <m/>
    <n v="0"/>
    <m/>
    <n v="2647"/>
    <s v="2026-02-08T14:25:17.2030000Z"/>
    <s v="2026-02-08T13:56:51.1300000Z"/>
    <n v="86"/>
    <m/>
    <m/>
    <s v="2026-02-08T14:25:31.4370000Z"/>
    <s v="2026-02-08T14:25:31.4300000Z"/>
  </r>
  <r>
    <s v="T2-25_MDSDF418"/>
    <x v="15"/>
    <x v="1"/>
    <s v="Trimester 2"/>
    <x v="581"/>
    <s v="2025em1100449@bitspilani-digital.edu.in"/>
    <s v="2025EM1100449"/>
    <x v="0"/>
    <s v="ROBIN"/>
    <b v="1"/>
    <n v="1"/>
    <n v="67"/>
    <n v="1.4925373134328358E-2"/>
    <s v="Active"/>
    <x v="0"/>
    <n v="0"/>
    <n v="4"/>
    <n v="0"/>
    <s v="no 0% progess"/>
    <n v="0"/>
    <n v="0"/>
    <n v="0"/>
    <n v="0"/>
    <n v="0"/>
    <n v="0"/>
    <m/>
    <n v="0"/>
    <m/>
    <n v="3"/>
    <s v="2026-02-07T14:38:01.7000000Z"/>
    <s v="2026-02-07T14:29:12.0800000Z"/>
    <n v="125"/>
    <m/>
    <m/>
    <m/>
    <m/>
  </r>
  <r>
    <s v="T2-25_MDSDF404"/>
    <x v="10"/>
    <x v="1"/>
    <s v="Trimester 2"/>
    <x v="581"/>
    <s v="2025em1100449@bitspilani-digital.edu.in"/>
    <s v="2025EM1100449"/>
    <x v="0"/>
    <s v="ROBIN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70"/>
    <s v="2026-02-07T14:46:17.2830000Z"/>
    <s v="2026-02-07T14:29:12.0800000Z"/>
    <n v="125"/>
    <m/>
    <m/>
    <m/>
    <m/>
  </r>
  <r>
    <s v="T2-25_MDSDF402"/>
    <x v="11"/>
    <x v="1"/>
    <s v="Trimester 2"/>
    <x v="581"/>
    <s v="2025em1100449@bitspilani-digital.edu.in"/>
    <s v="2025EM1100449"/>
    <x v="0"/>
    <s v="ROBIN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300"/>
    <s v="2026-02-07T14:50:32.6200000Z"/>
    <s v="2026-02-07T14:29:12.0800000Z"/>
    <n v="125"/>
    <m/>
    <m/>
    <s v="2026-02-03T20:05:04.4670000Z"/>
    <s v="2026-02-03T20:05:04.4630000Z"/>
  </r>
  <r>
    <s v="T2-25_MDSDF401"/>
    <x v="9"/>
    <x v="1"/>
    <s v="Trimester 2"/>
    <x v="581"/>
    <s v="2025em1100449@bitspilani-digital.edu.in"/>
    <s v="2025EM1100449"/>
    <x v="0"/>
    <s v="ROBIN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159"/>
    <s v="2026-02-07T14:44:00.3500000Z"/>
    <s v="2026-02-07T14:29:12.0800000Z"/>
    <n v="125"/>
    <m/>
    <m/>
    <m/>
    <m/>
  </r>
  <r>
    <s v="T2-25_MDSDF418"/>
    <x v="15"/>
    <x v="1"/>
    <s v="Trimester 2"/>
    <x v="582"/>
    <s v="2025em1100450@bitspilani-digital.edu.in"/>
    <s v="2025EM1100450"/>
    <x v="0"/>
    <s v="SACHIN KUMAR YADAV"/>
    <b v="1"/>
    <n v="63"/>
    <n v="67"/>
    <n v="0.94029850746268662"/>
    <s v="Active"/>
    <x v="1"/>
    <n v="0"/>
    <n v="4"/>
    <n v="0"/>
    <s v="no 0% progess"/>
    <n v="0"/>
    <n v="11"/>
    <n v="11"/>
    <n v="1"/>
    <n v="0"/>
    <n v="0"/>
    <s v="2026-01-20T11:30:27.4700000Z"/>
    <n v="0"/>
    <m/>
    <n v="63206"/>
    <s v="2026-02-06T17:05:37.8670000Z"/>
    <s v="2026-02-09T05:00:45.6470000Z"/>
    <n v="297"/>
    <m/>
    <s v="2026-02-03T11:13:22.7300000Z"/>
    <m/>
    <m/>
  </r>
  <r>
    <s v="T2-25_MDSDF407"/>
    <x v="14"/>
    <x v="1"/>
    <s v="Trimester 2"/>
    <x v="582"/>
    <s v="2025em1100450@bitspilani-digital.edu.in"/>
    <s v="2025EM1100450"/>
    <x v="0"/>
    <s v="SACHIN KUMAR YADAV"/>
    <b v="1"/>
    <n v="62"/>
    <n v="71"/>
    <n v="0.87323943661971826"/>
    <s v="Active"/>
    <x v="1"/>
    <n v="0"/>
    <n v="4"/>
    <n v="0"/>
    <s v="no 0% progess"/>
    <n v="0"/>
    <n v="18"/>
    <n v="18"/>
    <n v="0"/>
    <n v="0"/>
    <n v="0"/>
    <m/>
    <n v="0"/>
    <m/>
    <n v="89718"/>
    <s v="2026-02-09T05:49:12.7500000Z"/>
    <s v="2026-02-09T05:00:45.6470000Z"/>
    <n v="297"/>
    <m/>
    <s v="2026-02-09T05:49:08.2270000Z"/>
    <s v="2026-02-09T05:50:01.4730000Z"/>
    <s v="2026-02-09T06:16:25.4030000Z"/>
  </r>
  <r>
    <s v="T2-25_MDSDF405"/>
    <x v="13"/>
    <x v="1"/>
    <s v="Trimester 2"/>
    <x v="582"/>
    <s v="2025em1100450@bitspilani-digital.edu.in"/>
    <s v="2025EM1100450"/>
    <x v="0"/>
    <s v="SACHIN KUMAR YADAV"/>
    <b v="1"/>
    <n v="36"/>
    <n v="44"/>
    <n v="0.81818181818181823"/>
    <s v="Active"/>
    <x v="1"/>
    <n v="0"/>
    <n v="4"/>
    <n v="0"/>
    <s v="no 0% progess"/>
    <n v="0"/>
    <n v="13"/>
    <n v="13"/>
    <n v="0"/>
    <n v="0"/>
    <n v="0"/>
    <m/>
    <n v="0"/>
    <m/>
    <n v="51488"/>
    <s v="2026-02-09T05:00:56.9000000Z"/>
    <s v="2026-02-09T05:00:45.6470000Z"/>
    <n v="297"/>
    <m/>
    <s v="2026-02-07T16:06:43.3300000Z"/>
    <s v="2026-02-04T11:41:44.1800000Z"/>
    <s v="2026-02-04T15:15:07.7130000Z"/>
  </r>
  <r>
    <s v="T2-25_MDSDF406"/>
    <x v="16"/>
    <x v="1"/>
    <s v="Trimester 2"/>
    <x v="582"/>
    <s v="2025em1100450@bitspilani-digital.edu.in"/>
    <s v="2025EM1100450"/>
    <x v="0"/>
    <s v="SACHIN KUMAR YADAV"/>
    <b v="1"/>
    <n v="21"/>
    <n v="64"/>
    <n v="0.328125"/>
    <s v="Active"/>
    <x v="1"/>
    <n v="0"/>
    <n v="4"/>
    <n v="0"/>
    <s v="no 0% progess"/>
    <n v="0"/>
    <n v="0"/>
    <n v="0"/>
    <n v="1"/>
    <n v="0"/>
    <n v="0"/>
    <s v="2026-01-31T07:21:32.6370000Z"/>
    <n v="0"/>
    <m/>
    <n v="47165"/>
    <s v="2026-02-07T12:57:26.6430000Z"/>
    <s v="2026-02-09T05:00:45.6470000Z"/>
    <n v="297"/>
    <m/>
    <m/>
    <m/>
    <m/>
  </r>
  <r>
    <s v="T2-25_MDSDF402"/>
    <x v="11"/>
    <x v="1"/>
    <s v="Trimester 2"/>
    <x v="583"/>
    <s v="2025em1100451@bitspilani-digital.edu.in"/>
    <s v="2025EM1100451"/>
    <x v="0"/>
    <s v="MODI NISARG ARUNBHA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7:03:31.2070000Z"/>
    <n v="44"/>
    <m/>
    <m/>
    <m/>
    <m/>
  </r>
  <r>
    <s v="T2-25_MDSDF403"/>
    <x v="12"/>
    <x v="1"/>
    <s v="Trimester 2"/>
    <x v="583"/>
    <s v="2025em1100451@bitspilani-digital.edu.in"/>
    <s v="2025EM1100451"/>
    <x v="0"/>
    <s v="MODI NISARG ARUNBHA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3T17:03:31.2070000Z"/>
    <n v="44"/>
    <m/>
    <m/>
    <m/>
    <m/>
  </r>
  <r>
    <s v="T2-25_MDSDF404"/>
    <x v="10"/>
    <x v="1"/>
    <s v="Trimester 2"/>
    <x v="583"/>
    <s v="2025em1100451@bitspilani-digital.edu.in"/>
    <s v="2025EM1100451"/>
    <x v="0"/>
    <s v="MODI NISARG ARUNBHAI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1T15:21:25.1970000Z"/>
    <s v="2026-02-03T17:03:31.2070000Z"/>
    <n v="44"/>
    <m/>
    <m/>
    <m/>
    <m/>
  </r>
  <r>
    <s v="T2-25_MDSDF401"/>
    <x v="9"/>
    <x v="1"/>
    <s v="Trimester 2"/>
    <x v="583"/>
    <s v="2025em1100451@bitspilani-digital.edu.in"/>
    <s v="2025EM1100451"/>
    <x v="0"/>
    <s v="MODI NISARG ARUNBHAI"/>
    <b v="1"/>
    <n v="3"/>
    <n v="68"/>
    <n v="4.4117647058823532E-2"/>
    <s v="Active"/>
    <x v="0"/>
    <n v="0"/>
    <n v="4"/>
    <n v="0"/>
    <s v="no 0% progess"/>
    <n v="0"/>
    <n v="0"/>
    <n v="0"/>
    <n v="0"/>
    <n v="0"/>
    <n v="0"/>
    <m/>
    <n v="0"/>
    <m/>
    <n v="45"/>
    <s v="2026-02-03T18:06:34.3100000Z"/>
    <s v="2026-02-03T17:03:31.2070000Z"/>
    <n v="44"/>
    <m/>
    <m/>
    <m/>
    <m/>
  </r>
  <r>
    <s v="T2-25_MDSDF405"/>
    <x v="13"/>
    <x v="1"/>
    <s v="Trimester 2"/>
    <x v="584"/>
    <s v="2025em1100455@bitspilani-digital.edu.in"/>
    <s v="2025EM1100455"/>
    <x v="0"/>
    <s v="MARRI SONALI VARM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6651"/>
    <s v="2026-02-08T16:09:00.0800000Z"/>
    <s v="2026-02-08T15:43:04.6200000Z"/>
    <n v="193"/>
    <m/>
    <s v="2026-02-08T16:04:35.6400000Z"/>
    <s v="2026-01-23T17:55:40.9200000Z"/>
    <s v="2026-01-23T17:55:40.9300000Z"/>
  </r>
  <r>
    <s v="T2-25_MDSDF407"/>
    <x v="14"/>
    <x v="1"/>
    <s v="Trimester 2"/>
    <x v="584"/>
    <s v="2025em1100455@bitspilani-digital.edu.in"/>
    <s v="2025EM1100455"/>
    <x v="0"/>
    <s v="MARRI SONALI VARMA"/>
    <b v="1"/>
    <n v="10"/>
    <n v="71"/>
    <n v="0.14084507042253522"/>
    <s v="Active"/>
    <x v="1"/>
    <n v="0"/>
    <n v="3"/>
    <n v="0"/>
    <s v="no 0% progess"/>
    <n v="0"/>
    <n v="1"/>
    <n v="1"/>
    <n v="0"/>
    <n v="0"/>
    <n v="0"/>
    <m/>
    <n v="0"/>
    <m/>
    <n v="10825"/>
    <s v="2026-02-08T15:43:18.1400000Z"/>
    <s v="2026-02-08T15:43:04.6200000Z"/>
    <n v="193"/>
    <m/>
    <s v="2026-01-18T12:20:38.0330000Z"/>
    <s v="2026-02-07T15:20:33.4030000Z"/>
    <s v="2026-02-07T15:20:33.3930000Z"/>
  </r>
  <r>
    <s v="T2-25_MDSDF418"/>
    <x v="15"/>
    <x v="1"/>
    <s v="Trimester 2"/>
    <x v="584"/>
    <s v="2025em1100455@bitspilani-digital.edu.in"/>
    <s v="2025EM1100455"/>
    <x v="0"/>
    <s v="MARRI SONALI VARMA"/>
    <b v="1"/>
    <n v="11"/>
    <n v="67"/>
    <n v="0.16417910447761194"/>
    <s v="Active"/>
    <x v="1"/>
    <n v="0"/>
    <n v="3"/>
    <n v="0"/>
    <s v="no 0% progess"/>
    <n v="0"/>
    <n v="0"/>
    <n v="0"/>
    <n v="0"/>
    <n v="0"/>
    <n v="0"/>
    <m/>
    <n v="0"/>
    <m/>
    <n v="19351"/>
    <s v="2026-02-06T15:29:14.1000000Z"/>
    <s v="2026-02-08T15:43:04.6200000Z"/>
    <n v="193"/>
    <m/>
    <m/>
    <m/>
    <m/>
  </r>
  <r>
    <s v="T2-25_MDSDF418"/>
    <x v="15"/>
    <x v="1"/>
    <s v="Trimester 2"/>
    <x v="585"/>
    <s v="2025em1100457@bitspilani-digital.edu.in"/>
    <s v="2025EM1100457"/>
    <x v="0"/>
    <s v="SHUBHAM KUMAR CHOUDHARY"/>
    <b v="1"/>
    <n v="5"/>
    <n v="67"/>
    <n v="7.4626865671641784E-2"/>
    <s v="Active"/>
    <x v="0"/>
    <n v="0"/>
    <n v="3"/>
    <n v="0"/>
    <s v="no 0% progess"/>
    <n v="0"/>
    <n v="1"/>
    <n v="1"/>
    <n v="0"/>
    <n v="0"/>
    <n v="0"/>
    <m/>
    <n v="0"/>
    <m/>
    <n v="266"/>
    <s v="2026-02-09T05:07:06.3700000Z"/>
    <s v="2026-02-09T04:48:36.6600000Z"/>
    <n v="95"/>
    <m/>
    <s v="2026-02-09T05:06:58.8470000Z"/>
    <m/>
    <m/>
  </r>
  <r>
    <s v="T2-25_MDSDF407"/>
    <x v="14"/>
    <x v="1"/>
    <s v="Trimester 2"/>
    <x v="585"/>
    <s v="2025em1100457@bitspilani-digital.edu.in"/>
    <s v="2025EM1100457"/>
    <x v="0"/>
    <s v="SHUBHAM KUMAR CHOUDHARY"/>
    <b v="1"/>
    <n v="12"/>
    <n v="71"/>
    <n v="0.16901408450704225"/>
    <s v="Active"/>
    <x v="1"/>
    <n v="0"/>
    <n v="3"/>
    <n v="0"/>
    <s v="no 0% progess"/>
    <n v="0"/>
    <n v="4"/>
    <n v="5"/>
    <n v="0"/>
    <n v="0"/>
    <n v="0"/>
    <m/>
    <n v="0"/>
    <m/>
    <n v="2340"/>
    <s v="2026-02-09T05:05:06.8230000Z"/>
    <s v="2026-02-09T04:48:36.6600000Z"/>
    <n v="95"/>
    <m/>
    <s v="2026-02-09T05:05:02.4470000Z"/>
    <s v="2026-01-21T14:58:24.4870000Z"/>
    <s v="2026-01-21T14:58:24.4930000Z"/>
  </r>
  <r>
    <s v="T2-25_MDSDF405"/>
    <x v="13"/>
    <x v="1"/>
    <s v="Trimester 2"/>
    <x v="585"/>
    <s v="2025em1100457@bitspilani-digital.edu.in"/>
    <s v="2025EM1100457"/>
    <x v="0"/>
    <s v="SHUBHAM KUMAR CHOUDHARY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325"/>
    <s v="2026-02-09T04:54:14.1200000Z"/>
    <s v="2026-02-09T04:48:36.6600000Z"/>
    <n v="95"/>
    <m/>
    <s v="2026-02-09T04:54:10.0300000Z"/>
    <s v="2026-01-21T13:59:55.6630000Z"/>
    <s v="2026-01-21T13:59:55.6730000Z"/>
  </r>
  <r>
    <s v="T2-25_MDSDF405"/>
    <x v="13"/>
    <x v="1"/>
    <s v="Trimester 2"/>
    <x v="586"/>
    <s v="2025em1100458@bitspilani-digital.edu.in"/>
    <s v="2025EM1100458"/>
    <x v="0"/>
    <s v="YEDLA BHAVANA"/>
    <b v="1"/>
    <n v="5"/>
    <n v="44"/>
    <n v="0.11363636363636363"/>
    <s v="Active"/>
    <x v="1"/>
    <n v="0"/>
    <n v="3"/>
    <n v="0"/>
    <s v="no 0% progess"/>
    <n v="0"/>
    <n v="1"/>
    <n v="1"/>
    <n v="0"/>
    <n v="0"/>
    <n v="0"/>
    <m/>
    <n v="0"/>
    <m/>
    <n v="9740"/>
    <s v="2026-01-21T11:18:31.6000000Z"/>
    <s v="2026-01-30T13:14:47.3500000Z"/>
    <n v="83"/>
    <m/>
    <s v="2026-01-21T11:18:11.2870000Z"/>
    <s v="2026-01-21T11:46:11.6530000Z"/>
    <s v="2026-01-21T11:46:11.6630000Z"/>
  </r>
  <r>
    <s v="T2-25_MDSDF407"/>
    <x v="14"/>
    <x v="1"/>
    <s v="Trimester 2"/>
    <x v="586"/>
    <s v="2025em1100458@bitspilani-digital.edu.in"/>
    <s v="2025EM1100458"/>
    <x v="0"/>
    <s v="YEDLA BHAVANA"/>
    <b v="1"/>
    <n v="11"/>
    <n v="71"/>
    <n v="0.15492957746478872"/>
    <s v="Active"/>
    <x v="1"/>
    <n v="0"/>
    <n v="3"/>
    <n v="0"/>
    <s v="no 0% progess"/>
    <n v="0"/>
    <n v="2"/>
    <n v="3"/>
    <n v="0"/>
    <n v="0"/>
    <n v="0"/>
    <m/>
    <n v="0"/>
    <m/>
    <n v="2854"/>
    <s v="2026-01-27T11:22:11.2800000Z"/>
    <s v="2026-01-30T13:14:47.3500000Z"/>
    <n v="83"/>
    <m/>
    <s v="2026-01-27T07:49:26.0130000Z"/>
    <s v="2026-01-27T11:23:14.4930000Z"/>
    <s v="2026-01-27T11:23:40.3230000Z"/>
  </r>
  <r>
    <s v="T2-25_MDSDF418"/>
    <x v="15"/>
    <x v="1"/>
    <s v="Trimester 2"/>
    <x v="586"/>
    <s v="2025em1100458@bitspilani-digital.edu.in"/>
    <s v="2025EM1100458"/>
    <x v="0"/>
    <s v="YEDLA BHAVANA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289"/>
    <s v="2026-01-23T07:26:47.0000000Z"/>
    <s v="2026-01-30T13:14:47.3500000Z"/>
    <n v="83"/>
    <m/>
    <m/>
    <m/>
    <m/>
  </r>
  <r>
    <s v="T2-25_MDSDF418"/>
    <x v="15"/>
    <x v="1"/>
    <s v="Trimester 2"/>
    <x v="587"/>
    <s v="2025em1100459@bitspilani-digital.edu.in"/>
    <s v="2025EM1100459"/>
    <x v="0"/>
    <s v="DEEPAK PANSARI"/>
    <b v="1"/>
    <n v="6"/>
    <n v="67"/>
    <n v="8.9552238805970144E-2"/>
    <s v="Active"/>
    <x v="0"/>
    <n v="0"/>
    <n v="2"/>
    <n v="0"/>
    <s v="no 0% progess"/>
    <n v="0"/>
    <n v="0"/>
    <n v="0"/>
    <n v="0"/>
    <n v="0"/>
    <n v="0"/>
    <m/>
    <n v="0"/>
    <m/>
    <n v="0"/>
    <m/>
    <s v="2026-02-07T17:24:24.5470000Z"/>
    <n v="496"/>
    <m/>
    <m/>
    <m/>
    <m/>
  </r>
  <r>
    <s v="T2-25_MDSDF403"/>
    <x v="12"/>
    <x v="1"/>
    <s v="Trimester 2"/>
    <x v="587"/>
    <s v="2025em1100459@bitspilani-digital.edu.in"/>
    <s v="2025EM1100459"/>
    <x v="0"/>
    <s v="DEEPAK PANSARI"/>
    <b v="1"/>
    <n v="0"/>
    <n v="42"/>
    <n v="0"/>
    <s v="Not Active"/>
    <x v="2"/>
    <n v="1"/>
    <n v="2"/>
    <n v="0.5"/>
    <s v="no progress"/>
    <n v="0"/>
    <n v="0"/>
    <n v="0"/>
    <n v="0"/>
    <n v="0"/>
    <n v="0"/>
    <m/>
    <n v="0"/>
    <m/>
    <n v="0"/>
    <m/>
    <s v="2026-02-07T17:24:24.5470000Z"/>
    <n v="496"/>
    <m/>
    <m/>
    <m/>
    <m/>
  </r>
  <r>
    <s v="T2-25_MDSDF418"/>
    <x v="15"/>
    <x v="1"/>
    <s v="Trimester 2"/>
    <x v="588"/>
    <s v="2025em1100464@bitspilani-digital.edu.in"/>
    <s v="2025EM1100464"/>
    <x v="0"/>
    <s v="SHIRAPTINATH C R"/>
    <b v="1"/>
    <n v="17"/>
    <n v="67"/>
    <n v="0.2537313432835821"/>
    <s v="Active"/>
    <x v="1"/>
    <n v="0"/>
    <n v="3"/>
    <n v="0"/>
    <s v="no 0% progess"/>
    <n v="0"/>
    <n v="4"/>
    <n v="4"/>
    <n v="0"/>
    <n v="0"/>
    <n v="0"/>
    <m/>
    <n v="0"/>
    <m/>
    <n v="7256"/>
    <s v="2026-02-08T16:43:06.9530000Z"/>
    <s v="2026-02-09T07:26:27.7430000Z"/>
    <n v="140"/>
    <m/>
    <s v="2026-02-08T16:43:02.7570000Z"/>
    <m/>
    <m/>
  </r>
  <r>
    <s v="T2-25_MDSDF407"/>
    <x v="14"/>
    <x v="1"/>
    <s v="Trimester 2"/>
    <x v="588"/>
    <s v="2025em1100464@bitspilani-digital.edu.in"/>
    <s v="2025EM1100464"/>
    <x v="0"/>
    <s v="SHIRAPTINATH C R"/>
    <b v="1"/>
    <n v="13"/>
    <n v="71"/>
    <n v="0.18309859154929578"/>
    <s v="Active"/>
    <x v="1"/>
    <n v="0"/>
    <n v="3"/>
    <n v="0"/>
    <s v="no 0% progess"/>
    <n v="0"/>
    <n v="4"/>
    <n v="5"/>
    <n v="0"/>
    <n v="0"/>
    <n v="0"/>
    <m/>
    <n v="0"/>
    <m/>
    <n v="18413"/>
    <s v="2026-02-08T16:47:44.5530000Z"/>
    <s v="2026-02-09T07:26:27.7430000Z"/>
    <n v="140"/>
    <m/>
    <s v="2026-02-08T16:47:21.5830000Z"/>
    <s v="2026-01-20T06:24:47.4000000Z"/>
    <s v="2026-01-23T13:34:27.5970000Z"/>
  </r>
  <r>
    <s v="T2-25_MDSDF405"/>
    <x v="13"/>
    <x v="1"/>
    <s v="Trimester 2"/>
    <x v="588"/>
    <s v="2025em1100464@bitspilani-digital.edu.in"/>
    <s v="2025EM1100464"/>
    <x v="0"/>
    <s v="SHIRAPTINATH C R"/>
    <b v="1"/>
    <n v="25"/>
    <n v="44"/>
    <n v="0.56818181818181823"/>
    <s v="Active"/>
    <x v="1"/>
    <n v="0"/>
    <n v="3"/>
    <n v="0"/>
    <s v="no 0% progess"/>
    <n v="0"/>
    <n v="9"/>
    <n v="9"/>
    <n v="0"/>
    <n v="0"/>
    <n v="0"/>
    <m/>
    <n v="0"/>
    <m/>
    <n v="73089"/>
    <s v="2026-02-09T07:31:49.2500000Z"/>
    <s v="2026-02-09T07:26:27.7430000Z"/>
    <n v="140"/>
    <m/>
    <s v="2026-02-08T16:40:14.6670000Z"/>
    <s v="2026-02-07T07:31:49.1670000Z"/>
    <s v="2026-02-09T07:32:15.3500000Z"/>
  </r>
  <r>
    <s v="T2-25_MDSDF405"/>
    <x v="13"/>
    <x v="1"/>
    <s v="Trimester 2"/>
    <x v="589"/>
    <s v="2025em1100465@bitspilani-digital.edu.in"/>
    <s v="2025EM1100465"/>
    <x v="0"/>
    <s v="SUVARNA RAKSHITH RAMESH SAVITA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24T08:57:41.3270000Z"/>
    <n v="52"/>
    <m/>
    <m/>
    <m/>
    <m/>
  </r>
  <r>
    <s v="T2-25_MDSDF407"/>
    <x v="14"/>
    <x v="1"/>
    <s v="Trimester 2"/>
    <x v="589"/>
    <s v="2025em1100465@bitspilani-digital.edu.in"/>
    <s v="2025EM1100465"/>
    <x v="0"/>
    <s v="SUVARNA RAKSHITH RAMESH SAVITA"/>
    <b v="1"/>
    <n v="9"/>
    <n v="71"/>
    <n v="0.12676056338028169"/>
    <s v="Active"/>
    <x v="1"/>
    <n v="0"/>
    <n v="3"/>
    <n v="0"/>
    <s v="no 0% progess"/>
    <n v="0"/>
    <n v="0"/>
    <n v="0"/>
    <n v="0"/>
    <n v="0"/>
    <n v="0"/>
    <m/>
    <n v="0"/>
    <m/>
    <n v="229"/>
    <s v="2026-01-24T09:00:36.7130000Z"/>
    <s v="2026-01-24T08:57:41.3270000Z"/>
    <n v="52"/>
    <m/>
    <m/>
    <s v="2026-01-24T09:03:40.3570000Z"/>
    <s v="2026-01-24T09:03:40.3670000Z"/>
  </r>
  <r>
    <s v="T2-25_MDSDF418"/>
    <x v="15"/>
    <x v="1"/>
    <s v="Trimester 2"/>
    <x v="589"/>
    <s v="2025em1100465@bitspilani-digital.edu.in"/>
    <s v="2025EM1100465"/>
    <x v="0"/>
    <s v="SUVARNA RAKSHITH RAMESH SAVITA"/>
    <b v="1"/>
    <n v="1"/>
    <n v="67"/>
    <n v="1.4925373134328358E-2"/>
    <s v="Active"/>
    <x v="0"/>
    <n v="0"/>
    <n v="3"/>
    <n v="0"/>
    <s v="no 0% progess"/>
    <n v="0"/>
    <n v="0"/>
    <n v="0"/>
    <n v="0"/>
    <n v="0"/>
    <n v="0"/>
    <m/>
    <n v="0"/>
    <m/>
    <n v="18"/>
    <s v="2026-01-24T08:58:41.9070000Z"/>
    <s v="2026-01-24T08:57:41.3270000Z"/>
    <n v="52"/>
    <m/>
    <m/>
    <m/>
    <m/>
  </r>
  <r>
    <s v="T2-25_MDSDF418"/>
    <x v="15"/>
    <x v="1"/>
    <s v="Trimester 2"/>
    <x v="590"/>
    <s v="2025em1100467@bitspilani-digital.edu.in"/>
    <s v="2025EM1100467"/>
    <x v="0"/>
    <s v="JATIN JAIN"/>
    <b v="1"/>
    <n v="23"/>
    <n v="67"/>
    <n v="0.34328358208955223"/>
    <s v="Active"/>
    <x v="1"/>
    <n v="0"/>
    <n v="3"/>
    <n v="0"/>
    <s v="no 0% progess"/>
    <n v="0"/>
    <n v="5"/>
    <n v="5"/>
    <n v="0"/>
    <n v="0"/>
    <n v="0"/>
    <m/>
    <n v="0"/>
    <m/>
    <n v="34411"/>
    <s v="2026-02-08T15:07:29.3670000Z"/>
    <s v="2026-02-08T14:49:30.0130000Z"/>
    <n v="171"/>
    <m/>
    <s v="2026-02-08T15:07:25.8070000Z"/>
    <m/>
    <m/>
  </r>
  <r>
    <s v="T2-25_MDSDF407"/>
    <x v="14"/>
    <x v="1"/>
    <s v="Trimester 2"/>
    <x v="590"/>
    <s v="2025em1100467@bitspilani-digital.edu.in"/>
    <s v="2025EM1100467"/>
    <x v="0"/>
    <s v="JATIN JAIN"/>
    <b v="1"/>
    <n v="29"/>
    <n v="71"/>
    <n v="0.40845070422535212"/>
    <s v="Active"/>
    <x v="1"/>
    <n v="0"/>
    <n v="3"/>
    <n v="0"/>
    <s v="no 0% progess"/>
    <n v="0"/>
    <n v="9"/>
    <n v="9"/>
    <n v="0"/>
    <n v="0"/>
    <n v="0"/>
    <m/>
    <n v="0"/>
    <m/>
    <n v="4478"/>
    <s v="2026-02-08T15:04:57.2300000Z"/>
    <s v="2026-02-08T14:49:30.0130000Z"/>
    <n v="171"/>
    <m/>
    <s v="2026-02-08T15:04:52.7530000Z"/>
    <s v="2026-01-26T16:57:56.3970000Z"/>
    <s v="2026-01-26T16:58:34.5000000Z"/>
  </r>
  <r>
    <s v="T2-25_MDSDF405"/>
    <x v="13"/>
    <x v="1"/>
    <s v="Trimester 2"/>
    <x v="590"/>
    <s v="2025em1100467@bitspilani-digital.edu.in"/>
    <s v="2025EM1100467"/>
    <x v="0"/>
    <s v="JATIN JAIN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158"/>
    <s v="2026-02-08T14:56:42.5770000Z"/>
    <s v="2026-02-08T14:49:30.0130000Z"/>
    <n v="171"/>
    <m/>
    <s v="2026-02-08T14:56:38.1800000Z"/>
    <s v="2026-01-18T09:13:45.1600000Z"/>
    <s v="2026-01-18T09:13:45.1430000Z"/>
  </r>
  <r>
    <s v="T2-25_MDSDF405"/>
    <x v="13"/>
    <x v="1"/>
    <s v="Trimester 2"/>
    <x v="591"/>
    <s v="2025em1100227@bitspilani-digital.edu.in"/>
    <s v="2025EM1100227"/>
    <x v="0"/>
    <s v="KHAN MOHAMMED ASIF HAFIZULLAH HAJRA BEGUM"/>
    <b v="1"/>
    <n v="3"/>
    <n v="44"/>
    <n v="6.8181818181818177E-2"/>
    <s v="Active"/>
    <x v="0"/>
    <n v="0"/>
    <n v="4"/>
    <n v="0"/>
    <s v="no 0% progess"/>
    <n v="0"/>
    <n v="1"/>
    <n v="1"/>
    <n v="0"/>
    <n v="0"/>
    <n v="0"/>
    <m/>
    <n v="0"/>
    <m/>
    <n v="161"/>
    <s v="2026-02-08T14:50:40.3230000Z"/>
    <s v="2026-02-08T14:35:37.9600000Z"/>
    <n v="145"/>
    <m/>
    <s v="2026-02-08T14:42:32.9030000Z"/>
    <m/>
    <m/>
  </r>
  <r>
    <s v="T2-25_MDSDF407"/>
    <x v="14"/>
    <x v="1"/>
    <s v="Trimester 2"/>
    <x v="591"/>
    <s v="2025em1100227@bitspilani-digital.edu.in"/>
    <s v="2025EM1100227"/>
    <x v="0"/>
    <s v="KHAN MOHAMMED ASIF HAFIZULLAH HAJRA BEGUM"/>
    <b v="1"/>
    <n v="4"/>
    <n v="71"/>
    <n v="5.6338028169014086E-2"/>
    <s v="Active"/>
    <x v="0"/>
    <n v="0"/>
    <n v="4"/>
    <n v="0"/>
    <s v="no 0% progess"/>
    <n v="0"/>
    <n v="1"/>
    <n v="1"/>
    <n v="0"/>
    <n v="0"/>
    <n v="0"/>
    <m/>
    <n v="0"/>
    <m/>
    <n v="5714"/>
    <s v="2026-02-08T14:48:57.9400000Z"/>
    <s v="2026-02-08T14:35:37.9600000Z"/>
    <n v="145"/>
    <m/>
    <s v="2026-02-08T14:48:56.8200000Z"/>
    <m/>
    <m/>
  </r>
  <r>
    <s v="T2-25_MDSDF418"/>
    <x v="15"/>
    <x v="1"/>
    <s v="Trimester 2"/>
    <x v="591"/>
    <s v="2025em1100227@bitspilani-digital.edu.in"/>
    <s v="2025EM1100227"/>
    <x v="0"/>
    <s v="KHAN MOHAMMED ASIF HAFIZULLAH HAJRA BEGUM"/>
    <b v="1"/>
    <n v="7"/>
    <n v="67"/>
    <n v="0.1044776119402985"/>
    <s v="Active"/>
    <x v="1"/>
    <n v="0"/>
    <n v="4"/>
    <n v="0"/>
    <s v="no 0% progess"/>
    <n v="0"/>
    <n v="1"/>
    <n v="1"/>
    <n v="0"/>
    <n v="0"/>
    <n v="0"/>
    <m/>
    <n v="0"/>
    <m/>
    <n v="1541"/>
    <s v="2026-02-08T14:45:02.8870000Z"/>
    <s v="2026-02-08T14:35:37.9600000Z"/>
    <n v="145"/>
    <m/>
    <s v="2026-02-08T14:44:59.2400000Z"/>
    <m/>
    <m/>
  </r>
  <r>
    <s v="T2-25_MDSDF401"/>
    <x v="9"/>
    <x v="1"/>
    <s v="Trimester 2"/>
    <x v="591"/>
    <s v="2025em1100227@bitspilani-digital.edu.in"/>
    <s v="2025EM1100227"/>
    <x v="0"/>
    <s v="KHAN MOHAMMED ASIF HAFIZULLAH HAJRA BEGUM"/>
    <b v="1"/>
    <n v="3"/>
    <n v="68"/>
    <n v="4.4117647058823532E-2"/>
    <s v="Active"/>
    <x v="0"/>
    <n v="0"/>
    <n v="4"/>
    <n v="0"/>
    <s v="no 0% progess"/>
    <n v="0"/>
    <n v="1"/>
    <n v="1"/>
    <n v="0"/>
    <n v="0"/>
    <n v="0"/>
    <m/>
    <n v="0"/>
    <m/>
    <n v="3035"/>
    <s v="2026-02-08T14:38:54.3500000Z"/>
    <s v="2026-02-08T14:35:37.9600000Z"/>
    <n v="145"/>
    <m/>
    <s v="2026-02-08T14:38:46.0630000Z"/>
    <m/>
    <m/>
  </r>
  <r>
    <s v="T2-25_BDSDF101"/>
    <x v="7"/>
    <x v="0"/>
    <s v="Trimester 2"/>
    <x v="592"/>
    <s v="2025eb1100307@bitspilani-digital.edu.in"/>
    <s v="2025EB1100307"/>
    <x v="0"/>
    <s v="SHUBHAM YADAV"/>
    <b v="1"/>
    <n v="4"/>
    <n v="41"/>
    <n v="9.7560975609756101E-2"/>
    <s v="Active"/>
    <x v="0"/>
    <n v="0"/>
    <n v="4"/>
    <n v="0"/>
    <s v="no 0% progess"/>
    <n v="0"/>
    <n v="0"/>
    <n v="0"/>
    <n v="0"/>
    <n v="0"/>
    <n v="0"/>
    <m/>
    <n v="0"/>
    <m/>
    <n v="250"/>
    <s v="2026-02-07T19:29:13.4900000Z"/>
    <s v="2026-02-08T15:15:00.3870000Z"/>
    <n v="149"/>
    <m/>
    <m/>
    <s v="2026-02-07T19:28:25.1430000Z"/>
    <s v="2026-02-07T19:28:25.1470000Z"/>
  </r>
  <r>
    <s v="T2-25_BDSDF106"/>
    <x v="0"/>
    <x v="0"/>
    <s v="Trimester 2"/>
    <x v="592"/>
    <s v="2025eb1100307@bitspilani-digital.edu.in"/>
    <s v="2025EB1100307"/>
    <x v="0"/>
    <s v="SHUBHAM YADAV"/>
    <b v="1"/>
    <n v="14"/>
    <n v="93"/>
    <n v="0.15053763440860216"/>
    <s v="Active"/>
    <x v="1"/>
    <n v="0"/>
    <n v="4"/>
    <n v="0"/>
    <s v="no 0% progess"/>
    <n v="0"/>
    <n v="1"/>
    <n v="1"/>
    <n v="0"/>
    <n v="0"/>
    <n v="0"/>
    <m/>
    <n v="0"/>
    <m/>
    <n v="27769"/>
    <s v="2026-02-08T15:15:32.2730000Z"/>
    <s v="2026-02-08T15:15:00.3870000Z"/>
    <n v="149"/>
    <m/>
    <s v="2026-01-29T20:31:59.8600000Z"/>
    <s v="2026-01-29T20:36:28.6130000Z"/>
    <s v="2026-01-30T15:06:14.5730000Z"/>
  </r>
  <r>
    <s v="T2-25_BDSDF107"/>
    <x v="2"/>
    <x v="0"/>
    <s v="Trimester 2"/>
    <x v="592"/>
    <s v="2025eb1100307@bitspilani-digital.edu.in"/>
    <s v="2025EB1100307"/>
    <x v="0"/>
    <s v="SHUBHAM YADAV"/>
    <b v="1"/>
    <n v="8"/>
    <n v="41"/>
    <n v="0.1951219512195122"/>
    <s v="Active"/>
    <x v="1"/>
    <n v="0"/>
    <n v="4"/>
    <n v="0"/>
    <s v="no 0% progess"/>
    <n v="0"/>
    <n v="0"/>
    <n v="0"/>
    <n v="0"/>
    <n v="0"/>
    <n v="0"/>
    <m/>
    <n v="0"/>
    <m/>
    <n v="37606"/>
    <s v="2026-02-08T15:15:03.7530000Z"/>
    <s v="2026-02-08T15:15:00.3870000Z"/>
    <n v="149"/>
    <m/>
    <m/>
    <m/>
    <m/>
  </r>
  <r>
    <s v="T2-25_BDSDF110"/>
    <x v="3"/>
    <x v="0"/>
    <s v="Trimester 2"/>
    <x v="592"/>
    <s v="2025eb1100307@bitspilani-digital.edu.in"/>
    <s v="2025EB1100307"/>
    <x v="0"/>
    <s v="SHUBHAM YADAV"/>
    <b v="1"/>
    <n v="7"/>
    <n v="46"/>
    <n v="0.15217391304347827"/>
    <s v="Active"/>
    <x v="1"/>
    <n v="0"/>
    <n v="4"/>
    <n v="0"/>
    <s v="no 0% progess"/>
    <n v="0"/>
    <n v="0"/>
    <n v="0"/>
    <n v="0"/>
    <n v="0"/>
    <n v="0"/>
    <m/>
    <n v="0"/>
    <m/>
    <n v="436"/>
    <s v="2026-02-08T15:15:24.4530000Z"/>
    <s v="2026-02-08T15:15:00.3870000Z"/>
    <n v="149"/>
    <m/>
    <m/>
    <s v="2026-02-07T19:30:28.0370000Z"/>
    <s v="2026-02-07T19:30:28.0330000Z"/>
  </r>
  <r>
    <s v="T2-25_BDSDF101"/>
    <x v="7"/>
    <x v="0"/>
    <s v="Trimester 2"/>
    <x v="593"/>
    <s v="2025eb1100309@bitspilani-digital.edu.in"/>
    <s v="2025EB1100309"/>
    <x v="0"/>
    <s v="KSHITIKA GUPTA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10"/>
    <s v="2026-02-08T09:52:31.9100000Z"/>
    <s v="2026-02-08T18:39:30.7970000Z"/>
    <n v="257"/>
    <m/>
    <m/>
    <m/>
    <m/>
  </r>
  <r>
    <s v="T2-25_BDSDF110"/>
    <x v="3"/>
    <x v="0"/>
    <s v="Trimester 2"/>
    <x v="593"/>
    <s v="2025eb1100309@bitspilani-digital.edu.in"/>
    <s v="2025EB1100309"/>
    <x v="0"/>
    <s v="KSHITIKA GUPTA"/>
    <b v="1"/>
    <n v="2"/>
    <n v="46"/>
    <n v="4.3478260869565216E-2"/>
    <s v="Active"/>
    <x v="0"/>
    <n v="0"/>
    <n v="4"/>
    <n v="0"/>
    <s v="no 0% progess"/>
    <n v="0"/>
    <n v="0"/>
    <n v="0"/>
    <n v="0"/>
    <n v="0"/>
    <n v="0"/>
    <m/>
    <n v="0"/>
    <m/>
    <n v="127"/>
    <s v="2026-02-08T09:52:39.5970000Z"/>
    <s v="2026-02-08T18:39:30.7970000Z"/>
    <n v="257"/>
    <m/>
    <m/>
    <s v="2026-01-17T14:43:52.9930000Z"/>
    <s v="2026-01-17T14:43:52.9730000Z"/>
  </r>
  <r>
    <s v="T2-25_BDSDF107"/>
    <x v="2"/>
    <x v="0"/>
    <s v="Trimester 2"/>
    <x v="593"/>
    <s v="2025eb1100309@bitspilani-digital.edu.in"/>
    <s v="2025EB1100309"/>
    <x v="0"/>
    <s v="KSHITIKA GUPTA"/>
    <b v="1"/>
    <n v="7"/>
    <n v="41"/>
    <n v="0.17073170731707318"/>
    <s v="Active"/>
    <x v="1"/>
    <n v="0"/>
    <n v="4"/>
    <n v="0"/>
    <s v="no 0% progess"/>
    <n v="0"/>
    <n v="2"/>
    <n v="2"/>
    <n v="0"/>
    <n v="0"/>
    <n v="0"/>
    <m/>
    <n v="0"/>
    <m/>
    <n v="0"/>
    <s v="2026-02-08T09:51:12.2930000Z"/>
    <s v="2026-02-08T18:39:30.7970000Z"/>
    <n v="257"/>
    <m/>
    <s v="2026-02-08T09:50:19.7900000Z"/>
    <m/>
    <m/>
  </r>
  <r>
    <s v="T2-25_BDSDF106"/>
    <x v="0"/>
    <x v="0"/>
    <s v="Trimester 2"/>
    <x v="593"/>
    <s v="2025eb1100309@bitspilani-digital.edu.in"/>
    <s v="2025EB1100309"/>
    <x v="0"/>
    <s v="KSHITIKA GUPTA"/>
    <b v="1"/>
    <n v="1"/>
    <n v="93"/>
    <n v="1.0752688172043012E-2"/>
    <s v="Active"/>
    <x v="0"/>
    <n v="0"/>
    <n v="4"/>
    <n v="0"/>
    <s v="no 0% progess"/>
    <n v="0"/>
    <n v="0"/>
    <n v="0"/>
    <n v="0"/>
    <n v="0"/>
    <n v="0"/>
    <m/>
    <n v="0"/>
    <m/>
    <n v="0"/>
    <s v="2026-02-08T09:53:29.1030000Z"/>
    <s v="2026-02-08T18:39:30.7970000Z"/>
    <n v="257"/>
    <m/>
    <m/>
    <m/>
    <m/>
  </r>
  <r>
    <s v="T2-25_MDSDF405"/>
    <x v="13"/>
    <x v="1"/>
    <s v="Trimester 2"/>
    <x v="594"/>
    <s v="2025em1100469@bitspilani-digital.edu.in"/>
    <s v="2025EM1100469"/>
    <x v="0"/>
    <s v="PRAVEEN KUMAR V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49"/>
    <s v="2026-01-23T12:56:42.0800000Z"/>
    <s v="2026-02-06T15:13:11.1270000Z"/>
    <n v="216"/>
    <m/>
    <m/>
    <s v="2026-01-20T12:29:47.8230000Z"/>
    <s v="2026-01-20T12:29:47.8300000Z"/>
  </r>
  <r>
    <s v="T2-25_MDSDF418"/>
    <x v="15"/>
    <x v="1"/>
    <s v="Trimester 2"/>
    <x v="594"/>
    <s v="2025em1100469@bitspilani-digital.edu.in"/>
    <s v="2025EM1100469"/>
    <x v="0"/>
    <s v="PRAVEEN KUMAR V"/>
    <b v="1"/>
    <n v="14"/>
    <n v="67"/>
    <n v="0.20895522388059701"/>
    <s v="Active"/>
    <x v="1"/>
    <n v="0"/>
    <n v="3"/>
    <n v="0"/>
    <s v="no 0% progess"/>
    <n v="0"/>
    <n v="2"/>
    <n v="2"/>
    <n v="0"/>
    <n v="0"/>
    <n v="0"/>
    <m/>
    <n v="0"/>
    <m/>
    <n v="6256"/>
    <s v="2026-01-25T03:48:29.7800000Z"/>
    <s v="2026-02-06T15:13:11.1270000Z"/>
    <n v="216"/>
    <m/>
    <s v="2026-01-23T05:49:41.7800000Z"/>
    <m/>
    <m/>
  </r>
  <r>
    <s v="T2-25_MDSDF407"/>
    <x v="14"/>
    <x v="1"/>
    <s v="Trimester 2"/>
    <x v="594"/>
    <s v="2025em1100469@bitspilani-digital.edu.in"/>
    <s v="2025EM1100469"/>
    <x v="0"/>
    <s v="PRAVEEN KUMAR V"/>
    <b v="1"/>
    <n v="2"/>
    <n v="71"/>
    <n v="2.8169014084507043E-2"/>
    <s v="Active"/>
    <x v="0"/>
    <n v="0"/>
    <n v="3"/>
    <n v="0"/>
    <s v="no 0% progess"/>
    <n v="0"/>
    <n v="0"/>
    <n v="0"/>
    <n v="0"/>
    <n v="0"/>
    <n v="0"/>
    <m/>
    <n v="0"/>
    <m/>
    <n v="180"/>
    <s v="2026-01-23T12:57:00.8930000Z"/>
    <s v="2026-02-06T15:13:11.1270000Z"/>
    <n v="216"/>
    <m/>
    <m/>
    <m/>
    <m/>
  </r>
  <r>
    <s v="T2-25_MDSDF407"/>
    <x v="14"/>
    <x v="1"/>
    <s v="Trimester 2"/>
    <x v="595"/>
    <s v="2025em1100471@bitspilani-digital.edu.in"/>
    <s v="2025EM1100471"/>
    <x v="0"/>
    <s v="SARAVADE DIPALI SUBHASH"/>
    <b v="1"/>
    <n v="35"/>
    <n v="71"/>
    <n v="0.49295774647887325"/>
    <s v="Active"/>
    <x v="1"/>
    <n v="0"/>
    <n v="3"/>
    <n v="0"/>
    <s v="no 0% progess"/>
    <n v="0"/>
    <n v="8"/>
    <n v="8"/>
    <n v="0"/>
    <n v="0"/>
    <n v="0"/>
    <m/>
    <n v="0"/>
    <m/>
    <n v="9275"/>
    <s v="2026-02-06T12:01:27.2270000Z"/>
    <s v="2026-02-09T04:59:17.6200000Z"/>
    <n v="384"/>
    <m/>
    <s v="2026-01-30T09:39:44.9230000Z"/>
    <s v="2026-02-06T12:22:20.7470000Z"/>
    <s v="2026-02-06T12:22:20.7470000Z"/>
  </r>
  <r>
    <s v="T2-25_MDSDF418"/>
    <x v="15"/>
    <x v="1"/>
    <s v="Trimester 2"/>
    <x v="595"/>
    <s v="2025em1100471@bitspilani-digital.edu.in"/>
    <s v="2025EM1100471"/>
    <x v="0"/>
    <s v="SARAVADE DIPALI SUBHASH"/>
    <b v="1"/>
    <n v="26"/>
    <n v="67"/>
    <n v="0.38805970149253732"/>
    <s v="Active"/>
    <x v="1"/>
    <n v="0"/>
    <n v="3"/>
    <n v="0"/>
    <s v="no 0% progess"/>
    <n v="0"/>
    <n v="5"/>
    <n v="5"/>
    <n v="0"/>
    <n v="0"/>
    <n v="0"/>
    <m/>
    <n v="0"/>
    <m/>
    <n v="13816"/>
    <s v="2026-02-09T05:22:36.0300000Z"/>
    <s v="2026-02-09T04:59:17.6200000Z"/>
    <n v="384"/>
    <m/>
    <s v="2026-02-09T05:22:01.0300000Z"/>
    <m/>
    <m/>
  </r>
  <r>
    <s v="T2-25_MDSDF405"/>
    <x v="13"/>
    <x v="1"/>
    <s v="Trimester 2"/>
    <x v="595"/>
    <s v="2025em1100471@bitspilani-digital.edu.in"/>
    <s v="2025EM1100471"/>
    <x v="0"/>
    <s v="SARAVADE DIPALI SUBHASH"/>
    <b v="1"/>
    <n v="34"/>
    <n v="44"/>
    <n v="0.77272727272727271"/>
    <s v="Active"/>
    <x v="1"/>
    <n v="0"/>
    <n v="3"/>
    <n v="0"/>
    <s v="no 0% progess"/>
    <n v="0"/>
    <n v="10"/>
    <n v="10"/>
    <n v="0"/>
    <n v="0"/>
    <n v="0"/>
    <m/>
    <n v="0"/>
    <m/>
    <n v="59260"/>
    <s v="2026-02-09T05:50:19.6000000Z"/>
    <s v="2026-02-09T04:59:17.6200000Z"/>
    <n v="384"/>
    <m/>
    <s v="2026-02-09T05:50:11.2970000Z"/>
    <s v="2026-02-05T18:11:36.9430000Z"/>
    <s v="2026-02-06T15:31:27.3300000Z"/>
  </r>
  <r>
    <s v="T2-25_MDSDF405"/>
    <x v="13"/>
    <x v="1"/>
    <s v="Trimester 2"/>
    <x v="596"/>
    <s v="2025em1100472@bitspilani-digital.edu.in"/>
    <s v="2025EM1100472"/>
    <x v="0"/>
    <s v="BORA SHRENIK AMOL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05:49:59.8170000Z"/>
    <s v="2026-02-08T16:10:57.5670000Z"/>
    <n v="179"/>
    <m/>
    <s v="2026-02-08T05:49:53.3900000Z"/>
    <m/>
    <m/>
  </r>
  <r>
    <s v="T2-25_MDSDF418"/>
    <x v="15"/>
    <x v="1"/>
    <s v="Trimester 2"/>
    <x v="596"/>
    <s v="2025em1100472@bitspilani-digital.edu.in"/>
    <s v="2025EM1100472"/>
    <x v="0"/>
    <s v="BORA SHRENIK AMOL"/>
    <b v="1"/>
    <n v="5"/>
    <n v="67"/>
    <n v="7.4626865671641784E-2"/>
    <s v="Active"/>
    <x v="0"/>
    <n v="0"/>
    <n v="3"/>
    <n v="0"/>
    <s v="no 0% progess"/>
    <n v="0"/>
    <n v="1"/>
    <n v="1"/>
    <n v="0"/>
    <n v="0"/>
    <n v="0"/>
    <m/>
    <n v="0"/>
    <m/>
    <n v="5246"/>
    <s v="2026-02-08T06:01:09.4600000Z"/>
    <s v="2026-02-08T16:10:57.5670000Z"/>
    <n v="179"/>
    <m/>
    <s v="2026-02-08T06:01:05.2030000Z"/>
    <m/>
    <m/>
  </r>
  <r>
    <s v="T2-25_MDSDF407"/>
    <x v="14"/>
    <x v="1"/>
    <s v="Trimester 2"/>
    <x v="596"/>
    <s v="2025em1100472@bitspilani-digital.edu.in"/>
    <s v="2025EM1100472"/>
    <x v="0"/>
    <s v="BORA SHRENIK AMOL"/>
    <b v="1"/>
    <n v="5"/>
    <n v="71"/>
    <n v="7.0422535211267609E-2"/>
    <s v="Active"/>
    <x v="0"/>
    <n v="0"/>
    <n v="3"/>
    <n v="0"/>
    <s v="no 0% progess"/>
    <n v="0"/>
    <n v="1"/>
    <n v="1"/>
    <n v="0"/>
    <n v="0"/>
    <n v="0"/>
    <m/>
    <n v="0"/>
    <m/>
    <n v="16877"/>
    <s v="2026-02-08T05:58:23.5830000Z"/>
    <s v="2026-02-08T16:10:57.5670000Z"/>
    <n v="179"/>
    <m/>
    <s v="2026-02-08T05:58:15.9300000Z"/>
    <s v="2026-01-23T13:08:56.8430000Z"/>
    <s v="2026-01-25T06:41:53.4670000Z"/>
  </r>
  <r>
    <s v="T2-25_BDSDF106"/>
    <x v="0"/>
    <x v="0"/>
    <s v="Trimester 2"/>
    <x v="597"/>
    <s v="2025eb1100310@bitspilani-digital.edu.in"/>
    <s v="2025EB1100310"/>
    <x v="0"/>
    <s v="LAKSHMI J K"/>
    <b v="1"/>
    <n v="0"/>
    <n v="93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3:19:48.0830000Z"/>
    <s v="2026-02-08T14:20:51.2830000Z"/>
    <n v="79"/>
    <m/>
    <m/>
    <m/>
    <m/>
  </r>
  <r>
    <s v="T2-25_BDSDF102"/>
    <x v="1"/>
    <x v="0"/>
    <s v="Trimester 2"/>
    <x v="597"/>
    <s v="2025eb1100310@bitspilani-digital.edu.in"/>
    <s v="2025EB1100310"/>
    <x v="0"/>
    <s v="LAKSHMI J K"/>
    <b v="1"/>
    <n v="1"/>
    <n v="84"/>
    <n v="1.1904761904761904E-2"/>
    <s v="Active"/>
    <x v="0"/>
    <n v="0"/>
    <n v="4"/>
    <n v="0"/>
    <s v="no 0% progess"/>
    <n v="0"/>
    <n v="0"/>
    <n v="0"/>
    <n v="0"/>
    <n v="0"/>
    <n v="0"/>
    <m/>
    <n v="0"/>
    <m/>
    <n v="15"/>
    <s v="2026-02-08T14:30:07.5430000Z"/>
    <s v="2026-02-08T14:20:51.2830000Z"/>
    <n v="79"/>
    <m/>
    <m/>
    <m/>
    <m/>
  </r>
  <r>
    <s v="T2-25_BDSDF107"/>
    <x v="2"/>
    <x v="0"/>
    <s v="Trimester 2"/>
    <x v="597"/>
    <s v="2025eb1100310@bitspilani-digital.edu.in"/>
    <s v="2025EB1100310"/>
    <x v="0"/>
    <s v="LAKSHMI J K"/>
    <b v="1"/>
    <n v="2"/>
    <n v="41"/>
    <n v="4.878048780487805E-2"/>
    <s v="Active"/>
    <x v="0"/>
    <n v="0"/>
    <n v="4"/>
    <n v="0"/>
    <s v="no 0% progess"/>
    <n v="0"/>
    <n v="2"/>
    <n v="2"/>
    <n v="0"/>
    <n v="0"/>
    <n v="0"/>
    <m/>
    <n v="0"/>
    <m/>
    <n v="0"/>
    <s v="2026-02-08T14:32:22.9330000Z"/>
    <s v="2026-02-08T14:20:51.2830000Z"/>
    <n v="79"/>
    <m/>
    <s v="2026-02-08T14:32:01.1930000Z"/>
    <m/>
    <m/>
  </r>
  <r>
    <s v="T2-25_BDSDF110"/>
    <x v="3"/>
    <x v="0"/>
    <s v="Trimester 2"/>
    <x v="597"/>
    <s v="2025eb1100310@bitspilani-digital.edu.in"/>
    <s v="2025EB1100310"/>
    <x v="0"/>
    <s v="LAKSHMI J K"/>
    <b v="1"/>
    <n v="10"/>
    <n v="46"/>
    <n v="0.21739130434782608"/>
    <s v="Active"/>
    <x v="1"/>
    <n v="0"/>
    <n v="4"/>
    <n v="0"/>
    <s v="no 0% progess"/>
    <n v="0"/>
    <n v="3"/>
    <n v="3"/>
    <n v="0"/>
    <n v="0"/>
    <n v="0"/>
    <m/>
    <n v="0"/>
    <m/>
    <n v="3016"/>
    <s v="2026-02-05T15:08:52.9500000Z"/>
    <s v="2026-02-08T14:20:51.2830000Z"/>
    <n v="79"/>
    <m/>
    <s v="2026-02-05T15:08:27.0200000Z"/>
    <s v="2026-02-05T15:09:10.5570000Z"/>
    <s v="2026-02-05T15:09:10.5530000Z"/>
  </r>
  <r>
    <s v="T2-25_BDSDF108"/>
    <x v="4"/>
    <x v="0"/>
    <s v="Trimester 2"/>
    <x v="598"/>
    <s v="2025eb1100313@bitspilani-digital.edu.in"/>
    <s v="2025EB1100313"/>
    <x v="0"/>
    <s v="GAURAV MANISH GARG"/>
    <b v="1"/>
    <n v="3"/>
    <n v="88"/>
    <n v="3.4090909090909088E-2"/>
    <s v="Active"/>
    <x v="0"/>
    <n v="0"/>
    <n v="4"/>
    <n v="0"/>
    <s v="no 0% progess"/>
    <n v="0"/>
    <n v="1"/>
    <n v="1"/>
    <n v="0"/>
    <n v="0"/>
    <n v="0"/>
    <m/>
    <n v="0"/>
    <m/>
    <n v="304"/>
    <s v="2026-02-08T13:05:51.2400000Z"/>
    <s v="2026-02-08T13:05:47.0770000Z"/>
    <n v="130"/>
    <m/>
    <s v="2026-02-08T13:03:08.6330000Z"/>
    <s v="2026-01-28T12:06:33.7970000Z"/>
    <s v="2026-01-28T12:06:33.8100000Z"/>
  </r>
  <r>
    <s v="T2-25_BDSDF113"/>
    <x v="6"/>
    <x v="0"/>
    <s v="Trimester 2"/>
    <x v="598"/>
    <s v="2025eb1100313@bitspilani-digital.edu.in"/>
    <s v="2025EB1100313"/>
    <x v="0"/>
    <s v="GAURAV MANISH GARG"/>
    <b v="1"/>
    <n v="10"/>
    <n v="86"/>
    <n v="0.11627906976744186"/>
    <s v="Active"/>
    <x v="1"/>
    <n v="0"/>
    <n v="4"/>
    <n v="0"/>
    <s v="no 0% progess"/>
    <n v="0"/>
    <n v="1"/>
    <n v="1"/>
    <n v="0"/>
    <n v="0"/>
    <n v="0"/>
    <m/>
    <n v="0"/>
    <m/>
    <n v="67"/>
    <s v="2026-02-08T13:06:39.0930000Z"/>
    <s v="2026-02-08T13:05:47.0770000Z"/>
    <n v="130"/>
    <m/>
    <s v="2026-02-08T12:59:11.0800000Z"/>
    <s v="2026-02-08T13:06:25.5330000Z"/>
    <s v="2026-02-08T13:06:25.5330000Z"/>
  </r>
  <r>
    <s v="T2-25_BDSDF114"/>
    <x v="5"/>
    <x v="0"/>
    <s v="Trimester 2"/>
    <x v="598"/>
    <s v="2025eb1100313@bitspilani-digital.edu.in"/>
    <s v="2025EB1100313"/>
    <x v="0"/>
    <s v="GAURAV MANISH GARG"/>
    <b v="1"/>
    <n v="30"/>
    <n v="61"/>
    <n v="0.49180327868852458"/>
    <s v="Active"/>
    <x v="1"/>
    <n v="0"/>
    <n v="4"/>
    <n v="0"/>
    <s v="no 0% progess"/>
    <n v="0"/>
    <n v="1"/>
    <n v="1"/>
    <n v="0"/>
    <n v="0"/>
    <n v="0"/>
    <m/>
    <n v="0"/>
    <m/>
    <n v="5825"/>
    <s v="2026-02-08T12:48:27.2230000Z"/>
    <s v="2026-02-08T13:05:47.0770000Z"/>
    <n v="130"/>
    <m/>
    <s v="2026-02-08T12:47:53.5030000Z"/>
    <s v="2026-02-02T09:10:56.9130000Z"/>
    <s v="2026-02-02T09:11:02.9100000Z"/>
  </r>
  <r>
    <s v="T2-25_BDSDF112"/>
    <x v="8"/>
    <x v="0"/>
    <s v="Trimester 2"/>
    <x v="598"/>
    <s v="2025eb1100313@bitspilani-digital.edu.in"/>
    <s v="2025EB1100313"/>
    <x v="0"/>
    <s v="GAURAV MANISH GARG"/>
    <b v="1"/>
    <n v="2"/>
    <n v="77"/>
    <n v="2.5974025974025976E-2"/>
    <s v="Active"/>
    <x v="0"/>
    <n v="0"/>
    <n v="4"/>
    <n v="0"/>
    <s v="no 0% progess"/>
    <n v="0"/>
    <n v="1"/>
    <n v="1"/>
    <n v="0"/>
    <n v="0"/>
    <n v="0"/>
    <m/>
    <n v="0"/>
    <m/>
    <n v="29"/>
    <s v="2026-02-08T12:53:22.6800000Z"/>
    <s v="2026-02-08T13:05:47.0770000Z"/>
    <n v="130"/>
    <m/>
    <s v="2026-02-08T12:53:15.6800000Z"/>
    <m/>
    <m/>
  </r>
  <r>
    <s v="T2-25_BDSDF110"/>
    <x v="3"/>
    <x v="0"/>
    <s v="Trimester 2"/>
    <x v="599"/>
    <s v="2025eb1100314@bitspilani-digital.edu.in"/>
    <s v="2025EB1100314"/>
    <x v="0"/>
    <s v="PRANTIKA BISWAS"/>
    <b v="1"/>
    <n v="8"/>
    <n v="46"/>
    <n v="0.17391304347826086"/>
    <s v="Active"/>
    <x v="1"/>
    <n v="0"/>
    <n v="4"/>
    <n v="0"/>
    <s v="no 0% progess"/>
    <n v="0"/>
    <n v="1"/>
    <n v="1"/>
    <n v="0"/>
    <n v="0"/>
    <n v="0"/>
    <m/>
    <n v="0"/>
    <m/>
    <n v="124"/>
    <s v="2026-02-08T11:33:29.2700000Z"/>
    <s v="2026-02-08T16:39:47.2030000Z"/>
    <n v="167"/>
    <m/>
    <s v="2026-02-08T11:05:41.7770000Z"/>
    <s v="2026-02-08T11:25:17.0500000Z"/>
    <s v="2026-02-08T11:25:17.0500000Z"/>
  </r>
  <r>
    <s v="T2-25_BDSDF107"/>
    <x v="2"/>
    <x v="0"/>
    <s v="Trimester 2"/>
    <x v="599"/>
    <s v="2025eb1100314@bitspilani-digital.edu.in"/>
    <s v="2025EB1100314"/>
    <x v="0"/>
    <s v="PRANTIKA BISWAS"/>
    <b v="1"/>
    <n v="18"/>
    <n v="41"/>
    <n v="0.43902439024390244"/>
    <s v="Active"/>
    <x v="1"/>
    <n v="0"/>
    <n v="4"/>
    <n v="0"/>
    <s v="no 0% progess"/>
    <n v="0"/>
    <n v="2"/>
    <n v="2"/>
    <n v="0"/>
    <n v="0"/>
    <n v="0"/>
    <m/>
    <n v="0"/>
    <m/>
    <n v="706"/>
    <s v="2026-02-08T16:40:03.8370000Z"/>
    <s v="2026-02-08T16:39:47.2030000Z"/>
    <n v="167"/>
    <m/>
    <s v="2026-02-08T11:09:28.1730000Z"/>
    <m/>
    <m/>
  </r>
  <r>
    <s v="T2-25_BDSDF102"/>
    <x v="1"/>
    <x v="0"/>
    <s v="Trimester 2"/>
    <x v="599"/>
    <s v="2025eb1100314@bitspilani-digital.edu.in"/>
    <s v="2025EB1100314"/>
    <x v="0"/>
    <s v="PRANTIKA BISWAS"/>
    <b v="1"/>
    <n v="35"/>
    <n v="84"/>
    <n v="0.41666666666666669"/>
    <s v="Active"/>
    <x v="1"/>
    <n v="0"/>
    <n v="4"/>
    <n v="0"/>
    <s v="no 0% progess"/>
    <n v="0"/>
    <n v="1"/>
    <n v="1"/>
    <n v="0"/>
    <n v="0"/>
    <n v="0"/>
    <m/>
    <n v="0"/>
    <m/>
    <n v="1602"/>
    <s v="2026-02-08T16:02:49.1300000Z"/>
    <s v="2026-02-08T16:39:47.2030000Z"/>
    <n v="167"/>
    <m/>
    <s v="2026-02-08T10:53:19.9170000Z"/>
    <m/>
    <m/>
  </r>
  <r>
    <s v="T2-25_BDSDF106"/>
    <x v="0"/>
    <x v="0"/>
    <s v="Trimester 2"/>
    <x v="599"/>
    <s v="2025eb1100314@bitspilani-digital.edu.in"/>
    <s v="2025EB1100314"/>
    <x v="0"/>
    <s v="PRANTIKA BISWAS"/>
    <b v="1"/>
    <n v="17"/>
    <n v="93"/>
    <n v="0.18279569892473119"/>
    <s v="Active"/>
    <x v="1"/>
    <n v="0"/>
    <n v="4"/>
    <n v="0"/>
    <s v="no 0% progess"/>
    <n v="0"/>
    <n v="1"/>
    <n v="1"/>
    <n v="0"/>
    <n v="0"/>
    <n v="0"/>
    <m/>
    <n v="0"/>
    <m/>
    <n v="633"/>
    <s v="2026-02-08T11:10:31.8530000Z"/>
    <s v="2026-02-08T16:39:47.2030000Z"/>
    <n v="167"/>
    <m/>
    <s v="2026-02-08T10:57:08.9370000Z"/>
    <s v="2026-02-08T11:14:44.4230000Z"/>
    <s v="2026-02-08T11:14:44.4200000Z"/>
  </r>
  <r>
    <s v="T2-25_MDSDF404"/>
    <x v="10"/>
    <x v="1"/>
    <s v="Trimester 2"/>
    <x v="600"/>
    <s v="2025em1100473@bitspilani-digital.edu.in"/>
    <s v="2025EM1100473"/>
    <x v="0"/>
    <s v="NEERAJA SHRUTHI M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0-12T16:53:47.2400000Z"/>
    <n v="10"/>
    <m/>
    <m/>
    <m/>
    <m/>
  </r>
  <r>
    <s v="T2-25_MDSDF403"/>
    <x v="12"/>
    <x v="1"/>
    <s v="Trimester 2"/>
    <x v="600"/>
    <s v="2025em1100473@bitspilani-digital.edu.in"/>
    <s v="2025EM1100473"/>
    <x v="0"/>
    <s v="NEERAJA SHRUTHI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0-12T16:53:47.2400000Z"/>
    <n v="10"/>
    <m/>
    <m/>
    <m/>
    <m/>
  </r>
  <r>
    <s v="T2-25_MDSDF402"/>
    <x v="11"/>
    <x v="1"/>
    <s v="Trimester 2"/>
    <x v="600"/>
    <s v="2025em1100473@bitspilani-digital.edu.in"/>
    <s v="2025EM1100473"/>
    <x v="0"/>
    <s v="NEERAJA SHRUTHI M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0-12T16:53:47.2400000Z"/>
    <n v="10"/>
    <m/>
    <m/>
    <m/>
    <m/>
  </r>
  <r>
    <s v="T2-25_MDSDF401"/>
    <x v="9"/>
    <x v="1"/>
    <s v="Trimester 2"/>
    <x v="600"/>
    <s v="2025em1100473@bitspilani-digital.edu.in"/>
    <s v="2025EM1100473"/>
    <x v="0"/>
    <s v="NEERAJA SHRUTHI M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5-10-12T16:53:47.2400000Z"/>
    <n v="10"/>
    <m/>
    <m/>
    <m/>
    <m/>
  </r>
  <r>
    <s v="T2-25_MDSDF405"/>
    <x v="13"/>
    <x v="1"/>
    <s v="Trimester 2"/>
    <x v="601"/>
    <s v="2025em1100474@bitspilani-digital.edu.in"/>
    <s v="2025EM1100474"/>
    <x v="0"/>
    <s v="MOUROUSHI HAZRA"/>
    <b v="1"/>
    <n v="3"/>
    <n v="44"/>
    <n v="6.8181818181818177E-2"/>
    <s v="Active"/>
    <x v="0"/>
    <n v="0"/>
    <n v="3"/>
    <n v="0"/>
    <s v="no 0% progess"/>
    <n v="0"/>
    <n v="0"/>
    <n v="0"/>
    <n v="0"/>
    <n v="0"/>
    <n v="0"/>
    <m/>
    <n v="0"/>
    <m/>
    <n v="412"/>
    <s v="2026-01-20T06:33:33.5400000Z"/>
    <s v="2026-01-30T10:21:12.3470000Z"/>
    <n v="151"/>
    <m/>
    <m/>
    <s v="2026-01-20T06:41:07.8770000Z"/>
    <s v="2026-01-20T06:41:07.8800000Z"/>
  </r>
  <r>
    <s v="T2-25_MDSDF407"/>
    <x v="14"/>
    <x v="1"/>
    <s v="Trimester 2"/>
    <x v="601"/>
    <s v="2025em1100474@bitspilani-digital.edu.in"/>
    <s v="2025EM1100474"/>
    <x v="0"/>
    <s v="MOUROUSHI HAZRA"/>
    <b v="1"/>
    <n v="4"/>
    <n v="71"/>
    <n v="5.6338028169014086E-2"/>
    <s v="Active"/>
    <x v="0"/>
    <n v="0"/>
    <n v="3"/>
    <n v="0"/>
    <s v="no 0% progess"/>
    <n v="0"/>
    <n v="0"/>
    <n v="0"/>
    <n v="0"/>
    <n v="0"/>
    <n v="0"/>
    <m/>
    <n v="0"/>
    <m/>
    <n v="438"/>
    <s v="2026-01-30T10:21:33.0530000Z"/>
    <s v="2026-01-30T10:21:12.3470000Z"/>
    <n v="151"/>
    <m/>
    <m/>
    <s v="2026-01-30T10:21:42.6030000Z"/>
    <s v="2026-01-30T10:21:42.6100000Z"/>
  </r>
  <r>
    <s v="T2-25_MDSDF418"/>
    <x v="15"/>
    <x v="1"/>
    <s v="Trimester 2"/>
    <x v="601"/>
    <s v="2025em1100474@bitspilani-digital.edu.in"/>
    <s v="2025EM1100474"/>
    <x v="0"/>
    <s v="MOUROUSHI HAZRA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1-30T10:21:12.3470000Z"/>
    <n v="151"/>
    <m/>
    <m/>
    <m/>
    <m/>
  </r>
  <r>
    <s v="T2-25_MDSDF418"/>
    <x v="15"/>
    <x v="1"/>
    <s v="Trimester 2"/>
    <x v="602"/>
    <s v="2025em1100475@bitspilani-digital.edu.in"/>
    <s v="2025EM1100475"/>
    <x v="0"/>
    <s v="TUSHAR RAGHAV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233"/>
    <s v="2026-01-19T07:01:26.2270000Z"/>
    <s v="2026-02-08T18:42:02.1070000Z"/>
    <n v="158"/>
    <m/>
    <m/>
    <m/>
    <m/>
  </r>
  <r>
    <s v="T2-25_MDSDF407"/>
    <x v="14"/>
    <x v="1"/>
    <s v="Trimester 2"/>
    <x v="602"/>
    <s v="2025em1100475@bitspilani-digital.edu.in"/>
    <s v="2025EM1100475"/>
    <x v="0"/>
    <s v="TUSHAR RAGHAV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325"/>
    <s v="2026-02-04T07:32:24.4330000Z"/>
    <s v="2026-02-08T18:42:02.1070000Z"/>
    <n v="158"/>
    <m/>
    <m/>
    <s v="2026-02-04T07:32:32.6270000Z"/>
    <s v="2026-02-04T07:32:32.6230000Z"/>
  </r>
  <r>
    <s v="T2-25_MDSDF405"/>
    <x v="13"/>
    <x v="1"/>
    <s v="Trimester 2"/>
    <x v="602"/>
    <s v="2025em1100475@bitspilani-digital.edu.in"/>
    <s v="2025EM1100475"/>
    <x v="0"/>
    <s v="TUSHAR RAGHAV"/>
    <b v="1"/>
    <n v="5"/>
    <n v="44"/>
    <n v="0.11363636363636363"/>
    <s v="Active"/>
    <x v="1"/>
    <n v="0"/>
    <n v="3"/>
    <n v="0"/>
    <s v="no 0% progess"/>
    <n v="0"/>
    <n v="0"/>
    <n v="0"/>
    <n v="0"/>
    <n v="0"/>
    <n v="0"/>
    <m/>
    <n v="0"/>
    <m/>
    <n v="595"/>
    <s v="2026-02-02T03:18:26.6630000Z"/>
    <s v="2026-02-08T18:42:02.1070000Z"/>
    <n v="158"/>
    <m/>
    <m/>
    <s v="2026-02-02T03:17:01.3470000Z"/>
    <s v="2026-02-02T03:17:01.3470000Z"/>
  </r>
  <r>
    <s v="T2-25_MDSDF401"/>
    <x v="9"/>
    <x v="1"/>
    <s v="Trimester 2"/>
    <x v="603"/>
    <s v="2025em1100476@bitspilani-digital.edu.in"/>
    <s v="2025EM1100476"/>
    <x v="0"/>
    <s v="SATISH K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331"/>
    <s v="2026-02-06T16:40:49.3930000Z"/>
    <s v="2026-02-09T04:31:32.7200000Z"/>
    <n v="164"/>
    <m/>
    <m/>
    <m/>
    <m/>
  </r>
  <r>
    <s v="T2-25_MDSDF403"/>
    <x v="12"/>
    <x v="1"/>
    <s v="Trimester 2"/>
    <x v="603"/>
    <s v="2025em1100476@bitspilani-digital.edu.in"/>
    <s v="2025EM1100476"/>
    <x v="0"/>
    <s v="SATISH K"/>
    <b v="1"/>
    <n v="19"/>
    <n v="42"/>
    <n v="0.45238095238095238"/>
    <s v="Active"/>
    <x v="1"/>
    <n v="0"/>
    <n v="4"/>
    <n v="0"/>
    <s v="no 0% progess"/>
    <n v="0"/>
    <n v="0"/>
    <n v="0"/>
    <n v="0"/>
    <n v="0"/>
    <n v="0"/>
    <m/>
    <n v="0"/>
    <m/>
    <n v="9344"/>
    <s v="2026-02-09T04:31:47.8070000Z"/>
    <s v="2026-02-09T04:31:32.7200000Z"/>
    <n v="164"/>
    <m/>
    <m/>
    <s v="2026-01-29T17:57:26.4330000Z"/>
    <s v="2026-02-09T04:31:37.1900000Z"/>
  </r>
  <r>
    <s v="T2-25_MDSDF404"/>
    <x v="10"/>
    <x v="1"/>
    <s v="Trimester 2"/>
    <x v="603"/>
    <s v="2025em1100476@bitspilani-digital.edu.in"/>
    <s v="2025EM1100476"/>
    <x v="0"/>
    <s v="SATISH K"/>
    <b v="1"/>
    <n v="27"/>
    <n v="85"/>
    <n v="0.31764705882352939"/>
    <s v="Active"/>
    <x v="1"/>
    <n v="0"/>
    <n v="4"/>
    <n v="0"/>
    <s v="no 0% progess"/>
    <n v="0"/>
    <n v="2"/>
    <n v="2"/>
    <n v="0"/>
    <n v="0"/>
    <n v="0"/>
    <m/>
    <n v="0"/>
    <m/>
    <n v="57196"/>
    <s v="2026-02-09T04:47:59.7000000Z"/>
    <s v="2026-02-09T04:31:32.7200000Z"/>
    <n v="164"/>
    <m/>
    <s v="2026-02-09T04:47:54.6270000Z"/>
    <m/>
    <m/>
  </r>
  <r>
    <s v="T2-25_MDSDF406"/>
    <x v="16"/>
    <x v="1"/>
    <s v="Trimester 2"/>
    <x v="603"/>
    <s v="2025em1100476@bitspilani-digital.edu.in"/>
    <s v="2025EM1100476"/>
    <x v="0"/>
    <s v="SATISH K"/>
    <b v="1"/>
    <n v="22"/>
    <n v="64"/>
    <n v="0.34375"/>
    <s v="Active"/>
    <x v="1"/>
    <n v="0"/>
    <n v="4"/>
    <n v="0"/>
    <s v="no 0% progess"/>
    <n v="0"/>
    <n v="0"/>
    <n v="0"/>
    <n v="0"/>
    <n v="0"/>
    <n v="0"/>
    <m/>
    <n v="0"/>
    <m/>
    <n v="12821"/>
    <s v="2026-01-26T04:11:25.9930000Z"/>
    <s v="2026-02-09T04:31:32.7200000Z"/>
    <n v="164"/>
    <m/>
    <m/>
    <m/>
    <m/>
  </r>
  <r>
    <s v="T2-25_MDSDF404"/>
    <x v="10"/>
    <x v="1"/>
    <s v="Trimester 2"/>
    <x v="604"/>
    <s v="2025em1100477@bitspilani-digital.edu.in"/>
    <s v="2025EM1100477"/>
    <x v="0"/>
    <s v="NITIN DAROCH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13:15:50.7330000Z"/>
    <s v="2026-02-08T13:08:15.5630000Z"/>
    <n v="55"/>
    <m/>
    <s v="2026-02-08T13:15:15.3770000Z"/>
    <m/>
    <m/>
  </r>
  <r>
    <s v="T2-25_MDSDF405"/>
    <x v="13"/>
    <x v="1"/>
    <s v="Trimester 2"/>
    <x v="604"/>
    <s v="2025em1100477@bitspilani-digital.edu.in"/>
    <s v="2025EM1100477"/>
    <x v="0"/>
    <s v="NITIN DAROCH"/>
    <b v="1"/>
    <n v="2"/>
    <n v="44"/>
    <n v="4.5454545454545456E-2"/>
    <s v="Active"/>
    <x v="0"/>
    <n v="0"/>
    <n v="4"/>
    <n v="0"/>
    <s v="no 0% progess"/>
    <n v="0"/>
    <n v="1"/>
    <n v="1"/>
    <n v="0"/>
    <n v="0"/>
    <n v="0"/>
    <m/>
    <n v="0"/>
    <m/>
    <n v="8"/>
    <s v="2026-02-08T13:30:15.8530000Z"/>
    <s v="2026-02-08T13:08:15.5630000Z"/>
    <n v="55"/>
    <m/>
    <s v="2026-02-08T13:30:08.1470000Z"/>
    <s v="2026-01-20T03:38:08.5730000Z"/>
    <s v="2026-01-20T03:38:08.5830000Z"/>
  </r>
  <r>
    <s v="T2-25_MDSDF407"/>
    <x v="14"/>
    <x v="1"/>
    <s v="Trimester 2"/>
    <x v="604"/>
    <s v="2025em1100477@bitspilani-digital.edu.in"/>
    <s v="2025EM1100477"/>
    <x v="0"/>
    <s v="NITIN DAROCH"/>
    <b v="1"/>
    <n v="3"/>
    <n v="71"/>
    <n v="4.2253521126760563E-2"/>
    <s v="Active"/>
    <x v="0"/>
    <n v="0"/>
    <n v="4"/>
    <n v="0"/>
    <s v="no 0% progess"/>
    <n v="0"/>
    <n v="1"/>
    <n v="1"/>
    <n v="0"/>
    <n v="0"/>
    <n v="0"/>
    <m/>
    <n v="0"/>
    <m/>
    <n v="23"/>
    <s v="2026-02-08T13:43:18.6700000Z"/>
    <s v="2026-02-08T13:08:15.5630000Z"/>
    <n v="55"/>
    <m/>
    <s v="2026-02-08T13:43:12.3330000Z"/>
    <s v="2026-01-28T10:45:30.2470000Z"/>
    <s v="2026-01-28T10:45:30.2600000Z"/>
  </r>
  <r>
    <s v="T2-25_MDSDF418"/>
    <x v="15"/>
    <x v="1"/>
    <s v="Trimester 2"/>
    <x v="604"/>
    <s v="2025em1100477@bitspilani-digital.edu.in"/>
    <s v="2025EM1100477"/>
    <x v="0"/>
    <s v="NITIN DAROCH"/>
    <b v="1"/>
    <n v="0"/>
    <n v="67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3:09:41.4400000Z"/>
    <s v="2026-02-08T13:08:15.5630000Z"/>
    <n v="55"/>
    <m/>
    <m/>
    <m/>
    <m/>
  </r>
  <r>
    <s v="T2-25_MDSDF418"/>
    <x v="15"/>
    <x v="1"/>
    <s v="Trimester 2"/>
    <x v="605"/>
    <s v="2025em1100478@bitspilani-digital.edu.in"/>
    <s v="2025EM1100478"/>
    <x v="0"/>
    <s v="ANUJ KUMAR VERMA"/>
    <b v="1"/>
    <n v="22"/>
    <n v="67"/>
    <n v="0.32835820895522388"/>
    <s v="Active"/>
    <x v="1"/>
    <n v="0"/>
    <n v="3"/>
    <n v="0"/>
    <s v="no 0% progess"/>
    <n v="0"/>
    <n v="1"/>
    <n v="1"/>
    <n v="0"/>
    <n v="0"/>
    <n v="0"/>
    <m/>
    <n v="0"/>
    <m/>
    <n v="7586"/>
    <s v="2026-02-08T05:47:34.1400000Z"/>
    <s v="2026-02-08T05:12:20.1570000Z"/>
    <n v="224"/>
    <m/>
    <s v="2026-02-08T05:28:51.5000000Z"/>
    <m/>
    <m/>
  </r>
  <r>
    <s v="T2-25_MDSDF407"/>
    <x v="14"/>
    <x v="1"/>
    <s v="Trimester 2"/>
    <x v="605"/>
    <s v="2025em1100478@bitspilani-digital.edu.in"/>
    <s v="2025EM1100478"/>
    <x v="0"/>
    <s v="ANUJ KUMAR VERMA"/>
    <b v="1"/>
    <n v="56"/>
    <n v="71"/>
    <n v="0.78873239436619713"/>
    <s v="Active"/>
    <x v="1"/>
    <n v="0"/>
    <n v="3"/>
    <n v="0"/>
    <s v="no 0% progess"/>
    <n v="0"/>
    <n v="14"/>
    <n v="14"/>
    <n v="0"/>
    <n v="0"/>
    <n v="0"/>
    <m/>
    <n v="0"/>
    <m/>
    <n v="18378"/>
    <s v="2026-02-08T05:31:09.2470000Z"/>
    <s v="2026-02-08T05:12:20.1570000Z"/>
    <n v="224"/>
    <m/>
    <s v="2026-02-08T05:25:47.2130000Z"/>
    <s v="2026-02-05T13:51:34.3700000Z"/>
    <s v="2026-02-05T13:51:34.3670000Z"/>
  </r>
  <r>
    <s v="T2-25_MDSDF405"/>
    <x v="13"/>
    <x v="1"/>
    <s v="Trimester 2"/>
    <x v="605"/>
    <s v="2025em1100478@bitspilani-digital.edu.in"/>
    <s v="2025EM1100478"/>
    <x v="0"/>
    <s v="ANUJ KUMAR VERMA"/>
    <b v="1"/>
    <n v="31"/>
    <n v="44"/>
    <n v="0.70454545454545459"/>
    <s v="Active"/>
    <x v="1"/>
    <n v="0"/>
    <n v="3"/>
    <n v="0"/>
    <s v="no 0% progess"/>
    <n v="0"/>
    <n v="5"/>
    <n v="5"/>
    <n v="0"/>
    <n v="0"/>
    <n v="0"/>
    <m/>
    <n v="0"/>
    <m/>
    <n v="10111"/>
    <s v="2026-02-08T05:18:41.1470000Z"/>
    <s v="2026-02-08T05:12:20.1570000Z"/>
    <n v="224"/>
    <m/>
    <s v="2026-02-08T05:18:25.2800000Z"/>
    <s v="2026-02-05T12:43:53.5800000Z"/>
    <s v="2026-02-05T12:44:18.0930000Z"/>
  </r>
  <r>
    <s v="T2-25_MDSDF405"/>
    <x v="13"/>
    <x v="1"/>
    <s v="Trimester 2"/>
    <x v="606"/>
    <s v="2025em1100479@bitspilani-digital.edu.in"/>
    <s v="2025EM1100479"/>
    <x v="0"/>
    <s v="ALEENA ROY"/>
    <b v="1"/>
    <n v="1"/>
    <n v="44"/>
    <n v="2.2727272727272728E-2"/>
    <s v="Active"/>
    <x v="0"/>
    <n v="0"/>
    <n v="3"/>
    <n v="0"/>
    <s v="no 0% progess"/>
    <n v="0"/>
    <n v="0"/>
    <n v="0"/>
    <n v="0"/>
    <n v="0"/>
    <n v="0"/>
    <m/>
    <n v="0"/>
    <m/>
    <n v="0"/>
    <s v="2026-02-06T15:32:14.3500000Z"/>
    <s v="2026-02-09T03:00:12.1730000Z"/>
    <n v="207"/>
    <m/>
    <m/>
    <m/>
    <m/>
  </r>
  <r>
    <s v="T2-25_MDSDF407"/>
    <x v="14"/>
    <x v="1"/>
    <s v="Trimester 2"/>
    <x v="606"/>
    <s v="2025em1100479@bitspilani-digital.edu.in"/>
    <s v="2025EM1100479"/>
    <x v="0"/>
    <s v="ALEENA ROY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266"/>
    <s v="2026-02-06T15:31:27.8900000Z"/>
    <s v="2026-02-09T03:00:12.1730000Z"/>
    <n v="207"/>
    <m/>
    <m/>
    <s v="2026-01-18T03:21:00.4130000Z"/>
    <s v="2026-01-18T03:21:00.4000000Z"/>
  </r>
  <r>
    <s v="T2-25_MDSDF418"/>
    <x v="15"/>
    <x v="1"/>
    <s v="Trimester 2"/>
    <x v="606"/>
    <s v="2025em1100479@bitspilani-digital.edu.in"/>
    <s v="2025EM1100479"/>
    <x v="0"/>
    <s v="ALEENA ROY"/>
    <b v="1"/>
    <n v="7"/>
    <n v="67"/>
    <n v="0.1044776119402985"/>
    <s v="Active"/>
    <x v="1"/>
    <n v="0"/>
    <n v="3"/>
    <n v="0"/>
    <s v="no 0% progess"/>
    <n v="0"/>
    <n v="0"/>
    <n v="0"/>
    <n v="0"/>
    <n v="0"/>
    <n v="0"/>
    <m/>
    <n v="0"/>
    <m/>
    <n v="5481"/>
    <s v="2026-02-09T03:05:58.2570000Z"/>
    <s v="2026-02-09T03:00:12.1730000Z"/>
    <n v="207"/>
    <m/>
    <m/>
    <m/>
    <m/>
  </r>
  <r>
    <s v="T2-25_MDSDF418"/>
    <x v="15"/>
    <x v="1"/>
    <s v="Trimester 2"/>
    <x v="607"/>
    <s v="2025em1100480@bitspilani-digital.edu.in"/>
    <s v="2025EM1100480"/>
    <x v="0"/>
    <s v="ANITHA P"/>
    <b v="1"/>
    <n v="56"/>
    <n v="67"/>
    <n v="0.83582089552238803"/>
    <s v="Active"/>
    <x v="1"/>
    <n v="0"/>
    <n v="3"/>
    <n v="0"/>
    <s v="no 0% progess"/>
    <n v="0"/>
    <n v="11"/>
    <n v="11"/>
    <n v="2"/>
    <n v="0"/>
    <n v="0"/>
    <s v="2026-01-20T01:01:18.4900000Z"/>
    <n v="0"/>
    <m/>
    <n v="36884"/>
    <s v="2026-01-29T00:48:05.2000000Z"/>
    <s v="2026-02-05T07:39:56.9000000Z"/>
    <n v="286"/>
    <m/>
    <s v="2026-01-28T21:40:18.2730000Z"/>
    <m/>
    <m/>
  </r>
  <r>
    <s v="T2-25_MDSDF407"/>
    <x v="14"/>
    <x v="1"/>
    <s v="Trimester 2"/>
    <x v="607"/>
    <s v="2025em1100480@bitspilani-digital.edu.in"/>
    <s v="2025EM1100480"/>
    <x v="0"/>
    <s v="ANITHA P"/>
    <b v="1"/>
    <n v="62"/>
    <n v="71"/>
    <n v="0.87323943661971826"/>
    <s v="Active"/>
    <x v="1"/>
    <n v="0"/>
    <n v="3"/>
    <n v="0"/>
    <s v="no 0% progess"/>
    <n v="0"/>
    <n v="21"/>
    <n v="22"/>
    <n v="0"/>
    <n v="0"/>
    <n v="0"/>
    <m/>
    <n v="0"/>
    <m/>
    <n v="42565"/>
    <s v="2026-01-29T23:47:22.3800000Z"/>
    <s v="2026-02-05T07:39:56.9000000Z"/>
    <n v="286"/>
    <m/>
    <s v="2026-01-29T23:47:15.3900000Z"/>
    <s v="2026-01-29T23:47:43.5170000Z"/>
    <s v="2026-01-29T23:47:43.5170000Z"/>
  </r>
  <r>
    <s v="T2-25_MDSDF405"/>
    <x v="13"/>
    <x v="1"/>
    <s v="Trimester 2"/>
    <x v="607"/>
    <s v="2025em1100480@bitspilani-digital.edu.in"/>
    <s v="2025EM1100480"/>
    <x v="0"/>
    <s v="ANITHA P"/>
    <b v="1"/>
    <n v="34"/>
    <n v="44"/>
    <n v="0.77272727272727271"/>
    <s v="Active"/>
    <x v="1"/>
    <n v="0"/>
    <n v="3"/>
    <n v="0"/>
    <s v="no 0% progess"/>
    <n v="0"/>
    <n v="12"/>
    <n v="13"/>
    <n v="1"/>
    <n v="0"/>
    <n v="0"/>
    <s v="2026-01-20T23:39:10.9830000Z"/>
    <n v="0"/>
    <m/>
    <n v="20601"/>
    <s v="2026-01-27T21:04:55.2700000Z"/>
    <s v="2026-02-05T07:39:56.9000000Z"/>
    <n v="286"/>
    <m/>
    <s v="2026-01-27T21:04:50.8230000Z"/>
    <s v="2026-01-27T20:50:49.3470000Z"/>
    <s v="2026-01-27T20:50:49.3530000Z"/>
  </r>
  <r>
    <s v="T2-25_MDSDF405"/>
    <x v="13"/>
    <x v="1"/>
    <s v="Trimester 2"/>
    <x v="608"/>
    <s v="2025em1100481@bitspilani-digital.edu.in"/>
    <s v="2025EM1100481"/>
    <x v="0"/>
    <s v="PARTHIBAN P"/>
    <b v="1"/>
    <n v="39"/>
    <n v="44"/>
    <n v="0.88636363636363635"/>
    <s v="Active"/>
    <x v="1"/>
    <n v="0"/>
    <n v="3"/>
    <n v="0"/>
    <s v="no 0% progess"/>
    <n v="0"/>
    <n v="12"/>
    <n v="12"/>
    <n v="0"/>
    <n v="0"/>
    <n v="0"/>
    <m/>
    <n v="0"/>
    <m/>
    <n v="55374"/>
    <s v="2026-02-05T07:23:18.9100000Z"/>
    <s v="2026-02-09T05:47:04.5870000Z"/>
    <n v="218"/>
    <m/>
    <s v="2026-02-05T07:23:13.8400000Z"/>
    <s v="2026-02-01T09:12:34.4500000Z"/>
    <s v="2026-02-05T04:53:21.8570000Z"/>
  </r>
  <r>
    <s v="T2-25_MDSDF407"/>
    <x v="14"/>
    <x v="1"/>
    <s v="Trimester 2"/>
    <x v="608"/>
    <s v="2025em1100481@bitspilani-digital.edu.in"/>
    <s v="2025EM1100481"/>
    <x v="0"/>
    <s v="PARTHIBAN P"/>
    <b v="1"/>
    <n v="7"/>
    <n v="71"/>
    <n v="9.8591549295774641E-2"/>
    <s v="Active"/>
    <x v="0"/>
    <n v="0"/>
    <n v="3"/>
    <n v="0"/>
    <s v="no 0% progess"/>
    <n v="0"/>
    <n v="0"/>
    <n v="0"/>
    <n v="0"/>
    <n v="0"/>
    <n v="0"/>
    <m/>
    <n v="0"/>
    <m/>
    <n v="743"/>
    <s v="2026-01-29T05:04:55.2070000Z"/>
    <s v="2026-02-09T05:47:04.5870000Z"/>
    <n v="218"/>
    <m/>
    <m/>
    <s v="2026-01-18T14:08:20.5270000Z"/>
    <s v="2026-01-18T14:08:20.5130000Z"/>
  </r>
  <r>
    <s v="T2-25_MDSDF418"/>
    <x v="15"/>
    <x v="1"/>
    <s v="Trimester 2"/>
    <x v="608"/>
    <s v="2025em1100481@bitspilani-digital.edu.in"/>
    <s v="2025EM1100481"/>
    <x v="0"/>
    <s v="PARTHIBAN P"/>
    <b v="1"/>
    <n v="3"/>
    <n v="67"/>
    <n v="4.4776119402985072E-2"/>
    <s v="Active"/>
    <x v="0"/>
    <n v="0"/>
    <n v="3"/>
    <n v="0"/>
    <s v="no 0% progess"/>
    <n v="0"/>
    <n v="0"/>
    <n v="0"/>
    <n v="0"/>
    <n v="0"/>
    <n v="0"/>
    <m/>
    <n v="0"/>
    <m/>
    <n v="539"/>
    <s v="2026-01-26T07:59:38.1430000Z"/>
    <s v="2026-02-09T05:47:04.5870000Z"/>
    <n v="218"/>
    <m/>
    <m/>
    <m/>
    <m/>
  </r>
  <r>
    <s v="T2-25_MDSDF418"/>
    <x v="15"/>
    <x v="1"/>
    <s v="Trimester 2"/>
    <x v="609"/>
    <s v="2025em1100482@bitspilani-digital.edu.in"/>
    <s v="2025EM1100482"/>
    <x v="0"/>
    <s v="VIJAYA RAJESHWARI M"/>
    <b v="1"/>
    <n v="6"/>
    <n v="67"/>
    <n v="8.9552238805970144E-2"/>
    <s v="Active"/>
    <x v="0"/>
    <n v="0"/>
    <n v="3"/>
    <n v="0"/>
    <s v="no 0% progess"/>
    <n v="0"/>
    <n v="1"/>
    <n v="1"/>
    <n v="0"/>
    <n v="0"/>
    <n v="0"/>
    <m/>
    <n v="0"/>
    <m/>
    <n v="1185"/>
    <s v="2026-02-09T05:41:06.1500000Z"/>
    <s v="2026-02-09T05:08:04.4800000Z"/>
    <n v="129"/>
    <m/>
    <s v="2026-02-09T05:40:54.6870000Z"/>
    <m/>
    <m/>
  </r>
  <r>
    <s v="T2-25_MDSDF407"/>
    <x v="14"/>
    <x v="1"/>
    <s v="Trimester 2"/>
    <x v="609"/>
    <s v="2025em1100482@bitspilani-digital.edu.in"/>
    <s v="2025EM1100482"/>
    <x v="0"/>
    <s v="VIJAYA RAJESHWARI M"/>
    <b v="1"/>
    <n v="24"/>
    <n v="71"/>
    <n v="0.3380281690140845"/>
    <s v="Active"/>
    <x v="1"/>
    <n v="0"/>
    <n v="3"/>
    <n v="0"/>
    <s v="no 0% progess"/>
    <n v="0"/>
    <n v="8"/>
    <n v="10"/>
    <n v="0"/>
    <n v="0"/>
    <n v="0"/>
    <m/>
    <n v="0"/>
    <m/>
    <n v="26448"/>
    <s v="2026-02-09T05:33:45.5400000Z"/>
    <s v="2026-02-09T05:08:04.4800000Z"/>
    <n v="129"/>
    <m/>
    <s v="2026-02-09T05:33:25.3270000Z"/>
    <s v="2026-01-27T02:02:18.4800000Z"/>
    <s v="2026-02-07T14:17:31.3500000Z"/>
  </r>
  <r>
    <s v="T2-25_MDSDF405"/>
    <x v="13"/>
    <x v="1"/>
    <s v="Trimester 2"/>
    <x v="609"/>
    <s v="2025em1100482@bitspilani-digital.edu.in"/>
    <s v="2025EM1100482"/>
    <x v="0"/>
    <s v="VIJAYA RAJESHWARI M"/>
    <b v="1"/>
    <n v="11"/>
    <n v="44"/>
    <n v="0.25"/>
    <s v="Active"/>
    <x v="1"/>
    <n v="0"/>
    <n v="3"/>
    <n v="0"/>
    <s v="no 0% progess"/>
    <n v="0"/>
    <n v="2"/>
    <n v="2"/>
    <n v="0"/>
    <n v="0"/>
    <n v="0"/>
    <m/>
    <n v="0"/>
    <m/>
    <n v="10013"/>
    <s v="2026-02-09T05:18:15.2700000Z"/>
    <s v="2026-02-09T05:08:04.4800000Z"/>
    <n v="129"/>
    <m/>
    <s v="2026-02-09T05:17:37.2200000Z"/>
    <s v="2026-01-24T06:16:09.9300000Z"/>
    <s v="2026-02-07T14:22:05.7770000Z"/>
  </r>
  <r>
    <s v="T2-25_BDSDF113"/>
    <x v="6"/>
    <x v="0"/>
    <s v="Trimester 2"/>
    <x v="610"/>
    <s v="2025eb1100317@bitspilani-digital.edu.in"/>
    <s v="2025EB1100317"/>
    <x v="0"/>
    <s v="SANTOSH RANJAN JENA"/>
    <b v="1"/>
    <n v="5"/>
    <n v="86"/>
    <n v="5.8139534883720929E-2"/>
    <s v="Active"/>
    <x v="0"/>
    <n v="0"/>
    <n v="4"/>
    <n v="0"/>
    <s v="no 0% progess"/>
    <n v="0"/>
    <n v="0"/>
    <n v="0"/>
    <n v="0"/>
    <n v="0"/>
    <n v="0"/>
    <m/>
    <n v="0"/>
    <m/>
    <n v="369"/>
    <s v="2026-02-07T07:22:04.7930000Z"/>
    <s v="2026-02-09T04:30:12.7670000Z"/>
    <n v="56"/>
    <m/>
    <m/>
    <s v="2026-02-07T07:14:05.1700000Z"/>
    <s v="2026-02-07T07:21:39.7070000Z"/>
  </r>
  <r>
    <s v="T2-25_BDSDF114"/>
    <x v="5"/>
    <x v="0"/>
    <s v="Trimester 2"/>
    <x v="610"/>
    <s v="2025eb1100317@bitspilani-digital.edu.in"/>
    <s v="2025EB1100317"/>
    <x v="0"/>
    <s v="SANTOSH RANJAN JENA"/>
    <b v="1"/>
    <n v="41"/>
    <n v="61"/>
    <n v="0.67213114754098358"/>
    <s v="Active"/>
    <x v="1"/>
    <n v="0"/>
    <n v="4"/>
    <n v="0"/>
    <s v="no 0% progess"/>
    <n v="0"/>
    <n v="11"/>
    <n v="12"/>
    <n v="0"/>
    <n v="0"/>
    <n v="0"/>
    <m/>
    <n v="0"/>
    <m/>
    <n v="20300"/>
    <s v="2026-02-06T16:22:15.3930000Z"/>
    <s v="2026-02-09T04:30:12.7670000Z"/>
    <n v="56"/>
    <m/>
    <s v="2026-02-06T16:21:57.6430000Z"/>
    <s v="2026-02-06T16:12:00.4700000Z"/>
    <s v="2026-02-06T16:12:00.4670000Z"/>
  </r>
  <r>
    <s v="T2-25_BDSDF108"/>
    <x v="4"/>
    <x v="0"/>
    <s v="Trimester 2"/>
    <x v="610"/>
    <s v="2025eb1100317@bitspilani-digital.edu.in"/>
    <s v="2025EB1100317"/>
    <x v="0"/>
    <s v="SANTOSH RANJAN JENA"/>
    <b v="1"/>
    <n v="23"/>
    <n v="88"/>
    <n v="0.26136363636363635"/>
    <s v="Active"/>
    <x v="1"/>
    <n v="0"/>
    <n v="4"/>
    <n v="0"/>
    <s v="no 0% progess"/>
    <n v="0"/>
    <n v="6"/>
    <n v="6"/>
    <n v="0"/>
    <n v="0"/>
    <n v="0"/>
    <m/>
    <n v="0"/>
    <m/>
    <n v="7783"/>
    <s v="2026-02-09T05:52:54.1400000Z"/>
    <s v="2026-02-09T04:30:12.7670000Z"/>
    <n v="56"/>
    <m/>
    <s v="2026-02-09T05:52:48.2830000Z"/>
    <s v="2026-02-09T06:14:29.5300000Z"/>
    <s v="2026-02-09T06:14:29.5300000Z"/>
  </r>
  <r>
    <s v="T2-25_BDSDF101"/>
    <x v="7"/>
    <x v="0"/>
    <s v="Trimester 2"/>
    <x v="610"/>
    <s v="2025eb1100317@bitspilani-digital.edu.in"/>
    <s v="2025EB1100317"/>
    <x v="0"/>
    <s v="SANTOSH RANJAN JEN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30:12.7670000Z"/>
    <n v="56"/>
    <m/>
    <m/>
    <m/>
    <m/>
  </r>
  <r>
    <s v="T2-25_BDSDF106"/>
    <x v="0"/>
    <x v="0"/>
    <s v="Trimester 2"/>
    <x v="611"/>
    <s v="2025eb1100318@bitspilani-digital.edu.in"/>
    <s v="2025EB1100318"/>
    <x v="0"/>
    <s v="PAWAR NARAYAN GOVIND"/>
    <b v="1"/>
    <n v="4"/>
    <n v="93"/>
    <n v="4.3010752688172046E-2"/>
    <s v="Active"/>
    <x v="0"/>
    <n v="0"/>
    <n v="4"/>
    <n v="0"/>
    <s v="no 0% progess"/>
    <n v="0"/>
    <n v="1"/>
    <n v="1"/>
    <n v="0"/>
    <n v="0"/>
    <n v="0"/>
    <m/>
    <n v="0"/>
    <m/>
    <n v="1989"/>
    <s v="2026-02-08T10:16:10.4900000Z"/>
    <s v="2026-02-08T18:41:15.5100000Z"/>
    <n v="313"/>
    <m/>
    <s v="2026-02-08T10:16:00.6370000Z"/>
    <s v="2026-01-23T12:36:17.0570000Z"/>
    <s v="2026-01-23T12:36:17.0730000Z"/>
  </r>
  <r>
    <s v="T2-25_BDSDF102"/>
    <x v="1"/>
    <x v="0"/>
    <s v="Trimester 2"/>
    <x v="611"/>
    <s v="2025eb1100318@bitspilani-digital.edu.in"/>
    <s v="2025EB1100318"/>
    <x v="0"/>
    <s v="PAWAR NARAYAN GOVIND"/>
    <b v="1"/>
    <n v="8"/>
    <n v="84"/>
    <n v="9.5238095238095233E-2"/>
    <s v="Active"/>
    <x v="0"/>
    <n v="0"/>
    <n v="4"/>
    <n v="0"/>
    <s v="no 0% progess"/>
    <n v="0"/>
    <n v="1"/>
    <n v="1"/>
    <n v="0"/>
    <n v="0"/>
    <n v="0"/>
    <m/>
    <n v="0"/>
    <m/>
    <n v="1854"/>
    <s v="2026-02-08T10:19:57.4830000Z"/>
    <s v="2026-02-08T18:41:15.5100000Z"/>
    <n v="313"/>
    <m/>
    <s v="2026-02-08T10:19:05.6670000Z"/>
    <m/>
    <m/>
  </r>
  <r>
    <s v="T2-25_BDSDF107"/>
    <x v="2"/>
    <x v="0"/>
    <s v="Trimester 2"/>
    <x v="611"/>
    <s v="2025eb1100318@bitspilani-digital.edu.in"/>
    <s v="2025EB1100318"/>
    <x v="0"/>
    <s v="PAWAR NARAYAN GOVIND"/>
    <b v="1"/>
    <n v="20"/>
    <n v="41"/>
    <n v="0.48780487804878048"/>
    <s v="Active"/>
    <x v="1"/>
    <n v="0"/>
    <n v="4"/>
    <n v="0"/>
    <s v="no 0% progess"/>
    <n v="0"/>
    <n v="4"/>
    <n v="4"/>
    <n v="0"/>
    <n v="0"/>
    <n v="0"/>
    <m/>
    <n v="0"/>
    <m/>
    <n v="4655"/>
    <s v="2026-02-06T22:18:23.2870000Z"/>
    <s v="2026-02-08T18:41:15.5100000Z"/>
    <n v="313"/>
    <m/>
    <s v="2026-02-06T22:18:14.0970000Z"/>
    <m/>
    <m/>
  </r>
  <r>
    <s v="T2-25_BDSDF110"/>
    <x v="3"/>
    <x v="0"/>
    <s v="Trimester 2"/>
    <x v="611"/>
    <s v="2025eb1100318@bitspilani-digital.edu.in"/>
    <s v="2025EB1100318"/>
    <x v="0"/>
    <s v="PAWAR NARAYAN GOVIND"/>
    <b v="1"/>
    <n v="25"/>
    <n v="46"/>
    <n v="0.54347826086956519"/>
    <s v="Active"/>
    <x v="1"/>
    <n v="0"/>
    <n v="4"/>
    <n v="0"/>
    <s v="no 0% progess"/>
    <n v="0"/>
    <n v="4"/>
    <n v="5"/>
    <n v="0"/>
    <n v="0"/>
    <n v="0"/>
    <m/>
    <n v="0"/>
    <m/>
    <n v="4748"/>
    <s v="2026-02-08T10:13:22.7570000Z"/>
    <s v="2026-02-08T18:41:15.5100000Z"/>
    <n v="313"/>
    <m/>
    <s v="2026-02-08T10:13:18.6530000Z"/>
    <s v="2026-01-30T16:26:24.9930000Z"/>
    <s v="2026-01-30T16:26:24.9930000Z"/>
  </r>
  <r>
    <s v="T2-25_MDSDF405"/>
    <x v="13"/>
    <x v="1"/>
    <s v="Trimester 2"/>
    <x v="612"/>
    <s v="2025em1100484@bitspilani-digital.edu.in"/>
    <s v="2025EM1100484"/>
    <x v="0"/>
    <s v="SYED AASIM HUSSAIN J"/>
    <b v="1"/>
    <n v="1"/>
    <n v="44"/>
    <n v="2.2727272727272728E-2"/>
    <s v="Active"/>
    <x v="0"/>
    <n v="0"/>
    <n v="3"/>
    <n v="0"/>
    <s v="no 0% progess"/>
    <n v="0"/>
    <n v="1"/>
    <n v="1"/>
    <n v="0"/>
    <n v="0"/>
    <n v="0"/>
    <m/>
    <n v="0"/>
    <m/>
    <n v="0"/>
    <s v="2026-02-08T10:40:14.7270000Z"/>
    <s v="2026-02-08T10:25:53.1400000Z"/>
    <n v="68"/>
    <m/>
    <s v="2026-02-08T10:40:08.3430000Z"/>
    <m/>
    <m/>
  </r>
  <r>
    <s v="T2-25_MDSDF407"/>
    <x v="14"/>
    <x v="1"/>
    <s v="Trimester 2"/>
    <x v="612"/>
    <s v="2025em1100484@bitspilani-digital.edu.in"/>
    <s v="2025EM1100484"/>
    <x v="0"/>
    <s v="SYED AASIM HUSSAIN J"/>
    <b v="1"/>
    <n v="1"/>
    <n v="71"/>
    <n v="1.4084507042253521E-2"/>
    <s v="Active"/>
    <x v="0"/>
    <n v="0"/>
    <n v="3"/>
    <n v="0"/>
    <s v="no 0% progess"/>
    <n v="0"/>
    <n v="1"/>
    <n v="1"/>
    <n v="0"/>
    <n v="0"/>
    <n v="0"/>
    <m/>
    <n v="0"/>
    <m/>
    <n v="0"/>
    <s v="2026-02-08T10:43:26.6200000Z"/>
    <s v="2026-02-08T10:25:53.1400000Z"/>
    <n v="68"/>
    <m/>
    <s v="2026-02-08T10:43:20.5400000Z"/>
    <m/>
    <m/>
  </r>
  <r>
    <s v="T2-25_MDSDF418"/>
    <x v="15"/>
    <x v="1"/>
    <s v="Trimester 2"/>
    <x v="612"/>
    <s v="2025em1100484@bitspilani-digital.edu.in"/>
    <s v="2025EM1100484"/>
    <x v="0"/>
    <s v="SYED AASIM HUSSAIN J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10:45:37.9270000Z"/>
    <s v="2026-02-08T10:25:53.1400000Z"/>
    <n v="68"/>
    <m/>
    <s v="2026-02-08T10:45:34.8900000Z"/>
    <m/>
    <m/>
  </r>
  <r>
    <s v="T2-25_MDSDF418"/>
    <x v="15"/>
    <x v="1"/>
    <s v="Trimester 2"/>
    <x v="613"/>
    <s v="2025em1100485@bitspilani-digital.edu.in"/>
    <s v="2025EM1100485"/>
    <x v="0"/>
    <s v="DHARMA TEJA KOLLA"/>
    <b v="1"/>
    <n v="18"/>
    <n v="67"/>
    <n v="0.26865671641791045"/>
    <s v="Active"/>
    <x v="1"/>
    <n v="0"/>
    <n v="3"/>
    <n v="0"/>
    <s v="no 0% progess"/>
    <n v="0"/>
    <n v="1"/>
    <n v="1"/>
    <n v="0"/>
    <n v="0"/>
    <n v="2"/>
    <m/>
    <n v="0"/>
    <m/>
    <n v="12059"/>
    <s v="2026-02-08T23:19:13.3370000Z"/>
    <s v="2026-02-09T04:02:06.8000000Z"/>
    <n v="324"/>
    <m/>
    <s v="2026-02-08T23:19:06.8570000Z"/>
    <m/>
    <m/>
  </r>
  <r>
    <s v="T2-25_MDSDF407"/>
    <x v="14"/>
    <x v="1"/>
    <s v="Trimester 2"/>
    <x v="613"/>
    <s v="2025em1100485@bitspilani-digital.edu.in"/>
    <s v="2025EM1100485"/>
    <x v="0"/>
    <s v="DHARMA TEJA KOLLA"/>
    <b v="1"/>
    <n v="7"/>
    <n v="71"/>
    <n v="9.8591549295774641E-2"/>
    <s v="Active"/>
    <x v="0"/>
    <n v="0"/>
    <n v="3"/>
    <n v="0"/>
    <s v="no 0% progess"/>
    <n v="0"/>
    <n v="2"/>
    <n v="2"/>
    <n v="0"/>
    <n v="0"/>
    <n v="0"/>
    <m/>
    <n v="0"/>
    <m/>
    <n v="2898"/>
    <s v="2026-02-08T23:33:16.3870000Z"/>
    <s v="2026-02-09T04:02:06.8000000Z"/>
    <n v="324"/>
    <m/>
    <s v="2026-02-08T23:33:05.9400000Z"/>
    <s v="2026-02-07T05:36:50.4200000Z"/>
    <s v="2026-02-07T05:36:50.4170000Z"/>
  </r>
  <r>
    <s v="T2-25_MDSDF405"/>
    <x v="13"/>
    <x v="1"/>
    <s v="Trimester 2"/>
    <x v="613"/>
    <s v="2025em1100485@bitspilani-digital.edu.in"/>
    <s v="2025EM1100485"/>
    <x v="0"/>
    <s v="DHARMA TEJA KOLLA"/>
    <b v="1"/>
    <n v="60"/>
    <n v="44"/>
    <n v="1.3636363636363635"/>
    <s v="Active"/>
    <x v="1"/>
    <n v="0"/>
    <n v="3"/>
    <n v="0"/>
    <s v="no 0% progess"/>
    <n v="0"/>
    <n v="20"/>
    <n v="21"/>
    <n v="0"/>
    <n v="0"/>
    <n v="0"/>
    <m/>
    <n v="0"/>
    <m/>
    <n v="129055"/>
    <s v="2026-02-09T07:27:49.3900000Z"/>
    <s v="2026-02-09T04:02:06.8000000Z"/>
    <n v="324"/>
    <m/>
    <s v="2026-02-08T10:34:58.9530000Z"/>
    <s v="2026-02-08T09:08:17.2800000Z"/>
    <s v="2026-02-09T07:29:08.5070000Z"/>
  </r>
  <r>
    <s v="T2-25_MDSDF405"/>
    <x v="13"/>
    <x v="1"/>
    <s v="Trimester 2"/>
    <x v="614"/>
    <s v="2025em1100486@bitspilani-digital.edu.in"/>
    <s v="2025EM1100486"/>
    <x v="0"/>
    <s v="DALVI HARSHAL VIJAY DEEPA"/>
    <b v="1"/>
    <n v="2"/>
    <n v="44"/>
    <n v="4.5454545454545456E-2"/>
    <s v="Active"/>
    <x v="0"/>
    <n v="0"/>
    <n v="3"/>
    <n v="0"/>
    <s v="no 0% progess"/>
    <n v="0"/>
    <n v="1"/>
    <n v="1"/>
    <n v="0"/>
    <n v="0"/>
    <n v="0"/>
    <m/>
    <n v="0"/>
    <m/>
    <n v="13"/>
    <s v="2026-02-08T04:59:24.6170000Z"/>
    <s v="2026-02-08T04:52:08.6930000Z"/>
    <n v="170"/>
    <m/>
    <s v="2026-02-08T04:59:14.3730000Z"/>
    <m/>
    <m/>
  </r>
  <r>
    <s v="T2-25_MDSDF407"/>
    <x v="14"/>
    <x v="1"/>
    <s v="Trimester 2"/>
    <x v="614"/>
    <s v="2025em1100486@bitspilani-digital.edu.in"/>
    <s v="2025EM1100486"/>
    <x v="0"/>
    <s v="DALVI HARSHAL VIJAY DEEPA"/>
    <b v="1"/>
    <n v="10"/>
    <n v="71"/>
    <n v="0.14084507042253522"/>
    <s v="Active"/>
    <x v="1"/>
    <n v="0"/>
    <n v="3"/>
    <n v="0"/>
    <s v="no 0% progess"/>
    <n v="0"/>
    <n v="1"/>
    <n v="1"/>
    <n v="0"/>
    <n v="0"/>
    <n v="0"/>
    <m/>
    <n v="0"/>
    <m/>
    <n v="191"/>
    <s v="2026-02-08T05:39:47.4330000Z"/>
    <s v="2026-02-08T04:52:08.6930000Z"/>
    <n v="170"/>
    <m/>
    <s v="2026-02-08T05:35:50.0530000Z"/>
    <s v="2026-01-23T07:47:17.9400000Z"/>
    <s v="2026-01-23T07:47:17.9500000Z"/>
  </r>
  <r>
    <s v="T2-25_MDSDF418"/>
    <x v="15"/>
    <x v="1"/>
    <s v="Trimester 2"/>
    <x v="614"/>
    <s v="2025em1100486@bitspilani-digital.edu.in"/>
    <s v="2025EM1100486"/>
    <x v="0"/>
    <s v="DALVI HARSHAL VIJAY DEEPA"/>
    <b v="1"/>
    <n v="2"/>
    <n v="67"/>
    <n v="2.9850746268656716E-2"/>
    <s v="Active"/>
    <x v="0"/>
    <n v="0"/>
    <n v="3"/>
    <n v="0"/>
    <s v="no 0% progess"/>
    <n v="0"/>
    <n v="1"/>
    <n v="1"/>
    <n v="0"/>
    <n v="0"/>
    <n v="0"/>
    <m/>
    <n v="0"/>
    <m/>
    <n v="23"/>
    <s v="2026-02-08T05:39:39.9300000Z"/>
    <s v="2026-02-08T04:52:08.6930000Z"/>
    <n v="170"/>
    <m/>
    <s v="2026-02-08T05:25:31.0830000Z"/>
    <m/>
    <m/>
  </r>
  <r>
    <s v="T2-25_MDSDF418"/>
    <x v="15"/>
    <x v="1"/>
    <s v="Trimester 2"/>
    <x v="615"/>
    <s v="2025em1100488@bitspilani-digital.edu.in"/>
    <s v="2025EM1100488"/>
    <x v="0"/>
    <s v="ANSHUMAN OJHA"/>
    <b v="1"/>
    <n v="60"/>
    <n v="67"/>
    <n v="0.89552238805970152"/>
    <s v="Active"/>
    <x v="1"/>
    <n v="0"/>
    <n v="3"/>
    <n v="0"/>
    <s v="no 0% progess"/>
    <n v="0"/>
    <n v="11"/>
    <n v="11"/>
    <n v="0"/>
    <n v="0"/>
    <n v="0"/>
    <m/>
    <n v="0"/>
    <m/>
    <n v="25615"/>
    <s v="2026-02-08T14:25:41.2300000Z"/>
    <s v="2026-02-08T12:49:44.4870000Z"/>
    <n v="158"/>
    <m/>
    <s v="2026-02-08T14:25:27.6500000Z"/>
    <m/>
    <m/>
  </r>
  <r>
    <s v="T2-25_MDSDF407"/>
    <x v="14"/>
    <x v="1"/>
    <s v="Trimester 2"/>
    <x v="615"/>
    <s v="2025em1100488@bitspilani-digital.edu.in"/>
    <s v="2025EM1100488"/>
    <x v="0"/>
    <s v="ANSHUMAN OJHA"/>
    <b v="1"/>
    <n v="71"/>
    <n v="71"/>
    <n v="1"/>
    <s v="Active"/>
    <x v="1"/>
    <n v="0"/>
    <n v="3"/>
    <n v="0"/>
    <s v="no 0% progess"/>
    <n v="0"/>
    <n v="22"/>
    <n v="22"/>
    <n v="0"/>
    <n v="0"/>
    <n v="0"/>
    <m/>
    <n v="0"/>
    <m/>
    <n v="22439"/>
    <s v="2026-02-08T07:45:57.9330000Z"/>
    <s v="2026-02-08T12:49:44.4870000Z"/>
    <n v="158"/>
    <m/>
    <s v="2026-02-08T07:45:51.9970000Z"/>
    <s v="2026-02-05T18:10:44.5700000Z"/>
    <s v="2026-02-05T18:10:53.3500000Z"/>
  </r>
  <r>
    <s v="T2-25_MDSDF405"/>
    <x v="13"/>
    <x v="1"/>
    <s v="Trimester 2"/>
    <x v="615"/>
    <s v="2025em1100488@bitspilani-digital.edu.in"/>
    <s v="2025EM1100488"/>
    <x v="0"/>
    <s v="ANSHUMAN OJHA"/>
    <b v="1"/>
    <n v="39"/>
    <n v="44"/>
    <n v="0.88636363636363635"/>
    <s v="Active"/>
    <x v="1"/>
    <n v="0"/>
    <n v="3"/>
    <n v="0"/>
    <s v="no 0% progess"/>
    <n v="0"/>
    <n v="13"/>
    <n v="13"/>
    <n v="0"/>
    <n v="0"/>
    <n v="0"/>
    <m/>
    <n v="0"/>
    <m/>
    <n v="26313"/>
    <s v="2026-02-08T07:20:21.1770000Z"/>
    <s v="2026-02-08T12:49:44.4870000Z"/>
    <n v="158"/>
    <m/>
    <s v="2026-02-08T07:20:16.1530000Z"/>
    <s v="2026-02-08T04:36:54.4030000Z"/>
    <s v="2026-02-08T06:46:15.7300000Z"/>
  </r>
  <r>
    <s v="T2-25_MDSDF405"/>
    <x v="13"/>
    <x v="1"/>
    <s v="Trimester 2"/>
    <x v="616"/>
    <s v="2025em1100489@bitspilani-digital.edu.in"/>
    <s v="2025EM1100489"/>
    <x v="0"/>
    <s v="BRO ABHIRAM ANILKUMAR RATHI"/>
    <b v="1"/>
    <n v="4"/>
    <n v="44"/>
    <n v="9.0909090909090912E-2"/>
    <s v="Active"/>
    <x v="0"/>
    <n v="0"/>
    <n v="4"/>
    <n v="0"/>
    <s v="no 0% progess"/>
    <n v="0"/>
    <n v="0"/>
    <n v="0"/>
    <n v="0"/>
    <n v="0"/>
    <n v="0"/>
    <m/>
    <n v="0"/>
    <m/>
    <n v="84"/>
    <s v="2026-02-07T14:17:23.3030000Z"/>
    <s v="2026-02-08T18:42:59.0870000Z"/>
    <n v="210"/>
    <m/>
    <m/>
    <m/>
    <m/>
  </r>
  <r>
    <s v="T2-25_MDSDF407"/>
    <x v="14"/>
    <x v="1"/>
    <s v="Trimester 2"/>
    <x v="616"/>
    <s v="2025em1100489@bitspilani-digital.edu.in"/>
    <s v="2025EM1100489"/>
    <x v="0"/>
    <s v="BRO ABHIRAM ANILKUMAR RATHI"/>
    <b v="1"/>
    <n v="11"/>
    <n v="71"/>
    <n v="0.15492957746478872"/>
    <s v="Active"/>
    <x v="1"/>
    <n v="0"/>
    <n v="4"/>
    <n v="0"/>
    <s v="no 0% progess"/>
    <n v="0"/>
    <n v="0"/>
    <n v="0"/>
    <n v="0"/>
    <n v="0"/>
    <n v="0"/>
    <m/>
    <n v="0"/>
    <m/>
    <n v="14239"/>
    <s v="2026-02-06T14:06:17.8870000Z"/>
    <s v="2026-02-08T18:42:59.0870000Z"/>
    <n v="210"/>
    <m/>
    <m/>
    <s v="2026-01-30T14:13:24.4500000Z"/>
    <s v="2026-01-30T14:13:24.4370000Z"/>
  </r>
  <r>
    <s v="T2-25_MDSDF418"/>
    <x v="15"/>
    <x v="1"/>
    <s v="Trimester 2"/>
    <x v="616"/>
    <s v="2025em1100489@bitspilani-digital.edu.in"/>
    <s v="2025EM1100489"/>
    <x v="0"/>
    <s v="BRO ABHIRAM ANILKUMAR RATHI"/>
    <b v="1"/>
    <n v="10"/>
    <n v="67"/>
    <n v="0.14925373134328357"/>
    <s v="Active"/>
    <x v="1"/>
    <n v="0"/>
    <n v="4"/>
    <n v="0"/>
    <s v="no 0% progess"/>
    <n v="0"/>
    <n v="0"/>
    <n v="0"/>
    <n v="0"/>
    <n v="0"/>
    <n v="0"/>
    <m/>
    <n v="0"/>
    <m/>
    <n v="6216"/>
    <s v="2026-02-07T12:43:40.8670000Z"/>
    <s v="2026-02-08T18:42:59.0870000Z"/>
    <n v="210"/>
    <m/>
    <m/>
    <m/>
    <m/>
  </r>
  <r>
    <s v="T2-25_MDSDF406"/>
    <x v="16"/>
    <x v="1"/>
    <s v="Trimester 2"/>
    <x v="616"/>
    <s v="2025em1100489@bitspilani-digital.edu.in"/>
    <s v="2025EM1100489"/>
    <x v="0"/>
    <s v="BRO ABHIRAM ANILKUMAR RATHI"/>
    <b v="1"/>
    <n v="6"/>
    <n v="64"/>
    <n v="9.375E-2"/>
    <s v="Active"/>
    <x v="0"/>
    <n v="0"/>
    <n v="4"/>
    <n v="0"/>
    <s v="no 0% progess"/>
    <n v="0"/>
    <n v="0"/>
    <n v="0"/>
    <n v="0"/>
    <n v="0"/>
    <n v="0"/>
    <m/>
    <n v="0"/>
    <m/>
    <n v="683"/>
    <s v="2026-02-07T14:05:52.2670000Z"/>
    <s v="2026-02-08T18:42:59.0870000Z"/>
    <n v="210"/>
    <m/>
    <m/>
    <m/>
    <m/>
  </r>
  <r>
    <s v="T2-25_MDSDF418"/>
    <x v="15"/>
    <x v="1"/>
    <s v="Trimester 2"/>
    <x v="617"/>
    <s v="2025em1100490@bitspilani-digital.edu.in"/>
    <s v="2025EM1100490"/>
    <x v="0"/>
    <s v="AADITYA BUTOLA"/>
    <b v="1"/>
    <n v="22"/>
    <n v="67"/>
    <n v="0.32835820895522388"/>
    <s v="Active"/>
    <x v="1"/>
    <n v="0"/>
    <n v="3"/>
    <n v="0"/>
    <s v="no 0% progess"/>
    <n v="0"/>
    <n v="3"/>
    <n v="3"/>
    <n v="0"/>
    <n v="0"/>
    <n v="7"/>
    <m/>
    <n v="0"/>
    <m/>
    <n v="25071"/>
    <s v="2026-02-07T13:50:09.2270000Z"/>
    <s v="2026-02-08T18:35:16.5430000Z"/>
    <n v="354"/>
    <m/>
    <s v="2026-02-04T08:12:14.6330000Z"/>
    <m/>
    <m/>
  </r>
  <r>
    <s v="T2-25_MDSDF407"/>
    <x v="14"/>
    <x v="1"/>
    <s v="Trimester 2"/>
    <x v="617"/>
    <s v="2025em1100490@bitspilani-digital.edu.in"/>
    <s v="2025EM1100490"/>
    <x v="0"/>
    <s v="AADITYA BUTOLA"/>
    <b v="1"/>
    <n v="46"/>
    <n v="71"/>
    <n v="0.647887323943662"/>
    <s v="Active"/>
    <x v="1"/>
    <n v="0"/>
    <n v="3"/>
    <n v="0"/>
    <s v="no 0% progess"/>
    <n v="0"/>
    <n v="14"/>
    <n v="14"/>
    <n v="0"/>
    <n v="0"/>
    <n v="0"/>
    <m/>
    <n v="0"/>
    <m/>
    <n v="66119"/>
    <s v="2026-02-08T12:07:28.8400000Z"/>
    <s v="2026-02-08T18:35:16.5430000Z"/>
    <n v="354"/>
    <m/>
    <s v="2026-02-08T12:06:32.1570000Z"/>
    <s v="2026-02-08T11:18:10.4530000Z"/>
    <s v="2026-02-08T11:18:10.4330000Z"/>
  </r>
  <r>
    <s v="T2-25_MDSDF405"/>
    <x v="13"/>
    <x v="1"/>
    <s v="Trimester 2"/>
    <x v="617"/>
    <s v="2025em1100490@bitspilani-digital.edu.in"/>
    <s v="2025EM1100490"/>
    <x v="0"/>
    <s v="AADITYA BUTOLA"/>
    <b v="1"/>
    <n v="16"/>
    <n v="44"/>
    <n v="0.36363636363636365"/>
    <s v="Active"/>
    <x v="1"/>
    <n v="0"/>
    <n v="3"/>
    <n v="0"/>
    <s v="no 0% progess"/>
    <n v="0"/>
    <n v="5"/>
    <n v="5"/>
    <n v="0"/>
    <n v="0"/>
    <n v="0"/>
    <m/>
    <n v="0"/>
    <m/>
    <n v="23060"/>
    <s v="2026-02-08T09:14:01.0830000Z"/>
    <s v="2026-02-08T18:35:16.5430000Z"/>
    <n v="354"/>
    <m/>
    <s v="2026-02-08T04:20:47.7900000Z"/>
    <s v="2026-01-20T16:30:06.6900000Z"/>
    <s v="2026-01-20T16:30:06.7070000Z"/>
  </r>
  <r>
    <s v="T2-25_MDSDF405"/>
    <x v="13"/>
    <x v="1"/>
    <s v="Trimester 2"/>
    <x v="618"/>
    <s v="2025em1100494@bitspilani-digital.edu.in"/>
    <s v="2025EM1100494"/>
    <x v="0"/>
    <s v="ARYA NAGARAJAN"/>
    <b v="1"/>
    <n v="45"/>
    <n v="44"/>
    <n v="1.0227272727272727"/>
    <s v="Active"/>
    <x v="1"/>
    <n v="0"/>
    <n v="3"/>
    <n v="0"/>
    <s v="no 0% progess"/>
    <n v="0"/>
    <n v="16"/>
    <n v="16"/>
    <n v="0"/>
    <n v="0"/>
    <n v="0"/>
    <m/>
    <n v="0"/>
    <m/>
    <n v="948"/>
    <s v="2026-02-02T05:16:29.8800000Z"/>
    <s v="2026-02-07T13:14:48.1470000Z"/>
    <n v="144"/>
    <m/>
    <s v="2026-02-02T05:15:28.2400000Z"/>
    <s v="2026-02-02T05:13:03.1970000Z"/>
    <s v="2026-02-02T05:13:26.3370000Z"/>
  </r>
  <r>
    <s v="T2-25_MDSDF407"/>
    <x v="14"/>
    <x v="1"/>
    <s v="Trimester 2"/>
    <x v="618"/>
    <s v="2025em1100494@bitspilani-digital.edu.in"/>
    <s v="2025EM1100494"/>
    <x v="0"/>
    <s v="ARYA NAGARAJAN"/>
    <b v="1"/>
    <n v="46"/>
    <n v="71"/>
    <n v="0.647887323943662"/>
    <s v="Active"/>
    <x v="1"/>
    <n v="0"/>
    <n v="3"/>
    <n v="0"/>
    <s v="no 0% progess"/>
    <n v="0"/>
    <n v="14"/>
    <n v="14"/>
    <n v="0"/>
    <n v="0"/>
    <n v="0"/>
    <m/>
    <n v="0"/>
    <m/>
    <n v="908"/>
    <s v="2026-01-29T12:57:25.9430000Z"/>
    <s v="2026-02-07T13:14:48.1470000Z"/>
    <n v="144"/>
    <m/>
    <s v="2026-01-29T12:55:56.0170000Z"/>
    <s v="2026-01-29T12:56:49.4630000Z"/>
    <s v="2026-01-29T12:56:57.9470000Z"/>
  </r>
  <r>
    <s v="T2-25_MDSDF418"/>
    <x v="15"/>
    <x v="1"/>
    <s v="Trimester 2"/>
    <x v="618"/>
    <s v="2025em1100494@bitspilani-digital.edu.in"/>
    <s v="2025EM1100494"/>
    <x v="0"/>
    <s v="ARYA NAGARAJAN"/>
    <b v="1"/>
    <n v="39"/>
    <n v="67"/>
    <n v="0.58208955223880599"/>
    <s v="Active"/>
    <x v="1"/>
    <n v="0"/>
    <n v="3"/>
    <n v="0"/>
    <s v="no 0% progess"/>
    <n v="0"/>
    <n v="8"/>
    <n v="9"/>
    <n v="0"/>
    <n v="0"/>
    <n v="0"/>
    <m/>
    <n v="0"/>
    <m/>
    <n v="1324"/>
    <s v="2026-01-29T13:18:26.3930000Z"/>
    <s v="2026-02-07T13:14:48.1470000Z"/>
    <n v="144"/>
    <m/>
    <s v="2026-01-29T13:18:21.5730000Z"/>
    <m/>
    <m/>
  </r>
  <r>
    <s v="T2-25_BDSDF102"/>
    <x v="1"/>
    <x v="0"/>
    <s v="Trimester 2"/>
    <x v="619"/>
    <s v="2025eb1100320@bitspilani-digital.edu.in"/>
    <s v="2025EB1100320"/>
    <x v="0"/>
    <s v="SHINDE TANISHQ SANTOSH"/>
    <b v="1"/>
    <n v="32"/>
    <n v="84"/>
    <n v="0.38095238095238093"/>
    <s v="Active"/>
    <x v="1"/>
    <n v="0"/>
    <n v="4"/>
    <n v="0"/>
    <s v="no 0% progess"/>
    <n v="0"/>
    <n v="8"/>
    <n v="8"/>
    <n v="0"/>
    <n v="0"/>
    <n v="0"/>
    <m/>
    <n v="0"/>
    <m/>
    <n v="17058"/>
    <s v="2026-02-08T12:12:00.8370000Z"/>
    <s v="2026-02-08T12:02:30.4630000Z"/>
    <n v="269"/>
    <m/>
    <s v="2026-02-08T12:11:52.5130000Z"/>
    <m/>
    <m/>
  </r>
  <r>
    <s v="T2-25_BDSDF106"/>
    <x v="0"/>
    <x v="0"/>
    <s v="Trimester 2"/>
    <x v="619"/>
    <s v="2025eb1100320@bitspilani-digital.edu.in"/>
    <s v="2025EB1100320"/>
    <x v="0"/>
    <s v="SHINDE TANISHQ SANTOSH"/>
    <b v="1"/>
    <n v="1"/>
    <n v="93"/>
    <n v="1.0752688172043012E-2"/>
    <s v="Active"/>
    <x v="0"/>
    <n v="0"/>
    <n v="4"/>
    <n v="0"/>
    <s v="no 0% progess"/>
    <n v="0"/>
    <n v="1"/>
    <n v="1"/>
    <n v="0"/>
    <n v="0"/>
    <n v="0"/>
    <m/>
    <n v="0"/>
    <m/>
    <n v="0"/>
    <s v="2026-02-08T12:06:50.0370000Z"/>
    <s v="2026-02-08T12:02:30.4630000Z"/>
    <n v="269"/>
    <m/>
    <s v="2026-02-08T12:06:28.8030000Z"/>
    <m/>
    <m/>
  </r>
  <r>
    <s v="T2-25_BDSDF110"/>
    <x v="3"/>
    <x v="0"/>
    <s v="Trimester 2"/>
    <x v="619"/>
    <s v="2025eb1100320@bitspilani-digital.edu.in"/>
    <s v="2025EB1100320"/>
    <x v="0"/>
    <s v="SHINDE TANISHQ SANTOSH"/>
    <b v="1"/>
    <n v="1"/>
    <n v="46"/>
    <n v="2.1739130434782608E-2"/>
    <s v="Active"/>
    <x v="0"/>
    <n v="0"/>
    <n v="4"/>
    <n v="0"/>
    <s v="no 0% progess"/>
    <n v="0"/>
    <n v="1"/>
    <n v="1"/>
    <n v="0"/>
    <n v="0"/>
    <n v="0"/>
    <m/>
    <n v="0"/>
    <m/>
    <n v="0"/>
    <s v="2026-02-08T11:51:32.4570000Z"/>
    <s v="2026-02-08T12:02:30.4630000Z"/>
    <n v="269"/>
    <m/>
    <s v="2026-02-08T11:50:37.3270000Z"/>
    <m/>
    <m/>
  </r>
  <r>
    <s v="T2-25_BDSDF107"/>
    <x v="2"/>
    <x v="0"/>
    <s v="Trimester 2"/>
    <x v="619"/>
    <s v="2025eb1100320@bitspilani-digital.edu.in"/>
    <s v="2025EB1100320"/>
    <x v="0"/>
    <s v="SHINDE TANISHQ SANTOSH"/>
    <b v="1"/>
    <n v="32"/>
    <n v="41"/>
    <n v="0.78048780487804881"/>
    <s v="Active"/>
    <x v="1"/>
    <n v="0"/>
    <n v="4"/>
    <n v="0"/>
    <s v="no 0% progess"/>
    <n v="0"/>
    <n v="4"/>
    <n v="4"/>
    <n v="0"/>
    <n v="0"/>
    <n v="0"/>
    <m/>
    <n v="0"/>
    <m/>
    <n v="12598"/>
    <s v="2026-02-07T05:58:29.5070000Z"/>
    <s v="2026-02-08T12:02:30.4630000Z"/>
    <n v="269"/>
    <m/>
    <s v="2026-02-07T05:32:52.4100000Z"/>
    <m/>
    <m/>
  </r>
  <r>
    <s v="T2-25_BDSDF107"/>
    <x v="2"/>
    <x v="0"/>
    <s v="Trimester 2"/>
    <x v="620"/>
    <s v="2025eb1100321@bitspilani-digital.edu.in"/>
    <s v="2025EB1100321"/>
    <x v="0"/>
    <s v="VELPULA KOWSHIK MAHATHAMA"/>
    <b v="1"/>
    <n v="21"/>
    <n v="41"/>
    <n v="0.51219512195121952"/>
    <s v="Active"/>
    <x v="1"/>
    <n v="0"/>
    <n v="4"/>
    <n v="0"/>
    <s v="no 0% progess"/>
    <n v="0"/>
    <n v="2"/>
    <n v="2"/>
    <n v="0"/>
    <n v="0"/>
    <n v="1"/>
    <m/>
    <n v="0"/>
    <m/>
    <n v="20141"/>
    <s v="2026-02-09T06:26:09.9530000Z"/>
    <s v="2026-02-09T05:28:21.9700000Z"/>
    <n v="235"/>
    <m/>
    <s v="2026-02-08T15:23:46.1900000Z"/>
    <m/>
    <m/>
  </r>
  <r>
    <s v="T2-25_BDSDF110"/>
    <x v="3"/>
    <x v="0"/>
    <s v="Trimester 2"/>
    <x v="620"/>
    <s v="2025eb1100321@bitspilani-digital.edu.in"/>
    <s v="2025EB1100321"/>
    <x v="0"/>
    <s v="VELPULA KOWSHIK MAHATHAMA"/>
    <b v="1"/>
    <n v="5"/>
    <n v="46"/>
    <n v="0.10869565217391304"/>
    <s v="Active"/>
    <x v="1"/>
    <n v="0"/>
    <n v="4"/>
    <n v="0"/>
    <s v="no 0% progess"/>
    <n v="0"/>
    <n v="0"/>
    <n v="0"/>
    <n v="0"/>
    <n v="0"/>
    <n v="0"/>
    <m/>
    <n v="0"/>
    <m/>
    <n v="816"/>
    <s v="2026-02-06T15:45:35.8000000Z"/>
    <s v="2026-02-09T05:28:21.9700000Z"/>
    <n v="235"/>
    <m/>
    <m/>
    <s v="2026-01-21T04:19:07.8930000Z"/>
    <s v="2026-01-21T04:22:42.1900000Z"/>
  </r>
  <r>
    <s v="T2-25_BDSDF106"/>
    <x v="0"/>
    <x v="0"/>
    <s v="Trimester 2"/>
    <x v="620"/>
    <s v="2025eb1100321@bitspilani-digital.edu.in"/>
    <s v="2025EB1100321"/>
    <x v="0"/>
    <s v="VELPULA KOWSHIK MAHATHAMA"/>
    <b v="1"/>
    <n v="4"/>
    <n v="93"/>
    <n v="4.3010752688172046E-2"/>
    <s v="Active"/>
    <x v="0"/>
    <n v="0"/>
    <n v="4"/>
    <n v="0"/>
    <s v="no 0% progess"/>
    <n v="0"/>
    <n v="0"/>
    <n v="0"/>
    <n v="0"/>
    <n v="0"/>
    <n v="0"/>
    <m/>
    <n v="0"/>
    <m/>
    <n v="1988"/>
    <s v="2026-02-07T12:44:35.3970000Z"/>
    <s v="2026-02-09T05:28:21.9700000Z"/>
    <n v="235"/>
    <m/>
    <m/>
    <m/>
    <m/>
  </r>
  <r>
    <s v="T2-25_BDSDF102"/>
    <x v="1"/>
    <x v="0"/>
    <s v="Trimester 2"/>
    <x v="620"/>
    <s v="2025eb1100321@bitspilani-digital.edu.in"/>
    <s v="2025EB1100321"/>
    <x v="0"/>
    <s v="VELPULA KOWSHIK MAHATHAMA"/>
    <b v="1"/>
    <n v="6"/>
    <n v="84"/>
    <n v="7.1428571428571425E-2"/>
    <s v="Active"/>
    <x v="0"/>
    <n v="0"/>
    <n v="4"/>
    <n v="0"/>
    <s v="no 0% progess"/>
    <n v="0"/>
    <n v="0"/>
    <n v="0"/>
    <n v="0"/>
    <n v="0"/>
    <n v="0"/>
    <m/>
    <n v="0"/>
    <m/>
    <n v="4986"/>
    <s v="2026-02-07T15:23:05.8200000Z"/>
    <s v="2026-02-09T05:28:21.9700000Z"/>
    <n v="235"/>
    <m/>
    <m/>
    <m/>
    <m/>
  </r>
  <r>
    <s v="T2-25_MDSDF405"/>
    <x v="13"/>
    <x v="1"/>
    <s v="Trimester 2"/>
    <x v="621"/>
    <s v="2025em1100495@bitspilani-digital.edu.in"/>
    <s v="2025EM1100495"/>
    <x v="0"/>
    <s v="MOHAMMED FARAZ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09:49:46.8170000Z"/>
    <n v="35"/>
    <m/>
    <m/>
    <m/>
    <m/>
  </r>
  <r>
    <s v="T2-25_MDSDF407"/>
    <x v="14"/>
    <x v="1"/>
    <s v="Trimester 2"/>
    <x v="621"/>
    <s v="2025em1100495@bitspilani-digital.edu.in"/>
    <s v="2025EM1100495"/>
    <x v="0"/>
    <s v="MOHAMMED FARAZ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7T09:49:46.8170000Z"/>
    <n v="35"/>
    <m/>
    <m/>
    <m/>
    <m/>
  </r>
  <r>
    <s v="T2-25_MDSDF404"/>
    <x v="10"/>
    <x v="1"/>
    <s v="Trimester 2"/>
    <x v="621"/>
    <s v="2025em1100495@bitspilani-digital.edu.in"/>
    <s v="2025EM1100495"/>
    <x v="0"/>
    <s v="MOHAMMED FARAZ"/>
    <b v="1"/>
    <n v="0"/>
    <n v="85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4T20:43:01.0130000Z"/>
    <s v="2026-02-07T09:49:46.8170000Z"/>
    <n v="35"/>
    <m/>
    <m/>
    <m/>
    <m/>
  </r>
  <r>
    <s v="T2-25_MDSDF407"/>
    <x v="14"/>
    <x v="1"/>
    <s v="Trimester 2"/>
    <x v="622"/>
    <s v="2025em1100496@bitspilani-digital.edu.in"/>
    <s v="2025EM1100496"/>
    <x v="0"/>
    <s v="ANANYA SHARMA"/>
    <b v="1"/>
    <n v="9"/>
    <n v="71"/>
    <n v="0.12676056338028169"/>
    <s v="Active"/>
    <x v="1"/>
    <n v="0"/>
    <n v="3"/>
    <n v="0"/>
    <s v="no 0% progess"/>
    <n v="0"/>
    <n v="0"/>
    <n v="0"/>
    <n v="0"/>
    <n v="0"/>
    <n v="0"/>
    <m/>
    <n v="0"/>
    <m/>
    <n v="6806"/>
    <s v="2026-02-06T12:46:35.4900000Z"/>
    <s v="2026-02-06T12:46:34.8030000Z"/>
    <n v="144"/>
    <m/>
    <m/>
    <s v="2026-01-23T03:28:51.2470000Z"/>
    <s v="2026-01-30T13:12:12.0500000Z"/>
  </r>
  <r>
    <s v="T2-25_MDSDF418"/>
    <x v="15"/>
    <x v="1"/>
    <s v="Trimester 2"/>
    <x v="622"/>
    <s v="2025em1100496@bitspilani-digital.edu.in"/>
    <s v="2025EM1100496"/>
    <x v="0"/>
    <s v="ANANYA SHARMA"/>
    <b v="1"/>
    <n v="16"/>
    <n v="67"/>
    <n v="0.23880597014925373"/>
    <s v="Active"/>
    <x v="1"/>
    <n v="0"/>
    <n v="3"/>
    <n v="0"/>
    <s v="no 0% progess"/>
    <n v="0"/>
    <n v="0"/>
    <n v="0"/>
    <n v="0"/>
    <n v="0"/>
    <n v="0"/>
    <m/>
    <n v="0"/>
    <m/>
    <n v="11973"/>
    <s v="2026-02-06T15:38:16.3570000Z"/>
    <s v="2026-02-06T12:46:34.8030000Z"/>
    <n v="144"/>
    <m/>
    <m/>
    <m/>
    <m/>
  </r>
  <r>
    <s v="T2-25_MDSDF405"/>
    <x v="13"/>
    <x v="1"/>
    <s v="Trimester 2"/>
    <x v="622"/>
    <s v="2025em1100496@bitspilani-digital.edu.in"/>
    <s v="2025EM1100496"/>
    <x v="0"/>
    <s v="ANANYA SHARMA"/>
    <b v="1"/>
    <n v="10"/>
    <n v="44"/>
    <n v="0.22727272727272727"/>
    <s v="Active"/>
    <x v="1"/>
    <n v="0"/>
    <n v="3"/>
    <n v="0"/>
    <s v="no 0% progess"/>
    <n v="0"/>
    <n v="0"/>
    <n v="0"/>
    <n v="0"/>
    <n v="0"/>
    <n v="0"/>
    <m/>
    <n v="0"/>
    <m/>
    <n v="13844"/>
    <s v="2026-02-06T15:38:11.5530000Z"/>
    <s v="2026-02-06T12:46:34.8030000Z"/>
    <n v="144"/>
    <m/>
    <m/>
    <s v="2026-01-24T18:30:16.4530000Z"/>
    <s v="2026-01-31T14:19:10.4570000Z"/>
  </r>
  <r>
    <s v="T2-25_MDSDF405"/>
    <x v="13"/>
    <x v="1"/>
    <s v="Trimester 2"/>
    <x v="623"/>
    <s v="2025em1100497@bitspilani-digital.edu.in"/>
    <s v="2025EM1100497"/>
    <x v="0"/>
    <s v="JOEL THOMAS VETTIKATTIL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113"/>
    <s v="2026-01-31T14:13:53.3500000Z"/>
    <s v="2026-02-08T19:39:28.0630000Z"/>
    <n v="157"/>
    <m/>
    <m/>
    <m/>
    <m/>
  </r>
  <r>
    <s v="T2-25_MDSDF418"/>
    <x v="15"/>
    <x v="1"/>
    <s v="Trimester 2"/>
    <x v="623"/>
    <s v="2025em1100497@bitspilani-digital.edu.in"/>
    <s v="2025EM1100497"/>
    <x v="0"/>
    <s v="JOEL THOMAS VETTIKATTIL"/>
    <b v="1"/>
    <n v="2"/>
    <n v="67"/>
    <n v="2.9850746268656716E-2"/>
    <s v="Active"/>
    <x v="0"/>
    <n v="0"/>
    <n v="3"/>
    <n v="0"/>
    <s v="no 0% progess"/>
    <n v="0"/>
    <n v="0"/>
    <n v="0"/>
    <n v="0"/>
    <n v="0"/>
    <n v="0"/>
    <m/>
    <n v="0"/>
    <m/>
    <n v="6609"/>
    <s v="2026-01-31T14:13:41.2200000Z"/>
    <s v="2026-02-08T19:39:28.0630000Z"/>
    <n v="157"/>
    <m/>
    <m/>
    <m/>
    <m/>
  </r>
  <r>
    <s v="T2-25_MDSDF407"/>
    <x v="14"/>
    <x v="1"/>
    <s v="Trimester 2"/>
    <x v="623"/>
    <s v="2025em1100497@bitspilani-digital.edu.in"/>
    <s v="2025EM1100497"/>
    <x v="0"/>
    <s v="JOEL THOMAS VETTIKATTIL"/>
    <b v="1"/>
    <n v="3"/>
    <n v="71"/>
    <n v="4.2253521126760563E-2"/>
    <s v="Active"/>
    <x v="0"/>
    <n v="0"/>
    <n v="3"/>
    <n v="0"/>
    <s v="no 0% progess"/>
    <n v="0"/>
    <n v="0"/>
    <n v="0"/>
    <n v="0"/>
    <n v="0"/>
    <n v="0"/>
    <m/>
    <n v="0"/>
    <m/>
    <n v="3534"/>
    <s v="2026-02-06T13:06:03.9000000Z"/>
    <s v="2026-02-08T19:39:28.0630000Z"/>
    <n v="157"/>
    <m/>
    <m/>
    <m/>
    <m/>
  </r>
  <r>
    <s v="T2-25_MDSDF407"/>
    <x v="14"/>
    <x v="1"/>
    <s v="Trimester 2"/>
    <x v="624"/>
    <s v="2025em1100498@bitspilani-digital.edu.in"/>
    <s v="2025EM1100498"/>
    <x v="0"/>
    <s v="BORNARE ASHWINI BHAGWAT"/>
    <b v="1"/>
    <n v="42"/>
    <n v="71"/>
    <n v="0.59154929577464788"/>
    <s v="Active"/>
    <x v="1"/>
    <n v="0"/>
    <n v="3"/>
    <n v="0"/>
    <s v="no 0% progess"/>
    <n v="0"/>
    <n v="2"/>
    <n v="2"/>
    <n v="0"/>
    <n v="0"/>
    <n v="0"/>
    <m/>
    <n v="0"/>
    <m/>
    <n v="109179"/>
    <s v="2026-02-09T04:32:21.8470000Z"/>
    <s v="2026-02-09T04:30:04.5300000Z"/>
    <n v="376"/>
    <m/>
    <s v="2026-02-08T11:41:35.0770000Z"/>
    <s v="2026-02-09T05:54:04.7570000Z"/>
    <s v="2026-02-09T05:54:04.7530000Z"/>
  </r>
  <r>
    <s v="T2-25_MDSDF418"/>
    <x v="15"/>
    <x v="1"/>
    <s v="Trimester 2"/>
    <x v="624"/>
    <s v="2025em1100498@bitspilani-digital.edu.in"/>
    <s v="2025EM1100498"/>
    <x v="0"/>
    <s v="BORNARE ASHWINI BHAGWAT"/>
    <b v="1"/>
    <n v="46"/>
    <n v="67"/>
    <n v="0.68656716417910446"/>
    <s v="Active"/>
    <x v="1"/>
    <n v="0"/>
    <n v="3"/>
    <n v="0"/>
    <s v="no 0% progess"/>
    <n v="0"/>
    <n v="1"/>
    <n v="1"/>
    <n v="0"/>
    <n v="0"/>
    <n v="0"/>
    <m/>
    <n v="0"/>
    <m/>
    <n v="28958"/>
    <s v="2026-02-08T11:01:56.3170000Z"/>
    <s v="2026-02-09T04:30:04.5300000Z"/>
    <n v="376"/>
    <m/>
    <s v="2026-02-08T11:01:55.2170000Z"/>
    <m/>
    <m/>
  </r>
  <r>
    <s v="T2-25_MDSDF405"/>
    <x v="13"/>
    <x v="1"/>
    <s v="Trimester 2"/>
    <x v="624"/>
    <s v="2025em1100498@bitspilani-digital.edu.in"/>
    <s v="2025EM1100498"/>
    <x v="0"/>
    <s v="BORNARE ASHWINI BHAGWAT"/>
    <b v="1"/>
    <n v="23"/>
    <n v="44"/>
    <n v="0.52272727272727271"/>
    <s v="Active"/>
    <x v="1"/>
    <n v="0"/>
    <n v="3"/>
    <n v="0"/>
    <s v="no 0% progess"/>
    <n v="0"/>
    <n v="1"/>
    <n v="1"/>
    <n v="0"/>
    <n v="0"/>
    <n v="0"/>
    <m/>
    <n v="0"/>
    <m/>
    <n v="52278"/>
    <s v="2026-02-08T11:51:15.4800000Z"/>
    <s v="2026-02-09T04:30:04.5300000Z"/>
    <n v="376"/>
    <m/>
    <s v="2026-02-08T11:51:11.2300000Z"/>
    <s v="2026-02-05T05:06:21.0600000Z"/>
    <s v="2026-02-05T05:06:21.0570000Z"/>
  </r>
  <r>
    <s v="T2-25_BDSDF113"/>
    <x v="6"/>
    <x v="0"/>
    <s v="Trimester 2"/>
    <x v="625"/>
    <s v="2025eb1100322@bitspilani-digital.edu.in"/>
    <s v="2025EB1100322"/>
    <x v="0"/>
    <s v="SUJAL ORAON"/>
    <b v="1"/>
    <n v="3"/>
    <n v="86"/>
    <n v="3.4883720930232558E-2"/>
    <s v="Active"/>
    <x v="0"/>
    <n v="0"/>
    <n v="4"/>
    <n v="0"/>
    <s v="no 0% progess"/>
    <n v="0"/>
    <n v="0"/>
    <n v="0"/>
    <n v="0"/>
    <n v="0"/>
    <n v="0"/>
    <m/>
    <n v="0"/>
    <m/>
    <n v="0"/>
    <s v="2026-02-06T12:46:14.2970000Z"/>
    <s v="2026-02-06T12:44:49.6930000Z"/>
    <n v="161"/>
    <m/>
    <m/>
    <m/>
    <m/>
  </r>
  <r>
    <s v="T2-25_BDSDF114"/>
    <x v="5"/>
    <x v="0"/>
    <s v="Trimester 2"/>
    <x v="625"/>
    <s v="2025eb1100322@bitspilani-digital.edu.in"/>
    <s v="2025EB1100322"/>
    <x v="0"/>
    <s v="SUJAL ORAON"/>
    <b v="1"/>
    <n v="2"/>
    <n v="61"/>
    <n v="3.2786885245901641E-2"/>
    <s v="Active"/>
    <x v="0"/>
    <n v="0"/>
    <n v="4"/>
    <n v="0"/>
    <s v="no 0% progess"/>
    <n v="0"/>
    <n v="0"/>
    <n v="0"/>
    <n v="0"/>
    <n v="0"/>
    <n v="0"/>
    <m/>
    <n v="0"/>
    <m/>
    <n v="3828"/>
    <s v="2026-01-25T07:47:36.8700000Z"/>
    <s v="2026-02-06T12:44:49.6930000Z"/>
    <n v="161"/>
    <m/>
    <m/>
    <m/>
    <m/>
  </r>
  <r>
    <s v="T2-25_BDSDF101"/>
    <x v="7"/>
    <x v="0"/>
    <s v="Trimester 2"/>
    <x v="625"/>
    <s v="2025eb1100322@bitspilani-digital.edu.in"/>
    <s v="2025EB1100322"/>
    <x v="0"/>
    <s v="SUJAL ORAON"/>
    <b v="1"/>
    <n v="1"/>
    <n v="41"/>
    <n v="2.4390243902439025E-2"/>
    <s v="Active"/>
    <x v="0"/>
    <n v="0"/>
    <n v="4"/>
    <n v="0"/>
    <s v="no 0% progess"/>
    <n v="0"/>
    <n v="0"/>
    <n v="0"/>
    <n v="0"/>
    <n v="0"/>
    <n v="0"/>
    <m/>
    <n v="0"/>
    <m/>
    <n v="0"/>
    <s v="2026-01-24T15:38:43.0030000Z"/>
    <s v="2026-02-06T12:44:49.6930000Z"/>
    <n v="161"/>
    <m/>
    <m/>
    <m/>
    <m/>
  </r>
  <r>
    <s v="T2-25_BDSDF108"/>
    <x v="4"/>
    <x v="0"/>
    <s v="Trimester 2"/>
    <x v="625"/>
    <s v="2025eb1100322@bitspilani-digital.edu.in"/>
    <s v="2025EB1100322"/>
    <x v="0"/>
    <s v="SUJAL ORAON"/>
    <b v="1"/>
    <n v="1"/>
    <n v="88"/>
    <n v="1.1363636363636364E-2"/>
    <s v="Active"/>
    <x v="0"/>
    <n v="0"/>
    <n v="4"/>
    <n v="0"/>
    <s v="no 0% progess"/>
    <n v="0"/>
    <n v="1"/>
    <n v="1"/>
    <n v="0"/>
    <n v="0"/>
    <n v="0"/>
    <m/>
    <n v="0"/>
    <m/>
    <n v="0"/>
    <s v="2026-02-06T12:44:55.8230000Z"/>
    <s v="2026-02-06T12:44:49.6930000Z"/>
    <n v="161"/>
    <m/>
    <s v="2026-02-03T08:34:10.0700000Z"/>
    <m/>
    <m/>
  </r>
  <r>
    <s v="T2-25_MDSDF405"/>
    <x v="13"/>
    <x v="1"/>
    <s v="Trimester 2"/>
    <x v="626"/>
    <s v="2025em1100499@bitspilani-digital.edu.in"/>
    <s v="2025EM1100499"/>
    <x v="0"/>
    <s v="DEBANJAN DAS"/>
    <b v="1"/>
    <n v="0"/>
    <n v="44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5T17:07:21.0500000Z"/>
    <n v="103"/>
    <m/>
    <m/>
    <m/>
    <m/>
  </r>
  <r>
    <s v="T2-25_MDSDF418"/>
    <x v="15"/>
    <x v="1"/>
    <s v="Trimester 2"/>
    <x v="626"/>
    <s v="2025em1100499@bitspilani-digital.edu.in"/>
    <s v="2025EM1100499"/>
    <x v="0"/>
    <s v="DEBANJAN DAS"/>
    <b v="1"/>
    <n v="0"/>
    <n v="67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5T17:07:21.0500000Z"/>
    <n v="103"/>
    <m/>
    <m/>
    <m/>
    <m/>
  </r>
  <r>
    <s v="T2-25_MDSDF407"/>
    <x v="14"/>
    <x v="1"/>
    <s v="Trimester 2"/>
    <x v="626"/>
    <s v="2025em1100499@bitspilani-digital.edu.in"/>
    <s v="2025EM1100499"/>
    <x v="0"/>
    <s v="DEBANJAN DAS"/>
    <b v="1"/>
    <n v="0"/>
    <n v="7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m/>
    <s v="2026-02-05T17:07:21.0500000Z"/>
    <n v="103"/>
    <m/>
    <m/>
    <m/>
    <m/>
  </r>
  <r>
    <s v="T2-25_MDSDF407"/>
    <x v="14"/>
    <x v="1"/>
    <s v="Trimester 2"/>
    <x v="627"/>
    <s v="2025em1100500@bitspilani-digital.edu.in"/>
    <s v="2025EM1100500"/>
    <x v="0"/>
    <s v="TAMAL CHAKRABORTY"/>
    <b v="1"/>
    <n v="9"/>
    <n v="71"/>
    <n v="0.12676056338028169"/>
    <s v="Active"/>
    <x v="1"/>
    <n v="0"/>
    <n v="5"/>
    <n v="0"/>
    <s v="no 0% progess"/>
    <n v="0"/>
    <n v="0"/>
    <n v="0"/>
    <n v="0"/>
    <n v="0"/>
    <n v="0"/>
    <m/>
    <n v="0"/>
    <m/>
    <n v="6714"/>
    <s v="2026-02-03T10:51:32.9600000Z"/>
    <s v="2026-02-06T12:19:09.9430000Z"/>
    <n v="145"/>
    <m/>
    <m/>
    <s v="2026-01-26T19:27:16.3170000Z"/>
    <s v="2026-01-26T19:33:24.2170000Z"/>
  </r>
  <r>
    <s v="T2-25_MDSDF418"/>
    <x v="15"/>
    <x v="1"/>
    <s v="Trimester 2"/>
    <x v="627"/>
    <s v="2025em1100500@bitspilani-digital.edu.in"/>
    <s v="2025EM1100500"/>
    <x v="0"/>
    <s v="TAMAL CHAKRABORTY"/>
    <b v="1"/>
    <n v="11"/>
    <n v="67"/>
    <n v="0.16417910447761194"/>
    <s v="Active"/>
    <x v="1"/>
    <n v="0"/>
    <n v="5"/>
    <n v="0"/>
    <s v="no 0% progess"/>
    <n v="0"/>
    <n v="1"/>
    <n v="1"/>
    <n v="0"/>
    <n v="0"/>
    <n v="6"/>
    <m/>
    <n v="0"/>
    <m/>
    <n v="2860"/>
    <s v="2026-02-06T12:36:49.3500000Z"/>
    <s v="2026-02-06T12:19:09.9430000Z"/>
    <n v="145"/>
    <m/>
    <s v="2026-01-23T12:28:36.7600000Z"/>
    <m/>
    <m/>
  </r>
  <r>
    <s v="T2-25_MDSDF405"/>
    <x v="13"/>
    <x v="1"/>
    <s v="Trimester 2"/>
    <x v="627"/>
    <s v="2025em1100500@bitspilani-digital.edu.in"/>
    <s v="2025EM1100500"/>
    <x v="0"/>
    <s v="TAMAL CHAKRABORTY"/>
    <b v="1"/>
    <n v="3"/>
    <n v="44"/>
    <n v="6.8181818181818177E-2"/>
    <s v="Active"/>
    <x v="0"/>
    <n v="0"/>
    <n v="5"/>
    <n v="0"/>
    <s v="no 0% progess"/>
    <n v="0"/>
    <n v="0"/>
    <n v="0"/>
    <n v="0"/>
    <n v="0"/>
    <n v="0"/>
    <m/>
    <n v="0"/>
    <m/>
    <n v="128"/>
    <s v="2026-01-28T12:47:47.4900000Z"/>
    <s v="2026-02-06T12:19:09.9430000Z"/>
    <n v="145"/>
    <m/>
    <m/>
    <s v="2026-01-28T12:48:15.6830000Z"/>
    <s v="2026-01-28T12:48:15.6970000Z"/>
  </r>
  <r>
    <s v="T2-25_MDSDF403"/>
    <x v="12"/>
    <x v="1"/>
    <s v="Trimester 2"/>
    <x v="627"/>
    <s v="2025em1100500@bitspilani-digital.edu.in"/>
    <s v="2025EM1100500"/>
    <x v="0"/>
    <s v="TAMAL CHAKRABORTY"/>
    <b v="1"/>
    <n v="0"/>
    <n v="42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6T12:12:34.9930000Z"/>
    <s v="2026-02-06T12:19:09.9430000Z"/>
    <n v="145"/>
    <m/>
    <m/>
    <m/>
    <m/>
  </r>
  <r>
    <s v="T2-25_MDSDF402"/>
    <x v="11"/>
    <x v="1"/>
    <s v="Trimester 2"/>
    <x v="627"/>
    <s v="2025em1100500@bitspilani-digital.edu.in"/>
    <s v="2025EM1100500"/>
    <x v="0"/>
    <s v="TAMAL CHAKRABORTY"/>
    <b v="1"/>
    <n v="0"/>
    <n v="3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6T12:12:18.8300000Z"/>
    <s v="2026-02-06T12:19:09.9430000Z"/>
    <n v="145"/>
    <m/>
    <m/>
    <m/>
    <m/>
  </r>
  <r>
    <s v="T2-25_MDSDF405"/>
    <x v="13"/>
    <x v="1"/>
    <s v="Trimester 2"/>
    <x v="628"/>
    <s v="2025em1100501@bitspilani-digital.edu.in"/>
    <s v="2025EM1100501"/>
    <x v="0"/>
    <s v="SANSKRITI SHARMA"/>
    <b v="1"/>
    <n v="37"/>
    <n v="44"/>
    <n v="0.84090909090909094"/>
    <s v="Active"/>
    <x v="1"/>
    <n v="0"/>
    <n v="3"/>
    <n v="0"/>
    <s v="no 0% progess"/>
    <n v="0"/>
    <n v="9"/>
    <n v="9"/>
    <n v="0"/>
    <n v="0"/>
    <n v="0"/>
    <m/>
    <n v="0"/>
    <m/>
    <n v="67986"/>
    <s v="2026-02-08T21:13:42.9100000Z"/>
    <s v="2026-02-08T12:19:09.3900000Z"/>
    <n v="132"/>
    <m/>
    <s v="2026-02-08T21:13:38.5100000Z"/>
    <s v="2026-02-08T15:38:09.8300000Z"/>
    <s v="2026-02-08T18:38:28.8900000Z"/>
  </r>
  <r>
    <s v="T2-25_MDSDF418"/>
    <x v="15"/>
    <x v="1"/>
    <s v="Trimester 2"/>
    <x v="628"/>
    <s v="2025em1100501@bitspilani-digital.edu.in"/>
    <s v="2025EM1100501"/>
    <x v="0"/>
    <s v="SANSKRITI SHARMA"/>
    <b v="1"/>
    <n v="1"/>
    <n v="67"/>
    <n v="1.4925373134328358E-2"/>
    <s v="Active"/>
    <x v="0"/>
    <n v="0"/>
    <n v="3"/>
    <n v="0"/>
    <s v="no 0% progess"/>
    <n v="0"/>
    <n v="1"/>
    <n v="1"/>
    <n v="0"/>
    <n v="0"/>
    <n v="0"/>
    <m/>
    <n v="0"/>
    <m/>
    <n v="0"/>
    <s v="2026-02-08T21:17:51.1270000Z"/>
    <s v="2026-02-08T12:19:09.3900000Z"/>
    <n v="132"/>
    <m/>
    <s v="2026-02-08T21:17:41.9370000Z"/>
    <m/>
    <m/>
  </r>
  <r>
    <s v="T2-25_MDSDF407"/>
    <x v="14"/>
    <x v="1"/>
    <s v="Trimester 2"/>
    <x v="628"/>
    <s v="2025em1100501@bitspilani-digital.edu.in"/>
    <s v="2025EM1100501"/>
    <x v="0"/>
    <s v="SANSKRITI SHARMA"/>
    <b v="1"/>
    <n v="7"/>
    <n v="71"/>
    <n v="9.8591549295774641E-2"/>
    <s v="Active"/>
    <x v="0"/>
    <n v="0"/>
    <n v="3"/>
    <n v="0"/>
    <s v="no 0% progess"/>
    <n v="0"/>
    <n v="1"/>
    <n v="1"/>
    <n v="0"/>
    <n v="0"/>
    <n v="0"/>
    <m/>
    <n v="0"/>
    <m/>
    <n v="41474"/>
    <s v="2026-01-29T08:52:04.6100000Z"/>
    <s v="2026-02-08T12:19:09.3900000Z"/>
    <n v="132"/>
    <m/>
    <s v="2026-01-28T15:11:09.6930000Z"/>
    <s v="2026-01-28T15:11:21.0100000Z"/>
    <s v="2026-01-29T08:52:06.7930000Z"/>
  </r>
  <r>
    <s v="T2-25_MDSDF407"/>
    <x v="14"/>
    <x v="1"/>
    <s v="Trimester 2"/>
    <x v="629"/>
    <s v="2025em1100502@bitspilani-digital.edu.in"/>
    <s v="2025EM1100502"/>
    <x v="0"/>
    <s v="SHIVANSH TIWARI"/>
    <b v="1"/>
    <n v="52"/>
    <n v="71"/>
    <n v="0.73239436619718312"/>
    <s v="Active"/>
    <x v="1"/>
    <n v="0"/>
    <n v="3"/>
    <n v="0"/>
    <s v="no 0% progess"/>
    <n v="0"/>
    <n v="7"/>
    <n v="7"/>
    <n v="0"/>
    <n v="0"/>
    <n v="0"/>
    <m/>
    <n v="0"/>
    <m/>
    <n v="109612"/>
    <s v="2026-02-08T14:11:34.6870000Z"/>
    <s v="2026-02-09T05:49:57.3700000Z"/>
    <n v="416"/>
    <m/>
    <s v="2026-02-08T10:43:34.7370000Z"/>
    <s v="2026-02-08T10:22:02.0900000Z"/>
    <s v="2026-02-08T10:22:02.0770000Z"/>
  </r>
  <r>
    <s v="T2-25_MDSDF418"/>
    <x v="15"/>
    <x v="1"/>
    <s v="Trimester 2"/>
    <x v="629"/>
    <s v="2025em1100502@bitspilani-digital.edu.in"/>
    <s v="2025EM1100502"/>
    <x v="0"/>
    <s v="SHIVANSH TIWARI"/>
    <b v="1"/>
    <n v="30"/>
    <n v="67"/>
    <n v="0.44776119402985076"/>
    <s v="Active"/>
    <x v="1"/>
    <n v="0"/>
    <n v="3"/>
    <n v="0"/>
    <s v="no 0% progess"/>
    <n v="0"/>
    <n v="1"/>
    <n v="1"/>
    <n v="0"/>
    <n v="0"/>
    <n v="0"/>
    <m/>
    <n v="0"/>
    <m/>
    <n v="37459"/>
    <s v="2026-02-08T11:44:01.0600000Z"/>
    <s v="2026-02-09T05:49:57.3700000Z"/>
    <n v="416"/>
    <m/>
    <s v="2026-02-08T11:43:57.1730000Z"/>
    <m/>
    <m/>
  </r>
  <r>
    <s v="T2-25_MDSDF405"/>
    <x v="13"/>
    <x v="1"/>
    <s v="Trimester 2"/>
    <x v="629"/>
    <s v="2025em1100502@bitspilani-digital.edu.in"/>
    <s v="2025EM1100502"/>
    <x v="0"/>
    <s v="SHIVANSH TIWARI"/>
    <b v="1"/>
    <n v="20"/>
    <n v="44"/>
    <n v="0.45454545454545453"/>
    <s v="Active"/>
    <x v="1"/>
    <n v="0"/>
    <n v="3"/>
    <n v="0"/>
    <s v="no 0% progess"/>
    <n v="0"/>
    <n v="2"/>
    <n v="2"/>
    <n v="0"/>
    <n v="0"/>
    <n v="0"/>
    <m/>
    <n v="0"/>
    <m/>
    <n v="29309"/>
    <s v="2026-02-09T05:50:07.0030000Z"/>
    <s v="2026-02-09T05:49:57.3700000Z"/>
    <n v="416"/>
    <m/>
    <s v="2026-02-08T11:36:24.7330000Z"/>
    <s v="2026-02-09T05:50:33.5930000Z"/>
    <s v="2026-02-09T05:50:33.5870000Z"/>
  </r>
  <r>
    <s v="T2-25_MDSDF404"/>
    <x v="10"/>
    <x v="1"/>
    <s v="Trimester 2"/>
    <x v="630"/>
    <s v="2025em1100503@bitspilani-digital.edu.in"/>
    <s v="2025EM1100503"/>
    <x v="0"/>
    <s v="OMMEN LITTU KURIEN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14:03:33.5930000Z"/>
    <s v="2026-02-08T13:46:28.9630000Z"/>
    <n v="100"/>
    <m/>
    <s v="2026-02-08T14:03:32.5830000Z"/>
    <m/>
    <m/>
  </r>
  <r>
    <s v="T2-25_MDSDF402"/>
    <x v="11"/>
    <x v="1"/>
    <s v="Trimester 2"/>
    <x v="630"/>
    <s v="2025em1100503@bitspilani-digital.edu.in"/>
    <s v="2025EM1100503"/>
    <x v="0"/>
    <s v="OMMEN LITTU KURIEN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0"/>
    <s v="2026-02-08T13:58:57.1870000Z"/>
    <s v="2026-02-08T13:46:28.9630000Z"/>
    <n v="100"/>
    <m/>
    <s v="2026-02-08T13:58:50.8270000Z"/>
    <m/>
    <m/>
  </r>
  <r>
    <s v="T2-25_MDSDF403"/>
    <x v="12"/>
    <x v="1"/>
    <s v="Trimester 2"/>
    <x v="630"/>
    <s v="2025em1100503@bitspilani-digital.edu.in"/>
    <s v="2025EM1100503"/>
    <x v="0"/>
    <s v="OMMEN LITTU KURIE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46:28.9630000Z"/>
    <n v="100"/>
    <m/>
    <m/>
    <m/>
    <m/>
  </r>
  <r>
    <s v="T2-25_MDSDF401"/>
    <x v="9"/>
    <x v="1"/>
    <s v="Trimester 2"/>
    <x v="630"/>
    <s v="2025em1100503@bitspilani-digital.edu.in"/>
    <s v="2025EM1100503"/>
    <x v="0"/>
    <s v="OMMEN LITTU KURIEN"/>
    <b v="1"/>
    <n v="5"/>
    <n v="68"/>
    <n v="7.3529411764705885E-2"/>
    <s v="Active"/>
    <x v="0"/>
    <n v="0"/>
    <n v="4"/>
    <n v="0"/>
    <s v="no 0% progess"/>
    <n v="0"/>
    <n v="1"/>
    <n v="1"/>
    <n v="0"/>
    <n v="0"/>
    <n v="0"/>
    <m/>
    <n v="0"/>
    <m/>
    <n v="31"/>
    <s v="2026-02-08T13:54:11.6630000Z"/>
    <s v="2026-02-08T13:46:28.9630000Z"/>
    <n v="100"/>
    <m/>
    <s v="2026-02-08T13:54:07.2570000Z"/>
    <m/>
    <m/>
  </r>
  <r>
    <s v="T2-25_MDSDF405"/>
    <x v="13"/>
    <x v="1"/>
    <s v="Trimester 2"/>
    <x v="631"/>
    <s v="2025em1100504@bitspilani-digital.edu.in"/>
    <s v="2025EM1100504"/>
    <x v="0"/>
    <s v="SONKAR VEDANT RAJESH RANJEETA"/>
    <b v="1"/>
    <n v="3"/>
    <n v="44"/>
    <n v="6.8181818181818177E-2"/>
    <s v="Active"/>
    <x v="0"/>
    <n v="0"/>
    <n v="3"/>
    <n v="0"/>
    <s v="no 0% progess"/>
    <n v="0"/>
    <n v="1"/>
    <n v="1"/>
    <n v="0"/>
    <n v="0"/>
    <n v="0"/>
    <m/>
    <n v="0"/>
    <m/>
    <n v="2"/>
    <s v="2026-02-09T07:31:45.1570000Z"/>
    <s v="2026-02-09T07:02:53.9330000Z"/>
    <n v="65"/>
    <m/>
    <s v="2026-02-09T07:31:44.1600000Z"/>
    <s v="2026-02-04T08:58:40.2730000Z"/>
    <s v="2026-02-04T08:58:40.2730000Z"/>
  </r>
  <r>
    <s v="T2-25_MDSDF418"/>
    <x v="15"/>
    <x v="1"/>
    <s v="Trimester 2"/>
    <x v="631"/>
    <s v="2025em1100504@bitspilani-digital.edu.in"/>
    <s v="2025EM1100504"/>
    <x v="0"/>
    <s v="SONKAR VEDANT RAJESH RANJEETA"/>
    <b v="1"/>
    <n v="54"/>
    <n v="67"/>
    <n v="0.80597014925373134"/>
    <s v="Active"/>
    <x v="1"/>
    <n v="0"/>
    <n v="3"/>
    <n v="0"/>
    <s v="no 0% progess"/>
    <n v="0"/>
    <n v="0"/>
    <n v="0"/>
    <n v="0"/>
    <n v="0"/>
    <n v="2"/>
    <m/>
    <n v="0"/>
    <m/>
    <n v="1386"/>
    <s v="2026-02-09T07:03:03.2800000Z"/>
    <s v="2026-02-09T07:02:53.9330000Z"/>
    <n v="65"/>
    <m/>
    <m/>
    <m/>
    <m/>
  </r>
  <r>
    <s v="T2-25_MDSDF407"/>
    <x v="14"/>
    <x v="1"/>
    <s v="Trimester 2"/>
    <x v="631"/>
    <s v="2025em1100504@bitspilani-digital.edu.in"/>
    <s v="2025EM1100504"/>
    <x v="0"/>
    <s v="SONKAR VEDANT RAJESH RANJEETA"/>
    <b v="1"/>
    <n v="68"/>
    <n v="71"/>
    <n v="0.95774647887323938"/>
    <s v="Active"/>
    <x v="1"/>
    <n v="0"/>
    <n v="3"/>
    <n v="0"/>
    <s v="no 0% progess"/>
    <n v="0"/>
    <n v="0"/>
    <n v="0"/>
    <n v="0"/>
    <n v="0"/>
    <n v="0"/>
    <m/>
    <n v="0"/>
    <m/>
    <n v="79"/>
    <s v="2026-02-09T07:32:26.8830000Z"/>
    <s v="2026-02-09T07:02:53.9330000Z"/>
    <n v="65"/>
    <m/>
    <m/>
    <s v="2026-02-04T08:58:21.4970000Z"/>
    <s v="2026-02-04T08:58:21.4970000Z"/>
  </r>
  <r>
    <s v="T2-25_MDSDF407"/>
    <x v="14"/>
    <x v="1"/>
    <s v="Trimester 2"/>
    <x v="632"/>
    <s v="2025em1100505@bitspilani-digital.edu.in"/>
    <s v="2025EM1100505"/>
    <x v="0"/>
    <s v="ABDULHAFEDH AHMED ABDULLAH AL-BADEH"/>
    <b v="1"/>
    <n v="45"/>
    <n v="71"/>
    <n v="0.63380281690140849"/>
    <s v="Active"/>
    <x v="1"/>
    <n v="0"/>
    <n v="3"/>
    <n v="0"/>
    <s v="no 0% progess"/>
    <n v="0"/>
    <n v="14"/>
    <n v="14"/>
    <n v="0"/>
    <n v="0"/>
    <n v="0"/>
    <m/>
    <n v="0"/>
    <m/>
    <n v="103102"/>
    <s v="2026-02-06T22:34:49.9430000Z"/>
    <s v="2026-02-06T16:59:58.9830000Z"/>
    <n v="185"/>
    <m/>
    <s v="2026-02-06T22:34:40.8370000Z"/>
    <s v="2026-02-06T21:32:26.0230000Z"/>
    <s v="2026-02-06T21:32:26.0270000Z"/>
  </r>
  <r>
    <s v="T2-25_MDSDF418"/>
    <x v="15"/>
    <x v="1"/>
    <s v="Trimester 2"/>
    <x v="632"/>
    <s v="2025em1100505@bitspilani-digital.edu.in"/>
    <s v="2025EM1100505"/>
    <x v="0"/>
    <s v="ABDULHAFEDH AHMED ABDULLAH AL-BADEH"/>
    <b v="1"/>
    <n v="37"/>
    <n v="67"/>
    <n v="0.55223880597014929"/>
    <s v="Active"/>
    <x v="1"/>
    <n v="0"/>
    <n v="3"/>
    <n v="0"/>
    <s v="no 0% progess"/>
    <n v="0"/>
    <n v="4"/>
    <n v="4"/>
    <n v="2"/>
    <n v="1"/>
    <n v="5"/>
    <s v="2026-01-21T19:49:27.7630000Z"/>
    <n v="0"/>
    <m/>
    <n v="66151"/>
    <s v="2026-02-06T17:59:28.1900000Z"/>
    <s v="2026-02-06T16:59:58.9830000Z"/>
    <n v="185"/>
    <m/>
    <s v="2026-01-21T18:57:38.3330000Z"/>
    <m/>
    <m/>
  </r>
  <r>
    <s v="T2-25_MDSDF401"/>
    <x v="9"/>
    <x v="1"/>
    <s v="Trimester 2"/>
    <x v="632"/>
    <s v="2025em1100505@bitspilani-digital.edu.in"/>
    <s v="2025EM1100505"/>
    <x v="0"/>
    <s v="ABDULHAFEDH AHMED ABDULLAH AL-BADEH"/>
    <b v="1"/>
    <n v="2"/>
    <n v="68"/>
    <n v="2.9411764705882353E-2"/>
    <s v="Active"/>
    <x v="0"/>
    <n v="0"/>
    <n v="3"/>
    <n v="0"/>
    <s v="no 0% progess"/>
    <n v="0"/>
    <n v="0"/>
    <n v="0"/>
    <n v="0"/>
    <n v="0"/>
    <n v="0"/>
    <m/>
    <n v="0"/>
    <m/>
    <n v="233"/>
    <s v="2026-01-23T22:57:12.4070000Z"/>
    <s v="2026-02-06T16:59:58.9830000Z"/>
    <n v="185"/>
    <m/>
    <m/>
    <m/>
    <m/>
  </r>
  <r>
    <s v="T2-25_MDSDF418"/>
    <x v="15"/>
    <x v="1"/>
    <s v="Trimester 2"/>
    <x v="633"/>
    <s v="2025em1100506@bitspilani-digital.edu.in"/>
    <s v="2025EM1100506"/>
    <x v="0"/>
    <s v="HIMANSHU SONI"/>
    <b v="1"/>
    <n v="3"/>
    <n v="67"/>
    <n v="4.4776119402985072E-2"/>
    <s v="Active"/>
    <x v="0"/>
    <n v="0"/>
    <n v="3"/>
    <n v="0"/>
    <s v="no 0% progess"/>
    <n v="0"/>
    <n v="1"/>
    <n v="1"/>
    <n v="0"/>
    <n v="0"/>
    <n v="0"/>
    <m/>
    <n v="0"/>
    <m/>
    <n v="0"/>
    <s v="2026-02-08T16:03:16.1100000Z"/>
    <s v="2026-02-08T15:57:53.6730000Z"/>
    <n v="209"/>
    <m/>
    <s v="2026-02-08T16:02:51.0930000Z"/>
    <m/>
    <m/>
  </r>
  <r>
    <s v="T2-25_MDSDF407"/>
    <x v="14"/>
    <x v="1"/>
    <s v="Trimester 2"/>
    <x v="633"/>
    <s v="2025em1100506@bitspilani-digital.edu.in"/>
    <s v="2025EM1100506"/>
    <x v="0"/>
    <s v="HIMANSHU SONI"/>
    <b v="1"/>
    <n v="12"/>
    <n v="71"/>
    <n v="0.16901408450704225"/>
    <s v="Active"/>
    <x v="1"/>
    <n v="0"/>
    <n v="3"/>
    <n v="0"/>
    <s v="no 0% progess"/>
    <n v="0"/>
    <n v="1"/>
    <n v="1"/>
    <n v="0"/>
    <n v="0"/>
    <n v="0"/>
    <m/>
    <n v="0"/>
    <m/>
    <n v="40593"/>
    <s v="2026-02-08T16:05:39.4370000Z"/>
    <s v="2026-02-08T15:57:53.6730000Z"/>
    <n v="209"/>
    <m/>
    <s v="2026-02-08T16:05:32.2970000Z"/>
    <s v="2026-02-06T18:31:35.5530000Z"/>
    <s v="2026-02-07T10:50:57.3400000Z"/>
  </r>
  <r>
    <s v="T2-25_MDSDF405"/>
    <x v="13"/>
    <x v="1"/>
    <s v="Trimester 2"/>
    <x v="633"/>
    <s v="2025em1100506@bitspilani-digital.edu.in"/>
    <s v="2025EM1100506"/>
    <x v="0"/>
    <s v="HIMANSHU SONI"/>
    <b v="1"/>
    <n v="9"/>
    <n v="44"/>
    <n v="0.20454545454545456"/>
    <s v="Active"/>
    <x v="1"/>
    <n v="0"/>
    <n v="3"/>
    <n v="0"/>
    <s v="no 0% progess"/>
    <n v="0"/>
    <n v="1"/>
    <n v="1"/>
    <n v="0"/>
    <n v="0"/>
    <n v="0"/>
    <m/>
    <n v="0"/>
    <m/>
    <n v="15296"/>
    <s v="2026-02-08T16:01:21.0900000Z"/>
    <s v="2026-02-08T15:57:53.6730000Z"/>
    <n v="209"/>
    <m/>
    <s v="2026-02-08T16:01:15.5370000Z"/>
    <s v="2026-01-26T09:42:22.5730000Z"/>
    <s v="2026-01-26T09:42:22.5830000Z"/>
  </r>
  <r>
    <s v="T2-25_MDSDF405"/>
    <x v="13"/>
    <x v="1"/>
    <s v="Trimester 2"/>
    <x v="634"/>
    <s v="2025em1100507@bitspilani-digital.edu.in"/>
    <s v="2025EM1100507"/>
    <x v="0"/>
    <s v="PATHANENI GANGOTHRI"/>
    <b v="1"/>
    <n v="2"/>
    <n v="44"/>
    <n v="4.5454545454545456E-2"/>
    <s v="Active"/>
    <x v="0"/>
    <n v="0"/>
    <n v="3"/>
    <n v="0"/>
    <s v="no 0% progess"/>
    <n v="0"/>
    <n v="0"/>
    <n v="0"/>
    <n v="0"/>
    <n v="0"/>
    <n v="0"/>
    <m/>
    <n v="0"/>
    <m/>
    <n v="315"/>
    <s v="2026-01-22T13:10:34.2930000Z"/>
    <s v="2026-02-04T14:31:46.9030000Z"/>
    <n v="113"/>
    <m/>
    <m/>
    <s v="2026-01-22T13:13:23.7530000Z"/>
    <s v="2026-01-22T13:13:23.7630000Z"/>
  </r>
  <r>
    <s v="T2-25_MDSDF407"/>
    <x v="14"/>
    <x v="1"/>
    <s v="Trimester 2"/>
    <x v="634"/>
    <s v="2025em1100507@bitspilani-digital.edu.in"/>
    <s v="2025EM1100507"/>
    <x v="0"/>
    <s v="PATHANENI GANGOTHRI"/>
    <b v="1"/>
    <n v="34"/>
    <n v="71"/>
    <n v="0.47887323943661969"/>
    <s v="Active"/>
    <x v="1"/>
    <n v="0"/>
    <n v="3"/>
    <n v="0"/>
    <s v="no 0% progess"/>
    <n v="0"/>
    <n v="4"/>
    <n v="4"/>
    <n v="0"/>
    <n v="0"/>
    <n v="0"/>
    <m/>
    <n v="0"/>
    <m/>
    <n v="29698"/>
    <s v="2026-02-04T18:05:17.0630000Z"/>
    <s v="2026-02-04T14:31:46.9030000Z"/>
    <n v="113"/>
    <m/>
    <s v="2026-02-02T11:15:15.8630000Z"/>
    <s v="2026-02-04T18:18:20.8900000Z"/>
    <s v="2026-02-04T18:18:20.8870000Z"/>
  </r>
  <r>
    <s v="T2-25_MDSDF418"/>
    <x v="15"/>
    <x v="1"/>
    <s v="Trimester 2"/>
    <x v="634"/>
    <s v="2025em1100507@bitspilani-digital.edu.in"/>
    <s v="2025EM1100507"/>
    <x v="0"/>
    <s v="PATHANENI GANGOTHRI"/>
    <b v="1"/>
    <n v="8"/>
    <n v="67"/>
    <n v="0.11940298507462686"/>
    <s v="Active"/>
    <x v="1"/>
    <n v="0"/>
    <n v="3"/>
    <n v="0"/>
    <s v="no 0% progess"/>
    <n v="0"/>
    <n v="0"/>
    <n v="0"/>
    <n v="0"/>
    <n v="0"/>
    <n v="0"/>
    <m/>
    <n v="0"/>
    <m/>
    <n v="3292"/>
    <s v="2026-01-31T07:24:14.6970000Z"/>
    <s v="2026-02-04T14:31:46.9030000Z"/>
    <n v="113"/>
    <m/>
    <m/>
    <m/>
    <m/>
  </r>
  <r>
    <s v="T2-25_BDSDF102"/>
    <x v="1"/>
    <x v="0"/>
    <s v="Trimester 2"/>
    <x v="635"/>
    <s v="2025eb1100325@bitspilani-digital.edu.in"/>
    <s v="2025EB1100325"/>
    <x v="0"/>
    <s v="NANDINI SARASWAT"/>
    <b v="1"/>
    <n v="51"/>
    <n v="84"/>
    <n v="0.6071428571428571"/>
    <s v="Active"/>
    <x v="1"/>
    <n v="0"/>
    <n v="4"/>
    <n v="0"/>
    <s v="no 0% progess"/>
    <n v="0"/>
    <n v="15"/>
    <n v="17"/>
    <n v="0"/>
    <n v="0"/>
    <n v="0"/>
    <m/>
    <n v="0"/>
    <m/>
    <n v="147413"/>
    <s v="2026-02-06T08:42:54.3700000Z"/>
    <s v="2026-02-09T04:59:12.1630000Z"/>
    <n v="268"/>
    <m/>
    <s v="2026-02-04T08:45:16.2770000Z"/>
    <m/>
    <m/>
  </r>
  <r>
    <s v="T2-25_BDSDF106"/>
    <x v="0"/>
    <x v="0"/>
    <s v="Trimester 2"/>
    <x v="635"/>
    <s v="2025eb1100325@bitspilani-digital.edu.in"/>
    <s v="2025EB1100325"/>
    <x v="0"/>
    <s v="NANDINI SARASWAT"/>
    <b v="1"/>
    <n v="70"/>
    <n v="93"/>
    <n v="0.75268817204301075"/>
    <s v="Active"/>
    <x v="1"/>
    <n v="0"/>
    <n v="4"/>
    <n v="0"/>
    <s v="no 0% progess"/>
    <n v="0"/>
    <n v="27"/>
    <n v="27"/>
    <n v="0"/>
    <n v="0"/>
    <n v="0"/>
    <m/>
    <n v="0"/>
    <m/>
    <n v="104974"/>
    <s v="2026-02-05T17:35:08.8600000Z"/>
    <s v="2026-02-09T04:59:12.1630000Z"/>
    <n v="268"/>
    <m/>
    <s v="2026-02-05T14:32:45.3230000Z"/>
    <s v="2026-02-05T09:34:06.4500000Z"/>
    <s v="2026-02-05T17:35:16.9400000Z"/>
  </r>
  <r>
    <s v="T2-25_BDSDF110"/>
    <x v="3"/>
    <x v="0"/>
    <s v="Trimester 2"/>
    <x v="635"/>
    <s v="2025eb1100325@bitspilani-digital.edu.in"/>
    <s v="2025EB1100325"/>
    <x v="0"/>
    <s v="NANDINI SARASWAT"/>
    <b v="1"/>
    <n v="26"/>
    <n v="46"/>
    <n v="0.56521739130434778"/>
    <s v="Active"/>
    <x v="1"/>
    <n v="0"/>
    <n v="4"/>
    <n v="0"/>
    <s v="no 0% progess"/>
    <n v="0"/>
    <n v="8"/>
    <n v="9"/>
    <n v="0"/>
    <n v="0"/>
    <n v="0"/>
    <m/>
    <n v="0"/>
    <m/>
    <n v="24654"/>
    <s v="2026-02-08T11:58:16.8900000Z"/>
    <s v="2026-02-09T04:59:12.1630000Z"/>
    <n v="268"/>
    <m/>
    <s v="2026-02-08T11:58:06.7870000Z"/>
    <s v="2026-02-02T03:54:39.0400000Z"/>
    <s v="2026-02-06T09:11:41.5030000Z"/>
  </r>
  <r>
    <s v="T2-25_BDSDF107"/>
    <x v="2"/>
    <x v="0"/>
    <s v="Trimester 2"/>
    <x v="635"/>
    <s v="2025eb1100325@bitspilani-digital.edu.in"/>
    <s v="2025EB1100325"/>
    <x v="0"/>
    <s v="NANDINI SARASWAT"/>
    <b v="1"/>
    <n v="31"/>
    <n v="41"/>
    <n v="0.75609756097560976"/>
    <s v="Active"/>
    <x v="1"/>
    <n v="0"/>
    <n v="4"/>
    <n v="0"/>
    <s v="no 0% progess"/>
    <n v="0"/>
    <n v="6"/>
    <n v="6"/>
    <n v="0"/>
    <n v="0"/>
    <n v="0"/>
    <m/>
    <n v="0"/>
    <m/>
    <n v="31899"/>
    <s v="2026-02-07T06:48:11.4900000Z"/>
    <s v="2026-02-09T04:59:12.1630000Z"/>
    <n v="268"/>
    <m/>
    <s v="2026-02-06T17:12:14.9870000Z"/>
    <m/>
    <m/>
  </r>
  <r>
    <s v="T2-25_BDSDF108"/>
    <x v="4"/>
    <x v="0"/>
    <s v="Trimester 2"/>
    <x v="636"/>
    <s v="2025eb1100327@bitspilani-digital.edu.in"/>
    <s v="2025EB1100327"/>
    <x v="0"/>
    <s v="YASH MAHALA"/>
    <b v="1"/>
    <n v="5"/>
    <n v="88"/>
    <n v="5.6818181818181816E-2"/>
    <s v="Active"/>
    <x v="0"/>
    <n v="0"/>
    <n v="4"/>
    <n v="0"/>
    <s v="no 0% progess"/>
    <n v="0"/>
    <n v="0"/>
    <n v="0"/>
    <n v="0"/>
    <n v="0"/>
    <n v="0"/>
    <m/>
    <n v="0"/>
    <m/>
    <n v="230"/>
    <s v="2026-02-07T14:35:35.0670000Z"/>
    <s v="2026-02-07T14:20:03.5430000Z"/>
    <n v="39"/>
    <m/>
    <m/>
    <s v="2026-01-21T04:38:18.5900000Z"/>
    <s v="2026-01-21T04:38:18.6030000Z"/>
  </r>
  <r>
    <s v="T2-25_BDSDF101"/>
    <x v="7"/>
    <x v="0"/>
    <s v="Trimester 2"/>
    <x v="636"/>
    <s v="2025eb1100327@bitspilani-digital.edu.in"/>
    <s v="2025EB1100327"/>
    <x v="0"/>
    <s v="YASH MAHALA"/>
    <b v="1"/>
    <n v="0"/>
    <n v="4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7:14:19.4700000Z"/>
    <s v="2026-02-07T14:20:03.5430000Z"/>
    <n v="39"/>
    <m/>
    <m/>
    <m/>
    <m/>
  </r>
  <r>
    <s v="T2-25_BDSDF113"/>
    <x v="6"/>
    <x v="0"/>
    <s v="Trimester 2"/>
    <x v="636"/>
    <s v="2025eb1100327@bitspilani-digital.edu.in"/>
    <s v="2025EB1100327"/>
    <x v="0"/>
    <s v="YASH MAHALA"/>
    <b v="1"/>
    <n v="1"/>
    <n v="86"/>
    <n v="1.1627906976744186E-2"/>
    <s v="Active"/>
    <x v="0"/>
    <n v="0"/>
    <n v="4"/>
    <n v="0"/>
    <s v="no 0% progess"/>
    <n v="0"/>
    <n v="0"/>
    <n v="0"/>
    <n v="0"/>
    <n v="0"/>
    <n v="0"/>
    <m/>
    <n v="0"/>
    <m/>
    <n v="8"/>
    <s v="2026-02-07T14:36:40.6600000Z"/>
    <s v="2026-02-07T14:20:03.5430000Z"/>
    <n v="39"/>
    <m/>
    <m/>
    <m/>
    <m/>
  </r>
  <r>
    <s v="T2-25_BDSDF114"/>
    <x v="5"/>
    <x v="0"/>
    <s v="Trimester 2"/>
    <x v="636"/>
    <s v="2025eb1100327@bitspilani-digital.edu.in"/>
    <s v="2025EB1100327"/>
    <x v="0"/>
    <s v="YASH MAHALA"/>
    <b v="1"/>
    <n v="0"/>
    <n v="61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4:36:49.5600000Z"/>
    <s v="2026-02-07T14:20:03.5430000Z"/>
    <n v="39"/>
    <m/>
    <m/>
    <m/>
    <m/>
  </r>
  <r>
    <s v="T2-25_BDSDF113"/>
    <x v="6"/>
    <x v="0"/>
    <s v="Trimester 2"/>
    <x v="637"/>
    <s v="2025eb1100329@bitspilani-digital.edu.in"/>
    <s v="2025EB1100329"/>
    <x v="0"/>
    <s v="CHESTHA TIWARI"/>
    <b v="1"/>
    <n v="39"/>
    <n v="86"/>
    <n v="0.45348837209302323"/>
    <s v="Active"/>
    <x v="1"/>
    <n v="0"/>
    <n v="3"/>
    <n v="0"/>
    <s v="no 0% progess"/>
    <n v="0"/>
    <n v="1"/>
    <n v="1"/>
    <n v="0"/>
    <n v="0"/>
    <n v="0"/>
    <m/>
    <n v="0"/>
    <m/>
    <n v="169"/>
    <s v="2026-02-07T15:41:44.6470000Z"/>
    <s v="2026-02-07T15:30:10.1130000Z"/>
    <n v="43"/>
    <m/>
    <s v="2026-02-06T14:51:43.3570000Z"/>
    <s v="2026-02-07T15:40:26.5630000Z"/>
    <s v="2026-02-07T15:40:26.5600000Z"/>
  </r>
  <r>
    <s v="T2-25_BDSDF114"/>
    <x v="5"/>
    <x v="0"/>
    <s v="Trimester 2"/>
    <x v="637"/>
    <s v="2025eb1100329@bitspilani-digital.edu.in"/>
    <s v="2025EB1100329"/>
    <x v="0"/>
    <s v="CHESTHA TIWARI"/>
    <b v="1"/>
    <n v="0"/>
    <n v="61"/>
    <n v="0"/>
    <s v="Not Active"/>
    <x v="2"/>
    <n v="1"/>
    <n v="3"/>
    <n v="0.33333333333333331"/>
    <s v="no progress"/>
    <n v="0"/>
    <n v="0"/>
    <n v="0"/>
    <n v="0"/>
    <n v="0"/>
    <n v="0"/>
    <m/>
    <n v="0"/>
    <m/>
    <n v="0"/>
    <s v="2026-02-07T15:34:28.3570000Z"/>
    <s v="2026-02-07T15:30:10.1130000Z"/>
    <n v="43"/>
    <m/>
    <m/>
    <m/>
    <m/>
  </r>
  <r>
    <s v="T2-25_BDSDF108"/>
    <x v="4"/>
    <x v="0"/>
    <s v="Trimester 2"/>
    <x v="637"/>
    <s v="2025eb1100329@bitspilani-digital.edu.in"/>
    <s v="2025EB1100329"/>
    <x v="0"/>
    <s v="CHESTHA TIWARI"/>
    <b v="1"/>
    <n v="1"/>
    <n v="88"/>
    <n v="1.1363636363636364E-2"/>
    <s v="Active"/>
    <x v="0"/>
    <n v="0"/>
    <n v="3"/>
    <n v="0"/>
    <s v="no 0% progess"/>
    <n v="0"/>
    <n v="0"/>
    <n v="0"/>
    <n v="0"/>
    <n v="0"/>
    <n v="0"/>
    <m/>
    <n v="0"/>
    <m/>
    <n v="1"/>
    <s v="2026-02-07T15:34:41.0170000Z"/>
    <s v="2026-02-07T15:30:10.1130000Z"/>
    <n v="43"/>
    <m/>
    <m/>
    <s v="2026-02-06T14:54:39.1030000Z"/>
    <s v="2026-02-06T14:54:39.1000000Z"/>
  </r>
  <r>
    <s v="T2-25_BDSDF113"/>
    <x v="6"/>
    <x v="0"/>
    <s v="Trimester 2"/>
    <x v="638"/>
    <s v="2025eb1200001@bitspilani-digital.edu.in"/>
    <s v="2025EB1200001"/>
    <x v="1"/>
    <s v="DHANE ASHWIN SANTOSH"/>
    <b v="1"/>
    <n v="39"/>
    <n v="86"/>
    <n v="0.45348837209302323"/>
    <s v="Active"/>
    <x v="1"/>
    <n v="0"/>
    <n v="5"/>
    <n v="0"/>
    <s v="no 0% progess"/>
    <n v="0"/>
    <n v="9"/>
    <n v="9"/>
    <n v="0"/>
    <n v="0"/>
    <n v="0"/>
    <m/>
    <n v="0"/>
    <m/>
    <n v="22961"/>
    <s v="2026-02-03T16:28:42.8700000Z"/>
    <s v="2026-02-07T10:21:39.3630000Z"/>
    <n v="18"/>
    <m/>
    <s v="2026-02-01T17:30:50.7400000Z"/>
    <s v="2026-02-03T16:28:50.9800000Z"/>
    <s v="2026-02-03T16:28:50.9800000Z"/>
  </r>
  <r>
    <s v="T2-25_BDSDF114"/>
    <x v="5"/>
    <x v="0"/>
    <s v="Trimester 2"/>
    <x v="638"/>
    <s v="2025eb1200001@bitspilani-digital.edu.in"/>
    <s v="2025EB1200001"/>
    <x v="1"/>
    <s v="DHANE ASHWIN SANTOSH"/>
    <b v="1"/>
    <n v="23"/>
    <n v="61"/>
    <n v="0.37704918032786883"/>
    <s v="Active"/>
    <x v="1"/>
    <n v="0"/>
    <n v="5"/>
    <n v="0"/>
    <s v="no 0% progess"/>
    <n v="0"/>
    <n v="8"/>
    <n v="9"/>
    <n v="0"/>
    <n v="0"/>
    <n v="0"/>
    <m/>
    <n v="0"/>
    <m/>
    <n v="11070"/>
    <s v="2026-02-07T12:30:44.7200000Z"/>
    <s v="2026-02-07T10:21:39.3630000Z"/>
    <n v="18"/>
    <m/>
    <s v="2026-02-07T12:30:14.0770000Z"/>
    <s v="2026-02-07T12:30:50.6930000Z"/>
    <s v="2026-02-07T12:30:50.6900000Z"/>
  </r>
  <r>
    <s v="T2-25_BDSDF112"/>
    <x v="8"/>
    <x v="0"/>
    <s v="Trimester 2"/>
    <x v="638"/>
    <s v="2025eb1200001@bitspilani-digital.edu.in"/>
    <s v="2025EB1200001"/>
    <x v="1"/>
    <s v="DHANE ASHWIN SANTOSH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235"/>
    <s v="2026-01-30T15:40:12.5530000Z"/>
    <s v="2026-02-07T10:21:39.3630000Z"/>
    <n v="18"/>
    <m/>
    <m/>
    <m/>
    <m/>
  </r>
  <r>
    <s v="T2-25_BDSDF108"/>
    <x v="4"/>
    <x v="0"/>
    <s v="Trimester 2"/>
    <x v="638"/>
    <s v="2025eb1200001@bitspilani-digital.edu.in"/>
    <s v="2025EB1200001"/>
    <x v="1"/>
    <s v="DHANE ASHWIN SANTOSH"/>
    <b v="1"/>
    <n v="35"/>
    <n v="88"/>
    <n v="0.39772727272727271"/>
    <s v="Active"/>
    <x v="1"/>
    <n v="0"/>
    <n v="5"/>
    <n v="0"/>
    <s v="no 0% progess"/>
    <n v="0"/>
    <n v="12"/>
    <n v="12"/>
    <n v="0"/>
    <n v="0"/>
    <n v="0"/>
    <m/>
    <n v="0"/>
    <m/>
    <n v="18767"/>
    <s v="2026-02-06T21:51:43.1630000Z"/>
    <s v="2026-02-07T10:21:39.3630000Z"/>
    <n v="18"/>
    <m/>
    <s v="2026-02-06T21:51:34.3700000Z"/>
    <s v="2026-02-06T21:48:25.9370000Z"/>
    <s v="2026-02-06T21:48:25.9370000Z"/>
  </r>
  <r>
    <s v="T2-25_BDSDF101"/>
    <x v="7"/>
    <x v="0"/>
    <s v="Trimester 2"/>
    <x v="638"/>
    <s v="2025eb1200001@bitspilani-digital.edu.in"/>
    <s v="2025EB1200001"/>
    <x v="1"/>
    <s v="DHANE ASHWIN SANTOSH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42"/>
    <s v="2026-02-07T10:21:52.2500000Z"/>
    <s v="2026-02-07T10:21:39.3630000Z"/>
    <n v="18"/>
    <m/>
    <m/>
    <s v="2026-02-01T17:39:52.2970000Z"/>
    <s v="2026-02-07T10:22:02.0930000Z"/>
  </r>
  <r>
    <s v="T2-25_BDSDF101"/>
    <x v="7"/>
    <x v="0"/>
    <s v="Trimester 2"/>
    <x v="639"/>
    <s v="2025eb1200002@bitspilani-digital.edu.in"/>
    <s v="2025EB1200002"/>
    <x v="1"/>
    <s v="TAMTHINGAM KATHAIPAR NINGSHEN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8T13:17:10.0600000Z"/>
    <n v="9"/>
    <m/>
    <m/>
    <m/>
    <m/>
  </r>
  <r>
    <s v="T2-25_BDSDF108"/>
    <x v="4"/>
    <x v="0"/>
    <s v="Trimester 2"/>
    <x v="639"/>
    <s v="2025eb1200002@bitspilani-digital.edu.in"/>
    <s v="2025EB1200002"/>
    <x v="1"/>
    <s v="TAMTHINGAM KATHAIPAR NINGSHEN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8T13:17:10.0600000Z"/>
    <n v="9"/>
    <m/>
    <m/>
    <m/>
    <m/>
  </r>
  <r>
    <s v="T2-25_BDSDF112"/>
    <x v="8"/>
    <x v="0"/>
    <s v="Trimester 2"/>
    <x v="639"/>
    <s v="2025eb1200002@bitspilani-digital.edu.in"/>
    <s v="2025EB1200002"/>
    <x v="1"/>
    <s v="TAMTHINGAM KATHAIPAR NINGSHEN"/>
    <b v="1"/>
    <n v="4"/>
    <n v="77"/>
    <n v="5.1948051948051951E-2"/>
    <s v="Active"/>
    <x v="0"/>
    <n v="0"/>
    <n v="5"/>
    <n v="0"/>
    <s v="no 0% progess"/>
    <n v="0"/>
    <n v="0"/>
    <n v="0"/>
    <n v="0"/>
    <n v="0"/>
    <n v="0"/>
    <m/>
    <n v="0"/>
    <m/>
    <n v="653"/>
    <s v="2026-01-24T14:06:41.6030000Z"/>
    <s v="2026-01-28T13:17:10.0600000Z"/>
    <n v="9"/>
    <m/>
    <m/>
    <m/>
    <m/>
  </r>
  <r>
    <s v="T2-25_BDSDF114"/>
    <x v="5"/>
    <x v="0"/>
    <s v="Trimester 2"/>
    <x v="639"/>
    <s v="2025eb1200002@bitspilani-digital.edu.in"/>
    <s v="2025EB1200002"/>
    <x v="1"/>
    <s v="TAMTHINGAM KATHAIPAR NINGSHEN"/>
    <b v="1"/>
    <n v="9"/>
    <n v="61"/>
    <n v="0.14754098360655737"/>
    <s v="Active"/>
    <x v="1"/>
    <n v="0"/>
    <n v="5"/>
    <n v="0"/>
    <s v="no 0% progess"/>
    <n v="0"/>
    <n v="0"/>
    <n v="0"/>
    <n v="0"/>
    <n v="0"/>
    <n v="0"/>
    <m/>
    <n v="0"/>
    <m/>
    <n v="1700"/>
    <s v="2026-01-28T13:17:53.5900000Z"/>
    <s v="2026-01-28T13:17:10.0600000Z"/>
    <n v="9"/>
    <m/>
    <m/>
    <s v="2026-01-28T13:21:02.1970000Z"/>
    <s v="2026-01-28T13:21:02.2070000Z"/>
  </r>
  <r>
    <s v="T2-25_BDSDF113"/>
    <x v="6"/>
    <x v="0"/>
    <s v="Trimester 2"/>
    <x v="639"/>
    <s v="2025eb1200002@bitspilani-digital.edu.in"/>
    <s v="2025EB1200002"/>
    <x v="1"/>
    <s v="TAMTHINGAM KATHAIPAR NINGSHEN"/>
    <b v="1"/>
    <n v="9"/>
    <n v="86"/>
    <n v="0.10465116279069768"/>
    <s v="Active"/>
    <x v="1"/>
    <n v="0"/>
    <n v="5"/>
    <n v="0"/>
    <s v="no 0% progess"/>
    <n v="0"/>
    <n v="0"/>
    <n v="0"/>
    <n v="0"/>
    <n v="0"/>
    <n v="0"/>
    <m/>
    <n v="0"/>
    <m/>
    <n v="927"/>
    <s v="2026-01-24T12:53:47.6330000Z"/>
    <s v="2026-01-28T13:17:10.0600000Z"/>
    <n v="9"/>
    <m/>
    <m/>
    <s v="2026-01-23T14:52:59.4770000Z"/>
    <s v="2026-01-23T15:01:07.3070000Z"/>
  </r>
  <r>
    <s v="T2-25_BDSDF113"/>
    <x v="6"/>
    <x v="0"/>
    <s v="Trimester 2"/>
    <x v="640"/>
    <s v="2025eb1200003@bitspilani-digital.edu.in"/>
    <s v="2025EB1200003"/>
    <x v="1"/>
    <s v="RAMANAN THANGASALVAM"/>
    <b v="1"/>
    <n v="3"/>
    <n v="86"/>
    <n v="3.4883720930232558E-2"/>
    <s v="Active"/>
    <x v="0"/>
    <n v="0"/>
    <n v="5"/>
    <n v="0"/>
    <s v="no 0% progess"/>
    <n v="0"/>
    <n v="0"/>
    <n v="0"/>
    <n v="0"/>
    <n v="0"/>
    <n v="0"/>
    <m/>
    <n v="0"/>
    <m/>
    <n v="4347"/>
    <s v="2026-01-30T14:49:42.6630000Z"/>
    <s v="2026-01-30T12:33:14.3400000Z"/>
    <n v="9"/>
    <m/>
    <m/>
    <s v="2026-01-25T04:53:14.2330000Z"/>
    <s v="2026-01-25T04:53:14.2400000Z"/>
  </r>
  <r>
    <s v="T2-25_BDSDF114"/>
    <x v="5"/>
    <x v="0"/>
    <s v="Trimester 2"/>
    <x v="640"/>
    <s v="2025eb1200003@bitspilani-digital.edu.in"/>
    <s v="2025EB1200003"/>
    <x v="1"/>
    <s v="RAMANAN THANGASALVAM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0T13:50:41.5200000Z"/>
    <s v="2026-01-30T12:33:14.3400000Z"/>
    <n v="9"/>
    <m/>
    <m/>
    <m/>
    <m/>
  </r>
  <r>
    <s v="T2-25_BDSDF112"/>
    <x v="8"/>
    <x v="0"/>
    <s v="Trimester 2"/>
    <x v="640"/>
    <s v="2025eb1200003@bitspilani-digital.edu.in"/>
    <s v="2025EB1200003"/>
    <x v="1"/>
    <s v="RAMANAN THANGASALVAM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0T12:35:08.9670000Z"/>
    <s v="2026-01-30T12:33:14.3400000Z"/>
    <n v="9"/>
    <m/>
    <m/>
    <m/>
    <m/>
  </r>
  <r>
    <s v="T2-25_BDSDF108"/>
    <x v="4"/>
    <x v="0"/>
    <s v="Trimester 2"/>
    <x v="640"/>
    <s v="2025eb1200003@bitspilani-digital.edu.in"/>
    <s v="2025EB1200003"/>
    <x v="1"/>
    <s v="RAMANAN THANGASALVAM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3488"/>
    <s v="2026-01-30T14:49:22.3830000Z"/>
    <s v="2026-01-30T12:33:14.3400000Z"/>
    <n v="9"/>
    <m/>
    <m/>
    <m/>
    <m/>
  </r>
  <r>
    <s v="T2-25_BDSDF101"/>
    <x v="7"/>
    <x v="0"/>
    <s v="Trimester 2"/>
    <x v="640"/>
    <s v="2025eb1200003@bitspilani-digital.edu.in"/>
    <s v="2025EB1200003"/>
    <x v="1"/>
    <s v="RAMANAN THANGASALVAM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0T12:35:31.0770000Z"/>
    <s v="2026-01-30T12:33:14.3400000Z"/>
    <n v="9"/>
    <m/>
    <m/>
    <m/>
    <m/>
  </r>
  <r>
    <s v="T2-25_BDSDF101"/>
    <x v="7"/>
    <x v="0"/>
    <s v="Trimester 2"/>
    <x v="641"/>
    <s v="2025eb1200004@bitspilani-digital.edu.in"/>
    <s v="2025EB1200004"/>
    <x v="1"/>
    <s v="RAMNIK KAUR SIDHU"/>
    <b v="1"/>
    <n v="9"/>
    <n v="41"/>
    <n v="0.21951219512195122"/>
    <s v="Active"/>
    <x v="1"/>
    <n v="0"/>
    <n v="5"/>
    <n v="0"/>
    <s v="no 0% progess"/>
    <n v="0"/>
    <n v="0"/>
    <n v="0"/>
    <n v="0"/>
    <n v="0"/>
    <n v="0"/>
    <m/>
    <n v="0"/>
    <m/>
    <n v="861"/>
    <s v="2026-02-02T17:23:52.2270000Z"/>
    <s v="2026-02-08T20:11:07.5770000Z"/>
    <n v="79"/>
    <m/>
    <m/>
    <s v="2026-01-20T17:36:55.2730000Z"/>
    <s v="2026-01-20T17:36:55.2700000Z"/>
  </r>
  <r>
    <s v="T2-25_BDSDF108"/>
    <x v="4"/>
    <x v="0"/>
    <s v="Trimester 2"/>
    <x v="641"/>
    <s v="2025eb1200004@bitspilani-digital.edu.in"/>
    <s v="2025EB1200004"/>
    <x v="1"/>
    <s v="RAMNIK KAUR SIDHU"/>
    <b v="1"/>
    <n v="90"/>
    <n v="88"/>
    <n v="1.0227272727272727"/>
    <s v="Active"/>
    <x v="1"/>
    <n v="0"/>
    <n v="5"/>
    <n v="0"/>
    <s v="no 0% progess"/>
    <n v="0"/>
    <n v="33"/>
    <n v="43"/>
    <n v="4"/>
    <n v="1"/>
    <n v="5"/>
    <s v="2026-02-03T15:11:19.0230000Z"/>
    <n v="0"/>
    <m/>
    <n v="56862"/>
    <s v="2026-02-08T20:43:23.1770000Z"/>
    <s v="2026-02-08T20:11:07.5770000Z"/>
    <n v="79"/>
    <m/>
    <s v="2026-02-08T20:22:19.3870000Z"/>
    <s v="2026-02-03T21:40:09.6670000Z"/>
    <s v="2026-02-03T21:40:09.6700000Z"/>
  </r>
  <r>
    <s v="T2-25_BDSDF112"/>
    <x v="8"/>
    <x v="0"/>
    <s v="Trimester 2"/>
    <x v="641"/>
    <s v="2025eb1200004@bitspilani-digital.edu.in"/>
    <s v="2025EB1200004"/>
    <x v="1"/>
    <s v="RAMNIK KAUR SIDHU"/>
    <b v="1"/>
    <n v="32"/>
    <n v="77"/>
    <n v="0.41558441558441561"/>
    <s v="Active"/>
    <x v="1"/>
    <n v="0"/>
    <n v="5"/>
    <n v="0"/>
    <s v="no 0% progess"/>
    <n v="0"/>
    <n v="6"/>
    <n v="10"/>
    <n v="0"/>
    <n v="0"/>
    <n v="0"/>
    <m/>
    <n v="0"/>
    <m/>
    <n v="26509"/>
    <s v="2026-02-08T20:38:36.8130000Z"/>
    <s v="2026-02-08T20:11:07.5770000Z"/>
    <n v="79"/>
    <m/>
    <s v="2026-02-08T20:38:30.8070000Z"/>
    <m/>
    <m/>
  </r>
  <r>
    <s v="T2-25_BDSDF114"/>
    <x v="5"/>
    <x v="0"/>
    <s v="Trimester 2"/>
    <x v="641"/>
    <s v="2025eb1200004@bitspilani-digital.edu.in"/>
    <s v="2025EB1200004"/>
    <x v="1"/>
    <s v="RAMNIK KAUR SIDHU"/>
    <b v="1"/>
    <n v="61"/>
    <n v="61"/>
    <n v="1"/>
    <s v="Active"/>
    <x v="1"/>
    <n v="0"/>
    <n v="5"/>
    <n v="0"/>
    <s v="no 0% progess"/>
    <n v="0"/>
    <n v="19"/>
    <n v="23"/>
    <n v="1"/>
    <n v="0"/>
    <n v="18"/>
    <s v="2026-01-27T23:32:22.1830000Z"/>
    <n v="0"/>
    <m/>
    <n v="29533"/>
    <s v="2026-02-08T20:29:20.2470000Z"/>
    <s v="2026-02-08T20:11:07.5770000Z"/>
    <n v="79"/>
    <m/>
    <s v="2026-02-08T20:29:10.7170000Z"/>
    <s v="2026-02-05T17:47:24.3070000Z"/>
    <s v="2026-02-05T17:47:24.3030000Z"/>
  </r>
  <r>
    <s v="T2-25_BDSDF113"/>
    <x v="6"/>
    <x v="0"/>
    <s v="Trimester 2"/>
    <x v="641"/>
    <s v="2025eb1200004@bitspilani-digital.edu.in"/>
    <s v="2025EB1200004"/>
    <x v="1"/>
    <s v="RAMNIK KAUR SIDHU"/>
    <b v="1"/>
    <n v="85"/>
    <n v="86"/>
    <n v="0.98837209302325579"/>
    <s v="Active"/>
    <x v="1"/>
    <n v="0"/>
    <n v="5"/>
    <n v="0"/>
    <s v="no 0% progess"/>
    <n v="0"/>
    <n v="27"/>
    <n v="28"/>
    <n v="2"/>
    <n v="0"/>
    <n v="2"/>
    <s v="2026-02-03T01:52:17.2000000Z"/>
    <n v="0"/>
    <m/>
    <n v="23738"/>
    <s v="2026-02-08T20:11:08.6500000Z"/>
    <s v="2026-02-08T20:11:07.5770000Z"/>
    <n v="79"/>
    <m/>
    <s v="2026-02-08T16:47:43.6200000Z"/>
    <s v="2026-02-03T02:53:28.4300000Z"/>
    <s v="2026-02-03T18:00:06.0670000Z"/>
  </r>
  <r>
    <s v="T2-25_BDSDF113"/>
    <x v="6"/>
    <x v="0"/>
    <s v="Trimester 2"/>
    <x v="642"/>
    <s v="2025eb1200005@bitspilani-digital.edu.in"/>
    <s v="2025EB1200005"/>
    <x v="1"/>
    <s v="SURAJ KUMAR MISHRA"/>
    <b v="1"/>
    <n v="6"/>
    <n v="86"/>
    <n v="6.9767441860465115E-2"/>
    <s v="Active"/>
    <x v="0"/>
    <n v="0"/>
    <n v="5"/>
    <n v="0"/>
    <s v="no 0% progess"/>
    <n v="0"/>
    <n v="0"/>
    <n v="0"/>
    <n v="0"/>
    <n v="0"/>
    <n v="0"/>
    <m/>
    <n v="0"/>
    <m/>
    <n v="347"/>
    <s v="2026-02-08T18:01:59.4070000Z"/>
    <s v="2026-02-08T17:05:55.4430000Z"/>
    <n v="12"/>
    <m/>
    <m/>
    <s v="2026-02-08T07:37:40.7030000Z"/>
    <s v="2026-02-08T17:05:59.8270000Z"/>
  </r>
  <r>
    <s v="T2-25_BDSDF114"/>
    <x v="5"/>
    <x v="0"/>
    <s v="Trimester 2"/>
    <x v="642"/>
    <s v="2025eb1200005@bitspilani-digital.edu.in"/>
    <s v="2025EB1200005"/>
    <x v="1"/>
    <s v="SURAJ KUMAR MISHRA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07:24:00.7470000Z"/>
    <s v="2026-02-08T17:05:55.4430000Z"/>
    <n v="12"/>
    <m/>
    <m/>
    <m/>
    <m/>
  </r>
  <r>
    <s v="T2-25_BDSDF112"/>
    <x v="8"/>
    <x v="0"/>
    <s v="Trimester 2"/>
    <x v="642"/>
    <s v="2025eb1200005@bitspilani-digital.edu.in"/>
    <s v="2025EB1200005"/>
    <x v="1"/>
    <s v="SURAJ KUMAR MISHRA"/>
    <b v="1"/>
    <n v="25"/>
    <n v="77"/>
    <n v="0.32467532467532467"/>
    <s v="Active"/>
    <x v="1"/>
    <n v="0"/>
    <n v="5"/>
    <n v="0"/>
    <s v="no 0% progess"/>
    <n v="0"/>
    <n v="9"/>
    <n v="12"/>
    <n v="0"/>
    <n v="0"/>
    <n v="0"/>
    <m/>
    <n v="0"/>
    <m/>
    <n v="9565"/>
    <s v="2026-02-08T07:24:24.4130000Z"/>
    <s v="2026-02-08T17:05:55.4430000Z"/>
    <n v="12"/>
    <m/>
    <s v="2026-02-07T03:34:26.1970000Z"/>
    <m/>
    <m/>
  </r>
  <r>
    <s v="T2-25_BDSDF108"/>
    <x v="4"/>
    <x v="0"/>
    <s v="Trimester 2"/>
    <x v="642"/>
    <s v="2025eb1200005@bitspilani-digital.edu.in"/>
    <s v="2025EB1200005"/>
    <x v="1"/>
    <s v="SURAJ KUMAR MISHRA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07:27:06.6500000Z"/>
    <s v="2026-02-08T17:05:55.4430000Z"/>
    <n v="12"/>
    <m/>
    <m/>
    <m/>
    <m/>
  </r>
  <r>
    <s v="T2-25_BDSDF101"/>
    <x v="7"/>
    <x v="0"/>
    <s v="Trimester 2"/>
    <x v="642"/>
    <s v="2025eb1200005@bitspilani-digital.edu.in"/>
    <s v="2025EB1200005"/>
    <x v="1"/>
    <s v="SURAJ KUMAR MISHRA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7:05:55.4430000Z"/>
    <n v="12"/>
    <m/>
    <m/>
    <m/>
    <m/>
  </r>
  <r>
    <s v="T2-25_BDSDF101"/>
    <x v="7"/>
    <x v="0"/>
    <s v="Trimester 2"/>
    <x v="643"/>
    <s v="2025eb1200006@bitspilani-digital.edu.in"/>
    <s v="2025EB1200006"/>
    <x v="1"/>
    <s v="RAGHAV SHARMA"/>
    <b v="1"/>
    <n v="8"/>
    <n v="41"/>
    <n v="0.1951219512195122"/>
    <s v="Active"/>
    <x v="1"/>
    <n v="0"/>
    <n v="5"/>
    <n v="0"/>
    <s v="no 0% progess"/>
    <n v="0"/>
    <n v="0"/>
    <n v="0"/>
    <n v="0"/>
    <n v="0"/>
    <n v="0"/>
    <m/>
    <n v="0"/>
    <m/>
    <n v="31563"/>
    <s v="2026-02-08T10:23:23.3830000Z"/>
    <s v="2026-02-08T14:07:31.0830000Z"/>
    <n v="19"/>
    <m/>
    <m/>
    <s v="2026-01-20T07:44:28.4600000Z"/>
    <s v="2026-01-20T07:50:30.0400000Z"/>
  </r>
  <r>
    <s v="T2-25_BDSDF108"/>
    <x v="4"/>
    <x v="0"/>
    <s v="Trimester 2"/>
    <x v="643"/>
    <s v="2025eb1200006@bitspilani-digital.edu.in"/>
    <s v="2025EB1200006"/>
    <x v="1"/>
    <s v="RAGHAV SHARMA"/>
    <b v="1"/>
    <n v="10"/>
    <n v="88"/>
    <n v="0.11363636363636363"/>
    <s v="Active"/>
    <x v="1"/>
    <n v="0"/>
    <n v="5"/>
    <n v="0"/>
    <s v="no 0% progess"/>
    <n v="0"/>
    <n v="1"/>
    <n v="1"/>
    <n v="0"/>
    <n v="0"/>
    <n v="0"/>
    <m/>
    <n v="0"/>
    <m/>
    <n v="285780"/>
    <s v="2026-02-08T14:15:22.4170000Z"/>
    <s v="2026-02-08T14:07:31.0830000Z"/>
    <n v="19"/>
    <m/>
    <s v="2026-02-08T14:15:13.6270000Z"/>
    <s v="2026-02-02T16:26:14.5200000Z"/>
    <s v="2026-02-02T16:26:14.5200000Z"/>
  </r>
  <r>
    <s v="T2-25_BDSDF112"/>
    <x v="8"/>
    <x v="0"/>
    <s v="Trimester 2"/>
    <x v="643"/>
    <s v="2025eb1200006@bitspilani-digital.edu.in"/>
    <s v="2025EB1200006"/>
    <x v="1"/>
    <s v="RAGHAV SHARMA"/>
    <b v="1"/>
    <n v="30"/>
    <n v="77"/>
    <n v="0.38961038961038963"/>
    <s v="Active"/>
    <x v="1"/>
    <n v="0"/>
    <n v="5"/>
    <n v="0"/>
    <s v="no 0% progess"/>
    <n v="0"/>
    <n v="7"/>
    <n v="8"/>
    <n v="0"/>
    <n v="0"/>
    <n v="0"/>
    <m/>
    <n v="0"/>
    <m/>
    <n v="70324"/>
    <s v="2026-02-08T14:07:57.4430000Z"/>
    <s v="2026-02-08T14:07:31.0830000Z"/>
    <n v="19"/>
    <m/>
    <s v="2026-02-08T11:01:35.9030000Z"/>
    <m/>
    <m/>
  </r>
  <r>
    <s v="T2-25_BDSDF114"/>
    <x v="5"/>
    <x v="0"/>
    <s v="Trimester 2"/>
    <x v="643"/>
    <s v="2025eb1200006@bitspilani-digital.edu.in"/>
    <s v="2025EB1200006"/>
    <x v="1"/>
    <s v="RAGHAV SHARMA"/>
    <b v="1"/>
    <n v="16"/>
    <n v="61"/>
    <n v="0.26229508196721313"/>
    <s v="Active"/>
    <x v="1"/>
    <n v="0"/>
    <n v="5"/>
    <n v="0"/>
    <s v="no 0% progess"/>
    <n v="0"/>
    <n v="2"/>
    <n v="2"/>
    <n v="0"/>
    <n v="0"/>
    <n v="0"/>
    <m/>
    <n v="0"/>
    <m/>
    <n v="11657"/>
    <s v="2026-02-08T14:21:40.3530000Z"/>
    <s v="2026-02-08T14:07:31.0830000Z"/>
    <n v="19"/>
    <m/>
    <s v="2026-02-08T14:21:31.4900000Z"/>
    <s v="2026-01-20T08:32:41.0330000Z"/>
    <s v="2026-01-20T08:32:49.2900000Z"/>
  </r>
  <r>
    <s v="T2-25_BDSDF113"/>
    <x v="6"/>
    <x v="0"/>
    <s v="Trimester 2"/>
    <x v="643"/>
    <s v="2025eb1200006@bitspilani-digital.edu.in"/>
    <s v="2025EB1200006"/>
    <x v="1"/>
    <s v="RAGHAV SHARMA"/>
    <b v="1"/>
    <n v="11"/>
    <n v="86"/>
    <n v="0.12790697674418605"/>
    <s v="Active"/>
    <x v="1"/>
    <n v="0"/>
    <n v="5"/>
    <n v="0"/>
    <s v="no 0% progess"/>
    <n v="0"/>
    <n v="7"/>
    <n v="11"/>
    <n v="0"/>
    <n v="0"/>
    <n v="0"/>
    <m/>
    <n v="0"/>
    <m/>
    <n v="26435"/>
    <s v="2026-02-08T14:10:13.8370000Z"/>
    <s v="2026-02-08T14:07:31.0830000Z"/>
    <n v="19"/>
    <m/>
    <s v="2026-02-08T14:10:05.2130000Z"/>
    <m/>
    <m/>
  </r>
  <r>
    <s v="T2-25_BDSDF113"/>
    <x v="6"/>
    <x v="0"/>
    <s v="Trimester 2"/>
    <x v="644"/>
    <s v="2025eb1200007@bitspilani-digital.edu.in"/>
    <s v="2025EB1200007"/>
    <x v="1"/>
    <s v="SAVARDEKAR RAJENDRA BHALCHANDRA"/>
    <b v="1"/>
    <n v="29"/>
    <n v="86"/>
    <n v="0.33720930232558138"/>
    <s v="Active"/>
    <x v="1"/>
    <n v="0"/>
    <n v="5"/>
    <n v="0"/>
    <s v="no 0% progess"/>
    <n v="0"/>
    <n v="6"/>
    <n v="6"/>
    <n v="0"/>
    <n v="0"/>
    <n v="0"/>
    <m/>
    <n v="0"/>
    <m/>
    <n v="6954"/>
    <s v="2026-01-25T09:48:20.1700000Z"/>
    <s v="2026-02-03T07:47:47.1870000Z"/>
    <n v="5"/>
    <m/>
    <s v="2026-01-19T14:18:48.7930000Z"/>
    <s v="2026-01-19T14:19:44.2170000Z"/>
    <s v="2026-01-19T14:24:06.7870000Z"/>
  </r>
  <r>
    <s v="T2-25_BDSDF114"/>
    <x v="5"/>
    <x v="0"/>
    <s v="Trimester 2"/>
    <x v="644"/>
    <s v="2025eb1200007@bitspilani-digital.edu.in"/>
    <s v="2025EB1200007"/>
    <x v="1"/>
    <s v="SAVARDEKAR RAJENDRA BHALCHANDRA"/>
    <b v="1"/>
    <n v="17"/>
    <n v="61"/>
    <n v="0.27868852459016391"/>
    <s v="Active"/>
    <x v="1"/>
    <n v="0"/>
    <n v="5"/>
    <n v="0"/>
    <s v="no 0% progess"/>
    <n v="0"/>
    <n v="4"/>
    <n v="4"/>
    <n v="0"/>
    <n v="0"/>
    <n v="0"/>
    <m/>
    <n v="0"/>
    <m/>
    <n v="6772"/>
    <s v="2026-02-03T09:41:42.6930000Z"/>
    <s v="2026-02-03T07:47:47.1870000Z"/>
    <n v="5"/>
    <m/>
    <s v="2026-02-03T09:41:32.8230000Z"/>
    <s v="2026-02-03T09:45:12.8830000Z"/>
    <s v="2026-02-03T09:45:12.8830000Z"/>
  </r>
  <r>
    <s v="T2-25_BDSDF112"/>
    <x v="8"/>
    <x v="0"/>
    <s v="Trimester 2"/>
    <x v="644"/>
    <s v="2025eb1200007@bitspilani-digital.edu.in"/>
    <s v="2025EB1200007"/>
    <x v="1"/>
    <s v="SAVARDEKAR RAJENDRA BHALCHANDRA"/>
    <b v="1"/>
    <n v="25"/>
    <n v="77"/>
    <n v="0.32467532467532467"/>
    <s v="Active"/>
    <x v="1"/>
    <n v="0"/>
    <n v="5"/>
    <n v="0"/>
    <s v="no 0% progess"/>
    <n v="0"/>
    <n v="9"/>
    <n v="9"/>
    <n v="0"/>
    <n v="0"/>
    <n v="0"/>
    <m/>
    <n v="0"/>
    <m/>
    <n v="7459"/>
    <s v="2026-01-25T09:29:59.7930000Z"/>
    <s v="2026-02-03T07:47:47.1870000Z"/>
    <n v="5"/>
    <m/>
    <s v="2026-01-25T09:29:44.7500000Z"/>
    <m/>
    <m/>
  </r>
  <r>
    <s v="T2-25_BDSDF108"/>
    <x v="4"/>
    <x v="0"/>
    <s v="Trimester 2"/>
    <x v="644"/>
    <s v="2025eb1200007@bitspilani-digital.edu.in"/>
    <s v="2025EB1200007"/>
    <x v="1"/>
    <s v="SAVARDEKAR RAJENDRA BHALCHANDRA"/>
    <b v="1"/>
    <n v="21"/>
    <n v="88"/>
    <n v="0.23863636363636365"/>
    <s v="Active"/>
    <x v="1"/>
    <n v="0"/>
    <n v="5"/>
    <n v="0"/>
    <s v="no 0% progess"/>
    <n v="0"/>
    <n v="6"/>
    <n v="6"/>
    <n v="0"/>
    <n v="0"/>
    <n v="0"/>
    <m/>
    <n v="0"/>
    <m/>
    <n v="2927"/>
    <s v="2026-01-25T06:47:24.7230000Z"/>
    <s v="2026-02-03T07:47:47.1870000Z"/>
    <n v="5"/>
    <m/>
    <s v="2026-01-25T06:37:33.7030000Z"/>
    <s v="2026-01-25T06:38:51.3170000Z"/>
    <s v="2026-01-25T06:38:51.3300000Z"/>
  </r>
  <r>
    <s v="T2-25_BDSDF101"/>
    <x v="7"/>
    <x v="0"/>
    <s v="Trimester 2"/>
    <x v="644"/>
    <s v="2025eb1200007@bitspilani-digital.edu.in"/>
    <s v="2025EB1200007"/>
    <x v="1"/>
    <s v="SAVARDEKAR RAJENDRA BHALCHANDRA"/>
    <b v="1"/>
    <n v="12"/>
    <n v="41"/>
    <n v="0.29268292682926828"/>
    <s v="Active"/>
    <x v="1"/>
    <n v="0"/>
    <n v="5"/>
    <n v="0"/>
    <s v="no 0% progess"/>
    <n v="0"/>
    <n v="1"/>
    <n v="1"/>
    <n v="0"/>
    <n v="0"/>
    <n v="0"/>
    <m/>
    <n v="0"/>
    <m/>
    <n v="1511"/>
    <s v="2026-01-25T07:16:00.7800000Z"/>
    <s v="2026-02-03T07:47:47.1870000Z"/>
    <n v="5"/>
    <m/>
    <s v="2026-01-25T07:15:16.9770000Z"/>
    <s v="2026-01-25T07:09:57.1400000Z"/>
    <s v="2026-01-25T07:10:39.6930000Z"/>
  </r>
  <r>
    <s v="T2-25_BDSDF101"/>
    <x v="7"/>
    <x v="0"/>
    <s v="Trimester 2"/>
    <x v="645"/>
    <s v="2025eb1200008@bitspilani-digital.edu.in"/>
    <s v="2025EB1200008"/>
    <x v="1"/>
    <s v="KONDWANI L KASUMBA"/>
    <b v="1"/>
    <n v="9"/>
    <n v="41"/>
    <n v="0.21951219512195122"/>
    <s v="Active"/>
    <x v="1"/>
    <n v="0"/>
    <n v="5"/>
    <n v="0"/>
    <s v="no 0% progess"/>
    <n v="0"/>
    <n v="1"/>
    <n v="1"/>
    <n v="0"/>
    <n v="0"/>
    <n v="0"/>
    <m/>
    <n v="0"/>
    <m/>
    <n v="1232"/>
    <s v="2026-02-08T14:12:47.6670000Z"/>
    <s v="2026-02-08T13:07:17.7630000Z"/>
    <n v="12"/>
    <m/>
    <s v="2026-01-24T10:11:04.7100000Z"/>
    <s v="2026-01-24T10:03:55.1430000Z"/>
    <s v="2026-01-24T10:03:55.1500000Z"/>
  </r>
  <r>
    <s v="T2-25_BDSDF108"/>
    <x v="4"/>
    <x v="0"/>
    <s v="Trimester 2"/>
    <x v="645"/>
    <s v="2025eb1200008@bitspilani-digital.edu.in"/>
    <s v="2025EB1200008"/>
    <x v="1"/>
    <s v="KONDWANI L KASUMBA"/>
    <b v="1"/>
    <n v="13"/>
    <n v="88"/>
    <n v="0.14772727272727273"/>
    <s v="Active"/>
    <x v="1"/>
    <n v="0"/>
    <n v="5"/>
    <n v="0"/>
    <s v="no 0% progess"/>
    <n v="0"/>
    <n v="4"/>
    <n v="6"/>
    <n v="0"/>
    <n v="0"/>
    <n v="0"/>
    <m/>
    <n v="0"/>
    <m/>
    <n v="1208"/>
    <s v="2026-02-08T14:16:16.4000000Z"/>
    <s v="2026-02-08T13:07:17.7630000Z"/>
    <n v="12"/>
    <m/>
    <s v="2026-02-08T11:14:47.4470000Z"/>
    <s v="2026-01-24T10:12:14.9530000Z"/>
    <s v="2026-01-24T10:12:14.9600000Z"/>
  </r>
  <r>
    <s v="T2-25_BDSDF112"/>
    <x v="8"/>
    <x v="0"/>
    <s v="Trimester 2"/>
    <x v="645"/>
    <s v="2025eb1200008@bitspilani-digital.edu.in"/>
    <s v="2025EB1200008"/>
    <x v="1"/>
    <s v="KONDWANI L KASUMBA"/>
    <b v="1"/>
    <n v="10"/>
    <n v="77"/>
    <n v="0.12987012987012986"/>
    <s v="Active"/>
    <x v="1"/>
    <n v="0"/>
    <n v="5"/>
    <n v="0"/>
    <s v="no 0% progess"/>
    <n v="0"/>
    <n v="4"/>
    <n v="9"/>
    <n v="0"/>
    <n v="0"/>
    <n v="0"/>
    <m/>
    <n v="0"/>
    <m/>
    <n v="925"/>
    <s v="2026-02-08T14:17:05.8900000Z"/>
    <s v="2026-02-08T13:07:17.7630000Z"/>
    <n v="12"/>
    <m/>
    <s v="2026-02-08T10:41:26.7470000Z"/>
    <m/>
    <m/>
  </r>
  <r>
    <s v="T2-25_BDSDF114"/>
    <x v="5"/>
    <x v="0"/>
    <s v="Trimester 2"/>
    <x v="645"/>
    <s v="2025eb1200008@bitspilani-digital.edu.in"/>
    <s v="2025EB1200008"/>
    <x v="1"/>
    <s v="KONDWANI L KASUMBA"/>
    <b v="1"/>
    <n v="39"/>
    <n v="61"/>
    <n v="0.63934426229508201"/>
    <s v="Active"/>
    <x v="1"/>
    <n v="0"/>
    <n v="5"/>
    <n v="0"/>
    <s v="no 0% progess"/>
    <n v="0"/>
    <n v="12"/>
    <n v="19"/>
    <n v="0"/>
    <n v="0"/>
    <n v="0"/>
    <m/>
    <n v="0"/>
    <m/>
    <n v="5918"/>
    <s v="2026-02-08T14:33:56.8730000Z"/>
    <s v="2026-02-08T13:07:17.7630000Z"/>
    <n v="12"/>
    <m/>
    <s v="2026-02-08T11:08:26.8070000Z"/>
    <s v="2026-01-31T10:44:01.0500000Z"/>
    <s v="2026-01-31T10:44:28.0100000Z"/>
  </r>
  <r>
    <s v="T2-25_BDSDF113"/>
    <x v="6"/>
    <x v="0"/>
    <s v="Trimester 2"/>
    <x v="645"/>
    <s v="2025eb1200008@bitspilani-digital.edu.in"/>
    <s v="2025EB1200008"/>
    <x v="1"/>
    <s v="KONDWANI L KASUMBA"/>
    <b v="1"/>
    <n v="27"/>
    <n v="86"/>
    <n v="0.31395348837209303"/>
    <s v="Active"/>
    <x v="1"/>
    <n v="0"/>
    <n v="5"/>
    <n v="0"/>
    <s v="no 0% progess"/>
    <n v="0"/>
    <n v="7"/>
    <n v="11"/>
    <n v="0"/>
    <n v="0"/>
    <n v="0"/>
    <m/>
    <n v="0"/>
    <m/>
    <n v="2416"/>
    <s v="2026-02-08T14:34:26.9470000Z"/>
    <s v="2026-02-08T13:07:17.7630000Z"/>
    <n v="12"/>
    <m/>
    <s v="2026-02-08T10:56:45.9170000Z"/>
    <s v="2026-02-04T03:53:19.8170000Z"/>
    <s v="2026-02-04T03:53:27.9530000Z"/>
  </r>
  <r>
    <s v="T2-25_BDSDF113"/>
    <x v="6"/>
    <x v="0"/>
    <s v="Trimester 2"/>
    <x v="646"/>
    <s v="2025eb1200009@bitspilani-digital.edu.in"/>
    <s v="2025EB1200009"/>
    <x v="1"/>
    <s v="HARISH S"/>
    <b v="1"/>
    <n v="81"/>
    <n v="86"/>
    <n v="0.94186046511627908"/>
    <s v="Active"/>
    <x v="1"/>
    <n v="0"/>
    <n v="5"/>
    <n v="0"/>
    <s v="no 0% progess"/>
    <n v="0"/>
    <n v="23"/>
    <n v="24"/>
    <n v="0"/>
    <n v="0"/>
    <n v="0"/>
    <m/>
    <n v="0"/>
    <m/>
    <n v="40911"/>
    <s v="2026-02-08T16:45:42.9230000Z"/>
    <s v="2026-02-09T04:41:35.9970000Z"/>
    <n v="26"/>
    <m/>
    <s v="2026-02-08T16:45:11.5300000Z"/>
    <s v="2026-02-08T15:34:40.5270000Z"/>
    <s v="2026-02-08T15:34:40.5270000Z"/>
  </r>
  <r>
    <s v="T2-25_BDSDF114"/>
    <x v="5"/>
    <x v="0"/>
    <s v="Trimester 2"/>
    <x v="646"/>
    <s v="2025eb1200009@bitspilani-digital.edu.in"/>
    <s v="2025EB1200009"/>
    <x v="1"/>
    <s v="HARISH S"/>
    <b v="1"/>
    <n v="45"/>
    <n v="61"/>
    <n v="0.73770491803278693"/>
    <s v="Active"/>
    <x v="1"/>
    <n v="0"/>
    <n v="5"/>
    <n v="0"/>
    <s v="no 0% progess"/>
    <n v="0"/>
    <n v="7"/>
    <n v="9"/>
    <n v="0"/>
    <n v="0"/>
    <n v="1"/>
    <m/>
    <n v="0"/>
    <m/>
    <n v="57942"/>
    <s v="2026-02-09T03:46:54.9530000Z"/>
    <s v="2026-02-09T04:41:35.9970000Z"/>
    <n v="26"/>
    <m/>
    <s v="2026-02-07T12:58:43.5400000Z"/>
    <s v="2026-02-07T16:04:24.8470000Z"/>
    <s v="2026-02-07T16:29:07.2830000Z"/>
  </r>
  <r>
    <s v="T2-25_BDSDF112"/>
    <x v="8"/>
    <x v="0"/>
    <s v="Trimester 2"/>
    <x v="646"/>
    <s v="2025eb1200009@bitspilani-digital.edu.in"/>
    <s v="2025EB1200009"/>
    <x v="1"/>
    <s v="HARISH S"/>
    <b v="1"/>
    <n v="9"/>
    <n v="77"/>
    <n v="0.11688311688311688"/>
    <s v="Active"/>
    <x v="1"/>
    <n v="0"/>
    <n v="5"/>
    <n v="0"/>
    <s v="no 0% progess"/>
    <n v="0"/>
    <n v="0"/>
    <n v="0"/>
    <n v="0"/>
    <n v="0"/>
    <n v="0"/>
    <m/>
    <n v="0"/>
    <m/>
    <n v="9851"/>
    <s v="2026-02-09T03:47:15.7600000Z"/>
    <s v="2026-02-09T04:41:35.9970000Z"/>
    <n v="26"/>
    <m/>
    <m/>
    <m/>
    <m/>
  </r>
  <r>
    <s v="T2-25_BDSDF108"/>
    <x v="4"/>
    <x v="0"/>
    <s v="Trimester 2"/>
    <x v="646"/>
    <s v="2025eb1200009@bitspilani-digital.edu.in"/>
    <s v="2025EB1200009"/>
    <x v="1"/>
    <s v="HARISH S"/>
    <b v="1"/>
    <n v="12"/>
    <n v="88"/>
    <n v="0.13636363636363635"/>
    <s v="Active"/>
    <x v="1"/>
    <n v="0"/>
    <n v="5"/>
    <n v="0"/>
    <s v="no 0% progess"/>
    <n v="0"/>
    <n v="2"/>
    <n v="2"/>
    <n v="0"/>
    <n v="0"/>
    <n v="0"/>
    <m/>
    <n v="0"/>
    <m/>
    <n v="9659"/>
    <s v="2026-02-09T04:41:45.8600000Z"/>
    <s v="2026-02-09T04:41:35.9970000Z"/>
    <n v="26"/>
    <m/>
    <s v="2026-02-09T04:16:36.6400000Z"/>
    <s v="2026-02-09T04:16:57.4500000Z"/>
    <s v="2026-02-09T04:56:04.2370000Z"/>
  </r>
  <r>
    <s v="T2-25_BDSDF101"/>
    <x v="7"/>
    <x v="0"/>
    <s v="Trimester 2"/>
    <x v="646"/>
    <s v="2025eb1200009@bitspilani-digital.edu.in"/>
    <s v="2025EB1200009"/>
    <x v="1"/>
    <s v="HARISH S"/>
    <b v="1"/>
    <n v="6"/>
    <n v="41"/>
    <n v="0.14634146341463414"/>
    <s v="Active"/>
    <x v="1"/>
    <n v="0"/>
    <n v="5"/>
    <n v="0"/>
    <s v="no 0% progess"/>
    <n v="0"/>
    <n v="0"/>
    <n v="0"/>
    <n v="0"/>
    <n v="0"/>
    <n v="0"/>
    <m/>
    <n v="0"/>
    <m/>
    <n v="505"/>
    <s v="2026-02-07T13:10:38.2830000Z"/>
    <s v="2026-02-09T04:41:35.9970000Z"/>
    <n v="26"/>
    <m/>
    <m/>
    <s v="2026-01-19T16:16:26.9230000Z"/>
    <s v="2026-01-24T15:36:56.1800000Z"/>
  </r>
  <r>
    <s v="T2-25_BDSDF101"/>
    <x v="7"/>
    <x v="0"/>
    <s v="Trimester 2"/>
    <x v="647"/>
    <s v="2025eb1200010@bitspilani-digital.edu.in"/>
    <s v="2025EB1200010"/>
    <x v="1"/>
    <s v="ANNEM VENKATA RAM CHARAN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897"/>
    <s v="2026-02-04T00:54:07.0870000Z"/>
    <s v="2026-02-08T14:08:57.1530000Z"/>
    <n v="13"/>
    <m/>
    <m/>
    <m/>
    <m/>
  </r>
  <r>
    <s v="T2-25_BDSDF108"/>
    <x v="4"/>
    <x v="0"/>
    <s v="Trimester 2"/>
    <x v="647"/>
    <s v="2025eb1200010@bitspilani-digital.edu.in"/>
    <s v="2025EB1200010"/>
    <x v="1"/>
    <s v="ANNEM VENKATA RAM CHARAN"/>
    <b v="1"/>
    <n v="4"/>
    <n v="88"/>
    <n v="4.5454545454545456E-2"/>
    <s v="Active"/>
    <x v="0"/>
    <n v="0"/>
    <n v="5"/>
    <n v="0"/>
    <s v="no 0% progess"/>
    <n v="0"/>
    <n v="1"/>
    <n v="1"/>
    <n v="0"/>
    <n v="0"/>
    <n v="0"/>
    <m/>
    <n v="0"/>
    <m/>
    <n v="763"/>
    <s v="2026-02-08T06:54:08.9330000Z"/>
    <s v="2026-02-08T14:08:57.1530000Z"/>
    <n v="13"/>
    <m/>
    <s v="2026-02-08T06:54:05.0670000Z"/>
    <m/>
    <m/>
  </r>
  <r>
    <s v="T2-25_BDSDF112"/>
    <x v="8"/>
    <x v="0"/>
    <s v="Trimester 2"/>
    <x v="647"/>
    <s v="2025eb1200010@bitspilani-digital.edu.in"/>
    <s v="2025EB1200010"/>
    <x v="1"/>
    <s v="ANNEM VENKATA RAM CHARAN"/>
    <b v="1"/>
    <n v="2"/>
    <n v="77"/>
    <n v="2.5974025974025976E-2"/>
    <s v="Active"/>
    <x v="0"/>
    <n v="0"/>
    <n v="5"/>
    <n v="0"/>
    <s v="no 0% progess"/>
    <n v="0"/>
    <n v="1"/>
    <n v="1"/>
    <n v="0"/>
    <n v="0"/>
    <n v="0"/>
    <m/>
    <n v="0"/>
    <m/>
    <n v="8"/>
    <s v="2026-02-08T07:07:06.1970000Z"/>
    <s v="2026-02-08T14:08:57.1530000Z"/>
    <n v="13"/>
    <m/>
    <s v="2026-02-08T07:07:00.9800000Z"/>
    <m/>
    <m/>
  </r>
  <r>
    <s v="T2-25_BDSDF114"/>
    <x v="5"/>
    <x v="0"/>
    <s v="Trimester 2"/>
    <x v="647"/>
    <s v="2025eb1200010@bitspilani-digital.edu.in"/>
    <s v="2025EB1200010"/>
    <x v="1"/>
    <s v="ANNEM VENKATA RAM CHARAN"/>
    <b v="1"/>
    <n v="2"/>
    <n v="61"/>
    <n v="3.2786885245901641E-2"/>
    <s v="Active"/>
    <x v="0"/>
    <n v="0"/>
    <n v="5"/>
    <n v="0"/>
    <s v="no 0% progess"/>
    <n v="0"/>
    <n v="1"/>
    <n v="1"/>
    <n v="0"/>
    <n v="0"/>
    <n v="0"/>
    <m/>
    <n v="0"/>
    <m/>
    <n v="24"/>
    <s v="2026-02-08T06:20:26.5730000Z"/>
    <s v="2026-02-08T14:08:57.1530000Z"/>
    <n v="13"/>
    <m/>
    <s v="2026-02-08T06:20:22.4800000Z"/>
    <m/>
    <m/>
  </r>
  <r>
    <s v="T2-25_BDSDF113"/>
    <x v="6"/>
    <x v="0"/>
    <s v="Trimester 2"/>
    <x v="647"/>
    <s v="2025eb1200010@bitspilani-digital.edu.in"/>
    <s v="2025EB1200010"/>
    <x v="1"/>
    <s v="ANNEM VENKATA RAM CHARAN"/>
    <b v="1"/>
    <n v="3"/>
    <n v="86"/>
    <n v="3.4883720930232558E-2"/>
    <s v="Active"/>
    <x v="0"/>
    <n v="0"/>
    <n v="5"/>
    <n v="0"/>
    <s v="no 0% progess"/>
    <n v="0"/>
    <n v="1"/>
    <n v="1"/>
    <n v="0"/>
    <n v="0"/>
    <n v="0"/>
    <m/>
    <n v="0"/>
    <m/>
    <n v="35"/>
    <s v="2026-02-08T06:01:28.9930000Z"/>
    <s v="2026-02-08T14:08:57.1530000Z"/>
    <n v="13"/>
    <m/>
    <s v="2026-02-08T06:01:17.8670000Z"/>
    <s v="2026-01-30T13:48:37.9130000Z"/>
    <s v="2026-01-30T13:48:37.9100000Z"/>
  </r>
  <r>
    <s v="T2-25_BDSDF113"/>
    <x v="6"/>
    <x v="0"/>
    <s v="Trimester 2"/>
    <x v="648"/>
    <s v="2025eb1200011@bitspilani-digital.edu.in"/>
    <s v="2025EB1200011"/>
    <x v="1"/>
    <s v="PARTH KOTHARI"/>
    <b v="1"/>
    <n v="10"/>
    <n v="86"/>
    <n v="0.11627906976744186"/>
    <s v="Active"/>
    <x v="1"/>
    <n v="0"/>
    <n v="5"/>
    <n v="0"/>
    <s v="no 0% progess"/>
    <n v="0"/>
    <n v="0"/>
    <n v="0"/>
    <n v="0"/>
    <n v="0"/>
    <n v="0"/>
    <m/>
    <n v="0"/>
    <m/>
    <n v="1398"/>
    <s v="2026-02-07T14:12:06.1630000Z"/>
    <s v="2026-02-07T12:59:58.8970000Z"/>
    <n v="15"/>
    <m/>
    <m/>
    <s v="2026-01-20T00:18:02.7330000Z"/>
    <s v="2026-01-20T00:18:02.7400000Z"/>
  </r>
  <r>
    <s v="T2-25_BDSDF114"/>
    <x v="5"/>
    <x v="0"/>
    <s v="Trimester 2"/>
    <x v="648"/>
    <s v="2025eb1200011@bitspilani-digital.edu.in"/>
    <s v="2025EB1200011"/>
    <x v="1"/>
    <s v="PARTH KOTHARI"/>
    <b v="1"/>
    <n v="12"/>
    <n v="61"/>
    <n v="0.19672131147540983"/>
    <s v="Active"/>
    <x v="1"/>
    <n v="0"/>
    <n v="5"/>
    <n v="0"/>
    <s v="no 0% progess"/>
    <n v="0"/>
    <n v="0"/>
    <n v="0"/>
    <n v="0"/>
    <n v="0"/>
    <n v="0"/>
    <m/>
    <n v="0"/>
    <m/>
    <n v="11253"/>
    <s v="2026-02-07T14:14:59.8270000Z"/>
    <s v="2026-02-07T12:59:58.8970000Z"/>
    <n v="15"/>
    <m/>
    <m/>
    <s v="2026-01-20T00:04:05.5400000Z"/>
    <s v="2026-01-20T00:04:05.5500000Z"/>
  </r>
  <r>
    <s v="T2-25_BDSDF112"/>
    <x v="8"/>
    <x v="0"/>
    <s v="Trimester 2"/>
    <x v="648"/>
    <s v="2025eb1200011@bitspilani-digital.edu.in"/>
    <s v="2025EB1200011"/>
    <x v="1"/>
    <s v="PARTH KOTHARI"/>
    <b v="1"/>
    <n v="9"/>
    <n v="77"/>
    <n v="0.11688311688311688"/>
    <s v="Active"/>
    <x v="1"/>
    <n v="0"/>
    <n v="5"/>
    <n v="0"/>
    <s v="no 0% progess"/>
    <n v="0"/>
    <n v="0"/>
    <n v="0"/>
    <n v="0"/>
    <n v="0"/>
    <n v="0"/>
    <m/>
    <n v="0"/>
    <m/>
    <n v="11625"/>
    <s v="2026-02-07T14:11:50.4030000Z"/>
    <s v="2026-02-07T12:59:58.8970000Z"/>
    <n v="15"/>
    <m/>
    <m/>
    <m/>
    <m/>
  </r>
  <r>
    <s v="T2-25_BDSDF108"/>
    <x v="4"/>
    <x v="0"/>
    <s v="Trimester 2"/>
    <x v="648"/>
    <s v="2025eb1200011@bitspilani-digital.edu.in"/>
    <s v="2025EB1200011"/>
    <x v="1"/>
    <s v="PARTH KOTHARI"/>
    <b v="1"/>
    <n v="8"/>
    <n v="88"/>
    <n v="9.0909090909090912E-2"/>
    <s v="Active"/>
    <x v="0"/>
    <n v="0"/>
    <n v="5"/>
    <n v="0"/>
    <s v="no 0% progess"/>
    <n v="0"/>
    <n v="0"/>
    <n v="0"/>
    <n v="0"/>
    <n v="0"/>
    <n v="0"/>
    <m/>
    <n v="0"/>
    <m/>
    <n v="4736"/>
    <s v="2026-01-30T13:37:39.6030000Z"/>
    <s v="2026-02-07T12:59:58.8970000Z"/>
    <n v="15"/>
    <m/>
    <m/>
    <s v="2026-01-20T00:12:28.5170000Z"/>
    <s v="2026-01-20T00:12:31.7600000Z"/>
  </r>
  <r>
    <s v="T2-25_BDSDF101"/>
    <x v="7"/>
    <x v="0"/>
    <s v="Trimester 2"/>
    <x v="648"/>
    <s v="2025eb1200011@bitspilani-digital.edu.in"/>
    <s v="2025EB1200011"/>
    <x v="1"/>
    <s v="PARTH KOTHARI"/>
    <b v="1"/>
    <n v="8"/>
    <n v="41"/>
    <n v="0.1951219512195122"/>
    <s v="Active"/>
    <x v="1"/>
    <n v="0"/>
    <n v="5"/>
    <n v="0"/>
    <s v="no 0% progess"/>
    <n v="0"/>
    <n v="0"/>
    <n v="0"/>
    <n v="0"/>
    <n v="0"/>
    <n v="0"/>
    <m/>
    <n v="0"/>
    <m/>
    <n v="17523"/>
    <s v="2026-01-31T15:24:29.0670000Z"/>
    <s v="2026-02-07T12:59:58.8970000Z"/>
    <n v="15"/>
    <m/>
    <m/>
    <s v="2026-01-20T00:14:57.4130000Z"/>
    <s v="2026-01-20T00:14:57.4270000Z"/>
  </r>
  <r>
    <s v="T2-25_BDSDF101"/>
    <x v="7"/>
    <x v="0"/>
    <s v="Trimester 2"/>
    <x v="649"/>
    <s v="2025eb1200012@bitspilani-digital.edu.in"/>
    <s v="2025EB1200012"/>
    <x v="1"/>
    <s v="KESHAV SHARMA"/>
    <b v="1"/>
    <n v="13"/>
    <n v="41"/>
    <n v="0.31707317073170732"/>
    <s v="Active"/>
    <x v="1"/>
    <n v="0"/>
    <n v="5"/>
    <n v="0"/>
    <s v="no 0% progess"/>
    <n v="0"/>
    <n v="1"/>
    <n v="1"/>
    <n v="0"/>
    <n v="0"/>
    <n v="0"/>
    <m/>
    <n v="0"/>
    <m/>
    <n v="120820"/>
    <s v="2026-02-07T15:40:35.6930000Z"/>
    <s v="2026-02-09T06:04:13.9130000Z"/>
    <n v="23"/>
    <m/>
    <s v="2026-01-28T10:06:02.8330000Z"/>
    <s v="2026-01-28T10:01:21.0830000Z"/>
    <s v="2026-01-28T10:01:21.0930000Z"/>
  </r>
  <r>
    <s v="T2-25_BDSDF108"/>
    <x v="4"/>
    <x v="0"/>
    <s v="Trimester 2"/>
    <x v="649"/>
    <s v="2025eb1200012@bitspilani-digital.edu.in"/>
    <s v="2025EB1200012"/>
    <x v="1"/>
    <s v="KESHAV SHARMA"/>
    <b v="1"/>
    <n v="7"/>
    <n v="88"/>
    <n v="7.9545454545454544E-2"/>
    <s v="Active"/>
    <x v="0"/>
    <n v="0"/>
    <n v="5"/>
    <n v="0"/>
    <s v="no 0% progess"/>
    <n v="0"/>
    <n v="1"/>
    <n v="1"/>
    <n v="0"/>
    <n v="0"/>
    <n v="0"/>
    <m/>
    <n v="0"/>
    <m/>
    <n v="63847"/>
    <s v="2026-02-09T06:07:18.0500000Z"/>
    <s v="2026-02-09T06:04:13.9130000Z"/>
    <n v="23"/>
    <m/>
    <s v="2026-02-08T13:59:04.7170000Z"/>
    <m/>
    <m/>
  </r>
  <r>
    <s v="T2-25_BDSDF112"/>
    <x v="8"/>
    <x v="0"/>
    <s v="Trimester 2"/>
    <x v="649"/>
    <s v="2025eb1200012@bitspilani-digital.edu.in"/>
    <s v="2025EB1200012"/>
    <x v="1"/>
    <s v="KESHAV SHARMA"/>
    <b v="1"/>
    <n v="37"/>
    <n v="77"/>
    <n v="0.48051948051948051"/>
    <s v="Active"/>
    <x v="1"/>
    <n v="0"/>
    <n v="5"/>
    <n v="0"/>
    <s v="no 0% progess"/>
    <n v="0"/>
    <n v="13"/>
    <n v="20"/>
    <n v="0"/>
    <n v="0"/>
    <n v="0"/>
    <m/>
    <n v="0"/>
    <m/>
    <n v="20200"/>
    <s v="2026-02-09T06:06:42.2500000Z"/>
    <s v="2026-02-09T06:04:13.9130000Z"/>
    <n v="23"/>
    <m/>
    <s v="2026-02-08T10:40:19.0670000Z"/>
    <m/>
    <m/>
  </r>
  <r>
    <s v="T2-25_BDSDF114"/>
    <x v="5"/>
    <x v="0"/>
    <s v="Trimester 2"/>
    <x v="649"/>
    <s v="2025eb1200012@bitspilani-digital.edu.in"/>
    <s v="2025EB1200012"/>
    <x v="1"/>
    <s v="KESHAV SHARMA"/>
    <b v="1"/>
    <n v="36"/>
    <n v="61"/>
    <n v="0.5901639344262295"/>
    <s v="Active"/>
    <x v="1"/>
    <n v="0"/>
    <n v="5"/>
    <n v="0"/>
    <s v="no 0% progess"/>
    <n v="0"/>
    <n v="7"/>
    <n v="10"/>
    <n v="0"/>
    <n v="0"/>
    <n v="0"/>
    <m/>
    <n v="0"/>
    <m/>
    <n v="21080"/>
    <s v="2026-02-09T06:43:47.3570000Z"/>
    <s v="2026-02-09T06:04:13.9130000Z"/>
    <n v="23"/>
    <m/>
    <s v="2026-02-08T14:06:21.5800000Z"/>
    <s v="2026-02-02T19:35:54.5370000Z"/>
    <s v="2026-02-09T07:02:41.2630000Z"/>
  </r>
  <r>
    <s v="T2-25_BDSDF113"/>
    <x v="6"/>
    <x v="0"/>
    <s v="Trimester 2"/>
    <x v="649"/>
    <s v="2025eb1200012@bitspilani-digital.edu.in"/>
    <s v="2025EB1200012"/>
    <x v="1"/>
    <s v="KESHAV SHARMA"/>
    <b v="1"/>
    <n v="72"/>
    <n v="86"/>
    <n v="0.83720930232558144"/>
    <s v="Active"/>
    <x v="1"/>
    <n v="0"/>
    <n v="5"/>
    <n v="0"/>
    <s v="no 0% progess"/>
    <n v="0"/>
    <n v="19"/>
    <n v="28"/>
    <n v="0"/>
    <n v="0"/>
    <n v="0"/>
    <m/>
    <n v="0"/>
    <m/>
    <n v="143787"/>
    <s v="2026-02-09T06:06:59.2370000Z"/>
    <s v="2026-02-09T06:04:13.9130000Z"/>
    <n v="23"/>
    <m/>
    <s v="2026-02-08T13:52:37.5770000Z"/>
    <s v="2026-02-05T18:48:15.3300000Z"/>
    <s v="2026-02-05T18:48:15.3330000Z"/>
  </r>
  <r>
    <s v="T2-25_BDSDF113"/>
    <x v="6"/>
    <x v="0"/>
    <s v="Trimester 2"/>
    <x v="650"/>
    <s v="2025eb1200013@bitspilani-digital.edu.in"/>
    <s v="2025EB1200013"/>
    <x v="1"/>
    <s v="ADARSH MISHRA"/>
    <b v="1"/>
    <n v="5"/>
    <n v="86"/>
    <n v="5.8139534883720929E-2"/>
    <s v="Active"/>
    <x v="0"/>
    <n v="0"/>
    <n v="5"/>
    <n v="0"/>
    <s v="no 0% progess"/>
    <n v="0"/>
    <n v="0"/>
    <n v="0"/>
    <n v="0"/>
    <n v="0"/>
    <n v="0"/>
    <m/>
    <n v="0"/>
    <m/>
    <n v="170"/>
    <s v="2026-01-28T18:02:15.4870000Z"/>
    <s v="2026-02-08T15:51:18.0130000Z"/>
    <n v="36"/>
    <m/>
    <m/>
    <s v="2026-01-24T17:45:52.8930000Z"/>
    <s v="2026-01-25T16:44:28.3970000Z"/>
  </r>
  <r>
    <s v="T2-25_BDSDF114"/>
    <x v="5"/>
    <x v="0"/>
    <s v="Trimester 2"/>
    <x v="650"/>
    <s v="2025eb1200013@bitspilani-digital.edu.in"/>
    <s v="2025EB1200013"/>
    <x v="1"/>
    <s v="ADARSH MISHRA"/>
    <b v="1"/>
    <n v="8"/>
    <n v="61"/>
    <n v="0.13114754098360656"/>
    <s v="Active"/>
    <x v="1"/>
    <n v="0"/>
    <n v="5"/>
    <n v="0"/>
    <s v="no 0% progess"/>
    <n v="0"/>
    <n v="0"/>
    <n v="0"/>
    <n v="0"/>
    <n v="0"/>
    <n v="5"/>
    <m/>
    <n v="0"/>
    <m/>
    <n v="422"/>
    <s v="2026-02-08T16:02:13.4930000Z"/>
    <s v="2026-02-08T15:51:18.0130000Z"/>
    <n v="36"/>
    <m/>
    <m/>
    <s v="2026-02-08T16:02:31.7300000Z"/>
    <s v="2026-02-08T16:05:15.8500000Z"/>
  </r>
  <r>
    <s v="T2-25_BDSDF112"/>
    <x v="8"/>
    <x v="0"/>
    <s v="Trimester 2"/>
    <x v="650"/>
    <s v="2025eb1200013@bitspilani-digital.edu.in"/>
    <s v="2025EB1200013"/>
    <x v="1"/>
    <s v="ADARSH MISHRA"/>
    <b v="1"/>
    <n v="1"/>
    <n v="77"/>
    <n v="1.2987012987012988E-2"/>
    <s v="Active"/>
    <x v="0"/>
    <n v="0"/>
    <n v="5"/>
    <n v="0"/>
    <s v="no 0% progess"/>
    <n v="0"/>
    <n v="0"/>
    <n v="0"/>
    <n v="0"/>
    <n v="0"/>
    <n v="0"/>
    <m/>
    <n v="0"/>
    <m/>
    <n v="16"/>
    <s v="2026-01-28T18:01:18.2970000Z"/>
    <s v="2026-02-08T15:51:18.0130000Z"/>
    <n v="36"/>
    <m/>
    <m/>
    <m/>
    <m/>
  </r>
  <r>
    <s v="T2-25_BDSDF108"/>
    <x v="4"/>
    <x v="0"/>
    <s v="Trimester 2"/>
    <x v="650"/>
    <s v="2025eb1200013@bitspilani-digital.edu.in"/>
    <s v="2025EB1200013"/>
    <x v="1"/>
    <s v="ADARSH MISHRA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17"/>
    <s v="2026-01-28T18:00:36.0900000Z"/>
    <s v="2026-02-08T15:51:18.0130000Z"/>
    <n v="36"/>
    <m/>
    <m/>
    <m/>
    <m/>
  </r>
  <r>
    <s v="T2-25_BDSDF101"/>
    <x v="7"/>
    <x v="0"/>
    <s v="Trimester 2"/>
    <x v="650"/>
    <s v="2025eb1200013@bitspilani-digital.edu.in"/>
    <s v="2025EB1200013"/>
    <x v="1"/>
    <s v="ADARSH MISHRA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31"/>
    <s v="2026-01-28T18:00:03.3730000Z"/>
    <s v="2026-02-08T15:51:18.0130000Z"/>
    <n v="36"/>
    <m/>
    <m/>
    <m/>
    <m/>
  </r>
  <r>
    <s v="T2-25_BDSDF101"/>
    <x v="7"/>
    <x v="0"/>
    <s v="Trimester 2"/>
    <x v="651"/>
    <s v="2025eb1200014@bitspilani-digital.edu.in"/>
    <s v="2025EB1200014"/>
    <x v="1"/>
    <s v="KANDALGAONKAR RAGHAV MAHESH"/>
    <b v="1"/>
    <n v="19"/>
    <n v="41"/>
    <n v="0.46341463414634149"/>
    <s v="Active"/>
    <x v="1"/>
    <n v="0"/>
    <n v="5"/>
    <n v="0"/>
    <s v="no 0% progess"/>
    <n v="0"/>
    <n v="3"/>
    <n v="3"/>
    <n v="0"/>
    <n v="0"/>
    <n v="0"/>
    <m/>
    <n v="0"/>
    <m/>
    <n v="8611"/>
    <s v="2026-02-07T14:18:30.0800000Z"/>
    <s v="2026-02-08T10:36:41.5570000Z"/>
    <n v="18"/>
    <m/>
    <s v="2026-02-07T13:27:26.2700000Z"/>
    <s v="2026-02-07T13:04:21.7100000Z"/>
    <s v="2026-02-07T13:04:23.7930000Z"/>
  </r>
  <r>
    <s v="T2-25_BDSDF108"/>
    <x v="4"/>
    <x v="0"/>
    <s v="Trimester 2"/>
    <x v="651"/>
    <s v="2025eb1200014@bitspilani-digital.edu.in"/>
    <s v="2025EB1200014"/>
    <x v="1"/>
    <s v="KANDALGAONKAR RAGHAV MAHESH"/>
    <b v="1"/>
    <n v="27"/>
    <n v="88"/>
    <n v="0.30681818181818182"/>
    <s v="Active"/>
    <x v="1"/>
    <n v="0"/>
    <n v="5"/>
    <n v="0"/>
    <s v="no 0% progess"/>
    <n v="0"/>
    <n v="4"/>
    <n v="6"/>
    <n v="0"/>
    <n v="0"/>
    <n v="0"/>
    <m/>
    <n v="0"/>
    <m/>
    <n v="15690"/>
    <s v="2026-02-08T14:11:28.2730000Z"/>
    <s v="2026-02-08T10:36:41.5570000Z"/>
    <n v="18"/>
    <m/>
    <s v="2026-02-08T14:03:20.4900000Z"/>
    <s v="2026-02-05T13:06:35.4630000Z"/>
    <s v="2026-02-05T13:06:35.4570000Z"/>
  </r>
  <r>
    <s v="T2-25_BDSDF112"/>
    <x v="8"/>
    <x v="0"/>
    <s v="Trimester 2"/>
    <x v="651"/>
    <s v="2025eb1200014@bitspilani-digital.edu.in"/>
    <s v="2025EB1200014"/>
    <x v="1"/>
    <s v="KANDALGAONKAR RAGHAV MAHESH"/>
    <b v="1"/>
    <n v="49"/>
    <n v="77"/>
    <n v="0.63636363636363635"/>
    <s v="Active"/>
    <x v="1"/>
    <n v="0"/>
    <n v="5"/>
    <n v="0"/>
    <s v="no 0% progess"/>
    <n v="0"/>
    <n v="18"/>
    <n v="21"/>
    <n v="0"/>
    <n v="0"/>
    <n v="0"/>
    <m/>
    <n v="0"/>
    <m/>
    <n v="11905"/>
    <s v="2026-02-08T14:31:37.6200000Z"/>
    <s v="2026-02-08T10:36:41.5570000Z"/>
    <n v="18"/>
    <m/>
    <s v="2026-02-08T14:30:58.2630000Z"/>
    <m/>
    <m/>
  </r>
  <r>
    <s v="T2-25_BDSDF114"/>
    <x v="5"/>
    <x v="0"/>
    <s v="Trimester 2"/>
    <x v="651"/>
    <s v="2025eb1200014@bitspilani-digital.edu.in"/>
    <s v="2025EB1200014"/>
    <x v="1"/>
    <s v="KANDALGAONKAR RAGHAV MAHESH"/>
    <b v="1"/>
    <n v="26"/>
    <n v="61"/>
    <n v="0.42622950819672129"/>
    <s v="Active"/>
    <x v="1"/>
    <n v="0"/>
    <n v="5"/>
    <n v="0"/>
    <s v="no 0% progess"/>
    <n v="0"/>
    <n v="5"/>
    <n v="7"/>
    <n v="0"/>
    <n v="0"/>
    <n v="0"/>
    <m/>
    <n v="0"/>
    <m/>
    <n v="12526"/>
    <s v="2026-02-08T14:31:57.3170000Z"/>
    <s v="2026-02-08T10:36:41.5570000Z"/>
    <n v="18"/>
    <m/>
    <s v="2026-02-08T14:22:07.6300000Z"/>
    <s v="2026-02-07T12:26:58.2700000Z"/>
    <s v="2026-02-07T12:26:58.2730000Z"/>
  </r>
  <r>
    <s v="T2-25_BDSDF113"/>
    <x v="6"/>
    <x v="0"/>
    <s v="Trimester 2"/>
    <x v="651"/>
    <s v="2025eb1200014@bitspilani-digital.edu.in"/>
    <s v="2025EB1200014"/>
    <x v="1"/>
    <s v="KANDALGAONKAR RAGHAV MAHESH"/>
    <b v="1"/>
    <n v="87"/>
    <n v="86"/>
    <n v="1.0116279069767442"/>
    <s v="Active"/>
    <x v="1"/>
    <n v="0"/>
    <n v="5"/>
    <n v="0"/>
    <s v="no 0% progess"/>
    <n v="0"/>
    <n v="27"/>
    <n v="36"/>
    <n v="0"/>
    <n v="0"/>
    <n v="0"/>
    <m/>
    <n v="0"/>
    <m/>
    <n v="34750"/>
    <s v="2026-02-08T14:32:47.0130000Z"/>
    <s v="2026-02-08T10:36:41.5570000Z"/>
    <n v="18"/>
    <m/>
    <s v="2026-02-08T13:54:15.4800000Z"/>
    <s v="2026-02-08T13:31:45.5530000Z"/>
    <s v="2026-02-08T13:33:12.1900000Z"/>
  </r>
  <r>
    <s v="T2-25_BDSDF113"/>
    <x v="6"/>
    <x v="0"/>
    <s v="Trimester 2"/>
    <x v="652"/>
    <s v="2025eb1200015@bitspilani-digital.edu.in"/>
    <s v="2025EB1200015"/>
    <x v="1"/>
    <s v="RAGHAV MISHRA"/>
    <b v="1"/>
    <n v="29"/>
    <n v="86"/>
    <n v="0.33720930232558138"/>
    <s v="Active"/>
    <x v="1"/>
    <n v="0"/>
    <n v="5"/>
    <n v="0"/>
    <s v="no 0% progess"/>
    <n v="0"/>
    <n v="7"/>
    <n v="7"/>
    <n v="0"/>
    <n v="0"/>
    <n v="0"/>
    <m/>
    <n v="0"/>
    <m/>
    <n v="37349"/>
    <s v="2026-02-07T20:05:40.4630000Z"/>
    <s v="2026-02-07T20:04:00.8170000Z"/>
    <n v="11"/>
    <m/>
    <s v="2026-02-07T09:36:48.0970000Z"/>
    <s v="2026-02-07T11:54:36.6630000Z"/>
    <s v="2026-02-07T11:54:36.6670000Z"/>
  </r>
  <r>
    <s v="T2-25_BDSDF114"/>
    <x v="5"/>
    <x v="0"/>
    <s v="Trimester 2"/>
    <x v="652"/>
    <s v="2025eb1200015@bitspilani-digital.edu.in"/>
    <s v="2025EB1200015"/>
    <x v="1"/>
    <s v="RAGHAV MISHRA"/>
    <b v="1"/>
    <n v="5"/>
    <n v="61"/>
    <n v="8.1967213114754092E-2"/>
    <s v="Active"/>
    <x v="0"/>
    <n v="0"/>
    <n v="5"/>
    <n v="0"/>
    <s v="no 0% progess"/>
    <n v="0"/>
    <n v="0"/>
    <n v="0"/>
    <n v="0"/>
    <n v="0"/>
    <n v="0"/>
    <m/>
    <n v="0"/>
    <m/>
    <n v="2929"/>
    <s v="2026-02-07T20:06:21.8570000Z"/>
    <s v="2026-02-07T20:04:00.8170000Z"/>
    <n v="11"/>
    <m/>
    <m/>
    <s v="2026-01-27T10:00:59.5800000Z"/>
    <s v="2026-01-27T10:00:59.5830000Z"/>
  </r>
  <r>
    <s v="T2-25_BDSDF112"/>
    <x v="8"/>
    <x v="0"/>
    <s v="Trimester 2"/>
    <x v="652"/>
    <s v="2025eb1200015@bitspilani-digital.edu.in"/>
    <s v="2025EB1200015"/>
    <x v="1"/>
    <s v="RAGHAV MISHRA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20:04:00.8170000Z"/>
    <n v="11"/>
    <m/>
    <m/>
    <m/>
    <m/>
  </r>
  <r>
    <s v="T2-25_BDSDF108"/>
    <x v="4"/>
    <x v="0"/>
    <s v="Trimester 2"/>
    <x v="652"/>
    <s v="2025eb1200015@bitspilani-digital.edu.in"/>
    <s v="2025EB1200015"/>
    <x v="1"/>
    <s v="RAGHAV MISHRA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20:04:00.8170000Z"/>
    <n v="11"/>
    <m/>
    <m/>
    <m/>
    <m/>
  </r>
  <r>
    <s v="T2-25_BDSDF101"/>
    <x v="7"/>
    <x v="0"/>
    <s v="Trimester 2"/>
    <x v="652"/>
    <s v="2025eb1200015@bitspilani-digital.edu.in"/>
    <s v="2025EB1200015"/>
    <x v="1"/>
    <s v="RAGHAV MISHRA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20:04:00.8170000Z"/>
    <n v="11"/>
    <m/>
    <m/>
    <m/>
    <m/>
  </r>
  <r>
    <s v="T2-25_BDSDF101"/>
    <x v="7"/>
    <x v="0"/>
    <s v="Trimester 2"/>
    <x v="653"/>
    <s v="2025eb1200016@bitspilani-digital.edu.in"/>
    <s v="2025EB1200016"/>
    <x v="1"/>
    <s v="AARAV SHARMA"/>
    <b v="1"/>
    <n v="25"/>
    <n v="41"/>
    <n v="0.6097560975609756"/>
    <s v="Active"/>
    <x v="1"/>
    <n v="0"/>
    <n v="5"/>
    <n v="0"/>
    <s v="no 0% progess"/>
    <n v="0"/>
    <n v="4"/>
    <n v="4"/>
    <n v="0"/>
    <n v="0"/>
    <n v="0"/>
    <m/>
    <n v="0"/>
    <m/>
    <n v="1397"/>
    <s v="2026-02-05T20:30:13.0670000Z"/>
    <s v="2026-02-07T18:21:34.9430000Z"/>
    <n v="32"/>
    <m/>
    <s v="2026-01-28T19:17:04.5500000Z"/>
    <s v="2026-02-05T20:30:19.2900000Z"/>
    <s v="2026-02-05T20:30:19.2900000Z"/>
  </r>
  <r>
    <s v="T2-25_BDSDF108"/>
    <x v="4"/>
    <x v="0"/>
    <s v="Trimester 2"/>
    <x v="653"/>
    <s v="2025eb1200016@bitspilani-digital.edu.in"/>
    <s v="2025EB1200016"/>
    <x v="1"/>
    <s v="AARAV SHARMA"/>
    <b v="1"/>
    <n v="68"/>
    <n v="88"/>
    <n v="0.77272727272727271"/>
    <s v="Active"/>
    <x v="1"/>
    <n v="0"/>
    <n v="5"/>
    <n v="0"/>
    <s v="no 0% progess"/>
    <n v="0"/>
    <n v="26"/>
    <n v="26"/>
    <n v="0"/>
    <n v="0"/>
    <n v="0"/>
    <m/>
    <n v="0"/>
    <m/>
    <n v="6465"/>
    <s v="2026-02-06T14:06:58.3670000Z"/>
    <s v="2026-02-07T18:21:34.9430000Z"/>
    <n v="32"/>
    <m/>
    <s v="2026-02-05T20:28:57.6200000Z"/>
    <s v="2026-02-06T14:16:29.1700000Z"/>
    <s v="2026-02-06T14:16:29.1700000Z"/>
  </r>
  <r>
    <s v="T2-25_BDSDF112"/>
    <x v="8"/>
    <x v="0"/>
    <s v="Trimester 2"/>
    <x v="653"/>
    <s v="2025eb1200016@bitspilani-digital.edu.in"/>
    <s v="2025EB1200016"/>
    <x v="1"/>
    <s v="AARAV SHARMA"/>
    <b v="1"/>
    <n v="10"/>
    <n v="77"/>
    <n v="0.12987012987012986"/>
    <s v="Active"/>
    <x v="1"/>
    <n v="0"/>
    <n v="5"/>
    <n v="0"/>
    <s v="no 0% progess"/>
    <n v="0"/>
    <n v="2"/>
    <n v="2"/>
    <n v="0"/>
    <n v="0"/>
    <n v="0"/>
    <m/>
    <n v="0"/>
    <m/>
    <n v="342"/>
    <s v="2026-02-05T20:30:48.9730000Z"/>
    <s v="2026-02-07T18:21:34.9430000Z"/>
    <n v="32"/>
    <m/>
    <s v="2026-01-24T18:08:06.1100000Z"/>
    <m/>
    <m/>
  </r>
  <r>
    <s v="T2-25_BDSDF114"/>
    <x v="5"/>
    <x v="0"/>
    <s v="Trimester 2"/>
    <x v="653"/>
    <s v="2025eb1200016@bitspilani-digital.edu.in"/>
    <s v="2025EB1200016"/>
    <x v="1"/>
    <s v="AARAV SHARMA"/>
    <b v="1"/>
    <n v="40"/>
    <n v="61"/>
    <n v="0.65573770491803274"/>
    <s v="Active"/>
    <x v="1"/>
    <n v="0"/>
    <n v="5"/>
    <n v="0"/>
    <s v="no 0% progess"/>
    <n v="0"/>
    <n v="11"/>
    <n v="13"/>
    <n v="0"/>
    <n v="0"/>
    <n v="3"/>
    <m/>
    <n v="0"/>
    <m/>
    <n v="3225"/>
    <s v="2026-02-06T12:43:28.0470000Z"/>
    <s v="2026-02-07T18:21:34.9430000Z"/>
    <n v="32"/>
    <m/>
    <s v="2026-01-30T19:32:59.5670000Z"/>
    <s v="2026-01-30T19:30:13.4530000Z"/>
    <s v="2026-01-30T19:30:20.2470000Z"/>
  </r>
  <r>
    <s v="T2-25_BDSDF113"/>
    <x v="6"/>
    <x v="0"/>
    <s v="Trimester 2"/>
    <x v="653"/>
    <s v="2025eb1200016@bitspilani-digital.edu.in"/>
    <s v="2025EB1200016"/>
    <x v="1"/>
    <s v="AARAV SHARMA"/>
    <b v="1"/>
    <n v="81"/>
    <n v="86"/>
    <n v="0.94186046511627908"/>
    <s v="Active"/>
    <x v="1"/>
    <n v="0"/>
    <n v="5"/>
    <n v="0"/>
    <s v="no 0% progess"/>
    <n v="0"/>
    <n v="26"/>
    <n v="29"/>
    <n v="0"/>
    <n v="0"/>
    <n v="0"/>
    <m/>
    <n v="0"/>
    <m/>
    <n v="7119"/>
    <s v="2026-02-06T12:44:05.8500000Z"/>
    <s v="2026-02-07T18:21:34.9430000Z"/>
    <n v="32"/>
    <m/>
    <s v="2026-02-05T20:02:46.1500000Z"/>
    <s v="2026-02-05T20:06:53.6030000Z"/>
    <s v="2026-02-05T20:06:53.6000000Z"/>
  </r>
  <r>
    <s v="T2-25_BDSDF113"/>
    <x v="6"/>
    <x v="0"/>
    <s v="Trimester 2"/>
    <x v="654"/>
    <s v="2025eb1200017@bitspilani-digital.edu.in"/>
    <s v="2025EB1200017"/>
    <x v="1"/>
    <s v="PRAJAPATI NEEL NITINKUMAR"/>
    <b v="1"/>
    <n v="24"/>
    <n v="86"/>
    <n v="0.27906976744186046"/>
    <s v="Active"/>
    <x v="1"/>
    <n v="0"/>
    <n v="5"/>
    <n v="0"/>
    <s v="no 0% progess"/>
    <n v="0"/>
    <n v="5"/>
    <n v="7"/>
    <n v="0"/>
    <n v="0"/>
    <n v="0"/>
    <m/>
    <n v="0"/>
    <m/>
    <n v="8559"/>
    <s v="2026-02-07T21:59:55.4570000Z"/>
    <s v="2026-02-08T15:26:54.4470000Z"/>
    <n v="16"/>
    <m/>
    <s v="2026-02-04T18:46:47.5700000Z"/>
    <s v="2026-02-04T18:47:03.9530000Z"/>
    <s v="2026-02-04T20:17:43.2070000Z"/>
  </r>
  <r>
    <s v="T2-25_BDSDF114"/>
    <x v="5"/>
    <x v="0"/>
    <s v="Trimester 2"/>
    <x v="654"/>
    <s v="2025eb1200017@bitspilani-digital.edu.in"/>
    <s v="2025EB1200017"/>
    <x v="1"/>
    <s v="PRAJAPATI NEEL NITINKUMAR"/>
    <b v="1"/>
    <n v="28"/>
    <n v="61"/>
    <n v="0.45901639344262296"/>
    <s v="Active"/>
    <x v="1"/>
    <n v="0"/>
    <n v="5"/>
    <n v="0"/>
    <s v="no 0% progess"/>
    <n v="0"/>
    <n v="6"/>
    <n v="10"/>
    <n v="0"/>
    <n v="0"/>
    <n v="6"/>
    <m/>
    <n v="0"/>
    <m/>
    <n v="26543"/>
    <s v="2026-02-08T18:54:33.9100000Z"/>
    <s v="2026-02-08T15:26:54.4470000Z"/>
    <n v="16"/>
    <m/>
    <s v="2026-02-08T15:40:05.6500000Z"/>
    <s v="2026-02-08T15:40:22.7700000Z"/>
    <s v="2026-02-08T18:30:02.8100000Z"/>
  </r>
  <r>
    <s v="T2-25_BDSDF112"/>
    <x v="8"/>
    <x v="0"/>
    <s v="Trimester 2"/>
    <x v="654"/>
    <s v="2025eb1200017@bitspilani-digital.edu.in"/>
    <s v="2025EB1200017"/>
    <x v="1"/>
    <s v="PRAJAPATI NEEL NITINKUMAR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784"/>
    <s v="2026-02-08T19:42:03.7830000Z"/>
    <s v="2026-02-08T15:26:54.4470000Z"/>
    <n v="16"/>
    <m/>
    <m/>
    <m/>
    <m/>
  </r>
  <r>
    <s v="T2-25_BDSDF108"/>
    <x v="4"/>
    <x v="0"/>
    <s v="Trimester 2"/>
    <x v="654"/>
    <s v="2025eb1200017@bitspilani-digital.edu.in"/>
    <s v="2025EB1200017"/>
    <x v="1"/>
    <s v="PRAJAPATI NEEL NITINKUMAR"/>
    <b v="1"/>
    <n v="3"/>
    <n v="88"/>
    <n v="3.4090909090909088E-2"/>
    <s v="Active"/>
    <x v="0"/>
    <n v="0"/>
    <n v="5"/>
    <n v="0"/>
    <s v="no 0% progess"/>
    <n v="0"/>
    <n v="0"/>
    <n v="0"/>
    <n v="0"/>
    <n v="0"/>
    <n v="0"/>
    <m/>
    <n v="0"/>
    <m/>
    <n v="5372"/>
    <s v="2026-02-07T22:00:23.1970000Z"/>
    <s v="2026-02-08T15:26:54.4470000Z"/>
    <n v="16"/>
    <m/>
    <m/>
    <s v="2026-01-23T15:18:32.6170000Z"/>
    <s v="2026-01-23T15:19:24.1570000Z"/>
  </r>
  <r>
    <s v="T2-25_BDSDF101"/>
    <x v="7"/>
    <x v="0"/>
    <s v="Trimester 2"/>
    <x v="654"/>
    <s v="2025eb1200017@bitspilani-digital.edu.in"/>
    <s v="2025EB1200017"/>
    <x v="1"/>
    <s v="PRAJAPATI NEEL NITINKUMAR"/>
    <b v="1"/>
    <n v="6"/>
    <n v="41"/>
    <n v="0.14634146341463414"/>
    <s v="Active"/>
    <x v="1"/>
    <n v="0"/>
    <n v="5"/>
    <n v="0"/>
    <s v="no 0% progess"/>
    <n v="0"/>
    <n v="0"/>
    <n v="0"/>
    <n v="0"/>
    <n v="0"/>
    <n v="0"/>
    <m/>
    <n v="0"/>
    <m/>
    <n v="2731"/>
    <s v="2026-02-08T19:41:43.0830000Z"/>
    <s v="2026-02-08T15:26:54.4470000Z"/>
    <n v="16"/>
    <m/>
    <m/>
    <s v="2026-02-08T19:40:16.5400000Z"/>
    <s v="2026-02-08T19:40:16.5400000Z"/>
  </r>
  <r>
    <s v="T2-25_BDSDF101"/>
    <x v="7"/>
    <x v="0"/>
    <s v="Trimester 2"/>
    <x v="655"/>
    <s v="2025eb1200018@bitspilani-digital.edu.in"/>
    <s v="2025EB1200018"/>
    <x v="1"/>
    <s v="TWINKLE VERMA"/>
    <b v="1"/>
    <n v="8"/>
    <n v="41"/>
    <n v="0.1951219512195122"/>
    <s v="Active"/>
    <x v="1"/>
    <n v="0"/>
    <n v="5"/>
    <n v="0"/>
    <s v="no 0% progess"/>
    <n v="0"/>
    <n v="0"/>
    <n v="0"/>
    <n v="0"/>
    <n v="0"/>
    <n v="0"/>
    <m/>
    <n v="0"/>
    <m/>
    <n v="745"/>
    <s v="2026-01-31T12:42:18.6630000Z"/>
    <s v="2026-02-06T14:33:53.4670000Z"/>
    <n v="37"/>
    <m/>
    <m/>
    <s v="2026-01-24T10:29:44.0630000Z"/>
    <s v="2026-01-24T10:29:44.0730000Z"/>
  </r>
  <r>
    <s v="T2-25_BDSDF108"/>
    <x v="4"/>
    <x v="0"/>
    <s v="Trimester 2"/>
    <x v="655"/>
    <s v="2025eb1200018@bitspilani-digital.edu.in"/>
    <s v="2025EB1200018"/>
    <x v="1"/>
    <s v="TWINKLE VERMA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235"/>
    <s v="2026-01-31T12:34:03.1900000Z"/>
    <s v="2026-02-06T14:33:53.4670000Z"/>
    <n v="37"/>
    <m/>
    <m/>
    <s v="2026-01-23T16:34:59.8270000Z"/>
    <s v="2026-01-23T17:50:38.6470000Z"/>
  </r>
  <r>
    <s v="T2-25_BDSDF112"/>
    <x v="8"/>
    <x v="0"/>
    <s v="Trimester 2"/>
    <x v="655"/>
    <s v="2025eb1200018@bitspilani-digital.edu.in"/>
    <s v="2025EB1200018"/>
    <x v="1"/>
    <s v="TWINKLE VERMA"/>
    <b v="1"/>
    <n v="9"/>
    <n v="77"/>
    <n v="0.11688311688311688"/>
    <s v="Active"/>
    <x v="1"/>
    <n v="0"/>
    <n v="5"/>
    <n v="0"/>
    <s v="no 0% progess"/>
    <n v="0"/>
    <n v="0"/>
    <n v="0"/>
    <n v="0"/>
    <n v="0"/>
    <n v="0"/>
    <m/>
    <n v="0"/>
    <m/>
    <n v="1051"/>
    <s v="2026-02-06T11:23:25.6570000Z"/>
    <s v="2026-02-06T14:33:53.4670000Z"/>
    <n v="37"/>
    <m/>
    <m/>
    <m/>
    <m/>
  </r>
  <r>
    <s v="T2-25_BDSDF114"/>
    <x v="5"/>
    <x v="0"/>
    <s v="Trimester 2"/>
    <x v="655"/>
    <s v="2025eb1200018@bitspilani-digital.edu.in"/>
    <s v="2025EB1200018"/>
    <x v="1"/>
    <s v="TWINKLE VERMA"/>
    <b v="1"/>
    <n v="10"/>
    <n v="61"/>
    <n v="0.16393442622950818"/>
    <s v="Active"/>
    <x v="1"/>
    <n v="0"/>
    <n v="5"/>
    <n v="0"/>
    <s v="no 0% progess"/>
    <n v="0"/>
    <n v="0"/>
    <n v="0"/>
    <n v="0"/>
    <n v="0"/>
    <n v="0"/>
    <m/>
    <n v="0"/>
    <m/>
    <n v="689"/>
    <s v="2026-02-06T14:34:22.1170000Z"/>
    <s v="2026-02-06T14:33:53.4670000Z"/>
    <n v="37"/>
    <m/>
    <m/>
    <s v="2026-01-23T10:11:37.8100000Z"/>
    <s v="2026-01-24T14:04:28.1070000Z"/>
  </r>
  <r>
    <s v="T2-25_BDSDF113"/>
    <x v="6"/>
    <x v="0"/>
    <s v="Trimester 2"/>
    <x v="655"/>
    <s v="2025eb1200018@bitspilani-digital.edu.in"/>
    <s v="2025EB1200018"/>
    <x v="1"/>
    <s v="TWINKLE VERMA"/>
    <b v="1"/>
    <n v="54"/>
    <n v="86"/>
    <n v="0.62790697674418605"/>
    <s v="Active"/>
    <x v="1"/>
    <n v="0"/>
    <n v="5"/>
    <n v="0"/>
    <s v="no 0% progess"/>
    <n v="0"/>
    <n v="15"/>
    <n v="15"/>
    <n v="0"/>
    <n v="0"/>
    <n v="0"/>
    <m/>
    <n v="0"/>
    <m/>
    <n v="22614"/>
    <s v="2026-02-06T12:57:21.4800000Z"/>
    <s v="2026-02-06T14:33:53.4670000Z"/>
    <n v="37"/>
    <m/>
    <s v="2026-02-06T11:46:50.5330000Z"/>
    <s v="2026-02-06T12:58:50.4900000Z"/>
    <s v="2026-02-06T12:58:55.1630000Z"/>
  </r>
  <r>
    <s v="T2-25_BDSDF113"/>
    <x v="6"/>
    <x v="0"/>
    <s v="Trimester 2"/>
    <x v="656"/>
    <s v="2025eb1200019@bitspilani-digital.edu.in"/>
    <s v="2025EB1200019"/>
    <x v="1"/>
    <s v="ABHILASH S NAIR"/>
    <b v="1"/>
    <n v="2"/>
    <n v="86"/>
    <n v="2.3255813953488372E-2"/>
    <s v="Active"/>
    <x v="0"/>
    <n v="0"/>
    <n v="5"/>
    <n v="0"/>
    <s v="no 0% progess"/>
    <n v="0"/>
    <n v="1"/>
    <n v="1"/>
    <n v="0"/>
    <n v="0"/>
    <n v="0"/>
    <m/>
    <n v="0"/>
    <m/>
    <n v="10"/>
    <s v="2026-02-08T08:05:39.6330000Z"/>
    <s v="2026-02-08T07:43:05.7230000Z"/>
    <n v="23"/>
    <m/>
    <s v="2026-02-08T08:05:35.2300000Z"/>
    <m/>
    <m/>
  </r>
  <r>
    <s v="T2-25_BDSDF114"/>
    <x v="5"/>
    <x v="0"/>
    <s v="Trimester 2"/>
    <x v="656"/>
    <s v="2025eb1200019@bitspilani-digital.edu.in"/>
    <s v="2025EB1200019"/>
    <x v="1"/>
    <s v="ABHILASH S NAIR"/>
    <b v="1"/>
    <n v="19"/>
    <n v="61"/>
    <n v="0.31147540983606559"/>
    <s v="Active"/>
    <x v="1"/>
    <n v="0"/>
    <n v="5"/>
    <n v="0"/>
    <s v="no 0% progess"/>
    <n v="0"/>
    <n v="5"/>
    <n v="5"/>
    <n v="0"/>
    <n v="0"/>
    <n v="0"/>
    <m/>
    <n v="0"/>
    <m/>
    <n v="15717"/>
    <s v="2026-02-08T07:54:56.9330000Z"/>
    <s v="2026-02-08T07:43:05.7230000Z"/>
    <n v="23"/>
    <m/>
    <s v="2026-02-08T07:53:33.6100000Z"/>
    <s v="2026-02-07T00:05:27.2270000Z"/>
    <s v="2026-02-08T06:31:43.7170000Z"/>
  </r>
  <r>
    <s v="T2-25_BDSDF112"/>
    <x v="8"/>
    <x v="0"/>
    <s v="Trimester 2"/>
    <x v="656"/>
    <s v="2025eb1200019@bitspilani-digital.edu.in"/>
    <s v="2025EB1200019"/>
    <x v="1"/>
    <s v="ABHILASH S NAIR"/>
    <b v="1"/>
    <n v="4"/>
    <n v="77"/>
    <n v="5.1948051948051951E-2"/>
    <s v="Active"/>
    <x v="0"/>
    <n v="0"/>
    <n v="5"/>
    <n v="0"/>
    <s v="no 0% progess"/>
    <n v="0"/>
    <n v="1"/>
    <n v="1"/>
    <n v="0"/>
    <n v="0"/>
    <n v="0"/>
    <m/>
    <n v="0"/>
    <m/>
    <n v="1941"/>
    <s v="2026-02-08T08:21:23.0500000Z"/>
    <s v="2026-02-08T07:43:05.7230000Z"/>
    <n v="23"/>
    <m/>
    <s v="2026-02-08T08:21:18.4370000Z"/>
    <m/>
    <m/>
  </r>
  <r>
    <s v="T2-25_BDSDF108"/>
    <x v="4"/>
    <x v="0"/>
    <s v="Trimester 2"/>
    <x v="656"/>
    <s v="2025eb1200019@bitspilani-digital.edu.in"/>
    <s v="2025EB1200019"/>
    <x v="1"/>
    <s v="ABHILASH S NAIR"/>
    <b v="1"/>
    <n v="1"/>
    <n v="88"/>
    <n v="1.1363636363636364E-2"/>
    <s v="Active"/>
    <x v="0"/>
    <n v="0"/>
    <n v="5"/>
    <n v="0"/>
    <s v="no 0% progess"/>
    <n v="0"/>
    <n v="1"/>
    <n v="1"/>
    <n v="0"/>
    <n v="0"/>
    <n v="0"/>
    <m/>
    <n v="0"/>
    <m/>
    <n v="0"/>
    <s v="2026-02-08T08:26:25.5800000Z"/>
    <s v="2026-02-08T07:43:05.7230000Z"/>
    <n v="23"/>
    <m/>
    <s v="2026-02-08T08:26:21.3370000Z"/>
    <m/>
    <m/>
  </r>
  <r>
    <s v="T2-25_BDSDF101"/>
    <x v="7"/>
    <x v="0"/>
    <s v="Trimester 2"/>
    <x v="656"/>
    <s v="2025eb1200019@bitspilani-digital.edu.in"/>
    <s v="2025EB1200019"/>
    <x v="1"/>
    <s v="ABHILASH S NAIR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4643"/>
    <s v="2026-02-07T16:10:32.3700000Z"/>
    <s v="2026-02-08T07:43:05.7230000Z"/>
    <n v="23"/>
    <m/>
    <m/>
    <m/>
    <m/>
  </r>
  <r>
    <s v="T2-25_BDSDF101"/>
    <x v="7"/>
    <x v="0"/>
    <s v="Trimester 2"/>
    <x v="657"/>
    <s v="2025eb1200020@bitspilani-digital.edu.in"/>
    <s v="2025EB1200020"/>
    <x v="1"/>
    <s v="SAMYAK JAIN"/>
    <b v="1"/>
    <n v="5"/>
    <n v="41"/>
    <n v="0.12195121951219512"/>
    <s v="Active"/>
    <x v="1"/>
    <n v="0"/>
    <n v="5"/>
    <n v="0"/>
    <s v="no 0% progess"/>
    <n v="0"/>
    <n v="0"/>
    <n v="0"/>
    <n v="0"/>
    <n v="0"/>
    <n v="0"/>
    <m/>
    <n v="0"/>
    <m/>
    <n v="24"/>
    <s v="2026-02-07T19:01:48.8630000Z"/>
    <s v="2026-02-08T11:48:18.7830000Z"/>
    <n v="6"/>
    <m/>
    <m/>
    <s v="2026-02-07T19:01:55.3400000Z"/>
    <s v="2026-02-07T19:01:55.3330000Z"/>
  </r>
  <r>
    <s v="T2-25_BDSDF108"/>
    <x v="4"/>
    <x v="0"/>
    <s v="Trimester 2"/>
    <x v="657"/>
    <s v="2025eb1200020@bitspilani-digital.edu.in"/>
    <s v="2025EB1200020"/>
    <x v="1"/>
    <s v="SAMYAK JAIN"/>
    <b v="1"/>
    <n v="4"/>
    <n v="88"/>
    <n v="4.5454545454545456E-2"/>
    <s v="Active"/>
    <x v="0"/>
    <n v="0"/>
    <n v="5"/>
    <n v="0"/>
    <s v="no 0% progess"/>
    <n v="0"/>
    <n v="1"/>
    <n v="1"/>
    <n v="0"/>
    <n v="0"/>
    <n v="0"/>
    <m/>
    <n v="0"/>
    <m/>
    <n v="19"/>
    <s v="2026-02-07T18:59:47.8000000Z"/>
    <s v="2026-02-08T11:48:18.7830000Z"/>
    <n v="6"/>
    <m/>
    <s v="2026-02-07T18:59:42.0100000Z"/>
    <s v="2026-02-07T18:56:07.0230000Z"/>
    <s v="2026-02-07T18:56:07.0200000Z"/>
  </r>
  <r>
    <s v="T2-25_BDSDF112"/>
    <x v="8"/>
    <x v="0"/>
    <s v="Trimester 2"/>
    <x v="657"/>
    <s v="2025eb1200020@bitspilani-digital.edu.in"/>
    <s v="2025EB1200020"/>
    <x v="1"/>
    <s v="SAMYAK JAIN"/>
    <b v="1"/>
    <n v="5"/>
    <n v="77"/>
    <n v="6.4935064935064929E-2"/>
    <s v="Active"/>
    <x v="0"/>
    <n v="0"/>
    <n v="5"/>
    <n v="0"/>
    <s v="no 0% progess"/>
    <n v="0"/>
    <n v="1"/>
    <n v="1"/>
    <n v="0"/>
    <n v="0"/>
    <n v="0"/>
    <m/>
    <n v="0"/>
    <m/>
    <n v="50"/>
    <s v="2026-02-07T18:50:54.8000000Z"/>
    <s v="2026-02-08T11:48:18.7830000Z"/>
    <n v="6"/>
    <m/>
    <s v="2026-02-07T18:50:47.5100000Z"/>
    <m/>
    <m/>
  </r>
  <r>
    <s v="T2-25_BDSDF114"/>
    <x v="5"/>
    <x v="0"/>
    <s v="Trimester 2"/>
    <x v="657"/>
    <s v="2025eb1200020@bitspilani-digital.edu.in"/>
    <s v="2025EB1200020"/>
    <x v="1"/>
    <s v="SAMYAK JAIN"/>
    <b v="1"/>
    <n v="31"/>
    <n v="61"/>
    <n v="0.50819672131147542"/>
    <s v="Active"/>
    <x v="1"/>
    <n v="0"/>
    <n v="5"/>
    <n v="0"/>
    <s v="no 0% progess"/>
    <n v="0"/>
    <n v="3"/>
    <n v="4"/>
    <n v="0"/>
    <n v="0"/>
    <n v="0"/>
    <m/>
    <n v="0"/>
    <m/>
    <n v="688"/>
    <s v="2026-02-08T11:48:25.1900000Z"/>
    <s v="2026-02-08T11:48:18.7830000Z"/>
    <n v="6"/>
    <m/>
    <s v="2026-02-07T18:46:16.5570000Z"/>
    <s v="2026-02-07T18:39:58.4170000Z"/>
    <s v="2026-02-07T18:39:58.4130000Z"/>
  </r>
  <r>
    <s v="T2-25_BDSDF113"/>
    <x v="6"/>
    <x v="0"/>
    <s v="Trimester 2"/>
    <x v="657"/>
    <s v="2025eb1200020@bitspilani-digital.edu.in"/>
    <s v="2025EB1200020"/>
    <x v="1"/>
    <s v="SAMYAK JAIN"/>
    <b v="1"/>
    <n v="5"/>
    <n v="86"/>
    <n v="5.8139534883720929E-2"/>
    <s v="Active"/>
    <x v="0"/>
    <n v="0"/>
    <n v="5"/>
    <n v="0"/>
    <s v="no 0% progess"/>
    <n v="0"/>
    <n v="1"/>
    <n v="1"/>
    <n v="0"/>
    <n v="0"/>
    <n v="0"/>
    <m/>
    <n v="0"/>
    <m/>
    <n v="30"/>
    <s v="2026-02-07T18:55:31.7030000Z"/>
    <s v="2026-02-08T11:48:18.7830000Z"/>
    <n v="6"/>
    <m/>
    <s v="2026-02-07T18:55:26.8130000Z"/>
    <s v="2026-02-07T18:51:42.2400000Z"/>
    <s v="2026-02-07T18:51:42.2370000Z"/>
  </r>
  <r>
    <s v="T2-25_BDSDF113"/>
    <x v="6"/>
    <x v="0"/>
    <s v="Trimester 2"/>
    <x v="658"/>
    <s v="2025eb1200021@bitspilani-digital.edu.in"/>
    <s v="2025EB1200021"/>
    <x v="1"/>
    <s v="ADARSH PREMRAJ"/>
    <b v="1"/>
    <n v="86"/>
    <n v="86"/>
    <n v="1"/>
    <s v="Active"/>
    <x v="1"/>
    <n v="0"/>
    <n v="5"/>
    <n v="0"/>
    <s v="no 0% progess"/>
    <n v="0"/>
    <n v="27"/>
    <n v="27"/>
    <n v="0"/>
    <n v="0"/>
    <n v="0"/>
    <m/>
    <n v="0"/>
    <m/>
    <n v="50612"/>
    <s v="2026-02-08T15:39:44.3470000Z"/>
    <s v="2026-02-08T14:54:44.4430000Z"/>
    <n v="30"/>
    <m/>
    <s v="2026-02-08T15:03:32.5530000Z"/>
    <s v="2026-02-05T14:13:23.0470000Z"/>
    <s v="2026-02-05T14:13:23.0430000Z"/>
  </r>
  <r>
    <s v="T2-25_BDSDF114"/>
    <x v="5"/>
    <x v="0"/>
    <s v="Trimester 2"/>
    <x v="658"/>
    <s v="2025eb1200021@bitspilani-digital.edu.in"/>
    <s v="2025EB1200021"/>
    <x v="1"/>
    <s v="ADARSH PREMRAJ"/>
    <b v="1"/>
    <n v="52"/>
    <n v="61"/>
    <n v="0.85245901639344257"/>
    <s v="Active"/>
    <x v="1"/>
    <n v="0"/>
    <n v="5"/>
    <n v="0"/>
    <s v="no 0% progess"/>
    <n v="0"/>
    <n v="13"/>
    <n v="15"/>
    <n v="0"/>
    <n v="0"/>
    <n v="0"/>
    <m/>
    <n v="0"/>
    <m/>
    <n v="111020"/>
    <s v="2026-02-08T15:33:03.0070000Z"/>
    <s v="2026-02-08T14:54:44.4430000Z"/>
    <n v="30"/>
    <m/>
    <s v="2026-02-05T14:51:20.0000000Z"/>
    <s v="2026-02-06T11:02:15.1870000Z"/>
    <s v="2026-02-06T17:00:33.0900000Z"/>
  </r>
  <r>
    <s v="T2-25_BDSDF112"/>
    <x v="8"/>
    <x v="0"/>
    <s v="Trimester 2"/>
    <x v="658"/>
    <s v="2025eb1200021@bitspilani-digital.edu.in"/>
    <s v="2025EB1200021"/>
    <x v="1"/>
    <s v="ADARSH PREMRAJ"/>
    <b v="1"/>
    <n v="74"/>
    <n v="77"/>
    <n v="0.96103896103896103"/>
    <s v="Active"/>
    <x v="1"/>
    <n v="0"/>
    <n v="5"/>
    <n v="0"/>
    <s v="no 0% progess"/>
    <n v="0"/>
    <n v="27"/>
    <n v="28"/>
    <n v="1"/>
    <n v="0"/>
    <n v="1"/>
    <s v="2026-01-28T10:21:30.5630000Z"/>
    <n v="0"/>
    <m/>
    <n v="82511"/>
    <s v="2026-02-08T15:39:04.4500000Z"/>
    <s v="2026-02-08T14:54:44.4430000Z"/>
    <n v="30"/>
    <m/>
    <s v="2026-02-08T15:20:36.4330000Z"/>
    <m/>
    <m/>
  </r>
  <r>
    <s v="T2-25_BDSDF108"/>
    <x v="4"/>
    <x v="0"/>
    <s v="Trimester 2"/>
    <x v="658"/>
    <s v="2025eb1200021@bitspilani-digital.edu.in"/>
    <s v="2025EB1200021"/>
    <x v="1"/>
    <s v="ADARSH PREMRAJ"/>
    <b v="1"/>
    <n v="82"/>
    <n v="88"/>
    <n v="0.93181818181818177"/>
    <s v="Active"/>
    <x v="1"/>
    <n v="0"/>
    <n v="5"/>
    <n v="0"/>
    <s v="no 0% progess"/>
    <n v="0"/>
    <n v="28"/>
    <n v="32"/>
    <n v="0"/>
    <n v="0"/>
    <n v="0"/>
    <m/>
    <n v="0"/>
    <m/>
    <n v="82490"/>
    <s v="2026-02-08T15:36:05.6230000Z"/>
    <s v="2026-02-08T14:54:44.4430000Z"/>
    <n v="30"/>
    <m/>
    <s v="2026-02-08T15:33:17.0630000Z"/>
    <s v="2026-02-06T10:40:21.8100000Z"/>
    <s v="2026-02-06T10:40:21.8100000Z"/>
  </r>
  <r>
    <s v="T2-25_BDSDF101"/>
    <x v="7"/>
    <x v="0"/>
    <s v="Trimester 2"/>
    <x v="658"/>
    <s v="2025eb1200021@bitspilani-digital.edu.in"/>
    <s v="2025EB1200021"/>
    <x v="1"/>
    <s v="ADARSH PREMRAJ"/>
    <b v="1"/>
    <n v="40"/>
    <n v="41"/>
    <n v="0.97560975609756095"/>
    <s v="Active"/>
    <x v="1"/>
    <n v="0"/>
    <n v="5"/>
    <n v="0"/>
    <s v="no 0% progess"/>
    <n v="0"/>
    <n v="7"/>
    <n v="7"/>
    <n v="0"/>
    <n v="0"/>
    <n v="0"/>
    <m/>
    <n v="0"/>
    <m/>
    <n v="20847"/>
    <s v="2026-02-07T15:13:18.9870000Z"/>
    <s v="2026-02-08T14:54:44.4430000Z"/>
    <n v="30"/>
    <m/>
    <s v="2026-02-03T15:40:07.7830000Z"/>
    <s v="2026-02-03T15:20:16.1470000Z"/>
    <s v="2026-02-03T15:20:16.1470000Z"/>
  </r>
  <r>
    <s v="T2-25_BDSDF101"/>
    <x v="7"/>
    <x v="0"/>
    <s v="Trimester 2"/>
    <x v="659"/>
    <s v="2025eb1200022@bitspilani-digital.edu.in"/>
    <s v="2025EB1200022"/>
    <x v="1"/>
    <s v="RONAK"/>
    <b v="1"/>
    <n v="3"/>
    <n v="41"/>
    <n v="7.3170731707317069E-2"/>
    <s v="Active"/>
    <x v="0"/>
    <n v="0"/>
    <n v="5"/>
    <n v="0"/>
    <s v="no 0% progess"/>
    <n v="0"/>
    <n v="0"/>
    <n v="0"/>
    <n v="0"/>
    <n v="0"/>
    <n v="0"/>
    <m/>
    <n v="0"/>
    <m/>
    <n v="409"/>
    <s v="2026-02-08T05:40:39.7730000Z"/>
    <s v="2026-02-08T13:03:31.5570000Z"/>
    <n v="74"/>
    <m/>
    <m/>
    <m/>
    <m/>
  </r>
  <r>
    <s v="T2-25_BDSDF108"/>
    <x v="4"/>
    <x v="0"/>
    <s v="Trimester 2"/>
    <x v="659"/>
    <s v="2025eb1200022@bitspilani-digital.edu.in"/>
    <s v="2025EB1200022"/>
    <x v="1"/>
    <s v="RONAK"/>
    <b v="1"/>
    <n v="14"/>
    <n v="88"/>
    <n v="0.15909090909090909"/>
    <s v="Active"/>
    <x v="1"/>
    <n v="0"/>
    <n v="5"/>
    <n v="0"/>
    <s v="no 0% progess"/>
    <n v="0"/>
    <n v="1"/>
    <n v="1"/>
    <n v="0"/>
    <n v="0"/>
    <n v="0"/>
    <m/>
    <n v="0"/>
    <m/>
    <n v="1926"/>
    <s v="2026-02-08T06:26:29.0000000Z"/>
    <s v="2026-02-08T13:03:31.5570000Z"/>
    <n v="74"/>
    <m/>
    <s v="2026-02-08T06:26:12.9370000Z"/>
    <s v="2026-01-30T14:00:27.2470000Z"/>
    <s v="2026-01-30T14:00:27.2470000Z"/>
  </r>
  <r>
    <s v="T2-25_BDSDF112"/>
    <x v="8"/>
    <x v="0"/>
    <s v="Trimester 2"/>
    <x v="659"/>
    <s v="2025eb1200022@bitspilani-digital.edu.in"/>
    <s v="2025EB1200022"/>
    <x v="1"/>
    <s v="RONAK"/>
    <b v="1"/>
    <n v="6"/>
    <n v="77"/>
    <n v="7.792207792207792E-2"/>
    <s v="Active"/>
    <x v="0"/>
    <n v="0"/>
    <n v="5"/>
    <n v="0"/>
    <s v="no 0% progess"/>
    <n v="0"/>
    <n v="1"/>
    <n v="1"/>
    <n v="0"/>
    <n v="0"/>
    <n v="0"/>
    <m/>
    <n v="0"/>
    <m/>
    <n v="77"/>
    <s v="2026-02-08T06:15:03.0630000Z"/>
    <s v="2026-02-08T13:03:31.5570000Z"/>
    <n v="74"/>
    <m/>
    <s v="2026-02-08T06:14:16.9730000Z"/>
    <m/>
    <m/>
  </r>
  <r>
    <s v="T2-25_BDSDF114"/>
    <x v="5"/>
    <x v="0"/>
    <s v="Trimester 2"/>
    <x v="659"/>
    <s v="2025eb1200022@bitspilani-digital.edu.in"/>
    <s v="2025EB1200022"/>
    <x v="1"/>
    <s v="RONAK"/>
    <b v="1"/>
    <n v="31"/>
    <n v="61"/>
    <n v="0.50819672131147542"/>
    <s v="Active"/>
    <x v="1"/>
    <n v="0"/>
    <n v="5"/>
    <n v="0"/>
    <s v="no 0% progess"/>
    <n v="0"/>
    <n v="3"/>
    <n v="3"/>
    <n v="0"/>
    <n v="0"/>
    <n v="0"/>
    <m/>
    <n v="0"/>
    <m/>
    <n v="5633"/>
    <s v="2026-02-08T06:41:04.5400000Z"/>
    <s v="2026-02-08T13:03:31.5570000Z"/>
    <n v="74"/>
    <m/>
    <s v="2026-02-08T06:39:51.9470000Z"/>
    <s v="2026-02-05T13:18:42.6930000Z"/>
    <s v="2026-02-05T13:18:42.6870000Z"/>
  </r>
  <r>
    <s v="T2-25_BDSDF113"/>
    <x v="6"/>
    <x v="0"/>
    <s v="Trimester 2"/>
    <x v="659"/>
    <s v="2025eb1200022@bitspilani-digital.edu.in"/>
    <s v="2025EB1200022"/>
    <x v="1"/>
    <s v="RONAK"/>
    <b v="1"/>
    <n v="8"/>
    <n v="86"/>
    <n v="9.3023255813953487E-2"/>
    <s v="Active"/>
    <x v="0"/>
    <n v="0"/>
    <n v="5"/>
    <n v="0"/>
    <s v="no 0% progess"/>
    <n v="0"/>
    <n v="1"/>
    <n v="1"/>
    <n v="0"/>
    <n v="0"/>
    <n v="0"/>
    <m/>
    <n v="0"/>
    <m/>
    <n v="3041"/>
    <s v="2026-02-08T06:41:40.9770000Z"/>
    <s v="2026-02-08T13:03:31.5570000Z"/>
    <n v="74"/>
    <m/>
    <s v="2026-02-08T05:55:06.1430000Z"/>
    <s v="2026-01-30T14:03:18.1300000Z"/>
    <s v="2026-01-30T14:05:13.9970000Z"/>
  </r>
  <r>
    <s v="T2-25_BDSDF113"/>
    <x v="6"/>
    <x v="0"/>
    <s v="Trimester 2"/>
    <x v="660"/>
    <s v="2025eb1200023@bitspilani-digital.edu.in"/>
    <s v="2025EB1200023"/>
    <x v="1"/>
    <s v="SAGAR RANA"/>
    <b v="1"/>
    <n v="51"/>
    <n v="86"/>
    <n v="0.59302325581395354"/>
    <s v="Active"/>
    <x v="1"/>
    <n v="0"/>
    <n v="5"/>
    <n v="0"/>
    <s v="no 0% progess"/>
    <n v="0"/>
    <n v="6"/>
    <n v="9"/>
    <n v="1"/>
    <n v="0"/>
    <n v="0"/>
    <s v="2026-01-29T15:26:15.7030000Z"/>
    <n v="0"/>
    <m/>
    <n v="21112"/>
    <s v="2026-02-08T17:59:14.4900000Z"/>
    <s v="2026-02-08T17:24:31.7000000Z"/>
    <n v="23"/>
    <m/>
    <s v="2026-02-08T17:31:40.6030000Z"/>
    <s v="2026-01-29T14:59:56.2630000Z"/>
    <s v="2026-01-29T14:59:56.2730000Z"/>
  </r>
  <r>
    <s v="T2-25_BDSDF114"/>
    <x v="5"/>
    <x v="0"/>
    <s v="Trimester 2"/>
    <x v="660"/>
    <s v="2025eb1200023@bitspilani-digital.edu.in"/>
    <s v="2025EB1200023"/>
    <x v="1"/>
    <s v="SAGAR RANA"/>
    <b v="1"/>
    <n v="44"/>
    <n v="61"/>
    <n v="0.72131147540983609"/>
    <s v="Active"/>
    <x v="1"/>
    <n v="0"/>
    <n v="5"/>
    <n v="0"/>
    <s v="no 0% progess"/>
    <n v="0"/>
    <n v="10"/>
    <n v="12"/>
    <n v="3"/>
    <n v="2"/>
    <n v="3"/>
    <s v="2026-01-30T15:50:26.7630000Z"/>
    <n v="0"/>
    <m/>
    <n v="42971"/>
    <s v="2026-02-08T17:57:06.4700000Z"/>
    <s v="2026-02-08T17:24:31.7000000Z"/>
    <n v="23"/>
    <m/>
    <s v="2026-02-08T17:42:41.2000000Z"/>
    <s v="2026-01-29T14:15:30.8530000Z"/>
    <s v="2026-01-29T14:15:30.8600000Z"/>
  </r>
  <r>
    <s v="T2-25_BDSDF112"/>
    <x v="8"/>
    <x v="0"/>
    <s v="Trimester 2"/>
    <x v="660"/>
    <s v="2025eb1200023@bitspilani-digital.edu.in"/>
    <s v="2025EB1200023"/>
    <x v="1"/>
    <s v="SAGAR RANA"/>
    <b v="1"/>
    <n v="37"/>
    <n v="77"/>
    <n v="0.48051948051948051"/>
    <s v="Active"/>
    <x v="1"/>
    <n v="0"/>
    <n v="5"/>
    <n v="0"/>
    <s v="no 0% progess"/>
    <n v="0"/>
    <n v="7"/>
    <n v="10"/>
    <n v="1"/>
    <n v="0"/>
    <n v="0"/>
    <s v="2026-01-27T13:32:26.8800000Z"/>
    <n v="0"/>
    <m/>
    <n v="6951"/>
    <s v="2026-02-08T17:56:39.1270000Z"/>
    <s v="2026-02-08T17:24:31.7000000Z"/>
    <n v="23"/>
    <m/>
    <s v="2026-02-08T17:56:32.8030000Z"/>
    <m/>
    <m/>
  </r>
  <r>
    <s v="T2-25_BDSDF108"/>
    <x v="4"/>
    <x v="0"/>
    <s v="Trimester 2"/>
    <x v="660"/>
    <s v="2025eb1200023@bitspilani-digital.edu.in"/>
    <s v="2025EB1200023"/>
    <x v="1"/>
    <s v="SAGAR RANA"/>
    <b v="1"/>
    <n v="42"/>
    <n v="88"/>
    <n v="0.47727272727272729"/>
    <s v="Active"/>
    <x v="1"/>
    <n v="0"/>
    <n v="5"/>
    <n v="0"/>
    <s v="no 0% progess"/>
    <n v="0"/>
    <n v="15"/>
    <n v="16"/>
    <n v="0"/>
    <n v="0"/>
    <n v="0"/>
    <m/>
    <n v="0"/>
    <m/>
    <n v="17396"/>
    <s v="2026-02-08T17:58:48.3830000Z"/>
    <s v="2026-02-08T17:24:31.7000000Z"/>
    <n v="23"/>
    <m/>
    <s v="2026-02-08T17:48:09.1830000Z"/>
    <s v="2026-02-02T15:30:21.5070000Z"/>
    <s v="2026-02-02T15:38:13.1200000Z"/>
  </r>
  <r>
    <s v="T2-25_BDSDF101"/>
    <x v="7"/>
    <x v="0"/>
    <s v="Trimester 2"/>
    <x v="660"/>
    <s v="2025eb1200023@bitspilani-digital.edu.in"/>
    <s v="2025EB1200023"/>
    <x v="1"/>
    <s v="SAGAR RANA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11411"/>
    <s v="2026-02-06T15:40:26.4530000Z"/>
    <s v="2026-02-08T17:24:31.7000000Z"/>
    <n v="23"/>
    <m/>
    <m/>
    <s v="2026-01-29T18:39:49.2570000Z"/>
    <s v="2026-01-29T18:40:41.9570000Z"/>
  </r>
  <r>
    <s v="T2-25_BDSDF101"/>
    <x v="7"/>
    <x v="0"/>
    <s v="Trimester 2"/>
    <x v="661"/>
    <s v="2025eb1200024@bitspilani-digital.edu.in"/>
    <s v="2025EB1200024"/>
    <x v="1"/>
    <s v="AMANATH NAWAZ 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5:57:51.6800000Z"/>
    <s v="2026-02-09T04:43:45.8830000Z"/>
    <n v="19"/>
    <m/>
    <m/>
    <m/>
    <m/>
  </r>
  <r>
    <s v="T2-25_BDSDF108"/>
    <x v="4"/>
    <x v="0"/>
    <s v="Trimester 2"/>
    <x v="661"/>
    <s v="2025eb1200024@bitspilani-digital.edu.in"/>
    <s v="2025EB1200024"/>
    <x v="1"/>
    <s v="AMANATH NAWAZ H"/>
    <b v="1"/>
    <n v="9"/>
    <n v="88"/>
    <n v="0.10227272727272728"/>
    <s v="Active"/>
    <x v="1"/>
    <n v="0"/>
    <n v="5"/>
    <n v="0"/>
    <s v="no 0% progess"/>
    <n v="0"/>
    <n v="3"/>
    <n v="3"/>
    <n v="0"/>
    <n v="0"/>
    <n v="0"/>
    <m/>
    <n v="0"/>
    <m/>
    <n v="7358"/>
    <s v="2026-02-06T15:54:48.7300000Z"/>
    <s v="2026-02-09T04:43:45.8830000Z"/>
    <n v="19"/>
    <m/>
    <s v="2026-02-06T14:43:03.3070000Z"/>
    <s v="2026-02-05T15:34:17.9500000Z"/>
    <s v="2026-02-06T14:32:22.1500000Z"/>
  </r>
  <r>
    <s v="T2-25_BDSDF112"/>
    <x v="8"/>
    <x v="0"/>
    <s v="Trimester 2"/>
    <x v="661"/>
    <s v="2025eb1200024@bitspilani-digital.edu.in"/>
    <s v="2025EB1200024"/>
    <x v="1"/>
    <s v="AMANATH NAWAZ H"/>
    <b v="1"/>
    <n v="1"/>
    <n v="77"/>
    <n v="1.2987012987012988E-2"/>
    <s v="Active"/>
    <x v="0"/>
    <n v="0"/>
    <n v="5"/>
    <n v="0"/>
    <s v="no 0% progess"/>
    <n v="0"/>
    <n v="0"/>
    <n v="0"/>
    <n v="0"/>
    <n v="0"/>
    <n v="0"/>
    <m/>
    <n v="0"/>
    <m/>
    <n v="46"/>
    <s v="2026-02-02T14:17:32.6970000Z"/>
    <s v="2026-02-09T04:43:45.8830000Z"/>
    <n v="19"/>
    <m/>
    <m/>
    <m/>
    <m/>
  </r>
  <r>
    <s v="T2-25_BDSDF114"/>
    <x v="5"/>
    <x v="0"/>
    <s v="Trimester 2"/>
    <x v="661"/>
    <s v="2025eb1200024@bitspilani-digital.edu.in"/>
    <s v="2025EB1200024"/>
    <x v="1"/>
    <s v="AMANATH NAWAZ H"/>
    <b v="1"/>
    <n v="13"/>
    <n v="61"/>
    <n v="0.21311475409836064"/>
    <s v="Active"/>
    <x v="1"/>
    <n v="0"/>
    <n v="5"/>
    <n v="0"/>
    <s v="no 0% progess"/>
    <n v="0"/>
    <n v="2"/>
    <n v="3"/>
    <n v="0"/>
    <n v="0"/>
    <n v="0"/>
    <m/>
    <n v="0"/>
    <m/>
    <n v="7382"/>
    <s v="2026-02-08T04:59:11.6470000Z"/>
    <s v="2026-02-09T04:43:45.8830000Z"/>
    <n v="19"/>
    <m/>
    <s v="2026-02-02T14:53:31.2500000Z"/>
    <s v="2026-02-02T14:54:57.2400000Z"/>
    <s v="2026-02-07T10:55:32.6600000Z"/>
  </r>
  <r>
    <s v="T2-25_BDSDF113"/>
    <x v="6"/>
    <x v="0"/>
    <s v="Trimester 2"/>
    <x v="661"/>
    <s v="2025eb1200024@bitspilani-digital.edu.in"/>
    <s v="2025EB1200024"/>
    <x v="1"/>
    <s v="AMANATH NAWAZ H"/>
    <b v="1"/>
    <n v="18"/>
    <n v="86"/>
    <n v="0.20930232558139536"/>
    <s v="Active"/>
    <x v="1"/>
    <n v="0"/>
    <n v="5"/>
    <n v="0"/>
    <s v="no 0% progess"/>
    <n v="0"/>
    <n v="3"/>
    <n v="3"/>
    <n v="0"/>
    <n v="0"/>
    <n v="0"/>
    <m/>
    <n v="0"/>
    <m/>
    <n v="10593"/>
    <s v="2026-02-09T04:44:53.9200000Z"/>
    <s v="2026-02-09T04:43:45.8830000Z"/>
    <n v="19"/>
    <m/>
    <s v="2026-02-08T14:39:52.2100000Z"/>
    <s v="2026-02-09T05:42:13.1830000Z"/>
    <s v="2026-02-09T06:03:08.9400000Z"/>
  </r>
  <r>
    <s v="T2-25_BDSDF113"/>
    <x v="6"/>
    <x v="0"/>
    <s v="Trimester 2"/>
    <x v="662"/>
    <s v="2025eb1200025@bitspilani-digital.edu.in"/>
    <s v="2025EB1200025"/>
    <x v="1"/>
    <s v="SREE HARI SREEKUMAR"/>
    <b v="1"/>
    <n v="84"/>
    <n v="86"/>
    <n v="0.97674418604651159"/>
    <s v="Active"/>
    <x v="1"/>
    <n v="0"/>
    <n v="5"/>
    <n v="0"/>
    <s v="no 0% progess"/>
    <n v="0"/>
    <n v="26"/>
    <n v="27"/>
    <n v="0"/>
    <n v="0"/>
    <n v="0"/>
    <m/>
    <n v="0"/>
    <m/>
    <n v="89709"/>
    <s v="2026-02-08T09:01:52.0330000Z"/>
    <s v="2026-02-08T08:59:29.5100000Z"/>
    <n v="65"/>
    <m/>
    <s v="2026-02-08T08:58:19.1570000Z"/>
    <s v="2026-01-31T20:13:06.2100000Z"/>
    <s v="2026-02-08T08:48:18.3630000Z"/>
  </r>
  <r>
    <s v="T2-25_BDSDF114"/>
    <x v="5"/>
    <x v="0"/>
    <s v="Trimester 2"/>
    <x v="662"/>
    <s v="2025eb1200025@bitspilani-digital.edu.in"/>
    <s v="2025EB1200025"/>
    <x v="1"/>
    <s v="SREE HARI SREEKUMAR"/>
    <b v="1"/>
    <n v="65"/>
    <n v="61"/>
    <n v="1.0655737704918034"/>
    <s v="Active"/>
    <x v="1"/>
    <n v="0"/>
    <n v="5"/>
    <n v="0"/>
    <s v="no 0% progess"/>
    <n v="0"/>
    <n v="19"/>
    <n v="23"/>
    <n v="0"/>
    <n v="0"/>
    <n v="12"/>
    <m/>
    <n v="0"/>
    <m/>
    <n v="121245"/>
    <s v="2026-02-08T07:08:52.6670000Z"/>
    <s v="2026-02-08T08:59:29.5100000Z"/>
    <n v="65"/>
    <m/>
    <s v="2026-02-07T20:18:17.7170000Z"/>
    <s v="2026-02-07T19:47:20.2370000Z"/>
    <s v="2026-02-07T20:01:38.5900000Z"/>
  </r>
  <r>
    <s v="T2-25_BDSDF112"/>
    <x v="8"/>
    <x v="0"/>
    <s v="Trimester 2"/>
    <x v="662"/>
    <s v="2025eb1200025@bitspilani-digital.edu.in"/>
    <s v="2025EB1200025"/>
    <x v="1"/>
    <s v="SREE HARI SREEKUMAR"/>
    <b v="1"/>
    <n v="45"/>
    <n v="77"/>
    <n v="0.58441558441558439"/>
    <s v="Active"/>
    <x v="1"/>
    <n v="0"/>
    <n v="5"/>
    <n v="0"/>
    <s v="no 0% progess"/>
    <n v="0"/>
    <n v="17"/>
    <n v="17"/>
    <n v="0"/>
    <n v="0"/>
    <n v="0"/>
    <m/>
    <n v="0"/>
    <m/>
    <n v="14727"/>
    <s v="2026-02-06T20:09:58.7530000Z"/>
    <s v="2026-02-08T08:59:29.5100000Z"/>
    <n v="65"/>
    <m/>
    <s v="2026-01-27T22:04:31.9800000Z"/>
    <m/>
    <m/>
  </r>
  <r>
    <s v="T2-25_BDSDF108"/>
    <x v="4"/>
    <x v="0"/>
    <s v="Trimester 2"/>
    <x v="662"/>
    <s v="2025eb1200025@bitspilani-digital.edu.in"/>
    <s v="2025EB1200025"/>
    <x v="1"/>
    <s v="SREE HARI SREEKUMAR"/>
    <b v="1"/>
    <n v="75"/>
    <n v="88"/>
    <n v="0.85227272727272729"/>
    <s v="Active"/>
    <x v="1"/>
    <n v="0"/>
    <n v="5"/>
    <n v="0"/>
    <s v="no 0% progess"/>
    <n v="0"/>
    <n v="26"/>
    <n v="27"/>
    <n v="0"/>
    <n v="0"/>
    <n v="7"/>
    <m/>
    <n v="0"/>
    <m/>
    <n v="68349"/>
    <s v="2026-02-06T21:40:33.5630000Z"/>
    <s v="2026-02-08T08:59:29.5100000Z"/>
    <n v="65"/>
    <m/>
    <s v="2026-02-06T21:31:35.6900000Z"/>
    <s v="2026-02-06T21:39:40.5370000Z"/>
    <s v="2026-02-06T21:39:40.5330000Z"/>
  </r>
  <r>
    <s v="T2-25_BDSDF101"/>
    <x v="7"/>
    <x v="0"/>
    <s v="Trimester 2"/>
    <x v="662"/>
    <s v="2025eb1200025@bitspilani-digital.edu.in"/>
    <s v="2025EB1200025"/>
    <x v="1"/>
    <s v="SREE HARI SREEKUMAR"/>
    <b v="1"/>
    <n v="14"/>
    <n v="41"/>
    <n v="0.34146341463414637"/>
    <s v="Active"/>
    <x v="1"/>
    <n v="0"/>
    <n v="5"/>
    <n v="0"/>
    <s v="no 0% progess"/>
    <n v="0"/>
    <n v="0"/>
    <n v="0"/>
    <n v="0"/>
    <n v="0"/>
    <n v="0"/>
    <m/>
    <n v="0"/>
    <m/>
    <n v="10361"/>
    <s v="2026-01-29T12:13:27.6500000Z"/>
    <s v="2026-02-08T08:59:29.5100000Z"/>
    <n v="65"/>
    <m/>
    <m/>
    <s v="2026-01-27T12:03:42.3170000Z"/>
    <s v="2026-01-28T10:52:08.9230000Z"/>
  </r>
  <r>
    <s v="T2-25_BDSDF101"/>
    <x v="7"/>
    <x v="0"/>
    <s v="Trimester 2"/>
    <x v="663"/>
    <s v="2025eb1200026@bitspilani-digital.edu.in"/>
    <s v="2025EB1200026"/>
    <x v="1"/>
    <s v="KHUSHI SHARMA"/>
    <b v="1"/>
    <n v="41"/>
    <n v="41"/>
    <n v="1"/>
    <s v="Active"/>
    <x v="1"/>
    <n v="0"/>
    <n v="5"/>
    <n v="0"/>
    <s v="no 0% progess"/>
    <n v="0"/>
    <n v="7"/>
    <n v="7"/>
    <n v="0"/>
    <n v="0"/>
    <n v="0"/>
    <m/>
    <n v="0"/>
    <m/>
    <n v="5799"/>
    <s v="2026-02-06T15:17:20.3230000Z"/>
    <s v="2026-02-09T05:17:46.8430000Z"/>
    <n v="32"/>
    <m/>
    <s v="2026-02-06T15:16:50.1430000Z"/>
    <s v="2026-02-06T15:13:34.3200000Z"/>
    <s v="2026-02-06T15:13:34.3200000Z"/>
  </r>
  <r>
    <s v="T2-25_BDSDF108"/>
    <x v="4"/>
    <x v="0"/>
    <s v="Trimester 2"/>
    <x v="663"/>
    <s v="2025eb1200026@bitspilani-digital.edu.in"/>
    <s v="2025EB1200026"/>
    <x v="1"/>
    <s v="KHUSHI SHARMA"/>
    <b v="1"/>
    <n v="90"/>
    <n v="88"/>
    <n v="1.0227272727272727"/>
    <s v="Active"/>
    <x v="1"/>
    <n v="0"/>
    <n v="5"/>
    <n v="0"/>
    <s v="no 0% progess"/>
    <n v="0"/>
    <n v="34"/>
    <n v="37"/>
    <n v="0"/>
    <n v="0"/>
    <n v="0"/>
    <m/>
    <n v="0"/>
    <m/>
    <n v="36507"/>
    <s v="2026-02-09T05:36:13.1230000Z"/>
    <s v="2026-02-09T05:17:46.8430000Z"/>
    <n v="32"/>
    <m/>
    <s v="2026-02-09T05:36:08.2100000Z"/>
    <s v="2026-02-06T11:18:57.0400000Z"/>
    <s v="2026-02-06T12:24:46.6770000Z"/>
  </r>
  <r>
    <s v="T2-25_BDSDF112"/>
    <x v="8"/>
    <x v="0"/>
    <s v="Trimester 2"/>
    <x v="663"/>
    <s v="2025eb1200026@bitspilani-digital.edu.in"/>
    <s v="2025EB1200026"/>
    <x v="1"/>
    <s v="KHUSHI SHARMA"/>
    <b v="1"/>
    <n v="75"/>
    <n v="77"/>
    <n v="0.97402597402597402"/>
    <s v="Active"/>
    <x v="1"/>
    <n v="0"/>
    <n v="5"/>
    <n v="0"/>
    <s v="no 0% progess"/>
    <n v="0"/>
    <n v="29"/>
    <n v="29"/>
    <n v="0"/>
    <n v="0"/>
    <n v="0"/>
    <m/>
    <n v="0"/>
    <m/>
    <n v="23373"/>
    <s v="2026-02-09T05:22:55.5670000Z"/>
    <s v="2026-02-09T05:17:46.8430000Z"/>
    <n v="32"/>
    <m/>
    <s v="2026-02-09T05:22:46.6700000Z"/>
    <m/>
    <m/>
  </r>
  <r>
    <s v="T2-25_BDSDF114"/>
    <x v="5"/>
    <x v="0"/>
    <s v="Trimester 2"/>
    <x v="663"/>
    <s v="2025eb1200026@bitspilani-digital.edu.in"/>
    <s v="2025EB1200026"/>
    <x v="1"/>
    <s v="KHUSHI SHARMA"/>
    <b v="1"/>
    <n v="64"/>
    <n v="61"/>
    <n v="1.0491803278688525"/>
    <s v="Active"/>
    <x v="1"/>
    <n v="0"/>
    <n v="5"/>
    <n v="0"/>
    <s v="no 0% progess"/>
    <n v="0"/>
    <n v="19"/>
    <n v="20"/>
    <n v="0"/>
    <n v="0"/>
    <n v="0"/>
    <m/>
    <n v="0"/>
    <m/>
    <n v="31726"/>
    <s v="2026-02-09T06:09:49.9670000Z"/>
    <s v="2026-02-09T05:17:46.8430000Z"/>
    <n v="32"/>
    <m/>
    <s v="2026-02-09T06:09:41.5900000Z"/>
    <s v="2026-02-09T05:48:32.4270000Z"/>
    <s v="2026-02-09T05:48:32.4230000Z"/>
  </r>
  <r>
    <s v="T2-25_BDSDF113"/>
    <x v="6"/>
    <x v="0"/>
    <s v="Trimester 2"/>
    <x v="663"/>
    <s v="2025eb1200026@bitspilani-digital.edu.in"/>
    <s v="2025EB1200026"/>
    <x v="1"/>
    <s v="KHUSHI SHARMA"/>
    <b v="1"/>
    <n v="87"/>
    <n v="86"/>
    <n v="1.0116279069767442"/>
    <s v="Active"/>
    <x v="1"/>
    <n v="0"/>
    <n v="5"/>
    <n v="0"/>
    <s v="no 0% progess"/>
    <n v="0"/>
    <n v="27"/>
    <n v="27"/>
    <n v="0"/>
    <n v="0"/>
    <n v="0"/>
    <m/>
    <n v="0"/>
    <m/>
    <n v="27180"/>
    <s v="2026-02-09T05:30:11.2400000Z"/>
    <s v="2026-02-09T05:17:46.8430000Z"/>
    <n v="32"/>
    <m/>
    <s v="2026-02-09T05:30:05.5370000Z"/>
    <s v="2026-02-05T09:28:39.3670000Z"/>
    <s v="2026-02-05T09:36:52.3800000Z"/>
  </r>
  <r>
    <s v="T2-25_BDSDF113"/>
    <x v="6"/>
    <x v="0"/>
    <s v="Trimester 2"/>
    <x v="664"/>
    <s v="2025eb1200027@bitspilani-digital.edu.in"/>
    <s v="2025EB1200027"/>
    <x v="1"/>
    <s v="MOHAMMAD ARMAAN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345"/>
    <s v="2026-02-09T04:46:25.2830000Z"/>
    <s v="2026-02-09T04:46:15.2470000Z"/>
    <n v="14"/>
    <m/>
    <m/>
    <m/>
    <m/>
  </r>
  <r>
    <s v="T2-25_BDSDF114"/>
    <x v="5"/>
    <x v="0"/>
    <s v="Trimester 2"/>
    <x v="664"/>
    <s v="2025eb1200027@bitspilani-digital.edu.in"/>
    <s v="2025EB1200027"/>
    <x v="1"/>
    <s v="MOHAMMAD ARMAAN"/>
    <b v="1"/>
    <n v="14"/>
    <n v="61"/>
    <n v="0.22950819672131148"/>
    <s v="Active"/>
    <x v="1"/>
    <n v="0"/>
    <n v="5"/>
    <n v="0"/>
    <s v="no 0% progess"/>
    <n v="0"/>
    <n v="3"/>
    <n v="6"/>
    <n v="0"/>
    <n v="0"/>
    <n v="0"/>
    <m/>
    <n v="0"/>
    <m/>
    <n v="2763"/>
    <s v="2026-02-01T06:26:52.4600000Z"/>
    <s v="2026-02-09T04:46:15.2470000Z"/>
    <n v="14"/>
    <m/>
    <s v="2026-02-01T06:26:09.0430000Z"/>
    <s v="2026-02-01T06:16:06.7570000Z"/>
    <s v="2026-02-01T06:25:17.5230000Z"/>
  </r>
  <r>
    <s v="T2-25_BDSDF112"/>
    <x v="8"/>
    <x v="0"/>
    <s v="Trimester 2"/>
    <x v="664"/>
    <s v="2025eb1200027@bitspilani-digital.edu.in"/>
    <s v="2025EB1200027"/>
    <x v="1"/>
    <s v="MOHAMMAD ARMAAN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09:03:34.6030000Z"/>
    <s v="2026-02-09T04:46:15.2470000Z"/>
    <n v="14"/>
    <m/>
    <m/>
    <m/>
    <m/>
  </r>
  <r>
    <s v="T2-25_BDSDF108"/>
    <x v="4"/>
    <x v="0"/>
    <s v="Trimester 2"/>
    <x v="664"/>
    <s v="2025eb1200027@bitspilani-digital.edu.in"/>
    <s v="2025EB1200027"/>
    <x v="1"/>
    <s v="MOHAMMAD ARMAAN"/>
    <b v="1"/>
    <n v="19"/>
    <n v="88"/>
    <n v="0.21590909090909091"/>
    <s v="Active"/>
    <x v="1"/>
    <n v="0"/>
    <n v="5"/>
    <n v="0"/>
    <s v="no 0% progess"/>
    <n v="0"/>
    <n v="6"/>
    <n v="10"/>
    <n v="0"/>
    <n v="0"/>
    <n v="0"/>
    <m/>
    <n v="0"/>
    <m/>
    <n v="2680"/>
    <s v="2026-02-02T06:53:10.0830000Z"/>
    <s v="2026-02-09T04:46:15.2470000Z"/>
    <n v="14"/>
    <m/>
    <s v="2026-02-02T06:53:04.7200000Z"/>
    <s v="2026-02-02T06:48:31.4400000Z"/>
    <s v="2026-02-02T06:48:47.9630000Z"/>
  </r>
  <r>
    <s v="T2-25_BDSDF101"/>
    <x v="7"/>
    <x v="0"/>
    <s v="Trimester 2"/>
    <x v="664"/>
    <s v="2025eb1200027@bitspilani-digital.edu.in"/>
    <s v="2025EB1200027"/>
    <x v="1"/>
    <s v="MOHAMMAD ARMAAN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09:03:08.1470000Z"/>
    <s v="2026-02-09T04:46:15.2470000Z"/>
    <n v="14"/>
    <m/>
    <m/>
    <m/>
    <m/>
  </r>
  <r>
    <s v="T2-25_BDSDF101"/>
    <x v="7"/>
    <x v="0"/>
    <s v="Trimester 2"/>
    <x v="665"/>
    <s v="2025eb1200028@bitspilani-digital.edu.in"/>
    <s v="2025EB1200028"/>
    <x v="1"/>
    <s v="PATEL OM YOGESHKUMAR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9T02:38:48.6330000Z"/>
    <s v="2026-02-09T02:27:03.3630000Z"/>
    <n v="10"/>
    <m/>
    <m/>
    <m/>
    <m/>
  </r>
  <r>
    <s v="T2-25_BDSDF108"/>
    <x v="4"/>
    <x v="0"/>
    <s v="Trimester 2"/>
    <x v="665"/>
    <s v="2025eb1200028@bitspilani-digital.edu.in"/>
    <s v="2025EB1200028"/>
    <x v="1"/>
    <s v="PATEL OM YOGESHKUMAR"/>
    <b v="1"/>
    <n v="13"/>
    <n v="88"/>
    <n v="0.14772727272727273"/>
    <s v="Active"/>
    <x v="1"/>
    <n v="0"/>
    <n v="5"/>
    <n v="0"/>
    <s v="no 0% progess"/>
    <n v="0"/>
    <n v="4"/>
    <n v="5"/>
    <n v="0"/>
    <n v="0"/>
    <n v="0"/>
    <m/>
    <n v="0"/>
    <m/>
    <n v="242"/>
    <s v="2026-02-09T02:35:14.2930000Z"/>
    <s v="2026-02-09T02:27:03.3630000Z"/>
    <n v="10"/>
    <m/>
    <s v="2026-02-09T02:34:59.2370000Z"/>
    <s v="2026-01-23T02:45:09.1700000Z"/>
    <s v="2026-01-23T02:45:09.1800000Z"/>
  </r>
  <r>
    <s v="T2-25_BDSDF112"/>
    <x v="8"/>
    <x v="0"/>
    <s v="Trimester 2"/>
    <x v="665"/>
    <s v="2025eb1200028@bitspilani-digital.edu.in"/>
    <s v="2025EB1200028"/>
    <x v="1"/>
    <s v="PATEL OM YOGESHKUMAR"/>
    <b v="1"/>
    <n v="21"/>
    <n v="77"/>
    <n v="0.27272727272727271"/>
    <s v="Active"/>
    <x v="1"/>
    <n v="0"/>
    <n v="5"/>
    <n v="0"/>
    <s v="no 0% progess"/>
    <n v="0"/>
    <n v="8"/>
    <n v="9"/>
    <n v="0"/>
    <n v="0"/>
    <n v="0"/>
    <m/>
    <n v="0"/>
    <m/>
    <n v="283"/>
    <s v="2026-02-08T21:58:06.5000000Z"/>
    <s v="2026-02-09T02:27:03.3630000Z"/>
    <n v="10"/>
    <m/>
    <s v="2026-02-08T21:57:37.2600000Z"/>
    <m/>
    <m/>
  </r>
  <r>
    <s v="T2-25_BDSDF114"/>
    <x v="5"/>
    <x v="0"/>
    <s v="Trimester 2"/>
    <x v="665"/>
    <s v="2025eb1200028@bitspilani-digital.edu.in"/>
    <s v="2025EB1200028"/>
    <x v="1"/>
    <s v="PATEL OM YOGESHKUMAR"/>
    <b v="1"/>
    <n v="45"/>
    <n v="61"/>
    <n v="0.73770491803278693"/>
    <s v="Active"/>
    <x v="1"/>
    <n v="0"/>
    <n v="5"/>
    <n v="0"/>
    <s v="no 0% progess"/>
    <n v="0"/>
    <n v="19"/>
    <n v="21"/>
    <n v="0"/>
    <n v="0"/>
    <n v="0"/>
    <m/>
    <n v="0"/>
    <m/>
    <n v="18970"/>
    <s v="2026-02-09T02:27:09.2300000Z"/>
    <s v="2026-02-09T02:27:03.3630000Z"/>
    <n v="10"/>
    <m/>
    <s v="2026-02-08T06:08:54.2630000Z"/>
    <s v="2026-02-08T05:45:17.6170000Z"/>
    <s v="2026-02-08T05:45:17.6130000Z"/>
  </r>
  <r>
    <s v="T2-25_BDSDF113"/>
    <x v="6"/>
    <x v="0"/>
    <s v="Trimester 2"/>
    <x v="665"/>
    <s v="2025eb1200028@bitspilani-digital.edu.in"/>
    <s v="2025EB1200028"/>
    <x v="1"/>
    <s v="PATEL OM YOGESHKUMAR"/>
    <b v="1"/>
    <n v="42"/>
    <n v="86"/>
    <n v="0.48837209302325579"/>
    <s v="Active"/>
    <x v="1"/>
    <n v="0"/>
    <n v="5"/>
    <n v="0"/>
    <s v="no 0% progess"/>
    <n v="0"/>
    <n v="15"/>
    <n v="20"/>
    <n v="0"/>
    <n v="0"/>
    <n v="0"/>
    <m/>
    <n v="0"/>
    <m/>
    <n v="8362"/>
    <s v="2026-02-08T22:01:33.2170000Z"/>
    <s v="2026-02-09T02:27:03.3630000Z"/>
    <n v="10"/>
    <m/>
    <s v="2026-02-08T21:35:17.8800000Z"/>
    <s v="2026-02-08T20:56:50.2270000Z"/>
    <s v="2026-02-08T20:56:50.2300000Z"/>
  </r>
  <r>
    <s v="T2-25_BDSDF113"/>
    <x v="6"/>
    <x v="0"/>
    <s v="Trimester 2"/>
    <x v="666"/>
    <s v="2025eb1200029@bitspilani-digital.edu.in"/>
    <s v="2025EB1200029"/>
    <x v="1"/>
    <s v="GAURAV CHHILLAR"/>
    <b v="1"/>
    <n v="26"/>
    <n v="86"/>
    <n v="0.30232558139534882"/>
    <s v="Active"/>
    <x v="1"/>
    <n v="0"/>
    <n v="5"/>
    <n v="0"/>
    <s v="no 0% progess"/>
    <n v="0"/>
    <n v="4"/>
    <n v="8"/>
    <n v="0"/>
    <n v="0"/>
    <n v="0"/>
    <m/>
    <n v="0"/>
    <m/>
    <n v="25259"/>
    <s v="2026-02-08T07:08:01.1470000Z"/>
    <s v="2026-02-08T06:51:41.3230000Z"/>
    <n v="24"/>
    <m/>
    <s v="2026-02-08T07:07:50.5670000Z"/>
    <s v="2026-01-25T10:45:10.6070000Z"/>
    <s v="2026-02-06T19:24:14.0370000Z"/>
  </r>
  <r>
    <s v="T2-25_BDSDF114"/>
    <x v="5"/>
    <x v="0"/>
    <s v="Trimester 2"/>
    <x v="666"/>
    <s v="2025eb1200029@bitspilani-digital.edu.in"/>
    <s v="2025EB1200029"/>
    <x v="1"/>
    <s v="GAURAV CHHILLAR"/>
    <b v="1"/>
    <n v="31"/>
    <n v="61"/>
    <n v="0.50819672131147542"/>
    <s v="Active"/>
    <x v="1"/>
    <n v="0"/>
    <n v="5"/>
    <n v="0"/>
    <s v="no 0% progess"/>
    <n v="0"/>
    <n v="7"/>
    <n v="7"/>
    <n v="0"/>
    <n v="0"/>
    <n v="0"/>
    <m/>
    <n v="0"/>
    <m/>
    <n v="2255"/>
    <s v="2026-02-08T07:00:52.0500000Z"/>
    <s v="2026-02-08T06:51:41.3230000Z"/>
    <n v="24"/>
    <m/>
    <s v="2026-02-08T07:00:39.0070000Z"/>
    <s v="2026-01-26T10:19:04.5030000Z"/>
    <s v="2026-02-06T19:23:06.6570000Z"/>
  </r>
  <r>
    <s v="T2-25_BDSDF112"/>
    <x v="8"/>
    <x v="0"/>
    <s v="Trimester 2"/>
    <x v="666"/>
    <s v="2025eb1200029@bitspilani-digital.edu.in"/>
    <s v="2025EB1200029"/>
    <x v="1"/>
    <s v="GAURAV CHHILLAR"/>
    <b v="1"/>
    <n v="27"/>
    <n v="77"/>
    <n v="0.35064935064935066"/>
    <s v="Active"/>
    <x v="1"/>
    <n v="0"/>
    <n v="5"/>
    <n v="0"/>
    <s v="no 0% progess"/>
    <n v="0"/>
    <n v="10"/>
    <n v="12"/>
    <n v="1"/>
    <n v="0"/>
    <n v="0"/>
    <s v="2026-01-26T07:09:29.2570000Z"/>
    <n v="0"/>
    <m/>
    <n v="1142"/>
    <s v="2026-02-08T07:17:36.8070000Z"/>
    <s v="2026-02-08T06:51:41.3230000Z"/>
    <n v="24"/>
    <m/>
    <s v="2026-02-08T07:17:35.5830000Z"/>
    <m/>
    <m/>
  </r>
  <r>
    <s v="T2-25_BDSDF108"/>
    <x v="4"/>
    <x v="0"/>
    <s v="Trimester 2"/>
    <x v="666"/>
    <s v="2025eb1200029@bitspilani-digital.edu.in"/>
    <s v="2025EB1200029"/>
    <x v="1"/>
    <s v="GAURAV CHHILLAR"/>
    <b v="1"/>
    <n v="22"/>
    <n v="88"/>
    <n v="0.25"/>
    <s v="Active"/>
    <x v="1"/>
    <n v="0"/>
    <n v="5"/>
    <n v="0"/>
    <s v="no 0% progess"/>
    <n v="0"/>
    <n v="7"/>
    <n v="8"/>
    <n v="0"/>
    <n v="0"/>
    <n v="0"/>
    <m/>
    <n v="0"/>
    <m/>
    <n v="7869"/>
    <s v="2026-02-08T07:12:20.1570000Z"/>
    <s v="2026-02-08T06:51:41.3230000Z"/>
    <n v="24"/>
    <m/>
    <s v="2026-02-08T07:12:15.7870000Z"/>
    <s v="2026-01-26T09:59:42.4630000Z"/>
    <s v="2026-01-27T04:26:06.4070000Z"/>
  </r>
  <r>
    <s v="T2-25_BDSDF101"/>
    <x v="7"/>
    <x v="0"/>
    <s v="Trimester 2"/>
    <x v="666"/>
    <s v="2025eb1200029@bitspilani-digital.edu.in"/>
    <s v="2025EB1200029"/>
    <x v="1"/>
    <s v="GAURAV CHHILLAR"/>
    <b v="1"/>
    <n v="12"/>
    <n v="41"/>
    <n v="0.29268292682926828"/>
    <s v="Active"/>
    <x v="1"/>
    <n v="0"/>
    <n v="5"/>
    <n v="0"/>
    <s v="no 0% progess"/>
    <n v="0"/>
    <n v="1"/>
    <n v="1"/>
    <n v="0"/>
    <n v="0"/>
    <n v="0"/>
    <m/>
    <n v="0"/>
    <m/>
    <n v="1239"/>
    <s v="2026-02-06T19:25:20.8900000Z"/>
    <s v="2026-02-08T06:51:41.3230000Z"/>
    <n v="24"/>
    <m/>
    <s v="2026-01-26T10:10:25.3670000Z"/>
    <s v="2026-01-26T10:09:01.7130000Z"/>
    <s v="2026-01-26T10:09:07.0670000Z"/>
  </r>
  <r>
    <s v="T2-25_BDSDF101"/>
    <x v="7"/>
    <x v="0"/>
    <s v="Trimester 2"/>
    <x v="667"/>
    <s v="2025eb1200030@bitspilani-digital.edu.in"/>
    <s v="2025EB1200030"/>
    <x v="1"/>
    <s v="PARITHOSH KUMAR S K L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20"/>
    <s v="2026-01-31T18:29:03.5830000Z"/>
    <s v="2026-02-08T14:32:58.7630000Z"/>
    <n v="18"/>
    <m/>
    <m/>
    <m/>
    <m/>
  </r>
  <r>
    <s v="T2-25_BDSDF108"/>
    <x v="4"/>
    <x v="0"/>
    <s v="Trimester 2"/>
    <x v="667"/>
    <s v="2025eb1200030@bitspilani-digital.edu.in"/>
    <s v="2025EB1200030"/>
    <x v="1"/>
    <s v="PARITHOSH KUMAR S K L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18:30:22.4200000Z"/>
    <s v="2026-02-08T14:32:58.7630000Z"/>
    <n v="18"/>
    <m/>
    <m/>
    <m/>
    <m/>
  </r>
  <r>
    <s v="T2-25_BDSDF112"/>
    <x v="8"/>
    <x v="0"/>
    <s v="Trimester 2"/>
    <x v="667"/>
    <s v="2025eb1200030@bitspilani-digital.edu.in"/>
    <s v="2025EB1200030"/>
    <x v="1"/>
    <s v="PARITHOSH KUMAR S K L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18:31:15.4400000Z"/>
    <s v="2026-02-08T14:32:58.7630000Z"/>
    <n v="18"/>
    <m/>
    <m/>
    <m/>
    <m/>
  </r>
  <r>
    <s v="T2-25_BDSDF114"/>
    <x v="5"/>
    <x v="0"/>
    <s v="Trimester 2"/>
    <x v="667"/>
    <s v="2025eb1200030@bitspilani-digital.edu.in"/>
    <s v="2025EB1200030"/>
    <x v="1"/>
    <s v="PARITHOSH KUMAR S K L"/>
    <b v="1"/>
    <n v="5"/>
    <n v="61"/>
    <n v="8.1967213114754092E-2"/>
    <s v="Active"/>
    <x v="0"/>
    <n v="0"/>
    <n v="5"/>
    <n v="0"/>
    <s v="no 0% progess"/>
    <n v="0"/>
    <n v="0"/>
    <n v="0"/>
    <n v="0"/>
    <n v="0"/>
    <n v="0"/>
    <m/>
    <n v="0"/>
    <m/>
    <n v="4270"/>
    <s v="2026-01-31T18:27:16.4800000Z"/>
    <s v="2026-02-08T14:32:58.7630000Z"/>
    <n v="18"/>
    <m/>
    <m/>
    <s v="2026-01-18T18:06:15.2630000Z"/>
    <s v="2026-01-18T18:06:45.9430000Z"/>
  </r>
  <r>
    <s v="T2-25_BDSDF113"/>
    <x v="6"/>
    <x v="0"/>
    <s v="Trimester 2"/>
    <x v="667"/>
    <s v="2025eb1200030@bitspilani-digital.edu.in"/>
    <s v="2025EB1200030"/>
    <x v="1"/>
    <s v="PARITHOSH KUMAR S K L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14:33:18.7870000Z"/>
    <s v="2026-02-08T14:32:58.7630000Z"/>
    <n v="18"/>
    <m/>
    <m/>
    <m/>
    <m/>
  </r>
  <r>
    <s v="T2-25_BDSDF113"/>
    <x v="6"/>
    <x v="0"/>
    <s v="Trimester 2"/>
    <x v="668"/>
    <s v="2025eb1200031@bitspilani-digital.edu.in"/>
    <s v="2025EB1200031"/>
    <x v="1"/>
    <s v="BAVISKAR AANAN LAXMAN"/>
    <b v="1"/>
    <n v="10"/>
    <n v="86"/>
    <n v="0.11627906976744186"/>
    <s v="Active"/>
    <x v="1"/>
    <n v="0"/>
    <n v="5"/>
    <n v="0"/>
    <s v="no 0% progess"/>
    <n v="0"/>
    <n v="1"/>
    <n v="1"/>
    <n v="0"/>
    <n v="0"/>
    <n v="0"/>
    <m/>
    <n v="0"/>
    <m/>
    <n v="693"/>
    <s v="2026-01-30T14:31:41.0800000Z"/>
    <s v="2026-02-04T10:44:19.3300000Z"/>
    <n v="27"/>
    <m/>
    <s v="2026-01-22T07:33:34.9700000Z"/>
    <s v="2026-01-22T07:34:33.9930000Z"/>
    <s v="2026-01-22T07:34:34.0030000Z"/>
  </r>
  <r>
    <s v="T2-25_BDSDF114"/>
    <x v="5"/>
    <x v="0"/>
    <s v="Trimester 2"/>
    <x v="668"/>
    <s v="2025eb1200031@bitspilani-digital.edu.in"/>
    <s v="2025EB1200031"/>
    <x v="1"/>
    <s v="BAVISKAR AANAN LAXMAN"/>
    <b v="1"/>
    <n v="2"/>
    <n v="61"/>
    <n v="3.2786885245901641E-2"/>
    <s v="Active"/>
    <x v="0"/>
    <n v="0"/>
    <n v="5"/>
    <n v="0"/>
    <s v="no 0% progess"/>
    <n v="0"/>
    <n v="0"/>
    <n v="0"/>
    <n v="0"/>
    <n v="0"/>
    <n v="0"/>
    <m/>
    <n v="0"/>
    <m/>
    <n v="529"/>
    <s v="2026-01-23T14:56:32.8300000Z"/>
    <s v="2026-02-04T10:44:19.3300000Z"/>
    <n v="27"/>
    <m/>
    <m/>
    <s v="2026-01-21T04:30:14.0430000Z"/>
    <s v="2026-01-21T04:37:49.5230000Z"/>
  </r>
  <r>
    <s v="T2-25_BDSDF112"/>
    <x v="8"/>
    <x v="0"/>
    <s v="Trimester 2"/>
    <x v="668"/>
    <s v="2025eb1200031@bitspilani-digital.edu.in"/>
    <s v="2025EB1200031"/>
    <x v="1"/>
    <s v="BAVISKAR AANAN LAXMAN"/>
    <b v="1"/>
    <n v="4"/>
    <n v="77"/>
    <n v="5.1948051948051951E-2"/>
    <s v="Active"/>
    <x v="0"/>
    <n v="0"/>
    <n v="5"/>
    <n v="0"/>
    <s v="no 0% progess"/>
    <n v="0"/>
    <n v="1"/>
    <n v="2"/>
    <n v="0"/>
    <n v="0"/>
    <n v="0"/>
    <m/>
    <n v="0"/>
    <m/>
    <n v="2506"/>
    <s v="2026-01-27T10:57:05.7470000Z"/>
    <s v="2026-02-04T10:44:19.3300000Z"/>
    <n v="27"/>
    <m/>
    <s v="2026-01-27T10:56:58.6500000Z"/>
    <m/>
    <m/>
  </r>
  <r>
    <s v="T2-25_BDSDF108"/>
    <x v="4"/>
    <x v="0"/>
    <s v="Trimester 2"/>
    <x v="668"/>
    <s v="2025eb1200031@bitspilani-digital.edu.in"/>
    <s v="2025EB1200031"/>
    <x v="1"/>
    <s v="BAVISKAR AANAN LAXMAN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296"/>
    <s v="2026-01-30T11:50:27.0300000Z"/>
    <s v="2026-02-04T10:44:19.3300000Z"/>
    <n v="27"/>
    <m/>
    <m/>
    <m/>
    <m/>
  </r>
  <r>
    <s v="T2-25_BDSDF101"/>
    <x v="7"/>
    <x v="0"/>
    <s v="Trimester 2"/>
    <x v="668"/>
    <s v="2025eb1200031@bitspilani-digital.edu.in"/>
    <s v="2025EB1200031"/>
    <x v="1"/>
    <s v="BAVISKAR AANAN LAXMAN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23"/>
    <s v="2026-02-04T10:45:14.3600000Z"/>
    <s v="2026-02-04T10:44:19.3300000Z"/>
    <n v="27"/>
    <m/>
    <m/>
    <s v="2026-01-23T15:04:06.2000000Z"/>
    <s v="2026-01-23T15:04:06.2100000Z"/>
  </r>
  <r>
    <s v="T2-25_BDSDF101"/>
    <x v="7"/>
    <x v="0"/>
    <s v="Trimester 2"/>
    <x v="669"/>
    <s v="2025eb1200032@bitspilani-digital.edu.in"/>
    <s v="2025EB1200032"/>
    <x v="1"/>
    <s v="KOWSHIK T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4T13:04:41.9730000Z"/>
    <s v="2026-02-06T13:07:49.8000000Z"/>
    <n v="10"/>
    <m/>
    <m/>
    <m/>
    <m/>
  </r>
  <r>
    <s v="T2-25_BDSDF108"/>
    <x v="4"/>
    <x v="0"/>
    <s v="Trimester 2"/>
    <x v="669"/>
    <s v="2025eb1200032@bitspilani-digital.edu.in"/>
    <s v="2025EB1200032"/>
    <x v="1"/>
    <s v="KOWSHIK T"/>
    <b v="1"/>
    <n v="3"/>
    <n v="88"/>
    <n v="3.4090909090909088E-2"/>
    <s v="Active"/>
    <x v="0"/>
    <n v="0"/>
    <n v="5"/>
    <n v="0"/>
    <s v="no 0% progess"/>
    <n v="0"/>
    <n v="0"/>
    <n v="0"/>
    <n v="0"/>
    <n v="0"/>
    <n v="0"/>
    <m/>
    <n v="0"/>
    <m/>
    <n v="16572"/>
    <s v="2026-02-06T14:29:53.8200000Z"/>
    <s v="2026-02-06T13:07:49.8000000Z"/>
    <n v="10"/>
    <m/>
    <m/>
    <s v="2026-01-23T14:24:05.8070000Z"/>
    <s v="2026-01-23T14:24:16.5270000Z"/>
  </r>
  <r>
    <s v="T2-25_BDSDF112"/>
    <x v="8"/>
    <x v="0"/>
    <s v="Trimester 2"/>
    <x v="669"/>
    <s v="2025eb1200032@bitspilani-digital.edu.in"/>
    <s v="2025EB1200032"/>
    <x v="1"/>
    <s v="KOWSHIK T"/>
    <b v="1"/>
    <n v="5"/>
    <n v="77"/>
    <n v="6.4935064935064929E-2"/>
    <s v="Active"/>
    <x v="0"/>
    <n v="0"/>
    <n v="5"/>
    <n v="0"/>
    <s v="no 0% progess"/>
    <n v="0"/>
    <n v="0"/>
    <n v="0"/>
    <n v="0"/>
    <n v="0"/>
    <n v="0"/>
    <m/>
    <n v="0"/>
    <m/>
    <n v="3942"/>
    <s v="2026-02-06T13:07:50.9730000Z"/>
    <s v="2026-02-06T13:07:49.8000000Z"/>
    <n v="10"/>
    <m/>
    <m/>
    <m/>
    <m/>
  </r>
  <r>
    <s v="T2-25_BDSDF114"/>
    <x v="5"/>
    <x v="0"/>
    <s v="Trimester 2"/>
    <x v="669"/>
    <s v="2025eb1200032@bitspilani-digital.edu.in"/>
    <s v="2025EB1200032"/>
    <x v="1"/>
    <s v="KOWSHIK T"/>
    <b v="1"/>
    <n v="2"/>
    <n v="61"/>
    <n v="3.2786885245901641E-2"/>
    <s v="Active"/>
    <x v="0"/>
    <n v="0"/>
    <n v="5"/>
    <n v="0"/>
    <s v="no 0% progess"/>
    <n v="0"/>
    <n v="0"/>
    <n v="0"/>
    <n v="0"/>
    <n v="0"/>
    <n v="0"/>
    <m/>
    <n v="0"/>
    <m/>
    <n v="2355"/>
    <s v="2026-01-30T06:38:19.6900000Z"/>
    <s v="2026-02-06T13:07:49.8000000Z"/>
    <n v="10"/>
    <m/>
    <m/>
    <s v="2026-01-30T06:37:49.2200000Z"/>
    <s v="2026-01-30T06:37:49.2230000Z"/>
  </r>
  <r>
    <s v="T2-25_BDSDF113"/>
    <x v="6"/>
    <x v="0"/>
    <s v="Trimester 2"/>
    <x v="669"/>
    <s v="2025eb1200032@bitspilani-digital.edu.in"/>
    <s v="2025EB1200032"/>
    <x v="1"/>
    <s v="KOWSHIK T"/>
    <b v="1"/>
    <n v="7"/>
    <n v="86"/>
    <n v="8.1395348837209308E-2"/>
    <s v="Active"/>
    <x v="0"/>
    <n v="0"/>
    <n v="5"/>
    <n v="0"/>
    <s v="no 0% progess"/>
    <n v="0"/>
    <n v="0"/>
    <n v="0"/>
    <n v="0"/>
    <n v="0"/>
    <n v="0"/>
    <m/>
    <n v="0"/>
    <m/>
    <n v="7784"/>
    <s v="2026-02-06T13:12:34.4130000Z"/>
    <s v="2026-02-06T13:07:49.8000000Z"/>
    <n v="10"/>
    <m/>
    <m/>
    <s v="2026-01-23T13:38:55.2630000Z"/>
    <s v="2026-02-06T13:13:19.2770000Z"/>
  </r>
  <r>
    <s v="T2-25_BDSDF113"/>
    <x v="6"/>
    <x v="0"/>
    <s v="Trimester 2"/>
    <x v="670"/>
    <s v="2025eb1200033@bitspilani-digital.edu.in"/>
    <s v="2025EB1200033"/>
    <x v="1"/>
    <s v="HARIKARAN P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06:15:16.5000000Z"/>
    <s v="2026-02-07T07:52:04.3600000Z"/>
    <n v="6"/>
    <m/>
    <m/>
    <m/>
    <m/>
  </r>
  <r>
    <s v="T2-25_BDSDF114"/>
    <x v="5"/>
    <x v="0"/>
    <s v="Trimester 2"/>
    <x v="670"/>
    <s v="2025eb1200033@bitspilani-digital.edu.in"/>
    <s v="2025EB1200033"/>
    <x v="1"/>
    <s v="HARIKARAN P"/>
    <b v="1"/>
    <n v="1"/>
    <n v="61"/>
    <n v="1.6393442622950821E-2"/>
    <s v="Active"/>
    <x v="0"/>
    <n v="0"/>
    <n v="5"/>
    <n v="0"/>
    <s v="no 0% progess"/>
    <n v="0"/>
    <n v="0"/>
    <n v="0"/>
    <n v="0"/>
    <n v="0"/>
    <n v="0"/>
    <m/>
    <n v="0"/>
    <m/>
    <n v="0"/>
    <s v="2026-02-06T07:03:40.5100000Z"/>
    <s v="2026-02-07T07:52:04.3600000Z"/>
    <n v="6"/>
    <m/>
    <m/>
    <s v="2026-02-07T07:55:30.6470000Z"/>
    <s v="2026-02-07T07:55:30.6500000Z"/>
  </r>
  <r>
    <s v="T2-25_BDSDF112"/>
    <x v="8"/>
    <x v="0"/>
    <s v="Trimester 2"/>
    <x v="670"/>
    <s v="2025eb1200033@bitspilani-digital.edu.in"/>
    <s v="2025EB1200033"/>
    <x v="1"/>
    <s v="HARIKARAN P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06:15:30.4530000Z"/>
    <s v="2026-02-07T07:52:04.3600000Z"/>
    <n v="6"/>
    <m/>
    <m/>
    <m/>
    <m/>
  </r>
  <r>
    <s v="T2-25_BDSDF108"/>
    <x v="4"/>
    <x v="0"/>
    <s v="Trimester 2"/>
    <x v="670"/>
    <s v="2025eb1200033@bitspilani-digital.edu.in"/>
    <s v="2025EB1200033"/>
    <x v="1"/>
    <s v="HARIKARAN P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06:15:47.1700000Z"/>
    <s v="2026-02-07T07:52:04.3600000Z"/>
    <n v="6"/>
    <m/>
    <m/>
    <m/>
    <m/>
  </r>
  <r>
    <s v="T2-25_BDSDF101"/>
    <x v="7"/>
    <x v="0"/>
    <s v="Trimester 2"/>
    <x v="670"/>
    <s v="2025eb1200033@bitspilani-digital.edu.in"/>
    <s v="2025EB1200033"/>
    <x v="1"/>
    <s v="HARIKARAN P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06:16:10.3270000Z"/>
    <s v="2026-02-07T07:52:04.3600000Z"/>
    <n v="6"/>
    <m/>
    <m/>
    <m/>
    <m/>
  </r>
  <r>
    <s v="T2-25_BDSDF101"/>
    <x v="7"/>
    <x v="0"/>
    <s v="Trimester 2"/>
    <x v="671"/>
    <s v="2025eb1200034@bitspilani-digital.edu.in"/>
    <s v="2025EB1200034"/>
    <x v="1"/>
    <s v="RAJBIR SINGH CHEEMA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3945"/>
    <s v="2026-01-31T15:26:44.2070000Z"/>
    <s v="2026-02-08T13:58:15.2800000Z"/>
    <n v="28"/>
    <m/>
    <m/>
    <m/>
    <m/>
  </r>
  <r>
    <s v="T2-25_BDSDF108"/>
    <x v="4"/>
    <x v="0"/>
    <s v="Trimester 2"/>
    <x v="671"/>
    <s v="2025eb1200034@bitspilani-digital.edu.in"/>
    <s v="2025EB1200034"/>
    <x v="1"/>
    <s v="RAJBIR SINGH CHEEMA"/>
    <b v="1"/>
    <n v="5"/>
    <n v="88"/>
    <n v="5.6818181818181816E-2"/>
    <s v="Active"/>
    <x v="0"/>
    <n v="0"/>
    <n v="5"/>
    <n v="0"/>
    <s v="no 0% progess"/>
    <n v="0"/>
    <n v="1"/>
    <n v="1"/>
    <n v="0"/>
    <n v="0"/>
    <n v="0"/>
    <m/>
    <n v="0"/>
    <m/>
    <n v="9000"/>
    <s v="2026-02-08T14:24:38.0200000Z"/>
    <s v="2026-02-08T13:58:15.2800000Z"/>
    <n v="28"/>
    <m/>
    <s v="2026-02-08T14:24:33.4400000Z"/>
    <m/>
    <m/>
  </r>
  <r>
    <s v="T2-25_BDSDF112"/>
    <x v="8"/>
    <x v="0"/>
    <s v="Trimester 2"/>
    <x v="671"/>
    <s v="2025eb1200034@bitspilani-digital.edu.in"/>
    <s v="2025EB1200034"/>
    <x v="1"/>
    <s v="RAJBIR SINGH CHEEMA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9311"/>
    <s v="2026-02-08T14:30:21.5570000Z"/>
    <s v="2026-02-08T13:58:15.2800000Z"/>
    <n v="28"/>
    <m/>
    <m/>
    <m/>
    <m/>
  </r>
  <r>
    <s v="T2-25_BDSDF114"/>
    <x v="5"/>
    <x v="0"/>
    <s v="Trimester 2"/>
    <x v="671"/>
    <s v="2025eb1200034@bitspilani-digital.edu.in"/>
    <s v="2025EB1200034"/>
    <x v="1"/>
    <s v="RAJBIR SINGH CHEEMA"/>
    <b v="1"/>
    <n v="19"/>
    <n v="61"/>
    <n v="0.31147540983606559"/>
    <s v="Active"/>
    <x v="1"/>
    <n v="0"/>
    <n v="5"/>
    <n v="0"/>
    <s v="no 0% progess"/>
    <n v="0"/>
    <n v="4"/>
    <n v="5"/>
    <n v="0"/>
    <n v="0"/>
    <n v="13"/>
    <m/>
    <n v="0"/>
    <m/>
    <n v="24847"/>
    <s v="2026-02-08T14:46:36.3370000Z"/>
    <s v="2026-02-08T13:58:15.2800000Z"/>
    <n v="28"/>
    <m/>
    <s v="2026-02-08T14:46:28.9100000Z"/>
    <s v="2026-02-06T13:09:13.0400000Z"/>
    <s v="2026-02-06T14:07:24.9730000Z"/>
  </r>
  <r>
    <s v="T2-25_BDSDF113"/>
    <x v="6"/>
    <x v="0"/>
    <s v="Trimester 2"/>
    <x v="671"/>
    <s v="2025eb1200034@bitspilani-digital.edu.in"/>
    <s v="2025EB1200034"/>
    <x v="1"/>
    <s v="RAJBIR SINGH CHEEMA"/>
    <b v="1"/>
    <n v="6"/>
    <n v="86"/>
    <n v="6.9767441860465115E-2"/>
    <s v="Active"/>
    <x v="0"/>
    <n v="0"/>
    <n v="5"/>
    <n v="0"/>
    <s v="no 0% progess"/>
    <n v="0"/>
    <n v="1"/>
    <n v="1"/>
    <n v="0"/>
    <n v="0"/>
    <n v="0"/>
    <m/>
    <n v="0"/>
    <m/>
    <n v="62225"/>
    <s v="2026-02-08T14:17:29.9870000Z"/>
    <s v="2026-02-08T13:58:15.2800000Z"/>
    <n v="28"/>
    <m/>
    <s v="2026-02-08T14:17:21.4570000Z"/>
    <m/>
    <m/>
  </r>
  <r>
    <s v="T2-25_BDSDF113"/>
    <x v="6"/>
    <x v="0"/>
    <s v="Trimester 2"/>
    <x v="672"/>
    <s v="2025eb1200035@bitspilani-digital.edu.in"/>
    <s v="2025EB1200035"/>
    <x v="1"/>
    <s v="PRANAV ANISINGARAJU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256"/>
    <s v="2026-01-30T12:30:33.7400000Z"/>
    <s v="2026-01-31T15:40:03.8600000Z"/>
    <n v="9"/>
    <m/>
    <m/>
    <m/>
    <m/>
  </r>
  <r>
    <s v="T2-25_BDSDF114"/>
    <x v="5"/>
    <x v="0"/>
    <s v="Trimester 2"/>
    <x v="672"/>
    <s v="2025eb1200035@bitspilani-digital.edu.in"/>
    <s v="2025EB1200035"/>
    <x v="1"/>
    <s v="PRANAV ANISINGARAJU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0T12:31:26.6900000Z"/>
    <s v="2026-01-31T15:40:03.8600000Z"/>
    <n v="9"/>
    <m/>
    <m/>
    <m/>
    <m/>
  </r>
  <r>
    <s v="T2-25_BDSDF112"/>
    <x v="8"/>
    <x v="0"/>
    <s v="Trimester 2"/>
    <x v="672"/>
    <s v="2025eb1200035@bitspilani-digital.edu.in"/>
    <s v="2025EB1200035"/>
    <x v="1"/>
    <s v="PRANAV ANISINGARAJU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12:31:05.5170000Z"/>
    <s v="2026-01-31T15:40:03.8600000Z"/>
    <n v="9"/>
    <m/>
    <m/>
    <m/>
    <m/>
  </r>
  <r>
    <s v="T2-25_BDSDF108"/>
    <x v="4"/>
    <x v="0"/>
    <s v="Trimester 2"/>
    <x v="672"/>
    <s v="2025eb1200035@bitspilani-digital.edu.in"/>
    <s v="2025EB1200035"/>
    <x v="1"/>
    <s v="PRANAV ANISINGARAJU"/>
    <b v="1"/>
    <n v="4"/>
    <n v="88"/>
    <n v="4.5454545454545456E-2"/>
    <s v="Active"/>
    <x v="0"/>
    <n v="0"/>
    <n v="5"/>
    <n v="0"/>
    <s v="no 0% progess"/>
    <n v="0"/>
    <n v="0"/>
    <n v="0"/>
    <n v="0"/>
    <n v="0"/>
    <n v="0"/>
    <m/>
    <n v="0"/>
    <m/>
    <n v="7013"/>
    <s v="2026-01-30T13:28:22.4400000Z"/>
    <s v="2026-01-31T15:40:03.8600000Z"/>
    <n v="9"/>
    <m/>
    <m/>
    <m/>
    <m/>
  </r>
  <r>
    <s v="T2-25_BDSDF101"/>
    <x v="7"/>
    <x v="0"/>
    <s v="Trimester 2"/>
    <x v="672"/>
    <s v="2025eb1200035@bitspilani-digital.edu.in"/>
    <s v="2025EB1200035"/>
    <x v="1"/>
    <s v="PRANAV ANISINGARAJU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325"/>
    <s v="2026-01-31T15:42:34.4230000Z"/>
    <s v="2026-01-31T15:40:03.8600000Z"/>
    <n v="9"/>
    <m/>
    <m/>
    <m/>
    <m/>
  </r>
  <r>
    <s v="T2-25_BDSDF101"/>
    <x v="7"/>
    <x v="0"/>
    <s v="Trimester 2"/>
    <x v="673"/>
    <s v="2025eb1200036@bitspilani-digital.edu.in"/>
    <s v="2025EB1200036"/>
    <x v="1"/>
    <s v="ZEHRA R PATLOO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13:57:27.5730000Z"/>
    <s v="2026-02-05T18:21:22.6100000Z"/>
    <n v="7"/>
    <m/>
    <m/>
    <m/>
    <m/>
  </r>
  <r>
    <s v="T2-25_BDSDF108"/>
    <x v="4"/>
    <x v="0"/>
    <s v="Trimester 2"/>
    <x v="673"/>
    <s v="2025eb1200036@bitspilani-digital.edu.in"/>
    <s v="2025EB1200036"/>
    <x v="1"/>
    <s v="ZEHRA R PATLOO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229"/>
    <s v="2026-01-23T14:07:39.0930000Z"/>
    <s v="2026-02-05T18:21:22.6100000Z"/>
    <n v="7"/>
    <m/>
    <m/>
    <m/>
    <m/>
  </r>
  <r>
    <s v="T2-25_BDSDF112"/>
    <x v="8"/>
    <x v="0"/>
    <s v="Trimester 2"/>
    <x v="673"/>
    <s v="2025eb1200036@bitspilani-digital.edu.in"/>
    <s v="2025EB1200036"/>
    <x v="1"/>
    <s v="ZEHRA R PATLOO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5T18:21:22.6100000Z"/>
    <n v="7"/>
    <m/>
    <m/>
    <m/>
    <m/>
  </r>
  <r>
    <s v="T2-25_BDSDF114"/>
    <x v="5"/>
    <x v="0"/>
    <s v="Trimester 2"/>
    <x v="673"/>
    <s v="2025eb1200036@bitspilani-digital.edu.in"/>
    <s v="2025EB1200036"/>
    <x v="1"/>
    <s v="ZEHRA R PATLOO"/>
    <b v="1"/>
    <n v="2"/>
    <n v="61"/>
    <n v="3.2786885245901641E-2"/>
    <s v="Active"/>
    <x v="0"/>
    <n v="0"/>
    <n v="5"/>
    <n v="0"/>
    <s v="no 0% progess"/>
    <n v="0"/>
    <n v="0"/>
    <n v="0"/>
    <n v="0"/>
    <n v="0"/>
    <n v="0"/>
    <m/>
    <n v="0"/>
    <m/>
    <n v="3716"/>
    <s v="2026-02-05T18:21:27.1900000Z"/>
    <s v="2026-02-05T18:21:22.6100000Z"/>
    <n v="7"/>
    <m/>
    <m/>
    <m/>
    <m/>
  </r>
  <r>
    <s v="T2-25_BDSDF113"/>
    <x v="6"/>
    <x v="0"/>
    <s v="Trimester 2"/>
    <x v="673"/>
    <s v="2025eb1200036@bitspilani-digital.edu.in"/>
    <s v="2025EB1200036"/>
    <x v="1"/>
    <s v="ZEHRA R PATLOO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974"/>
    <s v="2026-01-23T14:07:07.8400000Z"/>
    <s v="2026-02-05T18:21:22.6100000Z"/>
    <n v="7"/>
    <m/>
    <m/>
    <m/>
    <m/>
  </r>
  <r>
    <s v="T2-25_BDSDF113"/>
    <x v="6"/>
    <x v="0"/>
    <s v="Trimester 2"/>
    <x v="674"/>
    <s v="2025eb1200037@bitspilani-digital.edu.in"/>
    <s v="2025EB1200037"/>
    <x v="1"/>
    <s v="ROHIT JOHNS"/>
    <b v="1"/>
    <n v="61"/>
    <n v="86"/>
    <n v="0.70930232558139539"/>
    <s v="Active"/>
    <x v="1"/>
    <n v="0"/>
    <n v="5"/>
    <n v="0"/>
    <s v="no 0% progess"/>
    <n v="0"/>
    <n v="18"/>
    <n v="25"/>
    <n v="1"/>
    <n v="0"/>
    <n v="1"/>
    <s v="2026-01-23T16:12:09.0700000Z"/>
    <n v="0"/>
    <m/>
    <n v="14914"/>
    <s v="2026-02-09T05:41:42.3970000Z"/>
    <s v="2026-02-09T04:28:24.0100000Z"/>
    <n v="28"/>
    <m/>
    <s v="2026-02-09T05:27:22.5000000Z"/>
    <s v="2026-01-30T14:37:51.1300000Z"/>
    <s v="2026-02-03T12:47:38.6870000Z"/>
  </r>
  <r>
    <s v="T2-25_BDSDF114"/>
    <x v="5"/>
    <x v="0"/>
    <s v="Trimester 2"/>
    <x v="674"/>
    <s v="2025eb1200037@bitspilani-digital.edu.in"/>
    <s v="2025EB1200037"/>
    <x v="1"/>
    <s v="ROHIT JOHNS"/>
    <b v="1"/>
    <n v="58"/>
    <n v="61"/>
    <n v="0.95081967213114749"/>
    <s v="Active"/>
    <x v="1"/>
    <n v="0"/>
    <n v="5"/>
    <n v="0"/>
    <s v="no 0% progess"/>
    <n v="0"/>
    <n v="14"/>
    <n v="21"/>
    <n v="0"/>
    <n v="0"/>
    <n v="2"/>
    <m/>
    <n v="0"/>
    <m/>
    <n v="35194"/>
    <s v="2026-02-09T05:41:39.9570000Z"/>
    <s v="2026-02-09T04:28:24.0100000Z"/>
    <n v="28"/>
    <m/>
    <s v="2026-02-09T04:34:27.6800000Z"/>
    <s v="2026-02-08T11:03:02.6770000Z"/>
    <s v="2026-02-08T11:03:20.8800000Z"/>
  </r>
  <r>
    <s v="T2-25_BDSDF112"/>
    <x v="8"/>
    <x v="0"/>
    <s v="Trimester 2"/>
    <x v="674"/>
    <s v="2025eb1200037@bitspilani-digital.edu.in"/>
    <s v="2025EB1200037"/>
    <x v="1"/>
    <s v="ROHIT JOHNS"/>
    <b v="1"/>
    <n v="46"/>
    <n v="77"/>
    <n v="0.59740259740259738"/>
    <s v="Active"/>
    <x v="1"/>
    <n v="0"/>
    <n v="5"/>
    <n v="0"/>
    <s v="no 0% progess"/>
    <n v="0"/>
    <n v="18"/>
    <n v="28"/>
    <n v="0"/>
    <n v="0"/>
    <n v="0"/>
    <m/>
    <n v="0"/>
    <m/>
    <n v="10475"/>
    <s v="2026-02-09T05:41:26.6770000Z"/>
    <s v="2026-02-09T04:28:24.0100000Z"/>
    <n v="28"/>
    <m/>
    <s v="2026-02-09T04:50:12.5470000Z"/>
    <m/>
    <m/>
  </r>
  <r>
    <s v="T2-25_BDSDF108"/>
    <x v="4"/>
    <x v="0"/>
    <s v="Trimester 2"/>
    <x v="674"/>
    <s v="2025eb1200037@bitspilani-digital.edu.in"/>
    <s v="2025EB1200037"/>
    <x v="1"/>
    <s v="ROHIT JOHNS"/>
    <b v="1"/>
    <n v="59"/>
    <n v="88"/>
    <n v="0.67045454545454541"/>
    <s v="Active"/>
    <x v="1"/>
    <n v="0"/>
    <n v="5"/>
    <n v="0"/>
    <s v="no 0% progess"/>
    <n v="0"/>
    <n v="20"/>
    <n v="28"/>
    <n v="0"/>
    <n v="0"/>
    <n v="0"/>
    <m/>
    <n v="0"/>
    <m/>
    <n v="18184"/>
    <s v="2026-02-09T05:41:15.6500000Z"/>
    <s v="2026-02-09T04:28:24.0100000Z"/>
    <n v="28"/>
    <m/>
    <s v="2026-02-09T05:33:01.0230000Z"/>
    <s v="2026-02-07T11:00:01.7130000Z"/>
    <s v="2026-02-07T11:00:01.6800000Z"/>
  </r>
  <r>
    <s v="T2-25_BDSDF101"/>
    <x v="7"/>
    <x v="0"/>
    <s v="Trimester 2"/>
    <x v="674"/>
    <s v="2025eb1200037@bitspilani-digital.edu.in"/>
    <s v="2025EB1200037"/>
    <x v="1"/>
    <s v="ROHIT JOHNS"/>
    <b v="1"/>
    <n v="23"/>
    <n v="41"/>
    <n v="0.56097560975609762"/>
    <s v="Active"/>
    <x v="1"/>
    <n v="0"/>
    <n v="5"/>
    <n v="0"/>
    <s v="no 0% progess"/>
    <n v="0"/>
    <n v="4"/>
    <n v="4"/>
    <n v="0"/>
    <n v="0"/>
    <n v="0"/>
    <m/>
    <n v="0"/>
    <m/>
    <n v="362"/>
    <s v="2026-02-07T15:29:50.1200000Z"/>
    <s v="2026-02-09T04:28:24.0100000Z"/>
    <n v="28"/>
    <m/>
    <s v="2026-02-03T15:01:17.9970000Z"/>
    <s v="2026-02-03T14:56:57.6170000Z"/>
    <s v="2026-02-03T14:56:59.3230000Z"/>
  </r>
  <r>
    <s v="T2-25_BDSDF101"/>
    <x v="7"/>
    <x v="0"/>
    <s v="Trimester 2"/>
    <x v="675"/>
    <s v="2025eb1200038@bitspilani-digital.edu.in"/>
    <s v="2025EB1200038"/>
    <x v="1"/>
    <s v="MRITUNJAY KUMAR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0T10:33:58.6300000Z"/>
    <n v="2"/>
    <m/>
    <m/>
    <m/>
    <m/>
  </r>
  <r>
    <s v="T2-25_BDSDF108"/>
    <x v="4"/>
    <x v="0"/>
    <s v="Trimester 2"/>
    <x v="675"/>
    <s v="2025eb1200038@bitspilani-digital.edu.in"/>
    <s v="2025EB1200038"/>
    <x v="1"/>
    <s v="MRITUNJAY KUMAR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0T10:33:58.6300000Z"/>
    <n v="2"/>
    <m/>
    <m/>
    <m/>
    <m/>
  </r>
  <r>
    <s v="T2-25_BDSDF112"/>
    <x v="8"/>
    <x v="0"/>
    <s v="Trimester 2"/>
    <x v="675"/>
    <s v="2025eb1200038@bitspilani-digital.edu.in"/>
    <s v="2025EB1200038"/>
    <x v="1"/>
    <s v="MRITUNJAY KUMAR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0T10:33:58.6300000Z"/>
    <n v="2"/>
    <m/>
    <m/>
    <m/>
    <m/>
  </r>
  <r>
    <s v="T2-25_BDSDF114"/>
    <x v="5"/>
    <x v="0"/>
    <s v="Trimester 2"/>
    <x v="675"/>
    <s v="2025eb1200038@bitspilani-digital.edu.in"/>
    <s v="2025EB1200038"/>
    <x v="1"/>
    <s v="MRITUNJAY KUMAR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30T10:33:58.6300000Z"/>
    <n v="2"/>
    <m/>
    <m/>
    <m/>
    <m/>
  </r>
  <r>
    <s v="T2-25_BDSDF113"/>
    <x v="6"/>
    <x v="0"/>
    <s v="Trimester 2"/>
    <x v="675"/>
    <s v="2025eb1200038@bitspilani-digital.edu.in"/>
    <s v="2025EB1200038"/>
    <x v="1"/>
    <s v="MRITUNJAY KUMAR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2T08:44:57.4600000Z"/>
    <s v="2026-01-30T10:33:58.6300000Z"/>
    <n v="2"/>
    <m/>
    <m/>
    <m/>
    <m/>
  </r>
  <r>
    <s v="T2-25_BDSDF113"/>
    <x v="6"/>
    <x v="0"/>
    <s v="Trimester 2"/>
    <x v="676"/>
    <s v="2025eb1200039@bitspilani-digital.edu.in"/>
    <s v="2025EB1200039"/>
    <x v="1"/>
    <s v="NIMRAH FATIMA ALI"/>
    <b v="1"/>
    <n v="77"/>
    <n v="86"/>
    <n v="0.89534883720930236"/>
    <s v="Active"/>
    <x v="1"/>
    <n v="0"/>
    <n v="5"/>
    <n v="0"/>
    <s v="no 0% progess"/>
    <n v="0"/>
    <n v="26"/>
    <n v="27"/>
    <n v="0"/>
    <n v="0"/>
    <n v="0"/>
    <m/>
    <n v="0"/>
    <m/>
    <n v="24139"/>
    <s v="2026-02-04T09:56:48.1170000Z"/>
    <s v="2026-02-06T13:51:49.8430000Z"/>
    <n v="16"/>
    <m/>
    <s v="2026-02-03T17:02:31.7670000Z"/>
    <s v="2026-02-03T17:02:53.3470000Z"/>
    <s v="2026-02-04T09:56:44.7570000Z"/>
  </r>
  <r>
    <s v="T2-25_BDSDF114"/>
    <x v="5"/>
    <x v="0"/>
    <s v="Trimester 2"/>
    <x v="676"/>
    <s v="2025eb1200039@bitspilani-digital.edu.in"/>
    <s v="2025EB1200039"/>
    <x v="1"/>
    <s v="NIMRAH FATIMA ALI"/>
    <b v="1"/>
    <n v="19"/>
    <n v="61"/>
    <n v="0.31147540983606559"/>
    <s v="Active"/>
    <x v="1"/>
    <n v="0"/>
    <n v="5"/>
    <n v="0"/>
    <s v="no 0% progess"/>
    <n v="0"/>
    <n v="5"/>
    <n v="9"/>
    <n v="0"/>
    <n v="0"/>
    <n v="0"/>
    <m/>
    <n v="0"/>
    <m/>
    <n v="8694"/>
    <s v="2026-02-06T15:46:42.6330000Z"/>
    <s v="2026-02-06T13:51:49.8430000Z"/>
    <n v="16"/>
    <m/>
    <s v="2026-02-06T15:25:28.6970000Z"/>
    <s v="2026-02-06T14:25:42.5700000Z"/>
    <s v="2026-02-06T14:55:16.9530000Z"/>
  </r>
  <r>
    <s v="T2-25_BDSDF112"/>
    <x v="8"/>
    <x v="0"/>
    <s v="Trimester 2"/>
    <x v="676"/>
    <s v="2025eb1200039@bitspilani-digital.edu.in"/>
    <s v="2025EB1200039"/>
    <x v="1"/>
    <s v="NIMRAH FATIMA ALI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6T13:51:49.8430000Z"/>
    <n v="16"/>
    <m/>
    <m/>
    <m/>
    <m/>
  </r>
  <r>
    <s v="T2-25_BDSDF108"/>
    <x v="4"/>
    <x v="0"/>
    <s v="Trimester 2"/>
    <x v="676"/>
    <s v="2025eb1200039@bitspilani-digital.edu.in"/>
    <s v="2025EB1200039"/>
    <x v="1"/>
    <s v="NIMRAH FATIMA ALI"/>
    <b v="1"/>
    <n v="85"/>
    <n v="88"/>
    <n v="0.96590909090909094"/>
    <s v="Active"/>
    <x v="1"/>
    <n v="0"/>
    <n v="5"/>
    <n v="0"/>
    <s v="no 0% progess"/>
    <n v="0"/>
    <n v="33"/>
    <n v="33"/>
    <n v="1"/>
    <n v="0"/>
    <n v="3"/>
    <s v="2026-01-30T13:54:06.6500000Z"/>
    <n v="0"/>
    <m/>
    <n v="23167"/>
    <s v="2026-02-05T12:21:09.6730000Z"/>
    <s v="2026-02-06T13:51:49.8430000Z"/>
    <n v="16"/>
    <m/>
    <s v="2026-02-05T12:02:58.9100000Z"/>
    <s v="2026-02-05T12:03:38.1200000Z"/>
    <s v="2026-02-05T12:03:38.1170000Z"/>
  </r>
  <r>
    <s v="T2-25_BDSDF101"/>
    <x v="7"/>
    <x v="0"/>
    <s v="Trimester 2"/>
    <x v="676"/>
    <s v="2025eb1200039@bitspilani-digital.edu.in"/>
    <s v="2025EB1200039"/>
    <x v="1"/>
    <s v="NIMRAH FATIMA ALI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888"/>
    <s v="2026-01-27T10:36:32.3230000Z"/>
    <s v="2026-02-06T13:51:49.8430000Z"/>
    <n v="16"/>
    <m/>
    <m/>
    <s v="2026-01-27T10:30:33.1770000Z"/>
    <s v="2026-01-27T10:30:33.1700000Z"/>
  </r>
  <r>
    <s v="T2-25_BDSDF101"/>
    <x v="7"/>
    <x v="0"/>
    <s v="Trimester 2"/>
    <x v="677"/>
    <s v="2025eb1200040@bitspilani-digital.edu.in"/>
    <s v="2025EB1200040"/>
    <x v="1"/>
    <s v="GADIDASU TEJO SREE RAMA CHANDRA MURTHY"/>
    <b v="1"/>
    <n v="11"/>
    <n v="41"/>
    <n v="0.26829268292682928"/>
    <s v="Active"/>
    <x v="1"/>
    <n v="0"/>
    <n v="5"/>
    <n v="0"/>
    <s v="no 0% progess"/>
    <n v="0"/>
    <n v="1"/>
    <n v="1"/>
    <n v="0"/>
    <n v="0"/>
    <n v="0"/>
    <m/>
    <n v="0"/>
    <m/>
    <n v="6918"/>
    <s v="2026-01-24T15:21:34.2170000Z"/>
    <s v="2026-02-08T10:19:15.1300000Z"/>
    <n v="11"/>
    <m/>
    <s v="2026-01-24T11:07:34.8470000Z"/>
    <s v="2026-01-24T10:59:47.8570000Z"/>
    <s v="2026-01-24T10:59:47.8670000Z"/>
  </r>
  <r>
    <s v="T2-25_BDSDF108"/>
    <x v="4"/>
    <x v="0"/>
    <s v="Trimester 2"/>
    <x v="677"/>
    <s v="2025eb1200040@bitspilani-digital.edu.in"/>
    <s v="2025EB1200040"/>
    <x v="1"/>
    <s v="GADIDASU TEJO SREE RAMA CHANDRA MURTHY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81"/>
    <s v="2026-01-24T14:22:28.2830000Z"/>
    <s v="2026-02-08T10:19:15.1300000Z"/>
    <n v="11"/>
    <m/>
    <m/>
    <m/>
    <m/>
  </r>
  <r>
    <s v="T2-25_BDSDF112"/>
    <x v="8"/>
    <x v="0"/>
    <s v="Trimester 2"/>
    <x v="677"/>
    <s v="2025eb1200040@bitspilani-digital.edu.in"/>
    <s v="2025EB1200040"/>
    <x v="1"/>
    <s v="GADIDASU TEJO SREE RAMA CHANDRA MURTHY"/>
    <b v="1"/>
    <n v="1"/>
    <n v="77"/>
    <n v="1.2987012987012988E-2"/>
    <s v="Active"/>
    <x v="0"/>
    <n v="0"/>
    <n v="5"/>
    <n v="0"/>
    <s v="no 0% progess"/>
    <n v="0"/>
    <n v="0"/>
    <n v="0"/>
    <n v="0"/>
    <n v="0"/>
    <n v="0"/>
    <m/>
    <n v="0"/>
    <m/>
    <n v="3887"/>
    <s v="2026-01-24T14:04:05.0800000Z"/>
    <s v="2026-02-08T10:19:15.1300000Z"/>
    <n v="11"/>
    <m/>
    <m/>
    <m/>
    <m/>
  </r>
  <r>
    <s v="T2-25_BDSDF114"/>
    <x v="5"/>
    <x v="0"/>
    <s v="Trimester 2"/>
    <x v="677"/>
    <s v="2025eb1200040@bitspilani-digital.edu.in"/>
    <s v="2025EB1200040"/>
    <x v="1"/>
    <s v="GADIDASU TEJO SREE RAMA CHANDRA MURTHY"/>
    <b v="1"/>
    <n v="11"/>
    <n v="61"/>
    <n v="0.18032786885245902"/>
    <s v="Active"/>
    <x v="1"/>
    <n v="0"/>
    <n v="5"/>
    <n v="0"/>
    <s v="no 0% progess"/>
    <n v="0"/>
    <n v="0"/>
    <n v="0"/>
    <n v="0"/>
    <n v="0"/>
    <n v="0"/>
    <m/>
    <n v="0"/>
    <m/>
    <n v="6181"/>
    <s v="2026-02-08T10:20:15.3030000Z"/>
    <s v="2026-02-08T10:19:15.1300000Z"/>
    <n v="11"/>
    <m/>
    <m/>
    <s v="2026-01-19T00:36:09.6470000Z"/>
    <s v="2026-01-19T00:36:34.9100000Z"/>
  </r>
  <r>
    <s v="T2-25_BDSDF113"/>
    <x v="6"/>
    <x v="0"/>
    <s v="Trimester 2"/>
    <x v="677"/>
    <s v="2025eb1200040@bitspilani-digital.edu.in"/>
    <s v="2025EB1200040"/>
    <x v="1"/>
    <s v="GADIDASU TEJO SREE RAMA CHANDRA MURTHY"/>
    <b v="1"/>
    <n v="32"/>
    <n v="86"/>
    <n v="0.37209302325581395"/>
    <s v="Active"/>
    <x v="1"/>
    <n v="0"/>
    <n v="5"/>
    <n v="0"/>
    <s v="no 0% progess"/>
    <n v="0"/>
    <n v="6"/>
    <n v="12"/>
    <n v="0"/>
    <n v="0"/>
    <n v="0"/>
    <m/>
    <n v="0"/>
    <m/>
    <n v="18502"/>
    <s v="2026-02-08T10:20:40.3670000Z"/>
    <s v="2026-02-08T10:19:15.1300000Z"/>
    <n v="11"/>
    <m/>
    <s v="2026-01-20T03:56:15.8300000Z"/>
    <s v="2026-02-08T12:14:56.0730000Z"/>
    <s v="2026-02-08T12:14:56.0730000Z"/>
  </r>
  <r>
    <s v="T2-25_BDSDF113"/>
    <x v="6"/>
    <x v="0"/>
    <s v="Trimester 2"/>
    <x v="678"/>
    <s v="2025eb1200041@bitspilani-digital.edu.in"/>
    <s v="2025EB1200041"/>
    <x v="1"/>
    <s v="LAVISH KUMAR"/>
    <b v="1"/>
    <n v="70"/>
    <n v="86"/>
    <n v="0.81395348837209303"/>
    <s v="Active"/>
    <x v="1"/>
    <n v="0"/>
    <n v="5"/>
    <n v="0"/>
    <s v="no 0% progess"/>
    <n v="0"/>
    <n v="18"/>
    <n v="26"/>
    <n v="0"/>
    <n v="0"/>
    <n v="0"/>
    <m/>
    <n v="0"/>
    <m/>
    <n v="56309"/>
    <s v="2026-02-09T05:08:02.8870000Z"/>
    <s v="2026-02-09T05:07:48.4670000Z"/>
    <n v="97"/>
    <m/>
    <s v="2026-02-02T18:50:10.8270000Z"/>
    <s v="2026-02-02T18:55:23.8330000Z"/>
    <s v="2026-02-02T18:55:23.8370000Z"/>
  </r>
  <r>
    <s v="T2-25_BDSDF114"/>
    <x v="5"/>
    <x v="0"/>
    <s v="Trimester 2"/>
    <x v="678"/>
    <s v="2025eb1200041@bitspilani-digital.edu.in"/>
    <s v="2025EB1200041"/>
    <x v="1"/>
    <s v="LAVISH KUMAR"/>
    <b v="1"/>
    <n v="39"/>
    <n v="61"/>
    <n v="0.63934426229508201"/>
    <s v="Active"/>
    <x v="1"/>
    <n v="0"/>
    <n v="5"/>
    <n v="0"/>
    <s v="no 0% progess"/>
    <n v="0"/>
    <n v="11"/>
    <n v="13"/>
    <n v="0"/>
    <n v="0"/>
    <n v="10"/>
    <m/>
    <n v="0"/>
    <m/>
    <n v="77879"/>
    <s v="2026-02-08T01:36:04.8700000Z"/>
    <s v="2026-02-09T05:07:48.4670000Z"/>
    <n v="97"/>
    <m/>
    <s v="2026-02-07T04:00:02.4100000Z"/>
    <s v="2026-01-27T06:03:21.8130000Z"/>
    <s v="2026-02-07T03:59:00.0870000Z"/>
  </r>
  <r>
    <s v="T2-25_BDSDF112"/>
    <x v="8"/>
    <x v="0"/>
    <s v="Trimester 2"/>
    <x v="678"/>
    <s v="2025eb1200041@bitspilani-digital.edu.in"/>
    <s v="2025EB1200041"/>
    <x v="1"/>
    <s v="LAVISH KUMAR"/>
    <b v="1"/>
    <n v="29"/>
    <n v="77"/>
    <n v="0.37662337662337664"/>
    <s v="Active"/>
    <x v="1"/>
    <n v="0"/>
    <n v="5"/>
    <n v="0"/>
    <s v="no 0% progess"/>
    <n v="0"/>
    <n v="9"/>
    <n v="9"/>
    <n v="0"/>
    <n v="0"/>
    <n v="0"/>
    <m/>
    <n v="0"/>
    <m/>
    <n v="16473"/>
    <s v="2026-02-09T05:07:49.5100000Z"/>
    <s v="2026-02-09T05:07:48.4670000Z"/>
    <n v="97"/>
    <m/>
    <s v="2026-02-04T04:19:34.1670000Z"/>
    <m/>
    <m/>
  </r>
  <r>
    <s v="T2-25_BDSDF108"/>
    <x v="4"/>
    <x v="0"/>
    <s v="Trimester 2"/>
    <x v="678"/>
    <s v="2025eb1200041@bitspilani-digital.edu.in"/>
    <s v="2025EB1200041"/>
    <x v="1"/>
    <s v="LAVISH KUMAR"/>
    <b v="1"/>
    <n v="59"/>
    <n v="88"/>
    <n v="0.67045454545454541"/>
    <s v="Active"/>
    <x v="1"/>
    <n v="0"/>
    <n v="5"/>
    <n v="0"/>
    <s v="no 0% progess"/>
    <n v="0"/>
    <n v="13"/>
    <n v="15"/>
    <n v="0"/>
    <n v="0"/>
    <n v="1"/>
    <m/>
    <n v="0"/>
    <m/>
    <n v="32510"/>
    <s v="2026-02-06T14:09:56.9370000Z"/>
    <s v="2026-02-09T05:07:48.4670000Z"/>
    <n v="97"/>
    <m/>
    <s v="2026-02-04T18:08:12.9300000Z"/>
    <s v="2026-02-06T14:10:04.9370000Z"/>
    <s v="2026-02-06T14:10:04.9400000Z"/>
  </r>
  <r>
    <s v="T2-25_BDSDF101"/>
    <x v="7"/>
    <x v="0"/>
    <s v="Trimester 2"/>
    <x v="678"/>
    <s v="2025eb1200041@bitspilani-digital.edu.in"/>
    <s v="2025EB1200041"/>
    <x v="1"/>
    <s v="LAVISH KUMAR"/>
    <b v="1"/>
    <n v="18"/>
    <n v="41"/>
    <n v="0.43902439024390244"/>
    <s v="Active"/>
    <x v="1"/>
    <n v="0"/>
    <n v="5"/>
    <n v="0"/>
    <s v="no 0% progess"/>
    <n v="0"/>
    <n v="1"/>
    <n v="1"/>
    <n v="0"/>
    <n v="0"/>
    <n v="0"/>
    <m/>
    <n v="0"/>
    <m/>
    <n v="8791"/>
    <s v="2026-02-05T20:01:30.8670000Z"/>
    <s v="2026-02-09T05:07:48.4670000Z"/>
    <n v="97"/>
    <m/>
    <s v="2026-01-25T23:35:30.4070000Z"/>
    <s v="2026-02-04T20:54:53.1630000Z"/>
    <s v="2026-02-05T20:01:31.1630000Z"/>
  </r>
  <r>
    <s v="T2-25_BDSDF101"/>
    <x v="7"/>
    <x v="0"/>
    <s v="Trimester 2"/>
    <x v="679"/>
    <s v="2025eb1200042@bitspilani-digital.edu.in"/>
    <s v="2025EB1200042"/>
    <x v="1"/>
    <s v="REET KAUR SETH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3T12:53:02.0330000Z"/>
    <n v="12"/>
    <m/>
    <m/>
    <m/>
    <m/>
  </r>
  <r>
    <s v="T2-25_BDSDF108"/>
    <x v="4"/>
    <x v="0"/>
    <s v="Trimester 2"/>
    <x v="679"/>
    <s v="2025eb1200042@bitspilani-digital.edu.in"/>
    <s v="2025EB1200042"/>
    <x v="1"/>
    <s v="REET KAUR SETHI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3T12:53:02.0330000Z"/>
    <n v="12"/>
    <m/>
    <m/>
    <m/>
    <m/>
  </r>
  <r>
    <s v="T2-25_BDSDF112"/>
    <x v="8"/>
    <x v="0"/>
    <s v="Trimester 2"/>
    <x v="679"/>
    <s v="2025eb1200042@bitspilani-digital.edu.in"/>
    <s v="2025EB1200042"/>
    <x v="1"/>
    <s v="REET KAUR SETHI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3T12:53:02.0330000Z"/>
    <n v="12"/>
    <m/>
    <m/>
    <m/>
    <m/>
  </r>
  <r>
    <s v="T2-25_BDSDF114"/>
    <x v="5"/>
    <x v="0"/>
    <s v="Trimester 2"/>
    <x v="679"/>
    <s v="2025eb1200042@bitspilani-digital.edu.in"/>
    <s v="2025EB1200042"/>
    <x v="1"/>
    <s v="REET KAUR SETHI"/>
    <b v="1"/>
    <n v="5"/>
    <n v="61"/>
    <n v="8.1967213114754092E-2"/>
    <s v="Active"/>
    <x v="0"/>
    <n v="0"/>
    <n v="5"/>
    <n v="0"/>
    <s v="no 0% progess"/>
    <n v="0"/>
    <n v="0"/>
    <n v="0"/>
    <n v="0"/>
    <n v="0"/>
    <n v="0"/>
    <m/>
    <n v="0"/>
    <m/>
    <n v="2852"/>
    <s v="2026-01-23T01:57:51.5100000Z"/>
    <s v="2026-01-23T12:53:02.0330000Z"/>
    <n v="12"/>
    <m/>
    <m/>
    <s v="2026-01-20T14:44:28.9870000Z"/>
    <s v="2026-01-22T09:34:39.3900000Z"/>
  </r>
  <r>
    <s v="T2-25_BDSDF113"/>
    <x v="6"/>
    <x v="0"/>
    <s v="Trimester 2"/>
    <x v="679"/>
    <s v="2025eb1200042@bitspilani-digital.edu.in"/>
    <s v="2025EB1200042"/>
    <x v="1"/>
    <s v="REET KAUR SETHI"/>
    <b v="1"/>
    <n v="1"/>
    <n v="86"/>
    <n v="1.1627906976744186E-2"/>
    <s v="Active"/>
    <x v="0"/>
    <n v="0"/>
    <n v="5"/>
    <n v="0"/>
    <s v="no 0% progess"/>
    <n v="0"/>
    <n v="0"/>
    <n v="0"/>
    <n v="0"/>
    <n v="0"/>
    <n v="0"/>
    <m/>
    <n v="0"/>
    <m/>
    <n v="1858"/>
    <s v="2026-01-23T12:53:02.7800000Z"/>
    <s v="2026-01-23T12:53:02.0330000Z"/>
    <n v="12"/>
    <m/>
    <m/>
    <m/>
    <m/>
  </r>
  <r>
    <s v="T2-25_BDSDF113"/>
    <x v="6"/>
    <x v="0"/>
    <s v="Trimester 2"/>
    <x v="680"/>
    <s v="2025eb1200043@bitspilani-digital.edu.in"/>
    <s v="2025EB1200043"/>
    <x v="1"/>
    <s v="S ASHWIN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9:50:38.5700000Z"/>
    <s v="2026-02-07T19:49:55.8700000Z"/>
    <n v="2"/>
    <m/>
    <m/>
    <m/>
    <m/>
  </r>
  <r>
    <s v="T2-25_BDSDF114"/>
    <x v="5"/>
    <x v="0"/>
    <s v="Trimester 2"/>
    <x v="680"/>
    <s v="2025eb1200043@bitspilani-digital.edu.in"/>
    <s v="2025EB1200043"/>
    <x v="1"/>
    <s v="S ASHWIN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9:50:48.3300000Z"/>
    <s v="2026-02-07T19:49:55.8700000Z"/>
    <n v="2"/>
    <m/>
    <m/>
    <m/>
    <m/>
  </r>
  <r>
    <s v="T2-25_BDSDF112"/>
    <x v="8"/>
    <x v="0"/>
    <s v="Trimester 2"/>
    <x v="680"/>
    <s v="2025eb1200043@bitspilani-digital.edu.in"/>
    <s v="2025EB1200043"/>
    <x v="1"/>
    <s v="S ASHWIN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9:51:05.5830000Z"/>
    <s v="2026-02-07T19:49:55.8700000Z"/>
    <n v="2"/>
    <m/>
    <m/>
    <m/>
    <m/>
  </r>
  <r>
    <s v="T2-25_BDSDF108"/>
    <x v="4"/>
    <x v="0"/>
    <s v="Trimester 2"/>
    <x v="680"/>
    <s v="2025eb1200043@bitspilani-digital.edu.in"/>
    <s v="2025EB1200043"/>
    <x v="1"/>
    <s v="S ASHWIN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9:51:19.8700000Z"/>
    <s v="2026-02-07T19:49:55.8700000Z"/>
    <n v="2"/>
    <m/>
    <m/>
    <m/>
    <m/>
  </r>
  <r>
    <s v="T2-25_BDSDF101"/>
    <x v="7"/>
    <x v="0"/>
    <s v="Trimester 2"/>
    <x v="680"/>
    <s v="2025eb1200043@bitspilani-digital.edu.in"/>
    <s v="2025EB1200043"/>
    <x v="1"/>
    <s v="S ASHWIN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19:49:55.8700000Z"/>
    <n v="2"/>
    <m/>
    <m/>
    <m/>
    <m/>
  </r>
  <r>
    <s v="T2-25_BDSDF101"/>
    <x v="7"/>
    <x v="0"/>
    <s v="Trimester 2"/>
    <x v="681"/>
    <s v="2025eb1200044@bitspilani-digital.edu.in"/>
    <s v="2025EB1200044"/>
    <x v="1"/>
    <s v="ADITI SINGH"/>
    <b v="1"/>
    <n v="49"/>
    <n v="41"/>
    <n v="1.1951219512195121"/>
    <s v="Active"/>
    <x v="1"/>
    <n v="0"/>
    <n v="5"/>
    <n v="0"/>
    <s v="no 0% progess"/>
    <n v="0"/>
    <n v="9"/>
    <n v="10"/>
    <n v="0"/>
    <n v="0"/>
    <n v="0"/>
    <m/>
    <n v="0"/>
    <m/>
    <n v="11178"/>
    <s v="2026-02-09T06:43:44.5170000Z"/>
    <s v="2026-02-09T03:39:22.8300000Z"/>
    <n v="98"/>
    <m/>
    <s v="2026-02-03T18:09:08.0830000Z"/>
    <s v="2026-02-03T17:59:40.1100000Z"/>
    <s v="2026-02-03T17:59:40.1100000Z"/>
  </r>
  <r>
    <s v="T2-25_BDSDF108"/>
    <x v="4"/>
    <x v="0"/>
    <s v="Trimester 2"/>
    <x v="681"/>
    <s v="2025eb1200044@bitspilani-digital.edu.in"/>
    <s v="2025EB1200044"/>
    <x v="1"/>
    <s v="ADITI SINGH"/>
    <b v="1"/>
    <n v="91"/>
    <n v="88"/>
    <n v="1.0340909090909092"/>
    <s v="Active"/>
    <x v="1"/>
    <n v="0"/>
    <n v="5"/>
    <n v="0"/>
    <s v="no 0% progess"/>
    <n v="0"/>
    <n v="34"/>
    <n v="47"/>
    <n v="0"/>
    <n v="0"/>
    <n v="0"/>
    <m/>
    <n v="0"/>
    <m/>
    <n v="23499"/>
    <s v="2026-02-09T07:17:52.8500000Z"/>
    <s v="2026-02-09T03:39:22.8300000Z"/>
    <n v="98"/>
    <m/>
    <s v="2026-02-09T07:17:48.8670000Z"/>
    <s v="2026-02-08T15:36:40.0330000Z"/>
    <s v="2026-02-09T07:08:44.4130000Z"/>
  </r>
  <r>
    <s v="T2-25_BDSDF112"/>
    <x v="8"/>
    <x v="0"/>
    <s v="Trimester 2"/>
    <x v="681"/>
    <s v="2025eb1200044@bitspilani-digital.edu.in"/>
    <s v="2025EB1200044"/>
    <x v="1"/>
    <s v="ADITI SINGH"/>
    <b v="1"/>
    <n v="79"/>
    <n v="77"/>
    <n v="1.025974025974026"/>
    <s v="Active"/>
    <x v="1"/>
    <n v="0"/>
    <n v="5"/>
    <n v="0"/>
    <s v="no 0% progess"/>
    <n v="0"/>
    <n v="29"/>
    <n v="37"/>
    <n v="3"/>
    <n v="0"/>
    <n v="1"/>
    <s v="2026-02-07T06:45:21.8570000Z"/>
    <n v="0"/>
    <m/>
    <n v="44891"/>
    <s v="2026-02-09T05:21:49.4000000Z"/>
    <s v="2026-02-09T03:39:22.8300000Z"/>
    <n v="98"/>
    <m/>
    <s v="2026-02-08T05:11:58.8130000Z"/>
    <m/>
    <m/>
  </r>
  <r>
    <s v="T2-25_BDSDF114"/>
    <x v="5"/>
    <x v="0"/>
    <s v="Trimester 2"/>
    <x v="681"/>
    <s v="2025eb1200044@bitspilani-digital.edu.in"/>
    <s v="2025EB1200044"/>
    <x v="1"/>
    <s v="ADITI SINGH"/>
    <b v="1"/>
    <n v="25"/>
    <n v="61"/>
    <n v="0.4098360655737705"/>
    <s v="Active"/>
    <x v="1"/>
    <n v="0"/>
    <n v="5"/>
    <n v="0"/>
    <s v="no 0% progess"/>
    <n v="0"/>
    <n v="5"/>
    <n v="11"/>
    <n v="0"/>
    <n v="0"/>
    <n v="0"/>
    <m/>
    <n v="0"/>
    <m/>
    <n v="6781"/>
    <s v="2026-02-09T04:30:21.7970000Z"/>
    <s v="2026-02-09T03:39:22.8300000Z"/>
    <n v="98"/>
    <m/>
    <s v="2026-02-08T15:52:00.4000000Z"/>
    <s v="2026-01-25T16:52:49.3370000Z"/>
    <s v="2026-01-25T16:52:49.3470000Z"/>
  </r>
  <r>
    <s v="T2-25_BDSDF113"/>
    <x v="6"/>
    <x v="0"/>
    <s v="Trimester 2"/>
    <x v="681"/>
    <s v="2025eb1200044@bitspilani-digital.edu.in"/>
    <s v="2025EB1200044"/>
    <x v="1"/>
    <s v="ADITI SINGH"/>
    <b v="1"/>
    <n v="91"/>
    <n v="86"/>
    <n v="1.058139534883721"/>
    <s v="Active"/>
    <x v="1"/>
    <n v="0"/>
    <n v="5"/>
    <n v="0"/>
    <s v="no 0% progess"/>
    <n v="0"/>
    <n v="27"/>
    <n v="28"/>
    <n v="3"/>
    <n v="0"/>
    <n v="0"/>
    <s v="2026-02-03T12:11:37.1430000Z"/>
    <n v="0"/>
    <m/>
    <n v="42583"/>
    <s v="2026-02-09T05:21:57.1000000Z"/>
    <s v="2026-02-09T03:39:22.8300000Z"/>
    <n v="98"/>
    <m/>
    <s v="2026-02-08T04:53:56.3070000Z"/>
    <s v="2026-02-03T08:40:21.8130000Z"/>
    <s v="2026-02-03T08:40:28.7470000Z"/>
  </r>
  <r>
    <s v="T2-25_BDSDF113"/>
    <x v="6"/>
    <x v="0"/>
    <s v="Trimester 2"/>
    <x v="682"/>
    <s v="2025eb1200045@bitspilani-digital.edu.in"/>
    <s v="2025EB1200045"/>
    <x v="1"/>
    <s v="LANKA SRI RAMA KARTHIKEYA"/>
    <b v="1"/>
    <n v="12"/>
    <n v="86"/>
    <n v="0.13953488372093023"/>
    <s v="Active"/>
    <x v="1"/>
    <n v="0"/>
    <n v="5"/>
    <n v="0"/>
    <s v="no 0% progess"/>
    <n v="0"/>
    <n v="0"/>
    <n v="0"/>
    <n v="0"/>
    <n v="0"/>
    <n v="0"/>
    <m/>
    <n v="0"/>
    <m/>
    <n v="1260"/>
    <s v="2026-02-06T12:44:24.9330000Z"/>
    <s v="2026-02-06T12:43:42.6630000Z"/>
    <n v="13"/>
    <m/>
    <m/>
    <s v="2026-01-23T21:20:59.1430000Z"/>
    <s v="2026-01-23T21:20:59.1530000Z"/>
  </r>
  <r>
    <s v="T2-25_BDSDF114"/>
    <x v="5"/>
    <x v="0"/>
    <s v="Trimester 2"/>
    <x v="682"/>
    <s v="2025eb1200045@bitspilani-digital.edu.in"/>
    <s v="2025EB1200045"/>
    <x v="1"/>
    <s v="LANKA SRI RAMA KARTHIKEYA"/>
    <b v="1"/>
    <n v="3"/>
    <n v="61"/>
    <n v="4.9180327868852458E-2"/>
    <s v="Active"/>
    <x v="0"/>
    <n v="0"/>
    <n v="5"/>
    <n v="0"/>
    <s v="no 0% progess"/>
    <n v="0"/>
    <n v="0"/>
    <n v="0"/>
    <n v="0"/>
    <n v="0"/>
    <n v="0"/>
    <m/>
    <n v="0"/>
    <m/>
    <n v="59"/>
    <s v="2026-02-06T14:21:31.5070000Z"/>
    <s v="2026-02-06T12:43:42.6630000Z"/>
    <n v="13"/>
    <m/>
    <m/>
    <m/>
    <m/>
  </r>
  <r>
    <s v="T2-25_BDSDF112"/>
    <x v="8"/>
    <x v="0"/>
    <s v="Trimester 2"/>
    <x v="682"/>
    <s v="2025eb1200045@bitspilani-digital.edu.in"/>
    <s v="2025EB1200045"/>
    <x v="1"/>
    <s v="LANKA SRI RAMA KARTHIKEYA"/>
    <b v="1"/>
    <n v="4"/>
    <n v="77"/>
    <n v="5.1948051948051951E-2"/>
    <s v="Active"/>
    <x v="0"/>
    <n v="0"/>
    <n v="5"/>
    <n v="0"/>
    <s v="no 0% progess"/>
    <n v="0"/>
    <n v="0"/>
    <n v="0"/>
    <n v="0"/>
    <n v="0"/>
    <n v="0"/>
    <m/>
    <n v="0"/>
    <m/>
    <n v="40"/>
    <s v="2026-01-27T06:38:02.8970000Z"/>
    <s v="2026-02-06T12:43:42.6630000Z"/>
    <n v="13"/>
    <m/>
    <m/>
    <m/>
    <m/>
  </r>
  <r>
    <s v="T2-25_BDSDF108"/>
    <x v="4"/>
    <x v="0"/>
    <s v="Trimester 2"/>
    <x v="682"/>
    <s v="2025eb1200045@bitspilani-digital.edu.in"/>
    <s v="2025EB1200045"/>
    <x v="1"/>
    <s v="LANKA SRI RAMA KARTHIKEYA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362"/>
    <s v="2026-01-30T06:39:45.7800000Z"/>
    <s v="2026-02-06T12:43:42.6630000Z"/>
    <n v="13"/>
    <m/>
    <m/>
    <s v="2026-01-30T06:41:17.5270000Z"/>
    <s v="2026-01-30T06:41:17.5270000Z"/>
  </r>
  <r>
    <s v="T2-25_BDSDF101"/>
    <x v="7"/>
    <x v="0"/>
    <s v="Trimester 2"/>
    <x v="682"/>
    <s v="2025eb1200045@bitspilani-digital.edu.in"/>
    <s v="2025EB1200045"/>
    <x v="1"/>
    <s v="LANKA SRI RAMA KARTHIKEYA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12"/>
    <s v="2026-01-27T06:39:14.8870000Z"/>
    <s v="2026-02-06T12:43:42.6630000Z"/>
    <n v="13"/>
    <m/>
    <m/>
    <m/>
    <m/>
  </r>
  <r>
    <s v="T2-25_BDSDF101"/>
    <x v="7"/>
    <x v="0"/>
    <s v="Trimester 2"/>
    <x v="683"/>
    <s v="2025eb1200046@bitspilani-digital.edu.in"/>
    <s v="2025EB1200046"/>
    <x v="1"/>
    <s v="PRATHAM JAIN"/>
    <b v="1"/>
    <n v="27"/>
    <n v="41"/>
    <n v="0.65853658536585369"/>
    <s v="Active"/>
    <x v="1"/>
    <n v="0"/>
    <n v="5"/>
    <n v="0"/>
    <s v="no 0% progess"/>
    <n v="0"/>
    <n v="4"/>
    <n v="5"/>
    <n v="0"/>
    <n v="0"/>
    <n v="0"/>
    <m/>
    <n v="0"/>
    <m/>
    <n v="8399"/>
    <s v="2026-02-07T17:10:18.1730000Z"/>
    <s v="2026-02-07T14:05:00.9770000Z"/>
    <n v="8"/>
    <m/>
    <s v="2026-02-07T07:03:46.5730000Z"/>
    <s v="2026-02-07T06:39:44.9070000Z"/>
    <s v="2026-02-07T06:39:58.8470000Z"/>
  </r>
  <r>
    <s v="T2-25_BDSDF108"/>
    <x v="4"/>
    <x v="0"/>
    <s v="Trimester 2"/>
    <x v="683"/>
    <s v="2025eb1200046@bitspilani-digital.edu.in"/>
    <s v="2025EB1200046"/>
    <x v="1"/>
    <s v="PRATHAM JAIN"/>
    <b v="1"/>
    <n v="6"/>
    <n v="88"/>
    <n v="6.8181818181818177E-2"/>
    <s v="Active"/>
    <x v="0"/>
    <n v="0"/>
    <n v="5"/>
    <n v="0"/>
    <s v="no 0% progess"/>
    <n v="0"/>
    <n v="0"/>
    <n v="0"/>
    <n v="0"/>
    <n v="0"/>
    <n v="0"/>
    <m/>
    <n v="0"/>
    <m/>
    <n v="488"/>
    <s v="2026-02-07T18:04:48.9000000Z"/>
    <s v="2026-02-07T14:05:00.9770000Z"/>
    <n v="8"/>
    <m/>
    <m/>
    <s v="2026-02-07T18:09:46.3200000Z"/>
    <s v="2026-02-07T18:09:46.3200000Z"/>
  </r>
  <r>
    <s v="T2-25_BDSDF112"/>
    <x v="8"/>
    <x v="0"/>
    <s v="Trimester 2"/>
    <x v="683"/>
    <s v="2025eb1200046@bitspilani-digital.edu.in"/>
    <s v="2025EB1200046"/>
    <x v="1"/>
    <s v="PRATHAM JAIN"/>
    <b v="1"/>
    <n v="7"/>
    <n v="77"/>
    <n v="9.0909090909090912E-2"/>
    <s v="Active"/>
    <x v="0"/>
    <n v="0"/>
    <n v="5"/>
    <n v="0"/>
    <s v="no 0% progess"/>
    <n v="0"/>
    <n v="2"/>
    <n v="3"/>
    <n v="0"/>
    <n v="0"/>
    <n v="0"/>
    <m/>
    <n v="0"/>
    <m/>
    <n v="893"/>
    <s v="2026-02-07T07:29:15.5030000Z"/>
    <s v="2026-02-07T14:05:00.9770000Z"/>
    <n v="8"/>
    <m/>
    <s v="2026-02-07T07:29:09.5970000Z"/>
    <m/>
    <m/>
  </r>
  <r>
    <s v="T2-25_BDSDF114"/>
    <x v="5"/>
    <x v="0"/>
    <s v="Trimester 2"/>
    <x v="683"/>
    <s v="2025eb1200046@bitspilani-digital.edu.in"/>
    <s v="2025EB1200046"/>
    <x v="1"/>
    <s v="PRATHAM JAIN"/>
    <b v="1"/>
    <n v="9"/>
    <n v="61"/>
    <n v="0.14754098360655737"/>
    <s v="Active"/>
    <x v="1"/>
    <n v="0"/>
    <n v="5"/>
    <n v="0"/>
    <s v="no 0% progess"/>
    <n v="0"/>
    <n v="0"/>
    <n v="0"/>
    <n v="0"/>
    <n v="0"/>
    <n v="0"/>
    <m/>
    <n v="0"/>
    <m/>
    <n v="982"/>
    <s v="2026-02-07T14:34:49.1500000Z"/>
    <s v="2026-02-07T14:05:00.9770000Z"/>
    <n v="8"/>
    <m/>
    <m/>
    <s v="2026-02-07T08:18:02.3770000Z"/>
    <s v="2026-02-07T08:18:02.3730000Z"/>
  </r>
  <r>
    <s v="T2-25_BDSDF113"/>
    <x v="6"/>
    <x v="0"/>
    <s v="Trimester 2"/>
    <x v="683"/>
    <s v="2025eb1200046@bitspilani-digital.edu.in"/>
    <s v="2025EB1200046"/>
    <x v="1"/>
    <s v="PRATHAM JAIN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14:35:06.8430000Z"/>
    <s v="2026-02-07T14:05:00.9770000Z"/>
    <n v="8"/>
    <m/>
    <m/>
    <m/>
    <m/>
  </r>
  <r>
    <s v="T2-25_BDSDF113"/>
    <x v="6"/>
    <x v="0"/>
    <s v="Trimester 2"/>
    <x v="684"/>
    <s v="2025eb1200047@bitspilani-digital.edu.in"/>
    <s v="2025EB1200047"/>
    <x v="1"/>
    <s v="ASHIF IFTEYAR RAHMAN"/>
    <b v="1"/>
    <n v="85"/>
    <n v="86"/>
    <n v="0.98837209302325579"/>
    <s v="Active"/>
    <x v="1"/>
    <n v="0"/>
    <n v="5"/>
    <n v="0"/>
    <s v="no 0% progess"/>
    <n v="0"/>
    <n v="27"/>
    <n v="27"/>
    <n v="0"/>
    <n v="0"/>
    <n v="0"/>
    <m/>
    <n v="0"/>
    <m/>
    <n v="68649"/>
    <s v="2026-02-08T12:30:04.6200000Z"/>
    <s v="2026-02-09T05:56:57.6570000Z"/>
    <n v="32"/>
    <m/>
    <s v="2026-02-08T12:29:47.4600000Z"/>
    <s v="2026-02-08T12:21:10.2270000Z"/>
    <s v="2026-02-08T12:21:32.1430000Z"/>
  </r>
  <r>
    <s v="T2-25_BDSDF114"/>
    <x v="5"/>
    <x v="0"/>
    <s v="Trimester 2"/>
    <x v="684"/>
    <s v="2025eb1200047@bitspilani-digital.edu.in"/>
    <s v="2025EB1200047"/>
    <x v="1"/>
    <s v="ASHIF IFTEYAR RAHMAN"/>
    <b v="1"/>
    <n v="26"/>
    <n v="61"/>
    <n v="0.42622950819672129"/>
    <s v="Active"/>
    <x v="1"/>
    <n v="0"/>
    <n v="5"/>
    <n v="0"/>
    <s v="no 0% progess"/>
    <n v="0"/>
    <n v="6"/>
    <n v="7"/>
    <n v="0"/>
    <n v="0"/>
    <n v="0"/>
    <m/>
    <n v="0"/>
    <m/>
    <n v="27368"/>
    <s v="2026-02-04T17:00:29.2000000Z"/>
    <s v="2026-02-09T05:56:57.6570000Z"/>
    <n v="32"/>
    <m/>
    <s v="2026-01-30T04:30:21.4200000Z"/>
    <s v="2026-01-24T11:07:31.3430000Z"/>
    <s v="2026-01-30T04:18:00.4300000Z"/>
  </r>
  <r>
    <s v="T2-25_BDSDF112"/>
    <x v="8"/>
    <x v="0"/>
    <s v="Trimester 2"/>
    <x v="684"/>
    <s v="2025eb1200047@bitspilani-digital.edu.in"/>
    <s v="2025EB1200047"/>
    <x v="1"/>
    <s v="ASHIF IFTEYAR RAHMAN"/>
    <b v="1"/>
    <n v="32"/>
    <n v="77"/>
    <n v="0.41558441558441561"/>
    <s v="Active"/>
    <x v="1"/>
    <n v="0"/>
    <n v="5"/>
    <n v="0"/>
    <s v="no 0% progess"/>
    <n v="0"/>
    <n v="11"/>
    <n v="11"/>
    <n v="0"/>
    <n v="0"/>
    <n v="0"/>
    <m/>
    <n v="0"/>
    <m/>
    <n v="17245"/>
    <s v="2026-02-09T06:15:58.8070000Z"/>
    <s v="2026-02-09T05:56:57.6570000Z"/>
    <n v="32"/>
    <m/>
    <s v="2026-02-09T06:15:34.6630000Z"/>
    <m/>
    <m/>
  </r>
  <r>
    <s v="T2-25_BDSDF108"/>
    <x v="4"/>
    <x v="0"/>
    <s v="Trimester 2"/>
    <x v="684"/>
    <s v="2025eb1200047@bitspilani-digital.edu.in"/>
    <s v="2025EB1200047"/>
    <x v="1"/>
    <s v="ASHIF IFTEYAR RAHMAN"/>
    <b v="1"/>
    <n v="12"/>
    <n v="88"/>
    <n v="0.13636363636363635"/>
    <s v="Active"/>
    <x v="1"/>
    <n v="0"/>
    <n v="5"/>
    <n v="0"/>
    <s v="no 0% progess"/>
    <n v="0"/>
    <n v="2"/>
    <n v="2"/>
    <n v="0"/>
    <n v="0"/>
    <n v="0"/>
    <m/>
    <n v="0"/>
    <m/>
    <n v="9776"/>
    <s v="2026-02-04T16:59:36.5030000Z"/>
    <s v="2026-02-09T05:56:57.6570000Z"/>
    <n v="32"/>
    <m/>
    <s v="2026-01-30T13:33:29.9030000Z"/>
    <s v="2026-01-30T13:35:22.6500000Z"/>
    <s v="2026-01-30T13:42:51.9270000Z"/>
  </r>
  <r>
    <s v="T2-25_BDSDF101"/>
    <x v="7"/>
    <x v="0"/>
    <s v="Trimester 2"/>
    <x v="684"/>
    <s v="2025eb1200047@bitspilani-digital.edu.in"/>
    <s v="2025EB1200047"/>
    <x v="1"/>
    <s v="ASHIF IFTEYAR RAHMAN"/>
    <b v="1"/>
    <n v="41"/>
    <n v="41"/>
    <n v="1"/>
    <s v="Active"/>
    <x v="1"/>
    <n v="0"/>
    <n v="5"/>
    <n v="0"/>
    <s v="no 0% progess"/>
    <n v="0"/>
    <n v="7"/>
    <n v="7"/>
    <n v="0"/>
    <n v="0"/>
    <n v="0"/>
    <m/>
    <n v="0"/>
    <m/>
    <n v="10856"/>
    <s v="2026-02-08T13:00:37.1770000Z"/>
    <s v="2026-02-09T05:56:57.6570000Z"/>
    <n v="32"/>
    <m/>
    <s v="2026-02-06T03:59:52.0570000Z"/>
    <s v="2026-02-06T03:53:02.7100000Z"/>
    <s v="2026-02-06T03:53:09.6300000Z"/>
  </r>
  <r>
    <s v="T2-25_BDSDF101"/>
    <x v="7"/>
    <x v="0"/>
    <s v="Trimester 2"/>
    <x v="685"/>
    <s v="2025eb1200048@bitspilani-digital.edu.in"/>
    <s v="2025EB1200048"/>
    <x v="1"/>
    <s v="SHRESTH AGARWAL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612"/>
    <s v="2026-01-24T15:46:44.2600000Z"/>
    <s v="2026-02-06T16:37:08.6030000Z"/>
    <n v="87"/>
    <m/>
    <m/>
    <s v="2026-01-22T18:12:06.7600000Z"/>
    <s v="2026-01-24T15:46:46.4230000Z"/>
  </r>
  <r>
    <s v="T2-25_BDSDF108"/>
    <x v="4"/>
    <x v="0"/>
    <s v="Trimester 2"/>
    <x v="685"/>
    <s v="2025eb1200048@bitspilani-digital.edu.in"/>
    <s v="2025EB1200048"/>
    <x v="1"/>
    <s v="SHRESTH AGARWAL"/>
    <b v="1"/>
    <n v="12"/>
    <n v="88"/>
    <n v="0.13636363636363635"/>
    <s v="Active"/>
    <x v="1"/>
    <n v="0"/>
    <n v="5"/>
    <n v="0"/>
    <s v="no 0% progess"/>
    <n v="0"/>
    <n v="1"/>
    <n v="1"/>
    <n v="0"/>
    <n v="0"/>
    <n v="0"/>
    <m/>
    <n v="0"/>
    <m/>
    <n v="3680"/>
    <s v="2026-01-31T07:02:54.4400000Z"/>
    <s v="2026-02-06T16:37:08.6030000Z"/>
    <n v="87"/>
    <m/>
    <s v="2026-01-21T09:09:47.1330000Z"/>
    <s v="2026-01-21T09:10:15.4770000Z"/>
    <s v="2026-01-26T05:54:07.7600000Z"/>
  </r>
  <r>
    <s v="T2-25_BDSDF112"/>
    <x v="8"/>
    <x v="0"/>
    <s v="Trimester 2"/>
    <x v="685"/>
    <s v="2025eb1200048@bitspilani-digital.edu.in"/>
    <s v="2025EB1200048"/>
    <x v="1"/>
    <s v="SHRESTH AGARWAL"/>
    <b v="1"/>
    <n v="15"/>
    <n v="77"/>
    <n v="0.19480519480519481"/>
    <s v="Active"/>
    <x v="1"/>
    <n v="0"/>
    <n v="5"/>
    <n v="0"/>
    <s v="no 0% progess"/>
    <n v="0"/>
    <n v="4"/>
    <n v="4"/>
    <n v="0"/>
    <n v="0"/>
    <n v="0"/>
    <m/>
    <n v="0"/>
    <m/>
    <n v="3272"/>
    <s v="2026-01-20T08:48:33.3330000Z"/>
    <s v="2026-02-06T16:37:08.6030000Z"/>
    <n v="87"/>
    <m/>
    <s v="2026-01-20T08:48:27.6130000Z"/>
    <m/>
    <m/>
  </r>
  <r>
    <s v="T2-25_BDSDF114"/>
    <x v="5"/>
    <x v="0"/>
    <s v="Trimester 2"/>
    <x v="685"/>
    <s v="2025eb1200048@bitspilani-digital.edu.in"/>
    <s v="2025EB1200048"/>
    <x v="1"/>
    <s v="SHRESTH AGARWAL"/>
    <b v="1"/>
    <n v="21"/>
    <n v="61"/>
    <n v="0.34426229508196721"/>
    <s v="Active"/>
    <x v="1"/>
    <n v="0"/>
    <n v="5"/>
    <n v="0"/>
    <s v="no 0% progess"/>
    <n v="0"/>
    <n v="0"/>
    <n v="0"/>
    <n v="0"/>
    <n v="0"/>
    <n v="0"/>
    <m/>
    <n v="0"/>
    <m/>
    <n v="2154"/>
    <s v="2026-02-03T10:45:18.8400000Z"/>
    <s v="2026-02-06T16:37:08.6030000Z"/>
    <n v="87"/>
    <m/>
    <m/>
    <s v="2026-01-20T06:50:10.4830000Z"/>
    <s v="2026-02-03T10:45:24.6000000Z"/>
  </r>
  <r>
    <s v="T2-25_BDSDF113"/>
    <x v="6"/>
    <x v="0"/>
    <s v="Trimester 2"/>
    <x v="685"/>
    <s v="2025eb1200048@bitspilani-digital.edu.in"/>
    <s v="2025EB1200048"/>
    <x v="1"/>
    <s v="SHRESTH AGARWAL"/>
    <b v="1"/>
    <n v="6"/>
    <n v="86"/>
    <n v="6.9767441860465115E-2"/>
    <s v="Active"/>
    <x v="0"/>
    <n v="0"/>
    <n v="5"/>
    <n v="0"/>
    <s v="no 0% progess"/>
    <n v="0"/>
    <n v="0"/>
    <n v="0"/>
    <n v="0"/>
    <n v="0"/>
    <n v="0"/>
    <m/>
    <n v="0"/>
    <m/>
    <n v="683"/>
    <s v="2026-02-06T13:25:32.1770000Z"/>
    <s v="2026-02-06T16:37:08.6030000Z"/>
    <n v="87"/>
    <m/>
    <m/>
    <m/>
    <m/>
  </r>
  <r>
    <s v="T2-25_BDSDF113"/>
    <x v="6"/>
    <x v="0"/>
    <s v="Trimester 2"/>
    <x v="686"/>
    <s v="2025eb1200049@bitspilani-digital.edu.in"/>
    <s v="2025EB1200049"/>
    <x v="1"/>
    <s v="VINOTH C"/>
    <b v="1"/>
    <n v="10"/>
    <n v="86"/>
    <n v="0.11627906976744186"/>
    <s v="Active"/>
    <x v="1"/>
    <n v="0"/>
    <n v="5"/>
    <n v="0"/>
    <s v="no 0% progess"/>
    <n v="0"/>
    <n v="1"/>
    <n v="1"/>
    <n v="0"/>
    <n v="0"/>
    <n v="0"/>
    <m/>
    <n v="0"/>
    <m/>
    <n v="11596"/>
    <s v="2026-02-06T16:05:17.3530000Z"/>
    <s v="2026-02-07T16:00:15.0700000Z"/>
    <n v="16"/>
    <m/>
    <s v="2026-01-24T13:20:23.7170000Z"/>
    <s v="2026-01-24T13:20:47.3630000Z"/>
    <s v="2026-01-24T13:20:47.3500000Z"/>
  </r>
  <r>
    <s v="T2-25_BDSDF114"/>
    <x v="5"/>
    <x v="0"/>
    <s v="Trimester 2"/>
    <x v="686"/>
    <s v="2025eb1200049@bitspilani-digital.edu.in"/>
    <s v="2025EB1200049"/>
    <x v="1"/>
    <s v="VINOTH C"/>
    <b v="1"/>
    <n v="11"/>
    <n v="61"/>
    <n v="0.18032786885245902"/>
    <s v="Active"/>
    <x v="1"/>
    <n v="0"/>
    <n v="5"/>
    <n v="0"/>
    <s v="no 0% progess"/>
    <n v="0"/>
    <n v="0"/>
    <n v="0"/>
    <n v="0"/>
    <n v="0"/>
    <n v="0"/>
    <m/>
    <n v="0"/>
    <m/>
    <n v="7731"/>
    <s v="2026-02-07T14:13:08.4400000Z"/>
    <s v="2026-02-07T16:00:15.0700000Z"/>
    <n v="16"/>
    <m/>
    <m/>
    <s v="2026-01-24T16:50:40.5430000Z"/>
    <s v="2026-01-24T16:50:40.5500000Z"/>
  </r>
  <r>
    <s v="T2-25_BDSDF112"/>
    <x v="8"/>
    <x v="0"/>
    <s v="Trimester 2"/>
    <x v="686"/>
    <s v="2025eb1200049@bitspilani-digital.edu.in"/>
    <s v="2025EB1200049"/>
    <x v="1"/>
    <s v="VINOTH C"/>
    <b v="1"/>
    <n v="8"/>
    <n v="77"/>
    <n v="0.1038961038961039"/>
    <s v="Active"/>
    <x v="1"/>
    <n v="0"/>
    <n v="5"/>
    <n v="0"/>
    <s v="no 0% progess"/>
    <n v="0"/>
    <n v="0"/>
    <n v="0"/>
    <n v="0"/>
    <n v="0"/>
    <n v="0"/>
    <m/>
    <n v="0"/>
    <m/>
    <n v="5126"/>
    <s v="2026-02-07T13:50:41.6600000Z"/>
    <s v="2026-02-07T16:00:15.0700000Z"/>
    <n v="16"/>
    <m/>
    <m/>
    <m/>
    <m/>
  </r>
  <r>
    <s v="T2-25_BDSDF108"/>
    <x v="4"/>
    <x v="0"/>
    <s v="Trimester 2"/>
    <x v="686"/>
    <s v="2025eb1200049@bitspilani-digital.edu.in"/>
    <s v="2025EB1200049"/>
    <x v="1"/>
    <s v="VINOTH C"/>
    <b v="1"/>
    <n v="3"/>
    <n v="88"/>
    <n v="3.4090909090909088E-2"/>
    <s v="Active"/>
    <x v="0"/>
    <n v="0"/>
    <n v="5"/>
    <n v="0"/>
    <s v="no 0% progess"/>
    <n v="0"/>
    <n v="0"/>
    <n v="0"/>
    <n v="0"/>
    <n v="0"/>
    <n v="0"/>
    <m/>
    <n v="0"/>
    <m/>
    <n v="133"/>
    <s v="2026-02-06T15:38:55.5130000Z"/>
    <s v="2026-02-07T16:00:15.0700000Z"/>
    <n v="16"/>
    <m/>
    <m/>
    <s v="2026-02-06T15:38:18.7670000Z"/>
    <s v="2026-02-06T15:38:18.7670000Z"/>
  </r>
  <r>
    <s v="T2-25_BDSDF101"/>
    <x v="7"/>
    <x v="0"/>
    <s v="Trimester 2"/>
    <x v="686"/>
    <s v="2025eb1200049@bitspilani-digital.edu.in"/>
    <s v="2025EB1200049"/>
    <x v="1"/>
    <s v="VINOTH C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2618"/>
    <s v="2026-02-07T18:06:10.5630000Z"/>
    <s v="2026-02-07T16:00:15.0700000Z"/>
    <n v="16"/>
    <m/>
    <m/>
    <m/>
    <m/>
  </r>
  <r>
    <s v="T2-25_BDSDF101"/>
    <x v="7"/>
    <x v="0"/>
    <s v="Trimester 2"/>
    <x v="687"/>
    <s v="2025eb1200050@bitspilani-digital.edu.in"/>
    <s v="2025EB1200050"/>
    <x v="1"/>
    <s v="PARTHA PRATIM KAR"/>
    <b v="1"/>
    <n v="11"/>
    <n v="41"/>
    <n v="0.26829268292682928"/>
    <s v="Active"/>
    <x v="1"/>
    <n v="0"/>
    <n v="5"/>
    <n v="0"/>
    <s v="no 0% progess"/>
    <n v="0"/>
    <n v="1"/>
    <n v="1"/>
    <n v="0"/>
    <n v="0"/>
    <n v="0"/>
    <m/>
    <n v="0"/>
    <m/>
    <n v="2944"/>
    <s v="2026-02-05T11:48:23.1300000Z"/>
    <s v="2026-02-08T20:18:23.2630000Z"/>
    <n v="23"/>
    <m/>
    <s v="2026-01-24T10:15:03.7970000Z"/>
    <s v="2026-01-24T09:35:38.3900000Z"/>
    <s v="2026-01-24T09:58:51.7870000Z"/>
  </r>
  <r>
    <s v="T2-25_BDSDF108"/>
    <x v="4"/>
    <x v="0"/>
    <s v="Trimester 2"/>
    <x v="687"/>
    <s v="2025eb1200050@bitspilani-digital.edu.in"/>
    <s v="2025EB1200050"/>
    <x v="1"/>
    <s v="PARTHA PRATIM KAR"/>
    <b v="1"/>
    <n v="15"/>
    <n v="88"/>
    <n v="0.17045454545454544"/>
    <s v="Active"/>
    <x v="1"/>
    <n v="0"/>
    <n v="5"/>
    <n v="0"/>
    <s v="no 0% progess"/>
    <n v="0"/>
    <n v="0"/>
    <n v="0"/>
    <n v="0"/>
    <n v="0"/>
    <n v="0"/>
    <m/>
    <n v="0"/>
    <m/>
    <n v="3398"/>
    <s v="2026-02-08T17:50:31.4500000Z"/>
    <s v="2026-02-08T20:18:23.2630000Z"/>
    <n v="23"/>
    <m/>
    <m/>
    <s v="2026-01-22T23:10:09.5400000Z"/>
    <s v="2026-02-07T14:28:57.1330000Z"/>
  </r>
  <r>
    <s v="T2-25_BDSDF112"/>
    <x v="8"/>
    <x v="0"/>
    <s v="Trimester 2"/>
    <x v="687"/>
    <s v="2025eb1200050@bitspilani-digital.edu.in"/>
    <s v="2025EB1200050"/>
    <x v="1"/>
    <s v="PARTHA PRATIM KAR"/>
    <b v="1"/>
    <n v="23"/>
    <n v="77"/>
    <n v="0.29870129870129869"/>
    <s v="Active"/>
    <x v="1"/>
    <n v="0"/>
    <n v="5"/>
    <n v="0"/>
    <s v="no 0% progess"/>
    <n v="0"/>
    <n v="9"/>
    <n v="10"/>
    <n v="0"/>
    <n v="0"/>
    <n v="0"/>
    <m/>
    <n v="0"/>
    <m/>
    <n v="7201"/>
    <s v="2026-01-24T12:04:03.2070000Z"/>
    <s v="2026-02-08T20:18:23.2630000Z"/>
    <n v="23"/>
    <m/>
    <s v="2026-01-24T12:03:54.4970000Z"/>
    <m/>
    <m/>
  </r>
  <r>
    <s v="T2-25_BDSDF114"/>
    <x v="5"/>
    <x v="0"/>
    <s v="Trimester 2"/>
    <x v="687"/>
    <s v="2025eb1200050@bitspilani-digital.edu.in"/>
    <s v="2025EB1200050"/>
    <x v="1"/>
    <s v="PARTHA PRATIM KAR"/>
    <b v="1"/>
    <n v="12"/>
    <n v="61"/>
    <n v="0.19672131147540983"/>
    <s v="Active"/>
    <x v="1"/>
    <n v="0"/>
    <n v="5"/>
    <n v="0"/>
    <s v="no 0% progess"/>
    <n v="0"/>
    <n v="0"/>
    <n v="0"/>
    <n v="0"/>
    <n v="0"/>
    <n v="0"/>
    <m/>
    <n v="0"/>
    <m/>
    <n v="1883"/>
    <s v="2026-01-24T12:22:23.9100000Z"/>
    <s v="2026-02-08T20:18:23.2630000Z"/>
    <n v="23"/>
    <m/>
    <m/>
    <s v="2026-01-24T12:23:17.7770000Z"/>
    <s v="2026-01-24T12:23:17.7870000Z"/>
  </r>
  <r>
    <s v="T2-25_BDSDF113"/>
    <x v="6"/>
    <x v="0"/>
    <s v="Trimester 2"/>
    <x v="687"/>
    <s v="2025eb1200050@bitspilani-digital.edu.in"/>
    <s v="2025EB1200050"/>
    <x v="1"/>
    <s v="PARTHA PRATIM KAR"/>
    <b v="1"/>
    <n v="88"/>
    <n v="86"/>
    <n v="1.0232558139534884"/>
    <s v="Active"/>
    <x v="1"/>
    <n v="0"/>
    <n v="5"/>
    <n v="0"/>
    <s v="no 0% progess"/>
    <n v="0"/>
    <n v="27"/>
    <n v="49"/>
    <n v="0"/>
    <n v="0"/>
    <n v="0"/>
    <m/>
    <n v="0"/>
    <m/>
    <n v="56480"/>
    <s v="2026-02-08T17:50:03.2730000Z"/>
    <s v="2026-02-08T20:18:23.2630000Z"/>
    <n v="23"/>
    <m/>
    <s v="2026-02-08T16:37:34.4930000Z"/>
    <s v="2026-02-08T16:01:54.0200000Z"/>
    <s v="2026-02-08T16:19:01.9070000Z"/>
  </r>
  <r>
    <s v="T2-25_BDSDF113"/>
    <x v="6"/>
    <x v="0"/>
    <s v="Trimester 2"/>
    <x v="688"/>
    <s v="2025eb1200051@bitspilani-digital.edu.in"/>
    <s v="2025EB1200051"/>
    <x v="1"/>
    <s v="KEVIN JOHN SINGH"/>
    <b v="1"/>
    <n v="24"/>
    <n v="86"/>
    <n v="0.27906976744186046"/>
    <s v="Active"/>
    <x v="1"/>
    <n v="0"/>
    <n v="5"/>
    <n v="0"/>
    <s v="no 0% progess"/>
    <n v="0"/>
    <n v="7"/>
    <n v="11"/>
    <n v="0"/>
    <n v="0"/>
    <n v="0"/>
    <m/>
    <n v="0"/>
    <m/>
    <n v="30028"/>
    <s v="2026-02-08T12:13:18.7370000Z"/>
    <s v="2026-02-08T11:36:16.0270000Z"/>
    <n v="12"/>
    <m/>
    <s v="2026-02-08T11:54:06.1830000Z"/>
    <s v="2026-01-28T13:32:28.0800000Z"/>
    <s v="2026-01-28T13:32:28.0900000Z"/>
  </r>
  <r>
    <s v="T2-25_BDSDF114"/>
    <x v="5"/>
    <x v="0"/>
    <s v="Trimester 2"/>
    <x v="688"/>
    <s v="2025eb1200051@bitspilani-digital.edu.in"/>
    <s v="2025EB1200051"/>
    <x v="1"/>
    <s v="KEVIN JOHN SINGH"/>
    <b v="1"/>
    <n v="28"/>
    <n v="61"/>
    <n v="0.45901639344262296"/>
    <s v="Active"/>
    <x v="1"/>
    <n v="0"/>
    <n v="5"/>
    <n v="0"/>
    <s v="no 0% progess"/>
    <n v="0"/>
    <n v="14"/>
    <n v="21"/>
    <n v="0"/>
    <n v="0"/>
    <n v="0"/>
    <m/>
    <n v="0"/>
    <m/>
    <n v="13636"/>
    <s v="2026-02-08T11:45:57.0870000Z"/>
    <s v="2026-02-08T11:36:16.0270000Z"/>
    <n v="12"/>
    <m/>
    <s v="2026-02-08T11:45:50.2130000Z"/>
    <s v="2026-02-05T16:00:50.6500000Z"/>
    <s v="2026-02-05T16:00:50.6470000Z"/>
  </r>
  <r>
    <s v="T2-25_BDSDF112"/>
    <x v="8"/>
    <x v="0"/>
    <s v="Trimester 2"/>
    <x v="688"/>
    <s v="2025eb1200051@bitspilani-digital.edu.in"/>
    <s v="2025EB1200051"/>
    <x v="1"/>
    <s v="KEVIN JOHN SINGH"/>
    <b v="1"/>
    <n v="3"/>
    <n v="77"/>
    <n v="3.896103896103896E-2"/>
    <s v="Active"/>
    <x v="0"/>
    <n v="0"/>
    <n v="5"/>
    <n v="0"/>
    <s v="no 0% progess"/>
    <n v="0"/>
    <n v="1"/>
    <n v="1"/>
    <n v="0"/>
    <n v="0"/>
    <n v="0"/>
    <m/>
    <n v="0"/>
    <m/>
    <n v="3306"/>
    <s v="2026-02-08T12:12:04.1500000Z"/>
    <s v="2026-02-08T11:36:16.0270000Z"/>
    <n v="12"/>
    <m/>
    <s v="2026-02-08T12:11:59.9530000Z"/>
    <m/>
    <m/>
  </r>
  <r>
    <s v="T2-25_BDSDF108"/>
    <x v="4"/>
    <x v="0"/>
    <s v="Trimester 2"/>
    <x v="688"/>
    <s v="2025eb1200051@bitspilani-digital.edu.in"/>
    <s v="2025EB1200051"/>
    <x v="1"/>
    <s v="KEVIN JOHN SINGH"/>
    <b v="1"/>
    <n v="2"/>
    <n v="88"/>
    <n v="2.2727272727272728E-2"/>
    <s v="Active"/>
    <x v="0"/>
    <n v="0"/>
    <n v="5"/>
    <n v="0"/>
    <s v="no 0% progess"/>
    <n v="0"/>
    <n v="1"/>
    <n v="1"/>
    <n v="0"/>
    <n v="0"/>
    <n v="0"/>
    <m/>
    <n v="0"/>
    <m/>
    <n v="4132"/>
    <s v="2026-02-08T12:02:50.8200000Z"/>
    <s v="2026-02-08T11:36:16.0270000Z"/>
    <n v="12"/>
    <m/>
    <s v="2026-02-08T12:02:46.4400000Z"/>
    <m/>
    <m/>
  </r>
  <r>
    <s v="T2-25_BDSDF101"/>
    <x v="7"/>
    <x v="0"/>
    <s v="Trimester 2"/>
    <x v="688"/>
    <s v="2025eb1200051@bitspilani-digital.edu.in"/>
    <s v="2025EB1200051"/>
    <x v="1"/>
    <s v="KEVIN JOHN SINGH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12"/>
    <s v="2026-02-03T17:21:40.1200000Z"/>
    <s v="2026-02-08T11:36:16.0270000Z"/>
    <n v="12"/>
    <m/>
    <m/>
    <m/>
    <m/>
  </r>
  <r>
    <s v="T2-25_BDSDF101"/>
    <x v="7"/>
    <x v="0"/>
    <s v="Trimester 2"/>
    <x v="689"/>
    <s v="2025eb1200052@bitspilani-digital.edu.in"/>
    <s v="2025EB1200052"/>
    <x v="1"/>
    <s v="R K CHANDRA SEKHAR CH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1-24T15:30:33.0270000Z"/>
    <s v="2026-01-24T14:16:17.1130000Z"/>
    <n v="4"/>
    <m/>
    <m/>
    <m/>
    <m/>
  </r>
  <r>
    <s v="T2-25_BDSDF108"/>
    <x v="4"/>
    <x v="0"/>
    <s v="Trimester 2"/>
    <x v="689"/>
    <s v="2025eb1200052@bitspilani-digital.edu.in"/>
    <s v="2025EB1200052"/>
    <x v="1"/>
    <s v="R K CHANDRA SEKHAR CH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4T14:16:17.1130000Z"/>
    <n v="4"/>
    <m/>
    <m/>
    <m/>
    <m/>
  </r>
  <r>
    <s v="T2-25_BDSDF112"/>
    <x v="8"/>
    <x v="0"/>
    <s v="Trimester 2"/>
    <x v="689"/>
    <s v="2025eb1200052@bitspilani-digital.edu.in"/>
    <s v="2025EB1200052"/>
    <x v="1"/>
    <s v="R K CHANDRA SEKHAR CH"/>
    <b v="1"/>
    <n v="4"/>
    <n v="77"/>
    <n v="5.1948051948051951E-2"/>
    <s v="Active"/>
    <x v="0"/>
    <n v="0"/>
    <n v="5"/>
    <n v="0"/>
    <s v="no 0% progess"/>
    <n v="0"/>
    <n v="0"/>
    <n v="0"/>
    <n v="0"/>
    <n v="0"/>
    <n v="0"/>
    <m/>
    <n v="0"/>
    <m/>
    <n v="3428"/>
    <s v="2026-01-24T14:02:42.3770000Z"/>
    <s v="2026-01-24T14:16:17.1130000Z"/>
    <n v="4"/>
    <m/>
    <m/>
    <m/>
    <m/>
  </r>
  <r>
    <s v="T2-25_BDSDF114"/>
    <x v="5"/>
    <x v="0"/>
    <s v="Trimester 2"/>
    <x v="689"/>
    <s v="2025eb1200052@bitspilani-digital.edu.in"/>
    <s v="2025EB1200052"/>
    <x v="1"/>
    <s v="R K CHANDRA SEKHAR CH"/>
    <b v="1"/>
    <n v="13"/>
    <n v="61"/>
    <n v="0.21311475409836064"/>
    <s v="Active"/>
    <x v="1"/>
    <n v="0"/>
    <n v="5"/>
    <n v="0"/>
    <s v="no 0% progess"/>
    <n v="0"/>
    <n v="1"/>
    <n v="1"/>
    <n v="0"/>
    <n v="0"/>
    <n v="0"/>
    <m/>
    <n v="0"/>
    <m/>
    <n v="2190"/>
    <s v="2026-01-24T14:16:17.7930000Z"/>
    <s v="2026-01-24T14:16:17.1130000Z"/>
    <n v="4"/>
    <m/>
    <s v="2026-01-24T12:38:26.4070000Z"/>
    <s v="2026-01-24T12:38:39.6730000Z"/>
    <s v="2026-01-24T12:38:39.6830000Z"/>
  </r>
  <r>
    <s v="T2-25_BDSDF113"/>
    <x v="6"/>
    <x v="0"/>
    <s v="Trimester 2"/>
    <x v="689"/>
    <s v="2025eb1200052@bitspilani-digital.edu.in"/>
    <s v="2025EB1200052"/>
    <x v="1"/>
    <s v="R K CHANDRA SEKHAR CH"/>
    <b v="1"/>
    <n v="12"/>
    <n v="86"/>
    <n v="0.13953488372093023"/>
    <s v="Active"/>
    <x v="1"/>
    <n v="0"/>
    <n v="5"/>
    <n v="0"/>
    <s v="no 0% progess"/>
    <n v="0"/>
    <n v="3"/>
    <n v="6"/>
    <n v="0"/>
    <n v="0"/>
    <n v="0"/>
    <m/>
    <n v="0"/>
    <m/>
    <n v="1120"/>
    <s v="2026-01-24T12:04:52.5530000Z"/>
    <s v="2026-01-24T14:16:17.1130000Z"/>
    <n v="4"/>
    <m/>
    <s v="2026-01-24T12:03:06.2970000Z"/>
    <s v="2026-01-24T12:04:30.6070000Z"/>
    <s v="2026-01-24T12:04:30.5900000Z"/>
  </r>
  <r>
    <s v="T2-25_BDSDF113"/>
    <x v="6"/>
    <x v="0"/>
    <s v="Trimester 2"/>
    <x v="690"/>
    <s v="2025eb1200053@bitspilani-digital.edu.in"/>
    <s v="2025EB1200053"/>
    <x v="1"/>
    <s v="RISHABH NARULA"/>
    <b v="1"/>
    <n v="85"/>
    <n v="86"/>
    <n v="0.98837209302325579"/>
    <s v="Active"/>
    <x v="1"/>
    <n v="0"/>
    <n v="5"/>
    <n v="0"/>
    <s v="no 0% progess"/>
    <n v="0"/>
    <n v="27"/>
    <n v="29"/>
    <n v="0"/>
    <n v="0"/>
    <n v="1"/>
    <m/>
    <n v="0"/>
    <m/>
    <n v="99809"/>
    <s v="2026-02-09T06:59:27.3930000Z"/>
    <s v="2026-02-09T06:42:22.1470000Z"/>
    <n v="55"/>
    <m/>
    <s v="2026-02-09T06:59:16.4300000Z"/>
    <s v="2026-02-03T08:30:11.8670000Z"/>
    <s v="2026-02-03T08:30:11.8600000Z"/>
  </r>
  <r>
    <s v="T2-25_BDSDF114"/>
    <x v="5"/>
    <x v="0"/>
    <s v="Trimester 2"/>
    <x v="690"/>
    <s v="2025eb1200053@bitspilani-digital.edu.in"/>
    <s v="2025EB1200053"/>
    <x v="1"/>
    <s v="RISHABH NARULA"/>
    <b v="1"/>
    <n v="61"/>
    <n v="61"/>
    <n v="1"/>
    <s v="Active"/>
    <x v="1"/>
    <n v="0"/>
    <n v="5"/>
    <n v="0"/>
    <s v="no 0% progess"/>
    <n v="0"/>
    <n v="19"/>
    <n v="20"/>
    <n v="0"/>
    <n v="0"/>
    <n v="2"/>
    <m/>
    <n v="0"/>
    <m/>
    <n v="94131"/>
    <s v="2026-02-09T07:28:13.0330000Z"/>
    <s v="2026-02-09T06:42:22.1470000Z"/>
    <n v="55"/>
    <m/>
    <s v="2026-02-09T07:28:06.5700000Z"/>
    <s v="2026-02-05T18:35:43.2130000Z"/>
    <s v="2026-02-05T18:35:43.2100000Z"/>
  </r>
  <r>
    <s v="T2-25_BDSDF112"/>
    <x v="8"/>
    <x v="0"/>
    <s v="Trimester 2"/>
    <x v="690"/>
    <s v="2025eb1200053@bitspilani-digital.edu.in"/>
    <s v="2025EB1200053"/>
    <x v="1"/>
    <s v="RISHABH NARULA"/>
    <b v="1"/>
    <n v="43"/>
    <n v="77"/>
    <n v="0.55844155844155841"/>
    <s v="Active"/>
    <x v="1"/>
    <n v="0"/>
    <n v="5"/>
    <n v="0"/>
    <s v="no 0% progess"/>
    <n v="0"/>
    <n v="16"/>
    <n v="21"/>
    <n v="0"/>
    <n v="0"/>
    <n v="0"/>
    <m/>
    <n v="0"/>
    <m/>
    <n v="44203"/>
    <s v="2026-02-09T07:33:21.3230000Z"/>
    <s v="2026-02-09T06:42:22.1470000Z"/>
    <n v="55"/>
    <m/>
    <s v="2026-02-08T04:36:51.3370000Z"/>
    <m/>
    <m/>
  </r>
  <r>
    <s v="T2-25_BDSDF108"/>
    <x v="4"/>
    <x v="0"/>
    <s v="Trimester 2"/>
    <x v="690"/>
    <s v="2025eb1200053@bitspilani-digital.edu.in"/>
    <s v="2025EB1200053"/>
    <x v="1"/>
    <s v="RISHABH NARULA"/>
    <b v="1"/>
    <n v="89"/>
    <n v="88"/>
    <n v="1.0113636363636365"/>
    <s v="Active"/>
    <x v="1"/>
    <n v="0"/>
    <n v="5"/>
    <n v="0"/>
    <s v="no 0% progess"/>
    <n v="0"/>
    <n v="32"/>
    <n v="45"/>
    <n v="0"/>
    <n v="0"/>
    <n v="9"/>
    <m/>
    <n v="0"/>
    <m/>
    <n v="79129"/>
    <s v="2026-02-09T06:52:27.3470000Z"/>
    <s v="2026-02-09T06:42:22.1470000Z"/>
    <n v="55"/>
    <m/>
    <s v="2026-02-09T06:49:57.5330000Z"/>
    <s v="2026-02-09T06:35:31.4800000Z"/>
    <s v="2026-02-09T06:35:31.4800000Z"/>
  </r>
  <r>
    <s v="T2-25_BDSDF101"/>
    <x v="7"/>
    <x v="0"/>
    <s v="Trimester 2"/>
    <x v="690"/>
    <s v="2025eb1200053@bitspilani-digital.edu.in"/>
    <s v="2025EB1200053"/>
    <x v="1"/>
    <s v="RISHABH NARULA"/>
    <b v="1"/>
    <n v="18"/>
    <n v="41"/>
    <n v="0.43902439024390244"/>
    <s v="Active"/>
    <x v="1"/>
    <n v="0"/>
    <n v="5"/>
    <n v="0"/>
    <s v="no 0% progess"/>
    <n v="0"/>
    <n v="2"/>
    <n v="2"/>
    <n v="0"/>
    <n v="0"/>
    <n v="0"/>
    <m/>
    <n v="0"/>
    <m/>
    <n v="32904"/>
    <s v="2026-02-08T09:11:46.5730000Z"/>
    <s v="2026-02-09T06:42:22.1470000Z"/>
    <n v="55"/>
    <m/>
    <s v="2026-01-29T21:04:23.1100000Z"/>
    <s v="2026-01-29T21:25:39.1830000Z"/>
    <s v="2026-02-02T14:21:03.4230000Z"/>
  </r>
  <r>
    <s v="T2-25_BDSDF101"/>
    <x v="7"/>
    <x v="0"/>
    <s v="Trimester 2"/>
    <x v="691"/>
    <s v="2025eb1200054@bitspilani-digital.edu.in"/>
    <s v="2025EB1200054"/>
    <x v="1"/>
    <s v="JIYA CHUTTANI"/>
    <b v="1"/>
    <n v="25"/>
    <n v="41"/>
    <n v="0.6097560975609756"/>
    <s v="Active"/>
    <x v="1"/>
    <n v="0"/>
    <n v="5"/>
    <n v="0"/>
    <s v="no 0% progess"/>
    <n v="0"/>
    <n v="4"/>
    <n v="4"/>
    <n v="0"/>
    <n v="0"/>
    <n v="1"/>
    <m/>
    <n v="0"/>
    <m/>
    <n v="5149"/>
    <s v="2026-02-01T11:38:42.3870000Z"/>
    <s v="2026-02-08T17:17:15.5300000Z"/>
    <n v="37"/>
    <m/>
    <s v="2026-01-25T18:50:58.9630000Z"/>
    <s v="2026-01-25T18:43:32.0430000Z"/>
    <s v="2026-01-25T18:48:11.8800000Z"/>
  </r>
  <r>
    <s v="T2-25_BDSDF108"/>
    <x v="4"/>
    <x v="0"/>
    <s v="Trimester 2"/>
    <x v="691"/>
    <s v="2025eb1200054@bitspilani-digital.edu.in"/>
    <s v="2025EB1200054"/>
    <x v="1"/>
    <s v="JIYA CHUTTANI"/>
    <b v="1"/>
    <n v="71"/>
    <n v="88"/>
    <n v="0.80681818181818177"/>
    <s v="Active"/>
    <x v="1"/>
    <n v="0"/>
    <n v="5"/>
    <n v="0"/>
    <s v="no 0% progess"/>
    <n v="0"/>
    <n v="25"/>
    <n v="32"/>
    <n v="0"/>
    <n v="0"/>
    <n v="0"/>
    <m/>
    <n v="0"/>
    <m/>
    <n v="25050"/>
    <s v="2026-02-07T19:21:07.7200000Z"/>
    <s v="2026-02-08T17:17:15.5300000Z"/>
    <n v="37"/>
    <m/>
    <s v="2026-02-07T19:19:13.3800000Z"/>
    <s v="2026-02-06T09:39:33.0830000Z"/>
    <s v="2026-02-07T18:30:35.6300000Z"/>
  </r>
  <r>
    <s v="T2-25_BDSDF112"/>
    <x v="8"/>
    <x v="0"/>
    <s v="Trimester 2"/>
    <x v="691"/>
    <s v="2025eb1200054@bitspilani-digital.edu.in"/>
    <s v="2025EB1200054"/>
    <x v="1"/>
    <s v="JIYA CHUTTANI"/>
    <b v="1"/>
    <n v="34"/>
    <n v="77"/>
    <n v="0.44155844155844154"/>
    <s v="Active"/>
    <x v="1"/>
    <n v="0"/>
    <n v="5"/>
    <n v="0"/>
    <s v="no 0% progess"/>
    <n v="0"/>
    <n v="11"/>
    <n v="14"/>
    <n v="0"/>
    <n v="0"/>
    <n v="0"/>
    <m/>
    <n v="0"/>
    <m/>
    <n v="10376"/>
    <s v="2026-02-08T17:17:33.5930000Z"/>
    <s v="2026-02-08T17:17:15.5300000Z"/>
    <n v="37"/>
    <m/>
    <s v="2026-02-07T08:41:53.7530000Z"/>
    <m/>
    <m/>
  </r>
  <r>
    <s v="T2-25_BDSDF114"/>
    <x v="5"/>
    <x v="0"/>
    <s v="Trimester 2"/>
    <x v="691"/>
    <s v="2025eb1200054@bitspilani-digital.edu.in"/>
    <s v="2025EB1200054"/>
    <x v="1"/>
    <s v="JIYA CHUTTANI"/>
    <b v="1"/>
    <n v="58"/>
    <n v="61"/>
    <n v="0.95081967213114749"/>
    <s v="Active"/>
    <x v="1"/>
    <n v="0"/>
    <n v="5"/>
    <n v="0"/>
    <s v="no 0% progess"/>
    <n v="0"/>
    <n v="19"/>
    <n v="20"/>
    <n v="0"/>
    <n v="0"/>
    <n v="12"/>
    <m/>
    <n v="0"/>
    <m/>
    <n v="43975"/>
    <s v="2026-02-07T19:20:26.6130000Z"/>
    <s v="2026-02-08T17:17:15.5300000Z"/>
    <n v="37"/>
    <m/>
    <s v="2026-02-07T19:06:11.7900000Z"/>
    <s v="2026-02-05T13:09:24.6100000Z"/>
    <s v="2026-02-06T08:34:54.4470000Z"/>
  </r>
  <r>
    <s v="T2-25_BDSDF113"/>
    <x v="6"/>
    <x v="0"/>
    <s v="Trimester 2"/>
    <x v="691"/>
    <s v="2025eb1200054@bitspilani-digital.edu.in"/>
    <s v="2025EB1200054"/>
    <x v="1"/>
    <s v="JIYA CHUTTANI"/>
    <b v="1"/>
    <n v="89"/>
    <n v="86"/>
    <n v="1.0348837209302326"/>
    <s v="Active"/>
    <x v="1"/>
    <n v="0"/>
    <n v="5"/>
    <n v="0"/>
    <s v="no 0% progess"/>
    <n v="0"/>
    <n v="27"/>
    <n v="32"/>
    <n v="1"/>
    <n v="0"/>
    <n v="3"/>
    <s v="2026-01-21T11:34:38.2270000Z"/>
    <n v="0"/>
    <m/>
    <n v="37636"/>
    <s v="2026-02-08T17:19:21.2330000Z"/>
    <s v="2026-02-08T17:17:15.5300000Z"/>
    <n v="37"/>
    <m/>
    <s v="2026-02-07T18:50:54.3800000Z"/>
    <s v="2026-02-03T12:09:03.4470000Z"/>
    <s v="2026-02-03T12:09:03.4470000Z"/>
  </r>
  <r>
    <s v="T2-25_BDSDF113"/>
    <x v="6"/>
    <x v="0"/>
    <s v="Trimester 2"/>
    <x v="692"/>
    <s v="2025eb1200055@bitspilani-digital.edu.in"/>
    <s v="2025EB1200055"/>
    <x v="1"/>
    <s v="AGRAWAL DEV SHAILESH"/>
    <b v="1"/>
    <n v="15"/>
    <n v="86"/>
    <n v="0.1744186046511628"/>
    <s v="Active"/>
    <x v="1"/>
    <n v="0"/>
    <n v="5"/>
    <n v="0"/>
    <s v="no 0% progess"/>
    <n v="0"/>
    <n v="3"/>
    <n v="3"/>
    <n v="0"/>
    <n v="0"/>
    <n v="0"/>
    <m/>
    <n v="0"/>
    <m/>
    <n v="2567"/>
    <s v="2026-02-06T11:30:44.1830000Z"/>
    <s v="2026-02-06T11:30:23.0930000Z"/>
    <n v="14"/>
    <m/>
    <s v="2026-01-28T13:13:12.1200000Z"/>
    <s v="2026-02-06T11:30:49.3430000Z"/>
    <s v="2026-02-06T11:30:49.3470000Z"/>
  </r>
  <r>
    <s v="T2-25_BDSDF114"/>
    <x v="5"/>
    <x v="0"/>
    <s v="Trimester 2"/>
    <x v="692"/>
    <s v="2025eb1200055@bitspilani-digital.edu.in"/>
    <s v="2025EB1200055"/>
    <x v="1"/>
    <s v="AGRAWAL DEV SHAILESH"/>
    <b v="1"/>
    <n v="18"/>
    <n v="61"/>
    <n v="0.29508196721311475"/>
    <s v="Active"/>
    <x v="1"/>
    <n v="0"/>
    <n v="5"/>
    <n v="0"/>
    <s v="no 0% progess"/>
    <n v="0"/>
    <n v="4"/>
    <n v="4"/>
    <n v="0"/>
    <n v="0"/>
    <n v="0"/>
    <m/>
    <n v="0"/>
    <m/>
    <n v="4270"/>
    <s v="2026-02-03T07:26:25.2270000Z"/>
    <s v="2026-02-06T11:30:23.0930000Z"/>
    <n v="14"/>
    <m/>
    <s v="2026-01-21T09:27:09.9430000Z"/>
    <s v="2026-01-21T09:17:37.3100000Z"/>
    <s v="2026-01-21T09:17:37.3200000Z"/>
  </r>
  <r>
    <s v="T2-25_BDSDF112"/>
    <x v="8"/>
    <x v="0"/>
    <s v="Trimester 2"/>
    <x v="692"/>
    <s v="2025eb1200055@bitspilani-digital.edu.in"/>
    <s v="2025EB1200055"/>
    <x v="1"/>
    <s v="AGRAWAL DEV SHAILESH"/>
    <b v="1"/>
    <n v="18"/>
    <n v="77"/>
    <n v="0.23376623376623376"/>
    <s v="Active"/>
    <x v="1"/>
    <n v="0"/>
    <n v="5"/>
    <n v="0"/>
    <s v="no 0% progess"/>
    <n v="0"/>
    <n v="6"/>
    <n v="6"/>
    <n v="0"/>
    <n v="0"/>
    <n v="0"/>
    <m/>
    <n v="0"/>
    <m/>
    <n v="2623"/>
    <s v="2026-01-29T12:11:32.6030000Z"/>
    <s v="2026-02-06T11:30:23.0930000Z"/>
    <n v="14"/>
    <m/>
    <s v="2026-01-29T12:11:29.3530000Z"/>
    <m/>
    <m/>
  </r>
  <r>
    <s v="T2-25_BDSDF108"/>
    <x v="4"/>
    <x v="0"/>
    <s v="Trimester 2"/>
    <x v="692"/>
    <s v="2025eb1200055@bitspilani-digital.edu.in"/>
    <s v="2025EB1200055"/>
    <x v="1"/>
    <s v="AGRAWAL DEV SHAILESH"/>
    <b v="1"/>
    <n v="50"/>
    <n v="88"/>
    <n v="0.56818181818181823"/>
    <s v="Active"/>
    <x v="1"/>
    <n v="0"/>
    <n v="5"/>
    <n v="0"/>
    <s v="no 0% progess"/>
    <n v="0"/>
    <n v="19"/>
    <n v="20"/>
    <n v="0"/>
    <n v="0"/>
    <n v="0"/>
    <m/>
    <n v="0"/>
    <m/>
    <n v="13189"/>
    <s v="2026-01-29T10:04:05.6970000Z"/>
    <s v="2026-02-06T11:30:23.0930000Z"/>
    <n v="14"/>
    <m/>
    <s v="2026-01-29T10:04:02.2900000Z"/>
    <s v="2026-01-29T10:04:13.7130000Z"/>
    <s v="2026-01-29T10:04:13.7170000Z"/>
  </r>
  <r>
    <s v="T2-25_BDSDF101"/>
    <x v="7"/>
    <x v="0"/>
    <s v="Trimester 2"/>
    <x v="692"/>
    <s v="2025eb1200055@bitspilani-digital.edu.in"/>
    <s v="2025EB1200055"/>
    <x v="1"/>
    <s v="AGRAWAL DEV SHAILESH"/>
    <b v="1"/>
    <n v="26"/>
    <n v="41"/>
    <n v="0.63414634146341464"/>
    <s v="Active"/>
    <x v="1"/>
    <n v="0"/>
    <n v="5"/>
    <n v="0"/>
    <s v="no 0% progess"/>
    <n v="0"/>
    <n v="4"/>
    <n v="4"/>
    <n v="0"/>
    <n v="0"/>
    <n v="0"/>
    <m/>
    <n v="0"/>
    <m/>
    <n v="6839"/>
    <s v="2026-01-29T10:50:58.4570000Z"/>
    <s v="2026-02-06T11:30:23.0930000Z"/>
    <n v="14"/>
    <m/>
    <s v="2026-01-28T15:13:09.0100000Z"/>
    <s v="2026-01-28T14:55:41.4630000Z"/>
    <s v="2026-01-28T14:55:41.4700000Z"/>
  </r>
  <r>
    <s v="T2-25_BDSDF101"/>
    <x v="7"/>
    <x v="0"/>
    <s v="Trimester 2"/>
    <x v="693"/>
    <s v="2025eb1200056@bitspilani-digital.edu.in"/>
    <s v="2025EB1200056"/>
    <x v="1"/>
    <s v="UTKRISHT KHAJURIA"/>
    <b v="1"/>
    <n v="13"/>
    <n v="41"/>
    <n v="0.31707317073170732"/>
    <s v="Active"/>
    <x v="1"/>
    <n v="0"/>
    <n v="5"/>
    <n v="0"/>
    <s v="no 0% progess"/>
    <n v="0"/>
    <n v="1"/>
    <n v="1"/>
    <n v="1"/>
    <n v="0"/>
    <n v="0"/>
    <s v="2026-01-25T12:48:11.1930000Z"/>
    <n v="0"/>
    <m/>
    <n v="9064"/>
    <s v="2026-02-01T18:48:30.2000000Z"/>
    <s v="2026-02-09T06:13:18.7400000Z"/>
    <n v="72"/>
    <m/>
    <s v="2026-01-21T20:07:40.3870000Z"/>
    <s v="2026-01-29T20:44:35.1630000Z"/>
    <s v="2026-01-29T20:44:35.1570000Z"/>
  </r>
  <r>
    <s v="T2-25_BDSDF108"/>
    <x v="4"/>
    <x v="0"/>
    <s v="Trimester 2"/>
    <x v="693"/>
    <s v="2025eb1200056@bitspilani-digital.edu.in"/>
    <s v="2025EB1200056"/>
    <x v="1"/>
    <s v="UTKRISHT KHAJURIA"/>
    <b v="1"/>
    <n v="32"/>
    <n v="88"/>
    <n v="0.36363636363636365"/>
    <s v="Active"/>
    <x v="1"/>
    <n v="0"/>
    <n v="5"/>
    <n v="0"/>
    <s v="no 0% progess"/>
    <n v="0"/>
    <n v="7"/>
    <n v="7"/>
    <n v="0"/>
    <n v="0"/>
    <n v="4"/>
    <m/>
    <n v="0"/>
    <m/>
    <n v="79834"/>
    <s v="2026-02-06T15:41:17.2470000Z"/>
    <s v="2026-02-09T06:13:18.7400000Z"/>
    <n v="72"/>
    <m/>
    <s v="2026-02-02T21:19:33.9230000Z"/>
    <s v="2026-02-02T21:19:45.3270000Z"/>
    <s v="2026-02-02T21:19:45.3170000Z"/>
  </r>
  <r>
    <s v="T2-25_BDSDF112"/>
    <x v="8"/>
    <x v="0"/>
    <s v="Trimester 2"/>
    <x v="693"/>
    <s v="2025eb1200056@bitspilani-digital.edu.in"/>
    <s v="2025EB1200056"/>
    <x v="1"/>
    <s v="UTKRISHT KHAJURIA"/>
    <b v="1"/>
    <n v="21"/>
    <n v="77"/>
    <n v="0.27272727272727271"/>
    <s v="Active"/>
    <x v="1"/>
    <n v="0"/>
    <n v="5"/>
    <n v="0"/>
    <s v="no 0% progess"/>
    <n v="0"/>
    <n v="2"/>
    <n v="2"/>
    <n v="0"/>
    <n v="0"/>
    <n v="0"/>
    <m/>
    <n v="0"/>
    <m/>
    <n v="60184"/>
    <s v="2026-02-08T18:40:13.0530000Z"/>
    <s v="2026-02-09T06:13:18.7400000Z"/>
    <n v="72"/>
    <m/>
    <s v="2026-01-23T18:03:40.4430000Z"/>
    <m/>
    <m/>
  </r>
  <r>
    <s v="T2-25_BDSDF114"/>
    <x v="5"/>
    <x v="0"/>
    <s v="Trimester 2"/>
    <x v="693"/>
    <s v="2025eb1200056@bitspilani-digital.edu.in"/>
    <s v="2025EB1200056"/>
    <x v="1"/>
    <s v="UTKRISHT KHAJURIA"/>
    <b v="1"/>
    <n v="27"/>
    <n v="61"/>
    <n v="0.44262295081967212"/>
    <s v="Active"/>
    <x v="1"/>
    <n v="0"/>
    <n v="5"/>
    <n v="0"/>
    <s v="no 0% progess"/>
    <n v="0"/>
    <n v="4"/>
    <n v="4"/>
    <n v="0"/>
    <n v="0"/>
    <n v="15"/>
    <m/>
    <n v="0"/>
    <m/>
    <n v="128804"/>
    <s v="2026-02-07T17:15:42.8400000Z"/>
    <s v="2026-02-09T06:13:18.7400000Z"/>
    <n v="72"/>
    <m/>
    <s v="2026-02-01T21:30:13.9730000Z"/>
    <s v="2026-02-02T20:54:22.4070000Z"/>
    <s v="2026-02-06T15:59:17.3430000Z"/>
  </r>
  <r>
    <s v="T2-25_BDSDF113"/>
    <x v="6"/>
    <x v="0"/>
    <s v="Trimester 2"/>
    <x v="693"/>
    <s v="2025eb1200056@bitspilani-digital.edu.in"/>
    <s v="2025EB1200056"/>
    <x v="1"/>
    <s v="UTKRISHT KHAJURIA"/>
    <b v="1"/>
    <n v="35"/>
    <n v="86"/>
    <n v="0.40697674418604651"/>
    <s v="Active"/>
    <x v="1"/>
    <n v="0"/>
    <n v="5"/>
    <n v="0"/>
    <s v="no 0% progess"/>
    <n v="0"/>
    <n v="6"/>
    <n v="6"/>
    <n v="0"/>
    <n v="0"/>
    <n v="0"/>
    <m/>
    <n v="0"/>
    <m/>
    <n v="51615"/>
    <s v="2026-02-07T20:17:47.6500000Z"/>
    <s v="2026-02-09T06:13:18.7400000Z"/>
    <n v="72"/>
    <m/>
    <s v="2026-01-24T19:45:11.8370000Z"/>
    <s v="2026-01-24T19:54:13.2430000Z"/>
    <s v="2026-01-25T10:53:36.9970000Z"/>
  </r>
  <r>
    <s v="T2-25_BDSDF113"/>
    <x v="6"/>
    <x v="0"/>
    <s v="Trimester 2"/>
    <x v="694"/>
    <s v="2025eb1200057@bitspilani-digital.edu.in"/>
    <s v="2025EB1200057"/>
    <x v="1"/>
    <s v="VANARAJ S"/>
    <b v="1"/>
    <n v="15"/>
    <n v="86"/>
    <n v="0.1744186046511628"/>
    <s v="Active"/>
    <x v="1"/>
    <n v="0"/>
    <n v="5"/>
    <n v="0"/>
    <s v="no 0% progess"/>
    <n v="0"/>
    <n v="4"/>
    <n v="5"/>
    <n v="0"/>
    <n v="0"/>
    <n v="0"/>
    <m/>
    <n v="0"/>
    <m/>
    <n v="1002"/>
    <s v="2026-02-09T04:37:49.8900000Z"/>
    <s v="2026-02-09T04:37:49.0900000Z"/>
    <n v="27"/>
    <m/>
    <s v="2026-02-08T06:38:10.7470000Z"/>
    <s v="2026-02-08T06:32:59.6770000Z"/>
    <s v="2026-02-08T06:32:59.6770000Z"/>
  </r>
  <r>
    <s v="T2-25_BDSDF114"/>
    <x v="5"/>
    <x v="0"/>
    <s v="Trimester 2"/>
    <x v="694"/>
    <s v="2025eb1200057@bitspilani-digital.edu.in"/>
    <s v="2025EB1200057"/>
    <x v="1"/>
    <s v="VANARAJ S"/>
    <b v="1"/>
    <n v="21"/>
    <n v="61"/>
    <n v="0.34426229508196721"/>
    <s v="Active"/>
    <x v="1"/>
    <n v="0"/>
    <n v="5"/>
    <n v="0"/>
    <s v="no 0% progess"/>
    <n v="0"/>
    <n v="4"/>
    <n v="5"/>
    <n v="0"/>
    <n v="0"/>
    <n v="0"/>
    <m/>
    <n v="0"/>
    <m/>
    <n v="9778"/>
    <s v="2026-02-09T04:45:24.1700000Z"/>
    <s v="2026-02-09T04:37:49.0900000Z"/>
    <n v="27"/>
    <m/>
    <s v="2026-02-09T04:45:19.3330000Z"/>
    <s v="2026-02-09T04:45:33.7830000Z"/>
    <s v="2026-02-09T04:45:33.7730000Z"/>
  </r>
  <r>
    <s v="T2-25_BDSDF112"/>
    <x v="8"/>
    <x v="0"/>
    <s v="Trimester 2"/>
    <x v="694"/>
    <s v="2025eb1200057@bitspilani-digital.edu.in"/>
    <s v="2025EB1200057"/>
    <x v="1"/>
    <s v="VANARAJ S"/>
    <b v="1"/>
    <n v="8"/>
    <n v="77"/>
    <n v="0.1038961038961039"/>
    <s v="Active"/>
    <x v="1"/>
    <n v="0"/>
    <n v="5"/>
    <n v="0"/>
    <s v="no 0% progess"/>
    <n v="0"/>
    <n v="1"/>
    <n v="1"/>
    <n v="0"/>
    <n v="0"/>
    <n v="0"/>
    <m/>
    <n v="0"/>
    <m/>
    <n v="1706"/>
    <s v="2026-02-08T06:43:03.5100000Z"/>
    <s v="2026-02-09T04:37:49.0900000Z"/>
    <n v="27"/>
    <m/>
    <s v="2026-01-21T03:58:44.5830000Z"/>
    <m/>
    <m/>
  </r>
  <r>
    <s v="T2-25_BDSDF108"/>
    <x v="4"/>
    <x v="0"/>
    <s v="Trimester 2"/>
    <x v="694"/>
    <s v="2025eb1200057@bitspilani-digital.edu.in"/>
    <s v="2025EB1200057"/>
    <x v="1"/>
    <s v="VANARAJ S"/>
    <b v="1"/>
    <n v="6"/>
    <n v="88"/>
    <n v="6.8181818181818177E-2"/>
    <s v="Active"/>
    <x v="0"/>
    <n v="0"/>
    <n v="5"/>
    <n v="0"/>
    <s v="no 0% progess"/>
    <n v="0"/>
    <n v="1"/>
    <n v="1"/>
    <n v="0"/>
    <n v="0"/>
    <n v="0"/>
    <m/>
    <n v="0"/>
    <m/>
    <n v="131"/>
    <s v="2026-02-08T06:42:19.8900000Z"/>
    <s v="2026-02-09T04:37:49.0900000Z"/>
    <n v="27"/>
    <m/>
    <s v="2026-02-08T06:42:13.1100000Z"/>
    <s v="2026-01-19T16:48:25.6000000Z"/>
    <s v="2026-01-22T11:01:28.1800000Z"/>
  </r>
  <r>
    <s v="T2-25_BDSDF101"/>
    <x v="7"/>
    <x v="0"/>
    <s v="Trimester 2"/>
    <x v="694"/>
    <s v="2025eb1200057@bitspilani-digital.edu.in"/>
    <s v="2025EB1200057"/>
    <x v="1"/>
    <s v="VANARAJ S"/>
    <b v="1"/>
    <n v="8"/>
    <n v="41"/>
    <n v="0.1951219512195122"/>
    <s v="Active"/>
    <x v="1"/>
    <n v="0"/>
    <n v="5"/>
    <n v="0"/>
    <s v="no 0% progess"/>
    <n v="0"/>
    <n v="0"/>
    <n v="0"/>
    <n v="0"/>
    <n v="0"/>
    <n v="0"/>
    <m/>
    <n v="0"/>
    <m/>
    <n v="2300"/>
    <s v="2026-02-01T06:33:40.3230000Z"/>
    <s v="2026-02-09T04:37:49.0900000Z"/>
    <n v="27"/>
    <m/>
    <m/>
    <s v="2026-02-01T06:32:37.4630000Z"/>
    <s v="2026-02-01T06:32:37.4630000Z"/>
  </r>
  <r>
    <s v="T2-25_BDSDF101"/>
    <x v="7"/>
    <x v="0"/>
    <s v="Trimester 2"/>
    <x v="695"/>
    <s v="2025eb1200058@bitspilani-digital.edu.in"/>
    <s v="2025EB1200058"/>
    <x v="1"/>
    <s v="CHAUHAN VEDANT RAVINDRA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136"/>
    <s v="2026-02-05T06:51:51.9170000Z"/>
    <s v="2026-02-08T16:19:39.2100000Z"/>
    <n v="18"/>
    <m/>
    <m/>
    <s v="2026-01-24T09:14:26.7530000Z"/>
    <s v="2026-01-24T09:14:26.7670000Z"/>
  </r>
  <r>
    <s v="T2-25_BDSDF108"/>
    <x v="4"/>
    <x v="0"/>
    <s v="Trimester 2"/>
    <x v="695"/>
    <s v="2025eb1200058@bitspilani-digital.edu.in"/>
    <s v="2025EB1200058"/>
    <x v="1"/>
    <s v="CHAUHAN VEDANT RAVINDRA"/>
    <b v="1"/>
    <n v="30"/>
    <n v="88"/>
    <n v="0.34090909090909088"/>
    <s v="Active"/>
    <x v="1"/>
    <n v="0"/>
    <n v="5"/>
    <n v="0"/>
    <s v="no 0% progess"/>
    <n v="0"/>
    <n v="7"/>
    <n v="12"/>
    <n v="0"/>
    <n v="0"/>
    <n v="0"/>
    <m/>
    <n v="0"/>
    <m/>
    <n v="8714"/>
    <s v="2026-02-08T07:02:13.1130000Z"/>
    <s v="2026-02-08T16:19:39.2100000Z"/>
    <n v="18"/>
    <m/>
    <s v="2026-02-08T06:55:26.4570000Z"/>
    <s v="2026-02-08T07:01:40.5330000Z"/>
    <s v="2026-02-08T07:01:40.5300000Z"/>
  </r>
  <r>
    <s v="T2-25_BDSDF112"/>
    <x v="8"/>
    <x v="0"/>
    <s v="Trimester 2"/>
    <x v="695"/>
    <s v="2025eb1200058@bitspilani-digital.edu.in"/>
    <s v="2025EB1200058"/>
    <x v="1"/>
    <s v="CHAUHAN VEDANT RAVINDRA"/>
    <b v="1"/>
    <n v="3"/>
    <n v="77"/>
    <n v="3.896103896103896E-2"/>
    <s v="Active"/>
    <x v="0"/>
    <n v="0"/>
    <n v="5"/>
    <n v="0"/>
    <s v="no 0% progess"/>
    <n v="0"/>
    <n v="1"/>
    <n v="1"/>
    <n v="0"/>
    <n v="0"/>
    <n v="0"/>
    <m/>
    <n v="0"/>
    <m/>
    <n v="51"/>
    <s v="2026-02-08T11:41:00.9870000Z"/>
    <s v="2026-02-08T16:19:39.2100000Z"/>
    <n v="18"/>
    <m/>
    <s v="2026-02-08T11:40:57.4070000Z"/>
    <m/>
    <m/>
  </r>
  <r>
    <s v="T2-25_BDSDF114"/>
    <x v="5"/>
    <x v="0"/>
    <s v="Trimester 2"/>
    <x v="695"/>
    <s v="2025eb1200058@bitspilani-digital.edu.in"/>
    <s v="2025EB1200058"/>
    <x v="1"/>
    <s v="CHAUHAN VEDANT RAVINDRA"/>
    <b v="1"/>
    <n v="9"/>
    <n v="61"/>
    <n v="0.14754098360655737"/>
    <s v="Active"/>
    <x v="1"/>
    <n v="0"/>
    <n v="5"/>
    <n v="0"/>
    <s v="no 0% progess"/>
    <n v="0"/>
    <n v="1"/>
    <n v="1"/>
    <n v="0"/>
    <n v="0"/>
    <n v="0"/>
    <m/>
    <n v="0"/>
    <m/>
    <n v="8310"/>
    <s v="2026-02-08T08:57:35.1130000Z"/>
    <s v="2026-02-08T16:19:39.2100000Z"/>
    <n v="18"/>
    <m/>
    <s v="2026-02-08T08:57:30.9530000Z"/>
    <s v="2026-01-26T10:28:55.3700000Z"/>
    <s v="2026-02-07T09:33:56.9600000Z"/>
  </r>
  <r>
    <s v="T2-25_BDSDF113"/>
    <x v="6"/>
    <x v="0"/>
    <s v="Trimester 2"/>
    <x v="695"/>
    <s v="2025eb1200058@bitspilani-digital.edu.in"/>
    <s v="2025EB1200058"/>
    <x v="1"/>
    <s v="CHAUHAN VEDANT RAVINDRA"/>
    <b v="1"/>
    <n v="6"/>
    <n v="86"/>
    <n v="6.9767441860465115E-2"/>
    <s v="Active"/>
    <x v="0"/>
    <n v="0"/>
    <n v="5"/>
    <n v="0"/>
    <s v="no 0% progess"/>
    <n v="0"/>
    <n v="1"/>
    <n v="1"/>
    <n v="0"/>
    <n v="0"/>
    <n v="0"/>
    <m/>
    <n v="0"/>
    <m/>
    <n v="577"/>
    <s v="2026-02-08T08:38:12.1700000Z"/>
    <s v="2026-02-08T16:19:39.2100000Z"/>
    <n v="18"/>
    <m/>
    <s v="2026-02-08T08:38:08.8900000Z"/>
    <s v="2026-02-05T05:49:55.2270000Z"/>
    <s v="2026-02-05T05:49:55.2270000Z"/>
  </r>
  <r>
    <s v="T2-25_BDSDF113"/>
    <x v="6"/>
    <x v="0"/>
    <s v="Trimester 2"/>
    <x v="696"/>
    <s v="2025eb1200059@bitspilani-digital.edu.in"/>
    <s v="2025EB1200059"/>
    <x v="1"/>
    <s v="BEHARUZA FARHA K"/>
    <b v="1"/>
    <n v="5"/>
    <n v="86"/>
    <n v="5.8139534883720929E-2"/>
    <s v="Active"/>
    <x v="0"/>
    <n v="0"/>
    <n v="5"/>
    <n v="0"/>
    <s v="no 0% progess"/>
    <n v="0"/>
    <n v="0"/>
    <n v="0"/>
    <n v="0"/>
    <n v="0"/>
    <n v="0"/>
    <m/>
    <n v="0"/>
    <m/>
    <n v="1884"/>
    <s v="2026-01-26T14:41:09.1130000Z"/>
    <s v="2026-01-26T14:43:27.0830000Z"/>
    <n v="2"/>
    <m/>
    <m/>
    <s v="2026-01-26T14:41:34.9400000Z"/>
    <s v="2026-01-26T14:42:06.7200000Z"/>
  </r>
  <r>
    <s v="T2-25_BDSDF114"/>
    <x v="5"/>
    <x v="0"/>
    <s v="Trimester 2"/>
    <x v="696"/>
    <s v="2025eb1200059@bitspilani-digital.edu.in"/>
    <s v="2025EB1200059"/>
    <x v="1"/>
    <s v="BEHARUZA FARHA K"/>
    <b v="1"/>
    <n v="1"/>
    <n v="61"/>
    <n v="1.6393442622950821E-2"/>
    <s v="Active"/>
    <x v="0"/>
    <n v="0"/>
    <n v="5"/>
    <n v="0"/>
    <s v="no 0% progess"/>
    <n v="0"/>
    <n v="0"/>
    <n v="0"/>
    <n v="0"/>
    <n v="0"/>
    <n v="0"/>
    <m/>
    <n v="0"/>
    <m/>
    <n v="175"/>
    <s v="2026-01-26T14:43:56.1400000Z"/>
    <s v="2026-01-26T14:43:27.0830000Z"/>
    <n v="2"/>
    <m/>
    <m/>
    <s v="2026-01-26T14:44:04.4100000Z"/>
    <s v="2026-01-26T14:44:04.4200000Z"/>
  </r>
  <r>
    <s v="T2-25_BDSDF112"/>
    <x v="8"/>
    <x v="0"/>
    <s v="Trimester 2"/>
    <x v="696"/>
    <s v="2025eb1200059@bitspilani-digital.edu.in"/>
    <s v="2025EB1200059"/>
    <x v="1"/>
    <s v="BEHARUZA FARHA K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6T14:43:27.0830000Z"/>
    <n v="2"/>
    <m/>
    <m/>
    <m/>
    <m/>
  </r>
  <r>
    <s v="T2-25_BDSDF108"/>
    <x v="4"/>
    <x v="0"/>
    <s v="Trimester 2"/>
    <x v="696"/>
    <s v="2025eb1200059@bitspilani-digital.edu.in"/>
    <s v="2025EB1200059"/>
    <x v="1"/>
    <s v="BEHARUZA FARHA K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6T14:43:27.0830000Z"/>
    <n v="2"/>
    <m/>
    <m/>
    <m/>
    <m/>
  </r>
  <r>
    <s v="T2-25_BDSDF101"/>
    <x v="7"/>
    <x v="0"/>
    <s v="Trimester 2"/>
    <x v="696"/>
    <s v="2025eb1200059@bitspilani-digital.edu.in"/>
    <s v="2025EB1200059"/>
    <x v="1"/>
    <s v="BEHARUZA FARHA K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1-26T14:43:27.0830000Z"/>
    <n v="2"/>
    <m/>
    <m/>
    <m/>
    <m/>
  </r>
  <r>
    <s v="T2-25_MDSDF404"/>
    <x v="10"/>
    <x v="1"/>
    <s v="Trimester 2"/>
    <x v="697"/>
    <s v="2025em1200001@bitspilani-digital.edu.in"/>
    <s v="2025EM1200001"/>
    <x v="1"/>
    <s v="JANCY C JOSHWA"/>
    <b v="1"/>
    <n v="67"/>
    <n v="85"/>
    <n v="0.78823529411764703"/>
    <s v="Active"/>
    <x v="1"/>
    <n v="0"/>
    <n v="4"/>
    <n v="0"/>
    <s v="no 0% progess"/>
    <n v="0"/>
    <n v="11"/>
    <n v="13"/>
    <n v="0"/>
    <n v="0"/>
    <n v="9"/>
    <m/>
    <n v="0"/>
    <m/>
    <n v="56589"/>
    <s v="2026-02-08T13:05:32.3600000Z"/>
    <s v="2026-02-09T03:44:19.4430000Z"/>
    <n v="21"/>
    <m/>
    <s v="2026-02-08T08:16:30.7970000Z"/>
    <m/>
    <m/>
  </r>
  <r>
    <s v="T2-25_MDSDF403"/>
    <x v="12"/>
    <x v="1"/>
    <s v="Trimester 2"/>
    <x v="697"/>
    <s v="2025em1200001@bitspilani-digital.edu.in"/>
    <s v="2025EM1200001"/>
    <x v="1"/>
    <s v="JANCY C JOSHW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1:28:58.0570000Z"/>
    <s v="2026-02-09T03:44:19.4430000Z"/>
    <n v="21"/>
    <m/>
    <m/>
    <m/>
    <m/>
  </r>
  <r>
    <s v="T2-25_MDSDF402"/>
    <x v="11"/>
    <x v="1"/>
    <s v="Trimester 2"/>
    <x v="697"/>
    <s v="2025em1200001@bitspilani-digital.edu.in"/>
    <s v="2025EM1200001"/>
    <x v="1"/>
    <s v="JANCY C JOSHWA"/>
    <b v="1"/>
    <n v="31"/>
    <n v="36"/>
    <n v="0.86111111111111116"/>
    <s v="Active"/>
    <x v="1"/>
    <n v="0"/>
    <n v="4"/>
    <n v="0"/>
    <s v="no 0% progess"/>
    <n v="0"/>
    <n v="2"/>
    <n v="2"/>
    <n v="0"/>
    <n v="0"/>
    <n v="0"/>
    <m/>
    <n v="0"/>
    <m/>
    <n v="69960"/>
    <s v="2026-02-09T04:06:58.5730000Z"/>
    <s v="2026-02-09T03:44:19.4430000Z"/>
    <n v="21"/>
    <m/>
    <s v="2026-02-08T15:57:54.7700000Z"/>
    <s v="2026-02-09T04:25:29.5200000Z"/>
    <s v="2026-02-09T07:10:09.3300000Z"/>
  </r>
  <r>
    <s v="T2-25_MDSDF401"/>
    <x v="9"/>
    <x v="1"/>
    <s v="Trimester 2"/>
    <x v="697"/>
    <s v="2025em1200001@bitspilani-digital.edu.in"/>
    <s v="2025EM1200001"/>
    <x v="1"/>
    <s v="JANCY C JOSHWA"/>
    <b v="1"/>
    <n v="18"/>
    <n v="68"/>
    <n v="0.26470588235294118"/>
    <s v="Active"/>
    <x v="1"/>
    <n v="0"/>
    <n v="4"/>
    <n v="0"/>
    <s v="no 0% progess"/>
    <n v="0"/>
    <n v="0"/>
    <n v="0"/>
    <n v="0"/>
    <n v="1"/>
    <n v="2"/>
    <s v="2026-01-23T08:32:07.8130000Z"/>
    <n v="0"/>
    <m/>
    <n v="4775"/>
    <s v="2026-02-06T12:48:01.5130000Z"/>
    <s v="2026-02-09T03:44:19.4430000Z"/>
    <n v="21"/>
    <m/>
    <m/>
    <m/>
    <m/>
  </r>
  <r>
    <s v="T2-25_MDSDF401"/>
    <x v="9"/>
    <x v="1"/>
    <s v="Trimester 2"/>
    <x v="698"/>
    <s v="2025em1200002@bitspilani-digital.edu.in"/>
    <s v="2025EM1200002"/>
    <x v="1"/>
    <s v="OHILESWAR M N"/>
    <b v="1"/>
    <n v="28"/>
    <n v="68"/>
    <n v="0.41176470588235292"/>
    <s v="Active"/>
    <x v="1"/>
    <n v="0"/>
    <n v="4"/>
    <n v="0"/>
    <s v="no 0% progess"/>
    <n v="0"/>
    <n v="2"/>
    <n v="4"/>
    <n v="0"/>
    <n v="0"/>
    <n v="0"/>
    <m/>
    <n v="0"/>
    <m/>
    <n v="251"/>
    <s v="2026-01-30T03:20:47.4600000Z"/>
    <s v="2026-01-30T03:13:23.4530000Z"/>
    <n v="5"/>
    <m/>
    <s v="2026-01-30T03:20:38.5400000Z"/>
    <m/>
    <m/>
  </r>
  <r>
    <s v="T2-25_MDSDF402"/>
    <x v="11"/>
    <x v="1"/>
    <s v="Trimester 2"/>
    <x v="698"/>
    <s v="2025em1200002@bitspilani-digital.edu.in"/>
    <s v="2025EM1200002"/>
    <x v="1"/>
    <s v="OHILESWAR M N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1:16:22.5300000Z"/>
    <s v="2026-01-30T03:13:23.4530000Z"/>
    <n v="5"/>
    <m/>
    <m/>
    <m/>
    <m/>
  </r>
  <r>
    <s v="T2-25_MDSDF403"/>
    <x v="12"/>
    <x v="1"/>
    <s v="Trimester 2"/>
    <x v="698"/>
    <s v="2025em1200002@bitspilani-digital.edu.in"/>
    <s v="2025EM1200002"/>
    <x v="1"/>
    <s v="OHILESWAR M 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1:16:21.1630000Z"/>
    <s v="2026-01-30T03:13:23.4530000Z"/>
    <n v="5"/>
    <m/>
    <m/>
    <m/>
    <m/>
  </r>
  <r>
    <s v="T2-25_MDSDF404"/>
    <x v="10"/>
    <x v="1"/>
    <s v="Trimester 2"/>
    <x v="698"/>
    <s v="2025em1200002@bitspilani-digital.edu.in"/>
    <s v="2025EM1200002"/>
    <x v="1"/>
    <s v="OHILESWAR M N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101"/>
    <s v="2026-01-24T23:02:21.0330000Z"/>
    <s v="2026-01-30T03:13:23.4530000Z"/>
    <n v="5"/>
    <m/>
    <m/>
    <m/>
    <m/>
  </r>
  <r>
    <s v="T2-25_MDSDF404"/>
    <x v="10"/>
    <x v="1"/>
    <s v="Trimester 2"/>
    <x v="699"/>
    <s v="2025em1200003@bitspilani-digital.edu.in"/>
    <s v="2025EM1200003"/>
    <x v="1"/>
    <s v="TEJAS PRATAP LIMAYE"/>
    <b v="1"/>
    <n v="10"/>
    <n v="85"/>
    <n v="0.11764705882352941"/>
    <s v="Active"/>
    <x v="1"/>
    <n v="0"/>
    <n v="4"/>
    <n v="0"/>
    <s v="no 0% progess"/>
    <n v="0"/>
    <n v="2"/>
    <n v="2"/>
    <n v="1"/>
    <n v="0"/>
    <n v="2"/>
    <s v="2026-02-08T04:03:36.4870000Z"/>
    <n v="0"/>
    <m/>
    <n v="66"/>
    <s v="2026-02-08T04:03:51.0830000Z"/>
    <s v="2026-02-08T03:36:05.8170000Z"/>
    <n v="11"/>
    <m/>
    <s v="2026-02-08T03:54:40.4070000Z"/>
    <m/>
    <m/>
  </r>
  <r>
    <s v="T2-25_MDSDF403"/>
    <x v="12"/>
    <x v="1"/>
    <s v="Trimester 2"/>
    <x v="699"/>
    <s v="2025em1200003@bitspilani-digital.edu.in"/>
    <s v="2025EM1200003"/>
    <x v="1"/>
    <s v="TEJAS PRATAP LIMAYE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663"/>
    <s v="2026-02-03T11:08:42.9100000Z"/>
    <s v="2026-02-08T03:36:05.8170000Z"/>
    <n v="11"/>
    <m/>
    <m/>
    <s v="2026-02-01T14:31:50.8100000Z"/>
    <s v="2026-02-01T14:31:50.8070000Z"/>
  </r>
  <r>
    <s v="T2-25_MDSDF402"/>
    <x v="11"/>
    <x v="1"/>
    <s v="Trimester 2"/>
    <x v="699"/>
    <s v="2025em1200003@bitspilani-digital.edu.in"/>
    <s v="2025EM1200003"/>
    <x v="1"/>
    <s v="TEJAS PRATAP LIMAYE"/>
    <b v="1"/>
    <n v="47"/>
    <n v="36"/>
    <n v="1.3055555555555556"/>
    <s v="Active"/>
    <x v="1"/>
    <n v="0"/>
    <n v="4"/>
    <n v="0"/>
    <s v="no 0% progess"/>
    <n v="0"/>
    <n v="7"/>
    <n v="7"/>
    <n v="0"/>
    <n v="0"/>
    <n v="0"/>
    <m/>
    <n v="0"/>
    <m/>
    <n v="17431"/>
    <s v="2026-02-08T03:50:29.1000000Z"/>
    <s v="2026-02-08T03:36:05.8170000Z"/>
    <n v="11"/>
    <m/>
    <s v="2026-02-08T03:50:18.3700000Z"/>
    <s v="2026-02-03T10:59:34.7270000Z"/>
    <s v="2026-02-03T10:59:34.7270000Z"/>
  </r>
  <r>
    <s v="T2-25_MDSDF401"/>
    <x v="9"/>
    <x v="1"/>
    <s v="Trimester 2"/>
    <x v="699"/>
    <s v="2025em1200003@bitspilani-digital.edu.in"/>
    <s v="2025EM1200003"/>
    <x v="1"/>
    <s v="TEJAS PRATAP LIMAYE"/>
    <b v="1"/>
    <n v="46"/>
    <n v="68"/>
    <n v="0.67647058823529416"/>
    <s v="Active"/>
    <x v="1"/>
    <n v="0"/>
    <n v="4"/>
    <n v="0"/>
    <s v="no 0% progess"/>
    <n v="0"/>
    <n v="10"/>
    <n v="13"/>
    <n v="0"/>
    <n v="0"/>
    <n v="0"/>
    <m/>
    <n v="0"/>
    <m/>
    <n v="19934"/>
    <s v="2026-02-08T03:45:25.6500000Z"/>
    <s v="2026-02-08T03:36:05.8170000Z"/>
    <n v="11"/>
    <m/>
    <s v="2026-02-08T03:44:29.3000000Z"/>
    <m/>
    <m/>
  </r>
  <r>
    <s v="T2-25_MDSDF401"/>
    <x v="9"/>
    <x v="1"/>
    <s v="Trimester 2"/>
    <x v="700"/>
    <s v="2025em1200005@bitspilani-digital.edu.in"/>
    <s v="2025EM1200005"/>
    <x v="1"/>
    <s v="RAJANI DAS"/>
    <b v="1"/>
    <n v="67"/>
    <n v="68"/>
    <n v="0.98529411764705888"/>
    <s v="Active"/>
    <x v="1"/>
    <n v="0"/>
    <n v="4"/>
    <n v="0"/>
    <s v="no 0% progess"/>
    <n v="0"/>
    <n v="13"/>
    <n v="29"/>
    <n v="2"/>
    <n v="2"/>
    <n v="107"/>
    <s v="2026-02-04T15:29:38.2270000Z"/>
    <n v="0"/>
    <m/>
    <n v="266282"/>
    <s v="2026-02-09T07:23:08.7300000Z"/>
    <s v="2026-02-09T01:01:55.9970000Z"/>
    <n v="131"/>
    <m/>
    <s v="2026-02-08T05:33:34.5400000Z"/>
    <m/>
    <m/>
  </r>
  <r>
    <s v="T2-25_MDSDF402"/>
    <x v="11"/>
    <x v="1"/>
    <s v="Trimester 2"/>
    <x v="700"/>
    <s v="2025em1200005@bitspilani-digital.edu.in"/>
    <s v="2025EM1200005"/>
    <x v="1"/>
    <s v="RAJANI DAS"/>
    <b v="1"/>
    <n v="42"/>
    <n v="36"/>
    <n v="1.1666666666666667"/>
    <s v="Active"/>
    <x v="1"/>
    <n v="0"/>
    <n v="4"/>
    <n v="0"/>
    <s v="no 0% progess"/>
    <n v="0"/>
    <n v="5"/>
    <n v="14"/>
    <n v="4"/>
    <n v="1"/>
    <n v="30"/>
    <s v="2026-02-08T08:24:12.3730000Z"/>
    <n v="0"/>
    <m/>
    <n v="152940"/>
    <s v="2026-02-08T18:37:13.4130000Z"/>
    <s v="2026-02-09T01:01:55.9970000Z"/>
    <n v="131"/>
    <m/>
    <s v="2026-02-08T02:52:32.2270000Z"/>
    <s v="2026-02-08T15:02:26.1100000Z"/>
    <s v="2026-02-08T18:37:40.0800000Z"/>
  </r>
  <r>
    <s v="T2-25_MDSDF403"/>
    <x v="12"/>
    <x v="1"/>
    <s v="Trimester 2"/>
    <x v="700"/>
    <s v="2025em1200005@bitspilani-digital.edu.in"/>
    <s v="2025EM1200005"/>
    <x v="1"/>
    <s v="RAJANI DAS"/>
    <b v="1"/>
    <n v="29"/>
    <n v="42"/>
    <n v="0.69047619047619047"/>
    <s v="Active"/>
    <x v="1"/>
    <n v="0"/>
    <n v="4"/>
    <n v="0"/>
    <s v="no 0% progess"/>
    <n v="0"/>
    <n v="2"/>
    <n v="2"/>
    <n v="1"/>
    <n v="1"/>
    <n v="20"/>
    <s v="2026-01-27T17:22:39.1700000Z"/>
    <n v="0"/>
    <m/>
    <n v="51714"/>
    <s v="2026-02-08T15:39:39.6100000Z"/>
    <s v="2026-02-09T01:01:55.9970000Z"/>
    <n v="131"/>
    <m/>
    <s v="2026-01-28T16:12:01.2800000Z"/>
    <s v="2026-02-04T09:12:33.9770000Z"/>
    <s v="2026-02-04T09:12:33.9730000Z"/>
  </r>
  <r>
    <s v="T2-25_MDSDF404"/>
    <x v="10"/>
    <x v="1"/>
    <s v="Trimester 2"/>
    <x v="700"/>
    <s v="2025em1200005@bitspilani-digital.edu.in"/>
    <s v="2025EM1200005"/>
    <x v="1"/>
    <s v="RAJANI DAS"/>
    <b v="1"/>
    <n v="84"/>
    <n v="85"/>
    <n v="0.9882352941176471"/>
    <s v="Active"/>
    <x v="1"/>
    <n v="0"/>
    <n v="4"/>
    <n v="0"/>
    <s v="no 0% progess"/>
    <n v="0"/>
    <n v="13"/>
    <n v="29"/>
    <n v="4"/>
    <n v="2"/>
    <n v="76"/>
    <s v="2026-02-04T15:28:39.6900000Z"/>
    <n v="0"/>
    <m/>
    <n v="364339"/>
    <s v="2026-02-09T07:27:35.5570000Z"/>
    <s v="2026-02-09T01:01:55.9970000Z"/>
    <n v="131"/>
    <m/>
    <s v="2026-02-09T07:27:26.8930000Z"/>
    <m/>
    <m/>
  </r>
  <r>
    <s v="T2-25_MDSDF404"/>
    <x v="10"/>
    <x v="1"/>
    <s v="Trimester 2"/>
    <x v="701"/>
    <s v="2025em1200006@bitspilani-digital.edu.in"/>
    <s v="2025EM1200006"/>
    <x v="1"/>
    <s v="ANEES 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05:25:41.1270000Z"/>
    <s v="2026-02-08T18:36:10.4870000Z"/>
    <n v="13"/>
    <m/>
    <m/>
    <m/>
    <m/>
  </r>
  <r>
    <s v="T2-25_MDSDF403"/>
    <x v="12"/>
    <x v="1"/>
    <s v="Trimester 2"/>
    <x v="701"/>
    <s v="2025em1200006@bitspilani-digital.edu.in"/>
    <s v="2025EM1200006"/>
    <x v="1"/>
    <s v="ANEES 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3:01:35.5200000Z"/>
    <s v="2026-02-08T18:36:10.4870000Z"/>
    <n v="13"/>
    <m/>
    <m/>
    <m/>
    <m/>
  </r>
  <r>
    <s v="T2-25_MDSDF402"/>
    <x v="11"/>
    <x v="1"/>
    <s v="Trimester 2"/>
    <x v="701"/>
    <s v="2025em1200006@bitspilani-digital.edu.in"/>
    <s v="2025EM1200006"/>
    <x v="1"/>
    <s v="ANEES A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719"/>
    <s v="2026-02-01T14:52:14.7930000Z"/>
    <s v="2026-02-08T18:36:10.4870000Z"/>
    <n v="13"/>
    <m/>
    <m/>
    <s v="2026-01-19T14:23:39.8030000Z"/>
    <s v="2026-02-01T14:51:34.7530000Z"/>
  </r>
  <r>
    <s v="T2-25_MDSDF401"/>
    <x v="9"/>
    <x v="1"/>
    <s v="Trimester 2"/>
    <x v="701"/>
    <s v="2025em1200006@bitspilani-digital.edu.in"/>
    <s v="2025EM1200006"/>
    <x v="1"/>
    <s v="ANEES 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36:10.4870000Z"/>
    <n v="13"/>
    <m/>
    <m/>
    <m/>
    <m/>
  </r>
  <r>
    <s v="T2-25_MDSDF401"/>
    <x v="9"/>
    <x v="1"/>
    <s v="Trimester 2"/>
    <x v="702"/>
    <s v="2025em1200007@bitspilani-digital.edu.in"/>
    <s v="2025EM1200007"/>
    <x v="1"/>
    <s v="GAURAV KUMAR SINGH"/>
    <b v="1"/>
    <n v="59"/>
    <n v="68"/>
    <n v="0.86764705882352944"/>
    <s v="Active"/>
    <x v="1"/>
    <n v="0"/>
    <n v="4"/>
    <n v="0"/>
    <s v="no 0% progess"/>
    <n v="0"/>
    <n v="12"/>
    <n v="15"/>
    <n v="0"/>
    <n v="1"/>
    <n v="16"/>
    <s v="2026-01-20T12:15:32.1770000Z"/>
    <n v="0"/>
    <m/>
    <n v="84393"/>
    <s v="2026-02-05T05:37:04.2470000Z"/>
    <s v="2026-02-08T18:42:09.6400000Z"/>
    <n v="40"/>
    <m/>
    <s v="2026-02-05T03:06:39.2570000Z"/>
    <m/>
    <m/>
  </r>
  <r>
    <s v="T2-25_MDSDF402"/>
    <x v="11"/>
    <x v="1"/>
    <s v="Trimester 2"/>
    <x v="702"/>
    <s v="2025em1200007@bitspilani-digital.edu.in"/>
    <s v="2025EM1200007"/>
    <x v="1"/>
    <s v="GAURAV KUMAR SINGH"/>
    <b v="1"/>
    <n v="25"/>
    <n v="36"/>
    <n v="0.69444444444444442"/>
    <s v="Active"/>
    <x v="1"/>
    <n v="0"/>
    <n v="4"/>
    <n v="0"/>
    <s v="no 0% progess"/>
    <n v="0"/>
    <n v="2"/>
    <n v="2"/>
    <n v="1"/>
    <n v="0"/>
    <n v="66"/>
    <s v="2026-01-30T18:52:38.4230000Z"/>
    <n v="0"/>
    <m/>
    <n v="17703"/>
    <s v="2026-02-06T15:36:25.9830000Z"/>
    <s v="2026-02-08T18:42:09.6400000Z"/>
    <n v="40"/>
    <m/>
    <s v="2026-01-30T18:34:29.9600000Z"/>
    <s v="2026-02-05T18:18:59.3970000Z"/>
    <s v="2026-02-06T15:36:11.8730000Z"/>
  </r>
  <r>
    <s v="T2-25_MDSDF403"/>
    <x v="12"/>
    <x v="1"/>
    <s v="Trimester 2"/>
    <x v="702"/>
    <s v="2025em1200007@bitspilani-digital.edu.in"/>
    <s v="2025EM1200007"/>
    <x v="1"/>
    <s v="GAURAV KUMAR SINGH"/>
    <b v="1"/>
    <n v="15"/>
    <n v="42"/>
    <n v="0.35714285714285715"/>
    <s v="Active"/>
    <x v="1"/>
    <n v="0"/>
    <n v="4"/>
    <n v="0"/>
    <s v="no 0% progess"/>
    <n v="0"/>
    <n v="1"/>
    <n v="1"/>
    <n v="0"/>
    <n v="0"/>
    <n v="2"/>
    <m/>
    <n v="0"/>
    <m/>
    <n v="3044"/>
    <s v="2026-01-30T06:14:10.9400000Z"/>
    <s v="2026-02-08T18:42:09.6400000Z"/>
    <n v="40"/>
    <m/>
    <s v="2026-01-24T11:49:43.0700000Z"/>
    <s v="2026-01-24T11:42:02.4300000Z"/>
    <s v="2026-01-26T05:11:08.6200000Z"/>
  </r>
  <r>
    <s v="T2-25_MDSDF404"/>
    <x v="10"/>
    <x v="1"/>
    <s v="Trimester 2"/>
    <x v="702"/>
    <s v="2025em1200007@bitspilani-digital.edu.in"/>
    <s v="2025EM1200007"/>
    <x v="1"/>
    <s v="GAURAV KUMAR SINGH"/>
    <b v="1"/>
    <n v="67"/>
    <n v="85"/>
    <n v="0.78823529411764703"/>
    <s v="Active"/>
    <x v="1"/>
    <n v="0"/>
    <n v="4"/>
    <n v="0"/>
    <s v="no 0% progess"/>
    <n v="0"/>
    <n v="10"/>
    <n v="11"/>
    <n v="0"/>
    <n v="0"/>
    <n v="19"/>
    <m/>
    <n v="0"/>
    <m/>
    <n v="71068"/>
    <s v="2026-02-06T15:36:37.6130000Z"/>
    <s v="2026-02-08T18:42:09.6400000Z"/>
    <n v="40"/>
    <m/>
    <s v="2026-02-05T12:12:18.8000000Z"/>
    <m/>
    <m/>
  </r>
  <r>
    <s v="T2-25_MDSDF404"/>
    <x v="10"/>
    <x v="1"/>
    <s v="Trimester 2"/>
    <x v="703"/>
    <s v="2025em1200008@bitspilani-digital.edu.in"/>
    <s v="2025EM1200008"/>
    <x v="1"/>
    <s v="MOTUPALLI SURENDRA SAHI"/>
    <b v="1"/>
    <n v="69"/>
    <n v="85"/>
    <n v="0.81176470588235294"/>
    <s v="Active"/>
    <x v="1"/>
    <n v="0"/>
    <n v="4"/>
    <n v="0"/>
    <s v="no 0% progess"/>
    <n v="0"/>
    <n v="11"/>
    <n v="12"/>
    <n v="0"/>
    <n v="0"/>
    <n v="26"/>
    <m/>
    <n v="0"/>
    <m/>
    <n v="92492"/>
    <s v="2026-02-08T17:13:10.7800000Z"/>
    <s v="2026-02-09T04:15:44.2600000Z"/>
    <n v="48"/>
    <m/>
    <s v="2026-02-08T17:03:20.5070000Z"/>
    <m/>
    <m/>
  </r>
  <r>
    <s v="T2-25_MDSDF403"/>
    <x v="12"/>
    <x v="1"/>
    <s v="Trimester 2"/>
    <x v="703"/>
    <s v="2025em1200008@bitspilani-digital.edu.in"/>
    <s v="2025EM1200008"/>
    <x v="1"/>
    <s v="MOTUPALLI SURENDRA SAHI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8900"/>
    <s v="2026-02-01T14:47:08.4830000Z"/>
    <s v="2026-02-09T04:15:44.2600000Z"/>
    <n v="48"/>
    <m/>
    <m/>
    <s v="2026-02-01T16:50:51.3700000Z"/>
    <s v="2026-02-01T16:55:11.0870000Z"/>
  </r>
  <r>
    <s v="T2-25_MDSDF402"/>
    <x v="11"/>
    <x v="1"/>
    <s v="Trimester 2"/>
    <x v="703"/>
    <s v="2025em1200008@bitspilani-digital.edu.in"/>
    <s v="2025EM1200008"/>
    <x v="1"/>
    <s v="MOTUPALLI SURENDRA SAHI"/>
    <b v="1"/>
    <n v="36"/>
    <n v="36"/>
    <n v="1"/>
    <s v="Active"/>
    <x v="1"/>
    <n v="0"/>
    <n v="4"/>
    <n v="0"/>
    <s v="no 0% progess"/>
    <n v="0"/>
    <n v="5"/>
    <n v="5"/>
    <n v="0"/>
    <n v="0"/>
    <n v="0"/>
    <m/>
    <n v="0"/>
    <m/>
    <n v="47320"/>
    <s v="2026-02-09T04:16:20.3900000Z"/>
    <s v="2026-02-09T04:15:44.2600000Z"/>
    <n v="48"/>
    <m/>
    <s v="2026-02-08T08:10:59.3300000Z"/>
    <s v="2026-02-08T04:54:55.8100000Z"/>
    <s v="2026-02-08T05:12:18.0100000Z"/>
  </r>
  <r>
    <s v="T2-25_MDSDF401"/>
    <x v="9"/>
    <x v="1"/>
    <s v="Trimester 2"/>
    <x v="703"/>
    <s v="2025em1200008@bitspilani-digital.edu.in"/>
    <s v="2025EM1200008"/>
    <x v="1"/>
    <s v="MOTUPALLI SURENDRA SAHI"/>
    <b v="1"/>
    <n v="30"/>
    <n v="68"/>
    <n v="0.44117647058823528"/>
    <s v="Active"/>
    <x v="1"/>
    <n v="0"/>
    <n v="4"/>
    <n v="0"/>
    <s v="no 0% progess"/>
    <n v="0"/>
    <n v="6"/>
    <n v="6"/>
    <n v="0"/>
    <n v="0"/>
    <n v="15"/>
    <m/>
    <n v="0"/>
    <m/>
    <n v="38559"/>
    <s v="2026-02-09T06:49:47.1500000Z"/>
    <s v="2026-02-09T04:15:44.2600000Z"/>
    <n v="48"/>
    <m/>
    <s v="2026-02-09T06:49:42.1330000Z"/>
    <m/>
    <m/>
  </r>
  <r>
    <s v="T2-25_MDSDF401"/>
    <x v="9"/>
    <x v="1"/>
    <s v="Trimester 2"/>
    <x v="704"/>
    <s v="2025em1200009@bitspilani-digital.edu.in"/>
    <s v="2025EM1200009"/>
    <x v="1"/>
    <s v="MD. ANAS BISWAS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41334"/>
    <s v="2026-01-23T14:14:06.3670000Z"/>
    <s v="2026-01-23T14:11:53.5970000Z"/>
    <n v="3"/>
    <m/>
    <m/>
    <m/>
    <m/>
  </r>
  <r>
    <s v="T2-25_MDSDF402"/>
    <x v="11"/>
    <x v="1"/>
    <s v="Trimester 2"/>
    <x v="704"/>
    <s v="2025em1200009@bitspilani-digital.edu.in"/>
    <s v="2025EM1200009"/>
    <x v="1"/>
    <s v="MD. ANAS BISWAS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11:53.5970000Z"/>
    <n v="3"/>
    <m/>
    <m/>
    <m/>
    <m/>
  </r>
  <r>
    <s v="T2-25_MDSDF403"/>
    <x v="12"/>
    <x v="1"/>
    <s v="Trimester 2"/>
    <x v="704"/>
    <s v="2025em1200009@bitspilani-digital.edu.in"/>
    <s v="2025EM1200009"/>
    <x v="1"/>
    <s v="MD. ANAS BISWAS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11:53.5970000Z"/>
    <n v="3"/>
    <m/>
    <m/>
    <m/>
    <m/>
  </r>
  <r>
    <s v="T2-25_MDSDF404"/>
    <x v="10"/>
    <x v="1"/>
    <s v="Trimester 2"/>
    <x v="704"/>
    <s v="2025em1200009@bitspilani-digital.edu.in"/>
    <s v="2025EM1200009"/>
    <x v="1"/>
    <s v="MD. ANAS BISWAS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36055"/>
    <s v="2026-01-23T15:31:23.5300000Z"/>
    <s v="2026-01-23T14:11:53.5970000Z"/>
    <n v="3"/>
    <m/>
    <m/>
    <m/>
    <m/>
  </r>
  <r>
    <s v="T2-25_MDSDF404"/>
    <x v="10"/>
    <x v="1"/>
    <s v="Trimester 2"/>
    <x v="705"/>
    <s v="2025em1200010@bitspilani-digital.edu.in"/>
    <s v="2025EM1200010"/>
    <x v="1"/>
    <s v="KAMBLI SAURABH SANDEEP SWAPNA"/>
    <b v="1"/>
    <n v="34"/>
    <n v="85"/>
    <n v="0.4"/>
    <s v="Active"/>
    <x v="1"/>
    <n v="0"/>
    <n v="4"/>
    <n v="0"/>
    <s v="no 0% progess"/>
    <n v="0"/>
    <n v="3"/>
    <n v="4"/>
    <n v="0"/>
    <n v="0"/>
    <n v="8"/>
    <m/>
    <n v="0"/>
    <m/>
    <n v="20164"/>
    <s v="2026-02-08T08:46:46.4430000Z"/>
    <s v="2026-02-08T10:33:27.6770000Z"/>
    <n v="31"/>
    <m/>
    <s v="2026-02-06T16:12:05.7130000Z"/>
    <m/>
    <m/>
  </r>
  <r>
    <s v="T2-25_MDSDF403"/>
    <x v="12"/>
    <x v="1"/>
    <s v="Trimester 2"/>
    <x v="705"/>
    <s v="2025em1200010@bitspilani-digital.edu.in"/>
    <s v="2025EM1200010"/>
    <x v="1"/>
    <s v="KAMBLI SAURABH SANDEEP SWAPN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0:33:27.6770000Z"/>
    <n v="31"/>
    <m/>
    <m/>
    <m/>
    <m/>
  </r>
  <r>
    <s v="T2-25_MDSDF402"/>
    <x v="11"/>
    <x v="1"/>
    <s v="Trimester 2"/>
    <x v="705"/>
    <s v="2025em1200010@bitspilani-digital.edu.in"/>
    <s v="2025EM1200010"/>
    <x v="1"/>
    <s v="KAMBLI SAURABH SANDEEP SWAPNA"/>
    <b v="1"/>
    <n v="34"/>
    <n v="36"/>
    <n v="0.94444444444444442"/>
    <s v="Active"/>
    <x v="1"/>
    <n v="0"/>
    <n v="4"/>
    <n v="0"/>
    <s v="no 0% progess"/>
    <n v="0"/>
    <n v="5"/>
    <n v="5"/>
    <n v="1"/>
    <n v="0"/>
    <n v="0"/>
    <s v="2026-02-07T09:46:08.4130000Z"/>
    <n v="0"/>
    <m/>
    <n v="37294"/>
    <s v="2026-02-08T10:33:33.0600000Z"/>
    <s v="2026-02-08T10:33:27.6770000Z"/>
    <n v="31"/>
    <m/>
    <s v="2026-02-08T07:07:42.1230000Z"/>
    <s v="2026-02-07T06:29:29.8330000Z"/>
    <s v="2026-02-07T17:21:01.9600000Z"/>
  </r>
  <r>
    <s v="T2-25_MDSDF401"/>
    <x v="9"/>
    <x v="1"/>
    <s v="Trimester 2"/>
    <x v="705"/>
    <s v="2025em1200010@bitspilani-digital.edu.in"/>
    <s v="2025EM1200010"/>
    <x v="1"/>
    <s v="KAMBLI SAURABH SANDEEP SWAPNA"/>
    <b v="1"/>
    <n v="34"/>
    <n v="68"/>
    <n v="0.5"/>
    <s v="Active"/>
    <x v="1"/>
    <n v="0"/>
    <n v="4"/>
    <n v="0"/>
    <s v="no 0% progess"/>
    <n v="0"/>
    <n v="7"/>
    <n v="10"/>
    <n v="0"/>
    <n v="0"/>
    <n v="11"/>
    <m/>
    <n v="0"/>
    <m/>
    <n v="54861"/>
    <s v="2026-02-08T11:01:18.0200000Z"/>
    <s v="2026-02-08T10:33:27.6770000Z"/>
    <n v="31"/>
    <m/>
    <s v="2026-02-08T11:01:13.8300000Z"/>
    <m/>
    <m/>
  </r>
  <r>
    <s v="T2-25_MDSDF401"/>
    <x v="9"/>
    <x v="1"/>
    <s v="Trimester 2"/>
    <x v="706"/>
    <s v="2025em1200011@bitspilani-digital.edu.in"/>
    <s v="2025EM1200011"/>
    <x v="1"/>
    <s v="ANKITA SRIVASTAVA"/>
    <b v="1"/>
    <n v="38"/>
    <n v="68"/>
    <n v="0.55882352941176472"/>
    <s v="Active"/>
    <x v="1"/>
    <n v="0"/>
    <n v="4"/>
    <n v="0"/>
    <s v="no 0% progess"/>
    <n v="0"/>
    <n v="6"/>
    <n v="7"/>
    <n v="1"/>
    <n v="0"/>
    <n v="46"/>
    <s v="2026-01-30T12:39:16.6900000Z"/>
    <n v="0"/>
    <m/>
    <n v="35125"/>
    <s v="2026-02-08T08:28:52.6130000Z"/>
    <s v="2026-02-08T18:44:58.3130000Z"/>
    <n v="107"/>
    <m/>
    <s v="2026-02-08T08:26:09.5430000Z"/>
    <m/>
    <m/>
  </r>
  <r>
    <s v="T2-25_MDSDF402"/>
    <x v="11"/>
    <x v="1"/>
    <s v="Trimester 2"/>
    <x v="706"/>
    <s v="2025em1200011@bitspilani-digital.edu.in"/>
    <s v="2025EM1200011"/>
    <x v="1"/>
    <s v="ANKITA SRIVASTAVA"/>
    <b v="1"/>
    <n v="42"/>
    <n v="36"/>
    <n v="1.1666666666666667"/>
    <s v="Active"/>
    <x v="1"/>
    <n v="0"/>
    <n v="4"/>
    <n v="0"/>
    <s v="no 0% progess"/>
    <n v="0"/>
    <n v="9"/>
    <n v="13"/>
    <n v="2"/>
    <n v="0"/>
    <n v="30"/>
    <s v="2026-02-04T12:00:30.8270000Z"/>
    <n v="0"/>
    <m/>
    <n v="46734"/>
    <s v="2026-02-08T18:43:52.7570000Z"/>
    <s v="2026-02-08T18:44:58.3130000Z"/>
    <n v="107"/>
    <m/>
    <s v="2026-02-07T19:56:20.3300000Z"/>
    <s v="2026-02-04T11:17:17.9830000Z"/>
    <s v="2026-02-07T10:49:50.3230000Z"/>
  </r>
  <r>
    <s v="T2-25_MDSDF403"/>
    <x v="12"/>
    <x v="1"/>
    <s v="Trimester 2"/>
    <x v="706"/>
    <s v="2025em1200011@bitspilani-digital.edu.in"/>
    <s v="2025EM1200011"/>
    <x v="1"/>
    <s v="ANKITA SRIVASTAV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16:47:29.2370000Z"/>
    <s v="2026-02-08T18:44:58.3130000Z"/>
    <n v="107"/>
    <m/>
    <m/>
    <m/>
    <m/>
  </r>
  <r>
    <s v="T2-25_MDSDF404"/>
    <x v="10"/>
    <x v="1"/>
    <s v="Trimester 2"/>
    <x v="706"/>
    <s v="2025em1200011@bitspilani-digital.edu.in"/>
    <s v="2025EM1200011"/>
    <x v="1"/>
    <s v="ANKITA SRIVASTAVA"/>
    <b v="1"/>
    <n v="68"/>
    <n v="85"/>
    <n v="0.8"/>
    <s v="Active"/>
    <x v="1"/>
    <n v="0"/>
    <n v="4"/>
    <n v="0"/>
    <s v="no 0% progess"/>
    <n v="0"/>
    <n v="10"/>
    <n v="17"/>
    <n v="1"/>
    <n v="0"/>
    <n v="91"/>
    <s v="2026-01-28T17:43:04.8830000Z"/>
    <n v="0"/>
    <m/>
    <n v="26356"/>
    <s v="2026-02-08T18:41:32.4130000Z"/>
    <s v="2026-02-08T18:44:58.3130000Z"/>
    <n v="107"/>
    <m/>
    <s v="2026-02-08T14:54:56.2500000Z"/>
    <m/>
    <m/>
  </r>
  <r>
    <s v="T2-25_MDSDF404"/>
    <x v="10"/>
    <x v="1"/>
    <s v="Trimester 2"/>
    <x v="707"/>
    <s v="2025em1200012@bitspilani-digital.edu.in"/>
    <s v="2025EM1200012"/>
    <x v="1"/>
    <s v="AMAN ABDULLA"/>
    <b v="1"/>
    <n v="82"/>
    <n v="85"/>
    <n v="0.96470588235294119"/>
    <s v="Active"/>
    <x v="1"/>
    <n v="0"/>
    <n v="4"/>
    <n v="0"/>
    <s v="no 0% progess"/>
    <n v="0"/>
    <n v="1"/>
    <n v="1"/>
    <n v="0"/>
    <n v="0"/>
    <n v="0"/>
    <m/>
    <n v="0"/>
    <m/>
    <n v="215"/>
    <s v="2026-02-08T11:46:00.7430000Z"/>
    <s v="2026-02-08T10:49:38.3000000Z"/>
    <n v="10"/>
    <m/>
    <s v="2026-02-08T11:37:38.3330000Z"/>
    <m/>
    <m/>
  </r>
  <r>
    <s v="T2-25_MDSDF403"/>
    <x v="12"/>
    <x v="1"/>
    <s v="Trimester 2"/>
    <x v="707"/>
    <s v="2025em1200012@bitspilani-digital.edu.in"/>
    <s v="2025EM1200012"/>
    <x v="1"/>
    <s v="AMAN ABDULL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0:49:38.3000000Z"/>
    <n v="10"/>
    <m/>
    <m/>
    <m/>
    <m/>
  </r>
  <r>
    <s v="T2-25_MDSDF402"/>
    <x v="11"/>
    <x v="1"/>
    <s v="Trimester 2"/>
    <x v="707"/>
    <s v="2025em1200012@bitspilani-digital.edu.in"/>
    <s v="2025EM1200012"/>
    <x v="1"/>
    <s v="AMAN ABDULLA"/>
    <b v="1"/>
    <n v="66"/>
    <n v="36"/>
    <n v="1.8333333333333333"/>
    <s v="Active"/>
    <x v="1"/>
    <n v="0"/>
    <n v="4"/>
    <n v="0"/>
    <s v="no 0% progess"/>
    <n v="0"/>
    <n v="22"/>
    <n v="22"/>
    <n v="0"/>
    <n v="0"/>
    <n v="0"/>
    <m/>
    <n v="0"/>
    <m/>
    <n v="233"/>
    <s v="2026-02-08T12:20:39.6630000Z"/>
    <s v="2026-02-08T10:49:38.3000000Z"/>
    <n v="10"/>
    <m/>
    <s v="2026-02-08T12:19:05.4900000Z"/>
    <s v="2026-02-08T12:20:03.2430000Z"/>
    <s v="2026-02-08T12:20:07.2500000Z"/>
  </r>
  <r>
    <s v="T2-25_MDSDF401"/>
    <x v="9"/>
    <x v="1"/>
    <s v="Trimester 2"/>
    <x v="707"/>
    <s v="2025em1200012@bitspilani-digital.edu.in"/>
    <s v="2025EM1200012"/>
    <x v="1"/>
    <s v="AMAN ABDULLA"/>
    <b v="1"/>
    <n v="44"/>
    <n v="68"/>
    <n v="0.6470588235294118"/>
    <s v="Active"/>
    <x v="1"/>
    <n v="0"/>
    <n v="4"/>
    <n v="0"/>
    <s v="no 0% progess"/>
    <n v="0"/>
    <n v="6"/>
    <n v="6"/>
    <n v="0"/>
    <n v="0"/>
    <n v="7"/>
    <m/>
    <n v="0"/>
    <m/>
    <n v="1729"/>
    <s v="2026-02-08T12:22:43.5270000Z"/>
    <s v="2026-02-08T10:49:38.3000000Z"/>
    <n v="10"/>
    <m/>
    <s v="2026-02-08T11:42:07.8630000Z"/>
    <m/>
    <m/>
  </r>
  <r>
    <s v="T2-25_MDSDF401"/>
    <x v="9"/>
    <x v="1"/>
    <s v="Trimester 2"/>
    <x v="708"/>
    <s v="2025em1200013@bitspilani-digital.edu.in"/>
    <s v="2025EM1200013"/>
    <x v="1"/>
    <s v="RAJBHAR ADITYA MOHAN"/>
    <b v="1"/>
    <n v="41"/>
    <n v="68"/>
    <n v="0.6029411764705882"/>
    <s v="Active"/>
    <x v="1"/>
    <n v="0"/>
    <n v="4"/>
    <n v="0"/>
    <s v="no 0% progess"/>
    <n v="0"/>
    <n v="1"/>
    <n v="1"/>
    <n v="0"/>
    <n v="0"/>
    <n v="5"/>
    <m/>
    <n v="0"/>
    <m/>
    <n v="14322"/>
    <s v="2026-02-08T04:03:38.6470000Z"/>
    <s v="2026-02-08T14:16:52.7970000Z"/>
    <n v="19"/>
    <m/>
    <s v="2026-02-08T04:02:49.8000000Z"/>
    <m/>
    <m/>
  </r>
  <r>
    <s v="T2-25_MDSDF402"/>
    <x v="11"/>
    <x v="1"/>
    <s v="Trimester 2"/>
    <x v="708"/>
    <s v="2025em1200013@bitspilani-digital.edu.in"/>
    <s v="2025EM1200013"/>
    <x v="1"/>
    <s v="RAJBHAR ADITYA MOHAN"/>
    <b v="1"/>
    <n v="11"/>
    <n v="36"/>
    <n v="0.30555555555555558"/>
    <s v="Active"/>
    <x v="1"/>
    <n v="0"/>
    <n v="4"/>
    <n v="0"/>
    <s v="no 0% progess"/>
    <n v="0"/>
    <n v="2"/>
    <n v="2"/>
    <n v="0"/>
    <n v="0"/>
    <n v="0"/>
    <m/>
    <n v="0"/>
    <m/>
    <n v="9835"/>
    <s v="2026-02-08T04:11:37.6770000Z"/>
    <s v="2026-02-08T14:16:52.7970000Z"/>
    <n v="19"/>
    <m/>
    <s v="2026-02-08T04:10:01.2570000Z"/>
    <s v="2026-01-24T14:00:21.1670000Z"/>
    <s v="2026-01-24T14:00:21.1800000Z"/>
  </r>
  <r>
    <s v="T2-25_MDSDF403"/>
    <x v="12"/>
    <x v="1"/>
    <s v="Trimester 2"/>
    <x v="708"/>
    <s v="2025em1200013@bitspilani-digital.edu.in"/>
    <s v="2025EM1200013"/>
    <x v="1"/>
    <s v="RAJBHAR ADITYA MOHAN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406"/>
    <s v="2026-01-18T16:26:10.5200000Z"/>
    <s v="2026-02-08T14:16:52.7970000Z"/>
    <n v="19"/>
    <m/>
    <m/>
    <s v="2026-01-18T16:20:32.5130000Z"/>
    <s v="2026-01-18T16:26:16.6170000Z"/>
  </r>
  <r>
    <s v="T2-25_MDSDF404"/>
    <x v="10"/>
    <x v="1"/>
    <s v="Trimester 2"/>
    <x v="708"/>
    <s v="2025em1200013@bitspilani-digital.edu.in"/>
    <s v="2025EM1200013"/>
    <x v="1"/>
    <s v="RAJBHAR ADITYA MOHAN"/>
    <b v="1"/>
    <n v="18"/>
    <n v="85"/>
    <n v="0.21176470588235294"/>
    <s v="Active"/>
    <x v="1"/>
    <n v="0"/>
    <n v="4"/>
    <n v="0"/>
    <s v="no 0% progess"/>
    <n v="0"/>
    <n v="1"/>
    <n v="1"/>
    <n v="1"/>
    <n v="0"/>
    <n v="2"/>
    <s v="2026-02-08T04:23:47.2870000Z"/>
    <n v="0"/>
    <m/>
    <n v="5064"/>
    <s v="2026-02-08T04:25:19.9270000Z"/>
    <s v="2026-02-08T14:16:52.7970000Z"/>
    <n v="19"/>
    <m/>
    <s v="2026-02-08T04:17:28.2770000Z"/>
    <m/>
    <m/>
  </r>
  <r>
    <s v="T2-25_MDSDF404"/>
    <x v="10"/>
    <x v="1"/>
    <s v="Trimester 2"/>
    <x v="709"/>
    <s v="2025em1200014@bitspilani-digital.edu.in"/>
    <s v="2025EM1200014"/>
    <x v="1"/>
    <s v="VISWANATH J"/>
    <b v="1"/>
    <n v="72"/>
    <n v="85"/>
    <n v="0.84705882352941175"/>
    <s v="Active"/>
    <x v="1"/>
    <n v="0"/>
    <n v="4"/>
    <n v="0"/>
    <s v="no 0% progess"/>
    <n v="0"/>
    <n v="11"/>
    <n v="15"/>
    <n v="1"/>
    <n v="2"/>
    <n v="24"/>
    <s v="2026-02-02T06:23:42.9970000Z"/>
    <n v="0"/>
    <m/>
    <n v="249949"/>
    <s v="2026-02-08T20:17:14.6400000Z"/>
    <s v="2026-02-08T07:31:03.1100000Z"/>
    <n v="25"/>
    <m/>
    <s v="2026-02-08T20:16:34.5330000Z"/>
    <m/>
    <m/>
  </r>
  <r>
    <s v="T2-25_MDSDF403"/>
    <x v="12"/>
    <x v="1"/>
    <s v="Trimester 2"/>
    <x v="709"/>
    <s v="2025em1200014@bitspilani-digital.edu.in"/>
    <s v="2025EM1200014"/>
    <x v="1"/>
    <s v="VISWANATH J"/>
    <b v="1"/>
    <n v="26"/>
    <n v="42"/>
    <n v="0.61904761904761907"/>
    <s v="Active"/>
    <x v="1"/>
    <n v="0"/>
    <n v="4"/>
    <n v="0"/>
    <s v="no 0% progess"/>
    <n v="0"/>
    <n v="1"/>
    <n v="2"/>
    <n v="0"/>
    <n v="0"/>
    <n v="0"/>
    <m/>
    <n v="0"/>
    <m/>
    <n v="101641"/>
    <s v="2026-02-08T07:46:48.5670000Z"/>
    <s v="2026-02-08T07:31:03.1100000Z"/>
    <n v="25"/>
    <m/>
    <s v="2026-02-07T05:29:31.8700000Z"/>
    <s v="2026-02-07T06:55:39.1130000Z"/>
    <s v="2026-02-07T06:55:39.1100000Z"/>
  </r>
  <r>
    <s v="T2-25_MDSDF402"/>
    <x v="11"/>
    <x v="1"/>
    <s v="Trimester 2"/>
    <x v="709"/>
    <s v="2025em1200014@bitspilani-digital.edu.in"/>
    <s v="2025EM1200014"/>
    <x v="1"/>
    <s v="VISWANATH J"/>
    <b v="1"/>
    <n v="36"/>
    <n v="36"/>
    <n v="1"/>
    <s v="Active"/>
    <x v="1"/>
    <n v="0"/>
    <n v="4"/>
    <n v="0"/>
    <s v="no 0% progess"/>
    <n v="0"/>
    <n v="5"/>
    <n v="5"/>
    <n v="0"/>
    <n v="0"/>
    <n v="10"/>
    <m/>
    <n v="0"/>
    <m/>
    <n v="212521"/>
    <s v="2026-02-08T20:40:16.0600000Z"/>
    <s v="2026-02-08T07:31:03.1100000Z"/>
    <n v="25"/>
    <m/>
    <s v="2026-02-08T20:09:29.2200000Z"/>
    <s v="2026-02-06T22:27:27.3230000Z"/>
    <s v="2026-02-06T22:27:51.7300000Z"/>
  </r>
  <r>
    <s v="T2-25_MDSDF401"/>
    <x v="9"/>
    <x v="1"/>
    <s v="Trimester 2"/>
    <x v="709"/>
    <s v="2025em1200014@bitspilani-digital.edu.in"/>
    <s v="2025EM1200014"/>
    <x v="1"/>
    <s v="VISWANATH J"/>
    <b v="1"/>
    <n v="25"/>
    <n v="68"/>
    <n v="0.36764705882352944"/>
    <s v="Active"/>
    <x v="1"/>
    <n v="0"/>
    <n v="4"/>
    <n v="0"/>
    <s v="no 0% progess"/>
    <n v="0"/>
    <n v="4"/>
    <n v="6"/>
    <n v="0"/>
    <n v="0"/>
    <n v="13"/>
    <m/>
    <n v="0"/>
    <m/>
    <n v="6920"/>
    <s v="2026-02-08T20:39:12.5430000Z"/>
    <s v="2026-02-08T07:31:03.1100000Z"/>
    <n v="25"/>
    <m/>
    <s v="2026-02-08T20:39:07.4570000Z"/>
    <m/>
    <m/>
  </r>
  <r>
    <s v="T2-25_MDSDF401"/>
    <x v="9"/>
    <x v="1"/>
    <s v="Trimester 2"/>
    <x v="710"/>
    <s v="2025em1200015@bitspilani-digital.edu.in"/>
    <s v="2025EM1200015"/>
    <x v="1"/>
    <s v="DINESH P"/>
    <b v="1"/>
    <n v="21"/>
    <n v="68"/>
    <n v="0.30882352941176472"/>
    <s v="Active"/>
    <x v="1"/>
    <n v="0"/>
    <n v="4"/>
    <n v="0"/>
    <s v="no 0% progess"/>
    <n v="0"/>
    <n v="2"/>
    <n v="2"/>
    <n v="0"/>
    <n v="0"/>
    <n v="0"/>
    <m/>
    <n v="0"/>
    <m/>
    <n v="3055"/>
    <s v="2026-01-25T01:21:30.9530000Z"/>
    <s v="2026-02-09T00:34:34.2070000Z"/>
    <n v="44"/>
    <m/>
    <s v="2026-01-24T14:51:00.5100000Z"/>
    <m/>
    <m/>
  </r>
  <r>
    <s v="T2-25_MDSDF402"/>
    <x v="11"/>
    <x v="1"/>
    <s v="Trimester 2"/>
    <x v="710"/>
    <s v="2025em1200015@bitspilani-digital.edu.in"/>
    <s v="2025EM1200015"/>
    <x v="1"/>
    <s v="DINESH P"/>
    <b v="1"/>
    <n v="17"/>
    <n v="36"/>
    <n v="0.47222222222222221"/>
    <s v="Active"/>
    <x v="1"/>
    <n v="0"/>
    <n v="4"/>
    <n v="0"/>
    <s v="no 0% progess"/>
    <n v="0"/>
    <n v="2"/>
    <n v="2"/>
    <n v="0"/>
    <n v="0"/>
    <n v="0"/>
    <m/>
    <n v="0"/>
    <m/>
    <n v="5116"/>
    <s v="2026-01-27T01:10:17.0400000Z"/>
    <s v="2026-02-09T00:34:34.2070000Z"/>
    <n v="44"/>
    <m/>
    <s v="2026-01-24T08:01:55.9600000Z"/>
    <s v="2026-01-24T07:41:29.0630000Z"/>
    <s v="2026-01-24T07:41:29.0730000Z"/>
  </r>
  <r>
    <s v="T2-25_MDSDF403"/>
    <x v="12"/>
    <x v="1"/>
    <s v="Trimester 2"/>
    <x v="710"/>
    <s v="2025em1200015@bitspilani-digital.edu.in"/>
    <s v="2025EM1200015"/>
    <x v="1"/>
    <s v="DINESH P"/>
    <b v="1"/>
    <n v="12"/>
    <n v="42"/>
    <n v="0.2857142857142857"/>
    <s v="Active"/>
    <x v="1"/>
    <n v="0"/>
    <n v="4"/>
    <n v="0"/>
    <s v="no 0% progess"/>
    <n v="0"/>
    <n v="0"/>
    <n v="0"/>
    <n v="0"/>
    <n v="0"/>
    <n v="0"/>
    <m/>
    <n v="0"/>
    <m/>
    <n v="2155"/>
    <s v="2026-01-27T01:42:31.2530000Z"/>
    <s v="2026-02-09T00:34:34.2070000Z"/>
    <n v="44"/>
    <m/>
    <m/>
    <s v="2026-01-19T02:09:20.5370000Z"/>
    <s v="2026-01-27T01:58:03.8330000Z"/>
  </r>
  <r>
    <s v="T2-25_MDSDF404"/>
    <x v="10"/>
    <x v="1"/>
    <s v="Trimester 2"/>
    <x v="710"/>
    <s v="2025em1200015@bitspilani-digital.edu.in"/>
    <s v="2025EM1200015"/>
    <x v="1"/>
    <s v="DINESH P"/>
    <b v="1"/>
    <n v="26"/>
    <n v="85"/>
    <n v="0.30588235294117649"/>
    <s v="Active"/>
    <x v="1"/>
    <n v="0"/>
    <n v="4"/>
    <n v="0"/>
    <s v="no 0% progess"/>
    <n v="0"/>
    <n v="2"/>
    <n v="3"/>
    <n v="0"/>
    <n v="1"/>
    <n v="24"/>
    <s v="2026-01-23T13:22:38.7870000Z"/>
    <n v="0"/>
    <m/>
    <n v="5027"/>
    <s v="2026-02-04T00:51:03.3300000Z"/>
    <s v="2026-02-09T00:34:34.2070000Z"/>
    <n v="44"/>
    <m/>
    <s v="2026-01-23T13:20:16.1130000Z"/>
    <m/>
    <m/>
  </r>
  <r>
    <s v="T2-25_MDSDF404"/>
    <x v="10"/>
    <x v="1"/>
    <s v="Trimester 2"/>
    <x v="711"/>
    <s v="2025em1200016@bitspilani-digital.edu.in"/>
    <s v="2025EM1200016"/>
    <x v="1"/>
    <s v="ASHUTOSH RAJ"/>
    <b v="1"/>
    <n v="40"/>
    <n v="85"/>
    <n v="0.47058823529411764"/>
    <s v="Active"/>
    <x v="1"/>
    <n v="0"/>
    <n v="4"/>
    <n v="0"/>
    <s v="no 0% progess"/>
    <n v="0"/>
    <n v="6"/>
    <n v="8"/>
    <n v="1"/>
    <n v="0"/>
    <n v="5"/>
    <s v="2026-01-25T17:58:49.0470000Z"/>
    <n v="0"/>
    <m/>
    <n v="9205"/>
    <s v="2026-02-01T07:21:02.7470000Z"/>
    <s v="2026-02-08T07:34:05.8500000Z"/>
    <n v="55"/>
    <m/>
    <s v="2026-02-01T07:20:42.1200000Z"/>
    <m/>
    <m/>
  </r>
  <r>
    <s v="T2-25_MDSDF403"/>
    <x v="12"/>
    <x v="1"/>
    <s v="Trimester 2"/>
    <x v="711"/>
    <s v="2025em1200016@bitspilani-digital.edu.in"/>
    <s v="2025EM1200016"/>
    <x v="1"/>
    <s v="ASHUTOSH RAJ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74"/>
    <s v="2026-01-25T18:16:26.4570000Z"/>
    <s v="2026-02-08T07:34:05.8500000Z"/>
    <n v="55"/>
    <m/>
    <m/>
    <m/>
    <m/>
  </r>
  <r>
    <s v="T2-25_MDSDF402"/>
    <x v="11"/>
    <x v="1"/>
    <s v="Trimester 2"/>
    <x v="711"/>
    <s v="2025em1200016@bitspilani-digital.edu.in"/>
    <s v="2025EM1200016"/>
    <x v="1"/>
    <s v="ASHUTOSH RAJ"/>
    <b v="1"/>
    <n v="28"/>
    <n v="36"/>
    <n v="0.77777777777777779"/>
    <s v="Active"/>
    <x v="1"/>
    <n v="0"/>
    <n v="4"/>
    <n v="0"/>
    <s v="no 0% progess"/>
    <n v="0"/>
    <n v="3"/>
    <n v="5"/>
    <n v="0"/>
    <n v="0"/>
    <n v="0"/>
    <m/>
    <n v="0"/>
    <m/>
    <n v="20667"/>
    <s v="2026-02-04T06:51:47.0100000Z"/>
    <s v="2026-02-08T07:34:05.8500000Z"/>
    <n v="55"/>
    <m/>
    <s v="2026-02-04T06:51:33.0470000Z"/>
    <s v="2026-02-04T07:14:33.2500000Z"/>
    <s v="2026-02-04T07:14:33.2500000Z"/>
  </r>
  <r>
    <s v="T2-25_MDSDF401"/>
    <x v="9"/>
    <x v="1"/>
    <s v="Trimester 2"/>
    <x v="711"/>
    <s v="2025em1200016@bitspilani-digital.edu.in"/>
    <s v="2025EM1200016"/>
    <x v="1"/>
    <s v="ASHUTOSH RAJ"/>
    <b v="1"/>
    <n v="8"/>
    <n v="68"/>
    <n v="0.11764705882352941"/>
    <s v="Active"/>
    <x v="1"/>
    <n v="0"/>
    <n v="4"/>
    <n v="0"/>
    <s v="no 0% progess"/>
    <n v="0"/>
    <n v="0"/>
    <n v="0"/>
    <n v="0"/>
    <n v="0"/>
    <n v="0"/>
    <m/>
    <n v="0"/>
    <m/>
    <n v="915"/>
    <s v="2026-01-30T11:49:56.2300000Z"/>
    <s v="2026-02-08T07:34:05.8500000Z"/>
    <n v="55"/>
    <m/>
    <m/>
    <m/>
    <m/>
  </r>
  <r>
    <s v="T2-25_MDSDF401"/>
    <x v="9"/>
    <x v="1"/>
    <s v="Trimester 2"/>
    <x v="712"/>
    <s v="2025em1200017@bitspilani-digital.edu.in"/>
    <s v="2025EM1200017"/>
    <x v="1"/>
    <s v="YASHVEE RANJAN"/>
    <b v="1"/>
    <n v="52"/>
    <n v="68"/>
    <n v="0.76470588235294112"/>
    <s v="Active"/>
    <x v="1"/>
    <n v="0"/>
    <n v="4"/>
    <n v="0"/>
    <s v="no 0% progess"/>
    <n v="0"/>
    <n v="10"/>
    <n v="16"/>
    <n v="0"/>
    <n v="0"/>
    <n v="14"/>
    <m/>
    <n v="0"/>
    <m/>
    <n v="68723"/>
    <s v="2026-02-09T06:52:11.4900000Z"/>
    <s v="2026-02-09T07:24:13.9930000Z"/>
    <n v="104"/>
    <m/>
    <s v="2026-02-07T20:03:47.2730000Z"/>
    <m/>
    <m/>
  </r>
  <r>
    <s v="T2-25_MDSDF402"/>
    <x v="11"/>
    <x v="1"/>
    <s v="Trimester 2"/>
    <x v="712"/>
    <s v="2025em1200017@bitspilani-digital.edu.in"/>
    <s v="2025EM1200017"/>
    <x v="1"/>
    <s v="YASHVEE RANJAN"/>
    <b v="1"/>
    <n v="32"/>
    <n v="36"/>
    <n v="0.88888888888888884"/>
    <s v="Active"/>
    <x v="1"/>
    <n v="0"/>
    <n v="4"/>
    <n v="0"/>
    <s v="no 0% progess"/>
    <n v="0"/>
    <n v="5"/>
    <n v="7"/>
    <n v="1"/>
    <n v="0"/>
    <n v="3"/>
    <s v="2026-02-09T04:24:25.3970000Z"/>
    <n v="0"/>
    <m/>
    <n v="14963"/>
    <s v="2026-02-09T06:52:24.2430000Z"/>
    <s v="2026-02-09T07:24:13.9930000Z"/>
    <n v="104"/>
    <m/>
    <s v="2026-02-07T20:13:00.7970000Z"/>
    <s v="2026-02-07T20:20:04.3430000Z"/>
    <s v="2026-02-07T20:38:12.7600000Z"/>
  </r>
  <r>
    <s v="T2-25_MDSDF403"/>
    <x v="12"/>
    <x v="1"/>
    <s v="Trimester 2"/>
    <x v="712"/>
    <s v="2025em1200017@bitspilani-digital.edu.in"/>
    <s v="2025EM1200017"/>
    <x v="1"/>
    <s v="YASHVEE RANJAN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2063"/>
    <s v="2026-01-21T14:40:16.2430000Z"/>
    <s v="2026-02-09T07:24:13.9930000Z"/>
    <n v="104"/>
    <m/>
    <m/>
    <s v="2026-01-21T14:14:13.7270000Z"/>
    <s v="2026-01-21T14:40:09.0330000Z"/>
  </r>
  <r>
    <s v="T2-25_MDSDF404"/>
    <x v="10"/>
    <x v="1"/>
    <s v="Trimester 2"/>
    <x v="712"/>
    <s v="2025em1200017@bitspilani-digital.edu.in"/>
    <s v="2025EM1200017"/>
    <x v="1"/>
    <s v="YASHVEE RANJAN"/>
    <b v="1"/>
    <n v="52"/>
    <n v="85"/>
    <n v="0.61176470588235299"/>
    <s v="Active"/>
    <x v="1"/>
    <n v="0"/>
    <n v="4"/>
    <n v="0"/>
    <s v="no 0% progess"/>
    <n v="0"/>
    <n v="8"/>
    <n v="14"/>
    <n v="0"/>
    <n v="0"/>
    <n v="5"/>
    <m/>
    <n v="0"/>
    <m/>
    <n v="108471"/>
    <s v="2026-02-08T15:06:21.5730000Z"/>
    <s v="2026-02-09T07:24:13.9930000Z"/>
    <n v="104"/>
    <m/>
    <s v="2026-02-08T15:05:26.7430000Z"/>
    <m/>
    <m/>
  </r>
  <r>
    <s v="T2-25_MDSDF404"/>
    <x v="10"/>
    <x v="1"/>
    <s v="Trimester 2"/>
    <x v="713"/>
    <s v="2025em1200018@bitspilani-digital.edu.in"/>
    <s v="2025EM1200018"/>
    <x v="1"/>
    <s v="ANSARI SHOYEB SHAHIDALI"/>
    <b v="1"/>
    <n v="29"/>
    <n v="85"/>
    <n v="0.3411764705882353"/>
    <s v="Active"/>
    <x v="1"/>
    <n v="0"/>
    <n v="4"/>
    <n v="0"/>
    <s v="no 0% progess"/>
    <n v="0"/>
    <n v="4"/>
    <n v="4"/>
    <n v="0"/>
    <n v="0"/>
    <n v="0"/>
    <m/>
    <n v="0"/>
    <m/>
    <n v="13893"/>
    <s v="2026-02-08T19:39:25.3630000Z"/>
    <s v="2026-02-08T19:38:15.1100000Z"/>
    <n v="9"/>
    <m/>
    <s v="2026-02-07T08:33:40.1370000Z"/>
    <m/>
    <m/>
  </r>
  <r>
    <s v="T2-25_MDSDF403"/>
    <x v="12"/>
    <x v="1"/>
    <s v="Trimester 2"/>
    <x v="713"/>
    <s v="2025em1200018@bitspilani-digital.edu.in"/>
    <s v="2025EM1200018"/>
    <x v="1"/>
    <s v="ANSARI SHOYEB SHAHIDAL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38:15.1100000Z"/>
    <n v="9"/>
    <m/>
    <m/>
    <m/>
    <m/>
  </r>
  <r>
    <s v="T2-25_MDSDF402"/>
    <x v="11"/>
    <x v="1"/>
    <s v="Trimester 2"/>
    <x v="713"/>
    <s v="2025em1200018@bitspilani-digital.edu.in"/>
    <s v="2025EM1200018"/>
    <x v="1"/>
    <s v="ANSARI SHOYEB SHAHIDAL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38:15.1100000Z"/>
    <n v="9"/>
    <m/>
    <m/>
    <m/>
    <m/>
  </r>
  <r>
    <s v="T2-25_MDSDF401"/>
    <x v="9"/>
    <x v="1"/>
    <s v="Trimester 2"/>
    <x v="713"/>
    <s v="2025em1200018@bitspilani-digital.edu.in"/>
    <s v="2025EM1200018"/>
    <x v="1"/>
    <s v="ANSARI SHOYEB SHAHIDALI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38:15.1100000Z"/>
    <n v="9"/>
    <m/>
    <m/>
    <m/>
    <m/>
  </r>
  <r>
    <s v="T2-25_MDSDF401"/>
    <x v="9"/>
    <x v="1"/>
    <s v="Trimester 2"/>
    <x v="714"/>
    <s v="2025em1200019@bitspilani-digital.edu.in"/>
    <s v="2025EM1200019"/>
    <x v="1"/>
    <s v="SANJANA V"/>
    <b v="1"/>
    <n v="27"/>
    <n v="68"/>
    <n v="0.39705882352941174"/>
    <s v="Active"/>
    <x v="1"/>
    <n v="0"/>
    <n v="4"/>
    <n v="0"/>
    <s v="no 0% progess"/>
    <n v="0"/>
    <n v="1"/>
    <n v="2"/>
    <n v="3"/>
    <n v="1"/>
    <n v="3"/>
    <s v="2026-01-28T09:22:05.6030000Z"/>
    <n v="0"/>
    <m/>
    <n v="15857"/>
    <s v="2026-02-06T15:22:42.2870000Z"/>
    <s v="2026-02-08T23:15:33.3230000Z"/>
    <n v="69"/>
    <m/>
    <s v="2026-01-31T02:45:47.9000000Z"/>
    <m/>
    <m/>
  </r>
  <r>
    <s v="T2-25_MDSDF402"/>
    <x v="11"/>
    <x v="1"/>
    <s v="Trimester 2"/>
    <x v="714"/>
    <s v="2025em1200019@bitspilani-digital.edu.in"/>
    <s v="2025EM1200019"/>
    <x v="1"/>
    <s v="SANJANA V"/>
    <b v="1"/>
    <n v="35"/>
    <n v="36"/>
    <n v="0.97222222222222221"/>
    <s v="Active"/>
    <x v="1"/>
    <n v="0"/>
    <n v="4"/>
    <n v="0"/>
    <s v="no 0% progess"/>
    <n v="0"/>
    <n v="4"/>
    <n v="4"/>
    <n v="3"/>
    <n v="0"/>
    <n v="2"/>
    <s v="2026-02-05T00:48:27.0030000Z"/>
    <n v="0"/>
    <m/>
    <n v="65733"/>
    <s v="2026-02-09T03:09:26.2000000Z"/>
    <s v="2026-02-08T23:15:33.3230000Z"/>
    <n v="69"/>
    <m/>
    <s v="2026-02-09T03:06:42.5930000Z"/>
    <s v="2026-02-09T02:46:36.4070000Z"/>
    <s v="2026-02-09T02:46:36.4070000Z"/>
  </r>
  <r>
    <s v="T2-25_MDSDF403"/>
    <x v="12"/>
    <x v="1"/>
    <s v="Trimester 2"/>
    <x v="714"/>
    <s v="2025em1200019@bitspilani-digital.edu.in"/>
    <s v="2025EM1200019"/>
    <x v="1"/>
    <s v="SANJANA V"/>
    <b v="1"/>
    <n v="4"/>
    <n v="42"/>
    <n v="9.5238095238095233E-2"/>
    <s v="Active"/>
    <x v="0"/>
    <n v="0"/>
    <n v="4"/>
    <n v="0"/>
    <s v="no 0% progess"/>
    <n v="0"/>
    <n v="0"/>
    <n v="0"/>
    <n v="0"/>
    <n v="0"/>
    <n v="0"/>
    <m/>
    <n v="0"/>
    <m/>
    <n v="2334"/>
    <s v="2026-02-04T23:32:17.6600000Z"/>
    <s v="2026-02-08T23:15:33.3230000Z"/>
    <n v="69"/>
    <m/>
    <m/>
    <s v="2026-01-29T21:44:05.5530000Z"/>
    <s v="2026-01-29T21:44:05.5530000Z"/>
  </r>
  <r>
    <s v="T2-25_MDSDF404"/>
    <x v="10"/>
    <x v="1"/>
    <s v="Trimester 2"/>
    <x v="714"/>
    <s v="2025em1200019@bitspilani-digital.edu.in"/>
    <s v="2025EM1200019"/>
    <x v="1"/>
    <s v="SANJANA V"/>
    <b v="1"/>
    <n v="62"/>
    <n v="85"/>
    <n v="0.72941176470588232"/>
    <s v="Active"/>
    <x v="1"/>
    <n v="0"/>
    <n v="4"/>
    <n v="0"/>
    <s v="no 0% progess"/>
    <n v="0"/>
    <n v="5"/>
    <n v="6"/>
    <n v="2"/>
    <n v="4"/>
    <n v="38"/>
    <s v="2026-01-24T00:45:46.3330000Z"/>
    <n v="0"/>
    <m/>
    <n v="116632"/>
    <s v="2026-02-09T00:50:01.8430000Z"/>
    <s v="2026-02-08T23:15:33.3230000Z"/>
    <n v="69"/>
    <m/>
    <s v="2026-02-02T22:43:01.7770000Z"/>
    <m/>
    <m/>
  </r>
  <r>
    <s v="T2-25_MDSDF404"/>
    <x v="10"/>
    <x v="1"/>
    <s v="Trimester 2"/>
    <x v="715"/>
    <s v="2025em1200020@bitspilani-digital.edu.in"/>
    <s v="2025EM1200020"/>
    <x v="1"/>
    <s v="TANMAY SHARMA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5"/>
    <s v="2026-01-21T18:05:52.3470000Z"/>
    <s v="2026-01-31T13:55:59.7400000Z"/>
    <n v="2"/>
    <m/>
    <m/>
    <m/>
    <m/>
  </r>
  <r>
    <s v="T2-25_MDSDF403"/>
    <x v="12"/>
    <x v="1"/>
    <s v="Trimester 2"/>
    <x v="715"/>
    <s v="2025em1200020@bitspilani-digital.edu.in"/>
    <s v="2025EM1200020"/>
    <x v="1"/>
    <s v="TANMAY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3:55:59.7400000Z"/>
    <n v="2"/>
    <m/>
    <m/>
    <m/>
    <m/>
  </r>
  <r>
    <s v="T2-25_MDSDF402"/>
    <x v="11"/>
    <x v="1"/>
    <s v="Trimester 2"/>
    <x v="715"/>
    <s v="2025em1200020@bitspilani-digital.edu.in"/>
    <s v="2025EM1200020"/>
    <x v="1"/>
    <s v="TANMAY SHARM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3:55:59.7400000Z"/>
    <n v="2"/>
    <m/>
    <m/>
    <m/>
    <m/>
  </r>
  <r>
    <s v="T2-25_MDSDF401"/>
    <x v="9"/>
    <x v="1"/>
    <s v="Trimester 2"/>
    <x v="715"/>
    <s v="2025em1200020@bitspilani-digital.edu.in"/>
    <s v="2025EM1200020"/>
    <x v="1"/>
    <s v="TANMAY SHARMA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4620"/>
    <s v="2026-01-31T14:01:30.0700000Z"/>
    <s v="2026-01-31T13:55:59.7400000Z"/>
    <n v="2"/>
    <m/>
    <m/>
    <m/>
    <m/>
  </r>
  <r>
    <s v="T2-25_MDSDF401"/>
    <x v="9"/>
    <x v="1"/>
    <s v="Trimester 2"/>
    <x v="716"/>
    <s v="2025em1200021@bitspilani-digital.edu.in"/>
    <s v="2025EM1200021"/>
    <x v="1"/>
    <s v="MATCHA HARIKA"/>
    <b v="1"/>
    <n v="43"/>
    <n v="68"/>
    <n v="0.63235294117647056"/>
    <s v="Active"/>
    <x v="1"/>
    <n v="0"/>
    <n v="4"/>
    <n v="0"/>
    <s v="no 0% progess"/>
    <n v="0"/>
    <n v="8"/>
    <n v="9"/>
    <n v="0"/>
    <n v="0"/>
    <n v="27"/>
    <m/>
    <n v="0"/>
    <m/>
    <n v="67562"/>
    <s v="2026-02-08T17:03:35.3800000Z"/>
    <s v="2026-02-08T16:27:24.3300000Z"/>
    <n v="30"/>
    <m/>
    <s v="2026-02-08T17:02:12.9200000Z"/>
    <m/>
    <m/>
  </r>
  <r>
    <s v="T2-25_MDSDF402"/>
    <x v="11"/>
    <x v="1"/>
    <s v="Trimester 2"/>
    <x v="716"/>
    <s v="2025em1200021@bitspilani-digital.edu.in"/>
    <s v="2025EM1200021"/>
    <x v="1"/>
    <s v="MATCHA HARIKA"/>
    <b v="1"/>
    <n v="35"/>
    <n v="36"/>
    <n v="0.97222222222222221"/>
    <s v="Active"/>
    <x v="1"/>
    <n v="0"/>
    <n v="4"/>
    <n v="0"/>
    <s v="no 0% progess"/>
    <n v="0"/>
    <n v="5"/>
    <n v="8"/>
    <n v="0"/>
    <n v="0"/>
    <n v="10"/>
    <m/>
    <n v="0"/>
    <m/>
    <n v="56325"/>
    <s v="2026-02-08T16:47:08.6300000Z"/>
    <s v="2026-02-08T16:27:24.3300000Z"/>
    <n v="30"/>
    <m/>
    <s v="2026-02-08T16:45:33.9800000Z"/>
    <s v="2026-02-05T02:31:20.9800000Z"/>
    <s v="2026-02-05T04:06:13.4100000Z"/>
  </r>
  <r>
    <s v="T2-25_MDSDF403"/>
    <x v="12"/>
    <x v="1"/>
    <s v="Trimester 2"/>
    <x v="716"/>
    <s v="2025em1200021@bitspilani-digital.edu.in"/>
    <s v="2025EM1200021"/>
    <x v="1"/>
    <s v="MATCHA HARIKA"/>
    <b v="1"/>
    <n v="14"/>
    <n v="42"/>
    <n v="0.33333333333333331"/>
    <s v="Active"/>
    <x v="1"/>
    <n v="0"/>
    <n v="4"/>
    <n v="0"/>
    <s v="no 0% progess"/>
    <n v="0"/>
    <n v="0"/>
    <n v="0"/>
    <n v="0"/>
    <n v="0"/>
    <n v="5"/>
    <m/>
    <n v="0"/>
    <m/>
    <n v="1623"/>
    <s v="2026-01-30T04:51:33.4800000Z"/>
    <s v="2026-02-08T16:27:24.3300000Z"/>
    <n v="30"/>
    <m/>
    <m/>
    <s v="2026-01-30T04:45:18.3670000Z"/>
    <s v="2026-01-30T04:45:18.3670000Z"/>
  </r>
  <r>
    <s v="T2-25_MDSDF404"/>
    <x v="10"/>
    <x v="1"/>
    <s v="Trimester 2"/>
    <x v="716"/>
    <s v="2025em1200021@bitspilani-digital.edu.in"/>
    <s v="2025EM1200021"/>
    <x v="1"/>
    <s v="MATCHA HARIKA"/>
    <b v="1"/>
    <n v="70"/>
    <n v="85"/>
    <n v="0.82352941176470584"/>
    <s v="Active"/>
    <x v="1"/>
    <n v="0"/>
    <n v="4"/>
    <n v="0"/>
    <s v="no 0% progess"/>
    <n v="0"/>
    <n v="8"/>
    <n v="10"/>
    <n v="0"/>
    <n v="0"/>
    <n v="45"/>
    <m/>
    <n v="0"/>
    <m/>
    <n v="56823"/>
    <s v="2026-02-08T17:13:43.0170000Z"/>
    <s v="2026-02-08T16:27:24.3300000Z"/>
    <n v="30"/>
    <m/>
    <s v="2026-02-08T17:13:27.0100000Z"/>
    <m/>
    <m/>
  </r>
  <r>
    <s v="T2-25_MDSDF404"/>
    <x v="10"/>
    <x v="1"/>
    <s v="Trimester 2"/>
    <x v="717"/>
    <s v="2025em1200022@bitspilani-digital.edu.in"/>
    <s v="2025EM1200022"/>
    <x v="1"/>
    <s v="MOHAMMAD RIYAZ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717"/>
    <s v="2025em1200022@bitspilani-digital.edu.in"/>
    <s v="2025EM1200022"/>
    <x v="1"/>
    <s v="MOHAMMAD RIYAZ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717"/>
    <s v="2025em1200022@bitspilani-digital.edu.in"/>
    <s v="2025EM1200022"/>
    <x v="1"/>
    <s v="MOHAMMAD RIYAZ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717"/>
    <s v="2025em1200022@bitspilani-digital.edu.in"/>
    <s v="2025EM1200022"/>
    <x v="1"/>
    <s v="MOHAMMAD RIYAZ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718"/>
    <s v="2025em1200023@bitspilani-digital.edu.in"/>
    <s v="2025EM1200023"/>
    <x v="1"/>
    <s v="MAGAR BASWARAJ MAHADEV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718"/>
    <s v="2025em1200023@bitspilani-digital.edu.in"/>
    <s v="2025EM1200023"/>
    <x v="1"/>
    <s v="MAGAR BASWARAJ MAHADEV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718"/>
    <s v="2025em1200023@bitspilani-digital.edu.in"/>
    <s v="2025EM1200023"/>
    <x v="1"/>
    <s v="MAGAR BASWARAJ MAHADEV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18"/>
    <s v="2025em1200023@bitspilani-digital.edu.in"/>
    <s v="2025EM1200023"/>
    <x v="1"/>
    <s v="MAGAR BASWARAJ MAHADEV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19"/>
    <s v="2025em1200024@bitspilani-digital.edu.in"/>
    <s v="2025EM1200024"/>
    <x v="1"/>
    <s v="UMMUL RAIHAN M"/>
    <b v="1"/>
    <n v="14"/>
    <n v="85"/>
    <n v="0.16470588235294117"/>
    <s v="Active"/>
    <x v="1"/>
    <n v="0"/>
    <n v="4"/>
    <n v="0"/>
    <s v="no 0% progess"/>
    <n v="0"/>
    <n v="0"/>
    <n v="0"/>
    <n v="0"/>
    <n v="1"/>
    <n v="15"/>
    <s v="2026-01-19T16:53:19.4070000Z"/>
    <n v="0"/>
    <m/>
    <n v="3268"/>
    <s v="2026-02-08T01:58:24.2600000Z"/>
    <s v="2026-02-09T04:33:55.7400000Z"/>
    <n v="21"/>
    <m/>
    <m/>
    <m/>
    <m/>
  </r>
  <r>
    <s v="T2-25_MDSDF403"/>
    <x v="12"/>
    <x v="1"/>
    <s v="Trimester 2"/>
    <x v="719"/>
    <s v="2025em1200024@bitspilani-digital.edu.in"/>
    <s v="2025EM1200024"/>
    <x v="1"/>
    <s v="UMMUL RAIHAN M"/>
    <b v="1"/>
    <n v="6"/>
    <n v="42"/>
    <n v="0.14285714285714285"/>
    <s v="Active"/>
    <x v="1"/>
    <n v="0"/>
    <n v="4"/>
    <n v="0"/>
    <s v="no 0% progess"/>
    <n v="0"/>
    <n v="0"/>
    <n v="0"/>
    <n v="0"/>
    <n v="1"/>
    <n v="16"/>
    <s v="2026-01-19T17:09:15.9400000Z"/>
    <n v="0"/>
    <m/>
    <n v="504"/>
    <s v="2026-02-08T01:57:25.8200000Z"/>
    <s v="2026-02-09T04:33:55.7400000Z"/>
    <n v="21"/>
    <m/>
    <m/>
    <s v="2026-01-19T13:37:20.4130000Z"/>
    <s v="2026-01-19T16:57:02.2000000Z"/>
  </r>
  <r>
    <s v="T2-25_MDSDF402"/>
    <x v="11"/>
    <x v="1"/>
    <s v="Trimester 2"/>
    <x v="719"/>
    <s v="2025em1200024@bitspilani-digital.edu.in"/>
    <s v="2025EM1200024"/>
    <x v="1"/>
    <s v="UMMUL RAIHAN M"/>
    <b v="1"/>
    <n v="5"/>
    <n v="36"/>
    <n v="0.1388888888888889"/>
    <s v="Active"/>
    <x v="1"/>
    <n v="0"/>
    <n v="4"/>
    <n v="0"/>
    <s v="no 0% progess"/>
    <n v="0"/>
    <n v="0"/>
    <n v="0"/>
    <n v="0"/>
    <n v="0"/>
    <n v="8"/>
    <m/>
    <n v="0"/>
    <m/>
    <n v="819"/>
    <s v="2026-02-08T01:56:10.2600000Z"/>
    <s v="2026-02-09T04:33:55.7400000Z"/>
    <n v="21"/>
    <m/>
    <m/>
    <s v="2026-01-19T16:09:03.2000000Z"/>
    <s v="2026-01-19T16:57:28.8400000Z"/>
  </r>
  <r>
    <s v="T2-25_MDSDF401"/>
    <x v="9"/>
    <x v="1"/>
    <s v="Trimester 2"/>
    <x v="719"/>
    <s v="2025em1200024@bitspilani-digital.edu.in"/>
    <s v="2025EM1200024"/>
    <x v="1"/>
    <s v="UMMUL RAIHAN M"/>
    <b v="1"/>
    <n v="9"/>
    <n v="68"/>
    <n v="0.13235294117647059"/>
    <s v="Active"/>
    <x v="1"/>
    <n v="0"/>
    <n v="4"/>
    <n v="0"/>
    <s v="no 0% progess"/>
    <n v="0"/>
    <n v="1"/>
    <n v="1"/>
    <n v="0"/>
    <n v="1"/>
    <n v="11"/>
    <s v="2026-01-20T08:43:40.1870000Z"/>
    <n v="0"/>
    <m/>
    <n v="8760"/>
    <s v="2026-02-09T05:33:28.3870000Z"/>
    <s v="2026-02-09T04:33:55.7400000Z"/>
    <n v="21"/>
    <m/>
    <s v="2026-02-09T05:22:25.0870000Z"/>
    <m/>
    <m/>
  </r>
  <r>
    <s v="T2-25_MDSDF401"/>
    <x v="9"/>
    <x v="1"/>
    <s v="Trimester 2"/>
    <x v="720"/>
    <s v="2025em1200025@bitspilani-digital.edu.in"/>
    <s v="2025EM1200025"/>
    <x v="1"/>
    <s v="PRAMOD KUMAR CHANANA"/>
    <b v="1"/>
    <n v="22"/>
    <n v="68"/>
    <n v="0.3235294117647059"/>
    <s v="Active"/>
    <x v="1"/>
    <n v="0"/>
    <n v="4"/>
    <n v="0"/>
    <s v="no 0% progess"/>
    <n v="0"/>
    <n v="0"/>
    <n v="0"/>
    <n v="0"/>
    <n v="0"/>
    <n v="0"/>
    <m/>
    <n v="0"/>
    <m/>
    <n v="27176"/>
    <s v="2026-02-08T21:18:10.4830000Z"/>
    <s v="2026-02-08T11:04:37.7500000Z"/>
    <n v="20"/>
    <m/>
    <m/>
    <m/>
    <m/>
  </r>
  <r>
    <s v="T2-25_MDSDF402"/>
    <x v="11"/>
    <x v="1"/>
    <s v="Trimester 2"/>
    <x v="720"/>
    <s v="2025em1200025@bitspilani-digital.edu.in"/>
    <s v="2025EM1200025"/>
    <x v="1"/>
    <s v="PRAMOD KUMAR CHANANA"/>
    <b v="1"/>
    <n v="30"/>
    <n v="36"/>
    <n v="0.83333333333333337"/>
    <s v="Active"/>
    <x v="1"/>
    <n v="0"/>
    <n v="4"/>
    <n v="0"/>
    <s v="no 0% progess"/>
    <n v="0"/>
    <n v="0"/>
    <n v="0"/>
    <n v="0"/>
    <n v="0"/>
    <n v="6"/>
    <m/>
    <n v="0"/>
    <m/>
    <n v="79525"/>
    <s v="2026-02-09T00:13:32.6400000Z"/>
    <s v="2026-02-08T11:04:37.7500000Z"/>
    <n v="20"/>
    <m/>
    <m/>
    <s v="2026-02-07T13:11:01.2930000Z"/>
    <s v="2026-02-07T13:11:01.2600000Z"/>
  </r>
  <r>
    <s v="T2-25_MDSDF403"/>
    <x v="12"/>
    <x v="1"/>
    <s v="Trimester 2"/>
    <x v="720"/>
    <s v="2025em1200025@bitspilani-digital.edu.in"/>
    <s v="2025EM1200025"/>
    <x v="1"/>
    <s v="PRAMOD KUMAR CHANAN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8:14:08.7300000Z"/>
    <s v="2026-02-08T11:04:37.7500000Z"/>
    <n v="20"/>
    <m/>
    <m/>
    <m/>
    <m/>
  </r>
  <r>
    <s v="T2-25_MDSDF404"/>
    <x v="10"/>
    <x v="1"/>
    <s v="Trimester 2"/>
    <x v="720"/>
    <s v="2025em1200025@bitspilani-digital.edu.in"/>
    <s v="2025EM1200025"/>
    <x v="1"/>
    <s v="PRAMOD KUMAR CHANANA"/>
    <b v="1"/>
    <n v="69"/>
    <n v="85"/>
    <n v="0.81176470588235294"/>
    <s v="Active"/>
    <x v="1"/>
    <n v="0"/>
    <n v="4"/>
    <n v="0"/>
    <s v="no 0% progess"/>
    <n v="0"/>
    <n v="11"/>
    <n v="11"/>
    <n v="0"/>
    <n v="0"/>
    <n v="30"/>
    <m/>
    <n v="0"/>
    <m/>
    <n v="60896"/>
    <s v="2026-02-09T00:12:09.1470000Z"/>
    <s v="2026-02-08T11:04:37.7500000Z"/>
    <n v="20"/>
    <m/>
    <s v="2026-02-09T00:09:20.2070000Z"/>
    <m/>
    <m/>
  </r>
  <r>
    <s v="T2-25_MDSDF404"/>
    <x v="10"/>
    <x v="1"/>
    <s v="Trimester 2"/>
    <x v="721"/>
    <s v="2025em1200026@bitspilani-digital.edu.in"/>
    <s v="2025EM1200026"/>
    <x v="1"/>
    <s v="SHRUTI SHARMA"/>
    <b v="1"/>
    <n v="8"/>
    <n v="85"/>
    <n v="9.4117647058823528E-2"/>
    <s v="Active"/>
    <x v="0"/>
    <n v="0"/>
    <n v="4"/>
    <n v="0"/>
    <s v="no 0% progess"/>
    <n v="0"/>
    <n v="0"/>
    <n v="0"/>
    <n v="0"/>
    <n v="0"/>
    <n v="11"/>
    <m/>
    <n v="0"/>
    <m/>
    <n v="5916"/>
    <s v="2026-02-08T10:44:54.5400000Z"/>
    <s v="2026-02-08T10:44:46.3430000Z"/>
    <n v="13"/>
    <m/>
    <m/>
    <m/>
    <m/>
  </r>
  <r>
    <s v="T2-25_MDSDF403"/>
    <x v="12"/>
    <x v="1"/>
    <s v="Trimester 2"/>
    <x v="721"/>
    <s v="2025em1200026@bitspilani-digital.edu.in"/>
    <s v="2025EM1200026"/>
    <x v="1"/>
    <s v="SHRUTI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5:21:27.8230000Z"/>
    <s v="2026-02-08T10:44:46.3430000Z"/>
    <n v="13"/>
    <m/>
    <m/>
    <m/>
    <m/>
  </r>
  <r>
    <s v="T2-25_MDSDF402"/>
    <x v="11"/>
    <x v="1"/>
    <s v="Trimester 2"/>
    <x v="721"/>
    <s v="2025em1200026@bitspilani-digital.edu.in"/>
    <s v="2025EM1200026"/>
    <x v="1"/>
    <s v="SHRUTI SHARMA"/>
    <b v="1"/>
    <n v="31"/>
    <n v="36"/>
    <n v="0.86111111111111116"/>
    <s v="Active"/>
    <x v="1"/>
    <n v="0"/>
    <n v="4"/>
    <n v="0"/>
    <s v="no 0% progess"/>
    <n v="0"/>
    <n v="2"/>
    <n v="2"/>
    <n v="0"/>
    <n v="0"/>
    <n v="0"/>
    <m/>
    <n v="0"/>
    <m/>
    <n v="19353"/>
    <s v="2026-02-06T06:59:11.6330000Z"/>
    <s v="2026-02-08T10:44:46.3430000Z"/>
    <n v="13"/>
    <m/>
    <s v="2026-01-25T21:12:05.7600000Z"/>
    <s v="2026-02-06T06:34:20.0230000Z"/>
    <s v="2026-02-06T06:34:20.0200000Z"/>
  </r>
  <r>
    <s v="T2-25_MDSDF401"/>
    <x v="9"/>
    <x v="1"/>
    <s v="Trimester 2"/>
    <x v="721"/>
    <s v="2025em1200026@bitspilani-digital.edu.in"/>
    <s v="2025EM1200026"/>
    <x v="1"/>
    <s v="SHRUTI SHARMA"/>
    <b v="1"/>
    <n v="1"/>
    <n v="68"/>
    <n v="1.4705882352941176E-2"/>
    <s v="Active"/>
    <x v="0"/>
    <n v="0"/>
    <n v="4"/>
    <n v="0"/>
    <s v="no 0% progess"/>
    <n v="0"/>
    <n v="0"/>
    <n v="0"/>
    <n v="0"/>
    <n v="0"/>
    <n v="7"/>
    <m/>
    <n v="0"/>
    <m/>
    <n v="222"/>
    <s v="2026-02-02T04:58:31.0100000Z"/>
    <s v="2026-02-08T10:44:46.3430000Z"/>
    <n v="13"/>
    <m/>
    <m/>
    <m/>
    <m/>
  </r>
  <r>
    <s v="T2-25_MDSDF401"/>
    <x v="9"/>
    <x v="1"/>
    <s v="Trimester 2"/>
    <x v="722"/>
    <s v="2025em1200027@bitspilani-digital.edu.in"/>
    <s v="2025EM1200027"/>
    <x v="1"/>
    <s v="SHOBHA K"/>
    <b v="1"/>
    <n v="36"/>
    <n v="68"/>
    <n v="0.52941176470588236"/>
    <s v="Active"/>
    <x v="1"/>
    <n v="0"/>
    <n v="4"/>
    <n v="0"/>
    <s v="no 0% progess"/>
    <n v="0"/>
    <n v="7"/>
    <n v="10"/>
    <n v="0"/>
    <n v="0"/>
    <n v="9"/>
    <m/>
    <n v="0"/>
    <m/>
    <n v="83767"/>
    <s v="2026-02-06T07:22:22.9270000Z"/>
    <s v="2026-02-06T07:22:23.0800000Z"/>
    <n v="33"/>
    <m/>
    <s v="2026-01-29T12:16:46.8300000Z"/>
    <m/>
    <m/>
  </r>
  <r>
    <s v="T2-25_MDSDF402"/>
    <x v="11"/>
    <x v="1"/>
    <s v="Trimester 2"/>
    <x v="722"/>
    <s v="2025em1200027@bitspilani-digital.edu.in"/>
    <s v="2025EM1200027"/>
    <x v="1"/>
    <s v="SHOBHA K"/>
    <b v="1"/>
    <n v="26"/>
    <n v="36"/>
    <n v="0.72222222222222221"/>
    <s v="Active"/>
    <x v="1"/>
    <n v="0"/>
    <n v="4"/>
    <n v="0"/>
    <s v="no 0% progess"/>
    <n v="0"/>
    <n v="3"/>
    <n v="8"/>
    <n v="3"/>
    <n v="1"/>
    <n v="2"/>
    <s v="2026-01-31T12:29:08.9700000Z"/>
    <n v="0"/>
    <m/>
    <n v="26413"/>
    <s v="2026-02-01T07:13:00.7500000Z"/>
    <s v="2026-02-06T07:22:23.0800000Z"/>
    <n v="33"/>
    <m/>
    <s v="2026-01-31T12:04:46.7900000Z"/>
    <s v="2026-01-31T10:46:26.8530000Z"/>
    <s v="2026-01-31T10:46:26.8470000Z"/>
  </r>
  <r>
    <s v="T2-25_MDSDF403"/>
    <x v="12"/>
    <x v="1"/>
    <s v="Trimester 2"/>
    <x v="722"/>
    <s v="2025em1200027@bitspilani-digital.edu.in"/>
    <s v="2025EM1200027"/>
    <x v="1"/>
    <s v="SHOBHA K"/>
    <b v="1"/>
    <n v="5"/>
    <n v="42"/>
    <n v="0.11904761904761904"/>
    <s v="Active"/>
    <x v="1"/>
    <n v="0"/>
    <n v="4"/>
    <n v="0"/>
    <s v="no 0% progess"/>
    <n v="0"/>
    <n v="0"/>
    <n v="0"/>
    <n v="0"/>
    <n v="0"/>
    <n v="5"/>
    <m/>
    <n v="0"/>
    <m/>
    <n v="311"/>
    <s v="2026-01-30T05:25:36.9330000Z"/>
    <s v="2026-02-06T07:22:23.0800000Z"/>
    <n v="33"/>
    <m/>
    <m/>
    <s v="2026-01-20T10:25:13.3770000Z"/>
    <s v="2026-01-20T10:25:13.3870000Z"/>
  </r>
  <r>
    <s v="T2-25_MDSDF404"/>
    <x v="10"/>
    <x v="1"/>
    <s v="Trimester 2"/>
    <x v="722"/>
    <s v="2025em1200027@bitspilani-digital.edu.in"/>
    <s v="2025EM1200027"/>
    <x v="1"/>
    <s v="SHOBHA K"/>
    <b v="1"/>
    <n v="34"/>
    <n v="85"/>
    <n v="0.4"/>
    <s v="Active"/>
    <x v="1"/>
    <n v="0"/>
    <n v="4"/>
    <n v="0"/>
    <s v="no 0% progess"/>
    <n v="0"/>
    <n v="4"/>
    <n v="4"/>
    <n v="1"/>
    <n v="0"/>
    <n v="0"/>
    <s v="2026-02-03T12:45:16.7870000Z"/>
    <n v="0"/>
    <m/>
    <n v="77825"/>
    <s v="2026-02-06T07:22:23.9270000Z"/>
    <s v="2026-02-06T07:22:23.0800000Z"/>
    <n v="33"/>
    <m/>
    <s v="2026-02-03T13:19:08.6600000Z"/>
    <m/>
    <m/>
  </r>
  <r>
    <s v="T2-25_MDSDF404"/>
    <x v="10"/>
    <x v="1"/>
    <s v="Trimester 2"/>
    <x v="723"/>
    <s v="2025em1200028@bitspilani-digital.edu.in"/>
    <s v="2025EM1200028"/>
    <x v="1"/>
    <s v="ANISHKA SANNAN"/>
    <b v="1"/>
    <n v="50"/>
    <n v="85"/>
    <n v="0.58823529411764708"/>
    <s v="Active"/>
    <x v="1"/>
    <n v="0"/>
    <n v="4"/>
    <n v="0"/>
    <s v="no 0% progess"/>
    <n v="0"/>
    <n v="8"/>
    <n v="10"/>
    <n v="0"/>
    <n v="0"/>
    <n v="18"/>
    <m/>
    <n v="0"/>
    <m/>
    <n v="81735"/>
    <s v="2026-02-09T02:03:41.5830000Z"/>
    <s v="2026-02-09T02:02:52.6230000Z"/>
    <n v="57"/>
    <m/>
    <s v="2026-02-08T14:43:21.1330000Z"/>
    <m/>
    <m/>
  </r>
  <r>
    <s v="T2-25_MDSDF403"/>
    <x v="12"/>
    <x v="1"/>
    <s v="Trimester 2"/>
    <x v="723"/>
    <s v="2025em1200028@bitspilani-digital.edu.in"/>
    <s v="2025EM1200028"/>
    <x v="1"/>
    <s v="ANISHKA SANNAN"/>
    <b v="1"/>
    <n v="6"/>
    <n v="42"/>
    <n v="0.14285714285714285"/>
    <s v="Active"/>
    <x v="1"/>
    <n v="0"/>
    <n v="4"/>
    <n v="0"/>
    <s v="no 0% progess"/>
    <n v="0"/>
    <n v="0"/>
    <n v="0"/>
    <n v="0"/>
    <n v="0"/>
    <n v="20"/>
    <m/>
    <n v="0"/>
    <m/>
    <n v="475"/>
    <s v="2026-02-04T12:46:14.9070000Z"/>
    <s v="2026-02-09T02:02:52.6230000Z"/>
    <n v="57"/>
    <m/>
    <m/>
    <s v="2026-01-28T01:45:19.9100000Z"/>
    <s v="2026-01-29T01:53:39.6670000Z"/>
  </r>
  <r>
    <s v="T2-25_MDSDF402"/>
    <x v="11"/>
    <x v="1"/>
    <s v="Trimester 2"/>
    <x v="723"/>
    <s v="2025em1200028@bitspilani-digital.edu.in"/>
    <s v="2025EM1200028"/>
    <x v="1"/>
    <s v="ANISHKA SANNAN"/>
    <b v="1"/>
    <n v="30"/>
    <n v="36"/>
    <n v="0.83333333333333337"/>
    <s v="Active"/>
    <x v="1"/>
    <n v="0"/>
    <n v="4"/>
    <n v="0"/>
    <s v="no 0% progess"/>
    <n v="0"/>
    <n v="2"/>
    <n v="2"/>
    <n v="1"/>
    <n v="0"/>
    <n v="18"/>
    <s v="2026-02-03T15:07:42.5300000Z"/>
    <n v="0"/>
    <m/>
    <n v="61895"/>
    <s v="2026-02-09T02:04:00.5930000Z"/>
    <s v="2026-02-09T02:02:52.6230000Z"/>
    <n v="57"/>
    <m/>
    <s v="2026-02-03T13:51:37.9200000Z"/>
    <s v="2026-02-09T03:06:42.8870000Z"/>
    <s v="2026-02-09T03:06:42.8870000Z"/>
  </r>
  <r>
    <s v="T2-25_MDSDF401"/>
    <x v="9"/>
    <x v="1"/>
    <s v="Trimester 2"/>
    <x v="723"/>
    <s v="2025em1200028@bitspilani-digital.edu.in"/>
    <s v="2025EM1200028"/>
    <x v="1"/>
    <s v="ANISHKA SANNAN"/>
    <b v="1"/>
    <n v="37"/>
    <n v="68"/>
    <n v="0.54411764705882348"/>
    <s v="Active"/>
    <x v="1"/>
    <n v="0"/>
    <n v="4"/>
    <n v="0"/>
    <s v="no 0% progess"/>
    <n v="0"/>
    <n v="7"/>
    <n v="10"/>
    <n v="0"/>
    <n v="0"/>
    <n v="0"/>
    <m/>
    <n v="0"/>
    <m/>
    <n v="48478"/>
    <s v="2026-02-08T10:44:14.9270000Z"/>
    <s v="2026-02-09T02:02:52.6230000Z"/>
    <n v="57"/>
    <m/>
    <s v="2026-02-08T04:45:49.9030000Z"/>
    <m/>
    <m/>
  </r>
  <r>
    <s v="T2-25_MDSDF401"/>
    <x v="9"/>
    <x v="1"/>
    <s v="Trimester 2"/>
    <x v="724"/>
    <s v="2025em1200029@bitspilani-digital.edu.in"/>
    <s v="2025EM1200029"/>
    <x v="1"/>
    <s v="ASHISH THAKUR"/>
    <b v="1"/>
    <n v="13"/>
    <n v="68"/>
    <n v="0.19117647058823528"/>
    <s v="Active"/>
    <x v="1"/>
    <n v="0"/>
    <n v="4"/>
    <n v="0"/>
    <s v="no 0% progess"/>
    <n v="0"/>
    <n v="2"/>
    <n v="2"/>
    <n v="0"/>
    <n v="0"/>
    <n v="0"/>
    <m/>
    <n v="0"/>
    <m/>
    <n v="10897"/>
    <s v="2026-02-07T18:27:21.1500000Z"/>
    <s v="2026-02-07T17:48:46.8900000Z"/>
    <n v="8"/>
    <m/>
    <s v="2026-02-07T18:27:05.3270000Z"/>
    <m/>
    <m/>
  </r>
  <r>
    <s v="T2-25_MDSDF402"/>
    <x v="11"/>
    <x v="1"/>
    <s v="Trimester 2"/>
    <x v="724"/>
    <s v="2025em1200029@bitspilani-digital.edu.in"/>
    <s v="2025EM1200029"/>
    <x v="1"/>
    <s v="ASHISH THAKUR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1172"/>
    <s v="2026-02-07T17:53:49.3330000Z"/>
    <s v="2026-02-07T17:48:46.8900000Z"/>
    <n v="8"/>
    <m/>
    <m/>
    <s v="2026-01-24T15:26:04.4230000Z"/>
    <s v="2026-02-07T17:53:47.1400000Z"/>
  </r>
  <r>
    <s v="T2-25_MDSDF403"/>
    <x v="12"/>
    <x v="1"/>
    <s v="Trimester 2"/>
    <x v="724"/>
    <s v="2025em1200029@bitspilani-digital.edu.in"/>
    <s v="2025EM1200029"/>
    <x v="1"/>
    <s v="ASHISH THAKU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7:48:46.8900000Z"/>
    <n v="8"/>
    <m/>
    <m/>
    <m/>
    <m/>
  </r>
  <r>
    <s v="T2-25_MDSDF404"/>
    <x v="10"/>
    <x v="1"/>
    <s v="Trimester 2"/>
    <x v="724"/>
    <s v="2025em1200029@bitspilani-digital.edu.in"/>
    <s v="2025EM1200029"/>
    <x v="1"/>
    <s v="ASHISH THAKUR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15:27:28.8270000Z"/>
    <s v="2026-02-07T17:48:46.8900000Z"/>
    <n v="8"/>
    <m/>
    <m/>
    <m/>
    <m/>
  </r>
  <r>
    <s v="T2-25_MDSDF404"/>
    <x v="10"/>
    <x v="1"/>
    <s v="Trimester 2"/>
    <x v="725"/>
    <s v="2025em1200030@bitspilani-digital.edu.in"/>
    <s v="2025EM1200030"/>
    <x v="1"/>
    <s v="K V N S CHAKRAVARTHI"/>
    <b v="1"/>
    <n v="10"/>
    <n v="85"/>
    <n v="0.11764705882352941"/>
    <s v="Active"/>
    <x v="1"/>
    <n v="0"/>
    <n v="4"/>
    <n v="0"/>
    <s v="no 0% progess"/>
    <n v="0"/>
    <n v="0"/>
    <n v="0"/>
    <n v="1"/>
    <n v="0"/>
    <n v="0"/>
    <s v="2026-01-20T11:54:37.5000000Z"/>
    <n v="0"/>
    <m/>
    <n v="3983"/>
    <s v="2026-02-08T14:01:25.5100000Z"/>
    <s v="2026-02-08T13:52:02.0230000Z"/>
    <n v="5"/>
    <m/>
    <m/>
    <m/>
    <m/>
  </r>
  <r>
    <s v="T2-25_MDSDF403"/>
    <x v="12"/>
    <x v="1"/>
    <s v="Trimester 2"/>
    <x v="725"/>
    <s v="2025em1200030@bitspilani-digital.edu.in"/>
    <s v="2025EM1200030"/>
    <x v="1"/>
    <s v="K V N S CHAKRAVARTHI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20"/>
    <s v="2026-01-20T10:39:23.9200000Z"/>
    <s v="2026-02-08T13:52:02.0230000Z"/>
    <n v="5"/>
    <m/>
    <m/>
    <m/>
    <m/>
  </r>
  <r>
    <s v="T2-25_MDSDF402"/>
    <x v="11"/>
    <x v="1"/>
    <s v="Trimester 2"/>
    <x v="725"/>
    <s v="2025em1200030@bitspilani-digital.edu.in"/>
    <s v="2025EM1200030"/>
    <x v="1"/>
    <s v="K V N S CHAKRAVARTHI"/>
    <b v="1"/>
    <n v="3"/>
    <n v="36"/>
    <n v="8.3333333333333329E-2"/>
    <s v="Active"/>
    <x v="0"/>
    <n v="0"/>
    <n v="4"/>
    <n v="0"/>
    <s v="no 0% progess"/>
    <n v="0"/>
    <n v="0"/>
    <n v="0"/>
    <n v="0"/>
    <n v="0"/>
    <n v="0"/>
    <m/>
    <n v="0"/>
    <m/>
    <n v="41"/>
    <s v="2026-02-08T13:53:29.2400000Z"/>
    <s v="2026-02-08T13:52:02.0230000Z"/>
    <n v="5"/>
    <m/>
    <m/>
    <s v="2026-01-20T02:39:23.4570000Z"/>
    <s v="2026-01-20T02:40:32.7730000Z"/>
  </r>
  <r>
    <s v="T2-25_MDSDF401"/>
    <x v="9"/>
    <x v="1"/>
    <s v="Trimester 2"/>
    <x v="725"/>
    <s v="2025em1200030@bitspilani-digital.edu.in"/>
    <s v="2025EM1200030"/>
    <x v="1"/>
    <s v="K V N S CHAKRAVARTHI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190"/>
    <s v="2026-02-08T14:01:16.4130000Z"/>
    <s v="2026-02-08T13:52:02.0230000Z"/>
    <n v="5"/>
    <m/>
    <m/>
    <m/>
    <m/>
  </r>
  <r>
    <s v="T2-25_MDSDF401"/>
    <x v="9"/>
    <x v="1"/>
    <s v="Trimester 2"/>
    <x v="726"/>
    <s v="2025em1200031@bitspilani-digital.edu.in"/>
    <s v="2025EM1200031"/>
    <x v="1"/>
    <s v="AMIL JOSEPH JOY"/>
    <b v="1"/>
    <n v="22"/>
    <n v="68"/>
    <n v="0.3235294117647059"/>
    <s v="Active"/>
    <x v="1"/>
    <n v="0"/>
    <n v="4"/>
    <n v="0"/>
    <s v="no 0% progess"/>
    <n v="0"/>
    <n v="3"/>
    <n v="3"/>
    <n v="0"/>
    <n v="0"/>
    <n v="0"/>
    <m/>
    <n v="0"/>
    <m/>
    <n v="9795"/>
    <s v="2026-02-07T19:31:15.1030000Z"/>
    <s v="2026-02-07T19:08:34.4030000Z"/>
    <n v="31"/>
    <m/>
    <s v="2026-02-07T19:31:06.0100000Z"/>
    <m/>
    <m/>
  </r>
  <r>
    <s v="T2-25_MDSDF402"/>
    <x v="11"/>
    <x v="1"/>
    <s v="Trimester 2"/>
    <x v="726"/>
    <s v="2025em1200031@bitspilani-digital.edu.in"/>
    <s v="2025EM1200031"/>
    <x v="1"/>
    <s v="AMIL JOSEPH JOY"/>
    <b v="1"/>
    <n v="20"/>
    <n v="36"/>
    <n v="0.55555555555555558"/>
    <s v="Active"/>
    <x v="1"/>
    <n v="0"/>
    <n v="4"/>
    <n v="0"/>
    <s v="no 0% progess"/>
    <n v="0"/>
    <n v="2"/>
    <n v="2"/>
    <n v="1"/>
    <n v="0"/>
    <n v="0"/>
    <s v="2026-02-04T12:43:09.4070000Z"/>
    <n v="0"/>
    <m/>
    <n v="12764"/>
    <s v="2026-02-07T19:37:40.1430000Z"/>
    <s v="2026-02-07T19:08:34.4030000Z"/>
    <n v="31"/>
    <m/>
    <s v="2026-02-07T19:37:24.5670000Z"/>
    <s v="2026-02-04T12:43:56.5830000Z"/>
    <s v="2026-02-04T13:06:24.5200000Z"/>
  </r>
  <r>
    <s v="T2-25_MDSDF403"/>
    <x v="12"/>
    <x v="1"/>
    <s v="Trimester 2"/>
    <x v="726"/>
    <s v="2025em1200031@bitspilani-digital.edu.in"/>
    <s v="2025EM1200031"/>
    <x v="1"/>
    <s v="AMIL JOSEPH JO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3:03:26.1900000Z"/>
    <s v="2026-02-07T19:08:34.4030000Z"/>
    <n v="31"/>
    <m/>
    <m/>
    <m/>
    <m/>
  </r>
  <r>
    <s v="T2-25_MDSDF404"/>
    <x v="10"/>
    <x v="1"/>
    <s v="Trimester 2"/>
    <x v="726"/>
    <s v="2025em1200031@bitspilani-digital.edu.in"/>
    <s v="2025EM1200031"/>
    <x v="1"/>
    <s v="AMIL JOSEPH JOY"/>
    <b v="1"/>
    <n v="50"/>
    <n v="85"/>
    <n v="0.58823529411764708"/>
    <s v="Active"/>
    <x v="1"/>
    <n v="0"/>
    <n v="4"/>
    <n v="0"/>
    <s v="no 0% progess"/>
    <n v="0"/>
    <n v="7"/>
    <n v="7"/>
    <n v="0"/>
    <n v="0"/>
    <n v="3"/>
    <m/>
    <n v="0"/>
    <m/>
    <n v="19692"/>
    <s v="2026-02-07T19:14:27.1770000Z"/>
    <s v="2026-02-07T19:08:34.4030000Z"/>
    <n v="31"/>
    <m/>
    <s v="2026-02-07T19:13:07.6500000Z"/>
    <m/>
    <m/>
  </r>
  <r>
    <s v="T2-25_MDSDF404"/>
    <x v="10"/>
    <x v="1"/>
    <s v="Trimester 2"/>
    <x v="727"/>
    <s v="2025em1200032@bitspilani-digital.edu.in"/>
    <s v="2025EM1200032"/>
    <x v="1"/>
    <s v="RAMI REDDY SHASHI VARDHAN REDDY"/>
    <b v="1"/>
    <n v="14"/>
    <n v="85"/>
    <n v="0.16470588235294117"/>
    <s v="Active"/>
    <x v="1"/>
    <n v="0"/>
    <n v="4"/>
    <n v="0"/>
    <s v="no 0% progess"/>
    <n v="0"/>
    <n v="1"/>
    <n v="1"/>
    <n v="0"/>
    <n v="0"/>
    <n v="0"/>
    <m/>
    <n v="0"/>
    <m/>
    <n v="1220"/>
    <s v="2026-02-08T10:42:29.9770000Z"/>
    <s v="2026-02-08T09:51:33.0330000Z"/>
    <n v="10"/>
    <m/>
    <s v="2026-02-08T10:08:11.7900000Z"/>
    <m/>
    <m/>
  </r>
  <r>
    <s v="T2-25_MDSDF403"/>
    <x v="12"/>
    <x v="1"/>
    <s v="Trimester 2"/>
    <x v="727"/>
    <s v="2025em1200032@bitspilani-digital.edu.in"/>
    <s v="2025EM1200032"/>
    <x v="1"/>
    <s v="RAMI REDDY SHASHI VARDHAN REDD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0:15:36.9530000Z"/>
    <s v="2026-02-08T09:51:33.0330000Z"/>
    <n v="10"/>
    <m/>
    <m/>
    <m/>
    <m/>
  </r>
  <r>
    <s v="T2-25_MDSDF402"/>
    <x v="11"/>
    <x v="1"/>
    <s v="Trimester 2"/>
    <x v="727"/>
    <s v="2025em1200032@bitspilani-digital.edu.in"/>
    <s v="2025EM1200032"/>
    <x v="1"/>
    <s v="RAMI REDDY SHASHI VARDHAN REDDY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83"/>
    <s v="2026-02-08T10:17:43.6830000Z"/>
    <s v="2026-02-08T09:51:33.0330000Z"/>
    <n v="10"/>
    <m/>
    <s v="2026-02-08T10:16:43.7700000Z"/>
    <m/>
    <m/>
  </r>
  <r>
    <s v="T2-25_MDSDF401"/>
    <x v="9"/>
    <x v="1"/>
    <s v="Trimester 2"/>
    <x v="727"/>
    <s v="2025em1200032@bitspilani-digital.edu.in"/>
    <s v="2025EM1200032"/>
    <x v="1"/>
    <s v="RAMI REDDY SHASHI VARDHAN REDDY"/>
    <b v="1"/>
    <n v="5"/>
    <n v="68"/>
    <n v="7.3529411764705885E-2"/>
    <s v="Active"/>
    <x v="0"/>
    <n v="0"/>
    <n v="4"/>
    <n v="0"/>
    <s v="no 0% progess"/>
    <n v="0"/>
    <n v="1"/>
    <n v="1"/>
    <n v="0"/>
    <n v="0"/>
    <n v="0"/>
    <m/>
    <n v="0"/>
    <m/>
    <n v="2169"/>
    <s v="2026-02-08T10:41:32.8830000Z"/>
    <s v="2026-02-08T09:51:33.0330000Z"/>
    <n v="10"/>
    <m/>
    <s v="2026-02-08T10:41:28.5730000Z"/>
    <m/>
    <m/>
  </r>
  <r>
    <s v="T2-25_MDSDF401"/>
    <x v="9"/>
    <x v="1"/>
    <s v="Trimester 2"/>
    <x v="728"/>
    <s v="2025em1200033@bitspilani-digital.edu.in"/>
    <s v="2025EM1200033"/>
    <x v="1"/>
    <s v="CHETNA SHARMA"/>
    <b v="1"/>
    <n v="9"/>
    <n v="68"/>
    <n v="0.13235294117647059"/>
    <s v="Active"/>
    <x v="1"/>
    <n v="0"/>
    <n v="4"/>
    <n v="0"/>
    <s v="no 0% progess"/>
    <n v="0"/>
    <n v="0"/>
    <n v="0"/>
    <n v="0"/>
    <n v="0"/>
    <n v="0"/>
    <m/>
    <n v="0"/>
    <m/>
    <n v="11057"/>
    <s v="2026-02-06T12:56:54.3900000Z"/>
    <s v="2026-02-06T12:48:27.8970000Z"/>
    <n v="12"/>
    <m/>
    <m/>
    <m/>
    <m/>
  </r>
  <r>
    <s v="T2-25_MDSDF402"/>
    <x v="11"/>
    <x v="1"/>
    <s v="Trimester 2"/>
    <x v="728"/>
    <s v="2025em1200033@bitspilani-digital.edu.in"/>
    <s v="2025EM1200033"/>
    <x v="1"/>
    <s v="CHETNA SHARMA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119"/>
    <s v="2026-02-06T12:56:19.0100000Z"/>
    <s v="2026-02-06T12:48:27.8970000Z"/>
    <n v="12"/>
    <m/>
    <m/>
    <m/>
    <m/>
  </r>
  <r>
    <s v="T2-25_MDSDF403"/>
    <x v="12"/>
    <x v="1"/>
    <s v="Trimester 2"/>
    <x v="728"/>
    <s v="2025em1200033@bitspilani-digital.edu.in"/>
    <s v="2025EM1200033"/>
    <x v="1"/>
    <s v="CHETNA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2:55:12.4600000Z"/>
    <s v="2026-02-06T12:48:27.8970000Z"/>
    <n v="12"/>
    <m/>
    <m/>
    <m/>
    <m/>
  </r>
  <r>
    <s v="T2-25_MDSDF404"/>
    <x v="10"/>
    <x v="1"/>
    <s v="Trimester 2"/>
    <x v="728"/>
    <s v="2025em1200033@bitspilani-digital.edu.in"/>
    <s v="2025EM1200033"/>
    <x v="1"/>
    <s v="CHETNA SHARMA"/>
    <b v="1"/>
    <n v="13"/>
    <n v="85"/>
    <n v="0.15294117647058825"/>
    <s v="Active"/>
    <x v="1"/>
    <n v="0"/>
    <n v="4"/>
    <n v="0"/>
    <s v="no 0% progess"/>
    <n v="0"/>
    <n v="1"/>
    <n v="1"/>
    <n v="0"/>
    <n v="0"/>
    <n v="8"/>
    <m/>
    <n v="0"/>
    <m/>
    <n v="13474"/>
    <s v="2026-02-06T12:54:14.1930000Z"/>
    <s v="2026-02-06T12:48:27.8970000Z"/>
    <n v="12"/>
    <m/>
    <s v="2026-01-30T13:20:34.6300000Z"/>
    <m/>
    <m/>
  </r>
  <r>
    <s v="T2-25_MDSDF404"/>
    <x v="10"/>
    <x v="1"/>
    <s v="Trimester 2"/>
    <x v="729"/>
    <s v="2025em1200034@bitspilani-digital.edu.in"/>
    <s v="2025EM1200034"/>
    <x v="1"/>
    <s v="HITESH CHOPRA"/>
    <b v="1"/>
    <n v="68"/>
    <n v="85"/>
    <n v="0.8"/>
    <s v="Active"/>
    <x v="1"/>
    <n v="0"/>
    <n v="4"/>
    <n v="0"/>
    <s v="no 0% progess"/>
    <n v="0"/>
    <n v="11"/>
    <n v="11"/>
    <n v="0"/>
    <n v="2"/>
    <n v="33"/>
    <s v="2026-02-01T17:47:34.9470000Z"/>
    <n v="0"/>
    <m/>
    <n v="97300"/>
    <s v="2026-02-08T15:16:48.5300000Z"/>
    <s v="2026-02-08T15:10:37.5330000Z"/>
    <n v="23"/>
    <m/>
    <s v="2026-02-08T15:15:56.0400000Z"/>
    <m/>
    <m/>
  </r>
  <r>
    <s v="T2-25_MDSDF403"/>
    <x v="12"/>
    <x v="1"/>
    <s v="Trimester 2"/>
    <x v="729"/>
    <s v="2025em1200034@bitspilani-digital.edu.in"/>
    <s v="2025EM1200034"/>
    <x v="1"/>
    <s v="HITESH CHOPRA"/>
    <b v="1"/>
    <n v="10"/>
    <n v="42"/>
    <n v="0.23809523809523808"/>
    <s v="Active"/>
    <x v="1"/>
    <n v="0"/>
    <n v="4"/>
    <n v="0"/>
    <s v="no 0% progess"/>
    <n v="0"/>
    <n v="0"/>
    <n v="0"/>
    <n v="0"/>
    <n v="0"/>
    <n v="10"/>
    <m/>
    <n v="0"/>
    <m/>
    <n v="3271"/>
    <s v="2026-02-07T15:27:15.4300000Z"/>
    <s v="2026-02-08T15:10:37.5330000Z"/>
    <n v="23"/>
    <m/>
    <m/>
    <s v="2026-02-01T17:39:19.0670000Z"/>
    <s v="2026-02-01T17:40:43.6700000Z"/>
  </r>
  <r>
    <s v="T2-25_MDSDF402"/>
    <x v="11"/>
    <x v="1"/>
    <s v="Trimester 2"/>
    <x v="729"/>
    <s v="2025em1200034@bitspilani-digital.edu.in"/>
    <s v="2025EM1200034"/>
    <x v="1"/>
    <s v="HITESH CHOPRA"/>
    <b v="1"/>
    <n v="29"/>
    <n v="36"/>
    <n v="0.80555555555555558"/>
    <s v="Active"/>
    <x v="1"/>
    <n v="0"/>
    <n v="4"/>
    <n v="0"/>
    <s v="no 0% progess"/>
    <n v="0"/>
    <n v="3"/>
    <n v="3"/>
    <n v="0"/>
    <n v="0"/>
    <n v="16"/>
    <m/>
    <n v="0"/>
    <m/>
    <n v="270826"/>
    <s v="2026-02-08T15:10:46.7430000Z"/>
    <s v="2026-02-08T15:10:37.5330000Z"/>
    <n v="23"/>
    <m/>
    <s v="2026-02-03T14:53:08.8300000Z"/>
    <s v="2026-02-07T15:30:55.9900000Z"/>
    <s v="2026-02-07T15:30:59.8730000Z"/>
  </r>
  <r>
    <s v="T2-25_MDSDF401"/>
    <x v="9"/>
    <x v="1"/>
    <s v="Trimester 2"/>
    <x v="729"/>
    <s v="2025em1200034@bitspilani-digital.edu.in"/>
    <s v="2025EM1200034"/>
    <x v="1"/>
    <s v="HITESH CHOPRA"/>
    <b v="1"/>
    <n v="38"/>
    <n v="68"/>
    <n v="0.55882352941176472"/>
    <s v="Active"/>
    <x v="1"/>
    <n v="0"/>
    <n v="4"/>
    <n v="0"/>
    <s v="no 0% progess"/>
    <n v="0"/>
    <n v="7"/>
    <n v="8"/>
    <n v="0"/>
    <n v="0"/>
    <n v="9"/>
    <m/>
    <n v="0"/>
    <m/>
    <n v="80347"/>
    <s v="2026-02-07T15:27:03.3570000Z"/>
    <s v="2026-02-08T15:10:37.5330000Z"/>
    <n v="23"/>
    <m/>
    <s v="2026-01-30T20:04:18.2330000Z"/>
    <m/>
    <m/>
  </r>
  <r>
    <s v="T2-25_MDSDF401"/>
    <x v="9"/>
    <x v="1"/>
    <s v="Trimester 2"/>
    <x v="730"/>
    <s v="2025em1200035@bitspilani-digital.edu.in"/>
    <s v="2025EM1200035"/>
    <x v="1"/>
    <s v="VISHNU VARTHAN K"/>
    <b v="1"/>
    <n v="10"/>
    <n v="68"/>
    <n v="0.14705882352941177"/>
    <s v="Active"/>
    <x v="1"/>
    <n v="0"/>
    <n v="4"/>
    <n v="0"/>
    <s v="no 0% progess"/>
    <n v="0"/>
    <n v="0"/>
    <n v="0"/>
    <n v="0"/>
    <n v="0"/>
    <n v="0"/>
    <m/>
    <n v="0"/>
    <m/>
    <n v="4151"/>
    <s v="2026-02-08T15:26:42.2600000Z"/>
    <s v="2026-02-08T15:22:42.3900000Z"/>
    <n v="56"/>
    <m/>
    <m/>
    <m/>
    <m/>
  </r>
  <r>
    <s v="T2-25_MDSDF402"/>
    <x v="11"/>
    <x v="1"/>
    <s v="Trimester 2"/>
    <x v="730"/>
    <s v="2025em1200035@bitspilani-digital.edu.in"/>
    <s v="2025EM1200035"/>
    <x v="1"/>
    <s v="VISHNU VARTHAN K"/>
    <b v="1"/>
    <n v="9"/>
    <n v="36"/>
    <n v="0.25"/>
    <s v="Active"/>
    <x v="1"/>
    <n v="0"/>
    <n v="4"/>
    <n v="0"/>
    <s v="no 0% progess"/>
    <n v="0"/>
    <n v="0"/>
    <n v="0"/>
    <n v="0"/>
    <n v="0"/>
    <n v="0"/>
    <m/>
    <n v="0"/>
    <m/>
    <n v="315"/>
    <s v="2026-01-25T04:30:46.7570000Z"/>
    <s v="2026-02-08T15:22:42.3900000Z"/>
    <n v="56"/>
    <m/>
    <m/>
    <s v="2026-01-25T04:30:09.1830000Z"/>
    <s v="2026-01-25T04:30:09.1900000Z"/>
  </r>
  <r>
    <s v="T2-25_MDSDF403"/>
    <x v="12"/>
    <x v="1"/>
    <s v="Trimester 2"/>
    <x v="730"/>
    <s v="2025em1200035@bitspilani-digital.edu.in"/>
    <s v="2025EM1200035"/>
    <x v="1"/>
    <s v="VISHNU VARTHAN 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5T04:10:41.9200000Z"/>
    <s v="2026-02-08T15:22:42.3900000Z"/>
    <n v="56"/>
    <m/>
    <m/>
    <m/>
    <m/>
  </r>
  <r>
    <s v="T2-25_MDSDF404"/>
    <x v="10"/>
    <x v="1"/>
    <s v="Trimester 2"/>
    <x v="730"/>
    <s v="2025em1200035@bitspilani-digital.edu.in"/>
    <s v="2025EM1200035"/>
    <x v="1"/>
    <s v="VISHNU VARTHAN K"/>
    <b v="1"/>
    <n v="6"/>
    <n v="85"/>
    <n v="7.0588235294117646E-2"/>
    <s v="Active"/>
    <x v="0"/>
    <n v="0"/>
    <n v="4"/>
    <n v="0"/>
    <s v="no 0% progess"/>
    <n v="0"/>
    <n v="0"/>
    <n v="0"/>
    <n v="0"/>
    <n v="0"/>
    <n v="0"/>
    <m/>
    <n v="0"/>
    <m/>
    <n v="209"/>
    <s v="2026-02-08T15:23:27.0600000Z"/>
    <s v="2026-02-08T15:22:42.3900000Z"/>
    <n v="56"/>
    <m/>
    <m/>
    <m/>
    <m/>
  </r>
  <r>
    <s v="T2-25_MDSDF404"/>
    <x v="10"/>
    <x v="1"/>
    <s v="Trimester 2"/>
    <x v="731"/>
    <s v="2025em1200036@bitspilani-digital.edu.in"/>
    <s v="2025EM1200036"/>
    <x v="1"/>
    <s v="SAMEERA KATABATHULA"/>
    <b v="1"/>
    <n v="22"/>
    <n v="85"/>
    <n v="0.25882352941176473"/>
    <s v="Active"/>
    <x v="1"/>
    <n v="0"/>
    <n v="4"/>
    <n v="0"/>
    <s v="no 0% progess"/>
    <n v="0"/>
    <n v="1"/>
    <n v="1"/>
    <n v="0"/>
    <n v="0"/>
    <n v="0"/>
    <m/>
    <n v="0"/>
    <m/>
    <n v="2502"/>
    <s v="2026-02-07T13:34:19.4770000Z"/>
    <s v="2026-02-09T04:12:18.7900000Z"/>
    <n v="34"/>
    <m/>
    <s v="2026-01-29T13:46:23.1200000Z"/>
    <m/>
    <m/>
  </r>
  <r>
    <s v="T2-25_MDSDF403"/>
    <x v="12"/>
    <x v="1"/>
    <s v="Trimester 2"/>
    <x v="731"/>
    <s v="2025em1200036@bitspilani-digital.edu.in"/>
    <s v="2025EM1200036"/>
    <x v="1"/>
    <s v="SAMEERA KATABATHUL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4:12:18.7900000Z"/>
    <n v="34"/>
    <m/>
    <m/>
    <m/>
    <m/>
  </r>
  <r>
    <s v="T2-25_MDSDF402"/>
    <x v="11"/>
    <x v="1"/>
    <s v="Trimester 2"/>
    <x v="731"/>
    <s v="2025em1200036@bitspilani-digital.edu.in"/>
    <s v="2025EM1200036"/>
    <x v="1"/>
    <s v="SAMEERA KATABATHULA"/>
    <b v="1"/>
    <n v="13"/>
    <n v="36"/>
    <n v="0.3611111111111111"/>
    <s v="Active"/>
    <x v="1"/>
    <n v="0"/>
    <n v="4"/>
    <n v="0"/>
    <s v="no 0% progess"/>
    <n v="0"/>
    <n v="1"/>
    <n v="1"/>
    <n v="0"/>
    <n v="0"/>
    <n v="0"/>
    <m/>
    <n v="0"/>
    <m/>
    <n v="1328"/>
    <s v="2026-02-09T04:12:36.6300000Z"/>
    <s v="2026-02-09T04:12:18.7900000Z"/>
    <n v="34"/>
    <m/>
    <s v="2026-02-07T13:37:10.6400000Z"/>
    <s v="2026-02-07T13:37:55.0700000Z"/>
    <s v="2026-02-09T04:12:41.5900000Z"/>
  </r>
  <r>
    <s v="T2-25_MDSDF401"/>
    <x v="9"/>
    <x v="1"/>
    <s v="Trimester 2"/>
    <x v="731"/>
    <s v="2025em1200036@bitspilani-digital.edu.in"/>
    <s v="2025EM1200036"/>
    <x v="1"/>
    <s v="SAMEERA KATABATHULA"/>
    <b v="1"/>
    <n v="32"/>
    <n v="68"/>
    <n v="0.47058823529411764"/>
    <s v="Active"/>
    <x v="1"/>
    <n v="0"/>
    <n v="4"/>
    <n v="0"/>
    <s v="no 0% progess"/>
    <n v="0"/>
    <n v="6"/>
    <n v="8"/>
    <n v="0"/>
    <n v="0"/>
    <n v="0"/>
    <m/>
    <n v="0"/>
    <m/>
    <n v="30030"/>
    <s v="2026-02-07T02:48:35.3200000Z"/>
    <s v="2026-02-09T04:12:18.7900000Z"/>
    <n v="34"/>
    <m/>
    <s v="2026-01-30T12:49:04.7870000Z"/>
    <m/>
    <m/>
  </r>
  <r>
    <s v="T2-25_MDSDF401"/>
    <x v="9"/>
    <x v="1"/>
    <s v="Trimester 2"/>
    <x v="732"/>
    <s v="2025em1200037@bitspilani-digital.edu.in"/>
    <s v="2025EM1200037"/>
    <x v="1"/>
    <s v="VARTIKA BHARDWAJ"/>
    <b v="1"/>
    <n v="11"/>
    <n v="68"/>
    <n v="0.16176470588235295"/>
    <s v="Active"/>
    <x v="1"/>
    <n v="0"/>
    <n v="4"/>
    <n v="0"/>
    <s v="no 0% progess"/>
    <n v="0"/>
    <n v="1"/>
    <n v="1"/>
    <n v="0"/>
    <n v="0"/>
    <n v="0"/>
    <m/>
    <n v="0"/>
    <m/>
    <n v="2359"/>
    <s v="2026-02-08T17:04:33.9530000Z"/>
    <s v="2026-02-08T16:15:50.2900000Z"/>
    <n v="30"/>
    <m/>
    <s v="2026-02-08T17:04:11.0230000Z"/>
    <m/>
    <m/>
  </r>
  <r>
    <s v="T2-25_MDSDF402"/>
    <x v="11"/>
    <x v="1"/>
    <s v="Trimester 2"/>
    <x v="732"/>
    <s v="2025em1200037@bitspilani-digital.edu.in"/>
    <s v="2025EM1200037"/>
    <x v="1"/>
    <s v="VARTIKA BHARDWAJ"/>
    <b v="1"/>
    <n v="31"/>
    <n v="36"/>
    <n v="0.86111111111111116"/>
    <s v="Active"/>
    <x v="1"/>
    <n v="0"/>
    <n v="4"/>
    <n v="0"/>
    <s v="no 0% progess"/>
    <n v="0"/>
    <n v="5"/>
    <n v="5"/>
    <n v="0"/>
    <n v="0"/>
    <n v="0"/>
    <m/>
    <n v="0"/>
    <m/>
    <n v="14251"/>
    <s v="2026-02-08T17:15:46.8900000Z"/>
    <s v="2026-02-08T16:15:50.2900000Z"/>
    <n v="30"/>
    <m/>
    <s v="2026-02-08T16:46:51.8570000Z"/>
    <s v="2026-02-07T13:05:21.0000000Z"/>
    <s v="2026-02-08T16:23:31.6700000Z"/>
  </r>
  <r>
    <s v="T2-25_MDSDF403"/>
    <x v="12"/>
    <x v="1"/>
    <s v="Trimester 2"/>
    <x v="732"/>
    <s v="2025em1200037@bitspilani-digital.edu.in"/>
    <s v="2025EM1200037"/>
    <x v="1"/>
    <s v="VARTIKA BHARDWAJ"/>
    <b v="1"/>
    <n v="11"/>
    <n v="42"/>
    <n v="0.26190476190476192"/>
    <s v="Active"/>
    <x v="1"/>
    <n v="0"/>
    <n v="4"/>
    <n v="0"/>
    <s v="no 0% progess"/>
    <n v="0"/>
    <n v="0"/>
    <n v="0"/>
    <n v="0"/>
    <n v="0"/>
    <n v="0"/>
    <m/>
    <n v="0"/>
    <m/>
    <n v="951"/>
    <s v="2026-01-23T12:10:01.9730000Z"/>
    <s v="2026-02-08T16:15:50.2900000Z"/>
    <n v="30"/>
    <m/>
    <m/>
    <s v="2026-01-19T17:17:14.2270000Z"/>
    <s v="2026-01-19T17:17:14.2100000Z"/>
  </r>
  <r>
    <s v="T2-25_MDSDF404"/>
    <x v="10"/>
    <x v="1"/>
    <s v="Trimester 2"/>
    <x v="732"/>
    <s v="2025em1200037@bitspilani-digital.edu.in"/>
    <s v="2025EM1200037"/>
    <x v="1"/>
    <s v="VARTIKA BHARDWAJ"/>
    <b v="1"/>
    <n v="13"/>
    <n v="85"/>
    <n v="0.15294117647058825"/>
    <s v="Active"/>
    <x v="1"/>
    <n v="0"/>
    <n v="4"/>
    <n v="0"/>
    <s v="no 0% progess"/>
    <n v="0"/>
    <n v="1"/>
    <n v="1"/>
    <n v="0"/>
    <n v="1"/>
    <n v="18"/>
    <s v="2026-01-19T16:02:14.7730000Z"/>
    <n v="0"/>
    <m/>
    <n v="5849"/>
    <s v="2026-02-08T17:16:17.9030000Z"/>
    <s v="2026-02-08T16:15:50.2900000Z"/>
    <n v="30"/>
    <m/>
    <s v="2026-02-08T17:12:14.1400000Z"/>
    <m/>
    <m/>
  </r>
  <r>
    <s v="T2-25_MDSDF404"/>
    <x v="10"/>
    <x v="1"/>
    <s v="Trimester 2"/>
    <x v="733"/>
    <s v="2025em1200038@bitspilani-digital.edu.in"/>
    <s v="2025EM1200038"/>
    <x v="1"/>
    <s v="SREENIVAS G"/>
    <b v="1"/>
    <n v="69"/>
    <n v="85"/>
    <n v="0.81176470588235294"/>
    <s v="Active"/>
    <x v="1"/>
    <n v="0"/>
    <n v="4"/>
    <n v="0"/>
    <s v="no 0% progess"/>
    <n v="0"/>
    <n v="11"/>
    <n v="12"/>
    <n v="0"/>
    <n v="0"/>
    <n v="29"/>
    <m/>
    <n v="0"/>
    <m/>
    <n v="3797"/>
    <s v="2026-02-08T12:52:50.4970000Z"/>
    <s v="2026-02-08T10:11:00.6800000Z"/>
    <n v="38"/>
    <m/>
    <s v="2026-02-08T12:47:41.5200000Z"/>
    <m/>
    <m/>
  </r>
  <r>
    <s v="T2-25_MDSDF403"/>
    <x v="12"/>
    <x v="1"/>
    <s v="Trimester 2"/>
    <x v="733"/>
    <s v="2025em1200038@bitspilani-digital.edu.in"/>
    <s v="2025EM1200038"/>
    <x v="1"/>
    <s v="SREENIVAS G"/>
    <b v="1"/>
    <n v="15"/>
    <n v="42"/>
    <n v="0.35714285714285715"/>
    <s v="Active"/>
    <x v="1"/>
    <n v="0"/>
    <n v="4"/>
    <n v="0"/>
    <s v="no 0% progess"/>
    <n v="0"/>
    <n v="1"/>
    <n v="1"/>
    <n v="0"/>
    <n v="0"/>
    <n v="4"/>
    <m/>
    <n v="0"/>
    <m/>
    <n v="0"/>
    <s v="2026-02-04T17:36:45.0270000Z"/>
    <s v="2026-02-08T10:11:00.6800000Z"/>
    <n v="38"/>
    <m/>
    <s v="2026-01-21T17:14:54.1000000Z"/>
    <s v="2026-01-21T17:10:04.5300000Z"/>
    <s v="2026-01-21T17:10:04.5400000Z"/>
  </r>
  <r>
    <s v="T2-25_MDSDF402"/>
    <x v="11"/>
    <x v="1"/>
    <s v="Trimester 2"/>
    <x v="733"/>
    <s v="2025em1200038@bitspilani-digital.edu.in"/>
    <s v="2025EM1200038"/>
    <x v="1"/>
    <s v="SREENIVAS G"/>
    <b v="1"/>
    <n v="38"/>
    <n v="36"/>
    <n v="1.0555555555555556"/>
    <s v="Active"/>
    <x v="1"/>
    <n v="0"/>
    <n v="4"/>
    <n v="0"/>
    <s v="no 0% progess"/>
    <n v="0"/>
    <n v="5"/>
    <n v="12"/>
    <n v="3"/>
    <n v="0"/>
    <n v="11"/>
    <s v="2026-02-02T18:43:46.9270000Z"/>
    <n v="0"/>
    <m/>
    <n v="0"/>
    <s v="2026-02-08T13:37:43.8300000Z"/>
    <s v="2026-02-08T10:11:00.6800000Z"/>
    <n v="38"/>
    <m/>
    <s v="2026-02-08T11:44:25.8170000Z"/>
    <s v="2026-02-02T16:46:42.0800000Z"/>
    <s v="2026-02-02T16:46:42.0800000Z"/>
  </r>
  <r>
    <s v="T2-25_MDSDF401"/>
    <x v="9"/>
    <x v="1"/>
    <s v="Trimester 2"/>
    <x v="733"/>
    <s v="2025em1200038@bitspilani-digital.edu.in"/>
    <s v="2025EM1200038"/>
    <x v="1"/>
    <s v="SREENIVAS G"/>
    <b v="1"/>
    <n v="63"/>
    <n v="68"/>
    <n v="0.92647058823529416"/>
    <s v="Active"/>
    <x v="1"/>
    <n v="0"/>
    <n v="4"/>
    <n v="0"/>
    <s v="no 0% progess"/>
    <n v="0"/>
    <n v="13"/>
    <n v="13"/>
    <n v="0"/>
    <n v="0"/>
    <n v="7"/>
    <m/>
    <n v="0"/>
    <m/>
    <n v="2403"/>
    <s v="2026-02-08T13:37:51.4470000Z"/>
    <s v="2026-02-08T10:11:00.6800000Z"/>
    <n v="38"/>
    <m/>
    <s v="2026-02-08T13:30:45.0600000Z"/>
    <m/>
    <m/>
  </r>
  <r>
    <s v="T2-25_MDSDF401"/>
    <x v="9"/>
    <x v="1"/>
    <s v="Trimester 2"/>
    <x v="734"/>
    <s v="2025em1200039@bitspilani-digital.edu.in"/>
    <s v="2025EM1200039"/>
    <x v="1"/>
    <s v="SHANUJYA MISHRA"/>
    <b v="1"/>
    <n v="59"/>
    <n v="68"/>
    <n v="0.86764705882352944"/>
    <s v="Active"/>
    <x v="1"/>
    <n v="0"/>
    <n v="4"/>
    <n v="0"/>
    <s v="no 0% progess"/>
    <n v="0"/>
    <n v="13"/>
    <n v="14"/>
    <n v="0"/>
    <n v="0"/>
    <n v="7"/>
    <m/>
    <n v="0"/>
    <m/>
    <n v="110193"/>
    <s v="2026-02-08T16:50:14.4000000Z"/>
    <s v="2026-02-09T06:46:10.4730000Z"/>
    <n v="58"/>
    <m/>
    <s v="2026-02-08T16:33:50.3200000Z"/>
    <m/>
    <m/>
  </r>
  <r>
    <s v="T2-25_MDSDF402"/>
    <x v="11"/>
    <x v="1"/>
    <s v="Trimester 2"/>
    <x v="734"/>
    <s v="2025em1200039@bitspilani-digital.edu.in"/>
    <s v="2025EM1200039"/>
    <x v="1"/>
    <s v="SHANUJYA MISHRA"/>
    <b v="1"/>
    <n v="45"/>
    <n v="36"/>
    <n v="1.25"/>
    <s v="Active"/>
    <x v="1"/>
    <n v="0"/>
    <n v="4"/>
    <n v="0"/>
    <s v="no 0% progess"/>
    <n v="0"/>
    <n v="6"/>
    <n v="7"/>
    <n v="0"/>
    <n v="0"/>
    <n v="4"/>
    <m/>
    <n v="0"/>
    <m/>
    <n v="45611"/>
    <s v="2026-02-09T07:14:42.0170000Z"/>
    <s v="2026-02-09T06:46:10.4730000Z"/>
    <n v="58"/>
    <m/>
    <s v="2026-02-09T07:13:58.8230000Z"/>
    <s v="2026-02-09T07:15:11.3970000Z"/>
    <s v="2026-02-09T07:15:30.2330000Z"/>
  </r>
  <r>
    <s v="T2-25_MDSDF403"/>
    <x v="12"/>
    <x v="1"/>
    <s v="Trimester 2"/>
    <x v="734"/>
    <s v="2025em1200039@bitspilani-digital.edu.in"/>
    <s v="2025EM1200039"/>
    <x v="1"/>
    <s v="SHANUJYA MISHRA"/>
    <b v="1"/>
    <n v="43"/>
    <n v="42"/>
    <n v="1.0238095238095237"/>
    <s v="Active"/>
    <x v="1"/>
    <n v="0"/>
    <n v="4"/>
    <n v="0"/>
    <s v="no 0% progess"/>
    <n v="0"/>
    <n v="3"/>
    <n v="3"/>
    <n v="0"/>
    <n v="0"/>
    <n v="0"/>
    <m/>
    <n v="0"/>
    <m/>
    <n v="22153"/>
    <s v="2026-02-09T06:53:01.3070000Z"/>
    <s v="2026-02-09T06:46:10.4730000Z"/>
    <n v="58"/>
    <m/>
    <s v="2026-02-08T17:43:56.1600000Z"/>
    <s v="2026-02-08T17:37:23.1700000Z"/>
    <s v="2026-02-08T17:37:43.7000000Z"/>
  </r>
  <r>
    <s v="T2-25_MDSDF404"/>
    <x v="10"/>
    <x v="1"/>
    <s v="Trimester 2"/>
    <x v="734"/>
    <s v="2025em1200039@bitspilani-digital.edu.in"/>
    <s v="2025EM1200039"/>
    <x v="1"/>
    <s v="SHANUJYA MISHRA"/>
    <b v="1"/>
    <n v="73"/>
    <n v="85"/>
    <n v="0.85882352941176465"/>
    <s v="Active"/>
    <x v="1"/>
    <n v="0"/>
    <n v="4"/>
    <n v="0"/>
    <s v="no 0% progess"/>
    <n v="0"/>
    <n v="11"/>
    <n v="13"/>
    <n v="0"/>
    <n v="0"/>
    <n v="30"/>
    <m/>
    <n v="0"/>
    <m/>
    <n v="138390"/>
    <s v="2026-02-08T16:25:23.7900000Z"/>
    <s v="2026-02-09T06:46:10.4730000Z"/>
    <n v="58"/>
    <m/>
    <s v="2026-02-08T16:23:52.3500000Z"/>
    <m/>
    <m/>
  </r>
  <r>
    <s v="T2-25_MDSDF404"/>
    <x v="10"/>
    <x v="1"/>
    <s v="Trimester 2"/>
    <x v="735"/>
    <s v="2025em1200040@bitspilani-digital.edu.in"/>
    <s v="2025EM1200040"/>
    <x v="1"/>
    <s v="SHASHANK SINGH"/>
    <b v="1"/>
    <n v="50"/>
    <n v="85"/>
    <n v="0.58823529411764708"/>
    <s v="Active"/>
    <x v="1"/>
    <n v="0"/>
    <n v="4"/>
    <n v="0"/>
    <s v="no 0% progess"/>
    <n v="0"/>
    <n v="8"/>
    <n v="8"/>
    <n v="1"/>
    <n v="1"/>
    <n v="19"/>
    <s v="2026-02-03T12:44:19.0430000Z"/>
    <n v="0"/>
    <m/>
    <n v="13561"/>
    <s v="2026-02-08T08:52:28.9870000Z"/>
    <s v="2026-02-08T08:21:24.5030000Z"/>
    <n v="41"/>
    <m/>
    <s v="2026-02-08T08:29:09.7600000Z"/>
    <m/>
    <m/>
  </r>
  <r>
    <s v="T2-25_MDSDF403"/>
    <x v="12"/>
    <x v="1"/>
    <s v="Trimester 2"/>
    <x v="735"/>
    <s v="2025em1200040@bitspilani-digital.edu.in"/>
    <s v="2025EM1200040"/>
    <x v="1"/>
    <s v="SHASHANK SINGH"/>
    <b v="1"/>
    <n v="19"/>
    <n v="42"/>
    <n v="0.45238095238095238"/>
    <s v="Active"/>
    <x v="1"/>
    <n v="0"/>
    <n v="4"/>
    <n v="0"/>
    <s v="no 0% progess"/>
    <n v="0"/>
    <n v="1"/>
    <n v="1"/>
    <n v="0"/>
    <n v="0"/>
    <n v="5"/>
    <m/>
    <n v="0"/>
    <m/>
    <n v="31319"/>
    <s v="2026-02-05T07:18:29.6070000Z"/>
    <s v="2026-02-08T08:21:24.5030000Z"/>
    <n v="41"/>
    <m/>
    <s v="2026-01-29T06:16:14.2130000Z"/>
    <s v="2026-02-05T05:49:26.8870000Z"/>
    <s v="2026-02-05T07:18:36.8770000Z"/>
  </r>
  <r>
    <s v="T2-25_MDSDF402"/>
    <x v="11"/>
    <x v="1"/>
    <s v="Trimester 2"/>
    <x v="735"/>
    <s v="2025em1200040@bitspilani-digital.edu.in"/>
    <s v="2025EM1200040"/>
    <x v="1"/>
    <s v="SHASHANK SINGH"/>
    <b v="1"/>
    <n v="17"/>
    <n v="36"/>
    <n v="0.47222222222222221"/>
    <s v="Active"/>
    <x v="1"/>
    <n v="0"/>
    <n v="4"/>
    <n v="0"/>
    <s v="no 0% progess"/>
    <n v="0"/>
    <n v="3"/>
    <n v="4"/>
    <n v="0"/>
    <n v="0"/>
    <n v="0"/>
    <m/>
    <n v="0"/>
    <m/>
    <n v="10094"/>
    <s v="2026-02-08T09:03:14.8270000Z"/>
    <s v="2026-02-08T08:21:24.5030000Z"/>
    <n v="41"/>
    <m/>
    <s v="2026-02-08T09:03:08.0030000Z"/>
    <s v="2026-01-29T13:35:30.3630000Z"/>
    <s v="2026-02-03T04:31:28.1700000Z"/>
  </r>
  <r>
    <s v="T2-25_MDSDF401"/>
    <x v="9"/>
    <x v="1"/>
    <s v="Trimester 2"/>
    <x v="735"/>
    <s v="2025em1200040@bitspilani-digital.edu.in"/>
    <s v="2025EM1200040"/>
    <x v="1"/>
    <s v="SHASHANK SINGH"/>
    <b v="1"/>
    <n v="24"/>
    <n v="68"/>
    <n v="0.35294117647058826"/>
    <s v="Active"/>
    <x v="1"/>
    <n v="0"/>
    <n v="4"/>
    <n v="0"/>
    <s v="no 0% progess"/>
    <n v="0"/>
    <n v="2"/>
    <n v="3"/>
    <n v="1"/>
    <n v="0"/>
    <n v="10"/>
    <s v="2026-01-24T06:14:11.1470000Z"/>
    <n v="0"/>
    <m/>
    <n v="29150"/>
    <s v="2026-02-06T14:13:22.2700000Z"/>
    <s v="2026-02-08T08:21:24.5030000Z"/>
    <n v="41"/>
    <m/>
    <s v="2026-01-28T11:28:33.4570000Z"/>
    <m/>
    <m/>
  </r>
  <r>
    <s v="T2-25_MDSDF401"/>
    <x v="9"/>
    <x v="1"/>
    <s v="Trimester 2"/>
    <x v="736"/>
    <s v="2025em1200041@bitspilani-digital.edu.in"/>
    <s v="2025EM1200041"/>
    <x v="1"/>
    <s v="ARAVIND S R"/>
    <b v="1"/>
    <n v="10"/>
    <n v="68"/>
    <n v="0.14705882352941177"/>
    <s v="Active"/>
    <x v="1"/>
    <n v="0"/>
    <n v="4"/>
    <n v="0"/>
    <s v="no 0% progess"/>
    <n v="0"/>
    <n v="0"/>
    <n v="0"/>
    <n v="0"/>
    <n v="0"/>
    <n v="0"/>
    <m/>
    <n v="0"/>
    <m/>
    <n v="15156"/>
    <s v="2026-02-02T14:19:09.7870000Z"/>
    <s v="2026-02-08T15:05:20.9930000Z"/>
    <n v="25"/>
    <m/>
    <m/>
    <m/>
    <m/>
  </r>
  <r>
    <s v="T2-25_MDSDF402"/>
    <x v="11"/>
    <x v="1"/>
    <s v="Trimester 2"/>
    <x v="736"/>
    <s v="2025em1200041@bitspilani-digital.edu.in"/>
    <s v="2025EM1200041"/>
    <x v="1"/>
    <s v="ARAVIND S R"/>
    <b v="1"/>
    <n v="13"/>
    <n v="36"/>
    <n v="0.3611111111111111"/>
    <s v="Active"/>
    <x v="1"/>
    <n v="0"/>
    <n v="4"/>
    <n v="0"/>
    <s v="no 0% progess"/>
    <n v="0"/>
    <n v="0"/>
    <n v="0"/>
    <n v="0"/>
    <n v="0"/>
    <n v="0"/>
    <m/>
    <n v="0"/>
    <m/>
    <n v="19109"/>
    <s v="2026-02-03T17:09:47.8700000Z"/>
    <s v="2026-02-08T15:05:20.9930000Z"/>
    <n v="25"/>
    <m/>
    <m/>
    <s v="2026-02-03T18:08:00.2670000Z"/>
    <s v="2026-02-03T18:11:54.6500000Z"/>
  </r>
  <r>
    <s v="T2-25_MDSDF403"/>
    <x v="12"/>
    <x v="1"/>
    <s v="Trimester 2"/>
    <x v="736"/>
    <s v="2025em1200041@bitspilani-digital.edu.in"/>
    <s v="2025EM1200041"/>
    <x v="1"/>
    <s v="ARAVIND S R"/>
    <b v="1"/>
    <n v="15"/>
    <n v="42"/>
    <n v="0.35714285714285715"/>
    <s v="Active"/>
    <x v="1"/>
    <n v="0"/>
    <n v="4"/>
    <n v="0"/>
    <s v="no 0% progess"/>
    <n v="0"/>
    <n v="1"/>
    <n v="1"/>
    <n v="0"/>
    <n v="0"/>
    <n v="0"/>
    <m/>
    <n v="0"/>
    <m/>
    <n v="29271"/>
    <s v="2026-02-01T09:19:37.8670000Z"/>
    <s v="2026-02-08T15:05:20.9930000Z"/>
    <n v="25"/>
    <m/>
    <s v="2026-02-01T09:18:57.2130000Z"/>
    <s v="2026-01-31T18:51:19.5800000Z"/>
    <s v="2026-02-01T09:14:54.2330000Z"/>
  </r>
  <r>
    <s v="T2-25_MDSDF404"/>
    <x v="10"/>
    <x v="1"/>
    <s v="Trimester 2"/>
    <x v="736"/>
    <s v="2025em1200041@bitspilani-digital.edu.in"/>
    <s v="2025EM1200041"/>
    <x v="1"/>
    <s v="ARAVIND S R"/>
    <b v="1"/>
    <n v="25"/>
    <n v="85"/>
    <n v="0.29411764705882354"/>
    <s v="Active"/>
    <x v="1"/>
    <n v="0"/>
    <n v="4"/>
    <n v="0"/>
    <s v="no 0% progess"/>
    <n v="0"/>
    <n v="1"/>
    <n v="2"/>
    <n v="0"/>
    <n v="0"/>
    <n v="0"/>
    <m/>
    <n v="0"/>
    <m/>
    <n v="67105"/>
    <s v="2026-02-08T15:06:01.3930000Z"/>
    <s v="2026-02-08T15:05:20.9930000Z"/>
    <n v="25"/>
    <m/>
    <s v="2026-01-25T14:18:19.4900000Z"/>
    <m/>
    <m/>
  </r>
  <r>
    <s v="T2-25_MDSDF404"/>
    <x v="10"/>
    <x v="1"/>
    <s v="Trimester 2"/>
    <x v="737"/>
    <s v="2025em1200042@bitspilani-digital.edu.in"/>
    <s v="2025EM1200042"/>
    <x v="1"/>
    <s v="VISHUVAA M"/>
    <b v="1"/>
    <n v="68"/>
    <n v="85"/>
    <n v="0.8"/>
    <s v="Active"/>
    <x v="1"/>
    <n v="0"/>
    <n v="4"/>
    <n v="0"/>
    <s v="no 0% progess"/>
    <n v="0"/>
    <n v="10"/>
    <n v="11"/>
    <n v="0"/>
    <n v="0"/>
    <n v="0"/>
    <m/>
    <n v="0"/>
    <m/>
    <n v="43488"/>
    <s v="2026-02-09T04:32:03.4330000Z"/>
    <s v="2026-02-09T04:30:51.2430000Z"/>
    <n v="29"/>
    <m/>
    <s v="2026-02-06T04:06:37.7300000Z"/>
    <m/>
    <m/>
  </r>
  <r>
    <s v="T2-25_MDSDF403"/>
    <x v="12"/>
    <x v="1"/>
    <s v="Trimester 2"/>
    <x v="737"/>
    <s v="2025em1200042@bitspilani-digital.edu.in"/>
    <s v="2025EM1200042"/>
    <x v="1"/>
    <s v="VISHUVAA M"/>
    <b v="1"/>
    <n v="49"/>
    <n v="42"/>
    <n v="1.1666666666666667"/>
    <s v="Active"/>
    <x v="1"/>
    <n v="0"/>
    <n v="4"/>
    <n v="0"/>
    <s v="no 0% progess"/>
    <n v="0"/>
    <n v="4"/>
    <n v="4"/>
    <n v="0"/>
    <n v="0"/>
    <n v="0"/>
    <m/>
    <n v="0"/>
    <m/>
    <n v="21398"/>
    <s v="2026-02-07T10:02:37.7500000Z"/>
    <s v="2026-02-09T04:30:51.2430000Z"/>
    <n v="29"/>
    <m/>
    <s v="2026-02-07T10:02:24.9400000Z"/>
    <s v="2026-02-07T09:44:25.9200000Z"/>
    <s v="2026-02-07T09:49:56.9170000Z"/>
  </r>
  <r>
    <s v="T2-25_MDSDF402"/>
    <x v="11"/>
    <x v="1"/>
    <s v="Trimester 2"/>
    <x v="737"/>
    <s v="2025em1200042@bitspilani-digital.edu.in"/>
    <s v="2025EM1200042"/>
    <x v="1"/>
    <s v="VISHUVAA M"/>
    <b v="1"/>
    <n v="46"/>
    <n v="36"/>
    <n v="1.2777777777777777"/>
    <s v="Active"/>
    <x v="1"/>
    <n v="0"/>
    <n v="4"/>
    <n v="0"/>
    <s v="no 0% progess"/>
    <n v="0"/>
    <n v="6"/>
    <n v="6"/>
    <n v="1"/>
    <n v="0"/>
    <n v="0"/>
    <s v="2026-01-24T15:20:02.1130000Z"/>
    <n v="0"/>
    <m/>
    <n v="51908"/>
    <s v="2026-02-07T17:54:02.6300000Z"/>
    <s v="2026-02-09T04:30:51.2430000Z"/>
    <n v="29"/>
    <m/>
    <s v="2026-02-07T17:53:54.2500000Z"/>
    <s v="2026-02-07T17:38:23.1000000Z"/>
    <s v="2026-02-07T17:49:24.2100000Z"/>
  </r>
  <r>
    <s v="T2-25_MDSDF401"/>
    <x v="9"/>
    <x v="1"/>
    <s v="Trimester 2"/>
    <x v="737"/>
    <s v="2025em1200042@bitspilani-digital.edu.in"/>
    <s v="2025EM1200042"/>
    <x v="1"/>
    <s v="VISHUVAA M"/>
    <b v="1"/>
    <n v="62"/>
    <n v="68"/>
    <n v="0.91176470588235292"/>
    <s v="Active"/>
    <x v="1"/>
    <n v="0"/>
    <n v="4"/>
    <n v="0"/>
    <s v="no 0% progess"/>
    <n v="0"/>
    <n v="12"/>
    <n v="12"/>
    <n v="0"/>
    <n v="0"/>
    <n v="0"/>
    <m/>
    <n v="0"/>
    <m/>
    <n v="47640"/>
    <s v="2026-02-09T05:36:55.5330000Z"/>
    <s v="2026-02-09T04:30:51.2430000Z"/>
    <n v="29"/>
    <m/>
    <s v="2026-02-07T08:55:06.8130000Z"/>
    <m/>
    <m/>
  </r>
  <r>
    <s v="T2-25_MDSDF401"/>
    <x v="9"/>
    <x v="1"/>
    <s v="Trimester 2"/>
    <x v="738"/>
    <s v="2025em1200043@bitspilani-digital.edu.in"/>
    <s v="2025EM1200043"/>
    <x v="1"/>
    <s v="GADDAMANUGU SRIHARSHITHA"/>
    <b v="1"/>
    <n v="29"/>
    <n v="68"/>
    <n v="0.4264705882352941"/>
    <s v="Active"/>
    <x v="1"/>
    <n v="0"/>
    <n v="4"/>
    <n v="0"/>
    <s v="no 0% progess"/>
    <n v="0"/>
    <n v="3"/>
    <n v="4"/>
    <n v="0"/>
    <n v="0"/>
    <n v="0"/>
    <m/>
    <n v="0"/>
    <m/>
    <n v="3048"/>
    <s v="2026-02-09T06:33:19.5300000Z"/>
    <s v="2026-02-09T06:09:30.6630000Z"/>
    <n v="12"/>
    <m/>
    <s v="2026-02-09T06:32:58.5500000Z"/>
    <m/>
    <m/>
  </r>
  <r>
    <s v="T2-25_MDSDF402"/>
    <x v="11"/>
    <x v="1"/>
    <s v="Trimester 2"/>
    <x v="738"/>
    <s v="2025em1200043@bitspilani-digital.edu.in"/>
    <s v="2025EM1200043"/>
    <x v="1"/>
    <s v="GADDAMANUGU SRIHARSHITHA"/>
    <b v="1"/>
    <n v="16"/>
    <n v="36"/>
    <n v="0.44444444444444442"/>
    <s v="Active"/>
    <x v="1"/>
    <n v="0"/>
    <n v="4"/>
    <n v="0"/>
    <s v="no 0% progess"/>
    <n v="0"/>
    <n v="1"/>
    <n v="1"/>
    <n v="0"/>
    <n v="0"/>
    <n v="0"/>
    <m/>
    <n v="0"/>
    <m/>
    <n v="396"/>
    <s v="2026-02-09T06:23:08.6630000Z"/>
    <s v="2026-02-09T06:09:30.6630000Z"/>
    <n v="12"/>
    <m/>
    <s v="2026-02-09T06:21:29.8330000Z"/>
    <s v="2026-01-31T07:00:38.4200000Z"/>
    <s v="2026-01-31T07:00:38.4070000Z"/>
  </r>
  <r>
    <s v="T2-25_MDSDF403"/>
    <x v="12"/>
    <x v="1"/>
    <s v="Trimester 2"/>
    <x v="738"/>
    <s v="2025em1200043@bitspilani-digital.edu.in"/>
    <s v="2025EM1200043"/>
    <x v="1"/>
    <s v="GADDAMANUGU SRIHARSHITHA"/>
    <b v="1"/>
    <n v="16"/>
    <n v="42"/>
    <n v="0.38095238095238093"/>
    <s v="Active"/>
    <x v="1"/>
    <n v="0"/>
    <n v="4"/>
    <n v="0"/>
    <s v="no 0% progess"/>
    <n v="0"/>
    <n v="0"/>
    <n v="0"/>
    <n v="0"/>
    <n v="0"/>
    <n v="0"/>
    <m/>
    <n v="0"/>
    <m/>
    <n v="944"/>
    <s v="2026-02-06T13:06:08.4900000Z"/>
    <s v="2026-02-09T06:09:30.6630000Z"/>
    <n v="12"/>
    <m/>
    <m/>
    <s v="2026-01-31T06:57:10.5770000Z"/>
    <s v="2026-01-31T06:57:10.5630000Z"/>
  </r>
  <r>
    <s v="T2-25_MDSDF404"/>
    <x v="10"/>
    <x v="1"/>
    <s v="Trimester 2"/>
    <x v="738"/>
    <s v="2025em1200043@bitspilani-digital.edu.in"/>
    <s v="2025EM1200043"/>
    <x v="1"/>
    <s v="GADDAMANUGU SRIHARSHITHA"/>
    <b v="1"/>
    <n v="26"/>
    <n v="85"/>
    <n v="0.30588235294117649"/>
    <s v="Active"/>
    <x v="1"/>
    <n v="0"/>
    <n v="4"/>
    <n v="0"/>
    <s v="no 0% progess"/>
    <n v="0"/>
    <n v="1"/>
    <n v="1"/>
    <n v="0"/>
    <n v="0"/>
    <n v="0"/>
    <m/>
    <n v="0"/>
    <m/>
    <n v="221"/>
    <s v="2026-02-09T06:14:39.8170000Z"/>
    <s v="2026-02-09T06:09:30.6630000Z"/>
    <n v="12"/>
    <m/>
    <s v="2026-02-09T06:14:27.0200000Z"/>
    <m/>
    <m/>
  </r>
  <r>
    <s v="T2-25_MDSDF404"/>
    <x v="10"/>
    <x v="1"/>
    <s v="Trimester 2"/>
    <x v="739"/>
    <s v="2025em1200044@bitspilani-digital.edu.in"/>
    <s v="2025EM1200044"/>
    <x v="1"/>
    <s v="ADITYA JHA"/>
    <b v="1"/>
    <n v="27"/>
    <n v="85"/>
    <n v="0.31764705882352939"/>
    <s v="Active"/>
    <x v="1"/>
    <n v="0"/>
    <n v="4"/>
    <n v="0"/>
    <s v="no 0% progess"/>
    <n v="0"/>
    <n v="3"/>
    <n v="5"/>
    <n v="0"/>
    <n v="0"/>
    <n v="0"/>
    <m/>
    <n v="0"/>
    <m/>
    <n v="27037"/>
    <s v="2026-02-07T08:41:29.7270000Z"/>
    <s v="2026-02-08T05:59:32.1300000Z"/>
    <n v="14"/>
    <m/>
    <s v="2026-01-28T15:46:26.5400000Z"/>
    <m/>
    <m/>
  </r>
  <r>
    <s v="T2-25_MDSDF403"/>
    <x v="12"/>
    <x v="1"/>
    <s v="Trimester 2"/>
    <x v="739"/>
    <s v="2025em1200044@bitspilani-digital.edu.in"/>
    <s v="2025EM1200044"/>
    <x v="1"/>
    <s v="ADITYA JH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1:55:22.3700000Z"/>
    <s v="2026-02-08T05:59:32.1300000Z"/>
    <n v="14"/>
    <m/>
    <m/>
    <m/>
    <m/>
  </r>
  <r>
    <s v="T2-25_MDSDF402"/>
    <x v="11"/>
    <x v="1"/>
    <s v="Trimester 2"/>
    <x v="739"/>
    <s v="2025em1200044@bitspilani-digital.edu.in"/>
    <s v="2025EM1200044"/>
    <x v="1"/>
    <s v="ADITYA JHA"/>
    <b v="1"/>
    <n v="38"/>
    <n v="36"/>
    <n v="1.0555555555555556"/>
    <s v="Active"/>
    <x v="1"/>
    <n v="0"/>
    <n v="4"/>
    <n v="0"/>
    <s v="no 0% progess"/>
    <n v="0"/>
    <n v="5"/>
    <n v="6"/>
    <n v="2"/>
    <n v="0"/>
    <n v="7"/>
    <s v="2026-02-08T12:06:11.4600000Z"/>
    <n v="0"/>
    <m/>
    <n v="34949"/>
    <s v="2026-02-08T15:03:38.6530000Z"/>
    <s v="2026-02-08T05:59:32.1300000Z"/>
    <n v="14"/>
    <m/>
    <s v="2026-02-08T15:03:22.5030000Z"/>
    <s v="2026-02-08T13:59:02.7870000Z"/>
    <s v="2026-02-08T13:59:06.6470000Z"/>
  </r>
  <r>
    <s v="T2-25_MDSDF401"/>
    <x v="9"/>
    <x v="1"/>
    <s v="Trimester 2"/>
    <x v="739"/>
    <s v="2025em1200044@bitspilani-digital.edu.in"/>
    <s v="2025EM1200044"/>
    <x v="1"/>
    <s v="ADITYA JHA"/>
    <b v="1"/>
    <n v="63"/>
    <n v="68"/>
    <n v="0.92647058823529416"/>
    <s v="Active"/>
    <x v="1"/>
    <n v="0"/>
    <n v="4"/>
    <n v="0"/>
    <s v="no 0% progess"/>
    <n v="0"/>
    <n v="13"/>
    <n v="17"/>
    <n v="0"/>
    <n v="0"/>
    <n v="6"/>
    <m/>
    <n v="0"/>
    <m/>
    <n v="62708"/>
    <s v="2026-02-08T08:15:36.4630000Z"/>
    <s v="2026-02-08T05:59:32.1300000Z"/>
    <n v="14"/>
    <m/>
    <s v="2026-02-08T08:15:08.0430000Z"/>
    <m/>
    <m/>
  </r>
  <r>
    <s v="T2-25_MDSDF401"/>
    <x v="9"/>
    <x v="1"/>
    <s v="Trimester 2"/>
    <x v="740"/>
    <s v="2025em1200045@bitspilani-digital.edu.in"/>
    <s v="2025EM1200045"/>
    <x v="1"/>
    <s v="S VENKATESH"/>
    <b v="1"/>
    <n v="101"/>
    <n v="68"/>
    <n v="1.4852941176470589"/>
    <s v="Active"/>
    <x v="1"/>
    <n v="0"/>
    <n v="4"/>
    <n v="0"/>
    <s v="no 0% progess"/>
    <n v="0"/>
    <n v="21"/>
    <n v="21"/>
    <n v="0"/>
    <n v="0"/>
    <n v="0"/>
    <m/>
    <n v="0"/>
    <m/>
    <n v="16458"/>
    <s v="2026-02-09T01:59:09.6130000Z"/>
    <s v="2026-02-09T01:58:52.6000000Z"/>
    <n v="44"/>
    <m/>
    <s v="2026-02-08T08:15:33.8000000Z"/>
    <m/>
    <m/>
  </r>
  <r>
    <s v="T2-25_MDSDF402"/>
    <x v="11"/>
    <x v="1"/>
    <s v="Trimester 2"/>
    <x v="740"/>
    <s v="2025em1200045@bitspilani-digital.edu.in"/>
    <s v="2025EM1200045"/>
    <x v="1"/>
    <s v="S VENKATESH"/>
    <b v="1"/>
    <n v="70"/>
    <n v="36"/>
    <n v="1.9444444444444444"/>
    <s v="Active"/>
    <x v="1"/>
    <n v="0"/>
    <n v="4"/>
    <n v="0"/>
    <s v="no 0% progess"/>
    <n v="0"/>
    <n v="9"/>
    <n v="9"/>
    <n v="6"/>
    <n v="0"/>
    <n v="0"/>
    <s v="2026-02-08T07:50:18.3500000Z"/>
    <n v="0"/>
    <m/>
    <n v="5953"/>
    <s v="2026-02-09T01:59:08.6570000Z"/>
    <s v="2026-02-09T01:58:52.6000000Z"/>
    <n v="44"/>
    <m/>
    <s v="2026-02-08T07:52:32.9830000Z"/>
    <s v="2026-02-08T07:50:30.1130000Z"/>
    <s v="2026-02-08T07:50:32.5200000Z"/>
  </r>
  <r>
    <s v="T2-25_MDSDF403"/>
    <x v="12"/>
    <x v="1"/>
    <s v="Trimester 2"/>
    <x v="740"/>
    <s v="2025em1200045@bitspilani-digital.edu.in"/>
    <s v="2025EM1200045"/>
    <x v="1"/>
    <s v="S VENKATESH"/>
    <b v="1"/>
    <n v="66"/>
    <n v="42"/>
    <n v="1.5714285714285714"/>
    <s v="Active"/>
    <x v="1"/>
    <n v="0"/>
    <n v="4"/>
    <n v="0"/>
    <s v="no 0% progess"/>
    <n v="0"/>
    <n v="6"/>
    <n v="6"/>
    <n v="0"/>
    <n v="0"/>
    <n v="0"/>
    <m/>
    <n v="0"/>
    <m/>
    <n v="4400"/>
    <s v="2026-02-09T01:59:07.9970000Z"/>
    <s v="2026-02-09T01:58:52.6000000Z"/>
    <n v="44"/>
    <m/>
    <s v="2026-02-08T07:07:04.6570000Z"/>
    <s v="2026-02-08T06:30:05.6070000Z"/>
    <s v="2026-02-08T06:30:05.6100000Z"/>
  </r>
  <r>
    <s v="T2-25_MDSDF404"/>
    <x v="10"/>
    <x v="1"/>
    <s v="Trimester 2"/>
    <x v="740"/>
    <s v="2025em1200045@bitspilani-digital.edu.in"/>
    <s v="2025EM1200045"/>
    <x v="1"/>
    <s v="S VENKATESH"/>
    <b v="1"/>
    <n v="119"/>
    <n v="85"/>
    <n v="1.4"/>
    <s v="Active"/>
    <x v="1"/>
    <n v="0"/>
    <n v="4"/>
    <n v="0"/>
    <s v="no 0% progess"/>
    <n v="0"/>
    <n v="21"/>
    <n v="21"/>
    <n v="0"/>
    <n v="0"/>
    <n v="0"/>
    <m/>
    <n v="0"/>
    <m/>
    <n v="2339"/>
    <s v="2026-02-09T01:59:15.4000000Z"/>
    <s v="2026-02-09T01:58:52.6000000Z"/>
    <n v="44"/>
    <m/>
    <s v="2026-02-08T07:42:09.1700000Z"/>
    <m/>
    <m/>
  </r>
  <r>
    <s v="T2-25_MDSDF404"/>
    <x v="10"/>
    <x v="1"/>
    <s v="Trimester 2"/>
    <x v="741"/>
    <s v="2025em1200046@bitspilani-digital.edu.in"/>
    <s v="2025EM1200046"/>
    <x v="1"/>
    <s v="P RAKESH VARDHAN"/>
    <b v="1"/>
    <n v="67"/>
    <n v="85"/>
    <n v="0.78823529411764703"/>
    <s v="Active"/>
    <x v="1"/>
    <n v="0"/>
    <n v="4"/>
    <n v="0"/>
    <s v="no 0% progess"/>
    <n v="0"/>
    <n v="8"/>
    <n v="9"/>
    <n v="1"/>
    <n v="0"/>
    <n v="17"/>
    <s v="2026-01-22T14:19:38.0400000Z"/>
    <n v="0"/>
    <m/>
    <n v="55824"/>
    <s v="2026-02-09T04:45:02.3230000Z"/>
    <s v="2026-02-09T03:42:01.3230000Z"/>
    <n v="32"/>
    <m/>
    <s v="2026-02-09T04:45:00.6700000Z"/>
    <m/>
    <m/>
  </r>
  <r>
    <s v="T2-25_MDSDF403"/>
    <x v="12"/>
    <x v="1"/>
    <s v="Trimester 2"/>
    <x v="741"/>
    <s v="2025em1200046@bitspilani-digital.edu.in"/>
    <s v="2025EM1200046"/>
    <x v="1"/>
    <s v="P RAKESH VARDHAN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996"/>
    <s v="2026-02-07T09:52:38.4170000Z"/>
    <s v="2026-02-09T03:42:01.3230000Z"/>
    <n v="32"/>
    <m/>
    <m/>
    <s v="2026-01-22T15:43:02.6270000Z"/>
    <s v="2026-01-22T15:48:37.7300000Z"/>
  </r>
  <r>
    <s v="T2-25_MDSDF402"/>
    <x v="11"/>
    <x v="1"/>
    <s v="Trimester 2"/>
    <x v="741"/>
    <s v="2025em1200046@bitspilani-digital.edu.in"/>
    <s v="2025EM1200046"/>
    <x v="1"/>
    <s v="P RAKESH VARDHAN"/>
    <b v="1"/>
    <n v="36"/>
    <n v="36"/>
    <n v="1"/>
    <s v="Active"/>
    <x v="1"/>
    <n v="0"/>
    <n v="4"/>
    <n v="0"/>
    <s v="no 0% progess"/>
    <n v="0"/>
    <n v="6"/>
    <n v="6"/>
    <n v="0"/>
    <n v="0"/>
    <n v="0"/>
    <m/>
    <n v="0"/>
    <m/>
    <n v="36899"/>
    <s v="2026-02-08T10:04:43.2530000Z"/>
    <s v="2026-02-09T03:42:01.3230000Z"/>
    <n v="32"/>
    <m/>
    <s v="2026-02-08T10:03:54.1000000Z"/>
    <s v="2026-02-07T08:02:17.4270000Z"/>
    <s v="2026-02-07T09:46:27.7630000Z"/>
  </r>
  <r>
    <s v="T2-25_MDSDF401"/>
    <x v="9"/>
    <x v="1"/>
    <s v="Trimester 2"/>
    <x v="741"/>
    <s v="2025em1200046@bitspilani-digital.edu.in"/>
    <s v="2025EM1200046"/>
    <x v="1"/>
    <s v="P RAKESH VARDHAN"/>
    <b v="1"/>
    <n v="31"/>
    <n v="68"/>
    <n v="0.45588235294117646"/>
    <s v="Active"/>
    <x v="1"/>
    <n v="0"/>
    <n v="4"/>
    <n v="0"/>
    <s v="no 0% progess"/>
    <n v="0"/>
    <n v="6"/>
    <n v="7"/>
    <n v="0"/>
    <n v="0"/>
    <n v="0"/>
    <m/>
    <n v="0"/>
    <m/>
    <n v="36521"/>
    <s v="2026-01-30T13:26:14.9070000Z"/>
    <s v="2026-02-09T03:42:01.3230000Z"/>
    <n v="32"/>
    <m/>
    <s v="2026-01-30T13:25:14.7700000Z"/>
    <m/>
    <m/>
  </r>
  <r>
    <s v="T2-25_MDSDF401"/>
    <x v="9"/>
    <x v="1"/>
    <s v="Trimester 2"/>
    <x v="742"/>
    <s v="2025em1200047@bitspilani-digital.edu.in"/>
    <s v="2025EM1200047"/>
    <x v="1"/>
    <s v="AMAN KUMAR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742"/>
    <s v="2025em1200047@bitspilani-digital.edu.in"/>
    <s v="2025EM1200047"/>
    <x v="1"/>
    <s v="AMAN KUMAR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742"/>
    <s v="2025em1200047@bitspilani-digital.edu.in"/>
    <s v="2025EM1200047"/>
    <x v="1"/>
    <s v="AMAN KUM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42"/>
    <s v="2025em1200047@bitspilani-digital.edu.in"/>
    <s v="2025EM1200047"/>
    <x v="1"/>
    <s v="AMAN KUMAR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43"/>
    <s v="2025em1200048@bitspilani-digital.edu.in"/>
    <s v="2025EM1200048"/>
    <x v="1"/>
    <s v="KEERTHI AJAY"/>
    <b v="1"/>
    <n v="69"/>
    <n v="85"/>
    <n v="0.81176470588235294"/>
    <s v="Active"/>
    <x v="1"/>
    <n v="0"/>
    <n v="4"/>
    <n v="0"/>
    <s v="no 0% progess"/>
    <n v="0"/>
    <n v="11"/>
    <n v="18"/>
    <n v="1"/>
    <n v="1"/>
    <n v="9"/>
    <s v="2026-01-30T05:19:09.0070000Z"/>
    <n v="0"/>
    <m/>
    <n v="70695"/>
    <s v="2026-02-08T10:09:13.4900000Z"/>
    <s v="2026-02-09T07:02:14.2370000Z"/>
    <n v="22"/>
    <m/>
    <s v="2026-02-08T10:08:16.3100000Z"/>
    <m/>
    <m/>
  </r>
  <r>
    <s v="T2-25_MDSDF403"/>
    <x v="12"/>
    <x v="1"/>
    <s v="Trimester 2"/>
    <x v="743"/>
    <s v="2025em1200048@bitspilani-digital.edu.in"/>
    <s v="2025EM1200048"/>
    <x v="1"/>
    <s v="KEERTHI AJA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04:44:09.7200000Z"/>
    <s v="2026-02-09T07:02:14.2370000Z"/>
    <n v="22"/>
    <m/>
    <m/>
    <m/>
    <m/>
  </r>
  <r>
    <s v="T2-25_MDSDF402"/>
    <x v="11"/>
    <x v="1"/>
    <s v="Trimester 2"/>
    <x v="743"/>
    <s v="2025em1200048@bitspilani-digital.edu.in"/>
    <s v="2025EM1200048"/>
    <x v="1"/>
    <s v="KEERTHI AJAY"/>
    <b v="1"/>
    <n v="40"/>
    <n v="36"/>
    <n v="1.1111111111111112"/>
    <s v="Active"/>
    <x v="1"/>
    <n v="0"/>
    <n v="4"/>
    <n v="0"/>
    <s v="no 0% progess"/>
    <n v="0"/>
    <n v="5"/>
    <n v="12"/>
    <n v="3"/>
    <n v="2"/>
    <n v="11"/>
    <s v="2026-02-05T07:03:21.9200000Z"/>
    <n v="0"/>
    <m/>
    <n v="43248"/>
    <s v="2026-02-08T10:41:55.8830000Z"/>
    <s v="2026-02-09T07:02:14.2370000Z"/>
    <n v="22"/>
    <m/>
    <s v="2026-02-08T10:18:38.5900000Z"/>
    <s v="2026-02-05T06:51:53.3770000Z"/>
    <s v="2026-02-05T07:04:00.9070000Z"/>
  </r>
  <r>
    <s v="T2-25_MDSDF401"/>
    <x v="9"/>
    <x v="1"/>
    <s v="Trimester 2"/>
    <x v="743"/>
    <s v="2025em1200048@bitspilani-digital.edu.in"/>
    <s v="2025EM1200048"/>
    <x v="1"/>
    <s v="KEERTHI AJAY"/>
    <b v="1"/>
    <n v="59"/>
    <n v="68"/>
    <n v="0.86764705882352944"/>
    <s v="Active"/>
    <x v="1"/>
    <n v="0"/>
    <n v="4"/>
    <n v="0"/>
    <s v="no 0% progess"/>
    <n v="0"/>
    <n v="13"/>
    <n v="22"/>
    <n v="1"/>
    <n v="0"/>
    <n v="19"/>
    <s v="2026-01-23T10:43:54.7600000Z"/>
    <n v="0"/>
    <m/>
    <n v="37216"/>
    <s v="2026-02-09T07:03:19.8970000Z"/>
    <s v="2026-02-09T07:02:14.2370000Z"/>
    <n v="22"/>
    <m/>
    <s v="2026-02-08T10:41:23.7470000Z"/>
    <m/>
    <m/>
  </r>
  <r>
    <s v="T2-25_MDSDF401"/>
    <x v="9"/>
    <x v="1"/>
    <s v="Trimester 2"/>
    <x v="744"/>
    <s v="2025em1200049@bitspilani-digital.edu.in"/>
    <s v="2025EM1200049"/>
    <x v="1"/>
    <s v="KADAM PRAVIN VITHU"/>
    <b v="1"/>
    <n v="63"/>
    <n v="68"/>
    <n v="0.92647058823529416"/>
    <s v="Active"/>
    <x v="1"/>
    <n v="0"/>
    <n v="4"/>
    <n v="0"/>
    <s v="no 0% progess"/>
    <n v="0"/>
    <n v="13"/>
    <n v="17"/>
    <n v="0"/>
    <n v="0"/>
    <n v="1"/>
    <m/>
    <n v="0"/>
    <m/>
    <n v="52361"/>
    <s v="2026-02-08T12:38:47.5470000Z"/>
    <s v="2026-02-09T03:19:48.3430000Z"/>
    <n v="32"/>
    <m/>
    <s v="2026-02-08T12:37:12.3800000Z"/>
    <m/>
    <m/>
  </r>
  <r>
    <s v="T2-25_MDSDF402"/>
    <x v="11"/>
    <x v="1"/>
    <s v="Trimester 2"/>
    <x v="744"/>
    <s v="2025em1200049@bitspilani-digital.edu.in"/>
    <s v="2025EM1200049"/>
    <x v="1"/>
    <s v="KADAM PRAVIN VITHU"/>
    <b v="1"/>
    <n v="29"/>
    <n v="36"/>
    <n v="0.80555555555555558"/>
    <s v="Active"/>
    <x v="1"/>
    <n v="0"/>
    <n v="4"/>
    <n v="0"/>
    <s v="no 0% progess"/>
    <n v="0"/>
    <n v="3"/>
    <n v="3"/>
    <n v="0"/>
    <n v="0"/>
    <n v="0"/>
    <m/>
    <n v="0"/>
    <m/>
    <n v="13168"/>
    <s v="2026-02-09T03:19:57.4830000Z"/>
    <s v="2026-02-09T03:19:48.3430000Z"/>
    <n v="32"/>
    <m/>
    <s v="2026-02-08T19:03:05.2370000Z"/>
    <s v="2026-02-09T03:00:57.6530000Z"/>
    <s v="2026-02-09T03:20:01.2270000Z"/>
  </r>
  <r>
    <s v="T2-25_MDSDF403"/>
    <x v="12"/>
    <x v="1"/>
    <s v="Trimester 2"/>
    <x v="744"/>
    <s v="2025em1200049@bitspilani-digital.edu.in"/>
    <s v="2025EM1200049"/>
    <x v="1"/>
    <s v="KADAM PRAVIN VITHU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5:03:07.6300000Z"/>
    <s v="2026-02-09T03:19:48.3430000Z"/>
    <n v="32"/>
    <m/>
    <m/>
    <m/>
    <m/>
  </r>
  <r>
    <s v="T2-25_MDSDF404"/>
    <x v="10"/>
    <x v="1"/>
    <s v="Trimester 2"/>
    <x v="744"/>
    <s v="2025em1200049@bitspilani-digital.edu.in"/>
    <s v="2025EM1200049"/>
    <x v="1"/>
    <s v="KADAM PRAVIN VITHU"/>
    <b v="1"/>
    <n v="34"/>
    <n v="85"/>
    <n v="0.4"/>
    <s v="Active"/>
    <x v="1"/>
    <n v="0"/>
    <n v="4"/>
    <n v="0"/>
    <s v="no 0% progess"/>
    <n v="0"/>
    <n v="5"/>
    <n v="5"/>
    <n v="0"/>
    <n v="0"/>
    <n v="0"/>
    <m/>
    <n v="0"/>
    <m/>
    <n v="19062"/>
    <s v="2026-02-08T17:27:20.9570000Z"/>
    <s v="2026-02-09T03:19:48.3430000Z"/>
    <n v="32"/>
    <m/>
    <s v="2026-02-08T17:24:08.3770000Z"/>
    <m/>
    <m/>
  </r>
  <r>
    <s v="T2-25_MDSDF404"/>
    <x v="10"/>
    <x v="1"/>
    <s v="Trimester 2"/>
    <x v="745"/>
    <s v="2025em1200050@bitspilani-digital.edu.in"/>
    <s v="2025EM1200050"/>
    <x v="1"/>
    <s v="ADESHWAR"/>
    <b v="1"/>
    <n v="60"/>
    <n v="85"/>
    <n v="0.70588235294117652"/>
    <s v="Active"/>
    <x v="1"/>
    <n v="0"/>
    <n v="4"/>
    <n v="0"/>
    <s v="no 0% progess"/>
    <n v="0"/>
    <n v="10"/>
    <n v="10"/>
    <n v="0"/>
    <n v="1"/>
    <n v="16"/>
    <s v="2026-02-08T01:58:22.9070000Z"/>
    <n v="0"/>
    <m/>
    <n v="17361"/>
    <s v="2026-02-08T14:05:27.4130000Z"/>
    <s v="2026-02-08T13:50:22.1800000Z"/>
    <n v="25"/>
    <m/>
    <s v="2026-02-08T01:42:13.9300000Z"/>
    <m/>
    <m/>
  </r>
  <r>
    <s v="T2-25_MDSDF403"/>
    <x v="12"/>
    <x v="1"/>
    <s v="Trimester 2"/>
    <x v="745"/>
    <s v="2025em1200050@bitspilani-digital.edu.in"/>
    <s v="2025EM1200050"/>
    <x v="1"/>
    <s v="ADESHW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14:15:50.2630000Z"/>
    <s v="2026-02-08T13:50:22.1800000Z"/>
    <n v="25"/>
    <m/>
    <m/>
    <m/>
    <m/>
  </r>
  <r>
    <s v="T2-25_MDSDF402"/>
    <x v="11"/>
    <x v="1"/>
    <s v="Trimester 2"/>
    <x v="745"/>
    <s v="2025em1200050@bitspilani-digital.edu.in"/>
    <s v="2025EM1200050"/>
    <x v="1"/>
    <s v="ADESHWAR"/>
    <b v="1"/>
    <n v="33"/>
    <n v="36"/>
    <n v="0.91666666666666663"/>
    <s v="Active"/>
    <x v="1"/>
    <n v="0"/>
    <n v="4"/>
    <n v="0"/>
    <s v="no 0% progess"/>
    <n v="0"/>
    <n v="5"/>
    <n v="5"/>
    <n v="1"/>
    <n v="0"/>
    <n v="0"/>
    <s v="2026-01-28T17:39:04.1500000Z"/>
    <n v="0"/>
    <m/>
    <n v="11887"/>
    <s v="2026-02-08T01:59:36.4700000Z"/>
    <s v="2026-02-08T13:50:22.1800000Z"/>
    <n v="25"/>
    <m/>
    <s v="2026-02-08T01:52:25.1670000Z"/>
    <s v="2026-02-04T23:52:18.2300000Z"/>
    <s v="2026-02-05T00:16:15.7000000Z"/>
  </r>
  <r>
    <s v="T2-25_MDSDF401"/>
    <x v="9"/>
    <x v="1"/>
    <s v="Trimester 2"/>
    <x v="745"/>
    <s v="2025em1200050@bitspilani-digital.edu.in"/>
    <s v="2025EM1200050"/>
    <x v="1"/>
    <s v="ADESHWAR"/>
    <b v="1"/>
    <n v="26"/>
    <n v="68"/>
    <n v="0.38235294117647056"/>
    <s v="Active"/>
    <x v="1"/>
    <n v="0"/>
    <n v="4"/>
    <n v="0"/>
    <s v="no 0% progess"/>
    <n v="0"/>
    <n v="5"/>
    <n v="6"/>
    <n v="0"/>
    <n v="0"/>
    <n v="4"/>
    <m/>
    <n v="0"/>
    <m/>
    <n v="13866"/>
    <s v="2026-02-08T14:03:08.5730000Z"/>
    <s v="2026-02-08T13:50:22.1800000Z"/>
    <n v="25"/>
    <m/>
    <s v="2026-02-08T14:01:24.0900000Z"/>
    <m/>
    <m/>
  </r>
  <r>
    <s v="T2-25_MDSDF401"/>
    <x v="9"/>
    <x v="1"/>
    <s v="Trimester 2"/>
    <x v="746"/>
    <s v="2025em1200051@bitspilani-digital.edu.in"/>
    <s v="2025EM1200051"/>
    <x v="1"/>
    <s v="RUKSANA SALAM"/>
    <b v="1"/>
    <n v="48"/>
    <n v="68"/>
    <n v="0.70588235294117652"/>
    <s v="Active"/>
    <x v="1"/>
    <n v="0"/>
    <n v="4"/>
    <n v="0"/>
    <s v="no 0% progess"/>
    <n v="0"/>
    <n v="5"/>
    <n v="7"/>
    <n v="0"/>
    <n v="1"/>
    <n v="24"/>
    <s v="2026-01-23T08:57:17.6000000Z"/>
    <n v="0"/>
    <m/>
    <n v="44487"/>
    <s v="2026-02-09T04:39:05.9870000Z"/>
    <s v="2026-02-09T04:17:00.5300000Z"/>
    <n v="87"/>
    <m/>
    <s v="2026-02-02T08:24:15.4030000Z"/>
    <m/>
    <m/>
  </r>
  <r>
    <s v="T2-25_MDSDF402"/>
    <x v="11"/>
    <x v="1"/>
    <s v="Trimester 2"/>
    <x v="746"/>
    <s v="2025em1200051@bitspilani-digital.edu.in"/>
    <s v="2025EM1200051"/>
    <x v="1"/>
    <s v="RUKSANA SALAM"/>
    <b v="1"/>
    <n v="29"/>
    <n v="36"/>
    <n v="0.80555555555555558"/>
    <s v="Active"/>
    <x v="1"/>
    <n v="0"/>
    <n v="4"/>
    <n v="0"/>
    <s v="no 0% progess"/>
    <n v="0"/>
    <n v="4"/>
    <n v="5"/>
    <n v="1"/>
    <n v="0"/>
    <n v="5"/>
    <s v="2026-01-29T15:28:02.3270000Z"/>
    <n v="0"/>
    <m/>
    <n v="58828"/>
    <s v="2026-02-09T05:15:29.9830000Z"/>
    <s v="2026-02-09T04:17:00.5300000Z"/>
    <n v="87"/>
    <m/>
    <s v="2026-02-09T05:00:39.8330000Z"/>
    <s v="2026-02-03T16:34:42.0030000Z"/>
    <s v="2026-02-06T10:45:43.6170000Z"/>
  </r>
  <r>
    <s v="T2-25_MDSDF403"/>
    <x v="12"/>
    <x v="1"/>
    <s v="Trimester 2"/>
    <x v="746"/>
    <s v="2025em1200051@bitspilani-digital.edu.in"/>
    <s v="2025EM1200051"/>
    <x v="1"/>
    <s v="RUKSANA SALAM"/>
    <b v="1"/>
    <n v="9"/>
    <n v="42"/>
    <n v="0.21428571428571427"/>
    <s v="Active"/>
    <x v="1"/>
    <n v="0"/>
    <n v="4"/>
    <n v="0"/>
    <s v="no 0% progess"/>
    <n v="0"/>
    <n v="0"/>
    <n v="0"/>
    <n v="0"/>
    <n v="0"/>
    <n v="11"/>
    <m/>
    <n v="0"/>
    <m/>
    <n v="463"/>
    <s v="2026-01-30T12:03:16.4270000Z"/>
    <s v="2026-02-09T04:17:00.5300000Z"/>
    <n v="87"/>
    <m/>
    <m/>
    <s v="2026-01-21T07:40:43.2900000Z"/>
    <s v="2026-01-21T07:40:43.2970000Z"/>
  </r>
  <r>
    <s v="T2-25_MDSDF404"/>
    <x v="10"/>
    <x v="1"/>
    <s v="Trimester 2"/>
    <x v="746"/>
    <s v="2025em1200051@bitspilani-digital.edu.in"/>
    <s v="2025EM1200051"/>
    <x v="1"/>
    <s v="RUKSANA SALAM"/>
    <b v="1"/>
    <n v="41"/>
    <n v="85"/>
    <n v="0.4823529411764706"/>
    <s v="Active"/>
    <x v="1"/>
    <n v="0"/>
    <n v="4"/>
    <n v="0"/>
    <s v="no 0% progess"/>
    <n v="0"/>
    <n v="4"/>
    <n v="4"/>
    <n v="0"/>
    <n v="1"/>
    <n v="27"/>
    <s v="2026-01-26T08:52:25.4100000Z"/>
    <n v="0"/>
    <m/>
    <n v="44287"/>
    <s v="2026-02-09T04:38:39.0000000Z"/>
    <s v="2026-02-09T04:17:00.5300000Z"/>
    <n v="87"/>
    <m/>
    <s v="2026-02-09T04:37:38.6770000Z"/>
    <m/>
    <m/>
  </r>
  <r>
    <s v="T2-25_MDSDF404"/>
    <x v="10"/>
    <x v="1"/>
    <s v="Trimester 2"/>
    <x v="747"/>
    <s v="2025em1200052@bitspilani-digital.edu.in"/>
    <s v="2025EM1200052"/>
    <x v="1"/>
    <s v="MOHITH A K"/>
    <b v="1"/>
    <n v="10"/>
    <n v="85"/>
    <n v="0.11764705882352941"/>
    <s v="Active"/>
    <x v="1"/>
    <n v="0"/>
    <n v="4"/>
    <n v="0"/>
    <s v="no 0% progess"/>
    <n v="0"/>
    <n v="0"/>
    <n v="0"/>
    <n v="0"/>
    <n v="0"/>
    <n v="7"/>
    <m/>
    <n v="0"/>
    <m/>
    <n v="3498"/>
    <s v="2026-01-30T14:20:48.5470000Z"/>
    <s v="2026-02-05T10:58:01.0570000Z"/>
    <n v="12"/>
    <m/>
    <m/>
    <m/>
    <m/>
  </r>
  <r>
    <s v="T2-25_MDSDF403"/>
    <x v="12"/>
    <x v="1"/>
    <s v="Trimester 2"/>
    <x v="747"/>
    <s v="2025em1200052@bitspilani-digital.edu.in"/>
    <s v="2025EM1200052"/>
    <x v="1"/>
    <s v="MOHITH A 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5T10:58:01.0570000Z"/>
    <n v="12"/>
    <m/>
    <m/>
    <m/>
    <m/>
  </r>
  <r>
    <s v="T2-25_MDSDF402"/>
    <x v="11"/>
    <x v="1"/>
    <s v="Trimester 2"/>
    <x v="747"/>
    <s v="2025em1200052@bitspilani-digital.edu.in"/>
    <s v="2025EM1200052"/>
    <x v="1"/>
    <s v="MOHITH A K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2185"/>
    <s v="2026-01-26T14:27:11.4400000Z"/>
    <s v="2026-02-05T10:58:01.0570000Z"/>
    <n v="12"/>
    <m/>
    <m/>
    <m/>
    <m/>
  </r>
  <r>
    <s v="T2-25_MDSDF401"/>
    <x v="9"/>
    <x v="1"/>
    <s v="Trimester 2"/>
    <x v="747"/>
    <s v="2025em1200052@bitspilani-digital.edu.in"/>
    <s v="2025EM1200052"/>
    <x v="1"/>
    <s v="MOHITH A K"/>
    <b v="1"/>
    <n v="18"/>
    <n v="68"/>
    <n v="0.26470588235294118"/>
    <s v="Active"/>
    <x v="1"/>
    <n v="0"/>
    <n v="4"/>
    <n v="0"/>
    <s v="no 0% progess"/>
    <n v="0"/>
    <n v="0"/>
    <n v="0"/>
    <n v="0"/>
    <n v="0"/>
    <n v="33"/>
    <m/>
    <n v="0"/>
    <m/>
    <n v="26928"/>
    <s v="2026-02-05T13:47:30.0900000Z"/>
    <s v="2026-02-05T10:58:01.0570000Z"/>
    <n v="12"/>
    <m/>
    <m/>
    <m/>
    <m/>
  </r>
  <r>
    <s v="T2-25_MDSDF401"/>
    <x v="9"/>
    <x v="1"/>
    <s v="Trimester 2"/>
    <x v="748"/>
    <s v="2025em1200053@bitspilani-digital.edu.in"/>
    <s v="2025EM1200053"/>
    <x v="1"/>
    <s v="SIDHI MADAN"/>
    <b v="1"/>
    <n v="41"/>
    <n v="68"/>
    <n v="0.6029411764705882"/>
    <s v="Active"/>
    <x v="1"/>
    <n v="0"/>
    <n v="4"/>
    <n v="0"/>
    <s v="no 0% progess"/>
    <n v="0"/>
    <n v="7"/>
    <n v="7"/>
    <n v="0"/>
    <n v="0"/>
    <n v="0"/>
    <m/>
    <n v="0"/>
    <m/>
    <n v="87063"/>
    <s v="2026-02-08T19:47:23.4570000Z"/>
    <s v="2026-02-08T17:35:24.1700000Z"/>
    <n v="22"/>
    <m/>
    <s v="2026-02-02T17:25:13.4330000Z"/>
    <m/>
    <m/>
  </r>
  <r>
    <s v="T2-25_MDSDF402"/>
    <x v="11"/>
    <x v="1"/>
    <s v="Trimester 2"/>
    <x v="748"/>
    <s v="2025em1200053@bitspilani-digital.edu.in"/>
    <s v="2025EM1200053"/>
    <x v="1"/>
    <s v="SIDHI MADAN"/>
    <b v="1"/>
    <n v="36"/>
    <n v="36"/>
    <n v="1"/>
    <s v="Active"/>
    <x v="1"/>
    <n v="0"/>
    <n v="4"/>
    <n v="0"/>
    <s v="no 0% progess"/>
    <n v="0"/>
    <n v="5"/>
    <n v="5"/>
    <n v="0"/>
    <n v="0"/>
    <n v="8"/>
    <m/>
    <n v="0"/>
    <m/>
    <n v="19586"/>
    <s v="2026-02-08T19:46:43.5600000Z"/>
    <s v="2026-02-08T17:35:24.1700000Z"/>
    <n v="22"/>
    <m/>
    <s v="2026-02-08T19:46:09.1400000Z"/>
    <s v="2026-02-08T19:31:40.3830000Z"/>
    <s v="2026-02-08T19:36:53.7730000Z"/>
  </r>
  <r>
    <s v="T2-25_MDSDF403"/>
    <x v="12"/>
    <x v="1"/>
    <s v="Trimester 2"/>
    <x v="748"/>
    <s v="2025em1200053@bitspilani-digital.edu.in"/>
    <s v="2025EM1200053"/>
    <x v="1"/>
    <s v="SIDHI MADA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3:09:53.0400000Z"/>
    <s v="2026-02-08T17:35:24.1700000Z"/>
    <n v="22"/>
    <m/>
    <m/>
    <m/>
    <m/>
  </r>
  <r>
    <s v="T2-25_MDSDF404"/>
    <x v="10"/>
    <x v="1"/>
    <s v="Trimester 2"/>
    <x v="748"/>
    <s v="2025em1200053@bitspilani-digital.edu.in"/>
    <s v="2025EM1200053"/>
    <x v="1"/>
    <s v="SIDHI MADAN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3:10:15.2570000Z"/>
    <s v="2026-02-08T17:35:24.1700000Z"/>
    <n v="22"/>
    <m/>
    <m/>
    <m/>
    <m/>
  </r>
  <r>
    <s v="T2-25_MDSDF404"/>
    <x v="10"/>
    <x v="1"/>
    <s v="Trimester 2"/>
    <x v="749"/>
    <s v="2025em1200054@bitspilani-digital.edu.in"/>
    <s v="2025EM1200054"/>
    <x v="1"/>
    <s v="SUNIL KUMAR R"/>
    <b v="1"/>
    <n v="18"/>
    <n v="85"/>
    <n v="0.21176470588235294"/>
    <s v="Active"/>
    <x v="1"/>
    <n v="0"/>
    <n v="4"/>
    <n v="0"/>
    <s v="no 0% progess"/>
    <n v="0"/>
    <n v="3"/>
    <n v="3"/>
    <n v="0"/>
    <n v="0"/>
    <n v="0"/>
    <m/>
    <n v="0"/>
    <m/>
    <n v="8212"/>
    <s v="2026-02-09T04:41:34.7370000Z"/>
    <s v="2026-02-09T04:17:25.3430000Z"/>
    <n v="13"/>
    <m/>
    <s v="2026-02-08T14:13:43.2470000Z"/>
    <m/>
    <m/>
  </r>
  <r>
    <s v="T2-25_MDSDF403"/>
    <x v="12"/>
    <x v="1"/>
    <s v="Trimester 2"/>
    <x v="749"/>
    <s v="2025em1200054@bitspilani-digital.edu.in"/>
    <s v="2025EM1200054"/>
    <x v="1"/>
    <s v="SUNIL KUMAR 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4:19:34.7430000Z"/>
    <s v="2026-02-09T04:17:25.3430000Z"/>
    <n v="13"/>
    <m/>
    <m/>
    <m/>
    <m/>
  </r>
  <r>
    <s v="T2-25_MDSDF402"/>
    <x v="11"/>
    <x v="1"/>
    <s v="Trimester 2"/>
    <x v="749"/>
    <s v="2025em1200054@bitspilani-digital.edu.in"/>
    <s v="2025EM1200054"/>
    <x v="1"/>
    <s v="SUNIL KUMAR R"/>
    <b v="1"/>
    <n v="27"/>
    <n v="36"/>
    <n v="0.75"/>
    <s v="Active"/>
    <x v="1"/>
    <n v="0"/>
    <n v="4"/>
    <n v="0"/>
    <s v="no 0% progess"/>
    <n v="0"/>
    <n v="4"/>
    <n v="5"/>
    <n v="0"/>
    <n v="0"/>
    <n v="0"/>
    <m/>
    <n v="0"/>
    <m/>
    <n v="16598"/>
    <s v="2026-02-09T04:42:49.6930000Z"/>
    <s v="2026-02-09T04:17:25.3430000Z"/>
    <n v="13"/>
    <m/>
    <s v="2026-02-08T14:01:40.2200000Z"/>
    <s v="2026-01-31T08:07:19.1530000Z"/>
    <s v="2026-01-31T08:07:19.1500000Z"/>
  </r>
  <r>
    <s v="T2-25_MDSDF401"/>
    <x v="9"/>
    <x v="1"/>
    <s v="Trimester 2"/>
    <x v="749"/>
    <s v="2025em1200054@bitspilani-digital.edu.in"/>
    <s v="2025EM1200054"/>
    <x v="1"/>
    <s v="SUNIL KUMAR R"/>
    <b v="1"/>
    <n v="28"/>
    <n v="68"/>
    <n v="0.41176470588235292"/>
    <s v="Active"/>
    <x v="1"/>
    <n v="0"/>
    <n v="4"/>
    <n v="0"/>
    <s v="no 0% progess"/>
    <n v="0"/>
    <n v="4"/>
    <n v="5"/>
    <n v="0"/>
    <n v="0"/>
    <n v="10"/>
    <m/>
    <n v="0"/>
    <m/>
    <n v="15353"/>
    <s v="2026-02-09T04:43:07.6670000Z"/>
    <s v="2026-02-09T04:17:25.3430000Z"/>
    <n v="13"/>
    <m/>
    <s v="2026-02-08T13:52:30.1130000Z"/>
    <m/>
    <m/>
  </r>
  <r>
    <s v="T2-25_MDSDF401"/>
    <x v="9"/>
    <x v="1"/>
    <s v="Trimester 2"/>
    <x v="750"/>
    <s v="2025em1200055@bitspilani-digital.edu.in"/>
    <s v="2025EM1200055"/>
    <x v="1"/>
    <s v="BAYU PRANANDITO"/>
    <b v="1"/>
    <n v="57"/>
    <n v="68"/>
    <n v="0.83823529411764708"/>
    <s v="Active"/>
    <x v="1"/>
    <n v="0"/>
    <n v="4"/>
    <n v="0"/>
    <s v="no 0% progess"/>
    <n v="0"/>
    <n v="8"/>
    <n v="9"/>
    <n v="0"/>
    <n v="0"/>
    <n v="0"/>
    <m/>
    <n v="0"/>
    <m/>
    <n v="57017"/>
    <s v="2026-02-08T07:18:23.5430000Z"/>
    <s v="2026-02-08T04:27:36.7470000Z"/>
    <n v="27"/>
    <m/>
    <s v="2026-02-08T07:17:50.4070000Z"/>
    <m/>
    <m/>
  </r>
  <r>
    <s v="T2-25_MDSDF402"/>
    <x v="11"/>
    <x v="1"/>
    <s v="Trimester 2"/>
    <x v="750"/>
    <s v="2025em1200055@bitspilani-digital.edu.in"/>
    <s v="2025EM1200055"/>
    <x v="1"/>
    <s v="BAYU PRANANDITO"/>
    <b v="1"/>
    <n v="36"/>
    <n v="36"/>
    <n v="1"/>
    <s v="Active"/>
    <x v="1"/>
    <n v="0"/>
    <n v="4"/>
    <n v="0"/>
    <s v="no 0% progess"/>
    <n v="0"/>
    <n v="5"/>
    <n v="6"/>
    <n v="0"/>
    <n v="0"/>
    <n v="0"/>
    <m/>
    <n v="0"/>
    <m/>
    <n v="64494"/>
    <s v="2026-02-08T06:52:53.1030000Z"/>
    <s v="2026-02-08T04:27:36.7470000Z"/>
    <n v="27"/>
    <m/>
    <s v="2026-02-08T06:52:34.2770000Z"/>
    <s v="2026-02-02T15:56:12.5870000Z"/>
    <s v="2026-02-08T05:15:41.7200000Z"/>
  </r>
  <r>
    <s v="T2-25_MDSDF403"/>
    <x v="12"/>
    <x v="1"/>
    <s v="Trimester 2"/>
    <x v="750"/>
    <s v="2025em1200055@bitspilani-digital.edu.in"/>
    <s v="2025EM1200055"/>
    <x v="1"/>
    <s v="BAYU PRANANDITO"/>
    <b v="1"/>
    <n v="39"/>
    <n v="42"/>
    <n v="0.9285714285714286"/>
    <s v="Active"/>
    <x v="1"/>
    <n v="0"/>
    <n v="4"/>
    <n v="0"/>
    <s v="no 0% progess"/>
    <n v="0"/>
    <n v="1"/>
    <n v="1"/>
    <n v="0"/>
    <n v="0"/>
    <n v="0"/>
    <m/>
    <n v="0"/>
    <m/>
    <n v="50107"/>
    <s v="2026-02-08T00:32:23.3730000Z"/>
    <s v="2026-02-08T04:27:36.7470000Z"/>
    <n v="27"/>
    <m/>
    <s v="2026-02-02T07:51:06.2870000Z"/>
    <s v="2026-02-05T05:03:23.5330000Z"/>
    <s v="2026-02-05T05:03:23.5300000Z"/>
  </r>
  <r>
    <s v="T2-25_MDSDF404"/>
    <x v="10"/>
    <x v="1"/>
    <s v="Trimester 2"/>
    <x v="750"/>
    <s v="2025em1200055@bitspilani-digital.edu.in"/>
    <s v="2025EM1200055"/>
    <x v="1"/>
    <s v="BAYU PRANANDITO"/>
    <b v="1"/>
    <n v="67"/>
    <n v="85"/>
    <n v="0.78823529411764703"/>
    <s v="Active"/>
    <x v="1"/>
    <n v="0"/>
    <n v="4"/>
    <n v="0"/>
    <s v="no 0% progess"/>
    <n v="0"/>
    <n v="11"/>
    <n v="12"/>
    <n v="0"/>
    <n v="1"/>
    <n v="6"/>
    <s v="2026-01-27T12:39:53.4770000Z"/>
    <n v="0"/>
    <m/>
    <n v="27914"/>
    <s v="2026-02-08T07:18:44.1370000Z"/>
    <s v="2026-02-08T04:27:36.7470000Z"/>
    <n v="27"/>
    <m/>
    <s v="2026-02-08T05:04:38.1370000Z"/>
    <m/>
    <m/>
  </r>
  <r>
    <s v="T2-25_MDSDF404"/>
    <x v="10"/>
    <x v="1"/>
    <s v="Trimester 2"/>
    <x v="751"/>
    <s v="2025em1200056@bitspilani-digital.edu.in"/>
    <s v="2025EM1200056"/>
    <x v="1"/>
    <s v="JOSHI SHRUTIKA MAHESH PRERANA"/>
    <b v="1"/>
    <n v="64"/>
    <n v="85"/>
    <n v="0.75294117647058822"/>
    <s v="Active"/>
    <x v="1"/>
    <n v="0"/>
    <n v="4"/>
    <n v="0"/>
    <s v="no 0% progess"/>
    <n v="0"/>
    <n v="7"/>
    <n v="7"/>
    <n v="0"/>
    <n v="0"/>
    <n v="34"/>
    <m/>
    <n v="0"/>
    <m/>
    <n v="18914"/>
    <s v="2026-02-08T16:20:39.4400000Z"/>
    <s v="2026-02-09T04:22:45.9870000Z"/>
    <n v="34"/>
    <m/>
    <s v="2026-02-08T13:34:23.7700000Z"/>
    <m/>
    <m/>
  </r>
  <r>
    <s v="T2-25_MDSDF403"/>
    <x v="12"/>
    <x v="1"/>
    <s v="Trimester 2"/>
    <x v="751"/>
    <s v="2025em1200056@bitspilani-digital.edu.in"/>
    <s v="2025EM1200056"/>
    <x v="1"/>
    <s v="JOSHI SHRUTIKA MAHESH PRERANA"/>
    <b v="1"/>
    <n v="7"/>
    <n v="42"/>
    <n v="0.16666666666666666"/>
    <s v="Active"/>
    <x v="1"/>
    <n v="0"/>
    <n v="4"/>
    <n v="0"/>
    <s v="no 0% progess"/>
    <n v="0"/>
    <n v="0"/>
    <n v="0"/>
    <n v="0"/>
    <n v="0"/>
    <n v="4"/>
    <m/>
    <n v="0"/>
    <m/>
    <n v="3477"/>
    <s v="2026-02-05T04:22:20.0700000Z"/>
    <s v="2026-02-09T04:22:45.9870000Z"/>
    <n v="34"/>
    <m/>
    <m/>
    <s v="2026-01-28T04:28:17.0570000Z"/>
    <s v="2026-01-28T04:28:17.0670000Z"/>
  </r>
  <r>
    <s v="T2-25_MDSDF402"/>
    <x v="11"/>
    <x v="1"/>
    <s v="Trimester 2"/>
    <x v="751"/>
    <s v="2025em1200056@bitspilani-digital.edu.in"/>
    <s v="2025EM1200056"/>
    <x v="1"/>
    <s v="JOSHI SHRUTIKA MAHESH PRERANA"/>
    <b v="1"/>
    <n v="26"/>
    <n v="36"/>
    <n v="0.72222222222222221"/>
    <s v="Active"/>
    <x v="1"/>
    <n v="0"/>
    <n v="4"/>
    <n v="0"/>
    <s v="no 0% progess"/>
    <n v="0"/>
    <n v="4"/>
    <n v="4"/>
    <n v="0"/>
    <n v="0"/>
    <n v="7"/>
    <m/>
    <n v="0"/>
    <m/>
    <n v="15359"/>
    <s v="2026-02-09T04:22:58.4030000Z"/>
    <s v="2026-02-09T04:22:45.9870000Z"/>
    <n v="34"/>
    <m/>
    <s v="2026-02-08T14:03:54.5500000Z"/>
    <s v="2026-02-06T16:13:09.1170000Z"/>
    <s v="2026-02-08T13:37:09.5900000Z"/>
  </r>
  <r>
    <s v="T2-25_MDSDF401"/>
    <x v="9"/>
    <x v="1"/>
    <s v="Trimester 2"/>
    <x v="751"/>
    <s v="2025em1200056@bitspilani-digital.edu.in"/>
    <s v="2025EM1200056"/>
    <x v="1"/>
    <s v="JOSHI SHRUTIKA MAHESH PRERANA"/>
    <b v="1"/>
    <n v="50"/>
    <n v="68"/>
    <n v="0.73529411764705888"/>
    <s v="Active"/>
    <x v="1"/>
    <n v="0"/>
    <n v="4"/>
    <n v="0"/>
    <s v="no 0% progess"/>
    <n v="0"/>
    <n v="7"/>
    <n v="9"/>
    <n v="0"/>
    <n v="0"/>
    <n v="27"/>
    <m/>
    <n v="0"/>
    <m/>
    <n v="25571"/>
    <s v="2026-02-08T16:21:09.6170000Z"/>
    <s v="2026-02-09T04:22:45.9870000Z"/>
    <n v="34"/>
    <m/>
    <s v="2026-02-08T15:45:25.5800000Z"/>
    <m/>
    <m/>
  </r>
  <r>
    <s v="T2-25_MDSDF401"/>
    <x v="9"/>
    <x v="1"/>
    <s v="Trimester 2"/>
    <x v="752"/>
    <s v="2025em1200057@bitspilani-digital.edu.in"/>
    <s v="2025EM1200057"/>
    <x v="1"/>
    <s v="SHIVANSHU PANDE"/>
    <b v="1"/>
    <n v="55"/>
    <n v="68"/>
    <n v="0.80882352941176472"/>
    <s v="Active"/>
    <x v="1"/>
    <n v="0"/>
    <n v="4"/>
    <n v="0"/>
    <s v="no 0% progess"/>
    <n v="0"/>
    <n v="13"/>
    <n v="13"/>
    <n v="0"/>
    <n v="0"/>
    <n v="0"/>
    <m/>
    <n v="0"/>
    <m/>
    <n v="20121"/>
    <s v="2026-02-08T12:26:51.8500000Z"/>
    <s v="2026-02-09T03:43:44.1970000Z"/>
    <n v="54"/>
    <m/>
    <s v="2026-02-08T06:05:41.0130000Z"/>
    <m/>
    <m/>
  </r>
  <r>
    <s v="T2-25_MDSDF402"/>
    <x v="11"/>
    <x v="1"/>
    <s v="Trimester 2"/>
    <x v="752"/>
    <s v="2025em1200057@bitspilani-digital.edu.in"/>
    <s v="2025EM1200057"/>
    <x v="1"/>
    <s v="SHIVANSHU PANDE"/>
    <b v="1"/>
    <n v="37"/>
    <n v="36"/>
    <n v="1.0277777777777777"/>
    <s v="Active"/>
    <x v="1"/>
    <n v="0"/>
    <n v="4"/>
    <n v="0"/>
    <s v="no 0% progess"/>
    <n v="0"/>
    <n v="5"/>
    <n v="5"/>
    <n v="2"/>
    <n v="0"/>
    <n v="0"/>
    <s v="2026-02-03T10:12:44.6330000Z"/>
    <n v="0"/>
    <m/>
    <n v="14226"/>
    <s v="2026-02-09T03:44:16.5530000Z"/>
    <s v="2026-02-09T03:43:44.1970000Z"/>
    <n v="54"/>
    <m/>
    <s v="2026-02-08T06:14:07.0800000Z"/>
    <s v="2026-02-06T08:36:10.2870000Z"/>
    <s v="2026-02-06T09:14:37.8630000Z"/>
  </r>
  <r>
    <s v="T2-25_MDSDF403"/>
    <x v="12"/>
    <x v="1"/>
    <s v="Trimester 2"/>
    <x v="752"/>
    <s v="2025em1200057@bitspilani-digital.edu.in"/>
    <s v="2025EM1200057"/>
    <x v="1"/>
    <s v="SHIVANSHU PANDE"/>
    <b v="1"/>
    <n v="20"/>
    <n v="42"/>
    <n v="0.47619047619047616"/>
    <s v="Active"/>
    <x v="1"/>
    <n v="0"/>
    <n v="4"/>
    <n v="0"/>
    <s v="no 0% progess"/>
    <n v="0"/>
    <n v="2"/>
    <n v="2"/>
    <n v="0"/>
    <n v="0"/>
    <n v="0"/>
    <m/>
    <n v="0"/>
    <m/>
    <n v="5608"/>
    <s v="2026-02-02T10:01:27.7070000Z"/>
    <s v="2026-02-09T03:43:44.1970000Z"/>
    <n v="54"/>
    <m/>
    <s v="2026-01-31T11:16:05.4670000Z"/>
    <s v="2026-01-31T11:08:05.4870000Z"/>
    <s v="2026-01-31T11:08:13.0000000Z"/>
  </r>
  <r>
    <s v="T2-25_MDSDF404"/>
    <x v="10"/>
    <x v="1"/>
    <s v="Trimester 2"/>
    <x v="752"/>
    <s v="2025em1200057@bitspilani-digital.edu.in"/>
    <s v="2025EM1200057"/>
    <x v="1"/>
    <s v="SHIVANSHU PANDE"/>
    <b v="1"/>
    <n v="51"/>
    <n v="85"/>
    <n v="0.6"/>
    <s v="Active"/>
    <x v="1"/>
    <n v="0"/>
    <n v="4"/>
    <n v="0"/>
    <s v="no 0% progess"/>
    <n v="0"/>
    <n v="8"/>
    <n v="9"/>
    <n v="0"/>
    <n v="0"/>
    <n v="0"/>
    <m/>
    <n v="0"/>
    <m/>
    <n v="15737"/>
    <s v="2026-02-08T11:13:31.2470000Z"/>
    <s v="2026-02-09T03:43:44.1970000Z"/>
    <n v="54"/>
    <m/>
    <s v="2026-02-08T10:56:00.1130000Z"/>
    <m/>
    <m/>
  </r>
  <r>
    <s v="T2-25_MDSDF404"/>
    <x v="10"/>
    <x v="1"/>
    <s v="Trimester 2"/>
    <x v="753"/>
    <s v="2025em1200058@bitspilani-digital.edu.in"/>
    <s v="2025EM1200058"/>
    <x v="1"/>
    <s v="KOPPULA KRISHNA MURTHY"/>
    <b v="1"/>
    <n v="67"/>
    <n v="85"/>
    <n v="0.78823529411764703"/>
    <s v="Active"/>
    <x v="1"/>
    <n v="0"/>
    <n v="4"/>
    <n v="0"/>
    <s v="no 0% progess"/>
    <n v="0"/>
    <n v="11"/>
    <n v="16"/>
    <n v="0"/>
    <n v="0"/>
    <n v="16"/>
    <m/>
    <n v="0"/>
    <m/>
    <n v="69612"/>
    <s v="2026-02-08T13:55:21.8000000Z"/>
    <s v="2026-02-08T17:36:31.5970000Z"/>
    <n v="85"/>
    <m/>
    <s v="2026-02-08T13:54:01.3000000Z"/>
    <m/>
    <m/>
  </r>
  <r>
    <s v="T2-25_MDSDF403"/>
    <x v="12"/>
    <x v="1"/>
    <s v="Trimester 2"/>
    <x v="753"/>
    <s v="2025em1200058@bitspilani-digital.edu.in"/>
    <s v="2025EM1200058"/>
    <x v="1"/>
    <s v="KOPPULA KRISHNA MURTHY"/>
    <b v="1"/>
    <n v="6"/>
    <n v="42"/>
    <n v="0.14285714285714285"/>
    <s v="Active"/>
    <x v="1"/>
    <n v="0"/>
    <n v="4"/>
    <n v="0"/>
    <s v="no 0% progess"/>
    <n v="0"/>
    <n v="0"/>
    <n v="0"/>
    <n v="0"/>
    <n v="0"/>
    <n v="11"/>
    <m/>
    <n v="0"/>
    <m/>
    <n v="2216"/>
    <s v="2026-01-29T04:10:46.8330000Z"/>
    <s v="2026-02-08T17:36:31.5970000Z"/>
    <n v="85"/>
    <m/>
    <m/>
    <s v="2026-01-24T20:49:00.6900000Z"/>
    <s v="2026-01-29T04:10:45.6370000Z"/>
  </r>
  <r>
    <s v="T2-25_MDSDF402"/>
    <x v="11"/>
    <x v="1"/>
    <s v="Trimester 2"/>
    <x v="753"/>
    <s v="2025em1200058@bitspilani-digital.edu.in"/>
    <s v="2025EM1200058"/>
    <x v="1"/>
    <s v="KOPPULA KRISHNA MURTHY"/>
    <b v="1"/>
    <n v="37"/>
    <n v="36"/>
    <n v="1.0277777777777777"/>
    <s v="Active"/>
    <x v="1"/>
    <n v="0"/>
    <n v="4"/>
    <n v="0"/>
    <s v="no 0% progess"/>
    <n v="0"/>
    <n v="5"/>
    <n v="8"/>
    <n v="1"/>
    <n v="0"/>
    <n v="2"/>
    <s v="2026-01-24T13:58:56.3070000Z"/>
    <n v="0"/>
    <m/>
    <n v="51416"/>
    <s v="2026-02-08T16:51:48.5870000Z"/>
    <s v="2026-02-08T17:36:31.5970000Z"/>
    <n v="85"/>
    <m/>
    <s v="2026-02-07T19:16:00.1630000Z"/>
    <s v="2026-02-03T18:01:02.3630000Z"/>
    <s v="2026-02-03T18:01:02.2970000Z"/>
  </r>
  <r>
    <s v="T2-25_MDSDF401"/>
    <x v="9"/>
    <x v="1"/>
    <s v="Trimester 2"/>
    <x v="753"/>
    <s v="2025em1200058@bitspilani-digital.edu.in"/>
    <s v="2025EM1200058"/>
    <x v="1"/>
    <s v="KOPPULA KRISHNA MURTHY"/>
    <b v="1"/>
    <n v="60"/>
    <n v="68"/>
    <n v="0.88235294117647056"/>
    <s v="Active"/>
    <x v="1"/>
    <n v="0"/>
    <n v="4"/>
    <n v="0"/>
    <s v="no 0% progess"/>
    <n v="0"/>
    <n v="13"/>
    <n v="20"/>
    <n v="0"/>
    <n v="0"/>
    <n v="0"/>
    <m/>
    <n v="0"/>
    <m/>
    <n v="52709"/>
    <s v="2026-02-08T18:15:52.8030000Z"/>
    <s v="2026-02-08T17:36:31.5970000Z"/>
    <n v="85"/>
    <m/>
    <s v="2026-02-08T18:15:46.7070000Z"/>
    <m/>
    <m/>
  </r>
  <r>
    <s v="T2-25_MDSDF401"/>
    <x v="9"/>
    <x v="1"/>
    <s v="Trimester 2"/>
    <x v="754"/>
    <s v="2025em1200059@bitspilani-digital.edu.in"/>
    <s v="2025EM1200059"/>
    <x v="1"/>
    <s v="ASUNTHA LOVELIN M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09:29:37.4800000Z"/>
    <s v="2026-02-07T16:15:14.0830000Z"/>
    <n v="9"/>
    <m/>
    <m/>
    <m/>
    <m/>
  </r>
  <r>
    <s v="T2-25_MDSDF402"/>
    <x v="11"/>
    <x v="1"/>
    <s v="Trimester 2"/>
    <x v="754"/>
    <s v="2025em1200059@bitspilani-digital.edu.in"/>
    <s v="2025EM1200059"/>
    <x v="1"/>
    <s v="ASUNTHA LOVELIN M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1248"/>
    <s v="2026-01-27T14:57:02.7500000Z"/>
    <s v="2026-02-07T16:15:14.0830000Z"/>
    <n v="9"/>
    <m/>
    <m/>
    <s v="2026-01-26T14:45:56.4030000Z"/>
    <s v="2026-01-26T14:46:54.0700000Z"/>
  </r>
  <r>
    <s v="T2-25_MDSDF403"/>
    <x v="12"/>
    <x v="1"/>
    <s v="Trimester 2"/>
    <x v="754"/>
    <s v="2025em1200059@bitspilani-digital.edu.in"/>
    <s v="2025EM1200059"/>
    <x v="1"/>
    <s v="ASUNTHA LOVELIN M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1026"/>
    <s v="2026-01-27T15:29:14.3070000Z"/>
    <s v="2026-02-07T16:15:14.0830000Z"/>
    <n v="9"/>
    <m/>
    <m/>
    <s v="2026-01-21T04:01:38.6000000Z"/>
    <s v="2026-01-27T15:22:14.5470000Z"/>
  </r>
  <r>
    <s v="T2-25_MDSDF404"/>
    <x v="10"/>
    <x v="1"/>
    <s v="Trimester 2"/>
    <x v="754"/>
    <s v="2025em1200059@bitspilani-digital.edu.in"/>
    <s v="2025EM1200059"/>
    <x v="1"/>
    <s v="ASUNTHA LOVELIN M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18782"/>
    <s v="2026-01-27T14:57:46.4370000Z"/>
    <s v="2026-02-07T16:15:14.0830000Z"/>
    <n v="9"/>
    <m/>
    <m/>
    <m/>
    <m/>
  </r>
  <r>
    <s v="T2-25_MDSDF404"/>
    <x v="10"/>
    <x v="1"/>
    <s v="Trimester 2"/>
    <x v="755"/>
    <s v="2025em1200060@bitspilani-digital.edu.in"/>
    <s v="2025EM1200060"/>
    <x v="1"/>
    <s v="RUPESH RANJAN"/>
    <b v="1"/>
    <n v="61"/>
    <n v="85"/>
    <n v="0.71764705882352942"/>
    <s v="Active"/>
    <x v="1"/>
    <n v="0"/>
    <n v="4"/>
    <n v="0"/>
    <s v="no 0% progess"/>
    <n v="0"/>
    <n v="9"/>
    <n v="9"/>
    <n v="2"/>
    <n v="1"/>
    <n v="4"/>
    <s v="2026-02-02T06:51:31.1530000Z"/>
    <n v="0"/>
    <m/>
    <n v="31750"/>
    <s v="2026-02-06T05:41:41.7430000Z"/>
    <s v="2026-02-09T06:44:49.6770000Z"/>
    <n v="20"/>
    <m/>
    <s v="2026-02-06T05:41:07.1470000Z"/>
    <m/>
    <m/>
  </r>
  <r>
    <s v="T2-25_MDSDF403"/>
    <x v="12"/>
    <x v="1"/>
    <s v="Trimester 2"/>
    <x v="755"/>
    <s v="2025em1200060@bitspilani-digital.edu.in"/>
    <s v="2025EM1200060"/>
    <x v="1"/>
    <s v="RUPESH RANJAN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2810"/>
    <s v="2026-01-30T08:47:09.2300000Z"/>
    <s v="2026-02-09T06:44:49.6770000Z"/>
    <n v="20"/>
    <m/>
    <m/>
    <s v="2026-01-19T16:30:09.5770000Z"/>
    <s v="2026-01-19T16:42:33.0330000Z"/>
  </r>
  <r>
    <s v="T2-25_MDSDF402"/>
    <x v="11"/>
    <x v="1"/>
    <s v="Trimester 2"/>
    <x v="755"/>
    <s v="2025em1200060@bitspilani-digital.edu.in"/>
    <s v="2025EM1200060"/>
    <x v="1"/>
    <s v="RUPESH RANJAN"/>
    <b v="1"/>
    <n v="33"/>
    <n v="36"/>
    <n v="0.91666666666666663"/>
    <s v="Active"/>
    <x v="1"/>
    <n v="0"/>
    <n v="4"/>
    <n v="0"/>
    <s v="no 0% progess"/>
    <n v="0"/>
    <n v="4"/>
    <n v="4"/>
    <n v="0"/>
    <n v="0"/>
    <n v="3"/>
    <m/>
    <n v="0"/>
    <m/>
    <n v="41283"/>
    <s v="2026-02-09T06:47:10.4400000Z"/>
    <s v="2026-02-09T06:44:49.6770000Z"/>
    <n v="20"/>
    <m/>
    <s v="2026-01-30T05:01:45.1430000Z"/>
    <s v="2026-01-30T04:47:40.7570000Z"/>
    <s v="2026-01-30T04:47:40.7570000Z"/>
  </r>
  <r>
    <s v="T2-25_MDSDF401"/>
    <x v="9"/>
    <x v="1"/>
    <s v="Trimester 2"/>
    <x v="755"/>
    <s v="2025em1200060@bitspilani-digital.edu.in"/>
    <s v="2025EM1200060"/>
    <x v="1"/>
    <s v="RUPESH RANJAN"/>
    <b v="1"/>
    <n v="54"/>
    <n v="68"/>
    <n v="0.79411764705882348"/>
    <s v="Active"/>
    <x v="1"/>
    <n v="0"/>
    <n v="4"/>
    <n v="0"/>
    <s v="no 0% progess"/>
    <n v="0"/>
    <n v="12"/>
    <n v="14"/>
    <n v="2"/>
    <n v="1"/>
    <n v="4"/>
    <s v="2026-01-22T06:03:37.7170000Z"/>
    <n v="0"/>
    <m/>
    <n v="58852"/>
    <s v="2026-02-09T06:47:03.4030000Z"/>
    <s v="2026-02-09T06:44:49.6770000Z"/>
    <n v="20"/>
    <m/>
    <s v="2026-01-21T17:07:52.4570000Z"/>
    <m/>
    <m/>
  </r>
  <r>
    <s v="T2-25_MDSDF401"/>
    <x v="9"/>
    <x v="1"/>
    <s v="Trimester 2"/>
    <x v="756"/>
    <s v="2025em1200061@bitspilani-digital.edu.in"/>
    <s v="2025EM1200061"/>
    <x v="1"/>
    <s v="R. VIPIN KUMAR"/>
    <b v="1"/>
    <n v="25"/>
    <n v="68"/>
    <n v="0.36764705882352944"/>
    <s v="Active"/>
    <x v="1"/>
    <n v="0"/>
    <n v="4"/>
    <n v="0"/>
    <s v="no 0% progess"/>
    <n v="0"/>
    <n v="4"/>
    <n v="5"/>
    <n v="2"/>
    <n v="0"/>
    <n v="36"/>
    <s v="2026-02-08T15:09:33.0500000Z"/>
    <n v="0"/>
    <m/>
    <n v="311352"/>
    <s v="2026-02-08T15:12:30.2170000Z"/>
    <s v="2026-02-08T14:32:14.9470000Z"/>
    <n v="17"/>
    <m/>
    <s v="2026-02-08T14:59:43.4230000Z"/>
    <m/>
    <m/>
  </r>
  <r>
    <s v="T2-25_MDSDF402"/>
    <x v="11"/>
    <x v="1"/>
    <s v="Trimester 2"/>
    <x v="756"/>
    <s v="2025em1200061@bitspilani-digital.edu.in"/>
    <s v="2025EM1200061"/>
    <x v="1"/>
    <s v="R. VIPIN KUMAR"/>
    <b v="1"/>
    <n v="11"/>
    <n v="36"/>
    <n v="0.30555555555555558"/>
    <s v="Active"/>
    <x v="1"/>
    <n v="0"/>
    <n v="4"/>
    <n v="0"/>
    <s v="no 0% progess"/>
    <n v="0"/>
    <n v="1"/>
    <n v="1"/>
    <n v="0"/>
    <n v="0"/>
    <n v="0"/>
    <m/>
    <n v="0"/>
    <m/>
    <n v="86620"/>
    <s v="2026-02-08T15:12:34.2800000Z"/>
    <s v="2026-02-08T14:32:14.9470000Z"/>
    <n v="17"/>
    <m/>
    <s v="2026-02-08T14:52:35.6630000Z"/>
    <s v="2026-01-21T18:39:57.5300000Z"/>
    <s v="2026-01-21T18:39:57.5400000Z"/>
  </r>
  <r>
    <s v="T2-25_MDSDF403"/>
    <x v="12"/>
    <x v="1"/>
    <s v="Trimester 2"/>
    <x v="756"/>
    <s v="2025em1200061@bitspilani-digital.edu.in"/>
    <s v="2025EM1200061"/>
    <x v="1"/>
    <s v="R. VIPIN KUMAR"/>
    <b v="1"/>
    <n v="15"/>
    <n v="42"/>
    <n v="0.35714285714285715"/>
    <s v="Active"/>
    <x v="1"/>
    <n v="0"/>
    <n v="4"/>
    <n v="0"/>
    <s v="no 0% progess"/>
    <n v="0"/>
    <n v="1"/>
    <n v="1"/>
    <n v="0"/>
    <n v="0"/>
    <n v="13"/>
    <m/>
    <n v="0"/>
    <m/>
    <n v="82670"/>
    <s v="2026-02-01T18:28:30.0630000Z"/>
    <s v="2026-02-08T14:32:14.9470000Z"/>
    <n v="17"/>
    <m/>
    <s v="2026-01-25T08:32:42.5830000Z"/>
    <s v="2026-01-25T07:49:57.0270000Z"/>
    <s v="2026-01-25T07:49:57.0330000Z"/>
  </r>
  <r>
    <s v="T2-25_MDSDF404"/>
    <x v="10"/>
    <x v="1"/>
    <s v="Trimester 2"/>
    <x v="756"/>
    <s v="2025em1200061@bitspilani-digital.edu.in"/>
    <s v="2025EM1200061"/>
    <x v="1"/>
    <s v="R. VIPIN KUMAR"/>
    <b v="1"/>
    <n v="9"/>
    <n v="85"/>
    <n v="0.10588235294117647"/>
    <s v="Active"/>
    <x v="1"/>
    <n v="0"/>
    <n v="4"/>
    <n v="0"/>
    <s v="no 0% progess"/>
    <n v="0"/>
    <n v="1"/>
    <n v="1"/>
    <n v="0"/>
    <n v="0"/>
    <n v="7"/>
    <m/>
    <n v="0"/>
    <m/>
    <n v="4996"/>
    <s v="2026-02-08T15:12:54.6930000Z"/>
    <s v="2026-02-08T14:32:14.9470000Z"/>
    <n v="17"/>
    <m/>
    <s v="2026-02-08T14:44:22.9500000Z"/>
    <m/>
    <m/>
  </r>
  <r>
    <s v="T2-25_MDSDF404"/>
    <x v="10"/>
    <x v="1"/>
    <s v="Trimester 2"/>
    <x v="757"/>
    <s v="2025em1200063@bitspilani-digital.edu.in"/>
    <s v="2025EM1200063"/>
    <x v="1"/>
    <s v="YOGENDER BISHT"/>
    <b v="1"/>
    <n v="13"/>
    <n v="85"/>
    <n v="0.15294117647058825"/>
    <s v="Active"/>
    <x v="1"/>
    <n v="0"/>
    <n v="4"/>
    <n v="0"/>
    <s v="no 0% progess"/>
    <n v="0"/>
    <n v="1"/>
    <n v="2"/>
    <n v="0"/>
    <n v="0"/>
    <n v="6"/>
    <m/>
    <n v="0"/>
    <m/>
    <n v="26949"/>
    <s v="2026-02-08T11:25:05.8400000Z"/>
    <s v="2026-02-08T15:52:45.3470000Z"/>
    <n v="18"/>
    <m/>
    <s v="2026-02-08T10:54:06.7670000Z"/>
    <m/>
    <m/>
  </r>
  <r>
    <s v="T2-25_MDSDF403"/>
    <x v="12"/>
    <x v="1"/>
    <s v="Trimester 2"/>
    <x v="757"/>
    <s v="2025em1200063@bitspilani-digital.edu.in"/>
    <s v="2025EM1200063"/>
    <x v="1"/>
    <s v="YOGENDER BISHT"/>
    <b v="1"/>
    <n v="9"/>
    <n v="42"/>
    <n v="0.21428571428571427"/>
    <s v="Active"/>
    <x v="1"/>
    <n v="0"/>
    <n v="4"/>
    <n v="0"/>
    <s v="no 0% progess"/>
    <n v="0"/>
    <n v="0"/>
    <n v="0"/>
    <n v="0"/>
    <n v="0"/>
    <n v="0"/>
    <m/>
    <n v="0"/>
    <m/>
    <n v="2683"/>
    <s v="2026-02-07T11:25:03.4800000Z"/>
    <s v="2026-02-08T15:52:45.3470000Z"/>
    <n v="18"/>
    <m/>
    <m/>
    <s v="2026-01-22T07:19:13.9470000Z"/>
    <s v="2026-01-22T07:19:13.9600000Z"/>
  </r>
  <r>
    <s v="T2-25_MDSDF402"/>
    <x v="11"/>
    <x v="1"/>
    <s v="Trimester 2"/>
    <x v="757"/>
    <s v="2025em1200063@bitspilani-digital.edu.in"/>
    <s v="2025EM1200063"/>
    <x v="1"/>
    <s v="YOGENDER BISHT"/>
    <b v="1"/>
    <n v="8"/>
    <n v="36"/>
    <n v="0.22222222222222221"/>
    <s v="Active"/>
    <x v="1"/>
    <n v="0"/>
    <n v="4"/>
    <n v="0"/>
    <s v="no 0% progess"/>
    <n v="0"/>
    <n v="1"/>
    <n v="1"/>
    <n v="0"/>
    <n v="0"/>
    <n v="0"/>
    <m/>
    <n v="0"/>
    <m/>
    <n v="11375"/>
    <s v="2026-02-08T11:26:49.6700000Z"/>
    <s v="2026-02-08T15:52:45.3470000Z"/>
    <n v="18"/>
    <m/>
    <s v="2026-02-07T12:45:59.9670000Z"/>
    <s v="2026-02-07T12:10:56.6700000Z"/>
    <s v="2026-02-07T12:34:29.9370000Z"/>
  </r>
  <r>
    <s v="T2-25_MDSDF401"/>
    <x v="9"/>
    <x v="1"/>
    <s v="Trimester 2"/>
    <x v="757"/>
    <s v="2025em1200063@bitspilani-digital.edu.in"/>
    <s v="2025EM1200063"/>
    <x v="1"/>
    <s v="YOGENDER BISHT"/>
    <b v="1"/>
    <n v="3"/>
    <n v="68"/>
    <n v="4.4117647058823532E-2"/>
    <s v="Active"/>
    <x v="0"/>
    <n v="0"/>
    <n v="4"/>
    <n v="0"/>
    <s v="no 0% progess"/>
    <n v="0"/>
    <n v="0"/>
    <n v="0"/>
    <n v="0"/>
    <n v="0"/>
    <n v="0"/>
    <m/>
    <n v="0"/>
    <m/>
    <n v="4887"/>
    <s v="2026-02-08T15:53:10.9770000Z"/>
    <s v="2026-02-08T15:52:45.3470000Z"/>
    <n v="18"/>
    <m/>
    <m/>
    <m/>
    <m/>
  </r>
  <r>
    <s v="T2-25_MDSDF401"/>
    <x v="9"/>
    <x v="1"/>
    <s v="Trimester 2"/>
    <x v="758"/>
    <s v="2025em1200064@bitspilani-digital.edu.in"/>
    <s v="2025EM1200064"/>
    <x v="1"/>
    <s v="MITESH BASISTHA PATHAK"/>
    <b v="1"/>
    <n v="65"/>
    <n v="68"/>
    <n v="0.95588235294117652"/>
    <s v="Active"/>
    <x v="1"/>
    <n v="0"/>
    <n v="4"/>
    <n v="0"/>
    <s v="no 0% progess"/>
    <n v="0"/>
    <n v="13"/>
    <n v="23"/>
    <n v="2"/>
    <n v="2"/>
    <n v="30"/>
    <s v="2026-02-03T14:10:44.9500000Z"/>
    <n v="0"/>
    <m/>
    <n v="87421"/>
    <s v="2026-02-08T19:03:29.6300000Z"/>
    <s v="2026-02-08T19:02:56.7870000Z"/>
    <n v="28"/>
    <m/>
    <s v="2026-02-08T04:46:27.5770000Z"/>
    <m/>
    <m/>
  </r>
  <r>
    <s v="T2-25_MDSDF402"/>
    <x v="11"/>
    <x v="1"/>
    <s v="Trimester 2"/>
    <x v="758"/>
    <s v="2025em1200064@bitspilani-digital.edu.in"/>
    <s v="2025EM1200064"/>
    <x v="1"/>
    <s v="MITESH BASISTHA PATHAK"/>
    <b v="1"/>
    <n v="37"/>
    <n v="36"/>
    <n v="1.0277777777777777"/>
    <s v="Active"/>
    <x v="1"/>
    <n v="0"/>
    <n v="4"/>
    <n v="0"/>
    <s v="no 0% progess"/>
    <n v="0"/>
    <n v="5"/>
    <n v="7"/>
    <n v="1"/>
    <n v="0"/>
    <n v="10"/>
    <s v="2026-01-24T06:26:52.3370000Z"/>
    <n v="0"/>
    <m/>
    <n v="19513"/>
    <s v="2026-02-08T19:00:28.6930000Z"/>
    <s v="2026-02-08T19:02:56.7870000Z"/>
    <n v="28"/>
    <m/>
    <s v="2026-02-08T18:55:51.0630000Z"/>
    <s v="2026-02-08T18:58:15.6400000Z"/>
    <s v="2026-02-08T18:58:28.2330000Z"/>
  </r>
  <r>
    <s v="T2-25_MDSDF403"/>
    <x v="12"/>
    <x v="1"/>
    <s v="Trimester 2"/>
    <x v="758"/>
    <s v="2025em1200064@bitspilani-digital.edu.in"/>
    <s v="2025EM1200064"/>
    <x v="1"/>
    <s v="MITESH BASISTHA PATHA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02:56.7870000Z"/>
    <n v="28"/>
    <m/>
    <m/>
    <m/>
    <m/>
  </r>
  <r>
    <s v="T2-25_MDSDF404"/>
    <x v="10"/>
    <x v="1"/>
    <s v="Trimester 2"/>
    <x v="758"/>
    <s v="2025em1200064@bitspilani-digital.edu.in"/>
    <s v="2025EM1200064"/>
    <x v="1"/>
    <s v="MITESH BASISTHA PATHAK"/>
    <b v="1"/>
    <n v="54"/>
    <n v="85"/>
    <n v="0.63529411764705879"/>
    <s v="Active"/>
    <x v="1"/>
    <n v="0"/>
    <n v="4"/>
    <n v="0"/>
    <s v="no 0% progess"/>
    <n v="0"/>
    <n v="7"/>
    <n v="12"/>
    <n v="0"/>
    <n v="0"/>
    <n v="10"/>
    <m/>
    <n v="0"/>
    <m/>
    <n v="30653"/>
    <s v="2026-02-08T19:04:18.1500000Z"/>
    <s v="2026-02-08T19:02:56.7870000Z"/>
    <n v="28"/>
    <m/>
    <s v="2026-01-30T11:36:56.4670000Z"/>
    <m/>
    <m/>
  </r>
  <r>
    <s v="T2-25_MDSDF404"/>
    <x v="10"/>
    <x v="1"/>
    <s v="Trimester 2"/>
    <x v="759"/>
    <s v="2025em1200065@bitspilani-digital.edu.in"/>
    <s v="2025EM1200065"/>
    <x v="1"/>
    <s v="VANSHIKA GUPTA"/>
    <b v="1"/>
    <n v="8"/>
    <n v="85"/>
    <n v="9.4117647058823528E-2"/>
    <s v="Active"/>
    <x v="0"/>
    <n v="0"/>
    <n v="4"/>
    <n v="0"/>
    <s v="no 0% progess"/>
    <n v="0"/>
    <n v="0"/>
    <n v="0"/>
    <n v="0"/>
    <n v="0"/>
    <n v="0"/>
    <m/>
    <n v="0"/>
    <m/>
    <n v="6901"/>
    <s v="2026-02-06T15:13:55.2070000Z"/>
    <s v="2026-02-08T13:26:45.7230000Z"/>
    <n v="19"/>
    <m/>
    <m/>
    <m/>
    <m/>
  </r>
  <r>
    <s v="T2-25_MDSDF403"/>
    <x v="12"/>
    <x v="1"/>
    <s v="Trimester 2"/>
    <x v="759"/>
    <s v="2025em1200065@bitspilani-digital.edu.in"/>
    <s v="2025EM1200065"/>
    <x v="1"/>
    <s v="VANSHIKA GUPTA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47"/>
    <s v="2026-02-04T13:24:18.0730000Z"/>
    <s v="2026-02-08T13:26:45.7230000Z"/>
    <n v="19"/>
    <m/>
    <m/>
    <m/>
    <m/>
  </r>
  <r>
    <s v="T2-25_MDSDF402"/>
    <x v="11"/>
    <x v="1"/>
    <s v="Trimester 2"/>
    <x v="759"/>
    <s v="2025em1200065@bitspilani-digital.edu.in"/>
    <s v="2025EM1200065"/>
    <x v="1"/>
    <s v="VANSHIKA GUPTA"/>
    <b v="1"/>
    <n v="30"/>
    <n v="36"/>
    <n v="0.83333333333333337"/>
    <s v="Active"/>
    <x v="1"/>
    <n v="0"/>
    <n v="4"/>
    <n v="0"/>
    <s v="no 0% progess"/>
    <n v="0"/>
    <n v="2"/>
    <n v="2"/>
    <n v="0"/>
    <n v="0"/>
    <n v="0"/>
    <m/>
    <n v="0"/>
    <m/>
    <n v="54365"/>
    <s v="2026-02-08T13:27:06.8930000Z"/>
    <s v="2026-02-08T13:26:45.7230000Z"/>
    <n v="19"/>
    <m/>
    <s v="2026-02-04T08:48:18.0600000Z"/>
    <s v="2026-02-08T14:47:26.2430000Z"/>
    <s v="2026-02-08T14:47:26.2400000Z"/>
  </r>
  <r>
    <s v="T2-25_MDSDF401"/>
    <x v="9"/>
    <x v="1"/>
    <s v="Trimester 2"/>
    <x v="759"/>
    <s v="2025em1200065@bitspilani-digital.edu.in"/>
    <s v="2025EM1200065"/>
    <x v="1"/>
    <s v="VANSHIKA GUPTA"/>
    <b v="1"/>
    <n v="13"/>
    <n v="68"/>
    <n v="0.19117647058823528"/>
    <s v="Active"/>
    <x v="1"/>
    <n v="0"/>
    <n v="4"/>
    <n v="0"/>
    <s v="no 0% progess"/>
    <n v="0"/>
    <n v="1"/>
    <n v="1"/>
    <n v="0"/>
    <n v="0"/>
    <n v="0"/>
    <m/>
    <n v="0"/>
    <m/>
    <n v="19527"/>
    <s v="2026-02-06T13:04:51.2100000Z"/>
    <s v="2026-02-08T13:26:45.7230000Z"/>
    <n v="19"/>
    <m/>
    <s v="2026-02-06T04:45:06.9030000Z"/>
    <m/>
    <m/>
  </r>
  <r>
    <s v="T2-25_MDSDF401"/>
    <x v="9"/>
    <x v="1"/>
    <s v="Trimester 2"/>
    <x v="760"/>
    <s v="2025em1200066@bitspilani-digital.edu.in"/>
    <s v="2025EM1200066"/>
    <x v="1"/>
    <s v="MD FAHAD ANWAR"/>
    <b v="1"/>
    <n v="56"/>
    <n v="68"/>
    <n v="0.82352941176470584"/>
    <s v="Active"/>
    <x v="1"/>
    <n v="0"/>
    <n v="4"/>
    <n v="0"/>
    <s v="no 0% progess"/>
    <n v="0"/>
    <n v="9"/>
    <n v="11"/>
    <n v="0"/>
    <n v="0"/>
    <n v="21"/>
    <m/>
    <n v="0"/>
    <m/>
    <n v="37483"/>
    <s v="2026-02-08T19:17:16.8900000Z"/>
    <s v="2026-02-09T05:30:21.0300000Z"/>
    <n v="59"/>
    <m/>
    <s v="2026-02-08T17:39:45.3230000Z"/>
    <m/>
    <m/>
  </r>
  <r>
    <s v="T2-25_MDSDF402"/>
    <x v="11"/>
    <x v="1"/>
    <s v="Trimester 2"/>
    <x v="760"/>
    <s v="2025em1200066@bitspilani-digital.edu.in"/>
    <s v="2025EM1200066"/>
    <x v="1"/>
    <s v="MD FAHAD ANWAR"/>
    <b v="1"/>
    <n v="39"/>
    <n v="36"/>
    <n v="1.0833333333333333"/>
    <s v="Active"/>
    <x v="1"/>
    <n v="0"/>
    <n v="4"/>
    <n v="0"/>
    <s v="no 0% progess"/>
    <n v="0"/>
    <n v="5"/>
    <n v="5"/>
    <n v="2"/>
    <n v="0"/>
    <n v="0"/>
    <s v="2026-02-07T18:58:38.9100000Z"/>
    <n v="0"/>
    <m/>
    <n v="22407"/>
    <s v="2026-02-08T11:01:26.2670000Z"/>
    <s v="2026-02-09T05:30:21.0300000Z"/>
    <n v="59"/>
    <m/>
    <s v="2026-02-08T10:10:41.2230000Z"/>
    <s v="2026-02-07T19:33:55.4130000Z"/>
    <s v="2026-02-07T19:33:55.4170000Z"/>
  </r>
  <r>
    <s v="T2-25_MDSDF403"/>
    <x v="12"/>
    <x v="1"/>
    <s v="Trimester 2"/>
    <x v="760"/>
    <s v="2025em1200066@bitspilani-digital.edu.in"/>
    <s v="2025EM1200066"/>
    <x v="1"/>
    <s v="MD FAHAD ANWAR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291"/>
    <s v="2026-02-07T19:01:06.1000000Z"/>
    <s v="2026-02-09T05:30:21.0300000Z"/>
    <n v="59"/>
    <m/>
    <m/>
    <s v="2026-02-07T19:02:09.0270000Z"/>
    <s v="2026-02-07T19:02:09.0270000Z"/>
  </r>
  <r>
    <s v="T2-25_MDSDF404"/>
    <x v="10"/>
    <x v="1"/>
    <s v="Trimester 2"/>
    <x v="760"/>
    <s v="2025em1200066@bitspilani-digital.edu.in"/>
    <s v="2025EM1200066"/>
    <x v="1"/>
    <s v="MD FAHAD ANWAR"/>
    <b v="1"/>
    <n v="36"/>
    <n v="85"/>
    <n v="0.42352941176470588"/>
    <s v="Active"/>
    <x v="1"/>
    <n v="0"/>
    <n v="4"/>
    <n v="0"/>
    <s v="no 0% progess"/>
    <n v="0"/>
    <n v="4"/>
    <n v="4"/>
    <n v="1"/>
    <n v="0"/>
    <n v="4"/>
    <s v="2026-01-30T18:19:41.1070000Z"/>
    <n v="0"/>
    <m/>
    <n v="20171"/>
    <s v="2026-02-08T18:44:45.2200000Z"/>
    <s v="2026-02-09T05:30:21.0300000Z"/>
    <n v="59"/>
    <m/>
    <s v="2026-02-01T09:34:05.2530000Z"/>
    <m/>
    <m/>
  </r>
  <r>
    <s v="T2-25_MDSDF404"/>
    <x v="10"/>
    <x v="1"/>
    <s v="Trimester 2"/>
    <x v="761"/>
    <s v="2025em1200067@bitspilani-digital.edu.in"/>
    <s v="2025EM1200067"/>
    <x v="1"/>
    <s v="SOUMYA S"/>
    <b v="1"/>
    <n v="70"/>
    <n v="85"/>
    <n v="0.82352941176470584"/>
    <s v="Active"/>
    <x v="1"/>
    <n v="0"/>
    <n v="4"/>
    <n v="0"/>
    <s v="no 0% progess"/>
    <n v="0"/>
    <n v="11"/>
    <n v="16"/>
    <n v="1"/>
    <n v="0"/>
    <n v="32"/>
    <s v="2026-01-18T21:46:53.4200000Z"/>
    <n v="0"/>
    <m/>
    <n v="79173"/>
    <s v="2026-02-08T22:29:20.8800000Z"/>
    <s v="2026-02-08T21:46:15.4270000Z"/>
    <n v="26"/>
    <m/>
    <s v="2026-02-08T22:28:05.1370000Z"/>
    <m/>
    <m/>
  </r>
  <r>
    <s v="T2-25_MDSDF403"/>
    <x v="12"/>
    <x v="1"/>
    <s v="Trimester 2"/>
    <x v="761"/>
    <s v="2025em1200067@bitspilani-digital.edu.in"/>
    <s v="2025EM1200067"/>
    <x v="1"/>
    <s v="SOUMYA S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16"/>
    <s v="2026-01-29T17:37:01.6200000Z"/>
    <s v="2026-02-08T21:46:15.4270000Z"/>
    <n v="26"/>
    <m/>
    <m/>
    <m/>
    <m/>
  </r>
  <r>
    <s v="T2-25_MDSDF402"/>
    <x v="11"/>
    <x v="1"/>
    <s v="Trimester 2"/>
    <x v="761"/>
    <s v="2025em1200067@bitspilani-digital.edu.in"/>
    <s v="2025EM1200067"/>
    <x v="1"/>
    <s v="SOUMYA S"/>
    <b v="1"/>
    <n v="11"/>
    <n v="36"/>
    <n v="0.30555555555555558"/>
    <s v="Active"/>
    <x v="1"/>
    <n v="0"/>
    <n v="4"/>
    <n v="0"/>
    <s v="no 0% progess"/>
    <n v="0"/>
    <n v="1"/>
    <n v="1"/>
    <n v="0"/>
    <n v="0"/>
    <n v="0"/>
    <m/>
    <n v="0"/>
    <m/>
    <n v="815"/>
    <s v="2026-02-08T22:50:36.9070000Z"/>
    <s v="2026-02-08T21:46:15.4270000Z"/>
    <n v="26"/>
    <m/>
    <s v="2026-02-08T22:12:43.2200000Z"/>
    <s v="2026-01-31T16:33:03.5670000Z"/>
    <s v="2026-01-31T16:33:16.9500000Z"/>
  </r>
  <r>
    <s v="T2-25_MDSDF401"/>
    <x v="9"/>
    <x v="1"/>
    <s v="Trimester 2"/>
    <x v="761"/>
    <s v="2025em1200067@bitspilani-digital.edu.in"/>
    <s v="2025EM1200067"/>
    <x v="1"/>
    <s v="SOUMYA S"/>
    <b v="1"/>
    <n v="23"/>
    <n v="68"/>
    <n v="0.33823529411764708"/>
    <s v="Active"/>
    <x v="1"/>
    <n v="0"/>
    <n v="4"/>
    <n v="0"/>
    <s v="no 0% progess"/>
    <n v="0"/>
    <n v="3"/>
    <n v="3"/>
    <n v="0"/>
    <n v="0"/>
    <n v="0"/>
    <m/>
    <n v="0"/>
    <m/>
    <n v="8550"/>
    <s v="2026-02-08T22:02:59.0270000Z"/>
    <s v="2026-02-08T21:46:15.4270000Z"/>
    <n v="26"/>
    <m/>
    <s v="2026-02-08T22:02:36.7630000Z"/>
    <m/>
    <m/>
  </r>
  <r>
    <s v="T2-25_MDSDF401"/>
    <x v="9"/>
    <x v="1"/>
    <s v="Trimester 2"/>
    <x v="762"/>
    <s v="2025em1200068@bitspilani-digital.edu.in"/>
    <s v="2025EM1200068"/>
    <x v="1"/>
    <s v="KHANDUJA ATHARVA"/>
    <b v="1"/>
    <n v="4"/>
    <n v="68"/>
    <n v="5.8823529411764705E-2"/>
    <s v="Active"/>
    <x v="0"/>
    <n v="0"/>
    <n v="4"/>
    <n v="0"/>
    <s v="no 0% progess"/>
    <n v="0"/>
    <n v="0"/>
    <n v="0"/>
    <n v="0"/>
    <n v="0"/>
    <n v="0"/>
    <m/>
    <n v="0"/>
    <m/>
    <n v="3074"/>
    <s v="2026-01-30T15:45:40.3530000Z"/>
    <s v="2026-02-05T01:43:51.1270000Z"/>
    <n v="3"/>
    <m/>
    <m/>
    <m/>
    <m/>
  </r>
  <r>
    <s v="T2-25_MDSDF402"/>
    <x v="11"/>
    <x v="1"/>
    <s v="Trimester 2"/>
    <x v="762"/>
    <s v="2025em1200068@bitspilani-digital.edu.in"/>
    <s v="2025EM1200068"/>
    <x v="1"/>
    <s v="KHANDUJA ATHARVA"/>
    <b v="1"/>
    <n v="3"/>
    <n v="36"/>
    <n v="8.3333333333333329E-2"/>
    <s v="Active"/>
    <x v="0"/>
    <n v="0"/>
    <n v="4"/>
    <n v="0"/>
    <s v="no 0% progess"/>
    <n v="0"/>
    <n v="0"/>
    <n v="0"/>
    <n v="0"/>
    <n v="0"/>
    <n v="5"/>
    <m/>
    <n v="0"/>
    <m/>
    <n v="2814"/>
    <s v="2026-01-24T02:52:05.4270000Z"/>
    <s v="2026-02-05T01:43:51.1270000Z"/>
    <n v="3"/>
    <m/>
    <m/>
    <s v="2026-01-24T02:43:24.6630000Z"/>
    <s v="2026-01-24T02:44:05.5470000Z"/>
  </r>
  <r>
    <s v="T2-25_MDSDF403"/>
    <x v="12"/>
    <x v="1"/>
    <s v="Trimester 2"/>
    <x v="762"/>
    <s v="2025em1200068@bitspilani-digital.edu.in"/>
    <s v="2025EM1200068"/>
    <x v="1"/>
    <s v="KHANDUJA ATHARVA"/>
    <b v="1"/>
    <n v="6"/>
    <n v="42"/>
    <n v="0.14285714285714285"/>
    <s v="Active"/>
    <x v="1"/>
    <n v="0"/>
    <n v="4"/>
    <n v="0"/>
    <s v="no 0% progess"/>
    <n v="0"/>
    <n v="0"/>
    <n v="0"/>
    <n v="0"/>
    <n v="0"/>
    <n v="2"/>
    <m/>
    <n v="0"/>
    <m/>
    <n v="200"/>
    <s v="2026-02-05T01:46:32.4900000Z"/>
    <s v="2026-02-05T01:43:51.1270000Z"/>
    <n v="3"/>
    <m/>
    <m/>
    <s v="2026-01-24T02:55:39.8430000Z"/>
    <s v="2026-01-24T02:55:39.8530000Z"/>
  </r>
  <r>
    <s v="T2-25_MDSDF404"/>
    <x v="10"/>
    <x v="1"/>
    <s v="Trimester 2"/>
    <x v="762"/>
    <s v="2025em1200068@bitspilani-digital.edu.in"/>
    <s v="2025EM1200068"/>
    <x v="1"/>
    <s v="KHANDUJA ATHARVA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586"/>
    <s v="2026-02-05T01:44:38.5970000Z"/>
    <s v="2026-02-05T01:43:51.1270000Z"/>
    <n v="3"/>
    <m/>
    <m/>
    <m/>
    <m/>
  </r>
  <r>
    <s v="T2-25_MDSDF404"/>
    <x v="10"/>
    <x v="1"/>
    <s v="Trimester 2"/>
    <x v="763"/>
    <s v="2025em1200069@bitspilani-digital.edu.in"/>
    <s v="2025EM1200069"/>
    <x v="1"/>
    <s v="TANU KUMARI"/>
    <b v="1"/>
    <n v="49"/>
    <n v="85"/>
    <n v="0.57647058823529407"/>
    <s v="Active"/>
    <x v="1"/>
    <n v="0"/>
    <n v="4"/>
    <n v="0"/>
    <s v="no 0% progess"/>
    <n v="0"/>
    <n v="6"/>
    <n v="7"/>
    <n v="3"/>
    <n v="1"/>
    <n v="46"/>
    <s v="2026-01-24T12:12:09.5300000Z"/>
    <n v="0"/>
    <m/>
    <n v="12110"/>
    <s v="2026-02-08T15:11:50.9470000Z"/>
    <s v="2026-02-09T03:50:54.2230000Z"/>
    <n v="33"/>
    <m/>
    <s v="2026-02-08T15:07:53.1300000Z"/>
    <m/>
    <m/>
  </r>
  <r>
    <s v="T2-25_MDSDF403"/>
    <x v="12"/>
    <x v="1"/>
    <s v="Trimester 2"/>
    <x v="763"/>
    <s v="2025em1200069@bitspilani-digital.edu.in"/>
    <s v="2025EM1200069"/>
    <x v="1"/>
    <s v="TANU KUMARI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602"/>
    <s v="2026-01-31T04:39:19.8770000Z"/>
    <s v="2026-02-09T03:50:54.2230000Z"/>
    <n v="33"/>
    <m/>
    <m/>
    <s v="2026-01-29T13:21:21.6670000Z"/>
    <s v="2026-01-29T13:21:21.6730000Z"/>
  </r>
  <r>
    <s v="T2-25_MDSDF402"/>
    <x v="11"/>
    <x v="1"/>
    <s v="Trimester 2"/>
    <x v="763"/>
    <s v="2025em1200069@bitspilani-digital.edu.in"/>
    <s v="2025EM1200069"/>
    <x v="1"/>
    <s v="TANU KUMARI"/>
    <b v="1"/>
    <n v="26"/>
    <n v="36"/>
    <n v="0.72222222222222221"/>
    <s v="Active"/>
    <x v="1"/>
    <n v="0"/>
    <n v="4"/>
    <n v="0"/>
    <s v="no 0% progess"/>
    <n v="0"/>
    <n v="3"/>
    <n v="3"/>
    <n v="2"/>
    <n v="0"/>
    <n v="0"/>
    <s v="2026-01-25T18:10:45.4730000Z"/>
    <n v="0"/>
    <m/>
    <n v="19933"/>
    <s v="2026-02-08T14:54:14.1600000Z"/>
    <s v="2026-02-09T03:50:54.2230000Z"/>
    <n v="33"/>
    <m/>
    <s v="2026-02-08T14:52:16.7770000Z"/>
    <s v="2026-01-29T13:19:29.7130000Z"/>
    <s v="2026-01-31T15:07:29.2700000Z"/>
  </r>
  <r>
    <s v="T2-25_MDSDF401"/>
    <x v="9"/>
    <x v="1"/>
    <s v="Trimester 2"/>
    <x v="763"/>
    <s v="2025em1200069@bitspilani-digital.edu.in"/>
    <s v="2025EM1200069"/>
    <x v="1"/>
    <s v="TANU KUMARI"/>
    <b v="1"/>
    <n v="53"/>
    <n v="68"/>
    <n v="0.77941176470588236"/>
    <s v="Active"/>
    <x v="1"/>
    <n v="0"/>
    <n v="4"/>
    <n v="0"/>
    <s v="no 0% progess"/>
    <n v="0"/>
    <n v="12"/>
    <n v="12"/>
    <n v="0"/>
    <n v="0"/>
    <n v="20"/>
    <m/>
    <n v="0"/>
    <m/>
    <n v="13204"/>
    <s v="2026-02-09T03:57:16.2970000Z"/>
    <s v="2026-02-09T03:50:54.2230000Z"/>
    <n v="33"/>
    <m/>
    <s v="2026-02-04T09:02:44.4370000Z"/>
    <m/>
    <m/>
  </r>
  <r>
    <s v="T2-25_MDSDF401"/>
    <x v="9"/>
    <x v="1"/>
    <s v="Trimester 2"/>
    <x v="764"/>
    <s v="2025em1200070@bitspilani-digital.edu.in"/>
    <s v="2025EM1200070"/>
    <x v="1"/>
    <s v="ATRAYEE GHOSH"/>
    <b v="1"/>
    <n v="17"/>
    <n v="68"/>
    <n v="0.25"/>
    <s v="Active"/>
    <x v="1"/>
    <n v="0"/>
    <n v="4"/>
    <n v="0"/>
    <s v="no 0% progess"/>
    <n v="0"/>
    <n v="1"/>
    <n v="1"/>
    <n v="0"/>
    <n v="0"/>
    <n v="26"/>
    <m/>
    <n v="0"/>
    <m/>
    <n v="26463"/>
    <s v="2026-02-06T14:12:48.5470000Z"/>
    <s v="2026-02-08T08:43:23.6670000Z"/>
    <n v="19"/>
    <m/>
    <s v="2026-02-03T09:04:04.6700000Z"/>
    <m/>
    <m/>
  </r>
  <r>
    <s v="T2-25_MDSDF402"/>
    <x v="11"/>
    <x v="1"/>
    <s v="Trimester 2"/>
    <x v="764"/>
    <s v="2025em1200070@bitspilani-digital.edu.in"/>
    <s v="2025EM1200070"/>
    <x v="1"/>
    <s v="ATRAYEE GHOSH"/>
    <b v="1"/>
    <n v="13"/>
    <n v="36"/>
    <n v="0.3611111111111111"/>
    <s v="Active"/>
    <x v="1"/>
    <n v="0"/>
    <n v="4"/>
    <n v="0"/>
    <s v="no 0% progess"/>
    <n v="0"/>
    <n v="0"/>
    <n v="0"/>
    <n v="0"/>
    <n v="0"/>
    <n v="0"/>
    <m/>
    <n v="0"/>
    <m/>
    <n v="9046"/>
    <s v="2026-02-07T14:17:58.0430000Z"/>
    <s v="2026-02-08T08:43:23.6670000Z"/>
    <n v="19"/>
    <m/>
    <m/>
    <s v="2026-01-29T09:20:42.0030000Z"/>
    <s v="2026-01-29T09:20:42.0100000Z"/>
  </r>
  <r>
    <s v="T2-25_MDSDF403"/>
    <x v="12"/>
    <x v="1"/>
    <s v="Trimester 2"/>
    <x v="764"/>
    <s v="2025em1200070@bitspilani-digital.edu.in"/>
    <s v="2025EM1200070"/>
    <x v="1"/>
    <s v="ATRAYEE GHOSH"/>
    <b v="1"/>
    <n v="7"/>
    <n v="42"/>
    <n v="0.16666666666666666"/>
    <s v="Active"/>
    <x v="1"/>
    <n v="0"/>
    <n v="4"/>
    <n v="0"/>
    <s v="no 0% progess"/>
    <n v="0"/>
    <n v="0"/>
    <n v="0"/>
    <n v="0"/>
    <n v="0"/>
    <n v="0"/>
    <m/>
    <n v="0"/>
    <m/>
    <n v="16"/>
    <s v="2026-02-07T14:18:46.3900000Z"/>
    <s v="2026-02-08T08:43:23.6670000Z"/>
    <n v="19"/>
    <m/>
    <m/>
    <s v="2026-02-06T11:42:38.1800000Z"/>
    <s v="2026-02-06T11:42:38.1800000Z"/>
  </r>
  <r>
    <s v="T2-25_MDSDF404"/>
    <x v="10"/>
    <x v="1"/>
    <s v="Trimester 2"/>
    <x v="764"/>
    <s v="2025em1200070@bitspilani-digital.edu.in"/>
    <s v="2025EM1200070"/>
    <x v="1"/>
    <s v="ATRAYEE GHOSH"/>
    <b v="1"/>
    <n v="39"/>
    <n v="85"/>
    <n v="0.45882352941176469"/>
    <s v="Active"/>
    <x v="1"/>
    <n v="0"/>
    <n v="4"/>
    <n v="0"/>
    <s v="no 0% progess"/>
    <n v="0"/>
    <n v="4"/>
    <n v="6"/>
    <n v="0"/>
    <n v="0"/>
    <n v="2"/>
    <m/>
    <n v="0"/>
    <m/>
    <n v="24673"/>
    <s v="2026-02-08T08:43:24.5470000Z"/>
    <s v="2026-02-08T08:43:23.6670000Z"/>
    <n v="19"/>
    <m/>
    <s v="2026-02-07T14:46:04.1300000Z"/>
    <m/>
    <m/>
  </r>
  <r>
    <s v="T2-25_MDSDF404"/>
    <x v="10"/>
    <x v="1"/>
    <s v="Trimester 2"/>
    <x v="765"/>
    <s v="2025em1200071@bitspilani-digital.edu.in"/>
    <s v="2025EM1200071"/>
    <x v="1"/>
    <s v="MAINDARGI ANISH AJAY"/>
    <b v="1"/>
    <n v="53"/>
    <n v="85"/>
    <n v="0.62352941176470589"/>
    <s v="Active"/>
    <x v="1"/>
    <n v="0"/>
    <n v="4"/>
    <n v="0"/>
    <s v="no 0% progess"/>
    <n v="0"/>
    <n v="8"/>
    <n v="8"/>
    <n v="1"/>
    <n v="2"/>
    <n v="20"/>
    <s v="2026-01-23T14:04:29.4130000Z"/>
    <n v="0"/>
    <m/>
    <n v="17727"/>
    <s v="2026-02-08T18:03:53.3970000Z"/>
    <s v="2026-02-09T04:17:28.2200000Z"/>
    <n v="26"/>
    <m/>
    <s v="2026-02-07T19:03:27.4970000Z"/>
    <m/>
    <m/>
  </r>
  <r>
    <s v="T2-25_MDSDF403"/>
    <x v="12"/>
    <x v="1"/>
    <s v="Trimester 2"/>
    <x v="765"/>
    <s v="2025em1200071@bitspilani-digital.edu.in"/>
    <s v="2025EM1200071"/>
    <x v="1"/>
    <s v="MAINDARGI ANISH AJA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07:53:19.0870000Z"/>
    <s v="2026-02-09T04:17:28.2200000Z"/>
    <n v="26"/>
    <m/>
    <m/>
    <m/>
    <m/>
  </r>
  <r>
    <s v="T2-25_MDSDF402"/>
    <x v="11"/>
    <x v="1"/>
    <s v="Trimester 2"/>
    <x v="765"/>
    <s v="2025em1200071@bitspilani-digital.edu.in"/>
    <s v="2025EM1200071"/>
    <x v="1"/>
    <s v="MAINDARGI ANISH AJAY"/>
    <b v="1"/>
    <n v="29"/>
    <n v="36"/>
    <n v="0.80555555555555558"/>
    <s v="Active"/>
    <x v="1"/>
    <n v="0"/>
    <n v="4"/>
    <n v="0"/>
    <s v="no 0% progess"/>
    <n v="0"/>
    <n v="4"/>
    <n v="4"/>
    <n v="2"/>
    <n v="0"/>
    <n v="7"/>
    <s v="2026-01-30T06:51:57.5470000Z"/>
    <n v="0"/>
    <m/>
    <n v="16972"/>
    <s v="2026-02-09T04:51:54.2000000Z"/>
    <s v="2026-02-09T04:17:28.2200000Z"/>
    <n v="26"/>
    <m/>
    <s v="2026-02-07T19:15:58.1530000Z"/>
    <s v="2026-01-30T06:27:49.3770000Z"/>
    <s v="2026-02-02T06:31:01.0330000Z"/>
  </r>
  <r>
    <s v="T2-25_MDSDF401"/>
    <x v="9"/>
    <x v="1"/>
    <s v="Trimester 2"/>
    <x v="765"/>
    <s v="2025em1200071@bitspilani-digital.edu.in"/>
    <s v="2025EM1200071"/>
    <x v="1"/>
    <s v="MAINDARGI ANISH AJAY"/>
    <b v="1"/>
    <n v="31"/>
    <n v="68"/>
    <n v="0.45588235294117646"/>
    <s v="Active"/>
    <x v="1"/>
    <n v="0"/>
    <n v="4"/>
    <n v="0"/>
    <s v="no 0% progess"/>
    <n v="0"/>
    <n v="6"/>
    <n v="6"/>
    <n v="0"/>
    <n v="0"/>
    <n v="13"/>
    <m/>
    <n v="0"/>
    <m/>
    <n v="75887"/>
    <s v="2026-02-07T19:11:11.1600000Z"/>
    <s v="2026-02-09T04:17:28.2200000Z"/>
    <n v="26"/>
    <m/>
    <s v="2026-02-07T19:11:07.7130000Z"/>
    <m/>
    <m/>
  </r>
  <r>
    <s v="T2-25_MDSDF401"/>
    <x v="9"/>
    <x v="1"/>
    <s v="Trimester 2"/>
    <x v="766"/>
    <s v="2025em1200072@bitspilani-digital.edu.in"/>
    <s v="2025EM1200072"/>
    <x v="1"/>
    <s v="TARANA BOPANNA M"/>
    <b v="1"/>
    <n v="47"/>
    <n v="68"/>
    <n v="0.69117647058823528"/>
    <s v="Active"/>
    <x v="1"/>
    <n v="0"/>
    <n v="4"/>
    <n v="0"/>
    <s v="no 0% progess"/>
    <n v="0"/>
    <n v="7"/>
    <n v="8"/>
    <n v="0"/>
    <n v="0"/>
    <n v="0"/>
    <m/>
    <n v="0"/>
    <m/>
    <n v="126213"/>
    <s v="2026-02-09T05:36:02.6270000Z"/>
    <s v="2026-02-09T05:35:39.5330000Z"/>
    <n v="36"/>
    <m/>
    <s v="2026-02-05T18:22:44.7570000Z"/>
    <m/>
    <m/>
  </r>
  <r>
    <s v="T2-25_MDSDF402"/>
    <x v="11"/>
    <x v="1"/>
    <s v="Trimester 2"/>
    <x v="766"/>
    <s v="2025em1200072@bitspilani-digital.edu.in"/>
    <s v="2025EM1200072"/>
    <x v="1"/>
    <s v="TARANA BOPANNA M"/>
    <b v="1"/>
    <n v="24"/>
    <n v="36"/>
    <n v="0.66666666666666663"/>
    <s v="Active"/>
    <x v="1"/>
    <n v="0"/>
    <n v="4"/>
    <n v="0"/>
    <s v="no 0% progess"/>
    <n v="0"/>
    <n v="2"/>
    <n v="4"/>
    <n v="0"/>
    <n v="0"/>
    <n v="0"/>
    <m/>
    <n v="0"/>
    <m/>
    <n v="46038"/>
    <s v="2026-02-07T15:43:10.6000000Z"/>
    <s v="2026-02-09T05:35:39.5330000Z"/>
    <n v="36"/>
    <m/>
    <s v="2026-01-28T11:29:28.4670000Z"/>
    <s v="2026-02-07T15:44:00.4470000Z"/>
    <s v="2026-02-07T15:44:00.4400000Z"/>
  </r>
  <r>
    <s v="T2-25_MDSDF403"/>
    <x v="12"/>
    <x v="1"/>
    <s v="Trimester 2"/>
    <x v="766"/>
    <s v="2025em1200072@bitspilani-digital.edu.in"/>
    <s v="2025EM1200072"/>
    <x v="1"/>
    <s v="TARANA BOPANNA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07:57:37.6700000Z"/>
    <s v="2026-02-09T05:35:39.5330000Z"/>
    <n v="36"/>
    <m/>
    <m/>
    <m/>
    <m/>
  </r>
  <r>
    <s v="T2-25_MDSDF404"/>
    <x v="10"/>
    <x v="1"/>
    <s v="Trimester 2"/>
    <x v="766"/>
    <s v="2025em1200072@bitspilani-digital.edu.in"/>
    <s v="2025EM1200072"/>
    <x v="1"/>
    <s v="TARANA BOPANNA M"/>
    <b v="1"/>
    <n v="42"/>
    <n v="85"/>
    <n v="0.49411764705882355"/>
    <s v="Active"/>
    <x v="1"/>
    <n v="0"/>
    <n v="4"/>
    <n v="0"/>
    <s v="no 0% progess"/>
    <n v="0"/>
    <n v="3"/>
    <n v="7"/>
    <n v="0"/>
    <n v="0"/>
    <n v="0"/>
    <m/>
    <n v="0"/>
    <m/>
    <n v="57780"/>
    <s v="2026-02-07T15:40:44.6170000Z"/>
    <s v="2026-02-09T05:35:39.5330000Z"/>
    <n v="36"/>
    <m/>
    <s v="2026-01-30T07:51:41.4800000Z"/>
    <m/>
    <m/>
  </r>
  <r>
    <s v="T2-25_MDSDF404"/>
    <x v="10"/>
    <x v="1"/>
    <s v="Trimester 2"/>
    <x v="767"/>
    <s v="2025em1200073@bitspilani-digital.edu.in"/>
    <s v="2025EM1200073"/>
    <x v="1"/>
    <s v="MANAV SAMANT"/>
    <b v="1"/>
    <n v="5"/>
    <n v="85"/>
    <n v="5.8823529411764705E-2"/>
    <s v="Active"/>
    <x v="0"/>
    <n v="0"/>
    <n v="4"/>
    <n v="0"/>
    <s v="no 0% progess"/>
    <n v="0"/>
    <n v="0"/>
    <n v="0"/>
    <n v="0"/>
    <n v="0"/>
    <n v="4"/>
    <m/>
    <n v="0"/>
    <m/>
    <n v="34"/>
    <s v="2026-02-07T14:07:53.5800000Z"/>
    <s v="2026-02-07T14:07:23.3830000Z"/>
    <n v="7"/>
    <m/>
    <m/>
    <m/>
    <m/>
  </r>
  <r>
    <s v="T2-25_MDSDF403"/>
    <x v="12"/>
    <x v="1"/>
    <s v="Trimester 2"/>
    <x v="767"/>
    <s v="2025em1200073@bitspilani-digital.edu.in"/>
    <s v="2025EM1200073"/>
    <x v="1"/>
    <s v="MANAV SAMANT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1T17:50:37.8470000Z"/>
    <s v="2026-02-07T14:07:23.3830000Z"/>
    <n v="7"/>
    <m/>
    <m/>
    <m/>
    <m/>
  </r>
  <r>
    <s v="T2-25_MDSDF402"/>
    <x v="11"/>
    <x v="1"/>
    <s v="Trimester 2"/>
    <x v="767"/>
    <s v="2025em1200073@bitspilani-digital.edu.in"/>
    <s v="2025EM1200073"/>
    <x v="1"/>
    <s v="MANAV SAMANT"/>
    <b v="1"/>
    <n v="26"/>
    <n v="36"/>
    <n v="0.72222222222222221"/>
    <s v="Active"/>
    <x v="1"/>
    <n v="0"/>
    <n v="4"/>
    <n v="0"/>
    <s v="no 0% progess"/>
    <n v="0"/>
    <n v="3"/>
    <n v="3"/>
    <n v="0"/>
    <n v="0"/>
    <n v="0"/>
    <m/>
    <n v="0"/>
    <m/>
    <n v="8410"/>
    <s v="2026-02-02T21:48:20.1200000Z"/>
    <s v="2026-02-07T14:07:23.3830000Z"/>
    <n v="7"/>
    <m/>
    <s v="2026-02-02T21:45:17.0870000Z"/>
    <s v="2026-02-02T21:09:02.6070000Z"/>
    <s v="2026-02-02T21:41:17.2570000Z"/>
  </r>
  <r>
    <s v="T2-25_MDSDF401"/>
    <x v="9"/>
    <x v="1"/>
    <s v="Trimester 2"/>
    <x v="767"/>
    <s v="2025em1200073@bitspilani-digital.edu.in"/>
    <s v="2025EM1200073"/>
    <x v="1"/>
    <s v="MANAV SAMANT"/>
    <b v="1"/>
    <n v="21"/>
    <n v="68"/>
    <n v="0.30882352941176472"/>
    <s v="Active"/>
    <x v="1"/>
    <n v="0"/>
    <n v="4"/>
    <n v="0"/>
    <s v="no 0% progess"/>
    <n v="0"/>
    <n v="4"/>
    <n v="4"/>
    <n v="0"/>
    <n v="0"/>
    <n v="21"/>
    <m/>
    <n v="0"/>
    <m/>
    <n v="22453"/>
    <s v="2026-01-31T20:13:24.1570000Z"/>
    <s v="2026-02-07T14:07:23.3830000Z"/>
    <n v="7"/>
    <m/>
    <s v="2026-01-31T19:55:58.7470000Z"/>
    <m/>
    <m/>
  </r>
  <r>
    <s v="T2-25_MDSDF401"/>
    <x v="9"/>
    <x v="1"/>
    <s v="Trimester 2"/>
    <x v="768"/>
    <s v="2025em1200075@bitspilani-digital.edu.in"/>
    <s v="2025EM1200075"/>
    <x v="1"/>
    <s v="SAKET BHUSAN PANI"/>
    <b v="1"/>
    <n v="24"/>
    <n v="68"/>
    <n v="0.35294117647058826"/>
    <s v="Active"/>
    <x v="1"/>
    <n v="0"/>
    <n v="4"/>
    <n v="0"/>
    <s v="no 0% progess"/>
    <n v="0"/>
    <n v="5"/>
    <n v="5"/>
    <n v="0"/>
    <n v="0"/>
    <n v="0"/>
    <m/>
    <n v="0"/>
    <m/>
    <n v="41845"/>
    <s v="2026-01-26T06:54:04.4300000Z"/>
    <s v="2026-01-28T05:48:47.4270000Z"/>
    <n v="26"/>
    <m/>
    <s v="2026-01-26T06:53:44.3700000Z"/>
    <m/>
    <m/>
  </r>
  <r>
    <s v="T2-25_MDSDF402"/>
    <x v="11"/>
    <x v="1"/>
    <s v="Trimester 2"/>
    <x v="768"/>
    <s v="2025em1200075@bitspilani-digital.edu.in"/>
    <s v="2025EM1200075"/>
    <x v="1"/>
    <s v="SAKET BHUSAN PANI"/>
    <b v="1"/>
    <n v="23"/>
    <n v="36"/>
    <n v="0.63888888888888884"/>
    <s v="Active"/>
    <x v="1"/>
    <n v="0"/>
    <n v="4"/>
    <n v="0"/>
    <s v="no 0% progess"/>
    <n v="0"/>
    <n v="3"/>
    <n v="4"/>
    <n v="0"/>
    <n v="0"/>
    <n v="0"/>
    <m/>
    <n v="0"/>
    <m/>
    <n v="35921"/>
    <s v="2026-01-27T18:22:08.4330000Z"/>
    <s v="2026-01-28T05:48:47.4270000Z"/>
    <n v="26"/>
    <m/>
    <s v="2026-01-27T06:14:49.3530000Z"/>
    <s v="2026-01-26T18:45:03.8530000Z"/>
    <s v="2026-01-27T06:09:05.3170000Z"/>
  </r>
  <r>
    <s v="T2-25_MDSDF403"/>
    <x v="12"/>
    <x v="1"/>
    <s v="Trimester 2"/>
    <x v="768"/>
    <s v="2025em1200075@bitspilani-digital.edu.in"/>
    <s v="2025EM1200075"/>
    <x v="1"/>
    <s v="SAKET BHUSAN PANI"/>
    <b v="1"/>
    <n v="19"/>
    <n v="42"/>
    <n v="0.45238095238095238"/>
    <s v="Active"/>
    <x v="1"/>
    <n v="0"/>
    <n v="4"/>
    <n v="0"/>
    <s v="no 0% progess"/>
    <n v="0"/>
    <n v="1"/>
    <n v="1"/>
    <n v="0"/>
    <n v="0"/>
    <n v="0"/>
    <m/>
    <n v="0"/>
    <m/>
    <n v="17340"/>
    <s v="2026-01-27T18:21:58.0330000Z"/>
    <s v="2026-01-28T05:48:47.4270000Z"/>
    <n v="26"/>
    <m/>
    <s v="2026-01-21T05:15:00.5330000Z"/>
    <s v="2026-01-26T16:18:53.5500000Z"/>
    <s v="2026-01-26T16:18:58.0300000Z"/>
  </r>
  <r>
    <s v="T2-25_MDSDF404"/>
    <x v="10"/>
    <x v="1"/>
    <s v="Trimester 2"/>
    <x v="768"/>
    <s v="2025em1200075@bitspilani-digital.edu.in"/>
    <s v="2025EM1200075"/>
    <x v="1"/>
    <s v="SAKET BHUSAN PANI"/>
    <b v="1"/>
    <n v="23"/>
    <n v="85"/>
    <n v="0.27058823529411763"/>
    <s v="Active"/>
    <x v="1"/>
    <n v="0"/>
    <n v="4"/>
    <n v="0"/>
    <s v="no 0% progess"/>
    <n v="0"/>
    <n v="3"/>
    <n v="6"/>
    <n v="0"/>
    <n v="0"/>
    <n v="0"/>
    <m/>
    <n v="0"/>
    <m/>
    <n v="18264"/>
    <s v="2026-01-27T08:07:04.1170000Z"/>
    <s v="2026-01-28T05:48:47.4270000Z"/>
    <n v="26"/>
    <m/>
    <s v="2026-01-25T13:53:41.1130000Z"/>
    <m/>
    <m/>
  </r>
  <r>
    <s v="T2-25_MDSDF404"/>
    <x v="10"/>
    <x v="1"/>
    <s v="Trimester 2"/>
    <x v="769"/>
    <s v="2025em1200076@bitspilani-digital.edu.in"/>
    <s v="2025EM1200076"/>
    <x v="1"/>
    <s v="M K SHASHIKAL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19:26.5470000Z"/>
    <n v="4"/>
    <m/>
    <m/>
    <m/>
    <m/>
  </r>
  <r>
    <s v="T2-25_MDSDF403"/>
    <x v="12"/>
    <x v="1"/>
    <s v="Trimester 2"/>
    <x v="769"/>
    <s v="2025em1200076@bitspilani-digital.edu.in"/>
    <s v="2025EM1200076"/>
    <x v="1"/>
    <s v="M K SHASHIKAL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19:26.5470000Z"/>
    <n v="4"/>
    <m/>
    <m/>
    <m/>
    <m/>
  </r>
  <r>
    <s v="T2-25_MDSDF402"/>
    <x v="11"/>
    <x v="1"/>
    <s v="Trimester 2"/>
    <x v="769"/>
    <s v="2025em1200076@bitspilani-digital.edu.in"/>
    <s v="2025EM1200076"/>
    <x v="1"/>
    <s v="M K SHASHIKAL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3T14:19:26.5470000Z"/>
    <n v="4"/>
    <m/>
    <m/>
    <m/>
    <m/>
  </r>
  <r>
    <s v="T2-25_MDSDF401"/>
    <x v="9"/>
    <x v="1"/>
    <s v="Trimester 2"/>
    <x v="769"/>
    <s v="2025em1200076@bitspilani-digital.edu.in"/>
    <s v="2025EM1200076"/>
    <x v="1"/>
    <s v="M K SHASHIKALA"/>
    <b v="1"/>
    <n v="3"/>
    <n v="68"/>
    <n v="4.4117647058823532E-2"/>
    <s v="Active"/>
    <x v="0"/>
    <n v="0"/>
    <n v="4"/>
    <n v="0"/>
    <s v="no 0% progess"/>
    <n v="0"/>
    <n v="0"/>
    <n v="0"/>
    <n v="0"/>
    <n v="0"/>
    <n v="12"/>
    <m/>
    <n v="0"/>
    <m/>
    <n v="183"/>
    <s v="2026-01-23T14:22:00.5630000Z"/>
    <s v="2026-01-23T14:19:26.5470000Z"/>
    <n v="4"/>
    <m/>
    <m/>
    <m/>
    <m/>
  </r>
  <r>
    <s v="T2-25_MDSDF401"/>
    <x v="9"/>
    <x v="1"/>
    <s v="Trimester 2"/>
    <x v="770"/>
    <s v="2025em1200077@bitspilani-digital.edu.in"/>
    <s v="2025EM1200077"/>
    <x v="1"/>
    <s v="PARTH AMOL"/>
    <b v="1"/>
    <n v="22"/>
    <n v="68"/>
    <n v="0.3235294117647059"/>
    <s v="Active"/>
    <x v="1"/>
    <n v="0"/>
    <n v="4"/>
    <n v="0"/>
    <s v="no 0% progess"/>
    <n v="0"/>
    <n v="2"/>
    <n v="2"/>
    <n v="0"/>
    <n v="0"/>
    <n v="0"/>
    <m/>
    <n v="0"/>
    <m/>
    <n v="6053"/>
    <s v="2026-02-08T20:16:44.0170000Z"/>
    <s v="2026-02-08T09:44:51.5570000Z"/>
    <n v="10"/>
    <m/>
    <s v="2026-01-22T20:55:04.6030000Z"/>
    <m/>
    <m/>
  </r>
  <r>
    <s v="T2-25_MDSDF402"/>
    <x v="11"/>
    <x v="1"/>
    <s v="Trimester 2"/>
    <x v="770"/>
    <s v="2025em1200077@bitspilani-digital.edu.in"/>
    <s v="2025EM1200077"/>
    <x v="1"/>
    <s v="PARTH AMOL"/>
    <b v="1"/>
    <n v="16"/>
    <n v="36"/>
    <n v="0.44444444444444442"/>
    <s v="Active"/>
    <x v="1"/>
    <n v="0"/>
    <n v="4"/>
    <n v="0"/>
    <s v="no 0% progess"/>
    <n v="0"/>
    <n v="2"/>
    <n v="2"/>
    <n v="0"/>
    <n v="0"/>
    <n v="0"/>
    <m/>
    <n v="0"/>
    <m/>
    <n v="17769"/>
    <s v="2026-02-05T15:38:11.9230000Z"/>
    <s v="2026-02-08T09:44:51.5570000Z"/>
    <n v="10"/>
    <m/>
    <s v="2026-01-25T20:46:23.4230000Z"/>
    <s v="2026-01-25T20:47:04.0200000Z"/>
    <s v="2026-01-25T20:47:04.0330000Z"/>
  </r>
  <r>
    <s v="T2-25_MDSDF403"/>
    <x v="12"/>
    <x v="1"/>
    <s v="Trimester 2"/>
    <x v="770"/>
    <s v="2025em1200077@bitspilani-digital.edu.in"/>
    <s v="2025EM1200077"/>
    <x v="1"/>
    <s v="PARTH AMO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5:37:45.5070000Z"/>
    <s v="2026-02-08T09:44:51.5570000Z"/>
    <n v="10"/>
    <m/>
    <m/>
    <m/>
    <m/>
  </r>
  <r>
    <s v="T2-25_MDSDF404"/>
    <x v="10"/>
    <x v="1"/>
    <s v="Trimester 2"/>
    <x v="770"/>
    <s v="2025em1200077@bitspilani-digital.edu.in"/>
    <s v="2025EM1200077"/>
    <x v="1"/>
    <s v="PARTH AMOL"/>
    <b v="1"/>
    <n v="62"/>
    <n v="85"/>
    <n v="0.72941176470588232"/>
    <s v="Active"/>
    <x v="1"/>
    <n v="0"/>
    <n v="4"/>
    <n v="0"/>
    <s v="no 0% progess"/>
    <n v="0"/>
    <n v="10"/>
    <n v="10"/>
    <n v="0"/>
    <n v="0"/>
    <n v="0"/>
    <m/>
    <n v="0"/>
    <m/>
    <n v="87715"/>
    <s v="2026-02-08T20:16:06.0200000Z"/>
    <s v="2026-02-08T09:44:51.5570000Z"/>
    <n v="10"/>
    <m/>
    <s v="2026-02-08T20:13:50.7230000Z"/>
    <m/>
    <m/>
  </r>
  <r>
    <s v="T2-25_MDSDF404"/>
    <x v="10"/>
    <x v="1"/>
    <s v="Trimester 2"/>
    <x v="771"/>
    <s v="2025em1200078@bitspilani-digital.edu.in"/>
    <s v="2025EM1200078"/>
    <x v="1"/>
    <s v="SIYONA ANNA SANTHOSH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3:21:28.4000000Z"/>
    <s v="2026-02-08T16:09:08.5970000Z"/>
    <n v="4"/>
    <m/>
    <m/>
    <m/>
    <m/>
  </r>
  <r>
    <s v="T2-25_MDSDF403"/>
    <x v="12"/>
    <x v="1"/>
    <s v="Trimester 2"/>
    <x v="771"/>
    <s v="2025em1200078@bitspilani-digital.edu.in"/>
    <s v="2025EM1200078"/>
    <x v="1"/>
    <s v="SIYONA ANNA SANTHOSH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9:08.5970000Z"/>
    <n v="4"/>
    <m/>
    <m/>
    <m/>
    <m/>
  </r>
  <r>
    <s v="T2-25_MDSDF402"/>
    <x v="11"/>
    <x v="1"/>
    <s v="Trimester 2"/>
    <x v="771"/>
    <s v="2025em1200078@bitspilani-digital.edu.in"/>
    <s v="2025EM1200078"/>
    <x v="1"/>
    <s v="SIYONA ANNA SANTHOSH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9:08.5970000Z"/>
    <n v="4"/>
    <m/>
    <m/>
    <m/>
    <m/>
  </r>
  <r>
    <s v="T2-25_MDSDF401"/>
    <x v="9"/>
    <x v="1"/>
    <s v="Trimester 2"/>
    <x v="771"/>
    <s v="2025em1200078@bitspilani-digital.edu.in"/>
    <s v="2025EM1200078"/>
    <x v="1"/>
    <s v="SIYONA ANNA SANTHOSH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14"/>
    <s v="2026-02-08T16:12:09.1630000Z"/>
    <s v="2026-02-08T16:09:08.5970000Z"/>
    <n v="4"/>
    <m/>
    <m/>
    <m/>
    <m/>
  </r>
  <r>
    <s v="T2-25_MDSDF401"/>
    <x v="9"/>
    <x v="1"/>
    <s v="Trimester 2"/>
    <x v="772"/>
    <s v="2025em1200079@bitspilani-digital.edu.in"/>
    <s v="2025EM1200079"/>
    <x v="1"/>
    <s v="ASHUTOSH KUMAR"/>
    <b v="1"/>
    <n v="52"/>
    <n v="68"/>
    <n v="0.76470588235294112"/>
    <s v="Active"/>
    <x v="1"/>
    <n v="0"/>
    <n v="4"/>
    <n v="0"/>
    <s v="no 0% progess"/>
    <n v="0"/>
    <n v="5"/>
    <n v="5"/>
    <n v="0"/>
    <n v="0"/>
    <n v="5"/>
    <m/>
    <n v="0"/>
    <m/>
    <n v="19636"/>
    <s v="2026-02-08T07:11:40.6100000Z"/>
    <s v="2026-02-08T14:31:29.3970000Z"/>
    <n v="100"/>
    <m/>
    <s v="2026-02-08T05:58:27.9670000Z"/>
    <m/>
    <m/>
  </r>
  <r>
    <s v="T2-25_MDSDF402"/>
    <x v="11"/>
    <x v="1"/>
    <s v="Trimester 2"/>
    <x v="772"/>
    <s v="2025em1200079@bitspilani-digital.edu.in"/>
    <s v="2025EM1200079"/>
    <x v="1"/>
    <s v="ASHUTOSH KUMAR"/>
    <b v="1"/>
    <n v="39"/>
    <n v="36"/>
    <n v="1.0833333333333333"/>
    <s v="Active"/>
    <x v="1"/>
    <n v="0"/>
    <n v="4"/>
    <n v="0"/>
    <s v="no 0% progess"/>
    <n v="0"/>
    <n v="5"/>
    <n v="7"/>
    <n v="4"/>
    <n v="0"/>
    <n v="9"/>
    <s v="2026-02-07T14:22:20.6800000Z"/>
    <n v="0"/>
    <m/>
    <n v="58524"/>
    <s v="2026-02-08T10:58:12.2070000Z"/>
    <s v="2026-02-08T14:31:29.3970000Z"/>
    <n v="100"/>
    <m/>
    <s v="2026-02-08T04:55:47.6100000Z"/>
    <s v="2026-02-06T11:27:39.1300000Z"/>
    <s v="2026-02-07T13:12:21.8370000Z"/>
  </r>
  <r>
    <s v="T2-25_MDSDF403"/>
    <x v="12"/>
    <x v="1"/>
    <s v="Trimester 2"/>
    <x v="772"/>
    <s v="2025em1200079@bitspilani-digital.edu.in"/>
    <s v="2025EM1200079"/>
    <x v="1"/>
    <s v="ASHUTOSH KUM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5:35:08.1200000Z"/>
    <s v="2026-02-08T14:31:29.3970000Z"/>
    <n v="100"/>
    <m/>
    <m/>
    <m/>
    <m/>
  </r>
  <r>
    <s v="T2-25_MDSDF404"/>
    <x v="10"/>
    <x v="1"/>
    <s v="Trimester 2"/>
    <x v="772"/>
    <s v="2025em1200079@bitspilani-digital.edu.in"/>
    <s v="2025EM1200079"/>
    <x v="1"/>
    <s v="ASHUTOSH KUMAR"/>
    <b v="1"/>
    <n v="64"/>
    <n v="85"/>
    <n v="0.75294117647058822"/>
    <s v="Active"/>
    <x v="1"/>
    <n v="0"/>
    <n v="4"/>
    <n v="0"/>
    <s v="no 0% progess"/>
    <n v="0"/>
    <n v="7"/>
    <n v="7"/>
    <n v="0"/>
    <n v="0"/>
    <n v="9"/>
    <m/>
    <n v="0"/>
    <m/>
    <n v="21292"/>
    <s v="2026-02-08T14:35:19.7770000Z"/>
    <s v="2026-02-08T14:31:29.3970000Z"/>
    <n v="100"/>
    <m/>
    <s v="2026-02-01T06:57:29.6900000Z"/>
    <m/>
    <m/>
  </r>
  <r>
    <s v="T2-25_MDSDF404"/>
    <x v="10"/>
    <x v="1"/>
    <s v="Trimester 2"/>
    <x v="773"/>
    <s v="2025em1200080@bitspilani-digital.edu.in"/>
    <s v="2025EM1200080"/>
    <x v="1"/>
    <s v="SHRI RAMESH RAMBARAN PATEL"/>
    <b v="1"/>
    <n v="48"/>
    <n v="85"/>
    <n v="0.56470588235294117"/>
    <s v="Active"/>
    <x v="1"/>
    <n v="0"/>
    <n v="4"/>
    <n v="0"/>
    <s v="no 0% progess"/>
    <n v="0"/>
    <n v="7"/>
    <n v="9"/>
    <n v="0"/>
    <n v="0"/>
    <n v="0"/>
    <m/>
    <n v="0"/>
    <m/>
    <n v="61899"/>
    <s v="2026-02-08T12:48:54.0070000Z"/>
    <s v="2026-02-08T12:10:56.3500000Z"/>
    <n v="42"/>
    <m/>
    <s v="2026-02-08T12:39:35.5570000Z"/>
    <m/>
    <m/>
  </r>
  <r>
    <s v="T2-25_MDSDF403"/>
    <x v="12"/>
    <x v="1"/>
    <s v="Trimester 2"/>
    <x v="773"/>
    <s v="2025em1200080@bitspilani-digital.edu.in"/>
    <s v="2025EM1200080"/>
    <x v="1"/>
    <s v="SHRI RAMESH RAMBARAN PATEL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77"/>
    <s v="2026-01-30T13:49:31.8970000Z"/>
    <s v="2026-02-08T12:10:56.3500000Z"/>
    <n v="42"/>
    <m/>
    <m/>
    <s v="2026-01-21T17:12:03.9770000Z"/>
    <s v="2026-01-21T17:12:15.8570000Z"/>
  </r>
  <r>
    <s v="T2-25_MDSDF402"/>
    <x v="11"/>
    <x v="1"/>
    <s v="Trimester 2"/>
    <x v="773"/>
    <s v="2025em1200080@bitspilani-digital.edu.in"/>
    <s v="2025EM1200080"/>
    <x v="1"/>
    <s v="SHRI RAMESH RAMBARAN PATEL"/>
    <b v="1"/>
    <n v="13"/>
    <n v="36"/>
    <n v="0.3611111111111111"/>
    <s v="Active"/>
    <x v="1"/>
    <n v="0"/>
    <n v="4"/>
    <n v="0"/>
    <s v="no 0% progess"/>
    <n v="0"/>
    <n v="1"/>
    <n v="1"/>
    <n v="0"/>
    <n v="0"/>
    <n v="0"/>
    <m/>
    <n v="0"/>
    <m/>
    <n v="10203"/>
    <s v="2026-02-08T12:49:53.2070000Z"/>
    <s v="2026-02-08T12:10:56.3500000Z"/>
    <n v="42"/>
    <m/>
    <s v="2026-02-08T12:25:27.7400000Z"/>
    <s v="2026-01-31T16:49:08.9600000Z"/>
    <s v="2026-02-08T12:11:25.2230000Z"/>
  </r>
  <r>
    <s v="T2-25_MDSDF401"/>
    <x v="9"/>
    <x v="1"/>
    <s v="Trimester 2"/>
    <x v="773"/>
    <s v="2025em1200080@bitspilani-digital.edu.in"/>
    <s v="2025EM1200080"/>
    <x v="1"/>
    <s v="SHRI RAMESH RAMBARAN PATEL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482"/>
    <s v="2026-01-31T05:34:08.1830000Z"/>
    <s v="2026-02-08T12:10:56.3500000Z"/>
    <n v="42"/>
    <m/>
    <m/>
    <m/>
    <m/>
  </r>
  <r>
    <s v="T2-25_MDSDF401"/>
    <x v="9"/>
    <x v="1"/>
    <s v="Trimester 2"/>
    <x v="774"/>
    <s v="2025em1200081@bitspilani-digital.edu.in"/>
    <s v="2025EM1200081"/>
    <x v="1"/>
    <s v="MANITOSH SHEKHAR"/>
    <b v="1"/>
    <n v="30"/>
    <n v="68"/>
    <n v="0.44117647058823528"/>
    <s v="Active"/>
    <x v="1"/>
    <n v="0"/>
    <n v="4"/>
    <n v="0"/>
    <s v="no 0% progess"/>
    <n v="0"/>
    <n v="4"/>
    <n v="4"/>
    <n v="0"/>
    <n v="0"/>
    <n v="10"/>
    <m/>
    <n v="0"/>
    <m/>
    <n v="329686"/>
    <s v="2026-02-07T21:20:51.5600000Z"/>
    <s v="2026-02-05T05:21:53.6030000Z"/>
    <n v="16"/>
    <m/>
    <s v="2026-02-02T07:13:17.6970000Z"/>
    <m/>
    <m/>
  </r>
  <r>
    <s v="T2-25_MDSDF402"/>
    <x v="11"/>
    <x v="1"/>
    <s v="Trimester 2"/>
    <x v="774"/>
    <s v="2025em1200081@bitspilani-digital.edu.in"/>
    <s v="2025EM1200081"/>
    <x v="1"/>
    <s v="MANITOSH SHEKHAR"/>
    <b v="1"/>
    <n v="23"/>
    <n v="36"/>
    <n v="0.63888888888888884"/>
    <s v="Active"/>
    <x v="1"/>
    <n v="0"/>
    <n v="4"/>
    <n v="0"/>
    <s v="no 0% progess"/>
    <n v="0"/>
    <n v="1"/>
    <n v="1"/>
    <n v="0"/>
    <n v="0"/>
    <n v="0"/>
    <m/>
    <n v="0"/>
    <m/>
    <n v="269697"/>
    <s v="2026-02-08T22:05:21.1970000Z"/>
    <s v="2026-02-05T05:21:53.6030000Z"/>
    <n v="16"/>
    <m/>
    <s v="2026-02-05T05:36:37.2530000Z"/>
    <s v="2026-02-08T02:54:04.6330000Z"/>
    <s v="2026-02-08T02:54:04.6270000Z"/>
  </r>
  <r>
    <s v="T2-25_MDSDF403"/>
    <x v="12"/>
    <x v="1"/>
    <s v="Trimester 2"/>
    <x v="774"/>
    <s v="2025em1200081@bitspilani-digital.edu.in"/>
    <s v="2025EM1200081"/>
    <x v="1"/>
    <s v="MANITOSH SHEKH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06:01:01.5530000Z"/>
    <s v="2026-02-05T05:21:53.6030000Z"/>
    <n v="16"/>
    <m/>
    <m/>
    <m/>
    <m/>
  </r>
  <r>
    <s v="T2-25_MDSDF404"/>
    <x v="10"/>
    <x v="1"/>
    <s v="Trimester 2"/>
    <x v="774"/>
    <s v="2025em1200081@bitspilani-digital.edu.in"/>
    <s v="2025EM1200081"/>
    <x v="1"/>
    <s v="MANITOSH SHEKHAR"/>
    <b v="1"/>
    <n v="20"/>
    <n v="85"/>
    <n v="0.23529411764705882"/>
    <s v="Active"/>
    <x v="1"/>
    <n v="0"/>
    <n v="4"/>
    <n v="0"/>
    <s v="no 0% progess"/>
    <n v="0"/>
    <n v="2"/>
    <n v="2"/>
    <n v="0"/>
    <n v="0"/>
    <n v="2"/>
    <m/>
    <n v="0"/>
    <m/>
    <n v="95967"/>
    <s v="2026-02-08T23:43:18.3000000Z"/>
    <s v="2026-02-05T05:21:53.6030000Z"/>
    <n v="16"/>
    <m/>
    <s v="2026-02-08T23:42:27.8200000Z"/>
    <m/>
    <m/>
  </r>
  <r>
    <s v="T2-25_MDSDF404"/>
    <x v="10"/>
    <x v="1"/>
    <s v="Trimester 2"/>
    <x v="775"/>
    <s v="2025em1200082@bitspilani-digital.edu.in"/>
    <s v="2025EM1200082"/>
    <x v="1"/>
    <s v="SURBHI MISHRA"/>
    <b v="1"/>
    <n v="19"/>
    <n v="85"/>
    <n v="0.22352941176470589"/>
    <s v="Active"/>
    <x v="1"/>
    <n v="0"/>
    <n v="4"/>
    <n v="0"/>
    <s v="no 0% progess"/>
    <n v="0"/>
    <n v="0"/>
    <n v="0"/>
    <n v="1"/>
    <n v="0"/>
    <n v="33"/>
    <s v="2026-01-24T07:33:31.3970000Z"/>
    <n v="0"/>
    <m/>
    <n v="64762"/>
    <s v="2026-02-06T13:55:05.7670000Z"/>
    <s v="2026-02-08T16:04:18.8000000Z"/>
    <n v="14"/>
    <m/>
    <m/>
    <m/>
    <m/>
  </r>
  <r>
    <s v="T2-25_MDSDF403"/>
    <x v="12"/>
    <x v="1"/>
    <s v="Trimester 2"/>
    <x v="775"/>
    <s v="2025em1200082@bitspilani-digital.edu.in"/>
    <s v="2025EM1200082"/>
    <x v="1"/>
    <s v="SURBHI MISHRA"/>
    <b v="1"/>
    <n v="4"/>
    <n v="42"/>
    <n v="9.5238095238095233E-2"/>
    <s v="Active"/>
    <x v="0"/>
    <n v="0"/>
    <n v="4"/>
    <n v="0"/>
    <s v="no 0% progess"/>
    <n v="0"/>
    <n v="0"/>
    <n v="0"/>
    <n v="0"/>
    <n v="0"/>
    <n v="0"/>
    <m/>
    <n v="0"/>
    <m/>
    <n v="687"/>
    <s v="2026-01-30T14:57:14.1870000Z"/>
    <s v="2026-02-08T16:04:18.8000000Z"/>
    <n v="14"/>
    <m/>
    <m/>
    <s v="2026-01-23T17:10:00.6070000Z"/>
    <s v="2026-01-23T17:10:00.6130000Z"/>
  </r>
  <r>
    <s v="T2-25_MDSDF402"/>
    <x v="11"/>
    <x v="1"/>
    <s v="Trimester 2"/>
    <x v="775"/>
    <s v="2025em1200082@bitspilani-digital.edu.in"/>
    <s v="2025EM1200082"/>
    <x v="1"/>
    <s v="SURBHI MISHRA"/>
    <b v="1"/>
    <n v="22"/>
    <n v="36"/>
    <n v="0.61111111111111116"/>
    <s v="Active"/>
    <x v="1"/>
    <n v="0"/>
    <n v="4"/>
    <n v="0"/>
    <s v="no 0% progess"/>
    <n v="0"/>
    <n v="3"/>
    <n v="4"/>
    <n v="1"/>
    <n v="0"/>
    <n v="0"/>
    <s v="2026-01-28T14:41:06.6430000Z"/>
    <n v="0"/>
    <m/>
    <n v="77686"/>
    <s v="2026-02-08T16:18:25.5430000Z"/>
    <s v="2026-02-08T16:04:18.8000000Z"/>
    <n v="14"/>
    <m/>
    <s v="2026-02-08T16:18:24.7000000Z"/>
    <s v="2026-02-07T14:05:55.2270000Z"/>
    <s v="2026-02-08T16:12:59.2900000Z"/>
  </r>
  <r>
    <s v="T2-25_MDSDF401"/>
    <x v="9"/>
    <x v="1"/>
    <s v="Trimester 2"/>
    <x v="775"/>
    <s v="2025em1200082@bitspilani-digital.edu.in"/>
    <s v="2025EM1200082"/>
    <x v="1"/>
    <s v="SURBHI MISHRA"/>
    <b v="1"/>
    <n v="27"/>
    <n v="68"/>
    <n v="0.39705882352941174"/>
    <s v="Active"/>
    <x v="1"/>
    <n v="0"/>
    <n v="4"/>
    <n v="0"/>
    <s v="no 0% progess"/>
    <n v="0"/>
    <n v="5"/>
    <n v="7"/>
    <n v="1"/>
    <n v="0"/>
    <n v="11"/>
    <s v="2026-01-28T14:44:52.6630000Z"/>
    <n v="0"/>
    <m/>
    <n v="158880"/>
    <s v="2026-02-08T16:05:16.6000000Z"/>
    <s v="2026-02-08T16:04:18.8000000Z"/>
    <n v="14"/>
    <m/>
    <s v="2026-02-06T11:07:37.2370000Z"/>
    <m/>
    <m/>
  </r>
  <r>
    <s v="T2-25_MDSDF401"/>
    <x v="9"/>
    <x v="1"/>
    <s v="Trimester 2"/>
    <x v="776"/>
    <s v="2025em1200083@bitspilani-digital.edu.in"/>
    <s v="2025EM1200083"/>
    <x v="1"/>
    <s v="MONILA LALI"/>
    <b v="1"/>
    <n v="55"/>
    <n v="68"/>
    <n v="0.80882352941176472"/>
    <s v="Active"/>
    <x v="1"/>
    <n v="0"/>
    <n v="4"/>
    <n v="0"/>
    <s v="no 0% progess"/>
    <n v="0"/>
    <n v="9"/>
    <n v="12"/>
    <n v="1"/>
    <n v="0"/>
    <n v="0"/>
    <s v="2026-01-23T14:29:05.7130000Z"/>
    <n v="0"/>
    <m/>
    <n v="66140"/>
    <s v="2026-02-08T19:05:47.6430000Z"/>
    <s v="2026-02-09T03:06:18.1870000Z"/>
    <n v="60"/>
    <m/>
    <s v="2026-02-07T06:34:44.5070000Z"/>
    <m/>
    <m/>
  </r>
  <r>
    <s v="T2-25_MDSDF402"/>
    <x v="11"/>
    <x v="1"/>
    <s v="Trimester 2"/>
    <x v="776"/>
    <s v="2025em1200083@bitspilani-digital.edu.in"/>
    <s v="2025EM1200083"/>
    <x v="1"/>
    <s v="MONILA LALI"/>
    <b v="1"/>
    <n v="36"/>
    <n v="36"/>
    <n v="1"/>
    <s v="Active"/>
    <x v="1"/>
    <n v="0"/>
    <n v="4"/>
    <n v="0"/>
    <s v="no 0% progess"/>
    <n v="0"/>
    <n v="5"/>
    <n v="5"/>
    <n v="1"/>
    <n v="0"/>
    <n v="11"/>
    <s v="2026-01-23T08:23:16.1330000Z"/>
    <n v="0"/>
    <m/>
    <n v="62707"/>
    <s v="2026-02-08T19:04:44.7230000Z"/>
    <s v="2026-02-09T03:06:18.1870000Z"/>
    <n v="60"/>
    <m/>
    <s v="2026-02-08T16:29:10.2500000Z"/>
    <s v="2026-02-02T03:14:55.5800000Z"/>
    <s v="2026-02-07T14:48:24.8500000Z"/>
  </r>
  <r>
    <s v="T2-25_MDSDF403"/>
    <x v="12"/>
    <x v="1"/>
    <s v="Trimester 2"/>
    <x v="776"/>
    <s v="2025em1200083@bitspilani-digital.edu.in"/>
    <s v="2025EM1200083"/>
    <x v="1"/>
    <s v="MONILA LALI"/>
    <b v="1"/>
    <n v="24"/>
    <n v="42"/>
    <n v="0.5714285714285714"/>
    <s v="Active"/>
    <x v="1"/>
    <n v="0"/>
    <n v="4"/>
    <n v="0"/>
    <s v="no 0% progess"/>
    <n v="0"/>
    <n v="1"/>
    <n v="2"/>
    <n v="0"/>
    <n v="0"/>
    <n v="5"/>
    <m/>
    <n v="0"/>
    <m/>
    <n v="20993"/>
    <s v="2026-02-05T18:50:53.3770000Z"/>
    <s v="2026-02-09T03:06:18.1870000Z"/>
    <n v="60"/>
    <m/>
    <s v="2026-01-20T16:13:28.1700000Z"/>
    <s v="2026-01-31T07:35:08.8370000Z"/>
    <s v="2026-01-31T14:08:54.4000000Z"/>
  </r>
  <r>
    <s v="T2-25_MDSDF404"/>
    <x v="10"/>
    <x v="1"/>
    <s v="Trimester 2"/>
    <x v="776"/>
    <s v="2025em1200083@bitspilani-digital.edu.in"/>
    <s v="2025EM1200083"/>
    <x v="1"/>
    <s v="MONILA LALI"/>
    <b v="1"/>
    <n v="68"/>
    <n v="85"/>
    <n v="0.8"/>
    <s v="Active"/>
    <x v="1"/>
    <n v="0"/>
    <n v="4"/>
    <n v="0"/>
    <s v="no 0% progess"/>
    <n v="0"/>
    <n v="11"/>
    <n v="20"/>
    <n v="1"/>
    <n v="0"/>
    <n v="10"/>
    <s v="2026-01-26T18:02:00.8470000Z"/>
    <n v="0"/>
    <m/>
    <n v="52179"/>
    <s v="2026-02-09T03:19:52.5700000Z"/>
    <s v="2026-02-09T03:06:18.1870000Z"/>
    <n v="60"/>
    <m/>
    <s v="2026-02-09T03:15:55.8800000Z"/>
    <m/>
    <m/>
  </r>
  <r>
    <s v="T2-25_MDSDF404"/>
    <x v="10"/>
    <x v="1"/>
    <s v="Trimester 2"/>
    <x v="777"/>
    <s v="2025em1200084@bitspilani-digital.edu.in"/>
    <s v="2025EM1200084"/>
    <x v="1"/>
    <s v="GUNDELLI POOJITH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1646"/>
    <s v="2026-02-08T04:42:11.0800000Z"/>
    <s v="2026-02-08T11:55:49.3300000Z"/>
    <n v="42"/>
    <m/>
    <m/>
    <m/>
    <m/>
  </r>
  <r>
    <s v="T2-25_MDSDF403"/>
    <x v="12"/>
    <x v="1"/>
    <s v="Trimester 2"/>
    <x v="777"/>
    <s v="2025em1200084@bitspilani-digital.edu.in"/>
    <s v="2025EM1200084"/>
    <x v="1"/>
    <s v="GUNDELLI POOJITH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2"/>
    <s v="2026-01-28T02:02:00.2470000Z"/>
    <s v="2026-02-08T11:55:49.3300000Z"/>
    <n v="42"/>
    <m/>
    <m/>
    <s v="2026-01-28T02:02:08.3130000Z"/>
    <s v="2026-01-28T02:02:08.3230000Z"/>
  </r>
  <r>
    <s v="T2-25_MDSDF402"/>
    <x v="11"/>
    <x v="1"/>
    <s v="Trimester 2"/>
    <x v="777"/>
    <s v="2025em1200084@bitspilani-digital.edu.in"/>
    <s v="2025EM1200084"/>
    <x v="1"/>
    <s v="GUNDELLI POOJITH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0"/>
    <s v="2026-02-08T04:41:56.5570000Z"/>
    <s v="2026-02-08T11:55:49.3300000Z"/>
    <n v="42"/>
    <m/>
    <m/>
    <m/>
    <m/>
  </r>
  <r>
    <s v="T2-25_MDSDF401"/>
    <x v="9"/>
    <x v="1"/>
    <s v="Trimester 2"/>
    <x v="777"/>
    <s v="2025em1200084@bitspilani-digital.edu.in"/>
    <s v="2025EM1200084"/>
    <x v="1"/>
    <s v="GUNDELLI POOJITH"/>
    <b v="1"/>
    <n v="45"/>
    <n v="68"/>
    <n v="0.66176470588235292"/>
    <s v="Active"/>
    <x v="1"/>
    <n v="0"/>
    <n v="4"/>
    <n v="0"/>
    <s v="no 0% progess"/>
    <n v="0"/>
    <n v="0"/>
    <n v="0"/>
    <n v="0"/>
    <n v="0"/>
    <n v="4"/>
    <m/>
    <n v="0"/>
    <m/>
    <n v="20972"/>
    <s v="2026-02-08T16:57:04.7600000Z"/>
    <s v="2026-02-08T11:55:49.3300000Z"/>
    <n v="42"/>
    <m/>
    <m/>
    <m/>
    <m/>
  </r>
  <r>
    <s v="T2-25_MDSDF401"/>
    <x v="9"/>
    <x v="1"/>
    <s v="Trimester 2"/>
    <x v="778"/>
    <s v="2025em1200085@bitspilani-digital.edu.in"/>
    <s v="2025EM1200085"/>
    <x v="1"/>
    <s v="MANDREKAR TANVESH SANDIP"/>
    <b v="1"/>
    <n v="56"/>
    <n v="68"/>
    <n v="0.82352941176470584"/>
    <s v="Active"/>
    <x v="1"/>
    <n v="0"/>
    <n v="4"/>
    <n v="0"/>
    <s v="no 0% progess"/>
    <n v="0"/>
    <n v="13"/>
    <n v="27"/>
    <n v="0"/>
    <n v="0"/>
    <n v="13"/>
    <m/>
    <n v="0"/>
    <m/>
    <n v="31459"/>
    <s v="2026-02-08T14:57:16.7200000Z"/>
    <s v="2026-02-08T17:12:17.9100000Z"/>
    <n v="50"/>
    <m/>
    <s v="2026-02-08T14:57:04.2130000Z"/>
    <m/>
    <m/>
  </r>
  <r>
    <s v="T2-25_MDSDF402"/>
    <x v="11"/>
    <x v="1"/>
    <s v="Trimester 2"/>
    <x v="778"/>
    <s v="2025em1200085@bitspilani-digital.edu.in"/>
    <s v="2025EM1200085"/>
    <x v="1"/>
    <s v="MANDREKAR TANVESH SANDIP"/>
    <b v="1"/>
    <n v="35"/>
    <n v="36"/>
    <n v="0.97222222222222221"/>
    <s v="Active"/>
    <x v="1"/>
    <n v="0"/>
    <n v="4"/>
    <n v="0"/>
    <s v="no 0% progess"/>
    <n v="0"/>
    <n v="5"/>
    <n v="5"/>
    <n v="0"/>
    <n v="0"/>
    <n v="0"/>
    <m/>
    <n v="0"/>
    <m/>
    <n v="23125"/>
    <s v="2026-02-08T02:09:29.0100000Z"/>
    <s v="2026-02-08T17:12:17.9100000Z"/>
    <n v="50"/>
    <m/>
    <s v="2026-02-08T01:48:28.6800000Z"/>
    <s v="2026-02-06T12:08:56.2770000Z"/>
    <s v="2026-02-07T07:01:32.8700000Z"/>
  </r>
  <r>
    <s v="T2-25_MDSDF403"/>
    <x v="12"/>
    <x v="1"/>
    <s v="Trimester 2"/>
    <x v="778"/>
    <s v="2025em1200085@bitspilani-digital.edu.in"/>
    <s v="2025EM1200085"/>
    <x v="1"/>
    <s v="MANDREKAR TANVESH SANDIP"/>
    <b v="1"/>
    <n v="0"/>
    <n v="42"/>
    <n v="0"/>
    <s v="Not Active"/>
    <x v="2"/>
    <n v="1"/>
    <n v="4"/>
    <n v="0.25"/>
    <s v="no progress"/>
    <n v="0"/>
    <n v="0"/>
    <n v="0"/>
    <n v="0"/>
    <n v="0"/>
    <n v="2"/>
    <m/>
    <n v="0"/>
    <m/>
    <n v="0"/>
    <s v="2026-02-07T03:36:32.9300000Z"/>
    <s v="2026-02-08T17:12:17.9100000Z"/>
    <n v="50"/>
    <m/>
    <m/>
    <m/>
    <m/>
  </r>
  <r>
    <s v="T2-25_MDSDF404"/>
    <x v="10"/>
    <x v="1"/>
    <s v="Trimester 2"/>
    <x v="778"/>
    <s v="2025em1200085@bitspilani-digital.edu.in"/>
    <s v="2025EM1200085"/>
    <x v="1"/>
    <s v="MANDREKAR TANVESH SANDIP"/>
    <b v="1"/>
    <n v="67"/>
    <n v="85"/>
    <n v="0.78823529411764703"/>
    <s v="Active"/>
    <x v="1"/>
    <n v="0"/>
    <n v="4"/>
    <n v="0"/>
    <s v="no 0% progess"/>
    <n v="0"/>
    <n v="11"/>
    <n v="21"/>
    <n v="0"/>
    <n v="0"/>
    <n v="12"/>
    <m/>
    <n v="0"/>
    <m/>
    <n v="39390"/>
    <s v="2026-02-08T10:43:51.8700000Z"/>
    <s v="2026-02-08T17:12:17.9100000Z"/>
    <n v="50"/>
    <m/>
    <s v="2026-02-08T10:41:51.0430000Z"/>
    <m/>
    <m/>
  </r>
  <r>
    <s v="T2-25_MDSDF404"/>
    <x v="10"/>
    <x v="1"/>
    <s v="Trimester 2"/>
    <x v="779"/>
    <s v="2025em1200087@bitspilani-digital.edu.in"/>
    <s v="2025EM1200087"/>
    <x v="1"/>
    <s v="SOUMYADEEP NAG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52"/>
    <s v="2026-01-31T02:41:24.3800000Z"/>
    <s v="2026-01-31T02:40:54.0400000Z"/>
    <n v="9"/>
    <m/>
    <m/>
    <m/>
    <m/>
  </r>
  <r>
    <s v="T2-25_MDSDF403"/>
    <x v="12"/>
    <x v="1"/>
    <s v="Trimester 2"/>
    <x v="779"/>
    <s v="2025em1200087@bitspilani-digital.edu.in"/>
    <s v="2025EM1200087"/>
    <x v="1"/>
    <s v="SOUMYADEEP NAG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291"/>
    <s v="2026-01-24T09:13:16.5600000Z"/>
    <s v="2026-01-31T02:40:54.0400000Z"/>
    <n v="9"/>
    <m/>
    <m/>
    <s v="2026-01-21T19:11:06.8500000Z"/>
    <s v="2026-01-21T19:11:26.5770000Z"/>
  </r>
  <r>
    <s v="T2-25_MDSDF402"/>
    <x v="11"/>
    <x v="1"/>
    <s v="Trimester 2"/>
    <x v="779"/>
    <s v="2025em1200087@bitspilani-digital.edu.in"/>
    <s v="2025EM1200087"/>
    <x v="1"/>
    <s v="SOUMYADEEP NAG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123"/>
    <s v="2026-01-21T19:10:50.1530000Z"/>
    <s v="2026-01-31T02:40:54.0400000Z"/>
    <n v="9"/>
    <m/>
    <m/>
    <s v="2026-01-21T19:09:18.1030000Z"/>
    <s v="2026-01-21T19:09:18.1130000Z"/>
  </r>
  <r>
    <s v="T2-25_MDSDF401"/>
    <x v="9"/>
    <x v="1"/>
    <s v="Trimester 2"/>
    <x v="779"/>
    <s v="2025em1200087@bitspilani-digital.edu.in"/>
    <s v="2025EM1200087"/>
    <x v="1"/>
    <s v="SOUMYADEEP NAG"/>
    <b v="1"/>
    <n v="5"/>
    <n v="68"/>
    <n v="7.3529411764705885E-2"/>
    <s v="Active"/>
    <x v="0"/>
    <n v="0"/>
    <n v="4"/>
    <n v="0"/>
    <s v="no 0% progess"/>
    <n v="0"/>
    <n v="0"/>
    <n v="0"/>
    <n v="0"/>
    <n v="0"/>
    <n v="0"/>
    <m/>
    <n v="0"/>
    <m/>
    <n v="474"/>
    <s v="2026-01-24T09:08:44.1470000Z"/>
    <s v="2026-01-31T02:40:54.0400000Z"/>
    <n v="9"/>
    <m/>
    <m/>
    <m/>
    <m/>
  </r>
  <r>
    <s v="T2-25_MDSDF401"/>
    <x v="9"/>
    <x v="1"/>
    <s v="Trimester 2"/>
    <x v="780"/>
    <s v="2025em1200088@bitspilani-digital.edu.in"/>
    <s v="2025EM1200088"/>
    <x v="1"/>
    <s v="ADNAN GULZAR BABA"/>
    <b v="1"/>
    <n v="25"/>
    <n v="68"/>
    <n v="0.36764705882352944"/>
    <s v="Active"/>
    <x v="1"/>
    <n v="0"/>
    <n v="4"/>
    <n v="0"/>
    <s v="no 0% progess"/>
    <n v="0"/>
    <n v="6"/>
    <n v="12"/>
    <n v="0"/>
    <n v="0"/>
    <n v="0"/>
    <m/>
    <n v="0"/>
    <m/>
    <n v="16490"/>
    <s v="2026-02-08T14:11:03.4000000Z"/>
    <s v="2026-02-08T14:10:20.3070000Z"/>
    <n v="14"/>
    <m/>
    <s v="2026-02-08T09:21:19.1300000Z"/>
    <m/>
    <m/>
  </r>
  <r>
    <s v="T2-25_MDSDF402"/>
    <x v="11"/>
    <x v="1"/>
    <s v="Trimester 2"/>
    <x v="780"/>
    <s v="2025em1200088@bitspilani-digital.edu.in"/>
    <s v="2025EM1200088"/>
    <x v="1"/>
    <s v="ADNAN GULZAR BABA"/>
    <b v="1"/>
    <n v="17"/>
    <n v="36"/>
    <n v="0.47222222222222221"/>
    <s v="Active"/>
    <x v="1"/>
    <n v="0"/>
    <n v="4"/>
    <n v="0"/>
    <s v="no 0% progess"/>
    <n v="0"/>
    <n v="3"/>
    <n v="3"/>
    <n v="0"/>
    <n v="0"/>
    <n v="0"/>
    <m/>
    <n v="0"/>
    <m/>
    <n v="3106"/>
    <s v="2026-02-08T14:10:54.6630000Z"/>
    <s v="2026-02-08T14:10:20.3070000Z"/>
    <n v="14"/>
    <m/>
    <s v="2026-02-08T09:32:54.8630000Z"/>
    <s v="2026-02-03T09:41:41.1830000Z"/>
    <s v="2026-02-03T09:41:47.9300000Z"/>
  </r>
  <r>
    <s v="T2-25_MDSDF403"/>
    <x v="12"/>
    <x v="1"/>
    <s v="Trimester 2"/>
    <x v="780"/>
    <s v="2025em1200088@bitspilani-digital.edu.in"/>
    <s v="2025EM1200088"/>
    <x v="1"/>
    <s v="ADNAN GULZAR BABA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93"/>
    <s v="2026-02-03T08:41:04.0230000Z"/>
    <s v="2026-02-08T14:10:20.3070000Z"/>
    <n v="14"/>
    <m/>
    <m/>
    <s v="2026-01-19T08:58:57.6170000Z"/>
    <s v="2026-02-03T08:38:48.2130000Z"/>
  </r>
  <r>
    <s v="T2-25_MDSDF404"/>
    <x v="10"/>
    <x v="1"/>
    <s v="Trimester 2"/>
    <x v="780"/>
    <s v="2025em1200088@bitspilani-digital.edu.in"/>
    <s v="2025EM1200088"/>
    <x v="1"/>
    <s v="ADNAN GULZAR BABA"/>
    <b v="1"/>
    <n v="50"/>
    <n v="85"/>
    <n v="0.58823529411764708"/>
    <s v="Active"/>
    <x v="1"/>
    <n v="0"/>
    <n v="4"/>
    <n v="0"/>
    <s v="no 0% progess"/>
    <n v="0"/>
    <n v="8"/>
    <n v="13"/>
    <n v="0"/>
    <n v="0"/>
    <n v="0"/>
    <m/>
    <n v="0"/>
    <m/>
    <n v="28444"/>
    <s v="2026-02-08T14:10:28.9630000Z"/>
    <s v="2026-02-08T14:10:20.3070000Z"/>
    <n v="14"/>
    <m/>
    <s v="2026-02-08T09:00:06.7230000Z"/>
    <m/>
    <m/>
  </r>
  <r>
    <s v="T2-25_MDSDF404"/>
    <x v="10"/>
    <x v="1"/>
    <s v="Trimester 2"/>
    <x v="781"/>
    <s v="2025em1200089@bitspilani-digital.edu.in"/>
    <s v="2025EM1200089"/>
    <x v="1"/>
    <s v="SAURABH MISHRA"/>
    <b v="1"/>
    <n v="14"/>
    <n v="85"/>
    <n v="0.16470588235294117"/>
    <s v="Active"/>
    <x v="1"/>
    <n v="0"/>
    <n v="4"/>
    <n v="0"/>
    <s v="no 0% progess"/>
    <n v="0"/>
    <n v="0"/>
    <n v="0"/>
    <n v="0"/>
    <n v="0"/>
    <n v="3"/>
    <m/>
    <n v="0"/>
    <m/>
    <n v="7457"/>
    <s v="2026-02-06T15:33:05.8600000Z"/>
    <s v="2026-02-06T15:31:02.9470000Z"/>
    <n v="6"/>
    <m/>
    <m/>
    <m/>
    <m/>
  </r>
  <r>
    <s v="T2-25_MDSDF403"/>
    <x v="12"/>
    <x v="1"/>
    <s v="Trimester 2"/>
    <x v="781"/>
    <s v="2025em1200089@bitspilani-digital.edu.in"/>
    <s v="2025EM1200089"/>
    <x v="1"/>
    <s v="SAURABH MISHR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3:45:21.5730000Z"/>
    <s v="2026-02-06T15:31:02.9470000Z"/>
    <n v="6"/>
    <m/>
    <m/>
    <m/>
    <m/>
  </r>
  <r>
    <s v="T2-25_MDSDF402"/>
    <x v="11"/>
    <x v="1"/>
    <s v="Trimester 2"/>
    <x v="781"/>
    <s v="2025em1200089@bitspilani-digital.edu.in"/>
    <s v="2025EM1200089"/>
    <x v="1"/>
    <s v="SAURABH MISHRA"/>
    <b v="1"/>
    <n v="15"/>
    <n v="36"/>
    <n v="0.41666666666666669"/>
    <s v="Active"/>
    <x v="1"/>
    <n v="0"/>
    <n v="4"/>
    <n v="0"/>
    <s v="no 0% progess"/>
    <n v="0"/>
    <n v="1"/>
    <n v="1"/>
    <n v="1"/>
    <n v="0"/>
    <n v="14"/>
    <s v="2026-01-31T14:42:53.4370000Z"/>
    <n v="0"/>
    <m/>
    <n v="8583"/>
    <s v="2026-02-03T13:45:48.8100000Z"/>
    <s v="2026-02-06T15:31:02.9470000Z"/>
    <n v="6"/>
    <m/>
    <s v="2026-01-31T15:07:15.4830000Z"/>
    <s v="2026-01-31T15:09:22.7970000Z"/>
    <s v="2026-01-31T15:09:22.8030000Z"/>
  </r>
  <r>
    <s v="T2-25_MDSDF401"/>
    <x v="9"/>
    <x v="1"/>
    <s v="Trimester 2"/>
    <x v="781"/>
    <s v="2025em1200089@bitspilani-digital.edu.in"/>
    <s v="2025EM1200089"/>
    <x v="1"/>
    <s v="SAURABH MISHRA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911"/>
    <s v="2026-02-03T14:25:05.7000000Z"/>
    <s v="2026-02-06T15:31:02.9470000Z"/>
    <n v="6"/>
    <m/>
    <m/>
    <m/>
    <m/>
  </r>
  <r>
    <s v="T2-25_MDSDF401"/>
    <x v="9"/>
    <x v="1"/>
    <s v="Trimester 2"/>
    <x v="782"/>
    <s v="2025em1200090@bitspilani-digital.edu.in"/>
    <s v="2025EM1200090"/>
    <x v="1"/>
    <s v="BODEPUDI SHANMUKA PRIYA"/>
    <b v="1"/>
    <n v="23"/>
    <n v="68"/>
    <n v="0.33823529411764708"/>
    <s v="Active"/>
    <x v="1"/>
    <n v="0"/>
    <n v="4"/>
    <n v="0"/>
    <s v="no 0% progess"/>
    <n v="0"/>
    <n v="0"/>
    <n v="0"/>
    <n v="0"/>
    <n v="0"/>
    <n v="0"/>
    <m/>
    <n v="0"/>
    <m/>
    <n v="6046"/>
    <s v="2026-02-06T10:28:32.3370000Z"/>
    <s v="2026-02-08T12:15:30.6300000Z"/>
    <n v="21"/>
    <m/>
    <m/>
    <m/>
    <m/>
  </r>
  <r>
    <s v="T2-25_MDSDF402"/>
    <x v="11"/>
    <x v="1"/>
    <s v="Trimester 2"/>
    <x v="782"/>
    <s v="2025em1200090@bitspilani-digital.edu.in"/>
    <s v="2025EM1200090"/>
    <x v="1"/>
    <s v="BODEPUDI SHANMUKA PRIYA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164"/>
    <s v="2026-02-08T12:15:42.3970000Z"/>
    <s v="2026-02-08T12:15:30.6300000Z"/>
    <n v="21"/>
    <m/>
    <m/>
    <s v="2026-01-30T06:16:31.3670000Z"/>
    <s v="2026-01-30T06:16:31.3670000Z"/>
  </r>
  <r>
    <s v="T2-25_MDSDF403"/>
    <x v="12"/>
    <x v="1"/>
    <s v="Trimester 2"/>
    <x v="782"/>
    <s v="2025em1200090@bitspilani-digital.edu.in"/>
    <s v="2025EM1200090"/>
    <x v="1"/>
    <s v="BODEPUDI SHANMUKA PRIY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2:15:30.6300000Z"/>
    <n v="21"/>
    <m/>
    <m/>
    <m/>
    <m/>
  </r>
  <r>
    <s v="T2-25_MDSDF404"/>
    <x v="10"/>
    <x v="1"/>
    <s v="Trimester 2"/>
    <x v="782"/>
    <s v="2025em1200090@bitspilani-digital.edu.in"/>
    <s v="2025EM1200090"/>
    <x v="1"/>
    <s v="BODEPUDI SHANMUKA PRIYA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877"/>
    <s v="2026-02-06T10:40:03.2130000Z"/>
    <s v="2026-02-08T12:15:30.6300000Z"/>
    <n v="21"/>
    <m/>
    <m/>
    <m/>
    <m/>
  </r>
  <r>
    <s v="T2-25_MDSDF404"/>
    <x v="10"/>
    <x v="1"/>
    <s v="Trimester 2"/>
    <x v="783"/>
    <s v="2025em1200091@bitspilani-digital.edu.in"/>
    <s v="2025EM1200091"/>
    <x v="1"/>
    <s v="SHEIK MUSTHAQ AHAMED N"/>
    <b v="1"/>
    <n v="69"/>
    <n v="85"/>
    <n v="0.81176470588235294"/>
    <s v="Active"/>
    <x v="1"/>
    <n v="0"/>
    <n v="4"/>
    <n v="0"/>
    <s v="no 0% progess"/>
    <n v="0"/>
    <n v="10"/>
    <n v="11"/>
    <n v="1"/>
    <n v="2"/>
    <n v="28"/>
    <s v="2026-02-06T17:19:33.9900000Z"/>
    <n v="0"/>
    <m/>
    <n v="73309"/>
    <s v="2026-02-08T12:48:39.2700000Z"/>
    <s v="2026-02-08T10:11:32.2530000Z"/>
    <n v="18"/>
    <m/>
    <s v="2026-02-08T12:48:34.6700000Z"/>
    <m/>
    <m/>
  </r>
  <r>
    <s v="T2-25_MDSDF403"/>
    <x v="12"/>
    <x v="1"/>
    <s v="Trimester 2"/>
    <x v="783"/>
    <s v="2025em1200091@bitspilani-digital.edu.in"/>
    <s v="2025EM1200091"/>
    <x v="1"/>
    <s v="SHEIK MUSTHAQ AHAMED N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27"/>
    <s v="2026-02-04T16:01:08.9270000Z"/>
    <s v="2026-02-08T10:11:32.2530000Z"/>
    <n v="18"/>
    <m/>
    <m/>
    <s v="2026-01-25T16:23:39.0230000Z"/>
    <s v="2026-01-25T16:23:39.0330000Z"/>
  </r>
  <r>
    <s v="T2-25_MDSDF402"/>
    <x v="11"/>
    <x v="1"/>
    <s v="Trimester 2"/>
    <x v="783"/>
    <s v="2025em1200091@bitspilani-digital.edu.in"/>
    <s v="2025EM1200091"/>
    <x v="1"/>
    <s v="SHEIK MUSTHAQ AHAMED N"/>
    <b v="1"/>
    <n v="37"/>
    <n v="36"/>
    <n v="1.0277777777777777"/>
    <s v="Active"/>
    <x v="1"/>
    <n v="0"/>
    <n v="4"/>
    <n v="0"/>
    <s v="no 0% progess"/>
    <n v="0"/>
    <n v="4"/>
    <n v="4"/>
    <n v="3"/>
    <n v="0"/>
    <n v="0"/>
    <s v="2026-02-06T19:55:32.0930000Z"/>
    <n v="0"/>
    <m/>
    <n v="51102"/>
    <s v="2026-02-08T10:11:56.9630000Z"/>
    <s v="2026-02-08T10:11:32.2530000Z"/>
    <n v="18"/>
    <m/>
    <s v="2026-02-06T19:49:23.2500000Z"/>
    <s v="2026-02-06T18:59:17.3770000Z"/>
    <s v="2026-02-06T18:59:17.3800000Z"/>
  </r>
  <r>
    <s v="T2-25_MDSDF401"/>
    <x v="9"/>
    <x v="1"/>
    <s v="Trimester 2"/>
    <x v="783"/>
    <s v="2025em1200091@bitspilani-digital.edu.in"/>
    <s v="2025EM1200091"/>
    <x v="1"/>
    <s v="SHEIK MUSTHAQ AHAMED N"/>
    <b v="1"/>
    <n v="62"/>
    <n v="68"/>
    <n v="0.91176470588235292"/>
    <s v="Active"/>
    <x v="1"/>
    <n v="0"/>
    <n v="4"/>
    <n v="0"/>
    <s v="no 0% progess"/>
    <n v="0"/>
    <n v="12"/>
    <n v="16"/>
    <n v="0"/>
    <n v="0"/>
    <n v="15"/>
    <m/>
    <n v="0"/>
    <m/>
    <n v="126327"/>
    <s v="2026-02-08T10:13:50.9330000Z"/>
    <s v="2026-02-08T10:11:32.2530000Z"/>
    <n v="18"/>
    <m/>
    <s v="2026-02-07T14:32:04.2070000Z"/>
    <m/>
    <m/>
  </r>
  <r>
    <s v="T2-25_MDSDF401"/>
    <x v="9"/>
    <x v="1"/>
    <s v="Trimester 2"/>
    <x v="784"/>
    <s v="2025em1200092@bitspilani-digital.edu.in"/>
    <s v="2025EM1200092"/>
    <x v="1"/>
    <s v="FATHIMA SUKAINA MOHAMED AZWAR"/>
    <b v="1"/>
    <n v="56"/>
    <n v="68"/>
    <n v="0.82352941176470584"/>
    <s v="Active"/>
    <x v="1"/>
    <n v="0"/>
    <n v="4"/>
    <n v="0"/>
    <s v="no 0% progess"/>
    <n v="0"/>
    <n v="7"/>
    <n v="9"/>
    <n v="0"/>
    <n v="0"/>
    <n v="5"/>
    <m/>
    <n v="0"/>
    <m/>
    <n v="35530"/>
    <s v="2026-02-09T05:55:49.1400000Z"/>
    <s v="2026-02-09T05:54:13.2770000Z"/>
    <n v="20"/>
    <m/>
    <s v="2026-02-08T08:21:18.7930000Z"/>
    <m/>
    <m/>
  </r>
  <r>
    <s v="T2-25_MDSDF402"/>
    <x v="11"/>
    <x v="1"/>
    <s v="Trimester 2"/>
    <x v="784"/>
    <s v="2025em1200092@bitspilani-digital.edu.in"/>
    <s v="2025EM1200092"/>
    <x v="1"/>
    <s v="FATHIMA SUKAINA MOHAMED AZWAR"/>
    <b v="1"/>
    <n v="34"/>
    <n v="36"/>
    <n v="0.94444444444444442"/>
    <s v="Active"/>
    <x v="1"/>
    <n v="0"/>
    <n v="4"/>
    <n v="0"/>
    <s v="no 0% progess"/>
    <n v="0"/>
    <n v="3"/>
    <n v="3"/>
    <n v="1"/>
    <n v="0"/>
    <n v="0"/>
    <s v="2026-02-01T17:14:05.6700000Z"/>
    <n v="0"/>
    <m/>
    <n v="59965"/>
    <s v="2026-02-09T05:55:44.8800000Z"/>
    <s v="2026-02-09T05:54:13.2770000Z"/>
    <n v="20"/>
    <m/>
    <s v="2026-02-08T08:07:10.9730000Z"/>
    <s v="2026-02-08T07:58:09.9170000Z"/>
    <s v="2026-02-08T07:58:09.9170000Z"/>
  </r>
  <r>
    <s v="T2-25_MDSDF403"/>
    <x v="12"/>
    <x v="1"/>
    <s v="Trimester 2"/>
    <x v="784"/>
    <s v="2025em1200092@bitspilani-digital.edu.in"/>
    <s v="2025EM1200092"/>
    <x v="1"/>
    <s v="FATHIMA SUKAINA MOHAMED AZWAR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35163"/>
    <s v="2026-02-06T14:08:45.0930000Z"/>
    <s v="2026-02-09T05:54:13.2770000Z"/>
    <n v="20"/>
    <m/>
    <m/>
    <s v="2026-01-27T18:24:37.0130000Z"/>
    <s v="2026-01-27T18:27:46.6300000Z"/>
  </r>
  <r>
    <s v="T2-25_MDSDF404"/>
    <x v="10"/>
    <x v="1"/>
    <s v="Trimester 2"/>
    <x v="784"/>
    <s v="2025em1200092@bitspilani-digital.edu.in"/>
    <s v="2025EM1200092"/>
    <x v="1"/>
    <s v="FATHIMA SUKAINA MOHAMED AZWAR"/>
    <b v="1"/>
    <n v="65"/>
    <n v="85"/>
    <n v="0.76470588235294112"/>
    <s v="Active"/>
    <x v="1"/>
    <n v="0"/>
    <n v="4"/>
    <n v="0"/>
    <s v="no 0% progess"/>
    <n v="0"/>
    <n v="5"/>
    <n v="7"/>
    <n v="2"/>
    <n v="0"/>
    <n v="16"/>
    <s v="2026-02-08T08:27:45.9930000Z"/>
    <n v="0"/>
    <m/>
    <n v="21837"/>
    <s v="2026-02-08T08:36:16.7530000Z"/>
    <s v="2026-02-09T05:54:13.2770000Z"/>
    <n v="20"/>
    <m/>
    <s v="2026-02-08T08:35:07.5470000Z"/>
    <m/>
    <m/>
  </r>
  <r>
    <s v="T2-25_MDSDF404"/>
    <x v="10"/>
    <x v="1"/>
    <s v="Trimester 2"/>
    <x v="785"/>
    <s v="2025em1200093@bitspilani-digital.edu.in"/>
    <s v="2025EM1200093"/>
    <x v="1"/>
    <s v="SAYAN SEN GUPTA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88"/>
    <s v="2026-01-31T01:33:27.3730000Z"/>
    <s v="2026-02-08T13:19:17.7630000Z"/>
    <n v="21"/>
    <m/>
    <m/>
    <m/>
    <m/>
  </r>
  <r>
    <s v="T2-25_MDSDF403"/>
    <x v="12"/>
    <x v="1"/>
    <s v="Trimester 2"/>
    <x v="785"/>
    <s v="2025em1200093@bitspilani-digital.edu.in"/>
    <s v="2025EM1200093"/>
    <x v="1"/>
    <s v="SAYAN SEN GUPT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19:17.7630000Z"/>
    <n v="21"/>
    <m/>
    <m/>
    <m/>
    <m/>
  </r>
  <r>
    <s v="T2-25_MDSDF402"/>
    <x v="11"/>
    <x v="1"/>
    <s v="Trimester 2"/>
    <x v="785"/>
    <s v="2025em1200093@bitspilani-digital.edu.in"/>
    <s v="2025EM1200093"/>
    <x v="1"/>
    <s v="SAYAN SEN GUPTA"/>
    <b v="1"/>
    <n v="34"/>
    <n v="36"/>
    <n v="0.94444444444444442"/>
    <s v="Active"/>
    <x v="1"/>
    <n v="0"/>
    <n v="4"/>
    <n v="0"/>
    <s v="no 0% progess"/>
    <n v="0"/>
    <n v="4"/>
    <n v="5"/>
    <n v="0"/>
    <n v="0"/>
    <n v="0"/>
    <m/>
    <n v="0"/>
    <m/>
    <n v="80212"/>
    <s v="2026-02-08T14:45:27.0830000Z"/>
    <s v="2026-02-08T13:19:17.7630000Z"/>
    <n v="21"/>
    <m/>
    <s v="2026-02-08T13:45:45.7970000Z"/>
    <s v="2026-02-07T03:45:01.1000000Z"/>
    <s v="2026-02-08T13:26:17.6700000Z"/>
  </r>
  <r>
    <s v="T2-25_MDSDF401"/>
    <x v="9"/>
    <x v="1"/>
    <s v="Trimester 2"/>
    <x v="785"/>
    <s v="2025em1200093@bitspilani-digital.edu.in"/>
    <s v="2025EM1200093"/>
    <x v="1"/>
    <s v="SAYAN SEN GUPTA"/>
    <b v="1"/>
    <n v="19"/>
    <n v="68"/>
    <n v="0.27941176470588236"/>
    <s v="Active"/>
    <x v="1"/>
    <n v="0"/>
    <n v="4"/>
    <n v="0"/>
    <s v="no 0% progess"/>
    <n v="0"/>
    <n v="2"/>
    <n v="2"/>
    <n v="0"/>
    <n v="0"/>
    <n v="0"/>
    <m/>
    <n v="0"/>
    <m/>
    <n v="11495"/>
    <s v="2026-02-07T04:20:22.2000000Z"/>
    <s v="2026-02-08T13:19:17.7630000Z"/>
    <n v="21"/>
    <m/>
    <s v="2026-01-26T10:37:19.2770000Z"/>
    <m/>
    <m/>
  </r>
  <r>
    <s v="T2-25_MDSDF401"/>
    <x v="9"/>
    <x v="1"/>
    <s v="Trimester 2"/>
    <x v="786"/>
    <s v="2025em1200094@bitspilani-digital.edu.in"/>
    <s v="2025EM1200094"/>
    <x v="1"/>
    <s v="SUMEDH M"/>
    <b v="1"/>
    <n v="57"/>
    <n v="68"/>
    <n v="0.83823529411764708"/>
    <s v="Active"/>
    <x v="1"/>
    <n v="0"/>
    <n v="4"/>
    <n v="0"/>
    <s v="no 0% progess"/>
    <n v="0"/>
    <n v="13"/>
    <n v="17"/>
    <n v="0"/>
    <n v="0"/>
    <n v="0"/>
    <m/>
    <n v="0"/>
    <m/>
    <n v="99725"/>
    <s v="2026-02-08T17:53:34.0070000Z"/>
    <s v="2026-02-08T05:41:46.8470000Z"/>
    <n v="35"/>
    <m/>
    <s v="2026-02-08T17:30:56.5400000Z"/>
    <m/>
    <m/>
  </r>
  <r>
    <s v="T2-25_MDSDF402"/>
    <x v="11"/>
    <x v="1"/>
    <s v="Trimester 2"/>
    <x v="786"/>
    <s v="2025em1200094@bitspilani-digital.edu.in"/>
    <s v="2025EM1200094"/>
    <x v="1"/>
    <s v="SUMEDH M"/>
    <b v="1"/>
    <n v="36"/>
    <n v="36"/>
    <n v="1"/>
    <s v="Active"/>
    <x v="1"/>
    <n v="0"/>
    <n v="4"/>
    <n v="0"/>
    <s v="no 0% progess"/>
    <n v="0"/>
    <n v="5"/>
    <n v="5"/>
    <n v="0"/>
    <n v="0"/>
    <n v="0"/>
    <m/>
    <n v="0"/>
    <m/>
    <n v="43473"/>
    <s v="2026-02-08T17:54:09.2400000Z"/>
    <s v="2026-02-08T05:41:46.8470000Z"/>
    <n v="35"/>
    <m/>
    <s v="2026-02-08T16:18:50.1470000Z"/>
    <s v="2026-02-08T14:18:29.6970000Z"/>
    <s v="2026-02-08T15:49:07.0230000Z"/>
  </r>
  <r>
    <s v="T2-25_MDSDF403"/>
    <x v="12"/>
    <x v="1"/>
    <s v="Trimester 2"/>
    <x v="786"/>
    <s v="2025em1200094@bitspilani-digital.edu.in"/>
    <s v="2025EM1200094"/>
    <x v="1"/>
    <s v="SUMEDH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2T14:44:55.3370000Z"/>
    <s v="2026-02-08T05:41:46.8470000Z"/>
    <n v="35"/>
    <m/>
    <m/>
    <m/>
    <m/>
  </r>
  <r>
    <s v="T2-25_MDSDF404"/>
    <x v="10"/>
    <x v="1"/>
    <s v="Trimester 2"/>
    <x v="786"/>
    <s v="2025em1200094@bitspilani-digital.edu.in"/>
    <s v="2025EM1200094"/>
    <x v="1"/>
    <s v="SUMEDH M"/>
    <b v="1"/>
    <n v="66"/>
    <n v="85"/>
    <n v="0.77647058823529413"/>
    <s v="Active"/>
    <x v="1"/>
    <n v="0"/>
    <n v="4"/>
    <n v="0"/>
    <s v="no 0% progess"/>
    <n v="0"/>
    <n v="11"/>
    <n v="13"/>
    <n v="0"/>
    <n v="0"/>
    <n v="15"/>
    <m/>
    <n v="0"/>
    <m/>
    <n v="66700"/>
    <s v="2026-02-08T16:42:18.6130000Z"/>
    <s v="2026-02-08T05:41:46.8470000Z"/>
    <n v="35"/>
    <m/>
    <s v="2026-02-08T16:41:08.3500000Z"/>
    <m/>
    <m/>
  </r>
  <r>
    <s v="T2-25_MDSDF404"/>
    <x v="10"/>
    <x v="1"/>
    <s v="Trimester 2"/>
    <x v="787"/>
    <s v="2025em1200095@bitspilani-digital.edu.in"/>
    <s v="2025EM1200095"/>
    <x v="1"/>
    <s v="MENKA MANI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5"/>
    <s v="2026-01-31T15:46:12.3800000Z"/>
    <s v="2026-02-07T14:00:36.5230000Z"/>
    <n v="11"/>
    <m/>
    <m/>
    <m/>
    <m/>
  </r>
  <r>
    <s v="T2-25_MDSDF403"/>
    <x v="12"/>
    <x v="1"/>
    <s v="Trimester 2"/>
    <x v="787"/>
    <s v="2025em1200095@bitspilani-digital.edu.in"/>
    <s v="2025EM1200095"/>
    <x v="1"/>
    <s v="MENKA MAN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1T15:47:03.5800000Z"/>
    <s v="2026-02-07T14:00:36.5230000Z"/>
    <n v="11"/>
    <m/>
    <m/>
    <m/>
    <m/>
  </r>
  <r>
    <s v="T2-25_MDSDF402"/>
    <x v="11"/>
    <x v="1"/>
    <s v="Trimester 2"/>
    <x v="787"/>
    <s v="2025em1200095@bitspilani-digital.edu.in"/>
    <s v="2025EM1200095"/>
    <x v="1"/>
    <s v="MENKA MANI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9791"/>
    <s v="2026-02-07T14:47:19.7600000Z"/>
    <s v="2026-02-07T14:00:36.5230000Z"/>
    <n v="11"/>
    <m/>
    <m/>
    <m/>
    <m/>
  </r>
  <r>
    <s v="T2-25_MDSDF401"/>
    <x v="9"/>
    <x v="1"/>
    <s v="Trimester 2"/>
    <x v="787"/>
    <s v="2025em1200095@bitspilani-digital.edu.in"/>
    <s v="2025EM1200095"/>
    <x v="1"/>
    <s v="MENKA MANI"/>
    <b v="1"/>
    <n v="23"/>
    <n v="68"/>
    <n v="0.33823529411764708"/>
    <s v="Active"/>
    <x v="1"/>
    <n v="0"/>
    <n v="4"/>
    <n v="0"/>
    <s v="no 0% progess"/>
    <n v="0"/>
    <n v="0"/>
    <n v="0"/>
    <n v="0"/>
    <n v="0"/>
    <n v="0"/>
    <m/>
    <n v="0"/>
    <m/>
    <n v="40254"/>
    <s v="2026-02-07T14:47:51.2000000Z"/>
    <s v="2026-02-07T14:00:36.5230000Z"/>
    <n v="11"/>
    <m/>
    <m/>
    <m/>
    <m/>
  </r>
  <r>
    <s v="T2-25_MDSDF401"/>
    <x v="9"/>
    <x v="1"/>
    <s v="Trimester 2"/>
    <x v="788"/>
    <s v="2025em1200096@bitspilani-digital.edu.in"/>
    <s v="2025EM1200096"/>
    <x v="1"/>
    <s v="TANNISTHA GANGULY"/>
    <b v="1"/>
    <n v="57"/>
    <n v="68"/>
    <n v="0.83823529411764708"/>
    <s v="Active"/>
    <x v="1"/>
    <n v="0"/>
    <n v="4"/>
    <n v="0"/>
    <s v="no 0% progess"/>
    <n v="0"/>
    <n v="14"/>
    <n v="33"/>
    <n v="2"/>
    <n v="0"/>
    <n v="9"/>
    <s v="2026-02-03T14:47:40.4800000Z"/>
    <n v="0"/>
    <m/>
    <n v="154377"/>
    <s v="2026-02-08T15:24:42.2230000Z"/>
    <s v="2026-02-08T15:42:28.8630000Z"/>
    <n v="38"/>
    <m/>
    <s v="2026-02-08T15:24:36.3700000Z"/>
    <m/>
    <m/>
  </r>
  <r>
    <s v="T2-25_MDSDF402"/>
    <x v="11"/>
    <x v="1"/>
    <s v="Trimester 2"/>
    <x v="788"/>
    <s v="2025em1200096@bitspilani-digital.edu.in"/>
    <s v="2025EM1200096"/>
    <x v="1"/>
    <s v="TANNISTHA GANGULY"/>
    <b v="1"/>
    <n v="36"/>
    <n v="36"/>
    <n v="1"/>
    <s v="Active"/>
    <x v="1"/>
    <n v="0"/>
    <n v="4"/>
    <n v="0"/>
    <s v="no 0% progess"/>
    <n v="0"/>
    <n v="5"/>
    <n v="9"/>
    <n v="3"/>
    <n v="0"/>
    <n v="2"/>
    <s v="2026-02-05T14:57:15.2530000Z"/>
    <n v="0"/>
    <m/>
    <n v="406132"/>
    <s v="2026-02-08T11:38:08.1430000Z"/>
    <s v="2026-02-08T15:42:28.8630000Z"/>
    <n v="38"/>
    <m/>
    <s v="2026-02-08T11:37:41.8200000Z"/>
    <s v="2026-02-05T11:27:04.0430000Z"/>
    <s v="2026-02-05T11:27:04.0400000Z"/>
  </r>
  <r>
    <s v="T2-25_MDSDF403"/>
    <x v="12"/>
    <x v="1"/>
    <s v="Trimester 2"/>
    <x v="788"/>
    <s v="2025em1200096@bitspilani-digital.edu.in"/>
    <s v="2025EM1200096"/>
    <x v="1"/>
    <s v="TANNISTHA GANGUL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4:32:24.3900000Z"/>
    <s v="2026-02-08T15:42:28.8630000Z"/>
    <n v="38"/>
    <m/>
    <m/>
    <m/>
    <m/>
  </r>
  <r>
    <s v="T2-25_MDSDF404"/>
    <x v="10"/>
    <x v="1"/>
    <s v="Trimester 2"/>
    <x v="788"/>
    <s v="2025em1200096@bitspilani-digital.edu.in"/>
    <s v="2025EM1200096"/>
    <x v="1"/>
    <s v="TANNISTHA GANGULY"/>
    <b v="1"/>
    <n v="65"/>
    <n v="85"/>
    <n v="0.76470588235294112"/>
    <s v="Active"/>
    <x v="1"/>
    <n v="0"/>
    <n v="4"/>
    <n v="0"/>
    <s v="no 0% progess"/>
    <n v="0"/>
    <n v="9"/>
    <n v="9"/>
    <n v="1"/>
    <n v="2"/>
    <n v="27"/>
    <s v="2026-01-23T11:13:49.0170000Z"/>
    <n v="0"/>
    <m/>
    <n v="197475"/>
    <s v="2026-02-08T15:24:51.7900000Z"/>
    <s v="2026-02-08T15:42:28.8630000Z"/>
    <n v="38"/>
    <m/>
    <s v="2026-02-06T10:51:10.5900000Z"/>
    <m/>
    <m/>
  </r>
  <r>
    <s v="T2-25_MDSDF404"/>
    <x v="10"/>
    <x v="1"/>
    <s v="Trimester 2"/>
    <x v="789"/>
    <s v="2025em1200097@bitspilani-digital.edu.in"/>
    <s v="2025EM1200097"/>
    <x v="1"/>
    <s v="CHINMAY GOREY"/>
    <b v="1"/>
    <n v="51"/>
    <n v="85"/>
    <n v="0.6"/>
    <s v="Active"/>
    <x v="1"/>
    <n v="0"/>
    <n v="4"/>
    <n v="0"/>
    <s v="no 0% progess"/>
    <n v="0"/>
    <n v="6"/>
    <n v="11"/>
    <n v="0"/>
    <n v="0"/>
    <n v="2"/>
    <m/>
    <n v="0"/>
    <m/>
    <n v="78566"/>
    <s v="2026-02-09T06:04:40.9830000Z"/>
    <s v="2026-02-09T05:58:47.0800000Z"/>
    <n v="31"/>
    <m/>
    <s v="2026-02-06T08:41:20.1830000Z"/>
    <m/>
    <m/>
  </r>
  <r>
    <s v="T2-25_MDSDF403"/>
    <x v="12"/>
    <x v="1"/>
    <s v="Trimester 2"/>
    <x v="789"/>
    <s v="2025em1200097@bitspilani-digital.edu.in"/>
    <s v="2025EM1200097"/>
    <x v="1"/>
    <s v="CHINMAY GOREY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80"/>
    <s v="2026-01-18T05:25:07.5900000Z"/>
    <s v="2026-02-09T05:58:47.0800000Z"/>
    <n v="31"/>
    <m/>
    <m/>
    <m/>
    <m/>
  </r>
  <r>
    <s v="T2-25_MDSDF402"/>
    <x v="11"/>
    <x v="1"/>
    <s v="Trimester 2"/>
    <x v="789"/>
    <s v="2025em1200097@bitspilani-digital.edu.in"/>
    <s v="2025EM1200097"/>
    <x v="1"/>
    <s v="CHINMAY GOREY"/>
    <b v="1"/>
    <n v="31"/>
    <n v="36"/>
    <n v="0.86111111111111116"/>
    <s v="Active"/>
    <x v="1"/>
    <n v="0"/>
    <n v="4"/>
    <n v="0"/>
    <s v="no 0% progess"/>
    <n v="0"/>
    <n v="0"/>
    <n v="0"/>
    <n v="0"/>
    <n v="0"/>
    <n v="0"/>
    <m/>
    <n v="0"/>
    <m/>
    <n v="6790"/>
    <s v="2026-02-09T06:00:45.5600000Z"/>
    <s v="2026-02-09T05:58:47.0800000Z"/>
    <n v="31"/>
    <m/>
    <m/>
    <s v="2026-02-07T15:16:21.2830000Z"/>
    <s v="2026-02-07T15:16:21.2770000Z"/>
  </r>
  <r>
    <s v="T2-25_MDSDF401"/>
    <x v="9"/>
    <x v="1"/>
    <s v="Trimester 2"/>
    <x v="789"/>
    <s v="2025em1200097@bitspilani-digital.edu.in"/>
    <s v="2025EM1200097"/>
    <x v="1"/>
    <s v="CHINMAY GOREY"/>
    <b v="1"/>
    <n v="29"/>
    <n v="68"/>
    <n v="0.4264705882352941"/>
    <s v="Active"/>
    <x v="1"/>
    <n v="0"/>
    <n v="4"/>
    <n v="0"/>
    <s v="no 0% progess"/>
    <n v="0"/>
    <n v="0"/>
    <n v="0"/>
    <n v="0"/>
    <n v="0"/>
    <n v="0"/>
    <m/>
    <n v="0"/>
    <m/>
    <n v="6384"/>
    <s v="2026-02-08T05:54:57.4730000Z"/>
    <s v="2026-02-09T05:58:47.0800000Z"/>
    <n v="31"/>
    <m/>
    <m/>
    <m/>
    <m/>
  </r>
  <r>
    <s v="T2-25_MDSDF401"/>
    <x v="9"/>
    <x v="1"/>
    <s v="Trimester 2"/>
    <x v="790"/>
    <s v="2025em1200098@bitspilani-digital.edu.in"/>
    <s v="2025EM1200098"/>
    <x v="1"/>
    <s v="ADDAGATLA ABHINAV"/>
    <b v="1"/>
    <n v="72"/>
    <n v="68"/>
    <n v="1.0588235294117647"/>
    <s v="Active"/>
    <x v="1"/>
    <n v="0"/>
    <n v="4"/>
    <n v="0"/>
    <s v="no 0% progess"/>
    <n v="0"/>
    <n v="15"/>
    <n v="19"/>
    <n v="0"/>
    <n v="0"/>
    <n v="0"/>
    <m/>
    <n v="0"/>
    <m/>
    <n v="73951"/>
    <s v="2026-02-09T06:38:39.3600000Z"/>
    <s v="2026-02-09T04:40:32.4800000Z"/>
    <n v="35"/>
    <m/>
    <s v="2026-02-09T06:38:18.5700000Z"/>
    <m/>
    <m/>
  </r>
  <r>
    <s v="T2-25_MDSDF402"/>
    <x v="11"/>
    <x v="1"/>
    <s v="Trimester 2"/>
    <x v="790"/>
    <s v="2025em1200098@bitspilani-digital.edu.in"/>
    <s v="2025EM1200098"/>
    <x v="1"/>
    <s v="ADDAGATLA ABHINAV"/>
    <b v="1"/>
    <n v="34"/>
    <n v="36"/>
    <n v="0.94444444444444442"/>
    <s v="Active"/>
    <x v="1"/>
    <n v="0"/>
    <n v="4"/>
    <n v="0"/>
    <s v="no 0% progess"/>
    <n v="0"/>
    <n v="5"/>
    <n v="8"/>
    <n v="0"/>
    <n v="0"/>
    <n v="0"/>
    <m/>
    <n v="0"/>
    <m/>
    <n v="43414"/>
    <s v="2026-02-08T14:54:10.7900000Z"/>
    <s v="2026-02-09T04:40:32.4800000Z"/>
    <n v="35"/>
    <m/>
    <s v="2026-02-08T14:54:04.2730000Z"/>
    <s v="2026-02-03T04:12:34.7870000Z"/>
    <s v="2026-02-03T04:52:29.3830000Z"/>
  </r>
  <r>
    <s v="T2-25_MDSDF403"/>
    <x v="12"/>
    <x v="1"/>
    <s v="Trimester 2"/>
    <x v="790"/>
    <s v="2025em1200098@bitspilani-digital.edu.in"/>
    <s v="2025EM1200098"/>
    <x v="1"/>
    <s v="ADDAGATLA ABHINAV"/>
    <b v="1"/>
    <n v="20"/>
    <n v="42"/>
    <n v="0.47619047619047616"/>
    <s v="Active"/>
    <x v="1"/>
    <n v="0"/>
    <n v="4"/>
    <n v="0"/>
    <s v="no 0% progess"/>
    <n v="0"/>
    <n v="1"/>
    <n v="2"/>
    <n v="0"/>
    <n v="0"/>
    <n v="0"/>
    <m/>
    <n v="0"/>
    <m/>
    <n v="39059"/>
    <s v="2026-02-04T13:32:30.8570000Z"/>
    <s v="2026-02-09T04:40:32.4800000Z"/>
    <n v="35"/>
    <m/>
    <s v="2026-01-24T09:08:20.1070000Z"/>
    <s v="2026-02-03T08:41:12.3770000Z"/>
    <s v="2026-02-04T13:32:47.8900000Z"/>
  </r>
  <r>
    <s v="T2-25_MDSDF404"/>
    <x v="10"/>
    <x v="1"/>
    <s v="Trimester 2"/>
    <x v="790"/>
    <s v="2025em1200098@bitspilani-digital.edu.in"/>
    <s v="2025EM1200098"/>
    <x v="1"/>
    <s v="ADDAGATLA ABHINAV"/>
    <b v="1"/>
    <n v="67"/>
    <n v="85"/>
    <n v="0.78823529411764703"/>
    <s v="Active"/>
    <x v="1"/>
    <n v="0"/>
    <n v="4"/>
    <n v="0"/>
    <s v="no 0% progess"/>
    <n v="0"/>
    <n v="11"/>
    <n v="13"/>
    <n v="0"/>
    <n v="0"/>
    <n v="8"/>
    <m/>
    <n v="0"/>
    <m/>
    <n v="83073"/>
    <s v="2026-02-08T15:01:35.6570000Z"/>
    <s v="2026-02-09T04:40:32.4800000Z"/>
    <n v="35"/>
    <m/>
    <s v="2026-02-08T15:01:12.9030000Z"/>
    <m/>
    <m/>
  </r>
  <r>
    <s v="T2-25_MDSDF404"/>
    <x v="10"/>
    <x v="1"/>
    <s v="Trimester 2"/>
    <x v="791"/>
    <s v="2025em1200099@bitspilani-digital.edu.in"/>
    <s v="2025EM1200099"/>
    <x v="1"/>
    <s v="GEETANSHU GAUTAM"/>
    <b v="1"/>
    <n v="69"/>
    <n v="85"/>
    <n v="0.81176470588235294"/>
    <s v="Active"/>
    <x v="1"/>
    <n v="0"/>
    <n v="4"/>
    <n v="0"/>
    <s v="no 0% progess"/>
    <n v="0"/>
    <n v="11"/>
    <n v="11"/>
    <n v="0"/>
    <n v="0"/>
    <n v="25"/>
    <m/>
    <n v="0"/>
    <m/>
    <n v="69663"/>
    <s v="2026-02-08T06:57:08.4430000Z"/>
    <s v="2026-02-08T06:04:29.7600000Z"/>
    <n v="21"/>
    <m/>
    <s v="2026-02-08T06:56:55.1870000Z"/>
    <m/>
    <m/>
  </r>
  <r>
    <s v="T2-25_MDSDF403"/>
    <x v="12"/>
    <x v="1"/>
    <s v="Trimester 2"/>
    <x v="791"/>
    <s v="2025em1200099@bitspilani-digital.edu.in"/>
    <s v="2025EM1200099"/>
    <x v="1"/>
    <s v="GEETANSHU GAUTAM"/>
    <b v="1"/>
    <n v="16"/>
    <n v="42"/>
    <n v="0.38095238095238093"/>
    <s v="Active"/>
    <x v="1"/>
    <n v="0"/>
    <n v="4"/>
    <n v="0"/>
    <s v="no 0% progess"/>
    <n v="0"/>
    <n v="1"/>
    <n v="1"/>
    <n v="0"/>
    <n v="0"/>
    <n v="0"/>
    <m/>
    <n v="0"/>
    <m/>
    <n v="5732"/>
    <s v="2026-02-06T15:15:42.0570000Z"/>
    <s v="2026-02-08T06:04:29.7600000Z"/>
    <n v="21"/>
    <m/>
    <s v="2026-01-23T05:20:45.1230000Z"/>
    <s v="2026-01-22T08:07:48.3070000Z"/>
    <s v="2026-01-24T08:08:09.0830000Z"/>
  </r>
  <r>
    <s v="T2-25_MDSDF402"/>
    <x v="11"/>
    <x v="1"/>
    <s v="Trimester 2"/>
    <x v="791"/>
    <s v="2025em1200099@bitspilani-digital.edu.in"/>
    <s v="2025EM1200099"/>
    <x v="1"/>
    <s v="GEETANSHU GAUTAM"/>
    <b v="1"/>
    <n v="36"/>
    <n v="36"/>
    <n v="1"/>
    <s v="Active"/>
    <x v="1"/>
    <n v="0"/>
    <n v="4"/>
    <n v="0"/>
    <s v="no 0% progess"/>
    <n v="0"/>
    <n v="5"/>
    <n v="5"/>
    <n v="0"/>
    <n v="0"/>
    <n v="0"/>
    <m/>
    <n v="0"/>
    <m/>
    <n v="57847"/>
    <s v="2026-02-08T07:31:26.8170000Z"/>
    <s v="2026-02-08T06:04:29.7600000Z"/>
    <n v="21"/>
    <m/>
    <s v="2026-02-08T07:31:18.5100000Z"/>
    <s v="2026-02-06T10:11:19.3330000Z"/>
    <s v="2026-02-06T10:11:26.7530000Z"/>
  </r>
  <r>
    <s v="T2-25_MDSDF401"/>
    <x v="9"/>
    <x v="1"/>
    <s v="Trimester 2"/>
    <x v="791"/>
    <s v="2025em1200099@bitspilani-digital.edu.in"/>
    <s v="2025EM1200099"/>
    <x v="1"/>
    <s v="GEETANSHU GAUTAM"/>
    <b v="1"/>
    <n v="32"/>
    <n v="68"/>
    <n v="0.47058823529411764"/>
    <s v="Active"/>
    <x v="1"/>
    <n v="0"/>
    <n v="4"/>
    <n v="0"/>
    <s v="no 0% progess"/>
    <n v="0"/>
    <n v="4"/>
    <n v="4"/>
    <n v="0"/>
    <n v="0"/>
    <n v="11"/>
    <m/>
    <n v="0"/>
    <m/>
    <n v="57830"/>
    <s v="2026-02-07T13:54:26.4100000Z"/>
    <s v="2026-02-08T06:04:29.7600000Z"/>
    <n v="21"/>
    <m/>
    <s v="2026-02-07T13:37:17.0830000Z"/>
    <m/>
    <m/>
  </r>
  <r>
    <s v="T2-25_MDSDF401"/>
    <x v="9"/>
    <x v="1"/>
    <s v="Trimester 2"/>
    <x v="792"/>
    <s v="2025em1200100@bitspilani-digital.edu.in"/>
    <s v="2025EM1200100"/>
    <x v="1"/>
    <s v="MOTHUKURU SARACIZA"/>
    <b v="1"/>
    <n v="8"/>
    <n v="68"/>
    <n v="0.11764705882352941"/>
    <s v="Active"/>
    <x v="1"/>
    <n v="0"/>
    <n v="4"/>
    <n v="0"/>
    <s v="no 0% progess"/>
    <n v="0"/>
    <n v="1"/>
    <n v="1"/>
    <n v="0"/>
    <n v="0"/>
    <n v="0"/>
    <m/>
    <n v="0"/>
    <m/>
    <n v="4513"/>
    <s v="2026-02-08T12:51:56.7770000Z"/>
    <s v="2026-02-08T12:18:18.4170000Z"/>
    <n v="37"/>
    <m/>
    <s v="2026-02-08T12:51:35.4970000Z"/>
    <m/>
    <m/>
  </r>
  <r>
    <s v="T2-25_MDSDF402"/>
    <x v="11"/>
    <x v="1"/>
    <s v="Trimester 2"/>
    <x v="792"/>
    <s v="2025em1200100@bitspilani-digital.edu.in"/>
    <s v="2025EM1200100"/>
    <x v="1"/>
    <s v="MOTHUKURU SARACIZA"/>
    <b v="1"/>
    <n v="4"/>
    <n v="36"/>
    <n v="0.1111111111111111"/>
    <s v="Active"/>
    <x v="1"/>
    <n v="0"/>
    <n v="4"/>
    <n v="0"/>
    <s v="no 0% progess"/>
    <n v="0"/>
    <n v="1"/>
    <n v="1"/>
    <n v="0"/>
    <n v="0"/>
    <n v="0"/>
    <m/>
    <n v="0"/>
    <m/>
    <n v="3846"/>
    <s v="2026-02-08T13:22:34.9300000Z"/>
    <s v="2026-02-08T12:18:18.4170000Z"/>
    <n v="37"/>
    <m/>
    <s v="2026-02-08T13:22:12.2230000Z"/>
    <m/>
    <m/>
  </r>
  <r>
    <s v="T2-25_MDSDF403"/>
    <x v="12"/>
    <x v="1"/>
    <s v="Trimester 2"/>
    <x v="792"/>
    <s v="2025em1200100@bitspilani-digital.edu.in"/>
    <s v="2025EM1200100"/>
    <x v="1"/>
    <s v="MOTHUKURU SARACIZ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2:18:29.9270000Z"/>
    <s v="2026-02-08T12:18:18.4170000Z"/>
    <n v="37"/>
    <m/>
    <m/>
    <m/>
    <m/>
  </r>
  <r>
    <s v="T2-25_MDSDF404"/>
    <x v="10"/>
    <x v="1"/>
    <s v="Trimester 2"/>
    <x v="792"/>
    <s v="2025em1200100@bitspilani-digital.edu.in"/>
    <s v="2025EM1200100"/>
    <x v="1"/>
    <s v="MOTHUKURU SARACIZA"/>
    <b v="1"/>
    <n v="23"/>
    <n v="85"/>
    <n v="0.27058823529411763"/>
    <s v="Active"/>
    <x v="1"/>
    <n v="0"/>
    <n v="4"/>
    <n v="0"/>
    <s v="no 0% progess"/>
    <n v="0"/>
    <n v="3"/>
    <n v="3"/>
    <n v="0"/>
    <n v="0"/>
    <n v="0"/>
    <m/>
    <n v="0"/>
    <m/>
    <n v="40408"/>
    <s v="2026-02-08T13:38:22.6400000Z"/>
    <s v="2026-02-08T12:18:18.4170000Z"/>
    <n v="37"/>
    <m/>
    <s v="2026-02-08T13:38:21.6900000Z"/>
    <m/>
    <m/>
  </r>
  <r>
    <s v="T2-25_MDSDF404"/>
    <x v="10"/>
    <x v="1"/>
    <s v="Trimester 2"/>
    <x v="793"/>
    <s v="2025em1200101@bitspilani-digital.edu.in"/>
    <s v="2025EM1200101"/>
    <x v="1"/>
    <s v="AKHIL SESHAN"/>
    <b v="1"/>
    <n v="67"/>
    <n v="85"/>
    <n v="0.78823529411764703"/>
    <s v="Active"/>
    <x v="1"/>
    <n v="0"/>
    <n v="4"/>
    <n v="0"/>
    <s v="no 0% progess"/>
    <n v="0"/>
    <n v="10"/>
    <n v="13"/>
    <n v="0"/>
    <n v="0"/>
    <n v="20"/>
    <m/>
    <n v="0"/>
    <m/>
    <n v="67473"/>
    <s v="2026-02-06T18:59:51.7730000Z"/>
    <s v="2026-02-06T18:59:42.6770000Z"/>
    <n v="32"/>
    <m/>
    <s v="2026-02-05T15:57:17.1830000Z"/>
    <m/>
    <m/>
  </r>
  <r>
    <s v="T2-25_MDSDF403"/>
    <x v="12"/>
    <x v="1"/>
    <s v="Trimester 2"/>
    <x v="793"/>
    <s v="2025em1200101@bitspilani-digital.edu.in"/>
    <s v="2025EM1200101"/>
    <x v="1"/>
    <s v="AKHIL SESHAN"/>
    <b v="1"/>
    <n v="25"/>
    <n v="42"/>
    <n v="0.59523809523809523"/>
    <s v="Active"/>
    <x v="1"/>
    <n v="0"/>
    <n v="4"/>
    <n v="0"/>
    <s v="no 0% progess"/>
    <n v="0"/>
    <n v="2"/>
    <n v="2"/>
    <n v="0"/>
    <n v="0"/>
    <n v="0"/>
    <m/>
    <n v="0"/>
    <m/>
    <n v="18954"/>
    <s v="2026-02-04T13:04:30.2830000Z"/>
    <s v="2026-02-06T18:59:42.6770000Z"/>
    <n v="32"/>
    <m/>
    <s v="2026-02-04T13:03:11.6370000Z"/>
    <s v="2026-02-04T12:57:16.3030000Z"/>
    <s v="2026-02-04T13:00:13.9870000Z"/>
  </r>
  <r>
    <s v="T2-25_MDSDF402"/>
    <x v="11"/>
    <x v="1"/>
    <s v="Trimester 2"/>
    <x v="793"/>
    <s v="2025em1200101@bitspilani-digital.edu.in"/>
    <s v="2025EM1200101"/>
    <x v="1"/>
    <s v="AKHIL SESHAN"/>
    <b v="1"/>
    <n v="26"/>
    <n v="36"/>
    <n v="0.72222222222222221"/>
    <s v="Active"/>
    <x v="1"/>
    <n v="0"/>
    <n v="4"/>
    <n v="0"/>
    <s v="no 0% progess"/>
    <n v="0"/>
    <n v="3"/>
    <n v="6"/>
    <n v="0"/>
    <n v="0"/>
    <n v="4"/>
    <m/>
    <n v="0"/>
    <m/>
    <n v="12154"/>
    <s v="2026-02-04T11:41:29.2100000Z"/>
    <s v="2026-02-06T18:59:42.6770000Z"/>
    <n v="32"/>
    <m/>
    <s v="2026-02-04T11:40:25.1600000Z"/>
    <s v="2026-02-03T16:02:17.9600000Z"/>
    <s v="2026-02-04T11:06:11.6070000Z"/>
  </r>
  <r>
    <s v="T2-25_MDSDF401"/>
    <x v="9"/>
    <x v="1"/>
    <s v="Trimester 2"/>
    <x v="793"/>
    <s v="2025em1200101@bitspilani-digital.edu.in"/>
    <s v="2025EM1200101"/>
    <x v="1"/>
    <s v="AKHIL SESHAN"/>
    <b v="1"/>
    <n v="40"/>
    <n v="68"/>
    <n v="0.58823529411764708"/>
    <s v="Active"/>
    <x v="1"/>
    <n v="0"/>
    <n v="4"/>
    <n v="0"/>
    <s v="no 0% progess"/>
    <n v="0"/>
    <n v="7"/>
    <n v="13"/>
    <n v="0"/>
    <n v="0"/>
    <n v="5"/>
    <m/>
    <n v="0"/>
    <m/>
    <n v="15385"/>
    <s v="2026-02-06T19:00:24.6770000Z"/>
    <s v="2026-02-06T18:59:42.6770000Z"/>
    <n v="32"/>
    <m/>
    <s v="2026-02-03T14:28:00.2030000Z"/>
    <m/>
    <m/>
  </r>
  <r>
    <s v="T2-25_MDSDF401"/>
    <x v="9"/>
    <x v="1"/>
    <s v="Trimester 2"/>
    <x v="794"/>
    <s v="2025em1200102@bitspilani-digital.edu.in"/>
    <s v="2025EM1200102"/>
    <x v="1"/>
    <s v="NWOKE SAMUEL ONYEMAUCHE"/>
    <b v="1"/>
    <n v="72"/>
    <n v="68"/>
    <n v="1.0588235294117647"/>
    <s v="Active"/>
    <x v="1"/>
    <n v="0"/>
    <n v="4"/>
    <n v="0"/>
    <s v="no 0% progess"/>
    <n v="0"/>
    <n v="9"/>
    <n v="12"/>
    <n v="0"/>
    <n v="0"/>
    <n v="0"/>
    <m/>
    <n v="0"/>
    <m/>
    <n v="73414"/>
    <s v="2026-02-08T22:46:39.3730000Z"/>
    <s v="2026-02-09T06:39:56.3000000Z"/>
    <n v="48"/>
    <m/>
    <s v="2026-02-08T22:45:21.9270000Z"/>
    <m/>
    <m/>
  </r>
  <r>
    <s v="T2-25_MDSDF402"/>
    <x v="11"/>
    <x v="1"/>
    <s v="Trimester 2"/>
    <x v="794"/>
    <s v="2025em1200102@bitspilani-digital.edu.in"/>
    <s v="2025EM1200102"/>
    <x v="1"/>
    <s v="NWOKE SAMUEL ONYEMAUCHE"/>
    <b v="1"/>
    <n v="37"/>
    <n v="36"/>
    <n v="1.0277777777777777"/>
    <s v="Active"/>
    <x v="1"/>
    <n v="0"/>
    <n v="4"/>
    <n v="0"/>
    <s v="no 0% progess"/>
    <n v="0"/>
    <n v="5"/>
    <n v="8"/>
    <n v="0"/>
    <n v="0"/>
    <n v="0"/>
    <m/>
    <n v="0"/>
    <m/>
    <n v="22693"/>
    <s v="2026-02-08T09:50:19.7200000Z"/>
    <s v="2026-02-09T06:39:56.3000000Z"/>
    <n v="48"/>
    <m/>
    <s v="2026-02-08T09:16:33.0030000Z"/>
    <s v="2026-02-06T23:58:58.3770000Z"/>
    <s v="2026-02-06T23:58:58.3730000Z"/>
  </r>
  <r>
    <s v="T2-25_MDSDF403"/>
    <x v="12"/>
    <x v="1"/>
    <s v="Trimester 2"/>
    <x v="794"/>
    <s v="2025em1200102@bitspilani-digital.edu.in"/>
    <s v="2025EM1200102"/>
    <x v="1"/>
    <s v="NWOKE SAMUEL ONYEMAUCHE"/>
    <b v="1"/>
    <n v="16"/>
    <n v="42"/>
    <n v="0.38095238095238093"/>
    <s v="Active"/>
    <x v="1"/>
    <n v="0"/>
    <n v="4"/>
    <n v="0"/>
    <s v="no 0% progess"/>
    <n v="0"/>
    <n v="0"/>
    <n v="0"/>
    <n v="0"/>
    <n v="0"/>
    <n v="0"/>
    <m/>
    <n v="0"/>
    <m/>
    <n v="3064"/>
    <s v="2026-02-09T06:40:48.6900000Z"/>
    <s v="2026-02-09T06:39:56.3000000Z"/>
    <n v="48"/>
    <m/>
    <m/>
    <s v="2026-02-09T07:23:41.2930000Z"/>
    <s v="2026-02-09T07:23:41.2870000Z"/>
  </r>
  <r>
    <s v="T2-25_MDSDF404"/>
    <x v="10"/>
    <x v="1"/>
    <s v="Trimester 2"/>
    <x v="794"/>
    <s v="2025em1200102@bitspilani-digital.edu.in"/>
    <s v="2025EM1200102"/>
    <x v="1"/>
    <s v="NWOKE SAMUEL ONYEMAUCHE"/>
    <b v="1"/>
    <n v="79"/>
    <n v="85"/>
    <n v="0.92941176470588238"/>
    <s v="Active"/>
    <x v="1"/>
    <n v="0"/>
    <n v="4"/>
    <n v="0"/>
    <s v="no 0% progess"/>
    <n v="0"/>
    <n v="10"/>
    <n v="17"/>
    <n v="0"/>
    <n v="0"/>
    <n v="0"/>
    <m/>
    <n v="0"/>
    <m/>
    <n v="45370"/>
    <s v="2026-02-08T22:31:13.4130000Z"/>
    <s v="2026-02-09T06:39:56.3000000Z"/>
    <n v="48"/>
    <m/>
    <s v="2026-02-08T22:26:43.8930000Z"/>
    <m/>
    <m/>
  </r>
  <r>
    <s v="T2-25_MDSDF404"/>
    <x v="10"/>
    <x v="1"/>
    <s v="Trimester 2"/>
    <x v="795"/>
    <s v="2025em1200103@bitspilani-digital.edu.in"/>
    <s v="2025EM1200103"/>
    <x v="1"/>
    <s v="NUKALA MURALI SAI GAYATHRI"/>
    <b v="1"/>
    <n v="17"/>
    <n v="85"/>
    <n v="0.2"/>
    <s v="Active"/>
    <x v="1"/>
    <n v="0"/>
    <n v="4"/>
    <n v="0"/>
    <s v="no 0% progess"/>
    <n v="0"/>
    <n v="4"/>
    <n v="8"/>
    <n v="0"/>
    <n v="0"/>
    <n v="16"/>
    <m/>
    <n v="0"/>
    <m/>
    <n v="22493"/>
    <s v="2026-02-09T05:19:32.8670000Z"/>
    <s v="2026-02-09T04:39:46.8270000Z"/>
    <n v="20"/>
    <m/>
    <s v="2026-02-09T05:19:15.1400000Z"/>
    <m/>
    <m/>
  </r>
  <r>
    <s v="T2-25_MDSDF403"/>
    <x v="12"/>
    <x v="1"/>
    <s v="Trimester 2"/>
    <x v="795"/>
    <s v="2025em1200103@bitspilani-digital.edu.in"/>
    <s v="2025EM1200103"/>
    <x v="1"/>
    <s v="NUKALA MURALI SAI GAYATHRI"/>
    <b v="1"/>
    <n v="9"/>
    <n v="42"/>
    <n v="0.21428571428571427"/>
    <s v="Active"/>
    <x v="1"/>
    <n v="0"/>
    <n v="4"/>
    <n v="0"/>
    <s v="no 0% progess"/>
    <n v="0"/>
    <n v="0"/>
    <n v="0"/>
    <n v="0"/>
    <n v="0"/>
    <n v="11"/>
    <m/>
    <n v="0"/>
    <m/>
    <n v="16572"/>
    <s v="2026-02-06T17:11:44.0400000Z"/>
    <s v="2026-02-09T04:39:46.8270000Z"/>
    <n v="20"/>
    <m/>
    <m/>
    <s v="2026-01-25T19:22:16.1770000Z"/>
    <s v="2026-01-25T19:22:16.1870000Z"/>
  </r>
  <r>
    <s v="T2-25_MDSDF402"/>
    <x v="11"/>
    <x v="1"/>
    <s v="Trimester 2"/>
    <x v="795"/>
    <s v="2025em1200103@bitspilani-digital.edu.in"/>
    <s v="2025EM1200103"/>
    <x v="1"/>
    <s v="NUKALA MURALI SAI GAYATHRI"/>
    <b v="1"/>
    <n v="23"/>
    <n v="36"/>
    <n v="0.63888888888888884"/>
    <s v="Active"/>
    <x v="1"/>
    <n v="0"/>
    <n v="4"/>
    <n v="0"/>
    <s v="no 0% progess"/>
    <n v="0"/>
    <n v="2"/>
    <n v="3"/>
    <n v="1"/>
    <n v="0"/>
    <n v="10"/>
    <s v="2026-02-02T16:06:37.4330000Z"/>
    <n v="0"/>
    <m/>
    <n v="36661"/>
    <s v="2026-02-09T04:48:37.7430000Z"/>
    <s v="2026-02-09T04:39:46.8270000Z"/>
    <n v="20"/>
    <m/>
    <s v="2026-01-23T20:18:34.4900000Z"/>
    <s v="2026-02-06T20:08:08.7470000Z"/>
    <s v="2026-02-09T04:48:43.4500000Z"/>
  </r>
  <r>
    <s v="T2-25_MDSDF401"/>
    <x v="9"/>
    <x v="1"/>
    <s v="Trimester 2"/>
    <x v="795"/>
    <s v="2025em1200103@bitspilani-digital.edu.in"/>
    <s v="2025EM1200103"/>
    <x v="1"/>
    <s v="NUKALA MURALI SAI GAYATHRI"/>
    <b v="1"/>
    <n v="15"/>
    <n v="68"/>
    <n v="0.22058823529411764"/>
    <s v="Active"/>
    <x v="1"/>
    <n v="0"/>
    <n v="4"/>
    <n v="0"/>
    <s v="no 0% progess"/>
    <n v="0"/>
    <n v="2"/>
    <n v="3"/>
    <n v="0"/>
    <n v="0"/>
    <n v="0"/>
    <m/>
    <n v="0"/>
    <m/>
    <n v="7611"/>
    <s v="2026-02-06T15:24:57.0000000Z"/>
    <s v="2026-02-09T04:39:46.8270000Z"/>
    <n v="20"/>
    <m/>
    <s v="2026-02-05T16:33:57.6070000Z"/>
    <m/>
    <m/>
  </r>
  <r>
    <s v="T2-25_MDSDF401"/>
    <x v="9"/>
    <x v="1"/>
    <s v="Trimester 2"/>
    <x v="796"/>
    <s v="2025em1200104@bitspilani-digital.edu.in"/>
    <s v="2025EM1200104"/>
    <x v="1"/>
    <s v="EMANI VENKATA RAGHAVENDR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796"/>
    <s v="2025em1200104@bitspilani-digital.edu.in"/>
    <s v="2025EM1200104"/>
    <x v="1"/>
    <s v="EMANI VENKATA RAGHAVENDR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796"/>
    <s v="2025em1200104@bitspilani-digital.edu.in"/>
    <s v="2025EM1200104"/>
    <x v="1"/>
    <s v="EMANI VENKATA RAGHAVENDR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96"/>
    <s v="2025em1200104@bitspilani-digital.edu.in"/>
    <s v="2025EM1200104"/>
    <x v="1"/>
    <s v="EMANI VENKATA RAGHAVENDR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97"/>
    <s v="2025em1200105@bitspilani-digital.edu.in"/>
    <s v="2025EM1200105"/>
    <x v="1"/>
    <s v="RAKESH DUTTA"/>
    <b v="1"/>
    <n v="61"/>
    <n v="85"/>
    <n v="0.71764705882352942"/>
    <s v="Active"/>
    <x v="1"/>
    <n v="0"/>
    <n v="4"/>
    <n v="0"/>
    <s v="no 0% progess"/>
    <n v="0"/>
    <n v="8"/>
    <n v="9"/>
    <n v="0"/>
    <n v="0"/>
    <n v="0"/>
    <m/>
    <n v="0"/>
    <m/>
    <n v="68808"/>
    <s v="2026-02-08T12:17:50.9900000Z"/>
    <s v="2026-02-08T21:25:37.1500000Z"/>
    <n v="31"/>
    <m/>
    <s v="2026-02-08T12:15:55.1730000Z"/>
    <m/>
    <m/>
  </r>
  <r>
    <s v="T2-25_MDSDF403"/>
    <x v="12"/>
    <x v="1"/>
    <s v="Trimester 2"/>
    <x v="797"/>
    <s v="2025em1200105@bitspilani-digital.edu.in"/>
    <s v="2025EM1200105"/>
    <x v="1"/>
    <s v="RAKESH DUTTA"/>
    <b v="1"/>
    <n v="11"/>
    <n v="42"/>
    <n v="0.26190476190476192"/>
    <s v="Active"/>
    <x v="1"/>
    <n v="0"/>
    <n v="4"/>
    <n v="0"/>
    <s v="no 0% progess"/>
    <n v="0"/>
    <n v="0"/>
    <n v="0"/>
    <n v="2"/>
    <n v="0"/>
    <n v="6"/>
    <s v="2026-01-19T03:17:32.2570000Z"/>
    <n v="0"/>
    <m/>
    <n v="4845"/>
    <s v="2026-02-06T06:50:17.6770000Z"/>
    <s v="2026-02-08T21:25:37.1500000Z"/>
    <n v="31"/>
    <m/>
    <m/>
    <s v="2026-01-26T21:52:44.0500000Z"/>
    <s v="2026-01-26T21:52:48.4230000Z"/>
  </r>
  <r>
    <s v="T2-25_MDSDF402"/>
    <x v="11"/>
    <x v="1"/>
    <s v="Trimester 2"/>
    <x v="797"/>
    <s v="2025em1200105@bitspilani-digital.edu.in"/>
    <s v="2025EM1200105"/>
    <x v="1"/>
    <s v="RAKESH DUTTA"/>
    <b v="1"/>
    <n v="35"/>
    <n v="36"/>
    <n v="0.97222222222222221"/>
    <s v="Active"/>
    <x v="1"/>
    <n v="0"/>
    <n v="4"/>
    <n v="0"/>
    <s v="no 0% progess"/>
    <n v="0"/>
    <n v="4"/>
    <n v="6"/>
    <n v="0"/>
    <n v="0"/>
    <n v="2"/>
    <m/>
    <n v="0"/>
    <m/>
    <n v="45394"/>
    <s v="2026-02-08T12:18:58.6670000Z"/>
    <s v="2026-02-08T21:25:37.1500000Z"/>
    <n v="31"/>
    <m/>
    <s v="2026-02-07T16:31:59.7170000Z"/>
    <s v="2026-02-08T12:19:30.2100000Z"/>
    <s v="2026-02-08T12:20:18.8230000Z"/>
  </r>
  <r>
    <s v="T2-25_MDSDF401"/>
    <x v="9"/>
    <x v="1"/>
    <s v="Trimester 2"/>
    <x v="797"/>
    <s v="2025em1200105@bitspilani-digital.edu.in"/>
    <s v="2025EM1200105"/>
    <x v="1"/>
    <s v="RAKESH DUTTA"/>
    <b v="1"/>
    <n v="48"/>
    <n v="68"/>
    <n v="0.70588235294117652"/>
    <s v="Active"/>
    <x v="1"/>
    <n v="0"/>
    <n v="4"/>
    <n v="0"/>
    <s v="no 0% progess"/>
    <n v="0"/>
    <n v="11"/>
    <n v="12"/>
    <n v="0"/>
    <n v="0"/>
    <n v="0"/>
    <m/>
    <n v="0"/>
    <m/>
    <n v="59324"/>
    <s v="2026-02-08T12:18:02.9630000Z"/>
    <s v="2026-02-08T21:25:37.1500000Z"/>
    <n v="31"/>
    <m/>
    <s v="2026-02-08T11:19:32.0870000Z"/>
    <m/>
    <m/>
  </r>
  <r>
    <s v="T2-25_MDSDF401"/>
    <x v="9"/>
    <x v="1"/>
    <s v="Trimester 2"/>
    <x v="798"/>
    <s v="2025em1200106@bitspilani-digital.edu.in"/>
    <s v="2025EM1200106"/>
    <x v="1"/>
    <s v="CHANDU RAVI TEJ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798"/>
    <s v="2025em1200106@bitspilani-digital.edu.in"/>
    <s v="2025EM1200106"/>
    <x v="1"/>
    <s v="CHANDU RAVI TEJ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798"/>
    <s v="2025em1200106@bitspilani-digital.edu.in"/>
    <s v="2025EM1200106"/>
    <x v="1"/>
    <s v="CHANDU RAVI TEJ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98"/>
    <s v="2025em1200106@bitspilani-digital.edu.in"/>
    <s v="2025EM1200106"/>
    <x v="1"/>
    <s v="CHANDU RAVI TEJ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799"/>
    <s v="2025em1200107@bitspilani-digital.edu.in"/>
    <s v="2025EM1200107"/>
    <x v="1"/>
    <s v="ROHIT SINGHAL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66"/>
    <s v="2026-02-07T07:33:55.3770000Z"/>
    <s v="2026-02-07T07:31:05.5270000Z"/>
    <n v="2"/>
    <m/>
    <m/>
    <m/>
    <m/>
  </r>
  <r>
    <s v="T2-25_MDSDF403"/>
    <x v="12"/>
    <x v="1"/>
    <s v="Trimester 2"/>
    <x v="799"/>
    <s v="2025em1200107@bitspilani-digital.edu.in"/>
    <s v="2025EM1200107"/>
    <x v="1"/>
    <s v="ROHIT SINGHA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7:31:05.5270000Z"/>
    <n v="2"/>
    <m/>
    <m/>
    <m/>
    <m/>
  </r>
  <r>
    <s v="T2-25_MDSDF402"/>
    <x v="11"/>
    <x v="1"/>
    <s v="Trimester 2"/>
    <x v="799"/>
    <s v="2025em1200107@bitspilani-digital.edu.in"/>
    <s v="2025EM1200107"/>
    <x v="1"/>
    <s v="ROHIT SINGHAL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07:31:05.5270000Z"/>
    <n v="2"/>
    <m/>
    <m/>
    <m/>
    <m/>
  </r>
  <r>
    <s v="T2-25_MDSDF401"/>
    <x v="9"/>
    <x v="1"/>
    <s v="Trimester 2"/>
    <x v="799"/>
    <s v="2025em1200107@bitspilani-digital.edu.in"/>
    <s v="2025EM1200107"/>
    <x v="1"/>
    <s v="ROHIT SINGHAL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07:37:59.2200000Z"/>
    <s v="2026-02-07T07:31:05.5270000Z"/>
    <n v="2"/>
    <m/>
    <m/>
    <m/>
    <m/>
  </r>
  <r>
    <s v="T2-25_MDSDF401"/>
    <x v="9"/>
    <x v="1"/>
    <s v="Trimester 2"/>
    <x v="800"/>
    <s v="2025em1200108@bitspilani-digital.edu.in"/>
    <s v="2025EM1200108"/>
    <x v="1"/>
    <s v="UDAY THAKUR"/>
    <b v="1"/>
    <n v="11"/>
    <n v="68"/>
    <n v="0.16176470588235295"/>
    <s v="Active"/>
    <x v="1"/>
    <n v="0"/>
    <n v="4"/>
    <n v="0"/>
    <s v="no 0% progess"/>
    <n v="0"/>
    <n v="0"/>
    <n v="0"/>
    <n v="0"/>
    <n v="0"/>
    <n v="0"/>
    <m/>
    <n v="0"/>
    <m/>
    <n v="201"/>
    <s v="2026-02-04T16:00:05.5530000Z"/>
    <s v="2026-02-05T17:11:43.9570000Z"/>
    <n v="7"/>
    <m/>
    <m/>
    <m/>
    <m/>
  </r>
  <r>
    <s v="T2-25_MDSDF402"/>
    <x v="11"/>
    <x v="1"/>
    <s v="Trimester 2"/>
    <x v="800"/>
    <s v="2025em1200108@bitspilani-digital.edu.in"/>
    <s v="2025EM1200108"/>
    <x v="1"/>
    <s v="UDAY THAKUR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7:15:48.7700000Z"/>
    <s v="2026-02-05T17:11:43.9570000Z"/>
    <n v="7"/>
    <m/>
    <m/>
    <m/>
    <m/>
  </r>
  <r>
    <s v="T2-25_MDSDF403"/>
    <x v="12"/>
    <x v="1"/>
    <s v="Trimester 2"/>
    <x v="800"/>
    <s v="2025em1200108@bitspilani-digital.edu.in"/>
    <s v="2025EM1200108"/>
    <x v="1"/>
    <s v="UDAY THAKU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7:12:11.0970000Z"/>
    <s v="2026-02-05T17:11:43.9570000Z"/>
    <n v="7"/>
    <m/>
    <m/>
    <m/>
    <m/>
  </r>
  <r>
    <s v="T2-25_MDSDF404"/>
    <x v="10"/>
    <x v="1"/>
    <s v="Trimester 2"/>
    <x v="800"/>
    <s v="2025em1200108@bitspilani-digital.edu.in"/>
    <s v="2025EM1200108"/>
    <x v="1"/>
    <s v="UDAY THAKUR"/>
    <b v="1"/>
    <n v="7"/>
    <n v="85"/>
    <n v="8.2352941176470587E-2"/>
    <s v="Active"/>
    <x v="0"/>
    <n v="0"/>
    <n v="4"/>
    <n v="0"/>
    <s v="no 0% progess"/>
    <n v="0"/>
    <n v="0"/>
    <n v="0"/>
    <n v="0"/>
    <n v="0"/>
    <n v="0"/>
    <m/>
    <n v="0"/>
    <m/>
    <n v="117"/>
    <s v="2026-02-05T08:11:44.6800000Z"/>
    <s v="2026-02-05T17:11:43.9570000Z"/>
    <n v="7"/>
    <m/>
    <m/>
    <m/>
    <m/>
  </r>
  <r>
    <s v="T2-25_MDSDF404"/>
    <x v="10"/>
    <x v="1"/>
    <s v="Trimester 2"/>
    <x v="801"/>
    <s v="2025em1200109@bitspilani-digital.edu.in"/>
    <s v="2025EM1200109"/>
    <x v="1"/>
    <s v="BALAMURUGAN B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8:23:56.1130000Z"/>
    <s v="2026-02-08T18:23:47.8000000Z"/>
    <n v="7"/>
    <m/>
    <m/>
    <m/>
    <m/>
  </r>
  <r>
    <s v="T2-25_MDSDF403"/>
    <x v="12"/>
    <x v="1"/>
    <s v="Trimester 2"/>
    <x v="801"/>
    <s v="2025em1200109@bitspilani-digital.edu.in"/>
    <s v="2025EM1200109"/>
    <x v="1"/>
    <s v="BALAMURUGAN B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23:47.8000000Z"/>
    <n v="7"/>
    <m/>
    <m/>
    <m/>
    <m/>
  </r>
  <r>
    <s v="T2-25_MDSDF402"/>
    <x v="11"/>
    <x v="1"/>
    <s v="Trimester 2"/>
    <x v="801"/>
    <s v="2025em1200109@bitspilani-digital.edu.in"/>
    <s v="2025EM1200109"/>
    <x v="1"/>
    <s v="BALAMURUGAN B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4"/>
    <s v="2026-02-08T10:58:58.5530000Z"/>
    <s v="2026-02-08T18:23:47.8000000Z"/>
    <n v="7"/>
    <m/>
    <m/>
    <s v="2026-02-08T11:55:16.8170000Z"/>
    <s v="2026-02-08T11:55:16.8000000Z"/>
  </r>
  <r>
    <s v="T2-25_MDSDF401"/>
    <x v="9"/>
    <x v="1"/>
    <s v="Trimester 2"/>
    <x v="801"/>
    <s v="2025em1200109@bitspilani-digital.edu.in"/>
    <s v="2025EM1200109"/>
    <x v="1"/>
    <s v="BALAMURUGAN B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0:53:47.6700000Z"/>
    <s v="2026-02-08T18:23:47.8000000Z"/>
    <n v="7"/>
    <m/>
    <m/>
    <m/>
    <m/>
  </r>
  <r>
    <s v="T2-25_MDSDF401"/>
    <x v="9"/>
    <x v="1"/>
    <s v="Trimester 2"/>
    <x v="802"/>
    <s v="2025em1200110@bitspilani-digital.edu.in"/>
    <s v="2025EM1200110"/>
    <x v="1"/>
    <s v="SNEHA M"/>
    <b v="1"/>
    <n v="21"/>
    <n v="68"/>
    <n v="0.30882352941176472"/>
    <s v="Active"/>
    <x v="1"/>
    <n v="0"/>
    <n v="4"/>
    <n v="0"/>
    <s v="no 0% progess"/>
    <n v="0"/>
    <n v="0"/>
    <n v="0"/>
    <n v="0"/>
    <n v="0"/>
    <n v="0"/>
    <m/>
    <n v="0"/>
    <m/>
    <n v="4210"/>
    <s v="2026-02-09T06:34:11.3000000Z"/>
    <s v="2026-02-09T06:30:53.4800000Z"/>
    <n v="8"/>
    <m/>
    <m/>
    <m/>
    <m/>
  </r>
  <r>
    <s v="T2-25_MDSDF402"/>
    <x v="11"/>
    <x v="1"/>
    <s v="Trimester 2"/>
    <x v="802"/>
    <s v="2025em1200110@bitspilani-digital.edu.in"/>
    <s v="2025EM1200110"/>
    <x v="1"/>
    <s v="SNEHA M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44"/>
    <s v="2026-02-05T10:42:09.9300000Z"/>
    <s v="2026-02-09T06:30:53.4800000Z"/>
    <n v="8"/>
    <m/>
    <m/>
    <m/>
    <m/>
  </r>
  <r>
    <s v="T2-25_MDSDF403"/>
    <x v="12"/>
    <x v="1"/>
    <s v="Trimester 2"/>
    <x v="802"/>
    <s v="2025em1200110@bitspilani-digital.edu.in"/>
    <s v="2025EM1200110"/>
    <x v="1"/>
    <s v="SNEHA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0:40:28.0970000Z"/>
    <s v="2026-02-09T06:30:53.4800000Z"/>
    <n v="8"/>
    <m/>
    <m/>
    <m/>
    <m/>
  </r>
  <r>
    <s v="T2-25_MDSDF404"/>
    <x v="10"/>
    <x v="1"/>
    <s v="Trimester 2"/>
    <x v="802"/>
    <s v="2025em1200110@bitspilani-digital.edu.in"/>
    <s v="2025EM1200110"/>
    <x v="1"/>
    <s v="SNEHA M"/>
    <b v="1"/>
    <n v="29"/>
    <n v="85"/>
    <n v="0.3411764705882353"/>
    <s v="Active"/>
    <x v="1"/>
    <n v="0"/>
    <n v="4"/>
    <n v="0"/>
    <s v="no 0% progess"/>
    <n v="0"/>
    <n v="0"/>
    <n v="0"/>
    <n v="0"/>
    <n v="0"/>
    <n v="0"/>
    <m/>
    <n v="0"/>
    <m/>
    <n v="10457"/>
    <s v="2026-02-09T06:31:28.9700000Z"/>
    <s v="2026-02-09T06:30:53.4800000Z"/>
    <n v="8"/>
    <m/>
    <m/>
    <m/>
    <m/>
  </r>
  <r>
    <s v="T2-25_MDSDF404"/>
    <x v="10"/>
    <x v="1"/>
    <s v="Trimester 2"/>
    <x v="803"/>
    <s v="2025em1200111@bitspilani-digital.edu.in"/>
    <s v="2025EM1200111"/>
    <x v="1"/>
    <s v="ANISH ACHINTYA BHAVARAJU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0"/>
    <s v="2026-02-06T08:33:10.3970000Z"/>
    <s v="2026-02-08T09:34:00.0230000Z"/>
    <n v="9"/>
    <m/>
    <m/>
    <m/>
    <m/>
  </r>
  <r>
    <s v="T2-25_MDSDF403"/>
    <x v="12"/>
    <x v="1"/>
    <s v="Trimester 2"/>
    <x v="803"/>
    <s v="2025em1200111@bitspilani-digital.edu.in"/>
    <s v="2025EM1200111"/>
    <x v="1"/>
    <s v="ANISH ACHINTYA BHAVARAJU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9:34:00.0230000Z"/>
    <n v="9"/>
    <m/>
    <m/>
    <m/>
    <m/>
  </r>
  <r>
    <s v="T2-25_MDSDF402"/>
    <x v="11"/>
    <x v="1"/>
    <s v="Trimester 2"/>
    <x v="803"/>
    <s v="2025em1200111@bitspilani-digital.edu.in"/>
    <s v="2025EM1200111"/>
    <x v="1"/>
    <s v="ANISH ACHINTYA BHAVARAJU"/>
    <b v="1"/>
    <n v="7"/>
    <n v="36"/>
    <n v="0.19444444444444445"/>
    <s v="Active"/>
    <x v="1"/>
    <n v="0"/>
    <n v="4"/>
    <n v="0"/>
    <s v="no 0% progess"/>
    <n v="0"/>
    <n v="0"/>
    <n v="0"/>
    <n v="0"/>
    <n v="0"/>
    <n v="0"/>
    <m/>
    <n v="0"/>
    <m/>
    <n v="1075"/>
    <s v="2026-02-08T09:36:34.7100000Z"/>
    <s v="2026-02-08T09:34:00.0230000Z"/>
    <n v="9"/>
    <m/>
    <m/>
    <s v="2026-02-04T10:41:16.0400000Z"/>
    <s v="2026-02-04T10:41:16.0400000Z"/>
  </r>
  <r>
    <s v="T2-25_MDSDF401"/>
    <x v="9"/>
    <x v="1"/>
    <s v="Trimester 2"/>
    <x v="803"/>
    <s v="2025em1200111@bitspilani-digital.edu.in"/>
    <s v="2025EM1200111"/>
    <x v="1"/>
    <s v="ANISH ACHINTYA BHAVARAJU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10:23:41.9730000Z"/>
    <s v="2026-02-08T09:34:00.0230000Z"/>
    <n v="9"/>
    <m/>
    <m/>
    <m/>
    <m/>
  </r>
  <r>
    <s v="T2-25_MDSDF401"/>
    <x v="9"/>
    <x v="1"/>
    <s v="Trimester 2"/>
    <x v="804"/>
    <s v="2025em1200112@bitspilani-digital.edu.in"/>
    <s v="2025EM1200112"/>
    <x v="1"/>
    <s v="VOODARA MEGHA TARINI"/>
    <b v="1"/>
    <n v="45"/>
    <n v="68"/>
    <n v="0.66176470588235292"/>
    <s v="Active"/>
    <x v="1"/>
    <n v="0"/>
    <n v="4"/>
    <n v="0"/>
    <s v="no 0% progess"/>
    <n v="0"/>
    <n v="7"/>
    <n v="9"/>
    <n v="0"/>
    <n v="0"/>
    <n v="0"/>
    <m/>
    <n v="0"/>
    <m/>
    <n v="79408"/>
    <s v="2026-02-07T10:06:07.6700000Z"/>
    <s v="2026-02-08T10:45:32.3630000Z"/>
    <n v="13"/>
    <m/>
    <s v="2026-02-05T13:46:07.9100000Z"/>
    <m/>
    <m/>
  </r>
  <r>
    <s v="T2-25_MDSDF402"/>
    <x v="11"/>
    <x v="1"/>
    <s v="Trimester 2"/>
    <x v="804"/>
    <s v="2025em1200112@bitspilani-digital.edu.in"/>
    <s v="2025EM1200112"/>
    <x v="1"/>
    <s v="VOODARA MEGHA TARINI"/>
    <b v="1"/>
    <n v="21"/>
    <n v="36"/>
    <n v="0.58333333333333337"/>
    <s v="Active"/>
    <x v="1"/>
    <n v="0"/>
    <n v="4"/>
    <n v="0"/>
    <s v="no 0% progess"/>
    <n v="0"/>
    <n v="0"/>
    <n v="0"/>
    <n v="0"/>
    <n v="0"/>
    <n v="0"/>
    <m/>
    <n v="0"/>
    <m/>
    <n v="732"/>
    <s v="2026-02-07T10:12:16.7900000Z"/>
    <s v="2026-02-08T10:45:32.3630000Z"/>
    <n v="13"/>
    <m/>
    <m/>
    <s v="2026-02-01T11:00:13.9170000Z"/>
    <s v="2026-02-01T11:00:13.9200000Z"/>
  </r>
  <r>
    <s v="T2-25_MDSDF403"/>
    <x v="12"/>
    <x v="1"/>
    <s v="Trimester 2"/>
    <x v="804"/>
    <s v="2025em1200112@bitspilani-digital.edu.in"/>
    <s v="2025EM1200112"/>
    <x v="1"/>
    <s v="VOODARA MEGHA TARINI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23"/>
    <s v="2026-01-19T14:58:28.6130000Z"/>
    <s v="2026-02-08T10:45:32.3630000Z"/>
    <n v="13"/>
    <m/>
    <m/>
    <s v="2026-01-19T14:50:01.6600000Z"/>
    <s v="2026-01-19T14:58:33.1300000Z"/>
  </r>
  <r>
    <s v="T2-25_MDSDF404"/>
    <x v="10"/>
    <x v="1"/>
    <s v="Trimester 2"/>
    <x v="804"/>
    <s v="2025em1200112@bitspilani-digital.edu.in"/>
    <s v="2025EM1200112"/>
    <x v="1"/>
    <s v="VOODARA MEGHA TARINI"/>
    <b v="1"/>
    <n v="46"/>
    <n v="85"/>
    <n v="0.54117647058823526"/>
    <s v="Active"/>
    <x v="1"/>
    <n v="0"/>
    <n v="4"/>
    <n v="0"/>
    <s v="no 0% progess"/>
    <n v="0"/>
    <n v="2"/>
    <n v="4"/>
    <n v="0"/>
    <n v="0"/>
    <n v="0"/>
    <m/>
    <n v="0"/>
    <m/>
    <n v="42855"/>
    <s v="2026-02-08T11:13:42.4500000Z"/>
    <s v="2026-02-08T10:45:32.3630000Z"/>
    <n v="13"/>
    <m/>
    <s v="2026-02-08T11:13:35.6800000Z"/>
    <m/>
    <m/>
  </r>
  <r>
    <s v="T2-25_MDSDF404"/>
    <x v="10"/>
    <x v="1"/>
    <s v="Trimester 2"/>
    <x v="805"/>
    <s v="2025em1200113@bitspilani-digital.edu.in"/>
    <s v="2025EM1200113"/>
    <x v="1"/>
    <s v="PRASHANT SHARMA"/>
    <b v="1"/>
    <n v="23"/>
    <n v="85"/>
    <n v="0.27058823529411763"/>
    <s v="Active"/>
    <x v="1"/>
    <n v="0"/>
    <n v="4"/>
    <n v="0"/>
    <s v="no 0% progess"/>
    <n v="0"/>
    <n v="1"/>
    <n v="1"/>
    <n v="0"/>
    <n v="0"/>
    <n v="0"/>
    <m/>
    <n v="0"/>
    <m/>
    <n v="29882"/>
    <s v="2026-02-08T22:01:56.4170000Z"/>
    <s v="2026-02-08T12:05:31.5330000Z"/>
    <n v="21"/>
    <m/>
    <s v="2026-02-06T06:52:24.0670000Z"/>
    <m/>
    <m/>
  </r>
  <r>
    <s v="T2-25_MDSDF403"/>
    <x v="12"/>
    <x v="1"/>
    <s v="Trimester 2"/>
    <x v="805"/>
    <s v="2025em1200113@bitspilani-digital.edu.in"/>
    <s v="2025EM1200113"/>
    <x v="1"/>
    <s v="PRASHANT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19:11:48.0630000Z"/>
    <s v="2026-02-08T12:05:31.5330000Z"/>
    <n v="21"/>
    <m/>
    <m/>
    <m/>
    <m/>
  </r>
  <r>
    <s v="T2-25_MDSDF402"/>
    <x v="11"/>
    <x v="1"/>
    <s v="Trimester 2"/>
    <x v="805"/>
    <s v="2025em1200113@bitspilani-digital.edu.in"/>
    <s v="2025EM1200113"/>
    <x v="1"/>
    <s v="PRASHANT SHARMA"/>
    <b v="1"/>
    <n v="36"/>
    <n v="36"/>
    <n v="1"/>
    <s v="Active"/>
    <x v="1"/>
    <n v="0"/>
    <n v="4"/>
    <n v="0"/>
    <s v="no 0% progess"/>
    <n v="0"/>
    <n v="5"/>
    <n v="5"/>
    <n v="1"/>
    <n v="0"/>
    <n v="0"/>
    <s v="2026-01-31T14:37:29.8870000Z"/>
    <n v="0"/>
    <m/>
    <n v="23819"/>
    <s v="2026-02-08T21:53:06.9000000Z"/>
    <s v="2026-02-08T12:05:31.5330000Z"/>
    <n v="21"/>
    <m/>
    <s v="2026-02-08T14:03:02.2770000Z"/>
    <s v="2026-02-08T05:26:23.2330000Z"/>
    <s v="2026-02-08T13:50:23.1170000Z"/>
  </r>
  <r>
    <s v="T2-25_MDSDF401"/>
    <x v="9"/>
    <x v="1"/>
    <s v="Trimester 2"/>
    <x v="805"/>
    <s v="2025em1200113@bitspilani-digital.edu.in"/>
    <s v="2025EM1200113"/>
    <x v="1"/>
    <s v="PRASHANT SHARMA"/>
    <b v="1"/>
    <n v="59"/>
    <n v="68"/>
    <n v="0.86764705882352944"/>
    <s v="Active"/>
    <x v="1"/>
    <n v="0"/>
    <n v="4"/>
    <n v="0"/>
    <s v="no 0% progess"/>
    <n v="0"/>
    <n v="12"/>
    <n v="13"/>
    <n v="0"/>
    <n v="0"/>
    <n v="14"/>
    <m/>
    <n v="0"/>
    <m/>
    <n v="97570"/>
    <s v="2026-02-08T22:18:54.2600000Z"/>
    <s v="2026-02-08T12:05:31.5330000Z"/>
    <n v="21"/>
    <m/>
    <s v="2026-02-08T21:51:59.0630000Z"/>
    <m/>
    <m/>
  </r>
  <r>
    <s v="T2-25_MDSDF401"/>
    <x v="9"/>
    <x v="1"/>
    <s v="Trimester 2"/>
    <x v="806"/>
    <s v="2025em1200114@bitspilani-digital.edu.in"/>
    <s v="2025EM1200114"/>
    <x v="1"/>
    <s v="SHAIKH MUSFIRA MOHD ARSHAD QAMAR JAHAN"/>
    <b v="1"/>
    <n v="4"/>
    <n v="68"/>
    <n v="5.8823529411764705E-2"/>
    <s v="Active"/>
    <x v="0"/>
    <n v="0"/>
    <n v="4"/>
    <n v="0"/>
    <s v="no 0% progess"/>
    <n v="0"/>
    <n v="1"/>
    <n v="1"/>
    <n v="0"/>
    <n v="0"/>
    <n v="0"/>
    <m/>
    <n v="0"/>
    <m/>
    <n v="945"/>
    <s v="2026-02-08T16:41:21.9730000Z"/>
    <s v="2026-02-08T16:35:16.2570000Z"/>
    <n v="13"/>
    <m/>
    <s v="2026-02-08T16:39:00.5330000Z"/>
    <m/>
    <m/>
  </r>
  <r>
    <s v="T2-25_MDSDF402"/>
    <x v="11"/>
    <x v="1"/>
    <s v="Trimester 2"/>
    <x v="806"/>
    <s v="2025em1200114@bitspilani-digital.edu.in"/>
    <s v="2025EM1200114"/>
    <x v="1"/>
    <s v="SHAIKH MUSFIRA MOHD ARSHAD QAMAR JAHAN"/>
    <b v="1"/>
    <n v="7"/>
    <n v="36"/>
    <n v="0.19444444444444445"/>
    <s v="Active"/>
    <x v="1"/>
    <n v="0"/>
    <n v="4"/>
    <n v="0"/>
    <s v="no 0% progess"/>
    <n v="0"/>
    <n v="1"/>
    <n v="1"/>
    <n v="0"/>
    <n v="0"/>
    <n v="0"/>
    <m/>
    <n v="0"/>
    <m/>
    <n v="880"/>
    <s v="2026-02-08T16:52:10.1400000Z"/>
    <s v="2026-02-08T16:35:16.2570000Z"/>
    <n v="13"/>
    <m/>
    <s v="2026-02-08T16:50:34.3530000Z"/>
    <s v="2026-01-26T12:39:31.0300000Z"/>
    <s v="2026-01-26T12:41:52.2070000Z"/>
  </r>
  <r>
    <s v="T2-25_MDSDF403"/>
    <x v="12"/>
    <x v="1"/>
    <s v="Trimester 2"/>
    <x v="806"/>
    <s v="2025em1200114@bitspilani-digital.edu.in"/>
    <s v="2025EM1200114"/>
    <x v="1"/>
    <s v="SHAIKH MUSFIRA MOHD ARSHAD QAMAR JAHAN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376"/>
    <s v="2026-02-08T16:51:00.1570000Z"/>
    <s v="2026-02-08T16:35:16.2570000Z"/>
    <n v="13"/>
    <m/>
    <m/>
    <s v="2026-01-20T09:17:33.6770000Z"/>
    <s v="2026-01-20T09:17:33.6870000Z"/>
  </r>
  <r>
    <s v="T2-25_MDSDF404"/>
    <x v="10"/>
    <x v="1"/>
    <s v="Trimester 2"/>
    <x v="806"/>
    <s v="2025em1200114@bitspilani-digital.edu.in"/>
    <s v="2025EM1200114"/>
    <x v="1"/>
    <s v="SHAIKH MUSFIRA MOHD ARSHAD QAMAR JAHAN"/>
    <b v="1"/>
    <n v="15"/>
    <n v="85"/>
    <n v="0.17647058823529413"/>
    <s v="Active"/>
    <x v="1"/>
    <n v="0"/>
    <n v="4"/>
    <n v="0"/>
    <s v="no 0% progess"/>
    <n v="0"/>
    <n v="2"/>
    <n v="3"/>
    <n v="0"/>
    <n v="0"/>
    <n v="0"/>
    <m/>
    <n v="0"/>
    <m/>
    <n v="7881"/>
    <s v="2026-02-08T17:14:56.1330000Z"/>
    <s v="2026-02-08T16:35:16.2570000Z"/>
    <n v="13"/>
    <m/>
    <s v="2026-02-08T17:14:39.3000000Z"/>
    <m/>
    <m/>
  </r>
  <r>
    <s v="T2-25_MDSDF404"/>
    <x v="10"/>
    <x v="1"/>
    <s v="Trimester 2"/>
    <x v="807"/>
    <s v="2025em1200115@bitspilani-digital.edu.in"/>
    <s v="2025EM1200115"/>
    <x v="1"/>
    <s v="GAJENDRA KUMAR SEERVI"/>
    <b v="1"/>
    <n v="71"/>
    <n v="85"/>
    <n v="0.83529411764705885"/>
    <s v="Active"/>
    <x v="1"/>
    <n v="0"/>
    <n v="4"/>
    <n v="0"/>
    <s v="no 0% progess"/>
    <n v="0"/>
    <n v="11"/>
    <n v="16"/>
    <n v="1"/>
    <n v="2"/>
    <n v="19"/>
    <s v="2026-01-26T18:08:51.2430000Z"/>
    <n v="0"/>
    <m/>
    <n v="60072"/>
    <s v="2026-02-08T22:47:25.4400000Z"/>
    <s v="2026-02-08T21:05:18.2100000Z"/>
    <n v="26"/>
    <m/>
    <s v="2026-02-08T21:31:06.0700000Z"/>
    <m/>
    <m/>
  </r>
  <r>
    <s v="T2-25_MDSDF403"/>
    <x v="12"/>
    <x v="1"/>
    <s v="Trimester 2"/>
    <x v="807"/>
    <s v="2025em1200115@bitspilani-digital.edu.in"/>
    <s v="2025EM1200115"/>
    <x v="1"/>
    <s v="GAJENDRA KUMAR SEERVI"/>
    <b v="1"/>
    <n v="41"/>
    <n v="42"/>
    <n v="0.97619047619047616"/>
    <s v="Active"/>
    <x v="1"/>
    <n v="0"/>
    <n v="4"/>
    <n v="0"/>
    <s v="no 0% progess"/>
    <n v="0"/>
    <n v="3"/>
    <n v="5"/>
    <n v="0"/>
    <n v="0"/>
    <n v="0"/>
    <m/>
    <n v="0"/>
    <m/>
    <n v="21424"/>
    <s v="2026-02-08T22:48:56.5100000Z"/>
    <s v="2026-02-08T21:05:18.2100000Z"/>
    <n v="26"/>
    <m/>
    <s v="2026-02-05T23:25:39.8900000Z"/>
    <s v="2026-02-05T23:00:41.7100000Z"/>
    <s v="2026-02-05T23:17:02.7800000Z"/>
  </r>
  <r>
    <s v="T2-25_MDSDF402"/>
    <x v="11"/>
    <x v="1"/>
    <s v="Trimester 2"/>
    <x v="807"/>
    <s v="2025em1200115@bitspilani-digital.edu.in"/>
    <s v="2025EM1200115"/>
    <x v="1"/>
    <s v="GAJENDRA KUMAR SEERVI"/>
    <b v="1"/>
    <n v="38"/>
    <n v="36"/>
    <n v="1.0555555555555556"/>
    <s v="Active"/>
    <x v="1"/>
    <n v="0"/>
    <n v="4"/>
    <n v="0"/>
    <s v="no 0% progess"/>
    <n v="0"/>
    <n v="5"/>
    <n v="5"/>
    <n v="2"/>
    <n v="0"/>
    <n v="5"/>
    <s v="2026-02-02T01:12:24.3300000Z"/>
    <n v="0"/>
    <m/>
    <n v="34026"/>
    <s v="2026-02-08T22:49:05.3000000Z"/>
    <s v="2026-02-08T21:05:18.2100000Z"/>
    <n v="26"/>
    <m/>
    <s v="2026-02-08T21:54:46.0130000Z"/>
    <s v="2026-02-02T00:27:45.8230000Z"/>
    <s v="2026-02-02T00:27:45.8270000Z"/>
  </r>
  <r>
    <s v="T2-25_MDSDF401"/>
    <x v="9"/>
    <x v="1"/>
    <s v="Trimester 2"/>
    <x v="807"/>
    <s v="2025em1200115@bitspilani-digital.edu.in"/>
    <s v="2025EM1200115"/>
    <x v="1"/>
    <s v="GAJENDRA KUMAR SEERVI"/>
    <b v="1"/>
    <n v="63"/>
    <n v="68"/>
    <n v="0.92647058823529416"/>
    <s v="Active"/>
    <x v="1"/>
    <n v="0"/>
    <n v="4"/>
    <n v="0"/>
    <s v="no 0% progess"/>
    <n v="0"/>
    <n v="13"/>
    <n v="16"/>
    <n v="0"/>
    <n v="0"/>
    <n v="8"/>
    <m/>
    <n v="0"/>
    <m/>
    <n v="85987"/>
    <s v="2026-02-08T22:47:59.9430000Z"/>
    <s v="2026-02-08T21:05:18.2100000Z"/>
    <n v="26"/>
    <m/>
    <s v="2026-02-08T22:46:50.6730000Z"/>
    <m/>
    <m/>
  </r>
  <r>
    <s v="T2-25_MDSDF401"/>
    <x v="9"/>
    <x v="1"/>
    <s v="Trimester 2"/>
    <x v="808"/>
    <s v="2025em1200116@bitspilani-digital.edu.in"/>
    <s v="2025EM1200116"/>
    <x v="1"/>
    <s v="SHAIK SHAZID"/>
    <b v="1"/>
    <n v="16"/>
    <n v="68"/>
    <n v="0.23529411764705882"/>
    <s v="Active"/>
    <x v="1"/>
    <n v="0"/>
    <n v="4"/>
    <n v="0"/>
    <s v="no 0% progess"/>
    <n v="0"/>
    <n v="3"/>
    <n v="3"/>
    <n v="0"/>
    <n v="0"/>
    <n v="0"/>
    <m/>
    <n v="0"/>
    <m/>
    <n v="18863"/>
    <s v="2026-02-08T14:05:41.1100000Z"/>
    <s v="2026-02-08T18:40:39.7670000Z"/>
    <n v="22"/>
    <m/>
    <s v="2026-02-08T14:05:36.3330000Z"/>
    <m/>
    <m/>
  </r>
  <r>
    <s v="T2-25_MDSDF402"/>
    <x v="11"/>
    <x v="1"/>
    <s v="Trimester 2"/>
    <x v="808"/>
    <s v="2025em1200116@bitspilani-digital.edu.in"/>
    <s v="2025EM1200116"/>
    <x v="1"/>
    <s v="SHAIK SHAZID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8T14:07:27.1070000Z"/>
    <s v="2026-02-08T18:40:39.7670000Z"/>
    <n v="22"/>
    <m/>
    <s v="2026-02-08T14:07:14.5670000Z"/>
    <m/>
    <m/>
  </r>
  <r>
    <s v="T2-25_MDSDF403"/>
    <x v="12"/>
    <x v="1"/>
    <s v="Trimester 2"/>
    <x v="808"/>
    <s v="2025em1200116@bitspilani-digital.edu.in"/>
    <s v="2025EM1200116"/>
    <x v="1"/>
    <s v="SHAIK SHAZID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8:50:03.2830000Z"/>
    <s v="2026-02-08T18:40:39.7670000Z"/>
    <n v="22"/>
    <m/>
    <m/>
    <m/>
    <m/>
  </r>
  <r>
    <s v="T2-25_MDSDF404"/>
    <x v="10"/>
    <x v="1"/>
    <s v="Trimester 2"/>
    <x v="808"/>
    <s v="2025em1200116@bitspilani-digital.edu.in"/>
    <s v="2025EM1200116"/>
    <x v="1"/>
    <s v="SHAIK SHAZID"/>
    <b v="1"/>
    <n v="8"/>
    <n v="85"/>
    <n v="9.4117647058823528E-2"/>
    <s v="Active"/>
    <x v="0"/>
    <n v="0"/>
    <n v="4"/>
    <n v="0"/>
    <s v="no 0% progess"/>
    <n v="0"/>
    <n v="1"/>
    <n v="1"/>
    <n v="0"/>
    <n v="0"/>
    <n v="3"/>
    <m/>
    <n v="0"/>
    <m/>
    <n v="2154"/>
    <s v="2026-02-08T18:40:43.7700000Z"/>
    <s v="2026-02-08T18:40:39.7670000Z"/>
    <n v="22"/>
    <m/>
    <s v="2026-02-08T14:09:22.1800000Z"/>
    <m/>
    <m/>
  </r>
  <r>
    <s v="T2-25_MDSDF404"/>
    <x v="10"/>
    <x v="1"/>
    <s v="Trimester 2"/>
    <x v="809"/>
    <s v="2025em1200117@bitspilani-digital.edu.in"/>
    <s v="2025EM1200117"/>
    <x v="1"/>
    <s v="MS HARITA SHARM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809"/>
    <s v="2025em1200117@bitspilani-digital.edu.in"/>
    <s v="2025EM1200117"/>
    <x v="1"/>
    <s v="MS HARITA SHARM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809"/>
    <s v="2025em1200117@bitspilani-digital.edu.in"/>
    <s v="2025EM1200117"/>
    <x v="1"/>
    <s v="MS HARITA SHARM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809"/>
    <s v="2025em1200117@bitspilani-digital.edu.in"/>
    <s v="2025EM1200117"/>
    <x v="1"/>
    <s v="MS HARITA SHARM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810"/>
    <s v="2025em1200118@bitspilani-digital.edu.in"/>
    <s v="2025EM1200118"/>
    <x v="1"/>
    <s v="SHARVAANI SINGH"/>
    <b v="1"/>
    <n v="40"/>
    <n v="68"/>
    <n v="0.58823529411764708"/>
    <s v="Active"/>
    <x v="1"/>
    <n v="0"/>
    <n v="4"/>
    <n v="0"/>
    <s v="no 0% progess"/>
    <n v="0"/>
    <n v="7"/>
    <n v="16"/>
    <n v="0"/>
    <n v="0"/>
    <n v="0"/>
    <m/>
    <n v="0"/>
    <m/>
    <n v="20553"/>
    <s v="2026-02-06T15:23:37.4000000Z"/>
    <s v="2026-02-06T13:29:10.7830000Z"/>
    <n v="13"/>
    <m/>
    <s v="2026-02-01T14:59:57.1370000Z"/>
    <m/>
    <m/>
  </r>
  <r>
    <s v="T2-25_MDSDF402"/>
    <x v="11"/>
    <x v="1"/>
    <s v="Trimester 2"/>
    <x v="810"/>
    <s v="2025em1200118@bitspilani-digital.edu.in"/>
    <s v="2025EM1200118"/>
    <x v="1"/>
    <s v="SHARVAANI SINGH"/>
    <b v="1"/>
    <n v="22"/>
    <n v="36"/>
    <n v="0.61111111111111116"/>
    <s v="Active"/>
    <x v="1"/>
    <n v="0"/>
    <n v="4"/>
    <n v="0"/>
    <s v="no 0% progess"/>
    <n v="0"/>
    <n v="2"/>
    <n v="3"/>
    <n v="1"/>
    <n v="0"/>
    <n v="5"/>
    <s v="2026-01-27T17:14:16.9170000Z"/>
    <n v="0"/>
    <m/>
    <n v="17808"/>
    <s v="2026-02-06T13:30:25.1370000Z"/>
    <s v="2026-02-06T13:29:10.7830000Z"/>
    <n v="13"/>
    <m/>
    <s v="2026-01-24T10:42:59.6070000Z"/>
    <s v="2026-01-28T11:53:09.8970000Z"/>
    <s v="2026-01-30T11:54:38.5000000Z"/>
  </r>
  <r>
    <s v="T2-25_MDSDF403"/>
    <x v="12"/>
    <x v="1"/>
    <s v="Trimester 2"/>
    <x v="810"/>
    <s v="2025em1200118@bitspilani-digital.edu.in"/>
    <s v="2025EM1200118"/>
    <x v="1"/>
    <s v="SHARVAANI SINGH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828"/>
    <s v="2026-02-06T13:34:10.4470000Z"/>
    <s v="2026-02-06T13:29:10.7830000Z"/>
    <n v="13"/>
    <m/>
    <m/>
    <s v="2026-01-24T11:04:00.0630000Z"/>
    <s v="2026-01-24T11:04:00.0630000Z"/>
  </r>
  <r>
    <s v="T2-25_MDSDF404"/>
    <x v="10"/>
    <x v="1"/>
    <s v="Trimester 2"/>
    <x v="810"/>
    <s v="2025em1200118@bitspilani-digital.edu.in"/>
    <s v="2025EM1200118"/>
    <x v="1"/>
    <s v="SHARVAANI SINGH"/>
    <b v="1"/>
    <n v="32"/>
    <n v="85"/>
    <n v="0.37647058823529411"/>
    <s v="Active"/>
    <x v="1"/>
    <n v="0"/>
    <n v="4"/>
    <n v="0"/>
    <s v="no 0% progess"/>
    <n v="0"/>
    <n v="5"/>
    <n v="11"/>
    <n v="0"/>
    <n v="0"/>
    <n v="0"/>
    <m/>
    <n v="0"/>
    <m/>
    <n v="23235"/>
    <s v="2026-02-06T13:31:47.1670000Z"/>
    <s v="2026-02-06T13:29:10.7830000Z"/>
    <n v="13"/>
    <m/>
    <s v="2026-02-05T07:18:38.0300000Z"/>
    <m/>
    <m/>
  </r>
  <r>
    <s v="T2-25_MDSDF404"/>
    <x v="10"/>
    <x v="1"/>
    <s v="Trimester 2"/>
    <x v="811"/>
    <s v="2025em1200119@bitspilani-digital.edu.in"/>
    <s v="2025EM1200119"/>
    <x v="1"/>
    <s v="PAKALAPATI VAISHNAVI SAI"/>
    <b v="1"/>
    <n v="6"/>
    <n v="85"/>
    <n v="7.0588235294117646E-2"/>
    <s v="Active"/>
    <x v="0"/>
    <n v="0"/>
    <n v="4"/>
    <n v="0"/>
    <s v="no 0% progess"/>
    <n v="0"/>
    <n v="1"/>
    <n v="1"/>
    <n v="0"/>
    <n v="0"/>
    <n v="0"/>
    <m/>
    <n v="0"/>
    <m/>
    <n v="214"/>
    <s v="2026-02-08T15:06:09.4830000Z"/>
    <s v="2026-02-08T15:06:42.9630000Z"/>
    <n v="34"/>
    <m/>
    <s v="2026-02-08T15:06:08.4570000Z"/>
    <m/>
    <m/>
  </r>
  <r>
    <s v="T2-25_MDSDF403"/>
    <x v="12"/>
    <x v="1"/>
    <s v="Trimester 2"/>
    <x v="811"/>
    <s v="2025em1200119@bitspilani-digital.edu.in"/>
    <s v="2025EM1200119"/>
    <x v="1"/>
    <s v="PAKALAPATI VAISHNAVI SA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5:06:42.9630000Z"/>
    <n v="34"/>
    <m/>
    <m/>
    <m/>
    <m/>
  </r>
  <r>
    <s v="T2-25_MDSDF402"/>
    <x v="11"/>
    <x v="1"/>
    <s v="Trimester 2"/>
    <x v="811"/>
    <s v="2025em1200119@bitspilani-digital.edu.in"/>
    <s v="2025EM1200119"/>
    <x v="1"/>
    <s v="PAKALAPATI VAISHNAVI SAI"/>
    <b v="1"/>
    <n v="18"/>
    <n v="36"/>
    <n v="0.5"/>
    <s v="Active"/>
    <x v="1"/>
    <n v="0"/>
    <n v="4"/>
    <n v="0"/>
    <s v="no 0% progess"/>
    <n v="0"/>
    <n v="1"/>
    <n v="1"/>
    <n v="0"/>
    <n v="0"/>
    <n v="0"/>
    <m/>
    <n v="0"/>
    <m/>
    <n v="3857"/>
    <s v="2026-02-08T15:15:17.8700000Z"/>
    <s v="2026-02-08T15:06:42.9630000Z"/>
    <n v="34"/>
    <m/>
    <s v="2026-02-08T15:15:08.7330000Z"/>
    <s v="2026-01-29T12:12:21.8470000Z"/>
    <s v="2026-01-29T12:12:21.8500000Z"/>
  </r>
  <r>
    <s v="T2-25_MDSDF401"/>
    <x v="9"/>
    <x v="1"/>
    <s v="Trimester 2"/>
    <x v="811"/>
    <s v="2025em1200119@bitspilani-digital.edu.in"/>
    <s v="2025EM1200119"/>
    <x v="1"/>
    <s v="PAKALAPATI VAISHNAVI SAI"/>
    <b v="1"/>
    <n v="6"/>
    <n v="68"/>
    <n v="8.8235294117647065E-2"/>
    <s v="Active"/>
    <x v="0"/>
    <n v="0"/>
    <n v="4"/>
    <n v="0"/>
    <s v="no 0% progess"/>
    <n v="0"/>
    <n v="1"/>
    <n v="1"/>
    <n v="0"/>
    <n v="0"/>
    <n v="0"/>
    <m/>
    <n v="0"/>
    <m/>
    <n v="287"/>
    <s v="2026-02-08T16:20:37.4100000Z"/>
    <s v="2026-02-08T15:06:42.9630000Z"/>
    <n v="34"/>
    <m/>
    <s v="2026-02-08T14:58:10.4470000Z"/>
    <m/>
    <m/>
  </r>
  <r>
    <s v="T2-25_MDSDF401"/>
    <x v="9"/>
    <x v="1"/>
    <s v="Trimester 2"/>
    <x v="812"/>
    <s v="2025em1200120@bitspilani-digital.edu.in"/>
    <s v="2025EM1200120"/>
    <x v="1"/>
    <s v="SHANMUGA VELAN V"/>
    <b v="1"/>
    <n v="14"/>
    <n v="68"/>
    <n v="0.20588235294117646"/>
    <s v="Active"/>
    <x v="1"/>
    <n v="0"/>
    <n v="4"/>
    <n v="0"/>
    <s v="no 0% progess"/>
    <n v="0"/>
    <n v="0"/>
    <n v="0"/>
    <n v="0"/>
    <n v="2"/>
    <n v="15"/>
    <s v="2026-02-09T06:29:50.3200000Z"/>
    <n v="0"/>
    <m/>
    <n v="10114"/>
    <s v="2026-02-09T06:42:40.4730000Z"/>
    <s v="2026-02-09T06:21:50.8000000Z"/>
    <n v="19"/>
    <m/>
    <m/>
    <m/>
    <m/>
  </r>
  <r>
    <s v="T2-25_MDSDF402"/>
    <x v="11"/>
    <x v="1"/>
    <s v="Trimester 2"/>
    <x v="812"/>
    <s v="2025em1200120@bitspilani-digital.edu.in"/>
    <s v="2025EM1200120"/>
    <x v="1"/>
    <s v="SHANMUGA VELAN V"/>
    <b v="1"/>
    <n v="11"/>
    <n v="36"/>
    <n v="0.30555555555555558"/>
    <s v="Active"/>
    <x v="1"/>
    <n v="0"/>
    <n v="4"/>
    <n v="0"/>
    <s v="no 0% progess"/>
    <n v="0"/>
    <n v="0"/>
    <n v="0"/>
    <n v="0"/>
    <n v="0"/>
    <n v="0"/>
    <m/>
    <n v="0"/>
    <m/>
    <n v="1047"/>
    <s v="2026-02-09T04:58:54.4030000Z"/>
    <s v="2026-02-09T06:21:50.8000000Z"/>
    <n v="19"/>
    <m/>
    <m/>
    <s v="2026-01-30T10:23:30.6130000Z"/>
    <s v="2026-01-30T10:23:30.6170000Z"/>
  </r>
  <r>
    <s v="T2-25_MDSDF403"/>
    <x v="12"/>
    <x v="1"/>
    <s v="Trimester 2"/>
    <x v="812"/>
    <s v="2025em1200120@bitspilani-digital.edu.in"/>
    <s v="2025EM1200120"/>
    <x v="1"/>
    <s v="SHANMUGA VELAN V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6:21:50.8000000Z"/>
    <n v="19"/>
    <m/>
    <m/>
    <m/>
    <m/>
  </r>
  <r>
    <s v="T2-25_MDSDF404"/>
    <x v="10"/>
    <x v="1"/>
    <s v="Trimester 2"/>
    <x v="812"/>
    <s v="2025em1200120@bitspilani-digital.edu.in"/>
    <s v="2025EM1200120"/>
    <x v="1"/>
    <s v="SHANMUGA VELAN V"/>
    <b v="1"/>
    <n v="8"/>
    <n v="85"/>
    <n v="9.4117647058823528E-2"/>
    <s v="Active"/>
    <x v="0"/>
    <n v="0"/>
    <n v="4"/>
    <n v="0"/>
    <s v="no 0% progess"/>
    <n v="0"/>
    <n v="0"/>
    <n v="0"/>
    <n v="0"/>
    <n v="0"/>
    <n v="0"/>
    <m/>
    <n v="0"/>
    <m/>
    <n v="342"/>
    <s v="2026-01-30T17:21:14.4900000Z"/>
    <s v="2026-02-09T06:21:50.8000000Z"/>
    <n v="19"/>
    <m/>
    <m/>
    <m/>
    <m/>
  </r>
  <r>
    <s v="T2-25_MDSDF404"/>
    <x v="10"/>
    <x v="1"/>
    <s v="Trimester 2"/>
    <x v="813"/>
    <s v="2025em1200121@bitspilani-digital.edu.in"/>
    <s v="2025EM1200121"/>
    <x v="1"/>
    <s v="SAHU SAKET KUMAR HEMLATA SAHU"/>
    <b v="1"/>
    <n v="50"/>
    <n v="85"/>
    <n v="0.58823529411764708"/>
    <s v="Active"/>
    <x v="1"/>
    <n v="0"/>
    <n v="4"/>
    <n v="0"/>
    <s v="no 0% progess"/>
    <n v="0"/>
    <n v="8"/>
    <n v="8"/>
    <n v="0"/>
    <n v="0"/>
    <n v="22"/>
    <m/>
    <n v="0"/>
    <m/>
    <n v="22809"/>
    <s v="2026-02-08T12:48:06.8300000Z"/>
    <s v="2026-02-08T20:30:52.4700000Z"/>
    <n v="33"/>
    <m/>
    <s v="2026-02-08T11:18:55.5000000Z"/>
    <m/>
    <m/>
  </r>
  <r>
    <s v="T2-25_MDSDF403"/>
    <x v="12"/>
    <x v="1"/>
    <s v="Trimester 2"/>
    <x v="813"/>
    <s v="2025em1200121@bitspilani-digital.edu.in"/>
    <s v="2025EM1200121"/>
    <x v="1"/>
    <s v="SAHU SAKET KUMAR HEMLATA SAHU"/>
    <b v="1"/>
    <n v="28"/>
    <n v="42"/>
    <n v="0.66666666666666663"/>
    <s v="Active"/>
    <x v="1"/>
    <n v="0"/>
    <n v="4"/>
    <n v="0"/>
    <s v="no 0% progess"/>
    <n v="0"/>
    <n v="2"/>
    <n v="2"/>
    <n v="0"/>
    <n v="0"/>
    <n v="0"/>
    <m/>
    <n v="0"/>
    <m/>
    <n v="4954"/>
    <s v="2026-02-08T12:00:13.1400000Z"/>
    <s v="2026-02-08T20:30:52.4700000Z"/>
    <n v="33"/>
    <m/>
    <s v="2026-02-02T03:40:53.8870000Z"/>
    <s v="2026-02-08T12:05:34.0800000Z"/>
    <s v="2026-02-08T12:05:57.1530000Z"/>
  </r>
  <r>
    <s v="T2-25_MDSDF402"/>
    <x v="11"/>
    <x v="1"/>
    <s v="Trimester 2"/>
    <x v="813"/>
    <s v="2025em1200121@bitspilani-digital.edu.in"/>
    <s v="2025EM1200121"/>
    <x v="1"/>
    <s v="SAHU SAKET KUMAR HEMLATA SAHU"/>
    <b v="1"/>
    <n v="18"/>
    <n v="36"/>
    <n v="0.5"/>
    <s v="Active"/>
    <x v="1"/>
    <n v="0"/>
    <n v="4"/>
    <n v="0"/>
    <s v="no 0% progess"/>
    <n v="0"/>
    <n v="3"/>
    <n v="3"/>
    <n v="1"/>
    <n v="0"/>
    <n v="3"/>
    <s v="2026-01-31T10:26:21.5970000Z"/>
    <n v="0"/>
    <m/>
    <n v="6790"/>
    <s v="2026-02-08T11:43:53.5430000Z"/>
    <s v="2026-02-08T20:30:52.4700000Z"/>
    <n v="33"/>
    <m/>
    <s v="2026-02-08T11:42:51.9530000Z"/>
    <s v="2026-01-31T10:11:26.7470000Z"/>
    <s v="2026-01-31T10:11:26.7270000Z"/>
  </r>
  <r>
    <s v="T2-25_MDSDF401"/>
    <x v="9"/>
    <x v="1"/>
    <s v="Trimester 2"/>
    <x v="813"/>
    <s v="2025em1200121@bitspilani-digital.edu.in"/>
    <s v="2025EM1200121"/>
    <x v="1"/>
    <s v="SAHU SAKET KUMAR HEMLATA SAHU"/>
    <b v="1"/>
    <n v="25"/>
    <n v="68"/>
    <n v="0.36764705882352944"/>
    <s v="Active"/>
    <x v="1"/>
    <n v="0"/>
    <n v="4"/>
    <n v="0"/>
    <s v="no 0% progess"/>
    <n v="0"/>
    <n v="6"/>
    <n v="6"/>
    <n v="0"/>
    <n v="0"/>
    <n v="0"/>
    <m/>
    <n v="0"/>
    <m/>
    <n v="3999"/>
    <s v="2026-02-08T18:37:01.1600000Z"/>
    <s v="2026-02-08T20:30:52.4700000Z"/>
    <n v="33"/>
    <m/>
    <s v="2026-02-08T11:32:57.6600000Z"/>
    <m/>
    <m/>
  </r>
  <r>
    <s v="T2-25_MDSDF401"/>
    <x v="9"/>
    <x v="1"/>
    <s v="Trimester 2"/>
    <x v="814"/>
    <s v="2025em1200122@bitspilani-digital.edu.in"/>
    <s v="2025EM1200122"/>
    <x v="1"/>
    <s v="CHAWLA SHIRLEY ASHIM"/>
    <b v="1"/>
    <n v="40"/>
    <n v="68"/>
    <n v="0.58823529411764708"/>
    <s v="Active"/>
    <x v="1"/>
    <n v="0"/>
    <n v="4"/>
    <n v="0"/>
    <s v="no 0% progess"/>
    <n v="0"/>
    <n v="3"/>
    <n v="3"/>
    <n v="0"/>
    <n v="0"/>
    <n v="0"/>
    <m/>
    <n v="0"/>
    <m/>
    <n v="80691"/>
    <s v="2026-02-08T12:07:17.9000000Z"/>
    <s v="2026-02-09T05:28:11.7970000Z"/>
    <n v="38"/>
    <m/>
    <s v="2026-02-08T12:02:02.9170000Z"/>
    <m/>
    <m/>
  </r>
  <r>
    <s v="T2-25_MDSDF402"/>
    <x v="11"/>
    <x v="1"/>
    <s v="Trimester 2"/>
    <x v="814"/>
    <s v="2025em1200122@bitspilani-digital.edu.in"/>
    <s v="2025EM1200122"/>
    <x v="1"/>
    <s v="CHAWLA SHIRLEY ASHIM"/>
    <b v="1"/>
    <n v="22"/>
    <n v="36"/>
    <n v="0.61111111111111116"/>
    <s v="Active"/>
    <x v="1"/>
    <n v="0"/>
    <n v="4"/>
    <n v="0"/>
    <s v="no 0% progess"/>
    <n v="0"/>
    <n v="1"/>
    <n v="1"/>
    <n v="0"/>
    <n v="0"/>
    <n v="0"/>
    <m/>
    <n v="0"/>
    <m/>
    <n v="37730"/>
    <s v="2026-02-09T06:58:54.5600000Z"/>
    <s v="2026-02-09T05:28:11.7970000Z"/>
    <n v="38"/>
    <m/>
    <s v="2026-01-29T18:43:30.1130000Z"/>
    <s v="2026-02-09T07:08:04.5870000Z"/>
    <s v="2026-02-09T07:08:04.5870000Z"/>
  </r>
  <r>
    <s v="T2-25_MDSDF403"/>
    <x v="12"/>
    <x v="1"/>
    <s v="Trimester 2"/>
    <x v="814"/>
    <s v="2025em1200122@bitspilani-digital.edu.in"/>
    <s v="2025EM1200122"/>
    <x v="1"/>
    <s v="CHAWLA SHIRLEY ASHIM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7290"/>
    <s v="2026-02-03T09:32:37.4000000Z"/>
    <s v="2026-02-09T05:28:11.7970000Z"/>
    <n v="38"/>
    <m/>
    <m/>
    <s v="2026-01-31T08:52:34.8900000Z"/>
    <s v="2026-01-31T08:52:34.8900000Z"/>
  </r>
  <r>
    <s v="T2-25_MDSDF404"/>
    <x v="10"/>
    <x v="1"/>
    <s v="Trimester 2"/>
    <x v="814"/>
    <s v="2025em1200122@bitspilani-digital.edu.in"/>
    <s v="2025EM1200122"/>
    <x v="1"/>
    <s v="CHAWLA SHIRLEY ASHIM"/>
    <b v="1"/>
    <n v="21"/>
    <n v="85"/>
    <n v="0.24705882352941178"/>
    <s v="Active"/>
    <x v="1"/>
    <n v="0"/>
    <n v="4"/>
    <n v="0"/>
    <s v="no 0% progess"/>
    <n v="0"/>
    <n v="0"/>
    <n v="0"/>
    <n v="0"/>
    <n v="0"/>
    <n v="0"/>
    <m/>
    <n v="0"/>
    <m/>
    <n v="21443"/>
    <s v="2026-02-06T15:37:50.7300000Z"/>
    <s v="2026-02-09T05:28:11.7970000Z"/>
    <n v="38"/>
    <m/>
    <m/>
    <m/>
    <m/>
  </r>
  <r>
    <s v="T2-25_MDSDF404"/>
    <x v="10"/>
    <x v="1"/>
    <s v="Trimester 2"/>
    <x v="815"/>
    <s v="2025em1200123@bitspilani-digital.edu.in"/>
    <s v="2025EM1200123"/>
    <x v="1"/>
    <s v="GOLLAMANDALA LUCIA MERLIN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1T15:52:17.3770000Z"/>
    <n v="2"/>
    <m/>
    <m/>
    <m/>
    <m/>
  </r>
  <r>
    <s v="T2-25_MDSDF403"/>
    <x v="12"/>
    <x v="1"/>
    <s v="Trimester 2"/>
    <x v="815"/>
    <s v="2025em1200123@bitspilani-digital.edu.in"/>
    <s v="2025EM1200123"/>
    <x v="1"/>
    <s v="GOLLAMANDALA LUCIA MERLI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1T15:52:17.3770000Z"/>
    <n v="2"/>
    <m/>
    <m/>
    <m/>
    <m/>
  </r>
  <r>
    <s v="T2-25_MDSDF402"/>
    <x v="11"/>
    <x v="1"/>
    <s v="Trimester 2"/>
    <x v="815"/>
    <s v="2025em1200123@bitspilani-digital.edu.in"/>
    <s v="2025EM1200123"/>
    <x v="1"/>
    <s v="GOLLAMANDALA LUCIA MERLIN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1T15:52:17.3770000Z"/>
    <n v="2"/>
    <m/>
    <m/>
    <m/>
    <m/>
  </r>
  <r>
    <s v="T2-25_MDSDF401"/>
    <x v="9"/>
    <x v="1"/>
    <s v="Trimester 2"/>
    <x v="815"/>
    <s v="2025em1200123@bitspilani-digital.edu.in"/>
    <s v="2025EM1200123"/>
    <x v="1"/>
    <s v="GOLLAMANDALA LUCIA MERLIN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1T08:19:24.5330000Z"/>
    <s v="2026-02-01T15:52:17.3770000Z"/>
    <n v="2"/>
    <m/>
    <m/>
    <m/>
    <m/>
  </r>
  <r>
    <s v="T2-25_MDSDF401"/>
    <x v="9"/>
    <x v="1"/>
    <s v="Trimester 2"/>
    <x v="816"/>
    <s v="2025em1200124@bitspilani-digital.edu.in"/>
    <s v="2025EM1200124"/>
    <x v="1"/>
    <s v="BAGYA SHIVANI C"/>
    <b v="1"/>
    <n v="59"/>
    <n v="68"/>
    <n v="0.86764705882352944"/>
    <s v="Active"/>
    <x v="1"/>
    <n v="0"/>
    <n v="4"/>
    <n v="0"/>
    <s v="no 0% progess"/>
    <n v="0"/>
    <n v="12"/>
    <n v="16"/>
    <n v="1"/>
    <n v="0"/>
    <n v="9"/>
    <s v="2026-01-22T08:55:17.2430000Z"/>
    <n v="0"/>
    <m/>
    <n v="224431"/>
    <s v="2026-02-08T15:18:57.3800000Z"/>
    <s v="2026-02-08T15:18:56.7170000Z"/>
    <n v="22"/>
    <m/>
    <s v="2026-02-08T10:47:19.0830000Z"/>
    <m/>
    <m/>
  </r>
  <r>
    <s v="T2-25_MDSDF402"/>
    <x v="11"/>
    <x v="1"/>
    <s v="Trimester 2"/>
    <x v="816"/>
    <s v="2025em1200124@bitspilani-digital.edu.in"/>
    <s v="2025EM1200124"/>
    <x v="1"/>
    <s v="BAGYA SHIVANI C"/>
    <b v="1"/>
    <n v="38"/>
    <n v="36"/>
    <n v="1.0555555555555556"/>
    <s v="Active"/>
    <x v="1"/>
    <n v="0"/>
    <n v="4"/>
    <n v="0"/>
    <s v="no 0% progess"/>
    <n v="0"/>
    <n v="5"/>
    <n v="10"/>
    <n v="3"/>
    <n v="0"/>
    <n v="0"/>
    <s v="2026-02-03T08:31:55.1000000Z"/>
    <n v="0"/>
    <m/>
    <n v="44029"/>
    <s v="2026-02-08T05:16:35.9000000Z"/>
    <s v="2026-02-08T15:18:56.7170000Z"/>
    <n v="22"/>
    <m/>
    <s v="2026-02-08T05:15:43.6670000Z"/>
    <s v="2026-02-03T07:52:20.9570000Z"/>
    <s v="2026-02-06T11:58:49.9200000Z"/>
  </r>
  <r>
    <s v="T2-25_MDSDF403"/>
    <x v="12"/>
    <x v="1"/>
    <s v="Trimester 2"/>
    <x v="816"/>
    <s v="2025em1200124@bitspilani-digital.edu.in"/>
    <s v="2025EM1200124"/>
    <x v="1"/>
    <s v="BAGYA SHIVANI C"/>
    <b v="1"/>
    <n v="16"/>
    <n v="42"/>
    <n v="0.38095238095238093"/>
    <s v="Active"/>
    <x v="1"/>
    <n v="0"/>
    <n v="4"/>
    <n v="0"/>
    <s v="no 0% progess"/>
    <n v="0"/>
    <n v="1"/>
    <n v="1"/>
    <n v="2"/>
    <n v="0"/>
    <n v="3"/>
    <s v="2026-01-29T07:33:09.8230000Z"/>
    <n v="0"/>
    <m/>
    <n v="4092"/>
    <s v="2026-01-30T05:24:44.6900000Z"/>
    <s v="2026-02-08T15:18:56.7170000Z"/>
    <n v="22"/>
    <m/>
    <s v="2026-01-20T11:33:50.4970000Z"/>
    <s v="2026-01-20T11:18:36.7930000Z"/>
    <s v="2026-01-20T11:18:36.7970000Z"/>
  </r>
  <r>
    <s v="T2-25_MDSDF404"/>
    <x v="10"/>
    <x v="1"/>
    <s v="Trimester 2"/>
    <x v="816"/>
    <s v="2025em1200124@bitspilani-digital.edu.in"/>
    <s v="2025EM1200124"/>
    <x v="1"/>
    <s v="BAGYA SHIVANI C"/>
    <b v="1"/>
    <n v="69"/>
    <n v="85"/>
    <n v="0.81176470588235294"/>
    <s v="Active"/>
    <x v="1"/>
    <n v="0"/>
    <n v="4"/>
    <n v="0"/>
    <s v="no 0% progess"/>
    <n v="0"/>
    <n v="11"/>
    <n v="21"/>
    <n v="0"/>
    <n v="0"/>
    <n v="2"/>
    <m/>
    <n v="0"/>
    <m/>
    <n v="335472"/>
    <s v="2026-02-08T15:25:35.5700000Z"/>
    <s v="2026-02-08T15:18:56.7170000Z"/>
    <n v="22"/>
    <m/>
    <s v="2026-02-08T15:25:19.1630000Z"/>
    <m/>
    <m/>
  </r>
  <r>
    <s v="T2-25_MDSDF404"/>
    <x v="10"/>
    <x v="1"/>
    <s v="Trimester 2"/>
    <x v="817"/>
    <s v="2025em1200125@bitspilani-digital.edu.in"/>
    <s v="2025EM1200125"/>
    <x v="1"/>
    <s v="R DILLI ASRITHA"/>
    <b v="1"/>
    <n v="18"/>
    <n v="85"/>
    <n v="0.21176470588235294"/>
    <s v="Active"/>
    <x v="1"/>
    <n v="0"/>
    <n v="4"/>
    <n v="0"/>
    <s v="no 0% progess"/>
    <n v="0"/>
    <n v="2"/>
    <n v="3"/>
    <n v="0"/>
    <n v="0"/>
    <n v="0"/>
    <m/>
    <n v="0"/>
    <m/>
    <n v="4975"/>
    <s v="2026-02-08T13:16:51.4300000Z"/>
    <s v="2026-02-08T14:18:20.8630000Z"/>
    <n v="22"/>
    <m/>
    <s v="2026-01-26T15:47:02.6470000Z"/>
    <m/>
    <m/>
  </r>
  <r>
    <s v="T2-25_MDSDF403"/>
    <x v="12"/>
    <x v="1"/>
    <s v="Trimester 2"/>
    <x v="817"/>
    <s v="2025em1200125@bitspilani-digital.edu.in"/>
    <s v="2025EM1200125"/>
    <x v="1"/>
    <s v="R DILLI ASRITHA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631"/>
    <s v="2026-02-08T13:17:38.3500000Z"/>
    <s v="2026-02-08T14:18:20.8630000Z"/>
    <n v="22"/>
    <m/>
    <m/>
    <s v="2026-01-26T16:04:11.2900000Z"/>
    <s v="2026-01-26T16:04:46.6030000Z"/>
  </r>
  <r>
    <s v="T2-25_MDSDF402"/>
    <x v="11"/>
    <x v="1"/>
    <s v="Trimester 2"/>
    <x v="817"/>
    <s v="2025em1200125@bitspilani-digital.edu.in"/>
    <s v="2025EM1200125"/>
    <x v="1"/>
    <s v="R DILLI ASRITHA"/>
    <b v="1"/>
    <n v="27"/>
    <n v="36"/>
    <n v="0.75"/>
    <s v="Active"/>
    <x v="1"/>
    <n v="0"/>
    <n v="4"/>
    <n v="0"/>
    <s v="no 0% progess"/>
    <n v="0"/>
    <n v="4"/>
    <n v="4"/>
    <n v="1"/>
    <n v="0"/>
    <n v="0"/>
    <s v="2026-01-31T11:15:03.7730000Z"/>
    <n v="0"/>
    <m/>
    <n v="14873"/>
    <s v="2026-02-08T14:32:26.6130000Z"/>
    <s v="2026-02-08T14:18:20.8630000Z"/>
    <n v="22"/>
    <m/>
    <s v="2026-02-08T14:28:59.4600000Z"/>
    <s v="2026-01-31T13:58:08.2430000Z"/>
    <s v="2026-01-31T14:16:52.4570000Z"/>
  </r>
  <r>
    <s v="T2-25_MDSDF401"/>
    <x v="9"/>
    <x v="1"/>
    <s v="Trimester 2"/>
    <x v="817"/>
    <s v="2025em1200125@bitspilani-digital.edu.in"/>
    <s v="2025EM1200125"/>
    <x v="1"/>
    <s v="R DILLI ASRITHA"/>
    <b v="1"/>
    <n v="11"/>
    <n v="68"/>
    <n v="0.16176470588235295"/>
    <s v="Active"/>
    <x v="1"/>
    <n v="0"/>
    <n v="4"/>
    <n v="0"/>
    <s v="no 0% progess"/>
    <n v="0"/>
    <n v="0"/>
    <n v="0"/>
    <n v="0"/>
    <n v="0"/>
    <n v="0"/>
    <m/>
    <n v="0"/>
    <m/>
    <n v="8444"/>
    <s v="2026-02-08T13:17:50.9930000Z"/>
    <s v="2026-02-08T14:18:20.8630000Z"/>
    <n v="22"/>
    <m/>
    <m/>
    <m/>
    <m/>
  </r>
  <r>
    <s v="T2-25_MDSDF401"/>
    <x v="9"/>
    <x v="1"/>
    <s v="Trimester 2"/>
    <x v="818"/>
    <s v="2025em1200126@bitspilani-digital.edu.in"/>
    <s v="2025EM1200126"/>
    <x v="1"/>
    <s v="MOHAMED ISMAIL"/>
    <b v="1"/>
    <n v="54"/>
    <n v="68"/>
    <n v="0.79411764705882348"/>
    <s v="Active"/>
    <x v="1"/>
    <n v="0"/>
    <n v="4"/>
    <n v="0"/>
    <s v="no 0% progess"/>
    <n v="0"/>
    <n v="12"/>
    <n v="19"/>
    <n v="0"/>
    <n v="0"/>
    <n v="10"/>
    <m/>
    <n v="0"/>
    <m/>
    <n v="116673"/>
    <s v="2026-02-08T18:48:52.8000000Z"/>
    <s v="2026-02-08T18:40:14.7670000Z"/>
    <n v="56"/>
    <m/>
    <s v="2026-02-08T12:26:36.1500000Z"/>
    <m/>
    <m/>
  </r>
  <r>
    <s v="T2-25_MDSDF402"/>
    <x v="11"/>
    <x v="1"/>
    <s v="Trimester 2"/>
    <x v="818"/>
    <s v="2025em1200126@bitspilani-digital.edu.in"/>
    <s v="2025EM1200126"/>
    <x v="1"/>
    <s v="MOHAMED ISMAIL"/>
    <b v="1"/>
    <n v="33"/>
    <n v="36"/>
    <n v="0.91666666666666663"/>
    <s v="Active"/>
    <x v="1"/>
    <n v="0"/>
    <n v="4"/>
    <n v="0"/>
    <s v="no 0% progess"/>
    <n v="0"/>
    <n v="4"/>
    <n v="5"/>
    <n v="0"/>
    <n v="0"/>
    <n v="0"/>
    <m/>
    <n v="0"/>
    <m/>
    <n v="108270"/>
    <s v="2026-02-06T11:13:07.2800000Z"/>
    <s v="2026-02-08T18:40:14.7670000Z"/>
    <n v="56"/>
    <m/>
    <s v="2026-02-02T18:05:27.9000000Z"/>
    <s v="2026-02-02T09:19:28.4130000Z"/>
    <s v="2026-02-02T09:19:28.4100000Z"/>
  </r>
  <r>
    <s v="T2-25_MDSDF403"/>
    <x v="12"/>
    <x v="1"/>
    <s v="Trimester 2"/>
    <x v="818"/>
    <s v="2025em1200126@bitspilani-digital.edu.in"/>
    <s v="2025EM1200126"/>
    <x v="1"/>
    <s v="MOHAMED ISMAI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8:40:14.7670000Z"/>
    <n v="56"/>
    <m/>
    <m/>
    <m/>
    <m/>
  </r>
  <r>
    <s v="T2-25_MDSDF404"/>
    <x v="10"/>
    <x v="1"/>
    <s v="Trimester 2"/>
    <x v="818"/>
    <s v="2025em1200126@bitspilani-digital.edu.in"/>
    <s v="2025EM1200126"/>
    <x v="1"/>
    <s v="MOHAMED ISMAIL"/>
    <b v="1"/>
    <n v="64"/>
    <n v="85"/>
    <n v="0.75294117647058822"/>
    <s v="Active"/>
    <x v="1"/>
    <n v="0"/>
    <n v="4"/>
    <n v="0"/>
    <s v="no 0% progess"/>
    <n v="0"/>
    <n v="10"/>
    <n v="10"/>
    <n v="0"/>
    <n v="0"/>
    <n v="7"/>
    <m/>
    <n v="0"/>
    <m/>
    <n v="58922"/>
    <s v="2026-02-06T11:11:41.6400000Z"/>
    <s v="2026-02-08T18:40:14.7670000Z"/>
    <n v="56"/>
    <m/>
    <s v="2026-02-03T18:34:12.0370000Z"/>
    <m/>
    <m/>
  </r>
  <r>
    <s v="T2-25_MDSDF404"/>
    <x v="10"/>
    <x v="1"/>
    <s v="Trimester 2"/>
    <x v="819"/>
    <s v="2025em1200127@bitspilani-digital.edu.in"/>
    <s v="2025EM1200127"/>
    <x v="1"/>
    <s v="BIKKA VILLI KAMESWARA VENKATA SIVA ADITYA"/>
    <b v="1"/>
    <n v="14"/>
    <n v="85"/>
    <n v="0.16470588235294117"/>
    <s v="Active"/>
    <x v="1"/>
    <n v="0"/>
    <n v="4"/>
    <n v="0"/>
    <s v="no 0% progess"/>
    <n v="0"/>
    <n v="1"/>
    <n v="1"/>
    <n v="0"/>
    <n v="0"/>
    <n v="0"/>
    <m/>
    <n v="0"/>
    <m/>
    <n v="4130"/>
    <s v="2026-02-08T16:42:00.1200000Z"/>
    <s v="2026-02-08T19:17:34.3430000Z"/>
    <n v="40"/>
    <m/>
    <s v="2026-02-08T16:41:41.9600000Z"/>
    <m/>
    <m/>
  </r>
  <r>
    <s v="T2-25_MDSDF403"/>
    <x v="12"/>
    <x v="1"/>
    <s v="Trimester 2"/>
    <x v="819"/>
    <s v="2025em1200127@bitspilani-digital.edu.in"/>
    <s v="2025EM1200127"/>
    <x v="1"/>
    <s v="BIKKA VILLI KAMESWARA VENKATA SIVA ADITY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5:31:58.5470000Z"/>
    <s v="2026-02-08T19:17:34.3430000Z"/>
    <n v="40"/>
    <m/>
    <m/>
    <m/>
    <m/>
  </r>
  <r>
    <s v="T2-25_MDSDF402"/>
    <x v="11"/>
    <x v="1"/>
    <s v="Trimester 2"/>
    <x v="819"/>
    <s v="2025em1200127@bitspilani-digital.edu.in"/>
    <s v="2025EM1200127"/>
    <x v="1"/>
    <s v="BIKKA VILLI KAMESWARA VENKATA SIVA ADITYA"/>
    <b v="1"/>
    <n v="36"/>
    <n v="36"/>
    <n v="1"/>
    <s v="Active"/>
    <x v="1"/>
    <n v="0"/>
    <n v="4"/>
    <n v="0"/>
    <s v="no 0% progess"/>
    <n v="0"/>
    <n v="5"/>
    <n v="5"/>
    <n v="0"/>
    <n v="0"/>
    <n v="2"/>
    <m/>
    <n v="0"/>
    <m/>
    <n v="27540"/>
    <s v="2026-02-08T13:19:19.2630000Z"/>
    <s v="2026-02-08T19:17:34.3430000Z"/>
    <n v="40"/>
    <m/>
    <s v="2026-02-08T13:09:31.5470000Z"/>
    <s v="2026-02-04T04:19:05.2600000Z"/>
    <s v="2026-02-08T12:57:53.6870000Z"/>
  </r>
  <r>
    <s v="T2-25_MDSDF401"/>
    <x v="9"/>
    <x v="1"/>
    <s v="Trimester 2"/>
    <x v="819"/>
    <s v="2025em1200127@bitspilani-digital.edu.in"/>
    <s v="2025EM1200127"/>
    <x v="1"/>
    <s v="BIKKA VILLI KAMESWARA VENKATA SIVA ADITYA"/>
    <b v="1"/>
    <n v="57"/>
    <n v="68"/>
    <n v="0.83823529411764708"/>
    <s v="Active"/>
    <x v="1"/>
    <n v="0"/>
    <n v="4"/>
    <n v="0"/>
    <s v="no 0% progess"/>
    <n v="0"/>
    <n v="13"/>
    <n v="15"/>
    <n v="0"/>
    <n v="0"/>
    <n v="0"/>
    <m/>
    <n v="0"/>
    <m/>
    <n v="131282"/>
    <s v="2026-02-08T09:59:29.7300000Z"/>
    <s v="2026-02-08T19:17:34.3430000Z"/>
    <n v="40"/>
    <m/>
    <s v="2026-02-08T09:51:12.8330000Z"/>
    <m/>
    <m/>
  </r>
  <r>
    <s v="T2-25_MDSDF401"/>
    <x v="9"/>
    <x v="1"/>
    <s v="Trimester 2"/>
    <x v="820"/>
    <s v="2025em1200128@bitspilani-digital.edu.in"/>
    <s v="2025EM1200128"/>
    <x v="1"/>
    <s v="ASWINSUNDAR S R"/>
    <b v="1"/>
    <n v="21"/>
    <n v="68"/>
    <n v="0.30882352941176472"/>
    <s v="Active"/>
    <x v="1"/>
    <n v="0"/>
    <n v="4"/>
    <n v="0"/>
    <s v="no 0% progess"/>
    <n v="0"/>
    <n v="1"/>
    <n v="1"/>
    <n v="0"/>
    <n v="0"/>
    <n v="6"/>
    <m/>
    <n v="0"/>
    <m/>
    <n v="22222"/>
    <s v="2026-02-08T19:18:48.4970000Z"/>
    <s v="2026-02-08T19:16:52.9230000Z"/>
    <n v="41"/>
    <m/>
    <s v="2026-02-07T21:20:26.7570000Z"/>
    <m/>
    <m/>
  </r>
  <r>
    <s v="T2-25_MDSDF402"/>
    <x v="11"/>
    <x v="1"/>
    <s v="Trimester 2"/>
    <x v="820"/>
    <s v="2025em1200128@bitspilani-digital.edu.in"/>
    <s v="2025EM1200128"/>
    <x v="1"/>
    <s v="ASWINSUNDAR S R"/>
    <b v="1"/>
    <n v="29"/>
    <n v="36"/>
    <n v="0.80555555555555558"/>
    <s v="Active"/>
    <x v="1"/>
    <n v="0"/>
    <n v="4"/>
    <n v="0"/>
    <s v="no 0% progess"/>
    <n v="0"/>
    <n v="2"/>
    <n v="2"/>
    <n v="0"/>
    <n v="0"/>
    <n v="0"/>
    <m/>
    <n v="0"/>
    <m/>
    <n v="41073"/>
    <s v="2026-02-08T19:18:19.2000000Z"/>
    <s v="2026-02-08T19:16:52.9230000Z"/>
    <n v="41"/>
    <m/>
    <s v="2026-02-07T20:52:56.1370000Z"/>
    <s v="2026-02-07T20:04:40.3330000Z"/>
    <s v="2026-02-07T20:04:40.3330000Z"/>
  </r>
  <r>
    <s v="T2-25_MDSDF403"/>
    <x v="12"/>
    <x v="1"/>
    <s v="Trimester 2"/>
    <x v="820"/>
    <s v="2025em1200128@bitspilani-digital.edu.in"/>
    <s v="2025EM1200128"/>
    <x v="1"/>
    <s v="ASWINSUNDAR S 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21:34:18.9070000Z"/>
    <s v="2026-02-08T19:16:52.9230000Z"/>
    <n v="41"/>
    <m/>
    <m/>
    <m/>
    <m/>
  </r>
  <r>
    <s v="T2-25_MDSDF404"/>
    <x v="10"/>
    <x v="1"/>
    <s v="Trimester 2"/>
    <x v="820"/>
    <s v="2025em1200128@bitspilani-digital.edu.in"/>
    <s v="2025EM1200128"/>
    <x v="1"/>
    <s v="ASWINSUNDAR S R"/>
    <b v="1"/>
    <n v="40"/>
    <n v="85"/>
    <n v="0.47058823529411764"/>
    <s v="Active"/>
    <x v="1"/>
    <n v="0"/>
    <n v="4"/>
    <n v="0"/>
    <s v="no 0% progess"/>
    <n v="0"/>
    <n v="4"/>
    <n v="5"/>
    <n v="0"/>
    <n v="0"/>
    <n v="2"/>
    <m/>
    <n v="0"/>
    <m/>
    <n v="42948"/>
    <s v="2026-02-07T21:29:57.1470000Z"/>
    <s v="2026-02-08T19:16:52.9230000Z"/>
    <n v="41"/>
    <m/>
    <s v="2026-02-07T21:08:35.6900000Z"/>
    <m/>
    <m/>
  </r>
  <r>
    <s v="T2-25_MDSDF404"/>
    <x v="10"/>
    <x v="1"/>
    <s v="Trimester 2"/>
    <x v="821"/>
    <s v="2025em1200129@bitspilani-digital.edu.in"/>
    <s v="2025EM1200129"/>
    <x v="1"/>
    <s v="AKSHAY PRABHU K"/>
    <b v="1"/>
    <n v="66"/>
    <n v="85"/>
    <n v="0.77647058823529413"/>
    <s v="Active"/>
    <x v="1"/>
    <n v="0"/>
    <n v="4"/>
    <n v="0"/>
    <s v="no 0% progess"/>
    <n v="0"/>
    <n v="11"/>
    <n v="29"/>
    <n v="0"/>
    <n v="0"/>
    <n v="18"/>
    <m/>
    <n v="0"/>
    <m/>
    <n v="27782"/>
    <s v="2026-02-08T13:48:27.0200000Z"/>
    <s v="2026-02-08T13:10:29.0400000Z"/>
    <n v="12"/>
    <m/>
    <s v="2026-02-08T13:47:51.2330000Z"/>
    <m/>
    <m/>
  </r>
  <r>
    <s v="T2-25_MDSDF403"/>
    <x v="12"/>
    <x v="1"/>
    <s v="Trimester 2"/>
    <x v="821"/>
    <s v="2025em1200129@bitspilani-digital.edu.in"/>
    <s v="2025EM1200129"/>
    <x v="1"/>
    <s v="AKSHAY PRABHU K"/>
    <b v="1"/>
    <n v="34"/>
    <n v="42"/>
    <n v="0.80952380952380953"/>
    <s v="Active"/>
    <x v="1"/>
    <n v="0"/>
    <n v="4"/>
    <n v="0"/>
    <s v="no 0% progess"/>
    <n v="0"/>
    <n v="2"/>
    <n v="3"/>
    <n v="0"/>
    <n v="0"/>
    <n v="3"/>
    <m/>
    <n v="0"/>
    <m/>
    <n v="23223"/>
    <s v="2026-02-05T15:20:53.3600000Z"/>
    <s v="2026-02-08T13:10:29.0400000Z"/>
    <n v="12"/>
    <m/>
    <s v="2026-01-31T05:52:45.9230000Z"/>
    <s v="2026-02-05T16:55:58.2230000Z"/>
    <s v="2026-02-05T16:55:58.2230000Z"/>
  </r>
  <r>
    <s v="T2-25_MDSDF402"/>
    <x v="11"/>
    <x v="1"/>
    <s v="Trimester 2"/>
    <x v="821"/>
    <s v="2025em1200129@bitspilani-digital.edu.in"/>
    <s v="2025EM1200129"/>
    <x v="1"/>
    <s v="AKSHAY PRABHU K"/>
    <b v="1"/>
    <n v="34"/>
    <n v="36"/>
    <n v="0.94444444444444442"/>
    <s v="Active"/>
    <x v="1"/>
    <n v="0"/>
    <n v="4"/>
    <n v="0"/>
    <s v="no 0% progess"/>
    <n v="0"/>
    <n v="4"/>
    <n v="6"/>
    <n v="3"/>
    <n v="0"/>
    <n v="5"/>
    <s v="2026-02-03T16:00:30.6470000Z"/>
    <n v="0"/>
    <m/>
    <n v="18275"/>
    <s v="2026-02-03T16:00:30.8400000Z"/>
    <s v="2026-02-08T13:10:29.0400000Z"/>
    <n v="12"/>
    <m/>
    <s v="2026-02-03T15:49:49.7730000Z"/>
    <s v="2026-02-03T15:32:39.8670000Z"/>
    <s v="2026-02-03T15:45:42.7500000Z"/>
  </r>
  <r>
    <s v="T2-25_MDSDF401"/>
    <x v="9"/>
    <x v="1"/>
    <s v="Trimester 2"/>
    <x v="821"/>
    <s v="2025em1200129@bitspilani-digital.edu.in"/>
    <s v="2025EM1200129"/>
    <x v="1"/>
    <s v="AKSHAY PRABHU K"/>
    <b v="1"/>
    <n v="28"/>
    <n v="68"/>
    <n v="0.41176470588235292"/>
    <s v="Active"/>
    <x v="1"/>
    <n v="0"/>
    <n v="4"/>
    <n v="0"/>
    <s v="no 0% progess"/>
    <n v="0"/>
    <n v="6"/>
    <n v="10"/>
    <n v="0"/>
    <n v="0"/>
    <n v="0"/>
    <m/>
    <n v="0"/>
    <m/>
    <n v="22314"/>
    <s v="2026-01-31T12:35:07.7930000Z"/>
    <s v="2026-02-08T13:10:29.0400000Z"/>
    <n v="12"/>
    <m/>
    <s v="2026-01-31T12:34:52.3670000Z"/>
    <m/>
    <m/>
  </r>
  <r>
    <s v="T2-25_MDSDF401"/>
    <x v="9"/>
    <x v="1"/>
    <s v="Trimester 2"/>
    <x v="822"/>
    <s v="2025em1200130@bitspilani-digital.edu.in"/>
    <s v="2025EM1200130"/>
    <x v="1"/>
    <s v="KASHIKA ARORA"/>
    <b v="1"/>
    <n v="103"/>
    <n v="68"/>
    <n v="1.5147058823529411"/>
    <s v="Active"/>
    <x v="1"/>
    <n v="0"/>
    <n v="4"/>
    <n v="0"/>
    <s v="no 0% progess"/>
    <n v="0"/>
    <n v="21"/>
    <n v="22"/>
    <n v="0"/>
    <n v="2"/>
    <n v="2"/>
    <s v="2026-01-24T07:53:37.1800000Z"/>
    <n v="0"/>
    <m/>
    <n v="26812"/>
    <s v="2026-02-08T04:45:08.6630000Z"/>
    <s v="2026-02-08T10:29:46.6330000Z"/>
    <n v="17"/>
    <m/>
    <s v="2026-02-08T04:45:02.6130000Z"/>
    <m/>
    <m/>
  </r>
  <r>
    <s v="T2-25_MDSDF402"/>
    <x v="11"/>
    <x v="1"/>
    <s v="Trimester 2"/>
    <x v="822"/>
    <s v="2025em1200130@bitspilani-digital.edu.in"/>
    <s v="2025EM1200130"/>
    <x v="1"/>
    <s v="KASHIKA ARORA"/>
    <b v="1"/>
    <n v="72"/>
    <n v="36"/>
    <n v="2"/>
    <s v="Active"/>
    <x v="1"/>
    <n v="0"/>
    <n v="4"/>
    <n v="0"/>
    <s v="no 0% progess"/>
    <n v="0"/>
    <n v="9"/>
    <n v="11"/>
    <n v="7"/>
    <n v="1"/>
    <n v="6"/>
    <s v="2026-02-07T05:02:31.3230000Z"/>
    <n v="0"/>
    <m/>
    <n v="4999"/>
    <s v="2026-02-08T08:37:59.9300000Z"/>
    <s v="2026-02-08T10:29:46.6330000Z"/>
    <n v="17"/>
    <m/>
    <s v="2026-02-08T04:38:04.9570000Z"/>
    <s v="2026-02-07T04:56:25.8570000Z"/>
    <s v="2026-02-07T04:56:41.6770000Z"/>
  </r>
  <r>
    <s v="T2-25_MDSDF403"/>
    <x v="12"/>
    <x v="1"/>
    <s v="Trimester 2"/>
    <x v="822"/>
    <s v="2025em1200130@bitspilani-digital.edu.in"/>
    <s v="2025EM1200130"/>
    <x v="1"/>
    <s v="KASHIKA ARORA"/>
    <b v="1"/>
    <n v="69"/>
    <n v="42"/>
    <n v="1.6428571428571428"/>
    <s v="Active"/>
    <x v="1"/>
    <n v="0"/>
    <n v="4"/>
    <n v="0"/>
    <s v="no 0% progess"/>
    <n v="0"/>
    <n v="6"/>
    <n v="6"/>
    <n v="2"/>
    <n v="1"/>
    <n v="3"/>
    <s v="2026-01-24T08:12:17.2930000Z"/>
    <n v="0"/>
    <m/>
    <n v="8023"/>
    <s v="2026-02-07T05:18:06.3200000Z"/>
    <s v="2026-02-08T10:29:46.6330000Z"/>
    <n v="17"/>
    <m/>
    <s v="2026-02-07T05:10:09.0170000Z"/>
    <s v="2026-02-07T05:06:23.8630000Z"/>
    <s v="2026-02-07T05:06:37.5130000Z"/>
  </r>
  <r>
    <s v="T2-25_MDSDF404"/>
    <x v="10"/>
    <x v="1"/>
    <s v="Trimester 2"/>
    <x v="822"/>
    <s v="2025em1200130@bitspilani-digital.edu.in"/>
    <s v="2025EM1200130"/>
    <x v="1"/>
    <s v="KASHIKA ARORA"/>
    <b v="1"/>
    <n v="122"/>
    <n v="85"/>
    <n v="1.4352941176470588"/>
    <s v="Active"/>
    <x v="1"/>
    <n v="0"/>
    <n v="4"/>
    <n v="0"/>
    <s v="no 0% progess"/>
    <n v="0"/>
    <n v="21"/>
    <n v="24"/>
    <n v="2"/>
    <n v="1"/>
    <n v="3"/>
    <s v="2026-02-08T04:52:01.8500000Z"/>
    <n v="0"/>
    <m/>
    <n v="9303"/>
    <s v="2026-02-08T10:32:04.3030000Z"/>
    <s v="2026-02-08T10:29:46.6330000Z"/>
    <n v="17"/>
    <m/>
    <s v="2026-02-08T04:41:06.7900000Z"/>
    <m/>
    <m/>
  </r>
  <r>
    <s v="T2-25_MDSDF404"/>
    <x v="10"/>
    <x v="1"/>
    <s v="Trimester 2"/>
    <x v="823"/>
    <s v="2025em1200131@bitspilani-digital.edu.in"/>
    <s v="2025EM1200131"/>
    <x v="1"/>
    <s v="KUMAR M"/>
    <b v="1"/>
    <n v="65"/>
    <n v="85"/>
    <n v="0.76470588235294112"/>
    <s v="Active"/>
    <x v="1"/>
    <n v="0"/>
    <n v="4"/>
    <n v="0"/>
    <s v="no 0% progess"/>
    <n v="0"/>
    <n v="10"/>
    <n v="13"/>
    <n v="0"/>
    <n v="0"/>
    <n v="12"/>
    <m/>
    <n v="0"/>
    <m/>
    <n v="83685"/>
    <s v="2026-02-09T06:58:41.0270000Z"/>
    <s v="2026-02-09T06:58:22.3800000Z"/>
    <n v="58"/>
    <m/>
    <s v="2026-02-04T13:08:05.4330000Z"/>
    <m/>
    <m/>
  </r>
  <r>
    <s v="T2-25_MDSDF403"/>
    <x v="12"/>
    <x v="1"/>
    <s v="Trimester 2"/>
    <x v="823"/>
    <s v="2025em1200131@bitspilani-digital.edu.in"/>
    <s v="2025EM1200131"/>
    <x v="1"/>
    <s v="KUMAR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7:17:30.5630000Z"/>
    <s v="2026-02-09T06:58:22.3800000Z"/>
    <n v="58"/>
    <m/>
    <m/>
    <m/>
    <m/>
  </r>
  <r>
    <s v="T2-25_MDSDF402"/>
    <x v="11"/>
    <x v="1"/>
    <s v="Trimester 2"/>
    <x v="823"/>
    <s v="2025em1200131@bitspilani-digital.edu.in"/>
    <s v="2025EM1200131"/>
    <x v="1"/>
    <s v="KUMAR M"/>
    <b v="1"/>
    <n v="38"/>
    <n v="36"/>
    <n v="1.0555555555555556"/>
    <s v="Active"/>
    <x v="1"/>
    <n v="0"/>
    <n v="4"/>
    <n v="0"/>
    <s v="no 0% progess"/>
    <n v="0"/>
    <n v="5"/>
    <n v="11"/>
    <n v="1"/>
    <n v="0"/>
    <n v="1"/>
    <s v="2026-01-20T14:32:52.2000000Z"/>
    <n v="0"/>
    <m/>
    <n v="100205"/>
    <s v="2026-02-08T17:36:37.5570000Z"/>
    <s v="2026-02-09T06:58:22.3800000Z"/>
    <n v="58"/>
    <m/>
    <s v="2026-02-08T16:43:36.1000000Z"/>
    <s v="2026-02-04T13:56:13.7600000Z"/>
    <s v="2026-02-08T17:32:19.7430000Z"/>
  </r>
  <r>
    <s v="T2-25_MDSDF401"/>
    <x v="9"/>
    <x v="1"/>
    <s v="Trimester 2"/>
    <x v="823"/>
    <s v="2025em1200131@bitspilani-digital.edu.in"/>
    <s v="2025EM1200131"/>
    <x v="1"/>
    <s v="KUMAR M"/>
    <b v="1"/>
    <n v="62"/>
    <n v="68"/>
    <n v="0.91176470588235292"/>
    <s v="Active"/>
    <x v="1"/>
    <n v="0"/>
    <n v="4"/>
    <n v="0"/>
    <s v="no 0% progess"/>
    <n v="0"/>
    <n v="13"/>
    <n v="24"/>
    <n v="0"/>
    <n v="0"/>
    <n v="10"/>
    <m/>
    <n v="0"/>
    <m/>
    <n v="131520"/>
    <s v="2026-02-08T07:13:00.4870000Z"/>
    <s v="2026-02-09T06:58:22.3800000Z"/>
    <n v="58"/>
    <m/>
    <s v="2026-02-08T04:06:05.9700000Z"/>
    <m/>
    <m/>
  </r>
  <r>
    <s v="T2-25_MDSDF401"/>
    <x v="9"/>
    <x v="1"/>
    <s v="Trimester 2"/>
    <x v="824"/>
    <s v="2025em1200132@bitspilani-digital.edu.in"/>
    <s v="2025EM1200132"/>
    <x v="1"/>
    <s v="PREETHI S. NAIR"/>
    <b v="1"/>
    <n v="63"/>
    <n v="68"/>
    <n v="0.92647058823529416"/>
    <s v="Active"/>
    <x v="1"/>
    <n v="0"/>
    <n v="4"/>
    <n v="0"/>
    <s v="no 0% progess"/>
    <n v="0"/>
    <n v="13"/>
    <n v="16"/>
    <n v="0"/>
    <n v="0"/>
    <n v="2"/>
    <m/>
    <n v="0"/>
    <m/>
    <n v="115268"/>
    <s v="2026-02-08T12:51:52.1300000Z"/>
    <s v="2026-02-08T18:56:04.2600000Z"/>
    <n v="32"/>
    <m/>
    <s v="2026-02-07T19:43:57.9770000Z"/>
    <m/>
    <m/>
  </r>
  <r>
    <s v="T2-25_MDSDF402"/>
    <x v="11"/>
    <x v="1"/>
    <s v="Trimester 2"/>
    <x v="824"/>
    <s v="2025em1200132@bitspilani-digital.edu.in"/>
    <s v="2025EM1200132"/>
    <x v="1"/>
    <s v="PREETHI S. NAIR"/>
    <b v="1"/>
    <n v="40"/>
    <n v="36"/>
    <n v="1.1111111111111112"/>
    <s v="Active"/>
    <x v="1"/>
    <n v="0"/>
    <n v="4"/>
    <n v="0"/>
    <s v="no 0% progess"/>
    <n v="0"/>
    <n v="5"/>
    <n v="7"/>
    <n v="3"/>
    <n v="1"/>
    <n v="15"/>
    <s v="2026-02-08T12:13:13.7370000Z"/>
    <n v="0"/>
    <m/>
    <n v="62381"/>
    <s v="2026-02-08T15:23:17.7000000Z"/>
    <s v="2026-02-08T18:56:04.2600000Z"/>
    <n v="32"/>
    <m/>
    <s v="2026-02-08T13:18:45.8230000Z"/>
    <s v="2026-02-08T11:31:57.1470000Z"/>
    <s v="2026-02-08T13:06:18.9770000Z"/>
  </r>
  <r>
    <s v="T2-25_MDSDF403"/>
    <x v="12"/>
    <x v="1"/>
    <s v="Trimester 2"/>
    <x v="824"/>
    <s v="2025em1200132@bitspilani-digital.edu.in"/>
    <s v="2025EM1200132"/>
    <x v="1"/>
    <s v="PREETHI S. NAIR"/>
    <b v="1"/>
    <n v="15"/>
    <n v="42"/>
    <n v="0.35714285714285715"/>
    <s v="Active"/>
    <x v="1"/>
    <n v="0"/>
    <n v="4"/>
    <n v="0"/>
    <s v="no 0% progess"/>
    <n v="0"/>
    <n v="1"/>
    <n v="1"/>
    <n v="0"/>
    <n v="0"/>
    <n v="0"/>
    <m/>
    <n v="0"/>
    <m/>
    <n v="3276"/>
    <s v="2026-02-05T23:51:38.8530000Z"/>
    <s v="2026-02-08T18:56:04.2600000Z"/>
    <n v="32"/>
    <m/>
    <s v="2026-01-21T11:55:35.0200000Z"/>
    <s v="2026-01-21T11:46:08.8470000Z"/>
    <s v="2026-01-21T11:46:08.8600000Z"/>
  </r>
  <r>
    <s v="T2-25_MDSDF404"/>
    <x v="10"/>
    <x v="1"/>
    <s v="Trimester 2"/>
    <x v="824"/>
    <s v="2025em1200132@bitspilani-digital.edu.in"/>
    <s v="2025EM1200132"/>
    <x v="1"/>
    <s v="PREETHI S. NAIR"/>
    <b v="1"/>
    <n v="69"/>
    <n v="85"/>
    <n v="0.81176470588235294"/>
    <s v="Active"/>
    <x v="1"/>
    <n v="0"/>
    <n v="4"/>
    <n v="0"/>
    <s v="no 0% progess"/>
    <n v="0"/>
    <n v="10"/>
    <n v="13"/>
    <n v="2"/>
    <n v="0"/>
    <n v="9"/>
    <s v="2026-01-31T11:26:16.6370000Z"/>
    <n v="0"/>
    <m/>
    <n v="47132"/>
    <s v="2026-02-08T15:23:36.4670000Z"/>
    <s v="2026-02-08T18:56:04.2600000Z"/>
    <n v="32"/>
    <m/>
    <s v="2026-02-05T23:49:00.3430000Z"/>
    <m/>
    <m/>
  </r>
  <r>
    <s v="T2-25_MDSDF404"/>
    <x v="10"/>
    <x v="1"/>
    <s v="Trimester 2"/>
    <x v="825"/>
    <s v="2025em1200133@bitspilani-digital.edu.in"/>
    <s v="2025EM1200133"/>
    <x v="1"/>
    <s v="ISHANI DAS"/>
    <b v="1"/>
    <n v="46"/>
    <n v="85"/>
    <n v="0.54117647058823526"/>
    <s v="Active"/>
    <x v="1"/>
    <n v="0"/>
    <n v="4"/>
    <n v="0"/>
    <s v="no 0% progess"/>
    <n v="0"/>
    <n v="6"/>
    <n v="10"/>
    <n v="0"/>
    <n v="0"/>
    <n v="7"/>
    <m/>
    <n v="0"/>
    <m/>
    <n v="16550"/>
    <s v="2026-02-08T09:14:04.1330000Z"/>
    <s v="2026-02-08T07:36:04.5900000Z"/>
    <n v="10"/>
    <m/>
    <s v="2026-02-08T09:13:23.8970000Z"/>
    <m/>
    <m/>
  </r>
  <r>
    <s v="T2-25_MDSDF403"/>
    <x v="12"/>
    <x v="1"/>
    <s v="Trimester 2"/>
    <x v="825"/>
    <s v="2025em1200133@bitspilani-digital.edu.in"/>
    <s v="2025EM1200133"/>
    <x v="1"/>
    <s v="ISHANI DAS"/>
    <b v="1"/>
    <n v="1"/>
    <n v="42"/>
    <n v="2.3809523809523808E-2"/>
    <s v="Active"/>
    <x v="0"/>
    <n v="0"/>
    <n v="4"/>
    <n v="0"/>
    <s v="no 0% progess"/>
    <n v="0"/>
    <n v="0"/>
    <n v="0"/>
    <n v="0"/>
    <n v="0"/>
    <n v="2"/>
    <m/>
    <n v="0"/>
    <m/>
    <n v="30"/>
    <s v="2026-01-26T15:17:03.2430000Z"/>
    <s v="2026-02-08T07:36:04.5900000Z"/>
    <n v="10"/>
    <m/>
    <m/>
    <s v="2026-01-26T15:16:22.1270000Z"/>
    <s v="2026-01-26T15:16:22.1370000Z"/>
  </r>
  <r>
    <s v="T2-25_MDSDF402"/>
    <x v="11"/>
    <x v="1"/>
    <s v="Trimester 2"/>
    <x v="825"/>
    <s v="2025em1200133@bitspilani-digital.edu.in"/>
    <s v="2025EM1200133"/>
    <x v="1"/>
    <s v="ISHANI DAS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7:36:04.5900000Z"/>
    <n v="10"/>
    <m/>
    <m/>
    <m/>
    <m/>
  </r>
  <r>
    <s v="T2-25_MDSDF401"/>
    <x v="9"/>
    <x v="1"/>
    <s v="Trimester 2"/>
    <x v="825"/>
    <s v="2025em1200133@bitspilani-digital.edu.in"/>
    <s v="2025EM1200133"/>
    <x v="1"/>
    <s v="ISHANI DAS"/>
    <b v="1"/>
    <n v="4"/>
    <n v="68"/>
    <n v="5.8823529411764705E-2"/>
    <s v="Active"/>
    <x v="0"/>
    <n v="0"/>
    <n v="4"/>
    <n v="0"/>
    <s v="no 0% progess"/>
    <n v="0"/>
    <n v="0"/>
    <n v="0"/>
    <n v="0"/>
    <n v="0"/>
    <n v="0"/>
    <m/>
    <n v="0"/>
    <m/>
    <n v="121"/>
    <s v="2026-01-30T13:35:12.8870000Z"/>
    <s v="2026-02-08T07:36:04.5900000Z"/>
    <n v="10"/>
    <m/>
    <m/>
    <m/>
    <m/>
  </r>
  <r>
    <s v="T2-25_MDSDF401"/>
    <x v="9"/>
    <x v="1"/>
    <s v="Trimester 2"/>
    <x v="826"/>
    <s v="2025em1200134@bitspilani-digital.edu.in"/>
    <s v="2025EM1200134"/>
    <x v="1"/>
    <s v="SHAIKHSIPAI MOHAMMEDMIYA ILYASHUSAIN"/>
    <b v="1"/>
    <n v="26"/>
    <n v="68"/>
    <n v="0.38235294117647056"/>
    <s v="Active"/>
    <x v="1"/>
    <n v="0"/>
    <n v="4"/>
    <n v="0"/>
    <s v="no 0% progess"/>
    <n v="0"/>
    <n v="4"/>
    <n v="5"/>
    <n v="0"/>
    <n v="0"/>
    <n v="0"/>
    <m/>
    <n v="0"/>
    <m/>
    <n v="19042"/>
    <s v="2026-02-08T20:37:21.6700000Z"/>
    <s v="2026-02-08T19:33:17.7230000Z"/>
    <n v="25"/>
    <m/>
    <s v="2026-02-08T19:49:20.7630000Z"/>
    <m/>
    <m/>
  </r>
  <r>
    <s v="T2-25_MDSDF402"/>
    <x v="11"/>
    <x v="1"/>
    <s v="Trimester 2"/>
    <x v="826"/>
    <s v="2025em1200134@bitspilani-digital.edu.in"/>
    <s v="2025EM1200134"/>
    <x v="1"/>
    <s v="SHAIKHSIPAI MOHAMMEDMIYA ILYASHUSAIN"/>
    <b v="1"/>
    <n v="10"/>
    <n v="36"/>
    <n v="0.27777777777777779"/>
    <s v="Active"/>
    <x v="1"/>
    <n v="0"/>
    <n v="4"/>
    <n v="0"/>
    <s v="no 0% progess"/>
    <n v="0"/>
    <n v="0"/>
    <n v="0"/>
    <n v="0"/>
    <n v="0"/>
    <n v="0"/>
    <m/>
    <n v="0"/>
    <m/>
    <n v="8009"/>
    <s v="2026-02-07T15:33:27.9330000Z"/>
    <s v="2026-02-08T19:33:17.7230000Z"/>
    <n v="25"/>
    <m/>
    <m/>
    <s v="2026-01-24T15:23:32.5000000Z"/>
    <s v="2026-01-24T15:23:32.5100000Z"/>
  </r>
  <r>
    <s v="T2-25_MDSDF403"/>
    <x v="12"/>
    <x v="1"/>
    <s v="Trimester 2"/>
    <x v="826"/>
    <s v="2025em1200134@bitspilani-digital.edu.in"/>
    <s v="2025EM1200134"/>
    <x v="1"/>
    <s v="SHAIKHSIPAI MOHAMMEDMIYA ILYASHUSAI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5:10:13.6600000Z"/>
    <s v="2026-02-08T19:33:17.7230000Z"/>
    <n v="25"/>
    <m/>
    <m/>
    <m/>
    <m/>
  </r>
  <r>
    <s v="T2-25_MDSDF404"/>
    <x v="10"/>
    <x v="1"/>
    <s v="Trimester 2"/>
    <x v="826"/>
    <s v="2025em1200134@bitspilani-digital.edu.in"/>
    <s v="2025EM1200134"/>
    <x v="1"/>
    <s v="SHAIKHSIPAI MOHAMMEDMIYA ILYASHUSAIN"/>
    <b v="1"/>
    <n v="15"/>
    <n v="85"/>
    <n v="0.17647058823529413"/>
    <s v="Active"/>
    <x v="1"/>
    <n v="0"/>
    <n v="4"/>
    <n v="0"/>
    <s v="no 0% progess"/>
    <n v="0"/>
    <n v="1"/>
    <n v="1"/>
    <n v="0"/>
    <n v="0"/>
    <n v="7"/>
    <m/>
    <n v="0"/>
    <m/>
    <n v="15342"/>
    <s v="2026-02-08T20:34:40.8470000Z"/>
    <s v="2026-02-08T19:33:17.7230000Z"/>
    <n v="25"/>
    <m/>
    <s v="2026-02-08T19:30:57.4370000Z"/>
    <m/>
    <m/>
  </r>
  <r>
    <s v="T2-25_MDSDF404"/>
    <x v="10"/>
    <x v="1"/>
    <s v="Trimester 2"/>
    <x v="827"/>
    <s v="2025em1200135@bitspilani-digital.edu.in"/>
    <s v="2025EM1200135"/>
    <x v="1"/>
    <s v="D SAI KIRAN"/>
    <b v="1"/>
    <n v="42"/>
    <n v="85"/>
    <n v="0.49411764705882355"/>
    <s v="Active"/>
    <x v="1"/>
    <n v="0"/>
    <n v="4"/>
    <n v="0"/>
    <s v="no 0% progess"/>
    <n v="0"/>
    <n v="6"/>
    <n v="7"/>
    <n v="0"/>
    <n v="0"/>
    <n v="22"/>
    <m/>
    <n v="0"/>
    <m/>
    <n v="53717"/>
    <s v="2026-02-07T02:43:39.6470000Z"/>
    <s v="2026-02-09T06:37:56.5370000Z"/>
    <n v="36"/>
    <m/>
    <s v="2026-02-06T10:09:58.4600000Z"/>
    <m/>
    <m/>
  </r>
  <r>
    <s v="T2-25_MDSDF403"/>
    <x v="12"/>
    <x v="1"/>
    <s v="Trimester 2"/>
    <x v="827"/>
    <s v="2025em1200135@bitspilani-digital.edu.in"/>
    <s v="2025EM1200135"/>
    <x v="1"/>
    <s v="D SAI KIRAN"/>
    <b v="1"/>
    <n v="10"/>
    <n v="42"/>
    <n v="0.23809523809523808"/>
    <s v="Active"/>
    <x v="1"/>
    <n v="0"/>
    <n v="4"/>
    <n v="0"/>
    <s v="no 0% progess"/>
    <n v="0"/>
    <n v="0"/>
    <n v="0"/>
    <n v="0"/>
    <n v="0"/>
    <n v="4"/>
    <m/>
    <n v="0"/>
    <m/>
    <n v="14205"/>
    <s v="2026-02-06T09:53:27.3800000Z"/>
    <s v="2026-02-09T06:37:56.5370000Z"/>
    <n v="36"/>
    <m/>
    <m/>
    <s v="2026-01-29T16:40:13.6300000Z"/>
    <s v="2026-01-29T16:44:19.1330000Z"/>
  </r>
  <r>
    <s v="T2-25_MDSDF402"/>
    <x v="11"/>
    <x v="1"/>
    <s v="Trimester 2"/>
    <x v="827"/>
    <s v="2025em1200135@bitspilani-digital.edu.in"/>
    <s v="2025EM1200135"/>
    <x v="1"/>
    <s v="D SAI KIRAN"/>
    <b v="1"/>
    <n v="32"/>
    <n v="36"/>
    <n v="0.88888888888888884"/>
    <s v="Active"/>
    <x v="1"/>
    <n v="0"/>
    <n v="4"/>
    <n v="0"/>
    <s v="no 0% progess"/>
    <n v="0"/>
    <n v="2"/>
    <n v="2"/>
    <n v="0"/>
    <n v="0"/>
    <n v="0"/>
    <m/>
    <n v="0"/>
    <m/>
    <n v="47113"/>
    <s v="2026-02-06T09:57:19.5630000Z"/>
    <s v="2026-02-09T06:37:56.5370000Z"/>
    <n v="36"/>
    <m/>
    <s v="2026-02-02T05:27:07.7570000Z"/>
    <s v="2026-02-04T07:41:24.4730000Z"/>
    <s v="2026-02-04T10:11:48.5930000Z"/>
  </r>
  <r>
    <s v="T2-25_MDSDF401"/>
    <x v="9"/>
    <x v="1"/>
    <s v="Trimester 2"/>
    <x v="827"/>
    <s v="2025em1200135@bitspilani-digital.edu.in"/>
    <s v="2025EM1200135"/>
    <x v="1"/>
    <s v="D SAI KIRAN"/>
    <b v="1"/>
    <n v="48"/>
    <n v="68"/>
    <n v="0.70588235294117652"/>
    <s v="Active"/>
    <x v="1"/>
    <n v="0"/>
    <n v="4"/>
    <n v="0"/>
    <s v="no 0% progess"/>
    <n v="0"/>
    <n v="9"/>
    <n v="10"/>
    <n v="0"/>
    <n v="0"/>
    <n v="8"/>
    <m/>
    <n v="0"/>
    <m/>
    <n v="101086"/>
    <s v="2026-02-09T07:03:56.9730000Z"/>
    <s v="2026-02-09T06:37:56.5370000Z"/>
    <n v="36"/>
    <m/>
    <s v="2026-02-09T07:02:56.8030000Z"/>
    <m/>
    <m/>
  </r>
  <r>
    <s v="T2-25_MDSDF401"/>
    <x v="9"/>
    <x v="1"/>
    <s v="Trimester 2"/>
    <x v="828"/>
    <s v="2025em1200136@bitspilani-digital.edu.in"/>
    <s v="2025EM1200136"/>
    <x v="1"/>
    <s v="PRAKHARKUMAR SRIVASTAVA"/>
    <b v="1"/>
    <n v="63"/>
    <n v="68"/>
    <n v="0.92647058823529416"/>
    <s v="Active"/>
    <x v="1"/>
    <n v="0"/>
    <n v="4"/>
    <n v="0"/>
    <s v="no 0% progess"/>
    <n v="0"/>
    <n v="13"/>
    <n v="15"/>
    <n v="0"/>
    <n v="0"/>
    <n v="0"/>
    <m/>
    <n v="0"/>
    <m/>
    <n v="44398"/>
    <s v="2026-02-09T01:08:24.6530000Z"/>
    <s v="2026-02-08T17:11:40.0300000Z"/>
    <n v="11"/>
    <m/>
    <s v="2026-02-09T01:08:20.3800000Z"/>
    <m/>
    <m/>
  </r>
  <r>
    <s v="T2-25_MDSDF402"/>
    <x v="11"/>
    <x v="1"/>
    <s v="Trimester 2"/>
    <x v="828"/>
    <s v="2025em1200136@bitspilani-digital.edu.in"/>
    <s v="2025EM1200136"/>
    <x v="1"/>
    <s v="PRAKHARKUMAR SRIVASTAVA"/>
    <b v="1"/>
    <n v="36"/>
    <n v="36"/>
    <n v="1"/>
    <s v="Active"/>
    <x v="1"/>
    <n v="0"/>
    <n v="4"/>
    <n v="0"/>
    <s v="no 0% progess"/>
    <n v="0"/>
    <n v="5"/>
    <n v="5"/>
    <n v="0"/>
    <n v="0"/>
    <n v="4"/>
    <m/>
    <n v="0"/>
    <m/>
    <n v="146937"/>
    <s v="2026-02-08T19:16:23.4870000Z"/>
    <s v="2026-02-08T17:11:40.0300000Z"/>
    <n v="11"/>
    <m/>
    <s v="2026-02-08T19:16:17.8670000Z"/>
    <s v="2026-02-06T04:28:00.3230000Z"/>
    <s v="2026-02-08T19:12:13.5000000Z"/>
  </r>
  <r>
    <s v="T2-25_MDSDF403"/>
    <x v="12"/>
    <x v="1"/>
    <s v="Trimester 2"/>
    <x v="828"/>
    <s v="2025em1200136@bitspilani-digital.edu.in"/>
    <s v="2025EM1200136"/>
    <x v="1"/>
    <s v="PRAKHARKUMAR SRIVASTAVA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121"/>
    <s v="2026-02-07T08:33:56.3730000Z"/>
    <s v="2026-02-08T17:11:40.0300000Z"/>
    <n v="11"/>
    <m/>
    <m/>
    <s v="2026-01-24T12:53:00.6400000Z"/>
    <s v="2026-01-24T12:53:03.1300000Z"/>
  </r>
  <r>
    <s v="T2-25_MDSDF404"/>
    <x v="10"/>
    <x v="1"/>
    <s v="Trimester 2"/>
    <x v="828"/>
    <s v="2025em1200136@bitspilani-digital.edu.in"/>
    <s v="2025EM1200136"/>
    <x v="1"/>
    <s v="PRAKHARKUMAR SRIVASTAVA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3237"/>
    <s v="2026-02-09T01:12:08.7900000Z"/>
    <s v="2026-02-08T17:11:40.0300000Z"/>
    <n v="11"/>
    <m/>
    <m/>
    <m/>
    <m/>
  </r>
  <r>
    <s v="T2-25_MDSDF404"/>
    <x v="10"/>
    <x v="1"/>
    <s v="Trimester 2"/>
    <x v="829"/>
    <s v="2025em1200137@bitspilani-digital.edu.in"/>
    <s v="2025EM1200137"/>
    <x v="1"/>
    <s v="TANUSHA H J"/>
    <b v="1"/>
    <n v="70"/>
    <n v="85"/>
    <n v="0.82352941176470584"/>
    <s v="Active"/>
    <x v="1"/>
    <n v="0"/>
    <n v="4"/>
    <n v="0"/>
    <s v="no 0% progess"/>
    <n v="0"/>
    <n v="11"/>
    <n v="15"/>
    <n v="1"/>
    <n v="1"/>
    <n v="5"/>
    <s v="2026-01-22T05:53:32.2800000Z"/>
    <n v="0"/>
    <m/>
    <n v="38640"/>
    <s v="2026-02-08T16:02:49.7400000Z"/>
    <s v="2026-02-08T15:51:53.8400000Z"/>
    <n v="27"/>
    <m/>
    <s v="2026-02-08T16:01:24.9470000Z"/>
    <m/>
    <m/>
  </r>
  <r>
    <s v="T2-25_MDSDF403"/>
    <x v="12"/>
    <x v="1"/>
    <s v="Trimester 2"/>
    <x v="829"/>
    <s v="2025em1200137@bitspilani-digital.edu.in"/>
    <s v="2025EM1200137"/>
    <x v="1"/>
    <s v="TANUSHA H J"/>
    <b v="1"/>
    <n v="7"/>
    <n v="42"/>
    <n v="0.16666666666666666"/>
    <s v="Active"/>
    <x v="1"/>
    <n v="0"/>
    <n v="4"/>
    <n v="0"/>
    <s v="no 0% progess"/>
    <n v="0"/>
    <n v="0"/>
    <n v="0"/>
    <n v="2"/>
    <n v="0"/>
    <n v="10"/>
    <s v="2026-01-22T06:29:51.5870000Z"/>
    <n v="0"/>
    <m/>
    <n v="2028"/>
    <s v="2026-02-08T07:06:59.4330000Z"/>
    <s v="2026-02-08T15:51:53.8400000Z"/>
    <n v="27"/>
    <m/>
    <m/>
    <s v="2026-01-22T05:54:44.5800000Z"/>
    <s v="2026-01-22T06:13:14.4270000Z"/>
  </r>
  <r>
    <s v="T2-25_MDSDF402"/>
    <x v="11"/>
    <x v="1"/>
    <s v="Trimester 2"/>
    <x v="829"/>
    <s v="2025em1200137@bitspilani-digital.edu.in"/>
    <s v="2025EM1200137"/>
    <x v="1"/>
    <s v="TANUSHA H J"/>
    <b v="1"/>
    <n v="31"/>
    <n v="36"/>
    <n v="0.86111111111111116"/>
    <s v="Active"/>
    <x v="1"/>
    <n v="0"/>
    <n v="4"/>
    <n v="0"/>
    <s v="no 0% progess"/>
    <n v="0"/>
    <n v="4"/>
    <n v="5"/>
    <n v="2"/>
    <n v="1"/>
    <n v="2"/>
    <s v="2026-02-02T08:57:40.9570000Z"/>
    <n v="0"/>
    <m/>
    <n v="7373"/>
    <s v="2026-02-08T07:06:37.6100000Z"/>
    <s v="2026-02-08T15:51:53.8400000Z"/>
    <n v="27"/>
    <m/>
    <s v="2026-02-08T06:54:59.9500000Z"/>
    <s v="2026-02-05T06:25:26.1700000Z"/>
    <s v="2026-02-05T06:25:26.1600000Z"/>
  </r>
  <r>
    <s v="T2-25_MDSDF401"/>
    <x v="9"/>
    <x v="1"/>
    <s v="Trimester 2"/>
    <x v="829"/>
    <s v="2025em1200137@bitspilani-digital.edu.in"/>
    <s v="2025EM1200137"/>
    <x v="1"/>
    <s v="TANUSHA H J"/>
    <b v="1"/>
    <n v="46"/>
    <n v="68"/>
    <n v="0.67647058823529416"/>
    <s v="Active"/>
    <x v="1"/>
    <n v="0"/>
    <n v="4"/>
    <n v="0"/>
    <s v="no 0% progess"/>
    <n v="0"/>
    <n v="8"/>
    <n v="9"/>
    <n v="0"/>
    <n v="2"/>
    <n v="10"/>
    <s v="2026-01-22T07:42:23.2470000Z"/>
    <n v="0"/>
    <m/>
    <n v="16390"/>
    <s v="2026-02-08T07:35:48.1570000Z"/>
    <s v="2026-02-08T15:51:53.8400000Z"/>
    <n v="27"/>
    <m/>
    <s v="2026-02-08T07:35:22.5070000Z"/>
    <m/>
    <m/>
  </r>
  <r>
    <s v="T2-25_MDSDF401"/>
    <x v="9"/>
    <x v="1"/>
    <s v="Trimester 2"/>
    <x v="830"/>
    <s v="2025em1200138@bitspilani-digital.edu.in"/>
    <s v="2025EM1200138"/>
    <x v="1"/>
    <s v="ABIN KOSHY CHACKO"/>
    <b v="1"/>
    <n v="25"/>
    <n v="68"/>
    <n v="0.36764705882352944"/>
    <s v="Active"/>
    <x v="1"/>
    <n v="0"/>
    <n v="4"/>
    <n v="0"/>
    <s v="no 0% progess"/>
    <n v="0"/>
    <n v="5"/>
    <n v="5"/>
    <n v="0"/>
    <n v="0"/>
    <n v="7"/>
    <m/>
    <n v="0"/>
    <m/>
    <n v="18815"/>
    <s v="2026-02-09T06:37:48.4770000Z"/>
    <s v="2026-02-09T05:01:27.0230000Z"/>
    <n v="53"/>
    <m/>
    <s v="2026-02-09T06:37:44.3370000Z"/>
    <m/>
    <m/>
  </r>
  <r>
    <s v="T2-25_MDSDF402"/>
    <x v="11"/>
    <x v="1"/>
    <s v="Trimester 2"/>
    <x v="830"/>
    <s v="2025em1200138@bitspilani-digital.edu.in"/>
    <s v="2025EM1200138"/>
    <x v="1"/>
    <s v="ABIN KOSHY CHACKO"/>
    <b v="1"/>
    <n v="9"/>
    <n v="36"/>
    <n v="0.25"/>
    <s v="Active"/>
    <x v="1"/>
    <n v="0"/>
    <n v="4"/>
    <n v="0"/>
    <s v="no 0% progess"/>
    <n v="0"/>
    <n v="0"/>
    <n v="0"/>
    <n v="0"/>
    <n v="0"/>
    <n v="0"/>
    <m/>
    <n v="0"/>
    <m/>
    <n v="7398"/>
    <s v="2026-02-08T03:48:53.2670000Z"/>
    <s v="2026-02-09T05:01:27.0230000Z"/>
    <n v="53"/>
    <m/>
    <m/>
    <s v="2026-01-21T17:34:49.8530000Z"/>
    <s v="2026-01-21T17:34:49.8670000Z"/>
  </r>
  <r>
    <s v="T2-25_MDSDF403"/>
    <x v="12"/>
    <x v="1"/>
    <s v="Trimester 2"/>
    <x v="830"/>
    <s v="2025em1200138@bitspilani-digital.edu.in"/>
    <s v="2025EM1200138"/>
    <x v="1"/>
    <s v="ABIN KOSHY CHACKO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8234"/>
    <s v="2026-01-21T15:38:57.1470000Z"/>
    <s v="2026-02-09T05:01:27.0230000Z"/>
    <n v="53"/>
    <m/>
    <m/>
    <s v="2026-01-21T14:03:32.2600000Z"/>
    <s v="2026-01-21T15:38:19.3530000Z"/>
  </r>
  <r>
    <s v="T2-25_MDSDF404"/>
    <x v="10"/>
    <x v="1"/>
    <s v="Trimester 2"/>
    <x v="830"/>
    <s v="2025em1200138@bitspilani-digital.edu.in"/>
    <s v="2025EM1200138"/>
    <x v="1"/>
    <s v="ABIN KOSHY CHACKO"/>
    <b v="1"/>
    <n v="26"/>
    <n v="85"/>
    <n v="0.30588235294117649"/>
    <s v="Active"/>
    <x v="1"/>
    <n v="0"/>
    <n v="4"/>
    <n v="0"/>
    <s v="no 0% progess"/>
    <n v="0"/>
    <n v="5"/>
    <n v="6"/>
    <n v="0"/>
    <n v="0"/>
    <n v="6"/>
    <m/>
    <n v="0"/>
    <m/>
    <n v="16048"/>
    <s v="2026-02-08T15:42:54.1570000Z"/>
    <s v="2026-02-09T05:01:27.0230000Z"/>
    <n v="53"/>
    <m/>
    <s v="2026-02-08T12:41:31.4930000Z"/>
    <m/>
    <m/>
  </r>
  <r>
    <s v="T2-25_MDSDF404"/>
    <x v="10"/>
    <x v="1"/>
    <s v="Trimester 2"/>
    <x v="831"/>
    <s v="2025em1200139@bitspilani-digital.edu.in"/>
    <s v="2025EM1200139"/>
    <x v="1"/>
    <s v="ABHILASH CS"/>
    <b v="1"/>
    <n v="27"/>
    <n v="85"/>
    <n v="0.31764705882352939"/>
    <s v="Active"/>
    <x v="1"/>
    <n v="0"/>
    <n v="4"/>
    <n v="0"/>
    <s v="no 0% progess"/>
    <n v="0"/>
    <n v="4"/>
    <n v="4"/>
    <n v="1"/>
    <n v="0"/>
    <n v="10"/>
    <s v="2026-01-23T16:42:50.5800000Z"/>
    <n v="0"/>
    <m/>
    <n v="7066"/>
    <s v="2026-02-07T13:50:14.7430000Z"/>
    <s v="2026-02-07T13:38:23.3770000Z"/>
    <n v="28"/>
    <m/>
    <s v="2026-02-03T16:45:09.0800000Z"/>
    <m/>
    <m/>
  </r>
  <r>
    <s v="T2-25_MDSDF403"/>
    <x v="12"/>
    <x v="1"/>
    <s v="Trimester 2"/>
    <x v="831"/>
    <s v="2025em1200139@bitspilani-digital.edu.in"/>
    <s v="2025EM1200139"/>
    <x v="1"/>
    <s v="ABHILASH CS"/>
    <b v="1"/>
    <n v="4"/>
    <n v="42"/>
    <n v="9.5238095238095233E-2"/>
    <s v="Active"/>
    <x v="0"/>
    <n v="0"/>
    <n v="4"/>
    <n v="0"/>
    <s v="no 0% progess"/>
    <n v="0"/>
    <n v="0"/>
    <n v="0"/>
    <n v="0"/>
    <n v="0"/>
    <n v="2"/>
    <m/>
    <n v="0"/>
    <m/>
    <n v="1698"/>
    <s v="2026-02-07T13:48:36.5730000Z"/>
    <s v="2026-02-07T13:38:23.3770000Z"/>
    <n v="28"/>
    <m/>
    <m/>
    <s v="2026-02-05T11:57:12.1600000Z"/>
    <s v="2026-02-05T11:57:12.1500000Z"/>
  </r>
  <r>
    <s v="T2-25_MDSDF402"/>
    <x v="11"/>
    <x v="1"/>
    <s v="Trimester 2"/>
    <x v="831"/>
    <s v="2025em1200139@bitspilani-digital.edu.in"/>
    <s v="2025EM1200139"/>
    <x v="1"/>
    <s v="ABHILASH CS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448"/>
    <s v="2026-02-07T13:50:03.7630000Z"/>
    <s v="2026-02-07T13:38:23.3770000Z"/>
    <n v="28"/>
    <m/>
    <m/>
    <s v="2026-01-20T15:31:15.0330000Z"/>
    <s v="2026-01-20T15:31:15.0470000Z"/>
  </r>
  <r>
    <s v="T2-25_MDSDF401"/>
    <x v="9"/>
    <x v="1"/>
    <s v="Trimester 2"/>
    <x v="831"/>
    <s v="2025em1200139@bitspilani-digital.edu.in"/>
    <s v="2025EM1200139"/>
    <x v="1"/>
    <s v="ABHILASH CS"/>
    <b v="1"/>
    <n v="29"/>
    <n v="68"/>
    <n v="0.4264705882352941"/>
    <s v="Active"/>
    <x v="1"/>
    <n v="0"/>
    <n v="4"/>
    <n v="0"/>
    <s v="no 0% progess"/>
    <n v="0"/>
    <n v="7"/>
    <n v="7"/>
    <n v="0"/>
    <n v="0"/>
    <n v="2"/>
    <m/>
    <n v="0"/>
    <m/>
    <n v="47789"/>
    <s v="2026-02-07T13:49:47.5400000Z"/>
    <s v="2026-02-07T13:38:23.3770000Z"/>
    <n v="28"/>
    <m/>
    <s v="2026-02-01T10:20:13.4700000Z"/>
    <m/>
    <m/>
  </r>
  <r>
    <s v="T2-25_MDSDF401"/>
    <x v="9"/>
    <x v="1"/>
    <s v="Trimester 2"/>
    <x v="832"/>
    <s v="2025em1200140@bitspilani-digital.edu.in"/>
    <s v="2025EM1200140"/>
    <x v="1"/>
    <s v="SHIFFALI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9T03:36:04.1730000Z"/>
    <s v="2026-02-09T03:36:11.0230000Z"/>
    <n v="25"/>
    <m/>
    <s v="2026-02-08T15:18:16.6100000Z"/>
    <m/>
    <m/>
  </r>
  <r>
    <s v="T2-25_MDSDF402"/>
    <x v="11"/>
    <x v="1"/>
    <s v="Trimester 2"/>
    <x v="832"/>
    <s v="2025em1200140@bitspilani-digital.edu.in"/>
    <s v="2025EM1200140"/>
    <x v="1"/>
    <s v="SHIFFALI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0"/>
    <s v="2026-02-09T03:36:16.0770000Z"/>
    <s v="2026-02-09T03:36:11.0230000Z"/>
    <n v="25"/>
    <m/>
    <s v="2026-02-08T15:10:16.5570000Z"/>
    <m/>
    <m/>
  </r>
  <r>
    <s v="T2-25_MDSDF403"/>
    <x v="12"/>
    <x v="1"/>
    <s v="Trimester 2"/>
    <x v="832"/>
    <s v="2025em1200140@bitspilani-digital.edu.in"/>
    <s v="2025EM1200140"/>
    <x v="1"/>
    <s v="SHIFFAL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3:36:11.0230000Z"/>
    <n v="25"/>
    <m/>
    <m/>
    <m/>
    <m/>
  </r>
  <r>
    <s v="T2-25_MDSDF404"/>
    <x v="10"/>
    <x v="1"/>
    <s v="Trimester 2"/>
    <x v="832"/>
    <s v="2025em1200140@bitspilani-digital.edu.in"/>
    <s v="2025EM1200140"/>
    <x v="1"/>
    <s v="SHIFFALI"/>
    <b v="1"/>
    <n v="13"/>
    <n v="85"/>
    <n v="0.15294117647058825"/>
    <s v="Active"/>
    <x v="1"/>
    <n v="0"/>
    <n v="4"/>
    <n v="0"/>
    <s v="no 0% progess"/>
    <n v="0"/>
    <n v="2"/>
    <n v="4"/>
    <n v="0"/>
    <n v="0"/>
    <n v="0"/>
    <m/>
    <n v="0"/>
    <m/>
    <n v="11176"/>
    <s v="2026-02-09T03:34:08.0530000Z"/>
    <s v="2026-02-09T03:36:11.0230000Z"/>
    <n v="25"/>
    <m/>
    <s v="2026-02-08T14:55:08.8600000Z"/>
    <m/>
    <m/>
  </r>
  <r>
    <s v="T2-25_MDSDF401"/>
    <x v="9"/>
    <x v="1"/>
    <s v="Trimester 2"/>
    <x v="833"/>
    <s v="2025em1200142@bitspilani-digital.edu.in"/>
    <s v="2025EM1200142"/>
    <x v="1"/>
    <s v="RONIT BAGARIA"/>
    <b v="1"/>
    <n v="48"/>
    <n v="68"/>
    <n v="0.70588235294117652"/>
    <s v="Active"/>
    <x v="1"/>
    <n v="0"/>
    <n v="4"/>
    <n v="0"/>
    <s v="no 0% progess"/>
    <n v="0"/>
    <n v="8"/>
    <n v="17"/>
    <n v="1"/>
    <n v="0"/>
    <n v="9"/>
    <s v="2026-01-24T14:14:20.2800000Z"/>
    <n v="0"/>
    <m/>
    <n v="34738"/>
    <s v="2026-02-08T20:08:33.3700000Z"/>
    <s v="2026-02-08T19:48:36.3830000Z"/>
    <n v="35"/>
    <m/>
    <s v="2026-02-08T20:07:40.5630000Z"/>
    <m/>
    <m/>
  </r>
  <r>
    <s v="T2-25_MDSDF402"/>
    <x v="11"/>
    <x v="1"/>
    <s v="Trimester 2"/>
    <x v="833"/>
    <s v="2025em1200142@bitspilani-digital.edu.in"/>
    <s v="2025EM1200142"/>
    <x v="1"/>
    <s v="RONIT BAGARIA"/>
    <b v="1"/>
    <n v="30"/>
    <n v="36"/>
    <n v="0.83333333333333337"/>
    <s v="Active"/>
    <x v="1"/>
    <n v="0"/>
    <n v="4"/>
    <n v="0"/>
    <s v="no 0% progess"/>
    <n v="0"/>
    <n v="4"/>
    <n v="6"/>
    <n v="1"/>
    <n v="0"/>
    <n v="2"/>
    <s v="2026-01-29T18:52:36.7570000Z"/>
    <n v="0"/>
    <m/>
    <n v="34984"/>
    <s v="2026-02-08T19:59:50.4700000Z"/>
    <s v="2026-02-08T19:48:36.3830000Z"/>
    <n v="35"/>
    <m/>
    <s v="2026-02-08T19:59:25.3000000Z"/>
    <s v="2026-02-06T19:46:05.5230000Z"/>
    <s v="2026-02-08T05:39:12.0370000Z"/>
  </r>
  <r>
    <s v="T2-25_MDSDF403"/>
    <x v="12"/>
    <x v="1"/>
    <s v="Trimester 2"/>
    <x v="833"/>
    <s v="2025em1200142@bitspilani-digital.edu.in"/>
    <s v="2025EM1200142"/>
    <x v="1"/>
    <s v="RONIT BAGARI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18:35:06.1970000Z"/>
    <s v="2026-02-08T19:48:36.3830000Z"/>
    <n v="35"/>
    <m/>
    <m/>
    <m/>
    <m/>
  </r>
  <r>
    <s v="T2-25_MDSDF404"/>
    <x v="10"/>
    <x v="1"/>
    <s v="Trimester 2"/>
    <x v="833"/>
    <s v="2025em1200142@bitspilani-digital.edu.in"/>
    <s v="2025EM1200142"/>
    <x v="1"/>
    <s v="RONIT BAGARIA"/>
    <b v="1"/>
    <n v="66"/>
    <n v="85"/>
    <n v="0.77647058823529413"/>
    <s v="Active"/>
    <x v="1"/>
    <n v="0"/>
    <n v="4"/>
    <n v="0"/>
    <s v="no 0% progess"/>
    <n v="0"/>
    <n v="8"/>
    <n v="14"/>
    <n v="1"/>
    <n v="0"/>
    <n v="10"/>
    <s v="2026-01-26T15:13:50.2330000Z"/>
    <n v="0"/>
    <m/>
    <n v="60029"/>
    <s v="2026-02-08T20:15:30.6170000Z"/>
    <s v="2026-02-08T19:48:36.3830000Z"/>
    <n v="35"/>
    <m/>
    <s v="2026-02-08T20:14:26.1470000Z"/>
    <m/>
    <m/>
  </r>
  <r>
    <s v="T2-25_MDSDF404"/>
    <x v="10"/>
    <x v="1"/>
    <s v="Trimester 2"/>
    <x v="834"/>
    <s v="2025em1200143@bitspilani-digital.edu.in"/>
    <s v="2025EM1200143"/>
    <x v="1"/>
    <s v="SRIJANI DEBNATH"/>
    <b v="1"/>
    <n v="14"/>
    <n v="85"/>
    <n v="0.16470588235294117"/>
    <s v="Active"/>
    <x v="1"/>
    <n v="0"/>
    <n v="4"/>
    <n v="0"/>
    <s v="no 0% progess"/>
    <n v="0"/>
    <n v="1"/>
    <n v="1"/>
    <n v="0"/>
    <n v="0"/>
    <n v="16"/>
    <m/>
    <n v="0"/>
    <m/>
    <n v="11841"/>
    <s v="2026-02-07T19:11:02.3500000Z"/>
    <s v="2026-02-08T16:11:53.1970000Z"/>
    <n v="22"/>
    <m/>
    <s v="2026-02-07T13:26:51.6530000Z"/>
    <m/>
    <m/>
  </r>
  <r>
    <s v="T2-25_MDSDF403"/>
    <x v="12"/>
    <x v="1"/>
    <s v="Trimester 2"/>
    <x v="834"/>
    <s v="2025em1200143@bitspilani-digital.edu.in"/>
    <s v="2025EM1200143"/>
    <x v="1"/>
    <s v="SRIJANI DEBNATH"/>
    <b v="1"/>
    <n v="7"/>
    <n v="42"/>
    <n v="0.16666666666666666"/>
    <s v="Active"/>
    <x v="1"/>
    <n v="0"/>
    <n v="4"/>
    <n v="0"/>
    <s v="no 0% progess"/>
    <n v="0"/>
    <n v="0"/>
    <n v="0"/>
    <n v="0"/>
    <n v="0"/>
    <n v="5"/>
    <m/>
    <n v="0"/>
    <m/>
    <n v="136"/>
    <s v="2026-02-04T19:00:06.9830000Z"/>
    <s v="2026-02-08T16:11:53.1970000Z"/>
    <n v="22"/>
    <m/>
    <m/>
    <s v="2026-01-19T15:28:12.6370000Z"/>
    <s v="2026-01-19T15:28:12.6030000Z"/>
  </r>
  <r>
    <s v="T2-25_MDSDF402"/>
    <x v="11"/>
    <x v="1"/>
    <s v="Trimester 2"/>
    <x v="834"/>
    <s v="2025em1200143@bitspilani-digital.edu.in"/>
    <s v="2025EM1200143"/>
    <x v="1"/>
    <s v="SRIJANI DEBNATH"/>
    <b v="1"/>
    <n v="28"/>
    <n v="36"/>
    <n v="0.77777777777777779"/>
    <s v="Active"/>
    <x v="1"/>
    <n v="0"/>
    <n v="4"/>
    <n v="0"/>
    <s v="no 0% progess"/>
    <n v="0"/>
    <n v="3"/>
    <n v="3"/>
    <n v="0"/>
    <n v="0"/>
    <n v="14"/>
    <m/>
    <n v="0"/>
    <m/>
    <n v="38280"/>
    <s v="2026-02-08T18:47:30.3700000Z"/>
    <s v="2026-02-08T16:11:53.1970000Z"/>
    <n v="22"/>
    <m/>
    <s v="2026-02-04T16:56:11.7900000Z"/>
    <s v="2026-02-08T18:29:23.3070000Z"/>
    <s v="2026-02-08T18:30:52.8630000Z"/>
  </r>
  <r>
    <s v="T2-25_MDSDF401"/>
    <x v="9"/>
    <x v="1"/>
    <s v="Trimester 2"/>
    <x v="834"/>
    <s v="2025em1200143@bitspilani-digital.edu.in"/>
    <s v="2025EM1200143"/>
    <x v="1"/>
    <s v="SRIJANI DEBNATH"/>
    <b v="1"/>
    <n v="40"/>
    <n v="68"/>
    <n v="0.58823529411764708"/>
    <s v="Active"/>
    <x v="1"/>
    <n v="0"/>
    <n v="4"/>
    <n v="0"/>
    <s v="no 0% progess"/>
    <n v="0"/>
    <n v="7"/>
    <n v="7"/>
    <n v="1"/>
    <n v="1"/>
    <n v="10"/>
    <s v="2026-02-03T18:50:54.2630000Z"/>
    <n v="0"/>
    <m/>
    <n v="61277"/>
    <s v="2026-02-06T15:31:51.5270000Z"/>
    <s v="2026-02-08T16:11:53.1970000Z"/>
    <n v="22"/>
    <m/>
    <s v="2026-02-04T18:54:26.9830000Z"/>
    <m/>
    <m/>
  </r>
  <r>
    <s v="T2-25_MDSDF401"/>
    <x v="9"/>
    <x v="1"/>
    <s v="Trimester 2"/>
    <x v="835"/>
    <s v="2025em1200144@bitspilani-digital.edu.in"/>
    <s v="2025EM1200144"/>
    <x v="1"/>
    <s v="RAMYA B"/>
    <b v="1"/>
    <n v="77"/>
    <n v="68"/>
    <n v="1.1323529411764706"/>
    <s v="Active"/>
    <x v="1"/>
    <n v="0"/>
    <n v="4"/>
    <n v="0"/>
    <s v="no 0% progess"/>
    <n v="0"/>
    <n v="17"/>
    <n v="37"/>
    <n v="0"/>
    <n v="0"/>
    <n v="11"/>
    <m/>
    <n v="0"/>
    <m/>
    <n v="106865"/>
    <s v="2026-02-09T07:24:58.2600000Z"/>
    <s v="2026-02-09T04:30:30.9730000Z"/>
    <n v="49"/>
    <m/>
    <s v="2026-02-09T07:15:17.3270000Z"/>
    <m/>
    <m/>
  </r>
  <r>
    <s v="T2-25_MDSDF402"/>
    <x v="11"/>
    <x v="1"/>
    <s v="Trimester 2"/>
    <x v="835"/>
    <s v="2025em1200144@bitspilani-digital.edu.in"/>
    <s v="2025EM1200144"/>
    <x v="1"/>
    <s v="RAMYA B"/>
    <b v="1"/>
    <n v="53"/>
    <n v="36"/>
    <n v="1.4722222222222223"/>
    <s v="Active"/>
    <x v="1"/>
    <n v="0"/>
    <n v="4"/>
    <n v="0"/>
    <s v="no 0% progess"/>
    <n v="0"/>
    <n v="7"/>
    <n v="11"/>
    <n v="4"/>
    <n v="0"/>
    <n v="0"/>
    <s v="2026-02-07T05:11:52.1930000Z"/>
    <n v="0"/>
    <m/>
    <n v="64471"/>
    <s v="2026-02-09T07:26:19.8600000Z"/>
    <s v="2026-02-09T04:30:30.9730000Z"/>
    <n v="49"/>
    <m/>
    <s v="2026-02-08T07:07:34.4130000Z"/>
    <s v="2026-02-07T01:24:09.2470000Z"/>
    <s v="2026-02-07T01:24:09.2470000Z"/>
  </r>
  <r>
    <s v="T2-25_MDSDF403"/>
    <x v="12"/>
    <x v="1"/>
    <s v="Trimester 2"/>
    <x v="835"/>
    <s v="2025em1200144@bitspilani-digital.edu.in"/>
    <s v="2025EM1200144"/>
    <x v="1"/>
    <s v="RAMYA B"/>
    <b v="1"/>
    <n v="50"/>
    <n v="42"/>
    <n v="1.1904761904761905"/>
    <s v="Active"/>
    <x v="1"/>
    <n v="0"/>
    <n v="4"/>
    <n v="0"/>
    <s v="no 0% progess"/>
    <n v="0"/>
    <n v="4"/>
    <n v="6"/>
    <n v="1"/>
    <n v="0"/>
    <n v="19"/>
    <s v="2026-02-07T11:03:14.8700000Z"/>
    <n v="0"/>
    <m/>
    <n v="56154"/>
    <s v="2026-02-09T07:25:53.0700000Z"/>
    <s v="2026-02-09T04:30:30.9730000Z"/>
    <n v="49"/>
    <m/>
    <s v="2026-02-07T11:27:29.4770000Z"/>
    <s v="2026-02-07T11:18:12.3770000Z"/>
    <s v="2026-02-07T11:18:15.1800000Z"/>
  </r>
  <r>
    <s v="T2-25_MDSDF404"/>
    <x v="10"/>
    <x v="1"/>
    <s v="Trimester 2"/>
    <x v="835"/>
    <s v="2025em1200144@bitspilani-digital.edu.in"/>
    <s v="2025EM1200144"/>
    <x v="1"/>
    <s v="RAMYA B"/>
    <b v="1"/>
    <n v="86"/>
    <n v="85"/>
    <n v="1.0117647058823529"/>
    <s v="Active"/>
    <x v="1"/>
    <n v="0"/>
    <n v="4"/>
    <n v="0"/>
    <s v="no 0% progess"/>
    <n v="0"/>
    <n v="14"/>
    <n v="28"/>
    <n v="4"/>
    <n v="4"/>
    <n v="42"/>
    <s v="2026-02-08T06:25:21.3230000Z"/>
    <n v="0"/>
    <m/>
    <n v="97940"/>
    <s v="2026-02-09T07:25:23.8430000Z"/>
    <s v="2026-02-09T04:30:30.9730000Z"/>
    <n v="49"/>
    <m/>
    <s v="2026-02-08T06:03:22.7870000Z"/>
    <m/>
    <m/>
  </r>
  <r>
    <s v="T2-25_MDSDF404"/>
    <x v="10"/>
    <x v="1"/>
    <s v="Trimester 2"/>
    <x v="836"/>
    <s v="2025em1200145@bitspilani-digital.edu.in"/>
    <s v="2025EM1200145"/>
    <x v="1"/>
    <s v="DINA PARAMITHA ANGGRAENI H."/>
    <b v="1"/>
    <n v="27"/>
    <n v="85"/>
    <n v="0.31764705882352939"/>
    <s v="Active"/>
    <x v="1"/>
    <n v="0"/>
    <n v="4"/>
    <n v="0"/>
    <s v="no 0% progess"/>
    <n v="0"/>
    <n v="4"/>
    <n v="4"/>
    <n v="0"/>
    <n v="0"/>
    <n v="0"/>
    <m/>
    <n v="0"/>
    <m/>
    <n v="7666"/>
    <s v="2026-02-08T13:23:50.9700000Z"/>
    <s v="2026-02-08T10:28:04.5430000Z"/>
    <n v="24"/>
    <m/>
    <s v="2026-02-08T13:22:55.4900000Z"/>
    <m/>
    <m/>
  </r>
  <r>
    <s v="T2-25_MDSDF403"/>
    <x v="12"/>
    <x v="1"/>
    <s v="Trimester 2"/>
    <x v="836"/>
    <s v="2025em1200145@bitspilani-digital.edu.in"/>
    <s v="2025EM1200145"/>
    <x v="1"/>
    <s v="DINA PARAMITHA ANGGRAENI H.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0:28:04.5430000Z"/>
    <n v="24"/>
    <m/>
    <m/>
    <m/>
    <m/>
  </r>
  <r>
    <s v="T2-25_MDSDF402"/>
    <x v="11"/>
    <x v="1"/>
    <s v="Trimester 2"/>
    <x v="836"/>
    <s v="2025em1200145@bitspilani-digital.edu.in"/>
    <s v="2025EM1200145"/>
    <x v="1"/>
    <s v="DINA PARAMITHA ANGGRAENI H."/>
    <b v="1"/>
    <n v="19"/>
    <n v="36"/>
    <n v="0.52777777777777779"/>
    <s v="Active"/>
    <x v="1"/>
    <n v="0"/>
    <n v="4"/>
    <n v="0"/>
    <s v="no 0% progess"/>
    <n v="0"/>
    <n v="3"/>
    <n v="3"/>
    <n v="0"/>
    <n v="0"/>
    <n v="0"/>
    <m/>
    <n v="0"/>
    <m/>
    <n v="1242"/>
    <s v="2026-02-08T13:34:38.9570000Z"/>
    <s v="2026-02-08T10:28:04.5430000Z"/>
    <n v="24"/>
    <m/>
    <s v="2026-02-08T13:33:32.3230000Z"/>
    <s v="2026-01-22T16:08:35.0330000Z"/>
    <s v="2026-02-06T07:27:28.0470000Z"/>
  </r>
  <r>
    <s v="T2-25_MDSDF401"/>
    <x v="9"/>
    <x v="1"/>
    <s v="Trimester 2"/>
    <x v="836"/>
    <s v="2025em1200145@bitspilani-digital.edu.in"/>
    <s v="2025EM1200145"/>
    <x v="1"/>
    <s v="DINA PARAMITHA ANGGRAENI H."/>
    <b v="1"/>
    <n v="63"/>
    <n v="68"/>
    <n v="0.92647058823529416"/>
    <s v="Active"/>
    <x v="1"/>
    <n v="0"/>
    <n v="4"/>
    <n v="0"/>
    <s v="no 0% progess"/>
    <n v="0"/>
    <n v="13"/>
    <n v="13"/>
    <n v="0"/>
    <n v="0"/>
    <n v="5"/>
    <m/>
    <n v="0"/>
    <m/>
    <n v="48409"/>
    <s v="2026-02-08T11:35:30.4100000Z"/>
    <s v="2026-02-08T10:28:04.5430000Z"/>
    <n v="24"/>
    <m/>
    <s v="2026-02-07T18:45:28.5830000Z"/>
    <m/>
    <m/>
  </r>
  <r>
    <s v="T2-25_MDSDF401"/>
    <x v="9"/>
    <x v="1"/>
    <s v="Trimester 2"/>
    <x v="837"/>
    <s v="2025em1200146@bitspilani-digital.edu.in"/>
    <s v="2025EM1200146"/>
    <x v="1"/>
    <s v="VISHNU SANKAR J"/>
    <b v="1"/>
    <n v="21"/>
    <n v="68"/>
    <n v="0.30882352941176472"/>
    <s v="Active"/>
    <x v="1"/>
    <n v="0"/>
    <n v="4"/>
    <n v="0"/>
    <s v="no 0% progess"/>
    <n v="0"/>
    <n v="2"/>
    <n v="2"/>
    <n v="0"/>
    <n v="0"/>
    <n v="5"/>
    <m/>
    <n v="0"/>
    <m/>
    <n v="2916"/>
    <s v="2026-02-07T09:26:29.3000000Z"/>
    <s v="2026-02-08T09:45:21.7070000Z"/>
    <n v="25"/>
    <m/>
    <s v="2026-01-26T09:57:54.5570000Z"/>
    <m/>
    <m/>
  </r>
  <r>
    <s v="T2-25_MDSDF402"/>
    <x v="11"/>
    <x v="1"/>
    <s v="Trimester 2"/>
    <x v="837"/>
    <s v="2025em1200146@bitspilani-digital.edu.in"/>
    <s v="2025EM1200146"/>
    <x v="1"/>
    <s v="VISHNU SANKAR J"/>
    <b v="1"/>
    <n v="13"/>
    <n v="36"/>
    <n v="0.3611111111111111"/>
    <s v="Active"/>
    <x v="1"/>
    <n v="0"/>
    <n v="4"/>
    <n v="0"/>
    <s v="no 0% progess"/>
    <n v="0"/>
    <n v="1"/>
    <n v="1"/>
    <n v="0"/>
    <n v="0"/>
    <n v="0"/>
    <m/>
    <n v="0"/>
    <m/>
    <n v="6349"/>
    <s v="2026-02-08T10:05:44.2970000Z"/>
    <s v="2026-02-08T09:45:21.7070000Z"/>
    <n v="25"/>
    <m/>
    <s v="2026-02-08T09:41:10.1970000Z"/>
    <s v="2026-01-24T14:26:28.9270000Z"/>
    <s v="2026-01-24T14:26:28.9330000Z"/>
  </r>
  <r>
    <s v="T2-25_MDSDF403"/>
    <x v="12"/>
    <x v="1"/>
    <s v="Trimester 2"/>
    <x v="837"/>
    <s v="2025em1200146@bitspilani-digital.edu.in"/>
    <s v="2025EM1200146"/>
    <x v="1"/>
    <s v="VISHNU SANKAR J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2"/>
    <s v="2026-02-06T15:34:44.3770000Z"/>
    <s v="2026-02-08T09:45:21.7070000Z"/>
    <n v="25"/>
    <m/>
    <m/>
    <m/>
    <m/>
  </r>
  <r>
    <s v="T2-25_MDSDF404"/>
    <x v="10"/>
    <x v="1"/>
    <s v="Trimester 2"/>
    <x v="837"/>
    <s v="2025em1200146@bitspilani-digital.edu.in"/>
    <s v="2025EM1200146"/>
    <x v="1"/>
    <s v="VISHNU SANKAR J"/>
    <b v="1"/>
    <n v="69"/>
    <n v="85"/>
    <n v="0.81176470588235294"/>
    <s v="Active"/>
    <x v="1"/>
    <n v="0"/>
    <n v="4"/>
    <n v="0"/>
    <s v="no 0% progess"/>
    <n v="0"/>
    <n v="11"/>
    <n v="13"/>
    <n v="0"/>
    <n v="0"/>
    <n v="3"/>
    <m/>
    <n v="0"/>
    <m/>
    <n v="9578"/>
    <s v="2026-02-08T11:40:32.7500000Z"/>
    <s v="2026-02-08T09:45:21.7070000Z"/>
    <n v="25"/>
    <m/>
    <s v="2026-02-08T09:34:03.9730000Z"/>
    <m/>
    <m/>
  </r>
  <r>
    <s v="T2-25_MDSDF404"/>
    <x v="10"/>
    <x v="1"/>
    <s v="Trimester 2"/>
    <x v="838"/>
    <s v="2025em1200147@bitspilani-digital.edu.in"/>
    <s v="2025EM1200147"/>
    <x v="1"/>
    <s v="PRATEEK MITTAL"/>
    <b v="1"/>
    <n v="76"/>
    <n v="85"/>
    <n v="0.89411764705882357"/>
    <s v="Active"/>
    <x v="1"/>
    <n v="0"/>
    <n v="4"/>
    <n v="0"/>
    <s v="no 0% progess"/>
    <n v="0"/>
    <n v="11"/>
    <n v="13"/>
    <n v="0"/>
    <n v="0"/>
    <n v="45"/>
    <m/>
    <n v="0"/>
    <m/>
    <n v="42651"/>
    <s v="2026-02-08T08:12:49.7030000Z"/>
    <s v="2026-02-08T04:36:48.5700000Z"/>
    <n v="32"/>
    <m/>
    <s v="2026-02-08T07:17:05.7570000Z"/>
    <m/>
    <m/>
  </r>
  <r>
    <s v="T2-25_MDSDF403"/>
    <x v="12"/>
    <x v="1"/>
    <s v="Trimester 2"/>
    <x v="838"/>
    <s v="2025em1200147@bitspilani-digital.edu.in"/>
    <s v="2025EM1200147"/>
    <x v="1"/>
    <s v="PRATEEK MITTAL"/>
    <b v="1"/>
    <n v="25"/>
    <n v="42"/>
    <n v="0.59523809523809523"/>
    <s v="Active"/>
    <x v="1"/>
    <n v="0"/>
    <n v="4"/>
    <n v="0"/>
    <s v="no 0% progess"/>
    <n v="0"/>
    <n v="2"/>
    <n v="2"/>
    <n v="0"/>
    <n v="0"/>
    <n v="15"/>
    <m/>
    <n v="0"/>
    <m/>
    <n v="5940"/>
    <s v="2026-01-30T05:30:59.6100000Z"/>
    <s v="2026-02-08T04:36:48.5700000Z"/>
    <n v="32"/>
    <m/>
    <s v="2026-01-30T04:09:22.8300000Z"/>
    <s v="2026-01-30T04:05:40.4200000Z"/>
    <s v="2026-01-30T04:05:40.4200000Z"/>
  </r>
  <r>
    <s v="T2-25_MDSDF402"/>
    <x v="11"/>
    <x v="1"/>
    <s v="Trimester 2"/>
    <x v="838"/>
    <s v="2025em1200147@bitspilani-digital.edu.in"/>
    <s v="2025EM1200147"/>
    <x v="1"/>
    <s v="PRATEEK MITTAL"/>
    <b v="1"/>
    <n v="37"/>
    <n v="36"/>
    <n v="1.0277777777777777"/>
    <s v="Active"/>
    <x v="1"/>
    <n v="0"/>
    <n v="4"/>
    <n v="0"/>
    <s v="no 0% progess"/>
    <n v="0"/>
    <n v="5"/>
    <n v="5"/>
    <n v="1"/>
    <n v="0"/>
    <n v="15"/>
    <s v="2026-01-24T13:22:58.7930000Z"/>
    <n v="0"/>
    <m/>
    <n v="51889"/>
    <s v="2026-02-08T08:11:53.2370000Z"/>
    <s v="2026-02-08T04:36:48.5700000Z"/>
    <n v="32"/>
    <m/>
    <s v="2026-02-08T07:54:33.0200000Z"/>
    <s v="2026-02-05T03:57:03.2130000Z"/>
    <s v="2026-02-05T03:57:03.2070000Z"/>
  </r>
  <r>
    <s v="T2-25_MDSDF401"/>
    <x v="9"/>
    <x v="1"/>
    <s v="Trimester 2"/>
    <x v="838"/>
    <s v="2025em1200147@bitspilani-digital.edu.in"/>
    <s v="2025EM1200147"/>
    <x v="1"/>
    <s v="PRATEEK MITTAL"/>
    <b v="1"/>
    <n v="64"/>
    <n v="68"/>
    <n v="0.94117647058823528"/>
    <s v="Active"/>
    <x v="1"/>
    <n v="0"/>
    <n v="4"/>
    <n v="0"/>
    <s v="no 0% progess"/>
    <n v="0"/>
    <n v="13"/>
    <n v="14"/>
    <n v="0"/>
    <n v="0"/>
    <n v="4"/>
    <m/>
    <n v="0"/>
    <m/>
    <n v="41973"/>
    <s v="2026-02-08T08:11:39.2270000Z"/>
    <s v="2026-02-08T04:36:48.5700000Z"/>
    <n v="32"/>
    <m/>
    <s v="2026-02-08T08:10:38.6900000Z"/>
    <m/>
    <m/>
  </r>
  <r>
    <s v="T2-25_MDSDF401"/>
    <x v="9"/>
    <x v="1"/>
    <s v="Trimester 2"/>
    <x v="839"/>
    <s v="2025em1200148@bitspilani-digital.edu.in"/>
    <s v="2025EM1200148"/>
    <x v="1"/>
    <s v="MINUKURI NAREN"/>
    <b v="1"/>
    <n v="23"/>
    <n v="68"/>
    <n v="0.33823529411764708"/>
    <s v="Active"/>
    <x v="1"/>
    <n v="0"/>
    <n v="4"/>
    <n v="0"/>
    <s v="no 0% progess"/>
    <n v="0"/>
    <n v="6"/>
    <n v="10"/>
    <n v="0"/>
    <n v="0"/>
    <n v="0"/>
    <m/>
    <n v="0"/>
    <m/>
    <n v="12338"/>
    <s v="2026-02-09T02:31:46.0270000Z"/>
    <s v="2026-02-09T02:07:15.8530000Z"/>
    <n v="22"/>
    <m/>
    <s v="2026-02-09T02:31:16.9000000Z"/>
    <m/>
    <m/>
  </r>
  <r>
    <s v="T2-25_MDSDF402"/>
    <x v="11"/>
    <x v="1"/>
    <s v="Trimester 2"/>
    <x v="839"/>
    <s v="2025em1200148@bitspilani-digital.edu.in"/>
    <s v="2025EM1200148"/>
    <x v="1"/>
    <s v="MINUKURI NAREN"/>
    <b v="1"/>
    <n v="31"/>
    <n v="36"/>
    <n v="0.86111111111111116"/>
    <s v="Active"/>
    <x v="1"/>
    <n v="0"/>
    <n v="4"/>
    <n v="0"/>
    <s v="no 0% progess"/>
    <n v="0"/>
    <n v="4"/>
    <n v="4"/>
    <n v="2"/>
    <n v="0"/>
    <n v="0"/>
    <s v="2026-02-04T02:06:41.3330000Z"/>
    <n v="0"/>
    <m/>
    <n v="6715"/>
    <s v="2026-02-09T02:32:09.6030000Z"/>
    <s v="2026-02-09T02:07:15.8530000Z"/>
    <n v="22"/>
    <m/>
    <s v="2026-02-09T02:16:07.3000000Z"/>
    <s v="2026-02-04T01:33:33.6200000Z"/>
    <s v="2026-02-04T01:33:33.6170000Z"/>
  </r>
  <r>
    <s v="T2-25_MDSDF403"/>
    <x v="12"/>
    <x v="1"/>
    <s v="Trimester 2"/>
    <x v="839"/>
    <s v="2025em1200148@bitspilani-digital.edu.in"/>
    <s v="2025EM1200148"/>
    <x v="1"/>
    <s v="MINUKURI NAREN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39"/>
    <s v="2026-01-26T12:30:34.9100000Z"/>
    <s v="2026-02-09T02:07:15.8530000Z"/>
    <n v="22"/>
    <m/>
    <m/>
    <s v="2026-01-26T12:30:14.6300000Z"/>
    <s v="2026-01-26T12:30:14.6400000Z"/>
  </r>
  <r>
    <s v="T2-25_MDSDF404"/>
    <x v="10"/>
    <x v="1"/>
    <s v="Trimester 2"/>
    <x v="839"/>
    <s v="2025em1200148@bitspilani-digital.edu.in"/>
    <s v="2025EM1200148"/>
    <x v="1"/>
    <s v="MINUKURI NAREN"/>
    <b v="1"/>
    <n v="50"/>
    <n v="85"/>
    <n v="0.58823529411764708"/>
    <s v="Active"/>
    <x v="1"/>
    <n v="0"/>
    <n v="4"/>
    <n v="0"/>
    <s v="no 0% progess"/>
    <n v="0"/>
    <n v="8"/>
    <n v="10"/>
    <n v="0"/>
    <n v="0"/>
    <n v="2"/>
    <m/>
    <n v="0"/>
    <m/>
    <n v="35762"/>
    <s v="2026-02-09T02:24:20.7130000Z"/>
    <s v="2026-02-09T02:07:15.8530000Z"/>
    <n v="22"/>
    <m/>
    <s v="2026-02-09T02:23:59.1130000Z"/>
    <m/>
    <m/>
  </r>
  <r>
    <s v="T2-25_MDSDF404"/>
    <x v="10"/>
    <x v="1"/>
    <s v="Trimester 2"/>
    <x v="840"/>
    <s v="2025em1200149@bitspilani-digital.edu.in"/>
    <s v="2025EM1200149"/>
    <x v="1"/>
    <s v="AYUSH SHARMA"/>
    <b v="1"/>
    <n v="10"/>
    <n v="85"/>
    <n v="0.11764705882352941"/>
    <s v="Active"/>
    <x v="1"/>
    <n v="0"/>
    <n v="4"/>
    <n v="0"/>
    <s v="no 0% progess"/>
    <n v="0"/>
    <n v="0"/>
    <n v="0"/>
    <n v="0"/>
    <n v="0"/>
    <n v="0"/>
    <m/>
    <n v="0"/>
    <m/>
    <n v="4423"/>
    <s v="2026-02-07T10:59:25.8430000Z"/>
    <s v="2026-02-08T04:27:30.3600000Z"/>
    <n v="23"/>
    <m/>
    <m/>
    <m/>
    <m/>
  </r>
  <r>
    <s v="T2-25_MDSDF403"/>
    <x v="12"/>
    <x v="1"/>
    <s v="Trimester 2"/>
    <x v="840"/>
    <s v="2025em1200149@bitspilani-digital.edu.in"/>
    <s v="2025EM1200149"/>
    <x v="1"/>
    <s v="AYUSH SHARMA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800"/>
    <s v="2026-01-23T21:45:13.4000000Z"/>
    <s v="2026-02-08T04:27:30.3600000Z"/>
    <n v="23"/>
    <m/>
    <m/>
    <s v="2026-01-23T21:20:57.6370000Z"/>
    <s v="2026-01-23T21:20:57.6500000Z"/>
  </r>
  <r>
    <s v="T2-25_MDSDF402"/>
    <x v="11"/>
    <x v="1"/>
    <s v="Trimester 2"/>
    <x v="840"/>
    <s v="2025em1200149@bitspilani-digital.edu.in"/>
    <s v="2025EM1200149"/>
    <x v="1"/>
    <s v="AYUSH SHARMA"/>
    <b v="1"/>
    <n v="9"/>
    <n v="36"/>
    <n v="0.25"/>
    <s v="Active"/>
    <x v="1"/>
    <n v="0"/>
    <n v="4"/>
    <n v="0"/>
    <s v="no 0% progess"/>
    <n v="0"/>
    <n v="0"/>
    <n v="0"/>
    <n v="0"/>
    <n v="0"/>
    <n v="7"/>
    <m/>
    <n v="0"/>
    <m/>
    <n v="2334"/>
    <s v="2026-02-03T02:38:01.0130000Z"/>
    <s v="2026-02-08T04:27:30.3600000Z"/>
    <n v="23"/>
    <m/>
    <m/>
    <s v="2026-01-24T13:33:43.0000000Z"/>
    <s v="2026-01-24T13:48:36.5830000Z"/>
  </r>
  <r>
    <s v="T2-25_MDSDF401"/>
    <x v="9"/>
    <x v="1"/>
    <s v="Trimester 2"/>
    <x v="840"/>
    <s v="2025em1200149@bitspilani-digital.edu.in"/>
    <s v="2025EM1200149"/>
    <x v="1"/>
    <s v="AYUSH SHARMA"/>
    <b v="1"/>
    <n v="12"/>
    <n v="68"/>
    <n v="0.17647058823529413"/>
    <s v="Active"/>
    <x v="1"/>
    <n v="0"/>
    <n v="4"/>
    <n v="0"/>
    <s v="no 0% progess"/>
    <n v="0"/>
    <n v="0"/>
    <n v="0"/>
    <n v="0"/>
    <n v="0"/>
    <n v="0"/>
    <m/>
    <n v="0"/>
    <m/>
    <n v="30479"/>
    <s v="2026-02-08T04:28:49.7600000Z"/>
    <s v="2026-02-08T04:27:30.3600000Z"/>
    <n v="23"/>
    <m/>
    <m/>
    <m/>
    <m/>
  </r>
  <r>
    <s v="T2-25_MDSDF401"/>
    <x v="9"/>
    <x v="1"/>
    <s v="Trimester 2"/>
    <x v="841"/>
    <s v="2025em1200150@bitspilani-digital.edu.in"/>
    <s v="2025EM1200150"/>
    <x v="1"/>
    <s v="HARIDAS. R."/>
    <b v="1"/>
    <n v="2"/>
    <n v="68"/>
    <n v="2.9411764705882353E-2"/>
    <s v="Active"/>
    <x v="0"/>
    <n v="0"/>
    <n v="4"/>
    <n v="0"/>
    <s v="no 0% progess"/>
    <n v="0"/>
    <n v="0"/>
    <n v="0"/>
    <n v="0"/>
    <n v="0"/>
    <n v="3"/>
    <m/>
    <n v="0"/>
    <m/>
    <n v="409"/>
    <s v="2026-02-08T05:02:26.6070000Z"/>
    <s v="2026-02-08T05:02:11.8130000Z"/>
    <n v="11"/>
    <m/>
    <m/>
    <m/>
    <m/>
  </r>
  <r>
    <s v="T2-25_MDSDF402"/>
    <x v="11"/>
    <x v="1"/>
    <s v="Trimester 2"/>
    <x v="841"/>
    <s v="2025em1200150@bitspilani-digital.edu.in"/>
    <s v="2025EM1200150"/>
    <x v="1"/>
    <s v="HARIDAS. R.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2706"/>
    <s v="2026-02-06T15:41:31.8570000Z"/>
    <s v="2026-02-08T05:02:11.8130000Z"/>
    <n v="11"/>
    <m/>
    <m/>
    <m/>
    <m/>
  </r>
  <r>
    <s v="T2-25_MDSDF403"/>
    <x v="12"/>
    <x v="1"/>
    <s v="Trimester 2"/>
    <x v="841"/>
    <s v="2025em1200150@bitspilani-digital.edu.in"/>
    <s v="2025EM1200150"/>
    <x v="1"/>
    <s v="HARIDAS. R.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5:02:11.8130000Z"/>
    <n v="11"/>
    <m/>
    <m/>
    <m/>
    <m/>
  </r>
  <r>
    <s v="T2-25_MDSDF404"/>
    <x v="10"/>
    <x v="1"/>
    <s v="Trimester 2"/>
    <x v="841"/>
    <s v="2025em1200150@bitspilani-digital.edu.in"/>
    <s v="2025EM1200150"/>
    <x v="1"/>
    <s v="HARIDAS. R."/>
    <b v="1"/>
    <n v="13"/>
    <n v="85"/>
    <n v="0.15294117647058825"/>
    <s v="Active"/>
    <x v="1"/>
    <n v="0"/>
    <n v="4"/>
    <n v="0"/>
    <s v="no 0% progess"/>
    <n v="0"/>
    <n v="0"/>
    <n v="0"/>
    <n v="0"/>
    <n v="0"/>
    <n v="1"/>
    <m/>
    <n v="0"/>
    <m/>
    <n v="4875"/>
    <s v="2026-02-06T15:36:59.9170000Z"/>
    <s v="2026-02-08T05:02:11.8130000Z"/>
    <n v="11"/>
    <m/>
    <m/>
    <m/>
    <m/>
  </r>
  <r>
    <s v="T2-25_MDSDF404"/>
    <x v="10"/>
    <x v="1"/>
    <s v="Trimester 2"/>
    <x v="842"/>
    <s v="2025em1200151@bitspilani-digital.edu.in"/>
    <s v="2025EM1200151"/>
    <x v="1"/>
    <s v="SHASHI"/>
    <b v="1"/>
    <n v="68"/>
    <n v="85"/>
    <n v="0.8"/>
    <s v="Active"/>
    <x v="1"/>
    <n v="0"/>
    <n v="4"/>
    <n v="0"/>
    <s v="no 0% progess"/>
    <n v="0"/>
    <n v="10"/>
    <n v="11"/>
    <n v="0"/>
    <n v="1"/>
    <n v="8"/>
    <s v="2026-01-23T09:44:19.9900000Z"/>
    <n v="0"/>
    <m/>
    <n v="35589"/>
    <s v="2026-02-05T08:01:49.9800000Z"/>
    <s v="2026-02-05T18:14:35.4670000Z"/>
    <n v="81"/>
    <m/>
    <s v="2026-02-04T20:26:29.2700000Z"/>
    <m/>
    <m/>
  </r>
  <r>
    <s v="T2-25_MDSDF403"/>
    <x v="12"/>
    <x v="1"/>
    <s v="Trimester 2"/>
    <x v="842"/>
    <s v="2025em1200151@bitspilani-digital.edu.in"/>
    <s v="2025EM1200151"/>
    <x v="1"/>
    <s v="SHASH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5T18:14:35.4670000Z"/>
    <n v="81"/>
    <m/>
    <m/>
    <m/>
    <m/>
  </r>
  <r>
    <s v="T2-25_MDSDF402"/>
    <x v="11"/>
    <x v="1"/>
    <s v="Trimester 2"/>
    <x v="842"/>
    <s v="2025em1200151@bitspilani-digital.edu.in"/>
    <s v="2025EM1200151"/>
    <x v="1"/>
    <s v="SHASHI"/>
    <b v="1"/>
    <n v="35"/>
    <n v="36"/>
    <n v="0.97222222222222221"/>
    <s v="Active"/>
    <x v="1"/>
    <n v="0"/>
    <n v="4"/>
    <n v="0"/>
    <s v="no 0% progess"/>
    <n v="0"/>
    <n v="4"/>
    <n v="4"/>
    <n v="0"/>
    <n v="0"/>
    <n v="0"/>
    <m/>
    <n v="0"/>
    <m/>
    <n v="15346"/>
    <s v="2026-02-05T12:04:35.0730000Z"/>
    <s v="2026-02-05T18:14:35.4670000Z"/>
    <n v="81"/>
    <m/>
    <s v="2026-02-05T12:04:19.2270000Z"/>
    <s v="2026-02-05T12:05:12.5700000Z"/>
    <s v="2026-02-05T12:05:12.5630000Z"/>
  </r>
  <r>
    <s v="T2-25_MDSDF401"/>
    <x v="9"/>
    <x v="1"/>
    <s v="Trimester 2"/>
    <x v="842"/>
    <s v="2025em1200151@bitspilani-digital.edu.in"/>
    <s v="2025EM1200151"/>
    <x v="1"/>
    <s v="SHASHI"/>
    <b v="1"/>
    <n v="60"/>
    <n v="68"/>
    <n v="0.88235294117647056"/>
    <s v="Active"/>
    <x v="1"/>
    <n v="0"/>
    <n v="4"/>
    <n v="0"/>
    <s v="no 0% progess"/>
    <n v="0"/>
    <n v="12"/>
    <n v="12"/>
    <n v="0"/>
    <n v="2"/>
    <n v="6"/>
    <s v="2026-01-23T09:34:23.8300000Z"/>
    <n v="0"/>
    <m/>
    <n v="26365"/>
    <s v="2026-02-04T20:16:11.9400000Z"/>
    <s v="2026-02-05T18:14:35.4670000Z"/>
    <n v="81"/>
    <m/>
    <s v="2026-02-03T16:18:08.1500000Z"/>
    <m/>
    <m/>
  </r>
  <r>
    <s v="T2-25_MDSDF401"/>
    <x v="9"/>
    <x v="1"/>
    <s v="Trimester 2"/>
    <x v="843"/>
    <s v="2025em1200152@bitspilani-digital.edu.in"/>
    <s v="2025EM1200152"/>
    <x v="1"/>
    <s v="SHAIKH MUSKAAN MOHD ARIF ZARINA"/>
    <b v="1"/>
    <n v="52"/>
    <n v="68"/>
    <n v="0.76470588235294112"/>
    <s v="Active"/>
    <x v="1"/>
    <n v="0"/>
    <n v="4"/>
    <n v="0"/>
    <s v="no 0% progess"/>
    <n v="0"/>
    <n v="10"/>
    <n v="11"/>
    <n v="1"/>
    <n v="1"/>
    <n v="24"/>
    <s v="2026-01-23T19:11:14.3870000Z"/>
    <n v="0"/>
    <m/>
    <n v="89091"/>
    <s v="2026-02-08T17:31:52.2730000Z"/>
    <s v="2026-02-08T07:40:02.2970000Z"/>
    <n v="26"/>
    <m/>
    <s v="2026-02-08T17:31:31.3630000Z"/>
    <m/>
    <m/>
  </r>
  <r>
    <s v="T2-25_MDSDF402"/>
    <x v="11"/>
    <x v="1"/>
    <s v="Trimester 2"/>
    <x v="843"/>
    <s v="2025em1200152@bitspilani-digital.edu.in"/>
    <s v="2025EM1200152"/>
    <x v="1"/>
    <s v="SHAIKH MUSKAAN MOHD ARIF ZARINA"/>
    <b v="1"/>
    <n v="39"/>
    <n v="36"/>
    <n v="1.0833333333333333"/>
    <s v="Active"/>
    <x v="1"/>
    <n v="0"/>
    <n v="4"/>
    <n v="0"/>
    <s v="no 0% progess"/>
    <n v="0"/>
    <n v="5"/>
    <n v="6"/>
    <n v="3"/>
    <n v="0"/>
    <n v="10"/>
    <s v="2026-02-08T11:46:14.3330000Z"/>
    <n v="0"/>
    <m/>
    <n v="55866"/>
    <s v="2026-02-08T11:56:51.6930000Z"/>
    <s v="2026-02-08T07:40:02.2970000Z"/>
    <n v="26"/>
    <m/>
    <s v="2026-02-08T11:54:33.7000000Z"/>
    <s v="2026-02-08T09:59:17.6400000Z"/>
    <s v="2026-02-08T11:30:34.3530000Z"/>
  </r>
  <r>
    <s v="T2-25_MDSDF403"/>
    <x v="12"/>
    <x v="1"/>
    <s v="Trimester 2"/>
    <x v="843"/>
    <s v="2025em1200152@bitspilani-digital.edu.in"/>
    <s v="2025EM1200152"/>
    <x v="1"/>
    <s v="SHAIKH MUSKAAN MOHD ARIF ZARIN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9:06:34.7030000Z"/>
    <s v="2026-02-08T07:40:02.2970000Z"/>
    <n v="26"/>
    <m/>
    <m/>
    <m/>
    <m/>
  </r>
  <r>
    <s v="T2-25_MDSDF404"/>
    <x v="10"/>
    <x v="1"/>
    <s v="Trimester 2"/>
    <x v="843"/>
    <s v="2025em1200152@bitspilani-digital.edu.in"/>
    <s v="2025EM1200152"/>
    <x v="1"/>
    <s v="SHAIKH MUSKAAN MOHD ARIF ZARINA"/>
    <b v="1"/>
    <n v="30"/>
    <n v="85"/>
    <n v="0.35294117647058826"/>
    <s v="Active"/>
    <x v="1"/>
    <n v="0"/>
    <n v="4"/>
    <n v="0"/>
    <s v="no 0% progess"/>
    <n v="0"/>
    <n v="4"/>
    <n v="5"/>
    <n v="0"/>
    <n v="0"/>
    <n v="19"/>
    <m/>
    <n v="0"/>
    <m/>
    <n v="42494"/>
    <s v="2026-02-08T07:40:30.8300000Z"/>
    <s v="2026-02-08T07:40:02.2970000Z"/>
    <n v="26"/>
    <m/>
    <s v="2026-02-07T18:50:55.2030000Z"/>
    <m/>
    <m/>
  </r>
  <r>
    <s v="T2-25_MDSDF404"/>
    <x v="10"/>
    <x v="1"/>
    <s v="Trimester 2"/>
    <x v="844"/>
    <s v="2025em1200153@bitspilani-digital.edu.in"/>
    <s v="2025EM1200153"/>
    <x v="1"/>
    <s v="GHATGE ANIL HARIBHAU"/>
    <b v="1"/>
    <n v="63"/>
    <n v="85"/>
    <n v="0.74117647058823533"/>
    <s v="Active"/>
    <x v="1"/>
    <n v="0"/>
    <n v="4"/>
    <n v="0"/>
    <s v="no 0% progess"/>
    <n v="0"/>
    <n v="7"/>
    <n v="11"/>
    <n v="0"/>
    <n v="0"/>
    <n v="10"/>
    <m/>
    <n v="0"/>
    <m/>
    <n v="31077"/>
    <s v="2026-02-08T17:14:44.1570000Z"/>
    <s v="2026-02-08T13:14:01.2470000Z"/>
    <n v="18"/>
    <m/>
    <s v="2026-01-29T08:24:43.0130000Z"/>
    <m/>
    <m/>
  </r>
  <r>
    <s v="T2-25_MDSDF403"/>
    <x v="12"/>
    <x v="1"/>
    <s v="Trimester 2"/>
    <x v="844"/>
    <s v="2025em1200153@bitspilani-digital.edu.in"/>
    <s v="2025EM1200153"/>
    <x v="1"/>
    <s v="GHATGE ANIL HARIBHAU"/>
    <b v="1"/>
    <n v="40"/>
    <n v="42"/>
    <n v="0.95238095238095233"/>
    <s v="Active"/>
    <x v="1"/>
    <n v="0"/>
    <n v="4"/>
    <n v="0"/>
    <s v="no 0% progess"/>
    <n v="0"/>
    <n v="2"/>
    <n v="4"/>
    <n v="0"/>
    <n v="0"/>
    <n v="0"/>
    <m/>
    <n v="0"/>
    <m/>
    <n v="24328"/>
    <s v="2026-02-08T17:14:11.1330000Z"/>
    <s v="2026-02-08T13:14:01.2470000Z"/>
    <n v="18"/>
    <m/>
    <s v="2026-02-08T17:14:05.7030000Z"/>
    <s v="2026-02-08T16:58:14.0700000Z"/>
    <s v="2026-02-08T17:06:53.5870000Z"/>
  </r>
  <r>
    <s v="T2-25_MDSDF402"/>
    <x v="11"/>
    <x v="1"/>
    <s v="Trimester 2"/>
    <x v="844"/>
    <s v="2025em1200153@bitspilani-digital.edu.in"/>
    <s v="2025EM1200153"/>
    <x v="1"/>
    <s v="GHATGE ANIL HARIBHAU"/>
    <b v="1"/>
    <n v="34"/>
    <n v="36"/>
    <n v="0.94444444444444442"/>
    <s v="Active"/>
    <x v="1"/>
    <n v="0"/>
    <n v="4"/>
    <n v="0"/>
    <s v="no 0% progess"/>
    <n v="0"/>
    <n v="4"/>
    <n v="7"/>
    <n v="0"/>
    <n v="0"/>
    <n v="0"/>
    <m/>
    <n v="0"/>
    <m/>
    <n v="24594"/>
    <s v="2026-02-06T05:36:04.3930000Z"/>
    <s v="2026-02-08T13:14:01.2470000Z"/>
    <n v="18"/>
    <m/>
    <s v="2026-02-06T05:35:41.5170000Z"/>
    <s v="2026-02-06T04:36:28.6300000Z"/>
    <s v="2026-02-06T05:19:34.5400000Z"/>
  </r>
  <r>
    <s v="T2-25_MDSDF401"/>
    <x v="9"/>
    <x v="1"/>
    <s v="Trimester 2"/>
    <x v="844"/>
    <s v="2025em1200153@bitspilani-digital.edu.in"/>
    <s v="2025EM1200153"/>
    <x v="1"/>
    <s v="GHATGE ANIL HARIBHAU"/>
    <b v="1"/>
    <n v="60"/>
    <n v="68"/>
    <n v="0.88235294117647056"/>
    <s v="Active"/>
    <x v="1"/>
    <n v="0"/>
    <n v="4"/>
    <n v="0"/>
    <s v="no 0% progess"/>
    <n v="0"/>
    <n v="12"/>
    <n v="16"/>
    <n v="0"/>
    <n v="0"/>
    <n v="0"/>
    <m/>
    <n v="0"/>
    <m/>
    <n v="47545"/>
    <s v="2026-02-08T04:35:49.7830000Z"/>
    <s v="2026-02-08T13:14:01.2470000Z"/>
    <n v="18"/>
    <m/>
    <s v="2026-02-08T04:35:26.2970000Z"/>
    <m/>
    <m/>
  </r>
  <r>
    <s v="T2-25_MDSDF401"/>
    <x v="9"/>
    <x v="1"/>
    <s v="Trimester 2"/>
    <x v="845"/>
    <s v="2025em1200154@bitspilani-digital.edu.in"/>
    <s v="2025EM1200154"/>
    <x v="1"/>
    <s v="AKELLA SRI SATYA VIJAY"/>
    <b v="1"/>
    <n v="28"/>
    <n v="68"/>
    <n v="0.41176470588235292"/>
    <s v="Active"/>
    <x v="1"/>
    <n v="0"/>
    <n v="4"/>
    <n v="0"/>
    <s v="no 0% progess"/>
    <n v="0"/>
    <n v="3"/>
    <n v="4"/>
    <n v="0"/>
    <n v="0"/>
    <n v="0"/>
    <m/>
    <n v="0"/>
    <m/>
    <n v="19989"/>
    <s v="2026-02-09T07:11:02.6570000Z"/>
    <s v="2026-02-09T07:02:42.7900000Z"/>
    <n v="24"/>
    <m/>
    <s v="2026-02-09T07:10:56.9970000Z"/>
    <m/>
    <m/>
  </r>
  <r>
    <s v="T2-25_MDSDF402"/>
    <x v="11"/>
    <x v="1"/>
    <s v="Trimester 2"/>
    <x v="845"/>
    <s v="2025em1200154@bitspilani-digital.edu.in"/>
    <s v="2025EM1200154"/>
    <x v="1"/>
    <s v="AKELLA SRI SATYA VIJAY"/>
    <b v="1"/>
    <n v="30"/>
    <n v="36"/>
    <n v="0.83333333333333337"/>
    <s v="Active"/>
    <x v="1"/>
    <n v="0"/>
    <n v="4"/>
    <n v="0"/>
    <s v="no 0% progess"/>
    <n v="0"/>
    <n v="5"/>
    <n v="5"/>
    <n v="2"/>
    <n v="0"/>
    <n v="0"/>
    <s v="2026-02-07T03:51:28.2900000Z"/>
    <n v="0"/>
    <m/>
    <n v="12759"/>
    <s v="2026-02-09T03:48:18.2200000Z"/>
    <s v="2026-02-09T07:02:42.7900000Z"/>
    <n v="24"/>
    <m/>
    <s v="2026-02-09T03:30:44.4370000Z"/>
    <s v="2026-02-07T04:23:42.0270000Z"/>
    <s v="2026-02-07T04:23:42.0200000Z"/>
  </r>
  <r>
    <s v="T2-25_MDSDF403"/>
    <x v="12"/>
    <x v="1"/>
    <s v="Trimester 2"/>
    <x v="845"/>
    <s v="2025em1200154@bitspilani-digital.edu.in"/>
    <s v="2025EM1200154"/>
    <x v="1"/>
    <s v="AKELLA SRI SATYA VIJAY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24"/>
    <s v="2026-02-02T14:50:57.3970000Z"/>
    <s v="2026-02-09T07:02:42.7900000Z"/>
    <n v="24"/>
    <m/>
    <m/>
    <s v="2026-02-02T14:53:11.9130000Z"/>
    <s v="2026-02-02T14:53:11.8770000Z"/>
  </r>
  <r>
    <s v="T2-25_MDSDF404"/>
    <x v="10"/>
    <x v="1"/>
    <s v="Trimester 2"/>
    <x v="845"/>
    <s v="2025em1200154@bitspilani-digital.edu.in"/>
    <s v="2025EM1200154"/>
    <x v="1"/>
    <s v="AKELLA SRI SATYA VIJAY"/>
    <b v="1"/>
    <n v="48"/>
    <n v="85"/>
    <n v="0.56470588235294117"/>
    <s v="Active"/>
    <x v="1"/>
    <n v="0"/>
    <n v="4"/>
    <n v="0"/>
    <s v="no 0% progess"/>
    <n v="0"/>
    <n v="6"/>
    <n v="6"/>
    <n v="0"/>
    <n v="0"/>
    <n v="0"/>
    <m/>
    <n v="0"/>
    <m/>
    <n v="27450"/>
    <s v="2026-02-09T03:44:52.7170000Z"/>
    <s v="2026-02-09T07:02:42.7900000Z"/>
    <n v="24"/>
    <m/>
    <s v="2026-02-09T03:44:40.7570000Z"/>
    <m/>
    <m/>
  </r>
  <r>
    <s v="T2-25_MDSDF404"/>
    <x v="10"/>
    <x v="1"/>
    <s v="Trimester 2"/>
    <x v="846"/>
    <s v="2025em1200155@bitspilani-digital.edu.in"/>
    <s v="2025EM1200155"/>
    <x v="1"/>
    <s v="BIDKAR GANESH CHHAGAN"/>
    <b v="1"/>
    <n v="69"/>
    <n v="85"/>
    <n v="0.81176470588235294"/>
    <s v="Active"/>
    <x v="1"/>
    <n v="0"/>
    <n v="4"/>
    <n v="0"/>
    <s v="no 0% progess"/>
    <n v="0"/>
    <n v="10"/>
    <n v="12"/>
    <n v="2"/>
    <n v="0"/>
    <n v="17"/>
    <s v="2026-01-20T18:18:43.2770000Z"/>
    <n v="0"/>
    <m/>
    <n v="85567"/>
    <s v="2026-02-08T11:34:19.8500000Z"/>
    <s v="2026-02-08T11:34:13.6230000Z"/>
    <n v="51"/>
    <m/>
    <s v="2026-02-04T18:22:07.7900000Z"/>
    <m/>
    <m/>
  </r>
  <r>
    <s v="T2-25_MDSDF403"/>
    <x v="12"/>
    <x v="1"/>
    <s v="Trimester 2"/>
    <x v="846"/>
    <s v="2025em1200155@bitspilani-digital.edu.in"/>
    <s v="2025EM1200155"/>
    <x v="1"/>
    <s v="BIDKAR GANESH CHHAGAN"/>
    <b v="1"/>
    <n v="11"/>
    <n v="42"/>
    <n v="0.26190476190476192"/>
    <s v="Active"/>
    <x v="1"/>
    <n v="0"/>
    <n v="4"/>
    <n v="0"/>
    <s v="no 0% progess"/>
    <n v="0"/>
    <n v="0"/>
    <n v="0"/>
    <n v="0"/>
    <n v="0"/>
    <n v="4"/>
    <m/>
    <n v="0"/>
    <m/>
    <n v="2677"/>
    <s v="2026-01-25T11:19:43.3500000Z"/>
    <s v="2026-02-08T11:34:13.6230000Z"/>
    <n v="51"/>
    <m/>
    <m/>
    <s v="2026-01-24T17:23:43.0670000Z"/>
    <s v="2026-01-24T17:28:32.0970000Z"/>
  </r>
  <r>
    <s v="T2-25_MDSDF402"/>
    <x v="11"/>
    <x v="1"/>
    <s v="Trimester 2"/>
    <x v="846"/>
    <s v="2025em1200155@bitspilani-digital.edu.in"/>
    <s v="2025EM1200155"/>
    <x v="1"/>
    <s v="BIDKAR GANESH CHHAGAN"/>
    <b v="1"/>
    <n v="38"/>
    <n v="36"/>
    <n v="1.0555555555555556"/>
    <s v="Active"/>
    <x v="1"/>
    <n v="0"/>
    <n v="4"/>
    <n v="0"/>
    <s v="no 0% progess"/>
    <n v="0"/>
    <n v="4"/>
    <n v="6"/>
    <n v="4"/>
    <n v="0"/>
    <n v="8"/>
    <s v="2026-01-28T19:35:40.3500000Z"/>
    <n v="0"/>
    <m/>
    <n v="49367"/>
    <s v="2026-02-05T17:59:02.9970000Z"/>
    <s v="2026-02-08T11:34:13.6230000Z"/>
    <n v="51"/>
    <m/>
    <s v="2026-02-05T17:45:02.8470000Z"/>
    <s v="2026-02-04T18:50:31.3000000Z"/>
    <s v="2026-02-05T16:05:37.3800000Z"/>
  </r>
  <r>
    <s v="T2-25_MDSDF401"/>
    <x v="9"/>
    <x v="1"/>
    <s v="Trimester 2"/>
    <x v="846"/>
    <s v="2025em1200155@bitspilani-digital.edu.in"/>
    <s v="2025EM1200155"/>
    <x v="1"/>
    <s v="BIDKAR GANESH CHHAGAN"/>
    <b v="1"/>
    <n v="62"/>
    <n v="68"/>
    <n v="0.91176470588235292"/>
    <s v="Active"/>
    <x v="1"/>
    <n v="0"/>
    <n v="4"/>
    <n v="0"/>
    <s v="no 0% progess"/>
    <n v="0"/>
    <n v="12"/>
    <n v="13"/>
    <n v="2"/>
    <n v="2"/>
    <n v="58"/>
    <s v="2026-02-01T18:28:08.7500000Z"/>
    <n v="0"/>
    <m/>
    <n v="84361"/>
    <s v="2026-02-08T11:34:28.7100000Z"/>
    <s v="2026-02-08T11:34:13.6230000Z"/>
    <n v="51"/>
    <m/>
    <s v="2026-02-03T17:49:23.2170000Z"/>
    <m/>
    <m/>
  </r>
  <r>
    <s v="T2-25_MDSDF401"/>
    <x v="9"/>
    <x v="1"/>
    <s v="Trimester 2"/>
    <x v="847"/>
    <s v="2025em1200156@bitspilani-digital.edu.in"/>
    <s v="2025EM1200156"/>
    <x v="1"/>
    <s v="LINS VARGHESE"/>
    <b v="1"/>
    <n v="3"/>
    <n v="68"/>
    <n v="4.4117647058823532E-2"/>
    <s v="Active"/>
    <x v="0"/>
    <n v="0"/>
    <n v="4"/>
    <n v="0"/>
    <s v="no 0% progess"/>
    <n v="0"/>
    <n v="1"/>
    <n v="1"/>
    <n v="0"/>
    <n v="0"/>
    <n v="0"/>
    <m/>
    <n v="0"/>
    <m/>
    <n v="9193"/>
    <s v="2026-02-08T16:05:49.8970000Z"/>
    <s v="2026-02-08T09:33:38.4830000Z"/>
    <n v="6"/>
    <m/>
    <s v="2026-02-08T16:05:41.2200000Z"/>
    <m/>
    <m/>
  </r>
  <r>
    <s v="T2-25_MDSDF402"/>
    <x v="11"/>
    <x v="1"/>
    <s v="Trimester 2"/>
    <x v="847"/>
    <s v="2025em1200156@bitspilani-digital.edu.in"/>
    <s v="2025EM1200156"/>
    <x v="1"/>
    <s v="LINS VARGHESE"/>
    <b v="1"/>
    <n v="16"/>
    <n v="36"/>
    <n v="0.44444444444444442"/>
    <s v="Active"/>
    <x v="1"/>
    <n v="0"/>
    <n v="4"/>
    <n v="0"/>
    <s v="no 0% progess"/>
    <n v="0"/>
    <n v="0"/>
    <n v="0"/>
    <n v="0"/>
    <n v="0"/>
    <n v="0"/>
    <m/>
    <n v="0"/>
    <m/>
    <n v="239"/>
    <s v="2026-02-08T16:06:21.0170000Z"/>
    <s v="2026-02-08T09:33:38.4830000Z"/>
    <n v="6"/>
    <m/>
    <m/>
    <s v="2026-02-08T15:27:28.6870000Z"/>
    <s v="2026-02-08T15:27:28.6900000Z"/>
  </r>
  <r>
    <s v="T2-25_MDSDF403"/>
    <x v="12"/>
    <x v="1"/>
    <s v="Trimester 2"/>
    <x v="847"/>
    <s v="2025em1200156@bitspilani-digital.edu.in"/>
    <s v="2025EM1200156"/>
    <x v="1"/>
    <s v="LINS VARGHESE"/>
    <b v="1"/>
    <n v="4"/>
    <n v="42"/>
    <n v="9.5238095238095233E-2"/>
    <s v="Active"/>
    <x v="0"/>
    <n v="0"/>
    <n v="4"/>
    <n v="0"/>
    <s v="no 0% progess"/>
    <n v="0"/>
    <n v="0"/>
    <n v="0"/>
    <n v="0"/>
    <n v="0"/>
    <n v="0"/>
    <m/>
    <n v="0"/>
    <m/>
    <n v="687"/>
    <s v="2026-02-08T09:35:42.5930000Z"/>
    <s v="2026-02-08T09:33:38.4830000Z"/>
    <n v="6"/>
    <m/>
    <m/>
    <s v="2026-01-22T16:49:17.4470000Z"/>
    <s v="2026-01-22T16:49:17.4570000Z"/>
  </r>
  <r>
    <s v="T2-25_MDSDF404"/>
    <x v="10"/>
    <x v="1"/>
    <s v="Trimester 2"/>
    <x v="847"/>
    <s v="2025em1200156@bitspilani-digital.edu.in"/>
    <s v="2025EM1200156"/>
    <x v="1"/>
    <s v="LINS VARGHESE"/>
    <b v="1"/>
    <n v="5"/>
    <n v="85"/>
    <n v="5.8823529411764705E-2"/>
    <s v="Active"/>
    <x v="0"/>
    <n v="0"/>
    <n v="4"/>
    <n v="0"/>
    <s v="no 0% progess"/>
    <n v="0"/>
    <n v="1"/>
    <n v="1"/>
    <n v="0"/>
    <n v="0"/>
    <n v="0"/>
    <m/>
    <n v="0"/>
    <m/>
    <n v="3769"/>
    <s v="2026-02-08T10:14:24.1300000Z"/>
    <s v="2026-02-08T09:33:38.4830000Z"/>
    <n v="6"/>
    <m/>
    <s v="2026-02-08T10:09:42.1000000Z"/>
    <m/>
    <m/>
  </r>
  <r>
    <s v="T2-25_MDSDF404"/>
    <x v="10"/>
    <x v="1"/>
    <s v="Trimester 2"/>
    <x v="848"/>
    <s v="2025em1200157@bitspilani-digital.edu.in"/>
    <s v="2025EM1200157"/>
    <x v="1"/>
    <s v="LALIT MOHAN PARIDA"/>
    <b v="1"/>
    <n v="53"/>
    <n v="85"/>
    <n v="0.62352941176470589"/>
    <s v="Active"/>
    <x v="1"/>
    <n v="0"/>
    <n v="4"/>
    <n v="0"/>
    <s v="no 0% progess"/>
    <n v="0"/>
    <n v="2"/>
    <n v="2"/>
    <n v="0"/>
    <n v="0"/>
    <n v="6"/>
    <m/>
    <n v="0"/>
    <m/>
    <n v="39356"/>
    <s v="2026-02-08T17:18:14.6230000Z"/>
    <s v="2026-02-08T16:27:51.0470000Z"/>
    <n v="26"/>
    <m/>
    <s v="2026-02-08T16:37:00.8730000Z"/>
    <m/>
    <m/>
  </r>
  <r>
    <s v="T2-25_MDSDF403"/>
    <x v="12"/>
    <x v="1"/>
    <s v="Trimester 2"/>
    <x v="848"/>
    <s v="2025em1200157@bitspilani-digital.edu.in"/>
    <s v="2025EM1200157"/>
    <x v="1"/>
    <s v="LALIT MOHAN PARIDA"/>
    <b v="1"/>
    <n v="15"/>
    <n v="42"/>
    <n v="0.35714285714285715"/>
    <s v="Active"/>
    <x v="1"/>
    <n v="0"/>
    <n v="4"/>
    <n v="0"/>
    <s v="no 0% progess"/>
    <n v="0"/>
    <n v="0"/>
    <n v="0"/>
    <n v="0"/>
    <n v="0"/>
    <n v="0"/>
    <m/>
    <n v="0"/>
    <m/>
    <n v="8315"/>
    <s v="2026-02-08T16:56:12.5100000Z"/>
    <s v="2026-02-08T16:27:51.0470000Z"/>
    <n v="26"/>
    <m/>
    <m/>
    <s v="2026-01-21T16:27:44.4800000Z"/>
    <s v="2026-01-21T16:27:44.4930000Z"/>
  </r>
  <r>
    <s v="T2-25_MDSDF402"/>
    <x v="11"/>
    <x v="1"/>
    <s v="Trimester 2"/>
    <x v="848"/>
    <s v="2025em1200157@bitspilani-digital.edu.in"/>
    <s v="2025EM1200157"/>
    <x v="1"/>
    <s v="LALIT MOHAN PARIDA"/>
    <b v="1"/>
    <n v="28"/>
    <n v="36"/>
    <n v="0.77777777777777779"/>
    <s v="Active"/>
    <x v="1"/>
    <n v="0"/>
    <n v="4"/>
    <n v="0"/>
    <s v="no 0% progess"/>
    <n v="0"/>
    <n v="1"/>
    <n v="1"/>
    <n v="0"/>
    <n v="0"/>
    <n v="0"/>
    <m/>
    <n v="0"/>
    <m/>
    <n v="18504"/>
    <s v="2026-02-08T17:21:48.6100000Z"/>
    <s v="2026-02-08T16:27:51.0470000Z"/>
    <n v="26"/>
    <m/>
    <s v="2026-02-08T11:51:42.6200000Z"/>
    <s v="2026-02-04T16:02:56.6630000Z"/>
    <s v="2026-02-04T16:02:56.6600000Z"/>
  </r>
  <r>
    <s v="T2-25_MDSDF401"/>
    <x v="9"/>
    <x v="1"/>
    <s v="Trimester 2"/>
    <x v="848"/>
    <s v="2025em1200157@bitspilani-digital.edu.in"/>
    <s v="2025EM1200157"/>
    <x v="1"/>
    <s v="LALIT MOHAN PARIDA"/>
    <b v="1"/>
    <n v="52"/>
    <n v="68"/>
    <n v="0.76470588235294112"/>
    <s v="Active"/>
    <x v="1"/>
    <n v="0"/>
    <n v="4"/>
    <n v="0"/>
    <s v="no 0% progess"/>
    <n v="0"/>
    <n v="10"/>
    <n v="11"/>
    <n v="0"/>
    <n v="0"/>
    <n v="0"/>
    <m/>
    <n v="0"/>
    <m/>
    <n v="45353"/>
    <s v="2026-02-08T17:30:08.1600000Z"/>
    <s v="2026-02-08T16:27:51.0470000Z"/>
    <n v="26"/>
    <m/>
    <s v="2026-02-08T11:08:32.8470000Z"/>
    <m/>
    <m/>
  </r>
  <r>
    <s v="T2-25_MDSDF401"/>
    <x v="9"/>
    <x v="1"/>
    <s v="Trimester 2"/>
    <x v="849"/>
    <s v="2025em1200158@bitspilani-digital.edu.in"/>
    <s v="2025EM1200158"/>
    <x v="1"/>
    <s v="DANDAVATE YASH ATUL PRADNYA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76"/>
    <s v="2026-01-31T05:22:17.0030000Z"/>
    <s v="2026-01-31T05:21:19.4930000Z"/>
    <n v="3"/>
    <m/>
    <m/>
    <m/>
    <m/>
  </r>
  <r>
    <s v="T2-25_MDSDF402"/>
    <x v="11"/>
    <x v="1"/>
    <s v="Trimester 2"/>
    <x v="849"/>
    <s v="2025em1200158@bitspilani-digital.edu.in"/>
    <s v="2025EM1200158"/>
    <x v="1"/>
    <s v="DANDAVATE YASH ATUL PRADNYA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3068"/>
    <s v="2026-01-24T05:23:24.5500000Z"/>
    <s v="2026-01-31T05:21:19.4930000Z"/>
    <n v="3"/>
    <m/>
    <m/>
    <s v="2026-01-24T05:34:47.3170000Z"/>
    <s v="2026-01-24T05:34:47.3170000Z"/>
  </r>
  <r>
    <s v="T2-25_MDSDF403"/>
    <x v="12"/>
    <x v="1"/>
    <s v="Trimester 2"/>
    <x v="849"/>
    <s v="2025em1200158@bitspilani-digital.edu.in"/>
    <s v="2025EM1200158"/>
    <x v="1"/>
    <s v="DANDAVATE YASH ATUL PRADNY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5:21:19.4930000Z"/>
    <n v="3"/>
    <m/>
    <m/>
    <m/>
    <m/>
  </r>
  <r>
    <s v="T2-25_MDSDF404"/>
    <x v="10"/>
    <x v="1"/>
    <s v="Trimester 2"/>
    <x v="849"/>
    <s v="2025em1200158@bitspilani-digital.edu.in"/>
    <s v="2025EM1200158"/>
    <x v="1"/>
    <s v="DANDAVATE YASH ATUL PRADNY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5:21:19.4930000Z"/>
    <n v="3"/>
    <m/>
    <m/>
    <m/>
    <m/>
  </r>
  <r>
    <s v="T2-25_MDSDF404"/>
    <x v="10"/>
    <x v="1"/>
    <s v="Trimester 2"/>
    <x v="850"/>
    <s v="2025em1200159@bitspilani-digital.edu.in"/>
    <s v="2025EM1200159"/>
    <x v="1"/>
    <s v="ANANYA HAZARIKA"/>
    <b v="1"/>
    <n v="16"/>
    <n v="85"/>
    <n v="0.18823529411764706"/>
    <s v="Active"/>
    <x v="1"/>
    <n v="0"/>
    <n v="4"/>
    <n v="0"/>
    <s v="no 0% progess"/>
    <n v="0"/>
    <n v="0"/>
    <n v="0"/>
    <n v="0"/>
    <n v="0"/>
    <n v="0"/>
    <m/>
    <n v="0"/>
    <m/>
    <n v="1418"/>
    <s v="2026-01-20T07:05:47.1430000Z"/>
    <s v="2026-01-20T22:10:51.6530000Z"/>
    <n v="3"/>
    <m/>
    <m/>
    <m/>
    <m/>
  </r>
  <r>
    <s v="T2-25_MDSDF403"/>
    <x v="12"/>
    <x v="1"/>
    <s v="Trimester 2"/>
    <x v="850"/>
    <s v="2025em1200159@bitspilani-digital.edu.in"/>
    <s v="2025EM1200159"/>
    <x v="1"/>
    <s v="ANANYA HAZARIKA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399"/>
    <s v="2026-01-20T06:59:18.1130000Z"/>
    <s v="2026-01-20T22:10:51.6530000Z"/>
    <n v="3"/>
    <m/>
    <m/>
    <s v="2026-01-20T06:58:56.4730000Z"/>
    <s v="2026-01-20T06:58:56.4800000Z"/>
  </r>
  <r>
    <s v="T2-25_MDSDF402"/>
    <x v="11"/>
    <x v="1"/>
    <s v="Trimester 2"/>
    <x v="850"/>
    <s v="2025em1200159@bitspilani-digital.edu.in"/>
    <s v="2025EM1200159"/>
    <x v="1"/>
    <s v="ANANYA HAZARIK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0T06:47:07.0500000Z"/>
    <s v="2026-01-20T22:10:51.6530000Z"/>
    <n v="3"/>
    <m/>
    <m/>
    <m/>
    <m/>
  </r>
  <r>
    <s v="T2-25_MDSDF401"/>
    <x v="9"/>
    <x v="1"/>
    <s v="Trimester 2"/>
    <x v="850"/>
    <s v="2025em1200159@bitspilani-digital.edu.in"/>
    <s v="2025EM1200159"/>
    <x v="1"/>
    <s v="ANANYA HAZARIKA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66"/>
    <s v="2026-01-20T12:24:36.6500000Z"/>
    <s v="2026-01-20T22:10:51.6530000Z"/>
    <n v="3"/>
    <m/>
    <m/>
    <m/>
    <m/>
  </r>
  <r>
    <s v="T2-25_MDSDF401"/>
    <x v="9"/>
    <x v="1"/>
    <s v="Trimester 2"/>
    <x v="851"/>
    <s v="2025em1200160@bitspilani-digital.edu.in"/>
    <s v="2025EM1200160"/>
    <x v="1"/>
    <s v="SARAN RAJ K"/>
    <b v="1"/>
    <n v="1"/>
    <n v="68"/>
    <n v="1.4705882352941176E-2"/>
    <s v="Active"/>
    <x v="0"/>
    <n v="0"/>
    <n v="4"/>
    <n v="0"/>
    <s v="no 0% progess"/>
    <n v="0"/>
    <n v="0"/>
    <n v="0"/>
    <n v="0"/>
    <n v="0"/>
    <n v="3"/>
    <m/>
    <n v="0"/>
    <m/>
    <n v="18"/>
    <s v="2026-01-30T16:00:15.7100000Z"/>
    <s v="2026-02-09T03:59:38.0770000Z"/>
    <n v="12"/>
    <m/>
    <m/>
    <m/>
    <m/>
  </r>
  <r>
    <s v="T2-25_MDSDF402"/>
    <x v="11"/>
    <x v="1"/>
    <s v="Trimester 2"/>
    <x v="851"/>
    <s v="2025em1200160@bitspilani-digital.edu.in"/>
    <s v="2025EM1200160"/>
    <x v="1"/>
    <s v="SARAN RAJ K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5:51:41.0300000Z"/>
    <s v="2026-02-09T03:59:38.0770000Z"/>
    <n v="12"/>
    <m/>
    <m/>
    <m/>
    <m/>
  </r>
  <r>
    <s v="T2-25_MDSDF403"/>
    <x v="12"/>
    <x v="1"/>
    <s v="Trimester 2"/>
    <x v="851"/>
    <s v="2025em1200160@bitspilani-digital.edu.in"/>
    <s v="2025EM1200160"/>
    <x v="1"/>
    <s v="SARAN RAJ 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6:22:21.5870000Z"/>
    <s v="2026-02-09T03:59:38.0770000Z"/>
    <n v="12"/>
    <m/>
    <m/>
    <m/>
    <m/>
  </r>
  <r>
    <s v="T2-25_MDSDF404"/>
    <x v="10"/>
    <x v="1"/>
    <s v="Trimester 2"/>
    <x v="851"/>
    <s v="2025em1200160@bitspilani-digital.edu.in"/>
    <s v="2025EM1200160"/>
    <x v="1"/>
    <s v="SARAN RAJ K"/>
    <b v="1"/>
    <n v="22"/>
    <n v="85"/>
    <n v="0.25882352941176473"/>
    <s v="Active"/>
    <x v="1"/>
    <n v="0"/>
    <n v="4"/>
    <n v="0"/>
    <s v="no 0% progess"/>
    <n v="0"/>
    <n v="1"/>
    <n v="1"/>
    <n v="0"/>
    <n v="0"/>
    <n v="0"/>
    <m/>
    <n v="0"/>
    <m/>
    <n v="18744"/>
    <s v="2026-02-09T03:59:38.9070000Z"/>
    <s v="2026-02-09T03:59:38.0770000Z"/>
    <n v="12"/>
    <m/>
    <s v="2026-02-07T17:43:24.2670000Z"/>
    <m/>
    <m/>
  </r>
  <r>
    <s v="T2-25_MDSDF404"/>
    <x v="10"/>
    <x v="1"/>
    <s v="Trimester 2"/>
    <x v="852"/>
    <s v="2025em1200161@bitspilani-digital.edu.in"/>
    <s v="2025EM1200161"/>
    <x v="1"/>
    <s v="TALLURI TEJASWI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627"/>
    <s v="2026-02-09T07:27:45.3130000Z"/>
    <s v="2026-02-09T06:50:03.4530000Z"/>
    <n v="19"/>
    <m/>
    <m/>
    <m/>
    <m/>
  </r>
  <r>
    <s v="T2-25_MDSDF403"/>
    <x v="12"/>
    <x v="1"/>
    <s v="Trimester 2"/>
    <x v="852"/>
    <s v="2025em1200161@bitspilani-digital.edu.in"/>
    <s v="2025EM1200161"/>
    <x v="1"/>
    <s v="TALLURI TEJASW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01:40:05.5700000Z"/>
    <s v="2026-02-09T06:50:03.4530000Z"/>
    <n v="19"/>
    <m/>
    <m/>
    <m/>
    <m/>
  </r>
  <r>
    <s v="T2-25_MDSDF402"/>
    <x v="11"/>
    <x v="1"/>
    <s v="Trimester 2"/>
    <x v="852"/>
    <s v="2025em1200161@bitspilani-digital.edu.in"/>
    <s v="2025EM1200161"/>
    <x v="1"/>
    <s v="TALLURI TEJASWI"/>
    <b v="1"/>
    <n v="11"/>
    <n v="36"/>
    <n v="0.30555555555555558"/>
    <s v="Active"/>
    <x v="1"/>
    <n v="0"/>
    <n v="4"/>
    <n v="0"/>
    <s v="no 0% progess"/>
    <n v="0"/>
    <n v="0"/>
    <n v="0"/>
    <n v="1"/>
    <n v="0"/>
    <n v="4"/>
    <s v="2026-01-24T16:40:05.3700000Z"/>
    <n v="0"/>
    <m/>
    <n v="15578"/>
    <s v="2026-02-09T07:25:40.5030000Z"/>
    <s v="2026-02-09T06:50:03.4530000Z"/>
    <n v="19"/>
    <m/>
    <m/>
    <s v="2026-02-03T06:13:30.0400000Z"/>
    <s v="2026-02-03T06:13:30.0430000Z"/>
  </r>
  <r>
    <s v="T2-25_MDSDF401"/>
    <x v="9"/>
    <x v="1"/>
    <s v="Trimester 2"/>
    <x v="852"/>
    <s v="2025em1200161@bitspilani-digital.edu.in"/>
    <s v="2025EM1200161"/>
    <x v="1"/>
    <s v="TALLURI TEJASWI"/>
    <b v="1"/>
    <n v="11"/>
    <n v="68"/>
    <n v="0.16176470588235295"/>
    <s v="Active"/>
    <x v="1"/>
    <n v="0"/>
    <n v="4"/>
    <n v="0"/>
    <s v="no 0% progess"/>
    <n v="0"/>
    <n v="1"/>
    <n v="2"/>
    <n v="0"/>
    <n v="0"/>
    <n v="0"/>
    <m/>
    <n v="0"/>
    <m/>
    <n v="8566"/>
    <s v="2026-02-09T06:50:26.5470000Z"/>
    <s v="2026-02-09T06:50:03.4530000Z"/>
    <n v="19"/>
    <m/>
    <s v="2026-02-08T18:53:26.6130000Z"/>
    <m/>
    <m/>
  </r>
  <r>
    <s v="T2-25_MDSDF401"/>
    <x v="9"/>
    <x v="1"/>
    <s v="Trimester 2"/>
    <x v="853"/>
    <s v="2025em1200162@bitspilani-digital.edu.in"/>
    <s v="2025EM1200162"/>
    <x v="1"/>
    <s v="DAKKA JAYASREE"/>
    <b v="1"/>
    <n v="41"/>
    <n v="68"/>
    <n v="0.6029411764705882"/>
    <s v="Active"/>
    <x v="1"/>
    <n v="0"/>
    <n v="4"/>
    <n v="0"/>
    <s v="no 0% progess"/>
    <n v="0"/>
    <n v="8"/>
    <n v="8"/>
    <n v="0"/>
    <n v="0"/>
    <n v="0"/>
    <m/>
    <n v="0"/>
    <m/>
    <n v="115889"/>
    <s v="2026-02-09T07:22:46.3900000Z"/>
    <s v="2026-02-09T06:47:56.0570000Z"/>
    <n v="47"/>
    <m/>
    <s v="2026-02-09T07:22:38.8170000Z"/>
    <m/>
    <m/>
  </r>
  <r>
    <s v="T2-25_MDSDF402"/>
    <x v="11"/>
    <x v="1"/>
    <s v="Trimester 2"/>
    <x v="853"/>
    <s v="2025em1200162@bitspilani-digital.edu.in"/>
    <s v="2025EM1200162"/>
    <x v="1"/>
    <s v="DAKKA JAYASREE"/>
    <b v="1"/>
    <n v="35"/>
    <n v="36"/>
    <n v="0.97222222222222221"/>
    <s v="Active"/>
    <x v="1"/>
    <n v="0"/>
    <n v="4"/>
    <n v="0"/>
    <s v="no 0% progess"/>
    <n v="0"/>
    <n v="5"/>
    <n v="6"/>
    <n v="0"/>
    <n v="0"/>
    <n v="3"/>
    <m/>
    <n v="0"/>
    <m/>
    <n v="34433"/>
    <s v="2026-02-08T17:50:58.7370000Z"/>
    <s v="2026-02-09T06:47:56.0570000Z"/>
    <n v="47"/>
    <m/>
    <s v="2026-02-08T17:50:38.1230000Z"/>
    <s v="2026-02-02T19:16:18.6600000Z"/>
    <s v="2026-02-04T07:07:41.7130000Z"/>
  </r>
  <r>
    <s v="T2-25_MDSDF403"/>
    <x v="12"/>
    <x v="1"/>
    <s v="Trimester 2"/>
    <x v="853"/>
    <s v="2025em1200162@bitspilani-digital.edu.in"/>
    <s v="2025EM1200162"/>
    <x v="1"/>
    <s v="DAKKA JAYASRE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10"/>
    <s v="2026-01-25T12:56:48.1030000Z"/>
    <s v="2026-02-09T06:47:56.0570000Z"/>
    <n v="47"/>
    <m/>
    <m/>
    <m/>
    <m/>
  </r>
  <r>
    <s v="T2-25_MDSDF404"/>
    <x v="10"/>
    <x v="1"/>
    <s v="Trimester 2"/>
    <x v="853"/>
    <s v="2025em1200162@bitspilani-digital.edu.in"/>
    <s v="2025EM1200162"/>
    <x v="1"/>
    <s v="DAKKA JAYASREE"/>
    <b v="1"/>
    <n v="59"/>
    <n v="85"/>
    <n v="0.69411764705882351"/>
    <s v="Active"/>
    <x v="1"/>
    <n v="0"/>
    <n v="4"/>
    <n v="0"/>
    <s v="no 0% progess"/>
    <n v="0"/>
    <n v="7"/>
    <n v="7"/>
    <n v="0"/>
    <n v="0"/>
    <n v="0"/>
    <m/>
    <n v="0"/>
    <m/>
    <n v="43586"/>
    <s v="2026-02-09T07:24:53.5600000Z"/>
    <s v="2026-02-09T06:47:56.0570000Z"/>
    <n v="47"/>
    <m/>
    <s v="2026-01-28T20:23:44.5930000Z"/>
    <m/>
    <m/>
  </r>
  <r>
    <s v="T2-25_MDSDF404"/>
    <x v="10"/>
    <x v="1"/>
    <s v="Trimester 2"/>
    <x v="854"/>
    <s v="2025em1200163@bitspilani-digital.edu.in"/>
    <s v="2025EM1200163"/>
    <x v="1"/>
    <s v="D SAI KIRAN"/>
    <b v="1"/>
    <n v="4"/>
    <n v="85"/>
    <n v="4.7058823529411764E-2"/>
    <s v="Active"/>
    <x v="0"/>
    <n v="0"/>
    <n v="4"/>
    <n v="0"/>
    <s v="no 0% progess"/>
    <n v="0"/>
    <n v="1"/>
    <n v="1"/>
    <n v="0"/>
    <n v="0"/>
    <n v="0"/>
    <m/>
    <n v="0"/>
    <m/>
    <n v="346"/>
    <s v="2026-02-08T13:16:39.2400000Z"/>
    <s v="2026-02-08T19:01:13.0770000Z"/>
    <n v="17"/>
    <m/>
    <s v="2026-02-08T13:05:56.5500000Z"/>
    <m/>
    <m/>
  </r>
  <r>
    <s v="T2-25_MDSDF403"/>
    <x v="12"/>
    <x v="1"/>
    <s v="Trimester 2"/>
    <x v="854"/>
    <s v="2025em1200163@bitspilani-digital.edu.in"/>
    <s v="2025EM1200163"/>
    <x v="1"/>
    <s v="D SAI KIRA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08:36:57.8170000Z"/>
    <s v="2026-02-08T19:01:13.0770000Z"/>
    <n v="17"/>
    <m/>
    <m/>
    <m/>
    <m/>
  </r>
  <r>
    <s v="T2-25_MDSDF402"/>
    <x v="11"/>
    <x v="1"/>
    <s v="Trimester 2"/>
    <x v="854"/>
    <s v="2025em1200163@bitspilani-digital.edu.in"/>
    <s v="2025EM1200163"/>
    <x v="1"/>
    <s v="D SAI KIRAN"/>
    <b v="1"/>
    <n v="28"/>
    <n v="36"/>
    <n v="0.77777777777777779"/>
    <s v="Active"/>
    <x v="1"/>
    <n v="0"/>
    <n v="4"/>
    <n v="0"/>
    <s v="no 0% progess"/>
    <n v="0"/>
    <n v="4"/>
    <n v="4"/>
    <n v="0"/>
    <n v="0"/>
    <n v="0"/>
    <m/>
    <n v="0"/>
    <m/>
    <n v="9124"/>
    <s v="2026-02-08T19:01:57.1670000Z"/>
    <s v="2026-02-08T19:01:13.0770000Z"/>
    <n v="17"/>
    <m/>
    <s v="2026-02-08T12:56:56.2600000Z"/>
    <s v="2026-02-05T16:37:00.8830000Z"/>
    <s v="2026-02-06T13:13:34.7870000Z"/>
  </r>
  <r>
    <s v="T2-25_MDSDF401"/>
    <x v="9"/>
    <x v="1"/>
    <s v="Trimester 2"/>
    <x v="854"/>
    <s v="2025em1200163@bitspilani-digital.edu.in"/>
    <s v="2025EM1200163"/>
    <x v="1"/>
    <s v="D SAI KIRAN"/>
    <b v="1"/>
    <n v="46"/>
    <n v="68"/>
    <n v="0.67647058823529416"/>
    <s v="Active"/>
    <x v="1"/>
    <n v="0"/>
    <n v="4"/>
    <n v="0"/>
    <s v="no 0% progess"/>
    <n v="0"/>
    <n v="6"/>
    <n v="6"/>
    <n v="0"/>
    <n v="0"/>
    <n v="0"/>
    <m/>
    <n v="0"/>
    <m/>
    <n v="21925"/>
    <s v="2026-02-08T12:46:19.0870000Z"/>
    <s v="2026-02-08T19:01:13.0770000Z"/>
    <n v="17"/>
    <m/>
    <s v="2026-02-08T12:46:13.5800000Z"/>
    <m/>
    <m/>
  </r>
  <r>
    <s v="T2-25_MDSDF401"/>
    <x v="9"/>
    <x v="1"/>
    <s v="Trimester 2"/>
    <x v="855"/>
    <s v="2025em1200164@bitspilani-digital.edu.in"/>
    <s v="2025EM1200164"/>
    <x v="1"/>
    <s v="VELMATHI M"/>
    <b v="1"/>
    <n v="8"/>
    <n v="68"/>
    <n v="0.11764705882352941"/>
    <s v="Active"/>
    <x v="1"/>
    <n v="0"/>
    <n v="4"/>
    <n v="0"/>
    <s v="no 0% progess"/>
    <n v="0"/>
    <n v="0"/>
    <n v="0"/>
    <n v="0"/>
    <n v="0"/>
    <n v="0"/>
    <m/>
    <n v="0"/>
    <m/>
    <n v="528"/>
    <s v="2026-02-06T14:24:26.0470000Z"/>
    <s v="2026-02-07T14:13:38.9400000Z"/>
    <n v="10"/>
    <m/>
    <m/>
    <m/>
    <m/>
  </r>
  <r>
    <s v="T2-25_MDSDF402"/>
    <x v="11"/>
    <x v="1"/>
    <s v="Trimester 2"/>
    <x v="855"/>
    <s v="2025em1200164@bitspilani-digital.edu.in"/>
    <s v="2025EM1200164"/>
    <x v="1"/>
    <s v="VELMATHI M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63"/>
    <s v="2026-02-07T14:14:28.8900000Z"/>
    <s v="2026-02-07T14:13:38.9400000Z"/>
    <n v="10"/>
    <m/>
    <m/>
    <m/>
    <m/>
  </r>
  <r>
    <s v="T2-25_MDSDF403"/>
    <x v="12"/>
    <x v="1"/>
    <s v="Trimester 2"/>
    <x v="855"/>
    <s v="2025em1200164@bitspilani-digital.edu.in"/>
    <s v="2025EM1200164"/>
    <x v="1"/>
    <s v="VELMATHI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4:25:02.3900000Z"/>
    <s v="2026-02-07T14:13:38.9400000Z"/>
    <n v="10"/>
    <m/>
    <m/>
    <m/>
    <m/>
  </r>
  <r>
    <s v="T2-25_MDSDF404"/>
    <x v="10"/>
    <x v="1"/>
    <s v="Trimester 2"/>
    <x v="855"/>
    <s v="2025em1200164@bitspilani-digital.edu.in"/>
    <s v="2025EM1200164"/>
    <x v="1"/>
    <s v="VELMATHI M"/>
    <b v="1"/>
    <n v="27"/>
    <n v="85"/>
    <n v="0.31764705882352939"/>
    <s v="Active"/>
    <x v="1"/>
    <n v="0"/>
    <n v="4"/>
    <n v="0"/>
    <s v="no 0% progess"/>
    <n v="0"/>
    <n v="3"/>
    <n v="6"/>
    <n v="0"/>
    <n v="0"/>
    <n v="0"/>
    <m/>
    <n v="0"/>
    <m/>
    <n v="27480"/>
    <s v="2026-02-07T16:58:13.2100000Z"/>
    <s v="2026-02-07T14:13:38.9400000Z"/>
    <n v="10"/>
    <m/>
    <s v="2026-02-07T16:58:12.3670000Z"/>
    <m/>
    <m/>
  </r>
  <r>
    <s v="T2-25_MDSDF404"/>
    <x v="10"/>
    <x v="1"/>
    <s v="Trimester 2"/>
    <x v="856"/>
    <s v="2025em1200165@bitspilani-digital.edu.in"/>
    <s v="2025EM1200165"/>
    <x v="1"/>
    <s v="ANANT PARSHOTAM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5:13:27.1700000Z"/>
    <s v="2026-02-07T15:12:37.8670000Z"/>
    <n v="4"/>
    <m/>
    <m/>
    <m/>
    <m/>
  </r>
  <r>
    <s v="T2-25_MDSDF403"/>
    <x v="12"/>
    <x v="1"/>
    <s v="Trimester 2"/>
    <x v="856"/>
    <s v="2025em1200165@bitspilani-digital.edu.in"/>
    <s v="2025EM1200165"/>
    <x v="1"/>
    <s v="ANANT PARSHOTA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5:12:37.8670000Z"/>
    <n v="4"/>
    <m/>
    <m/>
    <m/>
    <m/>
  </r>
  <r>
    <s v="T2-25_MDSDF402"/>
    <x v="11"/>
    <x v="1"/>
    <s v="Trimester 2"/>
    <x v="856"/>
    <s v="2025em1200165@bitspilani-digital.edu.in"/>
    <s v="2025EM1200165"/>
    <x v="1"/>
    <s v="ANANT PARSHOTAM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695"/>
    <s v="2026-02-07T15:20:38.4700000Z"/>
    <s v="2026-02-07T15:12:37.8670000Z"/>
    <n v="4"/>
    <m/>
    <m/>
    <m/>
    <m/>
  </r>
  <r>
    <s v="T2-25_MDSDF401"/>
    <x v="9"/>
    <x v="1"/>
    <s v="Trimester 2"/>
    <x v="856"/>
    <s v="2025em1200165@bitspilani-digital.edu.in"/>
    <s v="2025EM1200165"/>
    <x v="1"/>
    <s v="ANANT PARSHOTAM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5:12:37.8670000Z"/>
    <n v="4"/>
    <m/>
    <m/>
    <m/>
    <m/>
  </r>
  <r>
    <s v="T2-25_MDSDF401"/>
    <x v="9"/>
    <x v="1"/>
    <s v="Trimester 2"/>
    <x v="857"/>
    <s v="2025em1200166@bitspilani-digital.edu.in"/>
    <s v="2025EM1200166"/>
    <x v="1"/>
    <s v="RAJESH RANJAN SINHA"/>
    <b v="1"/>
    <n v="7"/>
    <n v="68"/>
    <n v="0.10294117647058823"/>
    <s v="Active"/>
    <x v="1"/>
    <n v="0"/>
    <n v="4"/>
    <n v="0"/>
    <s v="no 0% progess"/>
    <n v="0"/>
    <n v="0"/>
    <n v="0"/>
    <n v="0"/>
    <n v="0"/>
    <n v="0"/>
    <m/>
    <n v="0"/>
    <m/>
    <n v="32372"/>
    <s v="2026-02-09T06:31:40.4170000Z"/>
    <s v="2026-02-09T05:09:34.3870000Z"/>
    <n v="15"/>
    <m/>
    <m/>
    <m/>
    <m/>
  </r>
  <r>
    <s v="T2-25_MDSDF402"/>
    <x v="11"/>
    <x v="1"/>
    <s v="Trimester 2"/>
    <x v="857"/>
    <s v="2025em1200166@bitspilani-digital.edu.in"/>
    <s v="2025EM1200166"/>
    <x v="1"/>
    <s v="RAJESH RANJAN SINHA"/>
    <b v="1"/>
    <n v="34"/>
    <n v="36"/>
    <n v="0.94444444444444442"/>
    <s v="Active"/>
    <x v="1"/>
    <n v="0"/>
    <n v="4"/>
    <n v="0"/>
    <s v="no 0% progess"/>
    <n v="0"/>
    <n v="4"/>
    <n v="8"/>
    <n v="0"/>
    <n v="0"/>
    <n v="0"/>
    <m/>
    <n v="0"/>
    <m/>
    <n v="51547"/>
    <s v="2026-02-09T07:31:04.0400000Z"/>
    <s v="2026-02-09T05:09:34.3870000Z"/>
    <n v="15"/>
    <m/>
    <s v="2026-02-09T07:30:34.4070000Z"/>
    <s v="2026-02-07T14:44:31.2500000Z"/>
    <s v="2026-02-09T07:31:17.3200000Z"/>
  </r>
  <r>
    <s v="T2-25_MDSDF403"/>
    <x v="12"/>
    <x v="1"/>
    <s v="Trimester 2"/>
    <x v="857"/>
    <s v="2025em1200166@bitspilani-digital.edu.in"/>
    <s v="2025EM1200166"/>
    <x v="1"/>
    <s v="RAJESH RANJAN SINHA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26386"/>
    <s v="2026-02-06T15:05:02.1270000Z"/>
    <s v="2026-02-09T05:09:34.3870000Z"/>
    <n v="15"/>
    <m/>
    <m/>
    <s v="2026-01-21T18:40:05.5500000Z"/>
    <s v="2026-01-28T18:15:39.3970000Z"/>
  </r>
  <r>
    <s v="T2-25_MDSDF404"/>
    <x v="10"/>
    <x v="1"/>
    <s v="Trimester 2"/>
    <x v="857"/>
    <s v="2025em1200166@bitspilani-digital.edu.in"/>
    <s v="2025EM1200166"/>
    <x v="1"/>
    <s v="RAJESH RANJAN SINHA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442"/>
    <s v="2026-02-06T15:30:04.2230000Z"/>
    <s v="2026-02-09T05:09:34.3870000Z"/>
    <n v="15"/>
    <m/>
    <m/>
    <m/>
    <m/>
  </r>
  <r>
    <s v="T2-25_MDSDF404"/>
    <x v="10"/>
    <x v="1"/>
    <s v="Trimester 2"/>
    <x v="858"/>
    <s v="2025em1200167@bitspilani-digital.edu.in"/>
    <s v="2025EM1200167"/>
    <x v="1"/>
    <s v="RATHI RADHIKA RAJESH"/>
    <b v="1"/>
    <n v="16"/>
    <n v="85"/>
    <n v="0.18823529411764706"/>
    <s v="Active"/>
    <x v="1"/>
    <n v="0"/>
    <n v="4"/>
    <n v="0"/>
    <s v="no 0% progess"/>
    <n v="0"/>
    <n v="2"/>
    <n v="2"/>
    <n v="0"/>
    <n v="0"/>
    <n v="0"/>
    <m/>
    <n v="0"/>
    <m/>
    <n v="16533"/>
    <s v="2026-02-08T21:29:33.3100000Z"/>
    <s v="2026-02-08T21:40:41.1300000Z"/>
    <n v="20"/>
    <m/>
    <s v="2026-01-27T20:02:17.2970000Z"/>
    <m/>
    <m/>
  </r>
  <r>
    <s v="T2-25_MDSDF403"/>
    <x v="12"/>
    <x v="1"/>
    <s v="Trimester 2"/>
    <x v="858"/>
    <s v="2025em1200167@bitspilani-digital.edu.in"/>
    <s v="2025EM1200167"/>
    <x v="1"/>
    <s v="RATHI RADHIKA RAJESH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5"/>
    <s v="2026-01-22T20:07:09.1400000Z"/>
    <s v="2026-02-08T21:40:41.1300000Z"/>
    <n v="20"/>
    <m/>
    <m/>
    <s v="2026-01-22T20:07:48.4530000Z"/>
    <s v="2026-01-22T20:07:48.4630000Z"/>
  </r>
  <r>
    <s v="T2-25_MDSDF402"/>
    <x v="11"/>
    <x v="1"/>
    <s v="Trimester 2"/>
    <x v="858"/>
    <s v="2025em1200167@bitspilani-digital.edu.in"/>
    <s v="2025EM1200167"/>
    <x v="1"/>
    <s v="RATHI RADHIKA RAJESH"/>
    <b v="1"/>
    <n v="36"/>
    <n v="36"/>
    <n v="1"/>
    <s v="Active"/>
    <x v="1"/>
    <n v="0"/>
    <n v="4"/>
    <n v="0"/>
    <s v="no 0% progess"/>
    <n v="0"/>
    <n v="5"/>
    <n v="9"/>
    <n v="0"/>
    <n v="0"/>
    <n v="0"/>
    <m/>
    <n v="0"/>
    <m/>
    <n v="68280"/>
    <s v="2026-02-08T21:41:39.4500000Z"/>
    <s v="2026-02-08T21:40:41.1300000Z"/>
    <n v="20"/>
    <m/>
    <s v="2026-02-08T21:28:02.3070000Z"/>
    <s v="2026-02-08T21:02:03.6670000Z"/>
    <s v="2026-02-08T21:02:13.6800000Z"/>
  </r>
  <r>
    <s v="T2-25_MDSDF401"/>
    <x v="9"/>
    <x v="1"/>
    <s v="Trimester 2"/>
    <x v="858"/>
    <s v="2025em1200167@bitspilani-digital.edu.in"/>
    <s v="2025EM1200167"/>
    <x v="1"/>
    <s v="RATHI RADHIKA RAJESH"/>
    <b v="1"/>
    <n v="35"/>
    <n v="68"/>
    <n v="0.51470588235294112"/>
    <s v="Active"/>
    <x v="1"/>
    <n v="0"/>
    <n v="4"/>
    <n v="0"/>
    <s v="no 0% progess"/>
    <n v="0"/>
    <n v="4"/>
    <n v="4"/>
    <n v="1"/>
    <n v="0"/>
    <n v="0"/>
    <s v="2026-01-25T10:40:39.0530000Z"/>
    <n v="0"/>
    <m/>
    <n v="138477"/>
    <s v="2026-02-01T17:36:57.3370000Z"/>
    <s v="2026-02-08T21:40:41.1300000Z"/>
    <n v="20"/>
    <m/>
    <s v="2026-02-01T17:12:45.4230000Z"/>
    <m/>
    <m/>
  </r>
  <r>
    <s v="T2-25_MDSDF401"/>
    <x v="9"/>
    <x v="1"/>
    <s v="Trimester 2"/>
    <x v="859"/>
    <s v="2025em1200168@bitspilani-digital.edu.in"/>
    <s v="2025EM1200168"/>
    <x v="1"/>
    <s v="KONA BHARATH VARDHANA RAO"/>
    <b v="1"/>
    <n v="47"/>
    <n v="68"/>
    <n v="0.69117647058823528"/>
    <s v="Active"/>
    <x v="1"/>
    <n v="0"/>
    <n v="4"/>
    <n v="0"/>
    <s v="no 0% progess"/>
    <n v="0"/>
    <n v="3"/>
    <n v="8"/>
    <n v="0"/>
    <n v="0"/>
    <n v="0"/>
    <m/>
    <n v="0"/>
    <m/>
    <n v="37092"/>
    <s v="2026-02-08T09:57:03.0930000Z"/>
    <s v="2026-02-08T17:27:32.1730000Z"/>
    <n v="21"/>
    <m/>
    <s v="2026-02-08T09:51:09.3330000Z"/>
    <m/>
    <m/>
  </r>
  <r>
    <s v="T2-25_MDSDF402"/>
    <x v="11"/>
    <x v="1"/>
    <s v="Trimester 2"/>
    <x v="859"/>
    <s v="2025em1200168@bitspilani-digital.edu.in"/>
    <s v="2025EM1200168"/>
    <x v="1"/>
    <s v="KONA BHARATH VARDHANA RAO"/>
    <b v="1"/>
    <n v="24"/>
    <n v="36"/>
    <n v="0.66666666666666663"/>
    <s v="Active"/>
    <x v="1"/>
    <n v="0"/>
    <n v="4"/>
    <n v="0"/>
    <s v="no 0% progess"/>
    <n v="0"/>
    <n v="3"/>
    <n v="4"/>
    <n v="0"/>
    <n v="0"/>
    <n v="0"/>
    <m/>
    <n v="0"/>
    <m/>
    <n v="17357"/>
    <s v="2026-02-08T18:18:55.7430000Z"/>
    <s v="2026-02-08T17:27:32.1730000Z"/>
    <n v="21"/>
    <m/>
    <s v="2026-02-08T18:18:17.2700000Z"/>
    <s v="2026-02-08T18:04:54.7800000Z"/>
    <s v="2026-02-08T18:04:54.7830000Z"/>
  </r>
  <r>
    <s v="T2-25_MDSDF403"/>
    <x v="12"/>
    <x v="1"/>
    <s v="Trimester 2"/>
    <x v="859"/>
    <s v="2025em1200168@bitspilani-digital.edu.in"/>
    <s v="2025EM1200168"/>
    <x v="1"/>
    <s v="KONA BHARATH VARDHANA RAO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7:34:28.0100000Z"/>
    <s v="2026-02-08T17:27:32.1730000Z"/>
    <n v="21"/>
    <m/>
    <m/>
    <m/>
    <m/>
  </r>
  <r>
    <s v="T2-25_MDSDF404"/>
    <x v="10"/>
    <x v="1"/>
    <s v="Trimester 2"/>
    <x v="859"/>
    <s v="2025em1200168@bitspilani-digital.edu.in"/>
    <s v="2025EM1200168"/>
    <x v="1"/>
    <s v="KONA BHARATH VARDHANA RAO"/>
    <b v="1"/>
    <n v="7"/>
    <n v="85"/>
    <n v="8.2352941176470587E-2"/>
    <s v="Active"/>
    <x v="0"/>
    <n v="0"/>
    <n v="4"/>
    <n v="0"/>
    <s v="no 0% progess"/>
    <n v="0"/>
    <n v="0"/>
    <n v="0"/>
    <n v="0"/>
    <n v="0"/>
    <n v="0"/>
    <m/>
    <n v="0"/>
    <m/>
    <n v="3416"/>
    <s v="2026-02-06T16:40:09.9200000Z"/>
    <s v="2026-02-08T17:27:32.1730000Z"/>
    <n v="21"/>
    <m/>
    <m/>
    <m/>
    <m/>
  </r>
  <r>
    <s v="T2-25_MDSDF404"/>
    <x v="10"/>
    <x v="1"/>
    <s v="Trimester 2"/>
    <x v="860"/>
    <s v="2025em1200169@bitspilani-digital.edu.in"/>
    <s v="2025EM1200169"/>
    <x v="1"/>
    <s v="DAKKA CHANDRA KANTH"/>
    <b v="1"/>
    <n v="57"/>
    <n v="85"/>
    <n v="0.6705882352941176"/>
    <s v="Active"/>
    <x v="1"/>
    <n v="0"/>
    <n v="4"/>
    <n v="0"/>
    <s v="no 0% progess"/>
    <n v="0"/>
    <n v="8"/>
    <n v="11"/>
    <n v="0"/>
    <n v="0"/>
    <n v="0"/>
    <m/>
    <n v="0"/>
    <m/>
    <n v="24788"/>
    <s v="2026-02-09T04:46:57.8930000Z"/>
    <s v="2026-02-09T04:45:59.0070000Z"/>
    <n v="24"/>
    <m/>
    <s v="2026-02-08T06:28:28.0300000Z"/>
    <m/>
    <m/>
  </r>
  <r>
    <s v="T2-25_MDSDF403"/>
    <x v="12"/>
    <x v="1"/>
    <s v="Trimester 2"/>
    <x v="860"/>
    <s v="2025em1200169@bitspilani-digital.edu.in"/>
    <s v="2025EM1200169"/>
    <x v="1"/>
    <s v="DAKKA CHANDRA KANTH"/>
    <b v="1"/>
    <n v="25"/>
    <n v="42"/>
    <n v="0.59523809523809523"/>
    <s v="Active"/>
    <x v="1"/>
    <n v="0"/>
    <n v="4"/>
    <n v="0"/>
    <s v="no 0% progess"/>
    <n v="0"/>
    <n v="2"/>
    <n v="2"/>
    <n v="0"/>
    <n v="0"/>
    <n v="0"/>
    <m/>
    <n v="0"/>
    <m/>
    <n v="3650"/>
    <s v="2026-02-05T12:10:00.0770000Z"/>
    <s v="2026-02-09T04:45:59.0070000Z"/>
    <n v="24"/>
    <m/>
    <s v="2026-02-05T12:09:32.1400000Z"/>
    <s v="2026-02-05T12:07:06.4100000Z"/>
    <s v="2026-02-05T12:07:24.7800000Z"/>
  </r>
  <r>
    <s v="T2-25_MDSDF402"/>
    <x v="11"/>
    <x v="1"/>
    <s v="Trimester 2"/>
    <x v="860"/>
    <s v="2025em1200169@bitspilani-digital.edu.in"/>
    <s v="2025EM1200169"/>
    <x v="1"/>
    <s v="DAKKA CHANDRA KANTH"/>
    <b v="1"/>
    <n v="29"/>
    <n v="36"/>
    <n v="0.80555555555555558"/>
    <s v="Active"/>
    <x v="1"/>
    <n v="0"/>
    <n v="4"/>
    <n v="0"/>
    <s v="no 0% progess"/>
    <n v="0"/>
    <n v="4"/>
    <n v="4"/>
    <n v="2"/>
    <n v="0"/>
    <n v="0"/>
    <s v="2026-02-05T11:57:26.5730000Z"/>
    <n v="0"/>
    <m/>
    <n v="7710"/>
    <s v="2026-02-09T04:46:18.5600000Z"/>
    <s v="2026-02-09T04:45:59.0070000Z"/>
    <n v="24"/>
    <m/>
    <s v="2026-02-08T06:20:00.3400000Z"/>
    <s v="2026-02-05T11:50:17.2600000Z"/>
    <s v="2026-02-05T12:02:05.9370000Z"/>
  </r>
  <r>
    <s v="T2-25_MDSDF401"/>
    <x v="9"/>
    <x v="1"/>
    <s v="Trimester 2"/>
    <x v="860"/>
    <s v="2025em1200169@bitspilani-digital.edu.in"/>
    <s v="2025EM1200169"/>
    <x v="1"/>
    <s v="DAKKA CHANDRA KANTH"/>
    <b v="1"/>
    <n v="59"/>
    <n v="68"/>
    <n v="0.86764705882352944"/>
    <s v="Active"/>
    <x v="1"/>
    <n v="0"/>
    <n v="4"/>
    <n v="0"/>
    <s v="no 0% progess"/>
    <n v="0"/>
    <n v="13"/>
    <n v="13"/>
    <n v="0"/>
    <n v="0"/>
    <n v="0"/>
    <m/>
    <n v="0"/>
    <m/>
    <n v="17762"/>
    <s v="2026-02-09T04:47:05.8500000Z"/>
    <s v="2026-02-09T04:45:59.0070000Z"/>
    <n v="24"/>
    <m/>
    <s v="2026-02-08T06:47:27.5970000Z"/>
    <m/>
    <m/>
  </r>
  <r>
    <s v="T2-25_MDSDF401"/>
    <x v="9"/>
    <x v="1"/>
    <s v="Trimester 2"/>
    <x v="861"/>
    <s v="2025em1200170@bitspilani-digital.edu.in"/>
    <s v="2025EM1200170"/>
    <x v="1"/>
    <s v="VATSAVAYI NIHARIKA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8T15:52:03.6370000Z"/>
    <s v="2026-02-08T15:28:21.8930000Z"/>
    <n v="3"/>
    <m/>
    <s v="2026-02-08T15:51:58.0200000Z"/>
    <m/>
    <m/>
  </r>
  <r>
    <s v="T2-25_MDSDF402"/>
    <x v="11"/>
    <x v="1"/>
    <s v="Trimester 2"/>
    <x v="861"/>
    <s v="2025em1200170@bitspilani-digital.edu.in"/>
    <s v="2025EM1200170"/>
    <x v="1"/>
    <s v="VATSAVAYI NIHARIKA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8T16:08:15.7430000Z"/>
    <s v="2026-02-08T15:28:21.8930000Z"/>
    <n v="3"/>
    <m/>
    <s v="2026-02-08T15:44:05.0570000Z"/>
    <m/>
    <m/>
  </r>
  <r>
    <s v="T2-25_MDSDF403"/>
    <x v="12"/>
    <x v="1"/>
    <s v="Trimester 2"/>
    <x v="861"/>
    <s v="2025em1200170@bitspilani-digital.edu.in"/>
    <s v="2025EM1200170"/>
    <x v="1"/>
    <s v="VATSAVAYI NIHARIKA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04"/>
    <s v="2026-02-08T16:07:04.7070000Z"/>
    <s v="2026-02-08T15:28:21.8930000Z"/>
    <n v="3"/>
    <m/>
    <m/>
    <s v="2026-02-08T15:55:16.2570000Z"/>
    <s v="2026-02-08T15:55:16.2570000Z"/>
  </r>
  <r>
    <s v="T2-25_MDSDF404"/>
    <x v="10"/>
    <x v="1"/>
    <s v="Trimester 2"/>
    <x v="861"/>
    <s v="2025em1200170@bitspilani-digital.edu.in"/>
    <s v="2025EM1200170"/>
    <x v="1"/>
    <s v="VATSAVAYI NIHARIKA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16:06:20.3300000Z"/>
    <s v="2026-02-08T15:28:21.8930000Z"/>
    <n v="3"/>
    <m/>
    <s v="2026-02-08T15:35:20.8170000Z"/>
    <m/>
    <m/>
  </r>
  <r>
    <s v="T2-25_MDSDF404"/>
    <x v="10"/>
    <x v="1"/>
    <s v="Trimester 2"/>
    <x v="862"/>
    <s v="2025em1200171@bitspilani-digital.edu.in"/>
    <s v="2025EM1200171"/>
    <x v="1"/>
    <s v="JYOTSANA NAGAR"/>
    <b v="1"/>
    <n v="35"/>
    <n v="85"/>
    <n v="0.41176470588235292"/>
    <s v="Active"/>
    <x v="1"/>
    <n v="0"/>
    <n v="4"/>
    <n v="0"/>
    <s v="no 0% progess"/>
    <n v="0"/>
    <n v="1"/>
    <n v="1"/>
    <n v="0"/>
    <n v="0"/>
    <n v="8"/>
    <m/>
    <n v="0"/>
    <m/>
    <n v="26214"/>
    <s v="2026-02-08T13:06:05.8000000Z"/>
    <s v="2026-02-08T12:43:53.4200000Z"/>
    <n v="18"/>
    <m/>
    <s v="2026-02-08T13:06:04.5970000Z"/>
    <m/>
    <m/>
  </r>
  <r>
    <s v="T2-25_MDSDF403"/>
    <x v="12"/>
    <x v="1"/>
    <s v="Trimester 2"/>
    <x v="862"/>
    <s v="2025em1200171@bitspilani-digital.edu.in"/>
    <s v="2025EM1200171"/>
    <x v="1"/>
    <s v="JYOTSANA NAGAR"/>
    <b v="1"/>
    <n v="9"/>
    <n v="42"/>
    <n v="0.21428571428571427"/>
    <s v="Active"/>
    <x v="1"/>
    <n v="0"/>
    <n v="4"/>
    <n v="0"/>
    <s v="no 0% progess"/>
    <n v="0"/>
    <n v="0"/>
    <n v="0"/>
    <n v="0"/>
    <n v="0"/>
    <n v="0"/>
    <m/>
    <n v="0"/>
    <m/>
    <n v="550"/>
    <s v="2026-02-08T16:11:12.3930000Z"/>
    <s v="2026-02-08T12:43:53.4200000Z"/>
    <n v="18"/>
    <m/>
    <m/>
    <s v="2026-02-07T17:10:03.7400000Z"/>
    <s v="2026-02-07T17:10:03.7330000Z"/>
  </r>
  <r>
    <s v="T2-25_MDSDF402"/>
    <x v="11"/>
    <x v="1"/>
    <s v="Trimester 2"/>
    <x v="862"/>
    <s v="2025em1200171@bitspilani-digital.edu.in"/>
    <s v="2025EM1200171"/>
    <x v="1"/>
    <s v="JYOTSANA NAGAR"/>
    <b v="1"/>
    <n v="35"/>
    <n v="36"/>
    <n v="0.97222222222222221"/>
    <s v="Active"/>
    <x v="1"/>
    <n v="0"/>
    <n v="4"/>
    <n v="0"/>
    <s v="no 0% progess"/>
    <n v="0"/>
    <n v="5"/>
    <n v="7"/>
    <n v="0"/>
    <n v="0"/>
    <n v="7"/>
    <m/>
    <n v="0"/>
    <m/>
    <n v="28343"/>
    <s v="2026-02-08T08:25:04.5000000Z"/>
    <s v="2026-02-08T12:43:53.4200000Z"/>
    <n v="18"/>
    <m/>
    <s v="2026-02-08T08:24:24.4770000Z"/>
    <s v="2026-02-07T15:30:48.7870000Z"/>
    <s v="2026-02-07T16:41:57.6470000Z"/>
  </r>
  <r>
    <s v="T2-25_MDSDF401"/>
    <x v="9"/>
    <x v="1"/>
    <s v="Trimester 2"/>
    <x v="862"/>
    <s v="2025em1200171@bitspilani-digital.edu.in"/>
    <s v="2025EM1200171"/>
    <x v="1"/>
    <s v="JYOTSANA NAGAR"/>
    <b v="1"/>
    <n v="41"/>
    <n v="68"/>
    <n v="0.6029411764705882"/>
    <s v="Active"/>
    <x v="1"/>
    <n v="0"/>
    <n v="4"/>
    <n v="0"/>
    <s v="no 0% progess"/>
    <n v="0"/>
    <n v="5"/>
    <n v="5"/>
    <n v="1"/>
    <n v="0"/>
    <n v="0"/>
    <s v="2026-01-25T16:03:32.6130000Z"/>
    <n v="0"/>
    <m/>
    <n v="32679"/>
    <s v="2026-02-08T16:13:16.9870000Z"/>
    <s v="2026-02-08T12:43:53.4200000Z"/>
    <n v="18"/>
    <m/>
    <s v="2026-02-08T13:47:55.0100000Z"/>
    <m/>
    <m/>
  </r>
  <r>
    <s v="T2-25_MDSDF401"/>
    <x v="9"/>
    <x v="1"/>
    <s v="Trimester 2"/>
    <x v="863"/>
    <s v="2025em1200172@bitspilani-digital.edu.in"/>
    <s v="2025EM1200172"/>
    <x v="1"/>
    <s v="POOJARY DEERAJ RAVI GUNAVATI"/>
    <b v="1"/>
    <n v="18"/>
    <n v="68"/>
    <n v="0.26470588235294118"/>
    <s v="Active"/>
    <x v="1"/>
    <n v="0"/>
    <n v="4"/>
    <n v="0"/>
    <s v="no 0% progess"/>
    <n v="0"/>
    <n v="4"/>
    <n v="4"/>
    <n v="0"/>
    <n v="0"/>
    <n v="0"/>
    <m/>
    <n v="0"/>
    <m/>
    <n v="12142"/>
    <s v="2026-02-08T09:51:03.1630000Z"/>
    <s v="2026-02-08T08:40:25.5370000Z"/>
    <n v="14"/>
    <m/>
    <s v="2026-02-08T09:50:15.4200000Z"/>
    <m/>
    <m/>
  </r>
  <r>
    <s v="T2-25_MDSDF402"/>
    <x v="11"/>
    <x v="1"/>
    <s v="Trimester 2"/>
    <x v="863"/>
    <s v="2025em1200172@bitspilani-digital.edu.in"/>
    <s v="2025EM1200172"/>
    <x v="1"/>
    <s v="POOJARY DEERAJ RAVI GUNAVATI"/>
    <b v="1"/>
    <n v="18"/>
    <n v="36"/>
    <n v="0.5"/>
    <s v="Active"/>
    <x v="1"/>
    <n v="0"/>
    <n v="4"/>
    <n v="0"/>
    <s v="no 0% progess"/>
    <n v="0"/>
    <n v="3"/>
    <n v="5"/>
    <n v="0"/>
    <n v="0"/>
    <n v="0"/>
    <m/>
    <n v="0"/>
    <m/>
    <n v="11206"/>
    <s v="2026-02-08T09:57:37.0830000Z"/>
    <s v="2026-02-08T08:40:25.5370000Z"/>
    <n v="14"/>
    <m/>
    <s v="2026-02-08T09:57:26.5970000Z"/>
    <s v="2026-02-05T16:31:31.0000000Z"/>
    <s v="2026-02-05T17:25:05.7030000Z"/>
  </r>
  <r>
    <s v="T2-25_MDSDF403"/>
    <x v="12"/>
    <x v="1"/>
    <s v="Trimester 2"/>
    <x v="863"/>
    <s v="2025em1200172@bitspilani-digital.edu.in"/>
    <s v="2025EM1200172"/>
    <x v="1"/>
    <s v="POOJARY DEERAJ RAVI GUNAVAT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13:34:24.3900000Z"/>
    <s v="2026-02-08T08:40:25.5370000Z"/>
    <n v="14"/>
    <m/>
    <m/>
    <m/>
    <m/>
  </r>
  <r>
    <s v="T2-25_MDSDF404"/>
    <x v="10"/>
    <x v="1"/>
    <s v="Trimester 2"/>
    <x v="863"/>
    <s v="2025em1200172@bitspilani-digital.edu.in"/>
    <s v="2025EM1200172"/>
    <x v="1"/>
    <s v="POOJARY DEERAJ RAVI GUNAVATI"/>
    <b v="1"/>
    <n v="20"/>
    <n v="85"/>
    <n v="0.23529411764705882"/>
    <s v="Active"/>
    <x v="1"/>
    <n v="0"/>
    <n v="4"/>
    <n v="0"/>
    <s v="no 0% progess"/>
    <n v="0"/>
    <n v="3"/>
    <n v="3"/>
    <n v="0"/>
    <n v="0"/>
    <n v="0"/>
    <m/>
    <n v="0"/>
    <m/>
    <n v="25387"/>
    <s v="2026-02-08T10:02:16.6430000Z"/>
    <s v="2026-02-08T08:40:25.5370000Z"/>
    <n v="14"/>
    <m/>
    <s v="2026-02-08T10:02:01.9800000Z"/>
    <m/>
    <m/>
  </r>
  <r>
    <s v="T2-25_MDSDF404"/>
    <x v="10"/>
    <x v="1"/>
    <s v="Trimester 2"/>
    <x v="864"/>
    <s v="2025em1200173@bitspilani-digital.edu.in"/>
    <s v="2025EM1200173"/>
    <x v="1"/>
    <s v="SOUMYAJIT GHOSH"/>
    <b v="1"/>
    <n v="11"/>
    <n v="85"/>
    <n v="0.12941176470588237"/>
    <s v="Active"/>
    <x v="1"/>
    <n v="0"/>
    <n v="4"/>
    <n v="0"/>
    <s v="no 0% progess"/>
    <n v="0"/>
    <n v="1"/>
    <n v="1"/>
    <n v="0"/>
    <n v="0"/>
    <n v="0"/>
    <m/>
    <n v="0"/>
    <m/>
    <n v="3008"/>
    <s v="2026-02-08T15:24:16.8330000Z"/>
    <s v="2026-02-08T18:35:57.4630000Z"/>
    <n v="73"/>
    <m/>
    <s v="2026-02-08T15:23:49.9200000Z"/>
    <m/>
    <m/>
  </r>
  <r>
    <s v="T2-25_MDSDF403"/>
    <x v="12"/>
    <x v="1"/>
    <s v="Trimester 2"/>
    <x v="864"/>
    <s v="2025em1200173@bitspilani-digital.edu.in"/>
    <s v="2025EM1200173"/>
    <x v="1"/>
    <s v="SOUMYAJIT GHOSH"/>
    <b v="1"/>
    <n v="10"/>
    <n v="42"/>
    <n v="0.23809523809523808"/>
    <s v="Active"/>
    <x v="1"/>
    <n v="0"/>
    <n v="4"/>
    <n v="0"/>
    <s v="no 0% progess"/>
    <n v="0"/>
    <n v="1"/>
    <n v="1"/>
    <n v="0"/>
    <n v="0"/>
    <n v="0"/>
    <m/>
    <n v="0"/>
    <m/>
    <n v="2456"/>
    <s v="2026-02-08T18:40:06.9830000Z"/>
    <s v="2026-02-08T18:35:57.4630000Z"/>
    <n v="73"/>
    <m/>
    <s v="2026-01-29T06:50:29.1570000Z"/>
    <s v="2026-01-20T08:25:11.1670000Z"/>
    <s v="2026-01-22T19:27:38.3930000Z"/>
  </r>
  <r>
    <s v="T2-25_MDSDF402"/>
    <x v="11"/>
    <x v="1"/>
    <s v="Trimester 2"/>
    <x v="864"/>
    <s v="2025em1200173@bitspilani-digital.edu.in"/>
    <s v="2025EM1200173"/>
    <x v="1"/>
    <s v="SOUMYAJIT GHOSH"/>
    <b v="1"/>
    <n v="13"/>
    <n v="36"/>
    <n v="0.3611111111111111"/>
    <s v="Active"/>
    <x v="1"/>
    <n v="0"/>
    <n v="4"/>
    <n v="0"/>
    <s v="no 0% progess"/>
    <n v="0"/>
    <n v="3"/>
    <n v="3"/>
    <n v="0"/>
    <n v="0"/>
    <n v="0"/>
    <m/>
    <n v="0"/>
    <m/>
    <n v="4462"/>
    <s v="2026-02-08T18:39:51.3270000Z"/>
    <s v="2026-02-08T18:35:57.4630000Z"/>
    <n v="73"/>
    <m/>
    <s v="2026-02-08T15:26:54.9800000Z"/>
    <s v="2026-01-30T07:44:28.6700000Z"/>
    <s v="2026-01-30T13:31:37.4370000Z"/>
  </r>
  <r>
    <s v="T2-25_MDSDF401"/>
    <x v="9"/>
    <x v="1"/>
    <s v="Trimester 2"/>
    <x v="864"/>
    <s v="2025em1200173@bitspilani-digital.edu.in"/>
    <s v="2025EM1200173"/>
    <x v="1"/>
    <s v="SOUMYAJIT GHOSH"/>
    <b v="1"/>
    <n v="21"/>
    <n v="68"/>
    <n v="0.30882352941176472"/>
    <s v="Active"/>
    <x v="1"/>
    <n v="0"/>
    <n v="4"/>
    <n v="0"/>
    <s v="no 0% progess"/>
    <n v="0"/>
    <n v="2"/>
    <n v="2"/>
    <n v="0"/>
    <n v="0"/>
    <n v="0"/>
    <m/>
    <n v="0"/>
    <m/>
    <n v="7345"/>
    <s v="2026-02-08T16:00:33.6270000Z"/>
    <s v="2026-02-08T18:35:57.4630000Z"/>
    <n v="73"/>
    <m/>
    <s v="2026-02-08T15:32:38.3870000Z"/>
    <m/>
    <m/>
  </r>
  <r>
    <s v="T2-25_MDSDF401"/>
    <x v="9"/>
    <x v="1"/>
    <s v="Trimester 2"/>
    <x v="865"/>
    <s v="2025em1200174@bitspilani-digital.edu.in"/>
    <s v="2025EM1200174"/>
    <x v="1"/>
    <s v="RITHIK GOWTHAM K"/>
    <b v="1"/>
    <n v="58"/>
    <n v="68"/>
    <n v="0.8529411764705882"/>
    <s v="Active"/>
    <x v="1"/>
    <n v="0"/>
    <n v="4"/>
    <n v="0"/>
    <s v="no 0% progess"/>
    <n v="0"/>
    <n v="12"/>
    <n v="12"/>
    <n v="0"/>
    <n v="0"/>
    <n v="0"/>
    <m/>
    <n v="0"/>
    <m/>
    <n v="43407"/>
    <s v="2026-02-05T14:42:52.0330000Z"/>
    <s v="2026-02-06T15:34:42.6230000Z"/>
    <n v="40"/>
    <m/>
    <s v="2026-02-05T11:28:27.2930000Z"/>
    <m/>
    <m/>
  </r>
  <r>
    <s v="T2-25_MDSDF402"/>
    <x v="11"/>
    <x v="1"/>
    <s v="Trimester 2"/>
    <x v="865"/>
    <s v="2025em1200174@bitspilani-digital.edu.in"/>
    <s v="2025EM1200174"/>
    <x v="1"/>
    <s v="RITHIK GOWTHAM K"/>
    <b v="1"/>
    <n v="36"/>
    <n v="36"/>
    <n v="1"/>
    <s v="Active"/>
    <x v="1"/>
    <n v="0"/>
    <n v="4"/>
    <n v="0"/>
    <s v="no 0% progess"/>
    <n v="0"/>
    <n v="4"/>
    <n v="4"/>
    <n v="2"/>
    <n v="0"/>
    <n v="1"/>
    <s v="2026-01-30T08:53:39.6200000Z"/>
    <n v="0"/>
    <m/>
    <n v="23529"/>
    <s v="2026-02-04T11:51:44.4500000Z"/>
    <s v="2026-02-06T15:34:42.6230000Z"/>
    <n v="40"/>
    <m/>
    <s v="2026-02-03T16:46:12.7770000Z"/>
    <s v="2026-02-03T14:36:43.6730000Z"/>
    <s v="2026-02-03T14:46:19.1870000Z"/>
  </r>
  <r>
    <s v="T2-25_MDSDF403"/>
    <x v="12"/>
    <x v="1"/>
    <s v="Trimester 2"/>
    <x v="865"/>
    <s v="2025em1200174@bitspilani-digital.edu.in"/>
    <s v="2025EM1200174"/>
    <x v="1"/>
    <s v="RITHIK GOWTHAM K"/>
    <b v="1"/>
    <n v="25"/>
    <n v="42"/>
    <n v="0.59523809523809523"/>
    <s v="Active"/>
    <x v="1"/>
    <n v="0"/>
    <n v="4"/>
    <n v="0"/>
    <s v="no 0% progess"/>
    <n v="0"/>
    <n v="2"/>
    <n v="2"/>
    <n v="0"/>
    <n v="0"/>
    <n v="0"/>
    <m/>
    <n v="0"/>
    <m/>
    <n v="7388"/>
    <s v="2026-02-03T16:48:18.6900000Z"/>
    <s v="2026-02-06T15:34:42.6230000Z"/>
    <n v="40"/>
    <m/>
    <s v="2026-02-03T05:14:56.3800000Z"/>
    <s v="2026-02-03T05:11:05.5870000Z"/>
    <s v="2026-02-03T05:11:08.1100000Z"/>
  </r>
  <r>
    <s v="T2-25_MDSDF404"/>
    <x v="10"/>
    <x v="1"/>
    <s v="Trimester 2"/>
    <x v="865"/>
    <s v="2025em1200174@bitspilani-digital.edu.in"/>
    <s v="2025EM1200174"/>
    <x v="1"/>
    <s v="RITHIK GOWTHAM K"/>
    <b v="1"/>
    <n v="65"/>
    <n v="85"/>
    <n v="0.76470588235294112"/>
    <s v="Active"/>
    <x v="1"/>
    <n v="0"/>
    <n v="4"/>
    <n v="0"/>
    <s v="no 0% progess"/>
    <n v="0"/>
    <n v="10"/>
    <n v="10"/>
    <n v="0"/>
    <n v="0"/>
    <n v="0"/>
    <m/>
    <n v="0"/>
    <m/>
    <n v="23228"/>
    <s v="2026-02-04T12:04:29.3330000Z"/>
    <s v="2026-02-06T15:34:42.6230000Z"/>
    <n v="40"/>
    <m/>
    <s v="2026-02-04T12:04:24.0170000Z"/>
    <m/>
    <m/>
  </r>
  <r>
    <s v="T2-25_MDSDF404"/>
    <x v="10"/>
    <x v="1"/>
    <s v="Trimester 2"/>
    <x v="866"/>
    <s v="2025em1200175@bitspilani-digital.edu.in"/>
    <s v="2025EM1200175"/>
    <x v="1"/>
    <s v="SAAI ARUL PRAKAASH A"/>
    <b v="1"/>
    <n v="52"/>
    <n v="85"/>
    <n v="0.61176470588235299"/>
    <s v="Active"/>
    <x v="1"/>
    <n v="0"/>
    <n v="4"/>
    <n v="0"/>
    <s v="no 0% progess"/>
    <n v="0"/>
    <n v="7"/>
    <n v="16"/>
    <n v="0"/>
    <n v="0"/>
    <n v="0"/>
    <m/>
    <n v="0"/>
    <m/>
    <n v="104639"/>
    <s v="2026-02-09T07:30:24.2430000Z"/>
    <s v="2026-02-09T05:39:07.8330000Z"/>
    <n v="23"/>
    <m/>
    <s v="2026-01-30T08:44:09.1500000Z"/>
    <m/>
    <m/>
  </r>
  <r>
    <s v="T2-25_MDSDF403"/>
    <x v="12"/>
    <x v="1"/>
    <s v="Trimester 2"/>
    <x v="866"/>
    <s v="2025em1200175@bitspilani-digital.edu.in"/>
    <s v="2025EM1200175"/>
    <x v="1"/>
    <s v="SAAI ARUL PRAKAASH A"/>
    <b v="1"/>
    <n v="25"/>
    <n v="42"/>
    <n v="0.59523809523809523"/>
    <s v="Active"/>
    <x v="1"/>
    <n v="0"/>
    <n v="4"/>
    <n v="0"/>
    <s v="no 0% progess"/>
    <n v="0"/>
    <n v="2"/>
    <n v="4"/>
    <n v="0"/>
    <n v="0"/>
    <n v="0"/>
    <m/>
    <n v="0"/>
    <m/>
    <n v="25034"/>
    <s v="2026-01-31T18:36:43.6200000Z"/>
    <s v="2026-02-09T05:39:07.8330000Z"/>
    <n v="23"/>
    <m/>
    <s v="2026-01-31T18:36:42.7770000Z"/>
    <s v="2026-01-31T18:12:15.0300000Z"/>
    <s v="2026-01-31T18:13:14.5230000Z"/>
  </r>
  <r>
    <s v="T2-25_MDSDF402"/>
    <x v="11"/>
    <x v="1"/>
    <s v="Trimester 2"/>
    <x v="866"/>
    <s v="2025em1200175@bitspilani-digital.edu.in"/>
    <s v="2025EM1200175"/>
    <x v="1"/>
    <s v="SAAI ARUL PRAKAASH A"/>
    <b v="1"/>
    <n v="36"/>
    <n v="36"/>
    <n v="1"/>
    <s v="Active"/>
    <x v="1"/>
    <n v="0"/>
    <n v="4"/>
    <n v="0"/>
    <s v="no 0% progess"/>
    <n v="0"/>
    <n v="4"/>
    <n v="7"/>
    <n v="2"/>
    <n v="0"/>
    <n v="0"/>
    <s v="2026-01-30T08:55:21.7000000Z"/>
    <n v="0"/>
    <m/>
    <n v="74761"/>
    <s v="2026-02-05T10:17:55.1600000Z"/>
    <s v="2026-02-09T05:39:07.8330000Z"/>
    <n v="23"/>
    <m/>
    <s v="2026-02-04T10:44:03.7600000Z"/>
    <s v="2026-02-04T09:38:01.7800000Z"/>
    <s v="2026-02-04T10:41:06.0730000Z"/>
  </r>
  <r>
    <s v="T2-25_MDSDF401"/>
    <x v="9"/>
    <x v="1"/>
    <s v="Trimester 2"/>
    <x v="866"/>
    <s v="2025em1200175@bitspilani-digital.edu.in"/>
    <s v="2025EM1200175"/>
    <x v="1"/>
    <s v="SAAI ARUL PRAKAASH A"/>
    <b v="1"/>
    <n v="58"/>
    <n v="68"/>
    <n v="0.8529411764705882"/>
    <s v="Active"/>
    <x v="1"/>
    <n v="0"/>
    <n v="4"/>
    <n v="0"/>
    <s v="no 0% progess"/>
    <n v="0"/>
    <n v="12"/>
    <n v="20"/>
    <n v="0"/>
    <n v="0"/>
    <n v="0"/>
    <m/>
    <n v="0"/>
    <m/>
    <n v="83319"/>
    <s v="2026-02-05T15:05:07.5900000Z"/>
    <s v="2026-02-09T05:39:07.8330000Z"/>
    <n v="23"/>
    <m/>
    <s v="2026-02-05T15:05:06.6600000Z"/>
    <m/>
    <m/>
  </r>
  <r>
    <s v="T2-25_MDSDF401"/>
    <x v="9"/>
    <x v="1"/>
    <s v="Trimester 2"/>
    <x v="867"/>
    <s v="2025em1200176@bitspilani-digital.edu.in"/>
    <s v="2025EM1200176"/>
    <x v="1"/>
    <s v="PARAMBVEER SHRINGA T M"/>
    <b v="1"/>
    <n v="23"/>
    <n v="68"/>
    <n v="0.33823529411764708"/>
    <s v="Active"/>
    <x v="1"/>
    <n v="0"/>
    <n v="4"/>
    <n v="0"/>
    <s v="no 0% progess"/>
    <n v="0"/>
    <n v="4"/>
    <n v="4"/>
    <n v="0"/>
    <n v="0"/>
    <n v="0"/>
    <m/>
    <n v="0"/>
    <m/>
    <n v="15646"/>
    <s v="2026-02-09T03:14:32.2400000Z"/>
    <s v="2026-02-09T03:12:14.8230000Z"/>
    <n v="13"/>
    <m/>
    <s v="2026-02-06T11:39:23.7500000Z"/>
    <m/>
    <m/>
  </r>
  <r>
    <s v="T2-25_MDSDF402"/>
    <x v="11"/>
    <x v="1"/>
    <s v="Trimester 2"/>
    <x v="867"/>
    <s v="2025em1200176@bitspilani-digital.edu.in"/>
    <s v="2025EM1200176"/>
    <x v="1"/>
    <s v="PARAMBVEER SHRINGA T M"/>
    <b v="1"/>
    <n v="6"/>
    <n v="36"/>
    <n v="0.16666666666666666"/>
    <s v="Active"/>
    <x v="1"/>
    <n v="0"/>
    <n v="4"/>
    <n v="0"/>
    <s v="no 0% progess"/>
    <n v="0"/>
    <n v="0"/>
    <n v="0"/>
    <n v="0"/>
    <n v="0"/>
    <n v="0"/>
    <m/>
    <n v="0"/>
    <m/>
    <n v="1064"/>
    <s v="2026-02-02T14:27:18.5200000Z"/>
    <s v="2026-02-09T03:12:14.8230000Z"/>
    <n v="13"/>
    <m/>
    <m/>
    <m/>
    <m/>
  </r>
  <r>
    <s v="T2-25_MDSDF403"/>
    <x v="12"/>
    <x v="1"/>
    <s v="Trimester 2"/>
    <x v="867"/>
    <s v="2025em1200176@bitspilani-digital.edu.in"/>
    <s v="2025EM1200176"/>
    <x v="1"/>
    <s v="PARAMBVEER SHRINGA T M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10608"/>
    <s v="2026-02-09T03:15:10.2100000Z"/>
    <s v="2026-02-09T03:12:14.8230000Z"/>
    <n v="13"/>
    <m/>
    <m/>
    <s v="2026-02-02T17:34:00.5970000Z"/>
    <s v="2026-02-02T17:34:00.5970000Z"/>
  </r>
  <r>
    <s v="T2-25_MDSDF404"/>
    <x v="10"/>
    <x v="1"/>
    <s v="Trimester 2"/>
    <x v="867"/>
    <s v="2025em1200176@bitspilani-digital.edu.in"/>
    <s v="2025EM1200176"/>
    <x v="1"/>
    <s v="PARAMBVEER SHRINGA T M"/>
    <b v="1"/>
    <n v="21"/>
    <n v="85"/>
    <n v="0.24705882352941178"/>
    <s v="Active"/>
    <x v="1"/>
    <n v="0"/>
    <n v="4"/>
    <n v="0"/>
    <s v="no 0% progess"/>
    <n v="0"/>
    <n v="0"/>
    <n v="0"/>
    <n v="0"/>
    <n v="0"/>
    <n v="12"/>
    <m/>
    <n v="0"/>
    <m/>
    <n v="3391"/>
    <s v="2026-02-02T14:32:18.5400000Z"/>
    <s v="2026-02-09T03:12:14.8230000Z"/>
    <n v="13"/>
    <m/>
    <m/>
    <m/>
    <m/>
  </r>
  <r>
    <s v="T2-25_MDSDF404"/>
    <x v="10"/>
    <x v="1"/>
    <s v="Trimester 2"/>
    <x v="868"/>
    <s v="2025em1200177@bitspilani-digital.edu.in"/>
    <s v="2025EM1200177"/>
    <x v="1"/>
    <s v="KALISETTI DHEERAJ BABU"/>
    <b v="1"/>
    <n v="63"/>
    <n v="85"/>
    <n v="0.74117647058823533"/>
    <s v="Active"/>
    <x v="1"/>
    <n v="0"/>
    <n v="4"/>
    <n v="0"/>
    <s v="no 0% progess"/>
    <n v="0"/>
    <n v="5"/>
    <n v="9"/>
    <n v="0"/>
    <n v="0"/>
    <n v="0"/>
    <m/>
    <n v="0"/>
    <m/>
    <n v="17327"/>
    <s v="2026-02-07T19:26:58.3900000Z"/>
    <s v="2026-02-07T12:38:23.9670000Z"/>
    <n v="15"/>
    <m/>
    <s v="2026-02-07T19:26:24.1830000Z"/>
    <m/>
    <m/>
  </r>
  <r>
    <s v="T2-25_MDSDF403"/>
    <x v="12"/>
    <x v="1"/>
    <s v="Trimester 2"/>
    <x v="868"/>
    <s v="2025em1200177@bitspilani-digital.edu.in"/>
    <s v="2025EM1200177"/>
    <x v="1"/>
    <s v="KALISETTI DHEERAJ BABU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9:32:21.0000000Z"/>
    <s v="2026-02-07T12:38:23.9670000Z"/>
    <n v="15"/>
    <m/>
    <m/>
    <m/>
    <m/>
  </r>
  <r>
    <s v="T2-25_MDSDF402"/>
    <x v="11"/>
    <x v="1"/>
    <s v="Trimester 2"/>
    <x v="868"/>
    <s v="2025em1200177@bitspilani-digital.edu.in"/>
    <s v="2025EM1200177"/>
    <x v="1"/>
    <s v="KALISETTI DHEERAJ BABU"/>
    <b v="1"/>
    <n v="37"/>
    <n v="36"/>
    <n v="1.0277777777777777"/>
    <s v="Active"/>
    <x v="1"/>
    <n v="0"/>
    <n v="4"/>
    <n v="0"/>
    <s v="no 0% progess"/>
    <n v="0"/>
    <n v="4"/>
    <n v="6"/>
    <n v="3"/>
    <n v="0"/>
    <n v="1"/>
    <s v="2026-02-07T15:42:50.6870000Z"/>
    <n v="0"/>
    <m/>
    <n v="115909"/>
    <s v="2026-02-07T19:29:19.5200000Z"/>
    <s v="2026-02-07T12:38:23.9670000Z"/>
    <n v="15"/>
    <m/>
    <s v="2026-02-07T15:39:43.4170000Z"/>
    <s v="2026-02-07T15:21:39.6070000Z"/>
    <s v="2026-02-07T15:21:39.6030000Z"/>
  </r>
  <r>
    <s v="T2-25_MDSDF401"/>
    <x v="9"/>
    <x v="1"/>
    <s v="Trimester 2"/>
    <x v="868"/>
    <s v="2025em1200177@bitspilani-digital.edu.in"/>
    <s v="2025EM1200177"/>
    <x v="1"/>
    <s v="KALISETTI DHEERAJ BABU"/>
    <b v="1"/>
    <n v="50"/>
    <n v="68"/>
    <n v="0.73529411764705888"/>
    <s v="Active"/>
    <x v="1"/>
    <n v="0"/>
    <n v="4"/>
    <n v="0"/>
    <s v="no 0% progess"/>
    <n v="0"/>
    <n v="0"/>
    <n v="0"/>
    <n v="0"/>
    <n v="0"/>
    <n v="0"/>
    <m/>
    <n v="0"/>
    <m/>
    <n v="3768"/>
    <s v="2026-02-07T19:32:28.4670000Z"/>
    <s v="2026-02-07T12:38:23.9670000Z"/>
    <n v="15"/>
    <m/>
    <m/>
    <m/>
    <m/>
  </r>
  <r>
    <s v="T2-25_MDSDF401"/>
    <x v="9"/>
    <x v="1"/>
    <s v="Trimester 2"/>
    <x v="869"/>
    <s v="2025em1200178@bitspilani-digital.edu.in"/>
    <s v="2025EM1200178"/>
    <x v="1"/>
    <s v="ANSHU JHA"/>
    <b v="1"/>
    <n v="59"/>
    <n v="68"/>
    <n v="0.86764705882352944"/>
    <s v="Active"/>
    <x v="1"/>
    <n v="0"/>
    <n v="4"/>
    <n v="0"/>
    <s v="no 0% progess"/>
    <n v="0"/>
    <n v="12"/>
    <n v="12"/>
    <n v="3"/>
    <n v="0"/>
    <n v="1"/>
    <s v="2026-02-07T13:08:58.5100000Z"/>
    <n v="0"/>
    <m/>
    <n v="80408"/>
    <s v="2026-02-08T06:02:27.1600000Z"/>
    <s v="2026-02-08T13:11:49.8130000Z"/>
    <n v="26"/>
    <m/>
    <s v="2026-02-08T06:02:22.5200000Z"/>
    <m/>
    <m/>
  </r>
  <r>
    <s v="T2-25_MDSDF402"/>
    <x v="11"/>
    <x v="1"/>
    <s v="Trimester 2"/>
    <x v="869"/>
    <s v="2025em1200178@bitspilani-digital.edu.in"/>
    <s v="2025EM1200178"/>
    <x v="1"/>
    <s v="ANSHU JHA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8T06:14:36.2870000Z"/>
    <s v="2026-02-08T13:11:49.8130000Z"/>
    <n v="26"/>
    <m/>
    <s v="2026-02-08T06:08:48.7230000Z"/>
    <m/>
    <m/>
  </r>
  <r>
    <s v="T2-25_MDSDF403"/>
    <x v="12"/>
    <x v="1"/>
    <s v="Trimester 2"/>
    <x v="869"/>
    <s v="2025em1200178@bitspilani-digital.edu.in"/>
    <s v="2025EM1200178"/>
    <x v="1"/>
    <s v="ANSHU JH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11:49.8130000Z"/>
    <n v="26"/>
    <m/>
    <m/>
    <m/>
    <m/>
  </r>
  <r>
    <s v="T2-25_MDSDF404"/>
    <x v="10"/>
    <x v="1"/>
    <s v="Trimester 2"/>
    <x v="869"/>
    <s v="2025em1200178@bitspilani-digital.edu.in"/>
    <s v="2025EM1200178"/>
    <x v="1"/>
    <s v="ANSHU JHA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8T06:14:26.8430000Z"/>
    <s v="2026-02-08T13:11:49.8130000Z"/>
    <n v="26"/>
    <m/>
    <s v="2026-02-08T06:13:44.7030000Z"/>
    <m/>
    <m/>
  </r>
  <r>
    <s v="T2-25_MDSDF404"/>
    <x v="10"/>
    <x v="1"/>
    <s v="Trimester 2"/>
    <x v="870"/>
    <s v="2025em1200179@bitspilani-digital.edu.in"/>
    <s v="2025EM1200179"/>
    <x v="1"/>
    <s v="SANJAY"/>
    <b v="1"/>
    <n v="57"/>
    <n v="85"/>
    <n v="0.6705882352941176"/>
    <s v="Active"/>
    <x v="1"/>
    <n v="0"/>
    <n v="4"/>
    <n v="0"/>
    <s v="no 0% progess"/>
    <n v="0"/>
    <n v="6"/>
    <n v="9"/>
    <n v="0"/>
    <n v="0"/>
    <n v="35"/>
    <m/>
    <n v="0"/>
    <m/>
    <n v="89143"/>
    <s v="2026-02-09T06:11:39.8500000Z"/>
    <s v="2026-02-09T05:15:00.4930000Z"/>
    <n v="44"/>
    <m/>
    <s v="2026-02-06T11:29:47.4770000Z"/>
    <m/>
    <m/>
  </r>
  <r>
    <s v="T2-25_MDSDF403"/>
    <x v="12"/>
    <x v="1"/>
    <s v="Trimester 2"/>
    <x v="870"/>
    <s v="2025em1200179@bitspilani-digital.edu.in"/>
    <s v="2025EM1200179"/>
    <x v="1"/>
    <s v="SANJAY"/>
    <b v="1"/>
    <n v="9"/>
    <n v="42"/>
    <n v="0.21428571428571427"/>
    <s v="Active"/>
    <x v="1"/>
    <n v="0"/>
    <n v="4"/>
    <n v="0"/>
    <s v="no 0% progess"/>
    <n v="0"/>
    <n v="0"/>
    <n v="0"/>
    <n v="0"/>
    <n v="0"/>
    <n v="0"/>
    <m/>
    <n v="0"/>
    <m/>
    <n v="518"/>
    <s v="2026-01-23T10:30:20.6170000Z"/>
    <s v="2026-02-09T05:15:00.4930000Z"/>
    <n v="44"/>
    <m/>
    <m/>
    <s v="2026-01-18T06:46:13.7600000Z"/>
    <s v="2026-01-18T06:46:13.7500000Z"/>
  </r>
  <r>
    <s v="T2-25_MDSDF402"/>
    <x v="11"/>
    <x v="1"/>
    <s v="Trimester 2"/>
    <x v="870"/>
    <s v="2025em1200179@bitspilani-digital.edu.in"/>
    <s v="2025EM1200179"/>
    <x v="1"/>
    <s v="SANJAY"/>
    <b v="1"/>
    <n v="38"/>
    <n v="36"/>
    <n v="1.0555555555555556"/>
    <s v="Active"/>
    <x v="1"/>
    <n v="0"/>
    <n v="4"/>
    <n v="0"/>
    <s v="no 0% progess"/>
    <n v="0"/>
    <n v="5"/>
    <n v="9"/>
    <n v="0"/>
    <n v="0"/>
    <n v="1"/>
    <m/>
    <n v="0"/>
    <m/>
    <n v="36788"/>
    <s v="2026-02-08T18:06:59.8770000Z"/>
    <s v="2026-02-09T05:15:00.4930000Z"/>
    <n v="44"/>
    <m/>
    <s v="2026-02-08T18:04:00.4770000Z"/>
    <s v="2026-02-08T14:46:44.8200000Z"/>
    <s v="2026-02-08T17:35:25.3070000Z"/>
  </r>
  <r>
    <s v="T2-25_MDSDF401"/>
    <x v="9"/>
    <x v="1"/>
    <s v="Trimester 2"/>
    <x v="870"/>
    <s v="2025em1200179@bitspilani-digital.edu.in"/>
    <s v="2025EM1200179"/>
    <x v="1"/>
    <s v="SANJAY"/>
    <b v="1"/>
    <n v="53"/>
    <n v="68"/>
    <n v="0.77941176470588236"/>
    <s v="Active"/>
    <x v="1"/>
    <n v="0"/>
    <n v="4"/>
    <n v="0"/>
    <s v="no 0% progess"/>
    <n v="0"/>
    <n v="8"/>
    <n v="11"/>
    <n v="0"/>
    <n v="0"/>
    <n v="37"/>
    <m/>
    <n v="0"/>
    <m/>
    <n v="74996"/>
    <s v="2026-02-09T07:06:24.1370000Z"/>
    <s v="2026-02-09T05:15:00.4930000Z"/>
    <n v="44"/>
    <m/>
    <s v="2026-02-09T07:05:57.1030000Z"/>
    <m/>
    <m/>
  </r>
  <r>
    <s v="T2-25_MDSDF401"/>
    <x v="9"/>
    <x v="1"/>
    <s v="Trimester 2"/>
    <x v="871"/>
    <s v="2025em1200180@bitspilani-digital.edu.in"/>
    <s v="2025EM1200180"/>
    <x v="1"/>
    <s v="DHWANI SHAH"/>
    <b v="1"/>
    <n v="9"/>
    <n v="68"/>
    <n v="0.13235294117647059"/>
    <s v="Active"/>
    <x v="1"/>
    <n v="0"/>
    <n v="4"/>
    <n v="0"/>
    <s v="no 0% progess"/>
    <n v="0"/>
    <n v="0"/>
    <n v="0"/>
    <n v="1"/>
    <n v="1"/>
    <n v="8"/>
    <s v="2026-01-23T16:36:29.0270000Z"/>
    <n v="0"/>
    <m/>
    <n v="1223"/>
    <s v="2026-02-09T00:25:07.8370000Z"/>
    <s v="2026-02-08T18:48:25.6330000Z"/>
    <n v="13"/>
    <m/>
    <m/>
    <m/>
    <m/>
  </r>
  <r>
    <s v="T2-25_MDSDF402"/>
    <x v="11"/>
    <x v="1"/>
    <s v="Trimester 2"/>
    <x v="871"/>
    <s v="2025em1200180@bitspilani-digital.edu.in"/>
    <s v="2025EM1200180"/>
    <x v="1"/>
    <s v="DHWANI SHAH"/>
    <b v="1"/>
    <n v="8"/>
    <n v="36"/>
    <n v="0.22222222222222221"/>
    <s v="Active"/>
    <x v="1"/>
    <n v="0"/>
    <n v="4"/>
    <n v="0"/>
    <s v="no 0% progess"/>
    <n v="0"/>
    <n v="1"/>
    <n v="1"/>
    <n v="0"/>
    <n v="0"/>
    <n v="0"/>
    <m/>
    <n v="0"/>
    <m/>
    <n v="2028"/>
    <s v="2026-02-09T00:38:44.5400000Z"/>
    <s v="2026-02-08T18:48:25.6330000Z"/>
    <n v="13"/>
    <m/>
    <s v="2026-02-09T00:03:37.5970000Z"/>
    <s v="2026-02-09T00:22:33.5500000Z"/>
    <s v="2026-02-09T00:22:33.5500000Z"/>
  </r>
  <r>
    <s v="T2-25_MDSDF403"/>
    <x v="12"/>
    <x v="1"/>
    <s v="Trimester 2"/>
    <x v="871"/>
    <s v="2025em1200180@bitspilani-digital.edu.in"/>
    <s v="2025EM1200180"/>
    <x v="1"/>
    <s v="DHWANI SHAH"/>
    <b v="1"/>
    <n v="8"/>
    <n v="42"/>
    <n v="0.19047619047619047"/>
    <s v="Active"/>
    <x v="1"/>
    <n v="0"/>
    <n v="4"/>
    <n v="0"/>
    <s v="no 0% progess"/>
    <n v="0"/>
    <n v="0"/>
    <n v="0"/>
    <n v="0"/>
    <n v="0"/>
    <n v="2"/>
    <m/>
    <n v="0"/>
    <m/>
    <n v="7266"/>
    <s v="2026-02-09T00:25:03.0100000Z"/>
    <s v="2026-02-08T18:48:25.6330000Z"/>
    <n v="13"/>
    <m/>
    <m/>
    <s v="2026-02-06T14:13:06.8170000Z"/>
    <s v="2026-02-06T19:05:10.3530000Z"/>
  </r>
  <r>
    <s v="T2-25_MDSDF404"/>
    <x v="10"/>
    <x v="1"/>
    <s v="Trimester 2"/>
    <x v="871"/>
    <s v="2025em1200180@bitspilani-digital.edu.in"/>
    <s v="2025EM1200180"/>
    <x v="1"/>
    <s v="DHWANI SHAH"/>
    <b v="1"/>
    <n v="70"/>
    <n v="85"/>
    <n v="0.82352941176470584"/>
    <s v="Active"/>
    <x v="1"/>
    <n v="0"/>
    <n v="4"/>
    <n v="0"/>
    <s v="no 0% progess"/>
    <n v="0"/>
    <n v="11"/>
    <n v="15"/>
    <n v="0"/>
    <n v="0"/>
    <n v="7"/>
    <m/>
    <n v="0"/>
    <m/>
    <n v="32988"/>
    <s v="2026-02-09T00:40:30.5100000Z"/>
    <s v="2026-02-08T18:48:25.6330000Z"/>
    <n v="13"/>
    <m/>
    <s v="2026-02-08T23:55:50.1400000Z"/>
    <m/>
    <m/>
  </r>
  <r>
    <s v="T2-25_MDSDF404"/>
    <x v="10"/>
    <x v="1"/>
    <s v="Trimester 2"/>
    <x v="872"/>
    <s v="2025em1200181@bitspilani-digital.edu.in"/>
    <s v="2025EM1200181"/>
    <x v="1"/>
    <s v="JISHNU SAJI"/>
    <b v="1"/>
    <n v="8"/>
    <n v="85"/>
    <n v="9.4117647058823528E-2"/>
    <s v="Active"/>
    <x v="0"/>
    <n v="0"/>
    <n v="4"/>
    <n v="0"/>
    <s v="no 0% progess"/>
    <n v="0"/>
    <n v="0"/>
    <n v="0"/>
    <n v="0"/>
    <n v="0"/>
    <n v="0"/>
    <m/>
    <n v="0"/>
    <m/>
    <n v="606"/>
    <s v="2026-01-30T12:59:59.2130000Z"/>
    <s v="2026-02-07T15:12:28.7370000Z"/>
    <n v="33"/>
    <m/>
    <m/>
    <m/>
    <m/>
  </r>
  <r>
    <s v="T2-25_MDSDF403"/>
    <x v="12"/>
    <x v="1"/>
    <s v="Trimester 2"/>
    <x v="872"/>
    <s v="2025em1200181@bitspilani-digital.edu.in"/>
    <s v="2025EM1200181"/>
    <x v="1"/>
    <s v="JISHNU SAJI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4"/>
    <s v="2026-01-21T06:55:18.6670000Z"/>
    <s v="2026-02-07T15:12:28.7370000Z"/>
    <n v="33"/>
    <m/>
    <m/>
    <s v="2026-01-21T06:55:12.3200000Z"/>
    <s v="2026-01-21T06:55:12.3300000Z"/>
  </r>
  <r>
    <s v="T2-25_MDSDF402"/>
    <x v="11"/>
    <x v="1"/>
    <s v="Trimester 2"/>
    <x v="872"/>
    <s v="2025em1200181@bitspilani-digital.edu.in"/>
    <s v="2025EM1200181"/>
    <x v="1"/>
    <s v="JISHNU SAJI"/>
    <b v="1"/>
    <n v="16"/>
    <n v="36"/>
    <n v="0.44444444444444442"/>
    <s v="Active"/>
    <x v="1"/>
    <n v="0"/>
    <n v="4"/>
    <n v="0"/>
    <s v="no 0% progess"/>
    <n v="0"/>
    <n v="0"/>
    <n v="0"/>
    <n v="0"/>
    <n v="0"/>
    <n v="0"/>
    <m/>
    <n v="0"/>
    <m/>
    <n v="10766"/>
    <s v="2026-02-07T15:12:59.9270000Z"/>
    <s v="2026-02-07T15:12:28.7370000Z"/>
    <n v="33"/>
    <m/>
    <m/>
    <s v="2026-02-07T09:52:46.1000000Z"/>
    <s v="2026-02-07T15:13:44.9370000Z"/>
  </r>
  <r>
    <s v="T2-25_MDSDF401"/>
    <x v="9"/>
    <x v="1"/>
    <s v="Trimester 2"/>
    <x v="872"/>
    <s v="2025em1200181@bitspilani-digital.edu.in"/>
    <s v="2025EM1200181"/>
    <x v="1"/>
    <s v="JISHNU SAJI"/>
    <b v="1"/>
    <n v="20"/>
    <n v="68"/>
    <n v="0.29411764705882354"/>
    <s v="Active"/>
    <x v="1"/>
    <n v="0"/>
    <n v="4"/>
    <n v="0"/>
    <s v="no 0% progess"/>
    <n v="0"/>
    <n v="1"/>
    <n v="1"/>
    <n v="0"/>
    <n v="0"/>
    <n v="0"/>
    <m/>
    <n v="0"/>
    <m/>
    <n v="39391"/>
    <s v="2026-02-07T09:30:42.9770000Z"/>
    <s v="2026-02-07T15:12:28.7370000Z"/>
    <n v="33"/>
    <m/>
    <s v="2026-02-02T17:48:01.4500000Z"/>
    <m/>
    <m/>
  </r>
  <r>
    <s v="T2-25_MDSDF401"/>
    <x v="9"/>
    <x v="1"/>
    <s v="Trimester 2"/>
    <x v="873"/>
    <s v="2025em1200182@bitspilani-digital.edu.in"/>
    <s v="2025EM1200182"/>
    <x v="1"/>
    <s v="SAI SRIJA AEPURU"/>
    <b v="1"/>
    <n v="24"/>
    <n v="68"/>
    <n v="0.35294117647058826"/>
    <s v="Active"/>
    <x v="1"/>
    <n v="0"/>
    <n v="4"/>
    <n v="0"/>
    <s v="no 0% progess"/>
    <n v="0"/>
    <n v="5"/>
    <n v="8"/>
    <n v="0"/>
    <n v="0"/>
    <n v="0"/>
    <m/>
    <n v="0"/>
    <m/>
    <n v="9407"/>
    <s v="2026-01-30T14:07:34.9770000Z"/>
    <s v="2026-02-08T08:21:44.5270000Z"/>
    <n v="15"/>
    <m/>
    <s v="2026-01-26T07:10:16.6400000Z"/>
    <m/>
    <m/>
  </r>
  <r>
    <s v="T2-25_MDSDF402"/>
    <x v="11"/>
    <x v="1"/>
    <s v="Trimester 2"/>
    <x v="873"/>
    <s v="2025em1200182@bitspilani-digital.edu.in"/>
    <s v="2025EM1200182"/>
    <x v="1"/>
    <s v="SAI SRIJA AEPURU"/>
    <b v="1"/>
    <n v="35"/>
    <n v="36"/>
    <n v="0.97222222222222221"/>
    <s v="Active"/>
    <x v="1"/>
    <n v="0"/>
    <n v="4"/>
    <n v="0"/>
    <s v="no 0% progess"/>
    <n v="0"/>
    <n v="5"/>
    <n v="9"/>
    <n v="0"/>
    <n v="0"/>
    <n v="0"/>
    <m/>
    <n v="0"/>
    <m/>
    <n v="12708"/>
    <s v="2026-02-08T10:56:25.0130000Z"/>
    <s v="2026-02-08T08:21:44.5270000Z"/>
    <n v="15"/>
    <m/>
    <s v="2026-02-08T10:55:36.4530000Z"/>
    <s v="2026-02-08T10:30:21.1300000Z"/>
    <s v="2026-02-08T10:30:21.1330000Z"/>
  </r>
  <r>
    <s v="T2-25_MDSDF403"/>
    <x v="12"/>
    <x v="1"/>
    <s v="Trimester 2"/>
    <x v="873"/>
    <s v="2025em1200182@bitspilani-digital.edu.in"/>
    <s v="2025EM1200182"/>
    <x v="1"/>
    <s v="SAI SRIJA AEPURU"/>
    <b v="1"/>
    <n v="24"/>
    <n v="42"/>
    <n v="0.5714285714285714"/>
    <s v="Active"/>
    <x v="1"/>
    <n v="0"/>
    <n v="4"/>
    <n v="0"/>
    <s v="no 0% progess"/>
    <n v="0"/>
    <n v="2"/>
    <n v="3"/>
    <n v="0"/>
    <n v="0"/>
    <n v="0"/>
    <m/>
    <n v="0"/>
    <m/>
    <n v="2619"/>
    <s v="2026-02-06T09:43:05.9530000Z"/>
    <s v="2026-02-08T08:21:44.5270000Z"/>
    <n v="15"/>
    <m/>
    <s v="2026-01-27T16:28:20.4430000Z"/>
    <s v="2026-01-27T16:25:29.7200000Z"/>
    <s v="2026-01-27T16:25:29.7200000Z"/>
  </r>
  <r>
    <s v="T2-25_MDSDF404"/>
    <x v="10"/>
    <x v="1"/>
    <s v="Trimester 2"/>
    <x v="873"/>
    <s v="2025em1200182@bitspilani-digital.edu.in"/>
    <s v="2025EM1200182"/>
    <x v="1"/>
    <s v="SAI SRIJA AEPURU"/>
    <b v="1"/>
    <n v="68"/>
    <n v="85"/>
    <n v="0.8"/>
    <s v="Active"/>
    <x v="1"/>
    <n v="0"/>
    <n v="4"/>
    <n v="0"/>
    <s v="no 0% progess"/>
    <n v="0"/>
    <n v="11"/>
    <n v="17"/>
    <n v="1"/>
    <n v="0"/>
    <n v="3"/>
    <s v="2026-01-21T16:21:42.2430000Z"/>
    <n v="0"/>
    <m/>
    <n v="16646"/>
    <s v="2026-02-08T10:56:47.4100000Z"/>
    <s v="2026-02-08T08:21:44.5270000Z"/>
    <n v="15"/>
    <m/>
    <s v="2026-02-08T04:51:31.8270000Z"/>
    <m/>
    <m/>
  </r>
  <r>
    <s v="T2-25_MDSDF404"/>
    <x v="10"/>
    <x v="1"/>
    <s v="Trimester 2"/>
    <x v="874"/>
    <s v="2025em1200183@bitspilani-digital.edu.in"/>
    <s v="2025EM1200183"/>
    <x v="1"/>
    <s v="GUTTIKONDA YAMINI"/>
    <b v="1"/>
    <n v="9"/>
    <n v="85"/>
    <n v="0.10588235294117647"/>
    <s v="Active"/>
    <x v="1"/>
    <n v="0"/>
    <n v="4"/>
    <n v="0"/>
    <s v="no 0% progess"/>
    <n v="0"/>
    <n v="1"/>
    <n v="1"/>
    <n v="0"/>
    <n v="0"/>
    <n v="1"/>
    <m/>
    <n v="0"/>
    <m/>
    <n v="2800"/>
    <s v="2026-02-08T16:19:27.6500000Z"/>
    <s v="2026-02-08T16:00:25.1430000Z"/>
    <n v="18"/>
    <m/>
    <s v="2026-02-08T16:18:59.1770000Z"/>
    <m/>
    <m/>
  </r>
  <r>
    <s v="T2-25_MDSDF403"/>
    <x v="12"/>
    <x v="1"/>
    <s v="Trimester 2"/>
    <x v="874"/>
    <s v="2025em1200183@bitspilani-digital.edu.in"/>
    <s v="2025EM1200183"/>
    <x v="1"/>
    <s v="GUTTIKONDA YAMIN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6:00:25.1430000Z"/>
    <n v="18"/>
    <m/>
    <m/>
    <m/>
    <m/>
  </r>
  <r>
    <s v="T2-25_MDSDF402"/>
    <x v="11"/>
    <x v="1"/>
    <s v="Trimester 2"/>
    <x v="874"/>
    <s v="2025em1200183@bitspilani-digital.edu.in"/>
    <s v="2025EM1200183"/>
    <x v="1"/>
    <s v="GUTTIKONDA YAMINI"/>
    <b v="1"/>
    <n v="2"/>
    <n v="36"/>
    <n v="5.5555555555555552E-2"/>
    <s v="Active"/>
    <x v="0"/>
    <n v="0"/>
    <n v="4"/>
    <n v="0"/>
    <s v="no 0% progess"/>
    <n v="0"/>
    <n v="1"/>
    <n v="1"/>
    <n v="0"/>
    <n v="0"/>
    <n v="0"/>
    <m/>
    <n v="0"/>
    <m/>
    <n v="105"/>
    <s v="2026-02-08T16:08:15.6470000Z"/>
    <s v="2026-02-08T16:00:25.1430000Z"/>
    <n v="18"/>
    <m/>
    <s v="2026-02-08T16:08:11.3630000Z"/>
    <s v="2026-02-01T10:13:22.3270000Z"/>
    <s v="2026-02-01T10:13:22.3270000Z"/>
  </r>
  <r>
    <s v="T2-25_MDSDF401"/>
    <x v="9"/>
    <x v="1"/>
    <s v="Trimester 2"/>
    <x v="874"/>
    <s v="2025em1200183@bitspilani-digital.edu.in"/>
    <s v="2025EM1200183"/>
    <x v="1"/>
    <s v="GUTTIKONDA YAMINI"/>
    <b v="1"/>
    <n v="17"/>
    <n v="68"/>
    <n v="0.25"/>
    <s v="Active"/>
    <x v="1"/>
    <n v="0"/>
    <n v="4"/>
    <n v="0"/>
    <s v="no 0% progess"/>
    <n v="0"/>
    <n v="3"/>
    <n v="3"/>
    <n v="0"/>
    <n v="0"/>
    <n v="0"/>
    <m/>
    <n v="0"/>
    <m/>
    <n v="19205"/>
    <s v="2026-02-08T16:04:41.7570000Z"/>
    <s v="2026-02-08T16:00:25.1430000Z"/>
    <n v="18"/>
    <m/>
    <s v="2026-02-08T16:04:37.6900000Z"/>
    <m/>
    <m/>
  </r>
  <r>
    <s v="T2-25_MDSDF401"/>
    <x v="9"/>
    <x v="1"/>
    <s v="Trimester 2"/>
    <x v="875"/>
    <s v="2025em1200184@bitspilani-digital.edu.in"/>
    <s v="2025EM1200184"/>
    <x v="1"/>
    <s v="FAHAD AQMAR"/>
    <b v="1"/>
    <n v="65"/>
    <n v="68"/>
    <n v="0.95588235294117652"/>
    <s v="Active"/>
    <x v="1"/>
    <n v="0"/>
    <n v="4"/>
    <n v="0"/>
    <s v="no 0% progess"/>
    <n v="0"/>
    <n v="13"/>
    <n v="34"/>
    <n v="0"/>
    <n v="2"/>
    <n v="27"/>
    <s v="2026-01-25T21:22:52.3730000Z"/>
    <n v="0"/>
    <m/>
    <n v="60004"/>
    <s v="2026-02-08T23:30:58.1630000Z"/>
    <s v="2026-02-08T21:31:47.1230000Z"/>
    <n v="29"/>
    <m/>
    <s v="2026-02-08T22:03:02.8000000Z"/>
    <m/>
    <m/>
  </r>
  <r>
    <s v="T2-25_MDSDF402"/>
    <x v="11"/>
    <x v="1"/>
    <s v="Trimester 2"/>
    <x v="875"/>
    <s v="2025em1200184@bitspilani-digital.edu.in"/>
    <s v="2025EM1200184"/>
    <x v="1"/>
    <s v="FAHAD AQMAR"/>
    <b v="1"/>
    <n v="38"/>
    <n v="36"/>
    <n v="1.0555555555555556"/>
    <s v="Active"/>
    <x v="1"/>
    <n v="0"/>
    <n v="4"/>
    <n v="0"/>
    <s v="no 0% progess"/>
    <n v="0"/>
    <n v="5"/>
    <n v="10"/>
    <n v="0"/>
    <n v="1"/>
    <n v="49"/>
    <s v="2026-01-27T01:10:43.0270000Z"/>
    <n v="0"/>
    <m/>
    <n v="66878"/>
    <s v="2026-02-09T05:24:25.3230000Z"/>
    <s v="2026-02-08T21:31:47.1230000Z"/>
    <n v="29"/>
    <m/>
    <s v="2026-02-09T00:19:41.1730000Z"/>
    <s v="2026-02-03T20:10:09.2400000Z"/>
    <s v="2026-02-03T20:13:51.1230000Z"/>
  </r>
  <r>
    <s v="T2-25_MDSDF403"/>
    <x v="12"/>
    <x v="1"/>
    <s v="Trimester 2"/>
    <x v="875"/>
    <s v="2025em1200184@bitspilani-digital.edu.in"/>
    <s v="2025EM1200184"/>
    <x v="1"/>
    <s v="FAHAD AQM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2T01:29:40.4100000Z"/>
    <s v="2026-02-08T21:31:47.1230000Z"/>
    <n v="29"/>
    <m/>
    <m/>
    <m/>
    <m/>
  </r>
  <r>
    <s v="T2-25_MDSDF404"/>
    <x v="10"/>
    <x v="1"/>
    <s v="Trimester 2"/>
    <x v="875"/>
    <s v="2025em1200184@bitspilani-digital.edu.in"/>
    <s v="2025EM1200184"/>
    <x v="1"/>
    <s v="FAHAD AQMAR"/>
    <b v="1"/>
    <n v="70"/>
    <n v="85"/>
    <n v="0.82352941176470584"/>
    <s v="Active"/>
    <x v="1"/>
    <n v="0"/>
    <n v="4"/>
    <n v="0"/>
    <s v="no 0% progess"/>
    <n v="0"/>
    <n v="10"/>
    <n v="20"/>
    <n v="1"/>
    <n v="3"/>
    <n v="50"/>
    <s v="2026-02-08T23:42:26.3970000Z"/>
    <n v="0"/>
    <m/>
    <n v="134530"/>
    <s v="2026-02-09T03:11:11.3200000Z"/>
    <s v="2026-02-08T21:31:47.1230000Z"/>
    <n v="29"/>
    <m/>
    <s v="2026-02-09T01:49:23.9430000Z"/>
    <m/>
    <m/>
  </r>
  <r>
    <s v="T2-25_MDSDF404"/>
    <x v="10"/>
    <x v="1"/>
    <s v="Trimester 2"/>
    <x v="876"/>
    <s v="2025em1200185@bitspilani-digital.edu.in"/>
    <s v="2025EM1200185"/>
    <x v="1"/>
    <s v="MACHERLA VIRINCHI"/>
    <b v="1"/>
    <n v="9"/>
    <n v="85"/>
    <n v="0.10588235294117647"/>
    <s v="Active"/>
    <x v="1"/>
    <n v="0"/>
    <n v="4"/>
    <n v="0"/>
    <s v="no 0% progess"/>
    <n v="0"/>
    <n v="0"/>
    <n v="0"/>
    <n v="0"/>
    <n v="0"/>
    <n v="0"/>
    <m/>
    <n v="0"/>
    <m/>
    <n v="4029"/>
    <s v="2026-02-06T15:18:26.4700000Z"/>
    <s v="2026-02-06T14:11:21.7370000Z"/>
    <n v="7"/>
    <m/>
    <m/>
    <m/>
    <m/>
  </r>
  <r>
    <s v="T2-25_MDSDF403"/>
    <x v="12"/>
    <x v="1"/>
    <s v="Trimester 2"/>
    <x v="876"/>
    <s v="2025em1200185@bitspilani-digital.edu.in"/>
    <s v="2025EM1200185"/>
    <x v="1"/>
    <s v="MACHERLA VIRINCH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5T13:56:42.0600000Z"/>
    <s v="2026-02-06T14:11:21.7370000Z"/>
    <n v="7"/>
    <m/>
    <m/>
    <m/>
    <m/>
  </r>
  <r>
    <s v="T2-25_MDSDF402"/>
    <x v="11"/>
    <x v="1"/>
    <s v="Trimester 2"/>
    <x v="876"/>
    <s v="2025em1200185@bitspilani-digital.edu.in"/>
    <s v="2025EM1200185"/>
    <x v="1"/>
    <s v="MACHERLA VIRINCH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4:11:21.7370000Z"/>
    <n v="7"/>
    <m/>
    <m/>
    <m/>
    <m/>
  </r>
  <r>
    <s v="T2-25_MDSDF401"/>
    <x v="9"/>
    <x v="1"/>
    <s v="Trimester 2"/>
    <x v="876"/>
    <s v="2025em1200185@bitspilani-digital.edu.in"/>
    <s v="2025EM1200185"/>
    <x v="1"/>
    <s v="MACHERLA VIRINCHI"/>
    <b v="1"/>
    <n v="8"/>
    <n v="68"/>
    <n v="0.11764705882352941"/>
    <s v="Active"/>
    <x v="1"/>
    <n v="0"/>
    <n v="4"/>
    <n v="0"/>
    <s v="no 0% progess"/>
    <n v="0"/>
    <n v="1"/>
    <n v="1"/>
    <n v="0"/>
    <n v="0"/>
    <n v="0"/>
    <m/>
    <n v="0"/>
    <m/>
    <n v="11969"/>
    <s v="2026-02-06T14:12:29.9070000Z"/>
    <s v="2026-02-06T14:11:21.7370000Z"/>
    <n v="7"/>
    <m/>
    <s v="2026-02-04T10:09:03.3170000Z"/>
    <m/>
    <m/>
  </r>
  <r>
    <s v="T2-25_MDSDF401"/>
    <x v="9"/>
    <x v="1"/>
    <s v="Trimester 2"/>
    <x v="877"/>
    <s v="2025em1200186@bitspilani-digital.edu.in"/>
    <s v="2025EM1200186"/>
    <x v="1"/>
    <s v="MRITYUNJAY RAI"/>
    <b v="1"/>
    <n v="32"/>
    <n v="68"/>
    <n v="0.47058823529411764"/>
    <s v="Active"/>
    <x v="1"/>
    <n v="0"/>
    <n v="4"/>
    <n v="0"/>
    <s v="no 0% progess"/>
    <n v="0"/>
    <n v="8"/>
    <n v="10"/>
    <n v="0"/>
    <n v="0"/>
    <n v="1"/>
    <m/>
    <n v="0"/>
    <m/>
    <n v="26924"/>
    <s v="2026-02-08T09:30:19.1170000Z"/>
    <s v="2026-02-08T09:23:15.8330000Z"/>
    <n v="43"/>
    <m/>
    <s v="2026-02-08T09:29:58.4070000Z"/>
    <m/>
    <m/>
  </r>
  <r>
    <s v="T2-25_MDSDF402"/>
    <x v="11"/>
    <x v="1"/>
    <s v="Trimester 2"/>
    <x v="877"/>
    <s v="2025em1200186@bitspilani-digital.edu.in"/>
    <s v="2025EM1200186"/>
    <x v="1"/>
    <s v="MRITYUNJAY RAI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2114"/>
    <s v="2026-02-08T09:40:37.4030000Z"/>
    <s v="2026-02-08T09:23:15.8330000Z"/>
    <n v="43"/>
    <m/>
    <m/>
    <m/>
    <m/>
  </r>
  <r>
    <s v="T2-25_MDSDF403"/>
    <x v="12"/>
    <x v="1"/>
    <s v="Trimester 2"/>
    <x v="877"/>
    <s v="2025em1200186@bitspilani-digital.edu.in"/>
    <s v="2025EM1200186"/>
    <x v="1"/>
    <s v="MRITYUNJAY RAI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09"/>
    <s v="2026-02-08T09:31:59.5470000Z"/>
    <s v="2026-02-08T09:23:15.8330000Z"/>
    <n v="43"/>
    <m/>
    <m/>
    <s v="2026-01-28T13:06:20.8400000Z"/>
    <s v="2026-01-28T13:07:43.3670000Z"/>
  </r>
  <r>
    <s v="T2-25_MDSDF404"/>
    <x v="10"/>
    <x v="1"/>
    <s v="Trimester 2"/>
    <x v="877"/>
    <s v="2025em1200186@bitspilani-digital.edu.in"/>
    <s v="2025EM1200186"/>
    <x v="1"/>
    <s v="MRITYUNJAY RAI"/>
    <b v="1"/>
    <n v="20"/>
    <n v="85"/>
    <n v="0.23529411764705882"/>
    <s v="Active"/>
    <x v="1"/>
    <n v="0"/>
    <n v="4"/>
    <n v="0"/>
    <s v="no 0% progess"/>
    <n v="0"/>
    <n v="2"/>
    <n v="3"/>
    <n v="0"/>
    <n v="1"/>
    <n v="18"/>
    <s v="2026-02-05T11:01:04.6000000Z"/>
    <n v="0"/>
    <m/>
    <n v="6933"/>
    <s v="2026-02-08T09:40:34.4100000Z"/>
    <s v="2026-02-08T09:23:15.8330000Z"/>
    <n v="43"/>
    <m/>
    <s v="2026-02-08T09:39:32.6130000Z"/>
    <m/>
    <m/>
  </r>
  <r>
    <s v="T2-25_MDSDF404"/>
    <x v="10"/>
    <x v="1"/>
    <s v="Trimester 2"/>
    <x v="878"/>
    <s v="2025em1200187@bitspilani-digital.edu.in"/>
    <s v="2025EM1200187"/>
    <x v="1"/>
    <s v="RAGESHWER SINGH"/>
    <b v="1"/>
    <n v="8"/>
    <n v="85"/>
    <n v="9.4117647058823528E-2"/>
    <s v="Active"/>
    <x v="0"/>
    <n v="0"/>
    <n v="4"/>
    <n v="0"/>
    <s v="no 0% progess"/>
    <n v="0"/>
    <n v="0"/>
    <n v="0"/>
    <n v="0"/>
    <n v="0"/>
    <n v="0"/>
    <m/>
    <n v="0"/>
    <m/>
    <n v="116"/>
    <s v="2026-01-23T13:46:41.7900000Z"/>
    <s v="2026-01-28T04:51:58.4900000Z"/>
    <n v="18"/>
    <m/>
    <m/>
    <m/>
    <m/>
  </r>
  <r>
    <s v="T2-25_MDSDF403"/>
    <x v="12"/>
    <x v="1"/>
    <s v="Trimester 2"/>
    <x v="878"/>
    <s v="2025em1200187@bitspilani-digital.edu.in"/>
    <s v="2025EM1200187"/>
    <x v="1"/>
    <s v="RAGESHWER SINGH"/>
    <b v="1"/>
    <n v="11"/>
    <n v="42"/>
    <n v="0.26190476190476192"/>
    <s v="Active"/>
    <x v="1"/>
    <n v="0"/>
    <n v="4"/>
    <n v="0"/>
    <s v="no 0% progess"/>
    <n v="0"/>
    <n v="0"/>
    <n v="0"/>
    <n v="0"/>
    <n v="0"/>
    <n v="0"/>
    <m/>
    <n v="0"/>
    <m/>
    <n v="7281"/>
    <s v="2026-01-23T13:49:21.3270000Z"/>
    <s v="2026-01-28T04:51:58.4900000Z"/>
    <n v="18"/>
    <m/>
    <m/>
    <s v="2026-01-23T13:49:39.0830000Z"/>
    <s v="2026-01-23T13:49:39.0930000Z"/>
  </r>
  <r>
    <s v="T2-25_MDSDF402"/>
    <x v="11"/>
    <x v="1"/>
    <s v="Trimester 2"/>
    <x v="878"/>
    <s v="2025em1200187@bitspilani-digital.edu.in"/>
    <s v="2025EM1200187"/>
    <x v="1"/>
    <s v="RAGESHWER SINGH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0"/>
    <s v="2026-01-19T12:48:00.6570000Z"/>
    <s v="2026-01-28T04:51:58.4900000Z"/>
    <n v="18"/>
    <m/>
    <m/>
    <m/>
    <m/>
  </r>
  <r>
    <s v="T2-25_MDSDF401"/>
    <x v="9"/>
    <x v="1"/>
    <s v="Trimester 2"/>
    <x v="878"/>
    <s v="2025em1200187@bitspilani-digital.edu.in"/>
    <s v="2025EM1200187"/>
    <x v="1"/>
    <s v="RAGESHWER SINGH"/>
    <b v="1"/>
    <n v="15"/>
    <n v="68"/>
    <n v="0.22058823529411764"/>
    <s v="Active"/>
    <x v="1"/>
    <n v="0"/>
    <n v="4"/>
    <n v="0"/>
    <s v="no 0% progess"/>
    <n v="0"/>
    <n v="2"/>
    <n v="3"/>
    <n v="0"/>
    <n v="0"/>
    <n v="7"/>
    <m/>
    <n v="0"/>
    <m/>
    <n v="8074"/>
    <s v="2026-01-25T05:24:04.5100000Z"/>
    <s v="2026-01-28T04:51:58.4900000Z"/>
    <n v="18"/>
    <m/>
    <s v="2026-01-21T17:27:38.6570000Z"/>
    <m/>
    <m/>
  </r>
  <r>
    <s v="T2-25_MDSDF401"/>
    <x v="9"/>
    <x v="1"/>
    <s v="Trimester 2"/>
    <x v="879"/>
    <s v="2025em1200188@bitspilani-digital.edu.in"/>
    <s v="2025EM1200188"/>
    <x v="1"/>
    <s v="SNEHASISH BANIK"/>
    <b v="1"/>
    <n v="37"/>
    <n v="68"/>
    <n v="0.54411764705882348"/>
    <s v="Active"/>
    <x v="1"/>
    <n v="0"/>
    <n v="4"/>
    <n v="0"/>
    <s v="no 0% progess"/>
    <n v="0"/>
    <n v="8"/>
    <n v="12"/>
    <n v="0"/>
    <n v="0"/>
    <n v="2"/>
    <m/>
    <n v="0"/>
    <m/>
    <n v="12754"/>
    <s v="2026-02-07T19:26:36.1700000Z"/>
    <s v="2026-02-08T03:31:28.4030000Z"/>
    <n v="24"/>
    <m/>
    <s v="2026-02-07T19:26:29.2600000Z"/>
    <m/>
    <m/>
  </r>
  <r>
    <s v="T2-25_MDSDF402"/>
    <x v="11"/>
    <x v="1"/>
    <s v="Trimester 2"/>
    <x v="879"/>
    <s v="2025em1200188@bitspilani-digital.edu.in"/>
    <s v="2025EM1200188"/>
    <x v="1"/>
    <s v="SNEHASISH BANIK"/>
    <b v="1"/>
    <n v="30"/>
    <n v="36"/>
    <n v="0.83333333333333337"/>
    <s v="Active"/>
    <x v="1"/>
    <n v="0"/>
    <n v="4"/>
    <n v="0"/>
    <s v="no 0% progess"/>
    <n v="0"/>
    <n v="5"/>
    <n v="5"/>
    <n v="0"/>
    <n v="0"/>
    <n v="0"/>
    <m/>
    <n v="0"/>
    <m/>
    <n v="48909"/>
    <s v="2026-02-07T19:06:52.8770000Z"/>
    <s v="2026-02-08T03:31:28.4030000Z"/>
    <n v="24"/>
    <m/>
    <s v="2026-02-07T19:05:33.0930000Z"/>
    <s v="2026-02-07T12:51:14.3030000Z"/>
    <s v="2026-02-07T13:04:54.0400000Z"/>
  </r>
  <r>
    <s v="T2-25_MDSDF403"/>
    <x v="12"/>
    <x v="1"/>
    <s v="Trimester 2"/>
    <x v="879"/>
    <s v="2025em1200188@bitspilani-digital.edu.in"/>
    <s v="2025EM1200188"/>
    <x v="1"/>
    <s v="SNEHASISH BANIK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82"/>
    <s v="2026-01-22T18:22:55.6700000Z"/>
    <s v="2026-02-08T03:31:28.4030000Z"/>
    <n v="24"/>
    <m/>
    <m/>
    <s v="2026-01-22T18:23:21.1900000Z"/>
    <s v="2026-01-22T18:23:21.1970000Z"/>
  </r>
  <r>
    <s v="T2-25_MDSDF404"/>
    <x v="10"/>
    <x v="1"/>
    <s v="Trimester 2"/>
    <x v="879"/>
    <s v="2025em1200188@bitspilani-digital.edu.in"/>
    <s v="2025EM1200188"/>
    <x v="1"/>
    <s v="SNEHASISH BANIK"/>
    <b v="1"/>
    <n v="31"/>
    <n v="85"/>
    <n v="0.36470588235294116"/>
    <s v="Active"/>
    <x v="1"/>
    <n v="0"/>
    <n v="4"/>
    <n v="0"/>
    <s v="no 0% progess"/>
    <n v="0"/>
    <n v="3"/>
    <n v="5"/>
    <n v="0"/>
    <n v="0"/>
    <n v="5"/>
    <m/>
    <n v="0"/>
    <m/>
    <n v="43376"/>
    <s v="2026-02-08T12:05:54.3500000Z"/>
    <s v="2026-02-08T03:31:28.4030000Z"/>
    <n v="24"/>
    <m/>
    <s v="2026-02-07T19:14:58.5900000Z"/>
    <m/>
    <m/>
  </r>
  <r>
    <s v="T2-25_MDSDF404"/>
    <x v="10"/>
    <x v="1"/>
    <s v="Trimester 2"/>
    <x v="880"/>
    <s v="2025em1200189@bitspilani-digital.edu.in"/>
    <s v="2025EM1200189"/>
    <x v="1"/>
    <s v="MARY JISMY. M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283"/>
    <s v="2026-02-06T13:56:52.2770000Z"/>
    <s v="2026-02-08T17:25:49.5000000Z"/>
    <n v="8"/>
    <m/>
    <m/>
    <m/>
    <m/>
  </r>
  <r>
    <s v="T2-25_MDSDF403"/>
    <x v="12"/>
    <x v="1"/>
    <s v="Trimester 2"/>
    <x v="880"/>
    <s v="2025em1200189@bitspilani-digital.edu.in"/>
    <s v="2025EM1200189"/>
    <x v="1"/>
    <s v="MARY JISMY.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0:29:46.7430000Z"/>
    <s v="2026-02-08T17:25:49.5000000Z"/>
    <n v="8"/>
    <m/>
    <m/>
    <m/>
    <m/>
  </r>
  <r>
    <s v="T2-25_MDSDF402"/>
    <x v="11"/>
    <x v="1"/>
    <s v="Trimester 2"/>
    <x v="880"/>
    <s v="2025em1200189@bitspilani-digital.edu.in"/>
    <s v="2025EM1200189"/>
    <x v="1"/>
    <s v="MARY JISMY. M"/>
    <b v="1"/>
    <n v="27"/>
    <n v="36"/>
    <n v="0.75"/>
    <s v="Active"/>
    <x v="1"/>
    <n v="0"/>
    <n v="4"/>
    <n v="0"/>
    <s v="no 0% progess"/>
    <n v="0"/>
    <n v="1"/>
    <n v="1"/>
    <n v="0"/>
    <n v="0"/>
    <n v="3"/>
    <m/>
    <n v="0"/>
    <m/>
    <n v="35273"/>
    <s v="2026-02-08T22:38:14.4100000Z"/>
    <s v="2026-02-08T17:25:49.5000000Z"/>
    <n v="8"/>
    <m/>
    <s v="2026-02-08T17:30:28.8530000Z"/>
    <s v="2026-02-08T23:35:18.4330000Z"/>
    <s v="2026-02-08T23:35:18.4330000Z"/>
  </r>
  <r>
    <s v="T2-25_MDSDF401"/>
    <x v="9"/>
    <x v="1"/>
    <s v="Trimester 2"/>
    <x v="880"/>
    <s v="2025em1200189@bitspilani-digital.edu.in"/>
    <s v="2025EM1200189"/>
    <x v="1"/>
    <s v="MARY JISMY. M"/>
    <b v="1"/>
    <n v="2"/>
    <n v="68"/>
    <n v="2.9411764705882353E-2"/>
    <s v="Active"/>
    <x v="0"/>
    <n v="0"/>
    <n v="4"/>
    <n v="0"/>
    <s v="no 0% progess"/>
    <n v="0"/>
    <n v="0"/>
    <n v="0"/>
    <n v="0"/>
    <n v="0"/>
    <n v="0"/>
    <m/>
    <n v="0"/>
    <m/>
    <n v="191"/>
    <s v="2026-02-06T12:57:33.7030000Z"/>
    <s v="2026-02-08T17:25:49.5000000Z"/>
    <n v="8"/>
    <m/>
    <m/>
    <m/>
    <m/>
  </r>
  <r>
    <s v="T2-25_MDSDF401"/>
    <x v="9"/>
    <x v="1"/>
    <s v="Trimester 2"/>
    <x v="881"/>
    <s v="2025em1200190@bitspilani-digital.edu.in"/>
    <s v="2025EM1200190"/>
    <x v="1"/>
    <s v="MOHAN VISWAGNA MUTHALURU RANGA"/>
    <b v="1"/>
    <n v="33"/>
    <n v="68"/>
    <n v="0.48529411764705882"/>
    <s v="Active"/>
    <x v="1"/>
    <n v="0"/>
    <n v="4"/>
    <n v="0"/>
    <s v="no 0% progess"/>
    <n v="0"/>
    <n v="1"/>
    <n v="1"/>
    <n v="0"/>
    <n v="0"/>
    <n v="0"/>
    <m/>
    <n v="0"/>
    <m/>
    <n v="48327"/>
    <s v="2026-02-06T13:55:14.2700000Z"/>
    <s v="2026-02-07T15:32:47.8270000Z"/>
    <n v="54"/>
    <m/>
    <s v="2026-01-28T10:34:53.4600000Z"/>
    <m/>
    <m/>
  </r>
  <r>
    <s v="T2-25_MDSDF402"/>
    <x v="11"/>
    <x v="1"/>
    <s v="Trimester 2"/>
    <x v="881"/>
    <s v="2025em1200190@bitspilani-digital.edu.in"/>
    <s v="2025EM1200190"/>
    <x v="1"/>
    <s v="MOHAN VISWAGNA MUTHALURU RANGA"/>
    <b v="1"/>
    <n v="24"/>
    <n v="36"/>
    <n v="0.66666666666666663"/>
    <s v="Active"/>
    <x v="1"/>
    <n v="0"/>
    <n v="4"/>
    <n v="0"/>
    <s v="no 0% progess"/>
    <n v="0"/>
    <n v="0"/>
    <n v="0"/>
    <n v="0"/>
    <n v="0"/>
    <n v="0"/>
    <m/>
    <n v="0"/>
    <m/>
    <n v="40680"/>
    <s v="2026-02-07T15:33:16.3770000Z"/>
    <s v="2026-02-07T15:32:47.8270000Z"/>
    <n v="54"/>
    <m/>
    <m/>
    <s v="2026-02-04T10:13:16.8700000Z"/>
    <s v="2026-02-04T14:10:19.8500000Z"/>
  </r>
  <r>
    <s v="T2-25_MDSDF403"/>
    <x v="12"/>
    <x v="1"/>
    <s v="Trimester 2"/>
    <x v="881"/>
    <s v="2025em1200190@bitspilani-digital.edu.in"/>
    <s v="2025EM1200190"/>
    <x v="1"/>
    <s v="MOHAN VISWAGNA MUTHALURU RANGA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8"/>
    <s v="2026-01-22T10:10:20.9400000Z"/>
    <s v="2026-02-07T15:32:47.8270000Z"/>
    <n v="54"/>
    <m/>
    <m/>
    <s v="2026-01-22T10:10:12.6830000Z"/>
    <s v="2026-01-22T10:10:12.6900000Z"/>
  </r>
  <r>
    <s v="T2-25_MDSDF404"/>
    <x v="10"/>
    <x v="1"/>
    <s v="Trimester 2"/>
    <x v="881"/>
    <s v="2025em1200190@bitspilani-digital.edu.in"/>
    <s v="2025EM1200190"/>
    <x v="1"/>
    <s v="MOHAN VISWAGNA MUTHALURU RANGA"/>
    <b v="1"/>
    <n v="38"/>
    <n v="85"/>
    <n v="0.44705882352941179"/>
    <s v="Active"/>
    <x v="1"/>
    <n v="0"/>
    <n v="4"/>
    <n v="0"/>
    <s v="no 0% progess"/>
    <n v="0"/>
    <n v="0"/>
    <n v="0"/>
    <n v="0"/>
    <n v="0"/>
    <n v="0"/>
    <m/>
    <n v="0"/>
    <m/>
    <n v="53866"/>
    <s v="2026-02-07T14:04:39.1000000Z"/>
    <s v="2026-02-07T15:32:47.8270000Z"/>
    <n v="54"/>
    <m/>
    <m/>
    <m/>
    <m/>
  </r>
  <r>
    <s v="T2-25_MDSDF404"/>
    <x v="10"/>
    <x v="1"/>
    <s v="Trimester 2"/>
    <x v="882"/>
    <s v="2025em1200191@bitspilani-digital.edu.in"/>
    <s v="2025EM1200191"/>
    <x v="1"/>
    <s v="JAGPAL SINGH"/>
    <b v="1"/>
    <n v="15"/>
    <n v="85"/>
    <n v="0.17647058823529413"/>
    <s v="Active"/>
    <x v="1"/>
    <n v="0"/>
    <n v="4"/>
    <n v="0"/>
    <s v="no 0% progess"/>
    <n v="0"/>
    <n v="1"/>
    <n v="1"/>
    <n v="2"/>
    <n v="0"/>
    <n v="7"/>
    <s v="2026-01-18T11:13:27.7170000Z"/>
    <n v="0"/>
    <m/>
    <n v="13411"/>
    <s v="2026-02-08T19:37:27.7730000Z"/>
    <s v="2026-02-09T06:17:11.9970000Z"/>
    <n v="28"/>
    <m/>
    <s v="2026-01-20T17:38:03.5700000Z"/>
    <m/>
    <m/>
  </r>
  <r>
    <s v="T2-25_MDSDF403"/>
    <x v="12"/>
    <x v="1"/>
    <s v="Trimester 2"/>
    <x v="882"/>
    <s v="2025em1200191@bitspilani-digital.edu.in"/>
    <s v="2025EM1200191"/>
    <x v="1"/>
    <s v="JAGPAL SINGH"/>
    <b v="1"/>
    <n v="15"/>
    <n v="42"/>
    <n v="0.35714285714285715"/>
    <s v="Active"/>
    <x v="1"/>
    <n v="0"/>
    <n v="4"/>
    <n v="0"/>
    <s v="no 0% progess"/>
    <n v="0"/>
    <n v="1"/>
    <n v="1"/>
    <n v="0"/>
    <n v="0"/>
    <n v="0"/>
    <m/>
    <n v="0"/>
    <m/>
    <n v="8994"/>
    <s v="2026-02-01T15:46:12.3900000Z"/>
    <s v="2026-02-09T06:17:11.9970000Z"/>
    <n v="28"/>
    <m/>
    <s v="2026-02-01T05:52:57.6270000Z"/>
    <s v="2026-02-01T05:26:06.5930000Z"/>
    <s v="2026-02-01T05:26:06.5930000Z"/>
  </r>
  <r>
    <s v="T2-25_MDSDF402"/>
    <x v="11"/>
    <x v="1"/>
    <s v="Trimester 2"/>
    <x v="882"/>
    <s v="2025em1200191@bitspilani-digital.edu.in"/>
    <s v="2025EM1200191"/>
    <x v="1"/>
    <s v="JAGPAL SINGH"/>
    <b v="1"/>
    <n v="18"/>
    <n v="36"/>
    <n v="0.5"/>
    <s v="Active"/>
    <x v="1"/>
    <n v="0"/>
    <n v="4"/>
    <n v="0"/>
    <s v="no 0% progess"/>
    <n v="0"/>
    <n v="2"/>
    <n v="2"/>
    <n v="1"/>
    <n v="0"/>
    <n v="0"/>
    <s v="2026-02-03T01:05:17.8030000Z"/>
    <n v="0"/>
    <m/>
    <n v="21849"/>
    <s v="2026-02-08T19:34:22.8000000Z"/>
    <s v="2026-02-09T06:17:11.9970000Z"/>
    <n v="28"/>
    <m/>
    <s v="2026-02-03T00:55:17.4700000Z"/>
    <s v="2026-02-03T01:18:20.3270000Z"/>
    <s v="2026-02-08T19:36:06.9170000Z"/>
  </r>
  <r>
    <s v="T2-25_MDSDF401"/>
    <x v="9"/>
    <x v="1"/>
    <s v="Trimester 2"/>
    <x v="882"/>
    <s v="2025em1200191@bitspilani-digital.edu.in"/>
    <s v="2025EM1200191"/>
    <x v="1"/>
    <s v="JAGPAL SINGH"/>
    <b v="1"/>
    <n v="59"/>
    <n v="68"/>
    <n v="0.86764705882352944"/>
    <s v="Active"/>
    <x v="1"/>
    <n v="0"/>
    <n v="4"/>
    <n v="0"/>
    <s v="no 0% progess"/>
    <n v="0"/>
    <n v="12"/>
    <n v="13"/>
    <n v="0"/>
    <n v="0"/>
    <n v="0"/>
    <m/>
    <n v="0"/>
    <m/>
    <n v="68123"/>
    <s v="2026-02-09T06:18:56.9800000Z"/>
    <s v="2026-02-09T06:17:11.9970000Z"/>
    <n v="28"/>
    <m/>
    <s v="2026-02-09T06:04:00.9170000Z"/>
    <m/>
    <m/>
  </r>
  <r>
    <s v="T2-25_MDSDF404"/>
    <x v="10"/>
    <x v="1"/>
    <s v="Trimester 2"/>
    <x v="883"/>
    <s v="2025em1200193@bitspilani-digital.edu.in"/>
    <s v="2025EM1200193"/>
    <x v="1"/>
    <s v="SREERAG K VIVEK"/>
    <b v="1"/>
    <n v="11"/>
    <n v="85"/>
    <n v="0.12941176470588237"/>
    <s v="Active"/>
    <x v="1"/>
    <n v="0"/>
    <n v="4"/>
    <n v="0"/>
    <s v="no 0% progess"/>
    <n v="0"/>
    <n v="2"/>
    <n v="3"/>
    <n v="0"/>
    <n v="0"/>
    <n v="3"/>
    <m/>
    <n v="0"/>
    <m/>
    <n v="2668"/>
    <s v="2026-02-08T10:18:35.3030000Z"/>
    <s v="2026-02-08T09:47:33.9130000Z"/>
    <n v="7"/>
    <m/>
    <s v="2026-02-08T09:52:56.3130000Z"/>
    <m/>
    <m/>
  </r>
  <r>
    <s v="T2-25_MDSDF403"/>
    <x v="12"/>
    <x v="1"/>
    <s v="Trimester 2"/>
    <x v="883"/>
    <s v="2025em1200193@bitspilani-digital.edu.in"/>
    <s v="2025EM1200193"/>
    <x v="1"/>
    <s v="SREERAG K VIVEK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95"/>
    <s v="2026-01-27T00:01:08.8570000Z"/>
    <s v="2026-02-08T09:47:33.9130000Z"/>
    <n v="7"/>
    <m/>
    <m/>
    <s v="2026-01-26T23:57:44.2200000Z"/>
    <s v="2026-01-26T23:57:44.2230000Z"/>
  </r>
  <r>
    <s v="T2-25_MDSDF402"/>
    <x v="11"/>
    <x v="1"/>
    <s v="Trimester 2"/>
    <x v="883"/>
    <s v="2025em1200193@bitspilani-digital.edu.in"/>
    <s v="2025EM1200193"/>
    <x v="1"/>
    <s v="SREERAG K VIVEK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8T10:10:08.9370000Z"/>
    <s v="2026-02-08T09:47:33.9130000Z"/>
    <n v="7"/>
    <m/>
    <s v="2026-02-08T10:09:55.8300000Z"/>
    <m/>
    <m/>
  </r>
  <r>
    <s v="T2-25_MDSDF401"/>
    <x v="9"/>
    <x v="1"/>
    <s v="Trimester 2"/>
    <x v="883"/>
    <s v="2025em1200193@bitspilani-digital.edu.in"/>
    <s v="2025EM1200193"/>
    <x v="1"/>
    <s v="SREERAG K VIVEK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8T10:05:54.2830000Z"/>
    <s v="2026-02-08T09:47:33.9130000Z"/>
    <n v="7"/>
    <m/>
    <s v="2026-02-08T10:04:54.6700000Z"/>
    <m/>
    <m/>
  </r>
  <r>
    <s v="T2-25_MDSDF401"/>
    <x v="9"/>
    <x v="1"/>
    <s v="Trimester 2"/>
    <x v="884"/>
    <s v="2025em1200194@bitspilani-digital.edu.in"/>
    <s v="2025EM1200194"/>
    <x v="1"/>
    <s v="ATISH DENIS MANDOL"/>
    <b v="1"/>
    <n v="61"/>
    <n v="68"/>
    <n v="0.8970588235294118"/>
    <s v="Active"/>
    <x v="1"/>
    <n v="0"/>
    <n v="4"/>
    <n v="0"/>
    <s v="no 0% progess"/>
    <n v="0"/>
    <n v="13"/>
    <n v="13"/>
    <n v="0"/>
    <n v="0"/>
    <n v="12"/>
    <m/>
    <n v="0"/>
    <m/>
    <n v="71270"/>
    <s v="2026-02-09T07:14:19.1430000Z"/>
    <s v="2026-02-09T06:45:49.0330000Z"/>
    <n v="54"/>
    <m/>
    <s v="2026-02-08T08:30:00.5400000Z"/>
    <m/>
    <m/>
  </r>
  <r>
    <s v="T2-25_MDSDF402"/>
    <x v="11"/>
    <x v="1"/>
    <s v="Trimester 2"/>
    <x v="884"/>
    <s v="2025em1200194@bitspilani-digital.edu.in"/>
    <s v="2025EM1200194"/>
    <x v="1"/>
    <s v="ATISH DENIS MANDOL"/>
    <b v="1"/>
    <n v="38"/>
    <n v="36"/>
    <n v="1.0555555555555556"/>
    <s v="Active"/>
    <x v="1"/>
    <n v="0"/>
    <n v="4"/>
    <n v="0"/>
    <s v="no 0% progess"/>
    <n v="0"/>
    <n v="5"/>
    <n v="5"/>
    <n v="0"/>
    <n v="0"/>
    <n v="0"/>
    <m/>
    <n v="0"/>
    <m/>
    <n v="52014"/>
    <s v="2026-02-09T07:04:26.1930000Z"/>
    <s v="2026-02-09T06:45:49.0330000Z"/>
    <n v="54"/>
    <m/>
    <s v="2026-02-08T09:04:01.7500000Z"/>
    <s v="2026-02-05T16:32:57.1800000Z"/>
    <s v="2026-02-05T16:32:57.1930000Z"/>
  </r>
  <r>
    <s v="T2-25_MDSDF403"/>
    <x v="12"/>
    <x v="1"/>
    <s v="Trimester 2"/>
    <x v="884"/>
    <s v="2025em1200194@bitspilani-digital.edu.in"/>
    <s v="2025EM1200194"/>
    <x v="1"/>
    <s v="ATISH DENIS MANDOL"/>
    <b v="1"/>
    <n v="11"/>
    <n v="42"/>
    <n v="0.26190476190476192"/>
    <s v="Active"/>
    <x v="1"/>
    <n v="0"/>
    <n v="4"/>
    <n v="0"/>
    <s v="no 0% progess"/>
    <n v="0"/>
    <n v="0"/>
    <n v="0"/>
    <n v="0"/>
    <n v="0"/>
    <n v="2"/>
    <m/>
    <n v="0"/>
    <m/>
    <n v="4524"/>
    <s v="2026-01-25T16:32:56.1670000Z"/>
    <s v="2026-02-09T06:45:49.0330000Z"/>
    <n v="54"/>
    <m/>
    <m/>
    <s v="2026-01-21T06:54:47.7200000Z"/>
    <s v="2026-01-25T16:33:13.6130000Z"/>
  </r>
  <r>
    <s v="T2-25_MDSDF404"/>
    <x v="10"/>
    <x v="1"/>
    <s v="Trimester 2"/>
    <x v="884"/>
    <s v="2025em1200194@bitspilani-digital.edu.in"/>
    <s v="2025EM1200194"/>
    <x v="1"/>
    <s v="ATISH DENIS MANDOL"/>
    <b v="1"/>
    <n v="68"/>
    <n v="85"/>
    <n v="0.8"/>
    <s v="Active"/>
    <x v="1"/>
    <n v="0"/>
    <n v="4"/>
    <n v="0"/>
    <s v="no 0% progess"/>
    <n v="0"/>
    <n v="11"/>
    <n v="14"/>
    <n v="0"/>
    <n v="0"/>
    <n v="0"/>
    <m/>
    <n v="0"/>
    <m/>
    <n v="76268"/>
    <s v="2026-02-08T15:11:24.6970000Z"/>
    <s v="2026-02-09T06:45:49.0330000Z"/>
    <n v="54"/>
    <m/>
    <s v="2026-02-08T14:33:49.0830000Z"/>
    <m/>
    <m/>
  </r>
  <r>
    <s v="T2-25_MDSDF404"/>
    <x v="10"/>
    <x v="1"/>
    <s v="Trimester 2"/>
    <x v="885"/>
    <s v="2025em1200195@bitspilani-digital.edu.in"/>
    <s v="2025EM1200195"/>
    <x v="1"/>
    <s v="ATISHA TOSHNIWAL"/>
    <b v="1"/>
    <n v="36"/>
    <n v="85"/>
    <n v="0.42352941176470588"/>
    <s v="Active"/>
    <x v="1"/>
    <n v="0"/>
    <n v="4"/>
    <n v="0"/>
    <s v="no 0% progess"/>
    <n v="0"/>
    <n v="4"/>
    <n v="5"/>
    <n v="0"/>
    <n v="0"/>
    <n v="0"/>
    <m/>
    <n v="0"/>
    <m/>
    <n v="61433"/>
    <s v="2026-02-08T12:13:42.4130000Z"/>
    <s v="2026-02-09T04:14:45.1030000Z"/>
    <n v="26"/>
    <m/>
    <s v="2026-02-08T12:13:16.7670000Z"/>
    <m/>
    <m/>
  </r>
  <r>
    <s v="T2-25_MDSDF403"/>
    <x v="12"/>
    <x v="1"/>
    <s v="Trimester 2"/>
    <x v="885"/>
    <s v="2025em1200195@bitspilani-digital.edu.in"/>
    <s v="2025EM1200195"/>
    <x v="1"/>
    <s v="ATISHA TOSHNIWA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6T07:40:18.7770000Z"/>
    <s v="2026-02-09T04:14:45.1030000Z"/>
    <n v="26"/>
    <m/>
    <m/>
    <m/>
    <m/>
  </r>
  <r>
    <s v="T2-25_MDSDF402"/>
    <x v="11"/>
    <x v="1"/>
    <s v="Trimester 2"/>
    <x v="885"/>
    <s v="2025em1200195@bitspilani-digital.edu.in"/>
    <s v="2025EM1200195"/>
    <x v="1"/>
    <s v="ATISHA TOSHNIWAL"/>
    <b v="1"/>
    <n v="17"/>
    <n v="36"/>
    <n v="0.47222222222222221"/>
    <s v="Active"/>
    <x v="1"/>
    <n v="0"/>
    <n v="4"/>
    <n v="0"/>
    <s v="no 0% progess"/>
    <n v="0"/>
    <n v="2"/>
    <n v="2"/>
    <n v="0"/>
    <n v="0"/>
    <n v="0"/>
    <m/>
    <n v="0"/>
    <m/>
    <n v="10925"/>
    <s v="2026-02-08T07:43:42.5630000Z"/>
    <s v="2026-02-09T04:14:45.1030000Z"/>
    <n v="26"/>
    <m/>
    <s v="2026-02-08T07:39:00.1200000Z"/>
    <s v="2026-02-07T14:19:01.0170000Z"/>
    <s v="2026-02-08T06:47:18.7000000Z"/>
  </r>
  <r>
    <s v="T2-25_MDSDF401"/>
    <x v="9"/>
    <x v="1"/>
    <s v="Trimester 2"/>
    <x v="885"/>
    <s v="2025em1200195@bitspilani-digital.edu.in"/>
    <s v="2025EM1200195"/>
    <x v="1"/>
    <s v="ATISHA TOSHNIWAL"/>
    <b v="1"/>
    <n v="32"/>
    <n v="68"/>
    <n v="0.47058823529411764"/>
    <s v="Active"/>
    <x v="1"/>
    <n v="0"/>
    <n v="4"/>
    <n v="0"/>
    <s v="no 0% progess"/>
    <n v="0"/>
    <n v="5"/>
    <n v="6"/>
    <n v="1"/>
    <n v="0"/>
    <n v="0"/>
    <s v="2026-01-23T14:18:04.5600000Z"/>
    <n v="0"/>
    <m/>
    <n v="58493"/>
    <s v="2026-02-09T04:29:49.8370000Z"/>
    <s v="2026-02-09T04:14:45.1030000Z"/>
    <n v="26"/>
    <m/>
    <s v="2026-02-09T04:28:27.0800000Z"/>
    <m/>
    <m/>
  </r>
  <r>
    <s v="T2-25_MDSDF401"/>
    <x v="9"/>
    <x v="1"/>
    <s v="Trimester 2"/>
    <x v="886"/>
    <s v="2025em1200196@bitspilani-digital.edu.in"/>
    <s v="2025EM1200196"/>
    <x v="1"/>
    <s v="RAVI TEJA REDDY T"/>
    <b v="1"/>
    <n v="12"/>
    <n v="68"/>
    <n v="0.17647058823529413"/>
    <s v="Active"/>
    <x v="1"/>
    <n v="0"/>
    <n v="4"/>
    <n v="0"/>
    <s v="no 0% progess"/>
    <n v="0"/>
    <n v="0"/>
    <n v="0"/>
    <n v="1"/>
    <n v="1"/>
    <n v="9"/>
    <s v="2026-01-26T02:57:44.0200000Z"/>
    <n v="0"/>
    <m/>
    <n v="335708"/>
    <s v="2026-01-30T14:08:35.3370000Z"/>
    <s v="2026-02-03T22:50:03.1870000Z"/>
    <n v="7"/>
    <m/>
    <m/>
    <m/>
    <m/>
  </r>
  <r>
    <s v="T2-25_MDSDF402"/>
    <x v="11"/>
    <x v="1"/>
    <s v="Trimester 2"/>
    <x v="886"/>
    <s v="2025em1200196@bitspilani-digital.edu.in"/>
    <s v="2025EM1200196"/>
    <x v="1"/>
    <s v="RAVI TEJA REDDY T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122840"/>
    <s v="2026-02-03T22:50:13.1930000Z"/>
    <s v="2026-02-03T22:50:03.1870000Z"/>
    <n v="7"/>
    <m/>
    <m/>
    <m/>
    <m/>
  </r>
  <r>
    <s v="T2-25_MDSDF403"/>
    <x v="12"/>
    <x v="1"/>
    <s v="Trimester 2"/>
    <x v="886"/>
    <s v="2025em1200196@bitspilani-digital.edu.in"/>
    <s v="2025EM1200196"/>
    <x v="1"/>
    <s v="RAVI TEJA REDDY T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7"/>
    <s v="2026-01-23T17:02:15.8270000Z"/>
    <s v="2026-02-03T22:50:03.1870000Z"/>
    <n v="7"/>
    <m/>
    <m/>
    <m/>
    <m/>
  </r>
  <r>
    <s v="T2-25_MDSDF404"/>
    <x v="10"/>
    <x v="1"/>
    <s v="Trimester 2"/>
    <x v="886"/>
    <s v="2025em1200196@bitspilani-digital.edu.in"/>
    <s v="2025EM1200196"/>
    <x v="1"/>
    <s v="RAVI TEJA REDDY T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11977"/>
    <s v="2026-01-30T04:17:56.7100000Z"/>
    <s v="2026-02-03T22:50:03.1870000Z"/>
    <n v="7"/>
    <m/>
    <m/>
    <m/>
    <m/>
  </r>
  <r>
    <s v="T2-25_MDSDF404"/>
    <x v="10"/>
    <x v="1"/>
    <s v="Trimester 2"/>
    <x v="887"/>
    <s v="2025em1200197@bitspilani-digital.edu.in"/>
    <s v="2025EM1200197"/>
    <x v="1"/>
    <s v="DARSINI K"/>
    <b v="1"/>
    <n v="31"/>
    <n v="85"/>
    <n v="0.36470588235294116"/>
    <s v="Active"/>
    <x v="1"/>
    <n v="0"/>
    <n v="4"/>
    <n v="0"/>
    <s v="no 0% progess"/>
    <n v="0"/>
    <n v="3"/>
    <n v="3"/>
    <n v="0"/>
    <n v="0"/>
    <n v="4"/>
    <m/>
    <n v="0"/>
    <m/>
    <n v="30079"/>
    <s v="2026-02-08T19:30:57.8600000Z"/>
    <s v="2026-02-08T18:08:58.6900000Z"/>
    <n v="22"/>
    <m/>
    <s v="2026-01-31T18:24:28.3870000Z"/>
    <m/>
    <m/>
  </r>
  <r>
    <s v="T2-25_MDSDF403"/>
    <x v="12"/>
    <x v="1"/>
    <s v="Trimester 2"/>
    <x v="887"/>
    <s v="2025em1200197@bitspilani-digital.edu.in"/>
    <s v="2025EM1200197"/>
    <x v="1"/>
    <s v="DARSINI K"/>
    <b v="1"/>
    <n v="15"/>
    <n v="42"/>
    <n v="0.35714285714285715"/>
    <s v="Active"/>
    <x v="1"/>
    <n v="0"/>
    <n v="4"/>
    <n v="0"/>
    <s v="no 0% progess"/>
    <n v="0"/>
    <n v="1"/>
    <n v="1"/>
    <n v="0"/>
    <n v="0"/>
    <n v="0"/>
    <m/>
    <n v="0"/>
    <m/>
    <n v="15244"/>
    <s v="2026-02-07T06:42:13.3500000Z"/>
    <s v="2026-02-08T18:08:58.6900000Z"/>
    <n v="22"/>
    <m/>
    <s v="2026-02-01T09:31:52.5400000Z"/>
    <s v="2026-02-01T09:16:39.0170000Z"/>
    <s v="2026-02-01T09:29:32.0600000Z"/>
  </r>
  <r>
    <s v="T2-25_MDSDF402"/>
    <x v="11"/>
    <x v="1"/>
    <s v="Trimester 2"/>
    <x v="887"/>
    <s v="2025em1200197@bitspilani-digital.edu.in"/>
    <s v="2025EM1200197"/>
    <x v="1"/>
    <s v="DARSINI K"/>
    <b v="1"/>
    <n v="36"/>
    <n v="36"/>
    <n v="1"/>
    <s v="Active"/>
    <x v="1"/>
    <n v="0"/>
    <n v="4"/>
    <n v="0"/>
    <s v="no 0% progess"/>
    <n v="0"/>
    <n v="5"/>
    <n v="8"/>
    <n v="1"/>
    <n v="0"/>
    <n v="0"/>
    <s v="2026-02-03T20:15:00.5170000Z"/>
    <n v="0"/>
    <m/>
    <n v="55700"/>
    <s v="2026-02-08T09:58:40.1470000Z"/>
    <s v="2026-02-08T18:08:58.6900000Z"/>
    <n v="22"/>
    <m/>
    <s v="2026-02-08T09:58:00.4170000Z"/>
    <s v="2026-02-07T08:28:21.2070000Z"/>
    <s v="2026-02-07T08:28:21.2070000Z"/>
  </r>
  <r>
    <s v="T2-25_MDSDF401"/>
    <x v="9"/>
    <x v="1"/>
    <s v="Trimester 2"/>
    <x v="887"/>
    <s v="2025em1200197@bitspilani-digital.edu.in"/>
    <s v="2025EM1200197"/>
    <x v="1"/>
    <s v="DARSINI K"/>
    <b v="1"/>
    <n v="58"/>
    <n v="68"/>
    <n v="0.8529411764705882"/>
    <s v="Active"/>
    <x v="1"/>
    <n v="0"/>
    <n v="4"/>
    <n v="0"/>
    <s v="no 0% progess"/>
    <n v="0"/>
    <n v="13"/>
    <n v="18"/>
    <n v="0"/>
    <n v="0"/>
    <n v="0"/>
    <m/>
    <n v="0"/>
    <m/>
    <n v="62732"/>
    <s v="2026-02-08T13:25:06.5300000Z"/>
    <s v="2026-02-08T18:08:58.6900000Z"/>
    <n v="22"/>
    <m/>
    <s v="2026-02-08T13:22:16.6070000Z"/>
    <m/>
    <m/>
  </r>
  <r>
    <s v="T2-25_MDSDF401"/>
    <x v="9"/>
    <x v="1"/>
    <s v="Trimester 2"/>
    <x v="888"/>
    <s v="2025em1200198@bitspilani-digital.edu.in"/>
    <s v="2025EM1200198"/>
    <x v="1"/>
    <s v="MEHUL KASHYAP"/>
    <b v="1"/>
    <n v="35"/>
    <n v="68"/>
    <n v="0.51470588235294112"/>
    <s v="Active"/>
    <x v="1"/>
    <n v="0"/>
    <n v="4"/>
    <n v="0"/>
    <s v="no 0% progess"/>
    <n v="0"/>
    <n v="4"/>
    <n v="4"/>
    <n v="0"/>
    <n v="0"/>
    <n v="0"/>
    <m/>
    <n v="0"/>
    <m/>
    <n v="28679"/>
    <s v="2026-02-07T19:34:31.0700000Z"/>
    <s v="2026-02-07T17:04:53.7200000Z"/>
    <n v="8"/>
    <m/>
    <s v="2026-02-07T18:45:22.5700000Z"/>
    <m/>
    <m/>
  </r>
  <r>
    <s v="T2-25_MDSDF402"/>
    <x v="11"/>
    <x v="1"/>
    <s v="Trimester 2"/>
    <x v="888"/>
    <s v="2025em1200198@bitspilani-digital.edu.in"/>
    <s v="2025EM1200198"/>
    <x v="1"/>
    <s v="MEHUL KASHYAP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7T19:35:54.3930000Z"/>
    <s v="2026-02-07T17:04:53.7200000Z"/>
    <n v="8"/>
    <m/>
    <s v="2026-02-07T19:04:39.0430000Z"/>
    <m/>
    <m/>
  </r>
  <r>
    <s v="T2-25_MDSDF403"/>
    <x v="12"/>
    <x v="1"/>
    <s v="Trimester 2"/>
    <x v="888"/>
    <s v="2025em1200198@bitspilani-digital.edu.in"/>
    <s v="2025EM1200198"/>
    <x v="1"/>
    <s v="MEHUL KASHYAP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0:30:41.3470000Z"/>
    <s v="2026-02-07T17:04:53.7200000Z"/>
    <n v="8"/>
    <m/>
    <m/>
    <m/>
    <m/>
  </r>
  <r>
    <s v="T2-25_MDSDF404"/>
    <x v="10"/>
    <x v="1"/>
    <s v="Trimester 2"/>
    <x v="888"/>
    <s v="2025em1200198@bitspilani-digital.edu.in"/>
    <s v="2025EM1200198"/>
    <x v="1"/>
    <s v="MEHUL KASHYAP"/>
    <b v="1"/>
    <n v="22"/>
    <n v="85"/>
    <n v="0.25882352941176473"/>
    <s v="Active"/>
    <x v="1"/>
    <n v="0"/>
    <n v="4"/>
    <n v="0"/>
    <s v="no 0% progess"/>
    <n v="0"/>
    <n v="1"/>
    <n v="1"/>
    <n v="0"/>
    <n v="0"/>
    <n v="2"/>
    <m/>
    <n v="0"/>
    <m/>
    <n v="21024"/>
    <s v="2026-02-07T19:38:23.7170000Z"/>
    <s v="2026-02-07T17:04:53.7200000Z"/>
    <n v="8"/>
    <m/>
    <s v="2026-02-07T18:52:36.5730000Z"/>
    <m/>
    <m/>
  </r>
  <r>
    <s v="T2-25_MDSDF404"/>
    <x v="10"/>
    <x v="1"/>
    <s v="Trimester 2"/>
    <x v="889"/>
    <s v="2025em1200199@bitspilani-digital.edu.in"/>
    <s v="2025EM1200199"/>
    <x v="1"/>
    <s v="PRASANNA S"/>
    <b v="1"/>
    <n v="62"/>
    <n v="85"/>
    <n v="0.72941176470588232"/>
    <s v="Active"/>
    <x v="1"/>
    <n v="0"/>
    <n v="4"/>
    <n v="0"/>
    <s v="no 0% progess"/>
    <n v="0"/>
    <n v="0"/>
    <n v="0"/>
    <n v="0"/>
    <n v="0"/>
    <n v="23"/>
    <m/>
    <n v="0"/>
    <m/>
    <n v="6583"/>
    <s v="2026-02-07T05:32:02.0330000Z"/>
    <s v="2026-02-07T11:55:14.8930000Z"/>
    <n v="32"/>
    <m/>
    <m/>
    <m/>
    <m/>
  </r>
  <r>
    <s v="T2-25_MDSDF403"/>
    <x v="12"/>
    <x v="1"/>
    <s v="Trimester 2"/>
    <x v="889"/>
    <s v="2025em1200199@bitspilani-digital.edu.in"/>
    <s v="2025EM1200199"/>
    <x v="1"/>
    <s v="PRASANNA S"/>
    <b v="1"/>
    <n v="46"/>
    <n v="42"/>
    <n v="1.0952380952380953"/>
    <s v="Active"/>
    <x v="1"/>
    <n v="0"/>
    <n v="4"/>
    <n v="0"/>
    <s v="no 0% progess"/>
    <n v="0"/>
    <n v="1"/>
    <n v="1"/>
    <n v="0"/>
    <n v="0"/>
    <n v="0"/>
    <m/>
    <n v="0"/>
    <m/>
    <n v="7117"/>
    <s v="2026-01-30T10:36:54.4270000Z"/>
    <s v="2026-02-07T11:55:14.8930000Z"/>
    <n v="32"/>
    <m/>
    <s v="2026-01-30T10:36:36.2530000Z"/>
    <s v="2026-01-22T20:07:52.3670000Z"/>
    <s v="2026-01-22T20:07:52.3800000Z"/>
  </r>
  <r>
    <s v="T2-25_MDSDF402"/>
    <x v="11"/>
    <x v="1"/>
    <s v="Trimester 2"/>
    <x v="889"/>
    <s v="2025em1200199@bitspilani-digital.edu.in"/>
    <s v="2025EM1200199"/>
    <x v="1"/>
    <s v="PRASANNA S"/>
    <b v="1"/>
    <n v="36"/>
    <n v="36"/>
    <n v="1"/>
    <s v="Active"/>
    <x v="1"/>
    <n v="0"/>
    <n v="4"/>
    <n v="0"/>
    <s v="no 0% progess"/>
    <n v="0"/>
    <n v="1"/>
    <n v="1"/>
    <n v="0"/>
    <n v="0"/>
    <n v="0"/>
    <m/>
    <n v="0"/>
    <m/>
    <n v="5232"/>
    <s v="2026-02-02T00:46:07.3700000Z"/>
    <s v="2026-02-07T11:55:14.8930000Z"/>
    <n v="32"/>
    <m/>
    <s v="2026-01-30T10:33:07.8330000Z"/>
    <s v="2026-01-23T18:35:50.0800000Z"/>
    <s v="2026-02-02T00:46:18.4530000Z"/>
  </r>
  <r>
    <s v="T2-25_MDSDF401"/>
    <x v="9"/>
    <x v="1"/>
    <s v="Trimester 2"/>
    <x v="889"/>
    <s v="2025em1200199@bitspilani-digital.edu.in"/>
    <s v="2025EM1200199"/>
    <x v="1"/>
    <s v="PRASANNA S"/>
    <b v="1"/>
    <n v="42"/>
    <n v="68"/>
    <n v="0.61764705882352944"/>
    <s v="Active"/>
    <x v="1"/>
    <n v="0"/>
    <n v="4"/>
    <n v="0"/>
    <s v="no 0% progess"/>
    <n v="0"/>
    <n v="0"/>
    <n v="0"/>
    <n v="0"/>
    <n v="0"/>
    <n v="0"/>
    <m/>
    <n v="0"/>
    <m/>
    <n v="772"/>
    <s v="2026-01-23T18:50:01.8330000Z"/>
    <s v="2026-02-07T11:55:14.8930000Z"/>
    <n v="32"/>
    <m/>
    <m/>
    <m/>
    <m/>
  </r>
  <r>
    <s v="T2-25_MDSDF401"/>
    <x v="9"/>
    <x v="1"/>
    <s v="Trimester 2"/>
    <x v="890"/>
    <s v="2025em1200200@bitspilani-digital.edu.in"/>
    <s v="2025EM1200200"/>
    <x v="1"/>
    <s v="ETTEDI VARUN SAI"/>
    <b v="1"/>
    <n v="69"/>
    <n v="68"/>
    <n v="1.0147058823529411"/>
    <s v="Active"/>
    <x v="1"/>
    <n v="0"/>
    <n v="4"/>
    <n v="0"/>
    <s v="no 0% progess"/>
    <n v="0"/>
    <n v="1"/>
    <n v="4"/>
    <n v="0"/>
    <n v="0"/>
    <n v="0"/>
    <m/>
    <n v="0"/>
    <m/>
    <n v="2096"/>
    <s v="2026-02-08T07:14:16.6100000Z"/>
    <s v="2026-02-08T05:28:27.1770000Z"/>
    <n v="3"/>
    <m/>
    <s v="2026-02-08T06:49:05.9230000Z"/>
    <m/>
    <m/>
  </r>
  <r>
    <s v="T2-25_MDSDF402"/>
    <x v="11"/>
    <x v="1"/>
    <s v="Trimester 2"/>
    <x v="890"/>
    <s v="2025em1200200@bitspilani-digital.edu.in"/>
    <s v="2025EM1200200"/>
    <x v="1"/>
    <s v="ETTEDI VARUN SA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5:28:27.1770000Z"/>
    <n v="3"/>
    <m/>
    <m/>
    <m/>
    <m/>
  </r>
  <r>
    <s v="T2-25_MDSDF403"/>
    <x v="12"/>
    <x v="1"/>
    <s v="Trimester 2"/>
    <x v="890"/>
    <s v="2025em1200200@bitspilani-digital.edu.in"/>
    <s v="2025EM1200200"/>
    <x v="1"/>
    <s v="ETTEDI VARUN SA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5:28:27.1770000Z"/>
    <n v="3"/>
    <m/>
    <m/>
    <m/>
    <m/>
  </r>
  <r>
    <s v="T2-25_MDSDF404"/>
    <x v="10"/>
    <x v="1"/>
    <s v="Trimester 2"/>
    <x v="890"/>
    <s v="2025em1200200@bitspilani-digital.edu.in"/>
    <s v="2025EM1200200"/>
    <x v="1"/>
    <s v="ETTEDI VARUN SAI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5:28:27.1770000Z"/>
    <n v="3"/>
    <m/>
    <m/>
    <m/>
    <m/>
  </r>
  <r>
    <s v="T2-25_MDSDF401"/>
    <x v="9"/>
    <x v="1"/>
    <s v="Trimester 2"/>
    <x v="891"/>
    <s v="2025em1200202@bitspilani-digital.edu.in"/>
    <s v="2025EM1200202"/>
    <x v="1"/>
    <s v="NIKKY ALOK ARYA"/>
    <b v="1"/>
    <n v="9"/>
    <n v="68"/>
    <n v="0.13235294117647059"/>
    <s v="Active"/>
    <x v="1"/>
    <n v="0"/>
    <n v="4"/>
    <n v="0"/>
    <s v="no 0% progess"/>
    <n v="0"/>
    <n v="0"/>
    <n v="0"/>
    <n v="1"/>
    <n v="0"/>
    <n v="0"/>
    <s v="2026-02-06T14:43:35.0970000Z"/>
    <n v="0"/>
    <m/>
    <n v="181"/>
    <s v="2026-02-08T18:39:59.1700000Z"/>
    <s v="2026-02-08T18:14:03.6030000Z"/>
    <n v="7"/>
    <m/>
    <m/>
    <m/>
    <m/>
  </r>
  <r>
    <s v="T2-25_MDSDF402"/>
    <x v="11"/>
    <x v="1"/>
    <s v="Trimester 2"/>
    <x v="891"/>
    <s v="2025em1200202@bitspilani-digital.edu.in"/>
    <s v="2025EM1200202"/>
    <x v="1"/>
    <s v="NIKKY ALOK ARYA"/>
    <b v="1"/>
    <n v="14"/>
    <n v="36"/>
    <n v="0.3888888888888889"/>
    <s v="Active"/>
    <x v="1"/>
    <n v="0"/>
    <n v="4"/>
    <n v="0"/>
    <s v="no 0% progess"/>
    <n v="0"/>
    <n v="0"/>
    <n v="0"/>
    <n v="0"/>
    <n v="0"/>
    <n v="0"/>
    <m/>
    <n v="0"/>
    <m/>
    <n v="2905"/>
    <s v="2026-02-08T09:52:36.0870000Z"/>
    <s v="2026-02-08T18:14:03.6030000Z"/>
    <n v="7"/>
    <m/>
    <m/>
    <s v="2026-02-08T07:14:12.7530000Z"/>
    <s v="2026-02-08T07:14:12.7500000Z"/>
  </r>
  <r>
    <s v="T2-25_MDSDF403"/>
    <x v="12"/>
    <x v="1"/>
    <s v="Trimester 2"/>
    <x v="891"/>
    <s v="2025em1200202@bitspilani-digital.edu.in"/>
    <s v="2025EM1200202"/>
    <x v="1"/>
    <s v="NIKKY ALOK ARYA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22"/>
    <s v="2026-02-06T14:41:43.7970000Z"/>
    <s v="2026-02-08T18:14:03.6030000Z"/>
    <n v="7"/>
    <m/>
    <m/>
    <s v="2026-02-06T14:41:22.7400000Z"/>
    <s v="2026-02-06T14:41:22.7370000Z"/>
  </r>
  <r>
    <s v="T2-25_MDSDF404"/>
    <x v="10"/>
    <x v="1"/>
    <s v="Trimester 2"/>
    <x v="891"/>
    <s v="2025em1200202@bitspilani-digital.edu.in"/>
    <s v="2025EM1200202"/>
    <x v="1"/>
    <s v="NIKKY ALOK ARYA"/>
    <b v="1"/>
    <n v="46"/>
    <n v="85"/>
    <n v="0.54117647058823526"/>
    <s v="Active"/>
    <x v="1"/>
    <n v="0"/>
    <n v="4"/>
    <n v="0"/>
    <s v="no 0% progess"/>
    <n v="0"/>
    <n v="1"/>
    <n v="1"/>
    <n v="0"/>
    <n v="0"/>
    <n v="0"/>
    <m/>
    <n v="0"/>
    <m/>
    <n v="12512"/>
    <s v="2026-02-08T18:39:39.3470000Z"/>
    <s v="2026-02-08T18:14:03.6030000Z"/>
    <n v="7"/>
    <m/>
    <s v="2026-02-08T18:31:44.6200000Z"/>
    <m/>
    <m/>
  </r>
  <r>
    <s v="T2-25_MDSDF404"/>
    <x v="10"/>
    <x v="1"/>
    <s v="Trimester 2"/>
    <x v="892"/>
    <s v="2025em1200203@bitspilani-digital.edu.in"/>
    <s v="2025EM1200203"/>
    <x v="1"/>
    <s v="ASHISH C"/>
    <b v="1"/>
    <n v="60"/>
    <n v="85"/>
    <n v="0.70588235294117652"/>
    <s v="Active"/>
    <x v="1"/>
    <n v="0"/>
    <n v="4"/>
    <n v="0"/>
    <s v="no 0% progess"/>
    <n v="0"/>
    <n v="7"/>
    <n v="7"/>
    <n v="0"/>
    <n v="0"/>
    <n v="5"/>
    <m/>
    <n v="0"/>
    <m/>
    <n v="29125"/>
    <s v="2026-02-08T15:24:22.3700000Z"/>
    <s v="2026-02-08T18:22:48.6500000Z"/>
    <n v="24"/>
    <m/>
    <s v="2026-02-08T15:24:14.0970000Z"/>
    <m/>
    <m/>
  </r>
  <r>
    <s v="T2-25_MDSDF403"/>
    <x v="12"/>
    <x v="1"/>
    <s v="Trimester 2"/>
    <x v="892"/>
    <s v="2025em1200203@bitspilani-digital.edu.in"/>
    <s v="2025EM1200203"/>
    <x v="1"/>
    <s v="ASHISH C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320"/>
    <s v="2026-02-08T10:28:01.3430000Z"/>
    <s v="2026-02-08T18:22:48.6500000Z"/>
    <n v="24"/>
    <m/>
    <m/>
    <s v="2026-02-08T10:28:07.2270000Z"/>
    <s v="2026-02-08T10:28:07.2070000Z"/>
  </r>
  <r>
    <s v="T2-25_MDSDF402"/>
    <x v="11"/>
    <x v="1"/>
    <s v="Trimester 2"/>
    <x v="892"/>
    <s v="2025em1200203@bitspilani-digital.edu.in"/>
    <s v="2025EM1200203"/>
    <x v="1"/>
    <s v="ASHISH C"/>
    <b v="1"/>
    <n v="36"/>
    <n v="36"/>
    <n v="1"/>
    <s v="Active"/>
    <x v="1"/>
    <n v="0"/>
    <n v="4"/>
    <n v="0"/>
    <s v="no 0% progess"/>
    <n v="0"/>
    <n v="4"/>
    <n v="4"/>
    <n v="0"/>
    <n v="0"/>
    <n v="0"/>
    <m/>
    <n v="0"/>
    <m/>
    <n v="19603"/>
    <s v="2026-02-08T15:14:30.0970000Z"/>
    <s v="2026-02-08T18:22:48.6500000Z"/>
    <n v="24"/>
    <m/>
    <s v="2026-02-08T15:11:57.0000000Z"/>
    <s v="2026-02-08T14:11:37.2770000Z"/>
    <s v="2026-02-08T15:14:41.1600000Z"/>
  </r>
  <r>
    <s v="T2-25_MDSDF401"/>
    <x v="9"/>
    <x v="1"/>
    <s v="Trimester 2"/>
    <x v="892"/>
    <s v="2025em1200203@bitspilani-digital.edu.in"/>
    <s v="2025EM1200203"/>
    <x v="1"/>
    <s v="ASHISH C"/>
    <b v="1"/>
    <n v="35"/>
    <n v="68"/>
    <n v="0.51470588235294112"/>
    <s v="Active"/>
    <x v="1"/>
    <n v="0"/>
    <n v="4"/>
    <n v="0"/>
    <s v="no 0% progess"/>
    <n v="0"/>
    <n v="5"/>
    <n v="5"/>
    <n v="0"/>
    <n v="0"/>
    <n v="0"/>
    <m/>
    <n v="0"/>
    <m/>
    <n v="13431"/>
    <s v="2026-02-08T19:06:50.7000000Z"/>
    <s v="2026-02-08T18:22:48.6500000Z"/>
    <n v="24"/>
    <m/>
    <s v="2026-02-08T19:06:37.5500000Z"/>
    <m/>
    <m/>
  </r>
  <r>
    <s v="T2-25_MDSDF401"/>
    <x v="9"/>
    <x v="1"/>
    <s v="Trimester 2"/>
    <x v="893"/>
    <s v="2025em1200204@bitspilani-digital.edu.in"/>
    <s v="2025EM1200204"/>
    <x v="1"/>
    <s v="DESAI SANDIP PANDURANG"/>
    <b v="1"/>
    <n v="60"/>
    <n v="68"/>
    <n v="0.88235294117647056"/>
    <s v="Active"/>
    <x v="1"/>
    <n v="0"/>
    <n v="4"/>
    <n v="0"/>
    <s v="no 0% progess"/>
    <n v="0"/>
    <n v="13"/>
    <n v="14"/>
    <n v="0"/>
    <n v="0"/>
    <n v="0"/>
    <m/>
    <n v="0"/>
    <m/>
    <n v="56611"/>
    <s v="2026-02-09T06:22:05.2730000Z"/>
    <s v="2026-02-09T04:48:37.7000000Z"/>
    <n v="43"/>
    <m/>
    <s v="2026-02-09T05:08:31.7500000Z"/>
    <m/>
    <m/>
  </r>
  <r>
    <s v="T2-25_MDSDF402"/>
    <x v="11"/>
    <x v="1"/>
    <s v="Trimester 2"/>
    <x v="893"/>
    <s v="2025em1200204@bitspilani-digital.edu.in"/>
    <s v="2025EM1200204"/>
    <x v="1"/>
    <s v="DESAI SANDIP PANDURANG"/>
    <b v="1"/>
    <n v="37"/>
    <n v="36"/>
    <n v="1.0277777777777777"/>
    <s v="Active"/>
    <x v="1"/>
    <n v="0"/>
    <n v="4"/>
    <n v="0"/>
    <s v="no 0% progess"/>
    <n v="0"/>
    <n v="5"/>
    <n v="7"/>
    <n v="2"/>
    <n v="0"/>
    <n v="1"/>
    <s v="2026-02-05T02:21:33.4870000Z"/>
    <n v="0"/>
    <m/>
    <n v="38453"/>
    <s v="2026-02-09T06:21:39.9030000Z"/>
    <s v="2026-02-09T04:48:37.7000000Z"/>
    <n v="43"/>
    <m/>
    <s v="2026-02-09T05:29:00.5170000Z"/>
    <s v="2026-02-05T01:18:19.8930000Z"/>
    <s v="2026-02-05T01:18:19.8900000Z"/>
  </r>
  <r>
    <s v="T2-25_MDSDF403"/>
    <x v="12"/>
    <x v="1"/>
    <s v="Trimester 2"/>
    <x v="893"/>
    <s v="2025em1200204@bitspilani-digital.edu.in"/>
    <s v="2025EM1200204"/>
    <x v="1"/>
    <s v="DESAI SANDIP PANDURANG"/>
    <b v="1"/>
    <n v="15"/>
    <n v="42"/>
    <n v="0.35714285714285715"/>
    <s v="Active"/>
    <x v="1"/>
    <n v="0"/>
    <n v="4"/>
    <n v="0"/>
    <s v="no 0% progess"/>
    <n v="0"/>
    <n v="1"/>
    <n v="2"/>
    <n v="0"/>
    <n v="0"/>
    <n v="0"/>
    <m/>
    <n v="0"/>
    <m/>
    <n v="3674"/>
    <s v="2026-02-09T06:21:05.3400000Z"/>
    <s v="2026-02-09T04:48:37.7000000Z"/>
    <n v="43"/>
    <m/>
    <s v="2026-01-25T14:15:53.1530000Z"/>
    <s v="2026-01-25T13:49:23.0530000Z"/>
    <s v="2026-01-25T13:49:23.0670000Z"/>
  </r>
  <r>
    <s v="T2-25_MDSDF404"/>
    <x v="10"/>
    <x v="1"/>
    <s v="Trimester 2"/>
    <x v="893"/>
    <s v="2025em1200204@bitspilani-digital.edu.in"/>
    <s v="2025EM1200204"/>
    <x v="1"/>
    <s v="DESAI SANDIP PANDURANG"/>
    <b v="1"/>
    <n v="68"/>
    <n v="85"/>
    <n v="0.8"/>
    <s v="Active"/>
    <x v="1"/>
    <n v="0"/>
    <n v="4"/>
    <n v="0"/>
    <s v="no 0% progess"/>
    <n v="0"/>
    <n v="11"/>
    <n v="17"/>
    <n v="0"/>
    <n v="0"/>
    <n v="0"/>
    <m/>
    <n v="0"/>
    <m/>
    <n v="40452"/>
    <s v="2026-02-09T06:21:22.2870000Z"/>
    <s v="2026-02-09T04:48:37.7000000Z"/>
    <n v="43"/>
    <m/>
    <s v="2026-02-09T06:20:09.9370000Z"/>
    <m/>
    <m/>
  </r>
  <r>
    <s v="T2-25_MDSDF404"/>
    <x v="10"/>
    <x v="1"/>
    <s v="Trimester 2"/>
    <x v="894"/>
    <s v="2025em1200205@bitspilani-digital.edu.in"/>
    <s v="2025EM1200205"/>
    <x v="1"/>
    <s v="VISHNUPRIYA K T"/>
    <b v="1"/>
    <n v="9"/>
    <n v="85"/>
    <n v="0.10588235294117647"/>
    <s v="Active"/>
    <x v="1"/>
    <n v="0"/>
    <n v="4"/>
    <n v="0"/>
    <s v="no 0% progess"/>
    <n v="0"/>
    <n v="0"/>
    <n v="0"/>
    <n v="0"/>
    <n v="0"/>
    <n v="13"/>
    <m/>
    <n v="0"/>
    <m/>
    <n v="27006"/>
    <s v="2026-01-24T11:37:59.7570000Z"/>
    <s v="2026-02-03T03:00:23.3570000Z"/>
    <n v="10"/>
    <m/>
    <m/>
    <m/>
    <m/>
  </r>
  <r>
    <s v="T2-25_MDSDF403"/>
    <x v="12"/>
    <x v="1"/>
    <s v="Trimester 2"/>
    <x v="894"/>
    <s v="2025em1200205@bitspilani-digital.edu.in"/>
    <s v="2025EM1200205"/>
    <x v="1"/>
    <s v="VISHNUPRIYA K T"/>
    <b v="1"/>
    <n v="8"/>
    <n v="42"/>
    <n v="0.19047619047619047"/>
    <s v="Active"/>
    <x v="1"/>
    <n v="0"/>
    <n v="4"/>
    <n v="0"/>
    <s v="no 0% progess"/>
    <n v="0"/>
    <n v="0"/>
    <n v="0"/>
    <n v="0"/>
    <n v="0"/>
    <n v="4"/>
    <m/>
    <n v="0"/>
    <m/>
    <n v="615"/>
    <s v="2026-01-23T03:47:19.0130000Z"/>
    <s v="2026-02-03T03:00:23.3570000Z"/>
    <n v="10"/>
    <m/>
    <m/>
    <s v="2026-01-22T17:52:22.1470000Z"/>
    <s v="2026-01-22T17:56:51.1030000Z"/>
  </r>
  <r>
    <s v="T2-25_MDSDF402"/>
    <x v="11"/>
    <x v="1"/>
    <s v="Trimester 2"/>
    <x v="894"/>
    <s v="2025em1200205@bitspilani-digital.edu.in"/>
    <s v="2025EM1200205"/>
    <x v="1"/>
    <s v="VISHNUPRIYA K T"/>
    <b v="1"/>
    <n v="9"/>
    <n v="36"/>
    <n v="0.25"/>
    <s v="Active"/>
    <x v="1"/>
    <n v="0"/>
    <n v="4"/>
    <n v="0"/>
    <s v="no 0% progess"/>
    <n v="0"/>
    <n v="0"/>
    <n v="0"/>
    <n v="0"/>
    <n v="0"/>
    <n v="0"/>
    <m/>
    <n v="0"/>
    <m/>
    <n v="1180"/>
    <s v="2026-02-03T03:10:20.8800000Z"/>
    <s v="2026-02-03T03:00:23.3570000Z"/>
    <n v="10"/>
    <m/>
    <m/>
    <s v="2026-01-22T17:41:53.5670000Z"/>
    <s v="2026-01-22T17:41:53.5730000Z"/>
  </r>
  <r>
    <s v="T2-25_MDSDF401"/>
    <x v="9"/>
    <x v="1"/>
    <s v="Trimester 2"/>
    <x v="894"/>
    <s v="2025em1200205@bitspilani-digital.edu.in"/>
    <s v="2025EM1200205"/>
    <x v="1"/>
    <s v="VISHNUPRIYA K T"/>
    <b v="1"/>
    <n v="18"/>
    <n v="68"/>
    <n v="0.26470588235294118"/>
    <s v="Active"/>
    <x v="1"/>
    <n v="0"/>
    <n v="4"/>
    <n v="0"/>
    <s v="no 0% progess"/>
    <n v="0"/>
    <n v="2"/>
    <n v="2"/>
    <n v="0"/>
    <n v="0"/>
    <n v="9"/>
    <m/>
    <n v="0"/>
    <m/>
    <n v="2604"/>
    <s v="2026-01-23T17:04:36.2900000Z"/>
    <s v="2026-02-03T03:00:23.3570000Z"/>
    <n v="10"/>
    <m/>
    <s v="2026-01-22T17:15:57.3370000Z"/>
    <m/>
    <m/>
  </r>
  <r>
    <s v="T2-25_MDSDF401"/>
    <x v="9"/>
    <x v="1"/>
    <s v="Trimester 2"/>
    <x v="895"/>
    <s v="2025em1200207@bitspilani-digital.edu.in"/>
    <s v="2025EM1200207"/>
    <x v="1"/>
    <s v="SAKTHI PARAMESWARAN N"/>
    <b v="1"/>
    <n v="4"/>
    <n v="68"/>
    <n v="5.8823529411764705E-2"/>
    <s v="Active"/>
    <x v="0"/>
    <n v="0"/>
    <n v="4"/>
    <n v="0"/>
    <s v="no 0% progess"/>
    <n v="0"/>
    <n v="0"/>
    <n v="0"/>
    <n v="0"/>
    <n v="0"/>
    <n v="0"/>
    <m/>
    <n v="0"/>
    <m/>
    <n v="226"/>
    <s v="2026-02-06T04:21:43.0300000Z"/>
    <s v="2026-02-07T15:08:28.2270000Z"/>
    <n v="23"/>
    <m/>
    <m/>
    <m/>
    <m/>
  </r>
  <r>
    <s v="T2-25_MDSDF402"/>
    <x v="11"/>
    <x v="1"/>
    <s v="Trimester 2"/>
    <x v="895"/>
    <s v="2025em1200207@bitspilani-digital.edu.in"/>
    <s v="2025EM1200207"/>
    <x v="1"/>
    <s v="SAKTHI PARAMESWARAN N"/>
    <b v="1"/>
    <n v="20"/>
    <n v="36"/>
    <n v="0.55555555555555558"/>
    <s v="Active"/>
    <x v="1"/>
    <n v="0"/>
    <n v="4"/>
    <n v="0"/>
    <s v="no 0% progess"/>
    <n v="0"/>
    <n v="2"/>
    <n v="2"/>
    <n v="0"/>
    <n v="0"/>
    <n v="0"/>
    <m/>
    <n v="0"/>
    <m/>
    <n v="24831"/>
    <s v="2026-02-07T15:09:02.0900000Z"/>
    <s v="2026-02-07T15:08:28.2270000Z"/>
    <n v="23"/>
    <m/>
    <s v="2026-01-31T15:16:42.7700000Z"/>
    <s v="2026-02-07T15:09:32.9000000Z"/>
    <s v="2026-02-07T15:24:43.7530000Z"/>
  </r>
  <r>
    <s v="T2-25_MDSDF403"/>
    <x v="12"/>
    <x v="1"/>
    <s v="Trimester 2"/>
    <x v="895"/>
    <s v="2025em1200207@bitspilani-digital.edu.in"/>
    <s v="2025EM1200207"/>
    <x v="1"/>
    <s v="SAKTHI PARAMESWARAN 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5:08:28.2270000Z"/>
    <n v="23"/>
    <m/>
    <m/>
    <m/>
    <m/>
  </r>
  <r>
    <s v="T2-25_MDSDF404"/>
    <x v="10"/>
    <x v="1"/>
    <s v="Trimester 2"/>
    <x v="895"/>
    <s v="2025em1200207@bitspilani-digital.edu.in"/>
    <s v="2025EM1200207"/>
    <x v="1"/>
    <s v="SAKTHI PARAMESWARAN N"/>
    <b v="1"/>
    <n v="7"/>
    <n v="85"/>
    <n v="8.2352941176470587E-2"/>
    <s v="Active"/>
    <x v="0"/>
    <n v="0"/>
    <n v="4"/>
    <n v="0"/>
    <s v="no 0% progess"/>
    <n v="0"/>
    <n v="0"/>
    <n v="0"/>
    <n v="0"/>
    <n v="0"/>
    <n v="0"/>
    <m/>
    <n v="0"/>
    <m/>
    <n v="1004"/>
    <s v="2026-02-06T04:23:36.0800000Z"/>
    <s v="2026-02-07T15:08:28.2270000Z"/>
    <n v="23"/>
    <m/>
    <m/>
    <m/>
    <m/>
  </r>
  <r>
    <s v="T2-25_MDSDF404"/>
    <x v="10"/>
    <x v="1"/>
    <s v="Trimester 2"/>
    <x v="896"/>
    <s v="2025em1200208@bitspilani-digital.edu.in"/>
    <s v="2025EM1200208"/>
    <x v="1"/>
    <s v="YAGNAMURTHY AMRUTESH"/>
    <b v="1"/>
    <n v="12"/>
    <n v="85"/>
    <n v="0.14117647058823529"/>
    <s v="Active"/>
    <x v="1"/>
    <n v="0"/>
    <n v="4"/>
    <n v="0"/>
    <s v="no 0% progess"/>
    <n v="0"/>
    <n v="0"/>
    <n v="0"/>
    <n v="0"/>
    <n v="0"/>
    <n v="0"/>
    <m/>
    <n v="0"/>
    <m/>
    <n v="416"/>
    <s v="2026-02-09T05:50:02.7970000Z"/>
    <s v="2026-02-09T05:47:48.1430000Z"/>
    <n v="17"/>
    <m/>
    <m/>
    <m/>
    <m/>
  </r>
  <r>
    <s v="T2-25_MDSDF403"/>
    <x v="12"/>
    <x v="1"/>
    <s v="Trimester 2"/>
    <x v="896"/>
    <s v="2025em1200208@bitspilani-digital.edu.in"/>
    <s v="2025EM1200208"/>
    <x v="1"/>
    <s v="YAGNAMURTHY AMRUTESH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5:47:48.1430000Z"/>
    <n v="17"/>
    <m/>
    <m/>
    <m/>
    <m/>
  </r>
  <r>
    <s v="T2-25_MDSDF402"/>
    <x v="11"/>
    <x v="1"/>
    <s v="Trimester 2"/>
    <x v="896"/>
    <s v="2025em1200208@bitspilani-digital.edu.in"/>
    <s v="2025EM1200208"/>
    <x v="1"/>
    <s v="YAGNAMURTHY AMRUTESH"/>
    <b v="1"/>
    <n v="32"/>
    <n v="36"/>
    <n v="0.88888888888888884"/>
    <s v="Active"/>
    <x v="1"/>
    <n v="0"/>
    <n v="4"/>
    <n v="0"/>
    <s v="no 0% progess"/>
    <n v="0"/>
    <n v="3"/>
    <n v="4"/>
    <n v="1"/>
    <n v="0"/>
    <n v="3"/>
    <s v="2026-02-08T08:27:46.1230000Z"/>
    <n v="0"/>
    <m/>
    <n v="11629"/>
    <s v="2026-02-09T07:17:04.0730000Z"/>
    <s v="2026-02-09T05:47:48.1430000Z"/>
    <n v="17"/>
    <m/>
    <s v="2026-02-08T09:38:16.4000000Z"/>
    <s v="2026-02-07T08:37:13.0630000Z"/>
    <s v="2026-02-08T09:41:43.3830000Z"/>
  </r>
  <r>
    <s v="T2-25_MDSDF401"/>
    <x v="9"/>
    <x v="1"/>
    <s v="Trimester 2"/>
    <x v="896"/>
    <s v="2025em1200208@bitspilani-digital.edu.in"/>
    <s v="2025EM1200208"/>
    <x v="1"/>
    <s v="YAGNAMURTHY AMRUTESH"/>
    <b v="1"/>
    <n v="14"/>
    <n v="68"/>
    <n v="0.20588235294117646"/>
    <s v="Active"/>
    <x v="1"/>
    <n v="0"/>
    <n v="4"/>
    <n v="0"/>
    <s v="no 0% progess"/>
    <n v="0"/>
    <n v="0"/>
    <n v="0"/>
    <n v="0"/>
    <n v="0"/>
    <n v="0"/>
    <m/>
    <n v="0"/>
    <m/>
    <n v="2607"/>
    <s v="2026-02-05T07:22:22.3300000Z"/>
    <s v="2026-02-09T05:47:48.1430000Z"/>
    <n v="17"/>
    <m/>
    <m/>
    <m/>
    <m/>
  </r>
  <r>
    <s v="T2-25_MDSDF401"/>
    <x v="9"/>
    <x v="1"/>
    <s v="Trimester 2"/>
    <x v="897"/>
    <s v="2025em1200209@bitspilani-digital.edu.in"/>
    <s v="2025EM1200209"/>
    <x v="1"/>
    <s v="KUNAL JUNEJA"/>
    <b v="1"/>
    <n v="28"/>
    <n v="68"/>
    <n v="0.41176470588235292"/>
    <s v="Active"/>
    <x v="1"/>
    <n v="0"/>
    <n v="4"/>
    <n v="0"/>
    <s v="no 0% progess"/>
    <n v="0"/>
    <n v="1"/>
    <n v="1"/>
    <n v="0"/>
    <n v="0"/>
    <n v="5"/>
    <m/>
    <n v="0"/>
    <m/>
    <n v="1897"/>
    <s v="2026-01-31T15:39:34.9600000Z"/>
    <s v="2026-02-02T07:57:29.8430000Z"/>
    <n v="11"/>
    <m/>
    <s v="2026-01-30T11:28:45.4300000Z"/>
    <m/>
    <m/>
  </r>
  <r>
    <s v="T2-25_MDSDF402"/>
    <x v="11"/>
    <x v="1"/>
    <s v="Trimester 2"/>
    <x v="897"/>
    <s v="2025em1200209@bitspilani-digital.edu.in"/>
    <s v="2025EM1200209"/>
    <x v="1"/>
    <s v="KUNAL JUNEJA"/>
    <b v="1"/>
    <n v="10"/>
    <n v="36"/>
    <n v="0.27777777777777779"/>
    <s v="Active"/>
    <x v="1"/>
    <n v="0"/>
    <n v="4"/>
    <n v="0"/>
    <s v="no 0% progess"/>
    <n v="0"/>
    <n v="0"/>
    <n v="0"/>
    <n v="0"/>
    <n v="0"/>
    <n v="0"/>
    <m/>
    <n v="0"/>
    <m/>
    <n v="10493"/>
    <s v="2026-01-30T14:24:26.9700000Z"/>
    <s v="2026-02-02T07:57:29.8430000Z"/>
    <n v="11"/>
    <m/>
    <m/>
    <s v="2026-01-26T08:30:31.0470000Z"/>
    <s v="2026-01-26T08:33:07.9270000Z"/>
  </r>
  <r>
    <s v="T2-25_MDSDF403"/>
    <x v="12"/>
    <x v="1"/>
    <s v="Trimester 2"/>
    <x v="897"/>
    <s v="2025em1200209@bitspilani-digital.edu.in"/>
    <s v="2025EM1200209"/>
    <x v="1"/>
    <s v="KUNAL JUNEJ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2T07:58:58.0500000Z"/>
    <s v="2026-02-02T07:57:29.8430000Z"/>
    <n v="11"/>
    <m/>
    <m/>
    <m/>
    <m/>
  </r>
  <r>
    <s v="T2-25_MDSDF404"/>
    <x v="10"/>
    <x v="1"/>
    <s v="Trimester 2"/>
    <x v="897"/>
    <s v="2025em1200209@bitspilani-digital.edu.in"/>
    <s v="2025EM1200209"/>
    <x v="1"/>
    <s v="KUNAL JUNEJA"/>
    <b v="1"/>
    <n v="22"/>
    <n v="85"/>
    <n v="0.25882352941176473"/>
    <s v="Active"/>
    <x v="1"/>
    <n v="0"/>
    <n v="4"/>
    <n v="0"/>
    <s v="no 0% progess"/>
    <n v="0"/>
    <n v="1"/>
    <n v="1"/>
    <n v="0"/>
    <n v="0"/>
    <n v="10"/>
    <m/>
    <n v="0"/>
    <m/>
    <n v="3498"/>
    <s v="2026-02-02T07:59:14.5830000Z"/>
    <s v="2026-02-02T07:57:29.8430000Z"/>
    <n v="11"/>
    <m/>
    <s v="2026-01-26T09:18:53.9400000Z"/>
    <m/>
    <m/>
  </r>
  <r>
    <s v="T2-25_MDSDF404"/>
    <x v="10"/>
    <x v="1"/>
    <s v="Trimester 2"/>
    <x v="898"/>
    <s v="2025em1200210@bitspilani-digital.edu.in"/>
    <s v="2025EM1200210"/>
    <x v="1"/>
    <s v="CHAUDHARI ABHIJIT NARAYANA"/>
    <b v="1"/>
    <n v="33"/>
    <n v="85"/>
    <n v="0.38823529411764707"/>
    <s v="Active"/>
    <x v="1"/>
    <n v="0"/>
    <n v="4"/>
    <n v="0"/>
    <s v="no 0% progess"/>
    <n v="0"/>
    <n v="2"/>
    <n v="2"/>
    <n v="0"/>
    <n v="0"/>
    <n v="0"/>
    <m/>
    <n v="0"/>
    <m/>
    <n v="31222"/>
    <s v="2026-01-31T14:03:34.9030000Z"/>
    <s v="2026-02-08T09:28:41.7770000Z"/>
    <n v="41"/>
    <m/>
    <s v="2026-01-26T03:41:52.9370000Z"/>
    <m/>
    <m/>
  </r>
  <r>
    <s v="T2-25_MDSDF403"/>
    <x v="12"/>
    <x v="1"/>
    <s v="Trimester 2"/>
    <x v="898"/>
    <s v="2025em1200210@bitspilani-digital.edu.in"/>
    <s v="2025EM1200210"/>
    <x v="1"/>
    <s v="CHAUDHARI ABHIJIT NARAYANA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618"/>
    <s v="2026-01-31T03:25:03.5900000Z"/>
    <s v="2026-02-08T09:28:41.7770000Z"/>
    <n v="41"/>
    <m/>
    <m/>
    <s v="2026-01-31T03:31:00.1030000Z"/>
    <s v="2026-01-31T03:31:39.5170000Z"/>
  </r>
  <r>
    <s v="T2-25_MDSDF402"/>
    <x v="11"/>
    <x v="1"/>
    <s v="Trimester 2"/>
    <x v="898"/>
    <s v="2025em1200210@bitspilani-digital.edu.in"/>
    <s v="2025EM1200210"/>
    <x v="1"/>
    <s v="CHAUDHARI ABHIJIT NARAYANA"/>
    <b v="1"/>
    <n v="24"/>
    <n v="36"/>
    <n v="0.66666666666666663"/>
    <s v="Active"/>
    <x v="1"/>
    <n v="0"/>
    <n v="4"/>
    <n v="0"/>
    <s v="no 0% progess"/>
    <n v="0"/>
    <n v="1"/>
    <n v="1"/>
    <n v="0"/>
    <n v="0"/>
    <n v="0"/>
    <m/>
    <n v="0"/>
    <m/>
    <n v="35966"/>
    <s v="2026-02-08T09:31:51.1400000Z"/>
    <s v="2026-02-08T09:28:41.7770000Z"/>
    <n v="41"/>
    <m/>
    <s v="2026-02-01T06:43:30.0800000Z"/>
    <s v="2026-02-01T14:10:07.9130000Z"/>
    <s v="2026-02-07T08:13:57.6630000Z"/>
  </r>
  <r>
    <s v="T2-25_MDSDF401"/>
    <x v="9"/>
    <x v="1"/>
    <s v="Trimester 2"/>
    <x v="898"/>
    <s v="2025em1200210@bitspilani-digital.edu.in"/>
    <s v="2025EM1200210"/>
    <x v="1"/>
    <s v="CHAUDHARI ABHIJIT NARAYANA"/>
    <b v="1"/>
    <n v="24"/>
    <n v="68"/>
    <n v="0.35294117647058826"/>
    <s v="Active"/>
    <x v="1"/>
    <n v="0"/>
    <n v="4"/>
    <n v="0"/>
    <s v="no 0% progess"/>
    <n v="0"/>
    <n v="2"/>
    <n v="2"/>
    <n v="0"/>
    <n v="0"/>
    <n v="12"/>
    <m/>
    <n v="0"/>
    <m/>
    <n v="14673"/>
    <s v="2026-02-08T09:31:54.1830000Z"/>
    <s v="2026-02-08T09:28:41.7770000Z"/>
    <n v="41"/>
    <m/>
    <s v="2026-01-29T14:15:07.1400000Z"/>
    <m/>
    <m/>
  </r>
  <r>
    <s v="T2-25_MDSDF401"/>
    <x v="9"/>
    <x v="1"/>
    <s v="Trimester 2"/>
    <x v="899"/>
    <s v="2025em1200211@bitspilani-digital.edu.in"/>
    <s v="2025EM1200211"/>
    <x v="1"/>
    <s v="AJAY PRASAD"/>
    <b v="1"/>
    <n v="20"/>
    <n v="68"/>
    <n v="0.29411764705882354"/>
    <s v="Active"/>
    <x v="1"/>
    <n v="0"/>
    <n v="4"/>
    <n v="0"/>
    <s v="no 0% progess"/>
    <n v="0"/>
    <n v="2"/>
    <n v="3"/>
    <n v="0"/>
    <n v="0"/>
    <n v="0"/>
    <m/>
    <n v="0"/>
    <m/>
    <n v="22879"/>
    <s v="2026-02-08T17:13:06.0800000Z"/>
    <s v="2026-02-08T17:03:54.5930000Z"/>
    <n v="33"/>
    <m/>
    <s v="2026-02-05T17:58:30.2730000Z"/>
    <m/>
    <m/>
  </r>
  <r>
    <s v="T2-25_MDSDF402"/>
    <x v="11"/>
    <x v="1"/>
    <s v="Trimester 2"/>
    <x v="899"/>
    <s v="2025em1200211@bitspilani-digital.edu.in"/>
    <s v="2025EM1200211"/>
    <x v="1"/>
    <s v="AJAY PRASAD"/>
    <b v="1"/>
    <n v="7"/>
    <n v="36"/>
    <n v="0.19444444444444445"/>
    <s v="Active"/>
    <x v="1"/>
    <n v="0"/>
    <n v="4"/>
    <n v="0"/>
    <s v="no 0% progess"/>
    <n v="0"/>
    <n v="1"/>
    <n v="1"/>
    <n v="0"/>
    <n v="0"/>
    <n v="0"/>
    <m/>
    <n v="0"/>
    <m/>
    <n v="5258"/>
    <s v="2026-02-02T07:43:59.2970000Z"/>
    <s v="2026-02-08T17:03:54.5930000Z"/>
    <n v="33"/>
    <m/>
    <s v="2026-01-31T15:18:43.2070000Z"/>
    <s v="2026-01-23T18:41:36.6070000Z"/>
    <s v="2026-02-02T07:28:06.1870000Z"/>
  </r>
  <r>
    <s v="T2-25_MDSDF403"/>
    <x v="12"/>
    <x v="1"/>
    <s v="Trimester 2"/>
    <x v="899"/>
    <s v="2025em1200211@bitspilani-digital.edu.in"/>
    <s v="2025EM1200211"/>
    <x v="1"/>
    <s v="AJAY PRASAD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670"/>
    <s v="2026-02-02T07:46:17.4670000Z"/>
    <s v="2026-02-08T17:03:54.5930000Z"/>
    <n v="33"/>
    <m/>
    <m/>
    <s v="2026-01-30T05:36:53.3370000Z"/>
    <s v="2026-01-30T05:36:53.3400000Z"/>
  </r>
  <r>
    <s v="T2-25_MDSDF404"/>
    <x v="10"/>
    <x v="1"/>
    <s v="Trimester 2"/>
    <x v="899"/>
    <s v="2025em1200211@bitspilani-digital.edu.in"/>
    <s v="2025EM1200211"/>
    <x v="1"/>
    <s v="AJAY PRASAD"/>
    <b v="1"/>
    <n v="14"/>
    <n v="85"/>
    <n v="0.16470588235294117"/>
    <s v="Active"/>
    <x v="1"/>
    <n v="0"/>
    <n v="4"/>
    <n v="0"/>
    <s v="no 0% progess"/>
    <n v="0"/>
    <n v="1"/>
    <n v="1"/>
    <n v="0"/>
    <n v="0"/>
    <n v="0"/>
    <m/>
    <n v="0"/>
    <m/>
    <n v="20341"/>
    <s v="2026-02-03T18:01:27.9730000Z"/>
    <s v="2026-02-08T17:03:54.5930000Z"/>
    <n v="33"/>
    <m/>
    <s v="2026-02-03T18:00:42.3930000Z"/>
    <m/>
    <m/>
  </r>
  <r>
    <s v="T2-25_MDSDF404"/>
    <x v="10"/>
    <x v="1"/>
    <s v="Trimester 2"/>
    <x v="900"/>
    <s v="2025em1200212@bitspilani-digital.edu.in"/>
    <s v="2025EM1200212"/>
    <x v="1"/>
    <s v="ANKUR MALIK"/>
    <b v="1"/>
    <n v="13"/>
    <n v="85"/>
    <n v="0.15294117647058825"/>
    <s v="Active"/>
    <x v="1"/>
    <n v="0"/>
    <n v="4"/>
    <n v="0"/>
    <s v="no 0% progess"/>
    <n v="0"/>
    <n v="1"/>
    <n v="2"/>
    <n v="0"/>
    <n v="0"/>
    <n v="0"/>
    <m/>
    <n v="0"/>
    <m/>
    <n v="6840"/>
    <s v="2026-02-06T15:24:32.0370000Z"/>
    <s v="2026-02-07T11:27:06.9600000Z"/>
    <n v="32"/>
    <m/>
    <s v="2026-01-29T20:05:49.2700000Z"/>
    <m/>
    <m/>
  </r>
  <r>
    <s v="T2-25_MDSDF403"/>
    <x v="12"/>
    <x v="1"/>
    <s v="Trimester 2"/>
    <x v="900"/>
    <s v="2025em1200212@bitspilani-digital.edu.in"/>
    <s v="2025EM1200212"/>
    <x v="1"/>
    <s v="ANKUR MALI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1:27:06.9600000Z"/>
    <n v="32"/>
    <m/>
    <m/>
    <m/>
    <m/>
  </r>
  <r>
    <s v="T2-25_MDSDF402"/>
    <x v="11"/>
    <x v="1"/>
    <s v="Trimester 2"/>
    <x v="900"/>
    <s v="2025em1200212@bitspilani-digital.edu.in"/>
    <s v="2025EM1200212"/>
    <x v="1"/>
    <s v="ANKUR MALIK"/>
    <b v="1"/>
    <n v="23"/>
    <n v="36"/>
    <n v="0.63888888888888884"/>
    <s v="Active"/>
    <x v="1"/>
    <n v="0"/>
    <n v="4"/>
    <n v="0"/>
    <s v="no 0% progess"/>
    <n v="0"/>
    <n v="3"/>
    <n v="4"/>
    <n v="0"/>
    <n v="0"/>
    <n v="5"/>
    <m/>
    <n v="0"/>
    <m/>
    <n v="16830"/>
    <s v="2026-02-07T10:23:24.2370000Z"/>
    <s v="2026-02-07T11:27:06.9600000Z"/>
    <n v="32"/>
    <m/>
    <s v="2026-02-07T10:22:57.9770000Z"/>
    <s v="2026-02-07T10:14:35.9400000Z"/>
    <s v="2026-02-07T10:14:37.9800000Z"/>
  </r>
  <r>
    <s v="T2-25_MDSDF401"/>
    <x v="9"/>
    <x v="1"/>
    <s v="Trimester 2"/>
    <x v="900"/>
    <s v="2025em1200212@bitspilani-digital.edu.in"/>
    <s v="2025EM1200212"/>
    <x v="1"/>
    <s v="ANKUR MALIK"/>
    <b v="1"/>
    <n v="26"/>
    <n v="68"/>
    <n v="0.38235294117647056"/>
    <s v="Active"/>
    <x v="1"/>
    <n v="0"/>
    <n v="4"/>
    <n v="0"/>
    <s v="no 0% progess"/>
    <n v="0"/>
    <n v="5"/>
    <n v="6"/>
    <n v="0"/>
    <n v="0"/>
    <n v="2"/>
    <m/>
    <n v="0"/>
    <m/>
    <n v="11441"/>
    <s v="2026-02-06T14:25:56.0800000Z"/>
    <s v="2026-02-07T11:27:06.9600000Z"/>
    <n v="32"/>
    <m/>
    <s v="2026-02-02T18:31:10.6470000Z"/>
    <m/>
    <m/>
  </r>
  <r>
    <s v="T2-25_MDSDF401"/>
    <x v="9"/>
    <x v="1"/>
    <s v="Trimester 2"/>
    <x v="901"/>
    <s v="2025em1200213@bitspilani-digital.edu.in"/>
    <s v="2025EM1200213"/>
    <x v="1"/>
    <s v="PRATHAM RATHEE"/>
    <b v="1"/>
    <n v="9"/>
    <n v="68"/>
    <n v="0.13235294117647059"/>
    <s v="Active"/>
    <x v="1"/>
    <n v="0"/>
    <n v="4"/>
    <n v="0"/>
    <s v="no 0% progess"/>
    <n v="0"/>
    <n v="0"/>
    <n v="0"/>
    <n v="1"/>
    <n v="0"/>
    <n v="11"/>
    <s v="2026-01-23T14:46:23.2130000Z"/>
    <n v="0"/>
    <m/>
    <n v="29806"/>
    <s v="2026-02-06T14:04:40.8870000Z"/>
    <s v="2026-02-08T08:33:55.3130000Z"/>
    <n v="18"/>
    <m/>
    <m/>
    <m/>
    <m/>
  </r>
  <r>
    <s v="T2-25_MDSDF402"/>
    <x v="11"/>
    <x v="1"/>
    <s v="Trimester 2"/>
    <x v="901"/>
    <s v="2025em1200213@bitspilani-digital.edu.in"/>
    <s v="2025EM1200213"/>
    <x v="1"/>
    <s v="PRATHAM RATHEE"/>
    <b v="1"/>
    <n v="5"/>
    <n v="36"/>
    <n v="0.1388888888888889"/>
    <s v="Active"/>
    <x v="1"/>
    <n v="0"/>
    <n v="4"/>
    <n v="0"/>
    <s v="no 0% progess"/>
    <n v="0"/>
    <n v="0"/>
    <n v="0"/>
    <n v="0"/>
    <n v="0"/>
    <n v="0"/>
    <m/>
    <n v="0"/>
    <m/>
    <n v="2988"/>
    <s v="2026-02-08T08:36:44.2300000Z"/>
    <s v="2026-02-08T08:33:55.3130000Z"/>
    <n v="18"/>
    <m/>
    <m/>
    <s v="2026-02-07T16:01:41.6670000Z"/>
    <s v="2026-02-08T08:36:46.4170000Z"/>
  </r>
  <r>
    <s v="T2-25_MDSDF403"/>
    <x v="12"/>
    <x v="1"/>
    <s v="Trimester 2"/>
    <x v="901"/>
    <s v="2025em1200213@bitspilani-digital.edu.in"/>
    <s v="2025EM1200213"/>
    <x v="1"/>
    <s v="PRATHAM RATHE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8:33:55.3130000Z"/>
    <n v="18"/>
    <m/>
    <m/>
    <m/>
    <m/>
  </r>
  <r>
    <s v="T2-25_MDSDF404"/>
    <x v="10"/>
    <x v="1"/>
    <s v="Trimester 2"/>
    <x v="901"/>
    <s v="2025em1200213@bitspilani-digital.edu.in"/>
    <s v="2025EM1200213"/>
    <x v="1"/>
    <s v="PRATHAM RATHEE"/>
    <b v="1"/>
    <n v="6"/>
    <n v="85"/>
    <n v="7.0588235294117646E-2"/>
    <s v="Active"/>
    <x v="0"/>
    <n v="0"/>
    <n v="4"/>
    <n v="0"/>
    <s v="no 0% progess"/>
    <n v="0"/>
    <n v="0"/>
    <n v="0"/>
    <n v="0"/>
    <n v="0"/>
    <n v="0"/>
    <m/>
    <n v="0"/>
    <m/>
    <n v="2299"/>
    <s v="2026-02-06T15:35:44.3830000Z"/>
    <s v="2026-02-08T08:33:55.3130000Z"/>
    <n v="18"/>
    <m/>
    <m/>
    <m/>
    <m/>
  </r>
  <r>
    <s v="T2-25_MDSDF404"/>
    <x v="10"/>
    <x v="1"/>
    <s v="Trimester 2"/>
    <x v="902"/>
    <s v="2025em1200214@bitspilani-digital.edu.in"/>
    <s v="2025EM1200214"/>
    <x v="1"/>
    <s v="VAKHARIA HEET KRUNAL"/>
    <b v="1"/>
    <n v="16"/>
    <n v="85"/>
    <n v="0.18823529411764706"/>
    <s v="Active"/>
    <x v="1"/>
    <n v="0"/>
    <n v="4"/>
    <n v="0"/>
    <s v="no 0% progess"/>
    <n v="0"/>
    <n v="2"/>
    <n v="2"/>
    <n v="0"/>
    <n v="3"/>
    <n v="21"/>
    <s v="2026-01-23T09:13:42.7300000Z"/>
    <n v="0"/>
    <m/>
    <n v="84539"/>
    <s v="2026-02-08T20:12:48.3300000Z"/>
    <s v="2026-02-08T19:53:26.2270000Z"/>
    <n v="24"/>
    <m/>
    <s v="2026-02-08T20:12:43.3400000Z"/>
    <m/>
    <m/>
  </r>
  <r>
    <s v="T2-25_MDSDF403"/>
    <x v="12"/>
    <x v="1"/>
    <s v="Trimester 2"/>
    <x v="902"/>
    <s v="2025em1200214@bitspilani-digital.edu.in"/>
    <s v="2025EM1200214"/>
    <x v="1"/>
    <s v="VAKHARIA HEET KRUNAL"/>
    <b v="1"/>
    <n v="21"/>
    <n v="42"/>
    <n v="0.5"/>
    <s v="Active"/>
    <x v="1"/>
    <n v="0"/>
    <n v="4"/>
    <n v="0"/>
    <s v="no 0% progess"/>
    <n v="0"/>
    <n v="1"/>
    <n v="1"/>
    <n v="0"/>
    <n v="0"/>
    <n v="0"/>
    <m/>
    <n v="0"/>
    <m/>
    <n v="7986"/>
    <s v="2026-01-27T19:53:47.6130000Z"/>
    <s v="2026-02-08T19:53:26.2270000Z"/>
    <n v="24"/>
    <m/>
    <s v="2026-01-18T20:04:43.7600000Z"/>
    <s v="2026-01-27T19:46:57.8430000Z"/>
    <s v="2026-01-27T19:52:55.2330000Z"/>
  </r>
  <r>
    <s v="T2-25_MDSDF402"/>
    <x v="11"/>
    <x v="1"/>
    <s v="Trimester 2"/>
    <x v="902"/>
    <s v="2025em1200214@bitspilani-digital.edu.in"/>
    <s v="2025EM1200214"/>
    <x v="1"/>
    <s v="VAKHARIA HEET KRUNAL"/>
    <b v="1"/>
    <n v="15"/>
    <n v="36"/>
    <n v="0.41666666666666669"/>
    <s v="Active"/>
    <x v="1"/>
    <n v="0"/>
    <n v="4"/>
    <n v="0"/>
    <s v="no 0% progess"/>
    <n v="0"/>
    <n v="3"/>
    <n v="3"/>
    <n v="0"/>
    <n v="0"/>
    <n v="0"/>
    <m/>
    <n v="0"/>
    <m/>
    <n v="5925"/>
    <s v="2026-02-08T20:07:29.8070000Z"/>
    <s v="2026-02-08T19:53:26.2270000Z"/>
    <n v="24"/>
    <m/>
    <s v="2026-02-08T20:07:13.7270000Z"/>
    <s v="2026-01-23T20:01:40.4170000Z"/>
    <s v="2026-01-23T20:13:12.6700000Z"/>
  </r>
  <r>
    <s v="T2-25_MDSDF401"/>
    <x v="9"/>
    <x v="1"/>
    <s v="Trimester 2"/>
    <x v="902"/>
    <s v="2025em1200214@bitspilani-digital.edu.in"/>
    <s v="2025EM1200214"/>
    <x v="1"/>
    <s v="VAKHARIA HEET KRUNAL"/>
    <b v="1"/>
    <n v="13"/>
    <n v="68"/>
    <n v="0.19117647058823528"/>
    <s v="Active"/>
    <x v="1"/>
    <n v="0"/>
    <n v="4"/>
    <n v="0"/>
    <s v="no 0% progess"/>
    <n v="0"/>
    <n v="3"/>
    <n v="3"/>
    <n v="0"/>
    <n v="0"/>
    <n v="0"/>
    <m/>
    <n v="0"/>
    <m/>
    <n v="10328"/>
    <s v="2026-02-08T20:14:29.8030000Z"/>
    <s v="2026-02-08T19:53:26.2270000Z"/>
    <n v="24"/>
    <m/>
    <s v="2026-02-08T20:01:34.1400000Z"/>
    <m/>
    <m/>
  </r>
  <r>
    <s v="T2-25_MDSDF401"/>
    <x v="9"/>
    <x v="1"/>
    <s v="Trimester 2"/>
    <x v="903"/>
    <s v="2025em1200215@bitspilani-digital.edu.in"/>
    <s v="2025EM1200215"/>
    <x v="1"/>
    <s v="CHADARAM AKASH"/>
    <b v="1"/>
    <n v="26"/>
    <n v="68"/>
    <n v="0.38235294117647056"/>
    <s v="Active"/>
    <x v="1"/>
    <n v="0"/>
    <n v="4"/>
    <n v="0"/>
    <s v="no 0% progess"/>
    <n v="0"/>
    <n v="6"/>
    <n v="6"/>
    <n v="0"/>
    <n v="0"/>
    <n v="0"/>
    <m/>
    <n v="0"/>
    <m/>
    <n v="15289"/>
    <s v="2026-02-09T04:22:18.7370000Z"/>
    <s v="2026-02-09T04:16:05.6130000Z"/>
    <n v="18"/>
    <m/>
    <s v="2026-02-09T04:22:11.8100000Z"/>
    <m/>
    <m/>
  </r>
  <r>
    <s v="T2-25_MDSDF402"/>
    <x v="11"/>
    <x v="1"/>
    <s v="Trimester 2"/>
    <x v="903"/>
    <s v="2025em1200215@bitspilani-digital.edu.in"/>
    <s v="2025EM1200215"/>
    <x v="1"/>
    <s v="CHADARAM AKASH"/>
    <b v="1"/>
    <n v="3"/>
    <n v="36"/>
    <n v="8.3333333333333329E-2"/>
    <s v="Active"/>
    <x v="0"/>
    <n v="0"/>
    <n v="4"/>
    <n v="0"/>
    <s v="no 0% progess"/>
    <n v="0"/>
    <n v="1"/>
    <n v="1"/>
    <n v="0"/>
    <n v="0"/>
    <n v="0"/>
    <m/>
    <n v="0"/>
    <m/>
    <n v="30"/>
    <s v="2026-02-09T04:30:35.1330000Z"/>
    <s v="2026-02-09T04:16:05.6130000Z"/>
    <n v="18"/>
    <m/>
    <s v="2026-02-09T04:30:22.6500000Z"/>
    <s v="2026-01-19T17:38:25.7430000Z"/>
    <s v="2026-01-19T17:38:25.7500000Z"/>
  </r>
  <r>
    <s v="T2-25_MDSDF403"/>
    <x v="12"/>
    <x v="1"/>
    <s v="Trimester 2"/>
    <x v="903"/>
    <s v="2025em1200215@bitspilani-digital.edu.in"/>
    <s v="2025EM1200215"/>
    <x v="1"/>
    <s v="CHADARAM AKASH"/>
    <b v="1"/>
    <n v="18"/>
    <n v="42"/>
    <n v="0.42857142857142855"/>
    <s v="Active"/>
    <x v="1"/>
    <n v="0"/>
    <n v="4"/>
    <n v="0"/>
    <s v="no 0% progess"/>
    <n v="0"/>
    <n v="0"/>
    <n v="0"/>
    <n v="0"/>
    <n v="0"/>
    <n v="0"/>
    <m/>
    <n v="0"/>
    <m/>
    <n v="1154"/>
    <s v="2026-01-22T10:51:13.6300000Z"/>
    <s v="2026-02-09T04:16:05.6130000Z"/>
    <n v="18"/>
    <m/>
    <m/>
    <s v="2026-01-22T10:51:39.6630000Z"/>
    <s v="2026-01-22T10:51:39.6700000Z"/>
  </r>
  <r>
    <s v="T2-25_MDSDF404"/>
    <x v="10"/>
    <x v="1"/>
    <s v="Trimester 2"/>
    <x v="903"/>
    <s v="2025em1200215@bitspilani-digital.edu.in"/>
    <s v="2025EM1200215"/>
    <x v="1"/>
    <s v="CHADARAM AKASH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9T04:39:57.7230000Z"/>
    <s v="2026-02-09T04:16:05.6130000Z"/>
    <n v="18"/>
    <m/>
    <s v="2026-02-09T04:39:49.2300000Z"/>
    <m/>
    <m/>
  </r>
  <r>
    <s v="T2-25_MDSDF404"/>
    <x v="10"/>
    <x v="1"/>
    <s v="Trimester 2"/>
    <x v="904"/>
    <s v="2025em1200216@bitspilani-digital.edu.in"/>
    <s v="2025EM1200216"/>
    <x v="1"/>
    <s v="P SUNAY"/>
    <b v="1"/>
    <n v="1"/>
    <n v="85"/>
    <n v="1.1764705882352941E-2"/>
    <s v="Active"/>
    <x v="0"/>
    <n v="0"/>
    <n v="4"/>
    <n v="0"/>
    <s v="no 0% progess"/>
    <n v="0"/>
    <n v="1"/>
    <n v="1"/>
    <n v="0"/>
    <n v="0"/>
    <n v="0"/>
    <m/>
    <n v="0"/>
    <m/>
    <n v="0"/>
    <s v="2026-02-07T22:48:11.8400000Z"/>
    <s v="2026-02-07T22:47:58.7570000Z"/>
    <n v="8"/>
    <m/>
    <s v="2026-02-07T22:32:43.4230000Z"/>
    <m/>
    <m/>
  </r>
  <r>
    <s v="T2-25_MDSDF403"/>
    <x v="12"/>
    <x v="1"/>
    <s v="Trimester 2"/>
    <x v="904"/>
    <s v="2025em1200216@bitspilani-digital.edu.in"/>
    <s v="2025EM1200216"/>
    <x v="1"/>
    <s v="P SUNA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04:26:50.2700000Z"/>
    <s v="2026-02-07T22:47:58.7570000Z"/>
    <n v="8"/>
    <m/>
    <m/>
    <m/>
    <m/>
  </r>
  <r>
    <s v="T2-25_MDSDF402"/>
    <x v="11"/>
    <x v="1"/>
    <s v="Trimester 2"/>
    <x v="904"/>
    <s v="2025em1200216@bitspilani-digital.edu.in"/>
    <s v="2025EM1200216"/>
    <x v="1"/>
    <s v="P SUNAY"/>
    <b v="1"/>
    <n v="1"/>
    <n v="36"/>
    <n v="2.7777777777777776E-2"/>
    <s v="Active"/>
    <x v="0"/>
    <n v="0"/>
    <n v="4"/>
    <n v="0"/>
    <s v="no 0% progess"/>
    <n v="0"/>
    <n v="1"/>
    <n v="1"/>
    <n v="0"/>
    <n v="0"/>
    <n v="0"/>
    <m/>
    <n v="0"/>
    <m/>
    <n v="0"/>
    <s v="2026-02-07T22:27:44.6130000Z"/>
    <s v="2026-02-07T22:47:58.7570000Z"/>
    <n v="8"/>
    <m/>
    <s v="2026-02-07T22:26:01.4970000Z"/>
    <m/>
    <m/>
  </r>
  <r>
    <s v="T2-25_MDSDF401"/>
    <x v="9"/>
    <x v="1"/>
    <s v="Trimester 2"/>
    <x v="904"/>
    <s v="2025em1200216@bitspilani-digital.edu.in"/>
    <s v="2025EM1200216"/>
    <x v="1"/>
    <s v="P SUNAY"/>
    <b v="1"/>
    <n v="1"/>
    <n v="68"/>
    <n v="1.4705882352941176E-2"/>
    <s v="Active"/>
    <x v="0"/>
    <n v="0"/>
    <n v="4"/>
    <n v="0"/>
    <s v="no 0% progess"/>
    <n v="0"/>
    <n v="1"/>
    <n v="1"/>
    <n v="0"/>
    <n v="0"/>
    <n v="0"/>
    <m/>
    <n v="0"/>
    <m/>
    <n v="0"/>
    <s v="2026-02-07T22:55:29.7330000Z"/>
    <s v="2026-02-07T22:47:58.7570000Z"/>
    <n v="8"/>
    <m/>
    <s v="2026-02-07T22:55:23.8870000Z"/>
    <m/>
    <m/>
  </r>
  <r>
    <s v="T2-25_MDSDF401"/>
    <x v="9"/>
    <x v="1"/>
    <s v="Trimester 2"/>
    <x v="905"/>
    <s v="2025em1200217@bitspilani-digital.edu.in"/>
    <s v="2025EM1200217"/>
    <x v="1"/>
    <s v="SANJAY KUMAR"/>
    <b v="1"/>
    <n v="16"/>
    <n v="68"/>
    <n v="0.23529411764705882"/>
    <s v="Active"/>
    <x v="1"/>
    <n v="0"/>
    <n v="4"/>
    <n v="0"/>
    <s v="no 0% progess"/>
    <n v="0"/>
    <n v="4"/>
    <n v="5"/>
    <n v="0"/>
    <n v="0"/>
    <n v="6"/>
    <m/>
    <n v="0"/>
    <m/>
    <n v="16200"/>
    <s v="2026-02-08T17:01:58.6470000Z"/>
    <s v="2026-02-08T10:16:07.3230000Z"/>
    <n v="10"/>
    <m/>
    <s v="2026-02-08T17:01:54.7270000Z"/>
    <m/>
    <m/>
  </r>
  <r>
    <s v="T2-25_MDSDF402"/>
    <x v="11"/>
    <x v="1"/>
    <s v="Trimester 2"/>
    <x v="905"/>
    <s v="2025em1200217@bitspilani-digital.edu.in"/>
    <s v="2025EM1200217"/>
    <x v="1"/>
    <s v="SANJAY KUMAR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18"/>
    <s v="2026-02-08T11:36:05.9400000Z"/>
    <s v="2026-02-08T10:16:07.3230000Z"/>
    <n v="10"/>
    <m/>
    <m/>
    <s v="2026-02-08T11:35:47.2900000Z"/>
    <s v="2026-02-08T11:35:47.2830000Z"/>
  </r>
  <r>
    <s v="T2-25_MDSDF403"/>
    <x v="12"/>
    <x v="1"/>
    <s v="Trimester 2"/>
    <x v="905"/>
    <s v="2025em1200217@bitspilani-digital.edu.in"/>
    <s v="2025EM1200217"/>
    <x v="1"/>
    <s v="SANJAY KUM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9:58:26.8230000Z"/>
    <s v="2026-02-08T10:16:07.3230000Z"/>
    <n v="10"/>
    <m/>
    <m/>
    <m/>
    <m/>
  </r>
  <r>
    <s v="T2-25_MDSDF404"/>
    <x v="10"/>
    <x v="1"/>
    <s v="Trimester 2"/>
    <x v="905"/>
    <s v="2025em1200217@bitspilani-digital.edu.in"/>
    <s v="2025EM1200217"/>
    <x v="1"/>
    <s v="SANJAY KUMAR"/>
    <b v="1"/>
    <n v="24"/>
    <n v="85"/>
    <n v="0.28235294117647058"/>
    <s v="Active"/>
    <x v="1"/>
    <n v="0"/>
    <n v="4"/>
    <n v="0"/>
    <s v="no 0% progess"/>
    <n v="0"/>
    <n v="0"/>
    <n v="0"/>
    <n v="0"/>
    <n v="0"/>
    <n v="0"/>
    <m/>
    <n v="0"/>
    <m/>
    <n v="13312"/>
    <s v="2026-01-23T17:03:32.0630000Z"/>
    <s v="2026-02-08T10:16:07.3230000Z"/>
    <n v="10"/>
    <m/>
    <m/>
    <m/>
    <m/>
  </r>
  <r>
    <s v="T2-25_MDSDF404"/>
    <x v="10"/>
    <x v="1"/>
    <s v="Trimester 2"/>
    <x v="906"/>
    <s v="2025em1200218@bitspilani-digital.edu.in"/>
    <s v="2025EM1200218"/>
    <x v="1"/>
    <s v="THAKUR PRAKASH SINGH LAXMAN SINGH"/>
    <b v="1"/>
    <n v="65"/>
    <n v="85"/>
    <n v="0.76470588235294112"/>
    <s v="Active"/>
    <x v="1"/>
    <n v="0"/>
    <n v="4"/>
    <n v="0"/>
    <s v="no 0% progess"/>
    <n v="0"/>
    <n v="8"/>
    <n v="11"/>
    <n v="0"/>
    <n v="0"/>
    <n v="0"/>
    <m/>
    <n v="0"/>
    <m/>
    <n v="33591"/>
    <s v="2026-02-08T14:01:15.8730000Z"/>
    <s v="2026-02-09T02:55:41.7900000Z"/>
    <n v="56"/>
    <m/>
    <s v="2026-02-08T14:00:55.7830000Z"/>
    <m/>
    <m/>
  </r>
  <r>
    <s v="T2-25_MDSDF403"/>
    <x v="12"/>
    <x v="1"/>
    <s v="Trimester 2"/>
    <x v="906"/>
    <s v="2025em1200218@bitspilani-digital.edu.in"/>
    <s v="2025EM1200218"/>
    <x v="1"/>
    <s v="THAKUR PRAKASH SINGH LAXMAN SINGH"/>
    <b v="1"/>
    <n v="0"/>
    <n v="42"/>
    <n v="0"/>
    <s v="Not Active"/>
    <x v="2"/>
    <n v="1"/>
    <n v="4"/>
    <n v="0.25"/>
    <s v="no progress"/>
    <n v="0"/>
    <n v="0"/>
    <n v="0"/>
    <n v="0"/>
    <n v="0"/>
    <n v="2"/>
    <m/>
    <n v="0"/>
    <m/>
    <n v="2426"/>
    <s v="2026-01-24T15:50:56.8470000Z"/>
    <s v="2026-02-09T02:55:41.7900000Z"/>
    <n v="56"/>
    <m/>
    <m/>
    <m/>
    <m/>
  </r>
  <r>
    <s v="T2-25_MDSDF402"/>
    <x v="11"/>
    <x v="1"/>
    <s v="Trimester 2"/>
    <x v="906"/>
    <s v="2025em1200218@bitspilani-digital.edu.in"/>
    <s v="2025EM1200218"/>
    <x v="1"/>
    <s v="THAKUR PRAKASH SINGH LAXMAN SINGH"/>
    <b v="1"/>
    <n v="40"/>
    <n v="36"/>
    <n v="1.1111111111111112"/>
    <s v="Active"/>
    <x v="1"/>
    <n v="0"/>
    <n v="4"/>
    <n v="0"/>
    <s v="no 0% progess"/>
    <n v="0"/>
    <n v="5"/>
    <n v="9"/>
    <n v="3"/>
    <n v="2"/>
    <n v="4"/>
    <s v="2026-02-08T05:54:49.8600000Z"/>
    <n v="0"/>
    <m/>
    <n v="49207"/>
    <s v="2026-02-08T05:55:24.0100000Z"/>
    <s v="2026-02-09T02:55:41.7900000Z"/>
    <n v="56"/>
    <m/>
    <s v="2026-02-08T05:52:15.2200000Z"/>
    <s v="2026-02-01T17:14:53.8670000Z"/>
    <s v="2026-02-07T07:47:15.0870000Z"/>
  </r>
  <r>
    <s v="T2-25_MDSDF401"/>
    <x v="9"/>
    <x v="1"/>
    <s v="Trimester 2"/>
    <x v="906"/>
    <s v="2025em1200218@bitspilani-digital.edu.in"/>
    <s v="2025EM1200218"/>
    <x v="1"/>
    <s v="THAKUR PRAKASH SINGH LAXMAN SINGH"/>
    <b v="1"/>
    <n v="56"/>
    <n v="68"/>
    <n v="0.82352941176470584"/>
    <s v="Active"/>
    <x v="1"/>
    <n v="0"/>
    <n v="4"/>
    <n v="0"/>
    <s v="no 0% progess"/>
    <n v="0"/>
    <n v="12"/>
    <n v="17"/>
    <n v="0"/>
    <n v="0"/>
    <n v="0"/>
    <m/>
    <n v="0"/>
    <m/>
    <n v="52784"/>
    <s v="2026-02-09T04:21:39.8630000Z"/>
    <s v="2026-02-09T02:55:41.7900000Z"/>
    <n v="56"/>
    <m/>
    <s v="2026-02-09T04:21:35.4800000Z"/>
    <m/>
    <m/>
  </r>
  <r>
    <s v="T2-25_MDSDF401"/>
    <x v="9"/>
    <x v="1"/>
    <s v="Trimester 2"/>
    <x v="907"/>
    <s v="2025em1200219@bitspilani-digital.edu.in"/>
    <s v="2025EM1200219"/>
    <x v="1"/>
    <s v="SATHISHWARAN R"/>
    <b v="1"/>
    <n v="12"/>
    <n v="68"/>
    <n v="0.17647058823529413"/>
    <s v="Active"/>
    <x v="1"/>
    <n v="0"/>
    <n v="4"/>
    <n v="0"/>
    <s v="no 0% progess"/>
    <n v="0"/>
    <n v="2"/>
    <n v="3"/>
    <n v="0"/>
    <n v="2"/>
    <n v="20"/>
    <s v="2026-01-23T14:00:05.8830000Z"/>
    <n v="0"/>
    <m/>
    <n v="13010"/>
    <s v="2026-02-08T16:26:40.5130000Z"/>
    <s v="2026-02-08T14:57:34.9730000Z"/>
    <n v="14"/>
    <m/>
    <s v="2026-02-08T16:26:36.6000000Z"/>
    <m/>
    <m/>
  </r>
  <r>
    <s v="T2-25_MDSDF402"/>
    <x v="11"/>
    <x v="1"/>
    <s v="Trimester 2"/>
    <x v="907"/>
    <s v="2025em1200219@bitspilani-digital.edu.in"/>
    <s v="2025EM1200219"/>
    <x v="1"/>
    <s v="SATHISHWARAN R"/>
    <b v="1"/>
    <n v="10"/>
    <n v="36"/>
    <n v="0.27777777777777779"/>
    <s v="Active"/>
    <x v="1"/>
    <n v="0"/>
    <n v="4"/>
    <n v="0"/>
    <s v="no 0% progess"/>
    <n v="0"/>
    <n v="1"/>
    <n v="1"/>
    <n v="0"/>
    <n v="0"/>
    <n v="0"/>
    <m/>
    <n v="0"/>
    <m/>
    <n v="7444"/>
    <s v="2026-02-08T16:21:19.9100000Z"/>
    <s v="2026-02-08T14:57:34.9730000Z"/>
    <n v="14"/>
    <m/>
    <s v="2026-02-08T16:21:14.2700000Z"/>
    <s v="2026-01-24T12:17:39.2570000Z"/>
    <s v="2026-01-24T12:34:01.6170000Z"/>
  </r>
  <r>
    <s v="T2-25_MDSDF403"/>
    <x v="12"/>
    <x v="1"/>
    <s v="Trimester 2"/>
    <x v="907"/>
    <s v="2025em1200219@bitspilani-digital.edu.in"/>
    <s v="2025EM1200219"/>
    <x v="1"/>
    <s v="SATHISHWARAN 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4:57:34.9730000Z"/>
    <n v="14"/>
    <m/>
    <m/>
    <m/>
    <m/>
  </r>
  <r>
    <s v="T2-25_MDSDF404"/>
    <x v="10"/>
    <x v="1"/>
    <s v="Trimester 2"/>
    <x v="907"/>
    <s v="2025em1200219@bitspilani-digital.edu.in"/>
    <s v="2025EM1200219"/>
    <x v="1"/>
    <s v="SATHISHWARAN R"/>
    <b v="1"/>
    <n v="16"/>
    <n v="85"/>
    <n v="0.18823529411764706"/>
    <s v="Active"/>
    <x v="1"/>
    <n v="0"/>
    <n v="4"/>
    <n v="0"/>
    <s v="no 0% progess"/>
    <n v="0"/>
    <n v="2"/>
    <n v="2"/>
    <n v="0"/>
    <n v="0"/>
    <n v="8"/>
    <m/>
    <n v="0"/>
    <m/>
    <n v="3663"/>
    <s v="2026-02-08T16:15:18.0170000Z"/>
    <s v="2026-02-08T14:57:34.9730000Z"/>
    <n v="14"/>
    <m/>
    <s v="2026-02-08T16:14:57.8030000Z"/>
    <m/>
    <m/>
  </r>
  <r>
    <s v="T2-25_MDSDF404"/>
    <x v="10"/>
    <x v="1"/>
    <s v="Trimester 2"/>
    <x v="908"/>
    <s v="2025em1200220@bitspilani-digital.edu.in"/>
    <s v="2025EM1200220"/>
    <x v="1"/>
    <s v="RAIYANA REYAZ"/>
    <b v="1"/>
    <n v="77"/>
    <n v="85"/>
    <n v="0.90588235294117647"/>
    <s v="Active"/>
    <x v="1"/>
    <n v="0"/>
    <n v="4"/>
    <n v="0"/>
    <s v="no 0% progess"/>
    <n v="0"/>
    <n v="12"/>
    <n v="12"/>
    <n v="8"/>
    <n v="2"/>
    <n v="31"/>
    <s v="2026-02-08T15:30:00.2470000Z"/>
    <n v="0"/>
    <m/>
    <n v="73995"/>
    <s v="2026-02-09T07:10:08.1730000Z"/>
    <s v="2026-02-09T05:24:02.6570000Z"/>
    <n v="51"/>
    <m/>
    <s v="2026-02-08T15:50:31.6030000Z"/>
    <m/>
    <m/>
  </r>
  <r>
    <s v="T2-25_MDSDF403"/>
    <x v="12"/>
    <x v="1"/>
    <s v="Trimester 2"/>
    <x v="908"/>
    <s v="2025em1200220@bitspilani-digital.edu.in"/>
    <s v="2025EM1200220"/>
    <x v="1"/>
    <s v="RAIYANA REYAZ"/>
    <b v="1"/>
    <n v="42"/>
    <n v="42"/>
    <n v="1"/>
    <s v="Active"/>
    <x v="1"/>
    <n v="0"/>
    <n v="4"/>
    <n v="0"/>
    <s v="no 0% progess"/>
    <n v="0"/>
    <n v="3"/>
    <n v="3"/>
    <n v="1"/>
    <n v="0"/>
    <n v="1"/>
    <s v="2026-01-22T12:03:08.2000000Z"/>
    <n v="0"/>
    <m/>
    <n v="30266"/>
    <s v="2026-02-03T15:42:06.3900000Z"/>
    <s v="2026-02-09T05:24:02.6570000Z"/>
    <n v="51"/>
    <m/>
    <s v="2026-02-03T15:41:44.7700000Z"/>
    <s v="2026-02-03T15:26:23.1430000Z"/>
    <s v="2026-02-03T15:26:23.1470000Z"/>
  </r>
  <r>
    <s v="T2-25_MDSDF402"/>
    <x v="11"/>
    <x v="1"/>
    <s v="Trimester 2"/>
    <x v="908"/>
    <s v="2025em1200220@bitspilani-digital.edu.in"/>
    <s v="2025EM1200220"/>
    <x v="1"/>
    <s v="RAIYANA REYAZ"/>
    <b v="1"/>
    <n v="52"/>
    <n v="36"/>
    <n v="1.4444444444444444"/>
    <s v="Active"/>
    <x v="1"/>
    <n v="0"/>
    <n v="4"/>
    <n v="0"/>
    <s v="no 0% progess"/>
    <n v="0"/>
    <n v="7"/>
    <n v="7"/>
    <n v="6"/>
    <n v="1"/>
    <n v="13"/>
    <s v="2026-02-05T15:28:16.6930000Z"/>
    <n v="0"/>
    <m/>
    <n v="91452"/>
    <s v="2026-02-08T14:46:11.4130000Z"/>
    <s v="2026-02-09T05:24:02.6570000Z"/>
    <n v="51"/>
    <m/>
    <s v="2026-02-08T14:45:59.6000000Z"/>
    <s v="2026-02-05T11:12:52.4030000Z"/>
    <s v="2026-02-05T11:33:27.6400000Z"/>
  </r>
  <r>
    <s v="T2-25_MDSDF401"/>
    <x v="9"/>
    <x v="1"/>
    <s v="Trimester 2"/>
    <x v="908"/>
    <s v="2025em1200220@bitspilani-digital.edu.in"/>
    <s v="2025EM1200220"/>
    <x v="1"/>
    <s v="RAIYANA REYAZ"/>
    <b v="1"/>
    <n v="79"/>
    <n v="68"/>
    <n v="1.161764705882353"/>
    <s v="Active"/>
    <x v="1"/>
    <n v="0"/>
    <n v="4"/>
    <n v="0"/>
    <s v="no 0% progess"/>
    <n v="0"/>
    <n v="17"/>
    <n v="17"/>
    <n v="6"/>
    <n v="7"/>
    <n v="20"/>
    <s v="2026-01-29T17:07:43.4130000Z"/>
    <n v="0"/>
    <m/>
    <n v="144157"/>
    <s v="2026-02-08T15:14:33.0130000Z"/>
    <s v="2026-02-09T05:24:02.6570000Z"/>
    <n v="51"/>
    <m/>
    <s v="2026-02-08T14:38:27.6930000Z"/>
    <m/>
    <m/>
  </r>
  <r>
    <s v="T2-25_MDSDF401"/>
    <x v="9"/>
    <x v="1"/>
    <s v="Trimester 2"/>
    <x v="909"/>
    <s v="2025em1200221@bitspilani-digital.edu.in"/>
    <s v="2025EM1200221"/>
    <x v="1"/>
    <s v="TANMOY SARKAR"/>
    <b v="1"/>
    <n v="36"/>
    <n v="68"/>
    <n v="0.52941176470588236"/>
    <s v="Active"/>
    <x v="1"/>
    <n v="0"/>
    <n v="4"/>
    <n v="0"/>
    <s v="no 0% progess"/>
    <n v="0"/>
    <n v="2"/>
    <n v="3"/>
    <n v="0"/>
    <n v="0"/>
    <n v="0"/>
    <m/>
    <n v="0"/>
    <m/>
    <n v="70912"/>
    <s v="2026-02-07T15:34:53.0570000Z"/>
    <s v="2026-02-08T02:52:53.7800000Z"/>
    <n v="29"/>
    <m/>
    <s v="2026-01-30T10:42:58.8600000Z"/>
    <m/>
    <m/>
  </r>
  <r>
    <s v="T2-25_MDSDF402"/>
    <x v="11"/>
    <x v="1"/>
    <s v="Trimester 2"/>
    <x v="909"/>
    <s v="2025em1200221@bitspilani-digital.edu.in"/>
    <s v="2025EM1200221"/>
    <x v="1"/>
    <s v="TANMOY SARKAR"/>
    <b v="1"/>
    <n v="18"/>
    <n v="36"/>
    <n v="0.5"/>
    <s v="Active"/>
    <x v="1"/>
    <n v="0"/>
    <n v="4"/>
    <n v="0"/>
    <s v="no 0% progess"/>
    <n v="0"/>
    <n v="1"/>
    <n v="2"/>
    <n v="0"/>
    <n v="0"/>
    <n v="0"/>
    <m/>
    <n v="0"/>
    <m/>
    <n v="8431"/>
    <s v="2026-02-08T03:17:59.5870000Z"/>
    <s v="2026-02-08T02:52:53.7800000Z"/>
    <n v="29"/>
    <m/>
    <s v="2026-01-31T07:40:06.0700000Z"/>
    <s v="2026-02-07T15:11:30.4570000Z"/>
    <s v="2026-02-07T15:11:30.4500000Z"/>
  </r>
  <r>
    <s v="T2-25_MDSDF403"/>
    <x v="12"/>
    <x v="1"/>
    <s v="Trimester 2"/>
    <x v="909"/>
    <s v="2025em1200221@bitspilani-digital.edu.in"/>
    <s v="2025EM1200221"/>
    <x v="1"/>
    <s v="TANMOY SARK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9:00:58.2930000Z"/>
    <s v="2026-02-08T02:52:53.7800000Z"/>
    <n v="29"/>
    <m/>
    <m/>
    <m/>
    <m/>
  </r>
  <r>
    <s v="T2-25_MDSDF404"/>
    <x v="10"/>
    <x v="1"/>
    <s v="Trimester 2"/>
    <x v="909"/>
    <s v="2025em1200221@bitspilani-digital.edu.in"/>
    <s v="2025EM1200221"/>
    <x v="1"/>
    <s v="TANMOY SARKAR"/>
    <b v="1"/>
    <n v="25"/>
    <n v="85"/>
    <n v="0.29411764705882354"/>
    <s v="Active"/>
    <x v="1"/>
    <n v="0"/>
    <n v="4"/>
    <n v="0"/>
    <s v="no 0% progess"/>
    <n v="0"/>
    <n v="1"/>
    <n v="1"/>
    <n v="0"/>
    <n v="0"/>
    <n v="0"/>
    <m/>
    <n v="0"/>
    <m/>
    <n v="9823"/>
    <s v="2026-02-08T02:53:07.7370000Z"/>
    <s v="2026-02-08T02:52:53.7800000Z"/>
    <n v="29"/>
    <m/>
    <s v="2026-01-30T15:50:12.7970000Z"/>
    <m/>
    <m/>
  </r>
  <r>
    <s v="T2-25_MDSDF404"/>
    <x v="10"/>
    <x v="1"/>
    <s v="Trimester 2"/>
    <x v="910"/>
    <s v="2025em1200222@bitspilani-digital.edu.in"/>
    <s v="2025EM1200222"/>
    <x v="1"/>
    <s v="VAIBHAV CHHETRI"/>
    <b v="1"/>
    <n v="70"/>
    <n v="85"/>
    <n v="0.82352941176470584"/>
    <s v="Active"/>
    <x v="1"/>
    <n v="0"/>
    <n v="4"/>
    <n v="0"/>
    <s v="no 0% progess"/>
    <n v="0"/>
    <n v="10"/>
    <n v="11"/>
    <n v="1"/>
    <n v="2"/>
    <n v="27"/>
    <s v="2026-01-23T14:13:23.8100000Z"/>
    <n v="0"/>
    <m/>
    <n v="76162"/>
    <s v="2026-02-09T03:55:05.0200000Z"/>
    <s v="2026-02-09T03:33:45.1500000Z"/>
    <n v="15"/>
    <m/>
    <s v="2026-02-06T10:14:10.7370000Z"/>
    <m/>
    <m/>
  </r>
  <r>
    <s v="T2-25_MDSDF403"/>
    <x v="12"/>
    <x v="1"/>
    <s v="Trimester 2"/>
    <x v="910"/>
    <s v="2025em1200222@bitspilani-digital.edu.in"/>
    <s v="2025EM1200222"/>
    <x v="1"/>
    <s v="VAIBHAV CHHETR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3:33:45.1500000Z"/>
    <n v="15"/>
    <m/>
    <m/>
    <m/>
    <m/>
  </r>
  <r>
    <s v="T2-25_MDSDF402"/>
    <x v="11"/>
    <x v="1"/>
    <s v="Trimester 2"/>
    <x v="910"/>
    <s v="2025em1200222@bitspilani-digital.edu.in"/>
    <s v="2025EM1200222"/>
    <x v="1"/>
    <s v="VAIBHAV CHHETRI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1312"/>
    <s v="2026-02-03T06:56:56.8400000Z"/>
    <s v="2026-02-09T03:33:45.1500000Z"/>
    <n v="15"/>
    <m/>
    <m/>
    <m/>
    <m/>
  </r>
  <r>
    <s v="T2-25_MDSDF401"/>
    <x v="9"/>
    <x v="1"/>
    <s v="Trimester 2"/>
    <x v="910"/>
    <s v="2025em1200222@bitspilani-digital.edu.in"/>
    <s v="2025EM1200222"/>
    <x v="1"/>
    <s v="VAIBHAV CHHETRI"/>
    <b v="1"/>
    <n v="3"/>
    <n v="68"/>
    <n v="4.4117647058823532E-2"/>
    <s v="Active"/>
    <x v="0"/>
    <n v="0"/>
    <n v="4"/>
    <n v="0"/>
    <s v="no 0% progess"/>
    <n v="0"/>
    <n v="0"/>
    <n v="0"/>
    <n v="0"/>
    <n v="0"/>
    <n v="0"/>
    <m/>
    <n v="0"/>
    <m/>
    <n v="2755"/>
    <s v="2026-02-07T06:08:19.6570000Z"/>
    <s v="2026-02-09T03:33:45.1500000Z"/>
    <n v="15"/>
    <m/>
    <m/>
    <m/>
    <m/>
  </r>
  <r>
    <s v="T2-25_MDSDF401"/>
    <x v="9"/>
    <x v="1"/>
    <s v="Trimester 2"/>
    <x v="911"/>
    <s v="2025em1200223@bitspilani-digital.edu.in"/>
    <s v="2025EM1200223"/>
    <x v="1"/>
    <s v="SAKSHAM DHIMAN"/>
    <b v="1"/>
    <n v="9"/>
    <n v="68"/>
    <n v="0.13235294117647059"/>
    <s v="Active"/>
    <x v="1"/>
    <n v="0"/>
    <n v="4"/>
    <n v="0"/>
    <s v="no 0% progess"/>
    <n v="0"/>
    <n v="2"/>
    <n v="2"/>
    <n v="0"/>
    <n v="0"/>
    <n v="0"/>
    <m/>
    <n v="0"/>
    <m/>
    <n v="18324"/>
    <s v="2026-02-02T18:57:42.6330000Z"/>
    <s v="2026-02-02T17:49:37.6200000Z"/>
    <n v="12"/>
    <m/>
    <s v="2026-02-02T18:54:22.4930000Z"/>
    <m/>
    <m/>
  </r>
  <r>
    <s v="T2-25_MDSDF402"/>
    <x v="11"/>
    <x v="1"/>
    <s v="Trimester 2"/>
    <x v="911"/>
    <s v="2025em1200223@bitspilani-digital.edu.in"/>
    <s v="2025EM1200223"/>
    <x v="1"/>
    <s v="SAKSHAM DHIMAN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1:56:34.8900000Z"/>
    <s v="2026-02-02T17:49:37.6200000Z"/>
    <n v="12"/>
    <m/>
    <m/>
    <m/>
    <m/>
  </r>
  <r>
    <s v="T2-25_MDSDF403"/>
    <x v="12"/>
    <x v="1"/>
    <s v="Trimester 2"/>
    <x v="911"/>
    <s v="2025em1200223@bitspilani-digital.edu.in"/>
    <s v="2025EM1200223"/>
    <x v="1"/>
    <s v="SAKSHAM DHIMAN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1725"/>
    <s v="2026-02-02T16:56:31.1900000Z"/>
    <s v="2026-02-02T17:49:37.6200000Z"/>
    <n v="12"/>
    <m/>
    <m/>
    <s v="2026-02-02T06:40:39.3000000Z"/>
    <s v="2026-02-02T16:56:40.7400000Z"/>
  </r>
  <r>
    <s v="T2-25_MDSDF404"/>
    <x v="10"/>
    <x v="1"/>
    <s v="Trimester 2"/>
    <x v="911"/>
    <s v="2025em1200223@bitspilani-digital.edu.in"/>
    <s v="2025EM1200223"/>
    <x v="1"/>
    <s v="SAKSHAM DHIMAN"/>
    <b v="1"/>
    <n v="14"/>
    <n v="85"/>
    <n v="0.16470588235294117"/>
    <s v="Active"/>
    <x v="1"/>
    <n v="0"/>
    <n v="4"/>
    <n v="0"/>
    <s v="no 0% progess"/>
    <n v="0"/>
    <n v="1"/>
    <n v="1"/>
    <n v="0"/>
    <n v="0"/>
    <n v="0"/>
    <m/>
    <n v="0"/>
    <m/>
    <n v="12164"/>
    <s v="2026-02-02T17:49:38.2900000Z"/>
    <s v="2026-02-02T17:49:37.6200000Z"/>
    <n v="12"/>
    <m/>
    <s v="2026-02-01T17:18:09.3000000Z"/>
    <m/>
    <m/>
  </r>
  <r>
    <s v="T2-25_MDSDF404"/>
    <x v="10"/>
    <x v="1"/>
    <s v="Trimester 2"/>
    <x v="912"/>
    <s v="2025em1200224@bitspilani-digital.edu.in"/>
    <s v="2025EM1200224"/>
    <x v="1"/>
    <s v="AARUSHI DHOBLE"/>
    <b v="1"/>
    <n v="70"/>
    <n v="85"/>
    <n v="0.82352941176470584"/>
    <s v="Active"/>
    <x v="1"/>
    <n v="0"/>
    <n v="4"/>
    <n v="0"/>
    <s v="no 0% progess"/>
    <n v="0"/>
    <n v="11"/>
    <n v="11"/>
    <n v="1"/>
    <n v="2"/>
    <n v="46"/>
    <s v="2026-02-03T12:25:17.9500000Z"/>
    <n v="0"/>
    <m/>
    <n v="55391"/>
    <s v="2026-02-08T15:44:34.9270000Z"/>
    <s v="2026-02-08T13:50:24.0370000Z"/>
    <n v="35"/>
    <m/>
    <s v="2026-02-08T15:43:38.2700000Z"/>
    <m/>
    <m/>
  </r>
  <r>
    <s v="T2-25_MDSDF403"/>
    <x v="12"/>
    <x v="1"/>
    <s v="Trimester 2"/>
    <x v="912"/>
    <s v="2025em1200224@bitspilani-digital.edu.in"/>
    <s v="2025EM1200224"/>
    <x v="1"/>
    <s v="AARUSHI DHOBLE"/>
    <b v="1"/>
    <n v="27"/>
    <n v="42"/>
    <n v="0.6428571428571429"/>
    <s v="Active"/>
    <x v="1"/>
    <n v="0"/>
    <n v="4"/>
    <n v="0"/>
    <s v="no 0% progess"/>
    <n v="0"/>
    <n v="2"/>
    <n v="2"/>
    <n v="0"/>
    <n v="0"/>
    <n v="0"/>
    <m/>
    <n v="0"/>
    <m/>
    <n v="34981"/>
    <s v="2026-02-07T15:19:25.4830000Z"/>
    <s v="2026-02-08T13:50:24.0370000Z"/>
    <n v="35"/>
    <m/>
    <s v="2026-02-01T14:11:14.2630000Z"/>
    <s v="2026-02-06T09:24:55.0170000Z"/>
    <s v="2026-02-07T13:46:08.6400000Z"/>
  </r>
  <r>
    <s v="T2-25_MDSDF402"/>
    <x v="11"/>
    <x v="1"/>
    <s v="Trimester 2"/>
    <x v="912"/>
    <s v="2025em1200224@bitspilani-digital.edu.in"/>
    <s v="2025EM1200224"/>
    <x v="1"/>
    <s v="AARUSHI DHOBLE"/>
    <b v="1"/>
    <n v="35"/>
    <n v="36"/>
    <n v="0.97222222222222221"/>
    <s v="Active"/>
    <x v="1"/>
    <n v="0"/>
    <n v="4"/>
    <n v="0"/>
    <s v="no 0% progess"/>
    <n v="0"/>
    <n v="5"/>
    <n v="5"/>
    <n v="0"/>
    <n v="0"/>
    <n v="0"/>
    <m/>
    <n v="0"/>
    <m/>
    <n v="38000"/>
    <s v="2026-02-08T14:40:10.1900000Z"/>
    <s v="2026-02-08T13:50:24.0370000Z"/>
    <n v="35"/>
    <m/>
    <s v="2026-02-08T14:40:04.9370000Z"/>
    <s v="2026-02-04T12:57:23.8270000Z"/>
    <s v="2026-02-04T12:57:45.0500000Z"/>
  </r>
  <r>
    <s v="T2-25_MDSDF401"/>
    <x v="9"/>
    <x v="1"/>
    <s v="Trimester 2"/>
    <x v="912"/>
    <s v="2025em1200224@bitspilani-digital.edu.in"/>
    <s v="2025EM1200224"/>
    <x v="1"/>
    <s v="AARUSHI DHOBLE"/>
    <b v="1"/>
    <n v="59"/>
    <n v="68"/>
    <n v="0.86764705882352944"/>
    <s v="Active"/>
    <x v="1"/>
    <n v="0"/>
    <n v="4"/>
    <n v="0"/>
    <s v="no 0% progess"/>
    <n v="0"/>
    <n v="13"/>
    <n v="14"/>
    <n v="0"/>
    <n v="0"/>
    <n v="0"/>
    <m/>
    <n v="0"/>
    <m/>
    <n v="42732"/>
    <s v="2026-02-08T14:08:23.3830000Z"/>
    <s v="2026-02-08T13:50:24.0370000Z"/>
    <n v="35"/>
    <m/>
    <s v="2026-02-08T14:05:43.1600000Z"/>
    <m/>
    <m/>
  </r>
  <r>
    <s v="T2-25_MDSDF401"/>
    <x v="9"/>
    <x v="1"/>
    <s v="Trimester 2"/>
    <x v="913"/>
    <s v="2025em1200225@bitspilani-digital.edu.in"/>
    <s v="2025EM1200225"/>
    <x v="1"/>
    <s v="SRISHTI SINGH"/>
    <b v="1"/>
    <n v="62"/>
    <n v="68"/>
    <n v="0.91176470588235292"/>
    <s v="Active"/>
    <x v="1"/>
    <n v="0"/>
    <n v="4"/>
    <n v="0"/>
    <s v="no 0% progess"/>
    <n v="0"/>
    <n v="13"/>
    <n v="14"/>
    <n v="0"/>
    <n v="0"/>
    <n v="16"/>
    <m/>
    <n v="0"/>
    <m/>
    <n v="139015"/>
    <s v="2026-02-09T01:11:33.0230000Z"/>
    <s v="2026-02-09T00:37:39.1270000Z"/>
    <n v="66"/>
    <m/>
    <s v="2026-02-09T01:10:30.4530000Z"/>
    <m/>
    <m/>
  </r>
  <r>
    <s v="T2-25_MDSDF402"/>
    <x v="11"/>
    <x v="1"/>
    <s v="Trimester 2"/>
    <x v="913"/>
    <s v="2025em1200225@bitspilani-digital.edu.in"/>
    <s v="2025EM1200225"/>
    <x v="1"/>
    <s v="SRISHTI SINGH"/>
    <b v="1"/>
    <n v="38"/>
    <n v="36"/>
    <n v="1.0555555555555556"/>
    <s v="Active"/>
    <x v="1"/>
    <n v="0"/>
    <n v="4"/>
    <n v="0"/>
    <s v="no 0% progess"/>
    <n v="0"/>
    <n v="8"/>
    <n v="12"/>
    <n v="3"/>
    <n v="0"/>
    <n v="22"/>
    <s v="2026-02-04T05:05:25.4930000Z"/>
    <n v="0"/>
    <m/>
    <n v="27553"/>
    <s v="2026-02-09T00:54:26.2030000Z"/>
    <s v="2026-02-09T00:37:39.1270000Z"/>
    <n v="66"/>
    <m/>
    <s v="2026-02-09T00:52:41.8900000Z"/>
    <s v="2026-02-04T01:55:14.2630000Z"/>
    <s v="2026-02-08T10:40:21.9000000Z"/>
  </r>
  <r>
    <s v="T2-25_MDSDF403"/>
    <x v="12"/>
    <x v="1"/>
    <s v="Trimester 2"/>
    <x v="913"/>
    <s v="2025em1200225@bitspilani-digital.edu.in"/>
    <s v="2025EM1200225"/>
    <x v="1"/>
    <s v="SRISHTI SINGH"/>
    <b v="1"/>
    <n v="25"/>
    <n v="42"/>
    <n v="0.59523809523809523"/>
    <s v="Active"/>
    <x v="1"/>
    <n v="0"/>
    <n v="4"/>
    <n v="0"/>
    <s v="no 0% progess"/>
    <n v="0"/>
    <n v="2"/>
    <n v="2"/>
    <n v="0"/>
    <n v="0"/>
    <n v="2"/>
    <m/>
    <n v="0"/>
    <m/>
    <n v="16379"/>
    <s v="2026-02-09T01:24:18.4800000Z"/>
    <s v="2026-02-09T00:37:39.1270000Z"/>
    <n v="66"/>
    <m/>
    <s v="2026-01-29T08:29:13.6130000Z"/>
    <s v="2026-01-29T07:25:27.3970000Z"/>
    <s v="2026-01-29T07:25:27.3970000Z"/>
  </r>
  <r>
    <s v="T2-25_MDSDF404"/>
    <x v="10"/>
    <x v="1"/>
    <s v="Trimester 2"/>
    <x v="913"/>
    <s v="2025em1200225@bitspilani-digital.edu.in"/>
    <s v="2025EM1200225"/>
    <x v="1"/>
    <s v="SRISHTI SINGH"/>
    <b v="1"/>
    <n v="69"/>
    <n v="85"/>
    <n v="0.81176470588235294"/>
    <s v="Active"/>
    <x v="1"/>
    <n v="0"/>
    <n v="4"/>
    <n v="0"/>
    <s v="no 0% progess"/>
    <n v="0"/>
    <n v="17"/>
    <n v="21"/>
    <n v="1"/>
    <n v="0"/>
    <n v="19"/>
    <s v="2026-01-28T02:10:16.5500000Z"/>
    <n v="0"/>
    <m/>
    <n v="57247"/>
    <s v="2026-02-09T01:23:31.6470000Z"/>
    <s v="2026-02-09T00:37:39.1270000Z"/>
    <n v="66"/>
    <m/>
    <s v="2026-02-09T01:22:37.4430000Z"/>
    <m/>
    <m/>
  </r>
  <r>
    <s v="T2-25_MDSDF404"/>
    <x v="10"/>
    <x v="1"/>
    <s v="Trimester 2"/>
    <x v="914"/>
    <s v="2025em1200226@bitspilani-digital.edu.in"/>
    <s v="2025EM1200226"/>
    <x v="1"/>
    <s v="TRIPTI MISHRA"/>
    <b v="1"/>
    <n v="66"/>
    <n v="85"/>
    <n v="0.77647058823529413"/>
    <s v="Active"/>
    <x v="1"/>
    <n v="0"/>
    <n v="4"/>
    <n v="0"/>
    <s v="no 0% progess"/>
    <n v="0"/>
    <n v="11"/>
    <n v="24"/>
    <n v="0"/>
    <n v="0"/>
    <n v="0"/>
    <m/>
    <n v="0"/>
    <m/>
    <n v="64694"/>
    <s v="2026-02-09T04:45:38.5030000Z"/>
    <s v="2026-02-09T04:11:41.9330000Z"/>
    <n v="40"/>
    <m/>
    <s v="2026-02-09T04:45:37.5600000Z"/>
    <m/>
    <m/>
  </r>
  <r>
    <s v="T2-25_MDSDF403"/>
    <x v="12"/>
    <x v="1"/>
    <s v="Trimester 2"/>
    <x v="914"/>
    <s v="2025em1200226@bitspilani-digital.edu.in"/>
    <s v="2025EM1200226"/>
    <x v="1"/>
    <s v="TRIPTI MISHRA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6"/>
    <s v="2026-02-06T17:45:16.2470000Z"/>
    <s v="2026-02-09T04:11:41.9330000Z"/>
    <n v="40"/>
    <m/>
    <m/>
    <m/>
    <m/>
  </r>
  <r>
    <s v="T2-25_MDSDF402"/>
    <x v="11"/>
    <x v="1"/>
    <s v="Trimester 2"/>
    <x v="914"/>
    <s v="2025em1200226@bitspilani-digital.edu.in"/>
    <s v="2025EM1200226"/>
    <x v="1"/>
    <s v="TRIPTI MISHRA"/>
    <b v="1"/>
    <n v="32"/>
    <n v="36"/>
    <n v="0.88888888888888884"/>
    <s v="Active"/>
    <x v="1"/>
    <n v="0"/>
    <n v="4"/>
    <n v="0"/>
    <s v="no 0% progess"/>
    <n v="0"/>
    <n v="5"/>
    <n v="12"/>
    <n v="0"/>
    <n v="0"/>
    <n v="9"/>
    <m/>
    <n v="0"/>
    <m/>
    <n v="67971"/>
    <s v="2026-02-09T04:22:00.4300000Z"/>
    <s v="2026-02-09T04:11:41.9330000Z"/>
    <n v="40"/>
    <m/>
    <s v="2026-02-09T04:20:14.0530000Z"/>
    <s v="2026-01-31T18:10:06.9800000Z"/>
    <s v="2026-02-09T03:05:27.1900000Z"/>
  </r>
  <r>
    <s v="T2-25_MDSDF401"/>
    <x v="9"/>
    <x v="1"/>
    <s v="Trimester 2"/>
    <x v="914"/>
    <s v="2025em1200226@bitspilani-digital.edu.in"/>
    <s v="2025EM1200226"/>
    <x v="1"/>
    <s v="TRIPTI MISHRA"/>
    <b v="1"/>
    <n v="54"/>
    <n v="68"/>
    <n v="0.79411764705882348"/>
    <s v="Active"/>
    <x v="1"/>
    <n v="0"/>
    <n v="4"/>
    <n v="0"/>
    <s v="no 0% progess"/>
    <n v="0"/>
    <n v="13"/>
    <n v="20"/>
    <n v="0"/>
    <n v="0"/>
    <n v="0"/>
    <m/>
    <n v="0"/>
    <m/>
    <n v="78578"/>
    <s v="2026-02-09T04:35:42.4100000Z"/>
    <s v="2026-02-09T04:11:41.9330000Z"/>
    <n v="40"/>
    <m/>
    <s v="2026-02-09T04:35:30.3000000Z"/>
    <m/>
    <m/>
  </r>
  <r>
    <s v="T2-25_MDSDF401"/>
    <x v="9"/>
    <x v="1"/>
    <s v="Trimester 2"/>
    <x v="915"/>
    <s v="2025em1200227@bitspilani-digital.edu.in"/>
    <s v="2025EM1200227"/>
    <x v="1"/>
    <s v="GAGANDEEP PAILA"/>
    <b v="1"/>
    <n v="32"/>
    <n v="68"/>
    <n v="0.47058823529411764"/>
    <s v="Active"/>
    <x v="1"/>
    <n v="0"/>
    <n v="4"/>
    <n v="0"/>
    <s v="no 0% progess"/>
    <n v="0"/>
    <n v="8"/>
    <n v="8"/>
    <n v="0"/>
    <n v="0"/>
    <n v="0"/>
    <m/>
    <n v="0"/>
    <m/>
    <n v="36527"/>
    <s v="2026-02-08T08:31:03.3870000Z"/>
    <s v="2026-02-08T07:39:51.9600000Z"/>
    <n v="12"/>
    <m/>
    <s v="2026-02-08T08:30:58.1530000Z"/>
    <m/>
    <m/>
  </r>
  <r>
    <s v="T2-25_MDSDF402"/>
    <x v="11"/>
    <x v="1"/>
    <s v="Trimester 2"/>
    <x v="915"/>
    <s v="2025em1200227@bitspilani-digital.edu.in"/>
    <s v="2025EM1200227"/>
    <x v="1"/>
    <s v="GAGANDEEP PAILA"/>
    <b v="1"/>
    <n v="18"/>
    <n v="36"/>
    <n v="0.5"/>
    <s v="Active"/>
    <x v="1"/>
    <n v="0"/>
    <n v="4"/>
    <n v="0"/>
    <s v="no 0% progess"/>
    <n v="0"/>
    <n v="2"/>
    <n v="2"/>
    <n v="0"/>
    <n v="0"/>
    <n v="3"/>
    <m/>
    <n v="0"/>
    <m/>
    <n v="1467"/>
    <s v="2026-02-08T08:37:55.0200000Z"/>
    <s v="2026-02-08T07:39:51.9600000Z"/>
    <n v="12"/>
    <m/>
    <s v="2026-02-08T08:37:36.0300000Z"/>
    <s v="2026-02-04T10:02:38.4700000Z"/>
    <s v="2026-02-04T10:02:38.4630000Z"/>
  </r>
  <r>
    <s v="T2-25_MDSDF403"/>
    <x v="12"/>
    <x v="1"/>
    <s v="Trimester 2"/>
    <x v="915"/>
    <s v="2025em1200227@bitspilani-digital.edu.in"/>
    <s v="2025EM1200227"/>
    <x v="1"/>
    <s v="GAGANDEEP PAIL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08:31:46.4470000Z"/>
    <s v="2026-02-08T07:39:51.9600000Z"/>
    <n v="12"/>
    <m/>
    <m/>
    <m/>
    <m/>
  </r>
  <r>
    <s v="T2-25_MDSDF404"/>
    <x v="10"/>
    <x v="1"/>
    <s v="Trimester 2"/>
    <x v="915"/>
    <s v="2025em1200227@bitspilani-digital.edu.in"/>
    <s v="2025EM1200227"/>
    <x v="1"/>
    <s v="GAGANDEEP PAILA"/>
    <b v="1"/>
    <n v="11"/>
    <n v="85"/>
    <n v="0.12941176470588237"/>
    <s v="Active"/>
    <x v="1"/>
    <n v="0"/>
    <n v="4"/>
    <n v="0"/>
    <s v="no 0% progess"/>
    <n v="0"/>
    <n v="1"/>
    <n v="1"/>
    <n v="0"/>
    <n v="0"/>
    <n v="0"/>
    <m/>
    <n v="0"/>
    <m/>
    <n v="7504"/>
    <s v="2026-02-08T08:45:27.9500000Z"/>
    <s v="2026-02-08T07:39:51.9600000Z"/>
    <n v="12"/>
    <m/>
    <s v="2026-02-08T08:45:01.2700000Z"/>
    <m/>
    <m/>
  </r>
  <r>
    <s v="T2-25_MDSDF404"/>
    <x v="10"/>
    <x v="1"/>
    <s v="Trimester 2"/>
    <x v="916"/>
    <s v="2025em1200228@bitspilani-digital.edu.in"/>
    <s v="2025EM1200228"/>
    <x v="1"/>
    <s v="SHRUTI ROHILLA"/>
    <b v="1"/>
    <n v="70"/>
    <n v="85"/>
    <n v="0.82352941176470584"/>
    <s v="Active"/>
    <x v="1"/>
    <n v="0"/>
    <n v="4"/>
    <n v="0"/>
    <s v="no 0% progess"/>
    <n v="0"/>
    <n v="11"/>
    <n v="11"/>
    <n v="1"/>
    <n v="1"/>
    <n v="16"/>
    <s v="2026-02-04T17:47:06.8500000Z"/>
    <n v="0"/>
    <m/>
    <n v="64530"/>
    <s v="2026-02-08T17:38:05.6900000Z"/>
    <s v="2026-02-08T06:15:08.0730000Z"/>
    <n v="23"/>
    <m/>
    <s v="2026-02-08T17:37:57.9900000Z"/>
    <m/>
    <m/>
  </r>
  <r>
    <s v="T2-25_MDSDF403"/>
    <x v="12"/>
    <x v="1"/>
    <s v="Trimester 2"/>
    <x v="916"/>
    <s v="2025em1200228@bitspilani-digital.edu.in"/>
    <s v="2025EM1200228"/>
    <x v="1"/>
    <s v="SHRUTI ROHILLA"/>
    <b v="1"/>
    <n v="32"/>
    <n v="42"/>
    <n v="0.76190476190476186"/>
    <s v="Active"/>
    <x v="1"/>
    <n v="0"/>
    <n v="4"/>
    <n v="0"/>
    <s v="no 0% progess"/>
    <n v="0"/>
    <n v="0"/>
    <n v="0"/>
    <n v="0"/>
    <n v="0"/>
    <n v="2"/>
    <m/>
    <n v="0"/>
    <m/>
    <n v="10060"/>
    <s v="2026-02-06T05:51:26.5330000Z"/>
    <s v="2026-02-08T06:15:08.0730000Z"/>
    <n v="23"/>
    <m/>
    <m/>
    <s v="2026-01-29T06:17:35.3770000Z"/>
    <s v="2026-01-29T06:26:24.9830000Z"/>
  </r>
  <r>
    <s v="T2-25_MDSDF402"/>
    <x v="11"/>
    <x v="1"/>
    <s v="Trimester 2"/>
    <x v="916"/>
    <s v="2025em1200228@bitspilani-digital.edu.in"/>
    <s v="2025EM1200228"/>
    <x v="1"/>
    <s v="SHRUTI ROHILLA"/>
    <b v="1"/>
    <n v="40"/>
    <n v="36"/>
    <n v="1.1111111111111112"/>
    <s v="Active"/>
    <x v="1"/>
    <n v="0"/>
    <n v="4"/>
    <n v="0"/>
    <s v="no 0% progess"/>
    <n v="0"/>
    <n v="5"/>
    <n v="5"/>
    <n v="3"/>
    <n v="1"/>
    <n v="5"/>
    <s v="2026-02-08T11:40:12.6670000Z"/>
    <n v="0"/>
    <m/>
    <n v="76599"/>
    <s v="2026-02-08T12:15:22.8000000Z"/>
    <s v="2026-02-08T06:15:08.0730000Z"/>
    <n v="23"/>
    <m/>
    <s v="2026-02-08T12:08:10.9370000Z"/>
    <s v="2026-01-21T14:26:38.3270000Z"/>
    <s v="2026-02-08T10:50:20.1130000Z"/>
  </r>
  <r>
    <s v="T2-25_MDSDF401"/>
    <x v="9"/>
    <x v="1"/>
    <s v="Trimester 2"/>
    <x v="916"/>
    <s v="2025em1200228@bitspilani-digital.edu.in"/>
    <s v="2025EM1200228"/>
    <x v="1"/>
    <s v="SHRUTI ROHILLA"/>
    <b v="1"/>
    <n v="63"/>
    <n v="68"/>
    <n v="0.92647058823529416"/>
    <s v="Active"/>
    <x v="1"/>
    <n v="0"/>
    <n v="4"/>
    <n v="0"/>
    <s v="no 0% progess"/>
    <n v="0"/>
    <n v="13"/>
    <n v="13"/>
    <n v="0"/>
    <n v="0"/>
    <n v="0"/>
    <m/>
    <n v="0"/>
    <m/>
    <n v="51121"/>
    <s v="2026-02-08T17:36:18.6730000Z"/>
    <s v="2026-02-08T06:15:08.0730000Z"/>
    <n v="23"/>
    <m/>
    <s v="2026-02-08T17:36:00.6470000Z"/>
    <m/>
    <m/>
  </r>
  <r>
    <s v="T2-25_MDSDF401"/>
    <x v="9"/>
    <x v="1"/>
    <s v="Trimester 2"/>
    <x v="917"/>
    <s v="2025em1200229@bitspilani-digital.edu.in"/>
    <s v="2025EM1200229"/>
    <x v="1"/>
    <s v="VYSHAGH. 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17"/>
    <s v="2025em1200229@bitspilani-digital.edu.in"/>
    <s v="2025EM1200229"/>
    <x v="1"/>
    <s v="VYSHAGH. 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17"/>
    <s v="2025em1200229@bitspilani-digital.edu.in"/>
    <s v="2025EM1200229"/>
    <x v="1"/>
    <s v="VYSHAGH. 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17"/>
    <s v="2025em1200229@bitspilani-digital.edu.in"/>
    <s v="2025EM1200229"/>
    <x v="1"/>
    <s v="VYSHAGH. 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18"/>
    <s v="2025em1200230@bitspilani-digital.edu.in"/>
    <s v="2025EM1200230"/>
    <x v="1"/>
    <s v="NAEEMA ZIYAD"/>
    <b v="1"/>
    <n v="14"/>
    <n v="85"/>
    <n v="0.16470588235294117"/>
    <s v="Active"/>
    <x v="1"/>
    <n v="0"/>
    <n v="4"/>
    <n v="0"/>
    <s v="no 0% progess"/>
    <n v="0"/>
    <n v="2"/>
    <n v="2"/>
    <n v="0"/>
    <n v="1"/>
    <n v="38"/>
    <s v="2026-01-25T13:10:22.2870000Z"/>
    <n v="0"/>
    <m/>
    <n v="12146"/>
    <s v="2026-02-08T12:17:27.0200000Z"/>
    <s v="2026-02-08T11:47:08.8100000Z"/>
    <n v="20"/>
    <m/>
    <s v="2026-02-08T12:17:18.7630000Z"/>
    <m/>
    <m/>
  </r>
  <r>
    <s v="T2-25_MDSDF403"/>
    <x v="12"/>
    <x v="1"/>
    <s v="Trimester 2"/>
    <x v="918"/>
    <s v="2025em1200230@bitspilani-digital.edu.in"/>
    <s v="2025EM1200230"/>
    <x v="1"/>
    <s v="NAEEMA ZIYAD"/>
    <b v="1"/>
    <n v="18"/>
    <n v="42"/>
    <n v="0.42857142857142855"/>
    <s v="Active"/>
    <x v="1"/>
    <n v="0"/>
    <n v="4"/>
    <n v="0"/>
    <s v="no 0% progess"/>
    <n v="0"/>
    <n v="1"/>
    <n v="1"/>
    <n v="0"/>
    <n v="0"/>
    <n v="2"/>
    <m/>
    <n v="0"/>
    <m/>
    <n v="2389"/>
    <s v="2026-01-27T21:31:35.8230000Z"/>
    <s v="2026-02-08T11:47:08.8100000Z"/>
    <n v="20"/>
    <m/>
    <s v="2026-01-24T01:37:28.1870000Z"/>
    <s v="2026-01-27T10:00:52.0330000Z"/>
    <s v="2026-01-27T10:02:09.0300000Z"/>
  </r>
  <r>
    <s v="T2-25_MDSDF402"/>
    <x v="11"/>
    <x v="1"/>
    <s v="Trimester 2"/>
    <x v="918"/>
    <s v="2025em1200230@bitspilani-digital.edu.in"/>
    <s v="2025EM1200230"/>
    <x v="1"/>
    <s v="NAEEMA ZIYAD"/>
    <b v="1"/>
    <n v="12"/>
    <n v="36"/>
    <n v="0.33333333333333331"/>
    <s v="Active"/>
    <x v="1"/>
    <n v="0"/>
    <n v="4"/>
    <n v="0"/>
    <s v="no 0% progess"/>
    <n v="0"/>
    <n v="1"/>
    <n v="1"/>
    <n v="0"/>
    <n v="0"/>
    <n v="5"/>
    <m/>
    <n v="0"/>
    <m/>
    <n v="34654"/>
    <s v="2026-02-08T12:18:13.9170000Z"/>
    <s v="2026-02-08T11:47:08.8100000Z"/>
    <n v="20"/>
    <m/>
    <s v="2026-02-03T21:25:22.9470000Z"/>
    <s v="2026-02-02T17:30:59.0430000Z"/>
    <s v="2026-02-03T17:10:15.3930000Z"/>
  </r>
  <r>
    <s v="T2-25_MDSDF401"/>
    <x v="9"/>
    <x v="1"/>
    <s v="Trimester 2"/>
    <x v="918"/>
    <s v="2025em1200230@bitspilani-digital.edu.in"/>
    <s v="2025EM1200230"/>
    <x v="1"/>
    <s v="NAEEMA ZIYAD"/>
    <b v="1"/>
    <n v="11"/>
    <n v="68"/>
    <n v="0.16176470588235295"/>
    <s v="Active"/>
    <x v="1"/>
    <n v="0"/>
    <n v="4"/>
    <n v="0"/>
    <s v="no 0% progess"/>
    <n v="0"/>
    <n v="2"/>
    <n v="3"/>
    <n v="0"/>
    <n v="1"/>
    <n v="12"/>
    <s v="2026-01-27T21:40:28.2100000Z"/>
    <n v="0"/>
    <m/>
    <n v="18919"/>
    <s v="2026-02-08T12:10:20.6330000Z"/>
    <s v="2026-02-08T11:47:08.8100000Z"/>
    <n v="20"/>
    <m/>
    <s v="2026-02-08T12:10:04.5870000Z"/>
    <m/>
    <m/>
  </r>
  <r>
    <s v="T2-25_MDSDF401"/>
    <x v="9"/>
    <x v="1"/>
    <s v="Trimester 2"/>
    <x v="919"/>
    <s v="2025em1200206@bitspilani-digital.edu.in"/>
    <s v="2025EM1200206"/>
    <x v="1"/>
    <s v="BHUPENDAR KUMAWAT C"/>
    <b v="1"/>
    <n v="28"/>
    <n v="68"/>
    <n v="0.41176470588235292"/>
    <s v="Active"/>
    <x v="1"/>
    <n v="0"/>
    <n v="4"/>
    <n v="0"/>
    <s v="no 0% progess"/>
    <n v="0"/>
    <n v="6"/>
    <n v="10"/>
    <n v="2"/>
    <n v="0"/>
    <n v="17"/>
    <s v="2026-01-23T08:27:51.4400000Z"/>
    <n v="0"/>
    <m/>
    <n v="17444"/>
    <s v="2026-02-07T19:41:19.2370000Z"/>
    <s v="2026-02-08T18:41:20.4500000Z"/>
    <n v="48"/>
    <m/>
    <s v="2026-02-07T19:39:10.7400000Z"/>
    <m/>
    <m/>
  </r>
  <r>
    <s v="T2-25_MDSDF402"/>
    <x v="11"/>
    <x v="1"/>
    <s v="Trimester 2"/>
    <x v="919"/>
    <s v="2025em1200206@bitspilani-digital.edu.in"/>
    <s v="2025EM1200206"/>
    <x v="1"/>
    <s v="BHUPENDAR KUMAWAT C"/>
    <b v="1"/>
    <n v="62"/>
    <n v="36"/>
    <n v="1.7222222222222223"/>
    <s v="Active"/>
    <x v="1"/>
    <n v="0"/>
    <n v="4"/>
    <n v="0"/>
    <s v="no 0% progess"/>
    <n v="0"/>
    <n v="7"/>
    <n v="12"/>
    <n v="0"/>
    <n v="1"/>
    <n v="12"/>
    <s v="2026-02-07T15:25:47.2570000Z"/>
    <n v="0"/>
    <m/>
    <n v="19186"/>
    <s v="2026-02-08T06:06:09.0700000Z"/>
    <s v="2026-02-08T18:41:20.4500000Z"/>
    <n v="48"/>
    <m/>
    <s v="2026-02-07T18:53:09.5130000Z"/>
    <s v="2026-02-07T15:12:33.3170000Z"/>
    <s v="2026-02-07T15:12:33.3100000Z"/>
  </r>
  <r>
    <s v="T2-25_MDSDF403"/>
    <x v="12"/>
    <x v="1"/>
    <s v="Trimester 2"/>
    <x v="919"/>
    <s v="2025em1200206@bitspilani-digital.edu.in"/>
    <s v="2025EM1200206"/>
    <x v="1"/>
    <s v="BHUPENDAR KUMAWAT C"/>
    <b v="1"/>
    <n v="17"/>
    <n v="42"/>
    <n v="0.40476190476190477"/>
    <s v="Active"/>
    <x v="1"/>
    <n v="0"/>
    <n v="4"/>
    <n v="0"/>
    <s v="no 0% progess"/>
    <n v="0"/>
    <n v="1"/>
    <n v="2"/>
    <n v="0"/>
    <n v="0"/>
    <n v="0"/>
    <m/>
    <n v="0"/>
    <m/>
    <n v="6905"/>
    <s v="2026-02-07T19:40:50.9030000Z"/>
    <s v="2026-02-08T18:41:20.4500000Z"/>
    <n v="48"/>
    <m/>
    <s v="2026-02-03T14:23:37.5770000Z"/>
    <s v="2026-02-03T18:21:31.4430000Z"/>
    <s v="2026-02-03T18:21:31.4430000Z"/>
  </r>
  <r>
    <s v="T2-25_MDSDF404"/>
    <x v="10"/>
    <x v="1"/>
    <s v="Trimester 2"/>
    <x v="919"/>
    <s v="2025em1200206@bitspilani-digital.edu.in"/>
    <s v="2025EM1200206"/>
    <x v="1"/>
    <s v="BHUPENDAR KUMAWAT C"/>
    <b v="1"/>
    <n v="28"/>
    <n v="85"/>
    <n v="0.32941176470588235"/>
    <s v="Active"/>
    <x v="1"/>
    <n v="0"/>
    <n v="4"/>
    <n v="0"/>
    <s v="no 0% progess"/>
    <n v="0"/>
    <n v="4"/>
    <n v="5"/>
    <n v="0"/>
    <n v="2"/>
    <n v="9"/>
    <s v="2026-01-21T06:34:48.2730000Z"/>
    <n v="0"/>
    <m/>
    <n v="15350"/>
    <s v="2026-02-08T18:41:35.5730000Z"/>
    <s v="2026-02-08T18:41:20.4500000Z"/>
    <n v="48"/>
    <m/>
    <s v="2026-02-07T19:13:51.1600000Z"/>
    <m/>
    <m/>
  </r>
  <r>
    <s v="T2-25_MDSDF404"/>
    <x v="10"/>
    <x v="1"/>
    <s v="Trimester 2"/>
    <x v="920"/>
    <s v="2025em1200231@bitspilani-digital.edu.in"/>
    <s v="2025EM1200231"/>
    <x v="1"/>
    <s v="VIPIN GAIROLA"/>
    <b v="1"/>
    <n v="43"/>
    <n v="85"/>
    <n v="0.50588235294117645"/>
    <s v="Active"/>
    <x v="1"/>
    <n v="0"/>
    <n v="4"/>
    <n v="0"/>
    <s v="no 0% progess"/>
    <n v="0"/>
    <n v="7"/>
    <n v="7"/>
    <n v="1"/>
    <n v="0"/>
    <n v="2"/>
    <s v="2026-01-20T09:59:04.9870000Z"/>
    <n v="0"/>
    <m/>
    <n v="22332"/>
    <s v="2026-02-08T16:55:42.2670000Z"/>
    <s v="2026-02-08T16:24:39.3900000Z"/>
    <n v="16"/>
    <m/>
    <s v="2026-02-08T16:46:48.9600000Z"/>
    <m/>
    <m/>
  </r>
  <r>
    <s v="T2-25_MDSDF403"/>
    <x v="12"/>
    <x v="1"/>
    <s v="Trimester 2"/>
    <x v="920"/>
    <s v="2025em1200231@bitspilani-digital.edu.in"/>
    <s v="2025EM1200231"/>
    <x v="1"/>
    <s v="VIPIN GAIROLA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6498"/>
    <s v="2026-02-05T18:00:59.6400000Z"/>
    <s v="2026-02-08T16:24:39.3900000Z"/>
    <n v="16"/>
    <m/>
    <m/>
    <s v="2026-01-22T11:43:35.9230000Z"/>
    <s v="2026-01-22T11:43:35.9270000Z"/>
  </r>
  <r>
    <s v="T2-25_MDSDF402"/>
    <x v="11"/>
    <x v="1"/>
    <s v="Trimester 2"/>
    <x v="920"/>
    <s v="2025em1200231@bitspilani-digital.edu.in"/>
    <s v="2025EM1200231"/>
    <x v="1"/>
    <s v="VIPIN GAIROLA"/>
    <b v="1"/>
    <n v="34"/>
    <n v="36"/>
    <n v="0.94444444444444442"/>
    <s v="Active"/>
    <x v="1"/>
    <n v="0"/>
    <n v="4"/>
    <n v="0"/>
    <s v="no 0% progess"/>
    <n v="0"/>
    <n v="4"/>
    <n v="5"/>
    <n v="0"/>
    <n v="0"/>
    <n v="0"/>
    <m/>
    <n v="0"/>
    <m/>
    <n v="15045"/>
    <s v="2026-02-08T18:04:36.9430000Z"/>
    <s v="2026-02-08T16:24:39.3900000Z"/>
    <n v="16"/>
    <m/>
    <s v="2026-02-08T18:03:32.5370000Z"/>
    <s v="2026-02-08T17:46:26.1700000Z"/>
    <s v="2026-02-08T17:46:26.1630000Z"/>
  </r>
  <r>
    <s v="T2-25_MDSDF401"/>
    <x v="9"/>
    <x v="1"/>
    <s v="Trimester 2"/>
    <x v="920"/>
    <s v="2025em1200231@bitspilani-digital.edu.in"/>
    <s v="2025EM1200231"/>
    <x v="1"/>
    <s v="VIPIN GAIROLA"/>
    <b v="1"/>
    <n v="29"/>
    <n v="68"/>
    <n v="0.4264705882352941"/>
    <s v="Active"/>
    <x v="1"/>
    <n v="0"/>
    <n v="4"/>
    <n v="0"/>
    <s v="no 0% progess"/>
    <n v="0"/>
    <n v="6"/>
    <n v="8"/>
    <n v="0"/>
    <n v="0"/>
    <n v="0"/>
    <m/>
    <n v="0"/>
    <m/>
    <n v="25785"/>
    <s v="2026-02-05T18:00:16.4900000Z"/>
    <s v="2026-02-08T16:24:39.3900000Z"/>
    <n v="16"/>
    <m/>
    <s v="2026-02-05T09:40:26.9830000Z"/>
    <m/>
    <m/>
  </r>
  <r>
    <s v="T2-25_MDSDF401"/>
    <x v="9"/>
    <x v="1"/>
    <s v="Trimester 2"/>
    <x v="921"/>
    <s v="2025em1200233@bitspilani-digital.edu.in"/>
    <s v="2025EM1200233"/>
    <x v="1"/>
    <s v="GANDARAPU VISHNU"/>
    <b v="1"/>
    <n v="24"/>
    <n v="68"/>
    <n v="0.35294117647058826"/>
    <s v="Active"/>
    <x v="1"/>
    <n v="0"/>
    <n v="4"/>
    <n v="0"/>
    <s v="no 0% progess"/>
    <n v="0"/>
    <n v="5"/>
    <n v="5"/>
    <n v="0"/>
    <n v="0"/>
    <n v="3"/>
    <m/>
    <n v="0"/>
    <m/>
    <n v="12283"/>
    <s v="2026-02-07T09:29:49.2430000Z"/>
    <s v="2026-02-08T07:28:20.0670000Z"/>
    <n v="18"/>
    <m/>
    <s v="2026-02-07T09:26:07.0130000Z"/>
    <m/>
    <m/>
  </r>
  <r>
    <s v="T2-25_MDSDF402"/>
    <x v="11"/>
    <x v="1"/>
    <s v="Trimester 2"/>
    <x v="921"/>
    <s v="2025em1200233@bitspilani-digital.edu.in"/>
    <s v="2025EM1200233"/>
    <x v="1"/>
    <s v="GANDARAPU VISHNU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30"/>
    <s v="2026-02-07T15:29:34.4830000Z"/>
    <s v="2026-02-08T07:28:20.0670000Z"/>
    <n v="18"/>
    <m/>
    <m/>
    <m/>
    <m/>
  </r>
  <r>
    <s v="T2-25_MDSDF403"/>
    <x v="12"/>
    <x v="1"/>
    <s v="Trimester 2"/>
    <x v="921"/>
    <s v="2025em1200233@bitspilani-digital.edu.in"/>
    <s v="2025EM1200233"/>
    <x v="1"/>
    <s v="GANDARAPU VISHNU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7:28:20.0670000Z"/>
    <n v="18"/>
    <m/>
    <m/>
    <m/>
    <m/>
  </r>
  <r>
    <s v="T2-25_MDSDF404"/>
    <x v="10"/>
    <x v="1"/>
    <s v="Trimester 2"/>
    <x v="921"/>
    <s v="2025em1200233@bitspilani-digital.edu.in"/>
    <s v="2025EM1200233"/>
    <x v="1"/>
    <s v="GANDARAPU VISHNU"/>
    <b v="1"/>
    <n v="9"/>
    <n v="85"/>
    <n v="0.10588235294117647"/>
    <s v="Active"/>
    <x v="1"/>
    <n v="0"/>
    <n v="4"/>
    <n v="0"/>
    <s v="no 0% progess"/>
    <n v="0"/>
    <n v="1"/>
    <n v="1"/>
    <n v="0"/>
    <n v="0"/>
    <n v="0"/>
    <m/>
    <n v="0"/>
    <m/>
    <n v="3710"/>
    <s v="2026-02-08T01:39:01.4070000Z"/>
    <s v="2026-02-08T07:28:20.0670000Z"/>
    <n v="18"/>
    <m/>
    <s v="2026-02-07T10:46:50.8570000Z"/>
    <m/>
    <m/>
  </r>
  <r>
    <s v="T2-25_MDSDF404"/>
    <x v="10"/>
    <x v="1"/>
    <s v="Trimester 2"/>
    <x v="922"/>
    <s v="2025em1200234@bitspilani-digital.edu.in"/>
    <s v="2025EM1200234"/>
    <x v="1"/>
    <s v="KHUSHI TIBREWAL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08:45:49.5570000Z"/>
    <n v="4"/>
    <m/>
    <m/>
    <m/>
    <m/>
  </r>
  <r>
    <s v="T2-25_MDSDF403"/>
    <x v="12"/>
    <x v="1"/>
    <s v="Trimester 2"/>
    <x v="922"/>
    <s v="2025em1200234@bitspilani-digital.edu.in"/>
    <s v="2025EM1200234"/>
    <x v="1"/>
    <s v="KHUSHI TIBREWA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08:45:49.5570000Z"/>
    <n v="4"/>
    <m/>
    <m/>
    <m/>
    <m/>
  </r>
  <r>
    <s v="T2-25_MDSDF402"/>
    <x v="11"/>
    <x v="1"/>
    <s v="Trimester 2"/>
    <x v="922"/>
    <s v="2025em1200234@bitspilani-digital.edu.in"/>
    <s v="2025EM1200234"/>
    <x v="1"/>
    <s v="KHUSHI TIBREWAL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8T08:45:49.5570000Z"/>
    <n v="4"/>
    <m/>
    <m/>
    <m/>
    <m/>
  </r>
  <r>
    <s v="T2-25_MDSDF401"/>
    <x v="9"/>
    <x v="1"/>
    <s v="Trimester 2"/>
    <x v="922"/>
    <s v="2025em1200234@bitspilani-digital.edu.in"/>
    <s v="2025EM1200234"/>
    <x v="1"/>
    <s v="KHUSHI TIBREWAL"/>
    <b v="1"/>
    <n v="24"/>
    <n v="68"/>
    <n v="0.35294117647058826"/>
    <s v="Active"/>
    <x v="1"/>
    <n v="0"/>
    <n v="4"/>
    <n v="0"/>
    <s v="no 0% progess"/>
    <n v="0"/>
    <n v="5"/>
    <n v="7"/>
    <n v="0"/>
    <n v="0"/>
    <n v="2"/>
    <m/>
    <n v="0"/>
    <m/>
    <n v="13233"/>
    <s v="2026-01-28T12:43:54.5600000Z"/>
    <s v="2026-01-28T08:45:49.5570000Z"/>
    <n v="4"/>
    <m/>
    <s v="2026-01-28T12:27:21.7900000Z"/>
    <m/>
    <m/>
  </r>
  <r>
    <s v="T2-25_MDSDF401"/>
    <x v="9"/>
    <x v="1"/>
    <s v="Trimester 2"/>
    <x v="923"/>
    <s v="2025em1200235@bitspilani-digital.edu.in"/>
    <s v="2025EM1200235"/>
    <x v="1"/>
    <s v="GAURAV BHATIA"/>
    <b v="1"/>
    <n v="29"/>
    <n v="68"/>
    <n v="0.4264705882352941"/>
    <s v="Active"/>
    <x v="1"/>
    <n v="0"/>
    <n v="4"/>
    <n v="0"/>
    <s v="no 0% progess"/>
    <n v="0"/>
    <n v="2"/>
    <n v="2"/>
    <n v="0"/>
    <n v="0"/>
    <n v="0"/>
    <m/>
    <n v="0"/>
    <m/>
    <n v="85613"/>
    <s v="2026-02-08T13:10:36.7330000Z"/>
    <s v="2026-02-08T12:36:07.6870000Z"/>
    <n v="34"/>
    <m/>
    <s v="2026-01-27T14:44:45.1830000Z"/>
    <m/>
    <m/>
  </r>
  <r>
    <s v="T2-25_MDSDF402"/>
    <x v="11"/>
    <x v="1"/>
    <s v="Trimester 2"/>
    <x v="923"/>
    <s v="2025em1200235@bitspilani-digital.edu.in"/>
    <s v="2025EM1200235"/>
    <x v="1"/>
    <s v="GAURAV BHATIA"/>
    <b v="1"/>
    <n v="24"/>
    <n v="36"/>
    <n v="0.66666666666666663"/>
    <s v="Active"/>
    <x v="1"/>
    <n v="0"/>
    <n v="4"/>
    <n v="0"/>
    <s v="no 0% progess"/>
    <n v="0"/>
    <n v="2"/>
    <n v="2"/>
    <n v="0"/>
    <n v="0"/>
    <n v="0"/>
    <m/>
    <n v="0"/>
    <m/>
    <n v="65590"/>
    <s v="2026-02-08T12:36:08.2700000Z"/>
    <s v="2026-02-08T12:36:07.6870000Z"/>
    <n v="34"/>
    <m/>
    <s v="2026-01-31T14:44:44.7270000Z"/>
    <s v="2026-01-31T09:21:17.2070000Z"/>
    <s v="2026-01-31T09:40:51.6930000Z"/>
  </r>
  <r>
    <s v="T2-25_MDSDF403"/>
    <x v="12"/>
    <x v="1"/>
    <s v="Trimester 2"/>
    <x v="923"/>
    <s v="2025em1200235@bitspilani-digital.edu.in"/>
    <s v="2025EM1200235"/>
    <x v="1"/>
    <s v="GAURAV BHATI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2:36:07.6870000Z"/>
    <n v="34"/>
    <m/>
    <m/>
    <m/>
    <m/>
  </r>
  <r>
    <s v="T2-25_MDSDF404"/>
    <x v="10"/>
    <x v="1"/>
    <s v="Trimester 2"/>
    <x v="923"/>
    <s v="2025em1200235@bitspilani-digital.edu.in"/>
    <s v="2025EM1200235"/>
    <x v="1"/>
    <s v="GAURAV BHATIA"/>
    <b v="1"/>
    <n v="23"/>
    <n v="85"/>
    <n v="0.27058823529411763"/>
    <s v="Active"/>
    <x v="1"/>
    <n v="0"/>
    <n v="4"/>
    <n v="0"/>
    <s v="no 0% progess"/>
    <n v="0"/>
    <n v="0"/>
    <n v="0"/>
    <n v="1"/>
    <n v="0"/>
    <n v="8"/>
    <s v="2026-01-27T08:26:13.2400000Z"/>
    <n v="0"/>
    <m/>
    <n v="17917"/>
    <s v="2026-02-06T15:22:25.9330000Z"/>
    <s v="2026-02-08T12:36:07.6870000Z"/>
    <n v="34"/>
    <m/>
    <m/>
    <m/>
    <m/>
  </r>
  <r>
    <s v="T2-25_MDSDF404"/>
    <x v="10"/>
    <x v="1"/>
    <s v="Trimester 2"/>
    <x v="924"/>
    <s v="2025em1200236@bitspilani-digital.edu.in"/>
    <s v="2025EM1200236"/>
    <x v="1"/>
    <s v="SHAKTHI PRIYA K"/>
    <b v="1"/>
    <n v="31"/>
    <n v="85"/>
    <n v="0.36470588235294116"/>
    <s v="Active"/>
    <x v="1"/>
    <n v="0"/>
    <n v="4"/>
    <n v="0"/>
    <s v="no 0% progess"/>
    <n v="0"/>
    <n v="4"/>
    <n v="8"/>
    <n v="0"/>
    <n v="0"/>
    <n v="0"/>
    <m/>
    <n v="0"/>
    <m/>
    <n v="10185"/>
    <s v="2026-02-07T08:44:31.7170000Z"/>
    <s v="2026-02-08T08:45:37.0830000Z"/>
    <n v="112"/>
    <m/>
    <s v="2026-02-07T08:44:26.2930000Z"/>
    <m/>
    <m/>
  </r>
  <r>
    <s v="T2-25_MDSDF403"/>
    <x v="12"/>
    <x v="1"/>
    <s v="Trimester 2"/>
    <x v="924"/>
    <s v="2025em1200236@bitspilani-digital.edu.in"/>
    <s v="2025EM1200236"/>
    <x v="1"/>
    <s v="SHAKTHI PRIYA K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761"/>
    <s v="2026-02-04T16:04:58.7600000Z"/>
    <s v="2026-02-08T08:45:37.0830000Z"/>
    <n v="112"/>
    <m/>
    <m/>
    <m/>
    <m/>
  </r>
  <r>
    <s v="T2-25_MDSDF402"/>
    <x v="11"/>
    <x v="1"/>
    <s v="Trimester 2"/>
    <x v="924"/>
    <s v="2025em1200236@bitspilani-digital.edu.in"/>
    <s v="2025EM1200236"/>
    <x v="1"/>
    <s v="SHAKTHI PRIYA K"/>
    <b v="1"/>
    <n v="25"/>
    <n v="36"/>
    <n v="0.69444444444444442"/>
    <s v="Active"/>
    <x v="1"/>
    <n v="0"/>
    <n v="4"/>
    <n v="0"/>
    <s v="no 0% progess"/>
    <n v="0"/>
    <n v="2"/>
    <n v="2"/>
    <n v="0"/>
    <n v="0"/>
    <n v="0"/>
    <m/>
    <n v="0"/>
    <m/>
    <n v="13275"/>
    <s v="2026-02-08T08:45:42.2470000Z"/>
    <s v="2026-02-08T08:45:37.0830000Z"/>
    <n v="112"/>
    <m/>
    <s v="2026-01-30T23:03:31.2700000Z"/>
    <s v="2026-01-30T22:57:32.0800000Z"/>
    <s v="2026-01-30T23:00:38.0570000Z"/>
  </r>
  <r>
    <s v="T2-25_MDSDF401"/>
    <x v="9"/>
    <x v="1"/>
    <s v="Trimester 2"/>
    <x v="924"/>
    <s v="2025em1200236@bitspilani-digital.edu.in"/>
    <s v="2025EM1200236"/>
    <x v="1"/>
    <s v="SHAKTHI PRIYA K"/>
    <b v="1"/>
    <n v="26"/>
    <n v="68"/>
    <n v="0.38235294117647056"/>
    <s v="Active"/>
    <x v="1"/>
    <n v="0"/>
    <n v="4"/>
    <n v="0"/>
    <s v="no 0% progess"/>
    <n v="0"/>
    <n v="2"/>
    <n v="2"/>
    <n v="0"/>
    <n v="0"/>
    <n v="11"/>
    <m/>
    <n v="0"/>
    <m/>
    <n v="7905"/>
    <s v="2026-02-06T20:15:03.3530000Z"/>
    <s v="2026-02-08T08:45:37.0830000Z"/>
    <n v="112"/>
    <m/>
    <s v="2026-02-06T13:55:50.7970000Z"/>
    <m/>
    <m/>
  </r>
  <r>
    <s v="T2-25_MDSDF401"/>
    <x v="9"/>
    <x v="1"/>
    <s v="Trimester 2"/>
    <x v="925"/>
    <s v="2025em1200237@bitspilani-digital.edu.in"/>
    <s v="2025EM1200237"/>
    <x v="1"/>
    <s v="AYUSHI KATHAYAT"/>
    <b v="1"/>
    <n v="63"/>
    <n v="68"/>
    <n v="0.92647058823529416"/>
    <s v="Active"/>
    <x v="1"/>
    <n v="0"/>
    <n v="4"/>
    <n v="0"/>
    <s v="no 0% progess"/>
    <n v="0"/>
    <n v="13"/>
    <n v="17"/>
    <n v="0"/>
    <n v="0"/>
    <n v="26"/>
    <m/>
    <n v="0"/>
    <m/>
    <n v="75360"/>
    <s v="2026-02-09T04:57:30.6200000Z"/>
    <s v="2026-02-09T04:04:14.0330000Z"/>
    <n v="28"/>
    <m/>
    <s v="2026-02-08T06:09:27.9600000Z"/>
    <m/>
    <m/>
  </r>
  <r>
    <s v="T2-25_MDSDF402"/>
    <x v="11"/>
    <x v="1"/>
    <s v="Trimester 2"/>
    <x v="925"/>
    <s v="2025em1200237@bitspilani-digital.edu.in"/>
    <s v="2025EM1200237"/>
    <x v="1"/>
    <s v="AYUSHI KATHAYAT"/>
    <b v="1"/>
    <n v="49"/>
    <n v="36"/>
    <n v="1.3611111111111112"/>
    <s v="Active"/>
    <x v="1"/>
    <n v="0"/>
    <n v="4"/>
    <n v="0"/>
    <s v="no 0% progess"/>
    <n v="0"/>
    <n v="6"/>
    <n v="7"/>
    <n v="3"/>
    <n v="0"/>
    <n v="0"/>
    <s v="2026-02-04T05:09:44.3870000Z"/>
    <n v="0"/>
    <m/>
    <n v="35088"/>
    <s v="2026-02-09T04:57:24.8700000Z"/>
    <s v="2026-02-09T04:04:14.0330000Z"/>
    <n v="28"/>
    <m/>
    <s v="2026-02-09T04:40:58.3870000Z"/>
    <s v="2026-02-09T05:23:18.7270000Z"/>
    <s v="2026-02-09T05:23:23.6270000Z"/>
  </r>
  <r>
    <s v="T2-25_MDSDF403"/>
    <x v="12"/>
    <x v="1"/>
    <s v="Trimester 2"/>
    <x v="925"/>
    <s v="2025em1200237@bitspilani-digital.edu.in"/>
    <s v="2025EM1200237"/>
    <x v="1"/>
    <s v="AYUSHI KATHAYAT"/>
    <b v="1"/>
    <n v="21"/>
    <n v="42"/>
    <n v="0.5"/>
    <s v="Active"/>
    <x v="1"/>
    <n v="0"/>
    <n v="4"/>
    <n v="0"/>
    <s v="no 0% progess"/>
    <n v="0"/>
    <n v="1"/>
    <n v="2"/>
    <n v="0"/>
    <n v="0"/>
    <n v="2"/>
    <m/>
    <n v="0"/>
    <m/>
    <n v="11861"/>
    <s v="2026-02-05T16:52:18.9130000Z"/>
    <s v="2026-02-09T04:04:14.0330000Z"/>
    <n v="28"/>
    <m/>
    <s v="2026-01-26T09:59:27.1530000Z"/>
    <s v="2026-01-31T10:08:17.0730000Z"/>
    <s v="2026-01-31T10:08:17.0800000Z"/>
  </r>
  <r>
    <s v="T2-25_MDSDF404"/>
    <x v="10"/>
    <x v="1"/>
    <s v="Trimester 2"/>
    <x v="925"/>
    <s v="2025em1200237@bitspilani-digital.edu.in"/>
    <s v="2025EM1200237"/>
    <x v="1"/>
    <s v="AYUSHI KATHAYAT"/>
    <b v="1"/>
    <n v="70"/>
    <n v="85"/>
    <n v="0.82352941176470584"/>
    <s v="Active"/>
    <x v="1"/>
    <n v="0"/>
    <n v="4"/>
    <n v="0"/>
    <s v="no 0% progess"/>
    <n v="0"/>
    <n v="11"/>
    <n v="12"/>
    <n v="1"/>
    <n v="3"/>
    <n v="94"/>
    <s v="2026-02-08T04:19:44.1530000Z"/>
    <n v="0"/>
    <m/>
    <n v="36123"/>
    <s v="2026-02-09T04:15:31.8170000Z"/>
    <s v="2026-02-09T04:04:14.0330000Z"/>
    <n v="28"/>
    <m/>
    <s v="2026-02-07T18:54:53.7970000Z"/>
    <m/>
    <m/>
  </r>
  <r>
    <s v="T2-25_MDSDF401"/>
    <x v="9"/>
    <x v="1"/>
    <s v="Trimester 2"/>
    <x v="926"/>
    <s v="2025em1200239@bitspilani-digital.edu.in"/>
    <s v="2025EM1200239"/>
    <x v="1"/>
    <s v="SHARAD RAJ UTSAV"/>
    <b v="1"/>
    <n v="12"/>
    <n v="68"/>
    <n v="0.17647058823529413"/>
    <s v="Active"/>
    <x v="1"/>
    <n v="0"/>
    <n v="4"/>
    <n v="0"/>
    <s v="no 0% progess"/>
    <n v="0"/>
    <n v="1"/>
    <n v="1"/>
    <n v="0"/>
    <n v="0"/>
    <n v="5"/>
    <m/>
    <n v="0"/>
    <m/>
    <n v="8382"/>
    <s v="2026-02-08T19:49:05.8670000Z"/>
    <s v="2026-02-08T19:48:48.2630000Z"/>
    <n v="8"/>
    <m/>
    <s v="2026-02-08T14:43:43.4900000Z"/>
    <m/>
    <m/>
  </r>
  <r>
    <s v="T2-25_MDSDF402"/>
    <x v="11"/>
    <x v="1"/>
    <s v="Trimester 2"/>
    <x v="926"/>
    <s v="2025em1200239@bitspilani-digital.edu.in"/>
    <s v="2025EM1200239"/>
    <x v="1"/>
    <s v="SHARAD RAJ UTSAV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9:48:48.2630000Z"/>
    <n v="8"/>
    <m/>
    <m/>
    <m/>
    <m/>
  </r>
  <r>
    <s v="T2-25_MDSDF403"/>
    <x v="12"/>
    <x v="1"/>
    <s v="Trimester 2"/>
    <x v="926"/>
    <s v="2025em1200239@bitspilani-digital.edu.in"/>
    <s v="2025EM1200239"/>
    <x v="1"/>
    <s v="SHARAD RAJ UTSAV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5:30:07.2200000Z"/>
    <s v="2026-02-08T19:48:48.2630000Z"/>
    <n v="8"/>
    <m/>
    <m/>
    <m/>
    <m/>
  </r>
  <r>
    <s v="T2-25_MDSDF404"/>
    <x v="10"/>
    <x v="1"/>
    <s v="Trimester 2"/>
    <x v="926"/>
    <s v="2025em1200239@bitspilani-digital.edu.in"/>
    <s v="2025EM1200239"/>
    <x v="1"/>
    <s v="SHARAD RAJ UTSAV"/>
    <b v="1"/>
    <n v="10"/>
    <n v="85"/>
    <n v="0.11764705882352941"/>
    <s v="Active"/>
    <x v="1"/>
    <n v="0"/>
    <n v="4"/>
    <n v="0"/>
    <s v="no 0% progess"/>
    <n v="0"/>
    <n v="0"/>
    <n v="0"/>
    <n v="0"/>
    <n v="0"/>
    <n v="0"/>
    <m/>
    <n v="0"/>
    <m/>
    <n v="3280"/>
    <s v="2026-02-07T06:56:53.6200000Z"/>
    <s v="2026-02-08T19:48:48.2630000Z"/>
    <n v="8"/>
    <m/>
    <m/>
    <m/>
    <m/>
  </r>
  <r>
    <s v="T2-25_MDSDF404"/>
    <x v="10"/>
    <x v="1"/>
    <s v="Trimester 2"/>
    <x v="927"/>
    <s v="2025em1200240@bitspilani-digital.edu.in"/>
    <s v="2025EM1200240"/>
    <x v="1"/>
    <s v="DOGRA ANIL BADRINATH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27"/>
    <s v="2025em1200240@bitspilani-digital.edu.in"/>
    <s v="2025EM1200240"/>
    <x v="1"/>
    <s v="DOGRA ANIL BADRINATH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27"/>
    <s v="2025em1200240@bitspilani-digital.edu.in"/>
    <s v="2025EM1200240"/>
    <x v="1"/>
    <s v="DOGRA ANIL BADRINATH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927"/>
    <s v="2025em1200240@bitspilani-digital.edu.in"/>
    <s v="2025EM1200240"/>
    <x v="1"/>
    <s v="DOGRA ANIL BADRINATH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928"/>
    <s v="2025em1200241@bitspilani-digital.edu.in"/>
    <s v="2025EM1200241"/>
    <x v="1"/>
    <s v="SHREYASEE GHOSH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28"/>
    <s v="2025em1200241@bitspilani-digital.edu.in"/>
    <s v="2025EM1200241"/>
    <x v="1"/>
    <s v="SHREYASEE GHOSH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28"/>
    <s v="2025em1200241@bitspilani-digital.edu.in"/>
    <s v="2025EM1200241"/>
    <x v="1"/>
    <s v="SHREYASEE GHOSH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28"/>
    <s v="2025em1200241@bitspilani-digital.edu.in"/>
    <s v="2025EM1200241"/>
    <x v="1"/>
    <s v="SHREYASEE GHOSH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29"/>
    <s v="2025em1200242@bitspilani-digital.edu.in"/>
    <s v="2025EM1200242"/>
    <x v="1"/>
    <s v="NEELAM"/>
    <b v="1"/>
    <n v="66"/>
    <n v="85"/>
    <n v="0.77647058823529413"/>
    <s v="Active"/>
    <x v="1"/>
    <n v="0"/>
    <n v="4"/>
    <n v="0"/>
    <s v="no 0% progess"/>
    <n v="0"/>
    <n v="8"/>
    <n v="16"/>
    <n v="1"/>
    <n v="2"/>
    <n v="14"/>
    <s v="2026-02-05T12:20:34.0200000Z"/>
    <n v="0"/>
    <m/>
    <n v="51522"/>
    <s v="2026-02-08T23:54:58.7000000Z"/>
    <s v="2026-02-08T20:39:10.2570000Z"/>
    <n v="27"/>
    <m/>
    <s v="2026-02-08T23:28:24.3730000Z"/>
    <m/>
    <m/>
  </r>
  <r>
    <s v="T2-25_MDSDF403"/>
    <x v="12"/>
    <x v="1"/>
    <s v="Trimester 2"/>
    <x v="929"/>
    <s v="2025em1200242@bitspilani-digital.edu.in"/>
    <s v="2025EM1200242"/>
    <x v="1"/>
    <s v="NEELA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20:39:10.2570000Z"/>
    <n v="27"/>
    <m/>
    <m/>
    <m/>
    <m/>
  </r>
  <r>
    <s v="T2-25_MDSDF402"/>
    <x v="11"/>
    <x v="1"/>
    <s v="Trimester 2"/>
    <x v="929"/>
    <s v="2025em1200242@bitspilani-digital.edu.in"/>
    <s v="2025EM1200242"/>
    <x v="1"/>
    <s v="NEELAM"/>
    <b v="1"/>
    <n v="39"/>
    <n v="36"/>
    <n v="1.0833333333333333"/>
    <s v="Active"/>
    <x v="1"/>
    <n v="0"/>
    <n v="4"/>
    <n v="0"/>
    <s v="no 0% progess"/>
    <n v="0"/>
    <n v="5"/>
    <n v="11"/>
    <n v="3"/>
    <n v="0"/>
    <n v="8"/>
    <s v="2026-02-08T17:37:23.2170000Z"/>
    <n v="0"/>
    <m/>
    <n v="49068"/>
    <s v="2026-02-08T21:15:25.8170000Z"/>
    <s v="2026-02-08T20:39:10.2570000Z"/>
    <n v="27"/>
    <m/>
    <s v="2026-02-08T18:06:26.1500000Z"/>
    <s v="2026-02-08T17:01:44.9900000Z"/>
    <s v="2026-02-08T17:01:44.9900000Z"/>
  </r>
  <r>
    <s v="T2-25_MDSDF401"/>
    <x v="9"/>
    <x v="1"/>
    <s v="Trimester 2"/>
    <x v="929"/>
    <s v="2025em1200242@bitspilani-digital.edu.in"/>
    <s v="2025EM1200242"/>
    <x v="1"/>
    <s v="NEELAM"/>
    <b v="1"/>
    <n v="52"/>
    <n v="68"/>
    <n v="0.76470588235294112"/>
    <s v="Active"/>
    <x v="1"/>
    <n v="0"/>
    <n v="4"/>
    <n v="0"/>
    <s v="no 0% progess"/>
    <n v="0"/>
    <n v="10"/>
    <n v="11"/>
    <n v="2"/>
    <n v="0"/>
    <n v="12"/>
    <s v="2026-02-02T08:26:30.7230000Z"/>
    <n v="0"/>
    <m/>
    <n v="185634"/>
    <s v="2026-02-08T21:55:04.7430000Z"/>
    <s v="2026-02-08T20:39:10.2570000Z"/>
    <n v="27"/>
    <m/>
    <s v="2026-02-06T13:20:37.5130000Z"/>
    <m/>
    <m/>
  </r>
  <r>
    <s v="T2-25_MDSDF401"/>
    <x v="9"/>
    <x v="1"/>
    <s v="Trimester 2"/>
    <x v="930"/>
    <s v="2025em1200243@bitspilani-digital.edu.in"/>
    <s v="2025EM1200243"/>
    <x v="1"/>
    <s v="DARSHANA MAHESHWARI"/>
    <b v="1"/>
    <n v="57"/>
    <n v="68"/>
    <n v="0.83823529411764708"/>
    <s v="Active"/>
    <x v="1"/>
    <n v="0"/>
    <n v="4"/>
    <n v="0"/>
    <s v="no 0% progess"/>
    <n v="0"/>
    <n v="12"/>
    <n v="13"/>
    <n v="0"/>
    <n v="0"/>
    <n v="0"/>
    <m/>
    <n v="0"/>
    <m/>
    <n v="43463"/>
    <s v="2026-02-08T05:45:53.3670000Z"/>
    <s v="2026-02-08T12:39:07.3670000Z"/>
    <n v="28"/>
    <m/>
    <s v="2026-02-08T05:45:28.3400000Z"/>
    <m/>
    <m/>
  </r>
  <r>
    <s v="T2-25_MDSDF402"/>
    <x v="11"/>
    <x v="1"/>
    <s v="Trimester 2"/>
    <x v="930"/>
    <s v="2025em1200243@bitspilani-digital.edu.in"/>
    <s v="2025EM1200243"/>
    <x v="1"/>
    <s v="DARSHANA MAHESHWARI"/>
    <b v="1"/>
    <n v="37"/>
    <n v="36"/>
    <n v="1.0277777777777777"/>
    <s v="Active"/>
    <x v="1"/>
    <n v="0"/>
    <n v="4"/>
    <n v="0"/>
    <s v="no 0% progess"/>
    <n v="0"/>
    <n v="5"/>
    <n v="5"/>
    <n v="1"/>
    <n v="0"/>
    <n v="0"/>
    <s v="2026-01-20T08:26:39.8930000Z"/>
    <n v="0"/>
    <m/>
    <n v="53470"/>
    <s v="2026-02-08T13:26:57.9070000Z"/>
    <s v="2026-02-08T12:39:07.3670000Z"/>
    <n v="28"/>
    <m/>
    <s v="2026-02-08T09:34:55.9270000Z"/>
    <s v="2026-02-04T16:10:40.0100000Z"/>
    <s v="2026-02-07T08:08:05.2230000Z"/>
  </r>
  <r>
    <s v="T2-25_MDSDF403"/>
    <x v="12"/>
    <x v="1"/>
    <s v="Trimester 2"/>
    <x v="930"/>
    <s v="2025em1200243@bitspilani-digital.edu.in"/>
    <s v="2025EM1200243"/>
    <x v="1"/>
    <s v="DARSHANA MAHESHWARI"/>
    <b v="1"/>
    <n v="16"/>
    <n v="42"/>
    <n v="0.38095238095238093"/>
    <s v="Active"/>
    <x v="1"/>
    <n v="0"/>
    <n v="4"/>
    <n v="0"/>
    <s v="no 0% progess"/>
    <n v="0"/>
    <n v="2"/>
    <n v="2"/>
    <n v="0"/>
    <n v="0"/>
    <n v="0"/>
    <m/>
    <n v="0"/>
    <m/>
    <n v="14833"/>
    <s v="2026-02-04T12:40:44.2430000Z"/>
    <s v="2026-02-08T12:39:07.3670000Z"/>
    <n v="28"/>
    <m/>
    <s v="2026-01-23T08:05:43.4770000Z"/>
    <s v="2026-01-21T12:23:21.0130000Z"/>
    <s v="2026-01-23T07:55:18.3000000Z"/>
  </r>
  <r>
    <s v="T2-25_MDSDF404"/>
    <x v="10"/>
    <x v="1"/>
    <s v="Trimester 2"/>
    <x v="930"/>
    <s v="2025em1200243@bitspilani-digital.edu.in"/>
    <s v="2025EM1200243"/>
    <x v="1"/>
    <s v="DARSHANA MAHESHWARI"/>
    <b v="1"/>
    <n v="68"/>
    <n v="85"/>
    <n v="0.8"/>
    <s v="Active"/>
    <x v="1"/>
    <n v="0"/>
    <n v="4"/>
    <n v="0"/>
    <s v="no 0% progess"/>
    <n v="0"/>
    <n v="14"/>
    <n v="15"/>
    <n v="0"/>
    <n v="0"/>
    <n v="0"/>
    <m/>
    <n v="0"/>
    <m/>
    <n v="38451"/>
    <s v="2026-02-08T13:25:39.7430000Z"/>
    <s v="2026-02-08T12:39:07.3670000Z"/>
    <n v="28"/>
    <m/>
    <s v="2026-02-08T13:05:45.4100000Z"/>
    <m/>
    <m/>
  </r>
  <r>
    <s v="T2-25_MDSDF404"/>
    <x v="10"/>
    <x v="1"/>
    <s v="Trimester 2"/>
    <x v="931"/>
    <s v="2025em1200244@bitspilani-digital.edu.in"/>
    <s v="2025EM1200244"/>
    <x v="1"/>
    <s v="PATEL HONEY MANISHBHAI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15:02:36.4100000Z"/>
    <s v="2026-02-09T05:36:29.8130000Z"/>
    <n v="8"/>
    <m/>
    <m/>
    <m/>
    <m/>
  </r>
  <r>
    <s v="T2-25_MDSDF403"/>
    <x v="12"/>
    <x v="1"/>
    <s v="Trimester 2"/>
    <x v="931"/>
    <s v="2025em1200244@bitspilani-digital.edu.in"/>
    <s v="2025EM1200244"/>
    <x v="1"/>
    <s v="PATEL HONEY MANISHBHA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5:36:29.8130000Z"/>
    <n v="8"/>
    <m/>
    <m/>
    <m/>
    <m/>
  </r>
  <r>
    <s v="T2-25_MDSDF402"/>
    <x v="11"/>
    <x v="1"/>
    <s v="Trimester 2"/>
    <x v="931"/>
    <s v="2025em1200244@bitspilani-digital.edu.in"/>
    <s v="2025EM1200244"/>
    <x v="1"/>
    <s v="PATEL HONEY MANISHBHAI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34"/>
    <s v="2026-01-29T12:21:08.5570000Z"/>
    <s v="2026-02-09T05:36:29.8130000Z"/>
    <n v="8"/>
    <m/>
    <m/>
    <s v="2026-01-27T15:11:18.8800000Z"/>
    <s v="2026-01-27T15:11:18.8930000Z"/>
  </r>
  <r>
    <s v="T2-25_MDSDF401"/>
    <x v="9"/>
    <x v="1"/>
    <s v="Trimester 2"/>
    <x v="931"/>
    <s v="2025em1200244@bitspilani-digital.edu.in"/>
    <s v="2025EM1200244"/>
    <x v="1"/>
    <s v="PATEL HONEY MANISHBHAI"/>
    <b v="1"/>
    <n v="21"/>
    <n v="68"/>
    <n v="0.30882352941176472"/>
    <s v="Active"/>
    <x v="1"/>
    <n v="0"/>
    <n v="4"/>
    <n v="0"/>
    <s v="no 0% progess"/>
    <n v="0"/>
    <n v="3"/>
    <n v="3"/>
    <n v="0"/>
    <n v="0"/>
    <n v="0"/>
    <m/>
    <n v="0"/>
    <m/>
    <n v="9750"/>
    <s v="2026-02-09T06:30:54.3430000Z"/>
    <s v="2026-02-09T05:36:29.8130000Z"/>
    <n v="8"/>
    <m/>
    <s v="2026-02-09T06:30:43.6630000Z"/>
    <m/>
    <m/>
  </r>
  <r>
    <s v="T2-25_MDSDF401"/>
    <x v="9"/>
    <x v="1"/>
    <s v="Trimester 2"/>
    <x v="932"/>
    <s v="2025em1200245@bitspilani-digital.edu.in"/>
    <s v="2025EM1200245"/>
    <x v="1"/>
    <s v="MUHAMMAD BIN ABOOBACKER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0:40:26.8670000Z"/>
    <n v="9"/>
    <m/>
    <m/>
    <m/>
    <m/>
  </r>
  <r>
    <s v="T2-25_MDSDF402"/>
    <x v="11"/>
    <x v="1"/>
    <s v="Trimester 2"/>
    <x v="932"/>
    <s v="2025em1200245@bitspilani-digital.edu.in"/>
    <s v="2025EM1200245"/>
    <x v="1"/>
    <s v="MUHAMMAD BIN ABOOBACKER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0:40:26.8670000Z"/>
    <n v="9"/>
    <m/>
    <m/>
    <m/>
    <m/>
  </r>
  <r>
    <s v="T2-25_MDSDF403"/>
    <x v="12"/>
    <x v="1"/>
    <s v="Trimester 2"/>
    <x v="932"/>
    <s v="2025em1200245@bitspilani-digital.edu.in"/>
    <s v="2025EM1200245"/>
    <x v="1"/>
    <s v="MUHAMMAD BIN ABOOBACKE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0:40:26.8670000Z"/>
    <n v="9"/>
    <m/>
    <m/>
    <m/>
    <m/>
  </r>
  <r>
    <s v="T2-25_MDSDF404"/>
    <x v="10"/>
    <x v="1"/>
    <s v="Trimester 2"/>
    <x v="932"/>
    <s v="2025em1200245@bitspilani-digital.edu.in"/>
    <s v="2025EM1200245"/>
    <x v="1"/>
    <s v="MUHAMMAD BIN ABOOBACKER"/>
    <b v="1"/>
    <n v="3"/>
    <n v="85"/>
    <n v="3.5294117647058823E-2"/>
    <s v="Active"/>
    <x v="0"/>
    <n v="0"/>
    <n v="4"/>
    <n v="0"/>
    <s v="no 0% progess"/>
    <n v="0"/>
    <n v="0"/>
    <n v="0"/>
    <n v="0"/>
    <n v="0"/>
    <n v="0"/>
    <m/>
    <n v="0"/>
    <m/>
    <n v="478"/>
    <s v="2026-01-31T12:41:02.3070000Z"/>
    <s v="2026-01-31T10:40:26.8670000Z"/>
    <n v="9"/>
    <m/>
    <m/>
    <m/>
    <m/>
  </r>
  <r>
    <s v="T2-25_MDSDF404"/>
    <x v="10"/>
    <x v="1"/>
    <s v="Trimester 2"/>
    <x v="933"/>
    <s v="2025em1200246@bitspilani-digital.edu.in"/>
    <s v="2025EM1200246"/>
    <x v="1"/>
    <s v="K KEERTHANA VINOD"/>
    <b v="1"/>
    <n v="75"/>
    <n v="85"/>
    <n v="0.88235294117647056"/>
    <s v="Active"/>
    <x v="1"/>
    <n v="0"/>
    <n v="4"/>
    <n v="0"/>
    <s v="no 0% progess"/>
    <n v="0"/>
    <n v="11"/>
    <n v="17"/>
    <n v="0"/>
    <n v="0"/>
    <n v="0"/>
    <m/>
    <n v="0"/>
    <m/>
    <n v="22670"/>
    <s v="2026-02-08T12:34:35.8600000Z"/>
    <s v="2026-02-08T12:34:21.0930000Z"/>
    <n v="52"/>
    <m/>
    <s v="2026-02-08T07:33:15.9830000Z"/>
    <m/>
    <m/>
  </r>
  <r>
    <s v="T2-25_MDSDF403"/>
    <x v="12"/>
    <x v="1"/>
    <s v="Trimester 2"/>
    <x v="933"/>
    <s v="2025em1200246@bitspilani-digital.edu.in"/>
    <s v="2025EM1200246"/>
    <x v="1"/>
    <s v="K KEERTHANA VINOD"/>
    <b v="1"/>
    <n v="9"/>
    <n v="42"/>
    <n v="0.21428571428571427"/>
    <s v="Active"/>
    <x v="1"/>
    <n v="0"/>
    <n v="4"/>
    <n v="0"/>
    <s v="no 0% progess"/>
    <n v="0"/>
    <n v="0"/>
    <n v="0"/>
    <n v="0"/>
    <n v="0"/>
    <n v="0"/>
    <m/>
    <n v="0"/>
    <m/>
    <n v="884"/>
    <s v="2026-01-23T11:53:29.9670000Z"/>
    <s v="2026-02-08T12:34:21.0930000Z"/>
    <n v="52"/>
    <m/>
    <m/>
    <s v="2026-01-20T16:18:33.7430000Z"/>
    <s v="2026-01-20T16:18:33.7570000Z"/>
  </r>
  <r>
    <s v="T2-25_MDSDF402"/>
    <x v="11"/>
    <x v="1"/>
    <s v="Trimester 2"/>
    <x v="933"/>
    <s v="2025em1200246@bitspilani-digital.edu.in"/>
    <s v="2025EM1200246"/>
    <x v="1"/>
    <s v="K KEERTHANA VINOD"/>
    <b v="1"/>
    <n v="23"/>
    <n v="36"/>
    <n v="0.63888888888888884"/>
    <s v="Active"/>
    <x v="1"/>
    <n v="0"/>
    <n v="4"/>
    <n v="0"/>
    <s v="no 0% progess"/>
    <n v="0"/>
    <n v="3"/>
    <n v="3"/>
    <n v="1"/>
    <n v="0"/>
    <n v="0"/>
    <s v="2026-01-22T04:01:34.3000000Z"/>
    <n v="0"/>
    <m/>
    <n v="5449"/>
    <s v="2026-02-08T12:34:54.7900000Z"/>
    <s v="2026-02-08T12:34:21.0930000Z"/>
    <n v="52"/>
    <m/>
    <s v="2026-02-08T07:27:16.0430000Z"/>
    <s v="2026-02-01T08:46:44.3500000Z"/>
    <s v="2026-02-04T05:11:19.2100000Z"/>
  </r>
  <r>
    <s v="T2-25_MDSDF401"/>
    <x v="9"/>
    <x v="1"/>
    <s v="Trimester 2"/>
    <x v="933"/>
    <s v="2025em1200246@bitspilani-digital.edu.in"/>
    <s v="2025EM1200246"/>
    <x v="1"/>
    <s v="K KEERTHANA VINOD"/>
    <b v="1"/>
    <n v="19"/>
    <n v="68"/>
    <n v="0.27941176470588236"/>
    <s v="Active"/>
    <x v="1"/>
    <n v="0"/>
    <n v="4"/>
    <n v="0"/>
    <s v="no 0% progess"/>
    <n v="0"/>
    <n v="3"/>
    <n v="5"/>
    <n v="0"/>
    <n v="0"/>
    <n v="5"/>
    <m/>
    <n v="0"/>
    <m/>
    <n v="4765"/>
    <s v="2026-02-08T12:35:52.9770000Z"/>
    <s v="2026-02-08T12:34:21.0930000Z"/>
    <n v="52"/>
    <m/>
    <s v="2026-02-08T07:18:23.4070000Z"/>
    <m/>
    <m/>
  </r>
  <r>
    <s v="T2-25_MDSDF401"/>
    <x v="9"/>
    <x v="1"/>
    <s v="Trimester 2"/>
    <x v="934"/>
    <s v="2025em1200247@bitspilani-digital.edu.in"/>
    <s v="2025EM1200247"/>
    <x v="1"/>
    <s v="MANOJ KUMAR GOTTAPU"/>
    <b v="1"/>
    <n v="36"/>
    <n v="68"/>
    <n v="0.52941176470588236"/>
    <s v="Active"/>
    <x v="1"/>
    <n v="0"/>
    <n v="4"/>
    <n v="0"/>
    <s v="no 0% progess"/>
    <n v="0"/>
    <n v="5"/>
    <n v="5"/>
    <n v="0"/>
    <n v="0"/>
    <n v="0"/>
    <m/>
    <n v="0"/>
    <m/>
    <n v="555488"/>
    <s v="2026-02-06T22:22:20.0730000Z"/>
    <s v="2026-02-08T01:30:30.0500000Z"/>
    <n v="22"/>
    <m/>
    <s v="2026-02-02T00:11:02.9170000Z"/>
    <m/>
    <m/>
  </r>
  <r>
    <s v="T2-25_MDSDF402"/>
    <x v="11"/>
    <x v="1"/>
    <s v="Trimester 2"/>
    <x v="934"/>
    <s v="2025em1200247@bitspilani-digital.edu.in"/>
    <s v="2025EM1200247"/>
    <x v="1"/>
    <s v="MANOJ KUMAR GOTTAPU"/>
    <b v="1"/>
    <n v="19"/>
    <n v="36"/>
    <n v="0.52777777777777779"/>
    <s v="Active"/>
    <x v="1"/>
    <n v="0"/>
    <n v="4"/>
    <n v="0"/>
    <s v="no 0% progess"/>
    <n v="0"/>
    <n v="2"/>
    <n v="2"/>
    <n v="0"/>
    <n v="0"/>
    <n v="0"/>
    <m/>
    <n v="0"/>
    <m/>
    <n v="31256"/>
    <s v="2026-02-08T01:41:34.8800000Z"/>
    <s v="2026-02-08T01:30:30.0500000Z"/>
    <n v="22"/>
    <m/>
    <s v="2026-02-08T01:41:09.8570000Z"/>
    <s v="2026-02-07T12:20:26.5730000Z"/>
    <s v="2026-02-07T12:20:26.5700000Z"/>
  </r>
  <r>
    <s v="T2-25_MDSDF403"/>
    <x v="12"/>
    <x v="1"/>
    <s v="Trimester 2"/>
    <x v="934"/>
    <s v="2025em1200247@bitspilani-digital.edu.in"/>
    <s v="2025EM1200247"/>
    <x v="1"/>
    <s v="MANOJ KUMAR GOTTAPU"/>
    <b v="1"/>
    <n v="10"/>
    <n v="42"/>
    <n v="0.23809523809523808"/>
    <s v="Active"/>
    <x v="1"/>
    <n v="0"/>
    <n v="4"/>
    <n v="0"/>
    <s v="no 0% progess"/>
    <n v="0"/>
    <n v="0"/>
    <n v="0"/>
    <n v="0"/>
    <n v="0"/>
    <n v="0"/>
    <m/>
    <n v="0"/>
    <m/>
    <n v="5666"/>
    <s v="2026-01-31T10:36:33.6670000Z"/>
    <s v="2026-02-08T01:30:30.0500000Z"/>
    <n v="22"/>
    <m/>
    <m/>
    <s v="2026-01-31T10:17:51.5270000Z"/>
    <s v="2026-01-31T10:36:35.9500000Z"/>
  </r>
  <r>
    <s v="T2-25_MDSDF404"/>
    <x v="10"/>
    <x v="1"/>
    <s v="Trimester 2"/>
    <x v="934"/>
    <s v="2025em1200247@bitspilani-digital.edu.in"/>
    <s v="2025EM1200247"/>
    <x v="1"/>
    <s v="MANOJ KUMAR GOTTAPU"/>
    <b v="1"/>
    <n v="17"/>
    <n v="85"/>
    <n v="0.2"/>
    <s v="Active"/>
    <x v="1"/>
    <n v="0"/>
    <n v="4"/>
    <n v="0"/>
    <s v="no 0% progess"/>
    <n v="0"/>
    <n v="2"/>
    <n v="2"/>
    <n v="0"/>
    <n v="0"/>
    <n v="5"/>
    <m/>
    <n v="0"/>
    <m/>
    <n v="39196"/>
    <s v="2026-02-08T01:52:03.5430000Z"/>
    <s v="2026-02-08T01:30:30.0500000Z"/>
    <n v="22"/>
    <m/>
    <s v="2026-02-08T01:48:30.8430000Z"/>
    <m/>
    <m/>
  </r>
  <r>
    <s v="T2-25_MDSDF404"/>
    <x v="10"/>
    <x v="1"/>
    <s v="Trimester 2"/>
    <x v="935"/>
    <s v="2025em1200248@bitspilani-digital.edu.in"/>
    <s v="2025EM1200248"/>
    <x v="1"/>
    <s v="S PARAMESHWARI"/>
    <b v="1"/>
    <n v="14"/>
    <n v="85"/>
    <n v="0.16470588235294117"/>
    <s v="Active"/>
    <x v="1"/>
    <n v="0"/>
    <n v="4"/>
    <n v="0"/>
    <s v="no 0% progess"/>
    <n v="0"/>
    <n v="1"/>
    <n v="1"/>
    <n v="1"/>
    <n v="0"/>
    <n v="10"/>
    <s v="2026-01-23T17:24:42.7930000Z"/>
    <n v="0"/>
    <m/>
    <n v="8060"/>
    <s v="2026-02-06T15:30:06.0970000Z"/>
    <s v="2026-02-06T14:16:07.3200000Z"/>
    <n v="24"/>
    <m/>
    <s v="2026-02-06T14:21:03.7270000Z"/>
    <m/>
    <m/>
  </r>
  <r>
    <s v="T2-25_MDSDF403"/>
    <x v="12"/>
    <x v="1"/>
    <s v="Trimester 2"/>
    <x v="935"/>
    <s v="2025em1200248@bitspilani-digital.edu.in"/>
    <s v="2025EM1200248"/>
    <x v="1"/>
    <s v="S PARAMESHWARI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14"/>
    <s v="2026-02-04T09:44:03.9330000Z"/>
    <s v="2026-02-06T14:16:07.3200000Z"/>
    <n v="24"/>
    <m/>
    <m/>
    <s v="2026-02-04T09:43:40.5370000Z"/>
    <s v="2026-02-04T09:44:00.3800000Z"/>
  </r>
  <r>
    <s v="T2-25_MDSDF402"/>
    <x v="11"/>
    <x v="1"/>
    <s v="Trimester 2"/>
    <x v="935"/>
    <s v="2025em1200248@bitspilani-digital.edu.in"/>
    <s v="2025EM1200248"/>
    <x v="1"/>
    <s v="S PARAMESHWARI"/>
    <b v="1"/>
    <n v="17"/>
    <n v="36"/>
    <n v="0.47222222222222221"/>
    <s v="Active"/>
    <x v="1"/>
    <n v="0"/>
    <n v="4"/>
    <n v="0"/>
    <s v="no 0% progess"/>
    <n v="0"/>
    <n v="3"/>
    <n v="3"/>
    <n v="0"/>
    <n v="0"/>
    <n v="0"/>
    <m/>
    <n v="0"/>
    <m/>
    <n v="7938"/>
    <s v="2026-02-05T16:37:46.4370000Z"/>
    <s v="2026-02-06T14:16:07.3200000Z"/>
    <n v="24"/>
    <m/>
    <s v="2026-02-05T16:35:22.6230000Z"/>
    <s v="2026-02-05T16:25:44.5300000Z"/>
    <s v="2026-02-05T16:25:48.9570000Z"/>
  </r>
  <r>
    <s v="T2-25_MDSDF401"/>
    <x v="9"/>
    <x v="1"/>
    <s v="Trimester 2"/>
    <x v="935"/>
    <s v="2025em1200248@bitspilani-digital.edu.in"/>
    <s v="2025EM1200248"/>
    <x v="1"/>
    <s v="S PARAMESHWARI"/>
    <b v="1"/>
    <n v="32"/>
    <n v="68"/>
    <n v="0.47058823529411764"/>
    <s v="Active"/>
    <x v="1"/>
    <n v="0"/>
    <n v="4"/>
    <n v="0"/>
    <s v="no 0% progess"/>
    <n v="0"/>
    <n v="2"/>
    <n v="4"/>
    <n v="1"/>
    <n v="0"/>
    <n v="6"/>
    <s v="2026-01-23T17:30:15.4600000Z"/>
    <n v="0"/>
    <m/>
    <n v="25649"/>
    <s v="2026-02-06T15:29:48.0770000Z"/>
    <s v="2026-02-06T14:16:07.3200000Z"/>
    <n v="24"/>
    <m/>
    <s v="2026-02-01T17:51:52.7230000Z"/>
    <m/>
    <m/>
  </r>
  <r>
    <s v="T2-25_MDSDF401"/>
    <x v="9"/>
    <x v="1"/>
    <s v="Trimester 2"/>
    <x v="936"/>
    <s v="2025em1200249@bitspilani-digital.edu.in"/>
    <s v="2025EM1200249"/>
    <x v="1"/>
    <s v="ANKIT DHARMENDRA NEGI"/>
    <b v="1"/>
    <n v="41"/>
    <n v="68"/>
    <n v="0.6029411764705882"/>
    <s v="Active"/>
    <x v="1"/>
    <n v="0"/>
    <n v="4"/>
    <n v="0"/>
    <s v="no 0% progess"/>
    <n v="0"/>
    <n v="0"/>
    <n v="0"/>
    <n v="0"/>
    <n v="0"/>
    <n v="0"/>
    <m/>
    <n v="0"/>
    <m/>
    <n v="5005"/>
    <s v="2026-02-07T16:22:02.4330000Z"/>
    <s v="2026-02-09T07:29:32.3130000Z"/>
    <n v="82"/>
    <m/>
    <m/>
    <m/>
    <m/>
  </r>
  <r>
    <s v="T2-25_MDSDF402"/>
    <x v="11"/>
    <x v="1"/>
    <s v="Trimester 2"/>
    <x v="936"/>
    <s v="2025em1200249@bitspilani-digital.edu.in"/>
    <s v="2025EM1200249"/>
    <x v="1"/>
    <s v="ANKIT DHARMENDRA NEGI"/>
    <b v="1"/>
    <n v="35"/>
    <n v="36"/>
    <n v="0.97222222222222221"/>
    <s v="Active"/>
    <x v="1"/>
    <n v="0"/>
    <n v="4"/>
    <n v="0"/>
    <s v="no 0% progess"/>
    <n v="0"/>
    <n v="5"/>
    <n v="5"/>
    <n v="0"/>
    <n v="0"/>
    <n v="9"/>
    <m/>
    <n v="0"/>
    <m/>
    <n v="42094"/>
    <s v="2026-02-08T15:49:47.5770000Z"/>
    <s v="2026-02-09T07:29:32.3130000Z"/>
    <n v="82"/>
    <m/>
    <s v="2026-02-08T08:48:26.0530000Z"/>
    <s v="2026-02-07T11:18:12.7570000Z"/>
    <s v="2026-02-07T11:31:24.1300000Z"/>
  </r>
  <r>
    <s v="T2-25_MDSDF403"/>
    <x v="12"/>
    <x v="1"/>
    <s v="Trimester 2"/>
    <x v="936"/>
    <s v="2025em1200249@bitspilani-digital.edu.in"/>
    <s v="2025EM1200249"/>
    <x v="1"/>
    <s v="ANKIT DHARMENDRA NEGI"/>
    <b v="1"/>
    <n v="5"/>
    <n v="42"/>
    <n v="0.11904761904761904"/>
    <s v="Active"/>
    <x v="1"/>
    <n v="0"/>
    <n v="4"/>
    <n v="0"/>
    <s v="no 0% progess"/>
    <n v="0"/>
    <n v="0"/>
    <n v="0"/>
    <n v="0"/>
    <n v="0"/>
    <n v="2"/>
    <m/>
    <n v="0"/>
    <m/>
    <n v="1617"/>
    <s v="2026-01-31T08:50:48.9600000Z"/>
    <s v="2026-02-09T07:29:32.3130000Z"/>
    <n v="82"/>
    <m/>
    <m/>
    <s v="2026-01-31T08:18:55.7100000Z"/>
    <s v="2026-01-31T08:18:55.6970000Z"/>
  </r>
  <r>
    <s v="T2-25_MDSDF404"/>
    <x v="10"/>
    <x v="1"/>
    <s v="Trimester 2"/>
    <x v="936"/>
    <s v="2025em1200249@bitspilani-digital.edu.in"/>
    <s v="2025EM1200249"/>
    <x v="1"/>
    <s v="ANKIT DHARMENDRA NEGI"/>
    <b v="1"/>
    <n v="60"/>
    <n v="85"/>
    <n v="0.70588235294117652"/>
    <s v="Active"/>
    <x v="1"/>
    <n v="0"/>
    <n v="4"/>
    <n v="0"/>
    <s v="no 0% progess"/>
    <n v="0"/>
    <n v="8"/>
    <n v="8"/>
    <n v="0"/>
    <n v="0"/>
    <n v="7"/>
    <m/>
    <n v="0"/>
    <m/>
    <n v="36100"/>
    <s v="2026-02-09T07:29:52.9770000Z"/>
    <s v="2026-02-09T07:29:32.3130000Z"/>
    <n v="82"/>
    <m/>
    <s v="2026-02-09T06:15:23.3230000Z"/>
    <m/>
    <m/>
  </r>
  <r>
    <s v="T2-25_MDSDF404"/>
    <x v="10"/>
    <x v="1"/>
    <s v="Trimester 2"/>
    <x v="937"/>
    <s v="2025em1200250@bitspilani-digital.edu.in"/>
    <s v="2025EM1200250"/>
    <x v="1"/>
    <s v="SATHYA M M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35"/>
    <s v="2026-01-30T13:49:16.8370000Z"/>
    <s v="2026-02-06T14:01:55.9900000Z"/>
    <n v="13"/>
    <m/>
    <m/>
    <m/>
    <m/>
  </r>
  <r>
    <s v="T2-25_MDSDF403"/>
    <x v="12"/>
    <x v="1"/>
    <s v="Trimester 2"/>
    <x v="937"/>
    <s v="2025em1200250@bitspilani-digital.edu.in"/>
    <s v="2025EM1200250"/>
    <x v="1"/>
    <s v="SATHYA M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3:19:42.9130000Z"/>
    <s v="2026-02-06T14:01:55.9900000Z"/>
    <n v="13"/>
    <m/>
    <m/>
    <m/>
    <m/>
  </r>
  <r>
    <s v="T2-25_MDSDF402"/>
    <x v="11"/>
    <x v="1"/>
    <s v="Trimester 2"/>
    <x v="937"/>
    <s v="2025em1200250@bitspilani-digital.edu.in"/>
    <s v="2025EM1200250"/>
    <x v="1"/>
    <s v="SATHYA M M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32"/>
    <s v="2026-01-31T14:25:41.3130000Z"/>
    <s v="2026-02-06T14:01:55.9900000Z"/>
    <n v="13"/>
    <m/>
    <m/>
    <m/>
    <m/>
  </r>
  <r>
    <s v="T2-25_MDSDF401"/>
    <x v="9"/>
    <x v="1"/>
    <s v="Trimester 2"/>
    <x v="937"/>
    <s v="2025em1200250@bitspilani-digital.edu.in"/>
    <s v="2025EM1200250"/>
    <x v="1"/>
    <s v="SATHYA M M"/>
    <b v="1"/>
    <n v="13"/>
    <n v="68"/>
    <n v="0.19117647058823528"/>
    <s v="Active"/>
    <x v="1"/>
    <n v="0"/>
    <n v="4"/>
    <n v="0"/>
    <s v="no 0% progess"/>
    <n v="0"/>
    <n v="0"/>
    <n v="0"/>
    <n v="0"/>
    <n v="0"/>
    <n v="0"/>
    <m/>
    <n v="0"/>
    <m/>
    <n v="8285"/>
    <s v="2026-02-06T14:10:38.6970000Z"/>
    <s v="2026-02-06T14:01:55.9900000Z"/>
    <n v="13"/>
    <m/>
    <m/>
    <m/>
    <m/>
  </r>
  <r>
    <s v="T2-25_MDSDF401"/>
    <x v="9"/>
    <x v="1"/>
    <s v="Trimester 2"/>
    <x v="938"/>
    <s v="2025em1200251@bitspilani-digital.edu.in"/>
    <s v="2025EM1200251"/>
    <x v="1"/>
    <s v="RODRIGUES ASIAYAL ANIL FLAVY"/>
    <b v="1"/>
    <n v="63"/>
    <n v="68"/>
    <n v="0.92647058823529416"/>
    <s v="Active"/>
    <x v="1"/>
    <n v="0"/>
    <n v="4"/>
    <n v="0"/>
    <s v="no 0% progess"/>
    <n v="0"/>
    <n v="13"/>
    <n v="18"/>
    <n v="0"/>
    <n v="0"/>
    <n v="48"/>
    <m/>
    <n v="0"/>
    <m/>
    <n v="56405"/>
    <s v="2026-02-08T12:22:25.3500000Z"/>
    <s v="2026-02-09T04:41:22.6530000Z"/>
    <n v="33"/>
    <m/>
    <s v="2026-02-08T12:18:30.9130000Z"/>
    <m/>
    <m/>
  </r>
  <r>
    <s v="T2-25_MDSDF402"/>
    <x v="11"/>
    <x v="1"/>
    <s v="Trimester 2"/>
    <x v="938"/>
    <s v="2025em1200251@bitspilani-digital.edu.in"/>
    <s v="2025EM1200251"/>
    <x v="1"/>
    <s v="RODRIGUES ASIAYAL ANIL FLAVY"/>
    <b v="1"/>
    <n v="38"/>
    <n v="36"/>
    <n v="1.0555555555555556"/>
    <s v="Active"/>
    <x v="1"/>
    <n v="0"/>
    <n v="4"/>
    <n v="0"/>
    <s v="no 0% progess"/>
    <n v="0"/>
    <n v="5"/>
    <n v="5"/>
    <n v="2"/>
    <n v="0"/>
    <n v="6"/>
    <s v="2026-01-28T07:02:34.0470000Z"/>
    <n v="0"/>
    <m/>
    <n v="34249"/>
    <s v="2026-02-08T07:12:22.3800000Z"/>
    <s v="2026-02-09T04:41:22.6530000Z"/>
    <n v="33"/>
    <m/>
    <s v="2026-02-08T07:10:54.0830000Z"/>
    <s v="2026-02-02T06:33:01.3730000Z"/>
    <s v="2026-02-08T07:00:36.5470000Z"/>
  </r>
  <r>
    <s v="T2-25_MDSDF403"/>
    <x v="12"/>
    <x v="1"/>
    <s v="Trimester 2"/>
    <x v="938"/>
    <s v="2025em1200251@bitspilani-digital.edu.in"/>
    <s v="2025EM1200251"/>
    <x v="1"/>
    <s v="RODRIGUES ASIAYAL ANIL FLAVY"/>
    <b v="1"/>
    <n v="27"/>
    <n v="42"/>
    <n v="0.6428571428571429"/>
    <s v="Active"/>
    <x v="1"/>
    <n v="0"/>
    <n v="4"/>
    <n v="0"/>
    <s v="no 0% progess"/>
    <n v="0"/>
    <n v="2"/>
    <n v="2"/>
    <n v="1"/>
    <n v="0"/>
    <n v="16"/>
    <s v="2026-01-29T06:20:15.8330000Z"/>
    <n v="0"/>
    <m/>
    <n v="14027"/>
    <s v="2026-02-08T12:28:14.9470000Z"/>
    <s v="2026-02-09T04:41:22.6530000Z"/>
    <n v="33"/>
    <m/>
    <s v="2026-01-27T07:07:00.6500000Z"/>
    <s v="2026-01-27T06:51:15.1500000Z"/>
    <s v="2026-01-27T06:51:15.1500000Z"/>
  </r>
  <r>
    <s v="T2-25_MDSDF404"/>
    <x v="10"/>
    <x v="1"/>
    <s v="Trimester 2"/>
    <x v="938"/>
    <s v="2025em1200251@bitspilani-digital.edu.in"/>
    <s v="2025EM1200251"/>
    <x v="1"/>
    <s v="RODRIGUES ASIAYAL ANIL FLAVY"/>
    <b v="1"/>
    <n v="85"/>
    <n v="85"/>
    <n v="1"/>
    <s v="Active"/>
    <x v="1"/>
    <n v="0"/>
    <n v="4"/>
    <n v="0"/>
    <s v="no 0% progess"/>
    <n v="0"/>
    <n v="14"/>
    <n v="20"/>
    <n v="1"/>
    <n v="0"/>
    <n v="48"/>
    <s v="2026-02-08T06:18:37.9530000Z"/>
    <n v="0"/>
    <m/>
    <n v="52097"/>
    <s v="2026-02-09T06:36:56.0070000Z"/>
    <s v="2026-02-09T04:41:22.6530000Z"/>
    <n v="33"/>
    <m/>
    <s v="2026-02-09T06:30:14.1800000Z"/>
    <m/>
    <m/>
  </r>
  <r>
    <s v="T2-25_MDSDF404"/>
    <x v="10"/>
    <x v="1"/>
    <s v="Trimester 2"/>
    <x v="939"/>
    <s v="2025em1200252@bitspilani-digital.edu.in"/>
    <s v="2025EM1200252"/>
    <x v="1"/>
    <s v="ARYA TYAGI"/>
    <b v="1"/>
    <n v="9"/>
    <n v="85"/>
    <n v="0.10588235294117647"/>
    <s v="Active"/>
    <x v="1"/>
    <n v="0"/>
    <n v="4"/>
    <n v="0"/>
    <s v="no 0% progess"/>
    <n v="0"/>
    <n v="1"/>
    <n v="1"/>
    <n v="0"/>
    <n v="0"/>
    <n v="5"/>
    <m/>
    <n v="0"/>
    <m/>
    <n v="5151"/>
    <s v="2026-02-08T14:57:18.8700000Z"/>
    <s v="2026-02-08T13:45:03.0400000Z"/>
    <n v="50"/>
    <m/>
    <s v="2026-02-08T14:57:08.4630000Z"/>
    <m/>
    <m/>
  </r>
  <r>
    <s v="T2-25_MDSDF403"/>
    <x v="12"/>
    <x v="1"/>
    <s v="Trimester 2"/>
    <x v="939"/>
    <s v="2025em1200252@bitspilani-digital.edu.in"/>
    <s v="2025EM1200252"/>
    <x v="1"/>
    <s v="ARYA TYAGI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58"/>
    <s v="2026-01-24T15:50:30.9330000Z"/>
    <s v="2026-02-08T13:45:03.0400000Z"/>
    <n v="50"/>
    <m/>
    <m/>
    <s v="2026-01-24T15:50:35.2300000Z"/>
    <s v="2026-01-24T15:50:35.2400000Z"/>
  </r>
  <r>
    <s v="T2-25_MDSDF402"/>
    <x v="11"/>
    <x v="1"/>
    <s v="Trimester 2"/>
    <x v="939"/>
    <s v="2025em1200252@bitspilani-digital.edu.in"/>
    <s v="2025EM1200252"/>
    <x v="1"/>
    <s v="ARYA TYAGI"/>
    <b v="1"/>
    <n v="8"/>
    <n v="36"/>
    <n v="0.22222222222222221"/>
    <s v="Active"/>
    <x v="1"/>
    <n v="0"/>
    <n v="4"/>
    <n v="0"/>
    <s v="no 0% progess"/>
    <n v="0"/>
    <n v="1"/>
    <n v="1"/>
    <n v="0"/>
    <n v="0"/>
    <n v="0"/>
    <m/>
    <n v="0"/>
    <m/>
    <n v="7507"/>
    <s v="2026-02-08T14:58:07.7570000Z"/>
    <s v="2026-02-08T13:45:03.0400000Z"/>
    <n v="50"/>
    <m/>
    <s v="2026-02-08T14:47:17.4970000Z"/>
    <s v="2026-02-06T17:15:40.7000000Z"/>
    <s v="2026-02-06T17:15:40.7000000Z"/>
  </r>
  <r>
    <s v="T2-25_MDSDF401"/>
    <x v="9"/>
    <x v="1"/>
    <s v="Trimester 2"/>
    <x v="939"/>
    <s v="2025em1200252@bitspilani-digital.edu.in"/>
    <s v="2025EM1200252"/>
    <x v="1"/>
    <s v="ARYA TYAGI"/>
    <b v="1"/>
    <n v="26"/>
    <n v="68"/>
    <n v="0.38235294117647056"/>
    <s v="Active"/>
    <x v="1"/>
    <n v="0"/>
    <n v="4"/>
    <n v="0"/>
    <s v="no 0% progess"/>
    <n v="0"/>
    <n v="5"/>
    <n v="5"/>
    <n v="0"/>
    <n v="1"/>
    <n v="6"/>
    <s v="2026-01-21T11:09:34.1030000Z"/>
    <n v="0"/>
    <m/>
    <n v="35429"/>
    <s v="2026-02-08T14:05:17.5330000Z"/>
    <s v="2026-02-08T13:45:03.0400000Z"/>
    <n v="50"/>
    <m/>
    <s v="2026-02-08T14:05:09.6200000Z"/>
    <m/>
    <m/>
  </r>
  <r>
    <s v="T2-25_MDSDF401"/>
    <x v="9"/>
    <x v="1"/>
    <s v="Trimester 2"/>
    <x v="940"/>
    <s v="2025em1200253@bitspilani-digital.edu.in"/>
    <s v="2025EM1200253"/>
    <x v="1"/>
    <s v="MOHAMMED NOMAN RAZVI"/>
    <b v="1"/>
    <n v="59"/>
    <n v="68"/>
    <n v="0.86764705882352944"/>
    <s v="Active"/>
    <x v="1"/>
    <n v="0"/>
    <n v="4"/>
    <n v="0"/>
    <s v="no 0% progess"/>
    <n v="0"/>
    <n v="13"/>
    <n v="18"/>
    <n v="0"/>
    <n v="0"/>
    <n v="0"/>
    <m/>
    <n v="0"/>
    <m/>
    <n v="138685"/>
    <s v="2026-02-07T20:14:30.8570000Z"/>
    <s v="2026-02-08T08:00:55.0900000Z"/>
    <n v="22"/>
    <m/>
    <s v="2026-02-07T20:13:46.4930000Z"/>
    <m/>
    <m/>
  </r>
  <r>
    <s v="T2-25_MDSDF402"/>
    <x v="11"/>
    <x v="1"/>
    <s v="Trimester 2"/>
    <x v="940"/>
    <s v="2025em1200253@bitspilani-digital.edu.in"/>
    <s v="2025EM1200253"/>
    <x v="1"/>
    <s v="MOHAMMED NOMAN RAZVI"/>
    <b v="1"/>
    <n v="35"/>
    <n v="36"/>
    <n v="0.97222222222222221"/>
    <s v="Active"/>
    <x v="1"/>
    <n v="0"/>
    <n v="4"/>
    <n v="0"/>
    <s v="no 0% progess"/>
    <n v="0"/>
    <n v="5"/>
    <n v="6"/>
    <n v="1"/>
    <n v="0"/>
    <n v="0"/>
    <s v="2026-02-08T12:47:00.3970000Z"/>
    <n v="0"/>
    <m/>
    <n v="44181"/>
    <s v="2026-02-08T12:47:03.6130000Z"/>
    <s v="2026-02-08T08:00:55.0900000Z"/>
    <n v="22"/>
    <m/>
    <s v="2026-02-07T20:06:03.3970000Z"/>
    <s v="2026-02-07T19:36:07.6670000Z"/>
    <s v="2026-02-07T19:51:19.9400000Z"/>
  </r>
  <r>
    <s v="T2-25_MDSDF403"/>
    <x v="12"/>
    <x v="1"/>
    <s v="Trimester 2"/>
    <x v="940"/>
    <s v="2025em1200253@bitspilani-digital.edu.in"/>
    <s v="2025EM1200253"/>
    <x v="1"/>
    <s v="MOHAMMED NOMAN RAZVI"/>
    <b v="1"/>
    <n v="41"/>
    <n v="42"/>
    <n v="0.97619047619047616"/>
    <s v="Active"/>
    <x v="1"/>
    <n v="0"/>
    <n v="4"/>
    <n v="0"/>
    <s v="no 0% progess"/>
    <n v="0"/>
    <n v="3"/>
    <n v="4"/>
    <n v="0"/>
    <n v="0"/>
    <n v="0"/>
    <m/>
    <n v="0"/>
    <m/>
    <n v="14455"/>
    <s v="2026-02-06T09:16:39.6570000Z"/>
    <s v="2026-02-08T08:00:55.0900000Z"/>
    <n v="22"/>
    <m/>
    <s v="2026-02-05T01:19:52.3100000Z"/>
    <s v="2026-02-05T01:13:47.9130000Z"/>
    <s v="2026-02-05T01:13:47.9130000Z"/>
  </r>
  <r>
    <s v="T2-25_MDSDF404"/>
    <x v="10"/>
    <x v="1"/>
    <s v="Trimester 2"/>
    <x v="940"/>
    <s v="2025em1200253@bitspilani-digital.edu.in"/>
    <s v="2025EM1200253"/>
    <x v="1"/>
    <s v="MOHAMMED NOMAN RAZVI"/>
    <b v="1"/>
    <n v="50"/>
    <n v="85"/>
    <n v="0.58823529411764708"/>
    <s v="Active"/>
    <x v="1"/>
    <n v="0"/>
    <n v="4"/>
    <n v="0"/>
    <s v="no 0% progess"/>
    <n v="0"/>
    <n v="8"/>
    <n v="9"/>
    <n v="2"/>
    <n v="0"/>
    <n v="27"/>
    <s v="2026-02-08T12:44:23.0330000Z"/>
    <n v="0"/>
    <m/>
    <n v="44311"/>
    <s v="2026-02-08T12:44:34.9200000Z"/>
    <s v="2026-02-08T08:00:55.0900000Z"/>
    <n v="22"/>
    <m/>
    <s v="2026-02-07T20:20:58.9300000Z"/>
    <m/>
    <m/>
  </r>
  <r>
    <s v="T2-25_MDSDF404"/>
    <x v="10"/>
    <x v="1"/>
    <s v="Trimester 2"/>
    <x v="941"/>
    <s v="2025em1200255@bitspilani-digital.edu.in"/>
    <s v="2025EM1200255"/>
    <x v="1"/>
    <s v="SWATHY KRISHNA P"/>
    <b v="1"/>
    <n v="66"/>
    <n v="85"/>
    <n v="0.77647058823529413"/>
    <s v="Active"/>
    <x v="1"/>
    <n v="0"/>
    <n v="4"/>
    <n v="0"/>
    <s v="no 0% progess"/>
    <n v="0"/>
    <n v="10"/>
    <n v="24"/>
    <n v="0"/>
    <n v="2"/>
    <n v="43"/>
    <s v="2026-01-20T12:58:19.5170000Z"/>
    <n v="0"/>
    <m/>
    <n v="74747"/>
    <s v="2026-02-08T17:36:13.6570000Z"/>
    <s v="2026-02-08T17:30:07.4970000Z"/>
    <n v="50"/>
    <m/>
    <s v="2026-02-07T06:41:48.7500000Z"/>
    <m/>
    <m/>
  </r>
  <r>
    <s v="T2-25_MDSDF403"/>
    <x v="12"/>
    <x v="1"/>
    <s v="Trimester 2"/>
    <x v="941"/>
    <s v="2025em1200255@bitspilani-digital.edu.in"/>
    <s v="2025EM1200255"/>
    <x v="1"/>
    <s v="SWATHY KRISHNA P"/>
    <b v="1"/>
    <n v="38"/>
    <n v="42"/>
    <n v="0.90476190476190477"/>
    <s v="Active"/>
    <x v="1"/>
    <n v="0"/>
    <n v="4"/>
    <n v="0"/>
    <s v="no 0% progess"/>
    <n v="0"/>
    <n v="2"/>
    <n v="2"/>
    <n v="0"/>
    <n v="1"/>
    <n v="3"/>
    <s v="2026-01-21T10:40:10.5800000Z"/>
    <n v="0"/>
    <m/>
    <n v="25860"/>
    <s v="2026-02-06T18:20:51.9630000Z"/>
    <s v="2026-02-08T17:30:07.4970000Z"/>
    <n v="50"/>
    <m/>
    <s v="2026-01-27T18:39:55.0530000Z"/>
    <s v="2026-02-03T09:20:35.1430000Z"/>
    <s v="2026-02-03T13:40:24.2300000Z"/>
  </r>
  <r>
    <s v="T2-25_MDSDF402"/>
    <x v="11"/>
    <x v="1"/>
    <s v="Trimester 2"/>
    <x v="941"/>
    <s v="2025em1200255@bitspilani-digital.edu.in"/>
    <s v="2025EM1200255"/>
    <x v="1"/>
    <s v="SWATHY KRISHNA P"/>
    <b v="1"/>
    <n v="40"/>
    <n v="36"/>
    <n v="1.1111111111111112"/>
    <s v="Active"/>
    <x v="1"/>
    <n v="0"/>
    <n v="4"/>
    <n v="0"/>
    <s v="no 0% progess"/>
    <n v="0"/>
    <n v="5"/>
    <n v="8"/>
    <n v="4"/>
    <n v="2"/>
    <n v="21"/>
    <s v="2026-02-04T13:52:37.6470000Z"/>
    <n v="0"/>
    <m/>
    <n v="64926"/>
    <s v="2026-02-08T17:32:13.2130000Z"/>
    <s v="2026-02-08T17:30:07.4970000Z"/>
    <n v="50"/>
    <m/>
    <s v="2026-02-08T09:10:14.3270000Z"/>
    <s v="2026-02-04T07:07:43.2130000Z"/>
    <s v="2026-02-04T12:46:52.2870000Z"/>
  </r>
  <r>
    <s v="T2-25_MDSDF401"/>
    <x v="9"/>
    <x v="1"/>
    <s v="Trimester 2"/>
    <x v="941"/>
    <s v="2025em1200255@bitspilani-digital.edu.in"/>
    <s v="2025EM1200255"/>
    <x v="1"/>
    <s v="SWATHY KRISHNA P"/>
    <b v="1"/>
    <n v="58"/>
    <n v="68"/>
    <n v="0.8529411764705882"/>
    <s v="Active"/>
    <x v="1"/>
    <n v="0"/>
    <n v="4"/>
    <n v="0"/>
    <s v="no 0% progess"/>
    <n v="0"/>
    <n v="13"/>
    <n v="22"/>
    <n v="0"/>
    <n v="0"/>
    <n v="10"/>
    <m/>
    <n v="0"/>
    <m/>
    <n v="57406"/>
    <s v="2026-02-08T17:32:46.3370000Z"/>
    <s v="2026-02-08T17:30:07.4970000Z"/>
    <n v="50"/>
    <m/>
    <s v="2026-02-08T15:28:25.7970000Z"/>
    <m/>
    <m/>
  </r>
  <r>
    <s v="T2-25_MDSDF401"/>
    <x v="9"/>
    <x v="1"/>
    <s v="Trimester 2"/>
    <x v="942"/>
    <s v="2025em1200256@bitspilani-digital.edu.in"/>
    <s v="2025EM1200256"/>
    <x v="1"/>
    <s v="KODURI SANKEERTHANA RAMAKRISHNA MANASAVEENA"/>
    <b v="1"/>
    <n v="50"/>
    <n v="68"/>
    <n v="0.73529411764705888"/>
    <s v="Active"/>
    <x v="1"/>
    <n v="0"/>
    <n v="4"/>
    <n v="0"/>
    <s v="no 0% progess"/>
    <n v="0"/>
    <n v="10"/>
    <n v="12"/>
    <n v="0"/>
    <n v="0"/>
    <n v="0"/>
    <m/>
    <n v="0"/>
    <m/>
    <n v="61223"/>
    <s v="2026-02-09T06:39:15.2600000Z"/>
    <s v="2026-02-09T06:08:38.7800000Z"/>
    <n v="54"/>
    <m/>
    <s v="2026-02-09T06:12:37.1200000Z"/>
    <m/>
    <m/>
  </r>
  <r>
    <s v="T2-25_MDSDF402"/>
    <x v="11"/>
    <x v="1"/>
    <s v="Trimester 2"/>
    <x v="942"/>
    <s v="2025em1200256@bitspilani-digital.edu.in"/>
    <s v="2025EM1200256"/>
    <x v="1"/>
    <s v="KODURI SANKEERTHANA RAMAKRISHNA MANASAVEENA"/>
    <b v="1"/>
    <n v="39"/>
    <n v="36"/>
    <n v="1.0833333333333333"/>
    <s v="Active"/>
    <x v="1"/>
    <n v="0"/>
    <n v="4"/>
    <n v="0"/>
    <s v="no 0% progess"/>
    <n v="0"/>
    <n v="5"/>
    <n v="13"/>
    <n v="3"/>
    <n v="0"/>
    <n v="0"/>
    <s v="2026-02-03T12:57:48.9170000Z"/>
    <n v="0"/>
    <m/>
    <n v="29683"/>
    <s v="2026-02-09T06:39:01.1370000Z"/>
    <s v="2026-02-09T06:08:38.7800000Z"/>
    <n v="54"/>
    <m/>
    <s v="2026-02-09T06:16:17.7270000Z"/>
    <s v="2026-02-03T12:47:59.4730000Z"/>
    <s v="2026-02-03T12:48:04.9530000Z"/>
  </r>
  <r>
    <s v="T2-25_MDSDF403"/>
    <x v="12"/>
    <x v="1"/>
    <s v="Trimester 2"/>
    <x v="942"/>
    <s v="2025em1200256@bitspilani-digital.edu.in"/>
    <s v="2025EM1200256"/>
    <x v="1"/>
    <s v="KODURI SANKEERTHANA RAMAKRISHNA MANASAVEENA"/>
    <b v="1"/>
    <n v="17"/>
    <n v="42"/>
    <n v="0.40476190476190477"/>
    <s v="Active"/>
    <x v="1"/>
    <n v="0"/>
    <n v="4"/>
    <n v="0"/>
    <s v="no 0% progess"/>
    <n v="0"/>
    <n v="1"/>
    <n v="1"/>
    <n v="0"/>
    <n v="0"/>
    <n v="0"/>
    <m/>
    <n v="0"/>
    <m/>
    <n v="13752"/>
    <s v="2026-02-03T11:22:38.0170000Z"/>
    <s v="2026-02-09T06:08:38.7800000Z"/>
    <n v="54"/>
    <m/>
    <s v="2026-02-03T11:12:35.6000000Z"/>
    <s v="2026-01-23T03:08:09.9000000Z"/>
    <s v="2026-02-03T11:22:42.7930000Z"/>
  </r>
  <r>
    <s v="T2-25_MDSDF404"/>
    <x v="10"/>
    <x v="1"/>
    <s v="Trimester 2"/>
    <x v="942"/>
    <s v="2025em1200256@bitspilani-digital.edu.in"/>
    <s v="2025EM1200256"/>
    <x v="1"/>
    <s v="KODURI SANKEERTHANA RAMAKRISHNA MANASAVEENA"/>
    <b v="1"/>
    <n v="47"/>
    <n v="85"/>
    <n v="0.55294117647058827"/>
    <s v="Active"/>
    <x v="1"/>
    <n v="0"/>
    <n v="4"/>
    <n v="0"/>
    <s v="no 0% progess"/>
    <n v="0"/>
    <n v="8"/>
    <n v="11"/>
    <n v="0"/>
    <n v="0"/>
    <n v="1"/>
    <m/>
    <n v="0"/>
    <m/>
    <n v="30881"/>
    <s v="2026-02-09T06:39:18.8130000Z"/>
    <s v="2026-02-09T06:08:38.7800000Z"/>
    <n v="54"/>
    <m/>
    <s v="2026-02-09T06:21:49.9930000Z"/>
    <m/>
    <m/>
  </r>
  <r>
    <s v="T2-25_MDSDF404"/>
    <x v="10"/>
    <x v="1"/>
    <s v="Trimester 2"/>
    <x v="943"/>
    <s v="2025em1200257@bitspilani-digital.edu.in"/>
    <s v="2025EM1200257"/>
    <x v="1"/>
    <s v="KUMAR AHLAWAT"/>
    <b v="1"/>
    <n v="69"/>
    <n v="85"/>
    <n v="0.81176470588235294"/>
    <s v="Active"/>
    <x v="1"/>
    <n v="0"/>
    <n v="4"/>
    <n v="0"/>
    <s v="no 0% progess"/>
    <n v="0"/>
    <n v="11"/>
    <n v="19"/>
    <n v="0"/>
    <n v="0"/>
    <n v="4"/>
    <m/>
    <n v="0"/>
    <m/>
    <n v="46696"/>
    <s v="2026-02-08T12:15:51.7300000Z"/>
    <s v="2026-02-08T11:20:52.2500000Z"/>
    <n v="96"/>
    <m/>
    <s v="2026-02-08T11:36:00.2570000Z"/>
    <m/>
    <m/>
  </r>
  <r>
    <s v="T2-25_MDSDF403"/>
    <x v="12"/>
    <x v="1"/>
    <s v="Trimester 2"/>
    <x v="943"/>
    <s v="2025em1200257@bitspilani-digital.edu.in"/>
    <s v="2025EM1200257"/>
    <x v="1"/>
    <s v="KUMAR AHLAWAT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371"/>
    <s v="2026-01-25T15:35:15.8070000Z"/>
    <s v="2026-02-08T11:20:52.2500000Z"/>
    <n v="96"/>
    <m/>
    <m/>
    <s v="2026-01-25T12:00:20.8530000Z"/>
    <s v="2026-01-25T15:35:19.4870000Z"/>
  </r>
  <r>
    <s v="T2-25_MDSDF402"/>
    <x v="11"/>
    <x v="1"/>
    <s v="Trimester 2"/>
    <x v="943"/>
    <s v="2025em1200257@bitspilani-digital.edu.in"/>
    <s v="2025EM1200257"/>
    <x v="1"/>
    <s v="KUMAR AHLAWAT"/>
    <b v="1"/>
    <n v="39"/>
    <n v="36"/>
    <n v="1.0833333333333333"/>
    <s v="Active"/>
    <x v="1"/>
    <n v="0"/>
    <n v="4"/>
    <n v="0"/>
    <s v="no 0% progess"/>
    <n v="0"/>
    <n v="5"/>
    <n v="8"/>
    <n v="3"/>
    <n v="0"/>
    <n v="0"/>
    <s v="2026-02-08T23:21:04.8030000Z"/>
    <n v="0"/>
    <m/>
    <n v="40412"/>
    <s v="2026-02-08T23:21:45.7270000Z"/>
    <s v="2026-02-08T11:20:52.2500000Z"/>
    <n v="96"/>
    <m/>
    <s v="2026-02-08T23:03:15.9730000Z"/>
    <s v="2026-02-08T21:52:54.2570000Z"/>
    <s v="2026-02-08T21:52:54.2600000Z"/>
  </r>
  <r>
    <s v="T2-25_MDSDF401"/>
    <x v="9"/>
    <x v="1"/>
    <s v="Trimester 2"/>
    <x v="943"/>
    <s v="2025em1200257@bitspilani-digital.edu.in"/>
    <s v="2025EM1200257"/>
    <x v="1"/>
    <s v="KUMAR AHLAWAT"/>
    <b v="1"/>
    <n v="26"/>
    <n v="68"/>
    <n v="0.38235294117647056"/>
    <s v="Active"/>
    <x v="1"/>
    <n v="0"/>
    <n v="4"/>
    <n v="0"/>
    <s v="no 0% progess"/>
    <n v="0"/>
    <n v="0"/>
    <n v="0"/>
    <n v="0"/>
    <n v="0"/>
    <n v="12"/>
    <m/>
    <n v="0"/>
    <m/>
    <n v="2436"/>
    <s v="2026-02-08T23:21:49.3630000Z"/>
    <s v="2026-02-08T11:20:52.2500000Z"/>
    <n v="96"/>
    <m/>
    <m/>
    <m/>
    <m/>
  </r>
  <r>
    <s v="T2-25_MDSDF401"/>
    <x v="9"/>
    <x v="1"/>
    <s v="Trimester 2"/>
    <x v="944"/>
    <s v="2025em1200258@bitspilani-digital.edu.in"/>
    <s v="2025EM1200258"/>
    <x v="1"/>
    <s v="VENKATA RAVI TEJA MUJJE"/>
    <b v="1"/>
    <n v="57"/>
    <n v="68"/>
    <n v="0.83823529411764708"/>
    <s v="Active"/>
    <x v="1"/>
    <n v="0"/>
    <n v="4"/>
    <n v="0"/>
    <s v="no 0% progess"/>
    <n v="0"/>
    <n v="13"/>
    <n v="13"/>
    <n v="0"/>
    <n v="0"/>
    <n v="0"/>
    <m/>
    <n v="0"/>
    <m/>
    <n v="39060"/>
    <s v="2026-02-08T16:37:11.9070000Z"/>
    <s v="2026-02-08T10:44:10.8030000Z"/>
    <n v="17"/>
    <m/>
    <s v="2026-02-08T16:35:49.5970000Z"/>
    <m/>
    <m/>
  </r>
  <r>
    <s v="T2-25_MDSDF402"/>
    <x v="11"/>
    <x v="1"/>
    <s v="Trimester 2"/>
    <x v="944"/>
    <s v="2025em1200258@bitspilani-digital.edu.in"/>
    <s v="2025EM1200258"/>
    <x v="1"/>
    <s v="VENKATA RAVI TEJA MUJJE"/>
    <b v="1"/>
    <n v="31"/>
    <n v="36"/>
    <n v="0.86111111111111116"/>
    <s v="Active"/>
    <x v="1"/>
    <n v="0"/>
    <n v="4"/>
    <n v="0"/>
    <s v="no 0% progess"/>
    <n v="0"/>
    <n v="5"/>
    <n v="6"/>
    <n v="0"/>
    <n v="0"/>
    <n v="0"/>
    <m/>
    <n v="0"/>
    <m/>
    <n v="34669"/>
    <s v="2026-02-08T06:30:14.5130000Z"/>
    <s v="2026-02-08T10:44:10.8030000Z"/>
    <n v="17"/>
    <m/>
    <s v="2026-02-08T06:28:48.8200000Z"/>
    <s v="2026-02-07T12:01:57.0900000Z"/>
    <s v="2026-02-08T05:53:38.6500000Z"/>
  </r>
  <r>
    <s v="T2-25_MDSDF403"/>
    <x v="12"/>
    <x v="1"/>
    <s v="Trimester 2"/>
    <x v="944"/>
    <s v="2025em1200258@bitspilani-digital.edu.in"/>
    <s v="2025EM1200258"/>
    <x v="1"/>
    <s v="VENKATA RAVI TEJA MUJJ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5T16:41:05.1970000Z"/>
    <s v="2026-02-08T10:44:10.8030000Z"/>
    <n v="17"/>
    <m/>
    <m/>
    <m/>
    <m/>
  </r>
  <r>
    <s v="T2-25_MDSDF404"/>
    <x v="10"/>
    <x v="1"/>
    <s v="Trimester 2"/>
    <x v="944"/>
    <s v="2025em1200258@bitspilani-digital.edu.in"/>
    <s v="2025EM1200258"/>
    <x v="1"/>
    <s v="VENKATA RAVI TEJA MUJJE"/>
    <b v="1"/>
    <n v="21"/>
    <n v="85"/>
    <n v="0.24705882352941178"/>
    <s v="Active"/>
    <x v="1"/>
    <n v="0"/>
    <n v="4"/>
    <n v="0"/>
    <s v="no 0% progess"/>
    <n v="0"/>
    <n v="0"/>
    <n v="0"/>
    <n v="0"/>
    <n v="0"/>
    <n v="10"/>
    <m/>
    <n v="0"/>
    <m/>
    <n v="16438"/>
    <s v="2026-02-08T10:45:59.2500000Z"/>
    <s v="2026-02-08T10:44:10.8030000Z"/>
    <n v="17"/>
    <m/>
    <m/>
    <m/>
    <m/>
  </r>
  <r>
    <s v="T2-25_MDSDF404"/>
    <x v="10"/>
    <x v="1"/>
    <s v="Trimester 2"/>
    <x v="945"/>
    <s v="2025em1200260@bitspilani-digital.edu.in"/>
    <s v="2025EM1200260"/>
    <x v="1"/>
    <s v="DARSHAN R J"/>
    <b v="1"/>
    <n v="66"/>
    <n v="85"/>
    <n v="0.77647058823529413"/>
    <s v="Active"/>
    <x v="1"/>
    <n v="0"/>
    <n v="4"/>
    <n v="0"/>
    <s v="no 0% progess"/>
    <n v="0"/>
    <n v="8"/>
    <n v="10"/>
    <n v="0"/>
    <n v="0"/>
    <n v="0"/>
    <m/>
    <n v="0"/>
    <m/>
    <n v="78407"/>
    <s v="2026-02-08T16:49:46.0170000Z"/>
    <s v="2026-02-08T13:05:43.5230000Z"/>
    <n v="68"/>
    <m/>
    <s v="2026-02-08T16:49:32.7330000Z"/>
    <m/>
    <m/>
  </r>
  <r>
    <s v="T2-25_MDSDF403"/>
    <x v="12"/>
    <x v="1"/>
    <s v="Trimester 2"/>
    <x v="945"/>
    <s v="2025em1200260@bitspilani-digital.edu.in"/>
    <s v="2025EM1200260"/>
    <x v="1"/>
    <s v="DARSHAN R J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6:50:25.1070000Z"/>
    <s v="2026-02-08T13:05:43.5230000Z"/>
    <n v="68"/>
    <m/>
    <m/>
    <m/>
    <m/>
  </r>
  <r>
    <s v="T2-25_MDSDF402"/>
    <x v="11"/>
    <x v="1"/>
    <s v="Trimester 2"/>
    <x v="945"/>
    <s v="2025em1200260@bitspilani-digital.edu.in"/>
    <s v="2025EM1200260"/>
    <x v="1"/>
    <s v="DARSHAN R J"/>
    <b v="1"/>
    <n v="31"/>
    <n v="36"/>
    <n v="0.86111111111111116"/>
    <s v="Active"/>
    <x v="1"/>
    <n v="0"/>
    <n v="4"/>
    <n v="0"/>
    <s v="no 0% progess"/>
    <n v="0"/>
    <n v="3"/>
    <n v="3"/>
    <n v="0"/>
    <n v="0"/>
    <n v="7"/>
    <m/>
    <n v="0"/>
    <m/>
    <n v="23837"/>
    <s v="2026-02-08T16:39:42.8830000Z"/>
    <s v="2026-02-08T13:05:43.5230000Z"/>
    <n v="68"/>
    <m/>
    <s v="2026-02-08T13:23:22.4300000Z"/>
    <s v="2026-02-08T06:59:12.0070000Z"/>
    <s v="2026-02-08T06:59:12.0070000Z"/>
  </r>
  <r>
    <s v="T2-25_MDSDF401"/>
    <x v="9"/>
    <x v="1"/>
    <s v="Trimester 2"/>
    <x v="945"/>
    <s v="2025em1200260@bitspilani-digital.edu.in"/>
    <s v="2025EM1200260"/>
    <x v="1"/>
    <s v="DARSHAN R J"/>
    <b v="1"/>
    <n v="60"/>
    <n v="68"/>
    <n v="0.88235294117647056"/>
    <s v="Active"/>
    <x v="1"/>
    <n v="0"/>
    <n v="4"/>
    <n v="0"/>
    <s v="no 0% progess"/>
    <n v="0"/>
    <n v="10"/>
    <n v="11"/>
    <n v="0"/>
    <n v="0"/>
    <n v="2"/>
    <m/>
    <n v="0"/>
    <m/>
    <n v="81648"/>
    <s v="2026-02-08T16:51:58.6070000Z"/>
    <s v="2026-02-08T13:05:43.5230000Z"/>
    <n v="68"/>
    <m/>
    <s v="2026-02-08T13:11:40.9130000Z"/>
    <m/>
    <m/>
  </r>
  <r>
    <s v="T2-25_MDSDF401"/>
    <x v="9"/>
    <x v="1"/>
    <s v="Trimester 2"/>
    <x v="946"/>
    <s v="2025em1200261@bitspilani-digital.edu.in"/>
    <s v="2025EM1200261"/>
    <x v="1"/>
    <s v="NUPUR SUDHIR KALE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1:44:29.3270000Z"/>
    <s v="2026-02-08T11:44:12.6030000Z"/>
    <n v="14"/>
    <m/>
    <m/>
    <m/>
    <m/>
  </r>
  <r>
    <s v="T2-25_MDSDF402"/>
    <x v="11"/>
    <x v="1"/>
    <s v="Trimester 2"/>
    <x v="946"/>
    <s v="2025em1200261@bitspilani-digital.edu.in"/>
    <s v="2025EM1200261"/>
    <x v="1"/>
    <s v="NUPUR SUDHIR KALE"/>
    <b v="1"/>
    <n v="28"/>
    <n v="36"/>
    <n v="0.77777777777777779"/>
    <s v="Active"/>
    <x v="1"/>
    <n v="0"/>
    <n v="4"/>
    <n v="0"/>
    <s v="no 0% progess"/>
    <n v="0"/>
    <n v="3"/>
    <n v="3"/>
    <n v="2"/>
    <n v="0"/>
    <n v="0"/>
    <s v="2026-02-05T14:32:52.4330000Z"/>
    <n v="0"/>
    <m/>
    <n v="15083"/>
    <s v="2026-02-05T14:32:52.6670000Z"/>
    <s v="2026-02-08T11:44:12.6030000Z"/>
    <n v="14"/>
    <m/>
    <s v="2026-02-05T14:26:58.9070000Z"/>
    <s v="2026-02-05T14:04:28.8300000Z"/>
    <s v="2026-02-05T14:23:44.5770000Z"/>
  </r>
  <r>
    <s v="T2-25_MDSDF403"/>
    <x v="12"/>
    <x v="1"/>
    <s v="Trimester 2"/>
    <x v="946"/>
    <s v="2025em1200261@bitspilani-digital.edu.in"/>
    <s v="2025EM1200261"/>
    <x v="1"/>
    <s v="NUPUR SUDHIR KAL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1:51:52.7270000Z"/>
    <s v="2026-02-08T11:44:12.6030000Z"/>
    <n v="14"/>
    <m/>
    <m/>
    <m/>
    <m/>
  </r>
  <r>
    <s v="T2-25_MDSDF404"/>
    <x v="10"/>
    <x v="1"/>
    <s v="Trimester 2"/>
    <x v="946"/>
    <s v="2025em1200261@bitspilani-digital.edu.in"/>
    <s v="2025EM1200261"/>
    <x v="1"/>
    <s v="NUPUR SUDHIR KALE"/>
    <b v="1"/>
    <n v="9"/>
    <n v="85"/>
    <n v="0.10588235294117647"/>
    <s v="Active"/>
    <x v="1"/>
    <n v="0"/>
    <n v="4"/>
    <n v="0"/>
    <s v="no 0% progess"/>
    <n v="0"/>
    <n v="1"/>
    <n v="2"/>
    <n v="0"/>
    <n v="0"/>
    <n v="0"/>
    <m/>
    <n v="0"/>
    <m/>
    <n v="5339"/>
    <s v="2026-02-05T12:46:59.5370000Z"/>
    <s v="2026-02-08T11:44:12.6030000Z"/>
    <n v="14"/>
    <m/>
    <s v="2026-02-05T08:15:53.4630000Z"/>
    <m/>
    <m/>
  </r>
  <r>
    <s v="T2-25_MDSDF404"/>
    <x v="10"/>
    <x v="1"/>
    <s v="Trimester 2"/>
    <x v="947"/>
    <s v="2025em1200262@bitspilani-digital.edu.in"/>
    <s v="2025EM1200262"/>
    <x v="1"/>
    <s v="JAIMIN ASHOKKUMAR PUROHIT"/>
    <b v="1"/>
    <n v="6"/>
    <n v="85"/>
    <n v="7.0588235294117646E-2"/>
    <s v="Active"/>
    <x v="0"/>
    <n v="0"/>
    <n v="4"/>
    <n v="0"/>
    <s v="no 0% progess"/>
    <n v="0"/>
    <n v="0"/>
    <n v="0"/>
    <n v="0"/>
    <n v="0"/>
    <n v="0"/>
    <m/>
    <n v="0"/>
    <m/>
    <n v="4430"/>
    <s v="2026-02-02T16:29:47.4030000Z"/>
    <s v="2026-02-02T16:28:41.8470000Z"/>
    <n v="2"/>
    <m/>
    <m/>
    <m/>
    <m/>
  </r>
  <r>
    <s v="T2-25_MDSDF403"/>
    <x v="12"/>
    <x v="1"/>
    <s v="Trimester 2"/>
    <x v="947"/>
    <s v="2025em1200262@bitspilani-digital.edu.in"/>
    <s v="2025EM1200262"/>
    <x v="1"/>
    <s v="JAIMIN ASHOKKUMAR PUROHIT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2T16:28:41.8470000Z"/>
    <n v="2"/>
    <m/>
    <m/>
    <m/>
    <m/>
  </r>
  <r>
    <s v="T2-25_MDSDF402"/>
    <x v="11"/>
    <x v="1"/>
    <s v="Trimester 2"/>
    <x v="947"/>
    <s v="2025em1200262@bitspilani-digital.edu.in"/>
    <s v="2025EM1200262"/>
    <x v="1"/>
    <s v="JAIMIN ASHOKKUMAR PUROHIT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2T16:28:41.8470000Z"/>
    <n v="2"/>
    <m/>
    <m/>
    <m/>
    <m/>
  </r>
  <r>
    <s v="T2-25_MDSDF401"/>
    <x v="9"/>
    <x v="1"/>
    <s v="Trimester 2"/>
    <x v="947"/>
    <s v="2025em1200262@bitspilani-digital.edu.in"/>
    <s v="2025EM1200262"/>
    <x v="1"/>
    <s v="JAIMIN ASHOKKUMAR PUROHIT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2T16:28:41.8470000Z"/>
    <n v="2"/>
    <m/>
    <m/>
    <m/>
    <m/>
  </r>
  <r>
    <s v="T2-25_MDSDF401"/>
    <x v="9"/>
    <x v="1"/>
    <s v="Trimester 2"/>
    <x v="948"/>
    <s v="2025em1200263@bitspilani-digital.edu.in"/>
    <s v="2025EM1200263"/>
    <x v="1"/>
    <s v="ADITYA KUMAR"/>
    <b v="1"/>
    <n v="33"/>
    <n v="68"/>
    <n v="0.48529411764705882"/>
    <s v="Active"/>
    <x v="1"/>
    <n v="0"/>
    <n v="4"/>
    <n v="0"/>
    <s v="no 0% progess"/>
    <n v="0"/>
    <n v="2"/>
    <n v="2"/>
    <n v="0"/>
    <n v="0"/>
    <n v="0"/>
    <m/>
    <n v="0"/>
    <m/>
    <n v="75472"/>
    <s v="2026-02-08T05:31:53.7300000Z"/>
    <s v="2026-02-09T04:13:47.1100000Z"/>
    <n v="45"/>
    <m/>
    <s v="2026-02-07T03:58:27.5230000Z"/>
    <m/>
    <m/>
  </r>
  <r>
    <s v="T2-25_MDSDF402"/>
    <x v="11"/>
    <x v="1"/>
    <s v="Trimester 2"/>
    <x v="948"/>
    <s v="2025em1200263@bitspilani-digital.edu.in"/>
    <s v="2025EM1200263"/>
    <x v="1"/>
    <s v="ADITYA KUMAR"/>
    <b v="1"/>
    <n v="17"/>
    <n v="36"/>
    <n v="0.47222222222222221"/>
    <s v="Active"/>
    <x v="1"/>
    <n v="0"/>
    <n v="4"/>
    <n v="0"/>
    <s v="no 0% progess"/>
    <n v="0"/>
    <n v="2"/>
    <n v="2"/>
    <n v="0"/>
    <n v="2"/>
    <n v="4"/>
    <s v="2026-01-23T13:05:48.0930000Z"/>
    <n v="0"/>
    <m/>
    <n v="14414"/>
    <s v="2026-02-07T12:19:32.9030000Z"/>
    <s v="2026-02-09T04:13:47.1100000Z"/>
    <n v="45"/>
    <m/>
    <s v="2026-02-05T18:20:01.4370000Z"/>
    <s v="2026-02-04T19:51:40.1670000Z"/>
    <s v="2026-02-05T17:49:16.1630000Z"/>
  </r>
  <r>
    <s v="T2-25_MDSDF403"/>
    <x v="12"/>
    <x v="1"/>
    <s v="Trimester 2"/>
    <x v="948"/>
    <s v="2025em1200263@bitspilani-digital.edu.in"/>
    <s v="2025EM1200263"/>
    <x v="1"/>
    <s v="ADITYA KUM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17:12:40.6030000Z"/>
    <s v="2026-02-09T04:13:47.1100000Z"/>
    <n v="45"/>
    <m/>
    <m/>
    <m/>
    <m/>
  </r>
  <r>
    <s v="T2-25_MDSDF404"/>
    <x v="10"/>
    <x v="1"/>
    <s v="Trimester 2"/>
    <x v="948"/>
    <s v="2025em1200263@bitspilani-digital.edu.in"/>
    <s v="2025EM1200263"/>
    <x v="1"/>
    <s v="ADITYA KUMAR"/>
    <b v="1"/>
    <n v="27"/>
    <n v="85"/>
    <n v="0.31764705882352939"/>
    <s v="Active"/>
    <x v="1"/>
    <n v="0"/>
    <n v="4"/>
    <n v="0"/>
    <s v="no 0% progess"/>
    <n v="0"/>
    <n v="4"/>
    <n v="4"/>
    <n v="0"/>
    <n v="0"/>
    <n v="0"/>
    <m/>
    <n v="0"/>
    <m/>
    <n v="23077"/>
    <s v="2026-02-09T04:51:47.9670000Z"/>
    <s v="2026-02-09T04:13:47.1100000Z"/>
    <n v="45"/>
    <m/>
    <s v="2026-02-09T04:48:26.2970000Z"/>
    <m/>
    <m/>
  </r>
  <r>
    <s v="T2-25_MDSDF404"/>
    <x v="10"/>
    <x v="1"/>
    <s v="Trimester 2"/>
    <x v="949"/>
    <s v="2025em1200264@bitspilani-digital.edu.in"/>
    <s v="2025EM1200264"/>
    <x v="1"/>
    <s v="PANKAJ DAGAR"/>
    <b v="1"/>
    <n v="29"/>
    <n v="85"/>
    <n v="0.3411764705882353"/>
    <s v="Active"/>
    <x v="1"/>
    <n v="0"/>
    <n v="4"/>
    <n v="0"/>
    <s v="no 0% progess"/>
    <n v="0"/>
    <n v="4"/>
    <n v="6"/>
    <n v="0"/>
    <n v="0"/>
    <n v="18"/>
    <m/>
    <n v="0"/>
    <m/>
    <n v="24944"/>
    <s v="2026-02-08T17:16:48.3030000Z"/>
    <s v="2026-02-09T04:12:40.8070000Z"/>
    <n v="50"/>
    <m/>
    <s v="2026-01-29T16:43:42.2470000Z"/>
    <m/>
    <m/>
  </r>
  <r>
    <s v="T2-25_MDSDF403"/>
    <x v="12"/>
    <x v="1"/>
    <s v="Trimester 2"/>
    <x v="949"/>
    <s v="2025em1200264@bitspilani-digital.edu.in"/>
    <s v="2025EM1200264"/>
    <x v="1"/>
    <s v="PANKAJ DAGAR"/>
    <b v="1"/>
    <n v="8"/>
    <n v="42"/>
    <n v="0.19047619047619047"/>
    <s v="Active"/>
    <x v="1"/>
    <n v="0"/>
    <n v="4"/>
    <n v="0"/>
    <s v="no 0% progess"/>
    <n v="0"/>
    <n v="0"/>
    <n v="0"/>
    <n v="0"/>
    <n v="0"/>
    <n v="4"/>
    <m/>
    <n v="0"/>
    <m/>
    <n v="2031"/>
    <s v="2026-02-04T23:46:00.8030000Z"/>
    <s v="2026-02-09T04:12:40.8070000Z"/>
    <n v="50"/>
    <m/>
    <m/>
    <s v="2026-01-24T16:51:38.2470000Z"/>
    <s v="2026-01-25T05:18:40.4400000Z"/>
  </r>
  <r>
    <s v="T2-25_MDSDF402"/>
    <x v="11"/>
    <x v="1"/>
    <s v="Trimester 2"/>
    <x v="949"/>
    <s v="2025em1200264@bitspilani-digital.edu.in"/>
    <s v="2025EM1200264"/>
    <x v="1"/>
    <s v="PANKAJ DAGAR"/>
    <b v="1"/>
    <n v="32"/>
    <n v="36"/>
    <n v="0.88888888888888884"/>
    <s v="Active"/>
    <x v="1"/>
    <n v="0"/>
    <n v="4"/>
    <n v="0"/>
    <s v="no 0% progess"/>
    <n v="0"/>
    <n v="3"/>
    <n v="3"/>
    <n v="2"/>
    <n v="0"/>
    <n v="0"/>
    <s v="2026-02-05T16:39:17.5600000Z"/>
    <n v="0"/>
    <m/>
    <n v="35219"/>
    <s v="2026-02-09T04:12:45.2800000Z"/>
    <s v="2026-02-09T04:12:40.8070000Z"/>
    <n v="50"/>
    <m/>
    <s v="2026-02-05T15:28:14.5170000Z"/>
    <s v="2026-02-09T04:33:40.0330000Z"/>
    <s v="2026-02-09T04:33:40.0370000Z"/>
  </r>
  <r>
    <s v="T2-25_MDSDF401"/>
    <x v="9"/>
    <x v="1"/>
    <s v="Trimester 2"/>
    <x v="949"/>
    <s v="2025em1200264@bitspilani-digital.edu.in"/>
    <s v="2025EM1200264"/>
    <x v="1"/>
    <s v="PANKAJ DAGAR"/>
    <b v="1"/>
    <n v="57"/>
    <n v="68"/>
    <n v="0.83823529411764708"/>
    <s v="Active"/>
    <x v="1"/>
    <n v="0"/>
    <n v="4"/>
    <n v="0"/>
    <s v="no 0% progess"/>
    <n v="0"/>
    <n v="13"/>
    <n v="14"/>
    <n v="0"/>
    <n v="0"/>
    <n v="13"/>
    <m/>
    <n v="0"/>
    <m/>
    <n v="46627"/>
    <s v="2026-02-08T17:30:49.6800000Z"/>
    <s v="2026-02-09T04:12:40.8070000Z"/>
    <n v="50"/>
    <m/>
    <s v="2026-02-08T17:13:07.7100000Z"/>
    <m/>
    <m/>
  </r>
  <r>
    <s v="T2-25_MDSDF401"/>
    <x v="9"/>
    <x v="1"/>
    <s v="Trimester 2"/>
    <x v="950"/>
    <s v="2025em1200265@bitspilani-digital.edu.in"/>
    <s v="2025EM1200265"/>
    <x v="1"/>
    <s v="SADIA BEGUM"/>
    <b v="1"/>
    <n v="5"/>
    <n v="68"/>
    <n v="7.3529411764705885E-2"/>
    <s v="Active"/>
    <x v="0"/>
    <n v="0"/>
    <n v="4"/>
    <n v="0"/>
    <s v="no 0% progess"/>
    <n v="0"/>
    <n v="0"/>
    <n v="0"/>
    <n v="1"/>
    <n v="0"/>
    <n v="19"/>
    <s v="2026-01-23T02:34:38.5370000Z"/>
    <n v="0"/>
    <m/>
    <n v="5150"/>
    <s v="2026-02-06T14:39:54.9930000Z"/>
    <s v="2026-02-06T12:38:31.7270000Z"/>
    <n v="11"/>
    <m/>
    <m/>
    <m/>
    <m/>
  </r>
  <r>
    <s v="T2-25_MDSDF402"/>
    <x v="11"/>
    <x v="1"/>
    <s v="Trimester 2"/>
    <x v="950"/>
    <s v="2025em1200265@bitspilani-digital.edu.in"/>
    <s v="2025EM1200265"/>
    <x v="1"/>
    <s v="SADIA BEGUM"/>
    <b v="1"/>
    <n v="8"/>
    <n v="36"/>
    <n v="0.22222222222222221"/>
    <s v="Active"/>
    <x v="1"/>
    <n v="0"/>
    <n v="4"/>
    <n v="0"/>
    <s v="no 0% progess"/>
    <n v="0"/>
    <n v="0"/>
    <n v="0"/>
    <n v="0"/>
    <n v="0"/>
    <n v="0"/>
    <m/>
    <n v="0"/>
    <m/>
    <n v="9719"/>
    <s v="2026-01-30T20:08:37.5670000Z"/>
    <s v="2026-02-06T12:38:31.7270000Z"/>
    <n v="11"/>
    <m/>
    <m/>
    <s v="2026-01-30T18:01:35.0700000Z"/>
    <s v="2026-01-30T18:01:35.0670000Z"/>
  </r>
  <r>
    <s v="T2-25_MDSDF403"/>
    <x v="12"/>
    <x v="1"/>
    <s v="Trimester 2"/>
    <x v="950"/>
    <s v="2025em1200265@bitspilani-digital.edu.in"/>
    <s v="2025EM1200265"/>
    <x v="1"/>
    <s v="SADIA BEGU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6:27:20.0930000Z"/>
    <s v="2026-02-06T12:38:31.7270000Z"/>
    <n v="11"/>
    <m/>
    <m/>
    <m/>
    <m/>
  </r>
  <r>
    <s v="T2-25_MDSDF404"/>
    <x v="10"/>
    <x v="1"/>
    <s v="Trimester 2"/>
    <x v="950"/>
    <s v="2025em1200265@bitspilani-digital.edu.in"/>
    <s v="2025EM1200265"/>
    <x v="1"/>
    <s v="SADIA BEGUM"/>
    <b v="1"/>
    <n v="9"/>
    <n v="85"/>
    <n v="0.10588235294117647"/>
    <s v="Active"/>
    <x v="1"/>
    <n v="0"/>
    <n v="4"/>
    <n v="0"/>
    <s v="no 0% progess"/>
    <n v="0"/>
    <n v="0"/>
    <n v="0"/>
    <n v="2"/>
    <n v="0"/>
    <n v="14"/>
    <s v="2026-01-30T16:37:14.7900000Z"/>
    <n v="0"/>
    <m/>
    <n v="14734"/>
    <s v="2026-01-30T17:15:42.7170000Z"/>
    <s v="2026-02-06T12:38:31.7270000Z"/>
    <n v="11"/>
    <m/>
    <m/>
    <m/>
    <m/>
  </r>
  <r>
    <s v="T2-25_MDSDF404"/>
    <x v="10"/>
    <x v="1"/>
    <s v="Trimester 2"/>
    <x v="951"/>
    <s v="2025em1200266@bitspilani-digital.edu.in"/>
    <s v="2025EM1200266"/>
    <x v="1"/>
    <s v="VICTOR PRASAD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51"/>
    <s v="2025em1200266@bitspilani-digital.edu.in"/>
    <s v="2025EM1200266"/>
    <x v="1"/>
    <s v="VICTOR PRASAD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51"/>
    <s v="2025em1200266@bitspilani-digital.edu.in"/>
    <s v="2025EM1200266"/>
    <x v="1"/>
    <s v="VICTOR PRASAD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951"/>
    <s v="2025em1200266@bitspilani-digital.edu.in"/>
    <s v="2025EM1200266"/>
    <x v="1"/>
    <s v="VICTOR PRASAD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1"/>
    <x v="9"/>
    <x v="1"/>
    <s v="Trimester 2"/>
    <x v="952"/>
    <s v="2025em1200267@bitspilani-digital.edu.in"/>
    <s v="2025EM1200267"/>
    <x v="1"/>
    <s v="AJAY KARTHI M"/>
    <b v="1"/>
    <n v="49"/>
    <n v="68"/>
    <n v="0.72058823529411764"/>
    <s v="Active"/>
    <x v="1"/>
    <n v="0"/>
    <n v="4"/>
    <n v="0"/>
    <s v="no 0% progess"/>
    <n v="0"/>
    <n v="10"/>
    <n v="10"/>
    <n v="0"/>
    <n v="0"/>
    <n v="0"/>
    <m/>
    <n v="0"/>
    <m/>
    <n v="48509"/>
    <s v="2026-02-04T14:04:35.4200000Z"/>
    <s v="2026-02-07T12:10:35.0030000Z"/>
    <n v="41"/>
    <m/>
    <s v="2026-02-03T15:17:52.6900000Z"/>
    <m/>
    <m/>
  </r>
  <r>
    <s v="T2-25_MDSDF402"/>
    <x v="11"/>
    <x v="1"/>
    <s v="Trimester 2"/>
    <x v="952"/>
    <s v="2025em1200267@bitspilani-digital.edu.in"/>
    <s v="2025EM1200267"/>
    <x v="1"/>
    <s v="AJAY KARTHI M"/>
    <b v="1"/>
    <n v="29"/>
    <n v="36"/>
    <n v="0.80555555555555558"/>
    <s v="Active"/>
    <x v="1"/>
    <n v="0"/>
    <n v="4"/>
    <n v="0"/>
    <s v="no 0% progess"/>
    <n v="0"/>
    <n v="4"/>
    <n v="4"/>
    <n v="0"/>
    <n v="0"/>
    <n v="1"/>
    <m/>
    <n v="0"/>
    <m/>
    <n v="28635"/>
    <s v="2026-02-04T14:07:03.3400000Z"/>
    <s v="2026-02-07T12:10:35.0030000Z"/>
    <n v="41"/>
    <m/>
    <s v="2026-02-02T05:28:12.6700000Z"/>
    <s v="2026-02-02T03:32:50.6300000Z"/>
    <s v="2026-02-02T04:35:58.3070000Z"/>
  </r>
  <r>
    <s v="T2-25_MDSDF403"/>
    <x v="12"/>
    <x v="1"/>
    <s v="Trimester 2"/>
    <x v="952"/>
    <s v="2025em1200267@bitspilani-digital.edu.in"/>
    <s v="2025EM1200267"/>
    <x v="1"/>
    <s v="AJAY KARTHI M"/>
    <b v="1"/>
    <n v="34"/>
    <n v="42"/>
    <n v="0.80952380952380953"/>
    <s v="Active"/>
    <x v="1"/>
    <n v="0"/>
    <n v="4"/>
    <n v="0"/>
    <s v="no 0% progess"/>
    <n v="0"/>
    <n v="2"/>
    <n v="4"/>
    <n v="0"/>
    <n v="0"/>
    <n v="0"/>
    <m/>
    <n v="0"/>
    <m/>
    <n v="13071"/>
    <s v="2026-02-04T14:06:51.0530000Z"/>
    <s v="2026-02-07T12:10:35.0030000Z"/>
    <n v="41"/>
    <m/>
    <s v="2026-01-31T14:10:02.8600000Z"/>
    <s v="2026-02-03T13:15:21.6400000Z"/>
    <s v="2026-02-04T09:29:50.7670000Z"/>
  </r>
  <r>
    <s v="T2-25_MDSDF404"/>
    <x v="10"/>
    <x v="1"/>
    <s v="Trimester 2"/>
    <x v="952"/>
    <s v="2025em1200267@bitspilani-digital.edu.in"/>
    <s v="2025EM1200267"/>
    <x v="1"/>
    <s v="AJAY KARTHI M"/>
    <b v="1"/>
    <n v="54"/>
    <n v="85"/>
    <n v="0.63529411764705879"/>
    <s v="Active"/>
    <x v="1"/>
    <n v="0"/>
    <n v="4"/>
    <n v="0"/>
    <s v="no 0% progess"/>
    <n v="0"/>
    <n v="10"/>
    <n v="11"/>
    <n v="0"/>
    <n v="0"/>
    <n v="3"/>
    <m/>
    <n v="0"/>
    <m/>
    <n v="22391"/>
    <s v="2026-02-02T10:47:47.4930000Z"/>
    <s v="2026-02-07T12:10:35.0030000Z"/>
    <n v="41"/>
    <m/>
    <s v="2026-02-02T10:47:46.5230000Z"/>
    <m/>
    <m/>
  </r>
  <r>
    <s v="T2-25_MDSDF404"/>
    <x v="10"/>
    <x v="1"/>
    <s v="Trimester 2"/>
    <x v="953"/>
    <s v="2025em1200268@bitspilani-digital.edu.in"/>
    <s v="2025EM1200268"/>
    <x v="1"/>
    <s v="BHARADWAJ S"/>
    <b v="1"/>
    <n v="38"/>
    <n v="85"/>
    <n v="0.44705882352941179"/>
    <s v="Active"/>
    <x v="1"/>
    <n v="0"/>
    <n v="4"/>
    <n v="0"/>
    <s v="no 0% progess"/>
    <n v="0"/>
    <n v="0"/>
    <n v="0"/>
    <n v="0"/>
    <n v="0"/>
    <n v="0"/>
    <m/>
    <n v="0"/>
    <m/>
    <n v="6373"/>
    <s v="2026-02-06T02:44:16.4230000Z"/>
    <s v="2026-02-06T14:27:13.5170000Z"/>
    <n v="28"/>
    <m/>
    <m/>
    <m/>
    <m/>
  </r>
  <r>
    <s v="T2-25_MDSDF403"/>
    <x v="12"/>
    <x v="1"/>
    <s v="Trimester 2"/>
    <x v="953"/>
    <s v="2025em1200268@bitspilani-digital.edu.in"/>
    <s v="2025EM1200268"/>
    <x v="1"/>
    <s v="BHARADWAJ S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245"/>
    <s v="2026-01-24T16:17:17.8830000Z"/>
    <s v="2026-02-06T14:27:13.5170000Z"/>
    <n v="28"/>
    <m/>
    <m/>
    <s v="2026-01-24T03:13:13.9270000Z"/>
    <s v="2026-01-24T16:17:08.0830000Z"/>
  </r>
  <r>
    <s v="T2-25_MDSDF402"/>
    <x v="11"/>
    <x v="1"/>
    <s v="Trimester 2"/>
    <x v="953"/>
    <s v="2025em1200268@bitspilani-digital.edu.in"/>
    <s v="2025EM1200268"/>
    <x v="1"/>
    <s v="BHARADWAJ S"/>
    <b v="1"/>
    <n v="16"/>
    <n v="36"/>
    <n v="0.44444444444444442"/>
    <s v="Active"/>
    <x v="1"/>
    <n v="0"/>
    <n v="4"/>
    <n v="0"/>
    <s v="no 0% progess"/>
    <n v="0"/>
    <n v="0"/>
    <n v="0"/>
    <n v="0"/>
    <n v="0"/>
    <n v="0"/>
    <m/>
    <n v="0"/>
    <m/>
    <n v="475"/>
    <s v="2026-01-31T01:10:46.1400000Z"/>
    <s v="2026-02-06T14:27:13.5170000Z"/>
    <n v="28"/>
    <m/>
    <m/>
    <s v="2026-01-24T03:04:50.6870000Z"/>
    <s v="2026-01-28T18:24:28.7430000Z"/>
  </r>
  <r>
    <s v="T2-25_MDSDF401"/>
    <x v="9"/>
    <x v="1"/>
    <s v="Trimester 2"/>
    <x v="953"/>
    <s v="2025em1200268@bitspilani-digital.edu.in"/>
    <s v="2025EM1200268"/>
    <x v="1"/>
    <s v="BHARADWAJ S"/>
    <b v="1"/>
    <n v="41"/>
    <n v="68"/>
    <n v="0.6029411764705882"/>
    <s v="Active"/>
    <x v="1"/>
    <n v="0"/>
    <n v="4"/>
    <n v="0"/>
    <s v="no 0% progess"/>
    <n v="0"/>
    <n v="0"/>
    <n v="0"/>
    <n v="0"/>
    <n v="0"/>
    <n v="15"/>
    <m/>
    <n v="0"/>
    <m/>
    <n v="14050"/>
    <s v="2026-02-06T14:28:11.3730000Z"/>
    <s v="2026-02-06T14:27:13.5170000Z"/>
    <n v="28"/>
    <m/>
    <m/>
    <m/>
    <m/>
  </r>
  <r>
    <s v="T2-25_MDSDF401"/>
    <x v="9"/>
    <x v="1"/>
    <s v="Trimester 2"/>
    <x v="954"/>
    <s v="2025em1200270@bitspilani-digital.edu.in"/>
    <s v="2025EM1200270"/>
    <x v="1"/>
    <s v="NAMIT VIG"/>
    <b v="1"/>
    <n v="61"/>
    <n v="68"/>
    <n v="0.8970588235294118"/>
    <s v="Active"/>
    <x v="1"/>
    <n v="0"/>
    <n v="4"/>
    <n v="0"/>
    <s v="no 0% progess"/>
    <n v="0"/>
    <n v="12"/>
    <n v="16"/>
    <n v="0"/>
    <n v="0"/>
    <n v="0"/>
    <m/>
    <n v="0"/>
    <m/>
    <n v="90680"/>
    <s v="2026-02-07T09:47:11.0170000Z"/>
    <s v="2026-02-08T12:13:26.9270000Z"/>
    <n v="23"/>
    <m/>
    <s v="2026-01-31T12:27:17.5300000Z"/>
    <m/>
    <m/>
  </r>
  <r>
    <s v="T2-25_MDSDF402"/>
    <x v="11"/>
    <x v="1"/>
    <s v="Trimester 2"/>
    <x v="954"/>
    <s v="2025em1200270@bitspilani-digital.edu.in"/>
    <s v="2025EM1200270"/>
    <x v="1"/>
    <s v="NAMIT VIG"/>
    <b v="1"/>
    <n v="51"/>
    <n v="36"/>
    <n v="1.4166666666666667"/>
    <s v="Active"/>
    <x v="1"/>
    <n v="0"/>
    <n v="4"/>
    <n v="0"/>
    <s v="no 0% progess"/>
    <n v="0"/>
    <n v="7"/>
    <n v="11"/>
    <n v="3"/>
    <n v="0"/>
    <n v="2"/>
    <s v="2026-02-08T11:07:31.0730000Z"/>
    <n v="0"/>
    <m/>
    <n v="63027"/>
    <s v="2026-02-08T11:07:31.4000000Z"/>
    <s v="2026-02-08T12:13:26.9270000Z"/>
    <n v="23"/>
    <m/>
    <s v="2026-02-08T10:08:13.1830000Z"/>
    <s v="2026-01-31T14:09:23.1500000Z"/>
    <s v="2026-02-08T09:15:44.5000000Z"/>
  </r>
  <r>
    <s v="T2-25_MDSDF403"/>
    <x v="12"/>
    <x v="1"/>
    <s v="Trimester 2"/>
    <x v="954"/>
    <s v="2025em1200270@bitspilani-digital.edu.in"/>
    <s v="2025EM1200270"/>
    <x v="1"/>
    <s v="NAMIT VIG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269"/>
    <s v="2026-02-03T08:12:51.2670000Z"/>
    <s v="2026-02-08T12:13:26.9270000Z"/>
    <n v="23"/>
    <m/>
    <m/>
    <s v="2026-01-28T14:45:35.7700000Z"/>
    <s v="2026-01-28T14:45:35.7800000Z"/>
  </r>
  <r>
    <s v="T2-25_MDSDF404"/>
    <x v="10"/>
    <x v="1"/>
    <s v="Trimester 2"/>
    <x v="954"/>
    <s v="2025em1200270@bitspilani-digital.edu.in"/>
    <s v="2025EM1200270"/>
    <x v="1"/>
    <s v="NAMIT VIG"/>
    <b v="1"/>
    <n v="68"/>
    <n v="85"/>
    <n v="0.8"/>
    <s v="Active"/>
    <x v="1"/>
    <n v="0"/>
    <n v="4"/>
    <n v="0"/>
    <s v="no 0% progess"/>
    <n v="0"/>
    <n v="10"/>
    <n v="12"/>
    <n v="1"/>
    <n v="1"/>
    <n v="24"/>
    <s v="2026-02-02T09:06:37.9270000Z"/>
    <n v="0"/>
    <m/>
    <n v="103228"/>
    <s v="2026-02-08T12:15:16.2830000Z"/>
    <s v="2026-02-08T12:13:26.9270000Z"/>
    <n v="23"/>
    <m/>
    <s v="2026-01-28T13:20:40.2670000Z"/>
    <m/>
    <m/>
  </r>
  <r>
    <s v="T2-25_MDSDF404"/>
    <x v="10"/>
    <x v="1"/>
    <s v="Trimester 2"/>
    <x v="955"/>
    <s v="2025em1200271@bitspilani-digital.edu.in"/>
    <s v="2025EM1200271"/>
    <x v="1"/>
    <s v="VEMIREDDY LOKESH KUMAR REDDY"/>
    <b v="1"/>
    <n v="46"/>
    <n v="85"/>
    <n v="0.54117647058823526"/>
    <s v="Active"/>
    <x v="1"/>
    <n v="0"/>
    <n v="4"/>
    <n v="0"/>
    <s v="no 0% progess"/>
    <n v="0"/>
    <n v="3"/>
    <n v="5"/>
    <n v="0"/>
    <n v="0"/>
    <n v="5"/>
    <m/>
    <n v="0"/>
    <m/>
    <n v="25119"/>
    <s v="2026-02-06T08:37:52.6970000Z"/>
    <s v="2026-02-06T09:01:39.5070000Z"/>
    <n v="23"/>
    <m/>
    <s v="2026-02-03T13:55:34.9670000Z"/>
    <m/>
    <m/>
  </r>
  <r>
    <s v="T2-25_MDSDF403"/>
    <x v="12"/>
    <x v="1"/>
    <s v="Trimester 2"/>
    <x v="955"/>
    <s v="2025em1200271@bitspilani-digital.edu.in"/>
    <s v="2025EM1200271"/>
    <x v="1"/>
    <s v="VEMIREDDY LOKESH KUMAR REDDY"/>
    <b v="1"/>
    <n v="13"/>
    <n v="42"/>
    <n v="0.30952380952380953"/>
    <s v="Active"/>
    <x v="1"/>
    <n v="0"/>
    <n v="4"/>
    <n v="0"/>
    <s v="no 0% progess"/>
    <n v="0"/>
    <n v="0"/>
    <n v="0"/>
    <n v="0"/>
    <n v="0"/>
    <n v="0"/>
    <m/>
    <n v="0"/>
    <m/>
    <n v="706"/>
    <s v="2026-01-28T17:41:27.3970000Z"/>
    <s v="2026-02-06T09:01:39.5070000Z"/>
    <n v="23"/>
    <m/>
    <m/>
    <s v="2026-01-27T20:42:54.3600000Z"/>
    <s v="2026-01-27T20:42:56.6800000Z"/>
  </r>
  <r>
    <s v="T2-25_MDSDF402"/>
    <x v="11"/>
    <x v="1"/>
    <s v="Trimester 2"/>
    <x v="955"/>
    <s v="2025em1200271@bitspilani-digital.edu.in"/>
    <s v="2025EM1200271"/>
    <x v="1"/>
    <s v="VEMIREDDY LOKESH KUMAR REDDY"/>
    <b v="1"/>
    <n v="15"/>
    <n v="36"/>
    <n v="0.41666666666666669"/>
    <s v="Active"/>
    <x v="1"/>
    <n v="0"/>
    <n v="4"/>
    <n v="0"/>
    <s v="no 0% progess"/>
    <n v="0"/>
    <n v="0"/>
    <n v="0"/>
    <n v="0"/>
    <n v="0"/>
    <n v="0"/>
    <m/>
    <n v="0"/>
    <m/>
    <n v="3638"/>
    <s v="2026-02-05T15:26:59.4570000Z"/>
    <s v="2026-02-06T09:01:39.5070000Z"/>
    <n v="23"/>
    <m/>
    <m/>
    <s v="2026-01-27T20:26:35.2730000Z"/>
    <s v="2026-01-27T20:29:15.0530000Z"/>
  </r>
  <r>
    <s v="T2-25_MDSDF401"/>
    <x v="9"/>
    <x v="1"/>
    <s v="Trimester 2"/>
    <x v="955"/>
    <s v="2025em1200271@bitspilani-digital.edu.in"/>
    <s v="2025EM1200271"/>
    <x v="1"/>
    <s v="VEMIREDDY LOKESH KUMAR REDDY"/>
    <b v="1"/>
    <n v="36"/>
    <n v="68"/>
    <n v="0.52941176470588236"/>
    <s v="Active"/>
    <x v="1"/>
    <n v="0"/>
    <n v="4"/>
    <n v="0"/>
    <s v="no 0% progess"/>
    <n v="0"/>
    <n v="0"/>
    <n v="0"/>
    <n v="0"/>
    <n v="0"/>
    <n v="3"/>
    <m/>
    <n v="0"/>
    <m/>
    <n v="1840"/>
    <s v="2026-02-06T09:01:42.0570000Z"/>
    <s v="2026-02-06T09:01:39.5070000Z"/>
    <n v="23"/>
    <m/>
    <m/>
    <m/>
    <m/>
  </r>
  <r>
    <s v="T2-25_MDSDF401"/>
    <x v="9"/>
    <x v="1"/>
    <s v="Trimester 2"/>
    <x v="956"/>
    <s v="2025em1200272@bitspilani-digital.edu.in"/>
    <s v="2025EM1200272"/>
    <x v="1"/>
    <s v="ABHIJEET KUMAR RANJAN"/>
    <b v="1"/>
    <n v="15"/>
    <n v="68"/>
    <n v="0.22058823529411764"/>
    <s v="Active"/>
    <x v="1"/>
    <n v="0"/>
    <n v="4"/>
    <n v="0"/>
    <s v="no 0% progess"/>
    <n v="0"/>
    <n v="1"/>
    <n v="1"/>
    <n v="0"/>
    <n v="0"/>
    <n v="36"/>
    <m/>
    <n v="0"/>
    <m/>
    <n v="0"/>
    <s v="2026-02-08T15:00:33.6170000Z"/>
    <s v="2026-02-09T06:27:02.5500000Z"/>
    <n v="20"/>
    <m/>
    <s v="2026-01-31T11:29:24.5930000Z"/>
    <m/>
    <m/>
  </r>
  <r>
    <s v="T2-25_MDSDF402"/>
    <x v="11"/>
    <x v="1"/>
    <s v="Trimester 2"/>
    <x v="956"/>
    <s v="2025em1200272@bitspilani-digital.edu.in"/>
    <s v="2025EM1200272"/>
    <x v="1"/>
    <s v="ABHIJEET KUMAR RANJAN"/>
    <b v="1"/>
    <n v="13"/>
    <n v="36"/>
    <n v="0.3611111111111111"/>
    <s v="Active"/>
    <x v="1"/>
    <n v="0"/>
    <n v="4"/>
    <n v="0"/>
    <s v="no 0% progess"/>
    <n v="0"/>
    <n v="1"/>
    <n v="1"/>
    <n v="0"/>
    <n v="0"/>
    <n v="10"/>
    <m/>
    <n v="0"/>
    <m/>
    <n v="1147"/>
    <s v="2026-02-09T06:38:11.6730000Z"/>
    <s v="2026-02-09T06:27:02.5500000Z"/>
    <n v="20"/>
    <m/>
    <s v="2026-02-09T06:37:55.0530000Z"/>
    <s v="2026-02-09T06:48:30.4100000Z"/>
    <s v="2026-02-09T06:48:30.4130000Z"/>
  </r>
  <r>
    <s v="T2-25_MDSDF403"/>
    <x v="12"/>
    <x v="1"/>
    <s v="Trimester 2"/>
    <x v="956"/>
    <s v="2025em1200272@bitspilani-digital.edu.in"/>
    <s v="2025EM1200272"/>
    <x v="1"/>
    <s v="ABHIJEET KUMAR RANJA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17:33:47.1000000Z"/>
    <s v="2026-02-09T06:27:02.5500000Z"/>
    <n v="20"/>
    <m/>
    <m/>
    <m/>
    <m/>
  </r>
  <r>
    <s v="T2-25_MDSDF404"/>
    <x v="10"/>
    <x v="1"/>
    <s v="Trimester 2"/>
    <x v="956"/>
    <s v="2025em1200272@bitspilani-digital.edu.in"/>
    <s v="2025EM1200272"/>
    <x v="1"/>
    <s v="ABHIJEET KUMAR RANJAN"/>
    <b v="1"/>
    <n v="69"/>
    <n v="85"/>
    <n v="0.81176470588235294"/>
    <s v="Active"/>
    <x v="1"/>
    <n v="0"/>
    <n v="4"/>
    <n v="0"/>
    <s v="no 0% progess"/>
    <n v="0"/>
    <n v="11"/>
    <n v="12"/>
    <n v="0"/>
    <n v="0"/>
    <n v="20"/>
    <m/>
    <n v="0"/>
    <m/>
    <n v="10"/>
    <s v="2026-02-09T06:27:12.3700000Z"/>
    <s v="2026-02-09T06:27:02.5500000Z"/>
    <n v="20"/>
    <m/>
    <s v="2026-02-08T15:52:29.9270000Z"/>
    <m/>
    <m/>
  </r>
  <r>
    <s v="T2-25_MDSDF404"/>
    <x v="10"/>
    <x v="1"/>
    <s v="Trimester 2"/>
    <x v="957"/>
    <s v="2025em1200273@bitspilani-digital.edu.in"/>
    <s v="2025EM1200273"/>
    <x v="1"/>
    <s v="NAMAN RATHEE"/>
    <b v="1"/>
    <n v="6"/>
    <n v="85"/>
    <n v="7.0588235294117646E-2"/>
    <s v="Active"/>
    <x v="0"/>
    <n v="0"/>
    <n v="4"/>
    <n v="0"/>
    <s v="no 0% progess"/>
    <n v="0"/>
    <n v="0"/>
    <n v="0"/>
    <n v="0"/>
    <n v="0"/>
    <n v="0"/>
    <m/>
    <n v="0"/>
    <m/>
    <n v="25919"/>
    <s v="2026-02-06T15:34:22.9770000Z"/>
    <s v="2026-02-07T17:56:19.3870000Z"/>
    <n v="13"/>
    <m/>
    <m/>
    <m/>
    <m/>
  </r>
  <r>
    <s v="T2-25_MDSDF403"/>
    <x v="12"/>
    <x v="1"/>
    <s v="Trimester 2"/>
    <x v="957"/>
    <s v="2025em1200273@bitspilani-digital.edu.in"/>
    <s v="2025EM1200273"/>
    <x v="1"/>
    <s v="NAMAN RATHEE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94"/>
    <s v="2026-01-19T17:20:54.8900000Z"/>
    <s v="2026-02-07T17:56:19.3870000Z"/>
    <n v="13"/>
    <m/>
    <m/>
    <m/>
    <m/>
  </r>
  <r>
    <s v="T2-25_MDSDF402"/>
    <x v="11"/>
    <x v="1"/>
    <s v="Trimester 2"/>
    <x v="957"/>
    <s v="2025em1200273@bitspilani-digital.edu.in"/>
    <s v="2025EM1200273"/>
    <x v="1"/>
    <s v="NAMAN RATHEE"/>
    <b v="1"/>
    <n v="6"/>
    <n v="36"/>
    <n v="0.16666666666666666"/>
    <s v="Active"/>
    <x v="1"/>
    <n v="0"/>
    <n v="4"/>
    <n v="0"/>
    <s v="no 0% progess"/>
    <n v="0"/>
    <n v="0"/>
    <n v="0"/>
    <n v="0"/>
    <n v="0"/>
    <n v="0"/>
    <m/>
    <n v="0"/>
    <m/>
    <n v="24178"/>
    <s v="2026-02-07T17:56:38.9070000Z"/>
    <s v="2026-02-07T17:56:19.3870000Z"/>
    <n v="13"/>
    <m/>
    <m/>
    <s v="2026-01-24T10:54:26.4430000Z"/>
    <s v="2026-01-24T10:54:37.3670000Z"/>
  </r>
  <r>
    <s v="T2-25_MDSDF401"/>
    <x v="9"/>
    <x v="1"/>
    <s v="Trimester 2"/>
    <x v="957"/>
    <s v="2025em1200273@bitspilani-digital.edu.in"/>
    <s v="2025EM1200273"/>
    <x v="1"/>
    <s v="NAMAN RATHEE"/>
    <b v="1"/>
    <n v="7"/>
    <n v="68"/>
    <n v="0.10294117647058823"/>
    <s v="Active"/>
    <x v="1"/>
    <n v="0"/>
    <n v="4"/>
    <n v="0"/>
    <s v="no 0% progess"/>
    <n v="0"/>
    <n v="0"/>
    <n v="0"/>
    <n v="1"/>
    <n v="0"/>
    <n v="7"/>
    <s v="2026-01-23T14:46:15.8100000Z"/>
    <n v="0"/>
    <m/>
    <n v="8727"/>
    <s v="2026-02-06T15:10:33.3570000Z"/>
    <s v="2026-02-07T17:56:19.3870000Z"/>
    <n v="13"/>
    <m/>
    <m/>
    <m/>
    <m/>
  </r>
  <r>
    <s v="T2-25_MDSDF401"/>
    <x v="9"/>
    <x v="1"/>
    <s v="Trimester 2"/>
    <x v="958"/>
    <s v="2025em1200274@bitspilani-digital.edu.in"/>
    <s v="2025EM1200274"/>
    <x v="1"/>
    <s v="KONDEKAR RAJ SANJAY ASHWITA"/>
    <b v="1"/>
    <n v="9"/>
    <n v="68"/>
    <n v="0.13235294117647059"/>
    <s v="Active"/>
    <x v="1"/>
    <n v="0"/>
    <n v="4"/>
    <n v="0"/>
    <s v="no 0% progess"/>
    <n v="0"/>
    <n v="0"/>
    <n v="0"/>
    <n v="0"/>
    <n v="0"/>
    <n v="0"/>
    <m/>
    <n v="0"/>
    <m/>
    <n v="61359"/>
    <s v="2026-01-28T15:11:46.6830000Z"/>
    <s v="2026-02-02T06:03:36.8030000Z"/>
    <n v="20"/>
    <m/>
    <m/>
    <m/>
    <m/>
  </r>
  <r>
    <s v="T2-25_MDSDF402"/>
    <x v="11"/>
    <x v="1"/>
    <s v="Trimester 2"/>
    <x v="958"/>
    <s v="2025em1200274@bitspilani-digital.edu.in"/>
    <s v="2025EM1200274"/>
    <x v="1"/>
    <s v="KONDEKAR RAJ SANJAY ASHWITA"/>
    <b v="1"/>
    <n v="3"/>
    <n v="36"/>
    <n v="8.3333333333333329E-2"/>
    <s v="Active"/>
    <x v="0"/>
    <n v="0"/>
    <n v="4"/>
    <n v="0"/>
    <s v="no 0% progess"/>
    <n v="0"/>
    <n v="0"/>
    <n v="0"/>
    <n v="0"/>
    <n v="0"/>
    <n v="0"/>
    <m/>
    <n v="0"/>
    <m/>
    <n v="7276"/>
    <s v="2026-02-02T06:03:47.5270000Z"/>
    <s v="2026-02-02T06:03:36.8030000Z"/>
    <n v="20"/>
    <m/>
    <m/>
    <m/>
    <m/>
  </r>
  <r>
    <s v="T2-25_MDSDF403"/>
    <x v="12"/>
    <x v="1"/>
    <s v="Trimester 2"/>
    <x v="958"/>
    <s v="2025em1200274@bitspilani-digital.edu.in"/>
    <s v="2025EM1200274"/>
    <x v="1"/>
    <s v="KONDEKAR RAJ SANJAY ASHWITA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8387"/>
    <s v="2026-01-28T09:38:49.0270000Z"/>
    <s v="2026-02-02T06:03:36.8030000Z"/>
    <n v="20"/>
    <m/>
    <m/>
    <s v="2026-01-28T09:38:29.1430000Z"/>
    <s v="2026-01-28T09:38:29.1570000Z"/>
  </r>
  <r>
    <s v="T2-25_MDSDF404"/>
    <x v="10"/>
    <x v="1"/>
    <s v="Trimester 2"/>
    <x v="958"/>
    <s v="2025em1200274@bitspilani-digital.edu.in"/>
    <s v="2025EM1200274"/>
    <x v="1"/>
    <s v="KONDEKAR RAJ SANJAY ASHWITA"/>
    <b v="1"/>
    <n v="5"/>
    <n v="85"/>
    <n v="5.8823529411764705E-2"/>
    <s v="Active"/>
    <x v="0"/>
    <n v="0"/>
    <n v="4"/>
    <n v="0"/>
    <s v="no 0% progess"/>
    <n v="0"/>
    <n v="0"/>
    <n v="0"/>
    <n v="0"/>
    <n v="0"/>
    <n v="1"/>
    <m/>
    <n v="0"/>
    <m/>
    <n v="514"/>
    <s v="2026-01-30T17:17:54.1500000Z"/>
    <s v="2026-02-02T06:03:36.8030000Z"/>
    <n v="20"/>
    <m/>
    <m/>
    <m/>
    <m/>
  </r>
  <r>
    <s v="T2-25_MDSDF404"/>
    <x v="10"/>
    <x v="1"/>
    <s v="Trimester 2"/>
    <x v="959"/>
    <s v="2025em1200275@bitspilani-digital.edu.in"/>
    <s v="2025EM1200275"/>
    <x v="1"/>
    <s v="SOUVIK SARKAR"/>
    <b v="1"/>
    <n v="68"/>
    <n v="85"/>
    <n v="0.8"/>
    <s v="Active"/>
    <x v="1"/>
    <n v="0"/>
    <n v="4"/>
    <n v="0"/>
    <s v="no 0% progess"/>
    <n v="0"/>
    <n v="8"/>
    <n v="11"/>
    <n v="2"/>
    <n v="0"/>
    <n v="12"/>
    <s v="2026-02-01T09:52:52.0330000Z"/>
    <n v="0"/>
    <m/>
    <n v="148482"/>
    <s v="2026-02-09T04:29:25.6770000Z"/>
    <s v="2026-02-09T03:27:13.4200000Z"/>
    <n v="33"/>
    <m/>
    <s v="2026-02-07T18:45:14.1730000Z"/>
    <m/>
    <m/>
  </r>
  <r>
    <s v="T2-25_MDSDF403"/>
    <x v="12"/>
    <x v="1"/>
    <s v="Trimester 2"/>
    <x v="959"/>
    <s v="2025em1200275@bitspilani-digital.edu.in"/>
    <s v="2025EM1200275"/>
    <x v="1"/>
    <s v="SOUVIK SARKAR"/>
    <b v="1"/>
    <n v="4"/>
    <n v="42"/>
    <n v="9.5238095238095233E-2"/>
    <s v="Active"/>
    <x v="0"/>
    <n v="0"/>
    <n v="4"/>
    <n v="0"/>
    <s v="no 0% progess"/>
    <n v="0"/>
    <n v="0"/>
    <n v="0"/>
    <n v="0"/>
    <n v="0"/>
    <n v="2"/>
    <m/>
    <n v="0"/>
    <m/>
    <n v="38621"/>
    <s v="2026-02-04T15:48:25.3370000Z"/>
    <s v="2026-02-09T03:27:13.4200000Z"/>
    <n v="33"/>
    <m/>
    <m/>
    <s v="2026-01-27T03:03:33.0830000Z"/>
    <s v="2026-01-27T03:03:33.0930000Z"/>
  </r>
  <r>
    <s v="T2-25_MDSDF402"/>
    <x v="11"/>
    <x v="1"/>
    <s v="Trimester 2"/>
    <x v="959"/>
    <s v="2025em1200275@bitspilani-digital.edu.in"/>
    <s v="2025EM1200275"/>
    <x v="1"/>
    <s v="SOUVIK SARKAR"/>
    <b v="1"/>
    <n v="38"/>
    <n v="36"/>
    <n v="1.0555555555555556"/>
    <s v="Active"/>
    <x v="1"/>
    <n v="0"/>
    <n v="4"/>
    <n v="0"/>
    <s v="no 0% progess"/>
    <n v="0"/>
    <n v="5"/>
    <n v="13"/>
    <n v="2"/>
    <n v="0"/>
    <n v="5"/>
    <s v="2026-01-24T15:58:35.7570000Z"/>
    <n v="0"/>
    <m/>
    <n v="84193"/>
    <s v="2026-02-09T04:28:27.7100000Z"/>
    <s v="2026-02-09T03:27:13.4200000Z"/>
    <n v="33"/>
    <m/>
    <s v="2026-02-08T02:09:20.7170000Z"/>
    <s v="2026-02-04T15:48:52.1500000Z"/>
    <s v="2026-02-08T10:55:02.0670000Z"/>
  </r>
  <r>
    <s v="T2-25_MDSDF401"/>
    <x v="9"/>
    <x v="1"/>
    <s v="Trimester 2"/>
    <x v="959"/>
    <s v="2025em1200275@bitspilani-digital.edu.in"/>
    <s v="2025EM1200275"/>
    <x v="1"/>
    <s v="SOUVIK SARKAR"/>
    <b v="1"/>
    <n v="56"/>
    <n v="68"/>
    <n v="0.82352941176470584"/>
    <s v="Active"/>
    <x v="1"/>
    <n v="0"/>
    <n v="4"/>
    <n v="0"/>
    <s v="no 0% progess"/>
    <n v="0"/>
    <n v="13"/>
    <n v="24"/>
    <n v="0"/>
    <n v="0"/>
    <n v="2"/>
    <m/>
    <n v="0"/>
    <m/>
    <n v="139874"/>
    <s v="2026-02-09T04:30:15.6430000Z"/>
    <s v="2026-02-09T03:27:13.4200000Z"/>
    <n v="33"/>
    <m/>
    <s v="2026-02-08T01:49:58.1200000Z"/>
    <m/>
    <m/>
  </r>
  <r>
    <s v="T2-25_MDSDF401"/>
    <x v="9"/>
    <x v="1"/>
    <s v="Trimester 2"/>
    <x v="960"/>
    <s v="2025em1200276@bitspilani-digital.edu.in"/>
    <s v="2025EM1200276"/>
    <x v="1"/>
    <s v="PAWAR SWATI MAHADEV JAYASHRI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60"/>
    <s v="2025em1200276@bitspilani-digital.edu.in"/>
    <s v="2025EM1200276"/>
    <x v="1"/>
    <s v="PAWAR SWATI MAHADEV JAYASHR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60"/>
    <s v="2025em1200276@bitspilani-digital.edu.in"/>
    <s v="2025EM1200276"/>
    <x v="1"/>
    <s v="PAWAR SWATI MAHADEV JAYASHR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60"/>
    <s v="2025em1200276@bitspilani-digital.edu.in"/>
    <s v="2025EM1200276"/>
    <x v="1"/>
    <s v="PAWAR SWATI MAHADEV JAYASHRI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61"/>
    <s v="2025em1200277@bitspilani-digital.edu.in"/>
    <s v="2025EM1200277"/>
    <x v="1"/>
    <s v="SARAN KAANTH L"/>
    <b v="1"/>
    <n v="48"/>
    <n v="85"/>
    <n v="0.56470588235294117"/>
    <s v="Active"/>
    <x v="1"/>
    <n v="0"/>
    <n v="4"/>
    <n v="0"/>
    <s v="no 0% progess"/>
    <n v="0"/>
    <n v="7"/>
    <n v="8"/>
    <n v="0"/>
    <n v="0"/>
    <n v="0"/>
    <m/>
    <n v="0"/>
    <m/>
    <n v="14308"/>
    <s v="2026-02-06T04:19:20.7130000Z"/>
    <s v="2026-02-08T13:02:50.6300000Z"/>
    <n v="24"/>
    <m/>
    <s v="2026-02-05T00:52:49.3770000Z"/>
    <m/>
    <m/>
  </r>
  <r>
    <s v="T2-25_MDSDF403"/>
    <x v="12"/>
    <x v="1"/>
    <s v="Trimester 2"/>
    <x v="961"/>
    <s v="2025em1200277@bitspilani-digital.edu.in"/>
    <s v="2025EM1200277"/>
    <x v="1"/>
    <s v="SARAN KAANTH 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6T05:34:33.2170000Z"/>
    <s v="2026-02-08T13:02:50.6300000Z"/>
    <n v="24"/>
    <m/>
    <m/>
    <m/>
    <m/>
  </r>
  <r>
    <s v="T2-25_MDSDF402"/>
    <x v="11"/>
    <x v="1"/>
    <s v="Trimester 2"/>
    <x v="961"/>
    <s v="2025em1200277@bitspilani-digital.edu.in"/>
    <s v="2025EM1200277"/>
    <x v="1"/>
    <s v="SARAN KAANTH L"/>
    <b v="1"/>
    <n v="25"/>
    <n v="36"/>
    <n v="0.69444444444444442"/>
    <s v="Active"/>
    <x v="1"/>
    <n v="0"/>
    <n v="4"/>
    <n v="0"/>
    <s v="no 0% progess"/>
    <n v="0"/>
    <n v="3"/>
    <n v="3"/>
    <n v="0"/>
    <n v="0"/>
    <n v="0"/>
    <m/>
    <n v="0"/>
    <m/>
    <n v="18347"/>
    <s v="2026-02-08T13:10:23.4430000Z"/>
    <s v="2026-02-08T13:02:50.6300000Z"/>
    <n v="24"/>
    <m/>
    <s v="2026-02-03T00:00:55.5570000Z"/>
    <s v="2026-02-02T23:43:39.9730000Z"/>
    <s v="2026-02-02T23:43:39.9730000Z"/>
  </r>
  <r>
    <s v="T2-25_MDSDF401"/>
    <x v="9"/>
    <x v="1"/>
    <s v="Trimester 2"/>
    <x v="961"/>
    <s v="2025em1200277@bitspilani-digital.edu.in"/>
    <s v="2025EM1200277"/>
    <x v="1"/>
    <s v="SARAN KAANTH L"/>
    <b v="1"/>
    <n v="61"/>
    <n v="68"/>
    <n v="0.8970588235294118"/>
    <s v="Active"/>
    <x v="1"/>
    <n v="0"/>
    <n v="4"/>
    <n v="0"/>
    <s v="no 0% progess"/>
    <n v="0"/>
    <n v="13"/>
    <n v="13"/>
    <n v="0"/>
    <n v="0"/>
    <n v="7"/>
    <m/>
    <n v="0"/>
    <m/>
    <n v="42155"/>
    <s v="2026-02-08T17:21:17.2430000Z"/>
    <s v="2026-02-08T13:02:50.6300000Z"/>
    <n v="24"/>
    <m/>
    <s v="2026-02-08T17:14:25.7170000Z"/>
    <m/>
    <m/>
  </r>
  <r>
    <s v="T2-25_MDSDF401"/>
    <x v="9"/>
    <x v="1"/>
    <s v="Trimester 2"/>
    <x v="962"/>
    <s v="2025em1200278@bitspilani-digital.edu.in"/>
    <s v="2025EM1200278"/>
    <x v="1"/>
    <s v="MOHAMMED NIYAZ ALI"/>
    <b v="1"/>
    <n v="46"/>
    <n v="68"/>
    <n v="0.67647058823529416"/>
    <s v="Active"/>
    <x v="1"/>
    <n v="0"/>
    <n v="4"/>
    <n v="0"/>
    <s v="no 0% progess"/>
    <n v="0"/>
    <n v="8"/>
    <n v="8"/>
    <n v="0"/>
    <n v="0"/>
    <n v="9"/>
    <m/>
    <n v="0"/>
    <m/>
    <n v="10919"/>
    <s v="2026-02-06T11:29:19.9970000Z"/>
    <s v="2026-02-08T18:46:06.7070000Z"/>
    <n v="39"/>
    <m/>
    <s v="2026-02-02T11:32:30.9100000Z"/>
    <m/>
    <m/>
  </r>
  <r>
    <s v="T2-25_MDSDF402"/>
    <x v="11"/>
    <x v="1"/>
    <s v="Trimester 2"/>
    <x v="962"/>
    <s v="2025em1200278@bitspilani-digital.edu.in"/>
    <s v="2025EM1200278"/>
    <x v="1"/>
    <s v="MOHAMMED NIYAZ ALI"/>
    <b v="1"/>
    <n v="29"/>
    <n v="36"/>
    <n v="0.80555555555555558"/>
    <s v="Active"/>
    <x v="1"/>
    <n v="0"/>
    <n v="4"/>
    <n v="0"/>
    <s v="no 0% progess"/>
    <n v="0"/>
    <n v="3"/>
    <n v="3"/>
    <n v="0"/>
    <n v="0"/>
    <n v="0"/>
    <m/>
    <n v="0"/>
    <m/>
    <n v="40464"/>
    <s v="2026-02-07T11:05:55.0200000Z"/>
    <s v="2026-02-08T18:46:06.7070000Z"/>
    <n v="39"/>
    <m/>
    <s v="2026-02-03T09:45:58.9200000Z"/>
    <s v="2026-02-04T12:10:44.1330000Z"/>
    <s v="2026-02-04T12:10:46.7570000Z"/>
  </r>
  <r>
    <s v="T2-25_MDSDF403"/>
    <x v="12"/>
    <x v="1"/>
    <s v="Trimester 2"/>
    <x v="962"/>
    <s v="2025em1200278@bitspilani-digital.edu.in"/>
    <s v="2025EM1200278"/>
    <x v="1"/>
    <s v="MOHAMMED NIYAZ AL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1:05:40.4700000Z"/>
    <s v="2026-02-08T18:46:06.7070000Z"/>
    <n v="39"/>
    <m/>
    <m/>
    <m/>
    <m/>
  </r>
  <r>
    <s v="T2-25_MDSDF404"/>
    <x v="10"/>
    <x v="1"/>
    <s v="Trimester 2"/>
    <x v="962"/>
    <s v="2025em1200278@bitspilani-digital.edu.in"/>
    <s v="2025EM1200278"/>
    <x v="1"/>
    <s v="MOHAMMED NIYAZ ALI"/>
    <b v="1"/>
    <n v="54"/>
    <n v="85"/>
    <n v="0.63529411764705879"/>
    <s v="Active"/>
    <x v="1"/>
    <n v="0"/>
    <n v="4"/>
    <n v="0"/>
    <s v="no 0% progess"/>
    <n v="0"/>
    <n v="8"/>
    <n v="8"/>
    <n v="0"/>
    <n v="0"/>
    <n v="0"/>
    <m/>
    <n v="0"/>
    <m/>
    <n v="12368"/>
    <s v="2026-02-06T11:30:38.7430000Z"/>
    <s v="2026-02-08T18:46:06.7070000Z"/>
    <n v="39"/>
    <m/>
    <s v="2026-02-02T11:13:43.5300000Z"/>
    <m/>
    <m/>
  </r>
  <r>
    <s v="T2-25_MDSDF404"/>
    <x v="10"/>
    <x v="1"/>
    <s v="Trimester 2"/>
    <x v="963"/>
    <s v="2025em1200279@bitspilani-digital.edu.in"/>
    <s v="2025EM1200279"/>
    <x v="1"/>
    <s v="SHETTY NISHITA SATISH ARUNDATI"/>
    <b v="1"/>
    <n v="77"/>
    <n v="85"/>
    <n v="0.90588235294117647"/>
    <s v="Active"/>
    <x v="1"/>
    <n v="0"/>
    <n v="4"/>
    <n v="0"/>
    <s v="no 0% progess"/>
    <n v="0"/>
    <n v="11"/>
    <n v="22"/>
    <n v="1"/>
    <n v="0"/>
    <n v="18"/>
    <s v="2026-01-26T08:38:24.5870000Z"/>
    <n v="0"/>
    <m/>
    <n v="94748"/>
    <s v="2026-02-08T11:26:12.3500000Z"/>
    <s v="2026-02-08T04:13:31.4530000Z"/>
    <n v="29"/>
    <m/>
    <s v="2026-02-08T11:25:52.2700000Z"/>
    <m/>
    <m/>
  </r>
  <r>
    <s v="T2-25_MDSDF403"/>
    <x v="12"/>
    <x v="1"/>
    <s v="Trimester 2"/>
    <x v="963"/>
    <s v="2025em1200279@bitspilani-digital.edu.in"/>
    <s v="2025EM1200279"/>
    <x v="1"/>
    <s v="SHETTY NISHITA SATISH ARUNDATI"/>
    <b v="1"/>
    <n v="19"/>
    <n v="42"/>
    <n v="0.45238095238095238"/>
    <s v="Active"/>
    <x v="1"/>
    <n v="0"/>
    <n v="4"/>
    <n v="0"/>
    <s v="no 0% progess"/>
    <n v="0"/>
    <n v="1"/>
    <n v="1"/>
    <n v="0"/>
    <n v="0"/>
    <n v="4"/>
    <m/>
    <n v="0"/>
    <m/>
    <n v="4212"/>
    <s v="2026-02-07T04:10:05.9000000Z"/>
    <s v="2026-02-08T04:13:31.4530000Z"/>
    <n v="29"/>
    <m/>
    <s v="2026-01-25T11:30:20.1900000Z"/>
    <s v="2026-01-30T11:53:04.0970000Z"/>
    <s v="2026-01-30T13:38:46.3430000Z"/>
  </r>
  <r>
    <s v="T2-25_MDSDF402"/>
    <x v="11"/>
    <x v="1"/>
    <s v="Trimester 2"/>
    <x v="963"/>
    <s v="2025em1200279@bitspilani-digital.edu.in"/>
    <s v="2025EM1200279"/>
    <x v="1"/>
    <s v="SHETTY NISHITA SATISH ARUNDATI"/>
    <b v="1"/>
    <n v="35"/>
    <n v="36"/>
    <n v="0.97222222222222221"/>
    <s v="Active"/>
    <x v="1"/>
    <n v="0"/>
    <n v="4"/>
    <n v="0"/>
    <s v="no 0% progess"/>
    <n v="0"/>
    <n v="5"/>
    <n v="10"/>
    <n v="0"/>
    <n v="0"/>
    <n v="8"/>
    <m/>
    <n v="0"/>
    <m/>
    <n v="34157"/>
    <s v="2026-02-08T11:42:40.7900000Z"/>
    <s v="2026-02-08T04:13:31.4530000Z"/>
    <n v="29"/>
    <m/>
    <s v="2026-02-08T11:41:59.0970000Z"/>
    <s v="2026-02-07T02:59:27.0670000Z"/>
    <s v="2026-02-07T03:02:30.5630000Z"/>
  </r>
  <r>
    <s v="T2-25_MDSDF401"/>
    <x v="9"/>
    <x v="1"/>
    <s v="Trimester 2"/>
    <x v="963"/>
    <s v="2025em1200279@bitspilani-digital.edu.in"/>
    <s v="2025EM1200279"/>
    <x v="1"/>
    <s v="SHETTY NISHITA SATISH ARUNDATI"/>
    <b v="1"/>
    <n v="65"/>
    <n v="68"/>
    <n v="0.95588235294117652"/>
    <s v="Active"/>
    <x v="1"/>
    <n v="0"/>
    <n v="4"/>
    <n v="0"/>
    <s v="no 0% progess"/>
    <n v="0"/>
    <n v="13"/>
    <n v="29"/>
    <n v="0"/>
    <n v="0"/>
    <n v="19"/>
    <m/>
    <n v="0"/>
    <m/>
    <n v="91623"/>
    <s v="2026-02-08T10:19:05.2070000Z"/>
    <s v="2026-02-08T04:13:31.4530000Z"/>
    <n v="29"/>
    <m/>
    <s v="2026-02-08T10:18:57.0600000Z"/>
    <m/>
    <m/>
  </r>
  <r>
    <s v="T2-25_MDSDF401"/>
    <x v="9"/>
    <x v="1"/>
    <s v="Trimester 2"/>
    <x v="964"/>
    <s v="2025em1200281@bitspilani-digital.edu.in"/>
    <s v="2025EM1200281"/>
    <x v="1"/>
    <s v="SAMSKRUTHI VEERAMALLA"/>
    <b v="1"/>
    <n v="60"/>
    <n v="68"/>
    <n v="0.88235294117647056"/>
    <s v="Active"/>
    <x v="1"/>
    <n v="0"/>
    <n v="4"/>
    <n v="0"/>
    <s v="no 0% progess"/>
    <n v="0"/>
    <n v="12"/>
    <n v="12"/>
    <n v="0"/>
    <n v="4"/>
    <n v="43"/>
    <s v="2026-02-04T19:18:06.1170000Z"/>
    <n v="0"/>
    <m/>
    <n v="31150"/>
    <s v="2026-02-07T15:32:46.7570000Z"/>
    <s v="2026-02-07T14:19:30.0770000Z"/>
    <n v="12"/>
    <m/>
    <s v="2026-02-05T22:04:48.5470000Z"/>
    <m/>
    <m/>
  </r>
  <r>
    <s v="T2-25_MDSDF402"/>
    <x v="11"/>
    <x v="1"/>
    <s v="Trimester 2"/>
    <x v="964"/>
    <s v="2025em1200281@bitspilani-digital.edu.in"/>
    <s v="2025EM1200281"/>
    <x v="1"/>
    <s v="SAMSKRUTHI VEERAMALLA"/>
    <b v="1"/>
    <n v="34"/>
    <n v="36"/>
    <n v="0.94444444444444442"/>
    <s v="Active"/>
    <x v="1"/>
    <n v="0"/>
    <n v="4"/>
    <n v="0"/>
    <s v="no 0% progess"/>
    <n v="0"/>
    <n v="4"/>
    <n v="4"/>
    <n v="0"/>
    <n v="0"/>
    <n v="0"/>
    <m/>
    <n v="0"/>
    <m/>
    <n v="3406"/>
    <s v="2026-02-07T16:13:45.2830000Z"/>
    <s v="2026-02-07T14:19:30.0770000Z"/>
    <n v="12"/>
    <m/>
    <s v="2026-02-05T18:33:42.5670000Z"/>
    <s v="2026-02-05T18:26:15.5530000Z"/>
    <s v="2026-02-05T18:28:44.8400000Z"/>
  </r>
  <r>
    <s v="T2-25_MDSDF403"/>
    <x v="12"/>
    <x v="1"/>
    <s v="Trimester 2"/>
    <x v="964"/>
    <s v="2025em1200281@bitspilani-digital.edu.in"/>
    <s v="2025EM1200281"/>
    <x v="1"/>
    <s v="SAMSKRUTHI VEERAMALLA"/>
    <b v="1"/>
    <n v="15"/>
    <n v="42"/>
    <n v="0.35714285714285715"/>
    <s v="Active"/>
    <x v="1"/>
    <n v="0"/>
    <n v="4"/>
    <n v="0"/>
    <s v="no 0% progess"/>
    <n v="0"/>
    <n v="1"/>
    <n v="1"/>
    <n v="0"/>
    <n v="0"/>
    <n v="8"/>
    <m/>
    <n v="0"/>
    <m/>
    <n v="783"/>
    <s v="2026-02-07T14:21:34.2330000Z"/>
    <s v="2026-02-07T14:19:30.0770000Z"/>
    <n v="12"/>
    <m/>
    <s v="2026-02-05T19:57:24.7100000Z"/>
    <s v="2026-02-05T19:46:19.0470000Z"/>
    <s v="2026-02-05T19:46:19.0500000Z"/>
  </r>
  <r>
    <s v="T2-25_MDSDF404"/>
    <x v="10"/>
    <x v="1"/>
    <s v="Trimester 2"/>
    <x v="964"/>
    <s v="2025em1200281@bitspilani-digital.edu.in"/>
    <s v="2025EM1200281"/>
    <x v="1"/>
    <s v="SAMSKRUTHI VEERAMALLA"/>
    <b v="1"/>
    <n v="68"/>
    <n v="85"/>
    <n v="0.8"/>
    <s v="Active"/>
    <x v="1"/>
    <n v="0"/>
    <n v="4"/>
    <n v="0"/>
    <s v="no 0% progess"/>
    <n v="0"/>
    <n v="10"/>
    <n v="10"/>
    <n v="0"/>
    <n v="1"/>
    <n v="8"/>
    <s v="2026-02-06T17:43:33.9770000Z"/>
    <n v="0"/>
    <m/>
    <n v="15849"/>
    <s v="2026-02-07T14:20:48.7330000Z"/>
    <s v="2026-02-07T14:19:30.0770000Z"/>
    <n v="12"/>
    <m/>
    <s v="2026-02-04T19:43:48.4970000Z"/>
    <m/>
    <m/>
  </r>
  <r>
    <s v="T2-25_MDSDF404"/>
    <x v="10"/>
    <x v="1"/>
    <s v="Trimester 2"/>
    <x v="965"/>
    <s v="2025em1200282@bitspilani-digital.edu.in"/>
    <s v="2025EM1200282"/>
    <x v="1"/>
    <s v="RAHUL UPADHYAY"/>
    <b v="1"/>
    <n v="56"/>
    <n v="85"/>
    <n v="0.6588235294117647"/>
    <s v="Active"/>
    <x v="1"/>
    <n v="0"/>
    <n v="4"/>
    <n v="0"/>
    <s v="no 0% progess"/>
    <n v="0"/>
    <n v="7"/>
    <n v="7"/>
    <n v="0"/>
    <n v="0"/>
    <n v="0"/>
    <m/>
    <n v="0"/>
    <m/>
    <n v="33476"/>
    <s v="2026-02-07T15:27:29.2770000Z"/>
    <s v="2026-02-07T08:32:24.3300000Z"/>
    <n v="14"/>
    <m/>
    <s v="2026-02-07T14:24:37.6130000Z"/>
    <m/>
    <m/>
  </r>
  <r>
    <s v="T2-25_MDSDF403"/>
    <x v="12"/>
    <x v="1"/>
    <s v="Trimester 2"/>
    <x v="965"/>
    <s v="2025em1200282@bitspilani-digital.edu.in"/>
    <s v="2025EM1200282"/>
    <x v="1"/>
    <s v="RAHUL UPADHYA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2:49:42.6970000Z"/>
    <s v="2026-02-07T08:32:24.3300000Z"/>
    <n v="14"/>
    <m/>
    <m/>
    <m/>
    <m/>
  </r>
  <r>
    <s v="T2-25_MDSDF402"/>
    <x v="11"/>
    <x v="1"/>
    <s v="Trimester 2"/>
    <x v="965"/>
    <s v="2025em1200282@bitspilani-digital.edu.in"/>
    <s v="2025EM1200282"/>
    <x v="1"/>
    <s v="RAHUL UPADHYAY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1840"/>
    <s v="2026-02-07T15:27:44.9130000Z"/>
    <s v="2026-02-07T08:32:24.3300000Z"/>
    <n v="14"/>
    <m/>
    <m/>
    <m/>
    <m/>
  </r>
  <r>
    <s v="T2-25_MDSDF401"/>
    <x v="9"/>
    <x v="1"/>
    <s v="Trimester 2"/>
    <x v="965"/>
    <s v="2025em1200282@bitspilani-digital.edu.in"/>
    <s v="2025EM1200282"/>
    <x v="1"/>
    <s v="RAHUL UPADHYAY"/>
    <b v="1"/>
    <n v="20"/>
    <n v="68"/>
    <n v="0.29411764705882354"/>
    <s v="Active"/>
    <x v="1"/>
    <n v="0"/>
    <n v="4"/>
    <n v="0"/>
    <s v="no 0% progess"/>
    <n v="0"/>
    <n v="2"/>
    <n v="2"/>
    <n v="0"/>
    <n v="0"/>
    <n v="0"/>
    <m/>
    <n v="0"/>
    <m/>
    <n v="28346"/>
    <s v="2026-02-07T12:25:18.0700000Z"/>
    <s v="2026-02-07T08:32:24.3300000Z"/>
    <n v="14"/>
    <m/>
    <s v="2026-01-29T19:03:28.0870000Z"/>
    <m/>
    <m/>
  </r>
  <r>
    <s v="T2-25_MDSDF401"/>
    <x v="9"/>
    <x v="1"/>
    <s v="Trimester 2"/>
    <x v="966"/>
    <s v="2025em1200283@bitspilani-digital.edu.in"/>
    <s v="2025EM1200283"/>
    <x v="1"/>
    <s v="AASTHA PRIYAJU"/>
    <b v="1"/>
    <n v="16"/>
    <n v="68"/>
    <n v="0.23529411764705882"/>
    <s v="Active"/>
    <x v="1"/>
    <n v="0"/>
    <n v="4"/>
    <n v="0"/>
    <s v="no 0% progess"/>
    <n v="0"/>
    <n v="1"/>
    <n v="1"/>
    <n v="0"/>
    <n v="0"/>
    <n v="0"/>
    <m/>
    <n v="0"/>
    <m/>
    <n v="14734"/>
    <s v="2026-02-07T08:40:47.6400000Z"/>
    <s v="2026-02-09T07:32:40.8700000Z"/>
    <n v="19"/>
    <m/>
    <s v="2026-01-27T06:22:24.1730000Z"/>
    <m/>
    <m/>
  </r>
  <r>
    <s v="T2-25_MDSDF402"/>
    <x v="11"/>
    <x v="1"/>
    <s v="Trimester 2"/>
    <x v="966"/>
    <s v="2025em1200283@bitspilani-digital.edu.in"/>
    <s v="2025EM1200283"/>
    <x v="1"/>
    <s v="AASTHA PRIYAJU"/>
    <b v="1"/>
    <n v="19"/>
    <n v="36"/>
    <n v="0.52777777777777779"/>
    <s v="Active"/>
    <x v="1"/>
    <n v="0"/>
    <n v="4"/>
    <n v="0"/>
    <s v="no 0% progess"/>
    <n v="0"/>
    <n v="1"/>
    <n v="1"/>
    <n v="0"/>
    <n v="0"/>
    <n v="0"/>
    <m/>
    <n v="0"/>
    <m/>
    <n v="4537"/>
    <s v="2026-02-09T07:32:59.9030000Z"/>
    <s v="2026-02-09T07:32:40.8700000Z"/>
    <n v="19"/>
    <m/>
    <s v="2026-02-02T10:02:55.4830000Z"/>
    <s v="2026-02-06T07:52:38.2430000Z"/>
    <s v="2026-02-06T07:52:42.1300000Z"/>
  </r>
  <r>
    <s v="T2-25_MDSDF403"/>
    <x v="12"/>
    <x v="1"/>
    <s v="Trimester 2"/>
    <x v="966"/>
    <s v="2025em1200283@bitspilani-digital.edu.in"/>
    <s v="2025EM1200283"/>
    <x v="1"/>
    <s v="AASTHA PRIYAJU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467"/>
    <s v="2026-01-27T05:26:12.5000000Z"/>
    <s v="2026-02-09T07:32:40.8700000Z"/>
    <n v="19"/>
    <m/>
    <m/>
    <s v="2026-01-27T05:23:49.6870000Z"/>
    <s v="2026-01-27T05:23:49.6930000Z"/>
  </r>
  <r>
    <s v="T2-25_MDSDF404"/>
    <x v="10"/>
    <x v="1"/>
    <s v="Trimester 2"/>
    <x v="966"/>
    <s v="2025em1200283@bitspilani-digital.edu.in"/>
    <s v="2025EM1200283"/>
    <x v="1"/>
    <s v="AASTHA PRIYAJU"/>
    <b v="1"/>
    <n v="21"/>
    <n v="85"/>
    <n v="0.24705882352941178"/>
    <s v="Active"/>
    <x v="1"/>
    <n v="0"/>
    <n v="4"/>
    <n v="0"/>
    <s v="no 0% progess"/>
    <n v="0"/>
    <n v="0"/>
    <n v="0"/>
    <n v="0"/>
    <n v="0"/>
    <n v="0"/>
    <m/>
    <n v="0"/>
    <m/>
    <n v="2313"/>
    <s v="2026-02-09T07:32:47.5730000Z"/>
    <s v="2026-02-09T07:32:40.8700000Z"/>
    <n v="19"/>
    <m/>
    <m/>
    <m/>
    <m/>
  </r>
  <r>
    <s v="T2-25_MDSDF404"/>
    <x v="10"/>
    <x v="1"/>
    <s v="Trimester 2"/>
    <x v="967"/>
    <s v="2025em1200284@bitspilani-digital.edu.in"/>
    <s v="2025EM1200284"/>
    <x v="1"/>
    <s v="KULKARNI GAJANAN SHANKAR"/>
    <b v="1"/>
    <n v="57"/>
    <n v="85"/>
    <n v="0.6705882352941176"/>
    <s v="Active"/>
    <x v="1"/>
    <n v="0"/>
    <n v="4"/>
    <n v="0"/>
    <s v="no 0% progess"/>
    <n v="0"/>
    <n v="0"/>
    <n v="0"/>
    <n v="0"/>
    <n v="0"/>
    <n v="0"/>
    <m/>
    <n v="0"/>
    <m/>
    <n v="30387"/>
    <s v="2026-02-08T14:10:24.4400000Z"/>
    <s v="2026-02-09T07:25:24.3600000Z"/>
    <n v="31"/>
    <m/>
    <m/>
    <m/>
    <m/>
  </r>
  <r>
    <s v="T2-25_MDSDF403"/>
    <x v="12"/>
    <x v="1"/>
    <s v="Trimester 2"/>
    <x v="967"/>
    <s v="2025em1200284@bitspilani-digital.edu.in"/>
    <s v="2025EM1200284"/>
    <x v="1"/>
    <s v="KULKARNI GAJANAN SHANK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5T11:18:16.9970000Z"/>
    <s v="2026-02-09T07:25:24.3600000Z"/>
    <n v="31"/>
    <m/>
    <m/>
    <m/>
    <m/>
  </r>
  <r>
    <s v="T2-25_MDSDF402"/>
    <x v="11"/>
    <x v="1"/>
    <s v="Trimester 2"/>
    <x v="967"/>
    <s v="2025em1200284@bitspilani-digital.edu.in"/>
    <s v="2025EM1200284"/>
    <x v="1"/>
    <s v="KULKARNI GAJANAN SHANKAR"/>
    <b v="1"/>
    <n v="33"/>
    <n v="36"/>
    <n v="0.91666666666666663"/>
    <s v="Active"/>
    <x v="1"/>
    <n v="0"/>
    <n v="4"/>
    <n v="0"/>
    <s v="no 0% progess"/>
    <n v="0"/>
    <n v="3"/>
    <n v="3"/>
    <n v="0"/>
    <n v="0"/>
    <n v="1"/>
    <m/>
    <n v="0"/>
    <m/>
    <n v="44075"/>
    <s v="2026-02-09T07:25:55.3400000Z"/>
    <s v="2026-02-09T07:25:24.3600000Z"/>
    <n v="31"/>
    <m/>
    <s v="2026-02-07T10:40:04.6770000Z"/>
    <s v="2026-02-04T05:27:49.7730000Z"/>
    <s v="2026-02-09T07:27:30.1870000Z"/>
  </r>
  <r>
    <s v="T2-25_MDSDF401"/>
    <x v="9"/>
    <x v="1"/>
    <s v="Trimester 2"/>
    <x v="967"/>
    <s v="2025em1200284@bitspilani-digital.edu.in"/>
    <s v="2025EM1200284"/>
    <x v="1"/>
    <s v="KULKARNI GAJANAN SHANKAR"/>
    <b v="1"/>
    <n v="40"/>
    <n v="68"/>
    <n v="0.58823529411764708"/>
    <s v="Active"/>
    <x v="1"/>
    <n v="0"/>
    <n v="4"/>
    <n v="0"/>
    <s v="no 0% progess"/>
    <n v="0"/>
    <n v="0"/>
    <n v="0"/>
    <n v="0"/>
    <n v="0"/>
    <n v="20"/>
    <m/>
    <n v="0"/>
    <m/>
    <n v="22790"/>
    <s v="2026-02-09T04:00:39.6070000Z"/>
    <s v="2026-02-09T07:25:24.3600000Z"/>
    <n v="31"/>
    <m/>
    <m/>
    <m/>
    <m/>
  </r>
  <r>
    <s v="T2-25_MDSDF401"/>
    <x v="9"/>
    <x v="1"/>
    <s v="Trimester 2"/>
    <x v="968"/>
    <s v="2025em1200285@bitspilani-digital.edu.in"/>
    <s v="2025EM1200285"/>
    <x v="1"/>
    <s v="GOLLAPALLI VERONICA RACHEL"/>
    <b v="1"/>
    <n v="34"/>
    <n v="68"/>
    <n v="0.5"/>
    <s v="Active"/>
    <x v="1"/>
    <n v="0"/>
    <n v="4"/>
    <n v="0"/>
    <s v="no 0% progess"/>
    <n v="0"/>
    <n v="3"/>
    <n v="3"/>
    <n v="0"/>
    <n v="0"/>
    <n v="2"/>
    <m/>
    <n v="0"/>
    <m/>
    <n v="17091"/>
    <s v="2026-02-08T07:16:26.6430000Z"/>
    <s v="2026-02-08T16:11:41.9500000Z"/>
    <n v="25"/>
    <m/>
    <s v="2026-02-07T20:17:42.2030000Z"/>
    <m/>
    <m/>
  </r>
  <r>
    <s v="T2-25_MDSDF402"/>
    <x v="11"/>
    <x v="1"/>
    <s v="Trimester 2"/>
    <x v="968"/>
    <s v="2025em1200285@bitspilani-digital.edu.in"/>
    <s v="2025EM1200285"/>
    <x v="1"/>
    <s v="GOLLAPALLI VERONICA RACHEL"/>
    <b v="1"/>
    <n v="20"/>
    <n v="36"/>
    <n v="0.55555555555555558"/>
    <s v="Active"/>
    <x v="1"/>
    <n v="0"/>
    <n v="4"/>
    <n v="0"/>
    <s v="no 0% progess"/>
    <n v="0"/>
    <n v="0"/>
    <n v="0"/>
    <n v="0"/>
    <n v="0"/>
    <n v="0"/>
    <m/>
    <n v="0"/>
    <m/>
    <n v="24704"/>
    <s v="2026-02-07T19:43:03.1670000Z"/>
    <s v="2026-02-08T16:11:41.9500000Z"/>
    <n v="25"/>
    <m/>
    <m/>
    <s v="2026-01-31T15:16:41.1100000Z"/>
    <s v="2026-02-06T14:55:07.6270000Z"/>
  </r>
  <r>
    <s v="T2-25_MDSDF403"/>
    <x v="12"/>
    <x v="1"/>
    <s v="Trimester 2"/>
    <x v="968"/>
    <s v="2025em1200285@bitspilani-digital.edu.in"/>
    <s v="2025EM1200285"/>
    <x v="1"/>
    <s v="GOLLAPALLI VERONICA RACHEL"/>
    <b v="1"/>
    <n v="7"/>
    <n v="42"/>
    <n v="0.16666666666666666"/>
    <s v="Active"/>
    <x v="1"/>
    <n v="0"/>
    <n v="4"/>
    <n v="0"/>
    <s v="no 0% progess"/>
    <n v="0"/>
    <n v="0"/>
    <n v="0"/>
    <n v="0"/>
    <n v="0"/>
    <n v="0"/>
    <m/>
    <n v="0"/>
    <m/>
    <n v="474"/>
    <s v="2026-01-22T09:54:02.1400000Z"/>
    <s v="2026-02-08T16:11:41.9500000Z"/>
    <n v="25"/>
    <m/>
    <m/>
    <s v="2026-01-21T15:33:54.2370000Z"/>
    <s v="2026-01-22T09:53:14.0700000Z"/>
  </r>
  <r>
    <s v="T2-25_MDSDF404"/>
    <x v="10"/>
    <x v="1"/>
    <s v="Trimester 2"/>
    <x v="968"/>
    <s v="2025em1200285@bitspilani-digital.edu.in"/>
    <s v="2025EM1200285"/>
    <x v="1"/>
    <s v="GOLLAPALLI VERONICA RACHEL"/>
    <b v="1"/>
    <n v="41"/>
    <n v="85"/>
    <n v="0.4823529411764706"/>
    <s v="Active"/>
    <x v="1"/>
    <n v="0"/>
    <n v="4"/>
    <n v="0"/>
    <s v="no 0% progess"/>
    <n v="0"/>
    <n v="5"/>
    <n v="6"/>
    <n v="0"/>
    <n v="0"/>
    <n v="3"/>
    <m/>
    <n v="0"/>
    <m/>
    <n v="26584"/>
    <s v="2026-02-08T16:11:59.9800000Z"/>
    <s v="2026-02-08T16:11:41.9500000Z"/>
    <n v="25"/>
    <m/>
    <s v="2026-02-07T20:49:16.0130000Z"/>
    <m/>
    <m/>
  </r>
  <r>
    <s v="T2-25_MDSDF404"/>
    <x v="10"/>
    <x v="1"/>
    <s v="Trimester 2"/>
    <x v="969"/>
    <s v="2025em1200286@bitspilani-digital.edu.in"/>
    <s v="2025EM1200286"/>
    <x v="1"/>
    <s v="MOPARTHI SRINIVAS TEJA"/>
    <b v="1"/>
    <n v="68"/>
    <n v="85"/>
    <n v="0.8"/>
    <s v="Active"/>
    <x v="1"/>
    <n v="0"/>
    <n v="4"/>
    <n v="0"/>
    <s v="no 0% progess"/>
    <n v="0"/>
    <n v="11"/>
    <n v="25"/>
    <n v="0"/>
    <n v="0"/>
    <n v="2"/>
    <m/>
    <n v="0"/>
    <m/>
    <n v="27063"/>
    <s v="2026-02-08T13:34:24.3400000Z"/>
    <s v="2026-02-08T13:29:40.8370000Z"/>
    <n v="28"/>
    <m/>
    <s v="2026-02-08T13:33:55.9900000Z"/>
    <m/>
    <m/>
  </r>
  <r>
    <s v="T2-25_MDSDF403"/>
    <x v="12"/>
    <x v="1"/>
    <s v="Trimester 2"/>
    <x v="969"/>
    <s v="2025em1200286@bitspilani-digital.edu.in"/>
    <s v="2025EM1200286"/>
    <x v="1"/>
    <s v="MOPARTHI SRINIVAS TEJA"/>
    <b v="1"/>
    <n v="29"/>
    <n v="42"/>
    <n v="0.69047619047619047"/>
    <s v="Active"/>
    <x v="1"/>
    <n v="0"/>
    <n v="4"/>
    <n v="0"/>
    <s v="no 0% progess"/>
    <n v="0"/>
    <n v="2"/>
    <n v="4"/>
    <n v="0"/>
    <n v="0"/>
    <n v="2"/>
    <m/>
    <n v="0"/>
    <m/>
    <n v="7339"/>
    <s v="2026-02-05T14:20:43.7730000Z"/>
    <s v="2026-02-08T13:29:40.8370000Z"/>
    <n v="28"/>
    <m/>
    <s v="2026-01-26T10:44:24.2800000Z"/>
    <s v="2026-02-02T15:28:55.1330000Z"/>
    <s v="2026-02-02T15:28:55.1230000Z"/>
  </r>
  <r>
    <s v="T2-25_MDSDF402"/>
    <x v="11"/>
    <x v="1"/>
    <s v="Trimester 2"/>
    <x v="969"/>
    <s v="2025em1200286@bitspilani-digital.edu.in"/>
    <s v="2025EM1200286"/>
    <x v="1"/>
    <s v="MOPARTHI SRINIVAS TEJA"/>
    <b v="1"/>
    <n v="33"/>
    <n v="36"/>
    <n v="0.91666666666666663"/>
    <s v="Active"/>
    <x v="1"/>
    <n v="0"/>
    <n v="4"/>
    <n v="0"/>
    <s v="no 0% progess"/>
    <n v="0"/>
    <n v="5"/>
    <n v="10"/>
    <n v="1"/>
    <n v="0"/>
    <n v="2"/>
    <s v="2026-01-25T10:48:36.9670000Z"/>
    <n v="0"/>
    <m/>
    <n v="16040"/>
    <s v="2026-02-08T05:32:20.0930000Z"/>
    <s v="2026-02-08T13:29:40.8370000Z"/>
    <n v="28"/>
    <m/>
    <s v="2026-02-08T05:31:14.4570000Z"/>
    <s v="2026-02-02T14:55:45.5330000Z"/>
    <s v="2026-02-02T14:55:45.5330000Z"/>
  </r>
  <r>
    <s v="T2-25_MDSDF401"/>
    <x v="9"/>
    <x v="1"/>
    <s v="Trimester 2"/>
    <x v="969"/>
    <s v="2025em1200286@bitspilani-digital.edu.in"/>
    <s v="2025EM1200286"/>
    <x v="1"/>
    <s v="MOPARTHI SRINIVAS TEJA"/>
    <b v="1"/>
    <n v="62"/>
    <n v="68"/>
    <n v="0.91176470588235292"/>
    <s v="Active"/>
    <x v="1"/>
    <n v="0"/>
    <n v="4"/>
    <n v="0"/>
    <s v="no 0% progess"/>
    <n v="0"/>
    <n v="13"/>
    <n v="23"/>
    <n v="0"/>
    <n v="0"/>
    <n v="28"/>
    <m/>
    <n v="0"/>
    <m/>
    <n v="56803"/>
    <s v="2026-02-08T13:34:34.3170000Z"/>
    <s v="2026-02-08T13:29:40.8370000Z"/>
    <n v="28"/>
    <m/>
    <s v="2026-02-08T05:19:51.0230000Z"/>
    <m/>
    <m/>
  </r>
  <r>
    <s v="T2-25_MDSDF401"/>
    <x v="9"/>
    <x v="1"/>
    <s v="Trimester 2"/>
    <x v="970"/>
    <s v="2025em1200287@bitspilani-digital.edu.in"/>
    <s v="2025EM1200287"/>
    <x v="1"/>
    <s v="VIKAS KUMAR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259"/>
    <s v="2026-01-31T13:47:09.5730000Z"/>
    <s v="2026-01-31T13:47:00.3470000Z"/>
    <n v="6"/>
    <m/>
    <m/>
    <m/>
    <m/>
  </r>
  <r>
    <s v="T2-25_MDSDF402"/>
    <x v="11"/>
    <x v="1"/>
    <s v="Trimester 2"/>
    <x v="970"/>
    <s v="2025em1200287@bitspilani-digital.edu.in"/>
    <s v="2025EM1200287"/>
    <x v="1"/>
    <s v="VIKAS KUMAR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204"/>
    <s v="2026-01-31T13:52:01.1400000Z"/>
    <s v="2026-01-31T13:47:00.3470000Z"/>
    <n v="6"/>
    <m/>
    <m/>
    <s v="2026-01-18T19:24:25.1470000Z"/>
    <s v="2026-01-18T19:24:25.1270000Z"/>
  </r>
  <r>
    <s v="T2-25_MDSDF403"/>
    <x v="12"/>
    <x v="1"/>
    <s v="Trimester 2"/>
    <x v="970"/>
    <s v="2025em1200287@bitspilani-digital.edu.in"/>
    <s v="2025EM1200287"/>
    <x v="1"/>
    <s v="VIKAS KUMAR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55"/>
    <s v="2026-01-28T05:59:36.5800000Z"/>
    <s v="2026-01-31T13:47:00.3470000Z"/>
    <n v="6"/>
    <m/>
    <m/>
    <m/>
    <m/>
  </r>
  <r>
    <s v="T2-25_MDSDF404"/>
    <x v="10"/>
    <x v="1"/>
    <s v="Trimester 2"/>
    <x v="970"/>
    <s v="2025em1200287@bitspilani-digital.edu.in"/>
    <s v="2025EM1200287"/>
    <x v="1"/>
    <s v="VIKAS KUMAR"/>
    <b v="1"/>
    <n v="4"/>
    <n v="85"/>
    <n v="4.7058823529411764E-2"/>
    <s v="Active"/>
    <x v="0"/>
    <n v="0"/>
    <n v="4"/>
    <n v="0"/>
    <s v="no 0% progess"/>
    <n v="0"/>
    <n v="0"/>
    <n v="0"/>
    <n v="0"/>
    <n v="0"/>
    <n v="10"/>
    <m/>
    <n v="0"/>
    <m/>
    <n v="451"/>
    <s v="2026-01-30T20:14:02.8470000Z"/>
    <s v="2026-01-31T13:47:00.3470000Z"/>
    <n v="6"/>
    <m/>
    <m/>
    <m/>
    <m/>
  </r>
  <r>
    <s v="T2-25_MDSDF404"/>
    <x v="10"/>
    <x v="1"/>
    <s v="Trimester 2"/>
    <x v="971"/>
    <s v="2025em1200288@bitspilani-digital.edu.in"/>
    <s v="2025EM1200288"/>
    <x v="1"/>
    <s v="RITIK MOHANTY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109"/>
    <s v="2026-02-07T10:45:19.0700000Z"/>
    <s v="2026-02-07T10:02:03.7630000Z"/>
    <n v="12"/>
    <m/>
    <m/>
    <m/>
    <m/>
  </r>
  <r>
    <s v="T2-25_MDSDF403"/>
    <x v="12"/>
    <x v="1"/>
    <s v="Trimester 2"/>
    <x v="971"/>
    <s v="2025em1200288@bitspilani-digital.edu.in"/>
    <s v="2025EM1200288"/>
    <x v="1"/>
    <s v="RITIK MOHANT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11:57:19.8270000Z"/>
    <s v="2026-02-07T10:02:03.7630000Z"/>
    <n v="12"/>
    <m/>
    <m/>
    <m/>
    <m/>
  </r>
  <r>
    <s v="T2-25_MDSDF402"/>
    <x v="11"/>
    <x v="1"/>
    <s v="Trimester 2"/>
    <x v="971"/>
    <s v="2025em1200288@bitspilani-digital.edu.in"/>
    <s v="2025EM1200288"/>
    <x v="1"/>
    <s v="RITIK MOHANTY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2T04:51:48.5930000Z"/>
    <s v="2026-02-07T10:02:03.7630000Z"/>
    <n v="12"/>
    <m/>
    <m/>
    <m/>
    <m/>
  </r>
  <r>
    <s v="T2-25_MDSDF401"/>
    <x v="9"/>
    <x v="1"/>
    <s v="Trimester 2"/>
    <x v="971"/>
    <s v="2025em1200288@bitspilani-digital.edu.in"/>
    <s v="2025EM1200288"/>
    <x v="1"/>
    <s v="RITIK MOHANTY"/>
    <b v="1"/>
    <n v="12"/>
    <n v="68"/>
    <n v="0.17647058823529413"/>
    <s v="Active"/>
    <x v="1"/>
    <n v="0"/>
    <n v="4"/>
    <n v="0"/>
    <s v="no 0% progess"/>
    <n v="0"/>
    <n v="2"/>
    <n v="2"/>
    <n v="0"/>
    <n v="0"/>
    <n v="0"/>
    <m/>
    <n v="0"/>
    <m/>
    <n v="3991"/>
    <s v="2026-02-07T11:13:37.9100000Z"/>
    <s v="2026-02-07T10:02:03.7630000Z"/>
    <n v="12"/>
    <m/>
    <s v="2026-02-07T11:12:25.7370000Z"/>
    <m/>
    <m/>
  </r>
  <r>
    <s v="T2-25_MDSDF401"/>
    <x v="9"/>
    <x v="1"/>
    <s v="Trimester 2"/>
    <x v="972"/>
    <s v="2025em1200289@bitspilani-digital.edu.in"/>
    <s v="2025EM1200289"/>
    <x v="1"/>
    <s v="SMRITI SAINI"/>
    <b v="1"/>
    <n v="62"/>
    <n v="68"/>
    <n v="0.91176470588235292"/>
    <s v="Active"/>
    <x v="1"/>
    <n v="0"/>
    <n v="4"/>
    <n v="0"/>
    <s v="no 0% progess"/>
    <n v="0"/>
    <n v="12"/>
    <n v="12"/>
    <n v="0"/>
    <n v="0"/>
    <n v="17"/>
    <m/>
    <n v="0"/>
    <m/>
    <n v="35182"/>
    <s v="2026-02-08T12:00:16.0530000Z"/>
    <s v="2026-02-08T08:32:34.0330000Z"/>
    <n v="20"/>
    <m/>
    <s v="2026-02-08T11:59:56.4130000Z"/>
    <m/>
    <m/>
  </r>
  <r>
    <s v="T2-25_MDSDF402"/>
    <x v="11"/>
    <x v="1"/>
    <s v="Trimester 2"/>
    <x v="972"/>
    <s v="2025em1200289@bitspilani-digital.edu.in"/>
    <s v="2025EM1200289"/>
    <x v="1"/>
    <s v="SMRITI SAINI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49"/>
    <s v="2026-02-07T11:20:54.9230000Z"/>
    <s v="2026-02-08T08:32:34.0330000Z"/>
    <n v="20"/>
    <m/>
    <m/>
    <m/>
    <m/>
  </r>
  <r>
    <s v="T2-25_MDSDF403"/>
    <x v="12"/>
    <x v="1"/>
    <s v="Trimester 2"/>
    <x v="972"/>
    <s v="2025em1200289@bitspilani-digital.edu.in"/>
    <s v="2025EM1200289"/>
    <x v="1"/>
    <s v="SMRITI SAIN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03:20:46.2170000Z"/>
    <s v="2026-02-08T08:32:34.0330000Z"/>
    <n v="20"/>
    <m/>
    <m/>
    <m/>
    <m/>
  </r>
  <r>
    <s v="T2-25_MDSDF404"/>
    <x v="10"/>
    <x v="1"/>
    <s v="Trimester 2"/>
    <x v="972"/>
    <s v="2025em1200289@bitspilani-digital.edu.in"/>
    <s v="2025EM1200289"/>
    <x v="1"/>
    <s v="SMRITI SAINI"/>
    <b v="1"/>
    <n v="6"/>
    <n v="85"/>
    <n v="7.0588235294117646E-2"/>
    <s v="Active"/>
    <x v="0"/>
    <n v="0"/>
    <n v="4"/>
    <n v="0"/>
    <s v="no 0% progess"/>
    <n v="0"/>
    <n v="0"/>
    <n v="0"/>
    <n v="0"/>
    <n v="0"/>
    <n v="0"/>
    <m/>
    <n v="0"/>
    <m/>
    <n v="1433"/>
    <s v="2026-02-07T03:19:42.3000000Z"/>
    <s v="2026-02-08T08:32:34.0330000Z"/>
    <n v="20"/>
    <m/>
    <m/>
    <m/>
    <m/>
  </r>
  <r>
    <s v="T2-25_MDSDF404"/>
    <x v="10"/>
    <x v="1"/>
    <s v="Trimester 2"/>
    <x v="973"/>
    <s v="2025em1200290@bitspilani-digital.edu.in"/>
    <s v="2025EM1200290"/>
    <x v="1"/>
    <s v="VINOD KUMAR"/>
    <b v="1"/>
    <n v="27"/>
    <n v="85"/>
    <n v="0.31764705882352939"/>
    <s v="Active"/>
    <x v="1"/>
    <n v="0"/>
    <n v="4"/>
    <n v="0"/>
    <s v="no 0% progess"/>
    <n v="0"/>
    <n v="4"/>
    <n v="6"/>
    <n v="0"/>
    <n v="0"/>
    <n v="0"/>
    <m/>
    <n v="0"/>
    <m/>
    <n v="14704"/>
    <s v="2026-01-29T12:17:42.1100000Z"/>
    <s v="2026-01-29T09:43:28.6530000Z"/>
    <n v="16"/>
    <m/>
    <s v="2026-01-29T12:17:20.2900000Z"/>
    <m/>
    <m/>
  </r>
  <r>
    <s v="T2-25_MDSDF403"/>
    <x v="12"/>
    <x v="1"/>
    <s v="Trimester 2"/>
    <x v="973"/>
    <s v="2025em1200290@bitspilani-digital.edu.in"/>
    <s v="2025EM1200290"/>
    <x v="1"/>
    <s v="VINOD KUMAR"/>
    <b v="1"/>
    <n v="19"/>
    <n v="42"/>
    <n v="0.45238095238095238"/>
    <s v="Active"/>
    <x v="1"/>
    <n v="0"/>
    <n v="4"/>
    <n v="0"/>
    <s v="no 0% progess"/>
    <n v="0"/>
    <n v="1"/>
    <n v="1"/>
    <n v="0"/>
    <n v="0"/>
    <n v="0"/>
    <m/>
    <n v="0"/>
    <m/>
    <n v="21512"/>
    <s v="2026-01-27T17:52:17.3700000Z"/>
    <s v="2026-01-29T09:43:28.6530000Z"/>
    <n v="16"/>
    <m/>
    <s v="2026-01-24T18:52:07.2570000Z"/>
    <s v="2026-01-27T17:51:40.7830000Z"/>
    <s v="2026-01-27T17:51:40.7970000Z"/>
  </r>
  <r>
    <s v="T2-25_MDSDF402"/>
    <x v="11"/>
    <x v="1"/>
    <s v="Trimester 2"/>
    <x v="973"/>
    <s v="2025em1200290@bitspilani-digital.edu.in"/>
    <s v="2025EM1200290"/>
    <x v="1"/>
    <s v="VINOD KUMAR"/>
    <b v="1"/>
    <n v="23"/>
    <n v="36"/>
    <n v="0.63888888888888884"/>
    <s v="Active"/>
    <x v="1"/>
    <n v="0"/>
    <n v="4"/>
    <n v="0"/>
    <s v="no 0% progess"/>
    <n v="0"/>
    <n v="3"/>
    <n v="5"/>
    <n v="1"/>
    <n v="0"/>
    <n v="0"/>
    <s v="2026-01-24T18:23:44.3800000Z"/>
    <n v="0"/>
    <m/>
    <n v="15274"/>
    <s v="2026-01-29T12:18:18.4200000Z"/>
    <s v="2026-01-29T09:43:28.6530000Z"/>
    <n v="16"/>
    <m/>
    <s v="2026-01-29T10:42:49.4570000Z"/>
    <s v="2026-01-29T10:21:06.9530000Z"/>
    <s v="2026-01-29T10:21:06.9470000Z"/>
  </r>
  <r>
    <s v="T2-25_MDSDF401"/>
    <x v="9"/>
    <x v="1"/>
    <s v="Trimester 2"/>
    <x v="973"/>
    <s v="2025em1200290@bitspilani-digital.edu.in"/>
    <s v="2025EM1200290"/>
    <x v="1"/>
    <s v="VINOD KUMAR"/>
    <b v="1"/>
    <n v="26"/>
    <n v="68"/>
    <n v="0.38235294117647056"/>
    <s v="Active"/>
    <x v="1"/>
    <n v="0"/>
    <n v="4"/>
    <n v="0"/>
    <s v="no 0% progess"/>
    <n v="0"/>
    <n v="4"/>
    <n v="6"/>
    <n v="0"/>
    <n v="0"/>
    <n v="0"/>
    <m/>
    <n v="0"/>
    <m/>
    <n v="49202"/>
    <s v="2026-01-29T12:18:40.6530000Z"/>
    <s v="2026-01-29T09:43:28.6530000Z"/>
    <n v="16"/>
    <m/>
    <s v="2026-01-23T13:56:54.2300000Z"/>
    <m/>
    <m/>
  </r>
  <r>
    <s v="T2-25_MDSDF401"/>
    <x v="9"/>
    <x v="1"/>
    <s v="Trimester 2"/>
    <x v="974"/>
    <s v="2025em1200291@bitspilani-digital.edu.in"/>
    <s v="2025EM1200291"/>
    <x v="1"/>
    <s v="PALLETI DINESH KUMAR REDDY"/>
    <b v="1"/>
    <n v="9"/>
    <n v="68"/>
    <n v="0.13235294117647059"/>
    <s v="Active"/>
    <x v="1"/>
    <n v="0"/>
    <n v="4"/>
    <n v="0"/>
    <s v="no 0% progess"/>
    <n v="0"/>
    <n v="1"/>
    <n v="1"/>
    <n v="0"/>
    <n v="0"/>
    <n v="4"/>
    <m/>
    <n v="0"/>
    <m/>
    <n v="14001"/>
    <s v="2026-02-09T01:14:10.1070000Z"/>
    <s v="2026-02-09T00:55:40.7200000Z"/>
    <n v="30"/>
    <m/>
    <s v="2026-02-09T01:13:58.9230000Z"/>
    <m/>
    <m/>
  </r>
  <r>
    <s v="T2-25_MDSDF402"/>
    <x v="11"/>
    <x v="1"/>
    <s v="Trimester 2"/>
    <x v="974"/>
    <s v="2025em1200291@bitspilani-digital.edu.in"/>
    <s v="2025EM1200291"/>
    <x v="1"/>
    <s v="PALLETI DINESH KUMAR REDDY"/>
    <b v="1"/>
    <n v="18"/>
    <n v="36"/>
    <n v="0.5"/>
    <s v="Active"/>
    <x v="1"/>
    <n v="0"/>
    <n v="4"/>
    <n v="0"/>
    <s v="no 0% progess"/>
    <n v="0"/>
    <n v="3"/>
    <n v="3"/>
    <n v="1"/>
    <n v="0"/>
    <n v="0"/>
    <s v="2026-01-26T07:44:48.5300000Z"/>
    <n v="0"/>
    <m/>
    <n v="10647"/>
    <s v="2026-02-09T01:26:14.7330000Z"/>
    <s v="2026-02-09T00:55:40.7200000Z"/>
    <n v="30"/>
    <m/>
    <s v="2026-02-09T01:25:27.1030000Z"/>
    <s v="2026-01-25T00:07:38.6770000Z"/>
    <s v="2026-01-25T00:07:38.6800000Z"/>
  </r>
  <r>
    <s v="T2-25_MDSDF403"/>
    <x v="12"/>
    <x v="1"/>
    <s v="Trimester 2"/>
    <x v="974"/>
    <s v="2025em1200291@bitspilani-digital.edu.in"/>
    <s v="2025EM1200291"/>
    <x v="1"/>
    <s v="PALLETI DINESH KUMAR REDDY"/>
    <b v="1"/>
    <n v="7"/>
    <n v="42"/>
    <n v="0.16666666666666666"/>
    <s v="Active"/>
    <x v="1"/>
    <n v="0"/>
    <n v="4"/>
    <n v="0"/>
    <s v="no 0% progess"/>
    <n v="0"/>
    <n v="0"/>
    <n v="0"/>
    <n v="0"/>
    <n v="0"/>
    <n v="0"/>
    <m/>
    <n v="0"/>
    <m/>
    <n v="8434"/>
    <s v="2026-02-07T06:40:16.7730000Z"/>
    <s v="2026-02-09T00:55:40.7200000Z"/>
    <n v="30"/>
    <m/>
    <m/>
    <s v="2026-02-07T06:40:19.7530000Z"/>
    <s v="2026-02-07T06:40:19.7500000Z"/>
  </r>
  <r>
    <s v="T2-25_MDSDF404"/>
    <x v="10"/>
    <x v="1"/>
    <s v="Trimester 2"/>
    <x v="974"/>
    <s v="2025em1200291@bitspilani-digital.edu.in"/>
    <s v="2025EM1200291"/>
    <x v="1"/>
    <s v="PALLETI DINESH KUMAR REDDY"/>
    <b v="1"/>
    <n v="19"/>
    <n v="85"/>
    <n v="0.22352941176470589"/>
    <s v="Active"/>
    <x v="1"/>
    <n v="0"/>
    <n v="4"/>
    <n v="0"/>
    <s v="no 0% progess"/>
    <n v="0"/>
    <n v="2"/>
    <n v="2"/>
    <n v="0"/>
    <n v="0"/>
    <n v="14"/>
    <m/>
    <n v="0"/>
    <m/>
    <n v="6655"/>
    <s v="2026-02-09T01:38:33.0870000Z"/>
    <s v="2026-02-09T00:55:40.7200000Z"/>
    <n v="30"/>
    <m/>
    <s v="2026-02-09T01:38:02.1070000Z"/>
    <m/>
    <m/>
  </r>
  <r>
    <s v="T2-25_MDSDF404"/>
    <x v="10"/>
    <x v="1"/>
    <s v="Trimester 2"/>
    <x v="975"/>
    <s v="2025em1200292@bitspilani-digital.edu.in"/>
    <s v="2025EM1200292"/>
    <x v="1"/>
    <s v="AGARWAL SHRUTI RAKESH REENA"/>
    <b v="1"/>
    <n v="24"/>
    <n v="85"/>
    <n v="0.28235294117647058"/>
    <s v="Active"/>
    <x v="1"/>
    <n v="0"/>
    <n v="4"/>
    <n v="0"/>
    <s v="no 0% progess"/>
    <n v="0"/>
    <n v="3"/>
    <n v="6"/>
    <n v="0"/>
    <n v="0"/>
    <n v="0"/>
    <m/>
    <n v="0"/>
    <m/>
    <n v="9428"/>
    <s v="2026-02-06T15:25:17.8300000Z"/>
    <s v="2026-02-08T14:43:07.5170000Z"/>
    <n v="12"/>
    <m/>
    <s v="2026-02-02T16:20:42.3500000Z"/>
    <m/>
    <m/>
  </r>
  <r>
    <s v="T2-25_MDSDF403"/>
    <x v="12"/>
    <x v="1"/>
    <s v="Trimester 2"/>
    <x v="975"/>
    <s v="2025em1200292@bitspilani-digital.edu.in"/>
    <s v="2025EM1200292"/>
    <x v="1"/>
    <s v="AGARWAL SHRUTI RAKESH REENA"/>
    <b v="1"/>
    <n v="0"/>
    <n v="42"/>
    <n v="0"/>
    <s v="Not Active"/>
    <x v="2"/>
    <n v="1"/>
    <n v="4"/>
    <n v="0.25"/>
    <s v="no progress"/>
    <n v="0"/>
    <n v="0"/>
    <n v="0"/>
    <n v="0"/>
    <n v="0"/>
    <n v="3"/>
    <m/>
    <n v="0"/>
    <m/>
    <n v="0"/>
    <s v="2026-02-02T16:24:36.6530000Z"/>
    <s v="2026-02-08T14:43:07.5170000Z"/>
    <n v="12"/>
    <m/>
    <m/>
    <m/>
    <m/>
  </r>
  <r>
    <s v="T2-25_MDSDF402"/>
    <x v="11"/>
    <x v="1"/>
    <s v="Trimester 2"/>
    <x v="975"/>
    <s v="2025em1200292@bitspilani-digital.edu.in"/>
    <s v="2025EM1200292"/>
    <x v="1"/>
    <s v="AGARWAL SHRUTI RAKESH REENA"/>
    <b v="1"/>
    <n v="25"/>
    <n v="36"/>
    <n v="0.69444444444444442"/>
    <s v="Active"/>
    <x v="1"/>
    <n v="0"/>
    <n v="4"/>
    <n v="0"/>
    <s v="no 0% progess"/>
    <n v="0"/>
    <n v="3"/>
    <n v="10"/>
    <n v="1"/>
    <n v="0"/>
    <n v="0"/>
    <s v="2026-01-26T15:19:19.1400000Z"/>
    <n v="0"/>
    <m/>
    <n v="13843"/>
    <s v="2026-01-29T15:34:48.8030000Z"/>
    <s v="2026-02-08T14:43:07.5170000Z"/>
    <n v="12"/>
    <m/>
    <s v="2026-01-29T15:32:43.4100000Z"/>
    <s v="2026-01-29T15:04:29.7370000Z"/>
    <s v="2026-01-29T15:04:29.7400000Z"/>
  </r>
  <r>
    <s v="T2-25_MDSDF401"/>
    <x v="9"/>
    <x v="1"/>
    <s v="Trimester 2"/>
    <x v="975"/>
    <s v="2025em1200292@bitspilani-digital.edu.in"/>
    <s v="2025EM1200292"/>
    <x v="1"/>
    <s v="AGARWAL SHRUTI RAKESH REENA"/>
    <b v="1"/>
    <n v="31"/>
    <n v="68"/>
    <n v="0.45588235294117646"/>
    <s v="Active"/>
    <x v="1"/>
    <n v="0"/>
    <n v="4"/>
    <n v="0"/>
    <s v="no 0% progess"/>
    <n v="0"/>
    <n v="6"/>
    <n v="6"/>
    <n v="0"/>
    <n v="0"/>
    <n v="7"/>
    <m/>
    <n v="0"/>
    <m/>
    <n v="13078"/>
    <s v="2026-02-08T16:59:08.1300000Z"/>
    <s v="2026-02-08T14:43:07.5170000Z"/>
    <n v="12"/>
    <m/>
    <s v="2026-02-08T16:58:54.8230000Z"/>
    <m/>
    <m/>
  </r>
  <r>
    <s v="T2-25_MDSDF401"/>
    <x v="9"/>
    <x v="1"/>
    <s v="Trimester 2"/>
    <x v="976"/>
    <s v="2025em1200293@bitspilani-digital.edu.in"/>
    <s v="2025EM1200293"/>
    <x v="1"/>
    <s v="SANDEEP KUMAR"/>
    <b v="1"/>
    <n v="55"/>
    <n v="68"/>
    <n v="0.80882352941176472"/>
    <s v="Active"/>
    <x v="1"/>
    <n v="0"/>
    <n v="4"/>
    <n v="0"/>
    <s v="no 0% progess"/>
    <n v="0"/>
    <n v="13"/>
    <n v="13"/>
    <n v="0"/>
    <n v="0"/>
    <n v="0"/>
    <m/>
    <n v="0"/>
    <m/>
    <n v="37191"/>
    <s v="2026-02-08T16:30:52.0100000Z"/>
    <s v="2026-02-08T06:50:55.0130000Z"/>
    <n v="63"/>
    <m/>
    <s v="2026-02-08T16:30:41.5000000Z"/>
    <m/>
    <m/>
  </r>
  <r>
    <s v="T2-25_MDSDF402"/>
    <x v="11"/>
    <x v="1"/>
    <s v="Trimester 2"/>
    <x v="976"/>
    <s v="2025em1200293@bitspilani-digital.edu.in"/>
    <s v="2025EM1200293"/>
    <x v="1"/>
    <s v="SANDEEP KUMAR"/>
    <b v="1"/>
    <n v="26"/>
    <n v="36"/>
    <n v="0.72222222222222221"/>
    <s v="Active"/>
    <x v="1"/>
    <n v="0"/>
    <n v="4"/>
    <n v="0"/>
    <s v="no 0% progess"/>
    <n v="0"/>
    <n v="3"/>
    <n v="3"/>
    <n v="0"/>
    <n v="0"/>
    <n v="0"/>
    <m/>
    <n v="0"/>
    <m/>
    <n v="42777"/>
    <s v="2026-02-07T15:16:36.3900000Z"/>
    <s v="2026-02-08T06:50:55.0130000Z"/>
    <n v="63"/>
    <m/>
    <s v="2026-01-31T14:03:28.0830000Z"/>
    <s v="2026-01-27T17:54:25.0270000Z"/>
    <s v="2026-01-31T13:08:38.7900000Z"/>
  </r>
  <r>
    <s v="T2-25_MDSDF403"/>
    <x v="12"/>
    <x v="1"/>
    <s v="Trimester 2"/>
    <x v="976"/>
    <s v="2025em1200293@bitspilani-digital.edu.in"/>
    <s v="2025EM1200293"/>
    <x v="1"/>
    <s v="SANDEEP KUMAR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58"/>
    <s v="2026-01-23T15:28:06.1070000Z"/>
    <s v="2026-02-08T06:50:55.0130000Z"/>
    <n v="63"/>
    <m/>
    <m/>
    <m/>
    <m/>
  </r>
  <r>
    <s v="T2-25_MDSDF404"/>
    <x v="10"/>
    <x v="1"/>
    <s v="Trimester 2"/>
    <x v="976"/>
    <s v="2025em1200293@bitspilani-digital.edu.in"/>
    <s v="2025EM1200293"/>
    <x v="1"/>
    <s v="SANDEEP KUMAR"/>
    <b v="1"/>
    <n v="54"/>
    <n v="85"/>
    <n v="0.63529411764705879"/>
    <s v="Active"/>
    <x v="1"/>
    <n v="0"/>
    <n v="4"/>
    <n v="0"/>
    <s v="no 0% progess"/>
    <n v="0"/>
    <n v="5"/>
    <n v="5"/>
    <n v="0"/>
    <n v="0"/>
    <n v="0"/>
    <m/>
    <n v="0"/>
    <m/>
    <n v="12490"/>
    <s v="2026-02-06T12:44:34.5200000Z"/>
    <s v="2026-02-08T06:50:55.0130000Z"/>
    <n v="63"/>
    <m/>
    <s v="2026-02-05T18:46:38.6500000Z"/>
    <m/>
    <m/>
  </r>
  <r>
    <s v="T2-25_MDSDF404"/>
    <x v="10"/>
    <x v="1"/>
    <s v="Trimester 2"/>
    <x v="977"/>
    <s v="2025em1200294@bitspilani-digital.edu.in"/>
    <s v="2025EM1200294"/>
    <x v="1"/>
    <s v="HARISHANKAR MEENA"/>
    <b v="1"/>
    <n v="22"/>
    <n v="85"/>
    <n v="0.25882352941176473"/>
    <s v="Active"/>
    <x v="1"/>
    <n v="0"/>
    <n v="4"/>
    <n v="0"/>
    <s v="no 0% progess"/>
    <n v="0"/>
    <n v="0"/>
    <n v="0"/>
    <n v="0"/>
    <n v="0"/>
    <n v="9"/>
    <m/>
    <n v="0"/>
    <m/>
    <n v="7354"/>
    <s v="2026-02-02T17:28:23.5200000Z"/>
    <s v="2026-02-07T12:08:19.9130000Z"/>
    <n v="19"/>
    <m/>
    <m/>
    <m/>
    <m/>
  </r>
  <r>
    <s v="T2-25_MDSDF403"/>
    <x v="12"/>
    <x v="1"/>
    <s v="Trimester 2"/>
    <x v="977"/>
    <s v="2025em1200294@bitspilani-digital.edu.in"/>
    <s v="2025EM1200294"/>
    <x v="1"/>
    <s v="HARISHANKAR MEENA"/>
    <b v="1"/>
    <n v="17"/>
    <n v="42"/>
    <n v="0.40476190476190477"/>
    <s v="Active"/>
    <x v="1"/>
    <n v="0"/>
    <n v="4"/>
    <n v="0"/>
    <s v="no 0% progess"/>
    <n v="0"/>
    <n v="0"/>
    <n v="0"/>
    <n v="1"/>
    <n v="0"/>
    <n v="4"/>
    <s v="2026-01-27T16:36:17.1730000Z"/>
    <n v="0"/>
    <m/>
    <n v="21956"/>
    <s v="2026-02-07T12:08:20.5700000Z"/>
    <s v="2026-02-07T12:08:19.9130000Z"/>
    <n v="19"/>
    <m/>
    <m/>
    <s v="2026-02-07T08:32:07.5670000Z"/>
    <s v="2026-02-07T12:08:45.0600000Z"/>
  </r>
  <r>
    <s v="T2-25_MDSDF402"/>
    <x v="11"/>
    <x v="1"/>
    <s v="Trimester 2"/>
    <x v="977"/>
    <s v="2025em1200294@bitspilani-digital.edu.in"/>
    <s v="2025EM1200294"/>
    <x v="1"/>
    <s v="HARISHANKAR MEENA"/>
    <b v="1"/>
    <n v="19"/>
    <n v="36"/>
    <n v="0.52777777777777779"/>
    <s v="Active"/>
    <x v="1"/>
    <n v="0"/>
    <n v="4"/>
    <n v="0"/>
    <s v="no 0% progess"/>
    <n v="0"/>
    <n v="2"/>
    <n v="3"/>
    <n v="1"/>
    <n v="0"/>
    <n v="0"/>
    <s v="2026-01-20T02:54:28.6370000Z"/>
    <n v="0"/>
    <m/>
    <n v="55325"/>
    <s v="2026-02-03T14:24:14.1000000Z"/>
    <s v="2026-02-07T12:08:19.9130000Z"/>
    <n v="19"/>
    <m/>
    <s v="2026-01-20T01:35:16.0100000Z"/>
    <s v="2026-01-26T09:58:05.4870000Z"/>
    <s v="2026-02-03T13:40:16.1400000Z"/>
  </r>
  <r>
    <s v="T2-25_MDSDF401"/>
    <x v="9"/>
    <x v="1"/>
    <s v="Trimester 2"/>
    <x v="977"/>
    <s v="2025em1200294@bitspilani-digital.edu.in"/>
    <s v="2025EM1200294"/>
    <x v="1"/>
    <s v="HARISHANKAR MEENA"/>
    <b v="1"/>
    <n v="37"/>
    <n v="68"/>
    <n v="0.54411764705882348"/>
    <s v="Active"/>
    <x v="1"/>
    <n v="0"/>
    <n v="4"/>
    <n v="0"/>
    <s v="no 0% progess"/>
    <n v="0"/>
    <n v="5"/>
    <n v="5"/>
    <n v="4"/>
    <n v="1"/>
    <n v="12"/>
    <s v="2026-02-03T07:43:10.4070000Z"/>
    <n v="0"/>
    <m/>
    <n v="64332"/>
    <s v="2026-02-07T04:41:09.0600000Z"/>
    <s v="2026-02-07T12:08:19.9130000Z"/>
    <n v="19"/>
    <m/>
    <s v="2026-02-02T18:38:05.6330000Z"/>
    <m/>
    <m/>
  </r>
  <r>
    <s v="T2-25_MDSDF401"/>
    <x v="9"/>
    <x v="1"/>
    <s v="Trimester 2"/>
    <x v="978"/>
    <s v="2025em1200295@bitspilani-digital.edu.in"/>
    <s v="2025EM1200295"/>
    <x v="1"/>
    <s v="YASH KHANDELWAL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78"/>
    <s v="2025em1200295@bitspilani-digital.edu.in"/>
    <s v="2025EM1200295"/>
    <x v="1"/>
    <s v="YASH KHANDELWAL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78"/>
    <s v="2025em1200295@bitspilani-digital.edu.in"/>
    <s v="2025EM1200295"/>
    <x v="1"/>
    <s v="YASH KHANDELWA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78"/>
    <s v="2025em1200295@bitspilani-digital.edu.in"/>
    <s v="2025EM1200295"/>
    <x v="1"/>
    <s v="YASH KHANDELWAL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79"/>
    <s v="2025em1200296@bitspilani-digital.edu.in"/>
    <s v="2025EM1200296"/>
    <x v="1"/>
    <s v="NIKHIL BHARDWAJ"/>
    <b v="1"/>
    <n v="19"/>
    <n v="85"/>
    <n v="0.22352941176470589"/>
    <s v="Active"/>
    <x v="1"/>
    <n v="0"/>
    <n v="4"/>
    <n v="0"/>
    <s v="no 0% progess"/>
    <n v="0"/>
    <n v="1"/>
    <n v="1"/>
    <n v="0"/>
    <n v="0"/>
    <n v="2"/>
    <m/>
    <n v="0"/>
    <m/>
    <n v="5795"/>
    <s v="2026-02-08T06:14:20.5100000Z"/>
    <s v="2026-02-08T06:12:42.8200000Z"/>
    <n v="19"/>
    <m/>
    <s v="2026-01-21T09:21:35.8900000Z"/>
    <m/>
    <m/>
  </r>
  <r>
    <s v="T2-25_MDSDF403"/>
    <x v="12"/>
    <x v="1"/>
    <s v="Trimester 2"/>
    <x v="979"/>
    <s v="2025em1200296@bitspilani-digital.edu.in"/>
    <s v="2025EM1200296"/>
    <x v="1"/>
    <s v="NIKHIL BHARDWAJ"/>
    <b v="1"/>
    <n v="12"/>
    <n v="42"/>
    <n v="0.2857142857142857"/>
    <s v="Active"/>
    <x v="1"/>
    <n v="0"/>
    <n v="4"/>
    <n v="0"/>
    <s v="no 0% progess"/>
    <n v="0"/>
    <n v="0"/>
    <n v="0"/>
    <n v="0"/>
    <n v="0"/>
    <n v="0"/>
    <m/>
    <n v="0"/>
    <m/>
    <n v="2660"/>
    <s v="2026-02-04T06:18:50.3600000Z"/>
    <s v="2026-02-08T06:12:42.8200000Z"/>
    <n v="19"/>
    <m/>
    <m/>
    <s v="2026-02-03T17:04:16.2930000Z"/>
    <s v="2026-02-03T17:06:54.7400000Z"/>
  </r>
  <r>
    <s v="T2-25_MDSDF402"/>
    <x v="11"/>
    <x v="1"/>
    <s v="Trimester 2"/>
    <x v="979"/>
    <s v="2025em1200296@bitspilani-digital.edu.in"/>
    <s v="2025EM1200296"/>
    <x v="1"/>
    <s v="NIKHIL BHARDWAJ"/>
    <b v="1"/>
    <n v="4"/>
    <n v="36"/>
    <n v="0.1111111111111111"/>
    <s v="Active"/>
    <x v="1"/>
    <n v="0"/>
    <n v="4"/>
    <n v="0"/>
    <s v="no 0% progess"/>
    <n v="0"/>
    <n v="0"/>
    <n v="0"/>
    <n v="0"/>
    <n v="0"/>
    <n v="0"/>
    <m/>
    <n v="0"/>
    <m/>
    <n v="7616"/>
    <s v="2026-02-08T06:13:49.1700000Z"/>
    <s v="2026-02-08T06:12:42.8200000Z"/>
    <n v="19"/>
    <m/>
    <m/>
    <s v="2026-01-20T19:47:22.0770000Z"/>
    <s v="2026-01-20T19:47:22.0870000Z"/>
  </r>
  <r>
    <s v="T2-25_MDSDF401"/>
    <x v="9"/>
    <x v="1"/>
    <s v="Trimester 2"/>
    <x v="979"/>
    <s v="2025em1200296@bitspilani-digital.edu.in"/>
    <s v="2025EM1200296"/>
    <x v="1"/>
    <s v="NIKHIL BHARDWAJ"/>
    <b v="1"/>
    <n v="7"/>
    <n v="68"/>
    <n v="0.10294117647058823"/>
    <s v="Active"/>
    <x v="1"/>
    <n v="0"/>
    <n v="4"/>
    <n v="0"/>
    <s v="no 0% progess"/>
    <n v="0"/>
    <n v="0"/>
    <n v="0"/>
    <n v="0"/>
    <n v="0"/>
    <n v="6"/>
    <m/>
    <n v="0"/>
    <m/>
    <n v="2985"/>
    <s v="2026-02-08T06:13:15.0370000Z"/>
    <s v="2026-02-08T06:12:42.8200000Z"/>
    <n v="19"/>
    <m/>
    <m/>
    <m/>
    <m/>
  </r>
  <r>
    <s v="T2-25_MDSDF401"/>
    <x v="9"/>
    <x v="1"/>
    <s v="Trimester 2"/>
    <x v="980"/>
    <s v="2025em1200297@bitspilani-digital.edu.in"/>
    <s v="2025EM1200297"/>
    <x v="1"/>
    <s v="BISHWARUP PAUL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2"/>
    <x v="11"/>
    <x v="1"/>
    <s v="Trimester 2"/>
    <x v="980"/>
    <s v="2025em1200297@bitspilani-digital.edu.in"/>
    <s v="2025EM1200297"/>
    <x v="1"/>
    <s v="BISHWARUP PAUL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3"/>
    <x v="12"/>
    <x v="1"/>
    <s v="Trimester 2"/>
    <x v="980"/>
    <s v="2025em1200297@bitspilani-digital.edu.in"/>
    <s v="2025EM1200297"/>
    <x v="1"/>
    <s v="BISHWARUP PAUL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80"/>
    <s v="2025em1200297@bitspilani-digital.edu.in"/>
    <s v="2025EM1200297"/>
    <x v="1"/>
    <s v="BISHWARUP PAUL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m/>
    <n v="0"/>
    <m/>
    <m/>
    <m/>
    <m/>
  </r>
  <r>
    <s v="T2-25_MDSDF404"/>
    <x v="10"/>
    <x v="1"/>
    <s v="Trimester 2"/>
    <x v="981"/>
    <s v="2025em1200298@bitspilani-digital.edu.in"/>
    <s v="2025EM1200298"/>
    <x v="1"/>
    <s v="NEHA SANKHALA"/>
    <b v="1"/>
    <n v="69"/>
    <n v="85"/>
    <n v="0.81176470588235294"/>
    <s v="Active"/>
    <x v="1"/>
    <n v="0"/>
    <n v="4"/>
    <n v="0"/>
    <s v="no 0% progess"/>
    <n v="0"/>
    <n v="11"/>
    <n v="15"/>
    <n v="0"/>
    <n v="0"/>
    <n v="0"/>
    <m/>
    <n v="0"/>
    <m/>
    <n v="124207"/>
    <s v="2026-02-08T21:11:11.5670000Z"/>
    <s v="2026-02-09T07:09:35.5900000Z"/>
    <n v="30"/>
    <m/>
    <s v="2026-02-08T21:10:19.4130000Z"/>
    <m/>
    <m/>
  </r>
  <r>
    <s v="T2-25_MDSDF403"/>
    <x v="12"/>
    <x v="1"/>
    <s v="Trimester 2"/>
    <x v="981"/>
    <s v="2025em1200298@bitspilani-digital.edu.in"/>
    <s v="2025EM1200298"/>
    <x v="1"/>
    <s v="NEHA SANKHAL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9T12:05:48.3530000Z"/>
    <s v="2026-02-09T07:09:35.5900000Z"/>
    <n v="30"/>
    <m/>
    <m/>
    <m/>
    <m/>
  </r>
  <r>
    <s v="T2-25_MDSDF402"/>
    <x v="11"/>
    <x v="1"/>
    <s v="Trimester 2"/>
    <x v="981"/>
    <s v="2025em1200298@bitspilani-digital.edu.in"/>
    <s v="2025EM1200298"/>
    <x v="1"/>
    <s v="NEHA SANKHALA"/>
    <b v="1"/>
    <n v="30"/>
    <n v="36"/>
    <n v="0.83333333333333337"/>
    <s v="Active"/>
    <x v="1"/>
    <n v="0"/>
    <n v="4"/>
    <n v="0"/>
    <s v="no 0% progess"/>
    <n v="0"/>
    <n v="2"/>
    <n v="4"/>
    <n v="1"/>
    <n v="0"/>
    <n v="14"/>
    <s v="2026-01-27T11:38:26.2530000Z"/>
    <n v="0"/>
    <m/>
    <n v="62414"/>
    <s v="2026-02-09T07:09:48.7130000Z"/>
    <s v="2026-02-09T07:09:35.5900000Z"/>
    <n v="30"/>
    <m/>
    <s v="2026-02-09T06:21:01.5200000Z"/>
    <s v="2026-01-27T13:17:26.3370000Z"/>
    <s v="2026-02-09T07:24:41.5300000Z"/>
  </r>
  <r>
    <s v="T2-25_MDSDF401"/>
    <x v="9"/>
    <x v="1"/>
    <s v="Trimester 2"/>
    <x v="981"/>
    <s v="2025em1200298@bitspilani-digital.edu.in"/>
    <s v="2025EM1200298"/>
    <x v="1"/>
    <s v="NEHA SANKHALA"/>
    <b v="1"/>
    <n v="53"/>
    <n v="68"/>
    <n v="0.77941176470588236"/>
    <s v="Active"/>
    <x v="1"/>
    <n v="0"/>
    <n v="4"/>
    <n v="0"/>
    <s v="no 0% progess"/>
    <n v="0"/>
    <n v="10"/>
    <n v="10"/>
    <n v="0"/>
    <n v="0"/>
    <n v="0"/>
    <m/>
    <n v="0"/>
    <m/>
    <n v="96500"/>
    <s v="2026-02-08T18:38:09.8930000Z"/>
    <s v="2026-02-09T07:09:35.5900000Z"/>
    <n v="30"/>
    <m/>
    <s v="2026-02-08T09:01:30.5030000Z"/>
    <m/>
    <m/>
  </r>
  <r>
    <s v="T2-25_MDSDF401"/>
    <x v="9"/>
    <x v="1"/>
    <s v="Trimester 2"/>
    <x v="982"/>
    <s v="2025em1200299@bitspilani-digital.edu.in"/>
    <s v="2025EM1200299"/>
    <x v="1"/>
    <s v="VINAY MATHAI VERGHESE"/>
    <b v="1"/>
    <n v="35"/>
    <n v="68"/>
    <n v="0.51470588235294112"/>
    <s v="Active"/>
    <x v="1"/>
    <n v="0"/>
    <n v="4"/>
    <n v="0"/>
    <s v="no 0% progess"/>
    <n v="0"/>
    <n v="2"/>
    <n v="3"/>
    <n v="0"/>
    <n v="0"/>
    <n v="10"/>
    <m/>
    <n v="0"/>
    <m/>
    <n v="13445"/>
    <s v="2026-02-08T13:45:27.4070000Z"/>
    <s v="2026-02-09T04:41:26.2270000Z"/>
    <n v="44"/>
    <m/>
    <s v="2026-02-08T04:24:21.0800000Z"/>
    <m/>
    <m/>
  </r>
  <r>
    <s v="T2-25_MDSDF402"/>
    <x v="11"/>
    <x v="1"/>
    <s v="Trimester 2"/>
    <x v="982"/>
    <s v="2025em1200299@bitspilani-digital.edu.in"/>
    <s v="2025EM1200299"/>
    <x v="1"/>
    <s v="VINAY MATHAI VERGHESE"/>
    <b v="1"/>
    <n v="32"/>
    <n v="36"/>
    <n v="0.88888888888888884"/>
    <s v="Active"/>
    <x v="1"/>
    <n v="0"/>
    <n v="4"/>
    <n v="0"/>
    <s v="no 0% progess"/>
    <n v="0"/>
    <n v="2"/>
    <n v="2"/>
    <n v="0"/>
    <n v="0"/>
    <n v="4"/>
    <m/>
    <n v="0"/>
    <m/>
    <n v="0"/>
    <s v="2026-02-09T04:41:29.1700000Z"/>
    <s v="2026-02-09T04:41:26.2270000Z"/>
    <n v="44"/>
    <m/>
    <s v="2026-02-08T06:35:18.7570000Z"/>
    <s v="2026-02-03T13:07:59.5770000Z"/>
    <s v="2026-02-08T12:26:37.8000000Z"/>
  </r>
  <r>
    <s v="T2-25_MDSDF403"/>
    <x v="12"/>
    <x v="1"/>
    <s v="Trimester 2"/>
    <x v="982"/>
    <s v="2025em1200299@bitspilani-digital.edu.in"/>
    <s v="2025EM1200299"/>
    <x v="1"/>
    <s v="VINAY MATHAI VERGHES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09:49:03.8230000Z"/>
    <s v="2026-02-09T04:41:26.2270000Z"/>
    <n v="44"/>
    <m/>
    <m/>
    <m/>
    <m/>
  </r>
  <r>
    <s v="T2-25_MDSDF404"/>
    <x v="10"/>
    <x v="1"/>
    <s v="Trimester 2"/>
    <x v="982"/>
    <s v="2025em1200299@bitspilani-digital.edu.in"/>
    <s v="2025EM1200299"/>
    <x v="1"/>
    <s v="VINAY MATHAI VERGHESE"/>
    <b v="1"/>
    <n v="27"/>
    <n v="85"/>
    <n v="0.31764705882352939"/>
    <s v="Active"/>
    <x v="1"/>
    <n v="0"/>
    <n v="4"/>
    <n v="0"/>
    <s v="no 0% progess"/>
    <n v="0"/>
    <n v="2"/>
    <n v="2"/>
    <n v="0"/>
    <n v="0"/>
    <n v="0"/>
    <m/>
    <n v="0"/>
    <m/>
    <n v="3748"/>
    <s v="2026-02-09T05:01:30.5600000Z"/>
    <s v="2026-02-09T04:41:26.2270000Z"/>
    <n v="44"/>
    <m/>
    <s v="2026-02-09T04:57:15.1170000Z"/>
    <m/>
    <m/>
  </r>
  <r>
    <s v="T2-25_MDSDF404"/>
    <x v="10"/>
    <x v="1"/>
    <s v="Trimester 2"/>
    <x v="983"/>
    <s v="2025em1200300@bitspilani-digital.edu.in"/>
    <s v="2025EM1200300"/>
    <x v="1"/>
    <s v="PRATHAP KUMAR"/>
    <b v="1"/>
    <n v="69"/>
    <n v="85"/>
    <n v="0.81176470588235294"/>
    <s v="Active"/>
    <x v="1"/>
    <n v="0"/>
    <n v="4"/>
    <n v="0"/>
    <s v="no 0% progess"/>
    <n v="0"/>
    <n v="11"/>
    <n v="13"/>
    <n v="1"/>
    <n v="0"/>
    <n v="10"/>
    <s v="2026-01-28T21:04:43.3330000Z"/>
    <n v="0"/>
    <m/>
    <n v="24308"/>
    <s v="2026-02-08T19:14:25.8200000Z"/>
    <s v="2026-02-08T19:12:50.8170000Z"/>
    <n v="35"/>
    <m/>
    <s v="2026-02-07T21:06:18.8470000Z"/>
    <m/>
    <m/>
  </r>
  <r>
    <s v="T2-25_MDSDF403"/>
    <x v="12"/>
    <x v="1"/>
    <s v="Trimester 2"/>
    <x v="983"/>
    <s v="2025em1200300@bitspilani-digital.edu.in"/>
    <s v="2025EM1200300"/>
    <x v="1"/>
    <s v="PRATHAP KUMAR"/>
    <b v="1"/>
    <n v="41"/>
    <n v="42"/>
    <n v="0.97619047619047616"/>
    <s v="Active"/>
    <x v="1"/>
    <n v="0"/>
    <n v="4"/>
    <n v="0"/>
    <s v="no 0% progess"/>
    <n v="0"/>
    <n v="3"/>
    <n v="3"/>
    <n v="0"/>
    <n v="0"/>
    <n v="18"/>
    <m/>
    <n v="0"/>
    <m/>
    <n v="20010"/>
    <s v="2026-02-05T21:51:49.0300000Z"/>
    <s v="2026-02-08T19:12:50.8170000Z"/>
    <n v="35"/>
    <m/>
    <s v="2026-02-05T21:43:02.3300000Z"/>
    <s v="2026-02-05T21:37:36.3500000Z"/>
    <s v="2026-02-05T21:37:36.3470000Z"/>
  </r>
  <r>
    <s v="T2-25_MDSDF402"/>
    <x v="11"/>
    <x v="1"/>
    <s v="Trimester 2"/>
    <x v="983"/>
    <s v="2025em1200300@bitspilani-digital.edu.in"/>
    <s v="2025EM1200300"/>
    <x v="1"/>
    <s v="PRATHAP KUMAR"/>
    <b v="1"/>
    <n v="37"/>
    <n v="36"/>
    <n v="1.0277777777777777"/>
    <s v="Active"/>
    <x v="1"/>
    <n v="0"/>
    <n v="4"/>
    <n v="0"/>
    <s v="no 0% progess"/>
    <n v="0"/>
    <n v="5"/>
    <n v="15"/>
    <n v="2"/>
    <n v="0"/>
    <n v="1"/>
    <s v="2026-01-31T20:12:22.4230000Z"/>
    <n v="0"/>
    <m/>
    <n v="34429"/>
    <s v="2026-02-08T19:14:32.1830000Z"/>
    <s v="2026-02-08T19:12:50.8170000Z"/>
    <n v="35"/>
    <m/>
    <s v="2026-02-07T22:20:41.6500000Z"/>
    <s v="2026-02-03T19:53:48.3000000Z"/>
    <s v="2026-02-07T21:52:08.5500000Z"/>
  </r>
  <r>
    <s v="T2-25_MDSDF401"/>
    <x v="9"/>
    <x v="1"/>
    <s v="Trimester 2"/>
    <x v="983"/>
    <s v="2025em1200300@bitspilani-digital.edu.in"/>
    <s v="2025EM1200300"/>
    <x v="1"/>
    <s v="PRATHAP KUMAR"/>
    <b v="1"/>
    <n v="63"/>
    <n v="68"/>
    <n v="0.92647058823529416"/>
    <s v="Active"/>
    <x v="1"/>
    <n v="0"/>
    <n v="4"/>
    <n v="0"/>
    <s v="no 0% progess"/>
    <n v="0"/>
    <n v="13"/>
    <n v="22"/>
    <n v="2"/>
    <n v="0"/>
    <n v="14"/>
    <s v="2026-01-24T08:27:58.3000000Z"/>
    <n v="0"/>
    <m/>
    <n v="69884"/>
    <s v="2026-02-08T19:14:49.1200000Z"/>
    <s v="2026-02-08T19:12:50.8170000Z"/>
    <n v="35"/>
    <m/>
    <s v="2026-02-08T09:45:23.5930000Z"/>
    <m/>
    <m/>
  </r>
  <r>
    <s v="T2-25_MDSDF401"/>
    <x v="9"/>
    <x v="1"/>
    <s v="Trimester 2"/>
    <x v="984"/>
    <s v="2025em1200301@bitspilani-digital.edu.in"/>
    <s v="2025EM1200301"/>
    <x v="1"/>
    <s v="KANISHKA PARASHAR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31:41.4600000Z"/>
    <n v="3"/>
    <m/>
    <m/>
    <m/>
    <m/>
  </r>
  <r>
    <s v="T2-25_MDSDF402"/>
    <x v="11"/>
    <x v="1"/>
    <s v="Trimester 2"/>
    <x v="984"/>
    <s v="2025em1200301@bitspilani-digital.edu.in"/>
    <s v="2025EM1200301"/>
    <x v="1"/>
    <s v="KANISHKA PARASHAR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26"/>
    <s v="2026-02-08T13:31:58.9400000Z"/>
    <s v="2026-02-08T13:31:41.4600000Z"/>
    <n v="3"/>
    <m/>
    <m/>
    <m/>
    <m/>
  </r>
  <r>
    <s v="T2-25_MDSDF403"/>
    <x v="12"/>
    <x v="1"/>
    <s v="Trimester 2"/>
    <x v="984"/>
    <s v="2025em1200301@bitspilani-digital.edu.in"/>
    <s v="2025EM1200301"/>
    <x v="1"/>
    <s v="KANISHKA PARASH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31:41.4600000Z"/>
    <n v="3"/>
    <m/>
    <m/>
    <m/>
    <m/>
  </r>
  <r>
    <s v="T2-25_MDSDF404"/>
    <x v="10"/>
    <x v="1"/>
    <s v="Trimester 2"/>
    <x v="984"/>
    <s v="2025em1200301@bitspilani-digital.edu.in"/>
    <s v="2025EM1200301"/>
    <x v="1"/>
    <s v="KANISHKA PARASHAR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3:31:41.4600000Z"/>
    <n v="3"/>
    <m/>
    <m/>
    <m/>
    <m/>
  </r>
  <r>
    <s v="T2-25_MDSDF404"/>
    <x v="10"/>
    <x v="1"/>
    <s v="Trimester 2"/>
    <x v="985"/>
    <s v="2025em1200302@bitspilani-digital.edu.in"/>
    <s v="2025EM1200302"/>
    <x v="1"/>
    <s v="VIGNESHA JERALD"/>
    <b v="1"/>
    <n v="55"/>
    <n v="85"/>
    <n v="0.6470588235294118"/>
    <s v="Active"/>
    <x v="1"/>
    <n v="0"/>
    <n v="4"/>
    <n v="0"/>
    <s v="no 0% progess"/>
    <n v="0"/>
    <n v="8"/>
    <n v="8"/>
    <n v="0"/>
    <n v="0"/>
    <n v="0"/>
    <m/>
    <n v="0"/>
    <m/>
    <n v="18482"/>
    <s v="2026-02-09T01:48:26.3830000Z"/>
    <s v="2026-02-09T01:40:12.4800000Z"/>
    <n v="29"/>
    <m/>
    <s v="2026-02-09T01:46:19.0700000Z"/>
    <m/>
    <m/>
  </r>
  <r>
    <s v="T2-25_MDSDF403"/>
    <x v="12"/>
    <x v="1"/>
    <s v="Trimester 2"/>
    <x v="985"/>
    <s v="2025em1200302@bitspilani-digital.edu.in"/>
    <s v="2025EM1200302"/>
    <x v="1"/>
    <s v="VIGNESHA JERALD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4T03:42:28.8930000Z"/>
    <s v="2026-02-09T01:40:12.4800000Z"/>
    <n v="29"/>
    <m/>
    <m/>
    <m/>
    <m/>
  </r>
  <r>
    <s v="T2-25_MDSDF402"/>
    <x v="11"/>
    <x v="1"/>
    <s v="Trimester 2"/>
    <x v="985"/>
    <s v="2025em1200302@bitspilani-digital.edu.in"/>
    <s v="2025EM1200302"/>
    <x v="1"/>
    <s v="VIGNESHA JERALD"/>
    <b v="1"/>
    <n v="28"/>
    <n v="36"/>
    <n v="0.77777777777777779"/>
    <s v="Active"/>
    <x v="1"/>
    <n v="0"/>
    <n v="4"/>
    <n v="0"/>
    <s v="no 0% progess"/>
    <n v="0"/>
    <n v="4"/>
    <n v="4"/>
    <n v="0"/>
    <n v="0"/>
    <n v="0"/>
    <m/>
    <n v="0"/>
    <m/>
    <n v="7689"/>
    <s v="2026-02-09T02:24:03.9070000Z"/>
    <s v="2026-02-09T01:40:12.4800000Z"/>
    <n v="29"/>
    <m/>
    <s v="2026-02-08T08:21:05.0200000Z"/>
    <s v="2026-02-09T02:13:21.8970000Z"/>
    <s v="2026-02-09T02:13:21.9000000Z"/>
  </r>
  <r>
    <s v="T2-25_MDSDF401"/>
    <x v="9"/>
    <x v="1"/>
    <s v="Trimester 2"/>
    <x v="985"/>
    <s v="2025em1200302@bitspilani-digital.edu.in"/>
    <s v="2025EM1200302"/>
    <x v="1"/>
    <s v="VIGNESHA JERALD"/>
    <b v="1"/>
    <n v="48"/>
    <n v="68"/>
    <n v="0.70588235294117652"/>
    <s v="Active"/>
    <x v="1"/>
    <n v="0"/>
    <n v="4"/>
    <n v="0"/>
    <s v="no 0% progess"/>
    <n v="0"/>
    <n v="10"/>
    <n v="10"/>
    <n v="0"/>
    <n v="0"/>
    <n v="0"/>
    <m/>
    <n v="0"/>
    <m/>
    <n v="20246"/>
    <s v="2026-02-08T08:14:24.8930000Z"/>
    <s v="2026-02-09T01:40:12.4800000Z"/>
    <n v="29"/>
    <m/>
    <s v="2026-02-08T08:14:07.7030000Z"/>
    <m/>
    <m/>
  </r>
  <r>
    <s v="T2-25_MDSDF401"/>
    <x v="9"/>
    <x v="1"/>
    <s v="Trimester 2"/>
    <x v="986"/>
    <s v="2025em1200303@bitspilani-digital.edu.in"/>
    <s v="2025EM1200303"/>
    <x v="1"/>
    <s v="KANALA SUBHASH CHANDRA SEKHARA REDDY"/>
    <b v="1"/>
    <n v="12"/>
    <n v="68"/>
    <n v="0.17647058823529413"/>
    <s v="Active"/>
    <x v="1"/>
    <n v="0"/>
    <n v="4"/>
    <n v="0"/>
    <s v="no 0% progess"/>
    <n v="0"/>
    <n v="1"/>
    <n v="1"/>
    <n v="0"/>
    <n v="0"/>
    <n v="0"/>
    <m/>
    <n v="0"/>
    <m/>
    <n v="4891"/>
    <s v="2026-02-09T05:20:28.3700000Z"/>
    <s v="2026-02-09T05:02:38.8870000Z"/>
    <n v="16"/>
    <m/>
    <s v="2026-02-09T05:19:31.8070000Z"/>
    <m/>
    <m/>
  </r>
  <r>
    <s v="T2-25_MDSDF402"/>
    <x v="11"/>
    <x v="1"/>
    <s v="Trimester 2"/>
    <x v="986"/>
    <s v="2025em1200303@bitspilani-digital.edu.in"/>
    <s v="2025EM1200303"/>
    <x v="1"/>
    <s v="KANALA SUBHASH CHANDRA SEKHARA REDDY"/>
    <b v="1"/>
    <n v="10"/>
    <n v="36"/>
    <n v="0.27777777777777779"/>
    <s v="Active"/>
    <x v="1"/>
    <n v="0"/>
    <n v="4"/>
    <n v="0"/>
    <s v="no 0% progess"/>
    <n v="0"/>
    <n v="1"/>
    <n v="1"/>
    <n v="0"/>
    <n v="0"/>
    <n v="3"/>
    <m/>
    <n v="0"/>
    <m/>
    <n v="16955"/>
    <s v="2026-02-09T05:28:20.4570000Z"/>
    <s v="2026-02-09T05:02:38.8870000Z"/>
    <n v="16"/>
    <m/>
    <s v="2026-02-09T05:28:10.9930000Z"/>
    <s v="2026-01-31T14:51:51.9830000Z"/>
    <s v="2026-01-31T14:51:51.9770000Z"/>
  </r>
  <r>
    <s v="T2-25_MDSDF403"/>
    <x v="12"/>
    <x v="1"/>
    <s v="Trimester 2"/>
    <x v="986"/>
    <s v="2025em1200303@bitspilani-digital.edu.in"/>
    <s v="2025EM1200303"/>
    <x v="1"/>
    <s v="KANALA SUBHASH CHANDRA SEKHARA REDD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7:38:53.0070000Z"/>
    <s v="2026-02-09T05:02:38.8870000Z"/>
    <n v="16"/>
    <m/>
    <m/>
    <m/>
    <m/>
  </r>
  <r>
    <s v="T2-25_MDSDF404"/>
    <x v="10"/>
    <x v="1"/>
    <s v="Trimester 2"/>
    <x v="986"/>
    <s v="2025em1200303@bitspilani-digital.edu.in"/>
    <s v="2025EM1200303"/>
    <x v="1"/>
    <s v="KANALA SUBHASH CHANDRA SEKHARA REDDY"/>
    <b v="1"/>
    <n v="24"/>
    <n v="85"/>
    <n v="0.28235294117647058"/>
    <s v="Active"/>
    <x v="1"/>
    <n v="0"/>
    <n v="4"/>
    <n v="0"/>
    <s v="no 0% progess"/>
    <n v="0"/>
    <n v="4"/>
    <n v="4"/>
    <n v="0"/>
    <n v="0"/>
    <n v="0"/>
    <m/>
    <n v="0"/>
    <m/>
    <n v="15455"/>
    <s v="2026-02-09T05:37:39.8670000Z"/>
    <s v="2026-02-09T05:02:38.8870000Z"/>
    <n v="16"/>
    <m/>
    <s v="2026-02-09T05:37:13.7100000Z"/>
    <m/>
    <m/>
  </r>
  <r>
    <s v="T2-25_MDSDF404"/>
    <x v="10"/>
    <x v="1"/>
    <s v="Trimester 2"/>
    <x v="987"/>
    <s v="2025em1200304@bitspilani-digital.edu.in"/>
    <s v="2025EM1200304"/>
    <x v="1"/>
    <s v="PRIYANKA DUBEY"/>
    <b v="1"/>
    <n v="64"/>
    <n v="85"/>
    <n v="0.75294117647058822"/>
    <s v="Active"/>
    <x v="1"/>
    <n v="0"/>
    <n v="4"/>
    <n v="0"/>
    <s v="no 0% progess"/>
    <n v="0"/>
    <n v="10"/>
    <n v="10"/>
    <n v="0"/>
    <n v="0"/>
    <n v="11"/>
    <m/>
    <n v="0"/>
    <m/>
    <n v="105440"/>
    <s v="2026-02-08T14:57:10.2670000Z"/>
    <s v="2026-02-08T22:54:27.0330000Z"/>
    <n v="38"/>
    <m/>
    <s v="2026-02-08T14:42:58.6970000Z"/>
    <m/>
    <m/>
  </r>
  <r>
    <s v="T2-25_MDSDF403"/>
    <x v="12"/>
    <x v="1"/>
    <s v="Trimester 2"/>
    <x v="987"/>
    <s v="2025em1200304@bitspilani-digital.edu.in"/>
    <s v="2025EM1200304"/>
    <x v="1"/>
    <s v="PRIYANKA DUBE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1T05:11:48.8970000Z"/>
    <s v="2026-02-08T22:54:27.0330000Z"/>
    <n v="38"/>
    <m/>
    <m/>
    <m/>
    <m/>
  </r>
  <r>
    <s v="T2-25_MDSDF402"/>
    <x v="11"/>
    <x v="1"/>
    <s v="Trimester 2"/>
    <x v="987"/>
    <s v="2025em1200304@bitspilani-digital.edu.in"/>
    <s v="2025EM1200304"/>
    <x v="1"/>
    <s v="PRIYANKA DUBEY"/>
    <b v="1"/>
    <n v="34"/>
    <n v="36"/>
    <n v="0.94444444444444442"/>
    <s v="Active"/>
    <x v="1"/>
    <n v="0"/>
    <n v="4"/>
    <n v="0"/>
    <s v="no 0% progess"/>
    <n v="0"/>
    <n v="4"/>
    <n v="4"/>
    <n v="0"/>
    <n v="0"/>
    <n v="0"/>
    <m/>
    <n v="0"/>
    <m/>
    <n v="78329"/>
    <s v="2026-02-08T14:44:49.9000000Z"/>
    <s v="2026-02-08T22:54:27.0330000Z"/>
    <n v="38"/>
    <m/>
    <s v="2026-02-08T06:57:36.5530000Z"/>
    <s v="2026-02-07T12:24:36.9130000Z"/>
    <s v="2026-02-08T04:45:24.4800000Z"/>
  </r>
  <r>
    <s v="T2-25_MDSDF401"/>
    <x v="9"/>
    <x v="1"/>
    <s v="Trimester 2"/>
    <x v="987"/>
    <s v="2025em1200304@bitspilani-digital.edu.in"/>
    <s v="2025EM1200304"/>
    <x v="1"/>
    <s v="PRIYANKA DUBEY"/>
    <b v="1"/>
    <n v="65"/>
    <n v="68"/>
    <n v="0.95588235294117652"/>
    <s v="Active"/>
    <x v="1"/>
    <n v="0"/>
    <n v="4"/>
    <n v="0"/>
    <s v="no 0% progess"/>
    <n v="0"/>
    <n v="13"/>
    <n v="15"/>
    <n v="1"/>
    <n v="1"/>
    <n v="2"/>
    <s v="2026-01-27T04:56:30.9570000Z"/>
    <n v="0"/>
    <m/>
    <n v="53297"/>
    <s v="2026-02-08T08:34:23.7630000Z"/>
    <s v="2026-02-08T22:54:27.0330000Z"/>
    <n v="38"/>
    <m/>
    <s v="2026-02-08T08:34:18.1900000Z"/>
    <m/>
    <m/>
  </r>
  <r>
    <s v="T2-25_MDSDF401"/>
    <x v="9"/>
    <x v="1"/>
    <s v="Trimester 2"/>
    <x v="988"/>
    <s v="2025em1200305@bitspilani-digital.edu.in"/>
    <s v="2025EM1200305"/>
    <x v="1"/>
    <s v="SHAH RONAK KETAN ARTI"/>
    <b v="1"/>
    <n v="64"/>
    <n v="68"/>
    <n v="0.94117647058823528"/>
    <s v="Active"/>
    <x v="1"/>
    <n v="0"/>
    <n v="4"/>
    <n v="0"/>
    <s v="no 0% progess"/>
    <n v="0"/>
    <n v="13"/>
    <n v="20"/>
    <n v="1"/>
    <n v="1"/>
    <n v="25"/>
    <s v="2026-01-24T11:10:01.1970000Z"/>
    <n v="0"/>
    <m/>
    <n v="53428"/>
    <s v="2026-02-08T13:16:35.8170000Z"/>
    <s v="2026-02-08T12:23:19.2670000Z"/>
    <n v="56"/>
    <m/>
    <s v="2026-02-08T13:07:20.1800000Z"/>
    <m/>
    <m/>
  </r>
  <r>
    <s v="T2-25_MDSDF402"/>
    <x v="11"/>
    <x v="1"/>
    <s v="Trimester 2"/>
    <x v="988"/>
    <s v="2025em1200305@bitspilani-digital.edu.in"/>
    <s v="2025EM1200305"/>
    <x v="1"/>
    <s v="SHAH RONAK KETAN ARTI"/>
    <b v="1"/>
    <n v="61"/>
    <n v="36"/>
    <n v="1.6944444444444444"/>
    <s v="Active"/>
    <x v="1"/>
    <n v="0"/>
    <n v="4"/>
    <n v="0"/>
    <s v="no 0% progess"/>
    <n v="0"/>
    <n v="8"/>
    <n v="9"/>
    <n v="4"/>
    <n v="0"/>
    <n v="14"/>
    <s v="2026-02-07T10:21:35.8400000Z"/>
    <n v="0"/>
    <m/>
    <n v="38794"/>
    <s v="2026-02-08T13:08:06.8330000Z"/>
    <s v="2026-02-08T12:23:19.2670000Z"/>
    <n v="56"/>
    <m/>
    <s v="2026-02-08T12:42:47.3930000Z"/>
    <s v="2026-02-07T11:06:07.8600000Z"/>
    <s v="2026-02-08T12:31:28.3770000Z"/>
  </r>
  <r>
    <s v="T2-25_MDSDF403"/>
    <x v="12"/>
    <x v="1"/>
    <s v="Trimester 2"/>
    <x v="988"/>
    <s v="2025em1200305@bitspilani-digital.edu.in"/>
    <s v="2025EM1200305"/>
    <x v="1"/>
    <s v="SHAH RONAK KETAN ARTI"/>
    <b v="1"/>
    <n v="15"/>
    <n v="42"/>
    <n v="0.35714285714285715"/>
    <s v="Active"/>
    <x v="1"/>
    <n v="0"/>
    <n v="4"/>
    <n v="0"/>
    <s v="no 0% progess"/>
    <n v="0"/>
    <n v="1"/>
    <n v="1"/>
    <n v="0"/>
    <n v="0"/>
    <n v="9"/>
    <m/>
    <n v="0"/>
    <m/>
    <n v="3040"/>
    <s v="2026-02-04T12:25:48.1630000Z"/>
    <s v="2026-02-08T12:23:19.2670000Z"/>
    <n v="56"/>
    <m/>
    <s v="2026-01-27T05:46:08.5300000Z"/>
    <s v="2026-01-27T05:43:21.0230000Z"/>
    <s v="2026-02-04T12:25:50.3270000Z"/>
  </r>
  <r>
    <s v="T2-25_MDSDF404"/>
    <x v="10"/>
    <x v="1"/>
    <s v="Trimester 2"/>
    <x v="988"/>
    <s v="2025em1200305@bitspilani-digital.edu.in"/>
    <s v="2025EM1200305"/>
    <x v="1"/>
    <s v="SHAH RONAK KETAN ARTI"/>
    <b v="1"/>
    <n v="35"/>
    <n v="85"/>
    <n v="0.41176470588235292"/>
    <s v="Active"/>
    <x v="1"/>
    <n v="0"/>
    <n v="4"/>
    <n v="0"/>
    <s v="no 0% progess"/>
    <n v="0"/>
    <n v="6"/>
    <n v="6"/>
    <n v="0"/>
    <n v="0"/>
    <n v="14"/>
    <m/>
    <n v="0"/>
    <m/>
    <n v="20077"/>
    <s v="2026-02-08T13:22:30.3970000Z"/>
    <s v="2026-02-08T12:23:19.2670000Z"/>
    <n v="56"/>
    <m/>
    <s v="2026-02-08T13:15:42.0700000Z"/>
    <m/>
    <m/>
  </r>
  <r>
    <s v="T2-25_MDSDF404"/>
    <x v="10"/>
    <x v="1"/>
    <s v="Trimester 2"/>
    <x v="989"/>
    <s v="2025em1200306@bitspilani-digital.edu.in"/>
    <s v="2025EM1200306"/>
    <x v="1"/>
    <s v="KIMREET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40"/>
    <s v="2026-01-31T21:22:42.1070000Z"/>
    <s v="2026-01-31T19:41:02.2970000Z"/>
    <n v="13"/>
    <m/>
    <m/>
    <m/>
    <m/>
  </r>
  <r>
    <s v="T2-25_MDSDF403"/>
    <x v="12"/>
    <x v="1"/>
    <s v="Trimester 2"/>
    <x v="989"/>
    <s v="2025em1200306@bitspilani-digital.edu.in"/>
    <s v="2025EM1200306"/>
    <x v="1"/>
    <s v="KIMREET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1T21:21:51.1570000Z"/>
    <s v="2026-01-31T19:41:02.2970000Z"/>
    <n v="13"/>
    <m/>
    <m/>
    <m/>
    <m/>
  </r>
  <r>
    <s v="T2-25_MDSDF402"/>
    <x v="11"/>
    <x v="1"/>
    <s v="Trimester 2"/>
    <x v="989"/>
    <s v="2025em1200306@bitspilani-digital.edu.in"/>
    <s v="2025EM1200306"/>
    <x v="1"/>
    <s v="KIMREET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97"/>
    <s v="2026-01-31T21:21:39.9270000Z"/>
    <s v="2026-01-31T19:41:02.2970000Z"/>
    <n v="13"/>
    <m/>
    <m/>
    <m/>
    <m/>
  </r>
  <r>
    <s v="T2-25_MDSDF401"/>
    <x v="9"/>
    <x v="1"/>
    <s v="Trimester 2"/>
    <x v="989"/>
    <s v="2025em1200306@bitspilani-digital.edu.in"/>
    <s v="2025EM1200306"/>
    <x v="1"/>
    <s v="KIMREET"/>
    <b v="1"/>
    <n v="20"/>
    <n v="68"/>
    <n v="0.29411764705882354"/>
    <s v="Active"/>
    <x v="1"/>
    <n v="0"/>
    <n v="4"/>
    <n v="0"/>
    <s v="no 0% progess"/>
    <n v="0"/>
    <n v="4"/>
    <n v="4"/>
    <n v="0"/>
    <n v="0"/>
    <n v="0"/>
    <m/>
    <n v="0"/>
    <m/>
    <n v="26800"/>
    <s v="2026-01-31T21:21:18.3070000Z"/>
    <s v="2026-01-31T19:41:02.2970000Z"/>
    <n v="13"/>
    <m/>
    <s v="2026-01-31T21:14:32.2100000Z"/>
    <m/>
    <m/>
  </r>
  <r>
    <s v="T2-25_MDSDF401"/>
    <x v="9"/>
    <x v="1"/>
    <s v="Trimester 2"/>
    <x v="990"/>
    <s v="2025em1200307@bitspilani-digital.edu.in"/>
    <s v="2025EM1200307"/>
    <x v="1"/>
    <s v="BHATT ALPESHKUMAR PARIKSHITKUMAR"/>
    <b v="1"/>
    <n v="10"/>
    <n v="68"/>
    <n v="0.14705882352941177"/>
    <s v="Active"/>
    <x v="1"/>
    <n v="0"/>
    <n v="4"/>
    <n v="0"/>
    <s v="no 0% progess"/>
    <n v="0"/>
    <n v="0"/>
    <n v="0"/>
    <n v="0"/>
    <n v="0"/>
    <n v="23"/>
    <m/>
    <n v="0"/>
    <m/>
    <n v="16652"/>
    <s v="2026-01-27T17:48:37.1030000Z"/>
    <s v="2026-02-03T22:33:56.3000000Z"/>
    <n v="15"/>
    <m/>
    <m/>
    <m/>
    <m/>
  </r>
  <r>
    <s v="T2-25_MDSDF402"/>
    <x v="11"/>
    <x v="1"/>
    <s v="Trimester 2"/>
    <x v="990"/>
    <s v="2025em1200307@bitspilani-digital.edu.in"/>
    <s v="2025EM1200307"/>
    <x v="1"/>
    <s v="BHATT ALPESHKUMAR PARIKSHITKUMAR"/>
    <b v="1"/>
    <n v="16"/>
    <n v="36"/>
    <n v="0.44444444444444442"/>
    <s v="Active"/>
    <x v="1"/>
    <n v="0"/>
    <n v="4"/>
    <n v="0"/>
    <s v="no 0% progess"/>
    <n v="0"/>
    <n v="2"/>
    <n v="2"/>
    <n v="1"/>
    <n v="0"/>
    <n v="19"/>
    <s v="2026-01-23T18:37:59.1100000Z"/>
    <n v="0"/>
    <m/>
    <n v="18434"/>
    <s v="2026-02-03T22:42:01.8130000Z"/>
    <s v="2026-02-03T22:33:56.3000000Z"/>
    <n v="15"/>
    <m/>
    <s v="2026-01-21T17:46:07.1870000Z"/>
    <s v="2026-01-21T17:11:34.0570000Z"/>
    <s v="2026-01-21T17:35:58.9000000Z"/>
  </r>
  <r>
    <s v="T2-25_MDSDF403"/>
    <x v="12"/>
    <x v="1"/>
    <s v="Trimester 2"/>
    <x v="990"/>
    <s v="2025em1200307@bitspilani-digital.edu.in"/>
    <s v="2025EM1200307"/>
    <x v="1"/>
    <s v="BHATT ALPESHKUMAR PARIKSHITKUMAR"/>
    <b v="1"/>
    <n v="17"/>
    <n v="42"/>
    <n v="0.40476190476190477"/>
    <s v="Active"/>
    <x v="1"/>
    <n v="0"/>
    <n v="4"/>
    <n v="0"/>
    <s v="no 0% progess"/>
    <n v="0"/>
    <n v="1"/>
    <n v="2"/>
    <n v="0"/>
    <n v="0"/>
    <n v="14"/>
    <m/>
    <n v="0"/>
    <m/>
    <n v="21524"/>
    <s v="2026-02-03T22:42:43.1300000Z"/>
    <s v="2026-02-03T22:33:56.3000000Z"/>
    <n v="15"/>
    <m/>
    <s v="2026-01-23T12:59:09.6170000Z"/>
    <s v="2026-01-20T11:31:27.9830000Z"/>
    <s v="2026-01-23T12:52:53.9730000Z"/>
  </r>
  <r>
    <s v="T2-25_MDSDF404"/>
    <x v="10"/>
    <x v="1"/>
    <s v="Trimester 2"/>
    <x v="990"/>
    <s v="2025em1200307@bitspilani-digital.edu.in"/>
    <s v="2025EM1200307"/>
    <x v="1"/>
    <s v="BHATT ALPESHKUMAR PARIKSHITKUMAR"/>
    <b v="1"/>
    <n v="21"/>
    <n v="85"/>
    <n v="0.24705882352941178"/>
    <s v="Active"/>
    <x v="1"/>
    <n v="0"/>
    <n v="4"/>
    <n v="0"/>
    <s v="no 0% progess"/>
    <n v="0"/>
    <n v="3"/>
    <n v="4"/>
    <n v="0"/>
    <n v="0"/>
    <n v="57"/>
    <m/>
    <n v="0"/>
    <m/>
    <n v="29727"/>
    <s v="2026-01-27T17:51:59.6270000Z"/>
    <s v="2026-02-03T22:33:56.3000000Z"/>
    <n v="15"/>
    <m/>
    <s v="2026-01-25T19:28:36.1770000Z"/>
    <m/>
    <m/>
  </r>
  <r>
    <s v="T2-25_MDSDF404"/>
    <x v="10"/>
    <x v="1"/>
    <s v="Trimester 2"/>
    <x v="991"/>
    <s v="2025em1200308@bitspilani-digital.edu.in"/>
    <s v="2025EM1200308"/>
    <x v="1"/>
    <s v="ANUKRITI BHANDARI"/>
    <b v="1"/>
    <n v="50"/>
    <n v="85"/>
    <n v="0.58823529411764708"/>
    <s v="Active"/>
    <x v="1"/>
    <n v="0"/>
    <n v="4"/>
    <n v="0"/>
    <s v="no 0% progess"/>
    <n v="0"/>
    <n v="2"/>
    <n v="2"/>
    <n v="0"/>
    <n v="0"/>
    <n v="19"/>
    <m/>
    <n v="0"/>
    <m/>
    <n v="6600"/>
    <s v="2026-02-09T05:47:36.2800000Z"/>
    <s v="2026-02-09T05:46:45.6270000Z"/>
    <n v="8"/>
    <m/>
    <s v="2026-02-08T14:40:00.7600000Z"/>
    <m/>
    <m/>
  </r>
  <r>
    <s v="T2-25_MDSDF403"/>
    <x v="12"/>
    <x v="1"/>
    <s v="Trimester 2"/>
    <x v="991"/>
    <s v="2025em1200308@bitspilani-digital.edu.in"/>
    <s v="2025EM1200308"/>
    <x v="1"/>
    <s v="ANUKRITI BHANDARI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1415"/>
    <s v="2026-02-08T15:11:20.5830000Z"/>
    <s v="2026-02-09T05:46:45.6270000Z"/>
    <n v="8"/>
    <m/>
    <m/>
    <s v="2026-02-08T14:50:57.7630000Z"/>
    <s v="2026-02-08T14:50:57.7630000Z"/>
  </r>
  <r>
    <s v="T2-25_MDSDF402"/>
    <x v="11"/>
    <x v="1"/>
    <s v="Trimester 2"/>
    <x v="991"/>
    <s v="2025em1200308@bitspilani-digital.edu.in"/>
    <s v="2025EM1200308"/>
    <x v="1"/>
    <s v="ANUKRITI BHANDARI"/>
    <b v="1"/>
    <n v="15"/>
    <n v="36"/>
    <n v="0.41666666666666669"/>
    <s v="Active"/>
    <x v="1"/>
    <n v="0"/>
    <n v="4"/>
    <n v="0"/>
    <s v="no 0% progess"/>
    <n v="0"/>
    <n v="1"/>
    <n v="1"/>
    <n v="0"/>
    <n v="0"/>
    <n v="0"/>
    <m/>
    <n v="0"/>
    <m/>
    <n v="7843"/>
    <s v="2026-02-09T06:14:33.5200000Z"/>
    <s v="2026-02-09T05:46:45.6270000Z"/>
    <n v="8"/>
    <m/>
    <s v="2026-02-09T06:14:14.6330000Z"/>
    <s v="2026-02-09T06:51:09.2430000Z"/>
    <s v="2026-02-09T06:51:09.2370000Z"/>
  </r>
  <r>
    <s v="T2-25_MDSDF401"/>
    <x v="9"/>
    <x v="1"/>
    <s v="Trimester 2"/>
    <x v="991"/>
    <s v="2025em1200308@bitspilani-digital.edu.in"/>
    <s v="2025EM1200308"/>
    <x v="1"/>
    <s v="ANUKRITI BHANDARI"/>
    <b v="1"/>
    <n v="38"/>
    <n v="68"/>
    <n v="0.55882352941176472"/>
    <s v="Active"/>
    <x v="1"/>
    <n v="0"/>
    <n v="4"/>
    <n v="0"/>
    <s v="no 0% progess"/>
    <n v="0"/>
    <n v="4"/>
    <n v="4"/>
    <n v="0"/>
    <n v="0"/>
    <n v="0"/>
    <m/>
    <n v="0"/>
    <m/>
    <n v="24502"/>
    <s v="2026-02-08T12:57:56.3100000Z"/>
    <s v="2026-02-09T05:46:45.6270000Z"/>
    <n v="8"/>
    <m/>
    <s v="2026-02-08T09:19:11.3270000Z"/>
    <m/>
    <m/>
  </r>
  <r>
    <s v="T2-25_MDSDF401"/>
    <x v="9"/>
    <x v="1"/>
    <s v="Trimester 2"/>
    <x v="992"/>
    <s v="2025em1200309@bitspilani-digital.edu.in"/>
    <s v="2025EM1200309"/>
    <x v="1"/>
    <s v="VISWANATH SWAMY P K"/>
    <b v="1"/>
    <n v="65"/>
    <n v="68"/>
    <n v="0.95588235294117652"/>
    <s v="Active"/>
    <x v="1"/>
    <n v="0"/>
    <n v="4"/>
    <n v="0"/>
    <s v="no 0% progess"/>
    <n v="0"/>
    <n v="13"/>
    <n v="16"/>
    <n v="0"/>
    <n v="2"/>
    <n v="6"/>
    <s v="2026-01-25T15:15:01.3130000Z"/>
    <n v="0"/>
    <m/>
    <n v="105780"/>
    <s v="2026-02-09T06:43:47.1770000Z"/>
    <s v="2026-02-09T06:42:51.2430000Z"/>
    <n v="45"/>
    <m/>
    <s v="2026-02-07T18:46:50.1600000Z"/>
    <m/>
    <m/>
  </r>
  <r>
    <s v="T2-25_MDSDF402"/>
    <x v="11"/>
    <x v="1"/>
    <s v="Trimester 2"/>
    <x v="992"/>
    <s v="2025em1200309@bitspilani-digital.edu.in"/>
    <s v="2025EM1200309"/>
    <x v="1"/>
    <s v="VISWANATH SWAMY P K"/>
    <b v="1"/>
    <n v="41"/>
    <n v="36"/>
    <n v="1.1388888888888888"/>
    <s v="Active"/>
    <x v="1"/>
    <n v="0"/>
    <n v="4"/>
    <n v="0"/>
    <s v="no 0% progess"/>
    <n v="0"/>
    <n v="5"/>
    <n v="5"/>
    <n v="3"/>
    <n v="2"/>
    <n v="3"/>
    <s v="2026-02-08T11:21:58.0400000Z"/>
    <n v="0"/>
    <m/>
    <n v="88540"/>
    <s v="2026-02-09T06:43:49.8300000Z"/>
    <s v="2026-02-09T06:42:51.2430000Z"/>
    <n v="45"/>
    <m/>
    <s v="2026-02-08T11:31:19.3500000Z"/>
    <s v="2026-02-03T07:39:28.1570000Z"/>
    <s v="2026-02-08T11:14:27.8600000Z"/>
  </r>
  <r>
    <s v="T2-25_MDSDF403"/>
    <x v="12"/>
    <x v="1"/>
    <s v="Trimester 2"/>
    <x v="992"/>
    <s v="2025em1200309@bitspilani-digital.edu.in"/>
    <s v="2025EM1200309"/>
    <x v="1"/>
    <s v="VISWANATH SWAMY P K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1057"/>
    <s v="2026-02-08T17:31:23.1200000Z"/>
    <s v="2026-02-09T06:42:51.2430000Z"/>
    <n v="45"/>
    <m/>
    <m/>
    <s v="2026-01-20T18:21:35.8900000Z"/>
    <s v="2026-01-20T18:22:58.1200000Z"/>
  </r>
  <r>
    <s v="T2-25_MDSDF404"/>
    <x v="10"/>
    <x v="1"/>
    <s v="Trimester 2"/>
    <x v="992"/>
    <s v="2025em1200309@bitspilani-digital.edu.in"/>
    <s v="2025EM1200309"/>
    <x v="1"/>
    <s v="VISWANATH SWAMY P K"/>
    <b v="1"/>
    <n v="60"/>
    <n v="85"/>
    <n v="0.70588235294117652"/>
    <s v="Active"/>
    <x v="1"/>
    <n v="0"/>
    <n v="4"/>
    <n v="0"/>
    <s v="no 0% progess"/>
    <n v="0"/>
    <n v="3"/>
    <n v="3"/>
    <n v="0"/>
    <n v="0"/>
    <n v="0"/>
    <m/>
    <n v="0"/>
    <m/>
    <n v="58249"/>
    <s v="2026-02-09T06:44:24.3600000Z"/>
    <s v="2026-02-09T06:42:51.2430000Z"/>
    <n v="45"/>
    <m/>
    <s v="2026-02-08T18:29:46.1900000Z"/>
    <m/>
    <m/>
  </r>
  <r>
    <s v="T2-25_MDSDF404"/>
    <x v="10"/>
    <x v="1"/>
    <s v="Trimester 2"/>
    <x v="993"/>
    <s v="2025em1200310@bitspilani-digital.edu.in"/>
    <s v="2025EM1200310"/>
    <x v="1"/>
    <s v="JEGATHEESWARI. S"/>
    <b v="1"/>
    <n v="55"/>
    <n v="85"/>
    <n v="0.6470588235294118"/>
    <s v="Active"/>
    <x v="1"/>
    <n v="0"/>
    <n v="4"/>
    <n v="0"/>
    <s v="no 0% progess"/>
    <n v="0"/>
    <n v="0"/>
    <n v="0"/>
    <n v="0"/>
    <n v="0"/>
    <n v="0"/>
    <m/>
    <n v="0"/>
    <m/>
    <n v="16039"/>
    <s v="2026-02-07T12:37:16.9200000Z"/>
    <s v="2026-02-07T15:22:41.3800000Z"/>
    <n v="24"/>
    <m/>
    <m/>
    <m/>
    <m/>
  </r>
  <r>
    <s v="T2-25_MDSDF403"/>
    <x v="12"/>
    <x v="1"/>
    <s v="Trimester 2"/>
    <x v="993"/>
    <s v="2025em1200310@bitspilani-digital.edu.in"/>
    <s v="2025EM1200310"/>
    <x v="1"/>
    <s v="JEGATHEESWARI. S"/>
    <b v="1"/>
    <n v="33"/>
    <n v="42"/>
    <n v="0.7857142857142857"/>
    <s v="Active"/>
    <x v="1"/>
    <n v="0"/>
    <n v="4"/>
    <n v="0"/>
    <s v="no 0% progess"/>
    <n v="0"/>
    <n v="1"/>
    <n v="1"/>
    <n v="0"/>
    <n v="0"/>
    <n v="0"/>
    <m/>
    <n v="0"/>
    <m/>
    <n v="4205"/>
    <s v="2026-02-07T15:22:45.0900000Z"/>
    <s v="2026-02-07T15:22:41.3800000Z"/>
    <n v="24"/>
    <m/>
    <s v="2026-01-30T12:52:50.5870000Z"/>
    <s v="2026-02-07T12:44:30.4300000Z"/>
    <s v="2026-02-07T13:13:05.0100000Z"/>
  </r>
  <r>
    <s v="T2-25_MDSDF402"/>
    <x v="11"/>
    <x v="1"/>
    <s v="Trimester 2"/>
    <x v="993"/>
    <s v="2025em1200310@bitspilani-digital.edu.in"/>
    <s v="2025EM1200310"/>
    <x v="1"/>
    <s v="JEGATHEESWARI. S"/>
    <b v="1"/>
    <n v="9"/>
    <n v="36"/>
    <n v="0.25"/>
    <s v="Active"/>
    <x v="1"/>
    <n v="0"/>
    <n v="4"/>
    <n v="0"/>
    <s v="no 0% progess"/>
    <n v="0"/>
    <n v="0"/>
    <n v="0"/>
    <n v="0"/>
    <n v="0"/>
    <n v="0"/>
    <m/>
    <n v="0"/>
    <m/>
    <n v="14165"/>
    <s v="2026-02-07T15:24:52.0070000Z"/>
    <s v="2026-02-07T15:22:41.3800000Z"/>
    <n v="24"/>
    <m/>
    <m/>
    <s v="2026-01-31T14:41:07.9900000Z"/>
    <s v="2026-01-31T14:41:07.9900000Z"/>
  </r>
  <r>
    <s v="T2-25_MDSDF401"/>
    <x v="9"/>
    <x v="1"/>
    <s v="Trimester 2"/>
    <x v="993"/>
    <s v="2025em1200310@bitspilani-digital.edu.in"/>
    <s v="2025EM1200310"/>
    <x v="1"/>
    <s v="JEGATHEESWARI. S"/>
    <b v="1"/>
    <n v="39"/>
    <n v="68"/>
    <n v="0.57352941176470584"/>
    <s v="Active"/>
    <x v="1"/>
    <n v="0"/>
    <n v="4"/>
    <n v="0"/>
    <s v="no 0% progess"/>
    <n v="0"/>
    <n v="0"/>
    <n v="0"/>
    <n v="0"/>
    <n v="0"/>
    <n v="0"/>
    <m/>
    <n v="0"/>
    <m/>
    <n v="6209"/>
    <s v="2026-02-06T13:54:24.3430000Z"/>
    <s v="2026-02-07T15:22:41.3800000Z"/>
    <n v="24"/>
    <m/>
    <m/>
    <m/>
    <m/>
  </r>
  <r>
    <s v="T2-25_MDSDF401"/>
    <x v="9"/>
    <x v="1"/>
    <s v="Trimester 2"/>
    <x v="994"/>
    <s v="2025em1200311@bitspilani-digital.edu.in"/>
    <s v="2025EM1200311"/>
    <x v="1"/>
    <s v="TANMAY KAILAS HUMBE"/>
    <b v="1"/>
    <n v="29"/>
    <n v="68"/>
    <n v="0.4264705882352941"/>
    <s v="Active"/>
    <x v="1"/>
    <n v="0"/>
    <n v="4"/>
    <n v="0"/>
    <s v="no 0% progess"/>
    <n v="0"/>
    <n v="5"/>
    <n v="9"/>
    <n v="0"/>
    <n v="0"/>
    <n v="12"/>
    <m/>
    <n v="0"/>
    <m/>
    <n v="30061"/>
    <s v="2026-02-04T06:59:55.3430000Z"/>
    <s v="2026-02-06T15:05:20.1230000Z"/>
    <n v="23"/>
    <m/>
    <s v="2026-01-28T09:57:15.8830000Z"/>
    <m/>
    <m/>
  </r>
  <r>
    <s v="T2-25_MDSDF402"/>
    <x v="11"/>
    <x v="1"/>
    <s v="Trimester 2"/>
    <x v="994"/>
    <s v="2025em1200311@bitspilani-digital.edu.in"/>
    <s v="2025EM1200311"/>
    <x v="1"/>
    <s v="TANMAY KAILAS HUMBE"/>
    <b v="1"/>
    <n v="19"/>
    <n v="36"/>
    <n v="0.52777777777777779"/>
    <s v="Active"/>
    <x v="1"/>
    <n v="0"/>
    <n v="4"/>
    <n v="0"/>
    <s v="no 0% progess"/>
    <n v="0"/>
    <n v="0"/>
    <n v="0"/>
    <n v="0"/>
    <n v="0"/>
    <n v="0"/>
    <m/>
    <n v="0"/>
    <m/>
    <n v="3685"/>
    <s v="2026-01-29T09:09:04.3830000Z"/>
    <s v="2026-02-06T15:05:20.1230000Z"/>
    <n v="23"/>
    <m/>
    <m/>
    <s v="2026-01-28T10:02:42.9530000Z"/>
    <s v="2026-01-28T10:02:42.9670000Z"/>
  </r>
  <r>
    <s v="T2-25_MDSDF403"/>
    <x v="12"/>
    <x v="1"/>
    <s v="Trimester 2"/>
    <x v="994"/>
    <s v="2025em1200311@bitspilani-digital.edu.in"/>
    <s v="2025EM1200311"/>
    <x v="1"/>
    <s v="TANMAY KAILAS HUMB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2T02:23:55.2530000Z"/>
    <s v="2026-02-06T15:05:20.1230000Z"/>
    <n v="23"/>
    <m/>
    <m/>
    <m/>
    <m/>
  </r>
  <r>
    <s v="T2-25_MDSDF404"/>
    <x v="10"/>
    <x v="1"/>
    <s v="Trimester 2"/>
    <x v="994"/>
    <s v="2025em1200311@bitspilani-digital.edu.in"/>
    <s v="2025EM1200311"/>
    <x v="1"/>
    <s v="TANMAY KAILAS HUMBE"/>
    <b v="1"/>
    <n v="17"/>
    <n v="85"/>
    <n v="0.2"/>
    <s v="Active"/>
    <x v="1"/>
    <n v="0"/>
    <n v="4"/>
    <n v="0"/>
    <s v="no 0% progess"/>
    <n v="0"/>
    <n v="0"/>
    <n v="0"/>
    <n v="0"/>
    <n v="0"/>
    <n v="7"/>
    <m/>
    <n v="0"/>
    <m/>
    <n v="5314"/>
    <s v="2026-01-29T10:43:38.7730000Z"/>
    <s v="2026-02-06T15:05:20.1230000Z"/>
    <n v="23"/>
    <m/>
    <m/>
    <m/>
    <m/>
  </r>
  <r>
    <s v="T2-25_MDSDF404"/>
    <x v="10"/>
    <x v="1"/>
    <s v="Trimester 2"/>
    <x v="995"/>
    <s v="2025em1200312@bitspilani-digital.edu.in"/>
    <s v="2025EM1200312"/>
    <x v="1"/>
    <s v="ANAND MOHAN"/>
    <b v="1"/>
    <n v="49"/>
    <n v="85"/>
    <n v="0.57647058823529407"/>
    <s v="Active"/>
    <x v="1"/>
    <n v="0"/>
    <n v="4"/>
    <n v="0"/>
    <s v="no 0% progess"/>
    <n v="0"/>
    <n v="2"/>
    <n v="3"/>
    <n v="0"/>
    <n v="0"/>
    <n v="5"/>
    <m/>
    <n v="0"/>
    <m/>
    <n v="53773"/>
    <s v="2026-02-06T15:27:04.9600000Z"/>
    <s v="2026-02-06T12:16:22.9030000Z"/>
    <n v="69"/>
    <m/>
    <s v="2026-02-04T18:04:46.8000000Z"/>
    <m/>
    <m/>
  </r>
  <r>
    <s v="T2-25_MDSDF403"/>
    <x v="12"/>
    <x v="1"/>
    <s v="Trimester 2"/>
    <x v="995"/>
    <s v="2025em1200312@bitspilani-digital.edu.in"/>
    <s v="2025EM1200312"/>
    <x v="1"/>
    <s v="ANAND MOHAN"/>
    <b v="1"/>
    <n v="4"/>
    <n v="42"/>
    <n v="9.5238095238095233E-2"/>
    <s v="Active"/>
    <x v="0"/>
    <n v="0"/>
    <n v="4"/>
    <n v="0"/>
    <s v="no 0% progess"/>
    <n v="0"/>
    <n v="0"/>
    <n v="0"/>
    <n v="0"/>
    <n v="0"/>
    <n v="0"/>
    <m/>
    <n v="0"/>
    <m/>
    <n v="153"/>
    <s v="2026-01-28T19:08:09.6100000Z"/>
    <s v="2026-02-06T12:16:22.9030000Z"/>
    <n v="69"/>
    <m/>
    <m/>
    <s v="2026-01-28T19:06:11.4430000Z"/>
    <s v="2026-01-28T19:06:11.4400000Z"/>
  </r>
  <r>
    <s v="T2-25_MDSDF402"/>
    <x v="11"/>
    <x v="1"/>
    <s v="Trimester 2"/>
    <x v="995"/>
    <s v="2025em1200312@bitspilani-digital.edu.in"/>
    <s v="2025EM1200312"/>
    <x v="1"/>
    <s v="ANAND MOHAN"/>
    <b v="1"/>
    <n v="23"/>
    <n v="36"/>
    <n v="0.63888888888888884"/>
    <s v="Active"/>
    <x v="1"/>
    <n v="0"/>
    <n v="4"/>
    <n v="0"/>
    <s v="no 0% progess"/>
    <n v="0"/>
    <n v="2"/>
    <n v="3"/>
    <n v="0"/>
    <n v="0"/>
    <n v="9"/>
    <m/>
    <n v="0"/>
    <m/>
    <n v="66526"/>
    <s v="2026-02-03T11:18:24.9070000Z"/>
    <s v="2026-02-06T12:16:22.9030000Z"/>
    <n v="69"/>
    <m/>
    <s v="2026-01-27T18:38:21.3700000Z"/>
    <s v="2026-01-27T18:39:47.3900000Z"/>
    <s v="2026-02-03T11:17:38.2200000Z"/>
  </r>
  <r>
    <s v="T2-25_MDSDF401"/>
    <x v="9"/>
    <x v="1"/>
    <s v="Trimester 2"/>
    <x v="995"/>
    <s v="2025em1200312@bitspilani-digital.edu.in"/>
    <s v="2025EM1200312"/>
    <x v="1"/>
    <s v="ANAND MOHAN"/>
    <b v="1"/>
    <n v="40"/>
    <n v="68"/>
    <n v="0.58823529411764708"/>
    <s v="Active"/>
    <x v="1"/>
    <n v="0"/>
    <n v="4"/>
    <n v="0"/>
    <s v="no 0% progess"/>
    <n v="0"/>
    <n v="3"/>
    <n v="4"/>
    <n v="0"/>
    <n v="0"/>
    <n v="7"/>
    <m/>
    <n v="0"/>
    <m/>
    <n v="92300"/>
    <s v="2026-02-06T15:22:38.4270000Z"/>
    <s v="2026-02-06T12:16:22.9030000Z"/>
    <n v="69"/>
    <m/>
    <s v="2026-01-28T13:46:25.8200000Z"/>
    <m/>
    <m/>
  </r>
  <r>
    <s v="T2-25_MDSDF401"/>
    <x v="9"/>
    <x v="1"/>
    <s v="Trimester 2"/>
    <x v="996"/>
    <s v="2025em1200313@bitspilani-digital.edu.in"/>
    <s v="2025EM1200313"/>
    <x v="1"/>
    <s v="BARMAVATH HEMANT SAI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19T13:57:25.9800000Z"/>
    <s v="2026-01-31T11:34:18.9730000Z"/>
    <n v="2"/>
    <m/>
    <m/>
    <m/>
    <m/>
  </r>
  <r>
    <s v="T2-25_MDSDF402"/>
    <x v="11"/>
    <x v="1"/>
    <s v="Trimester 2"/>
    <x v="996"/>
    <s v="2025em1200313@bitspilani-digital.edu.in"/>
    <s v="2025EM1200313"/>
    <x v="1"/>
    <s v="BARMAVATH HEMANT SAI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1:34:18.9730000Z"/>
    <n v="2"/>
    <m/>
    <m/>
    <m/>
    <m/>
  </r>
  <r>
    <s v="T2-25_MDSDF403"/>
    <x v="12"/>
    <x v="1"/>
    <s v="Trimester 2"/>
    <x v="996"/>
    <s v="2025em1200313@bitspilani-digital.edu.in"/>
    <s v="2025EM1200313"/>
    <x v="1"/>
    <s v="BARMAVATH HEMANT SA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1:34:18.9730000Z"/>
    <n v="2"/>
    <m/>
    <m/>
    <m/>
    <m/>
  </r>
  <r>
    <s v="T2-25_MDSDF404"/>
    <x v="10"/>
    <x v="1"/>
    <s v="Trimester 2"/>
    <x v="996"/>
    <s v="2025em1200313@bitspilani-digital.edu.in"/>
    <s v="2025EM1200313"/>
    <x v="1"/>
    <s v="BARMAVATH HEMANT SAI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1:34:18.9730000Z"/>
    <n v="2"/>
    <m/>
    <m/>
    <m/>
    <m/>
  </r>
  <r>
    <s v="T2-25_MDSDF404"/>
    <x v="10"/>
    <x v="1"/>
    <s v="Trimester 2"/>
    <x v="997"/>
    <s v="2025em1200314@bitspilani-digital.edu.in"/>
    <s v="2025EM1200314"/>
    <x v="1"/>
    <s v="PREETHI N"/>
    <b v="1"/>
    <n v="22"/>
    <n v="85"/>
    <n v="0.25882352941176473"/>
    <s v="Active"/>
    <x v="1"/>
    <n v="0"/>
    <n v="4"/>
    <n v="0"/>
    <s v="no 0% progess"/>
    <n v="0"/>
    <n v="1"/>
    <n v="1"/>
    <n v="0"/>
    <n v="0"/>
    <n v="3"/>
    <m/>
    <n v="0"/>
    <m/>
    <n v="9093"/>
    <s v="2026-02-07T05:42:11.9500000Z"/>
    <s v="2026-02-07T03:41:25.5830000Z"/>
    <n v="7"/>
    <m/>
    <s v="2026-02-07T04:13:08.7400000Z"/>
    <m/>
    <m/>
  </r>
  <r>
    <s v="T2-25_MDSDF403"/>
    <x v="12"/>
    <x v="1"/>
    <s v="Trimester 2"/>
    <x v="997"/>
    <s v="2025em1200314@bitspilani-digital.edu.in"/>
    <s v="2025EM1200314"/>
    <x v="1"/>
    <s v="PREETHI 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0T13:53:56.0470000Z"/>
    <s v="2026-02-07T03:41:25.5830000Z"/>
    <n v="7"/>
    <m/>
    <m/>
    <m/>
    <m/>
  </r>
  <r>
    <s v="T2-25_MDSDF402"/>
    <x v="11"/>
    <x v="1"/>
    <s v="Trimester 2"/>
    <x v="997"/>
    <s v="2025em1200314@bitspilani-digital.edu.in"/>
    <s v="2025EM1200314"/>
    <x v="1"/>
    <s v="PREETHI N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1467"/>
    <s v="2026-01-31T15:28:01.3470000Z"/>
    <s v="2026-02-07T03:41:25.5830000Z"/>
    <n v="7"/>
    <m/>
    <m/>
    <m/>
    <m/>
  </r>
  <r>
    <s v="T2-25_MDSDF401"/>
    <x v="9"/>
    <x v="1"/>
    <s v="Trimester 2"/>
    <x v="997"/>
    <s v="2025em1200314@bitspilani-digital.edu.in"/>
    <s v="2025EM1200314"/>
    <x v="1"/>
    <s v="PREETHI N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400"/>
    <s v="2026-01-30T13:53:37.9630000Z"/>
    <s v="2026-02-07T03:41:25.5830000Z"/>
    <n v="7"/>
    <m/>
    <m/>
    <m/>
    <m/>
  </r>
  <r>
    <s v="T2-25_MDSDF401"/>
    <x v="9"/>
    <x v="1"/>
    <s v="Trimester 2"/>
    <x v="998"/>
    <s v="2025em1200315@bitspilani-digital.edu.in"/>
    <s v="2025EM1200315"/>
    <x v="1"/>
    <s v="NAINIKA PRADEEP BALIGA"/>
    <b v="1"/>
    <n v="20"/>
    <n v="68"/>
    <n v="0.29411764705882354"/>
    <s v="Active"/>
    <x v="1"/>
    <n v="0"/>
    <n v="4"/>
    <n v="0"/>
    <s v="no 0% progess"/>
    <n v="0"/>
    <n v="0"/>
    <n v="0"/>
    <n v="0"/>
    <n v="0"/>
    <n v="0"/>
    <m/>
    <n v="0"/>
    <m/>
    <n v="155643"/>
    <s v="2026-02-07T11:59:14.3030000Z"/>
    <s v="2026-02-08T03:30:56.2000000Z"/>
    <n v="21"/>
    <m/>
    <m/>
    <m/>
    <m/>
  </r>
  <r>
    <s v="T2-25_MDSDF402"/>
    <x v="11"/>
    <x v="1"/>
    <s v="Trimester 2"/>
    <x v="998"/>
    <s v="2025em1200315@bitspilani-digital.edu.in"/>
    <s v="2025EM1200315"/>
    <x v="1"/>
    <s v="NAINIKA PRADEEP BALIGA"/>
    <b v="1"/>
    <n v="12"/>
    <n v="36"/>
    <n v="0.33333333333333331"/>
    <s v="Active"/>
    <x v="1"/>
    <n v="0"/>
    <n v="4"/>
    <n v="0"/>
    <s v="no 0% progess"/>
    <n v="0"/>
    <n v="0"/>
    <n v="0"/>
    <n v="0"/>
    <n v="0"/>
    <n v="0"/>
    <m/>
    <n v="0"/>
    <m/>
    <n v="141273"/>
    <s v="2026-02-07T14:06:59.8170000Z"/>
    <s v="2026-02-08T03:30:56.2000000Z"/>
    <n v="21"/>
    <m/>
    <m/>
    <s v="2026-02-06T13:42:45.8970000Z"/>
    <s v="2026-02-07T14:07:06.2900000Z"/>
  </r>
  <r>
    <s v="T2-25_MDSDF403"/>
    <x v="12"/>
    <x v="1"/>
    <s v="Trimester 2"/>
    <x v="998"/>
    <s v="2025em1200315@bitspilani-digital.edu.in"/>
    <s v="2025EM1200315"/>
    <x v="1"/>
    <s v="NAINIKA PRADEEP BALIGA"/>
    <b v="1"/>
    <n v="12"/>
    <n v="42"/>
    <n v="0.2857142857142857"/>
    <s v="Active"/>
    <x v="1"/>
    <n v="0"/>
    <n v="4"/>
    <n v="0"/>
    <s v="no 0% progess"/>
    <n v="0"/>
    <n v="0"/>
    <n v="0"/>
    <n v="0"/>
    <n v="0"/>
    <n v="0"/>
    <m/>
    <n v="0"/>
    <m/>
    <n v="415"/>
    <s v="2026-01-31T14:36:31.1630000Z"/>
    <s v="2026-02-08T03:30:56.2000000Z"/>
    <n v="21"/>
    <m/>
    <m/>
    <s v="2026-01-30T07:54:09.3500000Z"/>
    <s v="2026-01-31T14:40:16.3230000Z"/>
  </r>
  <r>
    <s v="T2-25_MDSDF404"/>
    <x v="10"/>
    <x v="1"/>
    <s v="Trimester 2"/>
    <x v="998"/>
    <s v="2025em1200315@bitspilani-digital.edu.in"/>
    <s v="2025EM1200315"/>
    <x v="1"/>
    <s v="NAINIKA PRADEEP BALIGA"/>
    <b v="1"/>
    <n v="28"/>
    <n v="85"/>
    <n v="0.32941176470588235"/>
    <s v="Active"/>
    <x v="1"/>
    <n v="0"/>
    <n v="4"/>
    <n v="0"/>
    <s v="no 0% progess"/>
    <n v="0"/>
    <n v="0"/>
    <n v="0"/>
    <n v="0"/>
    <n v="0"/>
    <n v="0"/>
    <m/>
    <n v="0"/>
    <m/>
    <n v="59570"/>
    <s v="2026-02-08T03:30:56.9630000Z"/>
    <s v="2026-02-08T03:30:56.2000000Z"/>
    <n v="21"/>
    <m/>
    <m/>
    <m/>
    <m/>
  </r>
  <r>
    <s v="T2-25_MDSDF404"/>
    <x v="10"/>
    <x v="1"/>
    <s v="Trimester 2"/>
    <x v="999"/>
    <s v="2025em1200317@bitspilani-digital.edu.in"/>
    <s v="2025EM1200317"/>
    <x v="1"/>
    <s v="JESMIN GEORGE"/>
    <b v="1"/>
    <n v="31"/>
    <n v="85"/>
    <n v="0.36470588235294116"/>
    <s v="Active"/>
    <x v="1"/>
    <n v="0"/>
    <n v="4"/>
    <n v="0"/>
    <s v="no 0% progess"/>
    <n v="0"/>
    <n v="2"/>
    <n v="2"/>
    <n v="0"/>
    <n v="0"/>
    <n v="3"/>
    <m/>
    <n v="0"/>
    <m/>
    <n v="5090"/>
    <s v="2026-02-06T16:14:35.9130000Z"/>
    <s v="2026-02-06T15:44:14.8070000Z"/>
    <n v="63"/>
    <m/>
    <s v="2026-01-29T20:48:54.1300000Z"/>
    <m/>
    <m/>
  </r>
  <r>
    <s v="T2-25_MDSDF403"/>
    <x v="12"/>
    <x v="1"/>
    <s v="Trimester 2"/>
    <x v="999"/>
    <s v="2025em1200317@bitspilani-digital.edu.in"/>
    <s v="2025EM1200317"/>
    <x v="1"/>
    <s v="JESMIN GEORG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6T15:44:14.8070000Z"/>
    <n v="63"/>
    <m/>
    <m/>
    <m/>
    <m/>
  </r>
  <r>
    <s v="T2-25_MDSDF402"/>
    <x v="11"/>
    <x v="1"/>
    <s v="Trimester 2"/>
    <x v="999"/>
    <s v="2025em1200317@bitspilani-digital.edu.in"/>
    <s v="2025EM1200317"/>
    <x v="1"/>
    <s v="JESMIN GEORGE"/>
    <b v="1"/>
    <n v="24"/>
    <n v="36"/>
    <n v="0.66666666666666663"/>
    <s v="Active"/>
    <x v="1"/>
    <n v="0"/>
    <n v="4"/>
    <n v="0"/>
    <s v="no 0% progess"/>
    <n v="0"/>
    <n v="1"/>
    <n v="1"/>
    <n v="0"/>
    <n v="0"/>
    <n v="0"/>
    <m/>
    <n v="0"/>
    <m/>
    <n v="18269"/>
    <s v="2026-02-06T02:31:17.5500000Z"/>
    <s v="2026-02-06T15:44:14.8070000Z"/>
    <n v="63"/>
    <m/>
    <s v="2026-01-27T20:10:41.7000000Z"/>
    <s v="2026-01-29T06:52:04.8030000Z"/>
    <s v="2026-01-29T19:34:44.5470000Z"/>
  </r>
  <r>
    <s v="T2-25_MDSDF401"/>
    <x v="9"/>
    <x v="1"/>
    <s v="Trimester 2"/>
    <x v="999"/>
    <s v="2025em1200317@bitspilani-digital.edu.in"/>
    <s v="2025EM1200317"/>
    <x v="1"/>
    <s v="JESMIN GEORGE"/>
    <b v="1"/>
    <n v="27"/>
    <n v="68"/>
    <n v="0.39705882352941174"/>
    <s v="Active"/>
    <x v="1"/>
    <n v="0"/>
    <n v="4"/>
    <n v="0"/>
    <s v="no 0% progess"/>
    <n v="0"/>
    <n v="1"/>
    <n v="1"/>
    <n v="0"/>
    <n v="0"/>
    <n v="0"/>
    <m/>
    <n v="0"/>
    <m/>
    <n v="38454"/>
    <s v="2026-02-06T15:44:16.3730000Z"/>
    <s v="2026-02-06T15:44:14.8070000Z"/>
    <n v="63"/>
    <m/>
    <s v="2026-02-06T02:46:35.7800000Z"/>
    <m/>
    <m/>
  </r>
  <r>
    <s v="T2-25_MDSDF401"/>
    <x v="9"/>
    <x v="1"/>
    <s v="Trimester 2"/>
    <x v="1000"/>
    <s v="2025em1200318@bitspilani-digital.edu.in"/>
    <s v="2025EM1200318"/>
    <x v="1"/>
    <s v="AAYUSH MAHAPATRA"/>
    <b v="1"/>
    <n v="42"/>
    <n v="68"/>
    <n v="0.61764705882352944"/>
    <s v="Active"/>
    <x v="1"/>
    <n v="0"/>
    <n v="4"/>
    <n v="0"/>
    <s v="no 0% progess"/>
    <n v="0"/>
    <n v="3"/>
    <n v="4"/>
    <n v="0"/>
    <n v="0"/>
    <n v="0"/>
    <m/>
    <n v="0"/>
    <m/>
    <n v="14210"/>
    <s v="2026-02-04T06:57:37.7200000Z"/>
    <s v="2026-02-06T06:13:06.7930000Z"/>
    <n v="19"/>
    <m/>
    <s v="2026-02-03T04:10:59.7270000Z"/>
    <m/>
    <m/>
  </r>
  <r>
    <s v="T2-25_MDSDF402"/>
    <x v="11"/>
    <x v="1"/>
    <s v="Trimester 2"/>
    <x v="1000"/>
    <s v="2025em1200318@bitspilani-digital.edu.in"/>
    <s v="2025EM1200318"/>
    <x v="1"/>
    <s v="AAYUSH MAHAPATRA"/>
    <b v="1"/>
    <n v="47"/>
    <n v="36"/>
    <n v="1.3055555555555556"/>
    <s v="Active"/>
    <x v="1"/>
    <n v="0"/>
    <n v="4"/>
    <n v="0"/>
    <s v="no 0% progess"/>
    <n v="0"/>
    <n v="6"/>
    <n v="10"/>
    <n v="4"/>
    <n v="0"/>
    <n v="0"/>
    <s v="2026-01-30T04:44:17.7670000Z"/>
    <n v="0"/>
    <m/>
    <n v="52450"/>
    <s v="2026-01-30T04:44:49.6000000Z"/>
    <s v="2026-02-06T06:13:06.7930000Z"/>
    <n v="19"/>
    <m/>
    <s v="2026-01-30T04:19:55.6330000Z"/>
    <s v="2026-01-28T06:32:57.3570000Z"/>
    <s v="2026-01-30T04:10:06.1470000Z"/>
  </r>
  <r>
    <s v="T2-25_MDSDF403"/>
    <x v="12"/>
    <x v="1"/>
    <s v="Trimester 2"/>
    <x v="1000"/>
    <s v="2025em1200318@bitspilani-digital.edu.in"/>
    <s v="2025EM1200318"/>
    <x v="1"/>
    <s v="AAYUSH MAHAPATRA"/>
    <b v="1"/>
    <n v="17"/>
    <n v="42"/>
    <n v="0.40476190476190477"/>
    <s v="Active"/>
    <x v="1"/>
    <n v="0"/>
    <n v="4"/>
    <n v="0"/>
    <s v="no 0% progess"/>
    <n v="0"/>
    <n v="1"/>
    <n v="1"/>
    <n v="0"/>
    <n v="0"/>
    <n v="0"/>
    <m/>
    <n v="0"/>
    <m/>
    <n v="8258"/>
    <s v="2026-02-01T17:40:23.5800000Z"/>
    <s v="2026-02-06T06:13:06.7930000Z"/>
    <n v="19"/>
    <m/>
    <s v="2026-01-29T14:13:39.8100000Z"/>
    <s v="2026-02-01T17:45:23.8500000Z"/>
    <s v="2026-02-01T17:45:23.8470000Z"/>
  </r>
  <r>
    <s v="T2-25_MDSDF404"/>
    <x v="10"/>
    <x v="1"/>
    <s v="Trimester 2"/>
    <x v="1000"/>
    <s v="2025em1200318@bitspilani-digital.edu.in"/>
    <s v="2025EM1200318"/>
    <x v="1"/>
    <s v="AAYUSH MAHAPATRA"/>
    <b v="1"/>
    <n v="49"/>
    <n v="85"/>
    <n v="0.57647058823529407"/>
    <s v="Active"/>
    <x v="1"/>
    <n v="0"/>
    <n v="4"/>
    <n v="0"/>
    <s v="no 0% progess"/>
    <n v="0"/>
    <n v="7"/>
    <n v="9"/>
    <n v="0"/>
    <n v="0"/>
    <n v="35"/>
    <m/>
    <n v="0"/>
    <m/>
    <n v="38684"/>
    <s v="2026-02-06T13:09:32.6130000Z"/>
    <s v="2026-02-06T06:13:06.7930000Z"/>
    <n v="19"/>
    <m/>
    <s v="2026-02-06T13:09:28.8800000Z"/>
    <m/>
    <m/>
  </r>
  <r>
    <s v="T2-25_MDSDF404"/>
    <x v="10"/>
    <x v="1"/>
    <s v="Trimester 2"/>
    <x v="1001"/>
    <s v="2025em1200319@bitspilani-digital.edu.in"/>
    <s v="2025EM1200319"/>
    <x v="1"/>
    <s v="VAIBHAV VERMA"/>
    <b v="1"/>
    <n v="67"/>
    <n v="85"/>
    <n v="0.78823529411764703"/>
    <s v="Active"/>
    <x v="1"/>
    <n v="0"/>
    <n v="4"/>
    <n v="0"/>
    <s v="no 0% progess"/>
    <n v="0"/>
    <n v="11"/>
    <n v="12"/>
    <n v="0"/>
    <n v="0"/>
    <n v="2"/>
    <m/>
    <n v="0"/>
    <m/>
    <n v="21607"/>
    <s v="2026-02-08T04:48:00.5970000Z"/>
    <s v="2026-02-08T04:15:41.1400000Z"/>
    <n v="35"/>
    <m/>
    <s v="2026-02-08T04:41:37.3700000Z"/>
    <m/>
    <m/>
  </r>
  <r>
    <s v="T2-25_MDSDF403"/>
    <x v="12"/>
    <x v="1"/>
    <s v="Trimester 2"/>
    <x v="1001"/>
    <s v="2025em1200319@bitspilani-digital.edu.in"/>
    <s v="2025EM1200319"/>
    <x v="1"/>
    <s v="VAIBHAV VERMA"/>
    <b v="1"/>
    <n v="15"/>
    <n v="42"/>
    <n v="0.35714285714285715"/>
    <s v="Active"/>
    <x v="1"/>
    <n v="0"/>
    <n v="4"/>
    <n v="0"/>
    <s v="no 0% progess"/>
    <n v="0"/>
    <n v="1"/>
    <n v="1"/>
    <n v="0"/>
    <n v="0"/>
    <n v="0"/>
    <m/>
    <n v="0"/>
    <m/>
    <n v="4968"/>
    <s v="2026-02-04T03:24:21.1870000Z"/>
    <s v="2026-02-08T04:15:41.1400000Z"/>
    <n v="35"/>
    <m/>
    <s v="2026-01-22T18:21:38.3100000Z"/>
    <s v="2026-01-22T17:46:12.5470000Z"/>
    <s v="2026-01-22T17:46:12.5530000Z"/>
  </r>
  <r>
    <s v="T2-25_MDSDF402"/>
    <x v="11"/>
    <x v="1"/>
    <s v="Trimester 2"/>
    <x v="1001"/>
    <s v="2025em1200319@bitspilani-digital.edu.in"/>
    <s v="2025EM1200319"/>
    <x v="1"/>
    <s v="VAIBHAV VERMA"/>
    <b v="1"/>
    <n v="37"/>
    <n v="36"/>
    <n v="1.0277777777777777"/>
    <s v="Active"/>
    <x v="1"/>
    <n v="0"/>
    <n v="4"/>
    <n v="0"/>
    <s v="no 0% progess"/>
    <n v="0"/>
    <n v="5"/>
    <n v="5"/>
    <n v="2"/>
    <n v="0"/>
    <n v="0"/>
    <s v="2026-01-29T18:23:49.8700000Z"/>
    <n v="0"/>
    <m/>
    <n v="22804"/>
    <s v="2026-02-08T05:11:18.6470000Z"/>
    <s v="2026-02-08T04:15:41.1400000Z"/>
    <n v="35"/>
    <m/>
    <s v="2026-02-08T05:11:12.9400000Z"/>
    <s v="2026-02-05T07:58:38.6600000Z"/>
    <s v="2026-02-05T07:59:16.0030000Z"/>
  </r>
  <r>
    <s v="T2-25_MDSDF401"/>
    <x v="9"/>
    <x v="1"/>
    <s v="Trimester 2"/>
    <x v="1001"/>
    <s v="2025em1200319@bitspilani-digital.edu.in"/>
    <s v="2025EM1200319"/>
    <x v="1"/>
    <s v="VAIBHAV VERMA"/>
    <b v="1"/>
    <n v="63"/>
    <n v="68"/>
    <n v="0.92647058823529416"/>
    <s v="Active"/>
    <x v="1"/>
    <n v="0"/>
    <n v="4"/>
    <n v="0"/>
    <s v="no 0% progess"/>
    <n v="0"/>
    <n v="13"/>
    <n v="14"/>
    <n v="0"/>
    <n v="0"/>
    <n v="0"/>
    <m/>
    <n v="0"/>
    <m/>
    <n v="79606"/>
    <s v="2026-02-08T04:34:47.5130000Z"/>
    <s v="2026-02-08T04:15:41.1400000Z"/>
    <n v="35"/>
    <m/>
    <s v="2026-02-08T04:34:11.0270000Z"/>
    <m/>
    <m/>
  </r>
  <r>
    <s v="T2-25_MDSDF401"/>
    <x v="9"/>
    <x v="1"/>
    <s v="Trimester 2"/>
    <x v="1002"/>
    <s v="2025em1200320@bitspilani-digital.edu.in"/>
    <s v="2025EM1200320"/>
    <x v="1"/>
    <s v="ADARSH PATNAIK"/>
    <b v="1"/>
    <n v="13"/>
    <n v="68"/>
    <n v="0.19117647058823528"/>
    <s v="Active"/>
    <x v="1"/>
    <n v="0"/>
    <n v="4"/>
    <n v="0"/>
    <s v="no 0% progess"/>
    <n v="0"/>
    <n v="0"/>
    <n v="0"/>
    <n v="0"/>
    <n v="0"/>
    <n v="0"/>
    <m/>
    <n v="0"/>
    <m/>
    <n v="10908"/>
    <s v="2026-02-07T11:41:05.1600000Z"/>
    <s v="2026-02-07T11:41:01.2300000Z"/>
    <n v="22"/>
    <m/>
    <m/>
    <m/>
    <m/>
  </r>
  <r>
    <s v="T2-25_MDSDF402"/>
    <x v="11"/>
    <x v="1"/>
    <s v="Trimester 2"/>
    <x v="1002"/>
    <s v="2025em1200320@bitspilani-digital.edu.in"/>
    <s v="2025EM1200320"/>
    <x v="1"/>
    <s v="ADARSH PATNAIK"/>
    <b v="1"/>
    <n v="17"/>
    <n v="36"/>
    <n v="0.47222222222222221"/>
    <s v="Active"/>
    <x v="1"/>
    <n v="0"/>
    <n v="4"/>
    <n v="0"/>
    <s v="no 0% progess"/>
    <n v="0"/>
    <n v="2"/>
    <n v="7"/>
    <n v="0"/>
    <n v="0"/>
    <n v="0"/>
    <m/>
    <n v="0"/>
    <m/>
    <n v="13129"/>
    <s v="2026-02-07T14:59:34.1170000Z"/>
    <s v="2026-02-07T11:41:01.2300000Z"/>
    <n v="22"/>
    <m/>
    <s v="2026-02-07T14:58:23.8100000Z"/>
    <s v="2026-02-07T15:23:26.0500000Z"/>
    <s v="2026-02-07T15:23:26.0470000Z"/>
  </r>
  <r>
    <s v="T2-25_MDSDF403"/>
    <x v="12"/>
    <x v="1"/>
    <s v="Trimester 2"/>
    <x v="1002"/>
    <s v="2025em1200320@bitspilani-digital.edu.in"/>
    <s v="2025EM1200320"/>
    <x v="1"/>
    <s v="ADARSH PATNAIK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1:41:01.2300000Z"/>
    <n v="22"/>
    <m/>
    <m/>
    <m/>
    <m/>
  </r>
  <r>
    <s v="T2-25_MDSDF404"/>
    <x v="10"/>
    <x v="1"/>
    <s v="Trimester 2"/>
    <x v="1002"/>
    <s v="2025em1200320@bitspilani-digital.edu.in"/>
    <s v="2025EM1200320"/>
    <x v="1"/>
    <s v="ADARSH PATNAIK"/>
    <b v="1"/>
    <n v="59"/>
    <n v="85"/>
    <n v="0.69411764705882351"/>
    <s v="Active"/>
    <x v="1"/>
    <n v="0"/>
    <n v="4"/>
    <n v="0"/>
    <s v="no 0% progess"/>
    <n v="0"/>
    <n v="8"/>
    <n v="13"/>
    <n v="0"/>
    <n v="3"/>
    <n v="5"/>
    <s v="2026-01-30T02:55:46.6500000Z"/>
    <n v="0"/>
    <m/>
    <n v="14470"/>
    <s v="2026-02-06T13:55:56.0730000Z"/>
    <s v="2026-02-07T11:41:01.2300000Z"/>
    <n v="22"/>
    <m/>
    <s v="2026-02-06T13:55:49.6100000Z"/>
    <m/>
    <m/>
  </r>
  <r>
    <s v="T2-25_MDSDF404"/>
    <x v="10"/>
    <x v="1"/>
    <s v="Trimester 2"/>
    <x v="1003"/>
    <s v="2025em1200321@bitspilani-digital.edu.in"/>
    <s v="2025EM1200321"/>
    <x v="1"/>
    <s v="GODFREY CHINWENDU OLUIKPE"/>
    <b v="1"/>
    <n v="18"/>
    <n v="85"/>
    <n v="0.21176470588235294"/>
    <s v="Active"/>
    <x v="1"/>
    <n v="0"/>
    <n v="4"/>
    <n v="0"/>
    <s v="no 0% progess"/>
    <n v="0"/>
    <n v="2"/>
    <n v="4"/>
    <n v="0"/>
    <n v="0"/>
    <n v="6"/>
    <m/>
    <n v="0"/>
    <m/>
    <n v="1677"/>
    <s v="2026-02-06T15:35:27.7500000Z"/>
    <s v="2026-02-08T18:39:48.3070000Z"/>
    <n v="12"/>
    <m/>
    <s v="2026-02-05T17:13:57.9730000Z"/>
    <m/>
    <m/>
  </r>
  <r>
    <s v="T2-25_MDSDF403"/>
    <x v="12"/>
    <x v="1"/>
    <s v="Trimester 2"/>
    <x v="1003"/>
    <s v="2025em1200321@bitspilani-digital.edu.in"/>
    <s v="2025EM1200321"/>
    <x v="1"/>
    <s v="GODFREY CHINWENDU OLUIKPE"/>
    <b v="1"/>
    <n v="12"/>
    <n v="42"/>
    <n v="0.2857142857142857"/>
    <s v="Active"/>
    <x v="1"/>
    <n v="0"/>
    <n v="4"/>
    <n v="0"/>
    <s v="no 0% progess"/>
    <n v="0"/>
    <n v="0"/>
    <n v="0"/>
    <n v="0"/>
    <n v="0"/>
    <n v="0"/>
    <m/>
    <n v="0"/>
    <m/>
    <n v="2024"/>
    <s v="2026-02-06T14:34:39.9700000Z"/>
    <s v="2026-02-08T18:39:48.3070000Z"/>
    <n v="12"/>
    <m/>
    <m/>
    <s v="2026-01-19T21:06:19.6430000Z"/>
    <s v="2026-01-19T21:06:19.6530000Z"/>
  </r>
  <r>
    <s v="T2-25_MDSDF402"/>
    <x v="11"/>
    <x v="1"/>
    <s v="Trimester 2"/>
    <x v="1003"/>
    <s v="2025em1200321@bitspilani-digital.edu.in"/>
    <s v="2025EM1200321"/>
    <x v="1"/>
    <s v="GODFREY CHINWENDU OLUIKPE"/>
    <b v="1"/>
    <n v="13"/>
    <n v="36"/>
    <n v="0.3611111111111111"/>
    <s v="Active"/>
    <x v="1"/>
    <n v="0"/>
    <n v="4"/>
    <n v="0"/>
    <s v="no 0% progess"/>
    <n v="0"/>
    <n v="1"/>
    <n v="1"/>
    <n v="0"/>
    <n v="0"/>
    <n v="0"/>
    <m/>
    <n v="0"/>
    <m/>
    <n v="219"/>
    <s v="2026-02-08T18:40:06.4930000Z"/>
    <s v="2026-02-08T18:39:48.3070000Z"/>
    <n v="12"/>
    <m/>
    <s v="2026-01-31T11:09:04.2530000Z"/>
    <s v="2026-02-05T17:15:18.4470000Z"/>
    <s v="2026-02-05T17:15:18.4500000Z"/>
  </r>
  <r>
    <s v="T2-25_MDSDF401"/>
    <x v="9"/>
    <x v="1"/>
    <s v="Trimester 2"/>
    <x v="1003"/>
    <s v="2025em1200321@bitspilani-digital.edu.in"/>
    <s v="2025EM1200321"/>
    <x v="1"/>
    <s v="GODFREY CHINWENDU OLUIKPE"/>
    <b v="1"/>
    <n v="31"/>
    <n v="68"/>
    <n v="0.45588235294117646"/>
    <s v="Active"/>
    <x v="1"/>
    <n v="0"/>
    <n v="4"/>
    <n v="0"/>
    <s v="no 0% progess"/>
    <n v="0"/>
    <n v="4"/>
    <n v="4"/>
    <n v="0"/>
    <n v="0"/>
    <n v="5"/>
    <m/>
    <n v="0"/>
    <m/>
    <n v="6853"/>
    <s v="2026-02-06T14:35:06.6700000Z"/>
    <s v="2026-02-08T18:39:48.3070000Z"/>
    <n v="12"/>
    <m/>
    <s v="2026-01-30T13:28:56.3670000Z"/>
    <m/>
    <m/>
  </r>
  <r>
    <s v="T2-25_MDSDF401"/>
    <x v="9"/>
    <x v="1"/>
    <s v="Trimester 2"/>
    <x v="1004"/>
    <s v="2025em1200322@bitspilani-digital.edu.in"/>
    <s v="2025EM1200322"/>
    <x v="1"/>
    <s v="RENITA S"/>
    <b v="1"/>
    <n v="18"/>
    <n v="68"/>
    <n v="0.26470588235294118"/>
    <s v="Active"/>
    <x v="1"/>
    <n v="0"/>
    <n v="4"/>
    <n v="0"/>
    <s v="no 0% progess"/>
    <n v="0"/>
    <n v="0"/>
    <n v="0"/>
    <n v="0"/>
    <n v="0"/>
    <n v="0"/>
    <m/>
    <n v="0"/>
    <m/>
    <n v="6306"/>
    <s v="2026-01-24T15:55:00.6400000Z"/>
    <s v="2026-01-24T11:54:30.3000000Z"/>
    <n v="1"/>
    <m/>
    <m/>
    <m/>
    <m/>
  </r>
  <r>
    <s v="T2-25_MDSDF402"/>
    <x v="11"/>
    <x v="1"/>
    <s v="Trimester 2"/>
    <x v="1004"/>
    <s v="2025em1200322@bitspilani-digital.edu.in"/>
    <s v="2025EM1200322"/>
    <x v="1"/>
    <s v="RENITA S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4T11:54:30.3000000Z"/>
    <n v="1"/>
    <m/>
    <m/>
    <m/>
    <m/>
  </r>
  <r>
    <s v="T2-25_MDSDF403"/>
    <x v="12"/>
    <x v="1"/>
    <s v="Trimester 2"/>
    <x v="1004"/>
    <s v="2025em1200322@bitspilani-digital.edu.in"/>
    <s v="2025EM1200322"/>
    <x v="1"/>
    <s v="RENITA S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4T11:54:30.3000000Z"/>
    <n v="1"/>
    <m/>
    <m/>
    <m/>
    <m/>
  </r>
  <r>
    <s v="T2-25_MDSDF404"/>
    <x v="10"/>
    <x v="1"/>
    <s v="Trimester 2"/>
    <x v="1004"/>
    <s v="2025em1200322@bitspilani-digital.edu.in"/>
    <s v="2025EM1200322"/>
    <x v="1"/>
    <s v="RENITA S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5"/>
    <s v="2026-01-24T13:32:00.1600000Z"/>
    <s v="2026-01-24T11:54:30.3000000Z"/>
    <n v="1"/>
    <m/>
    <m/>
    <m/>
    <m/>
  </r>
  <r>
    <s v="T2-25_MDSDF404"/>
    <x v="10"/>
    <x v="1"/>
    <s v="Trimester 2"/>
    <x v="1005"/>
    <s v="2025em1200323@bitspilani-digital.edu.in"/>
    <s v="2025EM1200323"/>
    <x v="1"/>
    <s v="M VALLIMECHI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111"/>
    <s v="2026-02-06T08:43:50.0400000Z"/>
    <s v="2026-02-07T14:21:25.8900000Z"/>
    <n v="10"/>
    <m/>
    <m/>
    <m/>
    <m/>
  </r>
  <r>
    <s v="T2-25_MDSDF403"/>
    <x v="12"/>
    <x v="1"/>
    <s v="Trimester 2"/>
    <x v="1005"/>
    <s v="2025em1200323@bitspilani-digital.edu.in"/>
    <s v="2025EM1200323"/>
    <x v="1"/>
    <s v="M VALLIMECH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4:21:25.8900000Z"/>
    <n v="10"/>
    <m/>
    <m/>
    <m/>
    <m/>
  </r>
  <r>
    <s v="T2-25_MDSDF402"/>
    <x v="11"/>
    <x v="1"/>
    <s v="Trimester 2"/>
    <x v="1005"/>
    <s v="2025em1200323@bitspilani-digital.edu.in"/>
    <s v="2025EM1200323"/>
    <x v="1"/>
    <s v="M VALLIMECHI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251"/>
    <s v="2026-02-07T14:23:11.4530000Z"/>
    <s v="2026-02-07T14:21:25.8900000Z"/>
    <n v="10"/>
    <m/>
    <m/>
    <m/>
    <m/>
  </r>
  <r>
    <s v="T2-25_MDSDF401"/>
    <x v="9"/>
    <x v="1"/>
    <s v="Trimester 2"/>
    <x v="1005"/>
    <s v="2025em1200323@bitspilani-digital.edu.in"/>
    <s v="2025EM1200323"/>
    <x v="1"/>
    <s v="M VALLIMECHI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1060"/>
    <s v="2026-02-06T08:42:35.8600000Z"/>
    <s v="2026-02-07T14:21:25.8900000Z"/>
    <n v="10"/>
    <m/>
    <m/>
    <m/>
    <m/>
  </r>
  <r>
    <s v="T2-25_MDSDF401"/>
    <x v="9"/>
    <x v="1"/>
    <s v="Trimester 2"/>
    <x v="1006"/>
    <s v="2025em1200324@bitspilani-digital.edu.in"/>
    <s v="2025EM1200324"/>
    <x v="1"/>
    <s v="ARPIT DAHYABHAI PARMAR"/>
    <b v="1"/>
    <n v="54"/>
    <n v="68"/>
    <n v="0.79411764705882348"/>
    <s v="Active"/>
    <x v="1"/>
    <n v="0"/>
    <n v="4"/>
    <n v="0"/>
    <s v="no 0% progess"/>
    <n v="0"/>
    <n v="13"/>
    <n v="15"/>
    <n v="0"/>
    <n v="0"/>
    <n v="0"/>
    <m/>
    <n v="0"/>
    <m/>
    <n v="43676"/>
    <s v="2026-02-08T07:46:36.4600000Z"/>
    <s v="2026-02-08T13:27:35.0100000Z"/>
    <n v="34"/>
    <m/>
    <s v="2026-02-08T07:45:26.0730000Z"/>
    <m/>
    <m/>
  </r>
  <r>
    <s v="T2-25_MDSDF402"/>
    <x v="11"/>
    <x v="1"/>
    <s v="Trimester 2"/>
    <x v="1006"/>
    <s v="2025em1200324@bitspilani-digital.edu.in"/>
    <s v="2025EM1200324"/>
    <x v="1"/>
    <s v="ARPIT DAHYABHAI PARMAR"/>
    <b v="1"/>
    <n v="38"/>
    <n v="36"/>
    <n v="1.0555555555555556"/>
    <s v="Active"/>
    <x v="1"/>
    <n v="0"/>
    <n v="4"/>
    <n v="0"/>
    <s v="no 0% progess"/>
    <n v="0"/>
    <n v="5"/>
    <n v="6"/>
    <n v="3"/>
    <n v="0"/>
    <n v="0"/>
    <s v="2026-02-06T12:29:11.6300000Z"/>
    <n v="0"/>
    <m/>
    <n v="115560"/>
    <s v="2026-02-08T09:47:57.2800000Z"/>
    <s v="2026-02-08T13:27:35.0100000Z"/>
    <n v="34"/>
    <m/>
    <s v="2026-02-08T08:48:06.8170000Z"/>
    <s v="2026-02-06T11:50:29.3130000Z"/>
    <s v="2026-02-06T11:50:29.3130000Z"/>
  </r>
  <r>
    <s v="T2-25_MDSDF403"/>
    <x v="12"/>
    <x v="1"/>
    <s v="Trimester 2"/>
    <x v="1006"/>
    <s v="2025em1200324@bitspilani-digital.edu.in"/>
    <s v="2025EM1200324"/>
    <x v="1"/>
    <s v="ARPIT DAHYABHAI PARMAR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222"/>
    <s v="2026-02-02T05:25:49.1470000Z"/>
    <s v="2026-02-08T13:27:35.0100000Z"/>
    <n v="34"/>
    <m/>
    <m/>
    <m/>
    <m/>
  </r>
  <r>
    <s v="T2-25_MDSDF404"/>
    <x v="10"/>
    <x v="1"/>
    <s v="Trimester 2"/>
    <x v="1006"/>
    <s v="2025em1200324@bitspilani-digital.edu.in"/>
    <s v="2025EM1200324"/>
    <x v="1"/>
    <s v="ARPIT DAHYABHAI PARMAR"/>
    <b v="1"/>
    <n v="63"/>
    <n v="85"/>
    <n v="0.74117647058823533"/>
    <s v="Active"/>
    <x v="1"/>
    <n v="0"/>
    <n v="4"/>
    <n v="0"/>
    <s v="no 0% progess"/>
    <n v="0"/>
    <n v="11"/>
    <n v="16"/>
    <n v="0"/>
    <n v="0"/>
    <n v="5"/>
    <m/>
    <n v="0"/>
    <m/>
    <n v="94077"/>
    <s v="2026-02-08T13:38:04.7930000Z"/>
    <s v="2026-02-08T13:27:35.0100000Z"/>
    <n v="34"/>
    <m/>
    <s v="2026-02-08T13:37:01.7970000Z"/>
    <m/>
    <m/>
  </r>
  <r>
    <s v="T2-25_MDSDF404"/>
    <x v="10"/>
    <x v="1"/>
    <s v="Trimester 2"/>
    <x v="1007"/>
    <s v="2025em1200325@bitspilani-digital.edu.in"/>
    <s v="2025EM1200325"/>
    <x v="1"/>
    <s v="SHETTY PRAJAKTA PRASHANT"/>
    <b v="1"/>
    <n v="50"/>
    <n v="85"/>
    <n v="0.58823529411764708"/>
    <s v="Active"/>
    <x v="1"/>
    <n v="0"/>
    <n v="4"/>
    <n v="0"/>
    <s v="no 0% progess"/>
    <n v="0"/>
    <n v="8"/>
    <n v="10"/>
    <n v="1"/>
    <n v="0"/>
    <n v="0"/>
    <s v="2026-01-29T04:57:08.1900000Z"/>
    <n v="0"/>
    <m/>
    <n v="36252"/>
    <s v="2026-02-08T11:06:19.7600000Z"/>
    <s v="2026-02-08T10:37:10.1500000Z"/>
    <n v="19"/>
    <m/>
    <s v="2026-02-08T10:48:13.0170000Z"/>
    <m/>
    <m/>
  </r>
  <r>
    <s v="T2-25_MDSDF403"/>
    <x v="12"/>
    <x v="1"/>
    <s v="Trimester 2"/>
    <x v="1007"/>
    <s v="2025em1200325@bitspilani-digital.edu.in"/>
    <s v="2025EM1200325"/>
    <x v="1"/>
    <s v="SHETTY PRAJAKTA PRASHANT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245"/>
    <s v="2026-01-30T05:45:53.5870000Z"/>
    <s v="2026-02-08T10:37:10.1500000Z"/>
    <n v="19"/>
    <m/>
    <m/>
    <s v="2026-01-29T04:50:52.5370000Z"/>
    <s v="2026-01-29T04:50:52.5400000Z"/>
  </r>
  <r>
    <s v="T2-25_MDSDF402"/>
    <x v="11"/>
    <x v="1"/>
    <s v="Trimester 2"/>
    <x v="1007"/>
    <s v="2025em1200325@bitspilani-digital.edu.in"/>
    <s v="2025EM1200325"/>
    <x v="1"/>
    <s v="SHETTY PRAJAKTA PRASHANT"/>
    <b v="1"/>
    <n v="27"/>
    <n v="36"/>
    <n v="0.75"/>
    <s v="Active"/>
    <x v="1"/>
    <n v="0"/>
    <n v="4"/>
    <n v="0"/>
    <s v="no 0% progess"/>
    <n v="0"/>
    <n v="4"/>
    <n v="4"/>
    <n v="1"/>
    <n v="0"/>
    <n v="0"/>
    <s v="2026-01-29T04:03:54.5430000Z"/>
    <n v="0"/>
    <m/>
    <n v="17557"/>
    <s v="2026-02-08T11:06:06.5770000Z"/>
    <s v="2026-02-08T10:37:10.1500000Z"/>
    <n v="19"/>
    <m/>
    <s v="2026-02-08T10:36:28.3200000Z"/>
    <s v="2026-02-07T12:48:10.9900000Z"/>
    <s v="2026-02-07T12:48:10.9830000Z"/>
  </r>
  <r>
    <s v="T2-25_MDSDF401"/>
    <x v="9"/>
    <x v="1"/>
    <s v="Trimester 2"/>
    <x v="1007"/>
    <s v="2025em1200325@bitspilani-digital.edu.in"/>
    <s v="2025EM1200325"/>
    <x v="1"/>
    <s v="SHETTY PRAJAKTA PRASHANT"/>
    <b v="1"/>
    <n v="26"/>
    <n v="68"/>
    <n v="0.38235294117647056"/>
    <s v="Active"/>
    <x v="1"/>
    <n v="0"/>
    <n v="4"/>
    <n v="0"/>
    <s v="no 0% progess"/>
    <n v="0"/>
    <n v="6"/>
    <n v="7"/>
    <n v="0"/>
    <n v="0"/>
    <n v="0"/>
    <m/>
    <n v="0"/>
    <m/>
    <n v="17342"/>
    <s v="2026-02-08T11:12:55.3870000Z"/>
    <s v="2026-02-08T10:37:10.1500000Z"/>
    <n v="19"/>
    <m/>
    <s v="2026-02-08T10:57:26.8930000Z"/>
    <m/>
    <m/>
  </r>
  <r>
    <s v="T2-25_MDSDF401"/>
    <x v="9"/>
    <x v="1"/>
    <s v="Trimester 2"/>
    <x v="1008"/>
    <s v="2025em1200326@bitspilani-digital.edu.in"/>
    <s v="2025EM1200326"/>
    <x v="1"/>
    <s v="RUPAL YADAV"/>
    <b v="1"/>
    <n v="38"/>
    <n v="68"/>
    <n v="0.55882352941176472"/>
    <s v="Active"/>
    <x v="1"/>
    <n v="0"/>
    <n v="4"/>
    <n v="0"/>
    <s v="no 0% progess"/>
    <n v="0"/>
    <n v="2"/>
    <n v="2"/>
    <n v="0"/>
    <n v="0"/>
    <n v="0"/>
    <m/>
    <n v="0"/>
    <m/>
    <n v="19062"/>
    <s v="2026-02-08T14:49:38.4370000Z"/>
    <s v="2026-02-08T14:49:24.7170000Z"/>
    <n v="54"/>
    <m/>
    <s v="2026-02-04T18:31:27.8230000Z"/>
    <m/>
    <m/>
  </r>
  <r>
    <s v="T2-25_MDSDF402"/>
    <x v="11"/>
    <x v="1"/>
    <s v="Trimester 2"/>
    <x v="1008"/>
    <s v="2025em1200326@bitspilani-digital.edu.in"/>
    <s v="2025EM1200326"/>
    <x v="1"/>
    <s v="RUPAL YADAV"/>
    <b v="1"/>
    <n v="32"/>
    <n v="36"/>
    <n v="0.88888888888888884"/>
    <s v="Active"/>
    <x v="1"/>
    <n v="0"/>
    <n v="4"/>
    <n v="0"/>
    <s v="no 0% progess"/>
    <n v="0"/>
    <n v="2"/>
    <n v="3"/>
    <n v="0"/>
    <n v="0"/>
    <n v="6"/>
    <m/>
    <n v="0"/>
    <m/>
    <n v="12378"/>
    <s v="2026-02-08T14:48:03.1800000Z"/>
    <s v="2026-02-08T14:49:24.7170000Z"/>
    <n v="54"/>
    <m/>
    <s v="2026-02-08T10:07:24.8930000Z"/>
    <s v="2026-02-07T13:59:16.2730000Z"/>
    <s v="2026-02-07T14:00:42.3770000Z"/>
  </r>
  <r>
    <s v="T2-25_MDSDF403"/>
    <x v="12"/>
    <x v="1"/>
    <s v="Trimester 2"/>
    <x v="1008"/>
    <s v="2025em1200326@bitspilani-digital.edu.in"/>
    <s v="2025EM1200326"/>
    <x v="1"/>
    <s v="RUPAL YADAV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14:49:24.7170000Z"/>
    <n v="54"/>
    <m/>
    <m/>
    <m/>
    <m/>
  </r>
  <r>
    <s v="T2-25_MDSDF404"/>
    <x v="10"/>
    <x v="1"/>
    <s v="Trimester 2"/>
    <x v="1008"/>
    <s v="2025em1200326@bitspilani-digital.edu.in"/>
    <s v="2025EM1200326"/>
    <x v="1"/>
    <s v="RUPAL YADAV"/>
    <b v="1"/>
    <n v="46"/>
    <n v="85"/>
    <n v="0.54117647058823526"/>
    <s v="Active"/>
    <x v="1"/>
    <n v="0"/>
    <n v="4"/>
    <n v="0"/>
    <s v="no 0% progess"/>
    <n v="0"/>
    <n v="1"/>
    <n v="1"/>
    <n v="0"/>
    <n v="0"/>
    <n v="8"/>
    <m/>
    <n v="0"/>
    <m/>
    <n v="19271"/>
    <s v="2026-02-08T14:49:49.2000000Z"/>
    <s v="2026-02-08T14:49:24.7170000Z"/>
    <n v="54"/>
    <m/>
    <s v="2026-02-03T16:51:29.0300000Z"/>
    <m/>
    <m/>
  </r>
  <r>
    <s v="T2-25_MDSDF404"/>
    <x v="10"/>
    <x v="1"/>
    <s v="Trimester 2"/>
    <x v="1009"/>
    <s v="2025em1200327@bitspilani-digital.edu.in"/>
    <s v="2025EM1200327"/>
    <x v="1"/>
    <s v="KARANDEEP SINGH SALUJA"/>
    <b v="1"/>
    <n v="45"/>
    <n v="85"/>
    <n v="0.52941176470588236"/>
    <s v="Active"/>
    <x v="1"/>
    <n v="0"/>
    <n v="4"/>
    <n v="0"/>
    <s v="no 0% progess"/>
    <n v="0"/>
    <n v="8"/>
    <n v="8"/>
    <n v="0"/>
    <n v="0"/>
    <n v="2"/>
    <m/>
    <n v="0"/>
    <m/>
    <n v="1636"/>
    <s v="2026-02-09T04:48:01.3970000Z"/>
    <s v="2026-02-09T04:47:52.0670000Z"/>
    <n v="19"/>
    <m/>
    <s v="2026-02-08T05:21:32.0370000Z"/>
    <m/>
    <m/>
  </r>
  <r>
    <s v="T2-25_MDSDF403"/>
    <x v="12"/>
    <x v="1"/>
    <s v="Trimester 2"/>
    <x v="1009"/>
    <s v="2025em1200327@bitspilani-digital.edu.in"/>
    <s v="2025EM1200327"/>
    <x v="1"/>
    <s v="KARANDEEP SINGH SALUJA"/>
    <b v="1"/>
    <n v="25"/>
    <n v="42"/>
    <n v="0.59523809523809523"/>
    <s v="Active"/>
    <x v="1"/>
    <n v="0"/>
    <n v="4"/>
    <n v="0"/>
    <s v="no 0% progess"/>
    <n v="0"/>
    <n v="2"/>
    <n v="2"/>
    <n v="0"/>
    <n v="0"/>
    <n v="0"/>
    <m/>
    <n v="0"/>
    <m/>
    <n v="11011"/>
    <s v="2026-02-09T04:48:13.1400000Z"/>
    <s v="2026-02-09T04:47:52.0670000Z"/>
    <n v="19"/>
    <m/>
    <s v="2026-01-25T09:57:55.6100000Z"/>
    <s v="2026-01-25T09:55:51.7570000Z"/>
    <s v="2026-01-25T09:56:23.1770000Z"/>
  </r>
  <r>
    <s v="T2-25_MDSDF402"/>
    <x v="11"/>
    <x v="1"/>
    <s v="Trimester 2"/>
    <x v="1009"/>
    <s v="2025em1200327@bitspilani-digital.edu.in"/>
    <s v="2025EM1200327"/>
    <x v="1"/>
    <s v="KARANDEEP SINGH SALUJA"/>
    <b v="1"/>
    <n v="25"/>
    <n v="36"/>
    <n v="0.69444444444444442"/>
    <s v="Active"/>
    <x v="1"/>
    <n v="0"/>
    <n v="4"/>
    <n v="0"/>
    <s v="no 0% progess"/>
    <n v="0"/>
    <n v="4"/>
    <n v="4"/>
    <n v="2"/>
    <n v="0"/>
    <n v="0"/>
    <s v="2026-01-25T07:49:24.0530000Z"/>
    <n v="0"/>
    <m/>
    <n v="4099"/>
    <s v="2026-02-09T04:48:23.0200000Z"/>
    <s v="2026-02-09T04:47:52.0670000Z"/>
    <n v="19"/>
    <m/>
    <s v="2026-02-08T05:18:21.4630000Z"/>
    <s v="2026-01-25T07:37:44.1870000Z"/>
    <s v="2026-01-25T07:38:07.0070000Z"/>
  </r>
  <r>
    <s v="T2-25_MDSDF401"/>
    <x v="9"/>
    <x v="1"/>
    <s v="Trimester 2"/>
    <x v="1009"/>
    <s v="2025em1200327@bitspilani-digital.edu.in"/>
    <s v="2025EM1200327"/>
    <x v="1"/>
    <s v="KARANDEEP SINGH SALUJA"/>
    <b v="1"/>
    <n v="62"/>
    <n v="68"/>
    <n v="0.91176470588235292"/>
    <s v="Active"/>
    <x v="1"/>
    <n v="0"/>
    <n v="4"/>
    <n v="0"/>
    <s v="no 0% progess"/>
    <n v="0"/>
    <n v="13"/>
    <n v="13"/>
    <n v="0"/>
    <n v="0"/>
    <n v="0"/>
    <m/>
    <n v="0"/>
    <m/>
    <n v="24303"/>
    <s v="2026-02-09T04:48:30.6330000Z"/>
    <s v="2026-02-09T04:47:52.0670000Z"/>
    <n v="19"/>
    <m/>
    <s v="2026-02-08T05:15:37.3670000Z"/>
    <m/>
    <m/>
  </r>
  <r>
    <s v="T2-25_MDSDF401"/>
    <x v="9"/>
    <x v="1"/>
    <s v="Trimester 2"/>
    <x v="1010"/>
    <s v="2025em1200328@bitspilani-digital.edu.in"/>
    <s v="2025EM1200328"/>
    <x v="1"/>
    <s v="RAVI SHANKAR R"/>
    <b v="1"/>
    <n v="63"/>
    <n v="68"/>
    <n v="0.92647058823529416"/>
    <s v="Active"/>
    <x v="1"/>
    <n v="0"/>
    <n v="4"/>
    <n v="0"/>
    <s v="no 0% progess"/>
    <n v="0"/>
    <n v="13"/>
    <n v="13"/>
    <n v="0"/>
    <n v="0"/>
    <n v="7"/>
    <m/>
    <n v="0"/>
    <m/>
    <n v="38456"/>
    <s v="2026-02-08T11:52:53.3600000Z"/>
    <s v="2026-02-09T03:43:53.4530000Z"/>
    <n v="15"/>
    <m/>
    <s v="2026-02-08T11:41:33.6670000Z"/>
    <m/>
    <m/>
  </r>
  <r>
    <s v="T2-25_MDSDF402"/>
    <x v="11"/>
    <x v="1"/>
    <s v="Trimester 2"/>
    <x v="1010"/>
    <s v="2025em1200328@bitspilani-digital.edu.in"/>
    <s v="2025EM1200328"/>
    <x v="1"/>
    <s v="RAVI SHANKAR R"/>
    <b v="1"/>
    <n v="40"/>
    <n v="36"/>
    <n v="1.1111111111111112"/>
    <s v="Active"/>
    <x v="1"/>
    <n v="0"/>
    <n v="4"/>
    <n v="0"/>
    <s v="no 0% progess"/>
    <n v="0"/>
    <n v="5"/>
    <n v="5"/>
    <n v="1"/>
    <n v="0"/>
    <n v="0"/>
    <s v="2026-01-27T07:50:42.9870000Z"/>
    <n v="0"/>
    <m/>
    <n v="38294"/>
    <s v="2026-02-09T03:53:04.1330000Z"/>
    <s v="2026-02-09T03:43:53.4530000Z"/>
    <n v="15"/>
    <m/>
    <s v="2026-02-08T11:46:29.0800000Z"/>
    <s v="2026-02-09T03:53:47.5400000Z"/>
    <s v="2026-02-09T03:53:55.6830000Z"/>
  </r>
  <r>
    <s v="T2-25_MDSDF403"/>
    <x v="12"/>
    <x v="1"/>
    <s v="Trimester 2"/>
    <x v="1010"/>
    <s v="2025em1200328@bitspilani-digital.edu.in"/>
    <s v="2025EM1200328"/>
    <x v="1"/>
    <s v="RAVI SHANKAR 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9T03:44:44.5900000Z"/>
    <s v="2026-02-09T03:43:53.4530000Z"/>
    <n v="15"/>
    <m/>
    <m/>
    <m/>
    <m/>
  </r>
  <r>
    <s v="T2-25_MDSDF404"/>
    <x v="10"/>
    <x v="1"/>
    <s v="Trimester 2"/>
    <x v="1010"/>
    <s v="2025em1200328@bitspilani-digital.edu.in"/>
    <s v="2025EM1200328"/>
    <x v="1"/>
    <s v="RAVI SHANKAR R"/>
    <b v="1"/>
    <n v="72"/>
    <n v="85"/>
    <n v="0.84705882352941175"/>
    <s v="Active"/>
    <x v="1"/>
    <n v="0"/>
    <n v="4"/>
    <n v="0"/>
    <s v="no 0% progess"/>
    <n v="0"/>
    <n v="11"/>
    <n v="13"/>
    <n v="0"/>
    <n v="0"/>
    <n v="0"/>
    <m/>
    <n v="0"/>
    <m/>
    <n v="10609"/>
    <s v="2026-02-09T03:52:45.9470000Z"/>
    <s v="2026-02-09T03:43:53.4530000Z"/>
    <n v="15"/>
    <m/>
    <s v="2026-02-08T11:52:01.4030000Z"/>
    <m/>
    <m/>
  </r>
  <r>
    <s v="T2-25_MDSDF404"/>
    <x v="10"/>
    <x v="1"/>
    <s v="Trimester 2"/>
    <x v="1011"/>
    <s v="2025em1200329@bitspilani-digital.edu.in"/>
    <s v="2025EM1200329"/>
    <x v="1"/>
    <s v="ANTARA SARKAR"/>
    <b v="1"/>
    <n v="17"/>
    <n v="85"/>
    <n v="0.2"/>
    <s v="Active"/>
    <x v="1"/>
    <n v="0"/>
    <n v="4"/>
    <n v="0"/>
    <s v="no 0% progess"/>
    <n v="0"/>
    <n v="1"/>
    <n v="1"/>
    <n v="0"/>
    <n v="0"/>
    <n v="1"/>
    <m/>
    <n v="0"/>
    <m/>
    <n v="953"/>
    <s v="2026-02-02T16:49:20.7770000Z"/>
    <s v="2026-02-08T13:47:11.0900000Z"/>
    <n v="8"/>
    <m/>
    <s v="2026-02-02T16:45:26.1700000Z"/>
    <m/>
    <m/>
  </r>
  <r>
    <s v="T2-25_MDSDF403"/>
    <x v="12"/>
    <x v="1"/>
    <s v="Trimester 2"/>
    <x v="1011"/>
    <s v="2025em1200329@bitspilani-digital.edu.in"/>
    <s v="2025EM1200329"/>
    <x v="1"/>
    <s v="ANTARA SARKAR"/>
    <b v="1"/>
    <n v="15"/>
    <n v="42"/>
    <n v="0.35714285714285715"/>
    <s v="Active"/>
    <x v="1"/>
    <n v="0"/>
    <n v="4"/>
    <n v="0"/>
    <s v="no 0% progess"/>
    <n v="0"/>
    <n v="0"/>
    <n v="0"/>
    <n v="0"/>
    <n v="0"/>
    <n v="2"/>
    <m/>
    <n v="0"/>
    <m/>
    <n v="2256"/>
    <s v="2026-02-08T20:20:35.8930000Z"/>
    <s v="2026-02-08T13:47:11.0900000Z"/>
    <n v="8"/>
    <m/>
    <m/>
    <s v="2026-02-08T20:21:48.3630000Z"/>
    <s v="2026-02-08T20:21:48.3630000Z"/>
  </r>
  <r>
    <s v="T2-25_MDSDF402"/>
    <x v="11"/>
    <x v="1"/>
    <s v="Trimester 2"/>
    <x v="1011"/>
    <s v="2025em1200329@bitspilani-digital.edu.in"/>
    <s v="2025EM1200329"/>
    <x v="1"/>
    <s v="ANTARA SARKAR"/>
    <b v="1"/>
    <n v="16"/>
    <n v="36"/>
    <n v="0.44444444444444442"/>
    <s v="Active"/>
    <x v="1"/>
    <n v="0"/>
    <n v="4"/>
    <n v="0"/>
    <s v="no 0% progess"/>
    <n v="0"/>
    <n v="0"/>
    <n v="0"/>
    <n v="0"/>
    <n v="0"/>
    <n v="0"/>
    <m/>
    <n v="0"/>
    <m/>
    <n v="23241"/>
    <s v="2026-02-08T20:19:44.5970000Z"/>
    <s v="2026-02-08T13:47:11.0900000Z"/>
    <n v="8"/>
    <m/>
    <m/>
    <s v="2026-02-08T20:19:24.7800000Z"/>
    <s v="2026-02-08T20:19:24.7830000Z"/>
  </r>
  <r>
    <s v="T2-25_MDSDF401"/>
    <x v="9"/>
    <x v="1"/>
    <s v="Trimester 2"/>
    <x v="1011"/>
    <s v="2025em1200329@bitspilani-digital.edu.in"/>
    <s v="2025EM1200329"/>
    <x v="1"/>
    <s v="ANTARA SARKAR"/>
    <b v="1"/>
    <n v="17"/>
    <n v="68"/>
    <n v="0.25"/>
    <s v="Active"/>
    <x v="1"/>
    <n v="0"/>
    <n v="4"/>
    <n v="0"/>
    <s v="no 0% progess"/>
    <n v="0"/>
    <n v="1"/>
    <n v="1"/>
    <n v="0"/>
    <n v="0"/>
    <n v="0"/>
    <m/>
    <n v="0"/>
    <m/>
    <n v="5007"/>
    <s v="2026-02-08T08:23:27.4400000Z"/>
    <s v="2026-02-08T13:47:11.0900000Z"/>
    <n v="8"/>
    <m/>
    <s v="2026-02-08T08:52:46.2870000Z"/>
    <m/>
    <m/>
  </r>
  <r>
    <s v="T2-25_MDSDF401"/>
    <x v="9"/>
    <x v="1"/>
    <s v="Trimester 2"/>
    <x v="1012"/>
    <s v="2025em1200330@bitspilani-digital.edu.in"/>
    <s v="2025EM1200330"/>
    <x v="1"/>
    <s v="NAGARAJ K"/>
    <b v="1"/>
    <n v="36"/>
    <n v="68"/>
    <n v="0.52941176470588236"/>
    <s v="Active"/>
    <x v="1"/>
    <n v="0"/>
    <n v="4"/>
    <n v="0"/>
    <s v="no 0% progess"/>
    <n v="0"/>
    <n v="8"/>
    <n v="10"/>
    <n v="0"/>
    <n v="0"/>
    <n v="0"/>
    <m/>
    <n v="0"/>
    <m/>
    <n v="18589"/>
    <s v="2026-02-08T07:53:27.3870000Z"/>
    <s v="2026-02-08T05:32:18.0070000Z"/>
    <n v="14"/>
    <m/>
    <s v="2026-02-08T07:52:44.6600000Z"/>
    <m/>
    <m/>
  </r>
  <r>
    <s v="T2-25_MDSDF402"/>
    <x v="11"/>
    <x v="1"/>
    <s v="Trimester 2"/>
    <x v="1012"/>
    <s v="2025em1200330@bitspilani-digital.edu.in"/>
    <s v="2025EM1200330"/>
    <x v="1"/>
    <s v="NAGARAJ K"/>
    <b v="1"/>
    <n v="36"/>
    <n v="36"/>
    <n v="1"/>
    <s v="Active"/>
    <x v="1"/>
    <n v="0"/>
    <n v="4"/>
    <n v="0"/>
    <s v="no 0% progess"/>
    <n v="0"/>
    <n v="5"/>
    <n v="5"/>
    <n v="0"/>
    <n v="0"/>
    <n v="0"/>
    <m/>
    <n v="0"/>
    <m/>
    <n v="14019"/>
    <s v="2026-02-08T06:00:30.3300000Z"/>
    <s v="2026-02-08T05:32:18.0070000Z"/>
    <n v="14"/>
    <m/>
    <s v="2026-02-08T05:59:30.7330000Z"/>
    <s v="2026-02-07T13:00:39.7930000Z"/>
    <s v="2026-02-07T13:09:16.9470000Z"/>
  </r>
  <r>
    <s v="T2-25_MDSDF403"/>
    <x v="12"/>
    <x v="1"/>
    <s v="Trimester 2"/>
    <x v="1012"/>
    <s v="2025em1200330@bitspilani-digital.edu.in"/>
    <s v="2025EM1200330"/>
    <x v="1"/>
    <s v="NAGARAJ K"/>
    <b v="1"/>
    <n v="5"/>
    <n v="42"/>
    <n v="0.11904761904761904"/>
    <s v="Active"/>
    <x v="1"/>
    <n v="0"/>
    <n v="4"/>
    <n v="0"/>
    <s v="no 0% progess"/>
    <n v="0"/>
    <n v="0"/>
    <n v="0"/>
    <n v="0"/>
    <n v="0"/>
    <n v="2"/>
    <m/>
    <n v="0"/>
    <m/>
    <n v="307"/>
    <s v="2026-02-01T08:42:49.1900000Z"/>
    <s v="2026-02-08T05:32:18.0070000Z"/>
    <n v="14"/>
    <m/>
    <m/>
    <s v="2026-02-01T08:37:33.4370000Z"/>
    <s v="2026-02-01T08:40:06.2600000Z"/>
  </r>
  <r>
    <s v="T2-25_MDSDF404"/>
    <x v="10"/>
    <x v="1"/>
    <s v="Trimester 2"/>
    <x v="1012"/>
    <s v="2025em1200330@bitspilani-digital.edu.in"/>
    <s v="2025EM1200330"/>
    <x v="1"/>
    <s v="NAGARAJ K"/>
    <b v="1"/>
    <n v="68"/>
    <n v="85"/>
    <n v="0.8"/>
    <s v="Active"/>
    <x v="1"/>
    <n v="0"/>
    <n v="4"/>
    <n v="0"/>
    <s v="no 0% progess"/>
    <n v="0"/>
    <n v="11"/>
    <n v="12"/>
    <n v="0"/>
    <n v="0"/>
    <n v="12"/>
    <m/>
    <n v="0"/>
    <m/>
    <n v="25598"/>
    <s v="2026-02-08T07:03:30.2230000Z"/>
    <s v="2026-02-08T05:32:18.0070000Z"/>
    <n v="14"/>
    <m/>
    <s v="2026-02-08T06:58:22.5500000Z"/>
    <m/>
    <m/>
  </r>
  <r>
    <s v="T2-25_MDSDF404"/>
    <x v="10"/>
    <x v="1"/>
    <s v="Trimester 2"/>
    <x v="1013"/>
    <s v="2025em1200331@bitspilani-digital.edu.in"/>
    <s v="2025EM1200331"/>
    <x v="1"/>
    <s v="JOBIN BABY"/>
    <b v="1"/>
    <n v="51"/>
    <n v="85"/>
    <n v="0.6"/>
    <s v="Active"/>
    <x v="1"/>
    <n v="0"/>
    <n v="4"/>
    <n v="0"/>
    <s v="no 0% progess"/>
    <n v="0"/>
    <n v="8"/>
    <n v="8"/>
    <n v="0"/>
    <n v="0"/>
    <n v="0"/>
    <m/>
    <n v="0"/>
    <m/>
    <n v="46281"/>
    <s v="2026-02-08T16:33:59.3400000Z"/>
    <s v="2026-02-08T06:21:49.7870000Z"/>
    <n v="14"/>
    <m/>
    <s v="2026-02-08T16:33:49.4430000Z"/>
    <m/>
    <m/>
  </r>
  <r>
    <s v="T2-25_MDSDF403"/>
    <x v="12"/>
    <x v="1"/>
    <s v="Trimester 2"/>
    <x v="1013"/>
    <s v="2025em1200331@bitspilani-digital.edu.in"/>
    <s v="2025EM1200331"/>
    <x v="1"/>
    <s v="JOBIN BAB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8T16:37:52.0470000Z"/>
    <s v="2026-02-08T06:21:49.7870000Z"/>
    <n v="14"/>
    <m/>
    <m/>
    <m/>
    <m/>
  </r>
  <r>
    <s v="T2-25_MDSDF402"/>
    <x v="11"/>
    <x v="1"/>
    <s v="Trimester 2"/>
    <x v="1013"/>
    <s v="2025em1200331@bitspilani-digital.edu.in"/>
    <s v="2025EM1200331"/>
    <x v="1"/>
    <s v="JOBIN BABY"/>
    <b v="1"/>
    <n v="27"/>
    <n v="36"/>
    <n v="0.75"/>
    <s v="Active"/>
    <x v="1"/>
    <n v="0"/>
    <n v="4"/>
    <n v="0"/>
    <s v="no 0% progess"/>
    <n v="0"/>
    <n v="4"/>
    <n v="4"/>
    <n v="0"/>
    <n v="0"/>
    <n v="0"/>
    <m/>
    <n v="0"/>
    <m/>
    <n v="70315"/>
    <s v="2026-02-08T16:37:44.0370000Z"/>
    <s v="2026-02-08T06:21:49.7870000Z"/>
    <n v="14"/>
    <m/>
    <s v="2026-02-08T16:37:21.7530000Z"/>
    <s v="2026-02-08T16:00:27.6600000Z"/>
    <s v="2026-02-08T16:00:27.6400000Z"/>
  </r>
  <r>
    <s v="T2-25_MDSDF401"/>
    <x v="9"/>
    <x v="1"/>
    <s v="Trimester 2"/>
    <x v="1013"/>
    <s v="2025em1200331@bitspilani-digital.edu.in"/>
    <s v="2025EM1200331"/>
    <x v="1"/>
    <s v="JOBIN BABY"/>
    <b v="1"/>
    <n v="40"/>
    <n v="68"/>
    <n v="0.58823529411764708"/>
    <s v="Active"/>
    <x v="1"/>
    <n v="0"/>
    <n v="4"/>
    <n v="0"/>
    <s v="no 0% progess"/>
    <n v="0"/>
    <n v="8"/>
    <n v="8"/>
    <n v="0"/>
    <n v="0"/>
    <n v="0"/>
    <m/>
    <n v="0"/>
    <m/>
    <n v="55611"/>
    <s v="2026-02-08T16:30:41.7270000Z"/>
    <s v="2026-02-08T06:21:49.7870000Z"/>
    <n v="14"/>
    <m/>
    <s v="2026-02-08T16:17:28.4870000Z"/>
    <m/>
    <m/>
  </r>
  <r>
    <s v="T2-25_BDSDF101"/>
    <x v="7"/>
    <x v="0"/>
    <s v="Trimester 2"/>
    <x v="1014"/>
    <s v="2025eb1200060@bitspilani-digital.edu.in"/>
    <s v="2025EB1200060"/>
    <x v="1"/>
    <s v="RATHEESH C. R.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1-31T16:12:17.5370000Z"/>
    <s v="2026-02-05T01:48:52.8570000Z"/>
    <n v="11"/>
    <m/>
    <m/>
    <m/>
    <m/>
  </r>
  <r>
    <s v="T2-25_BDSDF108"/>
    <x v="4"/>
    <x v="0"/>
    <s v="Trimester 2"/>
    <x v="1014"/>
    <s v="2025eb1200060@bitspilani-digital.edu.in"/>
    <s v="2025EB1200060"/>
    <x v="1"/>
    <s v="RATHEESH C. R.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8942"/>
    <s v="2026-01-30T15:22:21.5530000Z"/>
    <s v="2026-02-05T01:48:52.8570000Z"/>
    <n v="11"/>
    <m/>
    <m/>
    <s v="2026-01-25T15:53:44.6430000Z"/>
    <s v="2026-01-26T05:15:37.3930000Z"/>
  </r>
  <r>
    <s v="T2-25_BDSDF112"/>
    <x v="8"/>
    <x v="0"/>
    <s v="Trimester 2"/>
    <x v="1014"/>
    <s v="2025eb1200060@bitspilani-digital.edu.in"/>
    <s v="2025EB1200060"/>
    <x v="1"/>
    <s v="RATHEESH C. R.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0T14:16:04.2170000Z"/>
    <s v="2026-02-05T01:48:52.8570000Z"/>
    <n v="11"/>
    <m/>
    <m/>
    <m/>
    <m/>
  </r>
  <r>
    <s v="T2-25_BDSDF114"/>
    <x v="5"/>
    <x v="0"/>
    <s v="Trimester 2"/>
    <x v="1014"/>
    <s v="2025eb1200060@bitspilani-digital.edu.in"/>
    <s v="2025EB1200060"/>
    <x v="1"/>
    <s v="RATHEESH C. R."/>
    <b v="1"/>
    <n v="9"/>
    <n v="61"/>
    <n v="0.14754098360655737"/>
    <s v="Active"/>
    <x v="1"/>
    <n v="0"/>
    <n v="5"/>
    <n v="0"/>
    <s v="no 0% progess"/>
    <n v="0"/>
    <n v="0"/>
    <n v="0"/>
    <n v="0"/>
    <n v="0"/>
    <n v="0"/>
    <m/>
    <n v="0"/>
    <m/>
    <n v="12889"/>
    <s v="2026-02-05T01:49:39.3100000Z"/>
    <s v="2026-02-05T01:48:52.8570000Z"/>
    <n v="11"/>
    <m/>
    <m/>
    <s v="2026-01-30T15:42:15.4900000Z"/>
    <s v="2026-02-05T01:49:52.6030000Z"/>
  </r>
  <r>
    <s v="T2-25_BDSDF113"/>
    <x v="6"/>
    <x v="0"/>
    <s v="Trimester 2"/>
    <x v="1014"/>
    <s v="2025eb1200060@bitspilani-digital.edu.in"/>
    <s v="2025EB1200060"/>
    <x v="1"/>
    <s v="RATHEESH C. R."/>
    <b v="1"/>
    <n v="5"/>
    <n v="86"/>
    <n v="5.8139534883720929E-2"/>
    <s v="Active"/>
    <x v="0"/>
    <n v="0"/>
    <n v="5"/>
    <n v="0"/>
    <s v="no 0% progess"/>
    <n v="0"/>
    <n v="1"/>
    <n v="1"/>
    <n v="0"/>
    <n v="0"/>
    <n v="0"/>
    <m/>
    <n v="0"/>
    <m/>
    <n v="858"/>
    <s v="2026-01-30T14:19:36.3130000Z"/>
    <s v="2026-02-05T01:48:52.8570000Z"/>
    <n v="11"/>
    <m/>
    <s v="2026-01-27T17:44:29.1900000Z"/>
    <s v="2026-01-30T14:18:03.6700000Z"/>
    <s v="2026-01-30T14:18:03.6370000Z"/>
  </r>
  <r>
    <s v="T2-25_BDSDF113"/>
    <x v="6"/>
    <x v="0"/>
    <s v="Trimester 2"/>
    <x v="1015"/>
    <s v="2025eb1200061@bitspilani-digital.edu.in"/>
    <s v="2025EB1200061"/>
    <x v="1"/>
    <s v="CHENNUPATI SREE PAVAN KARTHIKEYA CHOUDHARY"/>
    <b v="1"/>
    <n v="7"/>
    <n v="86"/>
    <n v="8.1395348837209308E-2"/>
    <s v="Active"/>
    <x v="0"/>
    <n v="0"/>
    <n v="5"/>
    <n v="0"/>
    <s v="no 0% progess"/>
    <n v="0"/>
    <n v="0"/>
    <n v="0"/>
    <n v="0"/>
    <n v="0"/>
    <n v="0"/>
    <m/>
    <n v="0"/>
    <m/>
    <n v="27935"/>
    <s v="2026-02-08T14:17:01.8600000Z"/>
    <s v="2026-02-08T14:17:00.6800000Z"/>
    <n v="7"/>
    <m/>
    <m/>
    <s v="2026-01-28T14:04:49.9570000Z"/>
    <s v="2026-01-28T14:04:49.9630000Z"/>
  </r>
  <r>
    <s v="T2-25_BDSDF114"/>
    <x v="5"/>
    <x v="0"/>
    <s v="Trimester 2"/>
    <x v="1015"/>
    <s v="2025eb1200061@bitspilani-digital.edu.in"/>
    <s v="2025EB1200061"/>
    <x v="1"/>
    <s v="CHENNUPATI SREE PAVAN KARTHIKEYA CHOUDHARY"/>
    <b v="1"/>
    <n v="5"/>
    <n v="61"/>
    <n v="8.1967213114754092E-2"/>
    <s v="Active"/>
    <x v="0"/>
    <n v="0"/>
    <n v="5"/>
    <n v="0"/>
    <s v="no 0% progess"/>
    <n v="0"/>
    <n v="0"/>
    <n v="0"/>
    <n v="0"/>
    <n v="0"/>
    <n v="0"/>
    <m/>
    <n v="0"/>
    <m/>
    <n v="318"/>
    <s v="2026-01-25T08:36:02.7470000Z"/>
    <s v="2026-02-08T14:17:00.6800000Z"/>
    <n v="7"/>
    <m/>
    <m/>
    <s v="2026-01-18T16:40:04.4100000Z"/>
    <s v="2026-01-25T08:35:58.2100000Z"/>
  </r>
  <r>
    <s v="T2-25_BDSDF112"/>
    <x v="8"/>
    <x v="0"/>
    <s v="Trimester 2"/>
    <x v="1015"/>
    <s v="2025eb1200061@bitspilani-digital.edu.in"/>
    <s v="2025EB1200061"/>
    <x v="1"/>
    <s v="CHENNUPATI SREE PAVAN KARTHIKEYA CHOUDHARY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396"/>
    <s v="2026-01-28T14:16:47.0800000Z"/>
    <s v="2026-02-08T14:17:00.6800000Z"/>
    <n v="7"/>
    <m/>
    <m/>
    <m/>
    <m/>
  </r>
  <r>
    <s v="T2-25_BDSDF108"/>
    <x v="4"/>
    <x v="0"/>
    <s v="Trimester 2"/>
    <x v="1015"/>
    <s v="2025eb1200061@bitspilani-digital.edu.in"/>
    <s v="2025EB1200061"/>
    <x v="1"/>
    <s v="CHENNUPATI SREE PAVAN KARTHIKEYA CHOUDHARY"/>
    <b v="1"/>
    <n v="4"/>
    <n v="88"/>
    <n v="4.5454545454545456E-2"/>
    <s v="Active"/>
    <x v="0"/>
    <n v="0"/>
    <n v="5"/>
    <n v="0"/>
    <s v="no 0% progess"/>
    <n v="0"/>
    <n v="0"/>
    <n v="0"/>
    <n v="0"/>
    <n v="0"/>
    <n v="0"/>
    <m/>
    <n v="0"/>
    <m/>
    <n v="59"/>
    <s v="2026-02-03T16:37:49.8500000Z"/>
    <s v="2026-02-08T14:17:00.6800000Z"/>
    <n v="7"/>
    <m/>
    <m/>
    <m/>
    <m/>
  </r>
  <r>
    <s v="T2-25_BDSDF101"/>
    <x v="7"/>
    <x v="0"/>
    <s v="Trimester 2"/>
    <x v="1015"/>
    <s v="2025eb1200061@bitspilani-digital.edu.in"/>
    <s v="2025EB1200061"/>
    <x v="1"/>
    <s v="CHENNUPATI SREE PAVAN KARTHIKEYA CHOUDHARY"/>
    <b v="1"/>
    <n v="5"/>
    <n v="41"/>
    <n v="0.12195121951219512"/>
    <s v="Active"/>
    <x v="1"/>
    <n v="0"/>
    <n v="5"/>
    <n v="0"/>
    <s v="no 0% progess"/>
    <n v="0"/>
    <n v="0"/>
    <n v="0"/>
    <n v="0"/>
    <n v="0"/>
    <n v="0"/>
    <m/>
    <n v="0"/>
    <m/>
    <n v="33"/>
    <s v="2026-01-23T11:04:40.7570000Z"/>
    <s v="2026-02-08T14:17:00.6800000Z"/>
    <n v="7"/>
    <m/>
    <m/>
    <s v="2026-01-18T16:47:11.6730000Z"/>
    <s v="2026-01-18T16:47:11.6530000Z"/>
  </r>
  <r>
    <s v="T2-25_BDSDF101"/>
    <x v="7"/>
    <x v="0"/>
    <s v="Trimester 2"/>
    <x v="1016"/>
    <s v="2025eb1200062@bitspilani-digital.edu.in"/>
    <s v="2025EB1200062"/>
    <x v="1"/>
    <s v="KEVELYA SEN"/>
    <b v="1"/>
    <n v="13"/>
    <n v="41"/>
    <n v="0.31707317073170732"/>
    <s v="Active"/>
    <x v="1"/>
    <n v="0"/>
    <n v="5"/>
    <n v="0"/>
    <s v="no 0% progess"/>
    <n v="0"/>
    <n v="0"/>
    <n v="0"/>
    <n v="0"/>
    <n v="0"/>
    <n v="0"/>
    <m/>
    <n v="0"/>
    <m/>
    <n v="35153"/>
    <s v="2026-02-08T19:02:13.1900000Z"/>
    <s v="2026-02-08T19:01:23.2830000Z"/>
    <n v="24"/>
    <m/>
    <m/>
    <s v="2026-02-03T17:55:31.8600000Z"/>
    <s v="2026-02-04T07:29:08.8130000Z"/>
  </r>
  <r>
    <s v="T2-25_BDSDF108"/>
    <x v="4"/>
    <x v="0"/>
    <s v="Trimester 2"/>
    <x v="1016"/>
    <s v="2025eb1200062@bitspilani-digital.edu.in"/>
    <s v="2025EB1200062"/>
    <x v="1"/>
    <s v="KEVELYA SEN"/>
    <b v="1"/>
    <n v="24"/>
    <n v="88"/>
    <n v="0.27272727272727271"/>
    <s v="Active"/>
    <x v="1"/>
    <n v="0"/>
    <n v="5"/>
    <n v="0"/>
    <s v="no 0% progess"/>
    <n v="0"/>
    <n v="4"/>
    <n v="6"/>
    <n v="0"/>
    <n v="0"/>
    <n v="0"/>
    <m/>
    <n v="0"/>
    <m/>
    <n v="11158"/>
    <s v="2026-02-08T19:41:36.2030000Z"/>
    <s v="2026-02-08T19:01:23.2830000Z"/>
    <n v="24"/>
    <m/>
    <s v="2026-02-08T19:41:22.8030000Z"/>
    <s v="2026-02-06T12:15:34.6930000Z"/>
    <s v="2026-02-06T12:15:34.6930000Z"/>
  </r>
  <r>
    <s v="T2-25_BDSDF112"/>
    <x v="8"/>
    <x v="0"/>
    <s v="Trimester 2"/>
    <x v="1016"/>
    <s v="2025eb1200062@bitspilani-digital.edu.in"/>
    <s v="2025EB1200062"/>
    <x v="1"/>
    <s v="KEVELYA SEN"/>
    <b v="1"/>
    <n v="8"/>
    <n v="77"/>
    <n v="0.1038961038961039"/>
    <s v="Active"/>
    <x v="1"/>
    <n v="0"/>
    <n v="5"/>
    <n v="0"/>
    <s v="no 0% progess"/>
    <n v="0"/>
    <n v="2"/>
    <n v="2"/>
    <n v="0"/>
    <n v="0"/>
    <n v="0"/>
    <m/>
    <n v="0"/>
    <m/>
    <n v="802"/>
    <s v="2026-02-08T20:17:45.5230000Z"/>
    <s v="2026-02-08T19:01:23.2830000Z"/>
    <n v="24"/>
    <m/>
    <s v="2026-02-08T20:17:36.0470000Z"/>
    <m/>
    <m/>
  </r>
  <r>
    <s v="T2-25_BDSDF114"/>
    <x v="5"/>
    <x v="0"/>
    <s v="Trimester 2"/>
    <x v="1016"/>
    <s v="2025eb1200062@bitspilani-digital.edu.in"/>
    <s v="2025EB1200062"/>
    <x v="1"/>
    <s v="KEVELYA SEN"/>
    <b v="1"/>
    <n v="12"/>
    <n v="61"/>
    <n v="0.19672131147540983"/>
    <s v="Active"/>
    <x v="1"/>
    <n v="0"/>
    <n v="5"/>
    <n v="0"/>
    <s v="no 0% progess"/>
    <n v="0"/>
    <n v="1"/>
    <n v="1"/>
    <n v="0"/>
    <n v="0"/>
    <n v="0"/>
    <m/>
    <n v="0"/>
    <m/>
    <n v="10062"/>
    <s v="2026-02-08T20:00:26.0270000Z"/>
    <s v="2026-02-08T19:01:23.2830000Z"/>
    <n v="24"/>
    <m/>
    <s v="2026-02-08T20:00:13.0270000Z"/>
    <s v="2026-02-07T14:34:04.9830000Z"/>
    <s v="2026-02-07T14:34:14.5570000Z"/>
  </r>
  <r>
    <s v="T2-25_BDSDF113"/>
    <x v="6"/>
    <x v="0"/>
    <s v="Trimester 2"/>
    <x v="1016"/>
    <s v="2025eb1200062@bitspilani-digital.edu.in"/>
    <s v="2025EB1200062"/>
    <x v="1"/>
    <s v="KEVELYA SEN"/>
    <b v="1"/>
    <n v="14"/>
    <n v="86"/>
    <n v="0.16279069767441862"/>
    <s v="Active"/>
    <x v="1"/>
    <n v="0"/>
    <n v="5"/>
    <n v="0"/>
    <s v="no 0% progess"/>
    <n v="0"/>
    <n v="2"/>
    <n v="2"/>
    <n v="0"/>
    <n v="0"/>
    <n v="0"/>
    <m/>
    <n v="0"/>
    <m/>
    <n v="19020"/>
    <s v="2026-02-08T19:31:32.8870000Z"/>
    <s v="2026-02-08T19:01:23.2830000Z"/>
    <n v="24"/>
    <m/>
    <s v="2026-02-08T19:31:01.3700000Z"/>
    <s v="2026-01-23T12:41:48.7500000Z"/>
    <s v="2026-02-06T11:42:13.7470000Z"/>
  </r>
  <r>
    <s v="T2-25_BDSDF113"/>
    <x v="6"/>
    <x v="0"/>
    <s v="Trimester 2"/>
    <x v="1017"/>
    <s v="2025eb1200063@bitspilani-digital.edu.in"/>
    <s v="2025EB1200063"/>
    <x v="1"/>
    <s v="ANNU CHOUDHARY"/>
    <b v="1"/>
    <n v="60"/>
    <n v="86"/>
    <n v="0.69767441860465118"/>
    <s v="Active"/>
    <x v="1"/>
    <n v="0"/>
    <n v="5"/>
    <n v="0"/>
    <s v="no 0% progess"/>
    <n v="0"/>
    <n v="17"/>
    <n v="31"/>
    <n v="0"/>
    <n v="0"/>
    <n v="0"/>
    <m/>
    <n v="0"/>
    <m/>
    <n v="32519"/>
    <s v="2026-02-07T12:57:51.0300000Z"/>
    <s v="2026-02-08T10:52:34.9270000Z"/>
    <n v="54"/>
    <m/>
    <s v="2026-01-29T11:42:20.3000000Z"/>
    <s v="2026-02-07T12:36:58.4800000Z"/>
    <s v="2026-02-07T12:36:58.4770000Z"/>
  </r>
  <r>
    <s v="T2-25_BDSDF114"/>
    <x v="5"/>
    <x v="0"/>
    <s v="Trimester 2"/>
    <x v="1017"/>
    <s v="2025eb1200063@bitspilani-digital.edu.in"/>
    <s v="2025EB1200063"/>
    <x v="1"/>
    <s v="ANNU CHOUDHARY"/>
    <b v="1"/>
    <n v="30"/>
    <n v="61"/>
    <n v="0.49180327868852458"/>
    <s v="Active"/>
    <x v="1"/>
    <n v="0"/>
    <n v="5"/>
    <n v="0"/>
    <s v="no 0% progess"/>
    <n v="0"/>
    <n v="6"/>
    <n v="7"/>
    <n v="0"/>
    <n v="0"/>
    <n v="0"/>
    <m/>
    <n v="0"/>
    <m/>
    <n v="16065"/>
    <s v="2026-02-08T06:08:47.5930000Z"/>
    <s v="2026-02-08T10:52:34.9270000Z"/>
    <n v="54"/>
    <m/>
    <s v="2026-01-23T11:50:56.5900000Z"/>
    <s v="2026-01-23T11:51:28.0530000Z"/>
    <s v="2026-01-23T12:06:42.0400000Z"/>
  </r>
  <r>
    <s v="T2-25_BDSDF112"/>
    <x v="8"/>
    <x v="0"/>
    <s v="Trimester 2"/>
    <x v="1017"/>
    <s v="2025eb1200063@bitspilani-digital.edu.in"/>
    <s v="2025EB1200063"/>
    <x v="1"/>
    <s v="ANNU CHOUDHARY"/>
    <b v="1"/>
    <n v="24"/>
    <n v="77"/>
    <n v="0.31168831168831168"/>
    <s v="Active"/>
    <x v="1"/>
    <n v="0"/>
    <n v="5"/>
    <n v="0"/>
    <s v="no 0% progess"/>
    <n v="0"/>
    <n v="9"/>
    <n v="10"/>
    <n v="0"/>
    <n v="0"/>
    <n v="0"/>
    <m/>
    <n v="0"/>
    <m/>
    <n v="4405"/>
    <s v="2026-02-07T12:59:00.1000000Z"/>
    <s v="2026-02-08T10:52:34.9270000Z"/>
    <n v="54"/>
    <m/>
    <s v="2026-01-21T17:45:40.7000000Z"/>
    <m/>
    <m/>
  </r>
  <r>
    <s v="T2-25_BDSDF108"/>
    <x v="4"/>
    <x v="0"/>
    <s v="Trimester 2"/>
    <x v="1017"/>
    <s v="2025eb1200063@bitspilani-digital.edu.in"/>
    <s v="2025EB1200063"/>
    <x v="1"/>
    <s v="ANNU CHOUDHARY"/>
    <b v="1"/>
    <n v="34"/>
    <n v="88"/>
    <n v="0.38636363636363635"/>
    <s v="Active"/>
    <x v="1"/>
    <n v="0"/>
    <n v="5"/>
    <n v="0"/>
    <s v="no 0% progess"/>
    <n v="0"/>
    <n v="10"/>
    <n v="16"/>
    <n v="0"/>
    <n v="0"/>
    <n v="0"/>
    <m/>
    <n v="0"/>
    <m/>
    <n v="16716"/>
    <s v="2026-02-06T14:15:46.7000000Z"/>
    <s v="2026-02-08T10:52:34.9270000Z"/>
    <n v="54"/>
    <m/>
    <s v="2026-01-31T08:49:52.5830000Z"/>
    <s v="2026-01-31T08:50:18.3630000Z"/>
    <s v="2026-01-31T08:50:18.3600000Z"/>
  </r>
  <r>
    <s v="T2-25_BDSDF101"/>
    <x v="7"/>
    <x v="0"/>
    <s v="Trimester 2"/>
    <x v="1017"/>
    <s v="2025eb1200063@bitspilani-digital.edu.in"/>
    <s v="2025EB1200063"/>
    <x v="1"/>
    <s v="ANNU CHOUDHARY"/>
    <b v="1"/>
    <n v="42"/>
    <n v="41"/>
    <n v="1.024390243902439"/>
    <s v="Active"/>
    <x v="1"/>
    <n v="0"/>
    <n v="5"/>
    <n v="0"/>
    <s v="no 0% progess"/>
    <n v="0"/>
    <n v="7"/>
    <n v="7"/>
    <n v="0"/>
    <n v="0"/>
    <n v="0"/>
    <m/>
    <n v="0"/>
    <m/>
    <n v="32520"/>
    <s v="2026-02-08T13:03:40.5370000Z"/>
    <s v="2026-02-08T10:52:34.9270000Z"/>
    <n v="54"/>
    <m/>
    <s v="2026-02-08T13:02:53.9830000Z"/>
    <s v="2026-02-08T12:17:06.5630000Z"/>
    <s v="2026-02-08T12:17:06.5470000Z"/>
  </r>
  <r>
    <s v="T2-25_BDSDF101"/>
    <x v="7"/>
    <x v="0"/>
    <s v="Trimester 2"/>
    <x v="1018"/>
    <s v="2025eb1200064@bitspilani-digital.edu.in"/>
    <s v="2025EB1200064"/>
    <x v="1"/>
    <s v="PRAGATI SING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3T18:06:19.3200000Z"/>
    <s v="2026-02-06T17:01:05.0570000Z"/>
    <n v="32"/>
    <m/>
    <m/>
    <m/>
    <m/>
  </r>
  <r>
    <s v="T2-25_BDSDF108"/>
    <x v="4"/>
    <x v="0"/>
    <s v="Trimester 2"/>
    <x v="1018"/>
    <s v="2025eb1200064@bitspilani-digital.edu.in"/>
    <s v="2025EB1200064"/>
    <x v="1"/>
    <s v="PRAGATI SINGH"/>
    <b v="1"/>
    <n v="23"/>
    <n v="88"/>
    <n v="0.26136363636363635"/>
    <s v="Active"/>
    <x v="1"/>
    <n v="0"/>
    <n v="5"/>
    <n v="0"/>
    <s v="no 0% progess"/>
    <n v="0"/>
    <n v="6"/>
    <n v="6"/>
    <n v="0"/>
    <n v="0"/>
    <n v="7"/>
    <m/>
    <n v="0"/>
    <m/>
    <n v="10292"/>
    <s v="2026-02-06T18:09:13.5230000Z"/>
    <s v="2026-02-06T17:01:05.0570000Z"/>
    <n v="32"/>
    <m/>
    <s v="2026-01-27T17:02:59.3430000Z"/>
    <s v="2026-02-06T17:11:12.1070000Z"/>
    <s v="2026-02-06T17:11:12.1070000Z"/>
  </r>
  <r>
    <s v="T2-25_BDSDF112"/>
    <x v="8"/>
    <x v="0"/>
    <s v="Trimester 2"/>
    <x v="1018"/>
    <s v="2025eb1200064@bitspilani-digital.edu.in"/>
    <s v="2025EB1200064"/>
    <x v="1"/>
    <s v="PRAGATI SINGH"/>
    <b v="1"/>
    <n v="7"/>
    <n v="77"/>
    <n v="9.0909090909090912E-2"/>
    <s v="Active"/>
    <x v="0"/>
    <n v="0"/>
    <n v="5"/>
    <n v="0"/>
    <s v="no 0% progess"/>
    <n v="0"/>
    <n v="1"/>
    <n v="1"/>
    <n v="0"/>
    <n v="0"/>
    <n v="0"/>
    <m/>
    <n v="0"/>
    <m/>
    <n v="2047"/>
    <s v="2026-02-02T15:40:18.0430000Z"/>
    <s v="2026-02-06T17:01:05.0570000Z"/>
    <n v="32"/>
    <m/>
    <s v="2026-01-19T17:30:18.2800000Z"/>
    <m/>
    <m/>
  </r>
  <r>
    <s v="T2-25_BDSDF114"/>
    <x v="5"/>
    <x v="0"/>
    <s v="Trimester 2"/>
    <x v="1018"/>
    <s v="2025eb1200064@bitspilani-digital.edu.in"/>
    <s v="2025EB1200064"/>
    <x v="1"/>
    <s v="PRAGATI SINGH"/>
    <b v="1"/>
    <n v="23"/>
    <n v="61"/>
    <n v="0.37704918032786883"/>
    <s v="Active"/>
    <x v="1"/>
    <n v="0"/>
    <n v="5"/>
    <n v="0"/>
    <s v="no 0% progess"/>
    <n v="0"/>
    <n v="4"/>
    <n v="4"/>
    <n v="0"/>
    <n v="0"/>
    <n v="0"/>
    <m/>
    <n v="0"/>
    <m/>
    <n v="16603"/>
    <s v="2026-02-05T15:53:48.5400000Z"/>
    <s v="2026-02-06T17:01:05.0570000Z"/>
    <n v="32"/>
    <m/>
    <s v="2026-01-27T18:39:45.1070000Z"/>
    <s v="2026-01-27T18:40:14.7030000Z"/>
    <s v="2026-01-27T18:40:14.7130000Z"/>
  </r>
  <r>
    <s v="T2-25_BDSDF113"/>
    <x v="6"/>
    <x v="0"/>
    <s v="Trimester 2"/>
    <x v="1018"/>
    <s v="2025eb1200064@bitspilani-digital.edu.in"/>
    <s v="2025EB1200064"/>
    <x v="1"/>
    <s v="PRAGATI SINGH"/>
    <b v="1"/>
    <n v="84"/>
    <n v="86"/>
    <n v="0.97674418604651159"/>
    <s v="Active"/>
    <x v="1"/>
    <n v="0"/>
    <n v="5"/>
    <n v="0"/>
    <s v="no 0% progess"/>
    <n v="0"/>
    <n v="26"/>
    <n v="27"/>
    <n v="0"/>
    <n v="0"/>
    <n v="0"/>
    <m/>
    <n v="0"/>
    <m/>
    <n v="51353"/>
    <s v="2026-02-05T18:17:51.8730000Z"/>
    <s v="2026-02-06T17:01:05.0570000Z"/>
    <n v="32"/>
    <m/>
    <s v="2026-02-04T19:44:05.2670000Z"/>
    <s v="2026-02-04T19:47:33.2470000Z"/>
    <s v="2026-02-04T19:47:33.2400000Z"/>
  </r>
  <r>
    <s v="T2-25_BDSDF113"/>
    <x v="6"/>
    <x v="0"/>
    <s v="Trimester 2"/>
    <x v="1019"/>
    <s v="2025eb1200065@bitspilani-digital.edu.in"/>
    <s v="2025EB1200065"/>
    <x v="1"/>
    <s v="G NIKITHA"/>
    <b v="1"/>
    <n v="2"/>
    <n v="86"/>
    <n v="2.3255813953488372E-2"/>
    <s v="Active"/>
    <x v="0"/>
    <n v="0"/>
    <n v="5"/>
    <n v="0"/>
    <s v="no 0% progess"/>
    <n v="0"/>
    <n v="1"/>
    <n v="1"/>
    <n v="0"/>
    <n v="0"/>
    <n v="0"/>
    <m/>
    <n v="0"/>
    <m/>
    <n v="79"/>
    <s v="2026-02-08T12:47:54.7070000Z"/>
    <s v="2026-02-08T15:27:07.9830000Z"/>
    <n v="20"/>
    <m/>
    <s v="2026-02-08T05:59:43.3670000Z"/>
    <m/>
    <m/>
  </r>
  <r>
    <s v="T2-25_BDSDF114"/>
    <x v="5"/>
    <x v="0"/>
    <s v="Trimester 2"/>
    <x v="1019"/>
    <s v="2025eb1200065@bitspilani-digital.edu.in"/>
    <s v="2025EB1200065"/>
    <x v="1"/>
    <s v="G NIKITHA"/>
    <b v="1"/>
    <n v="7"/>
    <n v="61"/>
    <n v="0.11475409836065574"/>
    <s v="Active"/>
    <x v="1"/>
    <n v="0"/>
    <n v="5"/>
    <n v="0"/>
    <s v="no 0% progess"/>
    <n v="0"/>
    <n v="3"/>
    <n v="3"/>
    <n v="0"/>
    <n v="0"/>
    <n v="0"/>
    <m/>
    <n v="0"/>
    <m/>
    <n v="883"/>
    <s v="2026-02-08T12:47:19.2730000Z"/>
    <s v="2026-02-08T15:27:07.9830000Z"/>
    <n v="20"/>
    <m/>
    <s v="2026-02-08T06:39:28.1970000Z"/>
    <s v="2026-02-07T07:09:33.6200000Z"/>
    <s v="2026-02-07T07:15:28.4230000Z"/>
  </r>
  <r>
    <s v="T2-25_BDSDF112"/>
    <x v="8"/>
    <x v="0"/>
    <s v="Trimester 2"/>
    <x v="1019"/>
    <s v="2025eb1200065@bitspilani-digital.edu.in"/>
    <s v="2025EB1200065"/>
    <x v="1"/>
    <s v="G NIKITHA"/>
    <b v="1"/>
    <n v="2"/>
    <n v="77"/>
    <n v="2.5974025974025976E-2"/>
    <s v="Active"/>
    <x v="0"/>
    <n v="0"/>
    <n v="5"/>
    <n v="0"/>
    <s v="no 0% progess"/>
    <n v="0"/>
    <n v="1"/>
    <n v="1"/>
    <n v="0"/>
    <n v="0"/>
    <n v="0"/>
    <m/>
    <n v="0"/>
    <m/>
    <n v="1437"/>
    <s v="2026-02-08T12:40:48.7130000Z"/>
    <s v="2026-02-08T15:27:07.9830000Z"/>
    <n v="20"/>
    <m/>
    <s v="2026-02-08T12:39:44.9730000Z"/>
    <m/>
    <m/>
  </r>
  <r>
    <s v="T2-25_BDSDF108"/>
    <x v="4"/>
    <x v="0"/>
    <s v="Trimester 2"/>
    <x v="1019"/>
    <s v="2025eb1200065@bitspilani-digital.edu.in"/>
    <s v="2025EB1200065"/>
    <x v="1"/>
    <s v="G NIKITHA"/>
    <b v="1"/>
    <n v="2"/>
    <n v="88"/>
    <n v="2.2727272727272728E-2"/>
    <s v="Active"/>
    <x v="0"/>
    <n v="0"/>
    <n v="5"/>
    <n v="0"/>
    <s v="no 0% progess"/>
    <n v="0"/>
    <n v="1"/>
    <n v="1"/>
    <n v="0"/>
    <n v="0"/>
    <n v="0"/>
    <m/>
    <n v="0"/>
    <m/>
    <n v="2992"/>
    <s v="2026-02-08T12:42:10.6330000Z"/>
    <s v="2026-02-08T15:27:07.9830000Z"/>
    <n v="20"/>
    <m/>
    <s v="2026-02-08T06:12:51.2000000Z"/>
    <m/>
    <m/>
  </r>
  <r>
    <s v="T2-25_BDSDF101"/>
    <x v="7"/>
    <x v="0"/>
    <s v="Trimester 2"/>
    <x v="1019"/>
    <s v="2025eb1200065@bitspilani-digital.edu.in"/>
    <s v="2025EB1200065"/>
    <x v="1"/>
    <s v="G NIKITHA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2713"/>
    <s v="2026-02-07T15:28:28.8200000Z"/>
    <s v="2026-02-08T15:27:07.9830000Z"/>
    <n v="20"/>
    <m/>
    <m/>
    <m/>
    <m/>
  </r>
  <r>
    <s v="T2-25_BDSDF101"/>
    <x v="7"/>
    <x v="0"/>
    <s v="Trimester 2"/>
    <x v="1020"/>
    <s v="2025eb1200066@bitspilani-digital.edu.in"/>
    <s v="2025EB1200066"/>
    <x v="1"/>
    <s v="UMA MANDLO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09:52:54.3730000Z"/>
    <s v="2026-02-09T03:16:18.7870000Z"/>
    <n v="13"/>
    <m/>
    <m/>
    <m/>
    <m/>
  </r>
  <r>
    <s v="T2-25_BDSDF108"/>
    <x v="4"/>
    <x v="0"/>
    <s v="Trimester 2"/>
    <x v="1020"/>
    <s v="2025eb1200066@bitspilani-digital.edu.in"/>
    <s v="2025EB1200066"/>
    <x v="1"/>
    <s v="UMA MANDLOI"/>
    <b v="1"/>
    <n v="6"/>
    <n v="88"/>
    <n v="6.8181818181818177E-2"/>
    <s v="Active"/>
    <x v="0"/>
    <n v="0"/>
    <n v="5"/>
    <n v="0"/>
    <s v="no 0% progess"/>
    <n v="0"/>
    <n v="0"/>
    <n v="0"/>
    <n v="0"/>
    <n v="0"/>
    <n v="0"/>
    <m/>
    <n v="0"/>
    <m/>
    <n v="1400"/>
    <s v="2026-02-09T03:38:08.0370000Z"/>
    <s v="2026-02-09T03:16:18.7870000Z"/>
    <n v="13"/>
    <m/>
    <m/>
    <s v="2026-01-23T09:52:05.6370000Z"/>
    <s v="2026-02-09T03:38:09.7600000Z"/>
  </r>
  <r>
    <s v="T2-25_BDSDF112"/>
    <x v="8"/>
    <x v="0"/>
    <s v="Trimester 2"/>
    <x v="1020"/>
    <s v="2025eb1200066@bitspilani-digital.edu.in"/>
    <s v="2025EB1200066"/>
    <x v="1"/>
    <s v="UMA MANDLOI"/>
    <b v="1"/>
    <n v="5"/>
    <n v="77"/>
    <n v="6.4935064935064929E-2"/>
    <s v="Active"/>
    <x v="0"/>
    <n v="0"/>
    <n v="5"/>
    <n v="0"/>
    <s v="no 0% progess"/>
    <n v="0"/>
    <n v="1"/>
    <n v="2"/>
    <n v="0"/>
    <n v="0"/>
    <n v="0"/>
    <m/>
    <n v="0"/>
    <m/>
    <n v="2240"/>
    <s v="2026-02-08T18:34:08.9030000Z"/>
    <s v="2026-02-09T03:16:18.7870000Z"/>
    <n v="13"/>
    <m/>
    <s v="2026-02-08T18:34:02.8930000Z"/>
    <m/>
    <m/>
  </r>
  <r>
    <s v="T2-25_BDSDF114"/>
    <x v="5"/>
    <x v="0"/>
    <s v="Trimester 2"/>
    <x v="1020"/>
    <s v="2025eb1200066@bitspilani-digital.edu.in"/>
    <s v="2025EB1200066"/>
    <x v="1"/>
    <s v="UMA MANDLOI"/>
    <b v="1"/>
    <n v="10"/>
    <n v="61"/>
    <n v="0.16393442622950818"/>
    <s v="Active"/>
    <x v="1"/>
    <n v="0"/>
    <n v="5"/>
    <n v="0"/>
    <s v="no 0% progess"/>
    <n v="0"/>
    <n v="1"/>
    <n v="2"/>
    <n v="0"/>
    <n v="0"/>
    <n v="0"/>
    <m/>
    <n v="0"/>
    <m/>
    <n v="6834"/>
    <s v="2026-02-08T18:21:44.7100000Z"/>
    <s v="2026-02-09T03:16:18.7870000Z"/>
    <n v="13"/>
    <m/>
    <s v="2026-02-08T18:21:39.4530000Z"/>
    <s v="2026-02-08T18:22:04.3700000Z"/>
    <s v="2026-02-08T18:22:04.3700000Z"/>
  </r>
  <r>
    <s v="T2-25_BDSDF113"/>
    <x v="6"/>
    <x v="0"/>
    <s v="Trimester 2"/>
    <x v="1020"/>
    <s v="2025eb1200066@bitspilani-digital.edu.in"/>
    <s v="2025EB1200066"/>
    <x v="1"/>
    <s v="UMA MANDLOI"/>
    <b v="1"/>
    <n v="16"/>
    <n v="86"/>
    <n v="0.18604651162790697"/>
    <s v="Active"/>
    <x v="1"/>
    <n v="0"/>
    <n v="5"/>
    <n v="0"/>
    <s v="no 0% progess"/>
    <n v="0"/>
    <n v="4"/>
    <n v="4"/>
    <n v="0"/>
    <n v="0"/>
    <n v="0"/>
    <m/>
    <n v="0"/>
    <m/>
    <n v="17905"/>
    <s v="2026-02-08T17:57:47.5230000Z"/>
    <s v="2026-02-09T03:16:18.7870000Z"/>
    <n v="13"/>
    <m/>
    <s v="2026-02-08T17:57:13.7530000Z"/>
    <s v="2026-02-08T17:42:42.6500000Z"/>
    <s v="2026-02-08T17:42:42.6430000Z"/>
  </r>
  <r>
    <s v="T2-25_BDSDF113"/>
    <x v="6"/>
    <x v="0"/>
    <s v="Trimester 2"/>
    <x v="1021"/>
    <s v="2025eb1200067@bitspilani-digital.edu.in"/>
    <s v="2025EB1200067"/>
    <x v="1"/>
    <s v="RUPAS BHARATI"/>
    <b v="1"/>
    <n v="18"/>
    <n v="86"/>
    <n v="0.20930232558139536"/>
    <s v="Active"/>
    <x v="1"/>
    <n v="0"/>
    <n v="5"/>
    <n v="0"/>
    <s v="no 0% progess"/>
    <n v="0"/>
    <n v="3"/>
    <n v="4"/>
    <n v="0"/>
    <n v="0"/>
    <n v="0"/>
    <m/>
    <n v="0"/>
    <m/>
    <n v="7644"/>
    <s v="2026-02-07T12:58:46.6130000Z"/>
    <s v="2026-02-08T14:59:15.6270000Z"/>
    <n v="34"/>
    <m/>
    <s v="2026-02-01T13:12:31.7700000Z"/>
    <s v="2026-02-05T17:14:23.3270000Z"/>
    <s v="2026-02-06T06:02:27.9170000Z"/>
  </r>
  <r>
    <s v="T2-25_BDSDF114"/>
    <x v="5"/>
    <x v="0"/>
    <s v="Trimester 2"/>
    <x v="1021"/>
    <s v="2025eb1200067@bitspilani-digital.edu.in"/>
    <s v="2025EB1200067"/>
    <x v="1"/>
    <s v="RUPAS BHARATI"/>
    <b v="1"/>
    <n v="39"/>
    <n v="61"/>
    <n v="0.63934426229508201"/>
    <s v="Active"/>
    <x v="1"/>
    <n v="0"/>
    <n v="5"/>
    <n v="0"/>
    <s v="no 0% progess"/>
    <n v="0"/>
    <n v="11"/>
    <n v="14"/>
    <n v="0"/>
    <n v="0"/>
    <n v="0"/>
    <m/>
    <n v="0"/>
    <m/>
    <n v="20249"/>
    <s v="2026-02-07T17:32:14.9530000Z"/>
    <s v="2026-02-08T14:59:15.6270000Z"/>
    <n v="34"/>
    <m/>
    <s v="2026-02-01T12:49:51.1230000Z"/>
    <s v="2026-02-01T12:52:21.6930000Z"/>
    <s v="2026-02-01T12:52:21.6900000Z"/>
  </r>
  <r>
    <s v="T2-25_BDSDF112"/>
    <x v="8"/>
    <x v="0"/>
    <s v="Trimester 2"/>
    <x v="1021"/>
    <s v="2025eb1200067@bitspilani-digital.edu.in"/>
    <s v="2025EB1200067"/>
    <x v="1"/>
    <s v="RUPAS BHARATI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3417"/>
    <s v="2026-02-07T12:58:36.2630000Z"/>
    <s v="2026-02-08T14:59:15.6270000Z"/>
    <n v="34"/>
    <m/>
    <m/>
    <m/>
    <m/>
  </r>
  <r>
    <s v="T2-25_BDSDF108"/>
    <x v="4"/>
    <x v="0"/>
    <s v="Trimester 2"/>
    <x v="1021"/>
    <s v="2025eb1200067@bitspilani-digital.edu.in"/>
    <s v="2025EB1200067"/>
    <x v="1"/>
    <s v="RUPAS BHARATI"/>
    <b v="1"/>
    <n v="21"/>
    <n v="88"/>
    <n v="0.23863636363636365"/>
    <s v="Active"/>
    <x v="1"/>
    <n v="0"/>
    <n v="5"/>
    <n v="0"/>
    <s v="no 0% progess"/>
    <n v="0"/>
    <n v="3"/>
    <n v="3"/>
    <n v="0"/>
    <n v="0"/>
    <n v="0"/>
    <m/>
    <n v="0"/>
    <m/>
    <n v="8143"/>
    <s v="2026-02-08T15:09:10.4400000Z"/>
    <s v="2026-02-08T14:59:15.6270000Z"/>
    <n v="34"/>
    <m/>
    <s v="2026-02-08T15:08:57.9470000Z"/>
    <s v="2026-02-07T17:47:10.8600000Z"/>
    <s v="2026-02-08T15:09:38.6970000Z"/>
  </r>
  <r>
    <s v="T2-25_BDSDF101"/>
    <x v="7"/>
    <x v="0"/>
    <s v="Trimester 2"/>
    <x v="1021"/>
    <s v="2025eb1200067@bitspilani-digital.edu.in"/>
    <s v="2025EB1200067"/>
    <x v="1"/>
    <s v="RUPAS BHARATI"/>
    <b v="1"/>
    <n v="9"/>
    <n v="41"/>
    <n v="0.21951219512195122"/>
    <s v="Active"/>
    <x v="1"/>
    <n v="0"/>
    <n v="5"/>
    <n v="0"/>
    <s v="no 0% progess"/>
    <n v="0"/>
    <n v="0"/>
    <n v="0"/>
    <n v="0"/>
    <n v="0"/>
    <n v="0"/>
    <m/>
    <n v="0"/>
    <m/>
    <n v="13606"/>
    <s v="2026-02-07T12:57:36.1170000Z"/>
    <s v="2026-02-08T14:59:15.6270000Z"/>
    <n v="34"/>
    <m/>
    <m/>
    <s v="2026-01-24T15:21:44.0970000Z"/>
    <s v="2026-01-24T15:21:44.1070000Z"/>
  </r>
  <r>
    <s v="T2-25_BDSDF101"/>
    <x v="7"/>
    <x v="0"/>
    <s v="Trimester 2"/>
    <x v="1022"/>
    <s v="2025eb1200068@bitspilani-digital.edu.in"/>
    <s v="2025EB1200068"/>
    <x v="1"/>
    <s v="ANANYA CHAURE"/>
    <b v="1"/>
    <n v="7"/>
    <n v="41"/>
    <n v="0.17073170731707318"/>
    <s v="Active"/>
    <x v="1"/>
    <n v="0"/>
    <n v="5"/>
    <n v="0"/>
    <s v="no 0% progess"/>
    <n v="0"/>
    <n v="1"/>
    <n v="1"/>
    <n v="0"/>
    <n v="0"/>
    <n v="0"/>
    <m/>
    <n v="0"/>
    <m/>
    <n v="1378"/>
    <s v="2026-02-08T10:05:29.9400000Z"/>
    <s v="2026-02-09T03:26:41.8130000Z"/>
    <n v="73"/>
    <m/>
    <s v="2026-01-25T10:05:48.4600000Z"/>
    <s v="2026-01-25T09:57:01.4000000Z"/>
    <s v="2026-01-25T09:58:41.5000000Z"/>
  </r>
  <r>
    <s v="T2-25_BDSDF108"/>
    <x v="4"/>
    <x v="0"/>
    <s v="Trimester 2"/>
    <x v="1022"/>
    <s v="2025eb1200068@bitspilani-digital.edu.in"/>
    <s v="2025EB1200068"/>
    <x v="1"/>
    <s v="ANANYA CHAURE"/>
    <b v="1"/>
    <n v="32"/>
    <n v="88"/>
    <n v="0.36363636363636365"/>
    <s v="Active"/>
    <x v="1"/>
    <n v="0"/>
    <n v="5"/>
    <n v="0"/>
    <s v="no 0% progess"/>
    <n v="0"/>
    <n v="13"/>
    <n v="13"/>
    <n v="0"/>
    <n v="0"/>
    <n v="0"/>
    <m/>
    <n v="0"/>
    <m/>
    <n v="15698"/>
    <s v="2026-02-07T01:40:35.2500000Z"/>
    <s v="2026-02-09T03:26:41.8130000Z"/>
    <n v="73"/>
    <m/>
    <s v="2026-01-26T10:52:20.1970000Z"/>
    <s v="2026-02-01T04:14:28.4870000Z"/>
    <s v="2026-02-01T04:25:10.3070000Z"/>
  </r>
  <r>
    <s v="T2-25_BDSDF112"/>
    <x v="8"/>
    <x v="0"/>
    <s v="Trimester 2"/>
    <x v="1022"/>
    <s v="2025eb1200068@bitspilani-digital.edu.in"/>
    <s v="2025EB1200068"/>
    <x v="1"/>
    <s v="ANANYA CHAURE"/>
    <b v="1"/>
    <n v="13"/>
    <n v="77"/>
    <n v="0.16883116883116883"/>
    <s v="Active"/>
    <x v="1"/>
    <n v="0"/>
    <n v="5"/>
    <n v="0"/>
    <s v="no 0% progess"/>
    <n v="0"/>
    <n v="3"/>
    <n v="3"/>
    <n v="0"/>
    <n v="0"/>
    <n v="0"/>
    <m/>
    <n v="0"/>
    <m/>
    <n v="7770"/>
    <s v="2026-02-08T10:05:55.4430000Z"/>
    <s v="2026-02-09T03:26:41.8130000Z"/>
    <n v="73"/>
    <m/>
    <s v="2026-02-03T13:02:12.2230000Z"/>
    <m/>
    <m/>
  </r>
  <r>
    <s v="T2-25_BDSDF114"/>
    <x v="5"/>
    <x v="0"/>
    <s v="Trimester 2"/>
    <x v="1022"/>
    <s v="2025eb1200068@bitspilani-digital.edu.in"/>
    <s v="2025EB1200068"/>
    <x v="1"/>
    <s v="ANANYA CHAURE"/>
    <b v="1"/>
    <n v="24"/>
    <n v="61"/>
    <n v="0.39344262295081966"/>
    <s v="Active"/>
    <x v="1"/>
    <n v="0"/>
    <n v="5"/>
    <n v="0"/>
    <s v="no 0% progess"/>
    <n v="0"/>
    <n v="4"/>
    <n v="4"/>
    <n v="0"/>
    <n v="0"/>
    <n v="2"/>
    <m/>
    <n v="0"/>
    <m/>
    <n v="15036"/>
    <s v="2026-02-08T03:03:24.9400000Z"/>
    <s v="2026-02-09T03:26:41.8130000Z"/>
    <n v="73"/>
    <m/>
    <s v="2026-01-24T15:19:02.0470000Z"/>
    <s v="2026-02-01T04:03:39.0500000Z"/>
    <s v="2026-02-01T04:13:43.5230000Z"/>
  </r>
  <r>
    <s v="T2-25_BDSDF113"/>
    <x v="6"/>
    <x v="0"/>
    <s v="Trimester 2"/>
    <x v="1022"/>
    <s v="2025eb1200068@bitspilani-digital.edu.in"/>
    <s v="2025EB1200068"/>
    <x v="1"/>
    <s v="ANANYA CHAURE"/>
    <b v="1"/>
    <n v="63"/>
    <n v="86"/>
    <n v="0.73255813953488369"/>
    <s v="Active"/>
    <x v="1"/>
    <n v="0"/>
    <n v="5"/>
    <n v="0"/>
    <s v="no 0% progess"/>
    <n v="0"/>
    <n v="18"/>
    <n v="18"/>
    <n v="0"/>
    <n v="0"/>
    <n v="0"/>
    <m/>
    <n v="0"/>
    <m/>
    <n v="43118"/>
    <s v="2026-02-09T07:33:15.1400000Z"/>
    <s v="2026-02-09T03:26:41.8130000Z"/>
    <n v="73"/>
    <m/>
    <s v="2026-02-09T04:16:55.5170000Z"/>
    <s v="2026-02-09T06:38:53.3070000Z"/>
    <s v="2026-02-09T06:38:53.3100000Z"/>
  </r>
  <r>
    <s v="T2-25_BDSDF113"/>
    <x v="6"/>
    <x v="0"/>
    <s v="Trimester 2"/>
    <x v="1023"/>
    <s v="2025eb1200069@bitspilani-digital.edu.in"/>
    <s v="2025EB1200069"/>
    <x v="1"/>
    <s v="MITRA JYOTI DAS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8T14:55:58.1500000Z"/>
    <s v="2026-02-08T14:54:41.2800000Z"/>
    <n v="4"/>
    <m/>
    <m/>
    <m/>
    <m/>
  </r>
  <r>
    <s v="T2-25_BDSDF114"/>
    <x v="5"/>
    <x v="0"/>
    <s v="Trimester 2"/>
    <x v="1023"/>
    <s v="2025eb1200069@bitspilani-digital.edu.in"/>
    <s v="2025EB1200069"/>
    <x v="1"/>
    <s v="MITRA JYOTI DAS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9T14:45:06.3430000Z"/>
    <s v="2026-02-08T14:54:41.2800000Z"/>
    <n v="4"/>
    <m/>
    <m/>
    <m/>
    <m/>
  </r>
  <r>
    <s v="T2-25_BDSDF112"/>
    <x v="8"/>
    <x v="0"/>
    <s v="Trimester 2"/>
    <x v="1023"/>
    <s v="2025eb1200069@bitspilani-digital.edu.in"/>
    <s v="2025EB1200069"/>
    <x v="1"/>
    <s v="MITRA JYOTI DAS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4:54:41.2800000Z"/>
    <n v="4"/>
    <m/>
    <m/>
    <m/>
    <m/>
  </r>
  <r>
    <s v="T2-25_BDSDF108"/>
    <x v="4"/>
    <x v="0"/>
    <s v="Trimester 2"/>
    <x v="1023"/>
    <s v="2025eb1200069@bitspilani-digital.edu.in"/>
    <s v="2025EB1200069"/>
    <x v="1"/>
    <s v="MITRA JYOTI DAS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4:54:41.2800000Z"/>
    <n v="4"/>
    <m/>
    <m/>
    <m/>
    <m/>
  </r>
  <r>
    <s v="T2-25_BDSDF101"/>
    <x v="7"/>
    <x v="0"/>
    <s v="Trimester 2"/>
    <x v="1023"/>
    <s v="2025eb1200069@bitspilani-digital.edu.in"/>
    <s v="2025EB1200069"/>
    <x v="1"/>
    <s v="MITRA JYOTI DAS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8T14:54:41.2800000Z"/>
    <n v="4"/>
    <m/>
    <m/>
    <m/>
    <m/>
  </r>
  <r>
    <s v="T2-25_BDSDF101"/>
    <x v="7"/>
    <x v="0"/>
    <s v="Trimester 2"/>
    <x v="1024"/>
    <s v="2025eb1200070@bitspilani-digital.edu.in"/>
    <s v="2025EB1200070"/>
    <x v="1"/>
    <s v="SHAYAN MOIN RAEES"/>
    <b v="1"/>
    <n v="4"/>
    <n v="41"/>
    <n v="9.7560975609756101E-2"/>
    <s v="Active"/>
    <x v="0"/>
    <n v="0"/>
    <n v="5"/>
    <n v="0"/>
    <s v="no 0% progess"/>
    <n v="0"/>
    <n v="0"/>
    <n v="0"/>
    <n v="0"/>
    <n v="0"/>
    <n v="0"/>
    <m/>
    <n v="0"/>
    <m/>
    <n v="2360"/>
    <s v="2026-02-08T07:55:06.1330000Z"/>
    <s v="2026-02-08T18:45:00.4230000Z"/>
    <n v="25"/>
    <m/>
    <m/>
    <m/>
    <m/>
  </r>
  <r>
    <s v="T2-25_BDSDF108"/>
    <x v="4"/>
    <x v="0"/>
    <s v="Trimester 2"/>
    <x v="1024"/>
    <s v="2025eb1200070@bitspilani-digital.edu.in"/>
    <s v="2025EB1200070"/>
    <x v="1"/>
    <s v="SHAYAN MOIN RAEES"/>
    <b v="1"/>
    <n v="7"/>
    <n v="88"/>
    <n v="7.9545454545454544E-2"/>
    <s v="Active"/>
    <x v="0"/>
    <n v="0"/>
    <n v="5"/>
    <n v="0"/>
    <s v="no 0% progess"/>
    <n v="0"/>
    <n v="1"/>
    <n v="1"/>
    <n v="0"/>
    <n v="0"/>
    <n v="0"/>
    <m/>
    <n v="0"/>
    <m/>
    <n v="204"/>
    <s v="2026-02-08T07:54:15.8330000Z"/>
    <s v="2026-02-08T18:45:00.4230000Z"/>
    <n v="25"/>
    <m/>
    <s v="2026-02-08T07:00:29.3200000Z"/>
    <s v="2026-01-24T11:57:42.9970000Z"/>
    <s v="2026-01-24T11:57:43.0030000Z"/>
  </r>
  <r>
    <s v="T2-25_BDSDF112"/>
    <x v="8"/>
    <x v="0"/>
    <s v="Trimester 2"/>
    <x v="1024"/>
    <s v="2025eb1200070@bitspilani-digital.edu.in"/>
    <s v="2025EB1200070"/>
    <x v="1"/>
    <s v="SHAYAN MOIN RAEES"/>
    <b v="1"/>
    <n v="28"/>
    <n v="77"/>
    <n v="0.36363636363636365"/>
    <s v="Active"/>
    <x v="1"/>
    <n v="0"/>
    <n v="5"/>
    <n v="0"/>
    <s v="no 0% progess"/>
    <n v="0"/>
    <n v="10"/>
    <n v="13"/>
    <n v="1"/>
    <n v="0"/>
    <n v="1"/>
    <s v="2026-01-24T12:23:27.5930000Z"/>
    <n v="0"/>
    <m/>
    <n v="7767"/>
    <s v="2026-02-08T07:54:58.5000000Z"/>
    <s v="2026-02-08T18:45:00.4230000Z"/>
    <n v="25"/>
    <m/>
    <s v="2026-02-08T07:34:04.1870000Z"/>
    <m/>
    <m/>
  </r>
  <r>
    <s v="T2-25_BDSDF114"/>
    <x v="5"/>
    <x v="0"/>
    <s v="Trimester 2"/>
    <x v="1024"/>
    <s v="2025eb1200070@bitspilani-digital.edu.in"/>
    <s v="2025EB1200070"/>
    <x v="1"/>
    <s v="SHAYAN MOIN RAEES"/>
    <b v="1"/>
    <n v="7"/>
    <n v="61"/>
    <n v="0.11475409836065574"/>
    <s v="Active"/>
    <x v="1"/>
    <n v="0"/>
    <n v="5"/>
    <n v="0"/>
    <s v="no 0% progess"/>
    <n v="0"/>
    <n v="1"/>
    <n v="1"/>
    <n v="0"/>
    <n v="0"/>
    <n v="0"/>
    <m/>
    <n v="0"/>
    <m/>
    <n v="1954"/>
    <s v="2026-02-08T18:43:09.8500000Z"/>
    <s v="2026-02-08T18:45:00.4230000Z"/>
    <n v="25"/>
    <m/>
    <s v="2026-02-08T07:43:44.2400000Z"/>
    <m/>
    <m/>
  </r>
  <r>
    <s v="T2-25_BDSDF113"/>
    <x v="6"/>
    <x v="0"/>
    <s v="Trimester 2"/>
    <x v="1024"/>
    <s v="2025eb1200070@bitspilani-digital.edu.in"/>
    <s v="2025EB1200070"/>
    <x v="1"/>
    <s v="SHAYAN MOIN RAEES"/>
    <b v="1"/>
    <n v="7"/>
    <n v="86"/>
    <n v="8.1395348837209308E-2"/>
    <s v="Active"/>
    <x v="0"/>
    <n v="0"/>
    <n v="5"/>
    <n v="0"/>
    <s v="no 0% progess"/>
    <n v="0"/>
    <n v="1"/>
    <n v="1"/>
    <n v="0"/>
    <n v="0"/>
    <n v="0"/>
    <m/>
    <n v="0"/>
    <m/>
    <n v="2856"/>
    <s v="2026-02-08T18:43:07.8670000Z"/>
    <s v="2026-02-08T18:45:00.4230000Z"/>
    <n v="25"/>
    <m/>
    <s v="2026-02-08T07:13:11.1430000Z"/>
    <s v="2026-01-24T03:58:14.1030000Z"/>
    <s v="2026-01-24T03:58:14.1130000Z"/>
  </r>
  <r>
    <s v="T2-25_BDSDF113"/>
    <x v="6"/>
    <x v="0"/>
    <s v="Trimester 2"/>
    <x v="1025"/>
    <s v="2025eb1200071@bitspilani-digital.edu.in"/>
    <s v="2025EB1200071"/>
    <x v="1"/>
    <s v="NEHAL SHARMA"/>
    <b v="1"/>
    <n v="28"/>
    <n v="86"/>
    <n v="0.32558139534883723"/>
    <s v="Active"/>
    <x v="1"/>
    <n v="0"/>
    <n v="5"/>
    <n v="0"/>
    <s v="no 0% progess"/>
    <n v="0"/>
    <n v="6"/>
    <n v="7"/>
    <n v="0"/>
    <n v="0"/>
    <n v="0"/>
    <m/>
    <n v="0"/>
    <m/>
    <n v="18559"/>
    <s v="2026-01-30T14:06:18.4900000Z"/>
    <s v="2026-01-31T12:38:50.5400000Z"/>
    <n v="11"/>
    <m/>
    <s v="2026-01-20T19:04:29.9670000Z"/>
    <s v="2026-01-20T19:06:01.5030000Z"/>
    <s v="2026-01-20T19:07:32.3930000Z"/>
  </r>
  <r>
    <s v="T2-25_BDSDF114"/>
    <x v="5"/>
    <x v="0"/>
    <s v="Trimester 2"/>
    <x v="1025"/>
    <s v="2025eb1200071@bitspilani-digital.edu.in"/>
    <s v="2025EB1200071"/>
    <x v="1"/>
    <s v="NEHAL SHARMA"/>
    <b v="1"/>
    <n v="16"/>
    <n v="61"/>
    <n v="0.26229508196721313"/>
    <s v="Active"/>
    <x v="1"/>
    <n v="0"/>
    <n v="5"/>
    <n v="0"/>
    <s v="no 0% progess"/>
    <n v="0"/>
    <n v="3"/>
    <n v="3"/>
    <n v="0"/>
    <n v="0"/>
    <n v="0"/>
    <m/>
    <n v="0"/>
    <m/>
    <n v="9024"/>
    <s v="2026-01-31T14:19:43.8130000Z"/>
    <s v="2026-01-31T12:38:50.5400000Z"/>
    <n v="11"/>
    <m/>
    <s v="2026-01-27T16:59:11.4970000Z"/>
    <s v="2026-01-27T16:43:51.6670000Z"/>
    <s v="2026-01-27T16:43:51.6770000Z"/>
  </r>
  <r>
    <s v="T2-25_BDSDF112"/>
    <x v="8"/>
    <x v="0"/>
    <s v="Trimester 2"/>
    <x v="1025"/>
    <s v="2025eb1200071@bitspilani-digital.edu.in"/>
    <s v="2025EB1200071"/>
    <x v="1"/>
    <s v="NEHAL SHARMA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10070"/>
    <s v="2026-01-31T12:39:21.9200000Z"/>
    <s v="2026-01-31T12:38:50.5400000Z"/>
    <n v="11"/>
    <m/>
    <m/>
    <m/>
    <m/>
  </r>
  <r>
    <s v="T2-25_BDSDF108"/>
    <x v="4"/>
    <x v="0"/>
    <s v="Trimester 2"/>
    <x v="1025"/>
    <s v="2025eb1200071@bitspilani-digital.edu.in"/>
    <s v="2025EB1200071"/>
    <x v="1"/>
    <s v="NEHAL SHARMA"/>
    <b v="1"/>
    <n v="13"/>
    <n v="88"/>
    <n v="0.14772727272727273"/>
    <s v="Active"/>
    <x v="1"/>
    <n v="0"/>
    <n v="5"/>
    <n v="0"/>
    <s v="no 0% progess"/>
    <n v="0"/>
    <n v="3"/>
    <n v="3"/>
    <n v="0"/>
    <n v="0"/>
    <n v="0"/>
    <m/>
    <n v="0"/>
    <m/>
    <n v="12566"/>
    <s v="2026-01-30T13:38:21.1400000Z"/>
    <s v="2026-01-31T12:38:50.5400000Z"/>
    <n v="11"/>
    <m/>
    <s v="2026-01-23T17:47:17.6530000Z"/>
    <s v="2026-01-23T17:37:04.6030000Z"/>
    <s v="2026-01-23T17:37:04.6130000Z"/>
  </r>
  <r>
    <s v="T2-25_BDSDF101"/>
    <x v="7"/>
    <x v="0"/>
    <s v="Trimester 2"/>
    <x v="1025"/>
    <s v="2025eb1200071@bitspilani-digital.edu.in"/>
    <s v="2025EB1200071"/>
    <x v="1"/>
    <s v="NEHAL SHARMA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1-31T12:39:04.4570000Z"/>
    <s v="2026-01-31T12:38:50.5400000Z"/>
    <n v="11"/>
    <m/>
    <m/>
    <m/>
    <m/>
  </r>
  <r>
    <s v="T2-25_BDSDF101"/>
    <x v="7"/>
    <x v="0"/>
    <s v="Trimester 2"/>
    <x v="1026"/>
    <s v="2025eb1200072@bitspilani-digital.edu.in"/>
    <s v="2025EB1200072"/>
    <x v="1"/>
    <s v="ANIKET KUMAR"/>
    <b v="1"/>
    <n v="29"/>
    <n v="41"/>
    <n v="0.70731707317073167"/>
    <s v="Active"/>
    <x v="1"/>
    <n v="0"/>
    <n v="5"/>
    <n v="0"/>
    <s v="no 0% progess"/>
    <n v="0"/>
    <n v="7"/>
    <n v="7"/>
    <n v="0"/>
    <n v="0"/>
    <n v="0"/>
    <m/>
    <n v="0"/>
    <m/>
    <n v="13173"/>
    <s v="2026-02-04T17:41:53.6800000Z"/>
    <s v="2026-02-09T06:44:02.1230000Z"/>
    <n v="24"/>
    <m/>
    <s v="2026-02-04T17:41:50.0800000Z"/>
    <s v="2026-02-04T17:29:38.6970000Z"/>
    <s v="2026-02-04T17:29:38.6900000Z"/>
  </r>
  <r>
    <s v="T2-25_BDSDF108"/>
    <x v="4"/>
    <x v="0"/>
    <s v="Trimester 2"/>
    <x v="1026"/>
    <s v="2025eb1200072@bitspilani-digital.edu.in"/>
    <s v="2025EB1200072"/>
    <x v="1"/>
    <s v="ANIKET KUMAR"/>
    <b v="1"/>
    <n v="49"/>
    <n v="88"/>
    <n v="0.55681818181818177"/>
    <s v="Active"/>
    <x v="1"/>
    <n v="0"/>
    <n v="5"/>
    <n v="0"/>
    <s v="no 0% progess"/>
    <n v="0"/>
    <n v="19"/>
    <n v="19"/>
    <n v="0"/>
    <n v="0"/>
    <n v="0"/>
    <m/>
    <n v="0"/>
    <m/>
    <n v="56873"/>
    <s v="2026-02-05T12:42:29.8900000Z"/>
    <s v="2026-02-09T06:44:02.1230000Z"/>
    <n v="24"/>
    <m/>
    <s v="2026-01-30T07:16:16.2470000Z"/>
    <s v="2026-02-05T12:30:32.1800000Z"/>
    <s v="2026-02-05T12:30:32.1730000Z"/>
  </r>
  <r>
    <s v="T2-25_BDSDF112"/>
    <x v="8"/>
    <x v="0"/>
    <s v="Trimester 2"/>
    <x v="1026"/>
    <s v="2025eb1200072@bitspilani-digital.edu.in"/>
    <s v="2025EB1200072"/>
    <x v="1"/>
    <s v="ANIKET KUMAR"/>
    <b v="1"/>
    <n v="66"/>
    <n v="77"/>
    <n v="0.8571428571428571"/>
    <s v="Active"/>
    <x v="1"/>
    <n v="0"/>
    <n v="5"/>
    <n v="0"/>
    <s v="no 0% progess"/>
    <n v="0"/>
    <n v="28"/>
    <n v="29"/>
    <n v="0"/>
    <n v="0"/>
    <n v="0"/>
    <m/>
    <n v="0"/>
    <m/>
    <n v="34352"/>
    <s v="2026-02-08T15:48:33.5400000Z"/>
    <s v="2026-02-09T06:44:02.1230000Z"/>
    <n v="24"/>
    <m/>
    <s v="2026-02-08T15:48:10.3000000Z"/>
    <m/>
    <m/>
  </r>
  <r>
    <s v="T2-25_BDSDF114"/>
    <x v="5"/>
    <x v="0"/>
    <s v="Trimester 2"/>
    <x v="1026"/>
    <s v="2025eb1200072@bitspilani-digital.edu.in"/>
    <s v="2025EB1200072"/>
    <x v="1"/>
    <s v="ANIKET KUMAR"/>
    <b v="1"/>
    <n v="40"/>
    <n v="61"/>
    <n v="0.65573770491803274"/>
    <s v="Active"/>
    <x v="1"/>
    <n v="0"/>
    <n v="5"/>
    <n v="0"/>
    <s v="no 0% progess"/>
    <n v="0"/>
    <n v="9"/>
    <n v="9"/>
    <n v="0"/>
    <n v="0"/>
    <n v="0"/>
    <m/>
    <n v="0"/>
    <m/>
    <n v="127621"/>
    <s v="2026-02-09T06:44:20.3930000Z"/>
    <s v="2026-02-09T06:44:02.1230000Z"/>
    <n v="24"/>
    <m/>
    <s v="2026-01-26T13:35:46.5700000Z"/>
    <s v="2026-02-09T06:45:17.5700000Z"/>
    <s v="2026-02-09T06:45:17.5730000Z"/>
  </r>
  <r>
    <s v="T2-25_BDSDF113"/>
    <x v="6"/>
    <x v="0"/>
    <s v="Trimester 2"/>
    <x v="1026"/>
    <s v="2025eb1200072@bitspilani-digital.edu.in"/>
    <s v="2025EB1200072"/>
    <x v="1"/>
    <s v="ANIKET KUMAR"/>
    <b v="1"/>
    <n v="75"/>
    <n v="86"/>
    <n v="0.87209302325581395"/>
    <s v="Active"/>
    <x v="1"/>
    <n v="0"/>
    <n v="5"/>
    <n v="0"/>
    <s v="no 0% progess"/>
    <n v="0"/>
    <n v="26"/>
    <n v="27"/>
    <n v="0"/>
    <n v="0"/>
    <n v="0"/>
    <m/>
    <n v="0"/>
    <m/>
    <n v="31172"/>
    <s v="2026-02-08T15:42:47.4300000Z"/>
    <s v="2026-02-09T06:44:02.1230000Z"/>
    <n v="24"/>
    <m/>
    <s v="2026-02-07T07:59:41.3900000Z"/>
    <s v="2026-02-05T15:40:41.3400000Z"/>
    <s v="2026-02-07T07:56:55.5100000Z"/>
  </r>
  <r>
    <s v="T2-25_BDSDF113"/>
    <x v="6"/>
    <x v="0"/>
    <s v="Trimester 2"/>
    <x v="1027"/>
    <s v="2025eb1200073@bitspilani-digital.edu.in"/>
    <s v="2025EB1200073"/>
    <x v="1"/>
    <s v="SHREYANS SAINI"/>
    <b v="1"/>
    <n v="31"/>
    <n v="86"/>
    <n v="0.36046511627906974"/>
    <s v="Active"/>
    <x v="1"/>
    <n v="0"/>
    <n v="5"/>
    <n v="0"/>
    <s v="no 0% progess"/>
    <n v="0"/>
    <n v="6"/>
    <n v="11"/>
    <n v="0"/>
    <n v="0"/>
    <n v="0"/>
    <m/>
    <n v="0"/>
    <m/>
    <n v="124440"/>
    <s v="2026-02-07T13:02:51.6330000Z"/>
    <s v="2026-02-08T16:02:41.0170000Z"/>
    <n v="31"/>
    <m/>
    <s v="2026-01-30T10:58:06.0870000Z"/>
    <s v="2026-01-30T10:58:37.2500000Z"/>
    <s v="2026-01-30T11:00:05.3500000Z"/>
  </r>
  <r>
    <s v="T2-25_BDSDF114"/>
    <x v="5"/>
    <x v="0"/>
    <s v="Trimester 2"/>
    <x v="1027"/>
    <s v="2025eb1200073@bitspilani-digital.edu.in"/>
    <s v="2025EB1200073"/>
    <x v="1"/>
    <s v="SHREYANS SAINI"/>
    <b v="1"/>
    <n v="13"/>
    <n v="61"/>
    <n v="0.21311475409836064"/>
    <s v="Active"/>
    <x v="1"/>
    <n v="0"/>
    <n v="5"/>
    <n v="0"/>
    <s v="no 0% progess"/>
    <n v="0"/>
    <n v="0"/>
    <n v="0"/>
    <n v="0"/>
    <n v="0"/>
    <n v="0"/>
    <m/>
    <n v="0"/>
    <m/>
    <n v="22599"/>
    <s v="2026-02-08T16:11:27.2130000Z"/>
    <s v="2026-02-08T16:02:41.0170000Z"/>
    <n v="31"/>
    <m/>
    <m/>
    <s v="2026-02-08T16:29:36.0400000Z"/>
    <s v="2026-02-08T16:29:36.0400000Z"/>
  </r>
  <r>
    <s v="T2-25_BDSDF112"/>
    <x v="8"/>
    <x v="0"/>
    <s v="Trimester 2"/>
    <x v="1027"/>
    <s v="2025eb1200073@bitspilani-digital.edu.in"/>
    <s v="2025EB1200073"/>
    <x v="1"/>
    <s v="SHREYANS SAINI"/>
    <b v="1"/>
    <n v="27"/>
    <n v="77"/>
    <n v="0.35064935064935066"/>
    <s v="Active"/>
    <x v="1"/>
    <n v="0"/>
    <n v="5"/>
    <n v="0"/>
    <s v="no 0% progess"/>
    <n v="0"/>
    <n v="9"/>
    <n v="14"/>
    <n v="0"/>
    <n v="0"/>
    <n v="0"/>
    <m/>
    <n v="0"/>
    <m/>
    <n v="50938"/>
    <s v="2026-02-07T14:07:38.8330000Z"/>
    <s v="2026-02-08T16:02:41.0170000Z"/>
    <n v="31"/>
    <m/>
    <s v="2026-01-27T07:39:49.6970000Z"/>
    <m/>
    <m/>
  </r>
  <r>
    <s v="T2-25_BDSDF108"/>
    <x v="4"/>
    <x v="0"/>
    <s v="Trimester 2"/>
    <x v="1027"/>
    <s v="2025eb1200073@bitspilani-digital.edu.in"/>
    <s v="2025EB1200073"/>
    <x v="1"/>
    <s v="SHREYANS SAINI"/>
    <b v="1"/>
    <n v="28"/>
    <n v="88"/>
    <n v="0.31818181818181818"/>
    <s v="Active"/>
    <x v="1"/>
    <n v="0"/>
    <n v="5"/>
    <n v="0"/>
    <s v="no 0% progess"/>
    <n v="0"/>
    <n v="6"/>
    <n v="8"/>
    <n v="0"/>
    <n v="0"/>
    <n v="0"/>
    <m/>
    <n v="0"/>
    <m/>
    <n v="25572"/>
    <s v="2026-02-06T14:22:52.3630000Z"/>
    <s v="2026-02-08T16:02:41.0170000Z"/>
    <n v="31"/>
    <m/>
    <s v="2026-02-04T00:52:41.1300000Z"/>
    <s v="2026-02-04T00:55:29.7170000Z"/>
    <s v="2026-02-05T16:30:08.7430000Z"/>
  </r>
  <r>
    <s v="T2-25_BDSDF101"/>
    <x v="7"/>
    <x v="0"/>
    <s v="Trimester 2"/>
    <x v="1027"/>
    <s v="2025eb1200073@bitspilani-digital.edu.in"/>
    <s v="2025EB1200073"/>
    <x v="1"/>
    <s v="SHREYANS SAINI"/>
    <b v="1"/>
    <n v="14"/>
    <n v="41"/>
    <n v="0.34146341463414637"/>
    <s v="Active"/>
    <x v="1"/>
    <n v="0"/>
    <n v="5"/>
    <n v="0"/>
    <s v="no 0% progess"/>
    <n v="0"/>
    <n v="1"/>
    <n v="1"/>
    <n v="0"/>
    <n v="0"/>
    <n v="0"/>
    <m/>
    <n v="0"/>
    <m/>
    <n v="43444"/>
    <s v="2026-02-07T16:42:27.4670000Z"/>
    <s v="2026-02-08T16:02:41.0170000Z"/>
    <n v="31"/>
    <m/>
    <s v="2026-02-07T12:27:03.1200000Z"/>
    <s v="2026-02-07T12:19:13.4400000Z"/>
    <s v="2026-02-07T12:23:23.1430000Z"/>
  </r>
  <r>
    <s v="T2-25_BDSDF101"/>
    <x v="7"/>
    <x v="0"/>
    <s v="Trimester 2"/>
    <x v="1028"/>
    <s v="2025eb1200074@bitspilani-digital.edu.in"/>
    <s v="2025EB1200074"/>
    <x v="1"/>
    <s v="BITOPAN MALLIK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05:24:10.5970000Z"/>
    <n v="4"/>
    <m/>
    <m/>
    <m/>
    <m/>
  </r>
  <r>
    <s v="T2-25_BDSDF108"/>
    <x v="4"/>
    <x v="0"/>
    <s v="Trimester 2"/>
    <x v="1028"/>
    <s v="2025eb1200074@bitspilani-digital.edu.in"/>
    <s v="2025EB1200074"/>
    <x v="1"/>
    <s v="BITOPAN MALLIK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20:41:53.5600000Z"/>
    <s v="2026-02-07T05:24:10.5970000Z"/>
    <n v="4"/>
    <m/>
    <m/>
    <m/>
    <m/>
  </r>
  <r>
    <s v="T2-25_BDSDF112"/>
    <x v="8"/>
    <x v="0"/>
    <s v="Trimester 2"/>
    <x v="1028"/>
    <s v="2025eb1200074@bitspilani-digital.edu.in"/>
    <s v="2025EB1200074"/>
    <x v="1"/>
    <s v="BITOPAN MALLIK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7T05:24:10.5970000Z"/>
    <n v="4"/>
    <m/>
    <m/>
    <m/>
    <m/>
  </r>
  <r>
    <s v="T2-25_BDSDF114"/>
    <x v="5"/>
    <x v="0"/>
    <s v="Trimester 2"/>
    <x v="1028"/>
    <s v="2025eb1200074@bitspilani-digital.edu.in"/>
    <s v="2025EB1200074"/>
    <x v="1"/>
    <s v="BITOPAN MALLIK"/>
    <b v="1"/>
    <n v="1"/>
    <n v="61"/>
    <n v="1.6393442622950821E-2"/>
    <s v="Active"/>
    <x v="0"/>
    <n v="0"/>
    <n v="5"/>
    <n v="0"/>
    <s v="no 0% progess"/>
    <n v="0"/>
    <n v="0"/>
    <n v="0"/>
    <n v="0"/>
    <n v="0"/>
    <n v="0"/>
    <m/>
    <n v="0"/>
    <m/>
    <n v="30"/>
    <s v="2026-01-31T20:42:13.5270000Z"/>
    <s v="2026-02-07T05:24:10.5970000Z"/>
    <n v="4"/>
    <m/>
    <m/>
    <m/>
    <m/>
  </r>
  <r>
    <s v="T2-25_BDSDF113"/>
    <x v="6"/>
    <x v="0"/>
    <s v="Trimester 2"/>
    <x v="1028"/>
    <s v="2025eb1200074@bitspilani-digital.edu.in"/>
    <s v="2025EB1200074"/>
    <x v="1"/>
    <s v="BITOPAN MALLIK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20:42:53.2570000Z"/>
    <s v="2026-02-07T05:24:10.5970000Z"/>
    <n v="4"/>
    <m/>
    <m/>
    <m/>
    <m/>
  </r>
  <r>
    <s v="T2-25_BDSDF113"/>
    <x v="6"/>
    <x v="0"/>
    <s v="Trimester 2"/>
    <x v="1029"/>
    <s v="2025eb1200075@bitspilani-digital.edu.in"/>
    <s v="2025EB1200075"/>
    <x v="1"/>
    <s v="IDRISH"/>
    <b v="1"/>
    <n v="86"/>
    <n v="86"/>
    <n v="1"/>
    <s v="Active"/>
    <x v="1"/>
    <n v="0"/>
    <n v="5"/>
    <n v="0"/>
    <s v="no 0% progess"/>
    <n v="0"/>
    <n v="26"/>
    <n v="26"/>
    <n v="0"/>
    <n v="0"/>
    <n v="0"/>
    <m/>
    <n v="0"/>
    <m/>
    <n v="82929"/>
    <s v="2026-02-09T07:25:45.6730000Z"/>
    <s v="2026-02-09T07:00:24.1970000Z"/>
    <n v="45"/>
    <m/>
    <s v="2026-02-09T07:25:33.7100000Z"/>
    <s v="2026-02-07T21:24:25.4030000Z"/>
    <s v="2026-02-07T21:24:25.4030000Z"/>
  </r>
  <r>
    <s v="T2-25_BDSDF114"/>
    <x v="5"/>
    <x v="0"/>
    <s v="Trimester 2"/>
    <x v="1029"/>
    <s v="2025eb1200075@bitspilani-digital.edu.in"/>
    <s v="2025EB1200075"/>
    <x v="1"/>
    <s v="IDRISH"/>
    <b v="1"/>
    <n v="49"/>
    <n v="61"/>
    <n v="0.80327868852459017"/>
    <s v="Active"/>
    <x v="1"/>
    <n v="0"/>
    <n v="5"/>
    <n v="0"/>
    <s v="no 0% progess"/>
    <n v="0"/>
    <n v="13"/>
    <n v="14"/>
    <n v="0"/>
    <n v="0"/>
    <n v="0"/>
    <m/>
    <n v="0"/>
    <m/>
    <n v="43982"/>
    <s v="2026-02-08T18:49:29.2170000Z"/>
    <s v="2026-02-09T07:00:24.1970000Z"/>
    <n v="45"/>
    <m/>
    <s v="2026-02-08T13:29:37.4800000Z"/>
    <s v="2026-02-08T18:39:23.4270000Z"/>
    <s v="2026-02-08T18:39:23.4200000Z"/>
  </r>
  <r>
    <s v="T2-25_BDSDF112"/>
    <x v="8"/>
    <x v="0"/>
    <s v="Trimester 2"/>
    <x v="1029"/>
    <s v="2025eb1200075@bitspilani-digital.edu.in"/>
    <s v="2025EB1200075"/>
    <x v="1"/>
    <s v="IDRISH"/>
    <b v="1"/>
    <n v="18"/>
    <n v="77"/>
    <n v="0.23376623376623376"/>
    <s v="Active"/>
    <x v="1"/>
    <n v="0"/>
    <n v="5"/>
    <n v="0"/>
    <s v="no 0% progess"/>
    <n v="0"/>
    <n v="2"/>
    <n v="2"/>
    <n v="0"/>
    <n v="0"/>
    <n v="0"/>
    <m/>
    <n v="0"/>
    <m/>
    <n v="4918"/>
    <s v="2026-02-08T19:11:13.3930000Z"/>
    <s v="2026-02-09T07:00:24.1970000Z"/>
    <n v="45"/>
    <m/>
    <s v="2026-01-22T20:51:28.8800000Z"/>
    <m/>
    <m/>
  </r>
  <r>
    <s v="T2-25_BDSDF108"/>
    <x v="4"/>
    <x v="0"/>
    <s v="Trimester 2"/>
    <x v="1029"/>
    <s v="2025eb1200075@bitspilani-digital.edu.in"/>
    <s v="2025EB1200075"/>
    <x v="1"/>
    <s v="IDRISH"/>
    <b v="1"/>
    <n v="66"/>
    <n v="88"/>
    <n v="0.75"/>
    <s v="Active"/>
    <x v="1"/>
    <n v="0"/>
    <n v="5"/>
    <n v="0"/>
    <s v="no 0% progess"/>
    <n v="0"/>
    <n v="20"/>
    <n v="20"/>
    <n v="0"/>
    <n v="0"/>
    <n v="0"/>
    <m/>
    <n v="0"/>
    <m/>
    <n v="29728"/>
    <s v="2026-02-08T19:11:48.9370000Z"/>
    <s v="2026-02-09T07:00:24.1970000Z"/>
    <n v="45"/>
    <m/>
    <s v="2026-02-04T14:53:41.2570000Z"/>
    <s v="2026-02-04T15:09:30.6030000Z"/>
    <s v="2026-02-08T19:12:27.1100000Z"/>
  </r>
  <r>
    <s v="T2-25_BDSDF101"/>
    <x v="7"/>
    <x v="0"/>
    <s v="Trimester 2"/>
    <x v="1029"/>
    <s v="2025eb1200075@bitspilani-digital.edu.in"/>
    <s v="2025EB1200075"/>
    <x v="1"/>
    <s v="IDRISH"/>
    <b v="1"/>
    <n v="39"/>
    <n v="41"/>
    <n v="0.95121951219512191"/>
    <s v="Active"/>
    <x v="1"/>
    <n v="0"/>
    <n v="5"/>
    <n v="0"/>
    <s v="no 0% progess"/>
    <n v="0"/>
    <n v="7"/>
    <n v="7"/>
    <n v="0"/>
    <n v="0"/>
    <n v="0"/>
    <m/>
    <n v="0"/>
    <m/>
    <n v="10280"/>
    <s v="2026-02-08T19:10:30.9200000Z"/>
    <s v="2026-02-09T07:00:24.1970000Z"/>
    <n v="45"/>
    <m/>
    <s v="2026-02-08T18:51:15.1600000Z"/>
    <s v="2026-02-07T20:01:15.0330000Z"/>
    <s v="2026-02-07T20:01:15.0370000Z"/>
  </r>
  <r>
    <s v="T2-25_BDSDF101"/>
    <x v="7"/>
    <x v="0"/>
    <s v="Trimester 2"/>
    <x v="1030"/>
    <s v="2025eb1200076@bitspilani-digital.edu.in"/>
    <s v="2025EB1200076"/>
    <x v="1"/>
    <s v="ASHISH KUMAR"/>
    <b v="1"/>
    <n v="13"/>
    <n v="41"/>
    <n v="0.31707317073170732"/>
    <s v="Active"/>
    <x v="1"/>
    <n v="0"/>
    <n v="5"/>
    <n v="0"/>
    <s v="no 0% progess"/>
    <n v="0"/>
    <n v="1"/>
    <n v="1"/>
    <n v="0"/>
    <n v="0"/>
    <n v="0"/>
    <m/>
    <n v="0"/>
    <m/>
    <n v="2514"/>
    <s v="2026-02-08T11:11:31.6530000Z"/>
    <s v="2026-02-09T05:45:27.0930000Z"/>
    <n v="40"/>
    <m/>
    <s v="2026-02-05T07:22:30.6570000Z"/>
    <s v="2026-02-05T07:09:18.9370000Z"/>
    <s v="2026-02-05T07:14:06.5930000Z"/>
  </r>
  <r>
    <s v="T2-25_BDSDF108"/>
    <x v="4"/>
    <x v="0"/>
    <s v="Trimester 2"/>
    <x v="1030"/>
    <s v="2025eb1200076@bitspilani-digital.edu.in"/>
    <s v="2025EB1200076"/>
    <x v="1"/>
    <s v="ASHISH KUMAR"/>
    <b v="1"/>
    <n v="8"/>
    <n v="88"/>
    <n v="9.0909090909090912E-2"/>
    <s v="Active"/>
    <x v="0"/>
    <n v="0"/>
    <n v="5"/>
    <n v="0"/>
    <s v="no 0% progess"/>
    <n v="0"/>
    <n v="0"/>
    <n v="0"/>
    <n v="0"/>
    <n v="0"/>
    <n v="0"/>
    <m/>
    <n v="0"/>
    <m/>
    <n v="318"/>
    <s v="2026-02-05T07:45:59.7730000Z"/>
    <s v="2026-02-09T05:45:27.0930000Z"/>
    <n v="40"/>
    <m/>
    <m/>
    <s v="2026-02-05T07:47:34.1100000Z"/>
    <s v="2026-02-05T07:47:34.1070000Z"/>
  </r>
  <r>
    <s v="T2-25_BDSDF112"/>
    <x v="8"/>
    <x v="0"/>
    <s v="Trimester 2"/>
    <x v="1030"/>
    <s v="2025eb1200076@bitspilani-digital.edu.in"/>
    <s v="2025EB1200076"/>
    <x v="1"/>
    <s v="ASHISH KUMAR"/>
    <b v="1"/>
    <n v="4"/>
    <n v="77"/>
    <n v="5.1948051948051951E-2"/>
    <s v="Active"/>
    <x v="0"/>
    <n v="0"/>
    <n v="5"/>
    <n v="0"/>
    <s v="no 0% progess"/>
    <n v="0"/>
    <n v="0"/>
    <n v="0"/>
    <n v="0"/>
    <n v="0"/>
    <n v="0"/>
    <m/>
    <n v="0"/>
    <m/>
    <n v="39"/>
    <s v="2026-02-08T11:34:01.0000000Z"/>
    <s v="2026-02-09T05:45:27.0930000Z"/>
    <n v="40"/>
    <m/>
    <m/>
    <m/>
    <m/>
  </r>
  <r>
    <s v="T2-25_BDSDF114"/>
    <x v="5"/>
    <x v="0"/>
    <s v="Trimester 2"/>
    <x v="1030"/>
    <s v="2025eb1200076@bitspilani-digital.edu.in"/>
    <s v="2025EB1200076"/>
    <x v="1"/>
    <s v="ASHISH KUMAR"/>
    <b v="1"/>
    <n v="7"/>
    <n v="61"/>
    <n v="0.11475409836065574"/>
    <s v="Active"/>
    <x v="1"/>
    <n v="0"/>
    <n v="5"/>
    <n v="0"/>
    <s v="no 0% progess"/>
    <n v="0"/>
    <n v="0"/>
    <n v="0"/>
    <n v="0"/>
    <n v="0"/>
    <n v="0"/>
    <m/>
    <n v="0"/>
    <m/>
    <n v="3870"/>
    <s v="2026-02-08T11:10:50.4100000Z"/>
    <s v="2026-02-09T05:45:27.0930000Z"/>
    <n v="40"/>
    <m/>
    <m/>
    <s v="2026-01-30T11:20:35.1070000Z"/>
    <s v="2026-01-30T11:20:35.1070000Z"/>
  </r>
  <r>
    <s v="T2-25_BDSDF113"/>
    <x v="6"/>
    <x v="0"/>
    <s v="Trimester 2"/>
    <x v="1030"/>
    <s v="2025eb1200076@bitspilani-digital.edu.in"/>
    <s v="2025EB1200076"/>
    <x v="1"/>
    <s v="ASHISH KUMAR"/>
    <b v="1"/>
    <n v="19"/>
    <n v="86"/>
    <n v="0.22093023255813954"/>
    <s v="Active"/>
    <x v="1"/>
    <n v="0"/>
    <n v="5"/>
    <n v="0"/>
    <s v="no 0% progess"/>
    <n v="0"/>
    <n v="3"/>
    <n v="3"/>
    <n v="0"/>
    <n v="0"/>
    <n v="0"/>
    <m/>
    <n v="0"/>
    <m/>
    <n v="9447"/>
    <s v="2026-02-09T05:45:36.1730000Z"/>
    <s v="2026-02-09T05:45:27.0930000Z"/>
    <n v="40"/>
    <m/>
    <s v="2026-02-03T10:23:06.2900000Z"/>
    <s v="2026-02-08T11:09:50.0100000Z"/>
    <s v="2026-02-08T11:09:49.9900000Z"/>
  </r>
  <r>
    <s v="T2-25_BDSDF113"/>
    <x v="6"/>
    <x v="0"/>
    <s v="Trimester 2"/>
    <x v="1031"/>
    <s v="2025eb1200077@bitspilani-digital.edu.in"/>
    <s v="2025EB1200077"/>
    <x v="1"/>
    <s v="M A SUDHARSHAN"/>
    <b v="1"/>
    <n v="86"/>
    <n v="86"/>
    <n v="1"/>
    <s v="Active"/>
    <x v="1"/>
    <n v="0"/>
    <n v="5"/>
    <n v="0"/>
    <s v="no 0% progess"/>
    <n v="0"/>
    <n v="27"/>
    <n v="27"/>
    <n v="0"/>
    <n v="0"/>
    <n v="0"/>
    <m/>
    <n v="0"/>
    <m/>
    <n v="51368"/>
    <s v="2026-02-08T09:18:24.8430000Z"/>
    <s v="2026-02-08T12:35:36.3630000Z"/>
    <n v="33"/>
    <m/>
    <s v="2026-02-08T09:18:07.1670000Z"/>
    <s v="2026-02-08T08:47:09.2670000Z"/>
    <s v="2026-02-08T08:47:09.2670000Z"/>
  </r>
  <r>
    <s v="T2-25_BDSDF114"/>
    <x v="5"/>
    <x v="0"/>
    <s v="Trimester 2"/>
    <x v="1031"/>
    <s v="2025eb1200077@bitspilani-digital.edu.in"/>
    <s v="2025EB1200077"/>
    <x v="1"/>
    <s v="M A SUDHARSHAN"/>
    <b v="1"/>
    <n v="27"/>
    <n v="61"/>
    <n v="0.44262295081967212"/>
    <s v="Active"/>
    <x v="1"/>
    <n v="0"/>
    <n v="5"/>
    <n v="0"/>
    <s v="no 0% progess"/>
    <n v="0"/>
    <n v="6"/>
    <n v="7"/>
    <n v="0"/>
    <n v="0"/>
    <n v="0"/>
    <m/>
    <n v="0"/>
    <m/>
    <n v="37525"/>
    <s v="2026-02-07T14:36:33.6300000Z"/>
    <s v="2026-02-08T12:35:36.3630000Z"/>
    <n v="33"/>
    <m/>
    <s v="2026-02-05T12:00:53.3600000Z"/>
    <s v="2026-02-05T12:02:23.0870000Z"/>
    <s v="2026-02-07T14:37:02.3930000Z"/>
  </r>
  <r>
    <s v="T2-25_BDSDF112"/>
    <x v="8"/>
    <x v="0"/>
    <s v="Trimester 2"/>
    <x v="1031"/>
    <s v="2025eb1200077@bitspilani-digital.edu.in"/>
    <s v="2025EB1200077"/>
    <x v="1"/>
    <s v="M A SUDHARSHAN"/>
    <b v="1"/>
    <n v="21"/>
    <n v="77"/>
    <n v="0.27272727272727271"/>
    <s v="Active"/>
    <x v="1"/>
    <n v="0"/>
    <n v="5"/>
    <n v="0"/>
    <s v="no 0% progess"/>
    <n v="0"/>
    <n v="7"/>
    <n v="7"/>
    <n v="0"/>
    <n v="0"/>
    <n v="0"/>
    <m/>
    <n v="0"/>
    <m/>
    <n v="16261"/>
    <s v="2026-02-07T13:19:59.2270000Z"/>
    <s v="2026-02-08T12:35:36.3630000Z"/>
    <n v="33"/>
    <m/>
    <s v="2026-02-07T02:03:34.6770000Z"/>
    <m/>
    <m/>
  </r>
  <r>
    <s v="T2-25_BDSDF108"/>
    <x v="4"/>
    <x v="0"/>
    <s v="Trimester 2"/>
    <x v="1031"/>
    <s v="2025eb1200077@bitspilani-digital.edu.in"/>
    <s v="2025EB1200077"/>
    <x v="1"/>
    <s v="M A SUDHARSHAN"/>
    <b v="1"/>
    <n v="59"/>
    <n v="88"/>
    <n v="0.67045454545454541"/>
    <s v="Active"/>
    <x v="1"/>
    <n v="0"/>
    <n v="5"/>
    <n v="0"/>
    <s v="no 0% progess"/>
    <n v="0"/>
    <n v="21"/>
    <n v="22"/>
    <n v="0"/>
    <n v="0"/>
    <n v="0"/>
    <m/>
    <n v="0"/>
    <m/>
    <n v="16673"/>
    <s v="2026-02-08T15:48:44.3370000Z"/>
    <s v="2026-02-08T12:35:36.3630000Z"/>
    <n v="33"/>
    <m/>
    <s v="2026-02-08T15:48:38.2000000Z"/>
    <s v="2026-02-08T13:09:38.3330000Z"/>
    <s v="2026-02-08T13:09:38.3300000Z"/>
  </r>
  <r>
    <s v="T2-25_BDSDF101"/>
    <x v="7"/>
    <x v="0"/>
    <s v="Trimester 2"/>
    <x v="1031"/>
    <s v="2025eb1200077@bitspilani-digital.edu.in"/>
    <s v="2025EB1200077"/>
    <x v="1"/>
    <s v="M A SUDHARSHAN"/>
    <b v="1"/>
    <n v="6"/>
    <n v="41"/>
    <n v="0.14634146341463414"/>
    <s v="Active"/>
    <x v="1"/>
    <n v="0"/>
    <n v="5"/>
    <n v="0"/>
    <s v="no 0% progess"/>
    <n v="0"/>
    <n v="0"/>
    <n v="0"/>
    <n v="0"/>
    <n v="0"/>
    <n v="0"/>
    <m/>
    <n v="0"/>
    <m/>
    <n v="7870"/>
    <s v="2026-02-07T15:37:07.4800000Z"/>
    <s v="2026-02-08T12:35:36.3630000Z"/>
    <n v="33"/>
    <m/>
    <m/>
    <s v="2026-01-20T06:43:03.1630000Z"/>
    <s v="2026-01-21T12:11:37.5800000Z"/>
  </r>
  <r>
    <s v="T2-25_BDSDF101"/>
    <x v="7"/>
    <x v="0"/>
    <s v="Trimester 2"/>
    <x v="1032"/>
    <s v="2025eb1200078@bitspilani-digital.edu.in"/>
    <s v="2025EB1200078"/>
    <x v="1"/>
    <s v="PARI CHUGH"/>
    <b v="1"/>
    <n v="17"/>
    <n v="41"/>
    <n v="0.41463414634146339"/>
    <s v="Active"/>
    <x v="1"/>
    <n v="0"/>
    <n v="5"/>
    <n v="0"/>
    <s v="no 0% progess"/>
    <n v="0"/>
    <n v="1"/>
    <n v="1"/>
    <n v="0"/>
    <n v="0"/>
    <n v="0"/>
    <m/>
    <n v="0"/>
    <m/>
    <n v="33946"/>
    <s v="2026-02-07T19:10:51.2270000Z"/>
    <s v="2026-02-08T06:16:23.8230000Z"/>
    <n v="27"/>
    <m/>
    <s v="2026-01-22T13:44:14.1130000Z"/>
    <s v="2026-02-03T13:47:00.4830000Z"/>
    <s v="2026-02-03T14:59:07.5370000Z"/>
  </r>
  <r>
    <s v="T2-25_BDSDF108"/>
    <x v="4"/>
    <x v="0"/>
    <s v="Trimester 2"/>
    <x v="1032"/>
    <s v="2025eb1200078@bitspilani-digital.edu.in"/>
    <s v="2025EB1200078"/>
    <x v="1"/>
    <s v="PARI CHUGH"/>
    <b v="1"/>
    <n v="16"/>
    <n v="88"/>
    <n v="0.18181818181818182"/>
    <s v="Active"/>
    <x v="1"/>
    <n v="0"/>
    <n v="5"/>
    <n v="0"/>
    <s v="no 0% progess"/>
    <n v="0"/>
    <n v="5"/>
    <n v="5"/>
    <n v="0"/>
    <n v="0"/>
    <n v="0"/>
    <m/>
    <n v="0"/>
    <m/>
    <n v="11891"/>
    <s v="2026-02-07T19:10:28.0730000Z"/>
    <s v="2026-02-08T06:16:23.8230000Z"/>
    <n v="27"/>
    <m/>
    <s v="2026-01-29T12:43:00.7830000Z"/>
    <s v="2026-01-29T12:31:07.0500000Z"/>
    <s v="2026-02-06T15:34:12.3130000Z"/>
  </r>
  <r>
    <s v="T2-25_BDSDF112"/>
    <x v="8"/>
    <x v="0"/>
    <s v="Trimester 2"/>
    <x v="1032"/>
    <s v="2025eb1200078@bitspilani-digital.edu.in"/>
    <s v="2025EB1200078"/>
    <x v="1"/>
    <s v="PARI CHUGH"/>
    <b v="1"/>
    <n v="32"/>
    <n v="77"/>
    <n v="0.41558441558441561"/>
    <s v="Active"/>
    <x v="1"/>
    <n v="0"/>
    <n v="5"/>
    <n v="0"/>
    <s v="no 0% progess"/>
    <n v="0"/>
    <n v="9"/>
    <n v="9"/>
    <n v="0"/>
    <n v="0"/>
    <n v="0"/>
    <m/>
    <n v="0"/>
    <m/>
    <n v="20696"/>
    <s v="2026-02-08T08:41:11.5400000Z"/>
    <s v="2026-02-08T06:16:23.8230000Z"/>
    <n v="27"/>
    <m/>
    <s v="2026-02-07T19:07:13.1130000Z"/>
    <m/>
    <m/>
  </r>
  <r>
    <s v="T2-25_BDSDF114"/>
    <x v="5"/>
    <x v="0"/>
    <s v="Trimester 2"/>
    <x v="1032"/>
    <s v="2025eb1200078@bitspilani-digital.edu.in"/>
    <s v="2025EB1200078"/>
    <x v="1"/>
    <s v="PARI CHUGH"/>
    <b v="1"/>
    <n v="15"/>
    <n v="61"/>
    <n v="0.24590163934426229"/>
    <s v="Active"/>
    <x v="1"/>
    <n v="0"/>
    <n v="5"/>
    <n v="0"/>
    <s v="no 0% progess"/>
    <n v="0"/>
    <n v="2"/>
    <n v="2"/>
    <n v="0"/>
    <n v="0"/>
    <n v="0"/>
    <m/>
    <n v="0"/>
    <m/>
    <n v="36313"/>
    <s v="2026-02-08T08:41:20.6730000Z"/>
    <s v="2026-02-08T06:16:23.8230000Z"/>
    <n v="27"/>
    <m/>
    <s v="2026-01-28T13:59:46.8630000Z"/>
    <s v="2026-02-04T13:53:20.5230000Z"/>
    <s v="2026-02-08T09:26:27.2870000Z"/>
  </r>
  <r>
    <s v="T2-25_BDSDF113"/>
    <x v="6"/>
    <x v="0"/>
    <s v="Trimester 2"/>
    <x v="1032"/>
    <s v="2025eb1200078@bitspilani-digital.edu.in"/>
    <s v="2025EB1200078"/>
    <x v="1"/>
    <s v="PARI CHUGH"/>
    <b v="1"/>
    <n v="29"/>
    <n v="86"/>
    <n v="0.33720930232558138"/>
    <s v="Active"/>
    <x v="1"/>
    <n v="0"/>
    <n v="5"/>
    <n v="0"/>
    <s v="no 0% progess"/>
    <n v="0"/>
    <n v="6"/>
    <n v="7"/>
    <n v="0"/>
    <n v="0"/>
    <n v="0"/>
    <m/>
    <n v="0"/>
    <m/>
    <n v="13585"/>
    <s v="2026-02-07T19:09:59.4500000Z"/>
    <s v="2026-02-08T06:16:23.8230000Z"/>
    <n v="27"/>
    <m/>
    <s v="2026-01-23T10:59:01.9600000Z"/>
    <s v="2026-01-29T12:55:42.2030000Z"/>
    <s v="2026-01-29T18:01:06.9200000Z"/>
  </r>
  <r>
    <s v="T2-25_BDSDF113"/>
    <x v="6"/>
    <x v="0"/>
    <s v="Trimester 2"/>
    <x v="1033"/>
    <s v="2025eb1200079@bitspilani-digital.edu.in"/>
    <s v="2025EB1200079"/>
    <x v="1"/>
    <s v="HRISHIKESH MALHOTRA"/>
    <b v="1"/>
    <n v="4"/>
    <n v="86"/>
    <n v="4.6511627906976744E-2"/>
    <s v="Active"/>
    <x v="0"/>
    <n v="0"/>
    <n v="5"/>
    <n v="0"/>
    <s v="no 0% progess"/>
    <n v="0"/>
    <n v="1"/>
    <n v="1"/>
    <n v="0"/>
    <n v="0"/>
    <n v="0"/>
    <m/>
    <n v="0"/>
    <m/>
    <n v="4880"/>
    <s v="2026-02-09T04:33:03.2800000Z"/>
    <s v="2026-02-09T04:21:19.3300000Z"/>
    <n v="9"/>
    <m/>
    <s v="2026-02-09T04:31:32.5330000Z"/>
    <s v="2026-02-08T09:55:21.6370000Z"/>
    <s v="2026-02-09T04:21:26.1630000Z"/>
  </r>
  <r>
    <s v="T2-25_BDSDF114"/>
    <x v="5"/>
    <x v="0"/>
    <s v="Trimester 2"/>
    <x v="1033"/>
    <s v="2025eb1200079@bitspilani-digital.edu.in"/>
    <s v="2025EB1200079"/>
    <x v="1"/>
    <s v="HRISHIKESH MALHOTRA"/>
    <b v="1"/>
    <n v="4"/>
    <n v="61"/>
    <n v="6.5573770491803282E-2"/>
    <s v="Active"/>
    <x v="0"/>
    <n v="0"/>
    <n v="5"/>
    <n v="0"/>
    <s v="no 0% progess"/>
    <n v="0"/>
    <n v="0"/>
    <n v="0"/>
    <n v="0"/>
    <n v="0"/>
    <n v="0"/>
    <m/>
    <n v="0"/>
    <m/>
    <n v="5160"/>
    <s v="2026-02-07T14:20:11.0500000Z"/>
    <s v="2026-02-09T04:21:19.3300000Z"/>
    <n v="9"/>
    <m/>
    <m/>
    <s v="2026-01-18T18:25:17.3930000Z"/>
    <s v="2026-01-18T18:25:17.3800000Z"/>
  </r>
  <r>
    <s v="T2-25_BDSDF112"/>
    <x v="8"/>
    <x v="0"/>
    <s v="Trimester 2"/>
    <x v="1033"/>
    <s v="2025eb1200079@bitspilani-digital.edu.in"/>
    <s v="2025EB1200079"/>
    <x v="1"/>
    <s v="HRISHIKESH MALHOTRA"/>
    <b v="1"/>
    <n v="1"/>
    <n v="77"/>
    <n v="1.2987012987012988E-2"/>
    <s v="Active"/>
    <x v="0"/>
    <n v="0"/>
    <n v="5"/>
    <n v="0"/>
    <s v="no 0% progess"/>
    <n v="0"/>
    <n v="0"/>
    <n v="0"/>
    <n v="0"/>
    <n v="0"/>
    <n v="0"/>
    <m/>
    <n v="0"/>
    <m/>
    <n v="953"/>
    <s v="2026-01-31T13:13:56.9630000Z"/>
    <s v="2026-02-09T04:21:19.3300000Z"/>
    <n v="9"/>
    <m/>
    <m/>
    <m/>
    <m/>
  </r>
  <r>
    <s v="T2-25_BDSDF108"/>
    <x v="4"/>
    <x v="0"/>
    <s v="Trimester 2"/>
    <x v="1033"/>
    <s v="2025eb1200079@bitspilani-digital.edu.in"/>
    <s v="2025EB1200079"/>
    <x v="1"/>
    <s v="HRISHIKESH MALHOTRA"/>
    <b v="1"/>
    <n v="1"/>
    <n v="88"/>
    <n v="1.1363636363636364E-2"/>
    <s v="Active"/>
    <x v="0"/>
    <n v="0"/>
    <n v="5"/>
    <n v="0"/>
    <s v="no 0% progess"/>
    <n v="0"/>
    <n v="0"/>
    <n v="0"/>
    <n v="0"/>
    <n v="0"/>
    <n v="0"/>
    <m/>
    <n v="0"/>
    <m/>
    <n v="29"/>
    <s v="2026-01-31T13:12:36.0670000Z"/>
    <s v="2026-02-09T04:21:19.3300000Z"/>
    <n v="9"/>
    <m/>
    <m/>
    <m/>
    <m/>
  </r>
  <r>
    <s v="T2-25_BDSDF101"/>
    <x v="7"/>
    <x v="0"/>
    <s v="Trimester 2"/>
    <x v="1033"/>
    <s v="2025eb1200079@bitspilani-digital.edu.in"/>
    <s v="2025EB1200079"/>
    <x v="1"/>
    <s v="HRISHIKESH MALHOTRA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0"/>
    <s v="2026-02-07T15:18:13.8270000Z"/>
    <s v="2026-02-09T04:21:19.3300000Z"/>
    <n v="9"/>
    <m/>
    <m/>
    <m/>
    <m/>
  </r>
  <r>
    <s v="T2-25_BDSDF101"/>
    <x v="7"/>
    <x v="0"/>
    <s v="Trimester 2"/>
    <x v="1034"/>
    <s v="2025eb1200080@bitspilani-digital.edu.in"/>
    <s v="2025EB1200080"/>
    <x v="1"/>
    <s v="SUHAAN PANWAR"/>
    <b v="1"/>
    <n v="29"/>
    <n v="41"/>
    <n v="0.70731707317073167"/>
    <s v="Active"/>
    <x v="1"/>
    <n v="0"/>
    <n v="5"/>
    <n v="0"/>
    <s v="no 0% progess"/>
    <n v="0"/>
    <n v="4"/>
    <n v="4"/>
    <n v="0"/>
    <n v="0"/>
    <n v="0"/>
    <m/>
    <n v="0"/>
    <m/>
    <n v="26382"/>
    <s v="2026-02-08T18:04:59.1300000Z"/>
    <s v="2026-02-08T18:04:48.8730000Z"/>
    <n v="19"/>
    <m/>
    <s v="2026-02-03T19:28:52.4670000Z"/>
    <s v="2026-02-08T18:05:13.9600000Z"/>
    <s v="2026-02-08T18:05:13.9600000Z"/>
  </r>
  <r>
    <s v="T2-25_BDSDF108"/>
    <x v="4"/>
    <x v="0"/>
    <s v="Trimester 2"/>
    <x v="1034"/>
    <s v="2025eb1200080@bitspilani-digital.edu.in"/>
    <s v="2025EB1200080"/>
    <x v="1"/>
    <s v="SUHAAN PANWAR"/>
    <b v="1"/>
    <n v="40"/>
    <n v="88"/>
    <n v="0.45454545454545453"/>
    <s v="Active"/>
    <x v="1"/>
    <n v="0"/>
    <n v="5"/>
    <n v="0"/>
    <s v="no 0% progess"/>
    <n v="0"/>
    <n v="13"/>
    <n v="17"/>
    <n v="0"/>
    <n v="0"/>
    <n v="0"/>
    <m/>
    <n v="0"/>
    <m/>
    <n v="27283"/>
    <s v="2026-02-08T18:07:19.4170000Z"/>
    <s v="2026-02-08T18:04:48.8730000Z"/>
    <n v="19"/>
    <m/>
    <s v="2026-02-05T16:36:27.0100000Z"/>
    <s v="2026-02-08T18:07:48.0930000Z"/>
    <s v="2026-02-08T18:07:48.0970000Z"/>
  </r>
  <r>
    <s v="T2-25_BDSDF112"/>
    <x v="8"/>
    <x v="0"/>
    <s v="Trimester 2"/>
    <x v="1034"/>
    <s v="2025eb1200080@bitspilani-digital.edu.in"/>
    <s v="2025EB1200080"/>
    <x v="1"/>
    <s v="SUHAAN PANWAR"/>
    <b v="1"/>
    <n v="28"/>
    <n v="77"/>
    <n v="0.36363636363636365"/>
    <s v="Active"/>
    <x v="1"/>
    <n v="0"/>
    <n v="5"/>
    <n v="0"/>
    <s v="no 0% progess"/>
    <n v="0"/>
    <n v="9"/>
    <n v="11"/>
    <n v="0"/>
    <n v="0"/>
    <n v="0"/>
    <m/>
    <n v="0"/>
    <m/>
    <n v="39359"/>
    <s v="2026-02-07T14:15:41.8330000Z"/>
    <s v="2026-02-08T18:04:48.8730000Z"/>
    <n v="19"/>
    <m/>
    <s v="2026-01-28T18:10:53.9300000Z"/>
    <m/>
    <m/>
  </r>
  <r>
    <s v="T2-25_BDSDF114"/>
    <x v="5"/>
    <x v="0"/>
    <s v="Trimester 2"/>
    <x v="1034"/>
    <s v="2025eb1200080@bitspilani-digital.edu.in"/>
    <s v="2025EB1200080"/>
    <x v="1"/>
    <s v="SUHAAN PANWAR"/>
    <b v="1"/>
    <n v="20"/>
    <n v="61"/>
    <n v="0.32786885245901637"/>
    <s v="Active"/>
    <x v="1"/>
    <n v="0"/>
    <n v="5"/>
    <n v="0"/>
    <s v="no 0% progess"/>
    <n v="0"/>
    <n v="4"/>
    <n v="7"/>
    <n v="0"/>
    <n v="0"/>
    <n v="0"/>
    <m/>
    <n v="0"/>
    <m/>
    <n v="24467"/>
    <s v="2026-02-07T14:16:09.5670000Z"/>
    <s v="2026-02-08T18:04:48.8730000Z"/>
    <n v="19"/>
    <m/>
    <s v="2026-02-05T17:31:48.2600000Z"/>
    <s v="2026-02-05T17:32:25.5370000Z"/>
    <s v="2026-02-05T17:32:25.5370000Z"/>
  </r>
  <r>
    <s v="T2-25_BDSDF113"/>
    <x v="6"/>
    <x v="0"/>
    <s v="Trimester 2"/>
    <x v="1034"/>
    <s v="2025eb1200080@bitspilani-digital.edu.in"/>
    <s v="2025EB1200080"/>
    <x v="1"/>
    <s v="SUHAAN PANWAR"/>
    <b v="1"/>
    <n v="11"/>
    <n v="86"/>
    <n v="0.12790697674418605"/>
    <s v="Active"/>
    <x v="1"/>
    <n v="0"/>
    <n v="5"/>
    <n v="0"/>
    <s v="no 0% progess"/>
    <n v="0"/>
    <n v="1"/>
    <n v="1"/>
    <n v="0"/>
    <n v="0"/>
    <n v="0"/>
    <m/>
    <n v="0"/>
    <m/>
    <n v="9233"/>
    <s v="2026-02-07T14:15:24.7900000Z"/>
    <s v="2026-02-08T18:04:48.8730000Z"/>
    <n v="19"/>
    <m/>
    <s v="2026-01-22T09:13:56.4130000Z"/>
    <s v="2026-01-29T12:47:53.0830000Z"/>
    <s v="2026-01-29T13:01:08.7700000Z"/>
  </r>
  <r>
    <s v="T2-25_BDSDF113"/>
    <x v="6"/>
    <x v="0"/>
    <s v="Trimester 2"/>
    <x v="1035"/>
    <s v="2025eb1200081@bitspilani-digital.edu.in"/>
    <s v="2025EB1200081"/>
    <x v="1"/>
    <s v="AYSHA FAIHA T C"/>
    <b v="1"/>
    <n v="33"/>
    <n v="86"/>
    <n v="0.38372093023255816"/>
    <s v="Active"/>
    <x v="1"/>
    <n v="0"/>
    <n v="5"/>
    <n v="0"/>
    <s v="no 0% progess"/>
    <n v="0"/>
    <n v="7"/>
    <n v="7"/>
    <n v="0"/>
    <n v="0"/>
    <n v="0"/>
    <m/>
    <n v="0"/>
    <m/>
    <n v="33089"/>
    <s v="2026-02-09T05:02:58.6230000Z"/>
    <s v="2026-02-09T07:21:39.9270000Z"/>
    <n v="31"/>
    <m/>
    <s v="2026-02-09T04:53:42.0700000Z"/>
    <s v="2026-01-27T10:29:10.9800000Z"/>
    <s v="2026-01-27T10:29:10.9830000Z"/>
  </r>
  <r>
    <s v="T2-25_BDSDF114"/>
    <x v="5"/>
    <x v="0"/>
    <s v="Trimester 2"/>
    <x v="1035"/>
    <s v="2025eb1200081@bitspilani-digital.edu.in"/>
    <s v="2025EB1200081"/>
    <x v="1"/>
    <s v="AYSHA FAIHA T C"/>
    <b v="1"/>
    <n v="17"/>
    <n v="61"/>
    <n v="0.27868852459016391"/>
    <s v="Active"/>
    <x v="1"/>
    <n v="0"/>
    <n v="5"/>
    <n v="0"/>
    <s v="no 0% progess"/>
    <n v="0"/>
    <n v="1"/>
    <n v="1"/>
    <n v="0"/>
    <n v="0"/>
    <n v="0"/>
    <m/>
    <n v="0"/>
    <m/>
    <n v="18770"/>
    <s v="2026-02-09T05:32:05.0430000Z"/>
    <s v="2026-02-09T07:21:39.9270000Z"/>
    <n v="31"/>
    <m/>
    <s v="2026-02-09T05:16:47.6470000Z"/>
    <s v="2026-01-22T13:39:35.4530000Z"/>
    <s v="2026-02-06T14:22:19.4030000Z"/>
  </r>
  <r>
    <s v="T2-25_BDSDF112"/>
    <x v="8"/>
    <x v="0"/>
    <s v="Trimester 2"/>
    <x v="1035"/>
    <s v="2025eb1200081@bitspilani-digital.edu.in"/>
    <s v="2025EB1200081"/>
    <x v="1"/>
    <s v="AYSHA FAIHA T C"/>
    <b v="1"/>
    <n v="7"/>
    <n v="77"/>
    <n v="9.0909090909090912E-2"/>
    <s v="Active"/>
    <x v="0"/>
    <n v="0"/>
    <n v="5"/>
    <n v="0"/>
    <s v="no 0% progess"/>
    <n v="0"/>
    <n v="0"/>
    <n v="0"/>
    <n v="0"/>
    <n v="0"/>
    <n v="0"/>
    <m/>
    <n v="0"/>
    <m/>
    <n v="444"/>
    <s v="2026-02-09T05:32:39.0770000Z"/>
    <s v="2026-02-09T07:21:39.9270000Z"/>
    <n v="31"/>
    <m/>
    <m/>
    <m/>
    <m/>
  </r>
  <r>
    <s v="T2-25_BDSDF108"/>
    <x v="4"/>
    <x v="0"/>
    <s v="Trimester 2"/>
    <x v="1035"/>
    <s v="2025eb1200081@bitspilani-digital.edu.in"/>
    <s v="2025EB1200081"/>
    <x v="1"/>
    <s v="AYSHA FAIHA T C"/>
    <b v="1"/>
    <n v="9"/>
    <n v="88"/>
    <n v="0.10227272727272728"/>
    <s v="Active"/>
    <x v="1"/>
    <n v="0"/>
    <n v="5"/>
    <n v="0"/>
    <s v="no 0% progess"/>
    <n v="0"/>
    <n v="0"/>
    <n v="0"/>
    <n v="0"/>
    <n v="0"/>
    <n v="0"/>
    <m/>
    <n v="0"/>
    <m/>
    <n v="315"/>
    <s v="2026-02-09T07:22:17.2430000Z"/>
    <s v="2026-02-09T07:21:39.9270000Z"/>
    <n v="31"/>
    <m/>
    <m/>
    <s v="2026-01-20T14:29:20.7200000Z"/>
    <s v="2026-01-20T14:29:20.7300000Z"/>
  </r>
  <r>
    <s v="T2-25_BDSDF101"/>
    <x v="7"/>
    <x v="0"/>
    <s v="Trimester 2"/>
    <x v="1035"/>
    <s v="2025eb1200081@bitspilani-digital.edu.in"/>
    <s v="2025EB1200081"/>
    <x v="1"/>
    <s v="AYSHA FAIHA T C"/>
    <b v="1"/>
    <n v="16"/>
    <n v="41"/>
    <n v="0.3902439024390244"/>
    <s v="Active"/>
    <x v="1"/>
    <n v="0"/>
    <n v="5"/>
    <n v="0"/>
    <s v="no 0% progess"/>
    <n v="0"/>
    <n v="1"/>
    <n v="1"/>
    <n v="0"/>
    <n v="0"/>
    <n v="0"/>
    <m/>
    <n v="0"/>
    <m/>
    <n v="9180"/>
    <s v="2026-02-06T04:47:40.4200000Z"/>
    <s v="2026-02-09T07:21:39.9270000Z"/>
    <n v="31"/>
    <m/>
    <s v="2026-01-30T10:51:34.3030000Z"/>
    <s v="2026-01-30T10:45:24.7030000Z"/>
    <s v="2026-01-30T10:45:24.7030000Z"/>
  </r>
  <r>
    <s v="T2-25_BDSDF101"/>
    <x v="7"/>
    <x v="0"/>
    <s v="Trimester 2"/>
    <x v="1036"/>
    <s v="2025eb1200082@bitspilani-digital.edu.in"/>
    <s v="2025EB1200082"/>
    <x v="1"/>
    <s v="VIDHI PAREEK"/>
    <b v="1"/>
    <n v="33"/>
    <n v="41"/>
    <n v="0.80487804878048785"/>
    <s v="Active"/>
    <x v="1"/>
    <n v="0"/>
    <n v="5"/>
    <n v="0"/>
    <s v="no 0% progess"/>
    <n v="0"/>
    <n v="4"/>
    <n v="4"/>
    <n v="0"/>
    <n v="0"/>
    <n v="0"/>
    <m/>
    <n v="0"/>
    <m/>
    <n v="22366"/>
    <s v="2026-02-08T10:34:38.1400000Z"/>
    <s v="2026-02-08T10:34:54.2230000Z"/>
    <n v="108"/>
    <m/>
    <s v="2026-02-03T10:19:11.0900000Z"/>
    <s v="2026-02-03T10:22:45.6300000Z"/>
    <s v="2026-02-03T11:28:34.0130000Z"/>
  </r>
  <r>
    <s v="T2-25_BDSDF108"/>
    <x v="4"/>
    <x v="0"/>
    <s v="Trimester 2"/>
    <x v="1036"/>
    <s v="2025eb1200082@bitspilani-digital.edu.in"/>
    <s v="2025EB1200082"/>
    <x v="1"/>
    <s v="VIDHI PAREEK"/>
    <b v="1"/>
    <n v="43"/>
    <n v="88"/>
    <n v="0.48863636363636365"/>
    <s v="Active"/>
    <x v="1"/>
    <n v="0"/>
    <n v="5"/>
    <n v="0"/>
    <s v="no 0% progess"/>
    <n v="0"/>
    <n v="14"/>
    <n v="21"/>
    <n v="0"/>
    <n v="0"/>
    <n v="0"/>
    <m/>
    <n v="0"/>
    <m/>
    <n v="39728"/>
    <s v="2026-02-08T10:29:00.2500000Z"/>
    <s v="2026-02-08T10:34:54.2230000Z"/>
    <n v="108"/>
    <m/>
    <s v="2026-02-08T10:27:26.4400000Z"/>
    <s v="2026-01-29T13:03:11.4330000Z"/>
    <s v="2026-01-30T12:41:24.4100000Z"/>
  </r>
  <r>
    <s v="T2-25_BDSDF112"/>
    <x v="8"/>
    <x v="0"/>
    <s v="Trimester 2"/>
    <x v="1036"/>
    <s v="2025eb1200082@bitspilani-digital.edu.in"/>
    <s v="2025EB1200082"/>
    <x v="1"/>
    <s v="VIDHI PAREEK"/>
    <b v="1"/>
    <n v="32"/>
    <n v="77"/>
    <n v="0.41558441558441561"/>
    <s v="Active"/>
    <x v="1"/>
    <n v="0"/>
    <n v="5"/>
    <n v="0"/>
    <s v="no 0% progess"/>
    <n v="0"/>
    <n v="9"/>
    <n v="16"/>
    <n v="0"/>
    <n v="0"/>
    <n v="0"/>
    <m/>
    <n v="0"/>
    <m/>
    <n v="7750"/>
    <s v="2026-02-08T10:35:55.0070000Z"/>
    <s v="2026-02-08T10:34:54.2230000Z"/>
    <n v="108"/>
    <m/>
    <s v="2026-01-26T17:34:12.9770000Z"/>
    <m/>
    <m/>
  </r>
  <r>
    <s v="T2-25_BDSDF114"/>
    <x v="5"/>
    <x v="0"/>
    <s v="Trimester 2"/>
    <x v="1036"/>
    <s v="2025eb1200082@bitspilani-digital.edu.in"/>
    <s v="2025EB1200082"/>
    <x v="1"/>
    <s v="VIDHI PAREEK"/>
    <b v="1"/>
    <n v="37"/>
    <n v="61"/>
    <n v="0.60655737704918034"/>
    <s v="Active"/>
    <x v="1"/>
    <n v="0"/>
    <n v="5"/>
    <n v="0"/>
    <s v="no 0% progess"/>
    <n v="0"/>
    <n v="12"/>
    <n v="19"/>
    <n v="0"/>
    <n v="0"/>
    <n v="0"/>
    <m/>
    <n v="0"/>
    <m/>
    <n v="17503"/>
    <s v="2026-02-08T10:29:40.6430000Z"/>
    <s v="2026-02-08T10:34:54.2230000Z"/>
    <n v="108"/>
    <m/>
    <s v="2026-02-08T07:16:57.4500000Z"/>
    <s v="2026-01-26T04:57:09.6530000Z"/>
    <s v="2026-01-29T02:25:43.1630000Z"/>
  </r>
  <r>
    <s v="T2-25_BDSDF113"/>
    <x v="6"/>
    <x v="0"/>
    <s v="Trimester 2"/>
    <x v="1036"/>
    <s v="2025eb1200082@bitspilani-digital.edu.in"/>
    <s v="2025EB1200082"/>
    <x v="1"/>
    <s v="VIDHI PAREEK"/>
    <b v="1"/>
    <n v="49"/>
    <n v="86"/>
    <n v="0.56976744186046513"/>
    <s v="Active"/>
    <x v="1"/>
    <n v="0"/>
    <n v="5"/>
    <n v="0"/>
    <s v="no 0% progess"/>
    <n v="0"/>
    <n v="9"/>
    <n v="17"/>
    <n v="0"/>
    <n v="0"/>
    <n v="0"/>
    <m/>
    <n v="0"/>
    <m/>
    <n v="20357"/>
    <s v="2026-02-08T10:33:22.4230000Z"/>
    <s v="2026-02-08T10:34:54.2230000Z"/>
    <n v="108"/>
    <m/>
    <s v="2026-02-08T10:16:17.8330000Z"/>
    <s v="2026-02-08T10:07:40.7500000Z"/>
    <s v="2026-02-08T10:07:40.7500000Z"/>
  </r>
  <r>
    <s v="T2-25_BDSDF113"/>
    <x v="6"/>
    <x v="0"/>
    <s v="Trimester 2"/>
    <x v="1037"/>
    <s v="2025eb1200083@bitspilani-digital.edu.in"/>
    <s v="2025EB1200083"/>
    <x v="1"/>
    <s v="VIBHOR"/>
    <b v="1"/>
    <n v="13"/>
    <n v="86"/>
    <n v="0.15116279069767441"/>
    <s v="Active"/>
    <x v="1"/>
    <n v="0"/>
    <n v="5"/>
    <n v="0"/>
    <s v="no 0% progess"/>
    <n v="0"/>
    <n v="1"/>
    <n v="1"/>
    <n v="0"/>
    <n v="0"/>
    <n v="0"/>
    <m/>
    <n v="0"/>
    <m/>
    <n v="5923"/>
    <s v="2026-02-06T14:16:31.1600000Z"/>
    <s v="2026-02-09T05:40:20.2600000Z"/>
    <n v="21"/>
    <m/>
    <s v="2026-01-19T16:24:08.4670000Z"/>
    <s v="2026-02-03T09:38:25.3800000Z"/>
    <s v="2026-02-03T09:39:09.5270000Z"/>
  </r>
  <r>
    <s v="T2-25_BDSDF114"/>
    <x v="5"/>
    <x v="0"/>
    <s v="Trimester 2"/>
    <x v="1037"/>
    <s v="2025eb1200083@bitspilani-digital.edu.in"/>
    <s v="2025EB1200083"/>
    <x v="1"/>
    <s v="VIBHOR"/>
    <b v="1"/>
    <n v="23"/>
    <n v="61"/>
    <n v="0.37704918032786883"/>
    <s v="Active"/>
    <x v="1"/>
    <n v="0"/>
    <n v="5"/>
    <n v="0"/>
    <s v="no 0% progess"/>
    <n v="0"/>
    <n v="5"/>
    <n v="6"/>
    <n v="0"/>
    <n v="0"/>
    <n v="0"/>
    <m/>
    <n v="0"/>
    <m/>
    <n v="4095"/>
    <s v="2026-02-05T17:16:26.8500000Z"/>
    <s v="2026-02-09T05:40:20.2600000Z"/>
    <n v="21"/>
    <m/>
    <s v="2026-01-21T10:40:07.5030000Z"/>
    <s v="2026-01-21T10:40:25.1230000Z"/>
    <s v="2026-01-21T10:40:25.1300000Z"/>
  </r>
  <r>
    <s v="T2-25_BDSDF112"/>
    <x v="8"/>
    <x v="0"/>
    <s v="Trimester 2"/>
    <x v="1037"/>
    <s v="2025eb1200083@bitspilani-digital.edu.in"/>
    <s v="2025EB1200083"/>
    <x v="1"/>
    <s v="VIBHOR"/>
    <b v="1"/>
    <n v="6"/>
    <n v="77"/>
    <n v="7.792207792207792E-2"/>
    <s v="Active"/>
    <x v="0"/>
    <n v="0"/>
    <n v="5"/>
    <n v="0"/>
    <s v="no 0% progess"/>
    <n v="0"/>
    <n v="0"/>
    <n v="0"/>
    <n v="0"/>
    <n v="0"/>
    <n v="0"/>
    <m/>
    <n v="0"/>
    <m/>
    <n v="5645"/>
    <s v="2026-02-07T13:46:23.9000000Z"/>
    <s v="2026-02-09T05:40:20.2600000Z"/>
    <n v="21"/>
    <m/>
    <m/>
    <m/>
    <m/>
  </r>
  <r>
    <s v="T2-25_BDSDF108"/>
    <x v="4"/>
    <x v="0"/>
    <s v="Trimester 2"/>
    <x v="1037"/>
    <s v="2025eb1200083@bitspilani-digital.edu.in"/>
    <s v="2025EB1200083"/>
    <x v="1"/>
    <s v="VIBHOR"/>
    <b v="1"/>
    <n v="12"/>
    <n v="88"/>
    <n v="0.13636363636363635"/>
    <s v="Active"/>
    <x v="1"/>
    <n v="0"/>
    <n v="5"/>
    <n v="0"/>
    <s v="no 0% progess"/>
    <n v="0"/>
    <n v="0"/>
    <n v="0"/>
    <n v="0"/>
    <n v="0"/>
    <n v="0"/>
    <m/>
    <n v="0"/>
    <m/>
    <n v="3635"/>
    <s v="2026-02-09T05:40:42.5900000Z"/>
    <s v="2026-02-09T05:40:20.2600000Z"/>
    <n v="21"/>
    <m/>
    <m/>
    <s v="2026-01-20T12:55:21.9730000Z"/>
    <s v="2026-01-20T12:55:21.9830000Z"/>
  </r>
  <r>
    <s v="T2-25_BDSDF101"/>
    <x v="7"/>
    <x v="0"/>
    <s v="Trimester 2"/>
    <x v="1037"/>
    <s v="2025eb1200083@bitspilani-digital.edu.in"/>
    <s v="2025EB1200083"/>
    <x v="1"/>
    <s v="VIBHOR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363"/>
    <s v="2026-01-31T15:29:32.8500000Z"/>
    <s v="2026-02-09T05:40:20.2600000Z"/>
    <n v="21"/>
    <m/>
    <m/>
    <s v="2026-01-20T13:10:52.7200000Z"/>
    <s v="2026-01-20T13:10:52.7330000Z"/>
  </r>
  <r>
    <s v="T2-25_BDSDF101"/>
    <x v="7"/>
    <x v="0"/>
    <s v="Trimester 2"/>
    <x v="1038"/>
    <s v="2025eb1200084@bitspilani-digital.edu.in"/>
    <s v="2025EB1200084"/>
    <x v="1"/>
    <s v="TANMAYTA SHARMA"/>
    <b v="1"/>
    <n v="21"/>
    <n v="41"/>
    <n v="0.51219512195121952"/>
    <s v="Active"/>
    <x v="1"/>
    <n v="0"/>
    <n v="5"/>
    <n v="0"/>
    <s v="no 0% progess"/>
    <n v="0"/>
    <n v="3"/>
    <n v="3"/>
    <n v="0"/>
    <n v="0"/>
    <n v="0"/>
    <m/>
    <n v="0"/>
    <m/>
    <n v="14807"/>
    <s v="2026-02-08T21:18:54.4830000Z"/>
    <s v="2026-02-08T21:18:47.4500000Z"/>
    <n v="37"/>
    <m/>
    <s v="2026-02-04T21:47:52.8500000Z"/>
    <s v="2026-02-05T19:42:25.0070000Z"/>
    <s v="2026-02-05T20:21:33.1800000Z"/>
  </r>
  <r>
    <s v="T2-25_BDSDF108"/>
    <x v="4"/>
    <x v="0"/>
    <s v="Trimester 2"/>
    <x v="1038"/>
    <s v="2025eb1200084@bitspilani-digital.edu.in"/>
    <s v="2025EB1200084"/>
    <x v="1"/>
    <s v="TANMAYTA SHARMA"/>
    <b v="1"/>
    <n v="9"/>
    <n v="88"/>
    <n v="0.10227272727272728"/>
    <s v="Active"/>
    <x v="1"/>
    <n v="0"/>
    <n v="5"/>
    <n v="0"/>
    <s v="no 0% progess"/>
    <n v="0"/>
    <n v="1"/>
    <n v="1"/>
    <n v="0"/>
    <n v="0"/>
    <n v="0"/>
    <m/>
    <n v="0"/>
    <m/>
    <n v="2916"/>
    <s v="2026-02-08T21:57:54.4670000Z"/>
    <s v="2026-02-08T21:18:47.4500000Z"/>
    <n v="37"/>
    <m/>
    <s v="2026-02-08T21:56:53.9230000Z"/>
    <s v="2026-01-25T11:57:18.1570000Z"/>
    <s v="2026-01-25T11:59:09.8970000Z"/>
  </r>
  <r>
    <s v="T2-25_BDSDF112"/>
    <x v="8"/>
    <x v="0"/>
    <s v="Trimester 2"/>
    <x v="1038"/>
    <s v="2025eb1200084@bitspilani-digital.edu.in"/>
    <s v="2025EB1200084"/>
    <x v="1"/>
    <s v="TANMAYTA SHARMA"/>
    <b v="1"/>
    <n v="2"/>
    <n v="77"/>
    <n v="2.5974025974025976E-2"/>
    <s v="Active"/>
    <x v="0"/>
    <n v="0"/>
    <n v="5"/>
    <n v="0"/>
    <s v="no 0% progess"/>
    <n v="0"/>
    <n v="1"/>
    <n v="1"/>
    <n v="0"/>
    <n v="0"/>
    <n v="0"/>
    <m/>
    <n v="0"/>
    <m/>
    <n v="43"/>
    <s v="2026-02-08T21:59:00.9530000Z"/>
    <s v="2026-02-08T21:18:47.4500000Z"/>
    <n v="37"/>
    <m/>
    <s v="2026-02-08T21:50:18.0670000Z"/>
    <m/>
    <m/>
  </r>
  <r>
    <s v="T2-25_BDSDF114"/>
    <x v="5"/>
    <x v="0"/>
    <s v="Trimester 2"/>
    <x v="1038"/>
    <s v="2025eb1200084@bitspilani-digital.edu.in"/>
    <s v="2025EB1200084"/>
    <x v="1"/>
    <s v="TANMAYTA SHARMA"/>
    <b v="1"/>
    <n v="3"/>
    <n v="61"/>
    <n v="4.9180327868852458E-2"/>
    <s v="Active"/>
    <x v="0"/>
    <n v="0"/>
    <n v="5"/>
    <n v="0"/>
    <s v="no 0% progess"/>
    <n v="0"/>
    <n v="1"/>
    <n v="1"/>
    <n v="0"/>
    <n v="0"/>
    <n v="0"/>
    <m/>
    <n v="0"/>
    <m/>
    <n v="1835"/>
    <s v="2026-02-08T22:04:54.3000000Z"/>
    <s v="2026-02-08T21:18:47.4500000Z"/>
    <n v="37"/>
    <m/>
    <s v="2026-02-08T22:03:46.1500000Z"/>
    <s v="2026-01-26T19:06:36.9170000Z"/>
    <s v="2026-01-30T12:18:29.2430000Z"/>
  </r>
  <r>
    <s v="T2-25_BDSDF113"/>
    <x v="6"/>
    <x v="0"/>
    <s v="Trimester 2"/>
    <x v="1038"/>
    <s v="2025eb1200084@bitspilani-digital.edu.in"/>
    <s v="2025EB1200084"/>
    <x v="1"/>
    <s v="TANMAYTA SHARMA"/>
    <b v="1"/>
    <n v="13"/>
    <n v="86"/>
    <n v="0.15116279069767441"/>
    <s v="Active"/>
    <x v="1"/>
    <n v="0"/>
    <n v="5"/>
    <n v="0"/>
    <s v="no 0% progess"/>
    <n v="0"/>
    <n v="4"/>
    <n v="4"/>
    <n v="0"/>
    <n v="0"/>
    <n v="0"/>
    <m/>
    <n v="0"/>
    <m/>
    <n v="6289"/>
    <s v="2026-02-08T22:05:02.1070000Z"/>
    <s v="2026-02-08T21:18:47.4500000Z"/>
    <n v="37"/>
    <m/>
    <s v="2026-02-08T21:36:06.0300000Z"/>
    <s v="2026-01-26T18:17:00.9870000Z"/>
    <s v="2026-01-26T18:17:01.0000000Z"/>
  </r>
  <r>
    <s v="T2-25_BDSDF113"/>
    <x v="6"/>
    <x v="0"/>
    <s v="Trimester 2"/>
    <x v="1039"/>
    <s v="2025eb1200085@bitspilani-digital.edu.in"/>
    <s v="2025EB1200085"/>
    <x v="1"/>
    <s v="ABHIJITH H"/>
    <b v="1"/>
    <n v="18"/>
    <n v="86"/>
    <n v="0.20930232558139536"/>
    <s v="Active"/>
    <x v="1"/>
    <n v="0"/>
    <n v="5"/>
    <n v="0"/>
    <s v="no 0% progess"/>
    <n v="0"/>
    <n v="5"/>
    <n v="8"/>
    <n v="0"/>
    <n v="0"/>
    <n v="0"/>
    <m/>
    <n v="0"/>
    <m/>
    <n v="1788"/>
    <s v="2026-02-07T19:32:22.5130000Z"/>
    <s v="2026-02-07T06:39:48.3330000Z"/>
    <n v="20"/>
    <m/>
    <s v="2026-02-07T19:31:56.4200000Z"/>
    <s v="2026-02-06T18:19:59.4630000Z"/>
    <s v="2026-02-06T18:19:59.4630000Z"/>
  </r>
  <r>
    <s v="T2-25_BDSDF114"/>
    <x v="5"/>
    <x v="0"/>
    <s v="Trimester 2"/>
    <x v="1039"/>
    <s v="2025eb1200085@bitspilani-digital.edu.in"/>
    <s v="2025EB1200085"/>
    <x v="1"/>
    <s v="ABHIJITH H"/>
    <b v="1"/>
    <n v="20"/>
    <n v="61"/>
    <n v="0.32786885245901637"/>
    <s v="Active"/>
    <x v="1"/>
    <n v="0"/>
    <n v="5"/>
    <n v="0"/>
    <s v="no 0% progess"/>
    <n v="0"/>
    <n v="4"/>
    <n v="4"/>
    <n v="0"/>
    <n v="0"/>
    <n v="0"/>
    <m/>
    <n v="0"/>
    <m/>
    <n v="11024"/>
    <s v="2026-02-07T19:28:06.1500000Z"/>
    <s v="2026-02-07T06:39:48.3330000Z"/>
    <n v="20"/>
    <m/>
    <s v="2026-02-07T19:11:51.2970000Z"/>
    <s v="2026-02-07T10:39:52.7170000Z"/>
    <s v="2026-02-07T12:54:47.2070000Z"/>
  </r>
  <r>
    <s v="T2-25_BDSDF112"/>
    <x v="8"/>
    <x v="0"/>
    <s v="Trimester 2"/>
    <x v="1039"/>
    <s v="2025eb1200085@bitspilani-digital.edu.in"/>
    <s v="2025EB1200085"/>
    <x v="1"/>
    <s v="ABHIJITH H"/>
    <b v="1"/>
    <n v="76"/>
    <n v="77"/>
    <n v="0.98701298701298701"/>
    <s v="Active"/>
    <x v="1"/>
    <n v="0"/>
    <n v="5"/>
    <n v="0"/>
    <s v="no 0% progess"/>
    <n v="0"/>
    <n v="29"/>
    <n v="34"/>
    <n v="1"/>
    <n v="0"/>
    <n v="2"/>
    <s v="2026-02-01T17:30:26.0070000Z"/>
    <n v="0"/>
    <m/>
    <n v="52122"/>
    <s v="2026-02-07T19:28:18.0130000Z"/>
    <s v="2026-02-07T06:39:48.3330000Z"/>
    <n v="20"/>
    <m/>
    <s v="2026-02-07T19:24:05.7700000Z"/>
    <m/>
    <m/>
  </r>
  <r>
    <s v="T2-25_BDSDF108"/>
    <x v="4"/>
    <x v="0"/>
    <s v="Trimester 2"/>
    <x v="1039"/>
    <s v="2025eb1200085@bitspilani-digital.edu.in"/>
    <s v="2025EB1200085"/>
    <x v="1"/>
    <s v="ABHIJITH H"/>
    <b v="1"/>
    <n v="14"/>
    <n v="88"/>
    <n v="0.15909090909090909"/>
    <s v="Active"/>
    <x v="1"/>
    <n v="0"/>
    <n v="5"/>
    <n v="0"/>
    <s v="no 0% progess"/>
    <n v="0"/>
    <n v="2"/>
    <n v="2"/>
    <n v="0"/>
    <n v="0"/>
    <n v="0"/>
    <m/>
    <n v="0"/>
    <m/>
    <n v="8864"/>
    <s v="2026-02-07T18:48:26.5670000Z"/>
    <s v="2026-02-07T06:39:48.3330000Z"/>
    <n v="20"/>
    <m/>
    <s v="2026-02-07T18:47:52.4400000Z"/>
    <s v="2026-01-30T18:47:33.3900000Z"/>
    <s v="2026-01-30T18:49:21.4270000Z"/>
  </r>
  <r>
    <s v="T2-25_BDSDF101"/>
    <x v="7"/>
    <x v="0"/>
    <s v="Trimester 2"/>
    <x v="1039"/>
    <s v="2025eb1200085@bitspilani-digital.edu.in"/>
    <s v="2025EB1200085"/>
    <x v="1"/>
    <s v="ABHIJITH H"/>
    <b v="1"/>
    <n v="14"/>
    <n v="41"/>
    <n v="0.34146341463414637"/>
    <s v="Active"/>
    <x v="1"/>
    <n v="0"/>
    <n v="5"/>
    <n v="0"/>
    <s v="no 0% progess"/>
    <n v="0"/>
    <n v="1"/>
    <n v="1"/>
    <n v="0"/>
    <n v="0"/>
    <n v="0"/>
    <m/>
    <n v="0"/>
    <m/>
    <n v="3012"/>
    <s v="2026-02-07T19:28:29.8930000Z"/>
    <s v="2026-02-07T06:39:48.3330000Z"/>
    <n v="20"/>
    <m/>
    <s v="2026-02-01T17:58:23.8700000Z"/>
    <s v="2026-02-01T17:59:36.4500000Z"/>
    <s v="2026-02-01T17:59:36.4430000Z"/>
  </r>
  <r>
    <s v="T2-25_BDSDF101"/>
    <x v="7"/>
    <x v="0"/>
    <s v="Trimester 2"/>
    <x v="1040"/>
    <s v="2025eb1200086@bitspilani-digital.edu.in"/>
    <s v="2025EB1200086"/>
    <x v="1"/>
    <s v="S RACHEL RAKSHITHA"/>
    <b v="1"/>
    <n v="17"/>
    <n v="41"/>
    <n v="0.41463414634146339"/>
    <s v="Active"/>
    <x v="1"/>
    <n v="0"/>
    <n v="5"/>
    <n v="0"/>
    <s v="no 0% progess"/>
    <n v="0"/>
    <n v="0"/>
    <n v="0"/>
    <n v="0"/>
    <n v="0"/>
    <n v="0"/>
    <m/>
    <n v="0"/>
    <m/>
    <n v="9389"/>
    <s v="2026-02-08T20:09:07.7200000Z"/>
    <s v="2026-02-09T06:10:38.0170000Z"/>
    <n v="31"/>
    <m/>
    <m/>
    <s v="2026-02-08T20:05:58.2470000Z"/>
    <s v="2026-02-08T20:06:20.4970000Z"/>
  </r>
  <r>
    <s v="T2-25_BDSDF108"/>
    <x v="4"/>
    <x v="0"/>
    <s v="Trimester 2"/>
    <x v="1040"/>
    <s v="2025eb1200086@bitspilani-digital.edu.in"/>
    <s v="2025EB1200086"/>
    <x v="1"/>
    <s v="S RACHEL RAKSHITHA"/>
    <b v="1"/>
    <n v="37"/>
    <n v="88"/>
    <n v="0.42045454545454547"/>
    <s v="Active"/>
    <x v="1"/>
    <n v="0"/>
    <n v="5"/>
    <n v="0"/>
    <s v="no 0% progess"/>
    <n v="0"/>
    <n v="1"/>
    <n v="1"/>
    <n v="0"/>
    <n v="0"/>
    <n v="0"/>
    <m/>
    <n v="0"/>
    <m/>
    <n v="66501"/>
    <s v="2026-02-08T18:06:16.7970000Z"/>
    <s v="2026-02-09T06:10:38.0170000Z"/>
    <n v="31"/>
    <m/>
    <s v="2026-02-08T18:01:13.0630000Z"/>
    <s v="2026-02-08T18:05:28.1000000Z"/>
    <s v="2026-02-08T18:05:28.1000000Z"/>
  </r>
  <r>
    <s v="T2-25_BDSDF112"/>
    <x v="8"/>
    <x v="0"/>
    <s v="Trimester 2"/>
    <x v="1040"/>
    <s v="2025eb1200086@bitspilani-digital.edu.in"/>
    <s v="2025EB1200086"/>
    <x v="1"/>
    <s v="S RACHEL RAKSHITHA"/>
    <b v="1"/>
    <n v="20"/>
    <n v="77"/>
    <n v="0.25974025974025972"/>
    <s v="Active"/>
    <x v="1"/>
    <n v="0"/>
    <n v="5"/>
    <n v="0"/>
    <s v="no 0% progess"/>
    <n v="0"/>
    <n v="3"/>
    <n v="3"/>
    <n v="0"/>
    <n v="0"/>
    <n v="0"/>
    <m/>
    <n v="0"/>
    <m/>
    <n v="27345"/>
    <s v="2026-02-09T06:10:47.9400000Z"/>
    <s v="2026-02-09T06:10:38.0170000Z"/>
    <n v="31"/>
    <m/>
    <s v="2026-02-08T20:44:35.8130000Z"/>
    <m/>
    <m/>
  </r>
  <r>
    <s v="T2-25_BDSDF114"/>
    <x v="5"/>
    <x v="0"/>
    <s v="Trimester 2"/>
    <x v="1040"/>
    <s v="2025eb1200086@bitspilani-digital.edu.in"/>
    <s v="2025EB1200086"/>
    <x v="1"/>
    <s v="S RACHEL RAKSHITHA"/>
    <b v="1"/>
    <n v="28"/>
    <n v="61"/>
    <n v="0.45901639344262296"/>
    <s v="Active"/>
    <x v="1"/>
    <n v="0"/>
    <n v="5"/>
    <n v="0"/>
    <s v="no 0% progess"/>
    <n v="0"/>
    <n v="3"/>
    <n v="4"/>
    <n v="1"/>
    <n v="0"/>
    <n v="1"/>
    <s v="2026-01-22T09:09:27.0900000Z"/>
    <n v="0"/>
    <m/>
    <n v="44669"/>
    <s v="2026-02-09T06:11:01.1970000Z"/>
    <s v="2026-02-09T06:10:38.0170000Z"/>
    <n v="31"/>
    <m/>
    <s v="2026-01-21T21:28:34.8000000Z"/>
    <s v="2026-02-03T18:29:26.4900000Z"/>
    <s v="2026-02-09T07:28:43.6630000Z"/>
  </r>
  <r>
    <s v="T2-25_BDSDF113"/>
    <x v="6"/>
    <x v="0"/>
    <s v="Trimester 2"/>
    <x v="1040"/>
    <s v="2025eb1200086@bitspilani-digital.edu.in"/>
    <s v="2025EB1200086"/>
    <x v="1"/>
    <s v="S RACHEL RAKSHITHA"/>
    <b v="1"/>
    <n v="39"/>
    <n v="86"/>
    <n v="0.45348837209302323"/>
    <s v="Active"/>
    <x v="1"/>
    <n v="0"/>
    <n v="5"/>
    <n v="0"/>
    <s v="no 0% progess"/>
    <n v="0"/>
    <n v="2"/>
    <n v="2"/>
    <n v="0"/>
    <n v="0"/>
    <n v="0"/>
    <m/>
    <n v="0"/>
    <m/>
    <n v="13803"/>
    <s v="2026-02-07T19:44:46.7530000Z"/>
    <s v="2026-02-09T06:10:38.0170000Z"/>
    <n v="31"/>
    <m/>
    <s v="2026-02-07T19:40:57.5600000Z"/>
    <s v="2026-02-07T17:48:38.7070000Z"/>
    <s v="2026-02-07T19:28:42.1070000Z"/>
  </r>
  <r>
    <s v="T2-25_BDSDF113"/>
    <x v="6"/>
    <x v="0"/>
    <s v="Trimester 2"/>
    <x v="1041"/>
    <s v="2025eb1200087@bitspilani-digital.edu.in"/>
    <s v="2025EB1200087"/>
    <x v="1"/>
    <s v="RAKSHITH P R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4"/>
    <x v="5"/>
    <x v="0"/>
    <s v="Trimester 2"/>
    <x v="1041"/>
    <s v="2025eb1200087@bitspilani-digital.edu.in"/>
    <s v="2025EB1200087"/>
    <x v="1"/>
    <s v="RAKSHITH P R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2"/>
    <x v="8"/>
    <x v="0"/>
    <s v="Trimester 2"/>
    <x v="1041"/>
    <s v="2025eb1200087@bitspilani-digital.edu.in"/>
    <s v="2025EB1200087"/>
    <x v="1"/>
    <s v="RAKSHITH P R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8"/>
    <x v="4"/>
    <x v="0"/>
    <s v="Trimester 2"/>
    <x v="1041"/>
    <s v="2025eb1200087@bitspilani-digital.edu.in"/>
    <s v="2025EB1200087"/>
    <x v="1"/>
    <s v="RAKSHITH P R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1"/>
    <s v="2025eb1200087@bitspilani-digital.edu.in"/>
    <s v="2025EB1200087"/>
    <x v="1"/>
    <s v="RAKSHITH P R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2"/>
    <s v="2025eb1200088@bitspilani-digital.edu.in"/>
    <s v="2025EB1200088"/>
    <x v="1"/>
    <s v="KARAN CHAUHAN"/>
    <b v="1"/>
    <n v="5"/>
    <n v="41"/>
    <n v="0.12195121951219512"/>
    <s v="Active"/>
    <x v="1"/>
    <n v="0"/>
    <n v="5"/>
    <n v="0"/>
    <s v="no 0% progess"/>
    <n v="0"/>
    <n v="0"/>
    <n v="0"/>
    <n v="0"/>
    <n v="0"/>
    <n v="0"/>
    <m/>
    <n v="0"/>
    <m/>
    <n v="562"/>
    <s v="2026-02-07T15:34:34.9170000Z"/>
    <s v="2026-02-09T07:22:00.1230000Z"/>
    <n v="23"/>
    <m/>
    <m/>
    <m/>
    <m/>
  </r>
  <r>
    <s v="T2-25_BDSDF108"/>
    <x v="4"/>
    <x v="0"/>
    <s v="Trimester 2"/>
    <x v="1042"/>
    <s v="2025eb1200088@bitspilani-digital.edu.in"/>
    <s v="2025EB1200088"/>
    <x v="1"/>
    <s v="KARAN CHAUHAN"/>
    <b v="1"/>
    <n v="4"/>
    <n v="88"/>
    <n v="4.5454545454545456E-2"/>
    <s v="Active"/>
    <x v="0"/>
    <n v="0"/>
    <n v="5"/>
    <n v="0"/>
    <s v="no 0% progess"/>
    <n v="0"/>
    <n v="1"/>
    <n v="1"/>
    <n v="0"/>
    <n v="0"/>
    <n v="0"/>
    <m/>
    <n v="0"/>
    <m/>
    <n v="63"/>
    <s v="2026-02-09T05:37:07.0670000Z"/>
    <s v="2026-02-09T07:22:00.1230000Z"/>
    <n v="23"/>
    <m/>
    <s v="2026-02-09T05:36:10.3970000Z"/>
    <m/>
    <m/>
  </r>
  <r>
    <s v="T2-25_BDSDF112"/>
    <x v="8"/>
    <x v="0"/>
    <s v="Trimester 2"/>
    <x v="1042"/>
    <s v="2025eb1200088@bitspilani-digital.edu.in"/>
    <s v="2025EB1200088"/>
    <x v="1"/>
    <s v="KARAN CHAUHAN"/>
    <b v="1"/>
    <n v="4"/>
    <n v="77"/>
    <n v="5.1948051948051951E-2"/>
    <s v="Active"/>
    <x v="0"/>
    <n v="0"/>
    <n v="5"/>
    <n v="0"/>
    <s v="no 0% progess"/>
    <n v="0"/>
    <n v="1"/>
    <n v="1"/>
    <n v="0"/>
    <n v="0"/>
    <n v="0"/>
    <m/>
    <n v="0"/>
    <m/>
    <n v="3125"/>
    <s v="2026-02-09T05:32:17.8300000Z"/>
    <s v="2026-02-09T07:22:00.1230000Z"/>
    <n v="23"/>
    <m/>
    <s v="2026-02-09T05:32:09.0200000Z"/>
    <m/>
    <m/>
  </r>
  <r>
    <s v="T2-25_BDSDF114"/>
    <x v="5"/>
    <x v="0"/>
    <s v="Trimester 2"/>
    <x v="1042"/>
    <s v="2025eb1200088@bitspilani-digital.edu.in"/>
    <s v="2025EB1200088"/>
    <x v="1"/>
    <s v="KARAN CHAUHAN"/>
    <b v="1"/>
    <n v="12"/>
    <n v="61"/>
    <n v="0.19672131147540983"/>
    <s v="Active"/>
    <x v="1"/>
    <n v="0"/>
    <n v="5"/>
    <n v="0"/>
    <s v="no 0% progess"/>
    <n v="0"/>
    <n v="1"/>
    <n v="1"/>
    <n v="0"/>
    <n v="0"/>
    <n v="0"/>
    <m/>
    <n v="0"/>
    <m/>
    <n v="1037"/>
    <s v="2026-02-09T07:01:05.0470000Z"/>
    <s v="2026-02-09T07:22:00.1230000Z"/>
    <n v="23"/>
    <m/>
    <s v="2026-02-09T05:49:33.3930000Z"/>
    <s v="2026-01-20T05:21:20.5400000Z"/>
    <s v="2026-01-20T05:21:20.5500000Z"/>
  </r>
  <r>
    <s v="T2-25_BDSDF113"/>
    <x v="6"/>
    <x v="0"/>
    <s v="Trimester 2"/>
    <x v="1042"/>
    <s v="2025eb1200088@bitspilani-digital.edu.in"/>
    <s v="2025EB1200088"/>
    <x v="1"/>
    <s v="KARAN CHAUHAN"/>
    <b v="1"/>
    <n v="5"/>
    <n v="86"/>
    <n v="5.8139534883720929E-2"/>
    <s v="Active"/>
    <x v="0"/>
    <n v="0"/>
    <n v="5"/>
    <n v="0"/>
    <s v="no 0% progess"/>
    <n v="0"/>
    <n v="1"/>
    <n v="1"/>
    <n v="0"/>
    <n v="0"/>
    <n v="1"/>
    <m/>
    <n v="0"/>
    <m/>
    <n v="269"/>
    <s v="2026-02-09T07:07:00.0570000Z"/>
    <s v="2026-02-09T07:22:00.1230000Z"/>
    <n v="23"/>
    <m/>
    <s v="2026-02-09T05:44:32.5930000Z"/>
    <m/>
    <m/>
  </r>
  <r>
    <s v="T2-25_BDSDF113"/>
    <x v="6"/>
    <x v="0"/>
    <s v="Trimester 2"/>
    <x v="1043"/>
    <s v="2025eb1200089@bitspilani-digital.edu.in"/>
    <s v="2025EB1200089"/>
    <x v="1"/>
    <s v="KARTHIK BALAJI O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4"/>
    <x v="5"/>
    <x v="0"/>
    <s v="Trimester 2"/>
    <x v="1043"/>
    <s v="2025eb1200089@bitspilani-digital.edu.in"/>
    <s v="2025EB1200089"/>
    <x v="1"/>
    <s v="KARTHIK BALAJI O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2"/>
    <x v="8"/>
    <x v="0"/>
    <s v="Trimester 2"/>
    <x v="1043"/>
    <s v="2025eb1200089@bitspilani-digital.edu.in"/>
    <s v="2025EB1200089"/>
    <x v="1"/>
    <s v="KARTHIK BALAJI O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8"/>
    <x v="4"/>
    <x v="0"/>
    <s v="Trimester 2"/>
    <x v="1043"/>
    <s v="2025eb1200089@bitspilani-digital.edu.in"/>
    <s v="2025EB1200089"/>
    <x v="1"/>
    <s v="KARTHIK BALAJI O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3"/>
    <s v="2025eb1200089@bitspilani-digital.edu.in"/>
    <s v="2025EB1200089"/>
    <x v="1"/>
    <s v="KARTHIK BALAJI O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4"/>
    <s v="2025eb1200090@bitspilani-digital.edu.in"/>
    <s v="2025EB1200090"/>
    <x v="1"/>
    <s v="DEVESH AGRAWAL"/>
    <b v="1"/>
    <n v="27"/>
    <n v="41"/>
    <n v="0.65853658536585369"/>
    <s v="Active"/>
    <x v="1"/>
    <n v="0"/>
    <n v="5"/>
    <n v="0"/>
    <s v="no 0% progess"/>
    <n v="0"/>
    <n v="4"/>
    <n v="4"/>
    <n v="0"/>
    <n v="0"/>
    <n v="0"/>
    <m/>
    <n v="0"/>
    <m/>
    <n v="6808"/>
    <s v="2026-02-07T15:13:00.2730000Z"/>
    <s v="2026-02-08T06:23:11.6500000Z"/>
    <n v="33"/>
    <m/>
    <s v="2026-01-26T16:50:51.0700000Z"/>
    <s v="2026-01-26T16:27:59.0200000Z"/>
    <s v="2026-01-26T16:27:59.0300000Z"/>
  </r>
  <r>
    <s v="T2-25_BDSDF108"/>
    <x v="4"/>
    <x v="0"/>
    <s v="Trimester 2"/>
    <x v="1044"/>
    <s v="2025eb1200090@bitspilani-digital.edu.in"/>
    <s v="2025EB1200090"/>
    <x v="1"/>
    <s v="DEVESH AGRAWAL"/>
    <b v="1"/>
    <n v="52"/>
    <n v="88"/>
    <n v="0.59090909090909094"/>
    <s v="Active"/>
    <x v="1"/>
    <n v="0"/>
    <n v="5"/>
    <n v="0"/>
    <s v="no 0% progess"/>
    <n v="0"/>
    <n v="20"/>
    <n v="26"/>
    <n v="0"/>
    <n v="0"/>
    <n v="0"/>
    <m/>
    <n v="0"/>
    <m/>
    <n v="28237"/>
    <s v="2026-02-08T06:34:41.4470000Z"/>
    <s v="2026-02-08T06:23:11.6500000Z"/>
    <n v="33"/>
    <m/>
    <s v="2026-02-08T06:34:38.4400000Z"/>
    <s v="2026-01-28T10:41:22.1870000Z"/>
    <s v="2026-01-29T09:01:41.0230000Z"/>
  </r>
  <r>
    <s v="T2-25_BDSDF112"/>
    <x v="8"/>
    <x v="0"/>
    <s v="Trimester 2"/>
    <x v="1044"/>
    <s v="2025eb1200090@bitspilani-digital.edu.in"/>
    <s v="2025EB1200090"/>
    <x v="1"/>
    <s v="DEVESH AGRAWAL"/>
    <b v="1"/>
    <n v="29"/>
    <n v="77"/>
    <n v="0.37662337662337664"/>
    <s v="Active"/>
    <x v="1"/>
    <n v="0"/>
    <n v="5"/>
    <n v="0"/>
    <s v="no 0% progess"/>
    <n v="0"/>
    <n v="10"/>
    <n v="10"/>
    <n v="0"/>
    <n v="0"/>
    <n v="0"/>
    <m/>
    <n v="0"/>
    <m/>
    <n v="38921"/>
    <s v="2026-02-08T08:41:02.3730000Z"/>
    <s v="2026-02-08T06:23:11.6500000Z"/>
    <n v="33"/>
    <m/>
    <s v="2026-02-08T08:40:52.9730000Z"/>
    <m/>
    <m/>
  </r>
  <r>
    <s v="T2-25_BDSDF114"/>
    <x v="5"/>
    <x v="0"/>
    <s v="Trimester 2"/>
    <x v="1044"/>
    <s v="2025eb1200090@bitspilani-digital.edu.in"/>
    <s v="2025EB1200090"/>
    <x v="1"/>
    <s v="DEVESH AGRAWAL"/>
    <b v="1"/>
    <n v="41"/>
    <n v="61"/>
    <n v="0.67213114754098358"/>
    <s v="Active"/>
    <x v="1"/>
    <n v="0"/>
    <n v="5"/>
    <n v="0"/>
    <s v="no 0% progess"/>
    <n v="0"/>
    <n v="12"/>
    <n v="13"/>
    <n v="0"/>
    <n v="0"/>
    <n v="0"/>
    <m/>
    <n v="0"/>
    <m/>
    <n v="19187"/>
    <s v="2026-02-08T06:37:58.7530000Z"/>
    <s v="2026-02-08T06:23:11.6500000Z"/>
    <n v="33"/>
    <m/>
    <s v="2026-02-08T06:37:55.3900000Z"/>
    <s v="2026-01-29T09:14:55.2430000Z"/>
    <s v="2026-01-29T09:14:55.2500000Z"/>
  </r>
  <r>
    <s v="T2-25_BDSDF113"/>
    <x v="6"/>
    <x v="0"/>
    <s v="Trimester 2"/>
    <x v="1044"/>
    <s v="2025eb1200090@bitspilani-digital.edu.in"/>
    <s v="2025EB1200090"/>
    <x v="1"/>
    <s v="DEVESH AGRAWAL"/>
    <b v="1"/>
    <n v="59"/>
    <n v="86"/>
    <n v="0.68604651162790697"/>
    <s v="Active"/>
    <x v="1"/>
    <n v="0"/>
    <n v="5"/>
    <n v="0"/>
    <s v="no 0% progess"/>
    <n v="0"/>
    <n v="18"/>
    <n v="30"/>
    <n v="0"/>
    <n v="0"/>
    <n v="0"/>
    <m/>
    <n v="0"/>
    <m/>
    <n v="33293"/>
    <s v="2026-02-08T08:34:56.9300000Z"/>
    <s v="2026-02-08T06:23:11.6500000Z"/>
    <n v="33"/>
    <m/>
    <s v="2026-02-08T06:30:22.8330000Z"/>
    <s v="2026-01-26T09:20:06.1130000Z"/>
    <s v="2026-01-26T09:22:01.0700000Z"/>
  </r>
  <r>
    <s v="T2-25_BDSDF113"/>
    <x v="6"/>
    <x v="0"/>
    <s v="Trimester 2"/>
    <x v="1045"/>
    <s v="2025eb1200091@bitspilani-digital.edu.in"/>
    <s v="2025EB1200091"/>
    <x v="1"/>
    <s v="CHITTE GITESH NAGORAO"/>
    <b v="1"/>
    <n v="68"/>
    <n v="86"/>
    <n v="0.79069767441860461"/>
    <s v="Active"/>
    <x v="1"/>
    <n v="0"/>
    <n v="5"/>
    <n v="0"/>
    <s v="no 0% progess"/>
    <n v="0"/>
    <n v="21"/>
    <n v="28"/>
    <n v="0"/>
    <n v="0"/>
    <n v="0"/>
    <m/>
    <n v="0"/>
    <m/>
    <n v="20715"/>
    <s v="2026-02-08T20:38:08.3000000Z"/>
    <s v="2026-02-08T19:50:57.6300000Z"/>
    <n v="30"/>
    <m/>
    <s v="2026-02-08T20:38:01.2900000Z"/>
    <s v="2026-02-08T20:38:17.3630000Z"/>
    <s v="2026-02-08T20:38:17.3630000Z"/>
  </r>
  <r>
    <s v="T2-25_BDSDF114"/>
    <x v="5"/>
    <x v="0"/>
    <s v="Trimester 2"/>
    <x v="1045"/>
    <s v="2025eb1200091@bitspilani-digital.edu.in"/>
    <s v="2025EB1200091"/>
    <x v="1"/>
    <s v="CHITTE GITESH NAGORAO"/>
    <b v="1"/>
    <n v="36"/>
    <n v="61"/>
    <n v="0.5901639344262295"/>
    <s v="Active"/>
    <x v="1"/>
    <n v="0"/>
    <n v="5"/>
    <n v="0"/>
    <s v="no 0% progess"/>
    <n v="0"/>
    <n v="11"/>
    <n v="13"/>
    <n v="0"/>
    <n v="0"/>
    <n v="0"/>
    <m/>
    <n v="0"/>
    <m/>
    <n v="14515"/>
    <s v="2026-02-08T16:34:10.8330000Z"/>
    <s v="2026-02-08T19:50:57.6300000Z"/>
    <n v="30"/>
    <m/>
    <s v="2026-02-03T17:05:07.8370000Z"/>
    <s v="2026-02-03T16:53:53.2430000Z"/>
    <s v="2026-02-03T16:53:53.2470000Z"/>
  </r>
  <r>
    <s v="T2-25_BDSDF112"/>
    <x v="8"/>
    <x v="0"/>
    <s v="Trimester 2"/>
    <x v="1045"/>
    <s v="2025eb1200091@bitspilani-digital.edu.in"/>
    <s v="2025EB1200091"/>
    <x v="1"/>
    <s v="CHITTE GITESH NAGORAO"/>
    <b v="1"/>
    <n v="67"/>
    <n v="77"/>
    <n v="0.87012987012987009"/>
    <s v="Active"/>
    <x v="1"/>
    <n v="0"/>
    <n v="5"/>
    <n v="0"/>
    <s v="no 0% progess"/>
    <n v="0"/>
    <n v="28"/>
    <n v="32"/>
    <n v="0"/>
    <n v="0"/>
    <n v="0"/>
    <m/>
    <n v="0"/>
    <m/>
    <n v="24750"/>
    <s v="2026-02-08T16:33:10.6500000Z"/>
    <s v="2026-02-08T19:50:57.6300000Z"/>
    <n v="30"/>
    <m/>
    <s v="2026-02-04T11:06:57.6600000Z"/>
    <m/>
    <m/>
  </r>
  <r>
    <s v="T2-25_BDSDF108"/>
    <x v="4"/>
    <x v="0"/>
    <s v="Trimester 2"/>
    <x v="1045"/>
    <s v="2025eb1200091@bitspilani-digital.edu.in"/>
    <s v="2025EB1200091"/>
    <x v="1"/>
    <s v="CHITTE GITESH NAGORAO"/>
    <b v="1"/>
    <n v="41"/>
    <n v="88"/>
    <n v="0.46590909090909088"/>
    <s v="Active"/>
    <x v="1"/>
    <n v="0"/>
    <n v="5"/>
    <n v="0"/>
    <s v="no 0% progess"/>
    <n v="0"/>
    <n v="19"/>
    <n v="23"/>
    <n v="0"/>
    <n v="0"/>
    <n v="0"/>
    <m/>
    <n v="0"/>
    <m/>
    <n v="9548"/>
    <s v="2026-01-28T18:28:29.5100000Z"/>
    <s v="2026-02-08T19:50:57.6300000Z"/>
    <n v="30"/>
    <m/>
    <s v="2026-01-28T18:28:28.4870000Z"/>
    <s v="2026-01-28T18:25:04.8200000Z"/>
    <s v="2026-01-28T18:25:04.8230000Z"/>
  </r>
  <r>
    <s v="T2-25_BDSDF101"/>
    <x v="7"/>
    <x v="0"/>
    <s v="Trimester 2"/>
    <x v="1045"/>
    <s v="2025eb1200091@bitspilani-digital.edu.in"/>
    <s v="2025EB1200091"/>
    <x v="1"/>
    <s v="CHITTE GITESH NAGORAO"/>
    <b v="1"/>
    <n v="32"/>
    <n v="41"/>
    <n v="0.78048780487804881"/>
    <s v="Active"/>
    <x v="1"/>
    <n v="0"/>
    <n v="5"/>
    <n v="0"/>
    <s v="no 0% progess"/>
    <n v="0"/>
    <n v="7"/>
    <n v="7"/>
    <n v="0"/>
    <n v="0"/>
    <n v="0"/>
    <m/>
    <n v="0"/>
    <m/>
    <n v="9938"/>
    <s v="2026-02-03T18:09:08.4470000Z"/>
    <s v="2026-02-08T19:50:57.6300000Z"/>
    <n v="30"/>
    <m/>
    <s v="2026-02-03T18:08:36.8370000Z"/>
    <s v="2026-02-03T17:59:25.6370000Z"/>
    <s v="2026-02-03T17:59:25.6370000Z"/>
  </r>
  <r>
    <s v="T2-25_BDSDF101"/>
    <x v="7"/>
    <x v="0"/>
    <s v="Trimester 2"/>
    <x v="1046"/>
    <s v="2025eb1200092@bitspilani-digital.edu.in"/>
    <s v="2025EB1200092"/>
    <x v="1"/>
    <s v="ARBAZ KHAN"/>
    <b v="1"/>
    <n v="12"/>
    <n v="41"/>
    <n v="0.29268292682926828"/>
    <s v="Active"/>
    <x v="1"/>
    <n v="0"/>
    <n v="5"/>
    <n v="0"/>
    <s v="no 0% progess"/>
    <n v="0"/>
    <n v="1"/>
    <n v="2"/>
    <n v="0"/>
    <n v="0"/>
    <n v="0"/>
    <m/>
    <n v="0"/>
    <m/>
    <n v="29578"/>
    <s v="2026-02-08T18:47:53.3570000Z"/>
    <s v="2026-02-08T18:05:24.2700000Z"/>
    <n v="45"/>
    <m/>
    <s v="2026-01-27T20:43:00.9530000Z"/>
    <s v="2026-01-25T18:29:54.1070000Z"/>
    <s v="2026-01-27T20:03:15.0000000Z"/>
  </r>
  <r>
    <s v="T2-25_BDSDF108"/>
    <x v="4"/>
    <x v="0"/>
    <s v="Trimester 2"/>
    <x v="1046"/>
    <s v="2025eb1200092@bitspilani-digital.edu.in"/>
    <s v="2025EB1200092"/>
    <x v="1"/>
    <s v="ARBAZ KHAN"/>
    <b v="1"/>
    <n v="44"/>
    <n v="88"/>
    <n v="0.5"/>
    <s v="Active"/>
    <x v="1"/>
    <n v="0"/>
    <n v="5"/>
    <n v="0"/>
    <s v="no 0% progess"/>
    <n v="0"/>
    <n v="14"/>
    <n v="17"/>
    <n v="0"/>
    <n v="0"/>
    <n v="0"/>
    <m/>
    <n v="0"/>
    <m/>
    <n v="41686"/>
    <s v="2026-02-08T18:47:43.0030000Z"/>
    <s v="2026-02-08T18:05:24.2700000Z"/>
    <n v="45"/>
    <m/>
    <s v="2026-02-08T18:47:16.3800000Z"/>
    <s v="2026-02-07T20:41:38.3630000Z"/>
    <s v="2026-02-08T18:05:27.3870000Z"/>
  </r>
  <r>
    <s v="T2-25_BDSDF112"/>
    <x v="8"/>
    <x v="0"/>
    <s v="Trimester 2"/>
    <x v="1046"/>
    <s v="2025eb1200092@bitspilani-digital.edu.in"/>
    <s v="2025EB1200092"/>
    <x v="1"/>
    <s v="ARBAZ KHAN"/>
    <b v="1"/>
    <n v="16"/>
    <n v="77"/>
    <n v="0.20779220779220781"/>
    <s v="Active"/>
    <x v="1"/>
    <n v="0"/>
    <n v="5"/>
    <n v="0"/>
    <s v="no 0% progess"/>
    <n v="0"/>
    <n v="4"/>
    <n v="4"/>
    <n v="0"/>
    <n v="0"/>
    <n v="0"/>
    <m/>
    <n v="0"/>
    <m/>
    <n v="8676"/>
    <s v="2026-02-08T18:41:00.7230000Z"/>
    <s v="2026-02-08T18:05:24.2700000Z"/>
    <n v="45"/>
    <m/>
    <s v="2026-02-08T18:20:58.8500000Z"/>
    <m/>
    <m/>
  </r>
  <r>
    <s v="T2-25_BDSDF114"/>
    <x v="5"/>
    <x v="0"/>
    <s v="Trimester 2"/>
    <x v="1046"/>
    <s v="2025eb1200092@bitspilani-digital.edu.in"/>
    <s v="2025EB1200092"/>
    <x v="1"/>
    <s v="ARBAZ KHAN"/>
    <b v="1"/>
    <n v="41"/>
    <n v="61"/>
    <n v="0.67213114754098358"/>
    <s v="Active"/>
    <x v="1"/>
    <n v="0"/>
    <n v="5"/>
    <n v="0"/>
    <s v="no 0% progess"/>
    <n v="0"/>
    <n v="9"/>
    <n v="11"/>
    <n v="0"/>
    <n v="0"/>
    <n v="0"/>
    <m/>
    <n v="0"/>
    <m/>
    <n v="65940"/>
    <s v="2026-02-08T18:29:59.5200000Z"/>
    <s v="2026-02-08T18:05:24.2700000Z"/>
    <n v="45"/>
    <m/>
    <s v="2026-02-08T18:29:43.7000000Z"/>
    <s v="2026-02-07T12:06:41.1300000Z"/>
    <s v="2026-02-07T12:06:41.1330000Z"/>
  </r>
  <r>
    <s v="T2-25_BDSDF113"/>
    <x v="6"/>
    <x v="0"/>
    <s v="Trimester 2"/>
    <x v="1046"/>
    <s v="2025eb1200092@bitspilani-digital.edu.in"/>
    <s v="2025EB1200092"/>
    <x v="1"/>
    <s v="ARBAZ KHAN"/>
    <b v="1"/>
    <n v="56"/>
    <n v="86"/>
    <n v="0.65116279069767447"/>
    <s v="Active"/>
    <x v="1"/>
    <n v="0"/>
    <n v="5"/>
    <n v="0"/>
    <s v="no 0% progess"/>
    <n v="0"/>
    <n v="16"/>
    <n v="21"/>
    <n v="0"/>
    <n v="0"/>
    <n v="0"/>
    <m/>
    <n v="0"/>
    <m/>
    <n v="66065"/>
    <s v="2026-02-08T18:40:12.9070000Z"/>
    <s v="2026-02-08T18:05:24.2700000Z"/>
    <n v="45"/>
    <m/>
    <s v="2026-02-08T18:39:39.8900000Z"/>
    <s v="2026-02-04T20:10:08.4830000Z"/>
    <s v="2026-02-06T18:51:45.6970000Z"/>
  </r>
  <r>
    <s v="T2-25_BDSDF113"/>
    <x v="6"/>
    <x v="0"/>
    <s v="Trimester 2"/>
    <x v="1047"/>
    <s v="2025eb1200093@bitspilani-digital.edu.in"/>
    <s v="2025EB1200093"/>
    <x v="1"/>
    <s v="DINESH PAL SINGH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4"/>
    <x v="5"/>
    <x v="0"/>
    <s v="Trimester 2"/>
    <x v="1047"/>
    <s v="2025eb1200093@bitspilani-digital.edu.in"/>
    <s v="2025EB1200093"/>
    <x v="1"/>
    <s v="DINESH PAL SINGH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12"/>
    <x v="8"/>
    <x v="0"/>
    <s v="Trimester 2"/>
    <x v="1047"/>
    <s v="2025eb1200093@bitspilani-digital.edu.in"/>
    <s v="2025EB1200093"/>
    <x v="1"/>
    <s v="DINESH PAL SINGH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8"/>
    <x v="4"/>
    <x v="0"/>
    <s v="Trimester 2"/>
    <x v="1047"/>
    <s v="2025eb1200093@bitspilani-digital.edu.in"/>
    <s v="2025EB1200093"/>
    <x v="1"/>
    <s v="DINESH PAL SINGH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7"/>
    <s v="2025eb1200093@bitspilani-digital.edu.in"/>
    <s v="2025EB1200093"/>
    <x v="1"/>
    <s v="DINESH PAL SING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m/>
    <n v="0"/>
    <m/>
    <m/>
    <m/>
    <m/>
  </r>
  <r>
    <s v="T2-25_BDSDF101"/>
    <x v="7"/>
    <x v="0"/>
    <s v="Trimester 2"/>
    <x v="1048"/>
    <s v="2025eb1200094@bitspilani-digital.edu.in"/>
    <s v="2025EB1200094"/>
    <x v="1"/>
    <s v="VARTEKAR MIHIR MANGES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4T21:46:44.9770000Z"/>
    <s v="2026-02-04T21:42:47.2370000Z"/>
    <n v="8"/>
    <m/>
    <m/>
    <m/>
    <m/>
  </r>
  <r>
    <s v="T2-25_BDSDF108"/>
    <x v="4"/>
    <x v="0"/>
    <s v="Trimester 2"/>
    <x v="1048"/>
    <s v="2025eb1200094@bitspilani-digital.edu.in"/>
    <s v="2025EB1200094"/>
    <x v="1"/>
    <s v="VARTEKAR MIHIR MANGESH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m/>
    <s v="2026-02-04T21:42:47.2370000Z"/>
    <n v="8"/>
    <m/>
    <m/>
    <m/>
    <m/>
  </r>
  <r>
    <s v="T2-25_BDSDF112"/>
    <x v="8"/>
    <x v="0"/>
    <s v="Trimester 2"/>
    <x v="1048"/>
    <s v="2025eb1200094@bitspilani-digital.edu.in"/>
    <s v="2025EB1200094"/>
    <x v="1"/>
    <s v="VARTEKAR MIHIR MANGESH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440"/>
    <s v="2026-01-30T13:09:10.5100000Z"/>
    <s v="2026-02-04T21:42:47.2370000Z"/>
    <n v="8"/>
    <m/>
    <m/>
    <m/>
    <m/>
  </r>
  <r>
    <s v="T2-25_BDSDF114"/>
    <x v="5"/>
    <x v="0"/>
    <s v="Trimester 2"/>
    <x v="1048"/>
    <s v="2025eb1200094@bitspilani-digital.edu.in"/>
    <s v="2025EB1200094"/>
    <x v="1"/>
    <s v="VARTEKAR MIHIR MANGESH"/>
    <b v="1"/>
    <n v="15"/>
    <n v="61"/>
    <n v="0.24590163934426229"/>
    <s v="Active"/>
    <x v="1"/>
    <n v="0"/>
    <n v="5"/>
    <n v="0"/>
    <s v="no 0% progess"/>
    <n v="0"/>
    <n v="3"/>
    <n v="3"/>
    <n v="0"/>
    <n v="0"/>
    <n v="0"/>
    <m/>
    <n v="0"/>
    <m/>
    <n v="5635"/>
    <s v="2026-02-05T01:31:57.2870000Z"/>
    <s v="2026-02-04T21:42:47.2370000Z"/>
    <n v="8"/>
    <m/>
    <s v="2026-02-05T01:31:51.5170000Z"/>
    <s v="2026-02-05T01:32:29.8900000Z"/>
    <s v="2026-02-05T01:32:29.8900000Z"/>
  </r>
  <r>
    <s v="T2-25_BDSDF113"/>
    <x v="6"/>
    <x v="0"/>
    <s v="Trimester 2"/>
    <x v="1048"/>
    <s v="2025eb1200094@bitspilani-digital.edu.in"/>
    <s v="2025EB1200094"/>
    <x v="1"/>
    <s v="VARTEKAR MIHIR MANGESH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4T21:47:09.1930000Z"/>
    <s v="2026-02-04T21:42:47.2370000Z"/>
    <n v="8"/>
    <m/>
    <m/>
    <m/>
    <m/>
  </r>
  <r>
    <s v="T2-25_BDSDF113"/>
    <x v="6"/>
    <x v="0"/>
    <s v="Trimester 2"/>
    <x v="1049"/>
    <s v="2025eb1200095@bitspilani-digital.edu.in"/>
    <s v="2025EB1200095"/>
    <x v="1"/>
    <s v="FARAH AFSHEEN SHAIK"/>
    <b v="1"/>
    <n v="88"/>
    <n v="86"/>
    <n v="1.0232558139534884"/>
    <s v="Active"/>
    <x v="1"/>
    <n v="0"/>
    <n v="5"/>
    <n v="0"/>
    <s v="no 0% progess"/>
    <n v="0"/>
    <n v="27"/>
    <n v="41"/>
    <n v="0"/>
    <n v="0"/>
    <n v="19"/>
    <m/>
    <n v="0"/>
    <m/>
    <n v="276844"/>
    <s v="2026-02-08T13:29:44.9300000Z"/>
    <s v="2026-02-08T15:40:01.6030000Z"/>
    <n v="71"/>
    <m/>
    <s v="2026-02-08T10:35:32.9000000Z"/>
    <s v="2026-02-01T20:50:45.4430000Z"/>
    <s v="2026-02-06T12:59:11.8700000Z"/>
  </r>
  <r>
    <s v="T2-25_BDSDF114"/>
    <x v="5"/>
    <x v="0"/>
    <s v="Trimester 2"/>
    <x v="1049"/>
    <s v="2025eb1200095@bitspilani-digital.edu.in"/>
    <s v="2025EB1200095"/>
    <x v="1"/>
    <s v="FARAH AFSHEEN SHAIK"/>
    <b v="1"/>
    <n v="41"/>
    <n v="61"/>
    <n v="0.67213114754098358"/>
    <s v="Active"/>
    <x v="1"/>
    <n v="0"/>
    <n v="5"/>
    <n v="0"/>
    <s v="no 0% progess"/>
    <n v="0"/>
    <n v="4"/>
    <n v="6"/>
    <n v="0"/>
    <n v="0"/>
    <n v="25"/>
    <m/>
    <n v="0"/>
    <m/>
    <n v="141435"/>
    <s v="2026-02-08T10:16:51.9170000Z"/>
    <s v="2026-02-08T15:40:01.6030000Z"/>
    <n v="71"/>
    <m/>
    <s v="2026-02-07T20:52:24.1730000Z"/>
    <s v="2026-02-05T20:46:20.6430000Z"/>
    <s v="2026-02-08T10:17:00.0500000Z"/>
  </r>
  <r>
    <s v="T2-25_BDSDF112"/>
    <x v="8"/>
    <x v="0"/>
    <s v="Trimester 2"/>
    <x v="1049"/>
    <s v="2025eb1200095@bitspilani-digital.edu.in"/>
    <s v="2025EB1200095"/>
    <x v="1"/>
    <s v="FARAH AFSHEEN SHAIK"/>
    <b v="1"/>
    <n v="9"/>
    <n v="77"/>
    <n v="0.11688311688311688"/>
    <s v="Active"/>
    <x v="1"/>
    <n v="0"/>
    <n v="5"/>
    <n v="0"/>
    <s v="no 0% progess"/>
    <n v="0"/>
    <n v="1"/>
    <n v="1"/>
    <n v="0"/>
    <n v="0"/>
    <n v="10"/>
    <m/>
    <n v="0"/>
    <m/>
    <n v="27477"/>
    <s v="2026-02-08T13:28:24.4300000Z"/>
    <s v="2026-02-08T15:40:01.6030000Z"/>
    <n v="71"/>
    <m/>
    <s v="2026-02-08T13:26:39.9470000Z"/>
    <m/>
    <m/>
  </r>
  <r>
    <s v="T2-25_BDSDF108"/>
    <x v="4"/>
    <x v="0"/>
    <s v="Trimester 2"/>
    <x v="1049"/>
    <s v="2025eb1200095@bitspilani-digital.edu.in"/>
    <s v="2025EB1200095"/>
    <x v="1"/>
    <s v="FARAH AFSHEEN SHAIK"/>
    <b v="1"/>
    <n v="24"/>
    <n v="88"/>
    <n v="0.27272727272727271"/>
    <s v="Active"/>
    <x v="1"/>
    <n v="0"/>
    <n v="5"/>
    <n v="0"/>
    <s v="no 0% progess"/>
    <n v="0"/>
    <n v="2"/>
    <n v="4"/>
    <n v="0"/>
    <n v="0"/>
    <n v="14"/>
    <m/>
    <n v="0"/>
    <m/>
    <n v="60803"/>
    <s v="2026-02-08T13:30:04.6170000Z"/>
    <s v="2026-02-08T15:40:01.6030000Z"/>
    <n v="71"/>
    <m/>
    <s v="2026-02-02T11:31:49.0470000Z"/>
    <s v="2026-02-02T12:54:11.6500000Z"/>
    <s v="2026-02-03T20:58:35.5500000Z"/>
  </r>
  <r>
    <s v="T2-25_BDSDF101"/>
    <x v="7"/>
    <x v="0"/>
    <s v="Trimester 2"/>
    <x v="1049"/>
    <s v="2025eb1200095@bitspilani-digital.edu.in"/>
    <s v="2025EB1200095"/>
    <x v="1"/>
    <s v="FARAH AFSHEEN SHAIK"/>
    <b v="1"/>
    <n v="10"/>
    <n v="41"/>
    <n v="0.24390243902439024"/>
    <s v="Active"/>
    <x v="1"/>
    <n v="0"/>
    <n v="5"/>
    <n v="0"/>
    <s v="no 0% progess"/>
    <n v="0"/>
    <n v="0"/>
    <n v="0"/>
    <n v="0"/>
    <n v="0"/>
    <n v="1"/>
    <m/>
    <n v="0"/>
    <m/>
    <n v="24546"/>
    <s v="2026-02-07T15:12:14.1900000Z"/>
    <s v="2026-02-08T15:40:01.6030000Z"/>
    <n v="71"/>
    <m/>
    <m/>
    <s v="2026-01-23T21:09:38.4600000Z"/>
    <s v="2026-01-24T13:52:28.4870000Z"/>
  </r>
  <r>
    <s v="T2-25_MDSDF401"/>
    <x v="9"/>
    <x v="1"/>
    <s v="Trimester 2"/>
    <x v="1050"/>
    <s v="2025em1200280@bitspilani-digital.edu.in"/>
    <s v="2025EM1200280"/>
    <x v="1"/>
    <s v="MEHTA HARMAN MANDEEP"/>
    <b v="1"/>
    <n v="55"/>
    <n v="68"/>
    <n v="0.80882352941176472"/>
    <s v="Active"/>
    <x v="1"/>
    <n v="0"/>
    <n v="4"/>
    <n v="0"/>
    <s v="no 0% progess"/>
    <n v="0"/>
    <n v="12"/>
    <n v="15"/>
    <n v="0"/>
    <n v="0"/>
    <n v="0"/>
    <m/>
    <n v="0"/>
    <m/>
    <n v="120199"/>
    <s v="2026-02-05T05:02:01.3070000Z"/>
    <s v="2026-02-08T14:25:39.1130000Z"/>
    <n v="39"/>
    <m/>
    <s v="2026-02-04T17:48:05.3530000Z"/>
    <m/>
    <m/>
  </r>
  <r>
    <s v="T2-25_MDSDF402"/>
    <x v="11"/>
    <x v="1"/>
    <s v="Trimester 2"/>
    <x v="1050"/>
    <s v="2025em1200280@bitspilani-digital.edu.in"/>
    <s v="2025EM1200280"/>
    <x v="1"/>
    <s v="MEHTA HARMAN MANDEEP"/>
    <b v="1"/>
    <n v="34"/>
    <n v="36"/>
    <n v="0.94444444444444442"/>
    <s v="Active"/>
    <x v="1"/>
    <n v="0"/>
    <n v="4"/>
    <n v="0"/>
    <s v="no 0% progess"/>
    <n v="0"/>
    <n v="4"/>
    <n v="5"/>
    <n v="1"/>
    <n v="0"/>
    <n v="0"/>
    <s v="2026-01-27T18:14:37.3700000Z"/>
    <n v="0"/>
    <m/>
    <n v="85516"/>
    <s v="2026-02-05T11:34:25.9730000Z"/>
    <s v="2026-02-08T14:25:39.1130000Z"/>
    <n v="39"/>
    <m/>
    <s v="2026-02-05T11:34:20.7170000Z"/>
    <s v="2026-02-05T05:03:51.2230000Z"/>
    <s v="2026-02-05T09:27:55.8270000Z"/>
  </r>
  <r>
    <s v="T2-25_MDSDF403"/>
    <x v="12"/>
    <x v="1"/>
    <s v="Trimester 2"/>
    <x v="1050"/>
    <s v="2025em1200280@bitspilani-digital.edu.in"/>
    <s v="2025EM1200280"/>
    <x v="1"/>
    <s v="MEHTA HARMAN MANDEEP"/>
    <b v="1"/>
    <n v="25"/>
    <n v="42"/>
    <n v="0.59523809523809523"/>
    <s v="Active"/>
    <x v="1"/>
    <n v="0"/>
    <n v="4"/>
    <n v="0"/>
    <s v="no 0% progess"/>
    <n v="0"/>
    <n v="2"/>
    <n v="2"/>
    <n v="0"/>
    <n v="0"/>
    <n v="0"/>
    <m/>
    <n v="0"/>
    <m/>
    <n v="36930"/>
    <s v="2026-02-02T05:09:13.1070000Z"/>
    <s v="2026-02-08T14:25:39.1130000Z"/>
    <n v="39"/>
    <m/>
    <s v="2026-01-31T15:22:23.3630000Z"/>
    <s v="2026-01-31T05:22:48.9630000Z"/>
    <s v="2026-01-31T07:21:25.6200000Z"/>
  </r>
  <r>
    <s v="T2-25_MDSDF404"/>
    <x v="10"/>
    <x v="1"/>
    <s v="Trimester 2"/>
    <x v="1050"/>
    <s v="2025em1200280@bitspilani-digital.edu.in"/>
    <s v="2025EM1200280"/>
    <x v="1"/>
    <s v="MEHTA HARMAN MANDEEP"/>
    <b v="1"/>
    <n v="61"/>
    <n v="85"/>
    <n v="0.71764705882352942"/>
    <s v="Active"/>
    <x v="1"/>
    <n v="0"/>
    <n v="4"/>
    <n v="0"/>
    <s v="no 0% progess"/>
    <n v="0"/>
    <n v="9"/>
    <n v="10"/>
    <n v="0"/>
    <n v="0"/>
    <n v="0"/>
    <m/>
    <n v="0"/>
    <m/>
    <n v="68905"/>
    <s v="2026-02-08T18:13:19.6600000Z"/>
    <s v="2026-02-08T14:25:39.1130000Z"/>
    <n v="39"/>
    <m/>
    <s v="2026-02-08T18:13:05.7930000Z"/>
    <m/>
    <m/>
  </r>
  <r>
    <s v="T2-25_MDSDF404"/>
    <x v="10"/>
    <x v="1"/>
    <s v="Trimester 2"/>
    <x v="1051"/>
    <s v="2025em1200332@bitspilani-digital.edu.in"/>
    <s v="2025EM1200332"/>
    <x v="1"/>
    <s v="POOJA PANDEY"/>
    <b v="1"/>
    <n v="43"/>
    <n v="85"/>
    <n v="0.50588235294117645"/>
    <s v="Active"/>
    <x v="1"/>
    <n v="0"/>
    <n v="4"/>
    <n v="0"/>
    <s v="no 0% progess"/>
    <n v="0"/>
    <n v="3"/>
    <n v="3"/>
    <n v="0"/>
    <n v="0"/>
    <n v="0"/>
    <m/>
    <n v="0"/>
    <m/>
    <n v="62582"/>
    <s v="2026-02-08T14:05:13.6370000Z"/>
    <s v="2026-02-08T04:04:03.6530000Z"/>
    <n v="14"/>
    <m/>
    <s v="2026-02-08T14:04:41.0000000Z"/>
    <m/>
    <m/>
  </r>
  <r>
    <s v="T2-25_MDSDF403"/>
    <x v="12"/>
    <x v="1"/>
    <s v="Trimester 2"/>
    <x v="1051"/>
    <s v="2025em1200332@bitspilani-digital.edu.in"/>
    <s v="2025EM1200332"/>
    <x v="1"/>
    <s v="POOJA PANDEY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2990"/>
    <s v="2026-02-05T09:54:19.0030000Z"/>
    <s v="2026-02-08T04:04:03.6530000Z"/>
    <n v="14"/>
    <m/>
    <m/>
    <s v="2026-02-05T10:39:51.2770000Z"/>
    <s v="2026-02-05T10:39:51.2770000Z"/>
  </r>
  <r>
    <s v="T2-25_MDSDF402"/>
    <x v="11"/>
    <x v="1"/>
    <s v="Trimester 2"/>
    <x v="1051"/>
    <s v="2025em1200332@bitspilani-digital.edu.in"/>
    <s v="2025EM1200332"/>
    <x v="1"/>
    <s v="POOJA PANDEY"/>
    <b v="1"/>
    <n v="23"/>
    <n v="36"/>
    <n v="0.63888888888888884"/>
    <s v="Active"/>
    <x v="1"/>
    <n v="0"/>
    <n v="4"/>
    <n v="0"/>
    <s v="no 0% progess"/>
    <n v="0"/>
    <n v="0"/>
    <n v="0"/>
    <n v="0"/>
    <n v="0"/>
    <n v="0"/>
    <m/>
    <n v="0"/>
    <m/>
    <n v="15423"/>
    <s v="2026-02-08T04:04:04.5630000Z"/>
    <s v="2026-02-08T04:04:03.6530000Z"/>
    <n v="14"/>
    <m/>
    <m/>
    <s v="2026-02-04T11:24:45.5970000Z"/>
    <s v="2026-02-08T04:04:08.0730000Z"/>
  </r>
  <r>
    <s v="T2-25_MDSDF401"/>
    <x v="9"/>
    <x v="1"/>
    <s v="Trimester 2"/>
    <x v="1051"/>
    <s v="2025em1200332@bitspilani-digital.edu.in"/>
    <s v="2025EM1200332"/>
    <x v="1"/>
    <s v="POOJA PANDEY"/>
    <b v="1"/>
    <n v="1"/>
    <n v="68"/>
    <n v="1.4705882352941176E-2"/>
    <s v="Active"/>
    <x v="0"/>
    <n v="0"/>
    <n v="4"/>
    <n v="0"/>
    <s v="no 0% progess"/>
    <n v="0"/>
    <n v="0"/>
    <n v="0"/>
    <n v="0"/>
    <n v="0"/>
    <n v="0"/>
    <m/>
    <n v="0"/>
    <m/>
    <n v="11494"/>
    <s v="2026-02-05T12:49:21.0470000Z"/>
    <s v="2026-02-08T04:04:03.6530000Z"/>
    <n v="14"/>
    <m/>
    <m/>
    <m/>
    <m/>
  </r>
  <r>
    <s v="T2-25_MDSDF401"/>
    <x v="9"/>
    <x v="1"/>
    <s v="Trimester 2"/>
    <x v="1052"/>
    <s v="2025em1200333@bitspilani-digital.edu.in"/>
    <s v="2025EM1200333"/>
    <x v="1"/>
    <s v="MATTA DHANUNJAYA"/>
    <b v="1"/>
    <n v="63"/>
    <n v="68"/>
    <n v="0.92647058823529416"/>
    <s v="Active"/>
    <x v="1"/>
    <n v="0"/>
    <n v="4"/>
    <n v="0"/>
    <s v="no 0% progess"/>
    <n v="0"/>
    <n v="13"/>
    <n v="22"/>
    <n v="0"/>
    <n v="0"/>
    <n v="7"/>
    <m/>
    <n v="0"/>
    <m/>
    <n v="49549"/>
    <s v="2026-02-07T20:07:32.0570000Z"/>
    <s v="2026-02-08T12:34:28.8570000Z"/>
    <n v="34"/>
    <m/>
    <s v="2026-02-07T19:02:55.4270000Z"/>
    <m/>
    <m/>
  </r>
  <r>
    <s v="T2-25_MDSDF402"/>
    <x v="11"/>
    <x v="1"/>
    <s v="Trimester 2"/>
    <x v="1052"/>
    <s v="2025em1200333@bitspilani-digital.edu.in"/>
    <s v="2025EM1200333"/>
    <x v="1"/>
    <s v="MATTA DHANUNJAYA"/>
    <b v="1"/>
    <n v="38"/>
    <n v="36"/>
    <n v="1.0555555555555556"/>
    <s v="Active"/>
    <x v="1"/>
    <n v="0"/>
    <n v="4"/>
    <n v="0"/>
    <s v="no 0% progess"/>
    <n v="0"/>
    <n v="5"/>
    <n v="5"/>
    <n v="3"/>
    <n v="0"/>
    <n v="0"/>
    <s v="2026-02-07T08:14:59.9370000Z"/>
    <n v="0"/>
    <m/>
    <n v="35776"/>
    <s v="2026-02-07T20:06:46.2200000Z"/>
    <s v="2026-02-08T12:34:28.8570000Z"/>
    <n v="34"/>
    <m/>
    <s v="2026-02-07T19:42:11.6330000Z"/>
    <s v="2026-02-07T07:37:01.1830000Z"/>
    <s v="2026-02-07T07:37:03.3500000Z"/>
  </r>
  <r>
    <s v="T2-25_MDSDF403"/>
    <x v="12"/>
    <x v="1"/>
    <s v="Trimester 2"/>
    <x v="1052"/>
    <s v="2025em1200333@bitspilani-digital.edu.in"/>
    <s v="2025EM1200333"/>
    <x v="1"/>
    <s v="MATTA DHANUNJAYA"/>
    <b v="1"/>
    <n v="25"/>
    <n v="42"/>
    <n v="0.59523809523809523"/>
    <s v="Active"/>
    <x v="1"/>
    <n v="0"/>
    <n v="4"/>
    <n v="0"/>
    <s v="no 0% progess"/>
    <n v="0"/>
    <n v="2"/>
    <n v="3"/>
    <n v="0"/>
    <n v="0"/>
    <n v="0"/>
    <m/>
    <n v="0"/>
    <m/>
    <n v="15553"/>
    <s v="2026-02-03T16:04:56.5400000Z"/>
    <s v="2026-02-08T12:34:28.8570000Z"/>
    <n v="34"/>
    <m/>
    <s v="2026-02-03T16:04:51.5130000Z"/>
    <s v="2026-02-03T15:48:46.2430000Z"/>
    <s v="2026-02-03T15:52:46.9600000Z"/>
  </r>
  <r>
    <s v="T2-25_MDSDF404"/>
    <x v="10"/>
    <x v="1"/>
    <s v="Trimester 2"/>
    <x v="1052"/>
    <s v="2025em1200333@bitspilani-digital.edu.in"/>
    <s v="2025EM1200333"/>
    <x v="1"/>
    <s v="MATTA DHANUNJAYA"/>
    <b v="1"/>
    <n v="70"/>
    <n v="85"/>
    <n v="0.82352941176470584"/>
    <s v="Active"/>
    <x v="1"/>
    <n v="0"/>
    <n v="4"/>
    <n v="0"/>
    <s v="no 0% progess"/>
    <n v="0"/>
    <n v="11"/>
    <n v="11"/>
    <n v="1"/>
    <n v="0"/>
    <n v="6"/>
    <s v="2026-02-07T19:56:03.0630000Z"/>
    <n v="0"/>
    <m/>
    <n v="52698"/>
    <s v="2026-02-08T12:35:15.1500000Z"/>
    <s v="2026-02-08T12:34:28.8570000Z"/>
    <n v="34"/>
    <m/>
    <s v="2026-02-07T19:21:36.1300000Z"/>
    <m/>
    <m/>
  </r>
  <r>
    <s v="T2-25_MDSDF404"/>
    <x v="10"/>
    <x v="1"/>
    <s v="Trimester 2"/>
    <x v="1053"/>
    <s v="2025em1200334@bitspilani-digital.edu.in"/>
    <s v="2025EM1200334"/>
    <x v="1"/>
    <s v="ADITI SINGH"/>
    <b v="1"/>
    <n v="59"/>
    <n v="85"/>
    <n v="0.69411764705882351"/>
    <s v="Active"/>
    <x v="1"/>
    <n v="0"/>
    <n v="4"/>
    <n v="0"/>
    <s v="no 0% progess"/>
    <n v="0"/>
    <n v="4"/>
    <n v="7"/>
    <n v="0"/>
    <n v="0"/>
    <n v="0"/>
    <m/>
    <n v="0"/>
    <m/>
    <n v="52213"/>
    <s v="2026-02-09T06:39:07.0330000Z"/>
    <s v="2026-02-09T05:27:07.6430000Z"/>
    <n v="27"/>
    <m/>
    <s v="2026-02-04T09:40:36.9770000Z"/>
    <m/>
    <m/>
  </r>
  <r>
    <s v="T2-25_MDSDF403"/>
    <x v="12"/>
    <x v="1"/>
    <s v="Trimester 2"/>
    <x v="1053"/>
    <s v="2025em1200334@bitspilani-digital.edu.in"/>
    <s v="2025EM1200334"/>
    <x v="1"/>
    <s v="ADITI SINGH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922"/>
    <s v="2026-01-26T10:30:30.2900000Z"/>
    <s v="2026-02-09T05:27:07.6430000Z"/>
    <n v="27"/>
    <m/>
    <m/>
    <s v="2026-01-20T08:44:05.0370000Z"/>
    <s v="2026-01-20T08:44:05.0430000Z"/>
  </r>
  <r>
    <s v="T2-25_MDSDF402"/>
    <x v="11"/>
    <x v="1"/>
    <s v="Trimester 2"/>
    <x v="1053"/>
    <s v="2025em1200334@bitspilani-digital.edu.in"/>
    <s v="2025EM1200334"/>
    <x v="1"/>
    <s v="ADITI SINGH"/>
    <b v="1"/>
    <n v="31"/>
    <n v="36"/>
    <n v="0.86111111111111116"/>
    <s v="Active"/>
    <x v="1"/>
    <n v="0"/>
    <n v="4"/>
    <n v="0"/>
    <s v="no 0% progess"/>
    <n v="0"/>
    <n v="2"/>
    <n v="4"/>
    <n v="0"/>
    <n v="0"/>
    <n v="0"/>
    <m/>
    <n v="0"/>
    <m/>
    <n v="6948"/>
    <s v="2026-02-09T05:36:40.0300000Z"/>
    <s v="2026-02-09T05:27:07.6430000Z"/>
    <n v="27"/>
    <m/>
    <s v="2026-01-24T14:33:02.9500000Z"/>
    <s v="2026-02-04T09:45:49.5830000Z"/>
    <s v="2026-02-09T05:34:43.2270000Z"/>
  </r>
  <r>
    <s v="T2-25_MDSDF401"/>
    <x v="9"/>
    <x v="1"/>
    <s v="Trimester 2"/>
    <x v="1053"/>
    <s v="2025em1200334@bitspilani-digital.edu.in"/>
    <s v="2025EM1200334"/>
    <x v="1"/>
    <s v="ADITI SINGH"/>
    <b v="1"/>
    <n v="40"/>
    <n v="68"/>
    <n v="0.58823529411764708"/>
    <s v="Active"/>
    <x v="1"/>
    <n v="0"/>
    <n v="4"/>
    <n v="0"/>
    <s v="no 0% progess"/>
    <n v="0"/>
    <n v="0"/>
    <n v="0"/>
    <n v="0"/>
    <n v="0"/>
    <n v="2"/>
    <m/>
    <n v="0"/>
    <m/>
    <n v="13200"/>
    <s v="2026-02-09T06:38:25.9430000Z"/>
    <s v="2026-02-09T05:27:07.6430000Z"/>
    <n v="27"/>
    <m/>
    <m/>
    <m/>
    <m/>
  </r>
  <r>
    <s v="T2-25_MDSDF401"/>
    <x v="9"/>
    <x v="1"/>
    <s v="Trimester 2"/>
    <x v="1054"/>
    <s v="2025em1200335@bitspilani-digital.edu.in"/>
    <s v="2025EM1200335"/>
    <x v="1"/>
    <s v="SHASHANK GANGADHAR"/>
    <b v="1"/>
    <n v="20"/>
    <n v="68"/>
    <n v="0.29411764705882354"/>
    <s v="Active"/>
    <x v="1"/>
    <n v="0"/>
    <n v="4"/>
    <n v="0"/>
    <s v="no 0% progess"/>
    <n v="0"/>
    <n v="2"/>
    <n v="2"/>
    <n v="0"/>
    <n v="0"/>
    <n v="0"/>
    <m/>
    <n v="0"/>
    <m/>
    <n v="55288"/>
    <s v="2026-01-29T17:14:24.2670000Z"/>
    <s v="2026-01-30T05:30:47.5070000Z"/>
    <n v="12"/>
    <m/>
    <s v="2026-01-27T16:18:14.6770000Z"/>
    <m/>
    <m/>
  </r>
  <r>
    <s v="T2-25_MDSDF402"/>
    <x v="11"/>
    <x v="1"/>
    <s v="Trimester 2"/>
    <x v="1054"/>
    <s v="2025em1200335@bitspilani-digital.edu.in"/>
    <s v="2025EM1200335"/>
    <x v="1"/>
    <s v="SHASHANK GANGADHAR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100"/>
    <s v="2026-01-29T17:11:42.4200000Z"/>
    <s v="2026-01-30T05:30:47.5070000Z"/>
    <n v="12"/>
    <m/>
    <m/>
    <m/>
    <m/>
  </r>
  <r>
    <s v="T2-25_MDSDF403"/>
    <x v="12"/>
    <x v="1"/>
    <s v="Trimester 2"/>
    <x v="1054"/>
    <s v="2025em1200335@bitspilani-digital.edu.in"/>
    <s v="2025EM1200335"/>
    <x v="1"/>
    <s v="SHASHANK GANGADHA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0T05:30:47.5070000Z"/>
    <n v="12"/>
    <m/>
    <m/>
    <m/>
    <m/>
  </r>
  <r>
    <s v="T2-25_MDSDF404"/>
    <x v="10"/>
    <x v="1"/>
    <s v="Trimester 2"/>
    <x v="1054"/>
    <s v="2025em1200335@bitspilani-digital.edu.in"/>
    <s v="2025EM1200335"/>
    <x v="1"/>
    <s v="SHASHANK GANGADHAR"/>
    <b v="1"/>
    <n v="2"/>
    <n v="85"/>
    <n v="2.3529411764705882E-2"/>
    <s v="Active"/>
    <x v="0"/>
    <n v="0"/>
    <n v="4"/>
    <n v="0"/>
    <s v="no 0% progess"/>
    <n v="0"/>
    <n v="0"/>
    <n v="0"/>
    <n v="0"/>
    <n v="0"/>
    <n v="0"/>
    <m/>
    <n v="0"/>
    <m/>
    <n v="73"/>
    <s v="2026-01-29T17:11:10.5700000Z"/>
    <s v="2026-01-30T05:30:47.5070000Z"/>
    <n v="12"/>
    <m/>
    <m/>
    <m/>
    <m/>
  </r>
  <r>
    <s v="T2-25_MDSDF404"/>
    <x v="10"/>
    <x v="1"/>
    <s v="Trimester 2"/>
    <x v="1055"/>
    <s v="2025em1200336@bitspilani-digital.edu.in"/>
    <s v="2025EM1200336"/>
    <x v="1"/>
    <s v="BYNAGERI SREENIVASA REDDY"/>
    <b v="1"/>
    <n v="78"/>
    <n v="85"/>
    <n v="0.91764705882352937"/>
    <s v="Active"/>
    <x v="1"/>
    <n v="0"/>
    <n v="4"/>
    <n v="0"/>
    <s v="no 0% progess"/>
    <n v="0"/>
    <n v="11"/>
    <n v="12"/>
    <n v="0"/>
    <n v="0"/>
    <n v="3"/>
    <m/>
    <n v="0"/>
    <m/>
    <n v="43588"/>
    <s v="2026-02-08T13:08:31.1030000Z"/>
    <s v="2026-02-08T10:17:47.9270000Z"/>
    <n v="22"/>
    <m/>
    <s v="2026-02-08T04:19:38.3400000Z"/>
    <m/>
    <m/>
  </r>
  <r>
    <s v="T2-25_MDSDF403"/>
    <x v="12"/>
    <x v="1"/>
    <s v="Trimester 2"/>
    <x v="1055"/>
    <s v="2025em1200336@bitspilani-digital.edu.in"/>
    <s v="2025EM1200336"/>
    <x v="1"/>
    <s v="BYNAGERI SREENIVASA REDDY"/>
    <b v="1"/>
    <n v="10"/>
    <n v="42"/>
    <n v="0.23809523809523808"/>
    <s v="Active"/>
    <x v="1"/>
    <n v="0"/>
    <n v="4"/>
    <n v="0"/>
    <s v="no 0% progess"/>
    <n v="0"/>
    <n v="0"/>
    <n v="0"/>
    <n v="0"/>
    <n v="0"/>
    <n v="0"/>
    <m/>
    <n v="0"/>
    <m/>
    <n v="5838"/>
    <s v="2026-02-08T10:38:26.7670000Z"/>
    <s v="2026-02-08T10:17:47.9270000Z"/>
    <n v="22"/>
    <m/>
    <m/>
    <s v="2026-01-31T03:33:30.4200000Z"/>
    <s v="2026-01-31T03:41:56.5070000Z"/>
  </r>
  <r>
    <s v="T2-25_MDSDF402"/>
    <x v="11"/>
    <x v="1"/>
    <s v="Trimester 2"/>
    <x v="1055"/>
    <s v="2025em1200336@bitspilani-digital.edu.in"/>
    <s v="2025EM1200336"/>
    <x v="1"/>
    <s v="BYNAGERI SREENIVASA REDDY"/>
    <b v="1"/>
    <n v="12"/>
    <n v="36"/>
    <n v="0.33333333333333331"/>
    <s v="Active"/>
    <x v="1"/>
    <n v="0"/>
    <n v="4"/>
    <n v="0"/>
    <s v="no 0% progess"/>
    <n v="0"/>
    <n v="3"/>
    <n v="4"/>
    <n v="0"/>
    <n v="0"/>
    <n v="0"/>
    <m/>
    <n v="0"/>
    <m/>
    <n v="29213"/>
    <s v="2026-02-08T12:19:06.9400000Z"/>
    <s v="2026-02-08T10:17:47.9270000Z"/>
    <n v="22"/>
    <m/>
    <s v="2026-02-08T10:35:24.2800000Z"/>
    <s v="2026-01-24T07:37:03.7870000Z"/>
    <s v="2026-01-24T07:37:18.9400000Z"/>
  </r>
  <r>
    <s v="T2-25_MDSDF401"/>
    <x v="9"/>
    <x v="1"/>
    <s v="Trimester 2"/>
    <x v="1055"/>
    <s v="2025em1200336@bitspilani-digital.edu.in"/>
    <s v="2025EM1200336"/>
    <x v="1"/>
    <s v="BYNAGERI SREENIVASA REDDY"/>
    <b v="1"/>
    <n v="12"/>
    <n v="68"/>
    <n v="0.17647058823529413"/>
    <s v="Active"/>
    <x v="1"/>
    <n v="0"/>
    <n v="4"/>
    <n v="0"/>
    <s v="no 0% progess"/>
    <n v="0"/>
    <n v="1"/>
    <n v="1"/>
    <n v="0"/>
    <n v="0"/>
    <n v="0"/>
    <m/>
    <n v="0"/>
    <m/>
    <n v="18313"/>
    <s v="2026-02-08T12:34:45.1900000Z"/>
    <s v="2026-02-08T10:17:47.9270000Z"/>
    <n v="22"/>
    <m/>
    <s v="2026-02-08T12:34:38.7100000Z"/>
    <m/>
    <m/>
  </r>
  <r>
    <s v="T2-25_MDSDF401"/>
    <x v="9"/>
    <x v="1"/>
    <s v="Trimester 2"/>
    <x v="1056"/>
    <s v="2025em1200337@bitspilani-digital.edu.in"/>
    <s v="2025EM1200337"/>
    <x v="1"/>
    <s v="NIKITA GARADE"/>
    <b v="1"/>
    <n v="2"/>
    <n v="68"/>
    <n v="2.9411764705882353E-2"/>
    <s v="Active"/>
    <x v="0"/>
    <n v="0"/>
    <n v="4"/>
    <n v="0"/>
    <s v="no 0% progess"/>
    <n v="0"/>
    <n v="1"/>
    <n v="1"/>
    <n v="0"/>
    <n v="0"/>
    <n v="0"/>
    <m/>
    <n v="0"/>
    <m/>
    <n v="819"/>
    <s v="2026-02-08T13:04:51.7170000Z"/>
    <s v="2026-02-08T08:41:05.3570000Z"/>
    <n v="15"/>
    <m/>
    <s v="2026-02-08T12:47:21.0930000Z"/>
    <m/>
    <m/>
  </r>
  <r>
    <s v="T2-25_MDSDF402"/>
    <x v="11"/>
    <x v="1"/>
    <s v="Trimester 2"/>
    <x v="1056"/>
    <s v="2025em1200337@bitspilani-digital.edu.in"/>
    <s v="2025EM1200337"/>
    <x v="1"/>
    <s v="NIKITA GARADE"/>
    <b v="1"/>
    <n v="6"/>
    <n v="36"/>
    <n v="0.16666666666666666"/>
    <s v="Active"/>
    <x v="1"/>
    <n v="0"/>
    <n v="4"/>
    <n v="0"/>
    <s v="no 0% progess"/>
    <n v="0"/>
    <n v="1"/>
    <n v="1"/>
    <n v="0"/>
    <n v="0"/>
    <n v="0"/>
    <m/>
    <n v="0"/>
    <m/>
    <n v="14040"/>
    <s v="2026-02-08T13:04:08.6900000Z"/>
    <s v="2026-02-08T08:41:05.3570000Z"/>
    <n v="15"/>
    <m/>
    <s v="2026-02-08T12:28:39.6330000Z"/>
    <m/>
    <m/>
  </r>
  <r>
    <s v="T2-25_MDSDF403"/>
    <x v="12"/>
    <x v="1"/>
    <s v="Trimester 2"/>
    <x v="1056"/>
    <s v="2025em1200337@bitspilani-digital.edu.in"/>
    <s v="2025EM1200337"/>
    <x v="1"/>
    <s v="NIKITA GARAD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8T08:41:05.3570000Z"/>
    <n v="15"/>
    <m/>
    <m/>
    <m/>
    <m/>
  </r>
  <r>
    <s v="T2-25_MDSDF404"/>
    <x v="10"/>
    <x v="1"/>
    <s v="Trimester 2"/>
    <x v="1056"/>
    <s v="2025em1200337@bitspilani-digital.edu.in"/>
    <s v="2025EM1200337"/>
    <x v="1"/>
    <s v="NIKITA GARADE"/>
    <b v="1"/>
    <n v="11"/>
    <n v="85"/>
    <n v="0.12941176470588237"/>
    <s v="Active"/>
    <x v="1"/>
    <n v="0"/>
    <n v="4"/>
    <n v="0"/>
    <s v="no 0% progess"/>
    <n v="0"/>
    <n v="1"/>
    <n v="1"/>
    <n v="0"/>
    <n v="0"/>
    <n v="0"/>
    <m/>
    <n v="0"/>
    <m/>
    <n v="51823"/>
    <s v="2026-02-08T13:31:03.7230000Z"/>
    <s v="2026-02-08T08:41:05.3570000Z"/>
    <n v="15"/>
    <m/>
    <s v="2026-02-08T13:29:59.2830000Z"/>
    <m/>
    <m/>
  </r>
  <r>
    <s v="T2-25_MDSDF404"/>
    <x v="10"/>
    <x v="1"/>
    <s v="Trimester 2"/>
    <x v="1057"/>
    <s v="2025em1200338@bitspilani-digital.edu.in"/>
    <s v="2025EM1200338"/>
    <x v="1"/>
    <s v="ADIBA PATEL"/>
    <b v="1"/>
    <n v="15"/>
    <n v="85"/>
    <n v="0.17647058823529413"/>
    <s v="Active"/>
    <x v="1"/>
    <n v="0"/>
    <n v="4"/>
    <n v="0"/>
    <s v="no 0% progess"/>
    <n v="0"/>
    <n v="2"/>
    <n v="2"/>
    <n v="0"/>
    <n v="0"/>
    <n v="0"/>
    <m/>
    <n v="0"/>
    <m/>
    <n v="5470"/>
    <s v="2026-02-09T07:25:59.3200000Z"/>
    <s v="2026-02-09T06:20:57.2670000Z"/>
    <n v="31"/>
    <m/>
    <s v="2026-02-09T07:25:58.4600000Z"/>
    <m/>
    <m/>
  </r>
  <r>
    <s v="T2-25_MDSDF403"/>
    <x v="12"/>
    <x v="1"/>
    <s v="Trimester 2"/>
    <x v="1057"/>
    <s v="2025em1200338@bitspilani-digital.edu.in"/>
    <s v="2025EM1200338"/>
    <x v="1"/>
    <s v="ADIBA PATEL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15"/>
    <s v="2026-01-24T07:46:39.6200000Z"/>
    <s v="2026-02-09T06:20:57.2670000Z"/>
    <n v="31"/>
    <m/>
    <m/>
    <m/>
    <m/>
  </r>
  <r>
    <s v="T2-25_MDSDF402"/>
    <x v="11"/>
    <x v="1"/>
    <s v="Trimester 2"/>
    <x v="1057"/>
    <s v="2025em1200338@bitspilani-digital.edu.in"/>
    <s v="2025EM1200338"/>
    <x v="1"/>
    <s v="ADIBA PATEL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67"/>
    <s v="2026-01-31T15:22:31.1700000Z"/>
    <s v="2026-02-09T06:20:57.2670000Z"/>
    <n v="31"/>
    <m/>
    <m/>
    <m/>
    <m/>
  </r>
  <r>
    <s v="T2-25_MDSDF401"/>
    <x v="9"/>
    <x v="1"/>
    <s v="Trimester 2"/>
    <x v="1057"/>
    <s v="2025em1200338@bitspilani-digital.edu.in"/>
    <s v="2025EM1200338"/>
    <x v="1"/>
    <s v="ADIBA PATEL"/>
    <b v="1"/>
    <n v="40"/>
    <n v="68"/>
    <n v="0.58823529411764708"/>
    <s v="Active"/>
    <x v="1"/>
    <n v="0"/>
    <n v="4"/>
    <n v="0"/>
    <s v="no 0% progess"/>
    <n v="0"/>
    <n v="8"/>
    <n v="9"/>
    <n v="0"/>
    <n v="0"/>
    <n v="0"/>
    <m/>
    <n v="0"/>
    <m/>
    <n v="48333"/>
    <s v="2026-02-08T08:02:58.2030000Z"/>
    <s v="2026-02-09T06:20:57.2670000Z"/>
    <n v="31"/>
    <m/>
    <s v="2026-02-07T18:53:36.3800000Z"/>
    <m/>
    <m/>
  </r>
  <r>
    <s v="T2-25_MDSDF401"/>
    <x v="9"/>
    <x v="1"/>
    <s v="Trimester 2"/>
    <x v="1058"/>
    <s v="2025em1200339@bitspilani-digital.edu.in"/>
    <s v="2025EM1200339"/>
    <x v="1"/>
    <s v="SHOBHA MADHAVAIAH"/>
    <b v="1"/>
    <n v="42"/>
    <n v="68"/>
    <n v="0.61764705882352944"/>
    <s v="Active"/>
    <x v="1"/>
    <n v="0"/>
    <n v="4"/>
    <n v="0"/>
    <s v="no 0% progess"/>
    <n v="0"/>
    <n v="1"/>
    <n v="1"/>
    <n v="0"/>
    <n v="0"/>
    <n v="5"/>
    <m/>
    <n v="0"/>
    <m/>
    <n v="69761"/>
    <s v="2026-02-08T10:31:18.4900000Z"/>
    <s v="2026-02-09T02:21:25.4100000Z"/>
    <n v="37"/>
    <m/>
    <s v="2026-02-08T09:58:24.5630000Z"/>
    <m/>
    <m/>
  </r>
  <r>
    <s v="T2-25_MDSDF402"/>
    <x v="11"/>
    <x v="1"/>
    <s v="Trimester 2"/>
    <x v="1058"/>
    <s v="2025em1200339@bitspilani-digital.edu.in"/>
    <s v="2025EM1200339"/>
    <x v="1"/>
    <s v="SHOBHA MADHAVAIAH"/>
    <b v="1"/>
    <n v="31"/>
    <n v="36"/>
    <n v="0.86111111111111116"/>
    <s v="Active"/>
    <x v="1"/>
    <n v="0"/>
    <n v="4"/>
    <n v="0"/>
    <s v="no 0% progess"/>
    <n v="0"/>
    <n v="1"/>
    <n v="1"/>
    <n v="0"/>
    <n v="0"/>
    <n v="0"/>
    <m/>
    <n v="0"/>
    <m/>
    <n v="31488"/>
    <s v="2026-02-08T10:31:11.6770000Z"/>
    <s v="2026-02-09T02:21:25.4100000Z"/>
    <n v="37"/>
    <m/>
    <s v="2026-02-08T09:43:07.1670000Z"/>
    <s v="2026-02-04T12:40:11.9000000Z"/>
    <s v="2026-02-07T16:06:08.8630000Z"/>
  </r>
  <r>
    <s v="T2-25_MDSDF403"/>
    <x v="12"/>
    <x v="1"/>
    <s v="Trimester 2"/>
    <x v="1058"/>
    <s v="2025em1200339@bitspilani-digital.edu.in"/>
    <s v="2025EM1200339"/>
    <x v="1"/>
    <s v="SHOBHA MADHAVAIAH"/>
    <b v="1"/>
    <n v="38"/>
    <n v="42"/>
    <n v="0.90476190476190477"/>
    <s v="Active"/>
    <x v="1"/>
    <n v="0"/>
    <n v="4"/>
    <n v="0"/>
    <s v="no 0% progess"/>
    <n v="0"/>
    <n v="0"/>
    <n v="0"/>
    <n v="0"/>
    <n v="0"/>
    <n v="0"/>
    <m/>
    <n v="0"/>
    <m/>
    <n v="26721"/>
    <s v="2026-02-06T16:55:52.9330000Z"/>
    <s v="2026-02-09T02:21:25.4100000Z"/>
    <n v="37"/>
    <m/>
    <m/>
    <s v="2026-02-05T10:55:05.6500000Z"/>
    <s v="2026-02-05T10:55:05.6430000Z"/>
  </r>
  <r>
    <s v="T2-25_MDSDF404"/>
    <x v="10"/>
    <x v="1"/>
    <s v="Trimester 2"/>
    <x v="1058"/>
    <s v="2025em1200339@bitspilani-digital.edu.in"/>
    <s v="2025EM1200339"/>
    <x v="1"/>
    <s v="SHOBHA MADHAVAIAH"/>
    <b v="1"/>
    <n v="71"/>
    <n v="85"/>
    <n v="0.83529411764705885"/>
    <s v="Active"/>
    <x v="1"/>
    <n v="0"/>
    <n v="4"/>
    <n v="0"/>
    <s v="no 0% progess"/>
    <n v="0"/>
    <n v="1"/>
    <n v="1"/>
    <n v="1"/>
    <n v="0"/>
    <n v="0"/>
    <s v="2026-01-23T16:00:33.6630000Z"/>
    <n v="0"/>
    <m/>
    <n v="39082"/>
    <s v="2026-02-09T02:21:44.7330000Z"/>
    <s v="2026-02-09T02:21:25.4100000Z"/>
    <n v="37"/>
    <m/>
    <s v="2026-02-08T10:07:36.8300000Z"/>
    <m/>
    <m/>
  </r>
  <r>
    <s v="T2-25_MDSDF404"/>
    <x v="10"/>
    <x v="1"/>
    <s v="Trimester 2"/>
    <x v="1059"/>
    <s v="2025em1200340@bitspilani-digital.edu.in"/>
    <s v="2025EM1200340"/>
    <x v="1"/>
    <s v="LOHITH REDDY"/>
    <b v="1"/>
    <n v="104"/>
    <n v="85"/>
    <n v="1.223529411764706"/>
    <s v="Active"/>
    <x v="1"/>
    <n v="0"/>
    <n v="4"/>
    <n v="0"/>
    <s v="no 0% progess"/>
    <n v="0"/>
    <n v="18"/>
    <n v="20"/>
    <n v="0"/>
    <n v="0"/>
    <n v="42"/>
    <m/>
    <n v="0"/>
    <m/>
    <n v="92123"/>
    <s v="2026-02-08T12:48:13.1100000Z"/>
    <s v="2026-02-08T12:47:43.0900000Z"/>
    <n v="33"/>
    <m/>
    <s v="2026-02-08T05:05:59.2200000Z"/>
    <m/>
    <m/>
  </r>
  <r>
    <s v="T2-25_MDSDF403"/>
    <x v="12"/>
    <x v="1"/>
    <s v="Trimester 2"/>
    <x v="1059"/>
    <s v="2025em1200340@bitspilani-digital.edu.in"/>
    <s v="2025EM1200340"/>
    <x v="1"/>
    <s v="LOHITH REDDY"/>
    <b v="1"/>
    <n v="60"/>
    <n v="42"/>
    <n v="1.4285714285714286"/>
    <s v="Active"/>
    <x v="1"/>
    <n v="0"/>
    <n v="4"/>
    <n v="0"/>
    <s v="no 0% progess"/>
    <n v="0"/>
    <n v="5"/>
    <n v="6"/>
    <n v="0"/>
    <n v="0"/>
    <n v="0"/>
    <m/>
    <n v="0"/>
    <m/>
    <n v="33757"/>
    <s v="2026-02-08T04:58:39.1530000Z"/>
    <s v="2026-02-08T12:47:43.0900000Z"/>
    <n v="33"/>
    <m/>
    <s v="2026-02-07T02:41:26.8500000Z"/>
    <s v="2026-02-07T03:34:02.8000000Z"/>
    <s v="2026-02-07T03:34:02.7970000Z"/>
  </r>
  <r>
    <s v="T2-25_MDSDF402"/>
    <x v="11"/>
    <x v="1"/>
    <s v="Trimester 2"/>
    <x v="1059"/>
    <s v="2025em1200340@bitspilani-digital.edu.in"/>
    <s v="2025EM1200340"/>
    <x v="1"/>
    <s v="LOHITH REDDY"/>
    <b v="1"/>
    <n v="55"/>
    <n v="36"/>
    <n v="1.5277777777777777"/>
    <s v="Active"/>
    <x v="1"/>
    <n v="0"/>
    <n v="4"/>
    <n v="0"/>
    <s v="no 0% progess"/>
    <n v="0"/>
    <n v="8"/>
    <n v="9"/>
    <n v="0"/>
    <n v="0"/>
    <n v="5"/>
    <m/>
    <n v="0"/>
    <m/>
    <n v="96230"/>
    <s v="2026-02-08T13:51:07.2500000Z"/>
    <s v="2026-02-08T12:47:43.0900000Z"/>
    <n v="33"/>
    <m/>
    <s v="2026-02-08T04:57:16.2100000Z"/>
    <s v="2026-02-04T04:07:15.9200000Z"/>
    <s v="2026-02-04T04:17:08.9000000Z"/>
  </r>
  <r>
    <s v="T2-25_MDSDF401"/>
    <x v="9"/>
    <x v="1"/>
    <s v="Trimester 2"/>
    <x v="1059"/>
    <s v="2025em1200340@bitspilani-digital.edu.in"/>
    <s v="2025EM1200340"/>
    <x v="1"/>
    <s v="LOHITH REDDY"/>
    <b v="1"/>
    <n v="52"/>
    <n v="68"/>
    <n v="0.76470588235294112"/>
    <s v="Active"/>
    <x v="1"/>
    <n v="0"/>
    <n v="4"/>
    <n v="0"/>
    <s v="no 0% progess"/>
    <n v="0"/>
    <n v="8"/>
    <n v="8"/>
    <n v="0"/>
    <n v="0"/>
    <n v="14"/>
    <m/>
    <n v="0"/>
    <m/>
    <n v="76121"/>
    <s v="2026-02-08T07:56:38.1700000Z"/>
    <s v="2026-02-08T12:47:43.0900000Z"/>
    <n v="33"/>
    <m/>
    <s v="2026-02-08T05:27:30.3070000Z"/>
    <m/>
    <m/>
  </r>
  <r>
    <s v="T2-25_MDSDF401"/>
    <x v="9"/>
    <x v="1"/>
    <s v="Trimester 2"/>
    <x v="1060"/>
    <s v="2025em1200341@bitspilani-digital.edu.in"/>
    <s v="2025EM1200341"/>
    <x v="1"/>
    <s v="RAHUL KUMAR UPADHYAY"/>
    <b v="1"/>
    <n v="8"/>
    <n v="68"/>
    <n v="0.11764705882352941"/>
    <s v="Active"/>
    <x v="1"/>
    <n v="0"/>
    <n v="4"/>
    <n v="0"/>
    <s v="no 0% progess"/>
    <n v="0"/>
    <n v="0"/>
    <n v="0"/>
    <n v="0"/>
    <n v="0"/>
    <n v="0"/>
    <m/>
    <n v="0"/>
    <m/>
    <n v="2975"/>
    <s v="2026-01-26T14:49:51.5570000Z"/>
    <s v="2026-01-29T14:00:08.4230000Z"/>
    <n v="10"/>
    <m/>
    <m/>
    <m/>
    <m/>
  </r>
  <r>
    <s v="T2-25_MDSDF402"/>
    <x v="11"/>
    <x v="1"/>
    <s v="Trimester 2"/>
    <x v="1060"/>
    <s v="2025em1200341@bitspilani-digital.edu.in"/>
    <s v="2025EM1200341"/>
    <x v="1"/>
    <s v="RAHUL KUMAR UPADHYAY"/>
    <b v="1"/>
    <n v="1"/>
    <n v="36"/>
    <n v="2.7777777777777776E-2"/>
    <s v="Active"/>
    <x v="0"/>
    <n v="0"/>
    <n v="4"/>
    <n v="0"/>
    <s v="no 0% progess"/>
    <n v="0"/>
    <n v="0"/>
    <n v="0"/>
    <n v="0"/>
    <n v="0"/>
    <n v="0"/>
    <m/>
    <n v="0"/>
    <m/>
    <n v="610"/>
    <s v="2026-01-29T14:17:13.4900000Z"/>
    <s v="2026-01-29T14:00:08.4230000Z"/>
    <n v="10"/>
    <m/>
    <m/>
    <m/>
    <m/>
  </r>
  <r>
    <s v="T2-25_MDSDF403"/>
    <x v="12"/>
    <x v="1"/>
    <s v="Trimester 2"/>
    <x v="1060"/>
    <s v="2025em1200341@bitspilani-digital.edu.in"/>
    <s v="2025EM1200341"/>
    <x v="1"/>
    <s v="RAHUL KUMAR UPADHYAY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9T14:00:08.4230000Z"/>
    <n v="10"/>
    <m/>
    <m/>
    <m/>
    <m/>
  </r>
  <r>
    <s v="T2-25_MDSDF404"/>
    <x v="10"/>
    <x v="1"/>
    <s v="Trimester 2"/>
    <x v="1060"/>
    <s v="2025em1200341@bitspilani-digital.edu.in"/>
    <s v="2025EM1200341"/>
    <x v="1"/>
    <s v="RAHUL KUMAR UPADHYAY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246"/>
    <s v="2026-01-29T14:10:32.5300000Z"/>
    <s v="2026-01-29T14:00:08.4230000Z"/>
    <n v="10"/>
    <m/>
    <m/>
    <m/>
    <m/>
  </r>
  <r>
    <s v="T2-25_MDSDF404"/>
    <x v="10"/>
    <x v="1"/>
    <s v="Trimester 2"/>
    <x v="1061"/>
    <s v="2025em1200342@bitspilani-digital.edu.in"/>
    <s v="2025EM1200342"/>
    <x v="1"/>
    <s v="KIRAN KUMAR SHIVANANDAN"/>
    <b v="1"/>
    <n v="16"/>
    <n v="85"/>
    <n v="0.18823529411764706"/>
    <s v="Active"/>
    <x v="1"/>
    <n v="0"/>
    <n v="4"/>
    <n v="0"/>
    <s v="no 0% progess"/>
    <n v="0"/>
    <n v="1"/>
    <n v="1"/>
    <n v="0"/>
    <n v="0"/>
    <n v="11"/>
    <m/>
    <n v="0"/>
    <m/>
    <n v="230512"/>
    <s v="2026-02-06T15:22:28.6700000Z"/>
    <s v="2026-02-09T01:21:48.3970000Z"/>
    <n v="19"/>
    <m/>
    <s v="2026-01-27T14:15:53.3000000Z"/>
    <m/>
    <m/>
  </r>
  <r>
    <s v="T2-25_MDSDF403"/>
    <x v="12"/>
    <x v="1"/>
    <s v="Trimester 2"/>
    <x v="1061"/>
    <s v="2025em1200342@bitspilani-digital.edu.in"/>
    <s v="2025EM1200342"/>
    <x v="1"/>
    <s v="KIRAN KUMAR SHIVANANDAN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9T01:21:48.3970000Z"/>
    <n v="19"/>
    <m/>
    <m/>
    <m/>
    <m/>
  </r>
  <r>
    <s v="T2-25_MDSDF402"/>
    <x v="11"/>
    <x v="1"/>
    <s v="Trimester 2"/>
    <x v="1061"/>
    <s v="2025em1200342@bitspilani-digital.edu.in"/>
    <s v="2025EM1200342"/>
    <x v="1"/>
    <s v="KIRAN KUMAR SHIVANANDAN"/>
    <b v="1"/>
    <n v="24"/>
    <n v="36"/>
    <n v="0.66666666666666663"/>
    <s v="Active"/>
    <x v="1"/>
    <n v="0"/>
    <n v="4"/>
    <n v="0"/>
    <s v="no 0% progess"/>
    <n v="0"/>
    <n v="2"/>
    <n v="2"/>
    <n v="1"/>
    <n v="0"/>
    <n v="0"/>
    <s v="2026-02-02T16:30:12.7570000Z"/>
    <n v="0"/>
    <m/>
    <n v="50182"/>
    <s v="2026-02-09T01:22:22.7800000Z"/>
    <s v="2026-02-09T01:21:48.3970000Z"/>
    <n v="19"/>
    <m/>
    <s v="2026-02-02T16:20:56.3270000Z"/>
    <s v="2026-02-09T01:39:16.1600000Z"/>
    <s v="2026-02-09T01:39:16.1600000Z"/>
  </r>
  <r>
    <s v="T2-25_MDSDF401"/>
    <x v="9"/>
    <x v="1"/>
    <s v="Trimester 2"/>
    <x v="1061"/>
    <s v="2025em1200342@bitspilani-digital.edu.in"/>
    <s v="2025EM1200342"/>
    <x v="1"/>
    <s v="KIRAN KUMAR SHIVANANDAN"/>
    <b v="1"/>
    <n v="32"/>
    <n v="68"/>
    <n v="0.47058823529411764"/>
    <s v="Active"/>
    <x v="1"/>
    <n v="0"/>
    <n v="4"/>
    <n v="0"/>
    <s v="no 0% progess"/>
    <n v="0"/>
    <n v="5"/>
    <n v="7"/>
    <n v="0"/>
    <n v="0"/>
    <n v="2"/>
    <m/>
    <n v="0"/>
    <m/>
    <n v="93690"/>
    <s v="2026-02-07T15:23:45.1700000Z"/>
    <s v="2026-02-09T01:21:48.3970000Z"/>
    <n v="19"/>
    <m/>
    <s v="2026-01-26T11:45:13.3100000Z"/>
    <m/>
    <m/>
  </r>
  <r>
    <s v="T2-25_MDSDF401"/>
    <x v="9"/>
    <x v="1"/>
    <s v="Trimester 2"/>
    <x v="1062"/>
    <s v="2025em1200343@bitspilani-digital.edu.in"/>
    <s v="2025EM1200343"/>
    <x v="1"/>
    <s v="SRILAM SURESH KANAKAVALLI"/>
    <b v="1"/>
    <n v="9"/>
    <n v="68"/>
    <n v="0.13235294117647059"/>
    <s v="Active"/>
    <x v="1"/>
    <n v="0"/>
    <n v="4"/>
    <n v="0"/>
    <s v="no 0% progess"/>
    <n v="0"/>
    <n v="1"/>
    <n v="2"/>
    <n v="0"/>
    <n v="0"/>
    <n v="5"/>
    <m/>
    <n v="0"/>
    <m/>
    <n v="10001"/>
    <s v="2026-01-24T10:24:32.2830000Z"/>
    <s v="2026-02-03T15:55:03.0630000Z"/>
    <n v="5"/>
    <m/>
    <s v="2026-01-23T13:02:56.9600000Z"/>
    <m/>
    <m/>
  </r>
  <r>
    <s v="T2-25_MDSDF402"/>
    <x v="11"/>
    <x v="1"/>
    <s v="Trimester 2"/>
    <x v="1062"/>
    <s v="2025em1200343@bitspilani-digital.edu.in"/>
    <s v="2025EM1200343"/>
    <x v="1"/>
    <s v="SRILAM SURESH KANAKAVALLI"/>
    <b v="1"/>
    <n v="16"/>
    <n v="36"/>
    <n v="0.44444444444444442"/>
    <s v="Active"/>
    <x v="1"/>
    <n v="0"/>
    <n v="4"/>
    <n v="0"/>
    <s v="no 0% progess"/>
    <n v="0"/>
    <n v="2"/>
    <n v="2"/>
    <n v="0"/>
    <n v="0"/>
    <n v="9"/>
    <m/>
    <n v="0"/>
    <m/>
    <n v="12216"/>
    <s v="2026-02-03T16:16:42.3070000Z"/>
    <s v="2026-02-03T15:55:03.0630000Z"/>
    <n v="5"/>
    <m/>
    <s v="2026-01-24T13:23:04.3700000Z"/>
    <s v="2026-02-03T16:21:45.1670000Z"/>
    <s v="2026-02-03T16:21:45.1670000Z"/>
  </r>
  <r>
    <s v="T2-25_MDSDF403"/>
    <x v="12"/>
    <x v="1"/>
    <s v="Trimester 2"/>
    <x v="1062"/>
    <s v="2025em1200343@bitspilani-digital.edu.in"/>
    <s v="2025EM1200343"/>
    <x v="1"/>
    <s v="SRILAM SURESH KANAKAVALL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3T16:35:49.0470000Z"/>
    <s v="2026-02-03T15:55:03.0630000Z"/>
    <n v="5"/>
    <m/>
    <m/>
    <m/>
    <m/>
  </r>
  <r>
    <s v="T2-25_MDSDF404"/>
    <x v="10"/>
    <x v="1"/>
    <s v="Trimester 2"/>
    <x v="1062"/>
    <s v="2025em1200343@bitspilani-digital.edu.in"/>
    <s v="2025EM1200343"/>
    <x v="1"/>
    <s v="SRILAM SURESH KANAKAVALLI"/>
    <b v="1"/>
    <n v="1"/>
    <n v="85"/>
    <n v="1.1764705882352941E-2"/>
    <s v="Active"/>
    <x v="0"/>
    <n v="0"/>
    <n v="4"/>
    <n v="0"/>
    <s v="no 0% progess"/>
    <n v="0"/>
    <n v="0"/>
    <n v="0"/>
    <n v="0"/>
    <n v="0"/>
    <n v="0"/>
    <m/>
    <n v="0"/>
    <m/>
    <n v="4581"/>
    <s v="2026-01-23T14:21:21.2370000Z"/>
    <s v="2026-02-03T15:55:03.0630000Z"/>
    <n v="5"/>
    <m/>
    <m/>
    <m/>
    <m/>
  </r>
  <r>
    <s v="T2-25_MDSDF404"/>
    <x v="10"/>
    <x v="1"/>
    <s v="Trimester 2"/>
    <x v="1063"/>
    <s v="2025em1200344@bitspilani-digital.edu.in"/>
    <s v="2025EM1200344"/>
    <x v="1"/>
    <s v="AYESHA"/>
    <b v="1"/>
    <n v="67"/>
    <n v="85"/>
    <n v="0.78823529411764703"/>
    <s v="Active"/>
    <x v="1"/>
    <n v="0"/>
    <n v="4"/>
    <n v="0"/>
    <s v="no 0% progess"/>
    <n v="0"/>
    <n v="11"/>
    <n v="14"/>
    <n v="0"/>
    <n v="0"/>
    <n v="0"/>
    <m/>
    <n v="0"/>
    <m/>
    <n v="31925"/>
    <s v="2026-02-09T03:08:15.3800000Z"/>
    <s v="2026-02-09T02:27:30.2830000Z"/>
    <n v="38"/>
    <m/>
    <s v="2026-02-09T03:08:01.4200000Z"/>
    <m/>
    <m/>
  </r>
  <r>
    <s v="T2-25_MDSDF403"/>
    <x v="12"/>
    <x v="1"/>
    <s v="Trimester 2"/>
    <x v="1063"/>
    <s v="2025em1200344@bitspilani-digital.edu.in"/>
    <s v="2025EM1200344"/>
    <x v="1"/>
    <s v="AYESHA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9186"/>
    <s v="2026-01-23T15:12:23.9600000Z"/>
    <s v="2026-02-09T02:27:30.2830000Z"/>
    <n v="38"/>
    <m/>
    <m/>
    <s v="2026-01-23T15:12:48.7500000Z"/>
    <s v="2026-01-23T15:12:48.7570000Z"/>
  </r>
  <r>
    <s v="T2-25_MDSDF402"/>
    <x v="11"/>
    <x v="1"/>
    <s v="Trimester 2"/>
    <x v="1063"/>
    <s v="2025em1200344@bitspilani-digital.edu.in"/>
    <s v="2025EM1200344"/>
    <x v="1"/>
    <s v="AYESHA"/>
    <b v="1"/>
    <n v="41"/>
    <n v="36"/>
    <n v="1.1388888888888888"/>
    <s v="Active"/>
    <x v="1"/>
    <n v="0"/>
    <n v="4"/>
    <n v="0"/>
    <s v="no 0% progess"/>
    <n v="0"/>
    <n v="5"/>
    <n v="6"/>
    <n v="5"/>
    <n v="0"/>
    <n v="2"/>
    <s v="2026-02-06T06:49:31.3470000Z"/>
    <n v="0"/>
    <m/>
    <n v="33358"/>
    <s v="2026-02-09T03:10:56.9830000Z"/>
    <s v="2026-02-09T02:27:30.2830000Z"/>
    <n v="38"/>
    <m/>
    <s v="2026-02-09T02:58:25.9070000Z"/>
    <s v="2026-02-04T03:20:49.6600000Z"/>
    <s v="2026-02-04T03:20:49.6530000Z"/>
  </r>
  <r>
    <s v="T2-25_MDSDF401"/>
    <x v="9"/>
    <x v="1"/>
    <s v="Trimester 2"/>
    <x v="1063"/>
    <s v="2025em1200344@bitspilani-digital.edu.in"/>
    <s v="2025EM1200344"/>
    <x v="1"/>
    <s v="AYESHA"/>
    <b v="1"/>
    <n v="63"/>
    <n v="68"/>
    <n v="0.92647058823529416"/>
    <s v="Active"/>
    <x v="1"/>
    <n v="0"/>
    <n v="4"/>
    <n v="0"/>
    <s v="no 0% progess"/>
    <n v="0"/>
    <n v="13"/>
    <n v="13"/>
    <n v="0"/>
    <n v="0"/>
    <n v="0"/>
    <m/>
    <n v="0"/>
    <m/>
    <n v="30678"/>
    <s v="2026-02-09T03:23:28.0870000Z"/>
    <s v="2026-02-09T02:27:30.2830000Z"/>
    <n v="38"/>
    <m/>
    <s v="2026-02-09T03:23:22.7430000Z"/>
    <m/>
    <m/>
  </r>
  <r>
    <s v="T2-25_MDSDF401"/>
    <x v="9"/>
    <x v="1"/>
    <s v="Trimester 2"/>
    <x v="1064"/>
    <s v="2025em1200345@bitspilani-digital.edu.in"/>
    <s v="2025EM1200345"/>
    <x v="1"/>
    <s v="ANKUR ROY"/>
    <b v="1"/>
    <n v="61"/>
    <n v="68"/>
    <n v="0.8970588235294118"/>
    <s v="Active"/>
    <x v="1"/>
    <n v="0"/>
    <n v="4"/>
    <n v="0"/>
    <s v="no 0% progess"/>
    <n v="0"/>
    <n v="13"/>
    <n v="13"/>
    <n v="0"/>
    <n v="0"/>
    <n v="0"/>
    <m/>
    <n v="0"/>
    <m/>
    <n v="30338"/>
    <s v="2026-02-08T11:42:05.0500000Z"/>
    <s v="2026-02-08T11:40:51.0100000Z"/>
    <n v="31"/>
    <m/>
    <s v="2026-02-08T04:15:17.6270000Z"/>
    <m/>
    <m/>
  </r>
  <r>
    <s v="T2-25_MDSDF402"/>
    <x v="11"/>
    <x v="1"/>
    <s v="Trimester 2"/>
    <x v="1064"/>
    <s v="2025em1200345@bitspilani-digital.edu.in"/>
    <s v="2025EM1200345"/>
    <x v="1"/>
    <s v="ANKUR ROY"/>
    <b v="1"/>
    <n v="37"/>
    <n v="36"/>
    <n v="1.0277777777777777"/>
    <s v="Active"/>
    <x v="1"/>
    <n v="0"/>
    <n v="4"/>
    <n v="0"/>
    <s v="no 0% progess"/>
    <n v="0"/>
    <n v="5"/>
    <n v="6"/>
    <n v="3"/>
    <n v="0"/>
    <n v="0"/>
    <s v="2026-02-02T05:37:20.9900000Z"/>
    <n v="0"/>
    <m/>
    <n v="18993"/>
    <s v="2026-02-08T11:41:42.0600000Z"/>
    <s v="2026-02-08T11:40:51.0100000Z"/>
    <n v="31"/>
    <m/>
    <s v="2026-02-08T04:31:56.9200000Z"/>
    <s v="2026-02-02T04:33:25.3070000Z"/>
    <s v="2026-02-02T05:00:44.9930000Z"/>
  </r>
  <r>
    <s v="T2-25_MDSDF403"/>
    <x v="12"/>
    <x v="1"/>
    <s v="Trimester 2"/>
    <x v="1064"/>
    <s v="2025em1200345@bitspilani-digital.edu.in"/>
    <s v="2025EM1200345"/>
    <x v="1"/>
    <s v="ANKUR ROY"/>
    <b v="1"/>
    <n v="29"/>
    <n v="42"/>
    <n v="0.69047619047619047"/>
    <s v="Active"/>
    <x v="1"/>
    <n v="0"/>
    <n v="4"/>
    <n v="0"/>
    <s v="no 0% progess"/>
    <n v="0"/>
    <n v="6"/>
    <n v="6"/>
    <n v="0"/>
    <n v="0"/>
    <n v="0"/>
    <m/>
    <n v="0"/>
    <m/>
    <n v="8163"/>
    <s v="2026-02-08T12:42:35.1070000Z"/>
    <s v="2026-02-08T11:40:51.0100000Z"/>
    <n v="31"/>
    <m/>
    <s v="2026-01-26T12:54:09.4030000Z"/>
    <s v="2026-02-08T12:30:41.6930000Z"/>
    <s v="2026-02-08T12:42:38.4900000Z"/>
  </r>
  <r>
    <s v="T2-25_MDSDF404"/>
    <x v="10"/>
    <x v="1"/>
    <s v="Trimester 2"/>
    <x v="1064"/>
    <s v="2025em1200345@bitspilani-digital.edu.in"/>
    <s v="2025EM1200345"/>
    <x v="1"/>
    <s v="ANKUR ROY"/>
    <b v="1"/>
    <n v="67"/>
    <n v="85"/>
    <n v="0.78823529411764703"/>
    <s v="Active"/>
    <x v="1"/>
    <n v="0"/>
    <n v="4"/>
    <n v="0"/>
    <s v="no 0% progess"/>
    <n v="0"/>
    <n v="11"/>
    <n v="13"/>
    <n v="0"/>
    <n v="0"/>
    <n v="0"/>
    <m/>
    <n v="0"/>
    <m/>
    <n v="26790"/>
    <s v="2026-02-08T11:41:50.2800000Z"/>
    <s v="2026-02-08T11:40:51.0100000Z"/>
    <n v="31"/>
    <m/>
    <s v="2026-02-08T04:21:53.2930000Z"/>
    <m/>
    <m/>
  </r>
  <r>
    <s v="T2-25_MDSDF404"/>
    <x v="10"/>
    <x v="1"/>
    <s v="Trimester 2"/>
    <x v="1065"/>
    <s v="2025em1200346@bitspilani-digital.edu.in"/>
    <s v="2025EM1200346"/>
    <x v="1"/>
    <s v="HARINATH M"/>
    <b v="1"/>
    <n v="5"/>
    <n v="85"/>
    <n v="5.8823529411764705E-2"/>
    <s v="Active"/>
    <x v="0"/>
    <n v="0"/>
    <n v="4"/>
    <n v="0"/>
    <s v="no 0% progess"/>
    <n v="0"/>
    <n v="0"/>
    <n v="0"/>
    <n v="0"/>
    <n v="0"/>
    <n v="3"/>
    <m/>
    <n v="0"/>
    <m/>
    <n v="1599"/>
    <s v="2026-01-31T04:05:59.6130000Z"/>
    <s v="2026-01-31T04:05:59.3330000Z"/>
    <n v="8"/>
    <m/>
    <m/>
    <m/>
    <m/>
  </r>
  <r>
    <s v="T2-25_MDSDF403"/>
    <x v="12"/>
    <x v="1"/>
    <s v="Trimester 2"/>
    <x v="1065"/>
    <s v="2025em1200346@bitspilani-digital.edu.in"/>
    <s v="2025EM1200346"/>
    <x v="1"/>
    <s v="HARINATH 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04:05:59.3330000Z"/>
    <n v="8"/>
    <m/>
    <m/>
    <m/>
    <m/>
  </r>
  <r>
    <s v="T2-25_MDSDF402"/>
    <x v="11"/>
    <x v="1"/>
    <s v="Trimester 2"/>
    <x v="1065"/>
    <s v="2025em1200346@bitspilani-digital.edu.in"/>
    <s v="2025EM1200346"/>
    <x v="1"/>
    <s v="HARINATH M"/>
    <b v="1"/>
    <n v="2"/>
    <n v="36"/>
    <n v="5.5555555555555552E-2"/>
    <s v="Active"/>
    <x v="0"/>
    <n v="0"/>
    <n v="4"/>
    <n v="0"/>
    <s v="no 0% progess"/>
    <n v="0"/>
    <n v="0"/>
    <n v="0"/>
    <n v="0"/>
    <n v="0"/>
    <n v="0"/>
    <m/>
    <n v="0"/>
    <m/>
    <n v="9947"/>
    <s v="2026-01-31T04:15:57.1470000Z"/>
    <s v="2026-01-31T04:05:59.3330000Z"/>
    <n v="8"/>
    <m/>
    <m/>
    <m/>
    <m/>
  </r>
  <r>
    <s v="T2-25_MDSDF401"/>
    <x v="9"/>
    <x v="1"/>
    <s v="Trimester 2"/>
    <x v="1065"/>
    <s v="2025em1200346@bitspilani-digital.edu.in"/>
    <s v="2025EM1200346"/>
    <x v="1"/>
    <s v="HARINATH M"/>
    <b v="1"/>
    <n v="23"/>
    <n v="68"/>
    <n v="0.33823529411764708"/>
    <s v="Active"/>
    <x v="1"/>
    <n v="0"/>
    <n v="4"/>
    <n v="0"/>
    <s v="no 0% progess"/>
    <n v="0"/>
    <n v="0"/>
    <n v="0"/>
    <n v="0"/>
    <n v="0"/>
    <n v="0"/>
    <m/>
    <n v="0"/>
    <m/>
    <n v="16633"/>
    <s v="2026-01-30T08:21:39.3630000Z"/>
    <s v="2026-01-31T04:05:59.3330000Z"/>
    <n v="8"/>
    <m/>
    <m/>
    <m/>
    <m/>
  </r>
  <r>
    <s v="T2-25_MDSDF401"/>
    <x v="9"/>
    <x v="1"/>
    <s v="Trimester 2"/>
    <x v="1066"/>
    <s v="2025em1200347@bitspilani-digital.edu.in"/>
    <s v="2025EM1200347"/>
    <x v="1"/>
    <s v="SHIKHA MATHUR"/>
    <b v="1"/>
    <n v="54"/>
    <n v="68"/>
    <n v="0.79411764705882348"/>
    <s v="Active"/>
    <x v="1"/>
    <n v="0"/>
    <n v="4"/>
    <n v="0"/>
    <s v="no 0% progess"/>
    <n v="0"/>
    <n v="12"/>
    <n v="12"/>
    <n v="0"/>
    <n v="1"/>
    <n v="1"/>
    <s v="2026-01-23T16:35:33.3030000Z"/>
    <n v="0"/>
    <m/>
    <n v="191559"/>
    <s v="2026-02-08T05:51:42.3700000Z"/>
    <s v="2026-02-08T03:57:41.4070000Z"/>
    <n v="37"/>
    <m/>
    <s v="2026-02-08T05:51:38.0370000Z"/>
    <m/>
    <m/>
  </r>
  <r>
    <s v="T2-25_MDSDF402"/>
    <x v="11"/>
    <x v="1"/>
    <s v="Trimester 2"/>
    <x v="1066"/>
    <s v="2025em1200347@bitspilani-digital.edu.in"/>
    <s v="2025EM1200347"/>
    <x v="1"/>
    <s v="SHIKHA MATHUR"/>
    <b v="1"/>
    <n v="35"/>
    <n v="36"/>
    <n v="0.97222222222222221"/>
    <s v="Active"/>
    <x v="1"/>
    <n v="0"/>
    <n v="4"/>
    <n v="0"/>
    <s v="no 0% progess"/>
    <n v="0"/>
    <n v="4"/>
    <n v="5"/>
    <n v="2"/>
    <n v="1"/>
    <n v="1"/>
    <s v="2026-02-06T08:48:05.6000000Z"/>
    <n v="0"/>
    <m/>
    <n v="110271"/>
    <s v="2026-02-08T06:01:36.3900000Z"/>
    <s v="2026-02-08T03:57:41.4070000Z"/>
    <n v="37"/>
    <m/>
    <s v="2026-02-08T05:41:25.2000000Z"/>
    <s v="2026-02-05T18:28:20.0930000Z"/>
    <s v="2026-02-06T15:45:42.5930000Z"/>
  </r>
  <r>
    <s v="T2-25_MDSDF403"/>
    <x v="12"/>
    <x v="1"/>
    <s v="Trimester 2"/>
    <x v="1066"/>
    <s v="2025em1200347@bitspilani-digital.edu.in"/>
    <s v="2025EM1200347"/>
    <x v="1"/>
    <s v="SHIKHA MATHUR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4351"/>
    <s v="2026-02-06T09:37:40.4400000Z"/>
    <s v="2026-02-08T03:57:41.4070000Z"/>
    <n v="37"/>
    <m/>
    <m/>
    <m/>
    <m/>
  </r>
  <r>
    <s v="T2-25_MDSDF404"/>
    <x v="10"/>
    <x v="1"/>
    <s v="Trimester 2"/>
    <x v="1066"/>
    <s v="2025em1200347@bitspilani-digital.edu.in"/>
    <s v="2025EM1200347"/>
    <x v="1"/>
    <s v="SHIKHA MATHUR"/>
    <b v="1"/>
    <n v="66"/>
    <n v="85"/>
    <n v="0.77647058823529413"/>
    <s v="Active"/>
    <x v="1"/>
    <n v="0"/>
    <n v="4"/>
    <n v="0"/>
    <s v="no 0% progess"/>
    <n v="0"/>
    <n v="11"/>
    <n v="12"/>
    <n v="0"/>
    <n v="0"/>
    <n v="0"/>
    <m/>
    <n v="0"/>
    <m/>
    <n v="223562"/>
    <s v="2026-02-08T06:03:10.4600000Z"/>
    <s v="2026-02-08T03:57:41.4070000Z"/>
    <n v="37"/>
    <m/>
    <s v="2026-02-08T05:58:01.4970000Z"/>
    <m/>
    <m/>
  </r>
  <r>
    <s v="T2-25_MDSDF404"/>
    <x v="10"/>
    <x v="1"/>
    <s v="Trimester 2"/>
    <x v="1067"/>
    <s v="2025em1200348@bitspilani-digital.edu.in"/>
    <s v="2025EM1200348"/>
    <x v="1"/>
    <s v="AKHILESH KUMAR SHARMA"/>
    <b v="1"/>
    <n v="63"/>
    <n v="85"/>
    <n v="0.74117647058823533"/>
    <s v="Active"/>
    <x v="1"/>
    <n v="0"/>
    <n v="4"/>
    <n v="0"/>
    <s v="no 0% progess"/>
    <n v="0"/>
    <n v="10"/>
    <n v="17"/>
    <n v="0"/>
    <n v="1"/>
    <n v="12"/>
    <s v="2026-01-29T06:43:58.1630000Z"/>
    <n v="0"/>
    <m/>
    <n v="41970"/>
    <s v="2026-02-08T11:49:52.4400000Z"/>
    <s v="2026-02-08T11:48:39.8070000Z"/>
    <n v="40"/>
    <m/>
    <s v="2026-02-07T18:41:00.6830000Z"/>
    <m/>
    <m/>
  </r>
  <r>
    <s v="T2-25_MDSDF403"/>
    <x v="12"/>
    <x v="1"/>
    <s v="Trimester 2"/>
    <x v="1067"/>
    <s v="2025em1200348@bitspilani-digital.edu.in"/>
    <s v="2025EM1200348"/>
    <x v="1"/>
    <s v="AKHILESH KUMAR SHARMA"/>
    <b v="1"/>
    <n v="28"/>
    <n v="42"/>
    <n v="0.66666666666666663"/>
    <s v="Active"/>
    <x v="1"/>
    <n v="0"/>
    <n v="4"/>
    <n v="0"/>
    <s v="no 0% progess"/>
    <n v="0"/>
    <n v="2"/>
    <n v="2"/>
    <n v="0"/>
    <n v="0"/>
    <n v="0"/>
    <m/>
    <n v="0"/>
    <m/>
    <n v="14194"/>
    <s v="2026-02-08T02:50:49.8700000Z"/>
    <s v="2026-02-08T11:48:39.8070000Z"/>
    <n v="40"/>
    <m/>
    <s v="2026-02-04T09:55:54.9630000Z"/>
    <s v="2026-02-08T02:42:26.7370000Z"/>
    <s v="2026-02-08T02:42:26.7330000Z"/>
  </r>
  <r>
    <s v="T2-25_MDSDF402"/>
    <x v="11"/>
    <x v="1"/>
    <s v="Trimester 2"/>
    <x v="1067"/>
    <s v="2025em1200348@bitspilani-digital.edu.in"/>
    <s v="2025EM1200348"/>
    <x v="1"/>
    <s v="AKHILESH KUMAR SHARMA"/>
    <b v="1"/>
    <n v="39"/>
    <n v="36"/>
    <n v="1.0833333333333333"/>
    <s v="Active"/>
    <x v="1"/>
    <n v="0"/>
    <n v="4"/>
    <n v="0"/>
    <s v="no 0% progess"/>
    <n v="0"/>
    <n v="6"/>
    <n v="8"/>
    <n v="0"/>
    <n v="0"/>
    <n v="0"/>
    <m/>
    <n v="0"/>
    <m/>
    <n v="40780"/>
    <s v="2026-02-08T02:44:25.5600000Z"/>
    <s v="2026-02-08T11:48:39.8070000Z"/>
    <n v="40"/>
    <m/>
    <s v="2026-02-07T18:35:41.8900000Z"/>
    <s v="2026-02-04T10:16:00.8400000Z"/>
    <s v="2026-02-04T10:16:00.8400000Z"/>
  </r>
  <r>
    <s v="T2-25_MDSDF401"/>
    <x v="9"/>
    <x v="1"/>
    <s v="Trimester 2"/>
    <x v="1067"/>
    <s v="2025em1200348@bitspilani-digital.edu.in"/>
    <s v="2025EM1200348"/>
    <x v="1"/>
    <s v="AKHILESH KUMAR SHARMA"/>
    <b v="1"/>
    <n v="52"/>
    <n v="68"/>
    <n v="0.76470588235294112"/>
    <s v="Active"/>
    <x v="1"/>
    <n v="0"/>
    <n v="4"/>
    <n v="0"/>
    <s v="no 0% progess"/>
    <n v="0"/>
    <n v="10"/>
    <n v="16"/>
    <n v="2"/>
    <n v="3"/>
    <n v="54"/>
    <s v="2026-02-06T06:02:24.2200000Z"/>
    <n v="0"/>
    <m/>
    <n v="73489"/>
    <s v="2026-02-08T02:45:04.4770000Z"/>
    <s v="2026-02-08T11:48:39.8070000Z"/>
    <n v="40"/>
    <m/>
    <s v="2026-02-07T18:59:22.6770000Z"/>
    <m/>
    <m/>
  </r>
  <r>
    <s v="T2-25_MDSDF401"/>
    <x v="9"/>
    <x v="1"/>
    <s v="Trimester 2"/>
    <x v="1068"/>
    <s v="2025em1200349@bitspilani-digital.edu.in"/>
    <s v="2025EM1200349"/>
    <x v="1"/>
    <s v="ANURAG REWATKAR"/>
    <b v="1"/>
    <n v="29"/>
    <n v="68"/>
    <n v="0.4264705882352941"/>
    <s v="Active"/>
    <x v="1"/>
    <n v="0"/>
    <n v="4"/>
    <n v="0"/>
    <s v="no 0% progess"/>
    <n v="0"/>
    <n v="4"/>
    <n v="4"/>
    <n v="0"/>
    <n v="0"/>
    <n v="0"/>
    <m/>
    <n v="0"/>
    <m/>
    <n v="26187"/>
    <s v="2026-02-06T14:14:18.2430000Z"/>
    <s v="2026-02-09T07:00:06.8200000Z"/>
    <n v="46"/>
    <m/>
    <s v="2026-01-31T11:39:18.4800000Z"/>
    <m/>
    <m/>
  </r>
  <r>
    <s v="T2-25_MDSDF402"/>
    <x v="11"/>
    <x v="1"/>
    <s v="Trimester 2"/>
    <x v="1068"/>
    <s v="2025em1200349@bitspilani-digital.edu.in"/>
    <s v="2025EM1200349"/>
    <x v="1"/>
    <s v="ANURAG REWATKAR"/>
    <b v="1"/>
    <n v="30"/>
    <n v="36"/>
    <n v="0.83333333333333337"/>
    <s v="Active"/>
    <x v="1"/>
    <n v="0"/>
    <n v="4"/>
    <n v="0"/>
    <s v="no 0% progess"/>
    <n v="0"/>
    <n v="3"/>
    <n v="6"/>
    <n v="2"/>
    <n v="0"/>
    <n v="0"/>
    <s v="2026-02-08T17:33:21.0930000Z"/>
    <n v="0"/>
    <m/>
    <n v="29897"/>
    <s v="2026-02-08T17:33:21.3000000Z"/>
    <s v="2026-02-09T07:00:06.8200000Z"/>
    <n v="46"/>
    <m/>
    <s v="2026-02-08T17:21:25.3300000Z"/>
    <s v="2026-02-08T06:44:29.1400000Z"/>
    <s v="2026-02-08T17:51:07.5930000Z"/>
  </r>
  <r>
    <s v="T2-25_MDSDF403"/>
    <x v="12"/>
    <x v="1"/>
    <s v="Trimester 2"/>
    <x v="1068"/>
    <s v="2025em1200349@bitspilani-digital.edu.in"/>
    <s v="2025EM1200349"/>
    <x v="1"/>
    <s v="ANURAG REWATKAR"/>
    <b v="1"/>
    <n v="11"/>
    <n v="42"/>
    <n v="0.26190476190476192"/>
    <s v="Active"/>
    <x v="1"/>
    <n v="0"/>
    <n v="4"/>
    <n v="0"/>
    <s v="no 0% progess"/>
    <n v="0"/>
    <n v="0"/>
    <n v="0"/>
    <n v="0"/>
    <n v="0"/>
    <n v="0"/>
    <m/>
    <n v="0"/>
    <m/>
    <n v="8723"/>
    <s v="2026-02-08T06:49:39.8870000Z"/>
    <s v="2026-02-09T07:00:06.8200000Z"/>
    <n v="46"/>
    <m/>
    <m/>
    <s v="2026-02-08T09:23:16.2900000Z"/>
    <s v="2026-02-08T09:23:16.2870000Z"/>
  </r>
  <r>
    <s v="T2-25_MDSDF404"/>
    <x v="10"/>
    <x v="1"/>
    <s v="Trimester 2"/>
    <x v="1068"/>
    <s v="2025em1200349@bitspilani-digital.edu.in"/>
    <s v="2025EM1200349"/>
    <x v="1"/>
    <s v="ANURAG REWATKAR"/>
    <b v="1"/>
    <n v="62"/>
    <n v="85"/>
    <n v="0.72941176470588232"/>
    <s v="Active"/>
    <x v="1"/>
    <n v="0"/>
    <n v="4"/>
    <n v="0"/>
    <s v="no 0% progess"/>
    <n v="0"/>
    <n v="5"/>
    <n v="6"/>
    <n v="0"/>
    <n v="0"/>
    <n v="0"/>
    <m/>
    <n v="0"/>
    <m/>
    <n v="30186"/>
    <s v="2026-02-06T15:31:39.8570000Z"/>
    <s v="2026-02-09T07:00:06.8200000Z"/>
    <n v="46"/>
    <m/>
    <s v="2026-02-04T08:49:09.5400000Z"/>
    <m/>
    <m/>
  </r>
  <r>
    <s v="T2-25_MDSDF404"/>
    <x v="10"/>
    <x v="1"/>
    <s v="Trimester 2"/>
    <x v="1069"/>
    <s v="2025em1200350@bitspilani-digital.edu.in"/>
    <s v="2025EM1200350"/>
    <x v="1"/>
    <s v="GURLEEN KAUR"/>
    <b v="1"/>
    <n v="63"/>
    <n v="85"/>
    <n v="0.74117647058823533"/>
    <s v="Active"/>
    <x v="1"/>
    <n v="0"/>
    <n v="4"/>
    <n v="0"/>
    <s v="no 0% progess"/>
    <n v="0"/>
    <n v="8"/>
    <n v="9"/>
    <n v="3"/>
    <n v="0"/>
    <n v="1"/>
    <s v="2026-02-04T06:40:02.0100000Z"/>
    <n v="0"/>
    <m/>
    <n v="17346"/>
    <s v="2026-02-08T02:27:01.3430000Z"/>
    <s v="2026-02-08T02:25:29.3330000Z"/>
    <n v="19"/>
    <m/>
    <s v="2026-02-08T02:26:46.5700000Z"/>
    <m/>
    <m/>
  </r>
  <r>
    <s v="T2-25_MDSDF403"/>
    <x v="12"/>
    <x v="1"/>
    <s v="Trimester 2"/>
    <x v="1069"/>
    <s v="2025em1200350@bitspilani-digital.edu.in"/>
    <s v="2025EM1200350"/>
    <x v="1"/>
    <s v="GURLEEN KAUR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06:40:49.5100000Z"/>
    <s v="2026-02-08T02:25:29.3330000Z"/>
    <n v="19"/>
    <m/>
    <m/>
    <m/>
    <m/>
  </r>
  <r>
    <s v="T2-25_MDSDF402"/>
    <x v="11"/>
    <x v="1"/>
    <s v="Trimester 2"/>
    <x v="1069"/>
    <s v="2025em1200350@bitspilani-digital.edu.in"/>
    <s v="2025EM1200350"/>
    <x v="1"/>
    <s v="GURLEEN KAUR"/>
    <b v="1"/>
    <n v="34"/>
    <n v="36"/>
    <n v="0.94444444444444442"/>
    <s v="Active"/>
    <x v="1"/>
    <n v="0"/>
    <n v="4"/>
    <n v="0"/>
    <s v="no 0% progess"/>
    <n v="0"/>
    <n v="3"/>
    <n v="3"/>
    <n v="2"/>
    <n v="0"/>
    <n v="2"/>
    <s v="2026-02-03T16:10:00.1200000Z"/>
    <n v="0"/>
    <m/>
    <n v="50314"/>
    <s v="2026-02-04T06:16:35.1500000Z"/>
    <s v="2026-02-08T02:25:29.3330000Z"/>
    <n v="19"/>
    <m/>
    <s v="2026-01-20T19:53:57.1730000Z"/>
    <s v="2026-02-04T05:30:18.4630000Z"/>
    <s v="2026-02-04T05:30:18.4630000Z"/>
  </r>
  <r>
    <s v="T2-25_MDSDF401"/>
    <x v="9"/>
    <x v="1"/>
    <s v="Trimester 2"/>
    <x v="1069"/>
    <s v="2025em1200350@bitspilani-digital.edu.in"/>
    <s v="2025EM1200350"/>
    <x v="1"/>
    <s v="GURLEEN KAUR"/>
    <b v="1"/>
    <n v="41"/>
    <n v="68"/>
    <n v="0.6029411764705882"/>
    <s v="Active"/>
    <x v="1"/>
    <n v="0"/>
    <n v="4"/>
    <n v="0"/>
    <s v="no 0% progess"/>
    <n v="0"/>
    <n v="7"/>
    <n v="7"/>
    <n v="1"/>
    <n v="0"/>
    <n v="4"/>
    <s v="2026-02-03T16:08:15.0630000Z"/>
    <n v="0"/>
    <m/>
    <n v="13423"/>
    <s v="2026-02-05T07:04:17.3570000Z"/>
    <s v="2026-02-08T02:25:29.3330000Z"/>
    <n v="19"/>
    <m/>
    <s v="2026-02-03T19:18:40.3770000Z"/>
    <m/>
    <m/>
  </r>
  <r>
    <s v="T2-25_MDSDF401"/>
    <x v="9"/>
    <x v="1"/>
    <s v="Trimester 2"/>
    <x v="1070"/>
    <s v="2025em1200351@bitspilani-digital.edu.in"/>
    <s v="2025EM1200351"/>
    <x v="1"/>
    <s v="ANUSHKA BHOSALE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4T16:16:53.8970000Z"/>
    <n v="2"/>
    <m/>
    <m/>
    <m/>
    <m/>
  </r>
  <r>
    <s v="T2-25_MDSDF402"/>
    <x v="11"/>
    <x v="1"/>
    <s v="Trimester 2"/>
    <x v="1070"/>
    <s v="2025em1200351@bitspilani-digital.edu.in"/>
    <s v="2025EM1200351"/>
    <x v="1"/>
    <s v="ANUSHKA BHOSALE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4T16:16:53.8970000Z"/>
    <n v="2"/>
    <m/>
    <m/>
    <m/>
    <m/>
  </r>
  <r>
    <s v="T2-25_MDSDF403"/>
    <x v="12"/>
    <x v="1"/>
    <s v="Trimester 2"/>
    <x v="1070"/>
    <s v="2025em1200351@bitspilani-digital.edu.in"/>
    <s v="2025EM1200351"/>
    <x v="1"/>
    <s v="ANUSHKA BHOSALE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24T16:16:53.8970000Z"/>
    <n v="2"/>
    <m/>
    <m/>
    <m/>
    <m/>
  </r>
  <r>
    <s v="T2-25_MDSDF404"/>
    <x v="10"/>
    <x v="1"/>
    <s v="Trimester 2"/>
    <x v="1070"/>
    <s v="2025em1200351@bitspilani-digital.edu.in"/>
    <s v="2025EM1200351"/>
    <x v="1"/>
    <s v="ANUSHKA BHOSALE"/>
    <b v="1"/>
    <n v="4"/>
    <n v="85"/>
    <n v="4.7058823529411764E-2"/>
    <s v="Active"/>
    <x v="0"/>
    <n v="0"/>
    <n v="4"/>
    <n v="0"/>
    <s v="no 0% progess"/>
    <n v="0"/>
    <n v="0"/>
    <n v="0"/>
    <n v="0"/>
    <n v="0"/>
    <n v="0"/>
    <m/>
    <n v="0"/>
    <m/>
    <n v="122"/>
    <s v="2026-01-24T16:20:51.6270000Z"/>
    <s v="2026-01-24T16:16:53.8970000Z"/>
    <n v="2"/>
    <m/>
    <m/>
    <m/>
    <m/>
  </r>
  <r>
    <s v="T2-25_MDSDF404"/>
    <x v="10"/>
    <x v="1"/>
    <s v="Trimester 2"/>
    <x v="1071"/>
    <s v="2025em1200352@bitspilani-digital.edu.in"/>
    <s v="2025EM1200352"/>
    <x v="1"/>
    <s v="SHWETA"/>
    <b v="1"/>
    <n v="69"/>
    <n v="85"/>
    <n v="0.81176470588235294"/>
    <s v="Active"/>
    <x v="1"/>
    <n v="0"/>
    <n v="4"/>
    <n v="0"/>
    <s v="no 0% progess"/>
    <n v="0"/>
    <n v="10"/>
    <n v="17"/>
    <n v="0"/>
    <n v="2"/>
    <n v="45"/>
    <s v="2026-01-27T17:16:21.0400000Z"/>
    <n v="0"/>
    <m/>
    <n v="31853"/>
    <s v="2026-02-08T23:29:12.0530000Z"/>
    <s v="2026-02-08T23:28:48.2300000Z"/>
    <n v="72"/>
    <m/>
    <s v="2026-02-03T16:56:10.8570000Z"/>
    <m/>
    <m/>
  </r>
  <r>
    <s v="T2-25_MDSDF403"/>
    <x v="12"/>
    <x v="1"/>
    <s v="Trimester 2"/>
    <x v="1071"/>
    <s v="2025em1200352@bitspilani-digital.edu.in"/>
    <s v="2025EM1200352"/>
    <x v="1"/>
    <s v="SHWETA"/>
    <b v="1"/>
    <n v="15"/>
    <n v="42"/>
    <n v="0.35714285714285715"/>
    <s v="Active"/>
    <x v="1"/>
    <n v="0"/>
    <n v="4"/>
    <n v="0"/>
    <s v="no 0% progess"/>
    <n v="0"/>
    <n v="1"/>
    <n v="1"/>
    <n v="0"/>
    <n v="0"/>
    <n v="16"/>
    <m/>
    <n v="0"/>
    <m/>
    <n v="3533"/>
    <s v="2026-02-08T12:22:04.2030000Z"/>
    <s v="2026-02-08T23:28:48.2300000Z"/>
    <n v="72"/>
    <m/>
    <s v="2026-01-25T23:52:19.6600000Z"/>
    <s v="2026-01-25T23:30:17.5630000Z"/>
    <s v="2026-01-25T23:30:17.5730000Z"/>
  </r>
  <r>
    <s v="T2-25_MDSDF402"/>
    <x v="11"/>
    <x v="1"/>
    <s v="Trimester 2"/>
    <x v="1071"/>
    <s v="2025em1200352@bitspilani-digital.edu.in"/>
    <s v="2025EM1200352"/>
    <x v="1"/>
    <s v="SHWETA"/>
    <b v="1"/>
    <n v="34"/>
    <n v="36"/>
    <n v="0.94444444444444442"/>
    <s v="Active"/>
    <x v="1"/>
    <n v="0"/>
    <n v="4"/>
    <n v="0"/>
    <s v="no 0% progess"/>
    <n v="0"/>
    <n v="4"/>
    <n v="8"/>
    <n v="0"/>
    <n v="0"/>
    <n v="9"/>
    <m/>
    <n v="0"/>
    <m/>
    <n v="37017"/>
    <s v="2026-02-08T23:31:47.0700000Z"/>
    <s v="2026-02-08T23:28:48.2300000Z"/>
    <n v="72"/>
    <m/>
    <s v="2026-02-08T23:31:40.8030000Z"/>
    <s v="2026-02-07T14:45:49.6400000Z"/>
    <s v="2026-02-08T23:33:01.3970000Z"/>
  </r>
  <r>
    <s v="T2-25_MDSDF401"/>
    <x v="9"/>
    <x v="1"/>
    <s v="Trimester 2"/>
    <x v="1071"/>
    <s v="2025em1200352@bitspilani-digital.edu.in"/>
    <s v="2025EM1200352"/>
    <x v="1"/>
    <s v="SHWETA"/>
    <b v="1"/>
    <n v="53"/>
    <n v="68"/>
    <n v="0.77941176470588236"/>
    <s v="Active"/>
    <x v="1"/>
    <n v="0"/>
    <n v="4"/>
    <n v="0"/>
    <s v="no 0% progess"/>
    <n v="0"/>
    <n v="13"/>
    <n v="38"/>
    <n v="0"/>
    <n v="0"/>
    <n v="41"/>
    <m/>
    <n v="0"/>
    <m/>
    <n v="56224"/>
    <s v="2026-02-08T17:15:08.9230000Z"/>
    <s v="2026-02-08T23:28:48.2300000Z"/>
    <n v="72"/>
    <m/>
    <s v="2026-02-08T16:53:11.6300000Z"/>
    <m/>
    <m/>
  </r>
  <r>
    <s v="T2-25_BDSDF101"/>
    <x v="7"/>
    <x v="0"/>
    <s v="Trimester 2"/>
    <x v="1072"/>
    <s v="2025eb1200096@bitspilani-digital.edu.in"/>
    <s v="2025EB1200096"/>
    <x v="1"/>
    <s v="KANCHUKOMMULA VIISHWADATHH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31T13:01:03.7730000Z"/>
    <s v="2026-02-08T13:25:23.4230000Z"/>
    <n v="21"/>
    <m/>
    <m/>
    <m/>
    <m/>
  </r>
  <r>
    <s v="T2-25_BDSDF108"/>
    <x v="4"/>
    <x v="0"/>
    <s v="Trimester 2"/>
    <x v="1072"/>
    <s v="2025eb1200096@bitspilani-digital.edu.in"/>
    <s v="2025EB1200096"/>
    <x v="1"/>
    <s v="KANCHUKOMMULA VIISHWADATHH"/>
    <b v="1"/>
    <n v="25"/>
    <n v="88"/>
    <n v="0.28409090909090912"/>
    <s v="Active"/>
    <x v="1"/>
    <n v="0"/>
    <n v="5"/>
    <n v="0"/>
    <s v="no 0% progess"/>
    <n v="0"/>
    <n v="6"/>
    <n v="6"/>
    <n v="0"/>
    <n v="0"/>
    <n v="0"/>
    <m/>
    <n v="0"/>
    <m/>
    <n v="5050"/>
    <s v="2026-02-08T13:25:37.2030000Z"/>
    <s v="2026-02-08T13:25:23.4230000Z"/>
    <n v="21"/>
    <m/>
    <s v="2026-02-07T07:31:34.8070000Z"/>
    <s v="2026-02-08T13:26:29.4370000Z"/>
    <s v="2026-02-08T13:26:29.4370000Z"/>
  </r>
  <r>
    <s v="T2-25_BDSDF112"/>
    <x v="8"/>
    <x v="0"/>
    <s v="Trimester 2"/>
    <x v="1072"/>
    <s v="2025eb1200096@bitspilani-digital.edu.in"/>
    <s v="2025EB1200096"/>
    <x v="1"/>
    <s v="KANCHUKOMMULA VIISHWADATHH"/>
    <b v="1"/>
    <n v="2"/>
    <n v="77"/>
    <n v="2.5974025974025976E-2"/>
    <s v="Active"/>
    <x v="0"/>
    <n v="0"/>
    <n v="5"/>
    <n v="0"/>
    <s v="no 0% progess"/>
    <n v="0"/>
    <n v="0"/>
    <n v="0"/>
    <n v="0"/>
    <n v="0"/>
    <n v="0"/>
    <m/>
    <n v="0"/>
    <m/>
    <n v="20"/>
    <s v="2026-02-07T06:05:11.7270000Z"/>
    <s v="2026-02-08T13:25:23.4230000Z"/>
    <n v="21"/>
    <m/>
    <m/>
    <m/>
    <m/>
  </r>
  <r>
    <s v="T2-25_BDSDF114"/>
    <x v="5"/>
    <x v="0"/>
    <s v="Trimester 2"/>
    <x v="1072"/>
    <s v="2025eb1200096@bitspilani-digital.edu.in"/>
    <s v="2025EB1200096"/>
    <x v="1"/>
    <s v="KANCHUKOMMULA VIISHWADATHH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13:03:49.8200000Z"/>
    <s v="2026-02-08T13:25:23.4230000Z"/>
    <n v="21"/>
    <m/>
    <m/>
    <m/>
    <m/>
  </r>
  <r>
    <s v="T2-25_BDSDF113"/>
    <x v="6"/>
    <x v="0"/>
    <s v="Trimester 2"/>
    <x v="1072"/>
    <s v="2025eb1200096@bitspilani-digital.edu.in"/>
    <s v="2025EB1200096"/>
    <x v="1"/>
    <s v="KANCHUKOMMULA VIISHWADATHH"/>
    <b v="1"/>
    <n v="11"/>
    <n v="86"/>
    <n v="0.12790697674418605"/>
    <s v="Active"/>
    <x v="1"/>
    <n v="0"/>
    <n v="5"/>
    <n v="0"/>
    <s v="no 0% progess"/>
    <n v="0"/>
    <n v="0"/>
    <n v="0"/>
    <n v="0"/>
    <n v="0"/>
    <n v="0"/>
    <m/>
    <n v="0"/>
    <m/>
    <n v="455"/>
    <s v="2026-02-07T06:04:50.0970000Z"/>
    <s v="2026-02-08T13:25:23.4230000Z"/>
    <n v="21"/>
    <m/>
    <m/>
    <s v="2026-02-05T16:57:03.4330000Z"/>
    <s v="2026-02-05T16:57:03.4300000Z"/>
  </r>
  <r>
    <s v="T2-25_BDSDF113"/>
    <x v="6"/>
    <x v="0"/>
    <s v="Trimester 2"/>
    <x v="1073"/>
    <s v="2025eb1200097@bitspilani-digital.edu.in"/>
    <s v="2025EB1200097"/>
    <x v="1"/>
    <s v="NAMEERA"/>
    <b v="1"/>
    <n v="85"/>
    <n v="86"/>
    <n v="0.98837209302325579"/>
    <s v="Active"/>
    <x v="1"/>
    <n v="0"/>
    <n v="5"/>
    <n v="0"/>
    <s v="no 0% progess"/>
    <n v="0"/>
    <n v="27"/>
    <n v="27"/>
    <n v="0"/>
    <n v="0"/>
    <n v="0"/>
    <m/>
    <n v="0"/>
    <m/>
    <n v="88175"/>
    <s v="2026-02-08T09:29:09.2800000Z"/>
    <s v="2026-02-08T11:05:24.8100000Z"/>
    <n v="53"/>
    <m/>
    <s v="2026-02-08T09:28:38.6400000Z"/>
    <s v="2026-02-07T15:17:01.9070000Z"/>
    <s v="2026-02-07T15:17:01.9000000Z"/>
  </r>
  <r>
    <s v="T2-25_BDSDF114"/>
    <x v="5"/>
    <x v="0"/>
    <s v="Trimester 2"/>
    <x v="1073"/>
    <s v="2025eb1200097@bitspilani-digital.edu.in"/>
    <s v="2025EB1200097"/>
    <x v="1"/>
    <s v="NAMEERA"/>
    <b v="1"/>
    <n v="57"/>
    <n v="61"/>
    <n v="0.93442622950819676"/>
    <s v="Active"/>
    <x v="1"/>
    <n v="0"/>
    <n v="5"/>
    <n v="0"/>
    <s v="no 0% progess"/>
    <n v="0"/>
    <n v="19"/>
    <n v="26"/>
    <n v="0"/>
    <n v="0"/>
    <n v="9"/>
    <m/>
    <n v="0"/>
    <m/>
    <n v="64186"/>
    <s v="2026-02-08T11:31:24.4270000Z"/>
    <s v="2026-02-08T11:05:24.8100000Z"/>
    <n v="53"/>
    <m/>
    <s v="2026-02-08T11:31:19.9170000Z"/>
    <s v="2026-02-02T09:37:15.9430000Z"/>
    <s v="2026-02-03T14:27:33.2900000Z"/>
  </r>
  <r>
    <s v="T2-25_BDSDF112"/>
    <x v="8"/>
    <x v="0"/>
    <s v="Trimester 2"/>
    <x v="1073"/>
    <s v="2025eb1200097@bitspilani-digital.edu.in"/>
    <s v="2025EB1200097"/>
    <x v="1"/>
    <s v="NAMEERA"/>
    <b v="1"/>
    <n v="22"/>
    <n v="77"/>
    <n v="0.2857142857142857"/>
    <s v="Active"/>
    <x v="1"/>
    <n v="0"/>
    <n v="5"/>
    <n v="0"/>
    <s v="no 0% progess"/>
    <n v="0"/>
    <n v="7"/>
    <n v="7"/>
    <n v="0"/>
    <n v="0"/>
    <n v="0"/>
    <m/>
    <n v="0"/>
    <m/>
    <n v="10036"/>
    <s v="2026-02-07T19:52:18.5170000Z"/>
    <s v="2026-02-08T11:05:24.8100000Z"/>
    <n v="53"/>
    <m/>
    <s v="2026-01-29T14:49:55.3100000Z"/>
    <m/>
    <m/>
  </r>
  <r>
    <s v="T2-25_BDSDF108"/>
    <x v="4"/>
    <x v="0"/>
    <s v="Trimester 2"/>
    <x v="1073"/>
    <s v="2025eb1200097@bitspilani-digital.edu.in"/>
    <s v="2025EB1200097"/>
    <x v="1"/>
    <s v="NAMEERA"/>
    <b v="1"/>
    <n v="80"/>
    <n v="88"/>
    <n v="0.90909090909090906"/>
    <s v="Active"/>
    <x v="1"/>
    <n v="0"/>
    <n v="5"/>
    <n v="0"/>
    <s v="no 0% progess"/>
    <n v="0"/>
    <n v="32"/>
    <n v="34"/>
    <n v="0"/>
    <n v="0"/>
    <n v="0"/>
    <m/>
    <n v="0"/>
    <m/>
    <n v="47608"/>
    <s v="2026-02-08T09:42:48.2700000Z"/>
    <s v="2026-02-08T11:05:24.8100000Z"/>
    <n v="53"/>
    <m/>
    <s v="2026-02-08T09:41:07.7530000Z"/>
    <s v="2026-02-06T08:35:01.4870000Z"/>
    <s v="2026-02-08T09:19:43.9370000Z"/>
  </r>
  <r>
    <s v="T2-25_BDSDF101"/>
    <x v="7"/>
    <x v="0"/>
    <s v="Trimester 2"/>
    <x v="1073"/>
    <s v="2025eb1200097@bitspilani-digital.edu.in"/>
    <s v="2025EB1200097"/>
    <x v="1"/>
    <s v="NAMEERA"/>
    <b v="1"/>
    <n v="25"/>
    <n v="41"/>
    <n v="0.6097560975609756"/>
    <s v="Active"/>
    <x v="1"/>
    <n v="0"/>
    <n v="5"/>
    <n v="0"/>
    <s v="no 0% progess"/>
    <n v="0"/>
    <n v="4"/>
    <n v="4"/>
    <n v="0"/>
    <n v="0"/>
    <n v="0"/>
    <m/>
    <n v="0"/>
    <m/>
    <n v="15997"/>
    <s v="2026-02-07T14:01:15.6570000Z"/>
    <s v="2026-02-08T11:05:24.8100000Z"/>
    <n v="53"/>
    <m/>
    <s v="2026-01-26T13:01:12.3830000Z"/>
    <s v="2026-01-26T10:00:24.4630000Z"/>
    <s v="2026-01-26T11:05:01.0930000Z"/>
  </r>
  <r>
    <s v="T2-25_BDSDF101"/>
    <x v="7"/>
    <x v="0"/>
    <s v="Trimester 2"/>
    <x v="1074"/>
    <s v="2025eb1200098@bitspilani-digital.edu.in"/>
    <s v="2025EB1200098"/>
    <x v="1"/>
    <s v="SNEHA RANI NAIK"/>
    <b v="1"/>
    <n v="11"/>
    <n v="41"/>
    <n v="0.26829268292682928"/>
    <s v="Active"/>
    <x v="1"/>
    <n v="0"/>
    <n v="5"/>
    <n v="0"/>
    <s v="no 0% progess"/>
    <n v="0"/>
    <n v="0"/>
    <n v="0"/>
    <n v="0"/>
    <n v="0"/>
    <n v="0"/>
    <m/>
    <n v="0"/>
    <m/>
    <n v="2162"/>
    <s v="2026-01-31T13:43:51.7170000Z"/>
    <s v="2026-02-03T06:05:47.2630000Z"/>
    <n v="12"/>
    <m/>
    <m/>
    <s v="2026-01-23T17:30:44.0600000Z"/>
    <s v="2026-01-23T17:32:11.0970000Z"/>
  </r>
  <r>
    <s v="T2-25_BDSDF108"/>
    <x v="4"/>
    <x v="0"/>
    <s v="Trimester 2"/>
    <x v="1074"/>
    <s v="2025eb1200098@bitspilani-digital.edu.in"/>
    <s v="2025EB1200098"/>
    <x v="1"/>
    <s v="SNEHA RANI NAIK"/>
    <b v="1"/>
    <n v="0"/>
    <n v="88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17:24:45.6170000Z"/>
    <s v="2026-02-03T06:05:47.2630000Z"/>
    <n v="12"/>
    <m/>
    <m/>
    <m/>
    <m/>
  </r>
  <r>
    <s v="T2-25_BDSDF112"/>
    <x v="8"/>
    <x v="0"/>
    <s v="Trimester 2"/>
    <x v="1074"/>
    <s v="2025eb1200098@bitspilani-digital.edu.in"/>
    <s v="2025EB1200098"/>
    <x v="1"/>
    <s v="SNEHA RANI NAIK"/>
    <b v="1"/>
    <n v="6"/>
    <n v="77"/>
    <n v="7.792207792207792E-2"/>
    <s v="Active"/>
    <x v="0"/>
    <n v="0"/>
    <n v="5"/>
    <n v="0"/>
    <s v="no 0% progess"/>
    <n v="0"/>
    <n v="0"/>
    <n v="0"/>
    <n v="0"/>
    <n v="0"/>
    <n v="0"/>
    <m/>
    <n v="0"/>
    <m/>
    <n v="3622"/>
    <s v="2026-02-03T06:08:02.5000000Z"/>
    <s v="2026-02-03T06:05:47.2630000Z"/>
    <n v="12"/>
    <m/>
    <m/>
    <m/>
    <m/>
  </r>
  <r>
    <s v="T2-25_BDSDF114"/>
    <x v="5"/>
    <x v="0"/>
    <s v="Trimester 2"/>
    <x v="1074"/>
    <s v="2025eb1200098@bitspilani-digital.edu.in"/>
    <s v="2025EB1200098"/>
    <x v="1"/>
    <s v="SNEHA RANI NAIK"/>
    <b v="1"/>
    <n v="9"/>
    <n v="61"/>
    <n v="0.14754098360655737"/>
    <s v="Active"/>
    <x v="1"/>
    <n v="0"/>
    <n v="5"/>
    <n v="0"/>
    <s v="no 0% progess"/>
    <n v="0"/>
    <n v="0"/>
    <n v="0"/>
    <n v="0"/>
    <n v="0"/>
    <n v="0"/>
    <m/>
    <n v="0"/>
    <m/>
    <n v="465"/>
    <s v="2026-01-30T10:24:59.3170000Z"/>
    <s v="2026-02-03T06:05:47.2630000Z"/>
    <n v="12"/>
    <m/>
    <m/>
    <s v="2026-01-19T15:05:33.6070000Z"/>
    <s v="2026-01-19T15:05:33.5900000Z"/>
  </r>
  <r>
    <s v="T2-25_BDSDF113"/>
    <x v="6"/>
    <x v="0"/>
    <s v="Trimester 2"/>
    <x v="1074"/>
    <s v="2025eb1200098@bitspilani-digital.edu.in"/>
    <s v="2025EB1200098"/>
    <x v="1"/>
    <s v="SNEHA RANI NAIK"/>
    <b v="1"/>
    <n v="11"/>
    <n v="86"/>
    <n v="0.12790697674418605"/>
    <s v="Active"/>
    <x v="1"/>
    <n v="0"/>
    <n v="5"/>
    <n v="0"/>
    <s v="no 0% progess"/>
    <n v="0"/>
    <n v="0"/>
    <n v="0"/>
    <n v="1"/>
    <n v="0"/>
    <n v="2"/>
    <s v="2026-01-23T17:13:36.1400000Z"/>
    <n v="0"/>
    <m/>
    <n v="10348"/>
    <s v="2026-02-03T06:07:49.1830000Z"/>
    <s v="2026-02-03T06:05:47.2630000Z"/>
    <n v="12"/>
    <m/>
    <m/>
    <s v="2026-01-23T12:33:55.2830000Z"/>
    <s v="2026-01-23T12:41:36.2700000Z"/>
  </r>
  <r>
    <s v="T2-25_BDSDF113"/>
    <x v="6"/>
    <x v="0"/>
    <s v="Trimester 2"/>
    <x v="1075"/>
    <s v="2025eb1200099@bitspilani-digital.edu.in"/>
    <s v="2025EB1200099"/>
    <x v="1"/>
    <s v="YANISA ARFAT"/>
    <b v="1"/>
    <n v="79"/>
    <n v="86"/>
    <n v="0.91860465116279066"/>
    <s v="Active"/>
    <x v="1"/>
    <n v="0"/>
    <n v="5"/>
    <n v="0"/>
    <s v="no 0% progess"/>
    <n v="0"/>
    <n v="25"/>
    <n v="32"/>
    <n v="0"/>
    <n v="0"/>
    <n v="0"/>
    <m/>
    <n v="0"/>
    <m/>
    <n v="97175"/>
    <s v="2026-02-08T21:31:22.5100000Z"/>
    <s v="2026-02-08T21:19:52.4230000Z"/>
    <n v="48"/>
    <m/>
    <s v="2026-02-08T21:14:11.6030000Z"/>
    <s v="2026-02-08T18:53:54.9430000Z"/>
    <s v="2026-02-08T21:48:08.1330000Z"/>
  </r>
  <r>
    <s v="T2-25_BDSDF114"/>
    <x v="5"/>
    <x v="0"/>
    <s v="Trimester 2"/>
    <x v="1075"/>
    <s v="2025eb1200099@bitspilani-digital.edu.in"/>
    <s v="2025EB1200099"/>
    <x v="1"/>
    <s v="YANISA ARFAT"/>
    <b v="1"/>
    <n v="50"/>
    <n v="61"/>
    <n v="0.81967213114754101"/>
    <s v="Active"/>
    <x v="1"/>
    <n v="0"/>
    <n v="5"/>
    <n v="0"/>
    <s v="no 0% progess"/>
    <n v="0"/>
    <n v="19"/>
    <n v="27"/>
    <n v="0"/>
    <n v="0"/>
    <n v="0"/>
    <m/>
    <n v="0"/>
    <m/>
    <n v="22587"/>
    <s v="2026-02-08T21:26:14.7530000Z"/>
    <s v="2026-02-08T21:19:52.4230000Z"/>
    <n v="48"/>
    <m/>
    <s v="2026-02-08T20:55:03.2730000Z"/>
    <s v="2026-02-08T11:40:58.4870000Z"/>
    <s v="2026-02-08T12:41:00.9430000Z"/>
  </r>
  <r>
    <s v="T2-25_BDSDF112"/>
    <x v="8"/>
    <x v="0"/>
    <s v="Trimester 2"/>
    <x v="1075"/>
    <s v="2025eb1200099@bitspilani-digital.edu.in"/>
    <s v="2025EB1200099"/>
    <x v="1"/>
    <s v="YANISA ARFAT"/>
    <b v="1"/>
    <n v="48"/>
    <n v="77"/>
    <n v="0.62337662337662336"/>
    <s v="Active"/>
    <x v="1"/>
    <n v="0"/>
    <n v="5"/>
    <n v="0"/>
    <s v="no 0% progess"/>
    <n v="0"/>
    <n v="16"/>
    <n v="25"/>
    <n v="0"/>
    <n v="0"/>
    <n v="0"/>
    <m/>
    <n v="0"/>
    <m/>
    <n v="37172"/>
    <s v="2026-02-08T21:20:21.3770000Z"/>
    <s v="2026-02-08T21:19:52.4230000Z"/>
    <n v="48"/>
    <m/>
    <s v="2026-02-07T20:28:04.3630000Z"/>
    <m/>
    <m/>
  </r>
  <r>
    <s v="T2-25_BDSDF108"/>
    <x v="4"/>
    <x v="0"/>
    <s v="Trimester 2"/>
    <x v="1075"/>
    <s v="2025eb1200099@bitspilani-digital.edu.in"/>
    <s v="2025EB1200099"/>
    <x v="1"/>
    <s v="YANISA ARFAT"/>
    <b v="1"/>
    <n v="49"/>
    <n v="88"/>
    <n v="0.55681818181818177"/>
    <s v="Active"/>
    <x v="1"/>
    <n v="0"/>
    <n v="5"/>
    <n v="0"/>
    <s v="no 0% progess"/>
    <n v="0"/>
    <n v="15"/>
    <n v="21"/>
    <n v="0"/>
    <n v="0"/>
    <n v="0"/>
    <m/>
    <n v="0"/>
    <m/>
    <n v="27821"/>
    <s v="2026-02-08T21:30:59.1100000Z"/>
    <s v="2026-02-08T21:19:52.4230000Z"/>
    <n v="48"/>
    <m/>
    <s v="2026-02-05T08:37:10.3070000Z"/>
    <s v="2026-02-06T09:44:23.3800000Z"/>
    <s v="2026-02-06T09:55:11.5070000Z"/>
  </r>
  <r>
    <s v="T2-25_BDSDF101"/>
    <x v="7"/>
    <x v="0"/>
    <s v="Trimester 2"/>
    <x v="1075"/>
    <s v="2025eb1200099@bitspilani-digital.edu.in"/>
    <s v="2025EB1200099"/>
    <x v="1"/>
    <s v="YANISA ARFAT"/>
    <b v="1"/>
    <n v="7"/>
    <n v="41"/>
    <n v="0.17073170731707318"/>
    <s v="Active"/>
    <x v="1"/>
    <n v="0"/>
    <n v="5"/>
    <n v="0"/>
    <s v="no 0% progess"/>
    <n v="0"/>
    <n v="0"/>
    <n v="0"/>
    <n v="0"/>
    <n v="0"/>
    <n v="0"/>
    <m/>
    <n v="0"/>
    <m/>
    <n v="11182"/>
    <s v="2026-02-07T17:22:52.7270000Z"/>
    <s v="2026-02-08T21:19:52.4230000Z"/>
    <n v="48"/>
    <m/>
    <m/>
    <s v="2026-01-28T15:34:54.0200000Z"/>
    <s v="2026-01-28T15:34:54.0270000Z"/>
  </r>
  <r>
    <s v="T2-25_BDSDF101"/>
    <x v="7"/>
    <x v="0"/>
    <s v="Trimester 2"/>
    <x v="1076"/>
    <s v="2025eb1200100@bitspilani-digital.edu.in"/>
    <s v="2025EB1200100"/>
    <x v="1"/>
    <s v="SIDHARTH K"/>
    <b v="1"/>
    <n v="1"/>
    <n v="41"/>
    <n v="2.4390243902439025E-2"/>
    <s v="Active"/>
    <x v="0"/>
    <n v="0"/>
    <n v="5"/>
    <n v="0"/>
    <s v="no 0% progess"/>
    <n v="0"/>
    <n v="0"/>
    <n v="0"/>
    <n v="0"/>
    <n v="0"/>
    <n v="0"/>
    <m/>
    <n v="0"/>
    <m/>
    <n v="631"/>
    <s v="2026-01-24T15:31:38.0970000Z"/>
    <s v="2026-02-02T13:01:42.4730000Z"/>
    <n v="13"/>
    <m/>
    <m/>
    <m/>
    <m/>
  </r>
  <r>
    <s v="T2-25_BDSDF108"/>
    <x v="4"/>
    <x v="0"/>
    <s v="Trimester 2"/>
    <x v="1076"/>
    <s v="2025eb1200100@bitspilani-digital.edu.in"/>
    <s v="2025EB1200100"/>
    <x v="1"/>
    <s v="SIDHARTH K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11348"/>
    <s v="2026-01-30T12:59:21.1030000Z"/>
    <s v="2026-02-02T13:01:42.4730000Z"/>
    <n v="13"/>
    <m/>
    <m/>
    <s v="2026-01-23T13:23:14.2270000Z"/>
    <s v="2026-01-23T13:24:43.2570000Z"/>
  </r>
  <r>
    <s v="T2-25_BDSDF112"/>
    <x v="8"/>
    <x v="0"/>
    <s v="Trimester 2"/>
    <x v="1076"/>
    <s v="2025eb1200100@bitspilani-digital.edu.in"/>
    <s v="2025EB1200100"/>
    <x v="1"/>
    <s v="SIDHARTH K"/>
    <b v="1"/>
    <n v="3"/>
    <n v="77"/>
    <n v="3.896103896103896E-2"/>
    <s v="Active"/>
    <x v="0"/>
    <n v="0"/>
    <n v="5"/>
    <n v="0"/>
    <s v="no 0% progess"/>
    <n v="0"/>
    <n v="0"/>
    <n v="0"/>
    <n v="0"/>
    <n v="0"/>
    <n v="0"/>
    <m/>
    <n v="0"/>
    <m/>
    <n v="3728"/>
    <s v="2026-01-24T13:00:47.4500000Z"/>
    <s v="2026-02-02T13:01:42.4730000Z"/>
    <n v="13"/>
    <m/>
    <m/>
    <m/>
    <m/>
  </r>
  <r>
    <s v="T2-25_BDSDF114"/>
    <x v="5"/>
    <x v="0"/>
    <s v="Trimester 2"/>
    <x v="1076"/>
    <s v="2025eb1200100@bitspilani-digital.edu.in"/>
    <s v="2025EB1200100"/>
    <x v="1"/>
    <s v="SIDHARTH K"/>
    <b v="1"/>
    <n v="14"/>
    <n v="61"/>
    <n v="0.22950819672131148"/>
    <s v="Active"/>
    <x v="1"/>
    <n v="0"/>
    <n v="5"/>
    <n v="0"/>
    <s v="no 0% progess"/>
    <n v="0"/>
    <n v="0"/>
    <n v="0"/>
    <n v="0"/>
    <n v="0"/>
    <n v="0"/>
    <m/>
    <n v="0"/>
    <m/>
    <n v="3289"/>
    <s v="2026-01-24T14:13:35.7100000Z"/>
    <s v="2026-02-02T13:01:42.4730000Z"/>
    <n v="13"/>
    <m/>
    <m/>
    <s v="2026-01-21T06:54:28.7630000Z"/>
    <s v="2026-01-21T06:54:28.7730000Z"/>
  </r>
  <r>
    <s v="T2-25_BDSDF113"/>
    <x v="6"/>
    <x v="0"/>
    <s v="Trimester 2"/>
    <x v="1076"/>
    <s v="2025eb1200100@bitspilani-digital.edu.in"/>
    <s v="2025EB1200100"/>
    <x v="1"/>
    <s v="SIDHARTH K"/>
    <b v="1"/>
    <n v="9"/>
    <n v="86"/>
    <n v="0.10465116279069768"/>
    <s v="Active"/>
    <x v="1"/>
    <n v="0"/>
    <n v="5"/>
    <n v="0"/>
    <s v="no 0% progess"/>
    <n v="0"/>
    <n v="0"/>
    <n v="0"/>
    <n v="0"/>
    <n v="0"/>
    <n v="0"/>
    <m/>
    <n v="0"/>
    <m/>
    <n v="4781"/>
    <s v="2026-02-02T13:01:49.5700000Z"/>
    <s v="2026-02-02T13:01:42.4730000Z"/>
    <n v="13"/>
    <m/>
    <m/>
    <s v="2026-01-20T11:43:13.6100000Z"/>
    <s v="2026-01-20T11:43:13.6170000Z"/>
  </r>
  <r>
    <s v="T2-25_BDSDF113"/>
    <x v="6"/>
    <x v="0"/>
    <s v="Trimester 2"/>
    <x v="1077"/>
    <s v="2025eb1200101@bitspilani-digital.edu.in"/>
    <s v="2025EB1200101"/>
    <x v="1"/>
    <s v="ILESH"/>
    <b v="1"/>
    <n v="62"/>
    <n v="86"/>
    <n v="0.72093023255813948"/>
    <s v="Active"/>
    <x v="1"/>
    <n v="0"/>
    <n v="5"/>
    <n v="0"/>
    <s v="no 0% progess"/>
    <n v="0"/>
    <n v="18"/>
    <n v="18"/>
    <n v="0"/>
    <n v="0"/>
    <n v="0"/>
    <m/>
    <n v="0"/>
    <m/>
    <n v="61380"/>
    <s v="2026-02-09T04:33:36.2400000Z"/>
    <s v="2026-02-09T04:38:57.8170000Z"/>
    <n v="41"/>
    <m/>
    <s v="2026-02-09T04:33:31.3000000Z"/>
    <s v="2026-02-09T04:26:36.8070000Z"/>
    <s v="2026-02-09T04:32:54.1400000Z"/>
  </r>
  <r>
    <s v="T2-25_BDSDF114"/>
    <x v="5"/>
    <x v="0"/>
    <s v="Trimester 2"/>
    <x v="1077"/>
    <s v="2025eb1200101@bitspilani-digital.edu.in"/>
    <s v="2025EB1200101"/>
    <x v="1"/>
    <s v="ILESH"/>
    <b v="1"/>
    <n v="16"/>
    <n v="61"/>
    <n v="0.26229508196721313"/>
    <s v="Active"/>
    <x v="1"/>
    <n v="0"/>
    <n v="5"/>
    <n v="0"/>
    <s v="no 0% progess"/>
    <n v="0"/>
    <n v="2"/>
    <n v="3"/>
    <n v="0"/>
    <n v="0"/>
    <n v="0"/>
    <m/>
    <n v="0"/>
    <m/>
    <n v="18760"/>
    <s v="2026-02-09T04:40:18.9170000Z"/>
    <s v="2026-02-09T04:38:57.8170000Z"/>
    <n v="41"/>
    <m/>
    <s v="2026-02-08T13:52:36.5100000Z"/>
    <s v="2026-01-29T12:57:43.8530000Z"/>
    <s v="2026-01-29T12:57:43.8530000Z"/>
  </r>
  <r>
    <s v="T2-25_BDSDF112"/>
    <x v="8"/>
    <x v="0"/>
    <s v="Trimester 2"/>
    <x v="1077"/>
    <s v="2025eb1200101@bitspilani-digital.edu.in"/>
    <s v="2025EB1200101"/>
    <x v="1"/>
    <s v="ILESH"/>
    <b v="1"/>
    <n v="6"/>
    <n v="77"/>
    <n v="7.792207792207792E-2"/>
    <s v="Active"/>
    <x v="0"/>
    <n v="0"/>
    <n v="5"/>
    <n v="0"/>
    <s v="no 0% progess"/>
    <n v="0"/>
    <n v="1"/>
    <n v="1"/>
    <n v="0"/>
    <n v="0"/>
    <n v="0"/>
    <m/>
    <n v="0"/>
    <m/>
    <n v="3257"/>
    <s v="2026-02-09T05:18:08.6270000Z"/>
    <s v="2026-02-09T04:38:57.8170000Z"/>
    <n v="41"/>
    <m/>
    <s v="2026-02-09T05:18:05.0870000Z"/>
    <m/>
    <m/>
  </r>
  <r>
    <s v="T2-25_BDSDF108"/>
    <x v="4"/>
    <x v="0"/>
    <s v="Trimester 2"/>
    <x v="1077"/>
    <s v="2025eb1200101@bitspilani-digital.edu.in"/>
    <s v="2025EB1200101"/>
    <x v="1"/>
    <s v="ILESH"/>
    <b v="1"/>
    <n v="23"/>
    <n v="88"/>
    <n v="0.26136363636363635"/>
    <s v="Active"/>
    <x v="1"/>
    <n v="0"/>
    <n v="5"/>
    <n v="0"/>
    <s v="no 0% progess"/>
    <n v="0"/>
    <n v="7"/>
    <n v="7"/>
    <n v="0"/>
    <n v="0"/>
    <n v="0"/>
    <m/>
    <n v="0"/>
    <m/>
    <n v="44330"/>
    <s v="2026-02-09T04:40:24.8930000Z"/>
    <s v="2026-02-09T04:38:57.8170000Z"/>
    <n v="41"/>
    <m/>
    <s v="2026-02-09T04:39:11.6530000Z"/>
    <s v="2026-01-30T13:18:18.6730000Z"/>
    <s v="2026-01-30T13:18:18.6630000Z"/>
  </r>
  <r>
    <s v="T2-25_BDSDF101"/>
    <x v="7"/>
    <x v="0"/>
    <s v="Trimester 2"/>
    <x v="1077"/>
    <s v="2025eb1200101@bitspilani-digital.edu.in"/>
    <s v="2025EB1200101"/>
    <x v="1"/>
    <s v="ILESH"/>
    <b v="1"/>
    <n v="9"/>
    <n v="41"/>
    <n v="0.21951219512195122"/>
    <s v="Active"/>
    <x v="1"/>
    <n v="0"/>
    <n v="5"/>
    <n v="0"/>
    <s v="no 0% progess"/>
    <n v="0"/>
    <n v="0"/>
    <n v="0"/>
    <n v="0"/>
    <n v="0"/>
    <n v="0"/>
    <m/>
    <n v="0"/>
    <m/>
    <n v="8545"/>
    <s v="2026-02-07T13:37:24.1130000Z"/>
    <s v="2026-02-09T04:38:57.8170000Z"/>
    <n v="41"/>
    <m/>
    <m/>
    <s v="2026-01-30T15:25:03.9330000Z"/>
    <s v="2026-01-30T15:25:03.9270000Z"/>
  </r>
  <r>
    <s v="T2-25_BDSDF101"/>
    <x v="7"/>
    <x v="0"/>
    <s v="Trimester 2"/>
    <x v="1078"/>
    <s v="2025eb1200102@bitspilani-digital.edu.in"/>
    <s v="2025EB1200102"/>
    <x v="1"/>
    <s v="GARVITA MISHRA"/>
    <b v="1"/>
    <n v="10"/>
    <n v="41"/>
    <n v="0.24390243902439024"/>
    <s v="Active"/>
    <x v="1"/>
    <n v="0"/>
    <n v="5"/>
    <n v="0"/>
    <s v="no 0% progess"/>
    <n v="0"/>
    <n v="1"/>
    <n v="1"/>
    <n v="0"/>
    <n v="0"/>
    <n v="0"/>
    <m/>
    <n v="0"/>
    <m/>
    <n v="2180"/>
    <s v="2026-02-07T15:27:10.9400000Z"/>
    <s v="2026-02-09T06:50:17.3100000Z"/>
    <n v="78"/>
    <m/>
    <s v="2026-01-24T04:41:45.9370000Z"/>
    <s v="2026-01-24T04:48:16.9170000Z"/>
    <s v="2026-01-24T04:48:16.9130000Z"/>
  </r>
  <r>
    <s v="T2-25_BDSDF108"/>
    <x v="4"/>
    <x v="0"/>
    <s v="Trimester 2"/>
    <x v="1078"/>
    <s v="2025eb1200102@bitspilani-digital.edu.in"/>
    <s v="2025EB1200102"/>
    <x v="1"/>
    <s v="GARVITA MISHRA"/>
    <b v="1"/>
    <n v="86"/>
    <n v="88"/>
    <n v="0.97727272727272729"/>
    <s v="Active"/>
    <x v="1"/>
    <n v="0"/>
    <n v="5"/>
    <n v="0"/>
    <s v="no 0% progess"/>
    <n v="0"/>
    <n v="32"/>
    <n v="46"/>
    <n v="0"/>
    <n v="0"/>
    <n v="0"/>
    <m/>
    <n v="0"/>
    <m/>
    <n v="48453"/>
    <s v="2026-02-09T06:50:58.8330000Z"/>
    <s v="2026-02-09T06:50:17.3100000Z"/>
    <n v="78"/>
    <m/>
    <s v="2026-02-06T09:59:03.2400000Z"/>
    <s v="2026-02-08T14:12:26.0570000Z"/>
    <s v="2026-02-09T06:51:23.3170000Z"/>
  </r>
  <r>
    <s v="T2-25_BDSDF112"/>
    <x v="8"/>
    <x v="0"/>
    <s v="Trimester 2"/>
    <x v="1078"/>
    <s v="2025eb1200102@bitspilani-digital.edu.in"/>
    <s v="2025EB1200102"/>
    <x v="1"/>
    <s v="GARVITA MISHRA"/>
    <b v="1"/>
    <n v="46"/>
    <n v="77"/>
    <n v="0.59740259740259738"/>
    <s v="Active"/>
    <x v="1"/>
    <n v="0"/>
    <n v="5"/>
    <n v="0"/>
    <s v="no 0% progess"/>
    <n v="0"/>
    <n v="17"/>
    <n v="19"/>
    <n v="0"/>
    <n v="0"/>
    <n v="0"/>
    <m/>
    <n v="0"/>
    <m/>
    <n v="21562"/>
    <s v="2026-02-07T12:55:09.5200000Z"/>
    <s v="2026-02-09T06:50:17.3100000Z"/>
    <n v="78"/>
    <m/>
    <s v="2026-01-28T08:37:27.8800000Z"/>
    <m/>
    <m/>
  </r>
  <r>
    <s v="T2-25_BDSDF114"/>
    <x v="5"/>
    <x v="0"/>
    <s v="Trimester 2"/>
    <x v="1078"/>
    <s v="2025eb1200102@bitspilani-digital.edu.in"/>
    <s v="2025EB1200102"/>
    <x v="1"/>
    <s v="GARVITA MISHRA"/>
    <b v="1"/>
    <n v="57"/>
    <n v="61"/>
    <n v="0.93442622950819676"/>
    <s v="Active"/>
    <x v="1"/>
    <n v="0"/>
    <n v="5"/>
    <n v="0"/>
    <s v="no 0% progess"/>
    <n v="0"/>
    <n v="18"/>
    <n v="20"/>
    <n v="0"/>
    <n v="0"/>
    <n v="0"/>
    <m/>
    <n v="0"/>
    <m/>
    <n v="31867"/>
    <s v="2026-02-09T06:50:29.9900000Z"/>
    <s v="2026-02-09T06:50:17.3100000Z"/>
    <n v="78"/>
    <m/>
    <s v="2026-02-03T17:55:51.1230000Z"/>
    <s v="2026-02-03T17:31:12.3830000Z"/>
    <s v="2026-02-05T13:36:18.9000000Z"/>
  </r>
  <r>
    <s v="T2-25_BDSDF113"/>
    <x v="6"/>
    <x v="0"/>
    <s v="Trimester 2"/>
    <x v="1078"/>
    <s v="2025eb1200102@bitspilani-digital.edu.in"/>
    <s v="2025EB1200102"/>
    <x v="1"/>
    <s v="GARVITA MISHRA"/>
    <b v="1"/>
    <n v="86"/>
    <n v="86"/>
    <n v="1"/>
    <s v="Active"/>
    <x v="1"/>
    <n v="0"/>
    <n v="5"/>
    <n v="0"/>
    <s v="no 0% progess"/>
    <n v="0"/>
    <n v="25"/>
    <n v="26"/>
    <n v="0"/>
    <n v="0"/>
    <n v="0"/>
    <m/>
    <n v="0"/>
    <m/>
    <n v="29722"/>
    <s v="2026-02-08T04:19:59.2870000Z"/>
    <s v="2026-02-09T06:50:17.3100000Z"/>
    <n v="78"/>
    <m/>
    <s v="2026-02-03T18:10:39.0470000Z"/>
    <s v="2026-02-03T18:04:44.0900000Z"/>
    <s v="2026-02-04T08:14:25.7200000Z"/>
  </r>
  <r>
    <s v="T2-25_MDSDF402"/>
    <x v="11"/>
    <x v="1"/>
    <s v="Trimester 2"/>
    <x v="1079"/>
    <s v="2025em1200353@bitspilani-digital.edu.in"/>
    <s v="2025EM1200353"/>
    <x v="1"/>
    <s v="RISHI"/>
    <b v="1"/>
    <n v="27"/>
    <n v="36"/>
    <n v="0.75"/>
    <s v="Active"/>
    <x v="1"/>
    <n v="0"/>
    <n v="4"/>
    <n v="0"/>
    <s v="no 0% progess"/>
    <n v="0"/>
    <n v="3"/>
    <n v="3"/>
    <n v="0"/>
    <n v="0"/>
    <n v="0"/>
    <m/>
    <n v="0"/>
    <m/>
    <n v="15466"/>
    <s v="2026-02-08T20:06:30.4670000Z"/>
    <s v="2026-02-08T19:08:22.3670000Z"/>
    <n v="17"/>
    <m/>
    <s v="2026-02-07T20:43:36.1530000Z"/>
    <s v="2026-02-07T20:27:00.2630000Z"/>
    <s v="2026-02-07T20:28:57.7830000Z"/>
  </r>
  <r>
    <s v="T2-25_MDSDF403"/>
    <x v="12"/>
    <x v="1"/>
    <s v="Trimester 2"/>
    <x v="1079"/>
    <s v="2025em1200353@bitspilani-digital.edu.in"/>
    <s v="2025EM1200353"/>
    <x v="1"/>
    <s v="RISHI"/>
    <b v="1"/>
    <n v="3"/>
    <n v="42"/>
    <n v="7.1428571428571425E-2"/>
    <s v="Active"/>
    <x v="0"/>
    <n v="0"/>
    <n v="4"/>
    <n v="0"/>
    <s v="no 0% progess"/>
    <n v="0"/>
    <n v="0"/>
    <n v="0"/>
    <n v="0"/>
    <n v="0"/>
    <n v="0"/>
    <m/>
    <n v="0"/>
    <m/>
    <n v="20"/>
    <s v="2026-01-24T18:25:03.1630000Z"/>
    <s v="2026-02-08T19:08:22.3670000Z"/>
    <n v="17"/>
    <m/>
    <m/>
    <m/>
    <m/>
  </r>
  <r>
    <s v="T2-25_MDSDF404"/>
    <x v="10"/>
    <x v="1"/>
    <s v="Trimester 2"/>
    <x v="1079"/>
    <s v="2025em1200353@bitspilani-digital.edu.in"/>
    <s v="2025EM1200353"/>
    <x v="1"/>
    <s v="RISHI"/>
    <b v="1"/>
    <n v="59"/>
    <n v="85"/>
    <n v="0.69411764705882351"/>
    <s v="Active"/>
    <x v="1"/>
    <n v="0"/>
    <n v="4"/>
    <n v="0"/>
    <s v="no 0% progess"/>
    <n v="0"/>
    <n v="2"/>
    <n v="2"/>
    <n v="0"/>
    <n v="0"/>
    <n v="0"/>
    <m/>
    <n v="0"/>
    <m/>
    <n v="2676"/>
    <s v="2026-02-08T20:05:44.5030000Z"/>
    <s v="2026-02-08T19:08:22.3670000Z"/>
    <n v="17"/>
    <m/>
    <s v="2026-02-08T20:05:22.6000000Z"/>
    <m/>
    <m/>
  </r>
  <r>
    <s v="T2-25_MDSDF401"/>
    <x v="9"/>
    <x v="1"/>
    <s v="Trimester 2"/>
    <x v="1079"/>
    <s v="2025em1200353@bitspilani-digital.edu.in"/>
    <s v="2025EM1200353"/>
    <x v="1"/>
    <s v="RISHI"/>
    <b v="1"/>
    <n v="58"/>
    <n v="68"/>
    <n v="0.8529411764705882"/>
    <s v="Active"/>
    <x v="1"/>
    <n v="0"/>
    <n v="4"/>
    <n v="0"/>
    <s v="no 0% progess"/>
    <n v="0"/>
    <n v="9"/>
    <n v="9"/>
    <n v="0"/>
    <n v="0"/>
    <n v="9"/>
    <m/>
    <n v="0"/>
    <m/>
    <n v="11656"/>
    <s v="2026-02-07T20:20:01.6830000Z"/>
    <s v="2026-02-08T19:08:22.3670000Z"/>
    <n v="17"/>
    <m/>
    <s v="2026-02-07T20:19:34.8600000Z"/>
    <m/>
    <m/>
  </r>
  <r>
    <s v="T2-25_MDSDF401"/>
    <x v="9"/>
    <x v="1"/>
    <s v="Trimester 2"/>
    <x v="1080"/>
    <s v="2025em1200354@bitspilani-digital.edu.in"/>
    <s v="2025EM1200354"/>
    <x v="1"/>
    <s v="PRASAD SAWANT"/>
    <b v="1"/>
    <n v="41"/>
    <n v="68"/>
    <n v="0.6029411764705882"/>
    <s v="Active"/>
    <x v="1"/>
    <n v="0"/>
    <n v="4"/>
    <n v="0"/>
    <s v="no 0% progess"/>
    <n v="0"/>
    <n v="10"/>
    <n v="10"/>
    <n v="1"/>
    <n v="0"/>
    <n v="8"/>
    <s v="2026-01-26T19:38:02.5470000Z"/>
    <n v="0"/>
    <m/>
    <n v="47400"/>
    <s v="2026-02-07T23:25:09.2230000Z"/>
    <s v="2026-02-07T22:55:21.4700000Z"/>
    <n v="18"/>
    <m/>
    <s v="2026-02-07T23:24:57.8300000Z"/>
    <m/>
    <m/>
  </r>
  <r>
    <s v="T2-25_MDSDF404"/>
    <x v="10"/>
    <x v="1"/>
    <s v="Trimester 2"/>
    <x v="1080"/>
    <s v="2025em1200354@bitspilani-digital.edu.in"/>
    <s v="2025EM1200354"/>
    <x v="1"/>
    <s v="PRASAD SAWANT"/>
    <b v="1"/>
    <n v="51"/>
    <n v="85"/>
    <n v="0.6"/>
    <s v="Active"/>
    <x v="1"/>
    <n v="0"/>
    <n v="4"/>
    <n v="0"/>
    <s v="no 0% progess"/>
    <n v="0"/>
    <n v="9"/>
    <n v="9"/>
    <n v="2"/>
    <n v="0"/>
    <n v="8"/>
    <s v="2026-02-07T23:45:43.4570000Z"/>
    <n v="0"/>
    <m/>
    <n v="33843"/>
    <s v="2026-02-07T23:45:43.8970000Z"/>
    <s v="2026-02-07T22:55:21.4700000Z"/>
    <n v="18"/>
    <m/>
    <s v="2026-02-07T23:35:19.2270000Z"/>
    <m/>
    <m/>
  </r>
  <r>
    <s v="T2-25_MDSDF403"/>
    <x v="12"/>
    <x v="1"/>
    <s v="Trimester 2"/>
    <x v="1080"/>
    <s v="2025em1200354@bitspilani-digital.edu.in"/>
    <s v="2025EM1200354"/>
    <x v="1"/>
    <s v="PRASAD SAWANT"/>
    <b v="1"/>
    <n v="10"/>
    <n v="42"/>
    <n v="0.23809523809523808"/>
    <s v="Active"/>
    <x v="1"/>
    <n v="0"/>
    <n v="4"/>
    <n v="0"/>
    <s v="no 0% progess"/>
    <n v="0"/>
    <n v="0"/>
    <n v="0"/>
    <n v="0"/>
    <n v="0"/>
    <n v="0"/>
    <m/>
    <n v="0"/>
    <m/>
    <n v="2197"/>
    <s v="2026-01-26T16:44:27.4330000Z"/>
    <s v="2026-02-07T22:55:21.4700000Z"/>
    <n v="18"/>
    <m/>
    <m/>
    <s v="2026-01-21T18:04:54.4170000Z"/>
    <s v="2026-01-21T18:04:54.4270000Z"/>
  </r>
  <r>
    <s v="T2-25_MDSDF402"/>
    <x v="11"/>
    <x v="1"/>
    <s v="Trimester 2"/>
    <x v="1080"/>
    <s v="2025em1200354@bitspilani-digital.edu.in"/>
    <s v="2025EM1200354"/>
    <x v="1"/>
    <s v="PRASAD SAWANT"/>
    <b v="1"/>
    <n v="32"/>
    <n v="36"/>
    <n v="0.88888888888888884"/>
    <s v="Active"/>
    <x v="1"/>
    <n v="0"/>
    <n v="4"/>
    <n v="0"/>
    <s v="no 0% progess"/>
    <n v="0"/>
    <n v="5"/>
    <n v="5"/>
    <n v="1"/>
    <n v="0"/>
    <n v="0"/>
    <s v="2026-01-26T16:40:51.6600000Z"/>
    <n v="0"/>
    <m/>
    <n v="29785"/>
    <s v="2026-02-07T23:07:18.2000000Z"/>
    <s v="2026-02-07T22:55:21.4700000Z"/>
    <n v="18"/>
    <m/>
    <s v="2026-02-07T23:07:11.6630000Z"/>
    <s v="2026-02-05T17:04:03.8600000Z"/>
    <s v="2026-02-05T17:04:03.8530000Z"/>
  </r>
  <r>
    <s v="T2-25_MDSDF402"/>
    <x v="11"/>
    <x v="1"/>
    <s v="Trimester 2"/>
    <x v="1081"/>
    <s v="2025em1200355@bitspilani-digital.edu.in"/>
    <s v="2025EM1200355"/>
    <x v="1"/>
    <s v="ANOOP KUMAR RAWAT"/>
    <b v="1"/>
    <n v="7"/>
    <n v="36"/>
    <n v="0.19444444444444445"/>
    <s v="Active"/>
    <x v="1"/>
    <n v="0"/>
    <n v="4"/>
    <n v="0"/>
    <s v="no 0% progess"/>
    <n v="0"/>
    <n v="0"/>
    <n v="0"/>
    <n v="0"/>
    <n v="0"/>
    <n v="0"/>
    <m/>
    <n v="0"/>
    <m/>
    <n v="4416"/>
    <s v="2026-01-24T15:10:35.1900000Z"/>
    <s v="2026-01-29T08:14:18.5070000Z"/>
    <n v="7"/>
    <m/>
    <m/>
    <s v="2026-01-24T12:03:40.4230000Z"/>
    <s v="2026-01-24T12:04:48.6800000Z"/>
  </r>
  <r>
    <s v="T2-25_MDSDF403"/>
    <x v="12"/>
    <x v="1"/>
    <s v="Trimester 2"/>
    <x v="1081"/>
    <s v="2025em1200355@bitspilani-digital.edu.in"/>
    <s v="2025EM1200355"/>
    <x v="1"/>
    <s v="ANOOP KUMAR RAWAT"/>
    <b v="1"/>
    <n v="14"/>
    <n v="42"/>
    <n v="0.33333333333333331"/>
    <s v="Active"/>
    <x v="1"/>
    <n v="0"/>
    <n v="4"/>
    <n v="0"/>
    <s v="no 0% progess"/>
    <n v="0"/>
    <n v="0"/>
    <n v="0"/>
    <n v="0"/>
    <n v="0"/>
    <n v="0"/>
    <m/>
    <n v="0"/>
    <m/>
    <n v="6726"/>
    <s v="2026-01-24T09:44:53.3070000Z"/>
    <s v="2026-01-29T08:14:18.5070000Z"/>
    <n v="7"/>
    <m/>
    <m/>
    <s v="2026-01-24T11:32:07.0200000Z"/>
    <s v="2026-01-24T11:32:07.0270000Z"/>
  </r>
  <r>
    <s v="T2-25_MDSDF404"/>
    <x v="10"/>
    <x v="1"/>
    <s v="Trimester 2"/>
    <x v="1081"/>
    <s v="2025em1200355@bitspilani-digital.edu.in"/>
    <s v="2025EM1200355"/>
    <x v="1"/>
    <s v="ANOOP KUMAR RAWAT"/>
    <b v="1"/>
    <n v="20"/>
    <n v="85"/>
    <n v="0.23529411764705882"/>
    <s v="Active"/>
    <x v="1"/>
    <n v="0"/>
    <n v="4"/>
    <n v="0"/>
    <s v="no 0% progess"/>
    <n v="0"/>
    <n v="3"/>
    <n v="3"/>
    <n v="0"/>
    <n v="0"/>
    <n v="0"/>
    <m/>
    <n v="0"/>
    <m/>
    <n v="6335"/>
    <s v="2026-01-29T08:14:19.1630000Z"/>
    <s v="2026-01-29T08:14:18.5070000Z"/>
    <n v="7"/>
    <m/>
    <s v="2026-01-24T09:38:19.5300000Z"/>
    <m/>
    <m/>
  </r>
  <r>
    <s v="T2-25_MDSDF401"/>
    <x v="9"/>
    <x v="1"/>
    <s v="Trimester 2"/>
    <x v="1081"/>
    <s v="2025em1200355@bitspilani-digital.edu.in"/>
    <s v="2025EM1200355"/>
    <x v="1"/>
    <s v="ANOOP KUMAR RAWAT"/>
    <b v="1"/>
    <n v="13"/>
    <n v="68"/>
    <n v="0.19117647058823528"/>
    <s v="Active"/>
    <x v="1"/>
    <n v="0"/>
    <n v="4"/>
    <n v="0"/>
    <s v="no 0% progess"/>
    <n v="0"/>
    <n v="0"/>
    <n v="0"/>
    <n v="0"/>
    <n v="0"/>
    <n v="0"/>
    <m/>
    <n v="0"/>
    <m/>
    <n v="12660"/>
    <s v="2026-01-26T05:16:37.1400000Z"/>
    <s v="2026-01-29T08:14:18.5070000Z"/>
    <n v="7"/>
    <m/>
    <m/>
    <m/>
    <m/>
  </r>
  <r>
    <s v="T2-25_MDSDF402"/>
    <x v="11"/>
    <x v="1"/>
    <s v="Trimester 2"/>
    <x v="1082"/>
    <s v="2025em1200357@bitspilani-digital.edu.in"/>
    <s v="2025EM1200357"/>
    <x v="1"/>
    <s v="TARUN MALIK"/>
    <b v="1"/>
    <n v="35"/>
    <n v="36"/>
    <n v="0.97222222222222221"/>
    <s v="Active"/>
    <x v="1"/>
    <n v="0"/>
    <n v="4"/>
    <n v="0"/>
    <s v="no 0% progess"/>
    <n v="0"/>
    <n v="5"/>
    <n v="11"/>
    <n v="0"/>
    <n v="0"/>
    <n v="2"/>
    <m/>
    <n v="0"/>
    <m/>
    <n v="66084"/>
    <s v="2026-02-08T19:38:45.8500000Z"/>
    <s v="2026-02-09T03:40:58.4530000Z"/>
    <n v="25"/>
    <m/>
    <s v="2026-02-08T19:38:25.7770000Z"/>
    <s v="2026-02-07T14:46:11.2800000Z"/>
    <s v="2026-02-08T19:12:21.5600000Z"/>
  </r>
  <r>
    <s v="T2-25_MDSDF403"/>
    <x v="12"/>
    <x v="1"/>
    <s v="Trimester 2"/>
    <x v="1082"/>
    <s v="2025em1200357@bitspilani-digital.edu.in"/>
    <s v="2025EM1200357"/>
    <x v="1"/>
    <s v="TARUN MALIK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643"/>
    <s v="2026-02-01T03:04:34.5800000Z"/>
    <s v="2026-02-09T03:40:58.4530000Z"/>
    <n v="25"/>
    <m/>
    <m/>
    <s v="2026-01-30T08:58:06.3430000Z"/>
    <s v="2026-01-30T08:58:06.3400000Z"/>
  </r>
  <r>
    <s v="T2-25_MDSDF404"/>
    <x v="10"/>
    <x v="1"/>
    <s v="Trimester 2"/>
    <x v="1082"/>
    <s v="2025em1200357@bitspilani-digital.edu.in"/>
    <s v="2025EM1200357"/>
    <x v="1"/>
    <s v="TARUN MALIK"/>
    <b v="1"/>
    <n v="69"/>
    <n v="85"/>
    <n v="0.81176470588235294"/>
    <s v="Active"/>
    <x v="1"/>
    <n v="0"/>
    <n v="4"/>
    <n v="0"/>
    <s v="no 0% progess"/>
    <n v="0"/>
    <n v="9"/>
    <n v="14"/>
    <n v="0"/>
    <n v="0"/>
    <n v="11"/>
    <m/>
    <n v="0"/>
    <m/>
    <n v="64189"/>
    <s v="2026-02-06T21:01:38.7330000Z"/>
    <s v="2026-02-09T03:40:58.4530000Z"/>
    <n v="25"/>
    <m/>
    <s v="2026-02-06T21:00:51.5630000Z"/>
    <m/>
    <m/>
  </r>
  <r>
    <s v="T2-25_MDSDF401"/>
    <x v="9"/>
    <x v="1"/>
    <s v="Trimester 2"/>
    <x v="1082"/>
    <s v="2025em1200357@bitspilani-digital.edu.in"/>
    <s v="2025EM1200357"/>
    <x v="1"/>
    <s v="TARUN MALIK"/>
    <b v="1"/>
    <n v="58"/>
    <n v="68"/>
    <n v="0.8529411764705882"/>
    <s v="Active"/>
    <x v="1"/>
    <n v="0"/>
    <n v="4"/>
    <n v="0"/>
    <s v="no 0% progess"/>
    <n v="0"/>
    <n v="13"/>
    <n v="27"/>
    <n v="0"/>
    <n v="0"/>
    <n v="9"/>
    <m/>
    <n v="0"/>
    <m/>
    <n v="58164"/>
    <s v="2026-02-09T05:31:01.8800000Z"/>
    <s v="2026-02-09T03:40:58.4530000Z"/>
    <n v="25"/>
    <m/>
    <s v="2026-02-09T05:30:55.1800000Z"/>
    <m/>
    <m/>
  </r>
  <r>
    <s v="T2-25_MDSDF401"/>
    <x v="9"/>
    <x v="1"/>
    <s v="Trimester 2"/>
    <x v="1083"/>
    <s v="2025em1200358@bitspilani-digital.edu.in"/>
    <s v="2025EM1200358"/>
    <x v="1"/>
    <s v="AMANPREET SINGH MAAN"/>
    <b v="1"/>
    <n v="6"/>
    <n v="68"/>
    <n v="8.8235294117647065E-2"/>
    <s v="Active"/>
    <x v="0"/>
    <n v="0"/>
    <n v="4"/>
    <n v="0"/>
    <s v="no 0% progess"/>
    <n v="0"/>
    <n v="0"/>
    <n v="0"/>
    <n v="0"/>
    <n v="0"/>
    <n v="0"/>
    <m/>
    <n v="0"/>
    <m/>
    <n v="15740"/>
    <s v="2026-02-09T07:07:46.5730000Z"/>
    <s v="2026-02-09T05:44:09.7330000Z"/>
    <n v="24"/>
    <m/>
    <m/>
    <m/>
    <m/>
  </r>
  <r>
    <s v="T2-25_MDSDF404"/>
    <x v="10"/>
    <x v="1"/>
    <s v="Trimester 2"/>
    <x v="1083"/>
    <s v="2025em1200358@bitspilani-digital.edu.in"/>
    <s v="2025EM1200358"/>
    <x v="1"/>
    <s v="AMANPREET SINGH MAAN"/>
    <b v="1"/>
    <n v="7"/>
    <n v="85"/>
    <n v="8.2352941176470587E-2"/>
    <s v="Active"/>
    <x v="0"/>
    <n v="0"/>
    <n v="4"/>
    <n v="0"/>
    <s v="no 0% progess"/>
    <n v="0"/>
    <n v="0"/>
    <n v="0"/>
    <n v="0"/>
    <n v="0"/>
    <n v="0"/>
    <m/>
    <n v="0"/>
    <m/>
    <n v="2957"/>
    <s v="2026-02-08T13:57:26.5200000Z"/>
    <s v="2026-02-09T05:44:09.7330000Z"/>
    <n v="24"/>
    <m/>
    <m/>
    <m/>
    <m/>
  </r>
  <r>
    <s v="T2-25_MDSDF403"/>
    <x v="12"/>
    <x v="1"/>
    <s v="Trimester 2"/>
    <x v="1083"/>
    <s v="2025em1200358@bitspilani-digital.edu.in"/>
    <s v="2025EM1200358"/>
    <x v="1"/>
    <s v="AMANPREET SINGH MAAN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4"/>
    <s v="2026-01-31T15:38:30.2930000Z"/>
    <s v="2026-02-09T05:44:09.7330000Z"/>
    <n v="24"/>
    <m/>
    <m/>
    <s v="2026-01-21T17:50:26.7630000Z"/>
    <s v="2026-01-21T17:50:26.7730000Z"/>
  </r>
  <r>
    <s v="T2-25_MDSDF402"/>
    <x v="11"/>
    <x v="1"/>
    <s v="Trimester 2"/>
    <x v="1083"/>
    <s v="2025em1200358@bitspilani-digital.edu.in"/>
    <s v="2025EM1200358"/>
    <x v="1"/>
    <s v="AMANPREET SINGH MAAN"/>
    <b v="1"/>
    <n v="22"/>
    <n v="36"/>
    <n v="0.61111111111111116"/>
    <s v="Active"/>
    <x v="1"/>
    <n v="0"/>
    <n v="4"/>
    <n v="0"/>
    <s v="no 0% progess"/>
    <n v="0"/>
    <n v="2"/>
    <n v="2"/>
    <n v="0"/>
    <n v="0"/>
    <n v="0"/>
    <m/>
    <n v="0"/>
    <m/>
    <n v="20428"/>
    <s v="2026-02-08T06:31:51.2830000Z"/>
    <s v="2026-02-09T05:44:09.7330000Z"/>
    <n v="24"/>
    <m/>
    <s v="2026-02-08T06:16:45.6230000Z"/>
    <s v="2026-01-30T13:16:36.7830000Z"/>
    <s v="2026-01-30T13:16:39.7670000Z"/>
  </r>
  <r>
    <s v="T2-25_MDSDF402"/>
    <x v="11"/>
    <x v="1"/>
    <s v="Trimester 2"/>
    <x v="1084"/>
    <s v="2025em1200359@bitspilani-digital.edu.in"/>
    <s v="2025EM1200359"/>
    <x v="1"/>
    <s v="PREETHI AFC"/>
    <b v="1"/>
    <n v="12"/>
    <n v="36"/>
    <n v="0.33333333333333331"/>
    <s v="Active"/>
    <x v="1"/>
    <n v="0"/>
    <n v="4"/>
    <n v="0"/>
    <s v="no 0% progess"/>
    <n v="0"/>
    <n v="0"/>
    <n v="0"/>
    <n v="0"/>
    <n v="0"/>
    <n v="0"/>
    <m/>
    <n v="0"/>
    <m/>
    <n v="449"/>
    <s v="2026-01-31T16:01:16.9400000Z"/>
    <s v="2026-02-06T14:59:46.9830000Z"/>
    <n v="23"/>
    <m/>
    <m/>
    <s v="2026-01-31T16:01:20.0930000Z"/>
    <s v="2026-01-31T16:01:20.0970000Z"/>
  </r>
  <r>
    <s v="T2-25_MDSDF403"/>
    <x v="12"/>
    <x v="1"/>
    <s v="Trimester 2"/>
    <x v="1084"/>
    <s v="2025em1200359@bitspilani-digital.edu.in"/>
    <s v="2025EM1200359"/>
    <x v="1"/>
    <s v="PREETHI AFC"/>
    <b v="1"/>
    <n v="6"/>
    <n v="42"/>
    <n v="0.14285714285714285"/>
    <s v="Active"/>
    <x v="1"/>
    <n v="0"/>
    <n v="4"/>
    <n v="0"/>
    <s v="no 0% progess"/>
    <n v="0"/>
    <n v="0"/>
    <n v="0"/>
    <n v="0"/>
    <n v="0"/>
    <n v="0"/>
    <m/>
    <n v="0"/>
    <m/>
    <n v="401"/>
    <s v="2026-01-24T07:19:14.3930000Z"/>
    <s v="2026-02-06T14:59:46.9830000Z"/>
    <n v="23"/>
    <m/>
    <m/>
    <s v="2026-01-23T15:47:52.9130000Z"/>
    <s v="2026-01-24T07:19:15.4000000Z"/>
  </r>
  <r>
    <s v="T2-25_MDSDF404"/>
    <x v="10"/>
    <x v="1"/>
    <s v="Trimester 2"/>
    <x v="1084"/>
    <s v="2025em1200359@bitspilani-digital.edu.in"/>
    <s v="2025EM1200359"/>
    <x v="1"/>
    <s v="PREETHI AFC"/>
    <b v="1"/>
    <n v="4"/>
    <n v="85"/>
    <n v="4.7058823529411764E-2"/>
    <s v="Active"/>
    <x v="0"/>
    <n v="0"/>
    <n v="4"/>
    <n v="0"/>
    <s v="no 0% progess"/>
    <n v="0"/>
    <n v="0"/>
    <n v="0"/>
    <n v="0"/>
    <n v="0"/>
    <n v="3"/>
    <m/>
    <n v="0"/>
    <m/>
    <n v="85"/>
    <s v="2026-02-06T08:56:19.2600000Z"/>
    <s v="2026-02-06T14:59:46.9830000Z"/>
    <n v="23"/>
    <m/>
    <m/>
    <m/>
    <m/>
  </r>
  <r>
    <s v="T2-25_MDSDF401"/>
    <x v="9"/>
    <x v="1"/>
    <s v="Trimester 2"/>
    <x v="1084"/>
    <s v="2025em1200359@bitspilani-digital.edu.in"/>
    <s v="2025EM1200359"/>
    <x v="1"/>
    <s v="PREETHI AFC"/>
    <b v="1"/>
    <n v="10"/>
    <n v="68"/>
    <n v="0.14705882352941177"/>
    <s v="Active"/>
    <x v="1"/>
    <n v="0"/>
    <n v="4"/>
    <n v="0"/>
    <s v="no 0% progess"/>
    <n v="0"/>
    <n v="0"/>
    <n v="0"/>
    <n v="0"/>
    <n v="0"/>
    <n v="6"/>
    <m/>
    <n v="0"/>
    <m/>
    <n v="9015"/>
    <s v="2026-02-06T15:01:56.8700000Z"/>
    <s v="2026-02-06T14:59:46.9830000Z"/>
    <n v="23"/>
    <m/>
    <m/>
    <m/>
    <m/>
  </r>
  <r>
    <s v="T2-25_MDSDF401"/>
    <x v="9"/>
    <x v="1"/>
    <s v="Trimester 2"/>
    <x v="1085"/>
    <s v="2025em1200360@bitspilani-digital.edu.in"/>
    <s v="2025EM1200360"/>
    <x v="1"/>
    <s v="JAHANAVI CHHABRA"/>
    <b v="1"/>
    <n v="24"/>
    <n v="68"/>
    <n v="0.35294117647058826"/>
    <s v="Active"/>
    <x v="1"/>
    <n v="0"/>
    <n v="4"/>
    <n v="0"/>
    <s v="no 0% progess"/>
    <n v="0"/>
    <n v="0"/>
    <n v="0"/>
    <n v="0"/>
    <n v="0"/>
    <n v="0"/>
    <m/>
    <n v="0"/>
    <m/>
    <n v="1438"/>
    <s v="2026-01-28T16:26:49.6930000Z"/>
    <s v="2026-02-05T13:47:10.6230000Z"/>
    <n v="7"/>
    <m/>
    <m/>
    <m/>
    <m/>
  </r>
  <r>
    <s v="T2-25_MDSDF404"/>
    <x v="10"/>
    <x v="1"/>
    <s v="Trimester 2"/>
    <x v="1085"/>
    <s v="2025em1200360@bitspilani-digital.edu.in"/>
    <s v="2025EM1200360"/>
    <x v="1"/>
    <s v="JAHANAVI CHHABRA"/>
    <b v="1"/>
    <n v="23"/>
    <n v="85"/>
    <n v="0.27058823529411763"/>
    <s v="Active"/>
    <x v="1"/>
    <n v="0"/>
    <n v="4"/>
    <n v="0"/>
    <s v="no 0% progess"/>
    <n v="0"/>
    <n v="0"/>
    <n v="0"/>
    <n v="0"/>
    <n v="0"/>
    <n v="3"/>
    <m/>
    <n v="0"/>
    <m/>
    <n v="788"/>
    <s v="2026-01-28T15:41:03.2300000Z"/>
    <s v="2026-02-05T13:47:10.6230000Z"/>
    <n v="7"/>
    <m/>
    <m/>
    <m/>
    <m/>
  </r>
  <r>
    <s v="T2-25_MDSDF403"/>
    <x v="12"/>
    <x v="1"/>
    <s v="Trimester 2"/>
    <x v="1085"/>
    <s v="2025em1200360@bitspilani-digital.edu.in"/>
    <s v="2025EM1200360"/>
    <x v="1"/>
    <s v="JAHANAVI CHHABRA"/>
    <b v="1"/>
    <n v="12"/>
    <n v="42"/>
    <n v="0.2857142857142857"/>
    <s v="Active"/>
    <x v="1"/>
    <n v="0"/>
    <n v="4"/>
    <n v="0"/>
    <s v="no 0% progess"/>
    <n v="0"/>
    <n v="0"/>
    <n v="0"/>
    <n v="0"/>
    <n v="0"/>
    <n v="0"/>
    <m/>
    <n v="0"/>
    <m/>
    <n v="931"/>
    <s v="2026-01-28T15:33:29.4900000Z"/>
    <s v="2026-02-05T13:47:10.6230000Z"/>
    <n v="7"/>
    <m/>
    <m/>
    <s v="2026-01-23T14:21:48.6270000Z"/>
    <s v="2026-01-23T14:21:48.6400000Z"/>
  </r>
  <r>
    <s v="T2-25_MDSDF402"/>
    <x v="11"/>
    <x v="1"/>
    <s v="Trimester 2"/>
    <x v="1085"/>
    <s v="2025em1200360@bitspilani-digital.edu.in"/>
    <s v="2025EM1200360"/>
    <x v="1"/>
    <s v="JAHANAVI CHHABRA"/>
    <b v="1"/>
    <n v="6"/>
    <n v="36"/>
    <n v="0.16666666666666666"/>
    <s v="Active"/>
    <x v="1"/>
    <n v="0"/>
    <n v="4"/>
    <n v="0"/>
    <s v="no 0% progess"/>
    <n v="0"/>
    <n v="0"/>
    <n v="0"/>
    <n v="0"/>
    <n v="0"/>
    <n v="0"/>
    <m/>
    <n v="0"/>
    <m/>
    <n v="384"/>
    <s v="2026-02-05T13:49:38.3270000Z"/>
    <s v="2026-02-05T13:47:10.6230000Z"/>
    <n v="7"/>
    <m/>
    <m/>
    <m/>
    <m/>
  </r>
  <r>
    <s v="T2-25_BDSDF108"/>
    <x v="4"/>
    <x v="0"/>
    <s v="Trimester 2"/>
    <x v="1086"/>
    <s v="2025eb1200103@bitspilani-digital.edu.in"/>
    <s v="2025EB1200103"/>
    <x v="1"/>
    <s v="SANJAY KUMAR V"/>
    <b v="1"/>
    <n v="89"/>
    <n v="88"/>
    <n v="1.0113636363636365"/>
    <s v="Active"/>
    <x v="1"/>
    <n v="0"/>
    <n v="5"/>
    <n v="0"/>
    <s v="no 0% progess"/>
    <n v="0"/>
    <n v="33"/>
    <n v="45"/>
    <n v="0"/>
    <n v="0"/>
    <n v="0"/>
    <m/>
    <n v="0"/>
    <m/>
    <n v="79939"/>
    <s v="2026-02-09T06:30:27.6930000Z"/>
    <s v="2026-02-09T05:23:44.2700000Z"/>
    <n v="122"/>
    <m/>
    <s v="2026-02-09T06:11:44.8070000Z"/>
    <s v="2026-02-08T14:41:41.0530000Z"/>
    <s v="2026-02-09T06:02:38.6900000Z"/>
  </r>
  <r>
    <s v="T2-25_BDSDF101"/>
    <x v="7"/>
    <x v="0"/>
    <s v="Trimester 2"/>
    <x v="1086"/>
    <s v="2025eb1200103@bitspilani-digital.edu.in"/>
    <s v="2025EB1200103"/>
    <x v="1"/>
    <s v="SANJAY KUMAR V"/>
    <b v="1"/>
    <n v="10"/>
    <n v="41"/>
    <n v="0.24390243902439024"/>
    <s v="Active"/>
    <x v="1"/>
    <n v="0"/>
    <n v="5"/>
    <n v="0"/>
    <s v="no 0% progess"/>
    <n v="0"/>
    <n v="0"/>
    <n v="0"/>
    <n v="0"/>
    <n v="0"/>
    <n v="0"/>
    <m/>
    <n v="0"/>
    <m/>
    <n v="11093"/>
    <s v="2026-02-02T18:23:24.2470000Z"/>
    <s v="2026-02-09T05:23:44.2700000Z"/>
    <n v="122"/>
    <m/>
    <m/>
    <s v="2026-02-02T18:23:33.5630000Z"/>
    <s v="2026-02-02T18:23:33.5630000Z"/>
  </r>
  <r>
    <s v="T2-25_BDSDF113"/>
    <x v="6"/>
    <x v="0"/>
    <s v="Trimester 2"/>
    <x v="1086"/>
    <s v="2025eb1200103@bitspilani-digital.edu.in"/>
    <s v="2025EB1200103"/>
    <x v="1"/>
    <s v="SANJAY KUMAR V"/>
    <b v="1"/>
    <n v="65"/>
    <n v="86"/>
    <n v="0.7558139534883721"/>
    <s v="Active"/>
    <x v="1"/>
    <n v="0"/>
    <n v="5"/>
    <n v="0"/>
    <s v="no 0% progess"/>
    <n v="0"/>
    <n v="18"/>
    <n v="23"/>
    <n v="1"/>
    <n v="0"/>
    <n v="1"/>
    <s v="2026-02-01T20:49:41.7070000Z"/>
    <n v="0"/>
    <m/>
    <n v="51903"/>
    <s v="2026-02-09T07:25:04.0130000Z"/>
    <s v="2026-02-09T05:23:44.2700000Z"/>
    <n v="122"/>
    <m/>
    <s v="2026-02-09T07:24:43.4070000Z"/>
    <s v="2026-02-09T07:25:09.7630000Z"/>
    <s v="2026-02-09T07:25:09.7600000Z"/>
  </r>
  <r>
    <s v="T2-25_BDSDF114"/>
    <x v="5"/>
    <x v="0"/>
    <s v="Trimester 2"/>
    <x v="1086"/>
    <s v="2025eb1200103@bitspilani-digital.edu.in"/>
    <s v="2025EB1200103"/>
    <x v="1"/>
    <s v="SANJAY KUMAR V"/>
    <b v="1"/>
    <n v="47"/>
    <n v="61"/>
    <n v="0.77049180327868849"/>
    <s v="Active"/>
    <x v="1"/>
    <n v="0"/>
    <n v="5"/>
    <n v="0"/>
    <s v="no 0% progess"/>
    <n v="0"/>
    <n v="13"/>
    <n v="14"/>
    <n v="0"/>
    <n v="0"/>
    <n v="0"/>
    <m/>
    <n v="0"/>
    <m/>
    <n v="78263"/>
    <s v="2026-02-09T07:13:17.7030000Z"/>
    <s v="2026-02-09T05:23:44.2700000Z"/>
    <n v="122"/>
    <m/>
    <s v="2026-02-09T07:07:46.7170000Z"/>
    <s v="2026-02-09T07:08:20.1130000Z"/>
    <s v="2026-02-09T07:13:15.3800000Z"/>
  </r>
  <r>
    <s v="T2-25_BDSDF112"/>
    <x v="8"/>
    <x v="0"/>
    <s v="Trimester 2"/>
    <x v="1086"/>
    <s v="2025eb1200103@bitspilani-digital.edu.in"/>
    <s v="2025EB1200103"/>
    <x v="1"/>
    <s v="SANJAY KUMAR V"/>
    <b v="1"/>
    <n v="24"/>
    <n v="77"/>
    <n v="0.31168831168831168"/>
    <s v="Active"/>
    <x v="1"/>
    <n v="0"/>
    <n v="5"/>
    <n v="0"/>
    <s v="no 0% progess"/>
    <n v="0"/>
    <n v="3"/>
    <n v="3"/>
    <n v="0"/>
    <n v="0"/>
    <n v="0"/>
    <m/>
    <n v="0"/>
    <m/>
    <n v="18123"/>
    <s v="2026-02-04T16:54:20.4370000Z"/>
    <s v="2026-02-09T05:23:44.2700000Z"/>
    <n v="122"/>
    <m/>
    <s v="2026-02-03T12:39:22.3970000Z"/>
    <m/>
    <m/>
  </r>
  <r>
    <s v="T2-25_BDSDF112"/>
    <x v="8"/>
    <x v="0"/>
    <s v="Trimester 2"/>
    <x v="1087"/>
    <s v="2025eb1200104@bitspilani-digital.edu.in"/>
    <s v="2025EB1200104"/>
    <x v="1"/>
    <s v="AVINASH AGRAWAL"/>
    <b v="1"/>
    <n v="27"/>
    <n v="77"/>
    <n v="0.35064935064935066"/>
    <s v="Active"/>
    <x v="1"/>
    <n v="0"/>
    <n v="5"/>
    <n v="0"/>
    <s v="no 0% progess"/>
    <n v="0"/>
    <n v="7"/>
    <n v="8"/>
    <n v="0"/>
    <n v="0"/>
    <n v="2"/>
    <m/>
    <n v="0"/>
    <m/>
    <n v="15423"/>
    <s v="2026-02-09T06:49:02.5500000Z"/>
    <s v="2026-02-09T06:07:51.1370000Z"/>
    <n v="19"/>
    <m/>
    <s v="2026-02-09T06:44:07.2700000Z"/>
    <m/>
    <m/>
  </r>
  <r>
    <s v="T2-25_BDSDF114"/>
    <x v="5"/>
    <x v="0"/>
    <s v="Trimester 2"/>
    <x v="1087"/>
    <s v="2025eb1200104@bitspilani-digital.edu.in"/>
    <s v="2025EB1200104"/>
    <x v="1"/>
    <s v="AVINASH AGRAWAL"/>
    <b v="1"/>
    <n v="15"/>
    <n v="61"/>
    <n v="0.24590163934426229"/>
    <s v="Active"/>
    <x v="1"/>
    <n v="0"/>
    <n v="5"/>
    <n v="0"/>
    <s v="no 0% progess"/>
    <n v="0"/>
    <n v="0"/>
    <n v="0"/>
    <n v="0"/>
    <n v="0"/>
    <n v="0"/>
    <m/>
    <n v="0"/>
    <m/>
    <n v="2387"/>
    <s v="2026-02-09T06:50:58.3470000Z"/>
    <s v="2026-02-09T06:07:51.1370000Z"/>
    <n v="19"/>
    <m/>
    <m/>
    <s v="2026-02-09T06:47:50.3370000Z"/>
    <s v="2026-02-09T06:47:50.3370000Z"/>
  </r>
  <r>
    <s v="T2-25_BDSDF113"/>
    <x v="6"/>
    <x v="0"/>
    <s v="Trimester 2"/>
    <x v="1087"/>
    <s v="2025eb1200104@bitspilani-digital.edu.in"/>
    <s v="2025EB1200104"/>
    <x v="1"/>
    <s v="AVINASH AGRAWAL"/>
    <b v="1"/>
    <n v="7"/>
    <n v="86"/>
    <n v="8.1395348837209308E-2"/>
    <s v="Active"/>
    <x v="0"/>
    <n v="0"/>
    <n v="5"/>
    <n v="0"/>
    <s v="no 0% progess"/>
    <n v="0"/>
    <n v="0"/>
    <n v="0"/>
    <n v="0"/>
    <n v="0"/>
    <n v="0"/>
    <m/>
    <n v="0"/>
    <m/>
    <n v="131"/>
    <s v="2026-01-29T11:12:29.0970000Z"/>
    <s v="2026-02-09T06:07:51.1370000Z"/>
    <n v="19"/>
    <m/>
    <m/>
    <s v="2026-01-24T04:36:02.5830000Z"/>
    <s v="2026-01-24T04:36:02.5800000Z"/>
  </r>
  <r>
    <s v="T2-25_BDSDF101"/>
    <x v="7"/>
    <x v="0"/>
    <s v="Trimester 2"/>
    <x v="1087"/>
    <s v="2025eb1200104@bitspilani-digital.edu.in"/>
    <s v="2025EB1200104"/>
    <x v="1"/>
    <s v="AVINASH AGRAWAL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3T16:45:03.0300000Z"/>
    <s v="2026-02-09T06:07:51.1370000Z"/>
    <n v="19"/>
    <m/>
    <m/>
    <m/>
    <m/>
  </r>
  <r>
    <s v="T2-25_BDSDF108"/>
    <x v="4"/>
    <x v="0"/>
    <s v="Trimester 2"/>
    <x v="1087"/>
    <s v="2025eb1200104@bitspilani-digital.edu.in"/>
    <s v="2025EB1200104"/>
    <x v="1"/>
    <s v="AVINASH AGRAWAL"/>
    <b v="1"/>
    <n v="4"/>
    <n v="88"/>
    <n v="4.5454545454545456E-2"/>
    <s v="Active"/>
    <x v="0"/>
    <n v="0"/>
    <n v="5"/>
    <n v="0"/>
    <s v="no 0% progess"/>
    <n v="0"/>
    <n v="0"/>
    <n v="0"/>
    <n v="0"/>
    <n v="0"/>
    <n v="0"/>
    <m/>
    <n v="0"/>
    <m/>
    <n v="139"/>
    <s v="2026-02-03T16:43:51.5430000Z"/>
    <s v="2026-02-09T06:07:51.1370000Z"/>
    <n v="19"/>
    <m/>
    <m/>
    <s v="2026-01-21T18:21:27.6370000Z"/>
    <s v="2026-01-21T18:21:58.0700000Z"/>
  </r>
  <r>
    <s v="T2-25_BDSDF108"/>
    <x v="4"/>
    <x v="0"/>
    <s v="Trimester 2"/>
    <x v="1088"/>
    <s v="2025eb1200105@bitspilani-digital.edu.in"/>
    <s v="2025EB1200105"/>
    <x v="1"/>
    <s v="JHHEN BIHARI CHOUDHARY"/>
    <b v="1"/>
    <n v="26"/>
    <n v="88"/>
    <n v="0.29545454545454547"/>
    <s v="Active"/>
    <x v="1"/>
    <n v="0"/>
    <n v="5"/>
    <n v="0"/>
    <s v="no 0% progess"/>
    <n v="0"/>
    <n v="7"/>
    <n v="8"/>
    <n v="0"/>
    <n v="0"/>
    <n v="0"/>
    <m/>
    <n v="0"/>
    <m/>
    <n v="6356"/>
    <s v="2026-02-08T01:27:05.2630000Z"/>
    <s v="2026-02-08T00:49:21.1500000Z"/>
    <n v="20"/>
    <m/>
    <s v="2026-02-08T01:26:59.3330000Z"/>
    <s v="2026-02-07T12:17:37.4370000Z"/>
    <s v="2026-02-07T12:17:37.4370000Z"/>
  </r>
  <r>
    <s v="T2-25_BDSDF101"/>
    <x v="7"/>
    <x v="0"/>
    <s v="Trimester 2"/>
    <x v="1088"/>
    <s v="2025eb1200105@bitspilani-digital.edu.in"/>
    <s v="2025EB1200105"/>
    <x v="1"/>
    <s v="JHHEN BIHARI CHOUDHARY"/>
    <b v="1"/>
    <n v="2"/>
    <n v="41"/>
    <n v="4.878048780487805E-2"/>
    <s v="Active"/>
    <x v="0"/>
    <n v="0"/>
    <n v="5"/>
    <n v="0"/>
    <s v="no 0% progess"/>
    <n v="0"/>
    <n v="0"/>
    <n v="0"/>
    <n v="0"/>
    <n v="0"/>
    <n v="0"/>
    <m/>
    <n v="0"/>
    <m/>
    <n v="119"/>
    <s v="2026-02-08T00:49:26.9030000Z"/>
    <s v="2026-02-08T00:49:21.1500000Z"/>
    <n v="20"/>
    <m/>
    <m/>
    <m/>
    <m/>
  </r>
  <r>
    <s v="T2-25_BDSDF113"/>
    <x v="6"/>
    <x v="0"/>
    <s v="Trimester 2"/>
    <x v="1088"/>
    <s v="2025eb1200105@bitspilani-digital.edu.in"/>
    <s v="2025EB1200105"/>
    <x v="1"/>
    <s v="JHHEN BIHARI CHOUDHARY"/>
    <b v="1"/>
    <n v="37"/>
    <n v="86"/>
    <n v="0.43023255813953487"/>
    <s v="Active"/>
    <x v="1"/>
    <n v="0"/>
    <n v="5"/>
    <n v="0"/>
    <s v="no 0% progess"/>
    <n v="0"/>
    <n v="3"/>
    <n v="3"/>
    <n v="0"/>
    <n v="0"/>
    <n v="0"/>
    <m/>
    <n v="0"/>
    <m/>
    <n v="21177"/>
    <s v="2026-02-08T01:28:01.1600000Z"/>
    <s v="2026-02-08T00:49:21.1500000Z"/>
    <n v="20"/>
    <m/>
    <s v="2026-02-06T18:10:49.3070000Z"/>
    <s v="2026-02-07T05:49:51.1930000Z"/>
    <s v="2026-02-07T10:42:17.3830000Z"/>
  </r>
  <r>
    <s v="T2-25_BDSDF114"/>
    <x v="5"/>
    <x v="0"/>
    <s v="Trimester 2"/>
    <x v="1088"/>
    <s v="2025eb1200105@bitspilani-digital.edu.in"/>
    <s v="2025EB1200105"/>
    <x v="1"/>
    <s v="JHHEN BIHARI CHOUDHARY"/>
    <b v="1"/>
    <n v="9"/>
    <n v="61"/>
    <n v="0.14754098360655737"/>
    <s v="Active"/>
    <x v="1"/>
    <n v="0"/>
    <n v="5"/>
    <n v="0"/>
    <s v="no 0% progess"/>
    <n v="0"/>
    <n v="5"/>
    <n v="6"/>
    <n v="0"/>
    <n v="0"/>
    <n v="0"/>
    <m/>
    <n v="0"/>
    <m/>
    <n v="1669"/>
    <s v="2026-02-08T04:56:03.5300000Z"/>
    <s v="2026-02-08T00:49:21.1500000Z"/>
    <n v="20"/>
    <m/>
    <s v="2026-02-08T04:56:02.6700000Z"/>
    <s v="2026-02-08T04:44:50.5430000Z"/>
    <s v="2026-02-08T04:44:50.5400000Z"/>
  </r>
  <r>
    <s v="T2-25_BDSDF112"/>
    <x v="8"/>
    <x v="0"/>
    <s v="Trimester 2"/>
    <x v="1088"/>
    <s v="2025eb1200105@bitspilani-digital.edu.in"/>
    <s v="2025EB1200105"/>
    <x v="1"/>
    <s v="JHHEN BIHARI CHOUDHARY"/>
    <b v="1"/>
    <n v="3"/>
    <n v="77"/>
    <n v="3.896103896103896E-2"/>
    <s v="Active"/>
    <x v="0"/>
    <n v="0"/>
    <n v="5"/>
    <n v="0"/>
    <s v="no 0% progess"/>
    <n v="0"/>
    <n v="1"/>
    <n v="1"/>
    <n v="0"/>
    <n v="0"/>
    <n v="0"/>
    <m/>
    <n v="0"/>
    <m/>
    <n v="743"/>
    <s v="2026-02-08T02:53:17.5500000Z"/>
    <s v="2026-02-08T00:49:21.1500000Z"/>
    <n v="20"/>
    <m/>
    <s v="2026-02-08T01:12:56.4930000Z"/>
    <m/>
    <m/>
  </r>
  <r>
    <s v="T2-25_MDSDF401"/>
    <x v="9"/>
    <x v="1"/>
    <s v="Trimester 2"/>
    <x v="1089"/>
    <s v="2025em1200086@bitspilani-digital.edu.in"/>
    <s v="2025EM1200086"/>
    <x v="1"/>
    <s v="JYOTIAMRUTA MOHAPATRA"/>
    <b v="1"/>
    <n v="63"/>
    <n v="68"/>
    <n v="0.92647058823529416"/>
    <s v="Active"/>
    <x v="1"/>
    <n v="0"/>
    <n v="4"/>
    <n v="0"/>
    <s v="no 0% progess"/>
    <n v="0"/>
    <n v="13"/>
    <n v="26"/>
    <n v="0"/>
    <n v="0"/>
    <n v="0"/>
    <m/>
    <n v="0"/>
    <m/>
    <n v="44595"/>
    <s v="2026-02-08T13:59:19.9770000Z"/>
    <s v="2026-02-08T13:55:07.2770000Z"/>
    <n v="44"/>
    <m/>
    <s v="2026-02-08T08:37:12.3000000Z"/>
    <m/>
    <m/>
  </r>
  <r>
    <s v="T2-25_MDSDF402"/>
    <x v="11"/>
    <x v="1"/>
    <s v="Trimester 2"/>
    <x v="1089"/>
    <s v="2025em1200086@bitspilani-digital.edu.in"/>
    <s v="2025EM1200086"/>
    <x v="1"/>
    <s v="JYOTIAMRUTA MOHAPATRA"/>
    <b v="1"/>
    <n v="36"/>
    <n v="36"/>
    <n v="1"/>
    <s v="Active"/>
    <x v="1"/>
    <n v="0"/>
    <n v="4"/>
    <n v="0"/>
    <s v="no 0% progess"/>
    <n v="0"/>
    <n v="5"/>
    <n v="10"/>
    <n v="0"/>
    <n v="0"/>
    <n v="0"/>
    <m/>
    <n v="0"/>
    <m/>
    <n v="27022"/>
    <s v="2026-02-08T13:55:27.7200000Z"/>
    <s v="2026-02-08T13:55:07.2770000Z"/>
    <n v="44"/>
    <m/>
    <s v="2026-02-08T08:44:29.6470000Z"/>
    <s v="2026-02-06T13:25:12.7700000Z"/>
    <s v="2026-02-08T13:56:06.9370000Z"/>
  </r>
  <r>
    <s v="T2-25_MDSDF403"/>
    <x v="12"/>
    <x v="1"/>
    <s v="Trimester 2"/>
    <x v="1089"/>
    <s v="2025em1200086@bitspilani-digital.edu.in"/>
    <s v="2025EM1200086"/>
    <x v="1"/>
    <s v="JYOTIAMRUTA MOHAPATRA"/>
    <b v="1"/>
    <n v="2"/>
    <n v="42"/>
    <n v="4.7619047619047616E-2"/>
    <s v="Active"/>
    <x v="0"/>
    <n v="0"/>
    <n v="4"/>
    <n v="0"/>
    <s v="no 0% progess"/>
    <n v="0"/>
    <n v="0"/>
    <n v="0"/>
    <n v="0"/>
    <n v="0"/>
    <n v="0"/>
    <m/>
    <n v="0"/>
    <m/>
    <n v="14"/>
    <s v="2026-02-05T21:32:47.0130000Z"/>
    <s v="2026-02-08T13:55:07.2770000Z"/>
    <n v="44"/>
    <m/>
    <m/>
    <s v="2026-02-05T21:32:58.2930000Z"/>
    <s v="2026-02-05T21:32:58.2900000Z"/>
  </r>
  <r>
    <s v="T2-25_MDSDF404"/>
    <x v="10"/>
    <x v="1"/>
    <s v="Trimester 2"/>
    <x v="1089"/>
    <s v="2025em1200086@bitspilani-digital.edu.in"/>
    <s v="2025EM1200086"/>
    <x v="1"/>
    <s v="JYOTIAMRUTA MOHAPATRA"/>
    <b v="1"/>
    <n v="69"/>
    <n v="85"/>
    <n v="0.81176470588235294"/>
    <s v="Active"/>
    <x v="1"/>
    <n v="0"/>
    <n v="4"/>
    <n v="0"/>
    <s v="no 0% progess"/>
    <n v="0"/>
    <n v="11"/>
    <n v="21"/>
    <n v="0"/>
    <n v="0"/>
    <n v="0"/>
    <m/>
    <n v="0"/>
    <m/>
    <n v="44959"/>
    <s v="2026-02-08T14:08:09.9170000Z"/>
    <s v="2026-02-08T13:55:07.2770000Z"/>
    <n v="44"/>
    <m/>
    <s v="2026-02-08T13:13:16.2800000Z"/>
    <m/>
    <m/>
  </r>
  <r>
    <s v="T2-25_MDSDF401"/>
    <x v="9"/>
    <x v="1"/>
    <s v="Trimester 2"/>
    <x v="1090"/>
    <s v="2025em1200361@bitspilani-digital.edu.in"/>
    <s v="2025EM1200361"/>
    <x v="1"/>
    <s v="AMARAVADHI BHAVITHA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07:13:50.8470000Z"/>
    <s v="2026-02-04T07:13:41.4200000Z"/>
    <n v="3"/>
    <m/>
    <m/>
    <m/>
    <m/>
  </r>
  <r>
    <s v="T2-25_MDSDF404"/>
    <x v="10"/>
    <x v="1"/>
    <s v="Trimester 2"/>
    <x v="1090"/>
    <s v="2025em1200361@bitspilani-digital.edu.in"/>
    <s v="2025EM1200361"/>
    <x v="1"/>
    <s v="AMARAVADHI BHAVITHA"/>
    <b v="1"/>
    <n v="22"/>
    <n v="85"/>
    <n v="0.25882352941176473"/>
    <s v="Active"/>
    <x v="1"/>
    <n v="0"/>
    <n v="4"/>
    <n v="0"/>
    <s v="no 0% progess"/>
    <n v="0"/>
    <n v="3"/>
    <n v="5"/>
    <n v="0"/>
    <n v="0"/>
    <n v="0"/>
    <m/>
    <n v="0"/>
    <m/>
    <n v="24588"/>
    <s v="2026-02-04T11:51:16.3230000Z"/>
    <s v="2026-02-04T07:13:41.4200000Z"/>
    <n v="3"/>
    <m/>
    <s v="2026-02-04T11:51:06.0300000Z"/>
    <m/>
    <m/>
  </r>
  <r>
    <s v="T2-25_MDSDF403"/>
    <x v="12"/>
    <x v="1"/>
    <s v="Trimester 2"/>
    <x v="1090"/>
    <s v="2025em1200361@bitspilani-digital.edu.in"/>
    <s v="2025EM1200361"/>
    <x v="1"/>
    <s v="AMARAVADHI BHAVITH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4T07:13:49.7000000Z"/>
    <s v="2026-02-04T07:13:41.4200000Z"/>
    <n v="3"/>
    <m/>
    <m/>
    <m/>
    <m/>
  </r>
  <r>
    <s v="T2-25_MDSDF402"/>
    <x v="11"/>
    <x v="1"/>
    <s v="Trimester 2"/>
    <x v="1090"/>
    <s v="2025em1200361@bitspilani-digital.edu.in"/>
    <s v="2025EM1200361"/>
    <x v="1"/>
    <s v="AMARAVADHI BHAVITH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3T15:02:34.6170000Z"/>
    <s v="2026-02-04T07:13:41.4200000Z"/>
    <n v="3"/>
    <m/>
    <m/>
    <m/>
    <m/>
  </r>
  <r>
    <s v="T2-25_MDSDF402"/>
    <x v="11"/>
    <x v="1"/>
    <s v="Trimester 2"/>
    <x v="1091"/>
    <s v="2025em1200362@bitspilani-digital.edu.in"/>
    <s v="2025EM1200362"/>
    <x v="1"/>
    <s v="GELAR DIGJAYA MUHAMMAD"/>
    <b v="1"/>
    <n v="43"/>
    <n v="36"/>
    <n v="1.1944444444444444"/>
    <s v="Active"/>
    <x v="1"/>
    <n v="0"/>
    <n v="4"/>
    <n v="0"/>
    <s v="no 0% progess"/>
    <n v="0"/>
    <n v="5"/>
    <n v="5"/>
    <n v="5"/>
    <n v="0"/>
    <n v="6"/>
    <s v="2026-02-08T17:50:52.7270000Z"/>
    <n v="0"/>
    <m/>
    <n v="30644"/>
    <s v="2026-02-09T00:27:24.4030000Z"/>
    <s v="2026-02-09T00:15:22.2530000Z"/>
    <n v="34"/>
    <m/>
    <s v="2026-02-09T00:27:20.4830000Z"/>
    <s v="2026-02-08T17:51:37.4100000Z"/>
    <s v="2026-02-08T17:51:37.4070000Z"/>
  </r>
  <r>
    <s v="T2-25_MDSDF403"/>
    <x v="12"/>
    <x v="1"/>
    <s v="Trimester 2"/>
    <x v="1091"/>
    <s v="2025em1200362@bitspilani-digital.edu.in"/>
    <s v="2025EM1200362"/>
    <x v="1"/>
    <s v="GELAR DIGJAYA MUHAMMAD"/>
    <b v="1"/>
    <n v="5"/>
    <n v="42"/>
    <n v="0.11904761904761904"/>
    <s v="Active"/>
    <x v="1"/>
    <n v="0"/>
    <n v="4"/>
    <n v="0"/>
    <s v="no 0% progess"/>
    <n v="0"/>
    <n v="0"/>
    <n v="0"/>
    <n v="0"/>
    <n v="0"/>
    <n v="0"/>
    <m/>
    <n v="0"/>
    <m/>
    <n v="874"/>
    <s v="2026-02-06T15:00:41.6130000Z"/>
    <s v="2026-02-09T00:15:22.2530000Z"/>
    <n v="34"/>
    <m/>
    <m/>
    <s v="2026-02-03T05:24:58.3500000Z"/>
    <s v="2026-02-03T05:24:58.3470000Z"/>
  </r>
  <r>
    <s v="T2-25_MDSDF404"/>
    <x v="10"/>
    <x v="1"/>
    <s v="Trimester 2"/>
    <x v="1091"/>
    <s v="2025em1200362@bitspilani-digital.edu.in"/>
    <s v="2025EM1200362"/>
    <x v="1"/>
    <s v="GELAR DIGJAYA MUHAMMAD"/>
    <b v="1"/>
    <n v="66"/>
    <n v="85"/>
    <n v="0.77647058823529413"/>
    <s v="Active"/>
    <x v="1"/>
    <n v="0"/>
    <n v="4"/>
    <n v="0"/>
    <s v="no 0% progess"/>
    <n v="0"/>
    <n v="8"/>
    <n v="9"/>
    <n v="0"/>
    <n v="0"/>
    <n v="0"/>
    <m/>
    <n v="0"/>
    <m/>
    <n v="13882"/>
    <s v="2026-02-09T02:16:56.5100000Z"/>
    <s v="2026-02-09T00:15:22.2530000Z"/>
    <n v="34"/>
    <m/>
    <s v="2026-02-09T00:53:02.1770000Z"/>
    <m/>
    <m/>
  </r>
  <r>
    <s v="T2-25_MDSDF401"/>
    <x v="9"/>
    <x v="1"/>
    <s v="Trimester 2"/>
    <x v="1091"/>
    <s v="2025em1200362@bitspilani-digital.edu.in"/>
    <s v="2025EM1200362"/>
    <x v="1"/>
    <s v="GELAR DIGJAYA MUHAMMAD"/>
    <b v="1"/>
    <n v="65"/>
    <n v="68"/>
    <n v="0.95588235294117652"/>
    <s v="Active"/>
    <x v="1"/>
    <n v="0"/>
    <n v="4"/>
    <n v="0"/>
    <s v="no 0% progess"/>
    <n v="0"/>
    <n v="13"/>
    <n v="16"/>
    <n v="2"/>
    <n v="0"/>
    <n v="1"/>
    <s v="2026-02-05T07:40:37.4670000Z"/>
    <n v="0"/>
    <m/>
    <n v="44372"/>
    <s v="2026-02-08T14:15:09.8130000Z"/>
    <s v="2026-02-09T00:15:22.2530000Z"/>
    <n v="34"/>
    <m/>
    <s v="2026-02-08T14:15:04.0000000Z"/>
    <m/>
    <m/>
  </r>
  <r>
    <s v="T2-25_MDSDF401"/>
    <x v="9"/>
    <x v="1"/>
    <s v="Trimester 2"/>
    <x v="1092"/>
    <s v="2025em1200363@bitspilani-digital.edu.in"/>
    <s v="2025EM1200363"/>
    <x v="1"/>
    <s v="ROY TANUSHREE SUDIP JHUMUR"/>
    <b v="1"/>
    <n v="63"/>
    <n v="68"/>
    <n v="0.92647058823529416"/>
    <s v="Active"/>
    <x v="1"/>
    <n v="0"/>
    <n v="4"/>
    <n v="0"/>
    <s v="no 0% progess"/>
    <n v="0"/>
    <n v="13"/>
    <n v="21"/>
    <n v="0"/>
    <n v="0"/>
    <n v="0"/>
    <m/>
    <n v="0"/>
    <m/>
    <n v="79148"/>
    <s v="2026-02-07T22:03:24.5600000Z"/>
    <s v="2026-02-09T05:05:30.9930000Z"/>
    <n v="76"/>
    <m/>
    <s v="2026-02-07T21:34:27.9470000Z"/>
    <m/>
    <m/>
  </r>
  <r>
    <s v="T2-25_MDSDF404"/>
    <x v="10"/>
    <x v="1"/>
    <s v="Trimester 2"/>
    <x v="1092"/>
    <s v="2025em1200363@bitspilani-digital.edu.in"/>
    <s v="2025EM1200363"/>
    <x v="1"/>
    <s v="ROY TANUSHREE SUDIP JHUMUR"/>
    <b v="1"/>
    <n v="83"/>
    <n v="85"/>
    <n v="0.97647058823529409"/>
    <s v="Active"/>
    <x v="1"/>
    <n v="0"/>
    <n v="4"/>
    <n v="0"/>
    <s v="no 0% progess"/>
    <n v="0"/>
    <n v="11"/>
    <n v="19"/>
    <n v="0"/>
    <n v="0"/>
    <n v="4"/>
    <m/>
    <n v="0"/>
    <m/>
    <n v="72940"/>
    <s v="2026-02-08T15:32:45.5330000Z"/>
    <s v="2026-02-09T05:05:30.9930000Z"/>
    <n v="76"/>
    <m/>
    <s v="2026-02-07T21:54:36.3500000Z"/>
    <m/>
    <m/>
  </r>
  <r>
    <s v="T2-25_MDSDF403"/>
    <x v="12"/>
    <x v="1"/>
    <s v="Trimester 2"/>
    <x v="1092"/>
    <s v="2025em1200363@bitspilani-digital.edu.in"/>
    <s v="2025EM1200363"/>
    <x v="1"/>
    <s v="ROY TANUSHREE SUDIP JHUMUR"/>
    <b v="1"/>
    <n v="25"/>
    <n v="42"/>
    <n v="0.59523809523809523"/>
    <s v="Active"/>
    <x v="1"/>
    <n v="0"/>
    <n v="4"/>
    <n v="0"/>
    <s v="no 0% progess"/>
    <n v="0"/>
    <n v="2"/>
    <n v="3"/>
    <n v="0"/>
    <n v="0"/>
    <n v="0"/>
    <m/>
    <n v="0"/>
    <m/>
    <n v="21780"/>
    <s v="2026-02-08T12:26:44.4900000Z"/>
    <s v="2026-02-09T05:05:30.9930000Z"/>
    <n v="76"/>
    <m/>
    <s v="2026-02-08T12:24:42.6070000Z"/>
    <s v="2026-01-28T20:49:28.5170000Z"/>
    <s v="2026-02-08T12:08:04.2200000Z"/>
  </r>
  <r>
    <s v="T2-25_MDSDF402"/>
    <x v="11"/>
    <x v="1"/>
    <s v="Trimester 2"/>
    <x v="1092"/>
    <s v="2025em1200363@bitspilani-digital.edu.in"/>
    <s v="2025EM1200363"/>
    <x v="1"/>
    <s v="ROY TANUSHREE SUDIP JHUMUR"/>
    <b v="1"/>
    <n v="35"/>
    <n v="36"/>
    <n v="0.97222222222222221"/>
    <s v="Active"/>
    <x v="1"/>
    <n v="0"/>
    <n v="4"/>
    <n v="0"/>
    <s v="no 0% progess"/>
    <n v="0"/>
    <n v="5"/>
    <n v="11"/>
    <n v="1"/>
    <n v="0"/>
    <n v="0"/>
    <s v="2026-01-24T20:36:50.1200000Z"/>
    <n v="0"/>
    <m/>
    <n v="54354"/>
    <s v="2026-02-09T05:05:43.1470000Z"/>
    <s v="2026-02-09T05:05:30.9930000Z"/>
    <n v="76"/>
    <m/>
    <s v="2026-02-07T21:48:37.9830000Z"/>
    <s v="2026-02-03T19:11:32.7330000Z"/>
    <s v="2026-02-04T07:16:33.5870000Z"/>
  </r>
  <r>
    <s v="T2-25_MDSDF402"/>
    <x v="11"/>
    <x v="1"/>
    <s v="Trimester 2"/>
    <x v="1093"/>
    <s v="2025em1200364@bitspilani-digital.edu.in"/>
    <s v="2025EM1200364"/>
    <x v="1"/>
    <s v="SANGAMESH TEGGINAMATH"/>
    <b v="1"/>
    <n v="20"/>
    <n v="36"/>
    <n v="0.55555555555555558"/>
    <s v="Active"/>
    <x v="1"/>
    <n v="0"/>
    <n v="4"/>
    <n v="0"/>
    <s v="no 0% progess"/>
    <n v="0"/>
    <n v="3"/>
    <n v="4"/>
    <n v="0"/>
    <n v="0"/>
    <n v="0"/>
    <m/>
    <n v="0"/>
    <m/>
    <n v="16065"/>
    <s v="2026-02-08T13:48:30.9230000Z"/>
    <s v="2026-02-08T12:56:30.5600000Z"/>
    <n v="19"/>
    <m/>
    <s v="2026-02-08T13:04:31.5400000Z"/>
    <s v="2026-02-08T08:31:20.1670000Z"/>
    <s v="2026-02-08T12:56:35.7600000Z"/>
  </r>
  <r>
    <s v="T2-25_MDSDF403"/>
    <x v="12"/>
    <x v="1"/>
    <s v="Trimester 2"/>
    <x v="1093"/>
    <s v="2025em1200364@bitspilani-digital.edu.in"/>
    <s v="2025EM1200364"/>
    <x v="1"/>
    <s v="SANGAMESH TEGGINAMATH"/>
    <b v="1"/>
    <n v="0"/>
    <n v="42"/>
    <n v="0"/>
    <s v="Not Active"/>
    <x v="2"/>
    <n v="1"/>
    <n v="4"/>
    <n v="0.25"/>
    <s v="no progress"/>
    <n v="0"/>
    <n v="0"/>
    <n v="0"/>
    <n v="0"/>
    <n v="0"/>
    <n v="2"/>
    <m/>
    <n v="0"/>
    <m/>
    <n v="0"/>
    <s v="2026-01-31T13:12:02.6330000Z"/>
    <s v="2026-02-08T12:56:30.5600000Z"/>
    <n v="19"/>
    <m/>
    <m/>
    <m/>
    <m/>
  </r>
  <r>
    <s v="T2-25_MDSDF404"/>
    <x v="10"/>
    <x v="1"/>
    <s v="Trimester 2"/>
    <x v="1093"/>
    <s v="2025em1200364@bitspilani-digital.edu.in"/>
    <s v="2025EM1200364"/>
    <x v="1"/>
    <s v="SANGAMESH TEGGINAMATH"/>
    <b v="1"/>
    <n v="8"/>
    <n v="85"/>
    <n v="9.4117647058823528E-2"/>
    <s v="Active"/>
    <x v="0"/>
    <n v="0"/>
    <n v="4"/>
    <n v="0"/>
    <s v="no 0% progess"/>
    <n v="0"/>
    <n v="1"/>
    <n v="1"/>
    <n v="0"/>
    <n v="0"/>
    <n v="0"/>
    <m/>
    <n v="0"/>
    <m/>
    <n v="8783"/>
    <s v="2026-02-08T18:44:48.2670000Z"/>
    <s v="2026-02-08T12:56:30.5600000Z"/>
    <n v="19"/>
    <m/>
    <s v="2026-02-08T18:44:10.9470000Z"/>
    <m/>
    <m/>
  </r>
  <r>
    <s v="T2-25_MDSDF401"/>
    <x v="9"/>
    <x v="1"/>
    <s v="Trimester 2"/>
    <x v="1093"/>
    <s v="2025em1200364@bitspilani-digital.edu.in"/>
    <s v="2025EM1200364"/>
    <x v="1"/>
    <s v="SANGAMESH TEGGINAMATH"/>
    <b v="1"/>
    <n v="14"/>
    <n v="68"/>
    <n v="0.20588235294117646"/>
    <s v="Active"/>
    <x v="1"/>
    <n v="0"/>
    <n v="4"/>
    <n v="0"/>
    <s v="no 0% progess"/>
    <n v="0"/>
    <n v="1"/>
    <n v="2"/>
    <n v="0"/>
    <n v="0"/>
    <n v="0"/>
    <m/>
    <n v="0"/>
    <m/>
    <n v="30666"/>
    <s v="2026-02-07T12:06:12.7230000Z"/>
    <s v="2026-02-08T12:56:30.5600000Z"/>
    <n v="19"/>
    <m/>
    <s v="2026-02-01T17:33:06.1130000Z"/>
    <m/>
    <m/>
  </r>
  <r>
    <s v="T2-25_MDSDF401"/>
    <x v="9"/>
    <x v="1"/>
    <s v="Trimester 2"/>
    <x v="1094"/>
    <s v="2025em1200365@bitspilani-digital.edu.in"/>
    <s v="2025EM1200365"/>
    <x v="1"/>
    <s v="GHODVAIDYA ATHARVA SHYAM"/>
    <b v="1"/>
    <n v="0"/>
    <n v="68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1:02:02.2530000Z"/>
    <n v="4"/>
    <m/>
    <m/>
    <m/>
    <m/>
  </r>
  <r>
    <s v="T2-25_MDSDF404"/>
    <x v="10"/>
    <x v="1"/>
    <s v="Trimester 2"/>
    <x v="1094"/>
    <s v="2025em1200365@bitspilani-digital.edu.in"/>
    <s v="2025EM1200365"/>
    <x v="1"/>
    <s v="GHODVAIDYA ATHARVA SHYAM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7T06:54:16.2370000Z"/>
    <s v="2026-02-07T11:02:02.2530000Z"/>
    <n v="4"/>
    <m/>
    <m/>
    <m/>
    <m/>
  </r>
  <r>
    <s v="T2-25_MDSDF403"/>
    <x v="12"/>
    <x v="1"/>
    <s v="Trimester 2"/>
    <x v="1094"/>
    <s v="2025em1200365@bitspilani-digital.edu.in"/>
    <s v="2025EM1200365"/>
    <x v="1"/>
    <s v="GHODVAIDYA ATHARVA SHYAM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2-07T11:02:02.2530000Z"/>
    <n v="4"/>
    <m/>
    <m/>
    <m/>
    <m/>
  </r>
  <r>
    <s v="T2-25_MDSDF402"/>
    <x v="11"/>
    <x v="1"/>
    <s v="Trimester 2"/>
    <x v="1094"/>
    <s v="2025em1200365@bitspilani-digital.edu.in"/>
    <s v="2025EM1200365"/>
    <x v="1"/>
    <s v="GHODVAIDYA ATHARVA SHYAM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2-07T11:15:34.2230000Z"/>
    <s v="2026-02-07T11:02:02.2530000Z"/>
    <n v="4"/>
    <m/>
    <m/>
    <m/>
    <m/>
  </r>
  <r>
    <s v="T2-25_MDSDF402"/>
    <x v="11"/>
    <x v="1"/>
    <s v="Trimester 2"/>
    <x v="1095"/>
    <s v="2025em1200366@bitspilani-digital.edu.in"/>
    <s v="2025EM1200366"/>
    <x v="1"/>
    <s v="PHADTE ADITTYA JEETENDRA"/>
    <b v="1"/>
    <n v="38"/>
    <n v="36"/>
    <n v="1.0555555555555556"/>
    <s v="Active"/>
    <x v="1"/>
    <n v="0"/>
    <n v="4"/>
    <n v="0"/>
    <s v="no 0% progess"/>
    <n v="0"/>
    <n v="5"/>
    <n v="5"/>
    <n v="3"/>
    <n v="0"/>
    <n v="0"/>
    <s v="2026-02-05T15:39:02.4370000Z"/>
    <n v="0"/>
    <m/>
    <n v="33539"/>
    <s v="2026-02-08T14:14:23.5770000Z"/>
    <s v="2026-02-09T06:05:51.1500000Z"/>
    <n v="53"/>
    <m/>
    <s v="2026-02-08T08:19:17.6870000Z"/>
    <s v="2026-02-04T11:28:50.1670000Z"/>
    <s v="2026-02-05T14:59:42.1430000Z"/>
  </r>
  <r>
    <s v="T2-25_MDSDF403"/>
    <x v="12"/>
    <x v="1"/>
    <s v="Trimester 2"/>
    <x v="1095"/>
    <s v="2025em1200366@bitspilani-digital.edu.in"/>
    <s v="2025EM1200366"/>
    <x v="1"/>
    <s v="PHADTE ADITTYA JEETENDRA"/>
    <b v="1"/>
    <n v="1"/>
    <n v="42"/>
    <n v="2.3809523809523808E-2"/>
    <s v="Active"/>
    <x v="0"/>
    <n v="0"/>
    <n v="4"/>
    <n v="0"/>
    <s v="no 0% progess"/>
    <n v="0"/>
    <n v="0"/>
    <n v="0"/>
    <n v="0"/>
    <n v="0"/>
    <n v="0"/>
    <m/>
    <n v="0"/>
    <m/>
    <n v="33"/>
    <s v="2026-02-05T15:53:19.8170000Z"/>
    <s v="2026-02-09T06:05:51.1500000Z"/>
    <n v="53"/>
    <m/>
    <m/>
    <s v="2026-01-24T08:44:59.1600000Z"/>
    <s v="2026-01-24T08:44:59.1700000Z"/>
  </r>
  <r>
    <s v="T2-25_MDSDF404"/>
    <x v="10"/>
    <x v="1"/>
    <s v="Trimester 2"/>
    <x v="1095"/>
    <s v="2025em1200366@bitspilani-digital.edu.in"/>
    <s v="2025EM1200366"/>
    <x v="1"/>
    <s v="PHADTE ADITTYA JEETENDRA"/>
    <b v="1"/>
    <n v="68"/>
    <n v="85"/>
    <n v="0.8"/>
    <s v="Active"/>
    <x v="1"/>
    <n v="0"/>
    <n v="4"/>
    <n v="0"/>
    <s v="no 0% progess"/>
    <n v="0"/>
    <n v="11"/>
    <n v="11"/>
    <n v="0"/>
    <n v="0"/>
    <n v="0"/>
    <m/>
    <n v="0"/>
    <m/>
    <n v="49030"/>
    <s v="2026-02-09T06:06:51.6870000Z"/>
    <s v="2026-02-09T06:05:51.1500000Z"/>
    <n v="53"/>
    <m/>
    <s v="2026-02-08T14:13:36.4500000Z"/>
    <m/>
    <m/>
  </r>
  <r>
    <s v="T2-25_MDSDF401"/>
    <x v="9"/>
    <x v="1"/>
    <s v="Trimester 2"/>
    <x v="1095"/>
    <s v="2025em1200366@bitspilani-digital.edu.in"/>
    <s v="2025EM1200366"/>
    <x v="1"/>
    <s v="PHADTE ADITTYA JEETENDRA"/>
    <b v="1"/>
    <n v="59"/>
    <n v="68"/>
    <n v="0.86764705882352944"/>
    <s v="Active"/>
    <x v="1"/>
    <n v="0"/>
    <n v="4"/>
    <n v="0"/>
    <s v="no 0% progess"/>
    <n v="0"/>
    <n v="13"/>
    <n v="13"/>
    <n v="0"/>
    <n v="0"/>
    <n v="2"/>
    <m/>
    <n v="0"/>
    <m/>
    <n v="50428"/>
    <s v="2026-02-09T06:06:39.3500000Z"/>
    <s v="2026-02-09T06:05:51.1500000Z"/>
    <n v="53"/>
    <m/>
    <s v="2026-02-08T04:48:03.2130000Z"/>
    <m/>
    <m/>
  </r>
  <r>
    <s v="T2-25_MDSDF401"/>
    <x v="9"/>
    <x v="1"/>
    <s v="Trimester 2"/>
    <x v="1096"/>
    <s v="2025em1200367@bitspilani-digital.edu.in"/>
    <s v="2025EM1200367"/>
    <x v="1"/>
    <s v="KHUSHI KUMARI"/>
    <b v="1"/>
    <n v="4"/>
    <n v="68"/>
    <n v="5.8823529411764705E-2"/>
    <s v="Active"/>
    <x v="0"/>
    <n v="0"/>
    <n v="4"/>
    <n v="0"/>
    <s v="no 0% progess"/>
    <n v="0"/>
    <n v="0"/>
    <n v="0"/>
    <n v="0"/>
    <n v="0"/>
    <n v="0"/>
    <m/>
    <n v="0"/>
    <m/>
    <n v="166"/>
    <s v="2026-02-06T09:31:04.8370000Z"/>
    <s v="2026-02-06T14:44:40.5270000Z"/>
    <n v="8"/>
    <m/>
    <m/>
    <m/>
    <m/>
  </r>
  <r>
    <s v="T2-25_MDSDF404"/>
    <x v="10"/>
    <x v="1"/>
    <s v="Trimester 2"/>
    <x v="1096"/>
    <s v="2025em1200367@bitspilani-digital.edu.in"/>
    <s v="2025EM1200367"/>
    <x v="1"/>
    <s v="KHUSHI KUMARI"/>
    <b v="1"/>
    <n v="7"/>
    <n v="85"/>
    <n v="8.2352941176470587E-2"/>
    <s v="Active"/>
    <x v="0"/>
    <n v="0"/>
    <n v="4"/>
    <n v="0"/>
    <s v="no 0% progess"/>
    <n v="0"/>
    <n v="0"/>
    <n v="0"/>
    <n v="0"/>
    <n v="0"/>
    <n v="0"/>
    <m/>
    <n v="0"/>
    <m/>
    <n v="7650"/>
    <s v="2026-02-06T09:32:09.0330000Z"/>
    <s v="2026-02-06T14:44:40.5270000Z"/>
    <n v="8"/>
    <m/>
    <m/>
    <m/>
    <m/>
  </r>
  <r>
    <s v="T2-25_MDSDF403"/>
    <x v="12"/>
    <x v="1"/>
    <s v="Trimester 2"/>
    <x v="1096"/>
    <s v="2025em1200367@bitspilani-digital.edu.in"/>
    <s v="2025EM1200367"/>
    <x v="1"/>
    <s v="KHUSHI KUMARI"/>
    <b v="1"/>
    <n v="8"/>
    <n v="42"/>
    <n v="0.19047619047619047"/>
    <s v="Active"/>
    <x v="1"/>
    <n v="0"/>
    <n v="4"/>
    <n v="0"/>
    <s v="no 0% progess"/>
    <n v="0"/>
    <n v="0"/>
    <n v="0"/>
    <n v="0"/>
    <n v="0"/>
    <n v="0"/>
    <m/>
    <n v="0"/>
    <m/>
    <n v="48"/>
    <s v="2026-01-29T21:25:45.5200000Z"/>
    <s v="2026-02-06T14:44:40.5270000Z"/>
    <n v="8"/>
    <m/>
    <m/>
    <s v="2026-01-23T13:19:29.8670000Z"/>
    <s v="2026-01-23T13:19:29.8500000Z"/>
  </r>
  <r>
    <s v="T2-25_MDSDF402"/>
    <x v="11"/>
    <x v="1"/>
    <s v="Trimester 2"/>
    <x v="1096"/>
    <s v="2025em1200367@bitspilani-digital.edu.in"/>
    <s v="2025EM1200367"/>
    <x v="1"/>
    <s v="KHUSHI KUMARI"/>
    <b v="1"/>
    <n v="9"/>
    <n v="36"/>
    <n v="0.25"/>
    <s v="Active"/>
    <x v="1"/>
    <n v="0"/>
    <n v="4"/>
    <n v="0"/>
    <s v="no 0% progess"/>
    <n v="0"/>
    <n v="0"/>
    <n v="0"/>
    <n v="0"/>
    <n v="0"/>
    <n v="0"/>
    <m/>
    <n v="0"/>
    <m/>
    <n v="3793"/>
    <s v="2026-02-06T09:29:30.1570000Z"/>
    <s v="2026-02-06T14:44:40.5270000Z"/>
    <n v="8"/>
    <m/>
    <m/>
    <s v="2026-02-03T11:34:37.7830000Z"/>
    <s v="2026-02-03T12:01:25.0830000Z"/>
  </r>
  <r>
    <s v="T2-25_BDSDF101"/>
    <x v="7"/>
    <x v="0"/>
    <s v="Trimester 2"/>
    <x v="1097"/>
    <s v="2025eb1200106@bitspilani-digital.edu.in"/>
    <s v="2025EB1200106"/>
    <x v="1"/>
    <s v="ANAND MEHER"/>
    <b v="1"/>
    <n v="3"/>
    <n v="41"/>
    <n v="7.3170731707317069E-2"/>
    <s v="Active"/>
    <x v="0"/>
    <n v="0"/>
    <n v="5"/>
    <n v="0"/>
    <s v="no 0% progess"/>
    <n v="0"/>
    <n v="0"/>
    <n v="0"/>
    <n v="0"/>
    <n v="0"/>
    <n v="0"/>
    <m/>
    <n v="0"/>
    <m/>
    <n v="95"/>
    <s v="2026-02-08T09:12:36.0300000Z"/>
    <s v="2026-02-08T09:26:31.4230000Z"/>
    <n v="30"/>
    <m/>
    <m/>
    <m/>
    <m/>
  </r>
  <r>
    <s v="T2-25_BDSDF108"/>
    <x v="4"/>
    <x v="0"/>
    <s v="Trimester 2"/>
    <x v="1097"/>
    <s v="2025eb1200106@bitspilani-digital.edu.in"/>
    <s v="2025EB1200106"/>
    <x v="1"/>
    <s v="ANAND MEHER"/>
    <b v="1"/>
    <n v="7"/>
    <n v="88"/>
    <n v="7.9545454545454544E-2"/>
    <s v="Active"/>
    <x v="0"/>
    <n v="0"/>
    <n v="5"/>
    <n v="0"/>
    <s v="no 0% progess"/>
    <n v="0"/>
    <n v="0"/>
    <n v="0"/>
    <n v="0"/>
    <n v="0"/>
    <n v="0"/>
    <m/>
    <n v="0"/>
    <m/>
    <n v="159"/>
    <s v="2026-02-08T10:14:28.7530000Z"/>
    <s v="2026-02-08T09:26:31.4230000Z"/>
    <n v="30"/>
    <m/>
    <m/>
    <s v="2026-02-02T09:20:29.8500000Z"/>
    <s v="2026-02-02T09:20:29.8530000Z"/>
  </r>
  <r>
    <s v="T2-25_BDSDF113"/>
    <x v="6"/>
    <x v="0"/>
    <s v="Trimester 2"/>
    <x v="1097"/>
    <s v="2025eb1200106@bitspilani-digital.edu.in"/>
    <s v="2025EB1200106"/>
    <x v="1"/>
    <s v="ANAND MEHER"/>
    <b v="1"/>
    <n v="6"/>
    <n v="86"/>
    <n v="6.9767441860465115E-2"/>
    <s v="Active"/>
    <x v="0"/>
    <n v="0"/>
    <n v="5"/>
    <n v="0"/>
    <s v="no 0% progess"/>
    <n v="0"/>
    <n v="1"/>
    <n v="1"/>
    <n v="0"/>
    <n v="0"/>
    <n v="0"/>
    <m/>
    <n v="0"/>
    <m/>
    <n v="2597"/>
    <s v="2026-02-08T10:14:24.7800000Z"/>
    <s v="2026-02-08T09:26:31.4230000Z"/>
    <n v="30"/>
    <m/>
    <s v="2026-02-08T10:14:16.9400000Z"/>
    <s v="2026-01-24T20:07:15.0700000Z"/>
    <s v="2026-01-24T20:07:15.0800000Z"/>
  </r>
  <r>
    <s v="T2-25_BDSDF112"/>
    <x v="8"/>
    <x v="0"/>
    <s v="Trimester 2"/>
    <x v="1097"/>
    <s v="2025eb1200106@bitspilani-digital.edu.in"/>
    <s v="2025EB1200106"/>
    <x v="1"/>
    <s v="ANAND MEHER"/>
    <b v="1"/>
    <n v="33"/>
    <n v="77"/>
    <n v="0.42857142857142855"/>
    <s v="Active"/>
    <x v="1"/>
    <n v="0"/>
    <n v="5"/>
    <n v="0"/>
    <s v="no 0% progess"/>
    <n v="0"/>
    <n v="10"/>
    <n v="12"/>
    <n v="0"/>
    <n v="0"/>
    <n v="0"/>
    <m/>
    <n v="0"/>
    <m/>
    <n v="1748"/>
    <s v="2026-02-08T09:42:00.8870000Z"/>
    <s v="2026-02-08T09:26:31.4230000Z"/>
    <n v="30"/>
    <m/>
    <s v="2026-02-08T09:40:45.3130000Z"/>
    <m/>
    <m/>
  </r>
  <r>
    <s v="T2-25_BDSDF114"/>
    <x v="5"/>
    <x v="0"/>
    <s v="Trimester 2"/>
    <x v="1097"/>
    <s v="2025eb1200106@bitspilani-digital.edu.in"/>
    <s v="2025EB1200106"/>
    <x v="1"/>
    <s v="ANAND MEHER"/>
    <b v="1"/>
    <n v="8"/>
    <n v="61"/>
    <n v="0.13114754098360656"/>
    <s v="Active"/>
    <x v="1"/>
    <n v="0"/>
    <n v="5"/>
    <n v="0"/>
    <s v="no 0% progess"/>
    <n v="0"/>
    <n v="1"/>
    <n v="1"/>
    <n v="0"/>
    <n v="0"/>
    <n v="0"/>
    <m/>
    <n v="0"/>
    <m/>
    <n v="1576"/>
    <s v="2026-02-08T09:56:49.5700000Z"/>
    <s v="2026-02-08T09:26:31.4230000Z"/>
    <n v="30"/>
    <m/>
    <s v="2026-02-08T09:55:33.9370000Z"/>
    <s v="2026-01-25T09:15:34.2870000Z"/>
    <s v="2026-01-25T09:16:11.6430000Z"/>
  </r>
  <r>
    <s v="T2-25_BDSDF114"/>
    <x v="5"/>
    <x v="0"/>
    <s v="Trimester 2"/>
    <x v="1098"/>
    <s v="2025eb1200107@bitspilani-digital.edu.in"/>
    <s v="2025EB1200107"/>
    <x v="1"/>
    <s v="OM SAWANT"/>
    <b v="1"/>
    <n v="2"/>
    <n v="61"/>
    <n v="3.2786885245901641E-2"/>
    <s v="Active"/>
    <x v="0"/>
    <n v="0"/>
    <n v="5"/>
    <n v="0"/>
    <s v="no 0% progess"/>
    <n v="0"/>
    <n v="1"/>
    <n v="1"/>
    <n v="0"/>
    <n v="0"/>
    <n v="0"/>
    <m/>
    <n v="0"/>
    <m/>
    <n v="25"/>
    <s v="2026-02-09T06:04:57.0830000Z"/>
    <s v="2026-02-09T05:55:27.4230000Z"/>
    <n v="7"/>
    <m/>
    <s v="2026-02-09T06:04:47.5730000Z"/>
    <s v="2026-02-03T11:51:22.4600000Z"/>
    <s v="2026-02-04T06:53:43.6730000Z"/>
  </r>
  <r>
    <s v="T2-25_BDSDF112"/>
    <x v="8"/>
    <x v="0"/>
    <s v="Trimester 2"/>
    <x v="1098"/>
    <s v="2025eb1200107@bitspilani-digital.edu.in"/>
    <s v="2025EB1200107"/>
    <x v="1"/>
    <s v="OM SAWANT"/>
    <b v="1"/>
    <n v="3"/>
    <n v="77"/>
    <n v="3.896103896103896E-2"/>
    <s v="Active"/>
    <x v="0"/>
    <n v="0"/>
    <n v="5"/>
    <n v="0"/>
    <s v="no 0% progess"/>
    <n v="0"/>
    <n v="1"/>
    <n v="1"/>
    <n v="0"/>
    <n v="0"/>
    <n v="0"/>
    <m/>
    <n v="0"/>
    <m/>
    <n v="45"/>
    <s v="2026-02-09T06:12:59.1500000Z"/>
    <s v="2026-02-09T05:55:27.4230000Z"/>
    <n v="7"/>
    <m/>
    <s v="2026-02-09T06:12:28.6630000Z"/>
    <m/>
    <m/>
  </r>
  <r>
    <s v="T2-25_BDSDF113"/>
    <x v="6"/>
    <x v="0"/>
    <s v="Trimester 2"/>
    <x v="1098"/>
    <s v="2025eb1200107@bitspilani-digital.edu.in"/>
    <s v="2025EB1200107"/>
    <x v="1"/>
    <s v="OM SAWANT"/>
    <b v="1"/>
    <n v="4"/>
    <n v="86"/>
    <n v="4.6511627906976744E-2"/>
    <s v="Active"/>
    <x v="0"/>
    <n v="0"/>
    <n v="5"/>
    <n v="0"/>
    <s v="no 0% progess"/>
    <n v="0"/>
    <n v="1"/>
    <n v="1"/>
    <n v="0"/>
    <n v="0"/>
    <n v="0"/>
    <m/>
    <n v="0"/>
    <m/>
    <n v="555"/>
    <s v="2026-02-09T05:59:51.1330000Z"/>
    <s v="2026-02-09T05:55:27.4230000Z"/>
    <n v="7"/>
    <m/>
    <s v="2026-02-09T05:59:35.8670000Z"/>
    <s v="2026-01-23T10:16:22.9730000Z"/>
    <s v="2026-01-23T10:16:22.9800000Z"/>
  </r>
  <r>
    <s v="T2-25_BDSDF108"/>
    <x v="4"/>
    <x v="0"/>
    <s v="Trimester 2"/>
    <x v="1098"/>
    <s v="2025eb1200107@bitspilani-digital.edu.in"/>
    <s v="2025EB1200107"/>
    <x v="1"/>
    <s v="OM SAWANT"/>
    <b v="1"/>
    <n v="3"/>
    <n v="88"/>
    <n v="3.4090909090909088E-2"/>
    <s v="Active"/>
    <x v="0"/>
    <n v="0"/>
    <n v="5"/>
    <n v="0"/>
    <s v="no 0% progess"/>
    <n v="0"/>
    <n v="1"/>
    <n v="1"/>
    <n v="0"/>
    <n v="0"/>
    <n v="0"/>
    <m/>
    <n v="0"/>
    <m/>
    <n v="204"/>
    <s v="2026-02-09T06:16:01.0670000Z"/>
    <s v="2026-02-09T05:55:27.4230000Z"/>
    <n v="7"/>
    <m/>
    <s v="2026-02-09T06:15:55.1130000Z"/>
    <m/>
    <m/>
  </r>
  <r>
    <s v="T2-25_BDSDF101"/>
    <x v="7"/>
    <x v="0"/>
    <s v="Trimester 2"/>
    <x v="1098"/>
    <s v="2025eb1200107@bitspilani-digital.edu.in"/>
    <s v="2025EB1200107"/>
    <x v="1"/>
    <s v="OM SAWANT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1-23T10:22:04.2600000Z"/>
    <s v="2026-02-09T05:55:27.4230000Z"/>
    <n v="7"/>
    <m/>
    <m/>
    <m/>
    <m/>
  </r>
  <r>
    <s v="T2-25_BDSDF101"/>
    <x v="7"/>
    <x v="0"/>
    <s v="Trimester 2"/>
    <x v="1099"/>
    <s v="2025eb1200108@bitspilani-digital.edu.in"/>
    <s v="2025EB1200108"/>
    <x v="1"/>
    <s v="JASHAN PREET SINGH SAINI"/>
    <b v="1"/>
    <n v="0"/>
    <n v="4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5T05:51:53.1230000Z"/>
    <s v="2026-02-09T05:25:49.6970000Z"/>
    <n v="19"/>
    <m/>
    <m/>
    <m/>
    <m/>
  </r>
  <r>
    <s v="T2-25_BDSDF108"/>
    <x v="4"/>
    <x v="0"/>
    <s v="Trimester 2"/>
    <x v="1099"/>
    <s v="2025eb1200108@bitspilani-digital.edu.in"/>
    <s v="2025EB1200108"/>
    <x v="1"/>
    <s v="JASHAN PREET SINGH SAINI"/>
    <b v="1"/>
    <n v="23"/>
    <n v="88"/>
    <n v="0.26136363636363635"/>
    <s v="Active"/>
    <x v="1"/>
    <n v="0"/>
    <n v="5"/>
    <n v="0"/>
    <s v="no 0% progess"/>
    <n v="0"/>
    <n v="6"/>
    <n v="6"/>
    <n v="0"/>
    <n v="0"/>
    <n v="0"/>
    <m/>
    <n v="0"/>
    <m/>
    <n v="31671"/>
    <s v="2026-02-09T05:25:59.3270000Z"/>
    <s v="2026-02-09T05:25:49.6970000Z"/>
    <n v="19"/>
    <m/>
    <s v="2026-02-07T20:24:01.7770000Z"/>
    <s v="2026-02-07T22:39:49.3970000Z"/>
    <s v="2026-02-07T22:39:49.3970000Z"/>
  </r>
  <r>
    <s v="T2-25_BDSDF113"/>
    <x v="6"/>
    <x v="0"/>
    <s v="Trimester 2"/>
    <x v="1099"/>
    <s v="2025eb1200108@bitspilani-digital.edu.in"/>
    <s v="2025EB1200108"/>
    <x v="1"/>
    <s v="JASHAN PREET SINGH SAINI"/>
    <b v="1"/>
    <n v="0"/>
    <n v="86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7T20:25:14.4000000Z"/>
    <s v="2026-02-09T05:25:49.6970000Z"/>
    <n v="19"/>
    <m/>
    <m/>
    <m/>
    <m/>
  </r>
  <r>
    <s v="T2-25_BDSDF112"/>
    <x v="8"/>
    <x v="0"/>
    <s v="Trimester 2"/>
    <x v="1099"/>
    <s v="2025eb1200108@bitspilani-digital.edu.in"/>
    <s v="2025EB1200108"/>
    <x v="1"/>
    <s v="JASHAN PREET SINGH SAINI"/>
    <b v="1"/>
    <n v="0"/>
    <n v="77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05:22:33.4470000Z"/>
    <s v="2026-02-09T05:25:49.6970000Z"/>
    <n v="19"/>
    <m/>
    <m/>
    <m/>
    <m/>
  </r>
  <r>
    <s v="T2-25_BDSDF114"/>
    <x v="5"/>
    <x v="0"/>
    <s v="Trimester 2"/>
    <x v="1099"/>
    <s v="2025eb1200108@bitspilani-digital.edu.in"/>
    <s v="2025EB1200108"/>
    <x v="1"/>
    <s v="JASHAN PREET SINGH SAINI"/>
    <b v="1"/>
    <n v="0"/>
    <n v="61"/>
    <n v="0"/>
    <s v="Not Active"/>
    <x v="2"/>
    <n v="1"/>
    <n v="5"/>
    <n v="0.2"/>
    <s v="no progress"/>
    <n v="0"/>
    <n v="0"/>
    <n v="0"/>
    <n v="0"/>
    <n v="0"/>
    <n v="0"/>
    <m/>
    <n v="0"/>
    <m/>
    <n v="0"/>
    <s v="2026-02-06T05:23:07.3030000Z"/>
    <s v="2026-02-09T05:25:49.6970000Z"/>
    <n v="19"/>
    <m/>
    <m/>
    <m/>
    <m/>
  </r>
  <r>
    <s v="T2-25_BDSDF114"/>
    <x v="5"/>
    <x v="0"/>
    <s v="Trimester 2"/>
    <x v="1100"/>
    <s v="2025eb1200109@bitspilani-digital.edu.in"/>
    <s v="2025EB1200109"/>
    <x v="1"/>
    <s v="JAISHREE U"/>
    <b v="1"/>
    <n v="5"/>
    <n v="61"/>
    <n v="8.1967213114754092E-2"/>
    <s v="Active"/>
    <x v="0"/>
    <n v="0"/>
    <n v="5"/>
    <n v="0"/>
    <s v="no 0% progess"/>
    <n v="0"/>
    <n v="0"/>
    <n v="0"/>
    <n v="0"/>
    <n v="0"/>
    <n v="0"/>
    <m/>
    <n v="0"/>
    <m/>
    <n v="2977"/>
    <s v="2026-02-08T06:48:42.0200000Z"/>
    <s v="2026-02-08T06:42:20.9530000Z"/>
    <n v="16"/>
    <m/>
    <m/>
    <s v="2026-01-27T12:56:59.1270000Z"/>
    <s v="2026-01-27T12:56:59.1370000Z"/>
  </r>
  <r>
    <s v="T2-25_BDSDF112"/>
    <x v="8"/>
    <x v="0"/>
    <s v="Trimester 2"/>
    <x v="1100"/>
    <s v="2025eb1200109@bitspilani-digital.edu.in"/>
    <s v="2025EB1200109"/>
    <x v="1"/>
    <s v="JAISHREE U"/>
    <b v="1"/>
    <n v="14"/>
    <n v="77"/>
    <n v="0.18181818181818182"/>
    <s v="Active"/>
    <x v="1"/>
    <n v="0"/>
    <n v="5"/>
    <n v="0"/>
    <s v="no 0% progess"/>
    <n v="0"/>
    <n v="2"/>
    <n v="3"/>
    <n v="1"/>
    <n v="0"/>
    <n v="1"/>
    <s v="2026-01-31T04:47:53.4730000Z"/>
    <n v="0"/>
    <m/>
    <n v="5595"/>
    <s v="2026-02-08T06:45:58.5300000Z"/>
    <s v="2026-02-08T06:42:20.9530000Z"/>
    <n v="16"/>
    <m/>
    <s v="2026-02-08T01:54:35.2800000Z"/>
    <m/>
    <m/>
  </r>
  <r>
    <s v="T2-25_BDSDF113"/>
    <x v="6"/>
    <x v="0"/>
    <s v="Trimester 2"/>
    <x v="1100"/>
    <s v="2025eb1200109@bitspilani-digital.edu.in"/>
    <s v="2025EB1200109"/>
    <x v="1"/>
    <s v="JAISHREE U"/>
    <b v="1"/>
    <n v="4"/>
    <n v="86"/>
    <n v="4.6511627906976744E-2"/>
    <s v="Active"/>
    <x v="0"/>
    <n v="0"/>
    <n v="5"/>
    <n v="0"/>
    <s v="no 0% progess"/>
    <n v="0"/>
    <n v="1"/>
    <n v="1"/>
    <n v="0"/>
    <n v="0"/>
    <n v="0"/>
    <m/>
    <n v="0"/>
    <m/>
    <n v="2941"/>
    <s v="2026-02-08T06:45:09.9500000Z"/>
    <s v="2026-02-08T06:42:20.9530000Z"/>
    <n v="16"/>
    <m/>
    <s v="2026-02-08T06:44:47.9200000Z"/>
    <s v="2026-01-24T13:08:19.2200000Z"/>
    <s v="2026-01-24T13:08:19.2300000Z"/>
  </r>
  <r>
    <s v="T2-25_BDSDF108"/>
    <x v="4"/>
    <x v="0"/>
    <s v="Trimester 2"/>
    <x v="1100"/>
    <s v="2025eb1200109@bitspilani-digital.edu.in"/>
    <s v="2025EB1200109"/>
    <x v="1"/>
    <s v="JAISHREE U"/>
    <b v="1"/>
    <n v="12"/>
    <n v="88"/>
    <n v="0.13636363636363635"/>
    <s v="Active"/>
    <x v="1"/>
    <n v="0"/>
    <n v="5"/>
    <n v="0"/>
    <s v="no 0% progess"/>
    <n v="0"/>
    <n v="1"/>
    <n v="1"/>
    <n v="0"/>
    <n v="0"/>
    <n v="0"/>
    <m/>
    <n v="0"/>
    <m/>
    <n v="4081"/>
    <s v="2026-02-08T06:46:45.3630000Z"/>
    <s v="2026-02-08T06:42:20.9530000Z"/>
    <n v="16"/>
    <m/>
    <s v="2026-01-28T05:39:24.9570000Z"/>
    <s v="2026-01-30T12:42:22.4530000Z"/>
    <s v="2026-01-30T12:43:08.8200000Z"/>
  </r>
  <r>
    <s v="T2-25_BDSDF101"/>
    <x v="7"/>
    <x v="0"/>
    <s v="Trimester 2"/>
    <x v="1100"/>
    <s v="2025eb1200109@bitspilani-digital.edu.in"/>
    <s v="2025EB1200109"/>
    <x v="1"/>
    <s v="JAISHREE U"/>
    <b v="1"/>
    <n v="26"/>
    <n v="41"/>
    <n v="0.63414634146341464"/>
    <s v="Active"/>
    <x v="1"/>
    <n v="0"/>
    <n v="5"/>
    <n v="0"/>
    <s v="no 0% progess"/>
    <n v="0"/>
    <n v="3"/>
    <n v="3"/>
    <n v="0"/>
    <n v="0"/>
    <n v="0"/>
    <m/>
    <n v="0"/>
    <m/>
    <n v="7711"/>
    <s v="2026-02-02T04:37:34.3770000Z"/>
    <s v="2026-02-08T06:42:20.9530000Z"/>
    <n v="16"/>
    <m/>
    <s v="2026-02-02T04:37:21.9500000Z"/>
    <s v="2026-02-02T04:38:14.8830000Z"/>
    <s v="2026-02-02T04:38:27.6830000Z"/>
  </r>
  <r>
    <s v="T2-25_MDSDF402"/>
    <x v="11"/>
    <x v="1"/>
    <s v="Trimester 2"/>
    <x v="1101"/>
    <s v="2025em1200368@bitspilani-digital.edu.in"/>
    <s v="2025EM1200368"/>
    <x v="1"/>
    <s v="SANKET NIMBARGI"/>
    <b v="1"/>
    <n v="29"/>
    <n v="36"/>
    <n v="0.80555555555555558"/>
    <s v="Active"/>
    <x v="1"/>
    <n v="0"/>
    <n v="4"/>
    <n v="0"/>
    <s v="no 0% progess"/>
    <n v="0"/>
    <n v="4"/>
    <n v="6"/>
    <n v="0"/>
    <n v="0"/>
    <n v="0"/>
    <m/>
    <n v="0"/>
    <m/>
    <n v="18745"/>
    <s v="2026-02-09T06:53:03.3070000Z"/>
    <s v="2026-02-09T07:09:49.7630000Z"/>
    <n v="48"/>
    <m/>
    <s v="2026-02-09T06:37:35.6900000Z"/>
    <s v="2026-02-08T12:43:02.0070000Z"/>
    <s v="2026-02-08T12:43:01.9600000Z"/>
  </r>
  <r>
    <s v="T2-25_MDSDF403"/>
    <x v="12"/>
    <x v="1"/>
    <s v="Trimester 2"/>
    <x v="1101"/>
    <s v="2025em1200368@bitspilani-digital.edu.in"/>
    <s v="2025EM1200368"/>
    <x v="1"/>
    <s v="SANKET NIMBARGI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29T07:10:19.2230000Z"/>
    <s v="2026-02-09T07:09:49.7630000Z"/>
    <n v="48"/>
    <m/>
    <m/>
    <m/>
    <m/>
  </r>
  <r>
    <s v="T2-25_MDSDF404"/>
    <x v="10"/>
    <x v="1"/>
    <s v="Trimester 2"/>
    <x v="1101"/>
    <s v="2025em1200368@bitspilani-digital.edu.in"/>
    <s v="2025EM1200368"/>
    <x v="1"/>
    <s v="SANKET NIMBARGI"/>
    <b v="1"/>
    <n v="52"/>
    <n v="85"/>
    <n v="0.61176470588235299"/>
    <s v="Active"/>
    <x v="1"/>
    <n v="0"/>
    <n v="4"/>
    <n v="0"/>
    <s v="no 0% progess"/>
    <n v="0"/>
    <n v="8"/>
    <n v="10"/>
    <n v="0"/>
    <n v="0"/>
    <n v="12"/>
    <m/>
    <n v="0"/>
    <m/>
    <n v="35849"/>
    <s v="2026-02-09T06:53:03.7930000Z"/>
    <s v="2026-02-09T07:09:49.7630000Z"/>
    <n v="48"/>
    <m/>
    <s v="2026-02-09T06:43:10.4400000Z"/>
    <m/>
    <m/>
  </r>
  <r>
    <s v="T2-25_MDSDF401"/>
    <x v="9"/>
    <x v="1"/>
    <s v="Trimester 2"/>
    <x v="1101"/>
    <s v="2025em1200368@bitspilani-digital.edu.in"/>
    <s v="2025EM1200368"/>
    <x v="1"/>
    <s v="SANKET NIMBARGI"/>
    <b v="1"/>
    <n v="38"/>
    <n v="68"/>
    <n v="0.55882352941176472"/>
    <s v="Active"/>
    <x v="1"/>
    <n v="0"/>
    <n v="4"/>
    <n v="0"/>
    <s v="no 0% progess"/>
    <n v="0"/>
    <n v="8"/>
    <n v="8"/>
    <n v="0"/>
    <n v="0"/>
    <n v="12"/>
    <m/>
    <n v="0"/>
    <m/>
    <n v="29854"/>
    <s v="2026-02-09T06:55:02.7300000Z"/>
    <s v="2026-02-09T07:09:49.7630000Z"/>
    <n v="48"/>
    <m/>
    <s v="2026-02-09T06:54:32.5400000Z"/>
    <m/>
    <m/>
  </r>
  <r>
    <s v="T2-25_MDSDF401"/>
    <x v="9"/>
    <x v="1"/>
    <s v="Trimester 2"/>
    <x v="1102"/>
    <s v="2025em1200369@bitspilani-digital.edu.in"/>
    <s v="2025EM1200369"/>
    <x v="1"/>
    <s v="NEHA GUPTA"/>
    <b v="1"/>
    <n v="5"/>
    <n v="68"/>
    <n v="7.3529411764705885E-2"/>
    <s v="Active"/>
    <x v="0"/>
    <n v="0"/>
    <n v="4"/>
    <n v="0"/>
    <s v="no 0% progess"/>
    <n v="0"/>
    <n v="0"/>
    <n v="0"/>
    <n v="0"/>
    <n v="0"/>
    <n v="0"/>
    <m/>
    <n v="0"/>
    <m/>
    <n v="684"/>
    <s v="2026-01-31T18:31:38.2030000Z"/>
    <s v="2026-01-31T16:19:31.3570000Z"/>
    <n v="2"/>
    <m/>
    <m/>
    <m/>
    <m/>
  </r>
  <r>
    <s v="T2-25_MDSDF404"/>
    <x v="10"/>
    <x v="1"/>
    <s v="Trimester 2"/>
    <x v="1102"/>
    <s v="2025em1200369@bitspilani-digital.edu.in"/>
    <s v="2025EM1200369"/>
    <x v="1"/>
    <s v="NEHA GUPTA"/>
    <b v="1"/>
    <n v="0"/>
    <n v="85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6:19:31.3570000Z"/>
    <n v="2"/>
    <m/>
    <m/>
    <m/>
    <m/>
  </r>
  <r>
    <s v="T2-25_MDSDF403"/>
    <x v="12"/>
    <x v="1"/>
    <s v="Trimester 2"/>
    <x v="1102"/>
    <s v="2025em1200369@bitspilani-digital.edu.in"/>
    <s v="2025EM1200369"/>
    <x v="1"/>
    <s v="NEHA GUPTA"/>
    <b v="1"/>
    <n v="0"/>
    <n v="42"/>
    <n v="0"/>
    <s v="Not Active"/>
    <x v="2"/>
    <n v="1"/>
    <n v="4"/>
    <n v="0.25"/>
    <s v="no progress"/>
    <n v="0"/>
    <n v="0"/>
    <n v="0"/>
    <n v="0"/>
    <n v="0"/>
    <n v="0"/>
    <m/>
    <n v="0"/>
    <m/>
    <n v="0"/>
    <m/>
    <s v="2026-01-31T16:19:31.3570000Z"/>
    <n v="2"/>
    <m/>
    <m/>
    <m/>
    <m/>
  </r>
  <r>
    <s v="T2-25_MDSDF402"/>
    <x v="11"/>
    <x v="1"/>
    <s v="Trimester 2"/>
    <x v="1102"/>
    <s v="2025em1200369@bitspilani-digital.edu.in"/>
    <s v="2025EM1200369"/>
    <x v="1"/>
    <s v="NEHA GUPTA"/>
    <b v="1"/>
    <n v="0"/>
    <n v="36"/>
    <n v="0"/>
    <s v="Not Active"/>
    <x v="2"/>
    <n v="1"/>
    <n v="4"/>
    <n v="0.25"/>
    <s v="no progress"/>
    <n v="0"/>
    <n v="0"/>
    <n v="0"/>
    <n v="0"/>
    <n v="0"/>
    <n v="0"/>
    <m/>
    <n v="0"/>
    <m/>
    <n v="0"/>
    <s v="2026-01-31T16:21:16.5430000Z"/>
    <s v="2026-01-31T16:19:31.3570000Z"/>
    <n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46270-4EEA-4526-AF92-C56E336977D8}" name="PivotTable7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J4:K37" firstHeaderRow="1" firstDataRow="1" firstDataCol="1" rowPageCount="2" colPageCount="1"/>
  <pivotFields count="36">
    <pivotField showAll="0"/>
    <pivotField axis="axisRow" showAll="0">
      <items count="20">
        <item x="14"/>
        <item h="1"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h="1" m="1" x="18"/>
        <item x="9"/>
        <item x="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4"/>
  </rowFields>
  <rowItems count="33">
    <i>
      <x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 t="grand">
      <x/>
    </i>
  </rowItems>
  <colItems count="1">
    <i/>
  </colItems>
  <pageFields count="2">
    <pageField fld="7" item="1" hier="-1"/>
    <pageField fld="2" item="1" hier="-1"/>
  </pageFields>
  <dataFields count="1">
    <dataField name="Student Count" fld="6" subtotal="count" baseField="0" baseItem="0"/>
  </dataFields>
  <formats count="14">
    <format dxfId="1063">
      <pivotArea type="all" dataOnly="0" outline="0" fieldPosition="0"/>
    </format>
    <format dxfId="1062">
      <pivotArea outline="0" collapsedLevelsAreSubtotals="1" fieldPosition="0"/>
    </format>
    <format dxfId="1061">
      <pivotArea field="1" type="button" dataOnly="0" labelOnly="1" outline="0" axis="axisRow" fieldPosition="0"/>
    </format>
    <format dxfId="1060">
      <pivotArea dataOnly="0" labelOnly="1" fieldPosition="0">
        <references count="1">
          <reference field="1" count="8">
            <x v="0"/>
            <x v="2"/>
            <x v="7"/>
            <x v="8"/>
            <x v="10"/>
            <x v="11"/>
            <x v="14"/>
            <x v="17"/>
          </reference>
        </references>
      </pivotArea>
    </format>
    <format dxfId="1059">
      <pivotArea dataOnly="0" labelOnly="1" grandRow="1" outline="0" fieldPosition="0"/>
    </format>
    <format dxfId="1058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1057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1056">
      <pivotArea dataOnly="0" labelOnly="1" fieldPosition="0">
        <references count="2">
          <reference field="1" count="1" selected="0">
            <x v="7"/>
          </reference>
          <reference field="14" count="0"/>
        </references>
      </pivotArea>
    </format>
    <format dxfId="1055">
      <pivotArea dataOnly="0" labelOnly="1" fieldPosition="0">
        <references count="2">
          <reference field="1" count="1" selected="0">
            <x v="8"/>
          </reference>
          <reference field="14" count="0"/>
        </references>
      </pivotArea>
    </format>
    <format dxfId="1054">
      <pivotArea dataOnly="0" labelOnly="1" fieldPosition="0">
        <references count="2">
          <reference field="1" count="1" selected="0">
            <x v="10"/>
          </reference>
          <reference field="14" count="0"/>
        </references>
      </pivotArea>
    </format>
    <format dxfId="1053">
      <pivotArea dataOnly="0" labelOnly="1" fieldPosition="0">
        <references count="2">
          <reference field="1" count="1" selected="0">
            <x v="11"/>
          </reference>
          <reference field="14" count="0"/>
        </references>
      </pivotArea>
    </format>
    <format dxfId="1052">
      <pivotArea dataOnly="0" labelOnly="1" fieldPosition="0">
        <references count="2">
          <reference field="1" count="1" selected="0">
            <x v="14"/>
          </reference>
          <reference field="14" count="0"/>
        </references>
      </pivotArea>
    </format>
    <format dxfId="1051">
      <pivotArea dataOnly="0" labelOnly="1" fieldPosition="0">
        <references count="2">
          <reference field="1" count="1" selected="0">
            <x v="17"/>
          </reference>
          <reference field="14" count="0"/>
        </references>
      </pivotArea>
    </format>
    <format dxfId="10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B098D-E4B0-4A03-9511-A98E6B06B2A5}" name="PivotTable6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G4:H41" firstHeaderRow="1" firstDataRow="1" firstDataCol="1" rowPageCount="2" colPageCount="1"/>
  <pivotFields count="36">
    <pivotField showAll="0"/>
    <pivotField axis="axisRow" showAll="0">
      <items count="20">
        <item x="14"/>
        <item h="1"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h="1" m="1" x="18"/>
        <item x="9"/>
        <item x="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4"/>
  </rowFields>
  <rowItems count="37"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 t="grand">
      <x/>
    </i>
  </rowItems>
  <colItems count="1">
    <i/>
  </colItems>
  <pageFields count="2">
    <pageField fld="7" item="1" hier="-1"/>
    <pageField fld="2" item="0" hier="-1"/>
  </pageFields>
  <dataFields count="1">
    <dataField name="Student Count" fld="6" subtotal="count" baseField="0" baseItem="0"/>
  </dataFields>
  <formats count="15">
    <format dxfId="1078">
      <pivotArea type="all" dataOnly="0" outline="0" fieldPosition="0"/>
    </format>
    <format dxfId="1077">
      <pivotArea outline="0" collapsedLevelsAreSubtotals="1" fieldPosition="0"/>
    </format>
    <format dxfId="1076">
      <pivotArea field="1" type="button" dataOnly="0" labelOnly="1" outline="0" axis="axisRow" fieldPosition="0"/>
    </format>
    <format dxfId="1075">
      <pivotArea dataOnly="0" labelOnly="1" fieldPosition="0">
        <references count="1">
          <reference field="1" count="9">
            <x v="3"/>
            <x v="4"/>
            <x v="5"/>
            <x v="6"/>
            <x v="9"/>
            <x v="12"/>
            <x v="13"/>
            <x v="15"/>
            <x v="18"/>
          </reference>
        </references>
      </pivotArea>
    </format>
    <format dxfId="1074">
      <pivotArea dataOnly="0" labelOnly="1" grandRow="1" outline="0" fieldPosition="0"/>
    </format>
    <format dxfId="1073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1072">
      <pivotArea dataOnly="0" labelOnly="1" fieldPosition="0">
        <references count="2">
          <reference field="1" count="1" selected="0">
            <x v="4"/>
          </reference>
          <reference field="14" count="0"/>
        </references>
      </pivotArea>
    </format>
    <format dxfId="1071">
      <pivotArea dataOnly="0" labelOnly="1" fieldPosition="0">
        <references count="2">
          <reference field="1" count="1" selected="0">
            <x v="5"/>
          </reference>
          <reference field="14" count="0"/>
        </references>
      </pivotArea>
    </format>
    <format dxfId="1070">
      <pivotArea dataOnly="0" labelOnly="1" fieldPosition="0">
        <references count="2">
          <reference field="1" count="1" selected="0">
            <x v="6"/>
          </reference>
          <reference field="14" count="0"/>
        </references>
      </pivotArea>
    </format>
    <format dxfId="1069">
      <pivotArea dataOnly="0" labelOnly="1" fieldPosition="0">
        <references count="2">
          <reference field="1" count="1" selected="0">
            <x v="9"/>
          </reference>
          <reference field="14" count="0"/>
        </references>
      </pivotArea>
    </format>
    <format dxfId="1068">
      <pivotArea dataOnly="0" labelOnly="1" fieldPosition="0">
        <references count="2">
          <reference field="1" count="1" selected="0">
            <x v="12"/>
          </reference>
          <reference field="14" count="0"/>
        </references>
      </pivotArea>
    </format>
    <format dxfId="1067">
      <pivotArea dataOnly="0" labelOnly="1" fieldPosition="0">
        <references count="2">
          <reference field="1" count="1" selected="0">
            <x v="13"/>
          </reference>
          <reference field="14" count="0"/>
        </references>
      </pivotArea>
    </format>
    <format dxfId="1066">
      <pivotArea dataOnly="0" labelOnly="1" fieldPosition="0">
        <references count="2">
          <reference field="1" count="1" selected="0">
            <x v="15"/>
          </reference>
          <reference field="14" count="0"/>
        </references>
      </pivotArea>
    </format>
    <format dxfId="1065">
      <pivotArea dataOnly="0" labelOnly="1" fieldPosition="0">
        <references count="2">
          <reference field="1" count="1" selected="0">
            <x v="18"/>
          </reference>
          <reference field="14" count="0"/>
        </references>
      </pivotArea>
    </format>
    <format dxfId="10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7FAEB-3239-46E3-854A-FBAE59B92A65}" name="PivotTable5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D4:E21" firstHeaderRow="1" firstDataRow="1" firstDataCol="1" rowPageCount="2" colPageCount="1"/>
  <pivotFields count="36">
    <pivotField showAll="0"/>
    <pivotField axis="axisRow" showAll="0">
      <items count="20">
        <item x="14"/>
        <item h="1"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h="1" m="1" x="18"/>
        <item x="9"/>
        <item x="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4"/>
  </rowFields>
  <rowItems count="17">
    <i>
      <x v="7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 t="grand">
      <x/>
    </i>
  </rowItems>
  <colItems count="1">
    <i/>
  </colItems>
  <pageFields count="2">
    <pageField fld="7" item="0" hier="-1"/>
    <pageField fld="2" item="1" hier="-1"/>
  </pageFields>
  <dataFields count="1">
    <dataField name="Student Count" fld="6" subtotal="count" baseField="0" baseItem="0"/>
  </dataFields>
  <formats count="10">
    <format dxfId="1088">
      <pivotArea type="all" dataOnly="0" outline="0" fieldPosition="0"/>
    </format>
    <format dxfId="1087">
      <pivotArea outline="0" collapsedLevelsAreSubtotals="1" fieldPosition="0"/>
    </format>
    <format dxfId="1086">
      <pivotArea field="1" type="button" dataOnly="0" labelOnly="1" outline="0" axis="axisRow" fieldPosition="0"/>
    </format>
    <format dxfId="1085">
      <pivotArea dataOnly="0" labelOnly="1" fieldPosition="0">
        <references count="1">
          <reference field="1" count="4">
            <x v="7"/>
            <x v="10"/>
            <x v="11"/>
            <x v="17"/>
          </reference>
        </references>
      </pivotArea>
    </format>
    <format dxfId="1084">
      <pivotArea dataOnly="0" labelOnly="1" grandRow="1" outline="0" fieldPosition="0"/>
    </format>
    <format dxfId="1083">
      <pivotArea dataOnly="0" labelOnly="1" fieldPosition="0">
        <references count="2">
          <reference field="1" count="1" selected="0">
            <x v="7"/>
          </reference>
          <reference field="14" count="0"/>
        </references>
      </pivotArea>
    </format>
    <format dxfId="1082">
      <pivotArea dataOnly="0" labelOnly="1" fieldPosition="0">
        <references count="2">
          <reference field="1" count="1" selected="0">
            <x v="10"/>
          </reference>
          <reference field="14" count="0"/>
        </references>
      </pivotArea>
    </format>
    <format dxfId="1081">
      <pivotArea dataOnly="0" labelOnly="1" fieldPosition="0">
        <references count="2">
          <reference field="1" count="1" selected="0">
            <x v="11"/>
          </reference>
          <reference field="14" count="0"/>
        </references>
      </pivotArea>
    </format>
    <format dxfId="1080">
      <pivotArea dataOnly="0" labelOnly="1" fieldPosition="0">
        <references count="2">
          <reference field="1" count="1" selected="0">
            <x v="17"/>
          </reference>
          <reference field="14" count="0"/>
        </references>
      </pivotArea>
    </format>
    <format dxfId="10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3E6B3-7CEB-47CD-AC2C-F52A0F26663A}" name="PivotTable4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 Name">
  <location ref="A4:B25" firstHeaderRow="1" firstDataRow="1" firstDataCol="1" rowPageCount="2" colPageCount="1"/>
  <pivotFields count="36">
    <pivotField showAll="0"/>
    <pivotField axis="axisRow" showAll="0">
      <items count="20">
        <item x="14"/>
        <item h="1"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h="1" m="1" x="18"/>
        <item x="9"/>
        <item x="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4"/>
  </rowFields>
  <rowItems count="21"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 t="grand">
      <x/>
    </i>
  </rowItems>
  <colItems count="1">
    <i/>
  </colItems>
  <pageFields count="2">
    <pageField fld="7" item="0" hier="-1"/>
    <pageField fld="2" item="0" hier="-1"/>
  </pageFields>
  <dataFields count="1">
    <dataField name="Student Count" fld="6" subtotal="count" baseField="0" baseItem="0"/>
  </dataFields>
  <formats count="11">
    <format dxfId="1099">
      <pivotArea type="all" dataOnly="0" outline="0" fieldPosition="0"/>
    </format>
    <format dxfId="1098">
      <pivotArea outline="0" collapsedLevelsAreSubtotals="1" fieldPosition="0"/>
    </format>
    <format dxfId="1097">
      <pivotArea field="1" type="button" dataOnly="0" labelOnly="1" outline="0" axis="axisRow" fieldPosition="0"/>
    </format>
    <format dxfId="1096">
      <pivotArea dataOnly="0" labelOnly="1" fieldPosition="0">
        <references count="1">
          <reference field="1" count="5">
            <x v="3"/>
            <x v="4"/>
            <x v="5"/>
            <x v="15"/>
            <x v="18"/>
          </reference>
        </references>
      </pivotArea>
    </format>
    <format dxfId="1095">
      <pivotArea dataOnly="0" labelOnly="1" grandRow="1" outline="0" fieldPosition="0"/>
    </format>
    <format dxfId="1094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1093">
      <pivotArea dataOnly="0" labelOnly="1" fieldPosition="0">
        <references count="2">
          <reference field="1" count="1" selected="0">
            <x v="4"/>
          </reference>
          <reference field="14" count="0"/>
        </references>
      </pivotArea>
    </format>
    <format dxfId="1092">
      <pivotArea dataOnly="0" labelOnly="1" fieldPosition="0">
        <references count="2">
          <reference field="1" count="1" selected="0">
            <x v="5"/>
          </reference>
          <reference field="14" count="0"/>
        </references>
      </pivotArea>
    </format>
    <format dxfId="1091">
      <pivotArea dataOnly="0" labelOnly="1" fieldPosition="0">
        <references count="2">
          <reference field="1" count="1" selected="0">
            <x v="15"/>
          </reference>
          <reference field="14" count="0"/>
        </references>
      </pivotArea>
    </format>
    <format dxfId="1090">
      <pivotArea dataOnly="0" labelOnly="1" fieldPosition="0">
        <references count="2">
          <reference field="1" count="1" selected="0">
            <x v="18"/>
          </reference>
          <reference field="14" count="0"/>
        </references>
      </pivotArea>
    </format>
    <format dxfId="10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E723E-FEE0-45DE-8788-5144BD0C4C6F}" name="PivotTable8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09" firstHeaderRow="0" firstDataRow="1" firstDataCol="1" rowPageCount="3" colPageCount="1"/>
  <pivotFields count="36">
    <pivotField showAll="0"/>
    <pivotField axis="axisPage" multipleItemSelectionAllowed="1" showAll="0">
      <items count="20">
        <item x="14"/>
        <item m="1" x="17"/>
        <item x="15"/>
        <item x="6"/>
        <item x="4"/>
        <item x="7"/>
        <item x="1"/>
        <item x="11"/>
        <item x="16"/>
        <item x="0"/>
        <item x="10"/>
        <item x="12"/>
        <item x="2"/>
        <item x="3"/>
        <item x="13"/>
        <item x="5"/>
        <item m="1" x="18"/>
        <item x="9"/>
        <item x="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1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33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2"/>
        <item x="592"/>
        <item x="593"/>
        <item x="597"/>
        <item x="598"/>
        <item x="599"/>
        <item x="610"/>
        <item x="611"/>
        <item x="619"/>
        <item x="620"/>
        <item x="625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72"/>
        <item x="1073"/>
        <item x="1074"/>
        <item x="1075"/>
        <item x="1076"/>
        <item x="1077"/>
        <item x="1078"/>
        <item x="1086"/>
        <item x="1087"/>
        <item x="1088"/>
        <item x="1097"/>
        <item x="1098"/>
        <item x="1099"/>
        <item x="1100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97"/>
        <item m="1" x="1198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9"/>
        <item m="1" x="1200"/>
        <item m="1" x="120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591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4"/>
        <item x="595"/>
        <item x="596"/>
        <item x="600"/>
        <item x="601"/>
        <item x="602"/>
        <item x="603"/>
        <item x="604"/>
        <item x="605"/>
        <item x="606"/>
        <item x="607"/>
        <item x="608"/>
        <item x="609"/>
        <item x="612"/>
        <item x="613"/>
        <item x="614"/>
        <item x="615"/>
        <item x="616"/>
        <item x="617"/>
        <item x="618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108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m="1" x="1121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m="1" x="1122"/>
        <item x="883"/>
        <item x="884"/>
        <item x="885"/>
        <item x="886"/>
        <item x="887"/>
        <item x="888"/>
        <item x="889"/>
        <item x="890"/>
        <item m="1" x="1123"/>
        <item x="891"/>
        <item x="892"/>
        <item x="893"/>
        <item x="894"/>
        <item x="919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20"/>
        <item x="921"/>
        <item x="922"/>
        <item x="923"/>
        <item x="924"/>
        <item x="925"/>
        <item m="1" x="1124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1050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9"/>
        <item x="1080"/>
        <item x="1081"/>
        <item m="1" x="1125"/>
        <item x="1082"/>
        <item x="1083"/>
        <item x="1084"/>
        <item x="1085"/>
        <item x="1090"/>
        <item x="1091"/>
        <item x="1092"/>
        <item x="1093"/>
        <item x="1094"/>
        <item x="1095"/>
        <item x="1096"/>
        <item x="1101"/>
        <item x="110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/>
    <pivotField dataField="1" numFmtId="1" showAll="0"/>
    <pivotField dataField="1"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 t="grand">
      <x/>
    </i>
  </rowItems>
  <colFields count="1">
    <field x="-2"/>
  </colFields>
  <colItems count="2">
    <i>
      <x/>
    </i>
    <i i="1">
      <x v="1"/>
    </i>
  </colItems>
  <pageFields count="3">
    <pageField fld="1" hier="-1"/>
    <pageField fld="2" hier="-1"/>
    <pageField fld="7" hier="-1"/>
  </pageFields>
  <dataFields count="2">
    <dataField name="Total Courses (T2)" fld="16" subtotal="count" baseField="4" baseItem="0"/>
    <dataField name="Zero-Progress Courses (W1 2 3)" fld="15" baseField="0" baseItem="0"/>
  </dataFields>
  <formats count="225">
    <format dxfId="878">
      <pivotArea field="4" type="button" dataOnly="0" labelOnly="1" outline="0" axis="axisRow" fieldPosition="0"/>
    </format>
    <format dxfId="8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0">
      <pivotArea collapsedLevelsAreSubtotals="1" fieldPosition="0">
        <references count="1">
          <reference field="4" count="1">
            <x v="6"/>
          </reference>
        </references>
      </pivotArea>
    </format>
    <format dxfId="881">
      <pivotArea dataOnly="0" labelOnly="1" fieldPosition="0">
        <references count="1">
          <reference field="4" count="1">
            <x v="6"/>
          </reference>
        </references>
      </pivotArea>
    </format>
    <format dxfId="882">
      <pivotArea collapsedLevelsAreSubtotals="1" fieldPosition="0">
        <references count="1">
          <reference field="4" count="1">
            <x v="9"/>
          </reference>
        </references>
      </pivotArea>
    </format>
    <format dxfId="883">
      <pivotArea dataOnly="0" labelOnly="1" fieldPosition="0">
        <references count="1">
          <reference field="4" count="1">
            <x v="9"/>
          </reference>
        </references>
      </pivotArea>
    </format>
    <format dxfId="884">
      <pivotArea collapsedLevelsAreSubtotals="1" fieldPosition="0">
        <references count="1">
          <reference field="4" count="1">
            <x v="17"/>
          </reference>
        </references>
      </pivotArea>
    </format>
    <format dxfId="885">
      <pivotArea dataOnly="0" labelOnly="1" fieldPosition="0">
        <references count="1">
          <reference field="4" count="1">
            <x v="17"/>
          </reference>
        </references>
      </pivotArea>
    </format>
    <format dxfId="886">
      <pivotArea collapsedLevelsAreSubtotals="1" fieldPosition="0">
        <references count="1">
          <reference field="4" count="1">
            <x v="30"/>
          </reference>
        </references>
      </pivotArea>
    </format>
    <format dxfId="887">
      <pivotArea dataOnly="0" labelOnly="1" fieldPosition="0">
        <references count="1">
          <reference field="4" count="1">
            <x v="30"/>
          </reference>
        </references>
      </pivotArea>
    </format>
    <format dxfId="888">
      <pivotArea collapsedLevelsAreSubtotals="1" fieldPosition="0">
        <references count="1">
          <reference field="4" count="1">
            <x v="35"/>
          </reference>
        </references>
      </pivotArea>
    </format>
    <format dxfId="889">
      <pivotArea dataOnly="0" labelOnly="1" fieldPosition="0">
        <references count="1">
          <reference field="4" count="1">
            <x v="35"/>
          </reference>
        </references>
      </pivotArea>
    </format>
    <format dxfId="890">
      <pivotArea collapsedLevelsAreSubtotals="1" fieldPosition="0">
        <references count="1">
          <reference field="4" count="1">
            <x v="52"/>
          </reference>
        </references>
      </pivotArea>
    </format>
    <format dxfId="891">
      <pivotArea dataOnly="0" labelOnly="1" fieldPosition="0">
        <references count="1">
          <reference field="4" count="1">
            <x v="52"/>
          </reference>
        </references>
      </pivotArea>
    </format>
    <format dxfId="892">
      <pivotArea collapsedLevelsAreSubtotals="1" fieldPosition="0">
        <references count="1">
          <reference field="4" count="2">
            <x v="65"/>
            <x v="66"/>
          </reference>
        </references>
      </pivotArea>
    </format>
    <format dxfId="893">
      <pivotArea dataOnly="0" labelOnly="1" fieldPosition="0">
        <references count="1">
          <reference field="4" count="2">
            <x v="65"/>
            <x v="66"/>
          </reference>
        </references>
      </pivotArea>
    </format>
    <format dxfId="894">
      <pivotArea collapsedLevelsAreSubtotals="1" fieldPosition="0">
        <references count="1">
          <reference field="4" count="1">
            <x v="68"/>
          </reference>
        </references>
      </pivotArea>
    </format>
    <format dxfId="895">
      <pivotArea dataOnly="0" labelOnly="1" fieldPosition="0">
        <references count="1">
          <reference field="4" count="1">
            <x v="68"/>
          </reference>
        </references>
      </pivotArea>
    </format>
    <format dxfId="896">
      <pivotArea collapsedLevelsAreSubtotals="1" fieldPosition="0">
        <references count="1">
          <reference field="4" count="2">
            <x v="72"/>
            <x v="73"/>
          </reference>
        </references>
      </pivotArea>
    </format>
    <format dxfId="897">
      <pivotArea dataOnly="0" labelOnly="1" fieldPosition="0">
        <references count="1">
          <reference field="4" count="2">
            <x v="72"/>
            <x v="73"/>
          </reference>
        </references>
      </pivotArea>
    </format>
    <format dxfId="898">
      <pivotArea collapsedLevelsAreSubtotals="1" fieldPosition="0">
        <references count="1">
          <reference field="4" count="2">
            <x v="83"/>
            <x v="84"/>
          </reference>
        </references>
      </pivotArea>
    </format>
    <format dxfId="899">
      <pivotArea dataOnly="0" labelOnly="1" fieldPosition="0">
        <references count="1">
          <reference field="4" count="2">
            <x v="83"/>
            <x v="84"/>
          </reference>
        </references>
      </pivotArea>
    </format>
    <format dxfId="900">
      <pivotArea collapsedLevelsAreSubtotals="1" fieldPosition="0">
        <references count="1">
          <reference field="4" count="2">
            <x v="91"/>
            <x v="92"/>
          </reference>
        </references>
      </pivotArea>
    </format>
    <format dxfId="901">
      <pivotArea dataOnly="0" labelOnly="1" fieldPosition="0">
        <references count="1">
          <reference field="4" count="2">
            <x v="91"/>
            <x v="92"/>
          </reference>
        </references>
      </pivotArea>
    </format>
    <format dxfId="902">
      <pivotArea collapsedLevelsAreSubtotals="1" fieldPosition="0">
        <references count="1">
          <reference field="4" count="1">
            <x v="111"/>
          </reference>
        </references>
      </pivotArea>
    </format>
    <format dxfId="903">
      <pivotArea dataOnly="0" labelOnly="1" fieldPosition="0">
        <references count="1">
          <reference field="4" count="1">
            <x v="111"/>
          </reference>
        </references>
      </pivotArea>
    </format>
    <format dxfId="904">
      <pivotArea collapsedLevelsAreSubtotals="1" fieldPosition="0">
        <references count="1">
          <reference field="4" count="1">
            <x v="137"/>
          </reference>
        </references>
      </pivotArea>
    </format>
    <format dxfId="905">
      <pivotArea dataOnly="0" labelOnly="1" fieldPosition="0">
        <references count="1">
          <reference field="4" count="1">
            <x v="137"/>
          </reference>
        </references>
      </pivotArea>
    </format>
    <format dxfId="906">
      <pivotArea collapsedLevelsAreSubtotals="1" fieldPosition="0">
        <references count="1">
          <reference field="4" count="1">
            <x v="144"/>
          </reference>
        </references>
      </pivotArea>
    </format>
    <format dxfId="907">
      <pivotArea dataOnly="0" labelOnly="1" fieldPosition="0">
        <references count="1">
          <reference field="4" count="1">
            <x v="144"/>
          </reference>
        </references>
      </pivotArea>
    </format>
    <format dxfId="908">
      <pivotArea collapsedLevelsAreSubtotals="1" fieldPosition="0">
        <references count="1">
          <reference field="4" count="1">
            <x v="161"/>
          </reference>
        </references>
      </pivotArea>
    </format>
    <format dxfId="909">
      <pivotArea dataOnly="0" labelOnly="1" fieldPosition="0">
        <references count="1">
          <reference field="4" count="1">
            <x v="161"/>
          </reference>
        </references>
      </pivotArea>
    </format>
    <format dxfId="910">
      <pivotArea collapsedLevelsAreSubtotals="1" fieldPosition="0">
        <references count="1">
          <reference field="4" count="1">
            <x v="165"/>
          </reference>
        </references>
      </pivotArea>
    </format>
    <format dxfId="911">
      <pivotArea dataOnly="0" labelOnly="1" fieldPosition="0">
        <references count="1">
          <reference field="4" count="1">
            <x v="165"/>
          </reference>
        </references>
      </pivotArea>
    </format>
    <format dxfId="912">
      <pivotArea collapsedLevelsAreSubtotals="1" fieldPosition="0">
        <references count="1">
          <reference field="4" count="1">
            <x v="167"/>
          </reference>
        </references>
      </pivotArea>
    </format>
    <format dxfId="913">
      <pivotArea dataOnly="0" labelOnly="1" fieldPosition="0">
        <references count="1">
          <reference field="4" count="1">
            <x v="167"/>
          </reference>
        </references>
      </pivotArea>
    </format>
    <format dxfId="914">
      <pivotArea collapsedLevelsAreSubtotals="1" fieldPosition="0">
        <references count="1">
          <reference field="4" count="1">
            <x v="210"/>
          </reference>
        </references>
      </pivotArea>
    </format>
    <format dxfId="915">
      <pivotArea dataOnly="0" labelOnly="1" fieldPosition="0">
        <references count="1">
          <reference field="4" count="1">
            <x v="210"/>
          </reference>
        </references>
      </pivotArea>
    </format>
    <format dxfId="916">
      <pivotArea collapsedLevelsAreSubtotals="1" fieldPosition="0">
        <references count="1">
          <reference field="4" count="1">
            <x v="212"/>
          </reference>
        </references>
      </pivotArea>
    </format>
    <format dxfId="917">
      <pivotArea dataOnly="0" labelOnly="1" fieldPosition="0">
        <references count="1">
          <reference field="4" count="1">
            <x v="212"/>
          </reference>
        </references>
      </pivotArea>
    </format>
    <format dxfId="918">
      <pivotArea collapsedLevelsAreSubtotals="1" fieldPosition="0">
        <references count="1">
          <reference field="4" count="1">
            <x v="214"/>
          </reference>
        </references>
      </pivotArea>
    </format>
    <format dxfId="919">
      <pivotArea dataOnly="0" labelOnly="1" fieldPosition="0">
        <references count="1">
          <reference field="4" count="1">
            <x v="214"/>
          </reference>
        </references>
      </pivotArea>
    </format>
    <format dxfId="920">
      <pivotArea collapsedLevelsAreSubtotals="1" fieldPosition="0">
        <references count="1">
          <reference field="4" count="1">
            <x v="218"/>
          </reference>
        </references>
      </pivotArea>
    </format>
    <format dxfId="921">
      <pivotArea dataOnly="0" labelOnly="1" fieldPosition="0">
        <references count="1">
          <reference field="4" count="1">
            <x v="218"/>
          </reference>
        </references>
      </pivotArea>
    </format>
    <format dxfId="922">
      <pivotArea collapsedLevelsAreSubtotals="1" fieldPosition="0">
        <references count="1">
          <reference field="4" count="1">
            <x v="220"/>
          </reference>
        </references>
      </pivotArea>
    </format>
    <format dxfId="923">
      <pivotArea dataOnly="0" labelOnly="1" fieldPosition="0">
        <references count="1">
          <reference field="4" count="1">
            <x v="220"/>
          </reference>
        </references>
      </pivotArea>
    </format>
    <format dxfId="924">
      <pivotArea collapsedLevelsAreSubtotals="1" fieldPosition="0">
        <references count="1">
          <reference field="4" count="1">
            <x v="285"/>
          </reference>
        </references>
      </pivotArea>
    </format>
    <format dxfId="925">
      <pivotArea dataOnly="0" labelOnly="1" fieldPosition="0">
        <references count="1">
          <reference field="4" count="1">
            <x v="285"/>
          </reference>
        </references>
      </pivotArea>
    </format>
    <format dxfId="926">
      <pivotArea collapsedLevelsAreSubtotals="1" fieldPosition="0">
        <references count="1">
          <reference field="4" count="1">
            <x v="290"/>
          </reference>
        </references>
      </pivotArea>
    </format>
    <format dxfId="927">
      <pivotArea dataOnly="0" labelOnly="1" fieldPosition="0">
        <references count="1">
          <reference field="4" count="1">
            <x v="290"/>
          </reference>
        </references>
      </pivotArea>
    </format>
    <format dxfId="928">
      <pivotArea collapsedLevelsAreSubtotals="1" fieldPosition="0">
        <references count="1">
          <reference field="4" count="1">
            <x v="316"/>
          </reference>
        </references>
      </pivotArea>
    </format>
    <format dxfId="929">
      <pivotArea dataOnly="0" labelOnly="1" fieldPosition="0">
        <references count="1">
          <reference field="4" count="1">
            <x v="316"/>
          </reference>
        </references>
      </pivotArea>
    </format>
    <format dxfId="930">
      <pivotArea collapsedLevelsAreSubtotals="1" fieldPosition="0">
        <references count="1">
          <reference field="4" count="1">
            <x v="334"/>
          </reference>
        </references>
      </pivotArea>
    </format>
    <format dxfId="931">
      <pivotArea dataOnly="0" labelOnly="1" fieldPosition="0">
        <references count="1">
          <reference field="4" count="1">
            <x v="334"/>
          </reference>
        </references>
      </pivotArea>
    </format>
    <format dxfId="932">
      <pivotArea collapsedLevelsAreSubtotals="1" fieldPosition="0">
        <references count="1">
          <reference field="4" count="1">
            <x v="336"/>
          </reference>
        </references>
      </pivotArea>
    </format>
    <format dxfId="933">
      <pivotArea dataOnly="0" labelOnly="1" fieldPosition="0">
        <references count="1">
          <reference field="4" count="1">
            <x v="336"/>
          </reference>
        </references>
      </pivotArea>
    </format>
    <format dxfId="934">
      <pivotArea collapsedLevelsAreSubtotals="1" fieldPosition="0">
        <references count="1">
          <reference field="4" count="1">
            <x v="340"/>
          </reference>
        </references>
      </pivotArea>
    </format>
    <format dxfId="935">
      <pivotArea dataOnly="0" labelOnly="1" fieldPosition="0">
        <references count="1">
          <reference field="4" count="1">
            <x v="340"/>
          </reference>
        </references>
      </pivotArea>
    </format>
    <format dxfId="936">
      <pivotArea collapsedLevelsAreSubtotals="1" fieldPosition="0">
        <references count="1">
          <reference field="4" count="1">
            <x v="357"/>
          </reference>
        </references>
      </pivotArea>
    </format>
    <format dxfId="937">
      <pivotArea dataOnly="0" labelOnly="1" fieldPosition="0">
        <references count="1">
          <reference field="4" count="1">
            <x v="357"/>
          </reference>
        </references>
      </pivotArea>
    </format>
    <format dxfId="938">
      <pivotArea collapsedLevelsAreSubtotals="1" fieldPosition="0">
        <references count="1">
          <reference field="4" count="1">
            <x v="360"/>
          </reference>
        </references>
      </pivotArea>
    </format>
    <format dxfId="939">
      <pivotArea dataOnly="0" labelOnly="1" fieldPosition="0">
        <references count="1">
          <reference field="4" count="1">
            <x v="360"/>
          </reference>
        </references>
      </pivotArea>
    </format>
    <format dxfId="940">
      <pivotArea collapsedLevelsAreSubtotals="1" fieldPosition="0">
        <references count="1">
          <reference field="4" count="1">
            <x v="364"/>
          </reference>
        </references>
      </pivotArea>
    </format>
    <format dxfId="941">
      <pivotArea dataOnly="0" labelOnly="1" fieldPosition="0">
        <references count="1">
          <reference field="4" count="1">
            <x v="364"/>
          </reference>
        </references>
      </pivotArea>
    </format>
    <format dxfId="942">
      <pivotArea collapsedLevelsAreSubtotals="1" fieldPosition="0">
        <references count="1">
          <reference field="4" count="1">
            <x v="367"/>
          </reference>
        </references>
      </pivotArea>
    </format>
    <format dxfId="943">
      <pivotArea dataOnly="0" labelOnly="1" fieldPosition="0">
        <references count="1">
          <reference field="4" count="1">
            <x v="367"/>
          </reference>
        </references>
      </pivotArea>
    </format>
    <format dxfId="944">
      <pivotArea collapsedLevelsAreSubtotals="1" fieldPosition="0">
        <references count="1">
          <reference field="4" count="2">
            <x v="373"/>
            <x v="374"/>
          </reference>
        </references>
      </pivotArea>
    </format>
    <format dxfId="945">
      <pivotArea dataOnly="0" labelOnly="1" fieldPosition="0">
        <references count="1">
          <reference field="4" count="2">
            <x v="373"/>
            <x v="374"/>
          </reference>
        </references>
      </pivotArea>
    </format>
    <format dxfId="946">
      <pivotArea collapsedLevelsAreSubtotals="1" fieldPosition="0">
        <references count="1">
          <reference field="4" count="1">
            <x v="386"/>
          </reference>
        </references>
      </pivotArea>
    </format>
    <format dxfId="947">
      <pivotArea dataOnly="0" labelOnly="1" fieldPosition="0">
        <references count="1">
          <reference field="4" count="1">
            <x v="386"/>
          </reference>
        </references>
      </pivotArea>
    </format>
    <format dxfId="948">
      <pivotArea collapsedLevelsAreSubtotals="1" fieldPosition="0">
        <references count="1">
          <reference field="4" count="1">
            <x v="394"/>
          </reference>
        </references>
      </pivotArea>
    </format>
    <format dxfId="949">
      <pivotArea dataOnly="0" labelOnly="1" fieldPosition="0">
        <references count="1">
          <reference field="4" count="1">
            <x v="394"/>
          </reference>
        </references>
      </pivotArea>
    </format>
    <format dxfId="950">
      <pivotArea collapsedLevelsAreSubtotals="1" fieldPosition="0">
        <references count="1">
          <reference field="4" count="1">
            <x v="398"/>
          </reference>
        </references>
      </pivotArea>
    </format>
    <format dxfId="951">
      <pivotArea dataOnly="0" labelOnly="1" fieldPosition="0">
        <references count="1">
          <reference field="4" count="1">
            <x v="398"/>
          </reference>
        </references>
      </pivotArea>
    </format>
    <format dxfId="952">
      <pivotArea collapsedLevelsAreSubtotals="1" fieldPosition="0">
        <references count="1">
          <reference field="4" count="1">
            <x v="406"/>
          </reference>
        </references>
      </pivotArea>
    </format>
    <format dxfId="953">
      <pivotArea dataOnly="0" labelOnly="1" fieldPosition="0">
        <references count="1">
          <reference field="4" count="1">
            <x v="406"/>
          </reference>
        </references>
      </pivotArea>
    </format>
    <format dxfId="954">
      <pivotArea collapsedLevelsAreSubtotals="1" fieldPosition="0">
        <references count="1">
          <reference field="4" count="1">
            <x v="415"/>
          </reference>
        </references>
      </pivotArea>
    </format>
    <format dxfId="955">
      <pivotArea dataOnly="0" labelOnly="1" fieldPosition="0">
        <references count="1">
          <reference field="4" count="1">
            <x v="415"/>
          </reference>
        </references>
      </pivotArea>
    </format>
    <format dxfId="956">
      <pivotArea collapsedLevelsAreSubtotals="1" fieldPosition="0">
        <references count="1">
          <reference field="4" count="1">
            <x v="417"/>
          </reference>
        </references>
      </pivotArea>
    </format>
    <format dxfId="957">
      <pivotArea dataOnly="0" labelOnly="1" fieldPosition="0">
        <references count="1">
          <reference field="4" count="1">
            <x v="417"/>
          </reference>
        </references>
      </pivotArea>
    </format>
    <format dxfId="958">
      <pivotArea collapsedLevelsAreSubtotals="1" fieldPosition="0">
        <references count="1">
          <reference field="4" count="1">
            <x v="423"/>
          </reference>
        </references>
      </pivotArea>
    </format>
    <format dxfId="959">
      <pivotArea dataOnly="0" labelOnly="1" fieldPosition="0">
        <references count="1">
          <reference field="4" count="1">
            <x v="423"/>
          </reference>
        </references>
      </pivotArea>
    </format>
    <format dxfId="960">
      <pivotArea collapsedLevelsAreSubtotals="1" fieldPosition="0">
        <references count="1">
          <reference field="4" count="1">
            <x v="438"/>
          </reference>
        </references>
      </pivotArea>
    </format>
    <format dxfId="961">
      <pivotArea dataOnly="0" labelOnly="1" fieldPosition="0">
        <references count="1">
          <reference field="4" count="1">
            <x v="438"/>
          </reference>
        </references>
      </pivotArea>
    </format>
    <format dxfId="962">
      <pivotArea collapsedLevelsAreSubtotals="1" fieldPosition="0">
        <references count="1">
          <reference field="4" count="1">
            <x v="449"/>
          </reference>
        </references>
      </pivotArea>
    </format>
    <format dxfId="963">
      <pivotArea dataOnly="0" labelOnly="1" fieldPosition="0">
        <references count="1">
          <reference field="4" count="1">
            <x v="449"/>
          </reference>
        </references>
      </pivotArea>
    </format>
    <format dxfId="964">
      <pivotArea collapsedLevelsAreSubtotals="1" fieldPosition="0">
        <references count="1">
          <reference field="4" count="2">
            <x v="464"/>
            <x v="465"/>
          </reference>
        </references>
      </pivotArea>
    </format>
    <format dxfId="965">
      <pivotArea dataOnly="0" labelOnly="1" fieldPosition="0">
        <references count="1">
          <reference field="4" count="2">
            <x v="464"/>
            <x v="465"/>
          </reference>
        </references>
      </pivotArea>
    </format>
    <format dxfId="966">
      <pivotArea collapsedLevelsAreSubtotals="1" fieldPosition="0">
        <references count="1">
          <reference field="4" count="1">
            <x v="467"/>
          </reference>
        </references>
      </pivotArea>
    </format>
    <format dxfId="967">
      <pivotArea dataOnly="0" labelOnly="1" fieldPosition="0">
        <references count="1">
          <reference field="4" count="1">
            <x v="467"/>
          </reference>
        </references>
      </pivotArea>
    </format>
    <format dxfId="968">
      <pivotArea collapsedLevelsAreSubtotals="1" fieldPosition="0">
        <references count="1">
          <reference field="4" count="1">
            <x v="475"/>
          </reference>
        </references>
      </pivotArea>
    </format>
    <format dxfId="969">
      <pivotArea dataOnly="0" labelOnly="1" fieldPosition="0">
        <references count="1">
          <reference field="4" count="1">
            <x v="475"/>
          </reference>
        </references>
      </pivotArea>
    </format>
    <format dxfId="970">
      <pivotArea collapsedLevelsAreSubtotals="1" fieldPosition="0">
        <references count="1">
          <reference field="4" count="1">
            <x v="489"/>
          </reference>
        </references>
      </pivotArea>
    </format>
    <format dxfId="971">
      <pivotArea dataOnly="0" labelOnly="1" fieldPosition="0">
        <references count="1">
          <reference field="4" count="1">
            <x v="489"/>
          </reference>
        </references>
      </pivotArea>
    </format>
    <format dxfId="972">
      <pivotArea collapsedLevelsAreSubtotals="1" fieldPosition="0">
        <references count="1">
          <reference field="4" count="1">
            <x v="503"/>
          </reference>
        </references>
      </pivotArea>
    </format>
    <format dxfId="973">
      <pivotArea dataOnly="0" labelOnly="1" fieldPosition="0">
        <references count="1">
          <reference field="4" count="1">
            <x v="503"/>
          </reference>
        </references>
      </pivotArea>
    </format>
    <format dxfId="974">
      <pivotArea collapsedLevelsAreSubtotals="1" fieldPosition="0">
        <references count="1">
          <reference field="4" count="1">
            <x v="515"/>
          </reference>
        </references>
      </pivotArea>
    </format>
    <format dxfId="975">
      <pivotArea dataOnly="0" labelOnly="1" fieldPosition="0">
        <references count="1">
          <reference field="4" count="1">
            <x v="515"/>
          </reference>
        </references>
      </pivotArea>
    </format>
    <format dxfId="976">
      <pivotArea collapsedLevelsAreSubtotals="1" fieldPosition="0">
        <references count="1">
          <reference field="4" count="1">
            <x v="530"/>
          </reference>
        </references>
      </pivotArea>
    </format>
    <format dxfId="977">
      <pivotArea dataOnly="0" labelOnly="1" fieldPosition="0">
        <references count="1">
          <reference field="4" count="1">
            <x v="530"/>
          </reference>
        </references>
      </pivotArea>
    </format>
    <format dxfId="978">
      <pivotArea collapsedLevelsAreSubtotals="1" fieldPosition="0">
        <references count="1">
          <reference field="4" count="1">
            <x v="538"/>
          </reference>
        </references>
      </pivotArea>
    </format>
    <format dxfId="979">
      <pivotArea dataOnly="0" labelOnly="1" fieldPosition="0">
        <references count="1">
          <reference field="4" count="1">
            <x v="538"/>
          </reference>
        </references>
      </pivotArea>
    </format>
    <format dxfId="980">
      <pivotArea collapsedLevelsAreSubtotals="1" fieldPosition="0">
        <references count="1">
          <reference field="4" count="1">
            <x v="540"/>
          </reference>
        </references>
      </pivotArea>
    </format>
    <format dxfId="981">
      <pivotArea dataOnly="0" labelOnly="1" fieldPosition="0">
        <references count="1">
          <reference field="4" count="1">
            <x v="540"/>
          </reference>
        </references>
      </pivotArea>
    </format>
    <format dxfId="982">
      <pivotArea collapsedLevelsAreSubtotals="1" fieldPosition="0">
        <references count="1">
          <reference field="4" count="1">
            <x v="589"/>
          </reference>
        </references>
      </pivotArea>
    </format>
    <format dxfId="983">
      <pivotArea dataOnly="0" labelOnly="1" fieldPosition="0">
        <references count="1">
          <reference field="4" count="1">
            <x v="589"/>
          </reference>
        </references>
      </pivotArea>
    </format>
    <format dxfId="984">
      <pivotArea collapsedLevelsAreSubtotals="1" fieldPosition="0">
        <references count="1">
          <reference field="4" count="1">
            <x v="591"/>
          </reference>
        </references>
      </pivotArea>
    </format>
    <format dxfId="985">
      <pivotArea dataOnly="0" labelOnly="1" fieldPosition="0">
        <references count="1">
          <reference field="4" count="1">
            <x v="591"/>
          </reference>
        </references>
      </pivotArea>
    </format>
    <format dxfId="986">
      <pivotArea collapsedLevelsAreSubtotals="1" fieldPosition="0">
        <references count="1">
          <reference field="4" count="1">
            <x v="601"/>
          </reference>
        </references>
      </pivotArea>
    </format>
    <format dxfId="987">
      <pivotArea dataOnly="0" labelOnly="1" fieldPosition="0">
        <references count="1">
          <reference field="4" count="1">
            <x v="601"/>
          </reference>
        </references>
      </pivotArea>
    </format>
    <format dxfId="988">
      <pivotArea collapsedLevelsAreSubtotals="1" fieldPosition="0">
        <references count="1">
          <reference field="4" count="1">
            <x v="613"/>
          </reference>
        </references>
      </pivotArea>
    </format>
    <format dxfId="989">
      <pivotArea dataOnly="0" labelOnly="1" fieldPosition="0">
        <references count="1">
          <reference field="4" count="1">
            <x v="613"/>
          </reference>
        </references>
      </pivotArea>
    </format>
    <format dxfId="990">
      <pivotArea collapsedLevelsAreSubtotals="1" fieldPosition="0">
        <references count="1">
          <reference field="4" count="1">
            <x v="621"/>
          </reference>
        </references>
      </pivotArea>
    </format>
    <format dxfId="991">
      <pivotArea dataOnly="0" labelOnly="1" fieldPosition="0">
        <references count="1">
          <reference field="4" count="1">
            <x v="621"/>
          </reference>
        </references>
      </pivotArea>
    </format>
    <format dxfId="992">
      <pivotArea collapsedLevelsAreSubtotals="1" fieldPosition="0">
        <references count="1">
          <reference field="4" count="1">
            <x v="627"/>
          </reference>
        </references>
      </pivotArea>
    </format>
    <format dxfId="993">
      <pivotArea dataOnly="0" labelOnly="1" fieldPosition="0">
        <references count="1">
          <reference field="4" count="1">
            <x v="627"/>
          </reference>
        </references>
      </pivotArea>
    </format>
    <format dxfId="994">
      <pivotArea collapsedLevelsAreSubtotals="1" fieldPosition="0">
        <references count="1">
          <reference field="4" count="1">
            <x v="641"/>
          </reference>
        </references>
      </pivotArea>
    </format>
    <format dxfId="995">
      <pivotArea dataOnly="0" labelOnly="1" fieldPosition="0">
        <references count="1">
          <reference field="4" count="1">
            <x v="641"/>
          </reference>
        </references>
      </pivotArea>
    </format>
    <format dxfId="996">
      <pivotArea collapsedLevelsAreSubtotals="1" fieldPosition="0">
        <references count="1">
          <reference field="4" count="1">
            <x v="645"/>
          </reference>
        </references>
      </pivotArea>
    </format>
    <format dxfId="997">
      <pivotArea dataOnly="0" labelOnly="1" fieldPosition="0">
        <references count="1">
          <reference field="4" count="1">
            <x v="645"/>
          </reference>
        </references>
      </pivotArea>
    </format>
    <format dxfId="998">
      <pivotArea collapsedLevelsAreSubtotals="1" fieldPosition="0">
        <references count="1">
          <reference field="4" count="1">
            <x v="666"/>
          </reference>
        </references>
      </pivotArea>
    </format>
    <format dxfId="999">
      <pivotArea dataOnly="0" labelOnly="1" fieldPosition="0">
        <references count="1">
          <reference field="4" count="1">
            <x v="666"/>
          </reference>
        </references>
      </pivotArea>
    </format>
    <format dxfId="1000">
      <pivotArea collapsedLevelsAreSubtotals="1" fieldPosition="0">
        <references count="1">
          <reference field="4" count="1">
            <x v="693"/>
          </reference>
        </references>
      </pivotArea>
    </format>
    <format dxfId="1001">
      <pivotArea dataOnly="0" labelOnly="1" fieldPosition="0">
        <references count="1">
          <reference field="4" count="1">
            <x v="693"/>
          </reference>
        </references>
      </pivotArea>
    </format>
    <format dxfId="1002">
      <pivotArea collapsedLevelsAreSubtotals="1" fieldPosition="0">
        <references count="1">
          <reference field="4" count="1">
            <x v="739"/>
          </reference>
        </references>
      </pivotArea>
    </format>
    <format dxfId="1003">
      <pivotArea dataOnly="0" labelOnly="1" fieldPosition="0">
        <references count="1">
          <reference field="4" count="1">
            <x v="739"/>
          </reference>
        </references>
      </pivotArea>
    </format>
    <format dxfId="1004">
      <pivotArea collapsedLevelsAreSubtotals="1" fieldPosition="0">
        <references count="1">
          <reference field="4" count="2">
            <x v="759"/>
            <x v="760"/>
          </reference>
        </references>
      </pivotArea>
    </format>
    <format dxfId="1005">
      <pivotArea dataOnly="0" labelOnly="1" fieldPosition="0">
        <references count="1">
          <reference field="4" count="2">
            <x v="759"/>
            <x v="760"/>
          </reference>
        </references>
      </pivotArea>
    </format>
    <format dxfId="1006">
      <pivotArea collapsedLevelsAreSubtotals="1" fieldPosition="0">
        <references count="1">
          <reference field="4" count="1">
            <x v="772"/>
          </reference>
        </references>
      </pivotArea>
    </format>
    <format dxfId="1007">
      <pivotArea dataOnly="0" labelOnly="1" fieldPosition="0">
        <references count="1">
          <reference field="4" count="1">
            <x v="772"/>
          </reference>
        </references>
      </pivotArea>
    </format>
    <format dxfId="1008">
      <pivotArea collapsedLevelsAreSubtotals="1" fieldPosition="0">
        <references count="1">
          <reference field="4" count="1">
            <x v="784"/>
          </reference>
        </references>
      </pivotArea>
    </format>
    <format dxfId="1009">
      <pivotArea dataOnly="0" labelOnly="1" fieldPosition="0">
        <references count="1">
          <reference field="4" count="1">
            <x v="784"/>
          </reference>
        </references>
      </pivotArea>
    </format>
    <format dxfId="1010">
      <pivotArea collapsedLevelsAreSubtotals="1" fieldPosition="0">
        <references count="1">
          <reference field="4" count="1">
            <x v="811"/>
          </reference>
        </references>
      </pivotArea>
    </format>
    <format dxfId="1011">
      <pivotArea dataOnly="0" labelOnly="1" fieldPosition="0">
        <references count="1">
          <reference field="4" count="1">
            <x v="811"/>
          </reference>
        </references>
      </pivotArea>
    </format>
    <format dxfId="1012">
      <pivotArea collapsedLevelsAreSubtotals="1" fieldPosition="0">
        <references count="1">
          <reference field="4" count="1">
            <x v="828"/>
          </reference>
        </references>
      </pivotArea>
    </format>
    <format dxfId="1013">
      <pivotArea dataOnly="0" labelOnly="1" fieldPosition="0">
        <references count="1">
          <reference field="4" count="1">
            <x v="828"/>
          </reference>
        </references>
      </pivotArea>
    </format>
    <format dxfId="1014">
      <pivotArea collapsedLevelsAreSubtotals="1" fieldPosition="0">
        <references count="1">
          <reference field="4" count="1">
            <x v="832"/>
          </reference>
        </references>
      </pivotArea>
    </format>
    <format dxfId="1015">
      <pivotArea dataOnly="0" labelOnly="1" fieldPosition="0">
        <references count="1">
          <reference field="4" count="1">
            <x v="832"/>
          </reference>
        </references>
      </pivotArea>
    </format>
    <format dxfId="1016">
      <pivotArea collapsedLevelsAreSubtotals="1" fieldPosition="0">
        <references count="1">
          <reference field="4" count="2">
            <x v="861"/>
            <x v="862"/>
          </reference>
        </references>
      </pivotArea>
    </format>
    <format dxfId="1017">
      <pivotArea dataOnly="0" labelOnly="1" fieldPosition="0">
        <references count="1">
          <reference field="4" count="2">
            <x v="861"/>
            <x v="862"/>
          </reference>
        </references>
      </pivotArea>
    </format>
    <format dxfId="1018">
      <pivotArea collapsedLevelsAreSubtotals="1" fieldPosition="0">
        <references count="1">
          <reference field="4" count="1">
            <x v="886"/>
          </reference>
        </references>
      </pivotArea>
    </format>
    <format dxfId="1019">
      <pivotArea dataOnly="0" labelOnly="1" fieldPosition="0">
        <references count="1">
          <reference field="4" count="1">
            <x v="886"/>
          </reference>
        </references>
      </pivotArea>
    </format>
    <format dxfId="1020">
      <pivotArea collapsedLevelsAreSubtotals="1" fieldPosition="0">
        <references count="1">
          <reference field="4" count="1">
            <x v="941"/>
          </reference>
        </references>
      </pivotArea>
    </format>
    <format dxfId="1021">
      <pivotArea dataOnly="0" labelOnly="1" fieldPosition="0">
        <references count="1">
          <reference field="4" count="1">
            <x v="941"/>
          </reference>
        </references>
      </pivotArea>
    </format>
    <format dxfId="1022">
      <pivotArea collapsedLevelsAreSubtotals="1" fieldPosition="0">
        <references count="1">
          <reference field="4" count="1">
            <x v="943"/>
          </reference>
        </references>
      </pivotArea>
    </format>
    <format dxfId="1023">
      <pivotArea dataOnly="0" labelOnly="1" fieldPosition="0">
        <references count="1">
          <reference field="4" count="1">
            <x v="943"/>
          </reference>
        </references>
      </pivotArea>
    </format>
    <format dxfId="1024">
      <pivotArea collapsedLevelsAreSubtotals="1" fieldPosition="0">
        <references count="1">
          <reference field="4" count="1">
            <x v="954"/>
          </reference>
        </references>
      </pivotArea>
    </format>
    <format dxfId="1025">
      <pivotArea dataOnly="0" labelOnly="1" fieldPosition="0">
        <references count="1">
          <reference field="4" count="1">
            <x v="954"/>
          </reference>
        </references>
      </pivotArea>
    </format>
    <format dxfId="1026">
      <pivotArea collapsedLevelsAreSubtotals="1" fieldPosition="0">
        <references count="1">
          <reference field="4" count="1">
            <x v="960"/>
          </reference>
        </references>
      </pivotArea>
    </format>
    <format dxfId="1027">
      <pivotArea dataOnly="0" labelOnly="1" fieldPosition="0">
        <references count="1">
          <reference field="4" count="1">
            <x v="960"/>
          </reference>
        </references>
      </pivotArea>
    </format>
    <format dxfId="1028">
      <pivotArea collapsedLevelsAreSubtotals="1" fieldPosition="0">
        <references count="1">
          <reference field="4" count="1">
            <x v="978"/>
          </reference>
        </references>
      </pivotArea>
    </format>
    <format dxfId="1029">
      <pivotArea dataOnly="0" labelOnly="1" fieldPosition="0">
        <references count="1">
          <reference field="4" count="1">
            <x v="978"/>
          </reference>
        </references>
      </pivotArea>
    </format>
    <format dxfId="1030">
      <pivotArea collapsedLevelsAreSubtotals="1" fieldPosition="0">
        <references count="1">
          <reference field="4" count="1">
            <x v="1038"/>
          </reference>
        </references>
      </pivotArea>
    </format>
    <format dxfId="1031">
      <pivotArea dataOnly="0" labelOnly="1" fieldPosition="0">
        <references count="1">
          <reference field="4" count="1">
            <x v="1038"/>
          </reference>
        </references>
      </pivotArea>
    </format>
    <format dxfId="1032">
      <pivotArea collapsedLevelsAreSubtotals="1" fieldPosition="0">
        <references count="1">
          <reference field="4" count="1">
            <x v="1066"/>
          </reference>
        </references>
      </pivotArea>
    </format>
    <format dxfId="1033">
      <pivotArea dataOnly="0" labelOnly="1" fieldPosition="0">
        <references count="1">
          <reference field="4" count="1">
            <x v="1066"/>
          </reference>
        </references>
      </pivotArea>
    </format>
    <format dxfId="1034">
      <pivotArea collapsedLevelsAreSubtotals="1" fieldPosition="0">
        <references count="1">
          <reference field="4" count="2">
            <x v="1076"/>
            <x v="1077"/>
          </reference>
        </references>
      </pivotArea>
    </format>
    <format dxfId="1035">
      <pivotArea dataOnly="0" labelOnly="1" fieldPosition="0">
        <references count="1">
          <reference field="4" count="2">
            <x v="1076"/>
            <x v="1077"/>
          </reference>
        </references>
      </pivotArea>
    </format>
    <format dxfId="1036">
      <pivotArea collapsedLevelsAreSubtotals="1" fieldPosition="0">
        <references count="1">
          <reference field="4" count="1">
            <x v="1100"/>
          </reference>
        </references>
      </pivotArea>
    </format>
    <format dxfId="1037">
      <pivotArea dataOnly="0" labelOnly="1" fieldPosition="0">
        <references count="1">
          <reference field="4" count="1">
            <x v="1100"/>
          </reference>
        </references>
      </pivotArea>
    </format>
    <format dxfId="1038">
      <pivotArea collapsedLevelsAreSubtotals="1" fieldPosition="0">
        <references count="1">
          <reference field="4" count="1">
            <x v="1109"/>
          </reference>
        </references>
      </pivotArea>
    </format>
    <format dxfId="1039">
      <pivotArea dataOnly="0" labelOnly="1" fieldPosition="0">
        <references count="1">
          <reference field="4" count="1">
            <x v="1109"/>
          </reference>
        </references>
      </pivotArea>
    </format>
    <format dxfId="1040">
      <pivotArea collapsedLevelsAreSubtotals="1" fieldPosition="0">
        <references count="1">
          <reference field="4" count="1">
            <x v="1128"/>
          </reference>
        </references>
      </pivotArea>
    </format>
    <format dxfId="1041">
      <pivotArea dataOnly="0" labelOnly="1" fieldPosition="0">
        <references count="1">
          <reference field="4" count="1">
            <x v="1128"/>
          </reference>
        </references>
      </pivotArea>
    </format>
    <format dxfId="1042">
      <pivotArea collapsedLevelsAreSubtotals="1" fieldPosition="0">
        <references count="1">
          <reference field="4" count="1">
            <x v="1130"/>
          </reference>
        </references>
      </pivotArea>
    </format>
    <format dxfId="1043">
      <pivotArea dataOnly="0" labelOnly="1" fieldPosition="0">
        <references count="1">
          <reference field="4" count="1">
            <x v="1130"/>
          </reference>
        </references>
      </pivotArea>
    </format>
    <format dxfId="1044">
      <pivotArea collapsedLevelsAreSubtotals="1" fieldPosition="0">
        <references count="1">
          <reference field="4" count="1">
            <x v="1146"/>
          </reference>
        </references>
      </pivotArea>
    </format>
    <format dxfId="1045">
      <pivotArea dataOnly="0" labelOnly="1" fieldPosition="0">
        <references count="1">
          <reference field="4" count="1">
            <x v="1146"/>
          </reference>
        </references>
      </pivotArea>
    </format>
    <format dxfId="1046">
      <pivotArea collapsedLevelsAreSubtotals="1" fieldPosition="0">
        <references count="1">
          <reference field="4" count="1">
            <x v="1197"/>
          </reference>
        </references>
      </pivotArea>
    </format>
    <format dxfId="1047">
      <pivotArea dataOnly="0" labelOnly="1" fieldPosition="0">
        <references count="1">
          <reference field="4" count="1">
            <x v="1197"/>
          </reference>
        </references>
      </pivotArea>
    </format>
    <format dxfId="1048">
      <pivotArea grandRow="1" outline="0" collapsedLevelsAreSubtotals="1" fieldPosition="0"/>
    </format>
    <format dxfId="1049">
      <pivotArea dataOnly="0" labelOnly="1" grandRow="1" outline="0" fieldPosition="0"/>
    </format>
    <format dxfId="877">
      <pivotArea outline="0" collapsedLevelsAreSubtotals="1" fieldPosition="0"/>
    </format>
    <format dxfId="876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75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74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73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72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71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70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69">
      <pivotArea dataOnly="0" labelOnly="1" fieldPosition="0">
        <references count="1">
          <reference field="4" count="50">
            <x v="350"/>
            <x v="351"/>
            <x v="352"/>
            <x v="353"/>
            <x v="354"/>
            <x v="355"/>
            <x v="356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</reference>
        </references>
      </pivotArea>
    </format>
    <format dxfId="868">
      <pivotArea dataOnly="0" labelOnly="1" fieldPosition="0">
        <references count="1">
          <reference field="4" count="50"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dxfId="867">
      <pivotArea dataOnly="0" labelOnly="1" fieldPosition="0">
        <references count="1">
          <reference field="4" count="50"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</reference>
        </references>
      </pivotArea>
    </format>
    <format dxfId="866">
      <pivotArea dataOnly="0" labelOnly="1" fieldPosition="0">
        <references count="1">
          <reference field="4" count="50"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</reference>
        </references>
      </pivotArea>
    </format>
    <format dxfId="865">
      <pivotArea dataOnly="0" labelOnly="1" fieldPosition="0">
        <references count="1">
          <reference field="4" count="50"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</reference>
        </references>
      </pivotArea>
    </format>
    <format dxfId="864">
      <pivotArea dataOnly="0" labelOnly="1" fieldPosition="0">
        <references count="1">
          <reference field="4" count="50"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</reference>
        </references>
      </pivotArea>
    </format>
    <format dxfId="863">
      <pivotArea dataOnly="0" labelOnly="1" fieldPosition="0">
        <references count="1">
          <reference field="4" count="50"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</reference>
        </references>
      </pivotArea>
    </format>
    <format dxfId="862">
      <pivotArea dataOnly="0" labelOnly="1" fieldPosition="0">
        <references count="1">
          <reference field="4" count="50"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</reference>
        </references>
      </pivotArea>
    </format>
    <format dxfId="861">
      <pivotArea dataOnly="0" labelOnly="1" fieldPosition="0">
        <references count="1">
          <reference field="4" count="50"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</reference>
        </references>
      </pivotArea>
    </format>
    <format dxfId="860">
      <pivotArea dataOnly="0" labelOnly="1" fieldPosition="0">
        <references count="1">
          <reference field="4" count="50"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</reference>
        </references>
      </pivotArea>
    </format>
    <format dxfId="859">
      <pivotArea dataOnly="0" labelOnly="1" fieldPosition="0">
        <references count="1">
          <reference field="4" count="50"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</reference>
        </references>
      </pivotArea>
    </format>
    <format dxfId="858">
      <pivotArea dataOnly="0" labelOnly="1" fieldPosition="0">
        <references count="1">
          <reference field="4" count="50"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</reference>
        </references>
      </pivotArea>
    </format>
    <format dxfId="857">
      <pivotArea dataOnly="0" labelOnly="1" fieldPosition="0">
        <references count="1">
          <reference field="4" count="50"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</reference>
        </references>
      </pivotArea>
    </format>
    <format dxfId="856">
      <pivotArea dataOnly="0" labelOnly="1" fieldPosition="0">
        <references count="1">
          <reference field="4" count="50"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</reference>
        </references>
      </pivotArea>
    </format>
    <format dxfId="855">
      <pivotArea dataOnly="0" labelOnly="1" fieldPosition="0">
        <references count="1">
          <reference field="4" count="50"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</reference>
        </references>
      </pivotArea>
    </format>
    <format dxfId="854">
      <pivotArea dataOnly="0" labelOnly="1" fieldPosition="0">
        <references count="1">
          <reference field="4" count="8">
            <x v="1194"/>
            <x v="1195"/>
            <x v="1196"/>
            <x v="1197"/>
            <x v="1198"/>
            <x v="1199"/>
            <x v="1200"/>
            <x v="1201"/>
          </reference>
        </references>
      </pivotArea>
    </format>
    <format dxfId="853">
      <pivotArea dataOnly="0" labelOnly="1" grandRow="1" outline="0" fieldPosition="0"/>
    </format>
    <format dxfId="852">
      <pivotArea type="all" dataOnly="0" outline="0" fieldPosition="0"/>
    </format>
    <format dxfId="851">
      <pivotArea outline="0" collapsedLevelsAreSubtotals="1" fieldPosition="0"/>
    </format>
    <format dxfId="850">
      <pivotArea field="4" type="button" dataOnly="0" labelOnly="1" outline="0" axis="axisRow" fieldPosition="0"/>
    </format>
    <format dxfId="849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48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47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46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45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44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43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42">
      <pivotArea dataOnly="0" labelOnly="1" fieldPosition="0">
        <references count="1">
          <reference field="4" count="50">
            <x v="350"/>
            <x v="351"/>
            <x v="352"/>
            <x v="353"/>
            <x v="354"/>
            <x v="355"/>
            <x v="356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</reference>
        </references>
      </pivotArea>
    </format>
    <format dxfId="841">
      <pivotArea dataOnly="0" labelOnly="1" fieldPosition="0">
        <references count="1">
          <reference field="4" count="50"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dxfId="840">
      <pivotArea dataOnly="0" labelOnly="1" fieldPosition="0">
        <references count="1">
          <reference field="4" count="50"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</reference>
        </references>
      </pivotArea>
    </format>
    <format dxfId="839">
      <pivotArea dataOnly="0" labelOnly="1" fieldPosition="0">
        <references count="1">
          <reference field="4" count="50"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</reference>
        </references>
      </pivotArea>
    </format>
    <format dxfId="838">
      <pivotArea dataOnly="0" labelOnly="1" fieldPosition="0">
        <references count="1">
          <reference field="4" count="50"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</reference>
        </references>
      </pivotArea>
    </format>
    <format dxfId="837">
      <pivotArea dataOnly="0" labelOnly="1" fieldPosition="0">
        <references count="1">
          <reference field="4" count="50"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</reference>
        </references>
      </pivotArea>
    </format>
    <format dxfId="836">
      <pivotArea dataOnly="0" labelOnly="1" fieldPosition="0">
        <references count="1">
          <reference field="4" count="50"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</reference>
        </references>
      </pivotArea>
    </format>
    <format dxfId="835">
      <pivotArea dataOnly="0" labelOnly="1" fieldPosition="0">
        <references count="1">
          <reference field="4" count="50"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</reference>
        </references>
      </pivotArea>
    </format>
    <format dxfId="834">
      <pivotArea dataOnly="0" labelOnly="1" fieldPosition="0">
        <references count="1">
          <reference field="4" count="50"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</reference>
        </references>
      </pivotArea>
    </format>
    <format dxfId="833">
      <pivotArea dataOnly="0" labelOnly="1" fieldPosition="0">
        <references count="1">
          <reference field="4" count="50"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</reference>
        </references>
      </pivotArea>
    </format>
    <format dxfId="832">
      <pivotArea dataOnly="0" labelOnly="1" fieldPosition="0">
        <references count="1">
          <reference field="4" count="50"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</reference>
        </references>
      </pivotArea>
    </format>
    <format dxfId="831">
      <pivotArea dataOnly="0" labelOnly="1" fieldPosition="0">
        <references count="1">
          <reference field="4" count="50"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30"/>
            <x v="1031"/>
            <x v="1032"/>
            <x v="1033"/>
            <x v="1034"/>
            <x v="1035"/>
            <x v="1036"/>
            <x v="1037"/>
            <x v="1039"/>
            <x v="1040"/>
            <x v="1041"/>
            <x v="1042"/>
            <x v="1043"/>
            <x v="1044"/>
            <x v="1045"/>
            <x v="1046"/>
          </reference>
        </references>
      </pivotArea>
    </format>
    <format dxfId="830">
      <pivotArea dataOnly="0" labelOnly="1" fieldPosition="0">
        <references count="1">
          <reference field="4" count="50"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</reference>
        </references>
      </pivotArea>
    </format>
    <format dxfId="829">
      <pivotArea dataOnly="0" labelOnly="1" fieldPosition="0">
        <references count="1">
          <reference field="4" count="50"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</reference>
        </references>
      </pivotArea>
    </format>
    <format dxfId="828">
      <pivotArea dataOnly="0" labelOnly="1" fieldPosition="0">
        <references count="1">
          <reference field="4" count="50"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9"/>
            <x v="1190"/>
            <x v="1191"/>
            <x v="1192"/>
            <x v="1193"/>
            <x v="1194"/>
            <x v="1195"/>
            <x v="1196"/>
            <x v="1197"/>
            <x v="1198"/>
          </reference>
        </references>
      </pivotArea>
    </format>
    <format dxfId="827">
      <pivotArea dataOnly="0" labelOnly="1" fieldPosition="0">
        <references count="1">
          <reference field="4" count="3">
            <x v="1199"/>
            <x v="1200"/>
            <x v="1201"/>
          </reference>
        </references>
      </pivotArea>
    </format>
    <format dxfId="826">
      <pivotArea dataOnly="0" labelOnly="1" grandRow="1" outline="0" fieldPosition="0"/>
    </format>
    <format dxfId="8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443E-46FD-4E95-8F1C-7F0060DE0654}">
  <dimension ref="A1:K41"/>
  <sheetViews>
    <sheetView tabSelected="1" zoomScale="79" workbookViewId="0">
      <selection activeCell="D26" sqref="D26"/>
    </sheetView>
  </sheetViews>
  <sheetFormatPr defaultRowHeight="14.5" x14ac:dyDescent="0.35"/>
  <cols>
    <col min="1" max="1" width="22.54296875" bestFit="1" customWidth="1"/>
    <col min="2" max="2" width="13" bestFit="1" customWidth="1"/>
    <col min="4" max="4" width="31.54296875" bestFit="1" customWidth="1"/>
    <col min="5" max="5" width="13" bestFit="1" customWidth="1"/>
    <col min="7" max="7" width="42.36328125" bestFit="1" customWidth="1"/>
    <col min="8" max="8" width="13" bestFit="1" customWidth="1"/>
    <col min="10" max="10" width="31.54296875" bestFit="1" customWidth="1"/>
    <col min="11" max="11" width="13" bestFit="1" customWidth="1"/>
  </cols>
  <sheetData>
    <row r="1" spans="1:11" x14ac:dyDescent="0.35">
      <c r="A1" s="17" t="s">
        <v>14517</v>
      </c>
      <c r="B1" s="9" t="s">
        <v>14516</v>
      </c>
      <c r="D1" s="17" t="s">
        <v>14517</v>
      </c>
      <c r="E1" s="9" t="s">
        <v>14516</v>
      </c>
      <c r="G1" s="17" t="s">
        <v>14517</v>
      </c>
      <c r="H1" s="9" t="s">
        <v>14515</v>
      </c>
      <c r="J1" s="17" t="s">
        <v>14517</v>
      </c>
      <c r="K1" s="9" t="s">
        <v>14515</v>
      </c>
    </row>
    <row r="2" spans="1:11" x14ac:dyDescent="0.35">
      <c r="A2" s="17" t="s">
        <v>2</v>
      </c>
      <c r="B2" s="9" t="s">
        <v>14503</v>
      </c>
      <c r="D2" s="17" t="s">
        <v>2</v>
      </c>
      <c r="E2" s="9" t="s">
        <v>14504</v>
      </c>
      <c r="G2" s="17" t="s">
        <v>2</v>
      </c>
      <c r="H2" s="9" t="s">
        <v>14503</v>
      </c>
      <c r="J2" s="17" t="s">
        <v>2</v>
      </c>
      <c r="K2" s="9" t="s">
        <v>14504</v>
      </c>
    </row>
    <row r="3" spans="1:11" x14ac:dyDescent="0.35">
      <c r="A3" s="9"/>
      <c r="B3" s="9"/>
      <c r="D3" s="9"/>
      <c r="E3" s="9"/>
      <c r="G3" s="9"/>
      <c r="H3" s="9"/>
      <c r="J3" s="9"/>
      <c r="K3" s="9"/>
    </row>
    <row r="4" spans="1:11" x14ac:dyDescent="0.35">
      <c r="A4" s="17" t="s">
        <v>14533</v>
      </c>
      <c r="B4" s="9" t="s">
        <v>14532</v>
      </c>
      <c r="D4" s="17" t="s">
        <v>14533</v>
      </c>
      <c r="E4" s="9" t="s">
        <v>14532</v>
      </c>
      <c r="G4" s="17" t="s">
        <v>14533</v>
      </c>
      <c r="H4" s="9" t="s">
        <v>14532</v>
      </c>
      <c r="J4" s="17" t="s">
        <v>14533</v>
      </c>
      <c r="K4" s="9" t="s">
        <v>14532</v>
      </c>
    </row>
    <row r="5" spans="1:11" x14ac:dyDescent="0.35">
      <c r="A5" s="18" t="s">
        <v>39</v>
      </c>
      <c r="B5" s="19">
        <v>109</v>
      </c>
      <c r="D5" s="18" t="s">
        <v>3092</v>
      </c>
      <c r="E5" s="19">
        <v>356</v>
      </c>
      <c r="G5" s="18" t="s">
        <v>39</v>
      </c>
      <c r="H5" s="19">
        <v>62</v>
      </c>
      <c r="J5" s="18" t="s">
        <v>31</v>
      </c>
      <c r="K5" s="19">
        <v>353</v>
      </c>
    </row>
    <row r="6" spans="1:11" x14ac:dyDescent="0.35">
      <c r="A6" s="20" t="s">
        <v>14529</v>
      </c>
      <c r="B6" s="19">
        <v>71</v>
      </c>
      <c r="D6" s="20" t="s">
        <v>14529</v>
      </c>
      <c r="E6" s="19">
        <v>278</v>
      </c>
      <c r="G6" s="20" t="s">
        <v>14529</v>
      </c>
      <c r="H6" s="19">
        <v>17</v>
      </c>
      <c r="J6" s="20" t="s">
        <v>14529</v>
      </c>
      <c r="K6" s="19">
        <v>186</v>
      </c>
    </row>
    <row r="7" spans="1:11" x14ac:dyDescent="0.35">
      <c r="A7" s="20" t="s">
        <v>14530</v>
      </c>
      <c r="B7" s="19">
        <v>12</v>
      </c>
      <c r="D7" s="20" t="s">
        <v>14530</v>
      </c>
      <c r="E7" s="19">
        <v>39</v>
      </c>
      <c r="G7" s="20" t="s">
        <v>14530</v>
      </c>
      <c r="H7" s="19">
        <v>27</v>
      </c>
      <c r="J7" s="20" t="s">
        <v>14530</v>
      </c>
      <c r="K7" s="19">
        <v>44</v>
      </c>
    </row>
    <row r="8" spans="1:11" x14ac:dyDescent="0.35">
      <c r="A8" s="20" t="s">
        <v>14531</v>
      </c>
      <c r="B8" s="19">
        <v>26</v>
      </c>
      <c r="D8" s="20" t="s">
        <v>14531</v>
      </c>
      <c r="E8" s="19">
        <v>39</v>
      </c>
      <c r="G8" s="20" t="s">
        <v>14531</v>
      </c>
      <c r="H8" s="19">
        <v>18</v>
      </c>
      <c r="J8" s="20" t="s">
        <v>14531</v>
      </c>
      <c r="K8" s="19">
        <v>123</v>
      </c>
    </row>
    <row r="9" spans="1:11" x14ac:dyDescent="0.35">
      <c r="A9" s="18" t="s">
        <v>34</v>
      </c>
      <c r="B9" s="19">
        <v>109</v>
      </c>
      <c r="D9" s="18" t="s">
        <v>36</v>
      </c>
      <c r="E9" s="19">
        <v>356</v>
      </c>
      <c r="G9" s="18" t="s">
        <v>34</v>
      </c>
      <c r="H9" s="19">
        <v>84</v>
      </c>
      <c r="J9" s="18" t="s">
        <v>3111</v>
      </c>
      <c r="K9" s="19">
        <v>357</v>
      </c>
    </row>
    <row r="10" spans="1:11" x14ac:dyDescent="0.35">
      <c r="A10" s="20" t="s">
        <v>14529</v>
      </c>
      <c r="B10" s="19">
        <v>60</v>
      </c>
      <c r="D10" s="20" t="s">
        <v>14529</v>
      </c>
      <c r="E10" s="19">
        <v>271</v>
      </c>
      <c r="G10" s="20" t="s">
        <v>14529</v>
      </c>
      <c r="H10" s="19">
        <v>20</v>
      </c>
      <c r="J10" s="20" t="s">
        <v>14529</v>
      </c>
      <c r="K10" s="19">
        <v>192</v>
      </c>
    </row>
    <row r="11" spans="1:11" x14ac:dyDescent="0.35">
      <c r="A11" s="20" t="s">
        <v>14530</v>
      </c>
      <c r="B11" s="19">
        <v>17</v>
      </c>
      <c r="D11" s="20" t="s">
        <v>14530</v>
      </c>
      <c r="E11" s="19">
        <v>30</v>
      </c>
      <c r="G11" s="20" t="s">
        <v>14530</v>
      </c>
      <c r="H11" s="19">
        <v>27</v>
      </c>
      <c r="J11" s="20" t="s">
        <v>14530</v>
      </c>
      <c r="K11" s="19">
        <v>46</v>
      </c>
    </row>
    <row r="12" spans="1:11" x14ac:dyDescent="0.35">
      <c r="A12" s="20" t="s">
        <v>14531</v>
      </c>
      <c r="B12" s="19">
        <v>32</v>
      </c>
      <c r="D12" s="20" t="s">
        <v>14531</v>
      </c>
      <c r="E12" s="19">
        <v>55</v>
      </c>
      <c r="G12" s="20" t="s">
        <v>14531</v>
      </c>
      <c r="H12" s="19">
        <v>37</v>
      </c>
      <c r="J12" s="20" t="s">
        <v>14531</v>
      </c>
      <c r="K12" s="19">
        <v>119</v>
      </c>
    </row>
    <row r="13" spans="1:11" x14ac:dyDescent="0.35">
      <c r="A13" s="18" t="s">
        <v>33</v>
      </c>
      <c r="B13" s="19">
        <v>109</v>
      </c>
      <c r="D13" s="18" t="s">
        <v>38</v>
      </c>
      <c r="E13" s="19">
        <v>356</v>
      </c>
      <c r="G13" s="18" t="s">
        <v>33</v>
      </c>
      <c r="H13" s="19">
        <v>51</v>
      </c>
      <c r="J13" s="18" t="s">
        <v>3092</v>
      </c>
      <c r="K13" s="19">
        <v>35</v>
      </c>
    </row>
    <row r="14" spans="1:11" x14ac:dyDescent="0.35">
      <c r="A14" s="20" t="s">
        <v>14529</v>
      </c>
      <c r="B14" s="19">
        <v>62</v>
      </c>
      <c r="D14" s="20" t="s">
        <v>14529</v>
      </c>
      <c r="E14" s="19">
        <v>157</v>
      </c>
      <c r="G14" s="20" t="s">
        <v>14529</v>
      </c>
      <c r="H14" s="19">
        <v>7</v>
      </c>
      <c r="J14" s="20" t="s">
        <v>14529</v>
      </c>
      <c r="K14" s="19">
        <v>7</v>
      </c>
    </row>
    <row r="15" spans="1:11" x14ac:dyDescent="0.35">
      <c r="A15" s="20" t="s">
        <v>14530</v>
      </c>
      <c r="B15" s="19">
        <v>26</v>
      </c>
      <c r="D15" s="20" t="s">
        <v>14530</v>
      </c>
      <c r="E15" s="19">
        <v>158</v>
      </c>
      <c r="G15" s="20" t="s">
        <v>14530</v>
      </c>
      <c r="H15" s="19">
        <v>33</v>
      </c>
      <c r="J15" s="20" t="s">
        <v>14530</v>
      </c>
      <c r="K15" s="19">
        <v>21</v>
      </c>
    </row>
    <row r="16" spans="1:11" x14ac:dyDescent="0.35">
      <c r="A16" s="20" t="s">
        <v>14531</v>
      </c>
      <c r="B16" s="19">
        <v>21</v>
      </c>
      <c r="D16" s="20" t="s">
        <v>14531</v>
      </c>
      <c r="E16" s="19">
        <v>41</v>
      </c>
      <c r="G16" s="20" t="s">
        <v>14531</v>
      </c>
      <c r="H16" s="19">
        <v>11</v>
      </c>
      <c r="J16" s="20" t="s">
        <v>14531</v>
      </c>
      <c r="K16" s="19">
        <v>7</v>
      </c>
    </row>
    <row r="17" spans="1:11" x14ac:dyDescent="0.35">
      <c r="A17" s="18" t="s">
        <v>28</v>
      </c>
      <c r="B17" s="19">
        <v>109</v>
      </c>
      <c r="D17" s="18" t="s">
        <v>35</v>
      </c>
      <c r="E17" s="19">
        <v>356</v>
      </c>
      <c r="G17" s="18" t="s">
        <v>49</v>
      </c>
      <c r="H17" s="19">
        <v>156</v>
      </c>
      <c r="J17" s="18" t="s">
        <v>37</v>
      </c>
      <c r="K17" s="19">
        <v>17</v>
      </c>
    </row>
    <row r="18" spans="1:11" x14ac:dyDescent="0.35">
      <c r="A18" s="20" t="s">
        <v>14529</v>
      </c>
      <c r="B18" s="19">
        <v>82</v>
      </c>
      <c r="D18" s="20" t="s">
        <v>14529</v>
      </c>
      <c r="E18" s="19">
        <v>291</v>
      </c>
      <c r="G18" s="20" t="s">
        <v>14529</v>
      </c>
      <c r="H18" s="19">
        <v>67</v>
      </c>
      <c r="J18" s="20" t="s">
        <v>14529</v>
      </c>
      <c r="K18" s="19">
        <v>9</v>
      </c>
    </row>
    <row r="19" spans="1:11" x14ac:dyDescent="0.35">
      <c r="A19" s="20" t="s">
        <v>14530</v>
      </c>
      <c r="B19" s="19">
        <v>11</v>
      </c>
      <c r="D19" s="20" t="s">
        <v>14530</v>
      </c>
      <c r="E19" s="19">
        <v>29</v>
      </c>
      <c r="G19" s="20" t="s">
        <v>14530</v>
      </c>
      <c r="H19" s="19">
        <v>23</v>
      </c>
      <c r="J19" s="20" t="s">
        <v>14530</v>
      </c>
      <c r="K19" s="19">
        <v>6</v>
      </c>
    </row>
    <row r="20" spans="1:11" x14ac:dyDescent="0.35">
      <c r="A20" s="20" t="s">
        <v>14531</v>
      </c>
      <c r="B20" s="19">
        <v>16</v>
      </c>
      <c r="D20" s="20" t="s">
        <v>14531</v>
      </c>
      <c r="E20" s="19">
        <v>36</v>
      </c>
      <c r="G20" s="20" t="s">
        <v>14531</v>
      </c>
      <c r="H20" s="19">
        <v>66</v>
      </c>
      <c r="J20" s="20" t="s">
        <v>14531</v>
      </c>
      <c r="K20" s="19">
        <v>2</v>
      </c>
    </row>
    <row r="21" spans="1:11" x14ac:dyDescent="0.35">
      <c r="A21" s="18" t="s">
        <v>32</v>
      </c>
      <c r="B21" s="19">
        <v>109</v>
      </c>
      <c r="D21" s="18" t="s">
        <v>14528</v>
      </c>
      <c r="E21" s="19">
        <v>1424</v>
      </c>
      <c r="G21" s="18" t="s">
        <v>45</v>
      </c>
      <c r="H21" s="19">
        <v>161</v>
      </c>
      <c r="J21" s="18" t="s">
        <v>36</v>
      </c>
      <c r="K21" s="19">
        <v>36</v>
      </c>
    </row>
    <row r="22" spans="1:11" x14ac:dyDescent="0.35">
      <c r="A22" s="20" t="s">
        <v>14529</v>
      </c>
      <c r="B22" s="19">
        <v>53</v>
      </c>
      <c r="G22" s="20" t="s">
        <v>14529</v>
      </c>
      <c r="H22" s="19">
        <v>72</v>
      </c>
      <c r="J22" s="20" t="s">
        <v>14529</v>
      </c>
      <c r="K22" s="19">
        <v>8</v>
      </c>
    </row>
    <row r="23" spans="1:11" x14ac:dyDescent="0.35">
      <c r="A23" s="20" t="s">
        <v>14530</v>
      </c>
      <c r="B23" s="19">
        <v>19</v>
      </c>
      <c r="G23" s="20" t="s">
        <v>14530</v>
      </c>
      <c r="H23" s="19">
        <v>32</v>
      </c>
      <c r="J23" s="20" t="s">
        <v>14530</v>
      </c>
      <c r="K23" s="19">
        <v>14</v>
      </c>
    </row>
    <row r="24" spans="1:11" x14ac:dyDescent="0.35">
      <c r="A24" s="20" t="s">
        <v>14531</v>
      </c>
      <c r="B24" s="19">
        <v>37</v>
      </c>
      <c r="G24" s="20" t="s">
        <v>14531</v>
      </c>
      <c r="H24" s="19">
        <v>57</v>
      </c>
      <c r="J24" s="20" t="s">
        <v>14531</v>
      </c>
      <c r="K24" s="19">
        <v>14</v>
      </c>
    </row>
    <row r="25" spans="1:11" x14ac:dyDescent="0.35">
      <c r="A25" s="18" t="s">
        <v>14528</v>
      </c>
      <c r="B25" s="19">
        <v>545</v>
      </c>
      <c r="G25" s="18" t="s">
        <v>53</v>
      </c>
      <c r="H25" s="19">
        <v>178</v>
      </c>
      <c r="J25" s="18" t="s">
        <v>38</v>
      </c>
      <c r="K25" s="19">
        <v>35</v>
      </c>
    </row>
    <row r="26" spans="1:11" x14ac:dyDescent="0.35">
      <c r="G26" s="20" t="s">
        <v>14529</v>
      </c>
      <c r="H26" s="19">
        <v>105</v>
      </c>
      <c r="J26" s="20" t="s">
        <v>14529</v>
      </c>
      <c r="K26" s="19">
        <v>5</v>
      </c>
    </row>
    <row r="27" spans="1:11" x14ac:dyDescent="0.35">
      <c r="G27" s="20" t="s">
        <v>14530</v>
      </c>
      <c r="H27" s="19">
        <v>21</v>
      </c>
      <c r="J27" s="20" t="s">
        <v>14530</v>
      </c>
      <c r="K27" s="19">
        <v>25</v>
      </c>
    </row>
    <row r="28" spans="1:11" x14ac:dyDescent="0.35">
      <c r="G28" s="20" t="s">
        <v>14531</v>
      </c>
      <c r="H28" s="19">
        <v>52</v>
      </c>
      <c r="J28" s="20" t="s">
        <v>14531</v>
      </c>
      <c r="K28" s="19">
        <v>5</v>
      </c>
    </row>
    <row r="29" spans="1:11" x14ac:dyDescent="0.35">
      <c r="G29" s="18" t="s">
        <v>57</v>
      </c>
      <c r="H29" s="19">
        <v>190</v>
      </c>
      <c r="J29" s="18" t="s">
        <v>3101</v>
      </c>
      <c r="K29" s="19">
        <v>351</v>
      </c>
    </row>
    <row r="30" spans="1:11" x14ac:dyDescent="0.35">
      <c r="G30" s="20" t="s">
        <v>14529</v>
      </c>
      <c r="H30" s="19">
        <v>88</v>
      </c>
      <c r="J30" s="20" t="s">
        <v>14529</v>
      </c>
      <c r="K30" s="19">
        <v>190</v>
      </c>
    </row>
    <row r="31" spans="1:11" x14ac:dyDescent="0.35">
      <c r="G31" s="20" t="s">
        <v>14530</v>
      </c>
      <c r="H31" s="19">
        <v>37</v>
      </c>
      <c r="J31" s="20" t="s">
        <v>14530</v>
      </c>
      <c r="K31" s="19">
        <v>43</v>
      </c>
    </row>
    <row r="32" spans="1:11" x14ac:dyDescent="0.35">
      <c r="G32" s="20" t="s">
        <v>14531</v>
      </c>
      <c r="H32" s="19">
        <v>65</v>
      </c>
      <c r="J32" s="20" t="s">
        <v>14531</v>
      </c>
      <c r="K32" s="19">
        <v>118</v>
      </c>
    </row>
    <row r="33" spans="7:11" x14ac:dyDescent="0.35">
      <c r="G33" s="18" t="s">
        <v>28</v>
      </c>
      <c r="H33" s="19">
        <v>69</v>
      </c>
      <c r="J33" s="18" t="s">
        <v>35</v>
      </c>
      <c r="K33" s="19">
        <v>41</v>
      </c>
    </row>
    <row r="34" spans="7:11" x14ac:dyDescent="0.35">
      <c r="G34" s="20" t="s">
        <v>14529</v>
      </c>
      <c r="H34" s="19">
        <v>14</v>
      </c>
      <c r="J34" s="20" t="s">
        <v>14529</v>
      </c>
      <c r="K34" s="19">
        <v>7</v>
      </c>
    </row>
    <row r="35" spans="7:11" x14ac:dyDescent="0.35">
      <c r="G35" s="20" t="s">
        <v>14530</v>
      </c>
      <c r="H35" s="19">
        <v>32</v>
      </c>
      <c r="J35" s="20" t="s">
        <v>14530</v>
      </c>
      <c r="K35" s="19">
        <v>10</v>
      </c>
    </row>
    <row r="36" spans="7:11" x14ac:dyDescent="0.35">
      <c r="G36" s="20" t="s">
        <v>14531</v>
      </c>
      <c r="H36" s="19">
        <v>23</v>
      </c>
      <c r="J36" s="20" t="s">
        <v>14531</v>
      </c>
      <c r="K36" s="19">
        <v>24</v>
      </c>
    </row>
    <row r="37" spans="7:11" x14ac:dyDescent="0.35">
      <c r="G37" s="18" t="s">
        <v>32</v>
      </c>
      <c r="H37" s="19">
        <v>25</v>
      </c>
      <c r="J37" s="18" t="s">
        <v>14528</v>
      </c>
      <c r="K37" s="19">
        <v>1225</v>
      </c>
    </row>
    <row r="38" spans="7:11" x14ac:dyDescent="0.35">
      <c r="G38" s="20" t="s">
        <v>14529</v>
      </c>
      <c r="H38" s="19">
        <v>4</v>
      </c>
    </row>
    <row r="39" spans="7:11" x14ac:dyDescent="0.35">
      <c r="G39" s="20" t="s">
        <v>14530</v>
      </c>
      <c r="H39" s="19">
        <v>13</v>
      </c>
    </row>
    <row r="40" spans="7:11" x14ac:dyDescent="0.35">
      <c r="G40" s="20" t="s">
        <v>14531</v>
      </c>
      <c r="H40" s="19">
        <v>8</v>
      </c>
    </row>
    <row r="41" spans="7:11" x14ac:dyDescent="0.35">
      <c r="G41" s="18" t="s">
        <v>14528</v>
      </c>
      <c r="H41" s="19">
        <v>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6E91-FC5B-4B8F-A2C5-C5C22823AE83}">
  <dimension ref="A1:E1114"/>
  <sheetViews>
    <sheetView workbookViewId="0">
      <selection activeCell="C16" sqref="C16"/>
    </sheetView>
  </sheetViews>
  <sheetFormatPr defaultRowHeight="14.5" x14ac:dyDescent="0.35"/>
  <cols>
    <col min="1" max="1" width="35" bestFit="1" customWidth="1"/>
    <col min="2" max="2" width="18" bestFit="1" customWidth="1"/>
    <col min="3" max="3" width="29" bestFit="1" customWidth="1"/>
    <col min="4" max="4" width="23" bestFit="1" customWidth="1"/>
  </cols>
  <sheetData>
    <row r="1" spans="1:5" x14ac:dyDescent="0.35">
      <c r="A1" s="25" t="s">
        <v>1</v>
      </c>
      <c r="B1" s="23" t="s">
        <v>14526</v>
      </c>
      <c r="D1" s="9" t="s">
        <v>14537</v>
      </c>
      <c r="E1" s="9">
        <v>138</v>
      </c>
    </row>
    <row r="2" spans="1:5" x14ac:dyDescent="0.35">
      <c r="A2" s="25" t="s">
        <v>2</v>
      </c>
      <c r="B2" s="23" t="s">
        <v>14526</v>
      </c>
      <c r="D2" s="9" t="s">
        <v>14538</v>
      </c>
      <c r="E2" s="9">
        <v>78</v>
      </c>
    </row>
    <row r="3" spans="1:5" x14ac:dyDescent="0.35">
      <c r="A3" s="25" t="s">
        <v>14517</v>
      </c>
      <c r="B3" s="23" t="s">
        <v>14526</v>
      </c>
    </row>
    <row r="5" spans="1:5" x14ac:dyDescent="0.35">
      <c r="A5" s="25" t="s">
        <v>14527</v>
      </c>
      <c r="B5" s="23" t="s">
        <v>14535</v>
      </c>
      <c r="C5" s="23" t="s">
        <v>14536</v>
      </c>
      <c r="D5" s="26" t="s">
        <v>14534</v>
      </c>
    </row>
    <row r="6" spans="1:5" x14ac:dyDescent="0.35">
      <c r="A6" s="21" t="s">
        <v>40</v>
      </c>
      <c r="B6" s="22">
        <v>5</v>
      </c>
      <c r="C6" s="22">
        <v>0</v>
      </c>
      <c r="D6" s="23">
        <f>B6-C6</f>
        <v>5</v>
      </c>
    </row>
    <row r="7" spans="1:5" x14ac:dyDescent="0.35">
      <c r="A7" s="21" t="s">
        <v>70</v>
      </c>
      <c r="B7" s="22">
        <v>4</v>
      </c>
      <c r="C7" s="22">
        <v>0</v>
      </c>
      <c r="D7" s="23">
        <f t="shared" ref="D7:D70" si="0">B7-C7</f>
        <v>4</v>
      </c>
    </row>
    <row r="8" spans="1:5" x14ac:dyDescent="0.35">
      <c r="A8" s="21" t="s">
        <v>90</v>
      </c>
      <c r="B8" s="22">
        <v>4</v>
      </c>
      <c r="C8" s="22">
        <v>2</v>
      </c>
      <c r="D8" s="23">
        <f t="shared" si="0"/>
        <v>2</v>
      </c>
    </row>
    <row r="9" spans="1:5" x14ac:dyDescent="0.35">
      <c r="A9" s="21" t="s">
        <v>101</v>
      </c>
      <c r="B9" s="22">
        <v>4</v>
      </c>
      <c r="C9" s="22">
        <v>1</v>
      </c>
      <c r="D9" s="23">
        <f t="shared" si="0"/>
        <v>3</v>
      </c>
    </row>
    <row r="10" spans="1:5" x14ac:dyDescent="0.35">
      <c r="A10" s="21" t="s">
        <v>112</v>
      </c>
      <c r="B10" s="22">
        <v>4</v>
      </c>
      <c r="C10" s="22">
        <v>1</v>
      </c>
      <c r="D10" s="23">
        <f t="shared" si="0"/>
        <v>3</v>
      </c>
    </row>
    <row r="11" spans="1:5" x14ac:dyDescent="0.35">
      <c r="A11" s="21" t="s">
        <v>125</v>
      </c>
      <c r="B11" s="22">
        <v>4</v>
      </c>
      <c r="C11" s="22">
        <v>2</v>
      </c>
      <c r="D11" s="23">
        <f t="shared" si="0"/>
        <v>2</v>
      </c>
    </row>
    <row r="12" spans="1:5" x14ac:dyDescent="0.35">
      <c r="A12" s="21" t="s">
        <v>132</v>
      </c>
      <c r="B12" s="22">
        <v>5</v>
      </c>
      <c r="C12" s="22">
        <v>5</v>
      </c>
      <c r="D12" s="23">
        <f t="shared" si="0"/>
        <v>0</v>
      </c>
    </row>
    <row r="13" spans="1:5" x14ac:dyDescent="0.35">
      <c r="A13" s="21" t="s">
        <v>137</v>
      </c>
      <c r="B13" s="22">
        <v>4</v>
      </c>
      <c r="C13" s="22">
        <v>1</v>
      </c>
      <c r="D13" s="23">
        <f t="shared" si="0"/>
        <v>3</v>
      </c>
    </row>
    <row r="14" spans="1:5" x14ac:dyDescent="0.35">
      <c r="A14" s="21" t="s">
        <v>148</v>
      </c>
      <c r="B14" s="22">
        <v>2</v>
      </c>
      <c r="C14" s="22">
        <v>1</v>
      </c>
      <c r="D14" s="23">
        <f t="shared" si="0"/>
        <v>1</v>
      </c>
    </row>
    <row r="15" spans="1:5" x14ac:dyDescent="0.35">
      <c r="A15" s="21" t="s">
        <v>154</v>
      </c>
      <c r="B15" s="22">
        <v>4</v>
      </c>
      <c r="C15" s="22">
        <v>4</v>
      </c>
      <c r="D15" s="23">
        <f t="shared" si="0"/>
        <v>0</v>
      </c>
    </row>
    <row r="16" spans="1:5" x14ac:dyDescent="0.35">
      <c r="A16" s="21" t="s">
        <v>159</v>
      </c>
      <c r="B16" s="22">
        <v>2</v>
      </c>
      <c r="C16" s="22">
        <v>0</v>
      </c>
      <c r="D16" s="23">
        <f t="shared" si="0"/>
        <v>2</v>
      </c>
    </row>
    <row r="17" spans="1:4" x14ac:dyDescent="0.35">
      <c r="A17" s="21" t="s">
        <v>171</v>
      </c>
      <c r="B17" s="22">
        <v>4</v>
      </c>
      <c r="C17" s="22">
        <v>0</v>
      </c>
      <c r="D17" s="23">
        <f t="shared" si="0"/>
        <v>4</v>
      </c>
    </row>
    <row r="18" spans="1:4" x14ac:dyDescent="0.35">
      <c r="A18" s="21" t="s">
        <v>185</v>
      </c>
      <c r="B18" s="22">
        <v>2</v>
      </c>
      <c r="C18" s="22">
        <v>0</v>
      </c>
      <c r="D18" s="23">
        <f t="shared" si="0"/>
        <v>2</v>
      </c>
    </row>
    <row r="19" spans="1:4" x14ac:dyDescent="0.35">
      <c r="A19" s="21" t="s">
        <v>194</v>
      </c>
      <c r="B19" s="22">
        <v>4</v>
      </c>
      <c r="C19" s="22">
        <v>0</v>
      </c>
      <c r="D19" s="23">
        <f t="shared" si="0"/>
        <v>4</v>
      </c>
    </row>
    <row r="20" spans="1:4" x14ac:dyDescent="0.35">
      <c r="A20" s="21" t="s">
        <v>210</v>
      </c>
      <c r="B20" s="22">
        <v>2</v>
      </c>
      <c r="C20" s="22">
        <v>0</v>
      </c>
      <c r="D20" s="23">
        <f t="shared" si="0"/>
        <v>2</v>
      </c>
    </row>
    <row r="21" spans="1:4" x14ac:dyDescent="0.35">
      <c r="A21" s="21" t="s">
        <v>220</v>
      </c>
      <c r="B21" s="22">
        <v>5</v>
      </c>
      <c r="C21" s="22">
        <v>0</v>
      </c>
      <c r="D21" s="23">
        <f t="shared" si="0"/>
        <v>5</v>
      </c>
    </row>
    <row r="22" spans="1:4" x14ac:dyDescent="0.35">
      <c r="A22" s="21" t="s">
        <v>240</v>
      </c>
      <c r="B22" s="22">
        <v>4</v>
      </c>
      <c r="C22" s="22">
        <v>0</v>
      </c>
      <c r="D22" s="23">
        <f t="shared" si="0"/>
        <v>4</v>
      </c>
    </row>
    <row r="23" spans="1:4" x14ac:dyDescent="0.35">
      <c r="A23" s="21" t="s">
        <v>255</v>
      </c>
      <c r="B23" s="22">
        <v>4</v>
      </c>
      <c r="C23" s="22">
        <v>4</v>
      </c>
      <c r="D23" s="23">
        <f t="shared" si="0"/>
        <v>0</v>
      </c>
    </row>
    <row r="24" spans="1:4" x14ac:dyDescent="0.35">
      <c r="A24" s="21" t="s">
        <v>262</v>
      </c>
      <c r="B24" s="22">
        <v>3</v>
      </c>
      <c r="C24" s="22">
        <v>0</v>
      </c>
      <c r="D24" s="23">
        <f t="shared" si="0"/>
        <v>3</v>
      </c>
    </row>
    <row r="25" spans="1:4" x14ac:dyDescent="0.35">
      <c r="A25" s="21" t="s">
        <v>277</v>
      </c>
      <c r="B25" s="22">
        <v>4</v>
      </c>
      <c r="C25" s="22">
        <v>3</v>
      </c>
      <c r="D25" s="23">
        <f t="shared" si="0"/>
        <v>1</v>
      </c>
    </row>
    <row r="26" spans="1:4" x14ac:dyDescent="0.35">
      <c r="A26" s="21" t="s">
        <v>286</v>
      </c>
      <c r="B26" s="22">
        <v>4</v>
      </c>
      <c r="C26" s="22">
        <v>0</v>
      </c>
      <c r="D26" s="23">
        <f t="shared" si="0"/>
        <v>4</v>
      </c>
    </row>
    <row r="27" spans="1:4" x14ac:dyDescent="0.35">
      <c r="A27" s="21" t="s">
        <v>304</v>
      </c>
      <c r="B27" s="22">
        <v>4</v>
      </c>
      <c r="C27" s="22">
        <v>0</v>
      </c>
      <c r="D27" s="23">
        <f t="shared" si="0"/>
        <v>4</v>
      </c>
    </row>
    <row r="28" spans="1:4" x14ac:dyDescent="0.35">
      <c r="A28" s="21" t="s">
        <v>320</v>
      </c>
      <c r="B28" s="22">
        <v>4</v>
      </c>
      <c r="C28" s="22">
        <v>0</v>
      </c>
      <c r="D28" s="23">
        <f t="shared" si="0"/>
        <v>4</v>
      </c>
    </row>
    <row r="29" spans="1:4" x14ac:dyDescent="0.35">
      <c r="A29" s="21" t="s">
        <v>331</v>
      </c>
      <c r="B29" s="22">
        <v>4</v>
      </c>
      <c r="C29" s="22">
        <v>0</v>
      </c>
      <c r="D29" s="23">
        <f t="shared" si="0"/>
        <v>4</v>
      </c>
    </row>
    <row r="30" spans="1:4" x14ac:dyDescent="0.35">
      <c r="A30" s="21" t="s">
        <v>344</v>
      </c>
      <c r="B30" s="22">
        <v>4</v>
      </c>
      <c r="C30" s="22">
        <v>0</v>
      </c>
      <c r="D30" s="23">
        <f t="shared" si="0"/>
        <v>4</v>
      </c>
    </row>
    <row r="31" spans="1:4" x14ac:dyDescent="0.35">
      <c r="A31" s="21" t="s">
        <v>362</v>
      </c>
      <c r="B31" s="22">
        <v>4</v>
      </c>
      <c r="C31" s="22">
        <v>0</v>
      </c>
      <c r="D31" s="23">
        <f t="shared" si="0"/>
        <v>4</v>
      </c>
    </row>
    <row r="32" spans="1:4" x14ac:dyDescent="0.35">
      <c r="A32" s="21" t="s">
        <v>379</v>
      </c>
      <c r="B32" s="22">
        <v>4</v>
      </c>
      <c r="C32" s="22">
        <v>0</v>
      </c>
      <c r="D32" s="23">
        <f t="shared" si="0"/>
        <v>4</v>
      </c>
    </row>
    <row r="33" spans="1:4" x14ac:dyDescent="0.35">
      <c r="A33" s="21" t="s">
        <v>392</v>
      </c>
      <c r="B33" s="22">
        <v>2</v>
      </c>
      <c r="C33" s="22">
        <v>1</v>
      </c>
      <c r="D33" s="23">
        <f t="shared" si="0"/>
        <v>1</v>
      </c>
    </row>
    <row r="34" spans="1:4" x14ac:dyDescent="0.35">
      <c r="A34" s="21" t="s">
        <v>400</v>
      </c>
      <c r="B34" s="22">
        <v>4</v>
      </c>
      <c r="C34" s="22">
        <v>1</v>
      </c>
      <c r="D34" s="23">
        <f t="shared" si="0"/>
        <v>3</v>
      </c>
    </row>
    <row r="35" spans="1:4" x14ac:dyDescent="0.35">
      <c r="A35" s="21" t="s">
        <v>414</v>
      </c>
      <c r="B35" s="22">
        <v>3</v>
      </c>
      <c r="C35" s="22">
        <v>0</v>
      </c>
      <c r="D35" s="23">
        <f t="shared" si="0"/>
        <v>3</v>
      </c>
    </row>
    <row r="36" spans="1:4" x14ac:dyDescent="0.35">
      <c r="A36" s="21" t="s">
        <v>430</v>
      </c>
      <c r="B36" s="22">
        <v>4</v>
      </c>
      <c r="C36" s="22">
        <v>4</v>
      </c>
      <c r="D36" s="23">
        <f t="shared" si="0"/>
        <v>0</v>
      </c>
    </row>
    <row r="37" spans="1:4" x14ac:dyDescent="0.35">
      <c r="A37" s="21" t="s">
        <v>436</v>
      </c>
      <c r="B37" s="22">
        <v>4</v>
      </c>
      <c r="C37" s="22">
        <v>0</v>
      </c>
      <c r="D37" s="23">
        <f t="shared" si="0"/>
        <v>4</v>
      </c>
    </row>
    <row r="38" spans="1:4" x14ac:dyDescent="0.35">
      <c r="A38" s="21" t="s">
        <v>455</v>
      </c>
      <c r="B38" s="22">
        <v>4</v>
      </c>
      <c r="C38" s="22">
        <v>0</v>
      </c>
      <c r="D38" s="23">
        <f t="shared" si="0"/>
        <v>4</v>
      </c>
    </row>
    <row r="39" spans="1:4" x14ac:dyDescent="0.35">
      <c r="A39" s="21" t="s">
        <v>470</v>
      </c>
      <c r="B39" s="22">
        <v>4</v>
      </c>
      <c r="C39" s="22">
        <v>0</v>
      </c>
      <c r="D39" s="23">
        <f t="shared" si="0"/>
        <v>4</v>
      </c>
    </row>
    <row r="40" spans="1:4" x14ac:dyDescent="0.35">
      <c r="A40" s="21" t="s">
        <v>488</v>
      </c>
      <c r="B40" s="22">
        <v>5</v>
      </c>
      <c r="C40" s="22">
        <v>2</v>
      </c>
      <c r="D40" s="23">
        <f t="shared" si="0"/>
        <v>3</v>
      </c>
    </row>
    <row r="41" spans="1:4" x14ac:dyDescent="0.35">
      <c r="A41" s="21" t="s">
        <v>503</v>
      </c>
      <c r="B41" s="22">
        <v>4</v>
      </c>
      <c r="C41" s="22">
        <v>4</v>
      </c>
      <c r="D41" s="23">
        <f t="shared" si="0"/>
        <v>0</v>
      </c>
    </row>
    <row r="42" spans="1:4" x14ac:dyDescent="0.35">
      <c r="A42" s="21" t="s">
        <v>507</v>
      </c>
      <c r="B42" s="22">
        <v>4</v>
      </c>
      <c r="C42" s="22">
        <v>0</v>
      </c>
      <c r="D42" s="23">
        <f t="shared" si="0"/>
        <v>4</v>
      </c>
    </row>
    <row r="43" spans="1:4" x14ac:dyDescent="0.35">
      <c r="A43" s="21" t="s">
        <v>526</v>
      </c>
      <c r="B43" s="22">
        <v>3</v>
      </c>
      <c r="C43" s="22">
        <v>2</v>
      </c>
      <c r="D43" s="23">
        <f t="shared" si="0"/>
        <v>1</v>
      </c>
    </row>
    <row r="44" spans="1:4" x14ac:dyDescent="0.35">
      <c r="A44" s="21" t="s">
        <v>534</v>
      </c>
      <c r="B44" s="22">
        <v>4</v>
      </c>
      <c r="C44" s="22">
        <v>3</v>
      </c>
      <c r="D44" s="23">
        <f t="shared" si="0"/>
        <v>1</v>
      </c>
    </row>
    <row r="45" spans="1:4" x14ac:dyDescent="0.35">
      <c r="A45" s="21" t="s">
        <v>544</v>
      </c>
      <c r="B45" s="22">
        <v>4</v>
      </c>
      <c r="C45" s="22">
        <v>0</v>
      </c>
      <c r="D45" s="23">
        <f t="shared" si="0"/>
        <v>4</v>
      </c>
    </row>
    <row r="46" spans="1:4" x14ac:dyDescent="0.35">
      <c r="A46" s="21" t="s">
        <v>558</v>
      </c>
      <c r="B46" s="22">
        <v>4</v>
      </c>
      <c r="C46" s="22">
        <v>0</v>
      </c>
      <c r="D46" s="23">
        <f t="shared" si="0"/>
        <v>4</v>
      </c>
    </row>
    <row r="47" spans="1:4" x14ac:dyDescent="0.35">
      <c r="A47" s="21" t="s">
        <v>576</v>
      </c>
      <c r="B47" s="22">
        <v>4</v>
      </c>
      <c r="C47" s="22">
        <v>0</v>
      </c>
      <c r="D47" s="23">
        <f t="shared" si="0"/>
        <v>4</v>
      </c>
    </row>
    <row r="48" spans="1:4" x14ac:dyDescent="0.35">
      <c r="A48" s="21" t="s">
        <v>590</v>
      </c>
      <c r="B48" s="22">
        <v>4</v>
      </c>
      <c r="C48" s="22">
        <v>1</v>
      </c>
      <c r="D48" s="23">
        <f t="shared" si="0"/>
        <v>3</v>
      </c>
    </row>
    <row r="49" spans="1:4" x14ac:dyDescent="0.35">
      <c r="A49" s="21" t="s">
        <v>601</v>
      </c>
      <c r="B49" s="22">
        <v>4</v>
      </c>
      <c r="C49" s="22">
        <v>0</v>
      </c>
      <c r="D49" s="23">
        <f t="shared" si="0"/>
        <v>4</v>
      </c>
    </row>
    <row r="50" spans="1:4" x14ac:dyDescent="0.35">
      <c r="A50" s="21" t="s">
        <v>616</v>
      </c>
      <c r="B50" s="22">
        <v>4</v>
      </c>
      <c r="C50" s="22">
        <v>0</v>
      </c>
      <c r="D50" s="23">
        <f t="shared" si="0"/>
        <v>4</v>
      </c>
    </row>
    <row r="51" spans="1:4" x14ac:dyDescent="0.35">
      <c r="A51" s="21" t="s">
        <v>638</v>
      </c>
      <c r="B51" s="22">
        <v>4</v>
      </c>
      <c r="C51" s="22">
        <v>2</v>
      </c>
      <c r="D51" s="23">
        <f t="shared" si="0"/>
        <v>2</v>
      </c>
    </row>
    <row r="52" spans="1:4" x14ac:dyDescent="0.35">
      <c r="A52" s="21" t="s">
        <v>649</v>
      </c>
      <c r="B52" s="22">
        <v>4</v>
      </c>
      <c r="C52" s="22">
        <v>0</v>
      </c>
      <c r="D52" s="23">
        <f t="shared" si="0"/>
        <v>4</v>
      </c>
    </row>
    <row r="53" spans="1:4" x14ac:dyDescent="0.35">
      <c r="A53" s="21" t="s">
        <v>663</v>
      </c>
      <c r="B53" s="22">
        <v>4</v>
      </c>
      <c r="C53" s="22">
        <v>3</v>
      </c>
      <c r="D53" s="23">
        <f t="shared" si="0"/>
        <v>1</v>
      </c>
    </row>
    <row r="54" spans="1:4" x14ac:dyDescent="0.35">
      <c r="A54" s="21" t="s">
        <v>672</v>
      </c>
      <c r="B54" s="22">
        <v>4</v>
      </c>
      <c r="C54" s="22">
        <v>0</v>
      </c>
      <c r="D54" s="23">
        <f t="shared" si="0"/>
        <v>4</v>
      </c>
    </row>
    <row r="55" spans="1:4" x14ac:dyDescent="0.35">
      <c r="A55" s="21" t="s">
        <v>691</v>
      </c>
      <c r="B55" s="22">
        <v>4</v>
      </c>
      <c r="C55" s="22">
        <v>0</v>
      </c>
      <c r="D55" s="23">
        <f t="shared" si="0"/>
        <v>4</v>
      </c>
    </row>
    <row r="56" spans="1:4" x14ac:dyDescent="0.35">
      <c r="A56" s="21" t="s">
        <v>704</v>
      </c>
      <c r="B56" s="22">
        <v>4</v>
      </c>
      <c r="C56" s="22">
        <v>3</v>
      </c>
      <c r="D56" s="23">
        <f t="shared" si="0"/>
        <v>1</v>
      </c>
    </row>
    <row r="57" spans="1:4" x14ac:dyDescent="0.35">
      <c r="A57" s="21" t="s">
        <v>715</v>
      </c>
      <c r="B57" s="22">
        <v>4</v>
      </c>
      <c r="C57" s="22">
        <v>0</v>
      </c>
      <c r="D57" s="23">
        <f t="shared" si="0"/>
        <v>4</v>
      </c>
    </row>
    <row r="58" spans="1:4" x14ac:dyDescent="0.35">
      <c r="A58" s="21" t="s">
        <v>731</v>
      </c>
      <c r="B58" s="22">
        <v>5</v>
      </c>
      <c r="C58" s="22">
        <v>5</v>
      </c>
      <c r="D58" s="23">
        <f t="shared" si="0"/>
        <v>0</v>
      </c>
    </row>
    <row r="59" spans="1:4" x14ac:dyDescent="0.35">
      <c r="A59" s="21" t="s">
        <v>735</v>
      </c>
      <c r="B59" s="22">
        <v>4</v>
      </c>
      <c r="C59" s="22">
        <v>0</v>
      </c>
      <c r="D59" s="23">
        <f t="shared" si="0"/>
        <v>4</v>
      </c>
    </row>
    <row r="60" spans="1:4" x14ac:dyDescent="0.35">
      <c r="A60" s="21" t="s">
        <v>747</v>
      </c>
      <c r="B60" s="22">
        <v>4</v>
      </c>
      <c r="C60" s="22">
        <v>0</v>
      </c>
      <c r="D60" s="23">
        <f t="shared" si="0"/>
        <v>4</v>
      </c>
    </row>
    <row r="61" spans="1:4" x14ac:dyDescent="0.35">
      <c r="A61" s="21" t="s">
        <v>766</v>
      </c>
      <c r="B61" s="22">
        <v>4</v>
      </c>
      <c r="C61" s="22">
        <v>3</v>
      </c>
      <c r="D61" s="23">
        <f t="shared" si="0"/>
        <v>1</v>
      </c>
    </row>
    <row r="62" spans="1:4" x14ac:dyDescent="0.35">
      <c r="A62" s="21" t="s">
        <v>772</v>
      </c>
      <c r="B62" s="22">
        <v>4</v>
      </c>
      <c r="C62" s="22">
        <v>0</v>
      </c>
      <c r="D62" s="23">
        <f t="shared" si="0"/>
        <v>4</v>
      </c>
    </row>
    <row r="63" spans="1:4" x14ac:dyDescent="0.35">
      <c r="A63" s="21" t="s">
        <v>784</v>
      </c>
      <c r="B63" s="22">
        <v>2</v>
      </c>
      <c r="C63" s="22">
        <v>1</v>
      </c>
      <c r="D63" s="23">
        <f t="shared" si="0"/>
        <v>1</v>
      </c>
    </row>
    <row r="64" spans="1:4" x14ac:dyDescent="0.35">
      <c r="A64" s="21" t="s">
        <v>790</v>
      </c>
      <c r="B64" s="22">
        <v>3</v>
      </c>
      <c r="C64" s="22">
        <v>1</v>
      </c>
      <c r="D64" s="23">
        <f t="shared" si="0"/>
        <v>2</v>
      </c>
    </row>
    <row r="65" spans="1:4" x14ac:dyDescent="0.35">
      <c r="A65" s="21" t="s">
        <v>802</v>
      </c>
      <c r="B65" s="22">
        <v>4</v>
      </c>
      <c r="C65" s="22">
        <v>0</v>
      </c>
      <c r="D65" s="23">
        <f t="shared" si="0"/>
        <v>4</v>
      </c>
    </row>
    <row r="66" spans="1:4" x14ac:dyDescent="0.35">
      <c r="A66" s="21" t="s">
        <v>817</v>
      </c>
      <c r="B66" s="22">
        <v>4</v>
      </c>
      <c r="C66" s="22">
        <v>0</v>
      </c>
      <c r="D66" s="23">
        <f t="shared" si="0"/>
        <v>4</v>
      </c>
    </row>
    <row r="67" spans="1:4" x14ac:dyDescent="0.35">
      <c r="A67" s="21" t="s">
        <v>830</v>
      </c>
      <c r="B67" s="22">
        <v>4</v>
      </c>
      <c r="C67" s="22">
        <v>0</v>
      </c>
      <c r="D67" s="23">
        <f t="shared" si="0"/>
        <v>4</v>
      </c>
    </row>
    <row r="68" spans="1:4" x14ac:dyDescent="0.35">
      <c r="A68" s="21" t="s">
        <v>845</v>
      </c>
      <c r="B68" s="22">
        <v>4</v>
      </c>
      <c r="C68" s="22">
        <v>0</v>
      </c>
      <c r="D68" s="23">
        <f t="shared" si="0"/>
        <v>4</v>
      </c>
    </row>
    <row r="69" spans="1:4" x14ac:dyDescent="0.35">
      <c r="A69" s="21" t="s">
        <v>863</v>
      </c>
      <c r="B69" s="22">
        <v>5</v>
      </c>
      <c r="C69" s="22">
        <v>1</v>
      </c>
      <c r="D69" s="23">
        <f t="shared" si="0"/>
        <v>4</v>
      </c>
    </row>
    <row r="70" spans="1:4" x14ac:dyDescent="0.35">
      <c r="A70" s="21" t="s">
        <v>882</v>
      </c>
      <c r="B70" s="22">
        <v>4</v>
      </c>
      <c r="C70" s="22">
        <v>2</v>
      </c>
      <c r="D70" s="23">
        <f t="shared" si="0"/>
        <v>2</v>
      </c>
    </row>
    <row r="71" spans="1:4" x14ac:dyDescent="0.35">
      <c r="A71" s="21" t="s">
        <v>897</v>
      </c>
      <c r="B71" s="22">
        <v>3</v>
      </c>
      <c r="C71" s="22">
        <v>3</v>
      </c>
      <c r="D71" s="23">
        <f t="shared" ref="D71:D134" si="1">B71-C71</f>
        <v>0</v>
      </c>
    </row>
    <row r="72" spans="1:4" x14ac:dyDescent="0.35">
      <c r="A72" s="21" t="s">
        <v>901</v>
      </c>
      <c r="B72" s="22">
        <v>4</v>
      </c>
      <c r="C72" s="22">
        <v>4</v>
      </c>
      <c r="D72" s="23">
        <f t="shared" si="1"/>
        <v>0</v>
      </c>
    </row>
    <row r="73" spans="1:4" x14ac:dyDescent="0.35">
      <c r="A73" s="21" t="s">
        <v>908</v>
      </c>
      <c r="B73" s="22">
        <v>4</v>
      </c>
      <c r="C73" s="22">
        <v>2</v>
      </c>
      <c r="D73" s="23">
        <f t="shared" si="1"/>
        <v>2</v>
      </c>
    </row>
    <row r="74" spans="1:4" x14ac:dyDescent="0.35">
      <c r="A74" s="21" t="s">
        <v>920</v>
      </c>
      <c r="B74" s="22">
        <v>4</v>
      </c>
      <c r="C74" s="22">
        <v>4</v>
      </c>
      <c r="D74" s="23">
        <f t="shared" si="1"/>
        <v>0</v>
      </c>
    </row>
    <row r="75" spans="1:4" x14ac:dyDescent="0.35">
      <c r="A75" s="21" t="s">
        <v>929</v>
      </c>
      <c r="B75" s="22">
        <v>4</v>
      </c>
      <c r="C75" s="22">
        <v>0</v>
      </c>
      <c r="D75" s="23">
        <f t="shared" si="1"/>
        <v>4</v>
      </c>
    </row>
    <row r="76" spans="1:4" x14ac:dyDescent="0.35">
      <c r="A76" s="21" t="s">
        <v>943</v>
      </c>
      <c r="B76" s="22">
        <v>4</v>
      </c>
      <c r="C76" s="22">
        <v>3</v>
      </c>
      <c r="D76" s="23">
        <f t="shared" si="1"/>
        <v>1</v>
      </c>
    </row>
    <row r="77" spans="1:4" x14ac:dyDescent="0.35">
      <c r="A77" s="21" t="s">
        <v>951</v>
      </c>
      <c r="B77" s="22">
        <v>4</v>
      </c>
      <c r="C77" s="22">
        <v>0</v>
      </c>
      <c r="D77" s="23">
        <f t="shared" si="1"/>
        <v>4</v>
      </c>
    </row>
    <row r="78" spans="1:4" x14ac:dyDescent="0.35">
      <c r="A78" s="21" t="s">
        <v>968</v>
      </c>
      <c r="B78" s="22">
        <v>4</v>
      </c>
      <c r="C78" s="22">
        <v>4</v>
      </c>
      <c r="D78" s="23">
        <f t="shared" si="1"/>
        <v>0</v>
      </c>
    </row>
    <row r="79" spans="1:4" x14ac:dyDescent="0.35">
      <c r="A79" s="21" t="s">
        <v>974</v>
      </c>
      <c r="B79" s="22">
        <v>4</v>
      </c>
      <c r="C79" s="22">
        <v>4</v>
      </c>
      <c r="D79" s="23">
        <f t="shared" si="1"/>
        <v>0</v>
      </c>
    </row>
    <row r="80" spans="1:4" x14ac:dyDescent="0.35">
      <c r="A80" s="21" t="s">
        <v>979</v>
      </c>
      <c r="B80" s="22">
        <v>5</v>
      </c>
      <c r="C80" s="22">
        <v>1</v>
      </c>
      <c r="D80" s="23">
        <f t="shared" si="1"/>
        <v>4</v>
      </c>
    </row>
    <row r="81" spans="1:4" x14ac:dyDescent="0.35">
      <c r="A81" s="21" t="s">
        <v>997</v>
      </c>
      <c r="B81" s="22">
        <v>4</v>
      </c>
      <c r="C81" s="22">
        <v>0</v>
      </c>
      <c r="D81" s="23">
        <f t="shared" si="1"/>
        <v>4</v>
      </c>
    </row>
    <row r="82" spans="1:4" x14ac:dyDescent="0.35">
      <c r="A82" s="21" t="s">
        <v>1016</v>
      </c>
      <c r="B82" s="22">
        <v>4</v>
      </c>
      <c r="C82" s="22">
        <v>0</v>
      </c>
      <c r="D82" s="23">
        <f t="shared" si="1"/>
        <v>4</v>
      </c>
    </row>
    <row r="83" spans="1:4" x14ac:dyDescent="0.35">
      <c r="A83" s="21" t="s">
        <v>1028</v>
      </c>
      <c r="B83" s="22">
        <v>4</v>
      </c>
      <c r="C83" s="22">
        <v>0</v>
      </c>
      <c r="D83" s="23">
        <f t="shared" si="1"/>
        <v>4</v>
      </c>
    </row>
    <row r="84" spans="1:4" x14ac:dyDescent="0.35">
      <c r="A84" s="21" t="s">
        <v>1042</v>
      </c>
      <c r="B84" s="22">
        <v>4</v>
      </c>
      <c r="C84" s="22">
        <v>3</v>
      </c>
      <c r="D84" s="23">
        <f t="shared" si="1"/>
        <v>1</v>
      </c>
    </row>
    <row r="85" spans="1:4" x14ac:dyDescent="0.35">
      <c r="A85" s="21" t="s">
        <v>1052</v>
      </c>
      <c r="B85" s="22">
        <v>4</v>
      </c>
      <c r="C85" s="22">
        <v>0</v>
      </c>
      <c r="D85" s="23">
        <f t="shared" si="1"/>
        <v>4</v>
      </c>
    </row>
    <row r="86" spans="1:4" x14ac:dyDescent="0.35">
      <c r="A86" s="21" t="s">
        <v>1068</v>
      </c>
      <c r="B86" s="22">
        <v>4</v>
      </c>
      <c r="C86" s="22">
        <v>0</v>
      </c>
      <c r="D86" s="23">
        <f t="shared" si="1"/>
        <v>4</v>
      </c>
    </row>
    <row r="87" spans="1:4" x14ac:dyDescent="0.35">
      <c r="A87" s="21" t="s">
        <v>1086</v>
      </c>
      <c r="B87" s="22">
        <v>4</v>
      </c>
      <c r="C87" s="22">
        <v>0</v>
      </c>
      <c r="D87" s="23">
        <f t="shared" si="1"/>
        <v>4</v>
      </c>
    </row>
    <row r="88" spans="1:4" x14ac:dyDescent="0.35">
      <c r="A88" s="21" t="s">
        <v>1103</v>
      </c>
      <c r="B88" s="22">
        <v>4</v>
      </c>
      <c r="C88" s="22">
        <v>0</v>
      </c>
      <c r="D88" s="23">
        <f t="shared" si="1"/>
        <v>4</v>
      </c>
    </row>
    <row r="89" spans="1:4" x14ac:dyDescent="0.35">
      <c r="A89" s="21" t="s">
        <v>1119</v>
      </c>
      <c r="B89" s="22">
        <v>4</v>
      </c>
      <c r="C89" s="22">
        <v>4</v>
      </c>
      <c r="D89" s="23">
        <f t="shared" si="1"/>
        <v>0</v>
      </c>
    </row>
    <row r="90" spans="1:4" x14ac:dyDescent="0.35">
      <c r="A90" s="21" t="s">
        <v>1129</v>
      </c>
      <c r="B90" s="22">
        <v>2</v>
      </c>
      <c r="C90" s="22">
        <v>2</v>
      </c>
      <c r="D90" s="23">
        <f t="shared" si="1"/>
        <v>0</v>
      </c>
    </row>
    <row r="91" spans="1:4" x14ac:dyDescent="0.35">
      <c r="A91" s="21" t="s">
        <v>1135</v>
      </c>
      <c r="B91" s="22">
        <v>4</v>
      </c>
      <c r="C91" s="22">
        <v>0</v>
      </c>
      <c r="D91" s="23">
        <f t="shared" si="1"/>
        <v>4</v>
      </c>
    </row>
    <row r="92" spans="1:4" x14ac:dyDescent="0.35">
      <c r="A92" s="21" t="s">
        <v>1157</v>
      </c>
      <c r="B92" s="22">
        <v>4</v>
      </c>
      <c r="C92" s="22">
        <v>0</v>
      </c>
      <c r="D92" s="23">
        <f t="shared" si="1"/>
        <v>4</v>
      </c>
    </row>
    <row r="93" spans="1:4" x14ac:dyDescent="0.35">
      <c r="A93" s="21" t="s">
        <v>1171</v>
      </c>
      <c r="B93" s="22">
        <v>4</v>
      </c>
      <c r="C93" s="22">
        <v>1</v>
      </c>
      <c r="D93" s="23">
        <f t="shared" si="1"/>
        <v>3</v>
      </c>
    </row>
    <row r="94" spans="1:4" x14ac:dyDescent="0.35">
      <c r="A94" s="21" t="s">
        <v>1185</v>
      </c>
      <c r="B94" s="22">
        <v>4</v>
      </c>
      <c r="C94" s="22">
        <v>0</v>
      </c>
      <c r="D94" s="23">
        <f t="shared" si="1"/>
        <v>4</v>
      </c>
    </row>
    <row r="95" spans="1:4" x14ac:dyDescent="0.35">
      <c r="A95" s="21" t="s">
        <v>1203</v>
      </c>
      <c r="B95" s="22">
        <v>2</v>
      </c>
      <c r="C95" s="22">
        <v>0</v>
      </c>
      <c r="D95" s="23">
        <f t="shared" si="1"/>
        <v>2</v>
      </c>
    </row>
    <row r="96" spans="1:4" x14ac:dyDescent="0.35">
      <c r="A96" s="21" t="s">
        <v>1214</v>
      </c>
      <c r="B96" s="22">
        <v>3</v>
      </c>
      <c r="C96" s="22">
        <v>0</v>
      </c>
      <c r="D96" s="23">
        <f t="shared" si="1"/>
        <v>3</v>
      </c>
    </row>
    <row r="97" spans="1:4" x14ac:dyDescent="0.35">
      <c r="A97" s="21" t="s">
        <v>1225</v>
      </c>
      <c r="B97" s="22">
        <v>4</v>
      </c>
      <c r="C97" s="22">
        <v>4</v>
      </c>
      <c r="D97" s="23">
        <f t="shared" si="1"/>
        <v>0</v>
      </c>
    </row>
    <row r="98" spans="1:4" x14ac:dyDescent="0.35">
      <c r="A98" s="21" t="s">
        <v>1229</v>
      </c>
      <c r="B98" s="22">
        <v>4</v>
      </c>
      <c r="C98" s="22">
        <v>4</v>
      </c>
      <c r="D98" s="23">
        <f t="shared" si="1"/>
        <v>0</v>
      </c>
    </row>
    <row r="99" spans="1:4" x14ac:dyDescent="0.35">
      <c r="A99" s="21" t="s">
        <v>1236</v>
      </c>
      <c r="B99" s="22">
        <v>4</v>
      </c>
      <c r="C99" s="22">
        <v>2</v>
      </c>
      <c r="D99" s="23">
        <f t="shared" si="1"/>
        <v>2</v>
      </c>
    </row>
    <row r="100" spans="1:4" x14ac:dyDescent="0.35">
      <c r="A100" s="21" t="s">
        <v>1242</v>
      </c>
      <c r="B100" s="22">
        <v>4</v>
      </c>
      <c r="C100" s="22">
        <v>0</v>
      </c>
      <c r="D100" s="23">
        <f t="shared" si="1"/>
        <v>4</v>
      </c>
    </row>
    <row r="101" spans="1:4" x14ac:dyDescent="0.35">
      <c r="A101" s="21" t="s">
        <v>1255</v>
      </c>
      <c r="B101" s="22">
        <v>4</v>
      </c>
      <c r="C101" s="22">
        <v>2</v>
      </c>
      <c r="D101" s="23">
        <f t="shared" si="1"/>
        <v>2</v>
      </c>
    </row>
    <row r="102" spans="1:4" x14ac:dyDescent="0.35">
      <c r="A102" s="21" t="s">
        <v>1263</v>
      </c>
      <c r="B102" s="22">
        <v>4</v>
      </c>
      <c r="C102" s="22">
        <v>0</v>
      </c>
      <c r="D102" s="23">
        <f t="shared" si="1"/>
        <v>4</v>
      </c>
    </row>
    <row r="103" spans="1:4" x14ac:dyDescent="0.35">
      <c r="A103" s="21" t="s">
        <v>1281</v>
      </c>
      <c r="B103" s="22">
        <v>5</v>
      </c>
      <c r="C103" s="22">
        <v>3</v>
      </c>
      <c r="D103" s="23">
        <f t="shared" si="1"/>
        <v>2</v>
      </c>
    </row>
    <row r="104" spans="1:4" x14ac:dyDescent="0.35">
      <c r="A104" s="21" t="s">
        <v>1289</v>
      </c>
      <c r="B104" s="22">
        <v>4</v>
      </c>
      <c r="C104" s="22">
        <v>2</v>
      </c>
      <c r="D104" s="23">
        <f t="shared" si="1"/>
        <v>2</v>
      </c>
    </row>
    <row r="105" spans="1:4" x14ac:dyDescent="0.35">
      <c r="A105" s="21" t="s">
        <v>1299</v>
      </c>
      <c r="B105" s="22">
        <v>4</v>
      </c>
      <c r="C105" s="22">
        <v>0</v>
      </c>
      <c r="D105" s="23">
        <f t="shared" si="1"/>
        <v>4</v>
      </c>
    </row>
    <row r="106" spans="1:4" x14ac:dyDescent="0.35">
      <c r="A106" s="21" t="s">
        <v>1314</v>
      </c>
      <c r="B106" s="22">
        <v>4</v>
      </c>
      <c r="C106" s="22">
        <v>2</v>
      </c>
      <c r="D106" s="23">
        <f t="shared" si="1"/>
        <v>2</v>
      </c>
    </row>
    <row r="107" spans="1:4" x14ac:dyDescent="0.35">
      <c r="A107" s="21" t="s">
        <v>1323</v>
      </c>
      <c r="B107" s="22">
        <v>4</v>
      </c>
      <c r="C107" s="22">
        <v>3</v>
      </c>
      <c r="D107" s="23">
        <f t="shared" si="1"/>
        <v>1</v>
      </c>
    </row>
    <row r="108" spans="1:4" x14ac:dyDescent="0.35">
      <c r="A108" s="21" t="s">
        <v>1331</v>
      </c>
      <c r="B108" s="22">
        <v>4</v>
      </c>
      <c r="C108" s="22">
        <v>1</v>
      </c>
      <c r="D108" s="23">
        <f t="shared" si="1"/>
        <v>3</v>
      </c>
    </row>
    <row r="109" spans="1:4" x14ac:dyDescent="0.35">
      <c r="A109" s="21" t="s">
        <v>1344</v>
      </c>
      <c r="B109" s="22">
        <v>4</v>
      </c>
      <c r="C109" s="22">
        <v>0</v>
      </c>
      <c r="D109" s="23">
        <f t="shared" si="1"/>
        <v>4</v>
      </c>
    </row>
    <row r="110" spans="1:4" x14ac:dyDescent="0.35">
      <c r="A110" s="21" t="s">
        <v>1360</v>
      </c>
      <c r="B110" s="22">
        <v>4</v>
      </c>
      <c r="C110" s="22">
        <v>0</v>
      </c>
      <c r="D110" s="23">
        <f t="shared" si="1"/>
        <v>4</v>
      </c>
    </row>
    <row r="111" spans="1:4" x14ac:dyDescent="0.35">
      <c r="A111" s="21" t="s">
        <v>1376</v>
      </c>
      <c r="B111" s="22">
        <v>4</v>
      </c>
      <c r="C111" s="22">
        <v>3</v>
      </c>
      <c r="D111" s="23">
        <f t="shared" si="1"/>
        <v>1</v>
      </c>
    </row>
    <row r="112" spans="1:4" x14ac:dyDescent="0.35">
      <c r="A112" s="21" t="s">
        <v>1382</v>
      </c>
      <c r="B112" s="22">
        <v>4</v>
      </c>
      <c r="C112" s="22">
        <v>2</v>
      </c>
      <c r="D112" s="23">
        <f t="shared" si="1"/>
        <v>2</v>
      </c>
    </row>
    <row r="113" spans="1:4" x14ac:dyDescent="0.35">
      <c r="A113" s="21" t="s">
        <v>1390</v>
      </c>
      <c r="B113" s="22">
        <v>4</v>
      </c>
      <c r="C113" s="22">
        <v>0</v>
      </c>
      <c r="D113" s="23">
        <f t="shared" si="1"/>
        <v>4</v>
      </c>
    </row>
    <row r="114" spans="1:4" x14ac:dyDescent="0.35">
      <c r="A114" s="21" t="s">
        <v>1406</v>
      </c>
      <c r="B114" s="22">
        <v>4</v>
      </c>
      <c r="C114" s="22">
        <v>0</v>
      </c>
      <c r="D114" s="23">
        <f t="shared" si="1"/>
        <v>4</v>
      </c>
    </row>
    <row r="115" spans="1:4" x14ac:dyDescent="0.35">
      <c r="A115" s="21" t="s">
        <v>1422</v>
      </c>
      <c r="B115" s="22">
        <v>4</v>
      </c>
      <c r="C115" s="22">
        <v>0</v>
      </c>
      <c r="D115" s="23">
        <f t="shared" si="1"/>
        <v>4</v>
      </c>
    </row>
    <row r="116" spans="1:4" x14ac:dyDescent="0.35">
      <c r="A116" s="21" t="s">
        <v>1439</v>
      </c>
      <c r="B116" s="22">
        <v>4</v>
      </c>
      <c r="C116" s="22">
        <v>0</v>
      </c>
      <c r="D116" s="23">
        <f t="shared" si="1"/>
        <v>4</v>
      </c>
    </row>
    <row r="117" spans="1:4" x14ac:dyDescent="0.35">
      <c r="A117" s="21" t="s">
        <v>1455</v>
      </c>
      <c r="B117" s="22">
        <v>4</v>
      </c>
      <c r="C117" s="22">
        <v>4</v>
      </c>
      <c r="D117" s="23">
        <f t="shared" si="1"/>
        <v>0</v>
      </c>
    </row>
    <row r="118" spans="1:4" x14ac:dyDescent="0.35">
      <c r="A118" s="21" t="s">
        <v>1461</v>
      </c>
      <c r="B118" s="22">
        <v>4</v>
      </c>
      <c r="C118" s="22">
        <v>0</v>
      </c>
      <c r="D118" s="23">
        <f t="shared" si="1"/>
        <v>4</v>
      </c>
    </row>
    <row r="119" spans="1:4" x14ac:dyDescent="0.35">
      <c r="A119" s="21" t="s">
        <v>1473</v>
      </c>
      <c r="B119" s="22">
        <v>4</v>
      </c>
      <c r="C119" s="22">
        <v>3</v>
      </c>
      <c r="D119" s="23">
        <f t="shared" si="1"/>
        <v>1</v>
      </c>
    </row>
    <row r="120" spans="1:4" x14ac:dyDescent="0.35">
      <c r="A120" s="21" t="s">
        <v>1477</v>
      </c>
      <c r="B120" s="22">
        <v>4</v>
      </c>
      <c r="C120" s="22">
        <v>0</v>
      </c>
      <c r="D120" s="23">
        <f t="shared" si="1"/>
        <v>4</v>
      </c>
    </row>
    <row r="121" spans="1:4" x14ac:dyDescent="0.35">
      <c r="A121" s="21" t="s">
        <v>1496</v>
      </c>
      <c r="B121" s="22">
        <v>4</v>
      </c>
      <c r="C121" s="22">
        <v>0</v>
      </c>
      <c r="D121" s="23">
        <f t="shared" si="1"/>
        <v>4</v>
      </c>
    </row>
    <row r="122" spans="1:4" x14ac:dyDescent="0.35">
      <c r="A122" s="21" t="s">
        <v>1510</v>
      </c>
      <c r="B122" s="22">
        <v>4</v>
      </c>
      <c r="C122" s="22">
        <v>1</v>
      </c>
      <c r="D122" s="23">
        <f t="shared" si="1"/>
        <v>3</v>
      </c>
    </row>
    <row r="123" spans="1:4" x14ac:dyDescent="0.35">
      <c r="A123" s="21" t="s">
        <v>1523</v>
      </c>
      <c r="B123" s="22">
        <v>4</v>
      </c>
      <c r="C123" s="22">
        <v>3</v>
      </c>
      <c r="D123" s="23">
        <f t="shared" si="1"/>
        <v>1</v>
      </c>
    </row>
    <row r="124" spans="1:4" x14ac:dyDescent="0.35">
      <c r="A124" s="21" t="s">
        <v>1533</v>
      </c>
      <c r="B124" s="22">
        <v>4</v>
      </c>
      <c r="C124" s="22">
        <v>0</v>
      </c>
      <c r="D124" s="23">
        <f t="shared" si="1"/>
        <v>4</v>
      </c>
    </row>
    <row r="125" spans="1:4" x14ac:dyDescent="0.35">
      <c r="A125" s="21" t="s">
        <v>1546</v>
      </c>
      <c r="B125" s="22">
        <v>4</v>
      </c>
      <c r="C125" s="22">
        <v>0</v>
      </c>
      <c r="D125" s="23">
        <f t="shared" si="1"/>
        <v>4</v>
      </c>
    </row>
    <row r="126" spans="1:4" x14ac:dyDescent="0.35">
      <c r="A126" s="21" t="s">
        <v>1562</v>
      </c>
      <c r="B126" s="22">
        <v>4</v>
      </c>
      <c r="C126" s="22">
        <v>0</v>
      </c>
      <c r="D126" s="23">
        <f t="shared" si="1"/>
        <v>4</v>
      </c>
    </row>
    <row r="127" spans="1:4" x14ac:dyDescent="0.35">
      <c r="A127" s="21" t="s">
        <v>1574</v>
      </c>
      <c r="B127" s="22">
        <v>4</v>
      </c>
      <c r="C127" s="22">
        <v>2</v>
      </c>
      <c r="D127" s="23">
        <f t="shared" si="1"/>
        <v>2</v>
      </c>
    </row>
    <row r="128" spans="1:4" x14ac:dyDescent="0.35">
      <c r="A128" s="21" t="s">
        <v>1581</v>
      </c>
      <c r="B128" s="22">
        <v>4</v>
      </c>
      <c r="C128" s="22">
        <v>0</v>
      </c>
      <c r="D128" s="23">
        <f t="shared" si="1"/>
        <v>4</v>
      </c>
    </row>
    <row r="129" spans="1:4" x14ac:dyDescent="0.35">
      <c r="A129" s="21" t="s">
        <v>1597</v>
      </c>
      <c r="B129" s="22">
        <v>4</v>
      </c>
      <c r="C129" s="22">
        <v>0</v>
      </c>
      <c r="D129" s="23">
        <f t="shared" si="1"/>
        <v>4</v>
      </c>
    </row>
    <row r="130" spans="1:4" x14ac:dyDescent="0.35">
      <c r="A130" s="21" t="s">
        <v>1606</v>
      </c>
      <c r="B130" s="22">
        <v>5</v>
      </c>
      <c r="C130" s="22">
        <v>2</v>
      </c>
      <c r="D130" s="23">
        <f t="shared" si="1"/>
        <v>3</v>
      </c>
    </row>
    <row r="131" spans="1:4" x14ac:dyDescent="0.35">
      <c r="A131" s="21" t="s">
        <v>1618</v>
      </c>
      <c r="B131" s="22">
        <v>4</v>
      </c>
      <c r="C131" s="22">
        <v>1</v>
      </c>
      <c r="D131" s="23">
        <f t="shared" si="1"/>
        <v>3</v>
      </c>
    </row>
    <row r="132" spans="1:4" x14ac:dyDescent="0.35">
      <c r="A132" s="21" t="s">
        <v>1627</v>
      </c>
      <c r="B132" s="22">
        <v>4</v>
      </c>
      <c r="C132" s="22">
        <v>0</v>
      </c>
      <c r="D132" s="23">
        <f t="shared" si="1"/>
        <v>4</v>
      </c>
    </row>
    <row r="133" spans="1:4" x14ac:dyDescent="0.35">
      <c r="A133" s="21" t="s">
        <v>1643</v>
      </c>
      <c r="B133" s="22">
        <v>4</v>
      </c>
      <c r="C133" s="22">
        <v>0</v>
      </c>
      <c r="D133" s="23">
        <f t="shared" si="1"/>
        <v>4</v>
      </c>
    </row>
    <row r="134" spans="1:4" x14ac:dyDescent="0.35">
      <c r="A134" s="21" t="s">
        <v>1660</v>
      </c>
      <c r="B134" s="22">
        <v>4</v>
      </c>
      <c r="C134" s="22">
        <v>3</v>
      </c>
      <c r="D134" s="23">
        <f t="shared" si="1"/>
        <v>1</v>
      </c>
    </row>
    <row r="135" spans="1:4" x14ac:dyDescent="0.35">
      <c r="A135" s="21" t="s">
        <v>1667</v>
      </c>
      <c r="B135" s="22">
        <v>4</v>
      </c>
      <c r="C135" s="22">
        <v>1</v>
      </c>
      <c r="D135" s="23">
        <f t="shared" ref="D135:D198" si="2">B135-C135</f>
        <v>3</v>
      </c>
    </row>
    <row r="136" spans="1:4" x14ac:dyDescent="0.35">
      <c r="A136" s="21" t="s">
        <v>1678</v>
      </c>
      <c r="B136" s="22">
        <v>2</v>
      </c>
      <c r="C136" s="22">
        <v>1</v>
      </c>
      <c r="D136" s="23">
        <f t="shared" si="2"/>
        <v>1</v>
      </c>
    </row>
    <row r="137" spans="1:4" x14ac:dyDescent="0.35">
      <c r="A137" s="21" t="s">
        <v>1682</v>
      </c>
      <c r="B137" s="22">
        <v>4</v>
      </c>
      <c r="C137" s="22">
        <v>3</v>
      </c>
      <c r="D137" s="23">
        <f t="shared" si="2"/>
        <v>1</v>
      </c>
    </row>
    <row r="138" spans="1:4" x14ac:dyDescent="0.35">
      <c r="A138" s="21" t="s">
        <v>1695</v>
      </c>
      <c r="B138" s="22">
        <v>3</v>
      </c>
      <c r="C138" s="22">
        <v>0</v>
      </c>
      <c r="D138" s="23">
        <f t="shared" si="2"/>
        <v>3</v>
      </c>
    </row>
    <row r="139" spans="1:4" x14ac:dyDescent="0.35">
      <c r="A139" s="21" t="s">
        <v>1706</v>
      </c>
      <c r="B139" s="22">
        <v>4</v>
      </c>
      <c r="C139" s="22">
        <v>0</v>
      </c>
      <c r="D139" s="23">
        <f t="shared" si="2"/>
        <v>4</v>
      </c>
    </row>
    <row r="140" spans="1:4" x14ac:dyDescent="0.35">
      <c r="A140" s="21" t="s">
        <v>1721</v>
      </c>
      <c r="B140" s="22">
        <v>4</v>
      </c>
      <c r="C140" s="22">
        <v>1</v>
      </c>
      <c r="D140" s="23">
        <f t="shared" si="2"/>
        <v>3</v>
      </c>
    </row>
    <row r="141" spans="1:4" x14ac:dyDescent="0.35">
      <c r="A141" s="21" t="s">
        <v>1732</v>
      </c>
      <c r="B141" s="22">
        <v>4</v>
      </c>
      <c r="C141" s="22">
        <v>2</v>
      </c>
      <c r="D141" s="23">
        <f t="shared" si="2"/>
        <v>2</v>
      </c>
    </row>
    <row r="142" spans="1:4" x14ac:dyDescent="0.35">
      <c r="A142" s="21" t="s">
        <v>1741</v>
      </c>
      <c r="B142" s="22">
        <v>4</v>
      </c>
      <c r="C142" s="22">
        <v>0</v>
      </c>
      <c r="D142" s="23">
        <f t="shared" si="2"/>
        <v>4</v>
      </c>
    </row>
    <row r="143" spans="1:4" x14ac:dyDescent="0.35">
      <c r="A143" s="21" t="s">
        <v>1762</v>
      </c>
      <c r="B143" s="22">
        <v>5</v>
      </c>
      <c r="C143" s="22">
        <v>5</v>
      </c>
      <c r="D143" s="23">
        <f t="shared" si="2"/>
        <v>0</v>
      </c>
    </row>
    <row r="144" spans="1:4" x14ac:dyDescent="0.35">
      <c r="A144" s="21" t="s">
        <v>1772</v>
      </c>
      <c r="B144" s="22">
        <v>2</v>
      </c>
      <c r="C144" s="22">
        <v>0</v>
      </c>
      <c r="D144" s="23">
        <f t="shared" si="2"/>
        <v>2</v>
      </c>
    </row>
    <row r="145" spans="1:4" x14ac:dyDescent="0.35">
      <c r="A145" s="21" t="s">
        <v>1778</v>
      </c>
      <c r="B145" s="22">
        <v>4</v>
      </c>
      <c r="C145" s="22">
        <v>0</v>
      </c>
      <c r="D145" s="23">
        <f t="shared" si="2"/>
        <v>4</v>
      </c>
    </row>
    <row r="146" spans="1:4" x14ac:dyDescent="0.35">
      <c r="A146" s="21" t="s">
        <v>1792</v>
      </c>
      <c r="B146" s="22">
        <v>4</v>
      </c>
      <c r="C146" s="22">
        <v>0</v>
      </c>
      <c r="D146" s="23">
        <f t="shared" si="2"/>
        <v>4</v>
      </c>
    </row>
    <row r="147" spans="1:4" x14ac:dyDescent="0.35">
      <c r="A147" s="21" t="s">
        <v>1807</v>
      </c>
      <c r="B147" s="22">
        <v>4</v>
      </c>
      <c r="C147" s="22">
        <v>0</v>
      </c>
      <c r="D147" s="23">
        <f t="shared" si="2"/>
        <v>4</v>
      </c>
    </row>
    <row r="148" spans="1:4" x14ac:dyDescent="0.35">
      <c r="A148" s="21" t="s">
        <v>1820</v>
      </c>
      <c r="B148" s="22">
        <v>4</v>
      </c>
      <c r="C148" s="22">
        <v>0</v>
      </c>
      <c r="D148" s="23">
        <f t="shared" si="2"/>
        <v>4</v>
      </c>
    </row>
    <row r="149" spans="1:4" x14ac:dyDescent="0.35">
      <c r="A149" s="21" t="s">
        <v>1838</v>
      </c>
      <c r="B149" s="22">
        <v>5</v>
      </c>
      <c r="C149" s="22">
        <v>1</v>
      </c>
      <c r="D149" s="23">
        <f t="shared" si="2"/>
        <v>4</v>
      </c>
    </row>
    <row r="150" spans="1:4" x14ac:dyDescent="0.35">
      <c r="A150" s="21" t="s">
        <v>1866</v>
      </c>
      <c r="B150" s="22">
        <v>4</v>
      </c>
      <c r="C150" s="22">
        <v>4</v>
      </c>
      <c r="D150" s="23">
        <f t="shared" si="2"/>
        <v>0</v>
      </c>
    </row>
    <row r="151" spans="1:4" x14ac:dyDescent="0.35">
      <c r="A151" s="21" t="s">
        <v>1870</v>
      </c>
      <c r="B151" s="22">
        <v>4</v>
      </c>
      <c r="C151" s="22">
        <v>0</v>
      </c>
      <c r="D151" s="23">
        <f t="shared" si="2"/>
        <v>4</v>
      </c>
    </row>
    <row r="152" spans="1:4" x14ac:dyDescent="0.35">
      <c r="A152" s="21" t="s">
        <v>1879</v>
      </c>
      <c r="B152" s="22">
        <v>4</v>
      </c>
      <c r="C152" s="22">
        <v>0</v>
      </c>
      <c r="D152" s="23">
        <f t="shared" si="2"/>
        <v>4</v>
      </c>
    </row>
    <row r="153" spans="1:4" x14ac:dyDescent="0.35">
      <c r="A153" s="21" t="s">
        <v>1895</v>
      </c>
      <c r="B153" s="22">
        <v>4</v>
      </c>
      <c r="C153" s="22">
        <v>0</v>
      </c>
      <c r="D153" s="23">
        <f t="shared" si="2"/>
        <v>4</v>
      </c>
    </row>
    <row r="154" spans="1:4" x14ac:dyDescent="0.35">
      <c r="A154" s="21" t="s">
        <v>1918</v>
      </c>
      <c r="B154" s="22">
        <v>4</v>
      </c>
      <c r="C154" s="22">
        <v>0</v>
      </c>
      <c r="D154" s="23">
        <f t="shared" si="2"/>
        <v>4</v>
      </c>
    </row>
    <row r="155" spans="1:4" x14ac:dyDescent="0.35">
      <c r="A155" s="21" t="s">
        <v>1933</v>
      </c>
      <c r="B155" s="22">
        <v>4</v>
      </c>
      <c r="C155" s="22">
        <v>0</v>
      </c>
      <c r="D155" s="23">
        <f t="shared" si="2"/>
        <v>4</v>
      </c>
    </row>
    <row r="156" spans="1:4" x14ac:dyDescent="0.35">
      <c r="A156" s="21" t="s">
        <v>1947</v>
      </c>
      <c r="B156" s="22">
        <v>4</v>
      </c>
      <c r="C156" s="22">
        <v>0</v>
      </c>
      <c r="D156" s="23">
        <f t="shared" si="2"/>
        <v>4</v>
      </c>
    </row>
    <row r="157" spans="1:4" x14ac:dyDescent="0.35">
      <c r="A157" s="21" t="s">
        <v>1967</v>
      </c>
      <c r="B157" s="22">
        <v>5</v>
      </c>
      <c r="C157" s="22">
        <v>1</v>
      </c>
      <c r="D157" s="23">
        <f t="shared" si="2"/>
        <v>4</v>
      </c>
    </row>
    <row r="158" spans="1:4" x14ac:dyDescent="0.35">
      <c r="A158" s="21" t="s">
        <v>1984</v>
      </c>
      <c r="B158" s="22">
        <v>4</v>
      </c>
      <c r="C158" s="22">
        <v>0</v>
      </c>
      <c r="D158" s="23">
        <f t="shared" si="2"/>
        <v>4</v>
      </c>
    </row>
    <row r="159" spans="1:4" x14ac:dyDescent="0.35">
      <c r="A159" s="21" t="s">
        <v>2003</v>
      </c>
      <c r="B159" s="22">
        <v>4</v>
      </c>
      <c r="C159" s="22">
        <v>2</v>
      </c>
      <c r="D159" s="23">
        <f t="shared" si="2"/>
        <v>2</v>
      </c>
    </row>
    <row r="160" spans="1:4" x14ac:dyDescent="0.35">
      <c r="A160" s="21" t="s">
        <v>2011</v>
      </c>
      <c r="B160" s="22">
        <v>4</v>
      </c>
      <c r="C160" s="22">
        <v>1</v>
      </c>
      <c r="D160" s="23">
        <f t="shared" si="2"/>
        <v>3</v>
      </c>
    </row>
    <row r="161" spans="1:4" x14ac:dyDescent="0.35">
      <c r="A161" s="21" t="s">
        <v>2023</v>
      </c>
      <c r="B161" s="22">
        <v>3</v>
      </c>
      <c r="C161" s="22">
        <v>1</v>
      </c>
      <c r="D161" s="23">
        <f t="shared" si="2"/>
        <v>2</v>
      </c>
    </row>
    <row r="162" spans="1:4" x14ac:dyDescent="0.35">
      <c r="A162" s="21" t="s">
        <v>2038</v>
      </c>
      <c r="B162" s="22">
        <v>4</v>
      </c>
      <c r="C162" s="22">
        <v>2</v>
      </c>
      <c r="D162" s="23">
        <f t="shared" si="2"/>
        <v>2</v>
      </c>
    </row>
    <row r="163" spans="1:4" x14ac:dyDescent="0.35">
      <c r="A163" s="21" t="s">
        <v>2045</v>
      </c>
      <c r="B163" s="22">
        <v>4</v>
      </c>
      <c r="C163" s="22">
        <v>0</v>
      </c>
      <c r="D163" s="23">
        <f t="shared" si="2"/>
        <v>4</v>
      </c>
    </row>
    <row r="164" spans="1:4" x14ac:dyDescent="0.35">
      <c r="A164" s="21" t="s">
        <v>2060</v>
      </c>
      <c r="B164" s="22">
        <v>3</v>
      </c>
      <c r="C164" s="22">
        <v>0</v>
      </c>
      <c r="D164" s="23">
        <f t="shared" si="2"/>
        <v>3</v>
      </c>
    </row>
    <row r="165" spans="1:4" x14ac:dyDescent="0.35">
      <c r="A165" s="21" t="s">
        <v>2076</v>
      </c>
      <c r="B165" s="22">
        <v>4</v>
      </c>
      <c r="C165" s="22">
        <v>0</v>
      </c>
      <c r="D165" s="23">
        <f t="shared" si="2"/>
        <v>4</v>
      </c>
    </row>
    <row r="166" spans="1:4" x14ac:dyDescent="0.35">
      <c r="A166" s="21" t="s">
        <v>2096</v>
      </c>
      <c r="B166" s="22">
        <v>4</v>
      </c>
      <c r="C166" s="22">
        <v>1</v>
      </c>
      <c r="D166" s="23">
        <f t="shared" si="2"/>
        <v>3</v>
      </c>
    </row>
    <row r="167" spans="1:4" x14ac:dyDescent="0.35">
      <c r="A167" s="21" t="s">
        <v>2113</v>
      </c>
      <c r="B167" s="22">
        <v>4</v>
      </c>
      <c r="C167" s="22">
        <v>4</v>
      </c>
      <c r="D167" s="23">
        <f t="shared" si="2"/>
        <v>0</v>
      </c>
    </row>
    <row r="168" spans="1:4" x14ac:dyDescent="0.35">
      <c r="A168" s="21" t="s">
        <v>2119</v>
      </c>
      <c r="B168" s="22">
        <v>4</v>
      </c>
      <c r="C168" s="22">
        <v>0</v>
      </c>
      <c r="D168" s="23">
        <f t="shared" si="2"/>
        <v>4</v>
      </c>
    </row>
    <row r="169" spans="1:4" x14ac:dyDescent="0.35">
      <c r="A169" s="21" t="s">
        <v>2134</v>
      </c>
      <c r="B169" s="22">
        <v>3</v>
      </c>
      <c r="C169" s="22">
        <v>2</v>
      </c>
      <c r="D169" s="23">
        <f t="shared" si="2"/>
        <v>1</v>
      </c>
    </row>
    <row r="170" spans="1:4" x14ac:dyDescent="0.35">
      <c r="A170" s="21" t="s">
        <v>2144</v>
      </c>
      <c r="B170" s="22">
        <v>4</v>
      </c>
      <c r="C170" s="22">
        <v>0</v>
      </c>
      <c r="D170" s="23">
        <f t="shared" si="2"/>
        <v>4</v>
      </c>
    </row>
    <row r="171" spans="1:4" x14ac:dyDescent="0.35">
      <c r="A171" s="21" t="s">
        <v>2160</v>
      </c>
      <c r="B171" s="22">
        <v>4</v>
      </c>
      <c r="C171" s="22">
        <v>4</v>
      </c>
      <c r="D171" s="23">
        <f t="shared" si="2"/>
        <v>0</v>
      </c>
    </row>
    <row r="172" spans="1:4" x14ac:dyDescent="0.35">
      <c r="A172" s="21" t="s">
        <v>2164</v>
      </c>
      <c r="B172" s="22">
        <v>4</v>
      </c>
      <c r="C172" s="22">
        <v>0</v>
      </c>
      <c r="D172" s="23">
        <f t="shared" si="2"/>
        <v>4</v>
      </c>
    </row>
    <row r="173" spans="1:4" x14ac:dyDescent="0.35">
      <c r="A173" s="21" t="s">
        <v>2182</v>
      </c>
      <c r="B173" s="22">
        <v>4</v>
      </c>
      <c r="C173" s="22">
        <v>4</v>
      </c>
      <c r="D173" s="23">
        <f t="shared" si="2"/>
        <v>0</v>
      </c>
    </row>
    <row r="174" spans="1:4" x14ac:dyDescent="0.35">
      <c r="A174" s="21" t="s">
        <v>2187</v>
      </c>
      <c r="B174" s="22">
        <v>4</v>
      </c>
      <c r="C174" s="22">
        <v>0</v>
      </c>
      <c r="D174" s="23">
        <f t="shared" si="2"/>
        <v>4</v>
      </c>
    </row>
    <row r="175" spans="1:4" x14ac:dyDescent="0.35">
      <c r="A175" s="21" t="s">
        <v>2199</v>
      </c>
      <c r="B175" s="22">
        <v>3</v>
      </c>
      <c r="C175" s="22">
        <v>0</v>
      </c>
      <c r="D175" s="23">
        <f t="shared" si="2"/>
        <v>3</v>
      </c>
    </row>
    <row r="176" spans="1:4" x14ac:dyDescent="0.35">
      <c r="A176" s="21" t="s">
        <v>2210</v>
      </c>
      <c r="B176" s="22">
        <v>4</v>
      </c>
      <c r="C176" s="22">
        <v>1</v>
      </c>
      <c r="D176" s="23">
        <f t="shared" si="2"/>
        <v>3</v>
      </c>
    </row>
    <row r="177" spans="1:4" x14ac:dyDescent="0.35">
      <c r="A177" s="21" t="s">
        <v>2222</v>
      </c>
      <c r="B177" s="22">
        <v>4</v>
      </c>
      <c r="C177" s="22">
        <v>0</v>
      </c>
      <c r="D177" s="23">
        <f t="shared" si="2"/>
        <v>4</v>
      </c>
    </row>
    <row r="178" spans="1:4" x14ac:dyDescent="0.35">
      <c r="A178" s="21" t="s">
        <v>2237</v>
      </c>
      <c r="B178" s="22">
        <v>4</v>
      </c>
      <c r="C178" s="22">
        <v>0</v>
      </c>
      <c r="D178" s="23">
        <f t="shared" si="2"/>
        <v>4</v>
      </c>
    </row>
    <row r="179" spans="1:4" x14ac:dyDescent="0.35">
      <c r="A179" s="21" t="s">
        <v>2253</v>
      </c>
      <c r="B179" s="22">
        <v>4</v>
      </c>
      <c r="C179" s="22">
        <v>0</v>
      </c>
      <c r="D179" s="23">
        <f t="shared" si="2"/>
        <v>4</v>
      </c>
    </row>
    <row r="180" spans="1:4" x14ac:dyDescent="0.35">
      <c r="A180" s="21" t="s">
        <v>2267</v>
      </c>
      <c r="B180" s="22">
        <v>4</v>
      </c>
      <c r="C180" s="22">
        <v>0</v>
      </c>
      <c r="D180" s="23">
        <f t="shared" si="2"/>
        <v>4</v>
      </c>
    </row>
    <row r="181" spans="1:4" x14ac:dyDescent="0.35">
      <c r="A181" s="21" t="s">
        <v>2278</v>
      </c>
      <c r="B181" s="22">
        <v>5</v>
      </c>
      <c r="C181" s="22">
        <v>2</v>
      </c>
      <c r="D181" s="23">
        <f t="shared" si="2"/>
        <v>3</v>
      </c>
    </row>
    <row r="182" spans="1:4" x14ac:dyDescent="0.35">
      <c r="A182" s="21" t="s">
        <v>2293</v>
      </c>
      <c r="B182" s="22">
        <v>4</v>
      </c>
      <c r="C182" s="22">
        <v>1</v>
      </c>
      <c r="D182" s="23">
        <f t="shared" si="2"/>
        <v>3</v>
      </c>
    </row>
    <row r="183" spans="1:4" x14ac:dyDescent="0.35">
      <c r="A183" s="21" t="s">
        <v>2304</v>
      </c>
      <c r="B183" s="22">
        <v>3</v>
      </c>
      <c r="C183" s="22">
        <v>0</v>
      </c>
      <c r="D183" s="23">
        <f t="shared" si="2"/>
        <v>3</v>
      </c>
    </row>
    <row r="184" spans="1:4" x14ac:dyDescent="0.35">
      <c r="A184" s="21" t="s">
        <v>2314</v>
      </c>
      <c r="B184" s="22">
        <v>4</v>
      </c>
      <c r="C184" s="22">
        <v>0</v>
      </c>
      <c r="D184" s="23">
        <f t="shared" si="2"/>
        <v>4</v>
      </c>
    </row>
    <row r="185" spans="1:4" x14ac:dyDescent="0.35">
      <c r="A185" s="21" t="s">
        <v>2329</v>
      </c>
      <c r="B185" s="22">
        <v>4</v>
      </c>
      <c r="C185" s="22">
        <v>1</v>
      </c>
      <c r="D185" s="23">
        <f t="shared" si="2"/>
        <v>3</v>
      </c>
    </row>
    <row r="186" spans="1:4" x14ac:dyDescent="0.35">
      <c r="A186" s="21" t="s">
        <v>2346</v>
      </c>
      <c r="B186" s="22">
        <v>4</v>
      </c>
      <c r="C186" s="22">
        <v>0</v>
      </c>
      <c r="D186" s="23">
        <f t="shared" si="2"/>
        <v>4</v>
      </c>
    </row>
    <row r="187" spans="1:4" x14ac:dyDescent="0.35">
      <c r="A187" s="21" t="s">
        <v>2361</v>
      </c>
      <c r="B187" s="22">
        <v>4</v>
      </c>
      <c r="C187" s="22">
        <v>0</v>
      </c>
      <c r="D187" s="23">
        <f t="shared" si="2"/>
        <v>4</v>
      </c>
    </row>
    <row r="188" spans="1:4" x14ac:dyDescent="0.35">
      <c r="A188" s="21" t="s">
        <v>2381</v>
      </c>
      <c r="B188" s="22">
        <v>4</v>
      </c>
      <c r="C188" s="22">
        <v>0</v>
      </c>
      <c r="D188" s="23">
        <f t="shared" si="2"/>
        <v>4</v>
      </c>
    </row>
    <row r="189" spans="1:4" x14ac:dyDescent="0.35">
      <c r="A189" s="21" t="s">
        <v>2395</v>
      </c>
      <c r="B189" s="22">
        <v>4</v>
      </c>
      <c r="C189" s="22">
        <v>1</v>
      </c>
      <c r="D189" s="23">
        <f t="shared" si="2"/>
        <v>3</v>
      </c>
    </row>
    <row r="190" spans="1:4" x14ac:dyDescent="0.35">
      <c r="A190" s="21" t="s">
        <v>2407</v>
      </c>
      <c r="B190" s="22">
        <v>4</v>
      </c>
      <c r="C190" s="22">
        <v>0</v>
      </c>
      <c r="D190" s="23">
        <f t="shared" si="2"/>
        <v>4</v>
      </c>
    </row>
    <row r="191" spans="1:4" x14ac:dyDescent="0.35">
      <c r="A191" s="21" t="s">
        <v>2420</v>
      </c>
      <c r="B191" s="22">
        <v>3</v>
      </c>
      <c r="C191" s="22">
        <v>2</v>
      </c>
      <c r="D191" s="23">
        <f t="shared" si="2"/>
        <v>1</v>
      </c>
    </row>
    <row r="192" spans="1:4" x14ac:dyDescent="0.35">
      <c r="A192" s="21" t="s">
        <v>2430</v>
      </c>
      <c r="B192" s="22">
        <v>4</v>
      </c>
      <c r="C192" s="22">
        <v>2</v>
      </c>
      <c r="D192" s="23">
        <f t="shared" si="2"/>
        <v>2</v>
      </c>
    </row>
    <row r="193" spans="1:4" x14ac:dyDescent="0.35">
      <c r="A193" s="21" t="s">
        <v>2441</v>
      </c>
      <c r="B193" s="22">
        <v>4</v>
      </c>
      <c r="C193" s="22">
        <v>0</v>
      </c>
      <c r="D193" s="23">
        <f t="shared" si="2"/>
        <v>4</v>
      </c>
    </row>
    <row r="194" spans="1:4" x14ac:dyDescent="0.35">
      <c r="A194" s="21" t="s">
        <v>2459</v>
      </c>
      <c r="B194" s="22">
        <v>4</v>
      </c>
      <c r="C194" s="22">
        <v>0</v>
      </c>
      <c r="D194" s="23">
        <f t="shared" si="2"/>
        <v>4</v>
      </c>
    </row>
    <row r="195" spans="1:4" x14ac:dyDescent="0.35">
      <c r="A195" s="21" t="s">
        <v>2481</v>
      </c>
      <c r="B195" s="22">
        <v>5</v>
      </c>
      <c r="C195" s="22">
        <v>1</v>
      </c>
      <c r="D195" s="23">
        <f t="shared" si="2"/>
        <v>4</v>
      </c>
    </row>
    <row r="196" spans="1:4" x14ac:dyDescent="0.35">
      <c r="A196" s="21" t="s">
        <v>2498</v>
      </c>
      <c r="B196" s="22">
        <v>4</v>
      </c>
      <c r="C196" s="22">
        <v>0</v>
      </c>
      <c r="D196" s="23">
        <f t="shared" si="2"/>
        <v>4</v>
      </c>
    </row>
    <row r="197" spans="1:4" x14ac:dyDescent="0.35">
      <c r="A197" s="21" t="s">
        <v>2511</v>
      </c>
      <c r="B197" s="22">
        <v>4</v>
      </c>
      <c r="C197" s="22">
        <v>0</v>
      </c>
      <c r="D197" s="23">
        <f t="shared" si="2"/>
        <v>4</v>
      </c>
    </row>
    <row r="198" spans="1:4" x14ac:dyDescent="0.35">
      <c r="A198" s="21" t="s">
        <v>2523</v>
      </c>
      <c r="B198" s="22">
        <v>4</v>
      </c>
      <c r="C198" s="22">
        <v>0</v>
      </c>
      <c r="D198" s="23">
        <f t="shared" si="2"/>
        <v>4</v>
      </c>
    </row>
    <row r="199" spans="1:4" x14ac:dyDescent="0.35">
      <c r="A199" s="21" t="s">
        <v>2537</v>
      </c>
      <c r="B199" s="22">
        <v>4</v>
      </c>
      <c r="C199" s="22">
        <v>0</v>
      </c>
      <c r="D199" s="23">
        <f t="shared" ref="D199:D262" si="3">B199-C199</f>
        <v>4</v>
      </c>
    </row>
    <row r="200" spans="1:4" x14ac:dyDescent="0.35">
      <c r="A200" s="21" t="s">
        <v>2553</v>
      </c>
      <c r="B200" s="22">
        <v>4</v>
      </c>
      <c r="C200" s="22">
        <v>3</v>
      </c>
      <c r="D200" s="23">
        <f t="shared" si="3"/>
        <v>1</v>
      </c>
    </row>
    <row r="201" spans="1:4" x14ac:dyDescent="0.35">
      <c r="A201" s="21" t="s">
        <v>2561</v>
      </c>
      <c r="B201" s="22">
        <v>4</v>
      </c>
      <c r="C201" s="22">
        <v>0</v>
      </c>
      <c r="D201" s="23">
        <f t="shared" si="3"/>
        <v>4</v>
      </c>
    </row>
    <row r="202" spans="1:4" x14ac:dyDescent="0.35">
      <c r="A202" s="21" t="s">
        <v>2575</v>
      </c>
      <c r="B202" s="22">
        <v>4</v>
      </c>
      <c r="C202" s="22">
        <v>0</v>
      </c>
      <c r="D202" s="23">
        <f t="shared" si="3"/>
        <v>4</v>
      </c>
    </row>
    <row r="203" spans="1:4" x14ac:dyDescent="0.35">
      <c r="A203" s="21" t="s">
        <v>2592</v>
      </c>
      <c r="B203" s="22">
        <v>4</v>
      </c>
      <c r="C203" s="22">
        <v>0</v>
      </c>
      <c r="D203" s="23">
        <f t="shared" si="3"/>
        <v>4</v>
      </c>
    </row>
    <row r="204" spans="1:4" x14ac:dyDescent="0.35">
      <c r="A204" s="21" t="s">
        <v>2607</v>
      </c>
      <c r="B204" s="22">
        <v>4</v>
      </c>
      <c r="C204" s="22">
        <v>2</v>
      </c>
      <c r="D204" s="23">
        <f t="shared" si="3"/>
        <v>2</v>
      </c>
    </row>
    <row r="205" spans="1:4" x14ac:dyDescent="0.35">
      <c r="A205" s="21" t="s">
        <v>2617</v>
      </c>
      <c r="B205" s="22">
        <v>4</v>
      </c>
      <c r="C205" s="22">
        <v>0</v>
      </c>
      <c r="D205" s="23">
        <f t="shared" si="3"/>
        <v>4</v>
      </c>
    </row>
    <row r="206" spans="1:4" x14ac:dyDescent="0.35">
      <c r="A206" s="21" t="s">
        <v>2634</v>
      </c>
      <c r="B206" s="22">
        <v>4</v>
      </c>
      <c r="C206" s="22">
        <v>0</v>
      </c>
      <c r="D206" s="23">
        <f t="shared" si="3"/>
        <v>4</v>
      </c>
    </row>
    <row r="207" spans="1:4" x14ac:dyDescent="0.35">
      <c r="A207" s="21" t="s">
        <v>2649</v>
      </c>
      <c r="B207" s="22">
        <v>4</v>
      </c>
      <c r="C207" s="22">
        <v>0</v>
      </c>
      <c r="D207" s="23">
        <f t="shared" si="3"/>
        <v>4</v>
      </c>
    </row>
    <row r="208" spans="1:4" x14ac:dyDescent="0.35">
      <c r="A208" s="21" t="s">
        <v>2667</v>
      </c>
      <c r="B208" s="22">
        <v>4</v>
      </c>
      <c r="C208" s="22">
        <v>0</v>
      </c>
      <c r="D208" s="23">
        <f t="shared" si="3"/>
        <v>4</v>
      </c>
    </row>
    <row r="209" spans="1:4" x14ac:dyDescent="0.35">
      <c r="A209" s="21" t="s">
        <v>2682</v>
      </c>
      <c r="B209" s="22">
        <v>4</v>
      </c>
      <c r="C209" s="22">
        <v>2</v>
      </c>
      <c r="D209" s="23">
        <f t="shared" si="3"/>
        <v>2</v>
      </c>
    </row>
    <row r="210" spans="1:4" x14ac:dyDescent="0.35">
      <c r="A210" s="21" t="s">
        <v>2690</v>
      </c>
      <c r="B210" s="22">
        <v>4</v>
      </c>
      <c r="C210" s="22">
        <v>1</v>
      </c>
      <c r="D210" s="23">
        <f t="shared" si="3"/>
        <v>3</v>
      </c>
    </row>
    <row r="211" spans="1:4" x14ac:dyDescent="0.35">
      <c r="A211" s="21" t="s">
        <v>2701</v>
      </c>
      <c r="B211" s="22">
        <v>4</v>
      </c>
      <c r="C211" s="22">
        <v>3</v>
      </c>
      <c r="D211" s="23">
        <f t="shared" si="3"/>
        <v>1</v>
      </c>
    </row>
    <row r="212" spans="1:4" x14ac:dyDescent="0.35">
      <c r="A212" s="21" t="s">
        <v>2713</v>
      </c>
      <c r="B212" s="22">
        <v>4</v>
      </c>
      <c r="C212" s="22">
        <v>0</v>
      </c>
      <c r="D212" s="23">
        <f t="shared" si="3"/>
        <v>4</v>
      </c>
    </row>
    <row r="213" spans="1:4" x14ac:dyDescent="0.35">
      <c r="A213" s="21" t="s">
        <v>2725</v>
      </c>
      <c r="B213" s="22">
        <v>4</v>
      </c>
      <c r="C213" s="22">
        <v>0</v>
      </c>
      <c r="D213" s="23">
        <f t="shared" si="3"/>
        <v>4</v>
      </c>
    </row>
    <row r="214" spans="1:4" x14ac:dyDescent="0.35">
      <c r="A214" s="21" t="s">
        <v>3055</v>
      </c>
      <c r="B214" s="22">
        <v>2</v>
      </c>
      <c r="C214" s="22">
        <v>0</v>
      </c>
      <c r="D214" s="23">
        <f t="shared" si="3"/>
        <v>2</v>
      </c>
    </row>
    <row r="215" spans="1:4" x14ac:dyDescent="0.35">
      <c r="A215" s="21" t="s">
        <v>2742</v>
      </c>
      <c r="B215" s="22">
        <v>4</v>
      </c>
      <c r="C215" s="22">
        <v>0</v>
      </c>
      <c r="D215" s="23">
        <f t="shared" si="3"/>
        <v>4</v>
      </c>
    </row>
    <row r="216" spans="1:4" x14ac:dyDescent="0.35">
      <c r="A216" s="21" t="s">
        <v>2759</v>
      </c>
      <c r="B216" s="22">
        <v>4</v>
      </c>
      <c r="C216" s="22">
        <v>4</v>
      </c>
      <c r="D216" s="23">
        <f t="shared" si="3"/>
        <v>0</v>
      </c>
    </row>
    <row r="217" spans="1:4" x14ac:dyDescent="0.35">
      <c r="A217" s="21" t="s">
        <v>2763</v>
      </c>
      <c r="B217" s="22">
        <v>5</v>
      </c>
      <c r="C217" s="22">
        <v>0</v>
      </c>
      <c r="D217" s="23">
        <f t="shared" si="3"/>
        <v>5</v>
      </c>
    </row>
    <row r="218" spans="1:4" x14ac:dyDescent="0.35">
      <c r="A218" s="21" t="s">
        <v>2782</v>
      </c>
      <c r="B218" s="22">
        <v>5</v>
      </c>
      <c r="C218" s="22">
        <v>5</v>
      </c>
      <c r="D218" s="23">
        <f t="shared" si="3"/>
        <v>0</v>
      </c>
    </row>
    <row r="219" spans="1:4" x14ac:dyDescent="0.35">
      <c r="A219" s="21" t="s">
        <v>2786</v>
      </c>
      <c r="B219" s="22">
        <v>5</v>
      </c>
      <c r="C219" s="22">
        <v>0</v>
      </c>
      <c r="D219" s="23">
        <f t="shared" si="3"/>
        <v>5</v>
      </c>
    </row>
    <row r="220" spans="1:4" x14ac:dyDescent="0.35">
      <c r="A220" s="21" t="s">
        <v>2803</v>
      </c>
      <c r="B220" s="22">
        <v>4</v>
      </c>
      <c r="C220" s="22">
        <v>4</v>
      </c>
      <c r="D220" s="23">
        <f t="shared" si="3"/>
        <v>0</v>
      </c>
    </row>
    <row r="221" spans="1:4" x14ac:dyDescent="0.35">
      <c r="A221" s="21" t="s">
        <v>2808</v>
      </c>
      <c r="B221" s="22">
        <v>4</v>
      </c>
      <c r="C221" s="22">
        <v>0</v>
      </c>
      <c r="D221" s="23">
        <f t="shared" si="3"/>
        <v>4</v>
      </c>
    </row>
    <row r="222" spans="1:4" x14ac:dyDescent="0.35">
      <c r="A222" s="21" t="s">
        <v>2821</v>
      </c>
      <c r="B222" s="22">
        <v>4</v>
      </c>
      <c r="C222" s="22">
        <v>0</v>
      </c>
      <c r="D222" s="23">
        <f t="shared" si="3"/>
        <v>4</v>
      </c>
    </row>
    <row r="223" spans="1:4" x14ac:dyDescent="0.35">
      <c r="A223" s="21" t="s">
        <v>2840</v>
      </c>
      <c r="B223" s="22">
        <v>4</v>
      </c>
      <c r="C223" s="22">
        <v>2</v>
      </c>
      <c r="D223" s="23">
        <f t="shared" si="3"/>
        <v>2</v>
      </c>
    </row>
    <row r="224" spans="1:4" x14ac:dyDescent="0.35">
      <c r="A224" s="21" t="s">
        <v>2850</v>
      </c>
      <c r="B224" s="22">
        <v>5</v>
      </c>
      <c r="C224" s="22">
        <v>5</v>
      </c>
      <c r="D224" s="23">
        <f t="shared" si="3"/>
        <v>0</v>
      </c>
    </row>
    <row r="225" spans="1:4" x14ac:dyDescent="0.35">
      <c r="A225" s="21" t="s">
        <v>2855</v>
      </c>
      <c r="B225" s="22">
        <v>4</v>
      </c>
      <c r="C225" s="22">
        <v>0</v>
      </c>
      <c r="D225" s="23">
        <f t="shared" si="3"/>
        <v>4</v>
      </c>
    </row>
    <row r="226" spans="1:4" x14ac:dyDescent="0.35">
      <c r="A226" s="21" t="s">
        <v>2872</v>
      </c>
      <c r="B226" s="22">
        <v>4</v>
      </c>
      <c r="C226" s="22">
        <v>4</v>
      </c>
      <c r="D226" s="23">
        <f t="shared" si="3"/>
        <v>0</v>
      </c>
    </row>
    <row r="227" spans="1:4" x14ac:dyDescent="0.35">
      <c r="A227" s="21" t="s">
        <v>2876</v>
      </c>
      <c r="B227" s="22">
        <v>4</v>
      </c>
      <c r="C227" s="22">
        <v>0</v>
      </c>
      <c r="D227" s="23">
        <f t="shared" si="3"/>
        <v>4</v>
      </c>
    </row>
    <row r="228" spans="1:4" x14ac:dyDescent="0.35">
      <c r="A228" s="21" t="s">
        <v>2890</v>
      </c>
      <c r="B228" s="22">
        <v>4</v>
      </c>
      <c r="C228" s="22">
        <v>0</v>
      </c>
      <c r="D228" s="23">
        <f t="shared" si="3"/>
        <v>4</v>
      </c>
    </row>
    <row r="229" spans="1:4" x14ac:dyDescent="0.35">
      <c r="A229" s="21" t="s">
        <v>2902</v>
      </c>
      <c r="B229" s="22">
        <v>5</v>
      </c>
      <c r="C229" s="22">
        <v>2</v>
      </c>
      <c r="D229" s="23">
        <f t="shared" si="3"/>
        <v>3</v>
      </c>
    </row>
    <row r="230" spans="1:4" x14ac:dyDescent="0.35">
      <c r="A230" s="21" t="s">
        <v>2910</v>
      </c>
      <c r="B230" s="22">
        <v>4</v>
      </c>
      <c r="C230" s="22">
        <v>0</v>
      </c>
      <c r="D230" s="23">
        <f t="shared" si="3"/>
        <v>4</v>
      </c>
    </row>
    <row r="231" spans="1:4" x14ac:dyDescent="0.35">
      <c r="A231" s="21" t="s">
        <v>2928</v>
      </c>
      <c r="B231" s="22">
        <v>4</v>
      </c>
      <c r="C231" s="22">
        <v>0</v>
      </c>
      <c r="D231" s="23">
        <f t="shared" si="3"/>
        <v>4</v>
      </c>
    </row>
    <row r="232" spans="1:4" x14ac:dyDescent="0.35">
      <c r="A232" s="21" t="s">
        <v>2939</v>
      </c>
      <c r="B232" s="22">
        <v>4</v>
      </c>
      <c r="C232" s="22">
        <v>0</v>
      </c>
      <c r="D232" s="23">
        <f t="shared" si="3"/>
        <v>4</v>
      </c>
    </row>
    <row r="233" spans="1:4" x14ac:dyDescent="0.35">
      <c r="A233" s="21" t="s">
        <v>2954</v>
      </c>
      <c r="B233" s="22">
        <v>4</v>
      </c>
      <c r="C233" s="22">
        <v>0</v>
      </c>
      <c r="D233" s="23">
        <f t="shared" si="3"/>
        <v>4</v>
      </c>
    </row>
    <row r="234" spans="1:4" x14ac:dyDescent="0.35">
      <c r="A234" s="21" t="s">
        <v>2976</v>
      </c>
      <c r="B234" s="22">
        <v>4</v>
      </c>
      <c r="C234" s="22">
        <v>2</v>
      </c>
      <c r="D234" s="23">
        <f t="shared" si="3"/>
        <v>2</v>
      </c>
    </row>
    <row r="235" spans="1:4" x14ac:dyDescent="0.35">
      <c r="A235" s="21" t="s">
        <v>2985</v>
      </c>
      <c r="B235" s="22">
        <v>4</v>
      </c>
      <c r="C235" s="22">
        <v>1</v>
      </c>
      <c r="D235" s="23">
        <f t="shared" si="3"/>
        <v>3</v>
      </c>
    </row>
    <row r="236" spans="1:4" x14ac:dyDescent="0.35">
      <c r="A236" s="21" t="s">
        <v>2993</v>
      </c>
      <c r="B236" s="22">
        <v>5</v>
      </c>
      <c r="C236" s="22">
        <v>3</v>
      </c>
      <c r="D236" s="23">
        <f t="shared" si="3"/>
        <v>2</v>
      </c>
    </row>
    <row r="237" spans="1:4" x14ac:dyDescent="0.35">
      <c r="A237" s="21" t="s">
        <v>3003</v>
      </c>
      <c r="B237" s="22">
        <v>4</v>
      </c>
      <c r="C237" s="22">
        <v>0</v>
      </c>
      <c r="D237" s="23">
        <f t="shared" si="3"/>
        <v>4</v>
      </c>
    </row>
    <row r="238" spans="1:4" x14ac:dyDescent="0.35">
      <c r="A238" s="21" t="s">
        <v>3020</v>
      </c>
      <c r="B238" s="22">
        <v>4</v>
      </c>
      <c r="C238" s="22">
        <v>1</v>
      </c>
      <c r="D238" s="23">
        <f t="shared" si="3"/>
        <v>3</v>
      </c>
    </row>
    <row r="239" spans="1:4" x14ac:dyDescent="0.35">
      <c r="A239" s="21" t="s">
        <v>3066</v>
      </c>
      <c r="B239" s="22">
        <v>4</v>
      </c>
      <c r="C239" s="22">
        <v>0</v>
      </c>
      <c r="D239" s="23">
        <f t="shared" si="3"/>
        <v>4</v>
      </c>
    </row>
    <row r="240" spans="1:4" x14ac:dyDescent="0.35">
      <c r="A240" s="21" t="s">
        <v>3036</v>
      </c>
      <c r="B240" s="22">
        <v>4</v>
      </c>
      <c r="C240" s="22">
        <v>0</v>
      </c>
      <c r="D240" s="23">
        <f t="shared" si="3"/>
        <v>4</v>
      </c>
    </row>
    <row r="241" spans="1:4" x14ac:dyDescent="0.35">
      <c r="A241" s="21" t="s">
        <v>7406</v>
      </c>
      <c r="B241" s="22">
        <v>4</v>
      </c>
      <c r="C241" s="22">
        <v>0</v>
      </c>
      <c r="D241" s="23">
        <f t="shared" si="3"/>
        <v>4</v>
      </c>
    </row>
    <row r="242" spans="1:4" x14ac:dyDescent="0.35">
      <c r="A242" s="21" t="s">
        <v>7424</v>
      </c>
      <c r="B242" s="22">
        <v>4</v>
      </c>
      <c r="C242" s="22">
        <v>0</v>
      </c>
      <c r="D242" s="23">
        <f t="shared" si="3"/>
        <v>4</v>
      </c>
    </row>
    <row r="243" spans="1:4" x14ac:dyDescent="0.35">
      <c r="A243" s="21" t="s">
        <v>7476</v>
      </c>
      <c r="B243" s="22">
        <v>4</v>
      </c>
      <c r="C243" s="22">
        <v>1</v>
      </c>
      <c r="D243" s="23">
        <f t="shared" si="3"/>
        <v>3</v>
      </c>
    </row>
    <row r="244" spans="1:4" x14ac:dyDescent="0.35">
      <c r="A244" s="21" t="s">
        <v>7494</v>
      </c>
      <c r="B244" s="22">
        <v>4</v>
      </c>
      <c r="C244" s="22">
        <v>0</v>
      </c>
      <c r="D244" s="23">
        <f t="shared" si="3"/>
        <v>4</v>
      </c>
    </row>
    <row r="245" spans="1:4" x14ac:dyDescent="0.35">
      <c r="A245" s="21" t="s">
        <v>7511</v>
      </c>
      <c r="B245" s="22">
        <v>4</v>
      </c>
      <c r="C245" s="22">
        <v>0</v>
      </c>
      <c r="D245" s="23">
        <f t="shared" si="3"/>
        <v>4</v>
      </c>
    </row>
    <row r="246" spans="1:4" x14ac:dyDescent="0.35">
      <c r="A246" s="21" t="s">
        <v>7668</v>
      </c>
      <c r="B246" s="22">
        <v>4</v>
      </c>
      <c r="C246" s="22">
        <v>1</v>
      </c>
      <c r="D246" s="23">
        <f t="shared" si="3"/>
        <v>3</v>
      </c>
    </row>
    <row r="247" spans="1:4" x14ac:dyDescent="0.35">
      <c r="A247" s="21" t="s">
        <v>7682</v>
      </c>
      <c r="B247" s="22">
        <v>4</v>
      </c>
      <c r="C247" s="22">
        <v>0</v>
      </c>
      <c r="D247" s="23">
        <f t="shared" si="3"/>
        <v>4</v>
      </c>
    </row>
    <row r="248" spans="1:4" x14ac:dyDescent="0.35">
      <c r="A248" s="21" t="s">
        <v>7800</v>
      </c>
      <c r="B248" s="22">
        <v>4</v>
      </c>
      <c r="C248" s="22">
        <v>0</v>
      </c>
      <c r="D248" s="23">
        <f t="shared" si="3"/>
        <v>4</v>
      </c>
    </row>
    <row r="249" spans="1:4" x14ac:dyDescent="0.35">
      <c r="A249" s="21" t="s">
        <v>7812</v>
      </c>
      <c r="B249" s="22">
        <v>4</v>
      </c>
      <c r="C249" s="22">
        <v>0</v>
      </c>
      <c r="D249" s="23">
        <f t="shared" si="3"/>
        <v>4</v>
      </c>
    </row>
    <row r="250" spans="1:4" x14ac:dyDescent="0.35">
      <c r="A250" s="21" t="s">
        <v>7860</v>
      </c>
      <c r="B250" s="22">
        <v>4</v>
      </c>
      <c r="C250" s="22">
        <v>0</v>
      </c>
      <c r="D250" s="23">
        <f t="shared" si="3"/>
        <v>4</v>
      </c>
    </row>
    <row r="251" spans="1:4" x14ac:dyDescent="0.35">
      <c r="A251" s="21" t="s">
        <v>7983</v>
      </c>
      <c r="B251" s="22">
        <v>4</v>
      </c>
      <c r="C251" s="22">
        <v>0</v>
      </c>
      <c r="D251" s="23">
        <f t="shared" si="3"/>
        <v>4</v>
      </c>
    </row>
    <row r="252" spans="1:4" x14ac:dyDescent="0.35">
      <c r="A252" s="21" t="s">
        <v>8002</v>
      </c>
      <c r="B252" s="22">
        <v>4</v>
      </c>
      <c r="C252" s="22">
        <v>2</v>
      </c>
      <c r="D252" s="23">
        <f t="shared" si="3"/>
        <v>2</v>
      </c>
    </row>
    <row r="253" spans="1:4" x14ac:dyDescent="0.35">
      <c r="A253" s="21" t="s">
        <v>8018</v>
      </c>
      <c r="B253" s="22">
        <v>3</v>
      </c>
      <c r="C253" s="22">
        <v>1</v>
      </c>
      <c r="D253" s="23">
        <f t="shared" si="3"/>
        <v>2</v>
      </c>
    </row>
    <row r="254" spans="1:4" x14ac:dyDescent="0.35">
      <c r="A254" s="21" t="s">
        <v>8031</v>
      </c>
      <c r="B254" s="22">
        <v>5</v>
      </c>
      <c r="C254" s="22">
        <v>0</v>
      </c>
      <c r="D254" s="23">
        <f t="shared" si="3"/>
        <v>5</v>
      </c>
    </row>
    <row r="255" spans="1:4" x14ac:dyDescent="0.35">
      <c r="A255" s="21" t="s">
        <v>8049</v>
      </c>
      <c r="B255" s="22">
        <v>5</v>
      </c>
      <c r="C255" s="22">
        <v>2</v>
      </c>
      <c r="D255" s="23">
        <f t="shared" si="3"/>
        <v>3</v>
      </c>
    </row>
    <row r="256" spans="1:4" x14ac:dyDescent="0.35">
      <c r="A256" s="21" t="s">
        <v>8060</v>
      </c>
      <c r="B256" s="22">
        <v>5</v>
      </c>
      <c r="C256" s="22">
        <v>3</v>
      </c>
      <c r="D256" s="23">
        <f t="shared" si="3"/>
        <v>2</v>
      </c>
    </row>
    <row r="257" spans="1:4" x14ac:dyDescent="0.35">
      <c r="A257" s="21" t="s">
        <v>8071</v>
      </c>
      <c r="B257" s="22">
        <v>5</v>
      </c>
      <c r="C257" s="22">
        <v>0</v>
      </c>
      <c r="D257" s="23">
        <f t="shared" si="3"/>
        <v>5</v>
      </c>
    </row>
    <row r="258" spans="1:4" x14ac:dyDescent="0.35">
      <c r="A258" s="21" t="s">
        <v>8095</v>
      </c>
      <c r="B258" s="22">
        <v>5</v>
      </c>
      <c r="C258" s="22">
        <v>3</v>
      </c>
      <c r="D258" s="23">
        <f t="shared" si="3"/>
        <v>2</v>
      </c>
    </row>
    <row r="259" spans="1:4" x14ac:dyDescent="0.35">
      <c r="A259" s="21" t="s">
        <v>8106</v>
      </c>
      <c r="B259" s="22">
        <v>5</v>
      </c>
      <c r="C259" s="22">
        <v>0</v>
      </c>
      <c r="D259" s="23">
        <f t="shared" si="3"/>
        <v>5</v>
      </c>
    </row>
    <row r="260" spans="1:4" x14ac:dyDescent="0.35">
      <c r="A260" s="21" t="s">
        <v>8124</v>
      </c>
      <c r="B260" s="22">
        <v>5</v>
      </c>
      <c r="C260" s="22">
        <v>0</v>
      </c>
      <c r="D260" s="23">
        <f t="shared" si="3"/>
        <v>5</v>
      </c>
    </row>
    <row r="261" spans="1:4" x14ac:dyDescent="0.35">
      <c r="A261" s="21" t="s">
        <v>8145</v>
      </c>
      <c r="B261" s="22">
        <v>5</v>
      </c>
      <c r="C261" s="22">
        <v>0</v>
      </c>
      <c r="D261" s="23">
        <f t="shared" si="3"/>
        <v>5</v>
      </c>
    </row>
    <row r="262" spans="1:4" x14ac:dyDescent="0.35">
      <c r="A262" s="21" t="s">
        <v>8167</v>
      </c>
      <c r="B262" s="22">
        <v>5</v>
      </c>
      <c r="C262" s="22">
        <v>0</v>
      </c>
      <c r="D262" s="23">
        <f t="shared" si="3"/>
        <v>5</v>
      </c>
    </row>
    <row r="263" spans="1:4" x14ac:dyDescent="0.35">
      <c r="A263" s="21" t="s">
        <v>8186</v>
      </c>
      <c r="B263" s="22">
        <v>5</v>
      </c>
      <c r="C263" s="22">
        <v>0</v>
      </c>
      <c r="D263" s="23">
        <f t="shared" ref="D263:D326" si="4">B263-C263</f>
        <v>5</v>
      </c>
    </row>
    <row r="264" spans="1:4" x14ac:dyDescent="0.35">
      <c r="A264" s="21" t="s">
        <v>8201</v>
      </c>
      <c r="B264" s="22">
        <v>5</v>
      </c>
      <c r="C264" s="22">
        <v>0</v>
      </c>
      <c r="D264" s="23">
        <f t="shared" si="4"/>
        <v>5</v>
      </c>
    </row>
    <row r="265" spans="1:4" x14ac:dyDescent="0.35">
      <c r="A265" s="21" t="s">
        <v>8218</v>
      </c>
      <c r="B265" s="22">
        <v>5</v>
      </c>
      <c r="C265" s="22">
        <v>0</v>
      </c>
      <c r="D265" s="23">
        <f t="shared" si="4"/>
        <v>5</v>
      </c>
    </row>
    <row r="266" spans="1:4" x14ac:dyDescent="0.35">
      <c r="A266" s="21" t="s">
        <v>8237</v>
      </c>
      <c r="B266" s="22">
        <v>5</v>
      </c>
      <c r="C266" s="22">
        <v>0</v>
      </c>
      <c r="D266" s="23">
        <f t="shared" si="4"/>
        <v>5</v>
      </c>
    </row>
    <row r="267" spans="1:4" x14ac:dyDescent="0.35">
      <c r="A267" s="21" t="s">
        <v>8250</v>
      </c>
      <c r="B267" s="22">
        <v>5</v>
      </c>
      <c r="C267" s="22">
        <v>0</v>
      </c>
      <c r="D267" s="23">
        <f t="shared" si="4"/>
        <v>5</v>
      </c>
    </row>
    <row r="268" spans="1:4" x14ac:dyDescent="0.35">
      <c r="A268" s="21" t="s">
        <v>8272</v>
      </c>
      <c r="B268" s="22">
        <v>5</v>
      </c>
      <c r="C268" s="22">
        <v>3</v>
      </c>
      <c r="D268" s="23">
        <f t="shared" si="4"/>
        <v>2</v>
      </c>
    </row>
    <row r="269" spans="1:4" x14ac:dyDescent="0.35">
      <c r="A269" s="21" t="s">
        <v>8283</v>
      </c>
      <c r="B269" s="22">
        <v>5</v>
      </c>
      <c r="C269" s="22">
        <v>0</v>
      </c>
      <c r="D269" s="23">
        <f t="shared" si="4"/>
        <v>5</v>
      </c>
    </row>
    <row r="270" spans="1:4" x14ac:dyDescent="0.35">
      <c r="A270" s="21" t="s">
        <v>8303</v>
      </c>
      <c r="B270" s="22">
        <v>5</v>
      </c>
      <c r="C270" s="22">
        <v>0</v>
      </c>
      <c r="D270" s="23">
        <f t="shared" si="4"/>
        <v>5</v>
      </c>
    </row>
    <row r="271" spans="1:4" x14ac:dyDescent="0.35">
      <c r="A271" s="21" t="s">
        <v>8321</v>
      </c>
      <c r="B271" s="22">
        <v>5</v>
      </c>
      <c r="C271" s="22">
        <v>0</v>
      </c>
      <c r="D271" s="23">
        <f t="shared" si="4"/>
        <v>5</v>
      </c>
    </row>
    <row r="272" spans="1:4" x14ac:dyDescent="0.35">
      <c r="A272" s="21" t="s">
        <v>8339</v>
      </c>
      <c r="B272" s="22">
        <v>5</v>
      </c>
      <c r="C272" s="22">
        <v>0</v>
      </c>
      <c r="D272" s="23">
        <f t="shared" si="4"/>
        <v>5</v>
      </c>
    </row>
    <row r="273" spans="1:4" x14ac:dyDescent="0.35">
      <c r="A273" s="21" t="s">
        <v>8354</v>
      </c>
      <c r="B273" s="22">
        <v>5</v>
      </c>
      <c r="C273" s="22">
        <v>0</v>
      </c>
      <c r="D273" s="23">
        <f t="shared" si="4"/>
        <v>5</v>
      </c>
    </row>
    <row r="274" spans="1:4" x14ac:dyDescent="0.35">
      <c r="A274" s="21" t="s">
        <v>8375</v>
      </c>
      <c r="B274" s="22">
        <v>5</v>
      </c>
      <c r="C274" s="22">
        <v>0</v>
      </c>
      <c r="D274" s="23">
        <f t="shared" si="4"/>
        <v>5</v>
      </c>
    </row>
    <row r="275" spans="1:4" x14ac:dyDescent="0.35">
      <c r="A275" s="21" t="s">
        <v>8396</v>
      </c>
      <c r="B275" s="22">
        <v>5</v>
      </c>
      <c r="C275" s="22">
        <v>0</v>
      </c>
      <c r="D275" s="23">
        <f t="shared" si="4"/>
        <v>5</v>
      </c>
    </row>
    <row r="276" spans="1:4" x14ac:dyDescent="0.35">
      <c r="A276" s="21" t="s">
        <v>8414</v>
      </c>
      <c r="B276" s="22">
        <v>5</v>
      </c>
      <c r="C276" s="22">
        <v>0</v>
      </c>
      <c r="D276" s="23">
        <f t="shared" si="4"/>
        <v>5</v>
      </c>
    </row>
    <row r="277" spans="1:4" x14ac:dyDescent="0.35">
      <c r="A277" s="21" t="s">
        <v>8438</v>
      </c>
      <c r="B277" s="22">
        <v>5</v>
      </c>
      <c r="C277" s="22">
        <v>1</v>
      </c>
      <c r="D277" s="23">
        <f t="shared" si="4"/>
        <v>4</v>
      </c>
    </row>
    <row r="278" spans="1:4" x14ac:dyDescent="0.35">
      <c r="A278" s="21" t="s">
        <v>8456</v>
      </c>
      <c r="B278" s="22">
        <v>5</v>
      </c>
      <c r="C278" s="22">
        <v>0</v>
      </c>
      <c r="D278" s="23">
        <f t="shared" si="4"/>
        <v>5</v>
      </c>
    </row>
    <row r="279" spans="1:4" x14ac:dyDescent="0.35">
      <c r="A279" s="21" t="s">
        <v>8477</v>
      </c>
      <c r="B279" s="22">
        <v>5</v>
      </c>
      <c r="C279" s="22">
        <v>0</v>
      </c>
      <c r="D279" s="23">
        <f t="shared" si="4"/>
        <v>5</v>
      </c>
    </row>
    <row r="280" spans="1:4" x14ac:dyDescent="0.35">
      <c r="A280" s="21" t="s">
        <v>8498</v>
      </c>
      <c r="B280" s="22">
        <v>5</v>
      </c>
      <c r="C280" s="22">
        <v>2</v>
      </c>
      <c r="D280" s="23">
        <f t="shared" si="4"/>
        <v>3</v>
      </c>
    </row>
    <row r="281" spans="1:4" x14ac:dyDescent="0.35">
      <c r="A281" s="21" t="s">
        <v>8513</v>
      </c>
      <c r="B281" s="22">
        <v>5</v>
      </c>
      <c r="C281" s="22">
        <v>1</v>
      </c>
      <c r="D281" s="23">
        <f t="shared" si="4"/>
        <v>4</v>
      </c>
    </row>
    <row r="282" spans="1:4" x14ac:dyDescent="0.35">
      <c r="A282" s="21" t="s">
        <v>8532</v>
      </c>
      <c r="B282" s="22">
        <v>5</v>
      </c>
      <c r="C282" s="22">
        <v>0</v>
      </c>
      <c r="D282" s="23">
        <f t="shared" si="4"/>
        <v>5</v>
      </c>
    </row>
    <row r="283" spans="1:4" x14ac:dyDescent="0.35">
      <c r="A283" s="21" t="s">
        <v>8555</v>
      </c>
      <c r="B283" s="22">
        <v>5</v>
      </c>
      <c r="C283" s="22">
        <v>3</v>
      </c>
      <c r="D283" s="23">
        <f t="shared" si="4"/>
        <v>2</v>
      </c>
    </row>
    <row r="284" spans="1:4" x14ac:dyDescent="0.35">
      <c r="A284" s="21" t="s">
        <v>8566</v>
      </c>
      <c r="B284" s="22">
        <v>5</v>
      </c>
      <c r="C284" s="22">
        <v>0</v>
      </c>
      <c r="D284" s="23">
        <f t="shared" si="4"/>
        <v>5</v>
      </c>
    </row>
    <row r="285" spans="1:4" x14ac:dyDescent="0.35">
      <c r="A285" s="21" t="s">
        <v>8583</v>
      </c>
      <c r="B285" s="22">
        <v>5</v>
      </c>
      <c r="C285" s="22">
        <v>1</v>
      </c>
      <c r="D285" s="23">
        <f t="shared" si="4"/>
        <v>4</v>
      </c>
    </row>
    <row r="286" spans="1:4" x14ac:dyDescent="0.35">
      <c r="A286" s="21" t="s">
        <v>8598</v>
      </c>
      <c r="B286" s="22">
        <v>5</v>
      </c>
      <c r="C286" s="22">
        <v>4</v>
      </c>
      <c r="D286" s="23">
        <f t="shared" si="4"/>
        <v>1</v>
      </c>
    </row>
    <row r="287" spans="1:4" x14ac:dyDescent="0.35">
      <c r="A287" s="21" t="s">
        <v>8609</v>
      </c>
      <c r="B287" s="22">
        <v>5</v>
      </c>
      <c r="C287" s="22">
        <v>0</v>
      </c>
      <c r="D287" s="23">
        <f t="shared" si="4"/>
        <v>5</v>
      </c>
    </row>
    <row r="288" spans="1:4" x14ac:dyDescent="0.35">
      <c r="A288" s="21" t="s">
        <v>8623</v>
      </c>
      <c r="B288" s="22">
        <v>5</v>
      </c>
      <c r="C288" s="22">
        <v>2</v>
      </c>
      <c r="D288" s="23">
        <f t="shared" si="4"/>
        <v>3</v>
      </c>
    </row>
    <row r="289" spans="1:4" x14ac:dyDescent="0.35">
      <c r="A289" s="21" t="s">
        <v>8632</v>
      </c>
      <c r="B289" s="22">
        <v>5</v>
      </c>
      <c r="C289" s="22">
        <v>2</v>
      </c>
      <c r="D289" s="23">
        <f t="shared" si="4"/>
        <v>3</v>
      </c>
    </row>
    <row r="290" spans="1:4" x14ac:dyDescent="0.35">
      <c r="A290" s="21" t="s">
        <v>8640</v>
      </c>
      <c r="B290" s="22">
        <v>5</v>
      </c>
      <c r="C290" s="22">
        <v>0</v>
      </c>
      <c r="D290" s="23">
        <f t="shared" si="4"/>
        <v>5</v>
      </c>
    </row>
    <row r="291" spans="1:4" x14ac:dyDescent="0.35">
      <c r="A291" s="21" t="s">
        <v>8663</v>
      </c>
      <c r="B291" s="22">
        <v>5</v>
      </c>
      <c r="C291" s="22">
        <v>5</v>
      </c>
      <c r="D291" s="23">
        <f t="shared" si="4"/>
        <v>0</v>
      </c>
    </row>
    <row r="292" spans="1:4" x14ac:dyDescent="0.35">
      <c r="A292" s="21" t="s">
        <v>8668</v>
      </c>
      <c r="B292" s="22">
        <v>5</v>
      </c>
      <c r="C292" s="22">
        <v>1</v>
      </c>
      <c r="D292" s="23">
        <f t="shared" si="4"/>
        <v>4</v>
      </c>
    </row>
    <row r="293" spans="1:4" x14ac:dyDescent="0.35">
      <c r="A293" s="21" t="s">
        <v>8688</v>
      </c>
      <c r="B293" s="22">
        <v>5</v>
      </c>
      <c r="C293" s="22">
        <v>0</v>
      </c>
      <c r="D293" s="23">
        <f t="shared" si="4"/>
        <v>5</v>
      </c>
    </row>
    <row r="294" spans="1:4" x14ac:dyDescent="0.35">
      <c r="A294" s="21" t="s">
        <v>8704</v>
      </c>
      <c r="B294" s="22">
        <v>5</v>
      </c>
      <c r="C294" s="22">
        <v>0</v>
      </c>
      <c r="D294" s="23">
        <f t="shared" si="4"/>
        <v>5</v>
      </c>
    </row>
    <row r="295" spans="1:4" x14ac:dyDescent="0.35">
      <c r="A295" s="21" t="s">
        <v>8726</v>
      </c>
      <c r="B295" s="22">
        <v>5</v>
      </c>
      <c r="C295" s="22">
        <v>3</v>
      </c>
      <c r="D295" s="23">
        <f t="shared" si="4"/>
        <v>2</v>
      </c>
    </row>
    <row r="296" spans="1:4" x14ac:dyDescent="0.35">
      <c r="A296" s="21" t="s">
        <v>8734</v>
      </c>
      <c r="B296" s="22">
        <v>5</v>
      </c>
      <c r="C296" s="22">
        <v>5</v>
      </c>
      <c r="D296" s="23">
        <f t="shared" si="4"/>
        <v>0</v>
      </c>
    </row>
    <row r="297" spans="1:4" x14ac:dyDescent="0.35">
      <c r="A297" s="21" t="s">
        <v>8742</v>
      </c>
      <c r="B297" s="22">
        <v>5</v>
      </c>
      <c r="C297" s="22">
        <v>0</v>
      </c>
      <c r="D297" s="23">
        <f t="shared" si="4"/>
        <v>5</v>
      </c>
    </row>
    <row r="298" spans="1:4" x14ac:dyDescent="0.35">
      <c r="A298" s="21" t="s">
        <v>8765</v>
      </c>
      <c r="B298" s="22">
        <v>5</v>
      </c>
      <c r="C298" s="22">
        <v>0</v>
      </c>
      <c r="D298" s="23">
        <f t="shared" si="4"/>
        <v>5</v>
      </c>
    </row>
    <row r="299" spans="1:4" x14ac:dyDescent="0.35">
      <c r="A299" s="21" t="s">
        <v>8777</v>
      </c>
      <c r="B299" s="22">
        <v>5</v>
      </c>
      <c r="C299" s="22">
        <v>1</v>
      </c>
      <c r="D299" s="23">
        <f t="shared" si="4"/>
        <v>4</v>
      </c>
    </row>
    <row r="300" spans="1:4" x14ac:dyDescent="0.35">
      <c r="A300" s="21" t="s">
        <v>8793</v>
      </c>
      <c r="B300" s="22">
        <v>5</v>
      </c>
      <c r="C300" s="22">
        <v>0</v>
      </c>
      <c r="D300" s="23">
        <f t="shared" si="4"/>
        <v>5</v>
      </c>
    </row>
    <row r="301" spans="1:4" x14ac:dyDescent="0.35">
      <c r="A301" s="21" t="s">
        <v>8815</v>
      </c>
      <c r="B301" s="22">
        <v>5</v>
      </c>
      <c r="C301" s="22">
        <v>0</v>
      </c>
      <c r="D301" s="23">
        <f t="shared" si="4"/>
        <v>5</v>
      </c>
    </row>
    <row r="302" spans="1:4" x14ac:dyDescent="0.35">
      <c r="A302" s="21" t="s">
        <v>8832</v>
      </c>
      <c r="B302" s="22">
        <v>5</v>
      </c>
      <c r="C302" s="22">
        <v>0</v>
      </c>
      <c r="D302" s="23">
        <f t="shared" si="4"/>
        <v>5</v>
      </c>
    </row>
    <row r="303" spans="1:4" x14ac:dyDescent="0.35">
      <c r="A303" s="21" t="s">
        <v>8847</v>
      </c>
      <c r="B303" s="22">
        <v>5</v>
      </c>
      <c r="C303" s="22">
        <v>0</v>
      </c>
      <c r="D303" s="23">
        <f t="shared" si="4"/>
        <v>5</v>
      </c>
    </row>
    <row r="304" spans="1:4" x14ac:dyDescent="0.35">
      <c r="A304" s="21" t="s">
        <v>8867</v>
      </c>
      <c r="B304" s="22">
        <v>5</v>
      </c>
      <c r="C304" s="22">
        <v>0</v>
      </c>
      <c r="D304" s="23">
        <f t="shared" si="4"/>
        <v>5</v>
      </c>
    </row>
    <row r="305" spans="1:4" x14ac:dyDescent="0.35">
      <c r="A305" s="21" t="s">
        <v>8884</v>
      </c>
      <c r="B305" s="22">
        <v>5</v>
      </c>
      <c r="C305" s="22">
        <v>1</v>
      </c>
      <c r="D305" s="23">
        <f t="shared" si="4"/>
        <v>4</v>
      </c>
    </row>
    <row r="306" spans="1:4" x14ac:dyDescent="0.35">
      <c r="A306" s="21" t="s">
        <v>8898</v>
      </c>
      <c r="B306" s="22">
        <v>5</v>
      </c>
      <c r="C306" s="22">
        <v>0</v>
      </c>
      <c r="D306" s="23">
        <f t="shared" si="4"/>
        <v>5</v>
      </c>
    </row>
    <row r="307" spans="1:4" x14ac:dyDescent="0.35">
      <c r="A307" s="21" t="s">
        <v>8919</v>
      </c>
      <c r="B307" s="22">
        <v>5</v>
      </c>
      <c r="C307" s="22">
        <v>0</v>
      </c>
      <c r="D307" s="23">
        <f t="shared" si="4"/>
        <v>5</v>
      </c>
    </row>
    <row r="308" spans="1:4" x14ac:dyDescent="0.35">
      <c r="A308" s="21" t="s">
        <v>8941</v>
      </c>
      <c r="B308" s="22">
        <v>5</v>
      </c>
      <c r="C308" s="22">
        <v>0</v>
      </c>
      <c r="D308" s="23">
        <f t="shared" si="4"/>
        <v>5</v>
      </c>
    </row>
    <row r="309" spans="1:4" x14ac:dyDescent="0.35">
      <c r="A309" s="21" t="s">
        <v>8962</v>
      </c>
      <c r="B309" s="22">
        <v>5</v>
      </c>
      <c r="C309" s="22">
        <v>0</v>
      </c>
      <c r="D309" s="23">
        <f t="shared" si="4"/>
        <v>5</v>
      </c>
    </row>
    <row r="310" spans="1:4" x14ac:dyDescent="0.35">
      <c r="A310" s="21" t="s">
        <v>8984</v>
      </c>
      <c r="B310" s="22">
        <v>5</v>
      </c>
      <c r="C310" s="22">
        <v>0</v>
      </c>
      <c r="D310" s="23">
        <f t="shared" si="4"/>
        <v>5</v>
      </c>
    </row>
    <row r="311" spans="1:4" x14ac:dyDescent="0.35">
      <c r="A311" s="21" t="s">
        <v>9003</v>
      </c>
      <c r="B311" s="22">
        <v>5</v>
      </c>
      <c r="C311" s="22">
        <v>0</v>
      </c>
      <c r="D311" s="23">
        <f t="shared" si="4"/>
        <v>5</v>
      </c>
    </row>
    <row r="312" spans="1:4" x14ac:dyDescent="0.35">
      <c r="A312" s="21" t="s">
        <v>9023</v>
      </c>
      <c r="B312" s="22">
        <v>5</v>
      </c>
      <c r="C312" s="22">
        <v>3</v>
      </c>
      <c r="D312" s="23">
        <f t="shared" si="4"/>
        <v>2</v>
      </c>
    </row>
    <row r="313" spans="1:4" x14ac:dyDescent="0.35">
      <c r="A313" s="21" t="s">
        <v>13148</v>
      </c>
      <c r="B313" s="22">
        <v>5</v>
      </c>
      <c r="C313" s="22">
        <v>1</v>
      </c>
      <c r="D313" s="23">
        <f t="shared" si="4"/>
        <v>4</v>
      </c>
    </row>
    <row r="314" spans="1:4" x14ac:dyDescent="0.35">
      <c r="A314" s="21" t="s">
        <v>13164</v>
      </c>
      <c r="B314" s="22">
        <v>5</v>
      </c>
      <c r="C314" s="22">
        <v>0</v>
      </c>
      <c r="D314" s="23">
        <f t="shared" si="4"/>
        <v>5</v>
      </c>
    </row>
    <row r="315" spans="1:4" x14ac:dyDescent="0.35">
      <c r="A315" s="21" t="s">
        <v>13179</v>
      </c>
      <c r="B315" s="22">
        <v>5</v>
      </c>
      <c r="C315" s="22">
        <v>0</v>
      </c>
      <c r="D315" s="23">
        <f t="shared" si="4"/>
        <v>5</v>
      </c>
    </row>
    <row r="316" spans="1:4" x14ac:dyDescent="0.35">
      <c r="A316" s="21" t="s">
        <v>13198</v>
      </c>
      <c r="B316" s="22">
        <v>5</v>
      </c>
      <c r="C316" s="22">
        <v>0</v>
      </c>
      <c r="D316" s="23">
        <f t="shared" si="4"/>
        <v>5</v>
      </c>
    </row>
    <row r="317" spans="1:4" x14ac:dyDescent="0.35">
      <c r="A317" s="21" t="s">
        <v>13219</v>
      </c>
      <c r="B317" s="22">
        <v>5</v>
      </c>
      <c r="C317" s="22">
        <v>1</v>
      </c>
      <c r="D317" s="23">
        <f t="shared" si="4"/>
        <v>4</v>
      </c>
    </row>
    <row r="318" spans="1:4" x14ac:dyDescent="0.35">
      <c r="A318" s="21" t="s">
        <v>13236</v>
      </c>
      <c r="B318" s="22">
        <v>5</v>
      </c>
      <c r="C318" s="22">
        <v>0</v>
      </c>
      <c r="D318" s="23">
        <f t="shared" si="4"/>
        <v>5</v>
      </c>
    </row>
    <row r="319" spans="1:4" x14ac:dyDescent="0.35">
      <c r="A319" s="21" t="s">
        <v>13251</v>
      </c>
      <c r="B319" s="22">
        <v>5</v>
      </c>
      <c r="C319" s="22">
        <v>1</v>
      </c>
      <c r="D319" s="23">
        <f t="shared" si="4"/>
        <v>4</v>
      </c>
    </row>
    <row r="320" spans="1:4" x14ac:dyDescent="0.35">
      <c r="A320" s="21" t="s">
        <v>13268</v>
      </c>
      <c r="B320" s="22">
        <v>5</v>
      </c>
      <c r="C320" s="22">
        <v>0</v>
      </c>
      <c r="D320" s="23">
        <f t="shared" si="4"/>
        <v>5</v>
      </c>
    </row>
    <row r="321" spans="1:4" x14ac:dyDescent="0.35">
      <c r="A321" s="21" t="s">
        <v>13288</v>
      </c>
      <c r="B321" s="22">
        <v>5</v>
      </c>
      <c r="C321" s="22">
        <v>0</v>
      </c>
      <c r="D321" s="23">
        <f t="shared" si="4"/>
        <v>5</v>
      </c>
    </row>
    <row r="322" spans="1:4" x14ac:dyDescent="0.35">
      <c r="A322" s="21" t="s">
        <v>13309</v>
      </c>
      <c r="B322" s="22">
        <v>5</v>
      </c>
      <c r="C322" s="22">
        <v>5</v>
      </c>
      <c r="D322" s="23">
        <f t="shared" si="4"/>
        <v>0</v>
      </c>
    </row>
    <row r="323" spans="1:4" x14ac:dyDescent="0.35">
      <c r="A323" s="21" t="s">
        <v>13314</v>
      </c>
      <c r="B323" s="22">
        <v>5</v>
      </c>
      <c r="C323" s="22">
        <v>0</v>
      </c>
      <c r="D323" s="23">
        <f t="shared" si="4"/>
        <v>5</v>
      </c>
    </row>
    <row r="324" spans="1:4" x14ac:dyDescent="0.35">
      <c r="A324" s="21" t="s">
        <v>13331</v>
      </c>
      <c r="B324" s="22">
        <v>5</v>
      </c>
      <c r="C324" s="22">
        <v>0</v>
      </c>
      <c r="D324" s="23">
        <f t="shared" si="4"/>
        <v>5</v>
      </c>
    </row>
    <row r="325" spans="1:4" x14ac:dyDescent="0.35">
      <c r="A325" s="21" t="s">
        <v>13348</v>
      </c>
      <c r="B325" s="22">
        <v>5</v>
      </c>
      <c r="C325" s="22">
        <v>0</v>
      </c>
      <c r="D325" s="23">
        <f t="shared" si="4"/>
        <v>5</v>
      </c>
    </row>
    <row r="326" spans="1:4" x14ac:dyDescent="0.35">
      <c r="A326" s="21" t="s">
        <v>13369</v>
      </c>
      <c r="B326" s="22">
        <v>5</v>
      </c>
      <c r="C326" s="22">
        <v>0</v>
      </c>
      <c r="D326" s="23">
        <f t="shared" si="4"/>
        <v>5</v>
      </c>
    </row>
    <row r="327" spans="1:4" x14ac:dyDescent="0.35">
      <c r="A327" s="21" t="s">
        <v>13388</v>
      </c>
      <c r="B327" s="22">
        <v>5</v>
      </c>
      <c r="C327" s="22">
        <v>4</v>
      </c>
      <c r="D327" s="23">
        <f t="shared" ref="D327:D390" si="5">B327-C327</f>
        <v>1</v>
      </c>
    </row>
    <row r="328" spans="1:4" x14ac:dyDescent="0.35">
      <c r="A328" s="21" t="s">
        <v>13395</v>
      </c>
      <c r="B328" s="22">
        <v>5</v>
      </c>
      <c r="C328" s="22">
        <v>0</v>
      </c>
      <c r="D328" s="23">
        <f t="shared" si="5"/>
        <v>5</v>
      </c>
    </row>
    <row r="329" spans="1:4" x14ac:dyDescent="0.35">
      <c r="A329" s="21" t="s">
        <v>13415</v>
      </c>
      <c r="B329" s="22">
        <v>5</v>
      </c>
      <c r="C329" s="22">
        <v>0</v>
      </c>
      <c r="D329" s="23">
        <f t="shared" si="5"/>
        <v>5</v>
      </c>
    </row>
    <row r="330" spans="1:4" x14ac:dyDescent="0.35">
      <c r="A330" s="21" t="s">
        <v>13432</v>
      </c>
      <c r="B330" s="22">
        <v>5</v>
      </c>
      <c r="C330" s="22">
        <v>0</v>
      </c>
      <c r="D330" s="23">
        <f t="shared" si="5"/>
        <v>5</v>
      </c>
    </row>
    <row r="331" spans="1:4" x14ac:dyDescent="0.35">
      <c r="A331" s="21" t="s">
        <v>13452</v>
      </c>
      <c r="B331" s="22">
        <v>5</v>
      </c>
      <c r="C331" s="22">
        <v>0</v>
      </c>
      <c r="D331" s="23">
        <f t="shared" si="5"/>
        <v>5</v>
      </c>
    </row>
    <row r="332" spans="1:4" x14ac:dyDescent="0.35">
      <c r="A332" s="21" t="s">
        <v>13473</v>
      </c>
      <c r="B332" s="22">
        <v>5</v>
      </c>
      <c r="C332" s="22">
        <v>0</v>
      </c>
      <c r="D332" s="23">
        <f t="shared" si="5"/>
        <v>5</v>
      </c>
    </row>
    <row r="333" spans="1:4" x14ac:dyDescent="0.35">
      <c r="A333" s="21" t="s">
        <v>13487</v>
      </c>
      <c r="B333" s="22">
        <v>5</v>
      </c>
      <c r="C333" s="22">
        <v>0</v>
      </c>
      <c r="D333" s="23">
        <f t="shared" si="5"/>
        <v>5</v>
      </c>
    </row>
    <row r="334" spans="1:4" x14ac:dyDescent="0.35">
      <c r="A334" s="21" t="s">
        <v>13507</v>
      </c>
      <c r="B334" s="22">
        <v>5</v>
      </c>
      <c r="C334" s="22">
        <v>0</v>
      </c>
      <c r="D334" s="23">
        <f t="shared" si="5"/>
        <v>5</v>
      </c>
    </row>
    <row r="335" spans="1:4" x14ac:dyDescent="0.35">
      <c r="A335" s="21" t="s">
        <v>13526</v>
      </c>
      <c r="B335" s="22">
        <v>5</v>
      </c>
      <c r="C335" s="22">
        <v>0</v>
      </c>
      <c r="D335" s="23">
        <f t="shared" si="5"/>
        <v>5</v>
      </c>
    </row>
    <row r="336" spans="1:4" x14ac:dyDescent="0.35">
      <c r="A336" s="21" t="s">
        <v>13547</v>
      </c>
      <c r="B336" s="22">
        <v>5</v>
      </c>
      <c r="C336" s="22">
        <v>0</v>
      </c>
      <c r="D336" s="23">
        <f t="shared" si="5"/>
        <v>5</v>
      </c>
    </row>
    <row r="337" spans="1:4" x14ac:dyDescent="0.35">
      <c r="A337" s="21" t="s">
        <v>13566</v>
      </c>
      <c r="B337" s="22">
        <v>5</v>
      </c>
      <c r="C337" s="22">
        <v>0</v>
      </c>
      <c r="D337" s="23">
        <f t="shared" si="5"/>
        <v>5</v>
      </c>
    </row>
    <row r="338" spans="1:4" x14ac:dyDescent="0.35">
      <c r="A338" s="21" t="s">
        <v>13587</v>
      </c>
      <c r="B338" s="22">
        <v>5</v>
      </c>
      <c r="C338" s="22">
        <v>0</v>
      </c>
      <c r="D338" s="23">
        <f t="shared" si="5"/>
        <v>5</v>
      </c>
    </row>
    <row r="339" spans="1:4" x14ac:dyDescent="0.35">
      <c r="A339" s="21" t="s">
        <v>13609</v>
      </c>
      <c r="B339" s="22">
        <v>5</v>
      </c>
      <c r="C339" s="22">
        <v>0</v>
      </c>
      <c r="D339" s="23">
        <f t="shared" si="5"/>
        <v>5</v>
      </c>
    </row>
    <row r="340" spans="1:4" x14ac:dyDescent="0.35">
      <c r="A340" s="21" t="s">
        <v>13630</v>
      </c>
      <c r="B340" s="22">
        <v>5</v>
      </c>
      <c r="C340" s="22">
        <v>5</v>
      </c>
      <c r="D340" s="23">
        <f t="shared" si="5"/>
        <v>0</v>
      </c>
    </row>
    <row r="341" spans="1:4" x14ac:dyDescent="0.35">
      <c r="A341" s="21" t="s">
        <v>13633</v>
      </c>
      <c r="B341" s="22">
        <v>5</v>
      </c>
      <c r="C341" s="22">
        <v>0</v>
      </c>
      <c r="D341" s="23">
        <f t="shared" si="5"/>
        <v>5</v>
      </c>
    </row>
    <row r="342" spans="1:4" x14ac:dyDescent="0.35">
      <c r="A342" s="21" t="s">
        <v>13648</v>
      </c>
      <c r="B342" s="22">
        <v>5</v>
      </c>
      <c r="C342" s="22">
        <v>5</v>
      </c>
      <c r="D342" s="23">
        <f t="shared" si="5"/>
        <v>0</v>
      </c>
    </row>
    <row r="343" spans="1:4" x14ac:dyDescent="0.35">
      <c r="A343" s="21" t="s">
        <v>13651</v>
      </c>
      <c r="B343" s="22">
        <v>5</v>
      </c>
      <c r="C343" s="22">
        <v>0</v>
      </c>
      <c r="D343" s="23">
        <f t="shared" si="5"/>
        <v>5</v>
      </c>
    </row>
    <row r="344" spans="1:4" x14ac:dyDescent="0.35">
      <c r="A344" s="21" t="s">
        <v>13673</v>
      </c>
      <c r="B344" s="22">
        <v>5</v>
      </c>
      <c r="C344" s="22">
        <v>0</v>
      </c>
      <c r="D344" s="23">
        <f t="shared" si="5"/>
        <v>5</v>
      </c>
    </row>
    <row r="345" spans="1:4" x14ac:dyDescent="0.35">
      <c r="A345" s="21" t="s">
        <v>13693</v>
      </c>
      <c r="B345" s="22">
        <v>5</v>
      </c>
      <c r="C345" s="22">
        <v>0</v>
      </c>
      <c r="D345" s="23">
        <f t="shared" si="5"/>
        <v>5</v>
      </c>
    </row>
    <row r="346" spans="1:4" x14ac:dyDescent="0.35">
      <c r="A346" s="21" t="s">
        <v>13714</v>
      </c>
      <c r="B346" s="22">
        <v>5</v>
      </c>
      <c r="C346" s="22">
        <v>5</v>
      </c>
      <c r="D346" s="23">
        <f t="shared" si="5"/>
        <v>0</v>
      </c>
    </row>
    <row r="347" spans="1:4" x14ac:dyDescent="0.35">
      <c r="A347" s="21" t="s">
        <v>13717</v>
      </c>
      <c r="B347" s="22">
        <v>5</v>
      </c>
      <c r="C347" s="22">
        <v>3</v>
      </c>
      <c r="D347" s="23">
        <f t="shared" si="5"/>
        <v>2</v>
      </c>
    </row>
    <row r="348" spans="1:4" x14ac:dyDescent="0.35">
      <c r="A348" s="21" t="s">
        <v>13726</v>
      </c>
      <c r="B348" s="22">
        <v>5</v>
      </c>
      <c r="C348" s="22">
        <v>0</v>
      </c>
      <c r="D348" s="23">
        <f t="shared" si="5"/>
        <v>5</v>
      </c>
    </row>
    <row r="349" spans="1:4" x14ac:dyDescent="0.35">
      <c r="A349" s="21" t="s">
        <v>14035</v>
      </c>
      <c r="B349" s="22">
        <v>5</v>
      </c>
      <c r="C349" s="22">
        <v>2</v>
      </c>
      <c r="D349" s="23">
        <f t="shared" si="5"/>
        <v>3</v>
      </c>
    </row>
    <row r="350" spans="1:4" x14ac:dyDescent="0.35">
      <c r="A350" s="21" t="s">
        <v>14048</v>
      </c>
      <c r="B350" s="22">
        <v>5</v>
      </c>
      <c r="C350" s="22">
        <v>0</v>
      </c>
      <c r="D350" s="23">
        <f t="shared" si="5"/>
        <v>5</v>
      </c>
    </row>
    <row r="351" spans="1:4" x14ac:dyDescent="0.35">
      <c r="A351" s="21" t="s">
        <v>14070</v>
      </c>
      <c r="B351" s="22">
        <v>5</v>
      </c>
      <c r="C351" s="22">
        <v>1</v>
      </c>
      <c r="D351" s="23">
        <f t="shared" si="5"/>
        <v>4</v>
      </c>
    </row>
    <row r="352" spans="1:4" x14ac:dyDescent="0.35">
      <c r="A352" s="21" t="s">
        <v>14085</v>
      </c>
      <c r="B352" s="22">
        <v>5</v>
      </c>
      <c r="C352" s="22">
        <v>0</v>
      </c>
      <c r="D352" s="23">
        <f t="shared" si="5"/>
        <v>5</v>
      </c>
    </row>
    <row r="353" spans="1:4" x14ac:dyDescent="0.35">
      <c r="A353" s="21" t="s">
        <v>14106</v>
      </c>
      <c r="B353" s="22">
        <v>5</v>
      </c>
      <c r="C353" s="22">
        <v>0</v>
      </c>
      <c r="D353" s="23">
        <f t="shared" si="5"/>
        <v>5</v>
      </c>
    </row>
    <row r="354" spans="1:4" x14ac:dyDescent="0.35">
      <c r="A354" s="21" t="s">
        <v>14121</v>
      </c>
      <c r="B354" s="22">
        <v>5</v>
      </c>
      <c r="C354" s="22">
        <v>0</v>
      </c>
      <c r="D354" s="23">
        <f t="shared" si="5"/>
        <v>5</v>
      </c>
    </row>
    <row r="355" spans="1:4" x14ac:dyDescent="0.35">
      <c r="A355" s="21" t="s">
        <v>14141</v>
      </c>
      <c r="B355" s="22">
        <v>5</v>
      </c>
      <c r="C355" s="22">
        <v>0</v>
      </c>
      <c r="D355" s="23">
        <f t="shared" si="5"/>
        <v>5</v>
      </c>
    </row>
    <row r="356" spans="1:4" x14ac:dyDescent="0.35">
      <c r="A356" s="21" t="s">
        <v>14257</v>
      </c>
      <c r="B356" s="22">
        <v>5</v>
      </c>
      <c r="C356" s="22">
        <v>0</v>
      </c>
      <c r="D356" s="23">
        <f t="shared" si="5"/>
        <v>5</v>
      </c>
    </row>
    <row r="357" spans="1:4" x14ac:dyDescent="0.35">
      <c r="A357" s="21" t="s">
        <v>14278</v>
      </c>
      <c r="B357" s="22">
        <v>5</v>
      </c>
      <c r="C357" s="22">
        <v>1</v>
      </c>
      <c r="D357" s="23">
        <f t="shared" si="5"/>
        <v>4</v>
      </c>
    </row>
    <row r="358" spans="1:4" x14ac:dyDescent="0.35">
      <c r="A358" s="21" t="s">
        <v>14293</v>
      </c>
      <c r="B358" s="22">
        <v>5</v>
      </c>
      <c r="C358" s="22">
        <v>0</v>
      </c>
      <c r="D358" s="23">
        <f t="shared" si="5"/>
        <v>5</v>
      </c>
    </row>
    <row r="359" spans="1:4" x14ac:dyDescent="0.35">
      <c r="A359" s="21" t="s">
        <v>14415</v>
      </c>
      <c r="B359" s="22">
        <v>5</v>
      </c>
      <c r="C359" s="22">
        <v>0</v>
      </c>
      <c r="D359" s="23">
        <f t="shared" si="5"/>
        <v>5</v>
      </c>
    </row>
    <row r="360" spans="1:4" x14ac:dyDescent="0.35">
      <c r="A360" s="21" t="s">
        <v>14433</v>
      </c>
      <c r="B360" s="22">
        <v>5</v>
      </c>
      <c r="C360" s="22">
        <v>1</v>
      </c>
      <c r="D360" s="23">
        <f t="shared" si="5"/>
        <v>4</v>
      </c>
    </row>
    <row r="361" spans="1:4" x14ac:dyDescent="0.35">
      <c r="A361" s="21" t="s">
        <v>14450</v>
      </c>
      <c r="B361" s="22">
        <v>5</v>
      </c>
      <c r="C361" s="22">
        <v>4</v>
      </c>
      <c r="D361" s="23">
        <f t="shared" si="5"/>
        <v>1</v>
      </c>
    </row>
    <row r="362" spans="1:4" x14ac:dyDescent="0.35">
      <c r="A362" s="21" t="s">
        <v>14461</v>
      </c>
      <c r="B362" s="22">
        <v>5</v>
      </c>
      <c r="C362" s="22">
        <v>0</v>
      </c>
      <c r="D362" s="23">
        <f t="shared" si="5"/>
        <v>5</v>
      </c>
    </row>
    <row r="363" spans="1:4" x14ac:dyDescent="0.35">
      <c r="A363" s="21" t="s">
        <v>3082</v>
      </c>
      <c r="B363" s="22">
        <v>4</v>
      </c>
      <c r="C363" s="22">
        <v>2</v>
      </c>
      <c r="D363" s="23">
        <f t="shared" si="5"/>
        <v>2</v>
      </c>
    </row>
    <row r="364" spans="1:4" x14ac:dyDescent="0.35">
      <c r="A364" s="21" t="s">
        <v>3096</v>
      </c>
      <c r="B364" s="22">
        <v>3</v>
      </c>
      <c r="C364" s="22">
        <v>0</v>
      </c>
      <c r="D364" s="23">
        <f t="shared" si="5"/>
        <v>3</v>
      </c>
    </row>
    <row r="365" spans="1:4" x14ac:dyDescent="0.35">
      <c r="A365" s="21" t="s">
        <v>3114</v>
      </c>
      <c r="B365" s="22">
        <v>3</v>
      </c>
      <c r="C365" s="22">
        <v>0</v>
      </c>
      <c r="D365" s="23">
        <f t="shared" si="5"/>
        <v>3</v>
      </c>
    </row>
    <row r="366" spans="1:4" x14ac:dyDescent="0.35">
      <c r="A366" s="21" t="s">
        <v>3126</v>
      </c>
      <c r="B366" s="22">
        <v>3</v>
      </c>
      <c r="C366" s="22">
        <v>0</v>
      </c>
      <c r="D366" s="23">
        <f t="shared" si="5"/>
        <v>3</v>
      </c>
    </row>
    <row r="367" spans="1:4" x14ac:dyDescent="0.35">
      <c r="A367" s="21" t="s">
        <v>3141</v>
      </c>
      <c r="B367" s="22">
        <v>3</v>
      </c>
      <c r="C367" s="22">
        <v>0</v>
      </c>
      <c r="D367" s="23">
        <f t="shared" si="5"/>
        <v>3</v>
      </c>
    </row>
    <row r="368" spans="1:4" x14ac:dyDescent="0.35">
      <c r="A368" s="21" t="s">
        <v>3153</v>
      </c>
      <c r="B368" s="22">
        <v>3</v>
      </c>
      <c r="C368" s="22">
        <v>0</v>
      </c>
      <c r="D368" s="23">
        <f t="shared" si="5"/>
        <v>3</v>
      </c>
    </row>
    <row r="369" spans="1:4" x14ac:dyDescent="0.35">
      <c r="A369" s="21" t="s">
        <v>3167</v>
      </c>
      <c r="B369" s="22">
        <v>3</v>
      </c>
      <c r="C369" s="22">
        <v>0</v>
      </c>
      <c r="D369" s="23">
        <f t="shared" si="5"/>
        <v>3</v>
      </c>
    </row>
    <row r="370" spans="1:4" x14ac:dyDescent="0.35">
      <c r="A370" s="21" t="s">
        <v>3183</v>
      </c>
      <c r="B370" s="22">
        <v>3</v>
      </c>
      <c r="C370" s="22">
        <v>1</v>
      </c>
      <c r="D370" s="23">
        <f t="shared" si="5"/>
        <v>2</v>
      </c>
    </row>
    <row r="371" spans="1:4" x14ac:dyDescent="0.35">
      <c r="A371" s="21" t="s">
        <v>3192</v>
      </c>
      <c r="B371" s="22">
        <v>3</v>
      </c>
      <c r="C371" s="22">
        <v>0</v>
      </c>
      <c r="D371" s="23">
        <f t="shared" si="5"/>
        <v>3</v>
      </c>
    </row>
    <row r="372" spans="1:4" x14ac:dyDescent="0.35">
      <c r="A372" s="21" t="s">
        <v>3207</v>
      </c>
      <c r="B372" s="22">
        <v>3</v>
      </c>
      <c r="C372" s="22">
        <v>0</v>
      </c>
      <c r="D372" s="23">
        <f t="shared" si="5"/>
        <v>3</v>
      </c>
    </row>
    <row r="373" spans="1:4" x14ac:dyDescent="0.35">
      <c r="A373" s="21" t="s">
        <v>3227</v>
      </c>
      <c r="B373" s="22">
        <v>3</v>
      </c>
      <c r="C373" s="22">
        <v>0</v>
      </c>
      <c r="D373" s="23">
        <f t="shared" si="5"/>
        <v>3</v>
      </c>
    </row>
    <row r="374" spans="1:4" x14ac:dyDescent="0.35">
      <c r="A374" s="21" t="s">
        <v>3239</v>
      </c>
      <c r="B374" s="22">
        <v>3</v>
      </c>
      <c r="C374" s="22">
        <v>0</v>
      </c>
      <c r="D374" s="23">
        <f t="shared" si="5"/>
        <v>3</v>
      </c>
    </row>
    <row r="375" spans="1:4" x14ac:dyDescent="0.35">
      <c r="A375" s="21" t="s">
        <v>3249</v>
      </c>
      <c r="B375" s="22">
        <v>3</v>
      </c>
      <c r="C375" s="22">
        <v>0</v>
      </c>
      <c r="D375" s="23">
        <f t="shared" si="5"/>
        <v>3</v>
      </c>
    </row>
    <row r="376" spans="1:4" x14ac:dyDescent="0.35">
      <c r="A376" s="21" t="s">
        <v>3262</v>
      </c>
      <c r="B376" s="22">
        <v>3</v>
      </c>
      <c r="C376" s="22">
        <v>3</v>
      </c>
      <c r="D376" s="23">
        <f t="shared" si="5"/>
        <v>0</v>
      </c>
    </row>
    <row r="377" spans="1:4" x14ac:dyDescent="0.35">
      <c r="A377" s="21" t="s">
        <v>3266</v>
      </c>
      <c r="B377" s="22">
        <v>3</v>
      </c>
      <c r="C377" s="22">
        <v>3</v>
      </c>
      <c r="D377" s="23">
        <f t="shared" si="5"/>
        <v>0</v>
      </c>
    </row>
    <row r="378" spans="1:4" x14ac:dyDescent="0.35">
      <c r="A378" s="21" t="s">
        <v>3273</v>
      </c>
      <c r="B378" s="22">
        <v>3</v>
      </c>
      <c r="C378" s="22">
        <v>0</v>
      </c>
      <c r="D378" s="23">
        <f t="shared" si="5"/>
        <v>3</v>
      </c>
    </row>
    <row r="379" spans="1:4" x14ac:dyDescent="0.35">
      <c r="A379" s="21" t="s">
        <v>3280</v>
      </c>
      <c r="B379" s="22">
        <v>4</v>
      </c>
      <c r="C379" s="22">
        <v>4</v>
      </c>
      <c r="D379" s="23">
        <f t="shared" si="5"/>
        <v>0</v>
      </c>
    </row>
    <row r="380" spans="1:4" x14ac:dyDescent="0.35">
      <c r="A380" s="21" t="s">
        <v>3290</v>
      </c>
      <c r="B380" s="22">
        <v>3</v>
      </c>
      <c r="C380" s="22">
        <v>2</v>
      </c>
      <c r="D380" s="23">
        <f t="shared" si="5"/>
        <v>1</v>
      </c>
    </row>
    <row r="381" spans="1:4" x14ac:dyDescent="0.35">
      <c r="A381" s="21" t="s">
        <v>3300</v>
      </c>
      <c r="B381" s="22">
        <v>3</v>
      </c>
      <c r="C381" s="22">
        <v>0</v>
      </c>
      <c r="D381" s="23">
        <f t="shared" si="5"/>
        <v>3</v>
      </c>
    </row>
    <row r="382" spans="1:4" x14ac:dyDescent="0.35">
      <c r="A382" s="21" t="s">
        <v>3312</v>
      </c>
      <c r="B382" s="22">
        <v>3</v>
      </c>
      <c r="C382" s="22">
        <v>0</v>
      </c>
      <c r="D382" s="23">
        <f t="shared" si="5"/>
        <v>3</v>
      </c>
    </row>
    <row r="383" spans="1:4" x14ac:dyDescent="0.35">
      <c r="A383" s="21" t="s">
        <v>3326</v>
      </c>
      <c r="B383" s="22">
        <v>3</v>
      </c>
      <c r="C383" s="22">
        <v>0</v>
      </c>
      <c r="D383" s="23">
        <f t="shared" si="5"/>
        <v>3</v>
      </c>
    </row>
    <row r="384" spans="1:4" x14ac:dyDescent="0.35">
      <c r="A384" s="21" t="s">
        <v>3342</v>
      </c>
      <c r="B384" s="22">
        <v>3</v>
      </c>
      <c r="C384" s="22">
        <v>1</v>
      </c>
      <c r="D384" s="23">
        <f t="shared" si="5"/>
        <v>2</v>
      </c>
    </row>
    <row r="385" spans="1:4" x14ac:dyDescent="0.35">
      <c r="A385" s="21" t="s">
        <v>3351</v>
      </c>
      <c r="B385" s="22">
        <v>3</v>
      </c>
      <c r="C385" s="22">
        <v>0</v>
      </c>
      <c r="D385" s="23">
        <f t="shared" si="5"/>
        <v>3</v>
      </c>
    </row>
    <row r="386" spans="1:4" x14ac:dyDescent="0.35">
      <c r="A386" s="21" t="s">
        <v>3365</v>
      </c>
      <c r="B386" s="22">
        <v>3</v>
      </c>
      <c r="C386" s="22">
        <v>0</v>
      </c>
      <c r="D386" s="23">
        <f t="shared" si="5"/>
        <v>3</v>
      </c>
    </row>
    <row r="387" spans="1:4" x14ac:dyDescent="0.35">
      <c r="A387" s="21" t="s">
        <v>3375</v>
      </c>
      <c r="B387" s="22">
        <v>4</v>
      </c>
      <c r="C387" s="22">
        <v>4</v>
      </c>
      <c r="D387" s="23">
        <f t="shared" si="5"/>
        <v>0</v>
      </c>
    </row>
    <row r="388" spans="1:4" x14ac:dyDescent="0.35">
      <c r="A388" s="21" t="s">
        <v>3382</v>
      </c>
      <c r="B388" s="22">
        <v>3</v>
      </c>
      <c r="C388" s="22">
        <v>0</v>
      </c>
      <c r="D388" s="23">
        <f t="shared" si="5"/>
        <v>3</v>
      </c>
    </row>
    <row r="389" spans="1:4" x14ac:dyDescent="0.35">
      <c r="A389" s="21" t="s">
        <v>3394</v>
      </c>
      <c r="B389" s="22">
        <v>3</v>
      </c>
      <c r="C389" s="22">
        <v>0</v>
      </c>
      <c r="D389" s="23">
        <f t="shared" si="5"/>
        <v>3</v>
      </c>
    </row>
    <row r="390" spans="1:4" x14ac:dyDescent="0.35">
      <c r="A390" s="21" t="s">
        <v>3409</v>
      </c>
      <c r="B390" s="22">
        <v>3</v>
      </c>
      <c r="C390" s="22">
        <v>0</v>
      </c>
      <c r="D390" s="23">
        <f t="shared" si="5"/>
        <v>3</v>
      </c>
    </row>
    <row r="391" spans="1:4" x14ac:dyDescent="0.35">
      <c r="A391" s="21" t="s">
        <v>3421</v>
      </c>
      <c r="B391" s="22">
        <v>3</v>
      </c>
      <c r="C391" s="22">
        <v>0</v>
      </c>
      <c r="D391" s="23">
        <f t="shared" ref="D391:D454" si="6">B391-C391</f>
        <v>3</v>
      </c>
    </row>
    <row r="392" spans="1:4" x14ac:dyDescent="0.35">
      <c r="A392" s="21" t="s">
        <v>3433</v>
      </c>
      <c r="B392" s="22">
        <v>3</v>
      </c>
      <c r="C392" s="22">
        <v>1</v>
      </c>
      <c r="D392" s="23">
        <f t="shared" si="6"/>
        <v>2</v>
      </c>
    </row>
    <row r="393" spans="1:4" x14ac:dyDescent="0.35">
      <c r="A393" s="21" t="s">
        <v>3437</v>
      </c>
      <c r="B393" s="22">
        <v>3</v>
      </c>
      <c r="C393" s="22">
        <v>0</v>
      </c>
      <c r="D393" s="23">
        <f t="shared" si="6"/>
        <v>3</v>
      </c>
    </row>
    <row r="394" spans="1:4" x14ac:dyDescent="0.35">
      <c r="A394" s="21" t="s">
        <v>3451</v>
      </c>
      <c r="B394" s="22">
        <v>3</v>
      </c>
      <c r="C394" s="22">
        <v>0</v>
      </c>
      <c r="D394" s="23">
        <f t="shared" si="6"/>
        <v>3</v>
      </c>
    </row>
    <row r="395" spans="1:4" x14ac:dyDescent="0.35">
      <c r="A395" s="21" t="s">
        <v>3464</v>
      </c>
      <c r="B395" s="22">
        <v>3</v>
      </c>
      <c r="C395" s="22">
        <v>0</v>
      </c>
      <c r="D395" s="23">
        <f t="shared" si="6"/>
        <v>3</v>
      </c>
    </row>
    <row r="396" spans="1:4" x14ac:dyDescent="0.35">
      <c r="A396" s="21" t="s">
        <v>3477</v>
      </c>
      <c r="B396" s="22">
        <v>3</v>
      </c>
      <c r="C396" s="22">
        <v>0</v>
      </c>
      <c r="D396" s="23">
        <f t="shared" si="6"/>
        <v>3</v>
      </c>
    </row>
    <row r="397" spans="1:4" x14ac:dyDescent="0.35">
      <c r="A397" s="21" t="s">
        <v>3486</v>
      </c>
      <c r="B397" s="22">
        <v>3</v>
      </c>
      <c r="C397" s="22">
        <v>0</v>
      </c>
      <c r="D397" s="23">
        <f t="shared" si="6"/>
        <v>3</v>
      </c>
    </row>
    <row r="398" spans="1:4" x14ac:dyDescent="0.35">
      <c r="A398" s="21" t="s">
        <v>3498</v>
      </c>
      <c r="B398" s="22">
        <v>4</v>
      </c>
      <c r="C398" s="22">
        <v>0</v>
      </c>
      <c r="D398" s="23">
        <f t="shared" si="6"/>
        <v>4</v>
      </c>
    </row>
    <row r="399" spans="1:4" x14ac:dyDescent="0.35">
      <c r="A399" s="21" t="s">
        <v>3512</v>
      </c>
      <c r="B399" s="22">
        <v>3</v>
      </c>
      <c r="C399" s="22">
        <v>0</v>
      </c>
      <c r="D399" s="23">
        <f t="shared" si="6"/>
        <v>3</v>
      </c>
    </row>
    <row r="400" spans="1:4" x14ac:dyDescent="0.35">
      <c r="A400" s="21" t="s">
        <v>3526</v>
      </c>
      <c r="B400" s="22">
        <v>3</v>
      </c>
      <c r="C400" s="22">
        <v>0</v>
      </c>
      <c r="D400" s="23">
        <f t="shared" si="6"/>
        <v>3</v>
      </c>
    </row>
    <row r="401" spans="1:4" x14ac:dyDescent="0.35">
      <c r="A401" s="21" t="s">
        <v>3539</v>
      </c>
      <c r="B401" s="22">
        <v>3</v>
      </c>
      <c r="C401" s="22">
        <v>3</v>
      </c>
      <c r="D401" s="23">
        <f t="shared" si="6"/>
        <v>0</v>
      </c>
    </row>
    <row r="402" spans="1:4" x14ac:dyDescent="0.35">
      <c r="A402" s="21" t="s">
        <v>3544</v>
      </c>
      <c r="B402" s="22">
        <v>3</v>
      </c>
      <c r="C402" s="22">
        <v>0</v>
      </c>
      <c r="D402" s="23">
        <f t="shared" si="6"/>
        <v>3</v>
      </c>
    </row>
    <row r="403" spans="1:4" x14ac:dyDescent="0.35">
      <c r="A403" s="21" t="s">
        <v>3558</v>
      </c>
      <c r="B403" s="22">
        <v>3</v>
      </c>
      <c r="C403" s="22">
        <v>1</v>
      </c>
      <c r="D403" s="23">
        <f t="shared" si="6"/>
        <v>2</v>
      </c>
    </row>
    <row r="404" spans="1:4" x14ac:dyDescent="0.35">
      <c r="A404" s="21" t="s">
        <v>3564</v>
      </c>
      <c r="B404" s="22">
        <v>3</v>
      </c>
      <c r="C404" s="22">
        <v>0</v>
      </c>
      <c r="D404" s="23">
        <f t="shared" si="6"/>
        <v>3</v>
      </c>
    </row>
    <row r="405" spans="1:4" x14ac:dyDescent="0.35">
      <c r="A405" s="21" t="s">
        <v>3578</v>
      </c>
      <c r="B405" s="22">
        <v>3</v>
      </c>
      <c r="C405" s="22">
        <v>0</v>
      </c>
      <c r="D405" s="23">
        <f t="shared" si="6"/>
        <v>3</v>
      </c>
    </row>
    <row r="406" spans="1:4" x14ac:dyDescent="0.35">
      <c r="A406" s="21" t="s">
        <v>3595</v>
      </c>
      <c r="B406" s="22">
        <v>3</v>
      </c>
      <c r="C406" s="22">
        <v>2</v>
      </c>
      <c r="D406" s="23">
        <f t="shared" si="6"/>
        <v>1</v>
      </c>
    </row>
    <row r="407" spans="1:4" x14ac:dyDescent="0.35">
      <c r="A407" s="21" t="s">
        <v>3602</v>
      </c>
      <c r="B407" s="22">
        <v>3</v>
      </c>
      <c r="C407" s="22">
        <v>0</v>
      </c>
      <c r="D407" s="23">
        <f t="shared" si="6"/>
        <v>3</v>
      </c>
    </row>
    <row r="408" spans="1:4" x14ac:dyDescent="0.35">
      <c r="A408" s="21" t="s">
        <v>3615</v>
      </c>
      <c r="B408" s="22">
        <v>4</v>
      </c>
      <c r="C408" s="22">
        <v>2</v>
      </c>
      <c r="D408" s="23">
        <f t="shared" si="6"/>
        <v>2</v>
      </c>
    </row>
    <row r="409" spans="1:4" x14ac:dyDescent="0.35">
      <c r="A409" s="21" t="s">
        <v>3622</v>
      </c>
      <c r="B409" s="22">
        <v>3</v>
      </c>
      <c r="C409" s="22">
        <v>0</v>
      </c>
      <c r="D409" s="23">
        <f t="shared" si="6"/>
        <v>3</v>
      </c>
    </row>
    <row r="410" spans="1:4" x14ac:dyDescent="0.35">
      <c r="A410" s="21" t="s">
        <v>3635</v>
      </c>
      <c r="B410" s="22">
        <v>3</v>
      </c>
      <c r="C410" s="22">
        <v>0</v>
      </c>
      <c r="D410" s="23">
        <f t="shared" si="6"/>
        <v>3</v>
      </c>
    </row>
    <row r="411" spans="1:4" x14ac:dyDescent="0.35">
      <c r="A411" s="21" t="s">
        <v>3645</v>
      </c>
      <c r="B411" s="22">
        <v>3</v>
      </c>
      <c r="C411" s="22">
        <v>0</v>
      </c>
      <c r="D411" s="23">
        <f t="shared" si="6"/>
        <v>3</v>
      </c>
    </row>
    <row r="412" spans="1:4" x14ac:dyDescent="0.35">
      <c r="A412" s="21" t="s">
        <v>3659</v>
      </c>
      <c r="B412" s="22">
        <v>3</v>
      </c>
      <c r="C412" s="22">
        <v>0</v>
      </c>
      <c r="D412" s="23">
        <f t="shared" si="6"/>
        <v>3</v>
      </c>
    </row>
    <row r="413" spans="1:4" x14ac:dyDescent="0.35">
      <c r="A413" s="21" t="s">
        <v>3672</v>
      </c>
      <c r="B413" s="22">
        <v>3</v>
      </c>
      <c r="C413" s="22">
        <v>0</v>
      </c>
      <c r="D413" s="23">
        <f t="shared" si="6"/>
        <v>3</v>
      </c>
    </row>
    <row r="414" spans="1:4" x14ac:dyDescent="0.35">
      <c r="A414" s="21" t="s">
        <v>3689</v>
      </c>
      <c r="B414" s="22">
        <v>3</v>
      </c>
      <c r="C414" s="22">
        <v>0</v>
      </c>
      <c r="D414" s="23">
        <f t="shared" si="6"/>
        <v>3</v>
      </c>
    </row>
    <row r="415" spans="1:4" x14ac:dyDescent="0.35">
      <c r="A415" s="21" t="s">
        <v>3706</v>
      </c>
      <c r="B415" s="22">
        <v>3</v>
      </c>
      <c r="C415" s="22">
        <v>3</v>
      </c>
      <c r="D415" s="23">
        <f t="shared" si="6"/>
        <v>0</v>
      </c>
    </row>
    <row r="416" spans="1:4" x14ac:dyDescent="0.35">
      <c r="A416" s="21" t="s">
        <v>3713</v>
      </c>
      <c r="B416" s="22">
        <v>3</v>
      </c>
      <c r="C416" s="22">
        <v>0</v>
      </c>
      <c r="D416" s="23">
        <f t="shared" si="6"/>
        <v>3</v>
      </c>
    </row>
    <row r="417" spans="1:4" x14ac:dyDescent="0.35">
      <c r="A417" s="21" t="s">
        <v>3725</v>
      </c>
      <c r="B417" s="22">
        <v>3</v>
      </c>
      <c r="C417" s="22">
        <v>0</v>
      </c>
      <c r="D417" s="23">
        <f t="shared" si="6"/>
        <v>3</v>
      </c>
    </row>
    <row r="418" spans="1:4" x14ac:dyDescent="0.35">
      <c r="A418" s="21" t="s">
        <v>3738</v>
      </c>
      <c r="B418" s="22">
        <v>3</v>
      </c>
      <c r="C418" s="22">
        <v>0</v>
      </c>
      <c r="D418" s="23">
        <f t="shared" si="6"/>
        <v>3</v>
      </c>
    </row>
    <row r="419" spans="1:4" x14ac:dyDescent="0.35">
      <c r="A419" s="21" t="s">
        <v>3753</v>
      </c>
      <c r="B419" s="22">
        <v>3</v>
      </c>
      <c r="C419" s="22">
        <v>0</v>
      </c>
      <c r="D419" s="23">
        <f t="shared" si="6"/>
        <v>3</v>
      </c>
    </row>
    <row r="420" spans="1:4" x14ac:dyDescent="0.35">
      <c r="A420" s="21" t="s">
        <v>3768</v>
      </c>
      <c r="B420" s="22">
        <v>3</v>
      </c>
      <c r="C420" s="22">
        <v>0</v>
      </c>
      <c r="D420" s="23">
        <f t="shared" si="6"/>
        <v>3</v>
      </c>
    </row>
    <row r="421" spans="1:4" x14ac:dyDescent="0.35">
      <c r="A421" s="21" t="s">
        <v>3786</v>
      </c>
      <c r="B421" s="22">
        <v>3</v>
      </c>
      <c r="C421" s="22">
        <v>0</v>
      </c>
      <c r="D421" s="23">
        <f t="shared" si="6"/>
        <v>3</v>
      </c>
    </row>
    <row r="422" spans="1:4" x14ac:dyDescent="0.35">
      <c r="A422" s="21" t="s">
        <v>3799</v>
      </c>
      <c r="B422" s="22">
        <v>3</v>
      </c>
      <c r="C422" s="22">
        <v>0</v>
      </c>
      <c r="D422" s="23">
        <f t="shared" si="6"/>
        <v>3</v>
      </c>
    </row>
    <row r="423" spans="1:4" x14ac:dyDescent="0.35">
      <c r="A423" s="21" t="s">
        <v>3813</v>
      </c>
      <c r="B423" s="22">
        <v>3</v>
      </c>
      <c r="C423" s="22">
        <v>0</v>
      </c>
      <c r="D423" s="23">
        <f t="shared" si="6"/>
        <v>3</v>
      </c>
    </row>
    <row r="424" spans="1:4" x14ac:dyDescent="0.35">
      <c r="A424" s="21" t="s">
        <v>3827</v>
      </c>
      <c r="B424" s="22">
        <v>3</v>
      </c>
      <c r="C424" s="22">
        <v>0</v>
      </c>
      <c r="D424" s="23">
        <f t="shared" si="6"/>
        <v>3</v>
      </c>
    </row>
    <row r="425" spans="1:4" x14ac:dyDescent="0.35">
      <c r="A425" s="21" t="s">
        <v>3841</v>
      </c>
      <c r="B425" s="22">
        <v>3</v>
      </c>
      <c r="C425" s="22">
        <v>0</v>
      </c>
      <c r="D425" s="23">
        <f t="shared" si="6"/>
        <v>3</v>
      </c>
    </row>
    <row r="426" spans="1:4" x14ac:dyDescent="0.35">
      <c r="A426" s="21" t="s">
        <v>3852</v>
      </c>
      <c r="B426" s="22">
        <v>5</v>
      </c>
      <c r="C426" s="22">
        <v>1</v>
      </c>
      <c r="D426" s="23">
        <f t="shared" si="6"/>
        <v>4</v>
      </c>
    </row>
    <row r="427" spans="1:4" x14ac:dyDescent="0.35">
      <c r="A427" s="21" t="s">
        <v>3863</v>
      </c>
      <c r="B427" s="22">
        <v>3</v>
      </c>
      <c r="C427" s="22">
        <v>3</v>
      </c>
      <c r="D427" s="23">
        <f t="shared" si="6"/>
        <v>0</v>
      </c>
    </row>
    <row r="428" spans="1:4" x14ac:dyDescent="0.35">
      <c r="A428" s="21" t="s">
        <v>3870</v>
      </c>
      <c r="B428" s="22">
        <v>3</v>
      </c>
      <c r="C428" s="22">
        <v>0</v>
      </c>
      <c r="D428" s="23">
        <f t="shared" si="6"/>
        <v>3</v>
      </c>
    </row>
    <row r="429" spans="1:4" x14ac:dyDescent="0.35">
      <c r="A429" s="21" t="s">
        <v>3880</v>
      </c>
      <c r="B429" s="22">
        <v>3</v>
      </c>
      <c r="C429" s="22">
        <v>0</v>
      </c>
      <c r="D429" s="23">
        <f t="shared" si="6"/>
        <v>3</v>
      </c>
    </row>
    <row r="430" spans="1:4" x14ac:dyDescent="0.35">
      <c r="A430" s="21" t="s">
        <v>3893</v>
      </c>
      <c r="B430" s="22">
        <v>3</v>
      </c>
      <c r="C430" s="22">
        <v>0</v>
      </c>
      <c r="D430" s="23">
        <f t="shared" si="6"/>
        <v>3</v>
      </c>
    </row>
    <row r="431" spans="1:4" x14ac:dyDescent="0.35">
      <c r="A431" s="21" t="s">
        <v>3909</v>
      </c>
      <c r="B431" s="22">
        <v>3</v>
      </c>
      <c r="C431" s="22">
        <v>0</v>
      </c>
      <c r="D431" s="23">
        <f t="shared" si="6"/>
        <v>3</v>
      </c>
    </row>
    <row r="432" spans="1:4" x14ac:dyDescent="0.35">
      <c r="A432" s="21" t="s">
        <v>3921</v>
      </c>
      <c r="B432" s="22">
        <v>3</v>
      </c>
      <c r="C432" s="22">
        <v>0</v>
      </c>
      <c r="D432" s="23">
        <f t="shared" si="6"/>
        <v>3</v>
      </c>
    </row>
    <row r="433" spans="1:4" x14ac:dyDescent="0.35">
      <c r="A433" s="21" t="s">
        <v>3935</v>
      </c>
      <c r="B433" s="22">
        <v>3</v>
      </c>
      <c r="C433" s="22">
        <v>0</v>
      </c>
      <c r="D433" s="23">
        <f t="shared" si="6"/>
        <v>3</v>
      </c>
    </row>
    <row r="434" spans="1:4" x14ac:dyDescent="0.35">
      <c r="A434" s="21" t="s">
        <v>3949</v>
      </c>
      <c r="B434" s="22">
        <v>3</v>
      </c>
      <c r="C434" s="22">
        <v>0</v>
      </c>
      <c r="D434" s="23">
        <f t="shared" si="6"/>
        <v>3</v>
      </c>
    </row>
    <row r="435" spans="1:4" x14ac:dyDescent="0.35">
      <c r="A435" s="21" t="s">
        <v>3962</v>
      </c>
      <c r="B435" s="22">
        <v>3</v>
      </c>
      <c r="C435" s="22">
        <v>1</v>
      </c>
      <c r="D435" s="23">
        <f t="shared" si="6"/>
        <v>2</v>
      </c>
    </row>
    <row r="436" spans="1:4" x14ac:dyDescent="0.35">
      <c r="A436" s="21" t="s">
        <v>3968</v>
      </c>
      <c r="B436" s="22">
        <v>3</v>
      </c>
      <c r="C436" s="22">
        <v>1</v>
      </c>
      <c r="D436" s="23">
        <f t="shared" si="6"/>
        <v>2</v>
      </c>
    </row>
    <row r="437" spans="1:4" x14ac:dyDescent="0.35">
      <c r="A437" s="21" t="s">
        <v>3978</v>
      </c>
      <c r="B437" s="22">
        <v>3</v>
      </c>
      <c r="C437" s="22">
        <v>0</v>
      </c>
      <c r="D437" s="23">
        <f t="shared" si="6"/>
        <v>3</v>
      </c>
    </row>
    <row r="438" spans="1:4" x14ac:dyDescent="0.35">
      <c r="A438" s="21" t="s">
        <v>3995</v>
      </c>
      <c r="B438" s="22">
        <v>3</v>
      </c>
      <c r="C438" s="22">
        <v>0</v>
      </c>
      <c r="D438" s="23">
        <f t="shared" si="6"/>
        <v>3</v>
      </c>
    </row>
    <row r="439" spans="1:4" x14ac:dyDescent="0.35">
      <c r="A439" s="21" t="s">
        <v>4008</v>
      </c>
      <c r="B439" s="22">
        <v>3</v>
      </c>
      <c r="C439" s="22">
        <v>0</v>
      </c>
      <c r="D439" s="23">
        <f t="shared" si="6"/>
        <v>3</v>
      </c>
    </row>
    <row r="440" spans="1:4" x14ac:dyDescent="0.35">
      <c r="A440" s="21" t="s">
        <v>4021</v>
      </c>
      <c r="B440" s="22">
        <v>3</v>
      </c>
      <c r="C440" s="22">
        <v>0</v>
      </c>
      <c r="D440" s="23">
        <f t="shared" si="6"/>
        <v>3</v>
      </c>
    </row>
    <row r="441" spans="1:4" x14ac:dyDescent="0.35">
      <c r="A441" s="21" t="s">
        <v>4033</v>
      </c>
      <c r="B441" s="22">
        <v>4</v>
      </c>
      <c r="C441" s="22">
        <v>2</v>
      </c>
      <c r="D441" s="23">
        <f t="shared" si="6"/>
        <v>2</v>
      </c>
    </row>
    <row r="442" spans="1:4" x14ac:dyDescent="0.35">
      <c r="A442" s="21" t="s">
        <v>4045</v>
      </c>
      <c r="B442" s="22">
        <v>3</v>
      </c>
      <c r="C442" s="22">
        <v>3</v>
      </c>
      <c r="D442" s="23">
        <f t="shared" si="6"/>
        <v>0</v>
      </c>
    </row>
    <row r="443" spans="1:4" x14ac:dyDescent="0.35">
      <c r="A443" s="21" t="s">
        <v>4049</v>
      </c>
      <c r="B443" s="22">
        <v>3</v>
      </c>
      <c r="C443" s="22">
        <v>0</v>
      </c>
      <c r="D443" s="23">
        <f t="shared" si="6"/>
        <v>3</v>
      </c>
    </row>
    <row r="444" spans="1:4" x14ac:dyDescent="0.35">
      <c r="A444" s="21" t="s">
        <v>4059</v>
      </c>
      <c r="B444" s="22">
        <v>3</v>
      </c>
      <c r="C444" s="22">
        <v>0</v>
      </c>
      <c r="D444" s="23">
        <f t="shared" si="6"/>
        <v>3</v>
      </c>
    </row>
    <row r="445" spans="1:4" x14ac:dyDescent="0.35">
      <c r="A445" s="21" t="s">
        <v>4067</v>
      </c>
      <c r="B445" s="22">
        <v>3</v>
      </c>
      <c r="C445" s="22">
        <v>0</v>
      </c>
      <c r="D445" s="23">
        <f t="shared" si="6"/>
        <v>3</v>
      </c>
    </row>
    <row r="446" spans="1:4" x14ac:dyDescent="0.35">
      <c r="A446" s="21" t="s">
        <v>4081</v>
      </c>
      <c r="B446" s="22">
        <v>3</v>
      </c>
      <c r="C446" s="22">
        <v>0</v>
      </c>
      <c r="D446" s="23">
        <f t="shared" si="6"/>
        <v>3</v>
      </c>
    </row>
    <row r="447" spans="1:4" x14ac:dyDescent="0.35">
      <c r="A447" s="21" t="s">
        <v>4095</v>
      </c>
      <c r="B447" s="22">
        <v>3</v>
      </c>
      <c r="C447" s="22">
        <v>0</v>
      </c>
      <c r="D447" s="23">
        <f t="shared" si="6"/>
        <v>3</v>
      </c>
    </row>
    <row r="448" spans="1:4" x14ac:dyDescent="0.35">
      <c r="A448" s="21" t="s">
        <v>4109</v>
      </c>
      <c r="B448" s="22">
        <v>3</v>
      </c>
      <c r="C448" s="22">
        <v>0</v>
      </c>
      <c r="D448" s="23">
        <f t="shared" si="6"/>
        <v>3</v>
      </c>
    </row>
    <row r="449" spans="1:4" x14ac:dyDescent="0.35">
      <c r="A449" s="21" t="s">
        <v>4120</v>
      </c>
      <c r="B449" s="22">
        <v>3</v>
      </c>
      <c r="C449" s="22">
        <v>0</v>
      </c>
      <c r="D449" s="23">
        <f t="shared" si="6"/>
        <v>3</v>
      </c>
    </row>
    <row r="450" spans="1:4" x14ac:dyDescent="0.35">
      <c r="A450" s="21" t="s">
        <v>4130</v>
      </c>
      <c r="B450" s="22">
        <v>4</v>
      </c>
      <c r="C450" s="22">
        <v>4</v>
      </c>
      <c r="D450" s="23">
        <f t="shared" si="6"/>
        <v>0</v>
      </c>
    </row>
    <row r="451" spans="1:4" x14ac:dyDescent="0.35">
      <c r="A451" s="21" t="s">
        <v>4134</v>
      </c>
      <c r="B451" s="22">
        <v>3</v>
      </c>
      <c r="C451" s="22">
        <v>0</v>
      </c>
      <c r="D451" s="23">
        <f t="shared" si="6"/>
        <v>3</v>
      </c>
    </row>
    <row r="452" spans="1:4" x14ac:dyDescent="0.35">
      <c r="A452" s="21" t="s">
        <v>4148</v>
      </c>
      <c r="B452" s="22">
        <v>3</v>
      </c>
      <c r="C452" s="22">
        <v>3</v>
      </c>
      <c r="D452" s="23">
        <f t="shared" si="6"/>
        <v>0</v>
      </c>
    </row>
    <row r="453" spans="1:4" x14ac:dyDescent="0.35">
      <c r="A453" s="21" t="s">
        <v>4152</v>
      </c>
      <c r="B453" s="22">
        <v>3</v>
      </c>
      <c r="C453" s="22">
        <v>0</v>
      </c>
      <c r="D453" s="23">
        <f t="shared" si="6"/>
        <v>3</v>
      </c>
    </row>
    <row r="454" spans="1:4" x14ac:dyDescent="0.35">
      <c r="A454" s="21" t="s">
        <v>4166</v>
      </c>
      <c r="B454" s="22">
        <v>3</v>
      </c>
      <c r="C454" s="22">
        <v>0</v>
      </c>
      <c r="D454" s="23">
        <f t="shared" si="6"/>
        <v>3</v>
      </c>
    </row>
    <row r="455" spans="1:4" x14ac:dyDescent="0.35">
      <c r="A455" s="21" t="s">
        <v>4184</v>
      </c>
      <c r="B455" s="22">
        <v>3</v>
      </c>
      <c r="C455" s="22">
        <v>0</v>
      </c>
      <c r="D455" s="23">
        <f t="shared" ref="D455:D518" si="7">B455-C455</f>
        <v>3</v>
      </c>
    </row>
    <row r="456" spans="1:4" x14ac:dyDescent="0.35">
      <c r="A456" s="21" t="s">
        <v>4200</v>
      </c>
      <c r="B456" s="22">
        <v>3</v>
      </c>
      <c r="C456" s="22">
        <v>2</v>
      </c>
      <c r="D456" s="23">
        <f t="shared" si="7"/>
        <v>1</v>
      </c>
    </row>
    <row r="457" spans="1:4" x14ac:dyDescent="0.35">
      <c r="A457" s="21" t="s">
        <v>4206</v>
      </c>
      <c r="B457" s="22">
        <v>3</v>
      </c>
      <c r="C457" s="22">
        <v>0</v>
      </c>
      <c r="D457" s="23">
        <f t="shared" si="7"/>
        <v>3</v>
      </c>
    </row>
    <row r="458" spans="1:4" x14ac:dyDescent="0.35">
      <c r="A458" s="21" t="s">
        <v>4222</v>
      </c>
      <c r="B458" s="22">
        <v>3</v>
      </c>
      <c r="C458" s="22">
        <v>0</v>
      </c>
      <c r="D458" s="23">
        <f t="shared" si="7"/>
        <v>3</v>
      </c>
    </row>
    <row r="459" spans="1:4" x14ac:dyDescent="0.35">
      <c r="A459" s="21" t="s">
        <v>4236</v>
      </c>
      <c r="B459" s="22">
        <v>4</v>
      </c>
      <c r="C459" s="22">
        <v>0</v>
      </c>
      <c r="D459" s="23">
        <f t="shared" si="7"/>
        <v>4</v>
      </c>
    </row>
    <row r="460" spans="1:4" x14ac:dyDescent="0.35">
      <c r="A460" s="21" t="s">
        <v>4254</v>
      </c>
      <c r="B460" s="22">
        <v>3</v>
      </c>
      <c r="C460" s="22">
        <v>0</v>
      </c>
      <c r="D460" s="23">
        <f t="shared" si="7"/>
        <v>3</v>
      </c>
    </row>
    <row r="461" spans="1:4" x14ac:dyDescent="0.35">
      <c r="A461" s="21" t="s">
        <v>4264</v>
      </c>
      <c r="B461" s="22">
        <v>3</v>
      </c>
      <c r="C461" s="22">
        <v>0</v>
      </c>
      <c r="D461" s="23">
        <f t="shared" si="7"/>
        <v>3</v>
      </c>
    </row>
    <row r="462" spans="1:4" x14ac:dyDescent="0.35">
      <c r="A462" s="21" t="s">
        <v>4279</v>
      </c>
      <c r="B462" s="22">
        <v>3</v>
      </c>
      <c r="C462" s="22">
        <v>1</v>
      </c>
      <c r="D462" s="23">
        <f t="shared" si="7"/>
        <v>2</v>
      </c>
    </row>
    <row r="463" spans="1:4" x14ac:dyDescent="0.35">
      <c r="A463" s="21" t="s">
        <v>4289</v>
      </c>
      <c r="B463" s="22">
        <v>3</v>
      </c>
      <c r="C463" s="22">
        <v>0</v>
      </c>
      <c r="D463" s="23">
        <f t="shared" si="7"/>
        <v>3</v>
      </c>
    </row>
    <row r="464" spans="1:4" x14ac:dyDescent="0.35">
      <c r="A464" s="21" t="s">
        <v>4300</v>
      </c>
      <c r="B464" s="22">
        <v>3</v>
      </c>
      <c r="C464" s="22">
        <v>0</v>
      </c>
      <c r="D464" s="23">
        <f t="shared" si="7"/>
        <v>3</v>
      </c>
    </row>
    <row r="465" spans="1:4" x14ac:dyDescent="0.35">
      <c r="A465" s="21" t="s">
        <v>4310</v>
      </c>
      <c r="B465" s="22">
        <v>3</v>
      </c>
      <c r="C465" s="22">
        <v>0</v>
      </c>
      <c r="D465" s="23">
        <f t="shared" si="7"/>
        <v>3</v>
      </c>
    </row>
    <row r="466" spans="1:4" x14ac:dyDescent="0.35">
      <c r="A466" s="21" t="s">
        <v>4321</v>
      </c>
      <c r="B466" s="22">
        <v>3</v>
      </c>
      <c r="C466" s="22">
        <v>0</v>
      </c>
      <c r="D466" s="23">
        <f t="shared" si="7"/>
        <v>3</v>
      </c>
    </row>
    <row r="467" spans="1:4" x14ac:dyDescent="0.35">
      <c r="A467" s="21" t="s">
        <v>4331</v>
      </c>
      <c r="B467" s="22">
        <v>3</v>
      </c>
      <c r="C467" s="22">
        <v>1</v>
      </c>
      <c r="D467" s="23">
        <f t="shared" si="7"/>
        <v>2</v>
      </c>
    </row>
    <row r="468" spans="1:4" x14ac:dyDescent="0.35">
      <c r="A468" s="21" t="s">
        <v>4338</v>
      </c>
      <c r="B468" s="22">
        <v>3</v>
      </c>
      <c r="C468" s="22">
        <v>0</v>
      </c>
      <c r="D468" s="23">
        <f t="shared" si="7"/>
        <v>3</v>
      </c>
    </row>
    <row r="469" spans="1:4" x14ac:dyDescent="0.35">
      <c r="A469" s="21" t="s">
        <v>4355</v>
      </c>
      <c r="B469" s="22">
        <v>3</v>
      </c>
      <c r="C469" s="22">
        <v>0</v>
      </c>
      <c r="D469" s="23">
        <f t="shared" si="7"/>
        <v>3</v>
      </c>
    </row>
    <row r="470" spans="1:4" x14ac:dyDescent="0.35">
      <c r="A470" s="21" t="s">
        <v>4369</v>
      </c>
      <c r="B470" s="22">
        <v>3</v>
      </c>
      <c r="C470" s="22">
        <v>0</v>
      </c>
      <c r="D470" s="23">
        <f t="shared" si="7"/>
        <v>3</v>
      </c>
    </row>
    <row r="471" spans="1:4" x14ac:dyDescent="0.35">
      <c r="A471" s="21" t="s">
        <v>4382</v>
      </c>
      <c r="B471" s="22">
        <v>3</v>
      </c>
      <c r="C471" s="22">
        <v>0</v>
      </c>
      <c r="D471" s="23">
        <f t="shared" si="7"/>
        <v>3</v>
      </c>
    </row>
    <row r="472" spans="1:4" x14ac:dyDescent="0.35">
      <c r="A472" s="21" t="s">
        <v>4399</v>
      </c>
      <c r="B472" s="22">
        <v>3</v>
      </c>
      <c r="C472" s="22">
        <v>0</v>
      </c>
      <c r="D472" s="23">
        <f t="shared" si="7"/>
        <v>3</v>
      </c>
    </row>
    <row r="473" spans="1:4" x14ac:dyDescent="0.35">
      <c r="A473" s="21" t="s">
        <v>4415</v>
      </c>
      <c r="B473" s="22">
        <v>3</v>
      </c>
      <c r="C473" s="22">
        <v>0</v>
      </c>
      <c r="D473" s="23">
        <f t="shared" si="7"/>
        <v>3</v>
      </c>
    </row>
    <row r="474" spans="1:4" x14ac:dyDescent="0.35">
      <c r="A474" s="21" t="s">
        <v>4428</v>
      </c>
      <c r="B474" s="22">
        <v>4</v>
      </c>
      <c r="C474" s="22">
        <v>2</v>
      </c>
      <c r="D474" s="23">
        <f t="shared" si="7"/>
        <v>2</v>
      </c>
    </row>
    <row r="475" spans="1:4" x14ac:dyDescent="0.35">
      <c r="A475" s="21" t="s">
        <v>4436</v>
      </c>
      <c r="B475" s="22">
        <v>3</v>
      </c>
      <c r="C475" s="22">
        <v>1</v>
      </c>
      <c r="D475" s="23">
        <f t="shared" si="7"/>
        <v>2</v>
      </c>
    </row>
    <row r="476" spans="1:4" x14ac:dyDescent="0.35">
      <c r="A476" s="21" t="s">
        <v>4445</v>
      </c>
      <c r="B476" s="22">
        <v>3</v>
      </c>
      <c r="C476" s="22">
        <v>1</v>
      </c>
      <c r="D476" s="23">
        <f t="shared" si="7"/>
        <v>2</v>
      </c>
    </row>
    <row r="477" spans="1:4" x14ac:dyDescent="0.35">
      <c r="A477" s="21" t="s">
        <v>4456</v>
      </c>
      <c r="B477" s="22">
        <v>3</v>
      </c>
      <c r="C477" s="22">
        <v>0</v>
      </c>
      <c r="D477" s="23">
        <f t="shared" si="7"/>
        <v>3</v>
      </c>
    </row>
    <row r="478" spans="1:4" x14ac:dyDescent="0.35">
      <c r="A478" s="21" t="s">
        <v>4471</v>
      </c>
      <c r="B478" s="22">
        <v>3</v>
      </c>
      <c r="C478" s="22">
        <v>0</v>
      </c>
      <c r="D478" s="23">
        <f t="shared" si="7"/>
        <v>3</v>
      </c>
    </row>
    <row r="479" spans="1:4" x14ac:dyDescent="0.35">
      <c r="A479" s="21" t="s">
        <v>4482</v>
      </c>
      <c r="B479" s="22">
        <v>3</v>
      </c>
      <c r="C479" s="22">
        <v>0</v>
      </c>
      <c r="D479" s="23">
        <f t="shared" si="7"/>
        <v>3</v>
      </c>
    </row>
    <row r="480" spans="1:4" x14ac:dyDescent="0.35">
      <c r="A480" s="21" t="s">
        <v>4496</v>
      </c>
      <c r="B480" s="22">
        <v>3</v>
      </c>
      <c r="C480" s="22">
        <v>0</v>
      </c>
      <c r="D480" s="23">
        <f t="shared" si="7"/>
        <v>3</v>
      </c>
    </row>
    <row r="481" spans="1:4" x14ac:dyDescent="0.35">
      <c r="A481" s="21" t="s">
        <v>4501</v>
      </c>
      <c r="B481" s="22">
        <v>3</v>
      </c>
      <c r="C481" s="22">
        <v>0</v>
      </c>
      <c r="D481" s="23">
        <f t="shared" si="7"/>
        <v>3</v>
      </c>
    </row>
    <row r="482" spans="1:4" x14ac:dyDescent="0.35">
      <c r="A482" s="21" t="s">
        <v>4515</v>
      </c>
      <c r="B482" s="22">
        <v>3</v>
      </c>
      <c r="C482" s="22">
        <v>0</v>
      </c>
      <c r="D482" s="23">
        <f t="shared" si="7"/>
        <v>3</v>
      </c>
    </row>
    <row r="483" spans="1:4" x14ac:dyDescent="0.35">
      <c r="A483" s="21" t="s">
        <v>4528</v>
      </c>
      <c r="B483" s="22">
        <v>5</v>
      </c>
      <c r="C483" s="22">
        <v>1</v>
      </c>
      <c r="D483" s="23">
        <f t="shared" si="7"/>
        <v>4</v>
      </c>
    </row>
    <row r="484" spans="1:4" x14ac:dyDescent="0.35">
      <c r="A484" s="21" t="s">
        <v>4541</v>
      </c>
      <c r="B484" s="22">
        <v>3</v>
      </c>
      <c r="C484" s="22">
        <v>2</v>
      </c>
      <c r="D484" s="23">
        <f t="shared" si="7"/>
        <v>1</v>
      </c>
    </row>
    <row r="485" spans="1:4" x14ac:dyDescent="0.35">
      <c r="A485" s="21" t="s">
        <v>4548</v>
      </c>
      <c r="B485" s="22">
        <v>4</v>
      </c>
      <c r="C485" s="22">
        <v>0</v>
      </c>
      <c r="D485" s="23">
        <f t="shared" si="7"/>
        <v>4</v>
      </c>
    </row>
    <row r="486" spans="1:4" x14ac:dyDescent="0.35">
      <c r="A486" s="21" t="s">
        <v>4563</v>
      </c>
      <c r="B486" s="22">
        <v>3</v>
      </c>
      <c r="C486" s="22">
        <v>0</v>
      </c>
      <c r="D486" s="23">
        <f t="shared" si="7"/>
        <v>3</v>
      </c>
    </row>
    <row r="487" spans="1:4" x14ac:dyDescent="0.35">
      <c r="A487" s="21" t="s">
        <v>4577</v>
      </c>
      <c r="B487" s="22">
        <v>3</v>
      </c>
      <c r="C487" s="22">
        <v>0</v>
      </c>
      <c r="D487" s="23">
        <f t="shared" si="7"/>
        <v>3</v>
      </c>
    </row>
    <row r="488" spans="1:4" x14ac:dyDescent="0.35">
      <c r="A488" s="21" t="s">
        <v>4587</v>
      </c>
      <c r="B488" s="22">
        <v>3</v>
      </c>
      <c r="C488" s="22">
        <v>0</v>
      </c>
      <c r="D488" s="23">
        <f t="shared" si="7"/>
        <v>3</v>
      </c>
    </row>
    <row r="489" spans="1:4" x14ac:dyDescent="0.35">
      <c r="A489" s="21" t="s">
        <v>4597</v>
      </c>
      <c r="B489" s="22">
        <v>3</v>
      </c>
      <c r="C489" s="22">
        <v>0</v>
      </c>
      <c r="D489" s="23">
        <f t="shared" si="7"/>
        <v>3</v>
      </c>
    </row>
    <row r="490" spans="1:4" x14ac:dyDescent="0.35">
      <c r="A490" s="21" t="s">
        <v>4609</v>
      </c>
      <c r="B490" s="22">
        <v>3</v>
      </c>
      <c r="C490" s="22">
        <v>0</v>
      </c>
      <c r="D490" s="23">
        <f t="shared" si="7"/>
        <v>3</v>
      </c>
    </row>
    <row r="491" spans="1:4" x14ac:dyDescent="0.35">
      <c r="A491" s="21" t="s">
        <v>4623</v>
      </c>
      <c r="B491" s="22">
        <v>3</v>
      </c>
      <c r="C491" s="22">
        <v>0</v>
      </c>
      <c r="D491" s="23">
        <f t="shared" si="7"/>
        <v>3</v>
      </c>
    </row>
    <row r="492" spans="1:4" x14ac:dyDescent="0.35">
      <c r="A492" s="21" t="s">
        <v>4630</v>
      </c>
      <c r="B492" s="22">
        <v>3</v>
      </c>
      <c r="C492" s="22">
        <v>0</v>
      </c>
      <c r="D492" s="23">
        <f t="shared" si="7"/>
        <v>3</v>
      </c>
    </row>
    <row r="493" spans="1:4" x14ac:dyDescent="0.35">
      <c r="A493" s="21" t="s">
        <v>4644</v>
      </c>
      <c r="B493" s="22">
        <v>3</v>
      </c>
      <c r="C493" s="22">
        <v>0</v>
      </c>
      <c r="D493" s="23">
        <f t="shared" si="7"/>
        <v>3</v>
      </c>
    </row>
    <row r="494" spans="1:4" x14ac:dyDescent="0.35">
      <c r="A494" s="21" t="s">
        <v>4657</v>
      </c>
      <c r="B494" s="22">
        <v>3</v>
      </c>
      <c r="C494" s="22">
        <v>0</v>
      </c>
      <c r="D494" s="23">
        <f t="shared" si="7"/>
        <v>3</v>
      </c>
    </row>
    <row r="495" spans="1:4" x14ac:dyDescent="0.35">
      <c r="A495" s="21" t="s">
        <v>4671</v>
      </c>
      <c r="B495" s="22">
        <v>3</v>
      </c>
      <c r="C495" s="22">
        <v>0</v>
      </c>
      <c r="D495" s="23">
        <f t="shared" si="7"/>
        <v>3</v>
      </c>
    </row>
    <row r="496" spans="1:4" x14ac:dyDescent="0.35">
      <c r="A496" s="21" t="s">
        <v>4677</v>
      </c>
      <c r="B496" s="22">
        <v>3</v>
      </c>
      <c r="C496" s="22">
        <v>0</v>
      </c>
      <c r="D496" s="23">
        <f t="shared" si="7"/>
        <v>3</v>
      </c>
    </row>
    <row r="497" spans="1:4" x14ac:dyDescent="0.35">
      <c r="A497" s="21" t="s">
        <v>4694</v>
      </c>
      <c r="B497" s="22">
        <v>3</v>
      </c>
      <c r="C497" s="22">
        <v>0</v>
      </c>
      <c r="D497" s="23">
        <f t="shared" si="7"/>
        <v>3</v>
      </c>
    </row>
    <row r="498" spans="1:4" x14ac:dyDescent="0.35">
      <c r="A498" s="21" t="s">
        <v>4707</v>
      </c>
      <c r="B498" s="22">
        <v>4</v>
      </c>
      <c r="C498" s="22">
        <v>0</v>
      </c>
      <c r="D498" s="23">
        <f t="shared" si="7"/>
        <v>4</v>
      </c>
    </row>
    <row r="499" spans="1:4" x14ac:dyDescent="0.35">
      <c r="A499" s="21" t="s">
        <v>4730</v>
      </c>
      <c r="B499" s="22">
        <v>3</v>
      </c>
      <c r="C499" s="22">
        <v>0</v>
      </c>
      <c r="D499" s="23">
        <f t="shared" si="7"/>
        <v>3</v>
      </c>
    </row>
    <row r="500" spans="1:4" x14ac:dyDescent="0.35">
      <c r="A500" s="21" t="s">
        <v>4744</v>
      </c>
      <c r="B500" s="22">
        <v>3</v>
      </c>
      <c r="C500" s="22">
        <v>0</v>
      </c>
      <c r="D500" s="23">
        <f t="shared" si="7"/>
        <v>3</v>
      </c>
    </row>
    <row r="501" spans="1:4" x14ac:dyDescent="0.35">
      <c r="A501" s="21" t="s">
        <v>4757</v>
      </c>
      <c r="B501" s="22">
        <v>3</v>
      </c>
      <c r="C501" s="22">
        <v>3</v>
      </c>
      <c r="D501" s="23">
        <f t="shared" si="7"/>
        <v>0</v>
      </c>
    </row>
    <row r="502" spans="1:4" x14ac:dyDescent="0.35">
      <c r="A502" s="21" t="s">
        <v>4763</v>
      </c>
      <c r="B502" s="22">
        <v>4</v>
      </c>
      <c r="C502" s="22">
        <v>1</v>
      </c>
      <c r="D502" s="23">
        <f t="shared" si="7"/>
        <v>3</v>
      </c>
    </row>
    <row r="503" spans="1:4" x14ac:dyDescent="0.35">
      <c r="A503" s="21" t="s">
        <v>4778</v>
      </c>
      <c r="B503" s="22">
        <v>3</v>
      </c>
      <c r="C503" s="22">
        <v>3</v>
      </c>
      <c r="D503" s="23">
        <f t="shared" si="7"/>
        <v>0</v>
      </c>
    </row>
    <row r="504" spans="1:4" x14ac:dyDescent="0.35">
      <c r="A504" s="21" t="s">
        <v>4785</v>
      </c>
      <c r="B504" s="22">
        <v>4</v>
      </c>
      <c r="C504" s="22">
        <v>1</v>
      </c>
      <c r="D504" s="23">
        <f t="shared" si="7"/>
        <v>3</v>
      </c>
    </row>
    <row r="505" spans="1:4" x14ac:dyDescent="0.35">
      <c r="A505" s="21" t="s">
        <v>4792</v>
      </c>
      <c r="B505" s="22">
        <v>3</v>
      </c>
      <c r="C505" s="22">
        <v>0</v>
      </c>
      <c r="D505" s="23">
        <f t="shared" si="7"/>
        <v>3</v>
      </c>
    </row>
    <row r="506" spans="1:4" x14ac:dyDescent="0.35">
      <c r="A506" s="21" t="s">
        <v>4806</v>
      </c>
      <c r="B506" s="22">
        <v>3</v>
      </c>
      <c r="C506" s="22">
        <v>0</v>
      </c>
      <c r="D506" s="23">
        <f t="shared" si="7"/>
        <v>3</v>
      </c>
    </row>
    <row r="507" spans="1:4" x14ac:dyDescent="0.35">
      <c r="A507" s="21" t="s">
        <v>4818</v>
      </c>
      <c r="B507" s="22">
        <v>3</v>
      </c>
      <c r="C507" s="22">
        <v>1</v>
      </c>
      <c r="D507" s="23">
        <f t="shared" si="7"/>
        <v>2</v>
      </c>
    </row>
    <row r="508" spans="1:4" x14ac:dyDescent="0.35">
      <c r="A508" s="21" t="s">
        <v>4831</v>
      </c>
      <c r="B508" s="22">
        <v>3</v>
      </c>
      <c r="C508" s="22">
        <v>0</v>
      </c>
      <c r="D508" s="23">
        <f t="shared" si="7"/>
        <v>3</v>
      </c>
    </row>
    <row r="509" spans="1:4" x14ac:dyDescent="0.35">
      <c r="A509" s="21" t="s">
        <v>4843</v>
      </c>
      <c r="B509" s="22">
        <v>3</v>
      </c>
      <c r="C509" s="22">
        <v>0</v>
      </c>
      <c r="D509" s="23">
        <f t="shared" si="7"/>
        <v>3</v>
      </c>
    </row>
    <row r="510" spans="1:4" x14ac:dyDescent="0.35">
      <c r="A510" s="21" t="s">
        <v>4856</v>
      </c>
      <c r="B510" s="22">
        <v>3</v>
      </c>
      <c r="C510" s="22">
        <v>0</v>
      </c>
      <c r="D510" s="23">
        <f t="shared" si="7"/>
        <v>3</v>
      </c>
    </row>
    <row r="511" spans="1:4" x14ac:dyDescent="0.35">
      <c r="A511" s="21" t="s">
        <v>4868</v>
      </c>
      <c r="B511" s="22">
        <v>3</v>
      </c>
      <c r="C511" s="22">
        <v>0</v>
      </c>
      <c r="D511" s="23">
        <f t="shared" si="7"/>
        <v>3</v>
      </c>
    </row>
    <row r="512" spans="1:4" x14ac:dyDescent="0.35">
      <c r="A512" s="21" t="s">
        <v>4878</v>
      </c>
      <c r="B512" s="22">
        <v>3</v>
      </c>
      <c r="C512" s="22">
        <v>0</v>
      </c>
      <c r="D512" s="23">
        <f t="shared" si="7"/>
        <v>3</v>
      </c>
    </row>
    <row r="513" spans="1:4" x14ac:dyDescent="0.35">
      <c r="A513" s="21" t="s">
        <v>4891</v>
      </c>
      <c r="B513" s="22">
        <v>3</v>
      </c>
      <c r="C513" s="22">
        <v>3</v>
      </c>
      <c r="D513" s="23">
        <f t="shared" si="7"/>
        <v>0</v>
      </c>
    </row>
    <row r="514" spans="1:4" x14ac:dyDescent="0.35">
      <c r="A514" s="21" t="s">
        <v>4895</v>
      </c>
      <c r="B514" s="22">
        <v>3</v>
      </c>
      <c r="C514" s="22">
        <v>0</v>
      </c>
      <c r="D514" s="23">
        <f t="shared" si="7"/>
        <v>3</v>
      </c>
    </row>
    <row r="515" spans="1:4" x14ac:dyDescent="0.35">
      <c r="A515" s="21" t="s">
        <v>4910</v>
      </c>
      <c r="B515" s="22">
        <v>3</v>
      </c>
      <c r="C515" s="22">
        <v>0</v>
      </c>
      <c r="D515" s="23">
        <f t="shared" si="7"/>
        <v>3</v>
      </c>
    </row>
    <row r="516" spans="1:4" x14ac:dyDescent="0.35">
      <c r="A516" s="21" t="s">
        <v>4922</v>
      </c>
      <c r="B516" s="22">
        <v>3</v>
      </c>
      <c r="C516" s="22">
        <v>0</v>
      </c>
      <c r="D516" s="23">
        <f t="shared" si="7"/>
        <v>3</v>
      </c>
    </row>
    <row r="517" spans="1:4" x14ac:dyDescent="0.35">
      <c r="A517" s="21" t="s">
        <v>4930</v>
      </c>
      <c r="B517" s="22">
        <v>3</v>
      </c>
      <c r="C517" s="22">
        <v>0</v>
      </c>
      <c r="D517" s="23">
        <f t="shared" si="7"/>
        <v>3</v>
      </c>
    </row>
    <row r="518" spans="1:4" x14ac:dyDescent="0.35">
      <c r="A518" s="21" t="s">
        <v>4937</v>
      </c>
      <c r="B518" s="22">
        <v>3</v>
      </c>
      <c r="C518" s="22">
        <v>0</v>
      </c>
      <c r="D518" s="23">
        <f t="shared" si="7"/>
        <v>3</v>
      </c>
    </row>
    <row r="519" spans="1:4" x14ac:dyDescent="0.35">
      <c r="A519" s="21" t="s">
        <v>4949</v>
      </c>
      <c r="B519" s="22">
        <v>4</v>
      </c>
      <c r="C519" s="22">
        <v>1</v>
      </c>
      <c r="D519" s="23">
        <f t="shared" ref="D519:D582" si="8">B519-C519</f>
        <v>3</v>
      </c>
    </row>
    <row r="520" spans="1:4" x14ac:dyDescent="0.35">
      <c r="A520" s="21" t="s">
        <v>4960</v>
      </c>
      <c r="B520" s="22">
        <v>3</v>
      </c>
      <c r="C520" s="22">
        <v>0</v>
      </c>
      <c r="D520" s="23">
        <f t="shared" si="8"/>
        <v>3</v>
      </c>
    </row>
    <row r="521" spans="1:4" x14ac:dyDescent="0.35">
      <c r="A521" s="21" t="s">
        <v>4972</v>
      </c>
      <c r="B521" s="22">
        <v>3</v>
      </c>
      <c r="C521" s="22">
        <v>0</v>
      </c>
      <c r="D521" s="23">
        <f t="shared" si="8"/>
        <v>3</v>
      </c>
    </row>
    <row r="522" spans="1:4" x14ac:dyDescent="0.35">
      <c r="A522" s="21" t="s">
        <v>4986</v>
      </c>
      <c r="B522" s="22">
        <v>3</v>
      </c>
      <c r="C522" s="22">
        <v>0</v>
      </c>
      <c r="D522" s="23">
        <f t="shared" si="8"/>
        <v>3</v>
      </c>
    </row>
    <row r="523" spans="1:4" x14ac:dyDescent="0.35">
      <c r="A523" s="21" t="s">
        <v>5000</v>
      </c>
      <c r="B523" s="22">
        <v>3</v>
      </c>
      <c r="C523" s="22">
        <v>0</v>
      </c>
      <c r="D523" s="23">
        <f t="shared" si="8"/>
        <v>3</v>
      </c>
    </row>
    <row r="524" spans="1:4" x14ac:dyDescent="0.35">
      <c r="A524" s="21" t="s">
        <v>5012</v>
      </c>
      <c r="B524" s="22">
        <v>3</v>
      </c>
      <c r="C524" s="22">
        <v>0</v>
      </c>
      <c r="D524" s="23">
        <f t="shared" si="8"/>
        <v>3</v>
      </c>
    </row>
    <row r="525" spans="1:4" x14ac:dyDescent="0.35">
      <c r="A525" s="21" t="s">
        <v>5021</v>
      </c>
      <c r="B525" s="22">
        <v>3</v>
      </c>
      <c r="C525" s="22">
        <v>3</v>
      </c>
      <c r="D525" s="23">
        <f t="shared" si="8"/>
        <v>0</v>
      </c>
    </row>
    <row r="526" spans="1:4" x14ac:dyDescent="0.35">
      <c r="A526" s="21" t="s">
        <v>5026</v>
      </c>
      <c r="B526" s="22">
        <v>3</v>
      </c>
      <c r="C526" s="22">
        <v>0</v>
      </c>
      <c r="D526" s="23">
        <f t="shared" si="8"/>
        <v>3</v>
      </c>
    </row>
    <row r="527" spans="1:4" x14ac:dyDescent="0.35">
      <c r="A527" s="21" t="s">
        <v>5036</v>
      </c>
      <c r="B527" s="22">
        <v>3</v>
      </c>
      <c r="C527" s="22">
        <v>2</v>
      </c>
      <c r="D527" s="23">
        <f t="shared" si="8"/>
        <v>1</v>
      </c>
    </row>
    <row r="528" spans="1:4" x14ac:dyDescent="0.35">
      <c r="A528" s="21" t="s">
        <v>5044</v>
      </c>
      <c r="B528" s="22">
        <v>3</v>
      </c>
      <c r="C528" s="22">
        <v>0</v>
      </c>
      <c r="D528" s="23">
        <f t="shared" si="8"/>
        <v>3</v>
      </c>
    </row>
    <row r="529" spans="1:4" x14ac:dyDescent="0.35">
      <c r="A529" s="21" t="s">
        <v>5058</v>
      </c>
      <c r="B529" s="22">
        <v>3</v>
      </c>
      <c r="C529" s="22">
        <v>2</v>
      </c>
      <c r="D529" s="23">
        <f t="shared" si="8"/>
        <v>1</v>
      </c>
    </row>
    <row r="530" spans="1:4" x14ac:dyDescent="0.35">
      <c r="A530" s="21" t="s">
        <v>5064</v>
      </c>
      <c r="B530" s="22">
        <v>3</v>
      </c>
      <c r="C530" s="22">
        <v>0</v>
      </c>
      <c r="D530" s="23">
        <f t="shared" si="8"/>
        <v>3</v>
      </c>
    </row>
    <row r="531" spans="1:4" x14ac:dyDescent="0.35">
      <c r="A531" s="21" t="s">
        <v>5073</v>
      </c>
      <c r="B531" s="22">
        <v>3</v>
      </c>
      <c r="C531" s="22">
        <v>0</v>
      </c>
      <c r="D531" s="23">
        <f t="shared" si="8"/>
        <v>3</v>
      </c>
    </row>
    <row r="532" spans="1:4" x14ac:dyDescent="0.35">
      <c r="A532" s="21" t="s">
        <v>5091</v>
      </c>
      <c r="B532" s="22">
        <v>3</v>
      </c>
      <c r="C532" s="22">
        <v>0</v>
      </c>
      <c r="D532" s="23">
        <f t="shared" si="8"/>
        <v>3</v>
      </c>
    </row>
    <row r="533" spans="1:4" x14ac:dyDescent="0.35">
      <c r="A533" s="21" t="s">
        <v>5105</v>
      </c>
      <c r="B533" s="22">
        <v>3</v>
      </c>
      <c r="C533" s="22">
        <v>3</v>
      </c>
      <c r="D533" s="23">
        <f t="shared" si="8"/>
        <v>0</v>
      </c>
    </row>
    <row r="534" spans="1:4" x14ac:dyDescent="0.35">
      <c r="A534" s="21" t="s">
        <v>5116</v>
      </c>
      <c r="B534" s="22">
        <v>3</v>
      </c>
      <c r="C534" s="22">
        <v>0</v>
      </c>
      <c r="D534" s="23">
        <f t="shared" si="8"/>
        <v>3</v>
      </c>
    </row>
    <row r="535" spans="1:4" x14ac:dyDescent="0.35">
      <c r="A535" s="21" t="s">
        <v>5133</v>
      </c>
      <c r="B535" s="22">
        <v>3</v>
      </c>
      <c r="C535" s="22">
        <v>1</v>
      </c>
      <c r="D535" s="23">
        <f t="shared" si="8"/>
        <v>2</v>
      </c>
    </row>
    <row r="536" spans="1:4" x14ac:dyDescent="0.35">
      <c r="A536" s="21" t="s">
        <v>5147</v>
      </c>
      <c r="B536" s="22">
        <v>3</v>
      </c>
      <c r="C536" s="22">
        <v>1</v>
      </c>
      <c r="D536" s="23">
        <f t="shared" si="8"/>
        <v>2</v>
      </c>
    </row>
    <row r="537" spans="1:4" x14ac:dyDescent="0.35">
      <c r="A537" s="21" t="s">
        <v>5153</v>
      </c>
      <c r="B537" s="22">
        <v>3</v>
      </c>
      <c r="C537" s="22">
        <v>0</v>
      </c>
      <c r="D537" s="23">
        <f t="shared" si="8"/>
        <v>3</v>
      </c>
    </row>
    <row r="538" spans="1:4" x14ac:dyDescent="0.35">
      <c r="A538" s="21" t="s">
        <v>5160</v>
      </c>
      <c r="B538" s="22">
        <v>4</v>
      </c>
      <c r="C538" s="22">
        <v>3</v>
      </c>
      <c r="D538" s="23">
        <f t="shared" si="8"/>
        <v>1</v>
      </c>
    </row>
    <row r="539" spans="1:4" x14ac:dyDescent="0.35">
      <c r="A539" s="21" t="s">
        <v>5165</v>
      </c>
      <c r="B539" s="22">
        <v>5</v>
      </c>
      <c r="C539" s="22">
        <v>5</v>
      </c>
      <c r="D539" s="23">
        <f t="shared" si="8"/>
        <v>0</v>
      </c>
    </row>
    <row r="540" spans="1:4" x14ac:dyDescent="0.35">
      <c r="A540" s="21" t="s">
        <v>5170</v>
      </c>
      <c r="B540" s="22">
        <v>3</v>
      </c>
      <c r="C540" s="22">
        <v>0</v>
      </c>
      <c r="D540" s="23">
        <f t="shared" si="8"/>
        <v>3</v>
      </c>
    </row>
    <row r="541" spans="1:4" x14ac:dyDescent="0.35">
      <c r="A541" s="21" t="s">
        <v>5182</v>
      </c>
      <c r="B541" s="22">
        <v>3</v>
      </c>
      <c r="C541" s="22">
        <v>0</v>
      </c>
      <c r="D541" s="23">
        <f t="shared" si="8"/>
        <v>3</v>
      </c>
    </row>
    <row r="542" spans="1:4" x14ac:dyDescent="0.35">
      <c r="A542" s="21" t="s">
        <v>5199</v>
      </c>
      <c r="B542" s="22">
        <v>3</v>
      </c>
      <c r="C542" s="22">
        <v>0</v>
      </c>
      <c r="D542" s="23">
        <f t="shared" si="8"/>
        <v>3</v>
      </c>
    </row>
    <row r="543" spans="1:4" x14ac:dyDescent="0.35">
      <c r="A543" s="21" t="s">
        <v>5213</v>
      </c>
      <c r="B543" s="22">
        <v>3</v>
      </c>
      <c r="C543" s="22">
        <v>0</v>
      </c>
      <c r="D543" s="23">
        <f t="shared" si="8"/>
        <v>3</v>
      </c>
    </row>
    <row r="544" spans="1:4" x14ac:dyDescent="0.35">
      <c r="A544" s="21" t="s">
        <v>7391</v>
      </c>
      <c r="B544" s="22">
        <v>4</v>
      </c>
      <c r="C544" s="22">
        <v>0</v>
      </c>
      <c r="D544" s="23">
        <f t="shared" si="8"/>
        <v>4</v>
      </c>
    </row>
    <row r="545" spans="1:4" x14ac:dyDescent="0.35">
      <c r="A545" s="21" t="s">
        <v>5226</v>
      </c>
      <c r="B545" s="22">
        <v>3</v>
      </c>
      <c r="C545" s="22">
        <v>0</v>
      </c>
      <c r="D545" s="23">
        <f t="shared" si="8"/>
        <v>3</v>
      </c>
    </row>
    <row r="546" spans="1:4" x14ac:dyDescent="0.35">
      <c r="A546" s="21" t="s">
        <v>5249</v>
      </c>
      <c r="B546" s="22">
        <v>3</v>
      </c>
      <c r="C546" s="22">
        <v>0</v>
      </c>
      <c r="D546" s="23">
        <f t="shared" si="8"/>
        <v>3</v>
      </c>
    </row>
    <row r="547" spans="1:4" x14ac:dyDescent="0.35">
      <c r="A547" s="21" t="s">
        <v>5261</v>
      </c>
      <c r="B547" s="22">
        <v>3</v>
      </c>
      <c r="C547" s="22">
        <v>0</v>
      </c>
      <c r="D547" s="23">
        <f t="shared" si="8"/>
        <v>3</v>
      </c>
    </row>
    <row r="548" spans="1:4" x14ac:dyDescent="0.35">
      <c r="A548" s="21" t="s">
        <v>5275</v>
      </c>
      <c r="B548" s="22">
        <v>3</v>
      </c>
      <c r="C548" s="22">
        <v>2</v>
      </c>
      <c r="D548" s="23">
        <f t="shared" si="8"/>
        <v>1</v>
      </c>
    </row>
    <row r="549" spans="1:4" x14ac:dyDescent="0.35">
      <c r="A549" s="21" t="s">
        <v>5283</v>
      </c>
      <c r="B549" s="22">
        <v>3</v>
      </c>
      <c r="C549" s="22">
        <v>2</v>
      </c>
      <c r="D549" s="23">
        <f t="shared" si="8"/>
        <v>1</v>
      </c>
    </row>
    <row r="550" spans="1:4" x14ac:dyDescent="0.35">
      <c r="A550" s="21" t="s">
        <v>5290</v>
      </c>
      <c r="B550" s="22">
        <v>3</v>
      </c>
      <c r="C550" s="22">
        <v>0</v>
      </c>
      <c r="D550" s="23">
        <f t="shared" si="8"/>
        <v>3</v>
      </c>
    </row>
    <row r="551" spans="1:4" x14ac:dyDescent="0.35">
      <c r="A551" s="21" t="s">
        <v>5307</v>
      </c>
      <c r="B551" s="22">
        <v>3</v>
      </c>
      <c r="C551" s="22">
        <v>0</v>
      </c>
      <c r="D551" s="23">
        <f t="shared" si="8"/>
        <v>3</v>
      </c>
    </row>
    <row r="552" spans="1:4" x14ac:dyDescent="0.35">
      <c r="A552" s="21" t="s">
        <v>5322</v>
      </c>
      <c r="B552" s="22">
        <v>3</v>
      </c>
      <c r="C552" s="22">
        <v>0</v>
      </c>
      <c r="D552" s="23">
        <f t="shared" si="8"/>
        <v>3</v>
      </c>
    </row>
    <row r="553" spans="1:4" x14ac:dyDescent="0.35">
      <c r="A553" s="21" t="s">
        <v>5332</v>
      </c>
      <c r="B553" s="22">
        <v>3</v>
      </c>
      <c r="C553" s="22">
        <v>3</v>
      </c>
      <c r="D553" s="23">
        <f t="shared" si="8"/>
        <v>0</v>
      </c>
    </row>
    <row r="554" spans="1:4" x14ac:dyDescent="0.35">
      <c r="A554" s="21" t="s">
        <v>5342</v>
      </c>
      <c r="B554" s="22">
        <v>3</v>
      </c>
      <c r="C554" s="22">
        <v>0</v>
      </c>
      <c r="D554" s="23">
        <f t="shared" si="8"/>
        <v>3</v>
      </c>
    </row>
    <row r="555" spans="1:4" x14ac:dyDescent="0.35">
      <c r="A555" s="21" t="s">
        <v>5352</v>
      </c>
      <c r="B555" s="22">
        <v>3</v>
      </c>
      <c r="C555" s="22">
        <v>0</v>
      </c>
      <c r="D555" s="23">
        <f t="shared" si="8"/>
        <v>3</v>
      </c>
    </row>
    <row r="556" spans="1:4" x14ac:dyDescent="0.35">
      <c r="A556" s="21" t="s">
        <v>5362</v>
      </c>
      <c r="B556" s="22">
        <v>3</v>
      </c>
      <c r="C556" s="22">
        <v>0</v>
      </c>
      <c r="D556" s="23">
        <f t="shared" si="8"/>
        <v>3</v>
      </c>
    </row>
    <row r="557" spans="1:4" x14ac:dyDescent="0.35">
      <c r="A557" s="21" t="s">
        <v>5373</v>
      </c>
      <c r="B557" s="22">
        <v>4</v>
      </c>
      <c r="C557" s="22">
        <v>4</v>
      </c>
      <c r="D557" s="23">
        <f t="shared" si="8"/>
        <v>0</v>
      </c>
    </row>
    <row r="558" spans="1:4" x14ac:dyDescent="0.35">
      <c r="A558" s="21" t="s">
        <v>5377</v>
      </c>
      <c r="B558" s="22">
        <v>3</v>
      </c>
      <c r="C558" s="22">
        <v>0</v>
      </c>
      <c r="D558" s="23">
        <f t="shared" si="8"/>
        <v>3</v>
      </c>
    </row>
    <row r="559" spans="1:4" x14ac:dyDescent="0.35">
      <c r="A559" s="21" t="s">
        <v>5389</v>
      </c>
      <c r="B559" s="22">
        <v>3</v>
      </c>
      <c r="C559" s="22">
        <v>0</v>
      </c>
      <c r="D559" s="23">
        <f t="shared" si="8"/>
        <v>3</v>
      </c>
    </row>
    <row r="560" spans="1:4" x14ac:dyDescent="0.35">
      <c r="A560" s="21" t="s">
        <v>5399</v>
      </c>
      <c r="B560" s="22">
        <v>3</v>
      </c>
      <c r="C560" s="22">
        <v>0</v>
      </c>
      <c r="D560" s="23">
        <f t="shared" si="8"/>
        <v>3</v>
      </c>
    </row>
    <row r="561" spans="1:4" x14ac:dyDescent="0.35">
      <c r="A561" s="21" t="s">
        <v>5412</v>
      </c>
      <c r="B561" s="22">
        <v>3</v>
      </c>
      <c r="C561" s="22">
        <v>0</v>
      </c>
      <c r="D561" s="23">
        <f t="shared" si="8"/>
        <v>3</v>
      </c>
    </row>
    <row r="562" spans="1:4" x14ac:dyDescent="0.35">
      <c r="A562" s="21" t="s">
        <v>5422</v>
      </c>
      <c r="B562" s="22">
        <v>3</v>
      </c>
      <c r="C562" s="22">
        <v>0</v>
      </c>
      <c r="D562" s="23">
        <f t="shared" si="8"/>
        <v>3</v>
      </c>
    </row>
    <row r="563" spans="1:4" x14ac:dyDescent="0.35">
      <c r="A563" s="21" t="s">
        <v>5431</v>
      </c>
      <c r="B563" s="22">
        <v>3</v>
      </c>
      <c r="C563" s="22">
        <v>0</v>
      </c>
      <c r="D563" s="23">
        <f t="shared" si="8"/>
        <v>3</v>
      </c>
    </row>
    <row r="564" spans="1:4" x14ac:dyDescent="0.35">
      <c r="A564" s="21" t="s">
        <v>5445</v>
      </c>
      <c r="B564" s="22">
        <v>3</v>
      </c>
      <c r="C564" s="22">
        <v>0</v>
      </c>
      <c r="D564" s="23">
        <f t="shared" si="8"/>
        <v>3</v>
      </c>
    </row>
    <row r="565" spans="1:4" x14ac:dyDescent="0.35">
      <c r="A565" s="21" t="s">
        <v>5455</v>
      </c>
      <c r="B565" s="22">
        <v>4</v>
      </c>
      <c r="C565" s="22">
        <v>2</v>
      </c>
      <c r="D565" s="23">
        <f t="shared" si="8"/>
        <v>2</v>
      </c>
    </row>
    <row r="566" spans="1:4" x14ac:dyDescent="0.35">
      <c r="A566" s="21" t="s">
        <v>5475</v>
      </c>
      <c r="B566" s="22">
        <v>3</v>
      </c>
      <c r="C566" s="22">
        <v>0</v>
      </c>
      <c r="D566" s="23">
        <f t="shared" si="8"/>
        <v>3</v>
      </c>
    </row>
    <row r="567" spans="1:4" x14ac:dyDescent="0.35">
      <c r="A567" s="21" t="s">
        <v>5487</v>
      </c>
      <c r="B567" s="22">
        <v>3</v>
      </c>
      <c r="C567" s="22">
        <v>0</v>
      </c>
      <c r="D567" s="23">
        <f t="shared" si="8"/>
        <v>3</v>
      </c>
    </row>
    <row r="568" spans="1:4" x14ac:dyDescent="0.35">
      <c r="A568" s="21" t="s">
        <v>5501</v>
      </c>
      <c r="B568" s="22">
        <v>3</v>
      </c>
      <c r="C568" s="22">
        <v>0</v>
      </c>
      <c r="D568" s="23">
        <f t="shared" si="8"/>
        <v>3</v>
      </c>
    </row>
    <row r="569" spans="1:4" x14ac:dyDescent="0.35">
      <c r="A569" s="21" t="s">
        <v>5512</v>
      </c>
      <c r="B569" s="22">
        <v>3</v>
      </c>
      <c r="C569" s="22">
        <v>0</v>
      </c>
      <c r="D569" s="23">
        <f t="shared" si="8"/>
        <v>3</v>
      </c>
    </row>
    <row r="570" spans="1:4" x14ac:dyDescent="0.35">
      <c r="A570" s="21" t="s">
        <v>5526</v>
      </c>
      <c r="B570" s="22">
        <v>4</v>
      </c>
      <c r="C570" s="22">
        <v>2</v>
      </c>
      <c r="D570" s="23">
        <f t="shared" si="8"/>
        <v>2</v>
      </c>
    </row>
    <row r="571" spans="1:4" x14ac:dyDescent="0.35">
      <c r="A571" s="21" t="s">
        <v>5533</v>
      </c>
      <c r="B571" s="22">
        <v>3</v>
      </c>
      <c r="C571" s="22">
        <v>0</v>
      </c>
      <c r="D571" s="23">
        <f t="shared" si="8"/>
        <v>3</v>
      </c>
    </row>
    <row r="572" spans="1:4" x14ac:dyDescent="0.35">
      <c r="A572" s="21" t="s">
        <v>5548</v>
      </c>
      <c r="B572" s="22">
        <v>3</v>
      </c>
      <c r="C572" s="22">
        <v>0</v>
      </c>
      <c r="D572" s="23">
        <f t="shared" si="8"/>
        <v>3</v>
      </c>
    </row>
    <row r="573" spans="1:4" x14ac:dyDescent="0.35">
      <c r="A573" s="21" t="s">
        <v>5560</v>
      </c>
      <c r="B573" s="22">
        <v>3</v>
      </c>
      <c r="C573" s="22">
        <v>0</v>
      </c>
      <c r="D573" s="23">
        <f t="shared" si="8"/>
        <v>3</v>
      </c>
    </row>
    <row r="574" spans="1:4" x14ac:dyDescent="0.35">
      <c r="A574" s="21" t="s">
        <v>5574</v>
      </c>
      <c r="B574" s="22">
        <v>3</v>
      </c>
      <c r="C574" s="22">
        <v>0</v>
      </c>
      <c r="D574" s="23">
        <f t="shared" si="8"/>
        <v>3</v>
      </c>
    </row>
    <row r="575" spans="1:4" x14ac:dyDescent="0.35">
      <c r="A575" s="21" t="s">
        <v>5585</v>
      </c>
      <c r="B575" s="22">
        <v>3</v>
      </c>
      <c r="C575" s="22">
        <v>0</v>
      </c>
      <c r="D575" s="23">
        <f t="shared" si="8"/>
        <v>3</v>
      </c>
    </row>
    <row r="576" spans="1:4" x14ac:dyDescent="0.35">
      <c r="A576" s="21" t="s">
        <v>5599</v>
      </c>
      <c r="B576" s="22">
        <v>3</v>
      </c>
      <c r="C576" s="22">
        <v>0</v>
      </c>
      <c r="D576" s="23">
        <f t="shared" si="8"/>
        <v>3</v>
      </c>
    </row>
    <row r="577" spans="1:4" x14ac:dyDescent="0.35">
      <c r="A577" s="21" t="s">
        <v>5616</v>
      </c>
      <c r="B577" s="22">
        <v>3</v>
      </c>
      <c r="C577" s="22">
        <v>0</v>
      </c>
      <c r="D577" s="23">
        <f t="shared" si="8"/>
        <v>3</v>
      </c>
    </row>
    <row r="578" spans="1:4" x14ac:dyDescent="0.35">
      <c r="A578" s="21" t="s">
        <v>5638</v>
      </c>
      <c r="B578" s="22">
        <v>3</v>
      </c>
      <c r="C578" s="22">
        <v>3</v>
      </c>
      <c r="D578" s="23">
        <f t="shared" si="8"/>
        <v>0</v>
      </c>
    </row>
    <row r="579" spans="1:4" x14ac:dyDescent="0.35">
      <c r="A579" s="21" t="s">
        <v>5642</v>
      </c>
      <c r="B579" s="22">
        <v>3</v>
      </c>
      <c r="C579" s="22">
        <v>0</v>
      </c>
      <c r="D579" s="23">
        <f t="shared" si="8"/>
        <v>3</v>
      </c>
    </row>
    <row r="580" spans="1:4" x14ac:dyDescent="0.35">
      <c r="A580" s="21" t="s">
        <v>5656</v>
      </c>
      <c r="B580" s="22">
        <v>3</v>
      </c>
      <c r="C580" s="22">
        <v>0</v>
      </c>
      <c r="D580" s="23">
        <f t="shared" si="8"/>
        <v>3</v>
      </c>
    </row>
    <row r="581" spans="1:4" x14ac:dyDescent="0.35">
      <c r="A581" s="21" t="s">
        <v>5667</v>
      </c>
      <c r="B581" s="22">
        <v>4</v>
      </c>
      <c r="C581" s="22">
        <v>3</v>
      </c>
      <c r="D581" s="23">
        <f t="shared" si="8"/>
        <v>1</v>
      </c>
    </row>
    <row r="582" spans="1:4" x14ac:dyDescent="0.35">
      <c r="A582" s="21" t="s">
        <v>5672</v>
      </c>
      <c r="B582" s="22">
        <v>3</v>
      </c>
      <c r="C582" s="22">
        <v>0</v>
      </c>
      <c r="D582" s="23">
        <f t="shared" si="8"/>
        <v>3</v>
      </c>
    </row>
    <row r="583" spans="1:4" x14ac:dyDescent="0.35">
      <c r="A583" s="21" t="s">
        <v>5683</v>
      </c>
      <c r="B583" s="22">
        <v>3</v>
      </c>
      <c r="C583" s="22">
        <v>2</v>
      </c>
      <c r="D583" s="23">
        <f t="shared" ref="D583:D646" si="9">B583-C583</f>
        <v>1</v>
      </c>
    </row>
    <row r="584" spans="1:4" x14ac:dyDescent="0.35">
      <c r="A584" s="21" t="s">
        <v>5689</v>
      </c>
      <c r="B584" s="22">
        <v>3</v>
      </c>
      <c r="C584" s="22">
        <v>1</v>
      </c>
      <c r="D584" s="23">
        <f t="shared" si="9"/>
        <v>2</v>
      </c>
    </row>
    <row r="585" spans="1:4" x14ac:dyDescent="0.35">
      <c r="A585" s="21" t="s">
        <v>5698</v>
      </c>
      <c r="B585" s="22">
        <v>4</v>
      </c>
      <c r="C585" s="22">
        <v>2</v>
      </c>
      <c r="D585" s="23">
        <f t="shared" si="9"/>
        <v>2</v>
      </c>
    </row>
    <row r="586" spans="1:4" x14ac:dyDescent="0.35">
      <c r="A586" s="21" t="s">
        <v>5705</v>
      </c>
      <c r="B586" s="22">
        <v>3</v>
      </c>
      <c r="C586" s="22">
        <v>0</v>
      </c>
      <c r="D586" s="23">
        <f t="shared" si="9"/>
        <v>3</v>
      </c>
    </row>
    <row r="587" spans="1:4" x14ac:dyDescent="0.35">
      <c r="A587" s="21" t="s">
        <v>5719</v>
      </c>
      <c r="B587" s="22">
        <v>3</v>
      </c>
      <c r="C587" s="22">
        <v>0</v>
      </c>
      <c r="D587" s="23">
        <f t="shared" si="9"/>
        <v>3</v>
      </c>
    </row>
    <row r="588" spans="1:4" x14ac:dyDescent="0.35">
      <c r="A588" s="21" t="s">
        <v>5732</v>
      </c>
      <c r="B588" s="22">
        <v>3</v>
      </c>
      <c r="C588" s="22">
        <v>0</v>
      </c>
      <c r="D588" s="23">
        <f t="shared" si="9"/>
        <v>3</v>
      </c>
    </row>
    <row r="589" spans="1:4" x14ac:dyDescent="0.35">
      <c r="A589" s="21" t="s">
        <v>5749</v>
      </c>
      <c r="B589" s="22">
        <v>3</v>
      </c>
      <c r="C589" s="22">
        <v>0</v>
      </c>
      <c r="D589" s="23">
        <f t="shared" si="9"/>
        <v>3</v>
      </c>
    </row>
    <row r="590" spans="1:4" x14ac:dyDescent="0.35">
      <c r="A590" s="21" t="s">
        <v>5766</v>
      </c>
      <c r="B590" s="22">
        <v>3</v>
      </c>
      <c r="C590" s="22">
        <v>0</v>
      </c>
      <c r="D590" s="23">
        <f t="shared" si="9"/>
        <v>3</v>
      </c>
    </row>
    <row r="591" spans="1:4" x14ac:dyDescent="0.35">
      <c r="A591" s="21" t="s">
        <v>5782</v>
      </c>
      <c r="B591" s="22">
        <v>3</v>
      </c>
      <c r="C591" s="22">
        <v>0</v>
      </c>
      <c r="D591" s="23">
        <f t="shared" si="9"/>
        <v>3</v>
      </c>
    </row>
    <row r="592" spans="1:4" x14ac:dyDescent="0.35">
      <c r="A592" s="21" t="s">
        <v>5795</v>
      </c>
      <c r="B592" s="22">
        <v>3</v>
      </c>
      <c r="C592" s="22">
        <v>0</v>
      </c>
      <c r="D592" s="23">
        <f t="shared" si="9"/>
        <v>3</v>
      </c>
    </row>
    <row r="593" spans="1:4" x14ac:dyDescent="0.35">
      <c r="A593" s="21" t="s">
        <v>5809</v>
      </c>
      <c r="B593" s="22">
        <v>3</v>
      </c>
      <c r="C593" s="22">
        <v>0</v>
      </c>
      <c r="D593" s="23">
        <f t="shared" si="9"/>
        <v>3</v>
      </c>
    </row>
    <row r="594" spans="1:4" x14ac:dyDescent="0.35">
      <c r="A594" s="21" t="s">
        <v>5819</v>
      </c>
      <c r="B594" s="22">
        <v>3</v>
      </c>
      <c r="C594" s="22">
        <v>0</v>
      </c>
      <c r="D594" s="23">
        <f t="shared" si="9"/>
        <v>3</v>
      </c>
    </row>
    <row r="595" spans="1:4" x14ac:dyDescent="0.35">
      <c r="A595" s="21" t="s">
        <v>5834</v>
      </c>
      <c r="B595" s="22">
        <v>3</v>
      </c>
      <c r="C595" s="22">
        <v>0</v>
      </c>
      <c r="D595" s="23">
        <f t="shared" si="9"/>
        <v>3</v>
      </c>
    </row>
    <row r="596" spans="1:4" x14ac:dyDescent="0.35">
      <c r="A596" s="21" t="s">
        <v>5852</v>
      </c>
      <c r="B596" s="22">
        <v>3</v>
      </c>
      <c r="C596" s="22">
        <v>0</v>
      </c>
      <c r="D596" s="23">
        <f t="shared" si="9"/>
        <v>3</v>
      </c>
    </row>
    <row r="597" spans="1:4" x14ac:dyDescent="0.35">
      <c r="A597" s="21" t="s">
        <v>5864</v>
      </c>
      <c r="B597" s="22">
        <v>3</v>
      </c>
      <c r="C597" s="22">
        <v>0</v>
      </c>
      <c r="D597" s="23">
        <f t="shared" si="9"/>
        <v>3</v>
      </c>
    </row>
    <row r="598" spans="1:4" x14ac:dyDescent="0.35">
      <c r="A598" s="21" t="s">
        <v>5878</v>
      </c>
      <c r="B598" s="22">
        <v>3</v>
      </c>
      <c r="C598" s="22">
        <v>0</v>
      </c>
      <c r="D598" s="23">
        <f t="shared" si="9"/>
        <v>3</v>
      </c>
    </row>
    <row r="599" spans="1:4" x14ac:dyDescent="0.35">
      <c r="A599" s="21" t="s">
        <v>5895</v>
      </c>
      <c r="B599" s="22">
        <v>3</v>
      </c>
      <c r="C599" s="22">
        <v>0</v>
      </c>
      <c r="D599" s="23">
        <f t="shared" si="9"/>
        <v>3</v>
      </c>
    </row>
    <row r="600" spans="1:4" x14ac:dyDescent="0.35">
      <c r="A600" s="21" t="s">
        <v>5911</v>
      </c>
      <c r="B600" s="22">
        <v>3</v>
      </c>
      <c r="C600" s="22">
        <v>0</v>
      </c>
      <c r="D600" s="23">
        <f t="shared" si="9"/>
        <v>3</v>
      </c>
    </row>
    <row r="601" spans="1:4" x14ac:dyDescent="0.35">
      <c r="A601" s="21" t="s">
        <v>5924</v>
      </c>
      <c r="B601" s="22">
        <v>3</v>
      </c>
      <c r="C601" s="22">
        <v>1</v>
      </c>
      <c r="D601" s="23">
        <f t="shared" si="9"/>
        <v>2</v>
      </c>
    </row>
    <row r="602" spans="1:4" x14ac:dyDescent="0.35">
      <c r="A602" s="21" t="s">
        <v>5930</v>
      </c>
      <c r="B602" s="22">
        <v>3</v>
      </c>
      <c r="C602" s="22">
        <v>0</v>
      </c>
      <c r="D602" s="23">
        <f t="shared" si="9"/>
        <v>3</v>
      </c>
    </row>
    <row r="603" spans="1:4" x14ac:dyDescent="0.35">
      <c r="A603" s="21" t="s">
        <v>5952</v>
      </c>
      <c r="B603" s="22">
        <v>3</v>
      </c>
      <c r="C603" s="22">
        <v>2</v>
      </c>
      <c r="D603" s="23">
        <f t="shared" si="9"/>
        <v>1</v>
      </c>
    </row>
    <row r="604" spans="1:4" x14ac:dyDescent="0.35">
      <c r="A604" s="21" t="s">
        <v>5960</v>
      </c>
      <c r="B604" s="22">
        <v>3</v>
      </c>
      <c r="C604" s="22">
        <v>2</v>
      </c>
      <c r="D604" s="23">
        <f t="shared" si="9"/>
        <v>1</v>
      </c>
    </row>
    <row r="605" spans="1:4" x14ac:dyDescent="0.35">
      <c r="A605" s="21" t="s">
        <v>5970</v>
      </c>
      <c r="B605" s="22">
        <v>3</v>
      </c>
      <c r="C605" s="22">
        <v>3</v>
      </c>
      <c r="D605" s="23">
        <f t="shared" si="9"/>
        <v>0</v>
      </c>
    </row>
    <row r="606" spans="1:4" x14ac:dyDescent="0.35">
      <c r="A606" s="21" t="s">
        <v>5974</v>
      </c>
      <c r="B606" s="22">
        <v>3</v>
      </c>
      <c r="C606" s="22">
        <v>0</v>
      </c>
      <c r="D606" s="23">
        <f t="shared" si="9"/>
        <v>3</v>
      </c>
    </row>
    <row r="607" spans="1:4" x14ac:dyDescent="0.35">
      <c r="A607" s="21" t="s">
        <v>5982</v>
      </c>
      <c r="B607" s="22">
        <v>3</v>
      </c>
      <c r="C607" s="22">
        <v>0</v>
      </c>
      <c r="D607" s="23">
        <f t="shared" si="9"/>
        <v>3</v>
      </c>
    </row>
    <row r="608" spans="1:4" x14ac:dyDescent="0.35">
      <c r="A608" s="21" t="s">
        <v>5995</v>
      </c>
      <c r="B608" s="22">
        <v>3</v>
      </c>
      <c r="C608" s="22">
        <v>0</v>
      </c>
      <c r="D608" s="23">
        <f t="shared" si="9"/>
        <v>3</v>
      </c>
    </row>
    <row r="609" spans="1:4" x14ac:dyDescent="0.35">
      <c r="A609" s="21" t="s">
        <v>6010</v>
      </c>
      <c r="B609" s="22">
        <v>3</v>
      </c>
      <c r="C609" s="22">
        <v>2</v>
      </c>
      <c r="D609" s="23">
        <f t="shared" si="9"/>
        <v>1</v>
      </c>
    </row>
    <row r="610" spans="1:4" x14ac:dyDescent="0.35">
      <c r="A610" s="21" t="s">
        <v>6018</v>
      </c>
      <c r="B610" s="22">
        <v>3</v>
      </c>
      <c r="C610" s="22">
        <v>1</v>
      </c>
      <c r="D610" s="23">
        <f t="shared" si="9"/>
        <v>2</v>
      </c>
    </row>
    <row r="611" spans="1:4" x14ac:dyDescent="0.35">
      <c r="A611" s="21" t="s">
        <v>6025</v>
      </c>
      <c r="B611" s="22">
        <v>3</v>
      </c>
      <c r="C611" s="22">
        <v>0</v>
      </c>
      <c r="D611" s="23">
        <f t="shared" si="9"/>
        <v>3</v>
      </c>
    </row>
    <row r="612" spans="1:4" x14ac:dyDescent="0.35">
      <c r="A612" s="21" t="s">
        <v>6035</v>
      </c>
      <c r="B612" s="22">
        <v>3</v>
      </c>
      <c r="C612" s="22">
        <v>0</v>
      </c>
      <c r="D612" s="23">
        <f t="shared" si="9"/>
        <v>3</v>
      </c>
    </row>
    <row r="613" spans="1:4" x14ac:dyDescent="0.35">
      <c r="A613" s="21" t="s">
        <v>6045</v>
      </c>
      <c r="B613" s="22">
        <v>3</v>
      </c>
      <c r="C613" s="22">
        <v>0</v>
      </c>
      <c r="D613" s="23">
        <f t="shared" si="9"/>
        <v>3</v>
      </c>
    </row>
    <row r="614" spans="1:4" x14ac:dyDescent="0.35">
      <c r="A614" s="21" t="s">
        <v>6058</v>
      </c>
      <c r="B614" s="22">
        <v>3</v>
      </c>
      <c r="C614" s="22">
        <v>1</v>
      </c>
      <c r="D614" s="23">
        <f t="shared" si="9"/>
        <v>2</v>
      </c>
    </row>
    <row r="615" spans="1:4" x14ac:dyDescent="0.35">
      <c r="A615" s="21" t="s">
        <v>6066</v>
      </c>
      <c r="B615" s="22">
        <v>3</v>
      </c>
      <c r="C615" s="22">
        <v>0</v>
      </c>
      <c r="D615" s="23">
        <f t="shared" si="9"/>
        <v>3</v>
      </c>
    </row>
    <row r="616" spans="1:4" x14ac:dyDescent="0.35">
      <c r="A616" s="21" t="s">
        <v>6086</v>
      </c>
      <c r="B616" s="22">
        <v>3</v>
      </c>
      <c r="C616" s="22">
        <v>0</v>
      </c>
      <c r="D616" s="23">
        <f t="shared" si="9"/>
        <v>3</v>
      </c>
    </row>
    <row r="617" spans="1:4" x14ac:dyDescent="0.35">
      <c r="A617" s="21" t="s">
        <v>6101</v>
      </c>
      <c r="B617" s="22">
        <v>3</v>
      </c>
      <c r="C617" s="22">
        <v>2</v>
      </c>
      <c r="D617" s="23">
        <f t="shared" si="9"/>
        <v>1</v>
      </c>
    </row>
    <row r="618" spans="1:4" x14ac:dyDescent="0.35">
      <c r="A618" s="21" t="s">
        <v>6108</v>
      </c>
      <c r="B618" s="22">
        <v>3</v>
      </c>
      <c r="C618" s="22">
        <v>0</v>
      </c>
      <c r="D618" s="23">
        <f t="shared" si="9"/>
        <v>3</v>
      </c>
    </row>
    <row r="619" spans="1:4" x14ac:dyDescent="0.35">
      <c r="A619" s="21" t="s">
        <v>6119</v>
      </c>
      <c r="B619" s="22">
        <v>3</v>
      </c>
      <c r="C619" s="22">
        <v>0</v>
      </c>
      <c r="D619" s="23">
        <f t="shared" si="9"/>
        <v>3</v>
      </c>
    </row>
    <row r="620" spans="1:4" x14ac:dyDescent="0.35">
      <c r="A620" s="21" t="s">
        <v>6133</v>
      </c>
      <c r="B620" s="22">
        <v>4</v>
      </c>
      <c r="C620" s="22">
        <v>2</v>
      </c>
      <c r="D620" s="23">
        <f t="shared" si="9"/>
        <v>2</v>
      </c>
    </row>
    <row r="621" spans="1:4" x14ac:dyDescent="0.35">
      <c r="A621" s="21" t="s">
        <v>6140</v>
      </c>
      <c r="B621" s="22">
        <v>3</v>
      </c>
      <c r="C621" s="22">
        <v>0</v>
      </c>
      <c r="D621" s="23">
        <f t="shared" si="9"/>
        <v>3</v>
      </c>
    </row>
    <row r="622" spans="1:4" x14ac:dyDescent="0.35">
      <c r="A622" s="21" t="s">
        <v>6150</v>
      </c>
      <c r="B622" s="22">
        <v>3</v>
      </c>
      <c r="C622" s="22">
        <v>0</v>
      </c>
      <c r="D622" s="23">
        <f t="shared" si="9"/>
        <v>3</v>
      </c>
    </row>
    <row r="623" spans="1:4" x14ac:dyDescent="0.35">
      <c r="A623" s="21" t="s">
        <v>6164</v>
      </c>
      <c r="B623" s="22">
        <v>3</v>
      </c>
      <c r="C623" s="22">
        <v>0</v>
      </c>
      <c r="D623" s="23">
        <f t="shared" si="9"/>
        <v>3</v>
      </c>
    </row>
    <row r="624" spans="1:4" x14ac:dyDescent="0.35">
      <c r="A624" s="21" t="s">
        <v>6177</v>
      </c>
      <c r="B624" s="22">
        <v>3</v>
      </c>
      <c r="C624" s="22">
        <v>0</v>
      </c>
      <c r="D624" s="23">
        <f t="shared" si="9"/>
        <v>3</v>
      </c>
    </row>
    <row r="625" spans="1:4" x14ac:dyDescent="0.35">
      <c r="A625" s="21" t="s">
        <v>6188</v>
      </c>
      <c r="B625" s="22">
        <v>3</v>
      </c>
      <c r="C625" s="22">
        <v>0</v>
      </c>
      <c r="D625" s="23">
        <f t="shared" si="9"/>
        <v>3</v>
      </c>
    </row>
    <row r="626" spans="1:4" x14ac:dyDescent="0.35">
      <c r="A626" s="21" t="s">
        <v>6199</v>
      </c>
      <c r="B626" s="22">
        <v>3</v>
      </c>
      <c r="C626" s="22">
        <v>0</v>
      </c>
      <c r="D626" s="23">
        <f t="shared" si="9"/>
        <v>3</v>
      </c>
    </row>
    <row r="627" spans="1:4" x14ac:dyDescent="0.35">
      <c r="A627" s="21" t="s">
        <v>6210</v>
      </c>
      <c r="B627" s="22">
        <v>3</v>
      </c>
      <c r="C627" s="22">
        <v>2</v>
      </c>
      <c r="D627" s="23">
        <f t="shared" si="9"/>
        <v>1</v>
      </c>
    </row>
    <row r="628" spans="1:4" x14ac:dyDescent="0.35">
      <c r="A628" s="21" t="s">
        <v>6219</v>
      </c>
      <c r="B628" s="22">
        <v>3</v>
      </c>
      <c r="C628" s="22">
        <v>0</v>
      </c>
      <c r="D628" s="23">
        <f t="shared" si="9"/>
        <v>3</v>
      </c>
    </row>
    <row r="629" spans="1:4" x14ac:dyDescent="0.35">
      <c r="A629" s="21" t="s">
        <v>6233</v>
      </c>
      <c r="B629" s="22">
        <v>3</v>
      </c>
      <c r="C629" s="22">
        <v>0</v>
      </c>
      <c r="D629" s="23">
        <f t="shared" si="9"/>
        <v>3</v>
      </c>
    </row>
    <row r="630" spans="1:4" x14ac:dyDescent="0.35">
      <c r="A630" s="21" t="s">
        <v>6247</v>
      </c>
      <c r="B630" s="22">
        <v>3</v>
      </c>
      <c r="C630" s="22">
        <v>0</v>
      </c>
      <c r="D630" s="23">
        <f t="shared" si="9"/>
        <v>3</v>
      </c>
    </row>
    <row r="631" spans="1:4" x14ac:dyDescent="0.35">
      <c r="A631" s="21" t="s">
        <v>6260</v>
      </c>
      <c r="B631" s="22">
        <v>3</v>
      </c>
      <c r="C631" s="22">
        <v>0</v>
      </c>
      <c r="D631" s="23">
        <f t="shared" si="9"/>
        <v>3</v>
      </c>
    </row>
    <row r="632" spans="1:4" x14ac:dyDescent="0.35">
      <c r="A632" s="21" t="s">
        <v>6280</v>
      </c>
      <c r="B632" s="22">
        <v>3</v>
      </c>
      <c r="C632" s="22">
        <v>0</v>
      </c>
      <c r="D632" s="23">
        <f t="shared" si="9"/>
        <v>3</v>
      </c>
    </row>
    <row r="633" spans="1:4" x14ac:dyDescent="0.35">
      <c r="A633" s="21" t="s">
        <v>6294</v>
      </c>
      <c r="B633" s="22">
        <v>3</v>
      </c>
      <c r="C633" s="22">
        <v>0</v>
      </c>
      <c r="D633" s="23">
        <f t="shared" si="9"/>
        <v>3</v>
      </c>
    </row>
    <row r="634" spans="1:4" x14ac:dyDescent="0.35">
      <c r="A634" s="21" t="s">
        <v>6313</v>
      </c>
      <c r="B634" s="22">
        <v>3</v>
      </c>
      <c r="C634" s="22">
        <v>0</v>
      </c>
      <c r="D634" s="23">
        <f t="shared" si="9"/>
        <v>3</v>
      </c>
    </row>
    <row r="635" spans="1:4" x14ac:dyDescent="0.35">
      <c r="A635" s="21" t="s">
        <v>6323</v>
      </c>
      <c r="B635" s="22">
        <v>3</v>
      </c>
      <c r="C635" s="22">
        <v>0</v>
      </c>
      <c r="D635" s="23">
        <f t="shared" si="9"/>
        <v>3</v>
      </c>
    </row>
    <row r="636" spans="1:4" x14ac:dyDescent="0.35">
      <c r="A636" s="21" t="s">
        <v>6337</v>
      </c>
      <c r="B636" s="22">
        <v>3</v>
      </c>
      <c r="C636" s="22">
        <v>1</v>
      </c>
      <c r="D636" s="23">
        <f t="shared" si="9"/>
        <v>2</v>
      </c>
    </row>
    <row r="637" spans="1:4" x14ac:dyDescent="0.35">
      <c r="A637" s="21" t="s">
        <v>6345</v>
      </c>
      <c r="B637" s="22">
        <v>3</v>
      </c>
      <c r="C637" s="22">
        <v>0</v>
      </c>
      <c r="D637" s="23">
        <f t="shared" si="9"/>
        <v>3</v>
      </c>
    </row>
    <row r="638" spans="1:4" x14ac:dyDescent="0.35">
      <c r="A638" s="21" t="s">
        <v>6359</v>
      </c>
      <c r="B638" s="22">
        <v>4</v>
      </c>
      <c r="C638" s="22">
        <v>2</v>
      </c>
      <c r="D638" s="23">
        <f t="shared" si="9"/>
        <v>2</v>
      </c>
    </row>
    <row r="639" spans="1:4" x14ac:dyDescent="0.35">
      <c r="A639" s="21" t="s">
        <v>6366</v>
      </c>
      <c r="B639" s="22">
        <v>3</v>
      </c>
      <c r="C639" s="22">
        <v>0</v>
      </c>
      <c r="D639" s="23">
        <f t="shared" si="9"/>
        <v>3</v>
      </c>
    </row>
    <row r="640" spans="1:4" x14ac:dyDescent="0.35">
      <c r="A640" s="21" t="s">
        <v>6374</v>
      </c>
      <c r="B640" s="22">
        <v>3</v>
      </c>
      <c r="C640" s="22">
        <v>0</v>
      </c>
      <c r="D640" s="23">
        <f t="shared" si="9"/>
        <v>3</v>
      </c>
    </row>
    <row r="641" spans="1:4" x14ac:dyDescent="0.35">
      <c r="A641" s="21" t="s">
        <v>6387</v>
      </c>
      <c r="B641" s="22">
        <v>3</v>
      </c>
      <c r="C641" s="22">
        <v>2</v>
      </c>
      <c r="D641" s="23">
        <f t="shared" si="9"/>
        <v>1</v>
      </c>
    </row>
    <row r="642" spans="1:4" x14ac:dyDescent="0.35">
      <c r="A642" s="21" t="s">
        <v>6397</v>
      </c>
      <c r="B642" s="22">
        <v>3</v>
      </c>
      <c r="C642" s="22">
        <v>0</v>
      </c>
      <c r="D642" s="23">
        <f t="shared" si="9"/>
        <v>3</v>
      </c>
    </row>
    <row r="643" spans="1:4" x14ac:dyDescent="0.35">
      <c r="A643" s="21" t="s">
        <v>6420</v>
      </c>
      <c r="B643" s="22">
        <v>3</v>
      </c>
      <c r="C643" s="22">
        <v>0</v>
      </c>
      <c r="D643" s="23">
        <f t="shared" si="9"/>
        <v>3</v>
      </c>
    </row>
    <row r="644" spans="1:4" x14ac:dyDescent="0.35">
      <c r="A644" s="21" t="s">
        <v>6430</v>
      </c>
      <c r="B644" s="22">
        <v>3</v>
      </c>
      <c r="C644" s="22">
        <v>0</v>
      </c>
      <c r="D644" s="23">
        <f t="shared" si="9"/>
        <v>3</v>
      </c>
    </row>
    <row r="645" spans="1:4" x14ac:dyDescent="0.35">
      <c r="A645" s="21" t="s">
        <v>6445</v>
      </c>
      <c r="B645" s="22">
        <v>3</v>
      </c>
      <c r="C645" s="22">
        <v>0</v>
      </c>
      <c r="D645" s="23">
        <f t="shared" si="9"/>
        <v>3</v>
      </c>
    </row>
    <row r="646" spans="1:4" x14ac:dyDescent="0.35">
      <c r="A646" s="21" t="s">
        <v>6456</v>
      </c>
      <c r="B646" s="22">
        <v>3</v>
      </c>
      <c r="C646" s="22">
        <v>0</v>
      </c>
      <c r="D646" s="23">
        <f t="shared" si="9"/>
        <v>3</v>
      </c>
    </row>
    <row r="647" spans="1:4" x14ac:dyDescent="0.35">
      <c r="A647" s="21" t="s">
        <v>6473</v>
      </c>
      <c r="B647" s="22">
        <v>3</v>
      </c>
      <c r="C647" s="22">
        <v>0</v>
      </c>
      <c r="D647" s="23">
        <f t="shared" ref="D647:D710" si="10">B647-C647</f>
        <v>3</v>
      </c>
    </row>
    <row r="648" spans="1:4" x14ac:dyDescent="0.35">
      <c r="A648" s="21" t="s">
        <v>6482</v>
      </c>
      <c r="B648" s="22">
        <v>3</v>
      </c>
      <c r="C648" s="22">
        <v>2</v>
      </c>
      <c r="D648" s="23">
        <f t="shared" si="10"/>
        <v>1</v>
      </c>
    </row>
    <row r="649" spans="1:4" x14ac:dyDescent="0.35">
      <c r="A649" s="21" t="s">
        <v>6491</v>
      </c>
      <c r="B649" s="22">
        <v>3</v>
      </c>
      <c r="C649" s="22">
        <v>0</v>
      </c>
      <c r="D649" s="23">
        <f t="shared" si="10"/>
        <v>3</v>
      </c>
    </row>
    <row r="650" spans="1:4" x14ac:dyDescent="0.35">
      <c r="A650" s="21" t="s">
        <v>6505</v>
      </c>
      <c r="B650" s="22">
        <v>3</v>
      </c>
      <c r="C650" s="22">
        <v>0</v>
      </c>
      <c r="D650" s="23">
        <f t="shared" si="10"/>
        <v>3</v>
      </c>
    </row>
    <row r="651" spans="1:4" x14ac:dyDescent="0.35">
      <c r="A651" s="21" t="s">
        <v>6520</v>
      </c>
      <c r="B651" s="22">
        <v>4</v>
      </c>
      <c r="C651" s="22">
        <v>4</v>
      </c>
      <c r="D651" s="23">
        <f t="shared" si="10"/>
        <v>0</v>
      </c>
    </row>
    <row r="652" spans="1:4" x14ac:dyDescent="0.35">
      <c r="A652" s="21" t="s">
        <v>6530</v>
      </c>
      <c r="B652" s="22">
        <v>3</v>
      </c>
      <c r="C652" s="22">
        <v>0</v>
      </c>
      <c r="D652" s="23">
        <f t="shared" si="10"/>
        <v>3</v>
      </c>
    </row>
    <row r="653" spans="1:4" x14ac:dyDescent="0.35">
      <c r="A653" s="21" t="s">
        <v>6550</v>
      </c>
      <c r="B653" s="22">
        <v>3</v>
      </c>
      <c r="C653" s="22">
        <v>0</v>
      </c>
      <c r="D653" s="23">
        <f t="shared" si="10"/>
        <v>3</v>
      </c>
    </row>
    <row r="654" spans="1:4" x14ac:dyDescent="0.35">
      <c r="A654" s="21" t="s">
        <v>6564</v>
      </c>
      <c r="B654" s="22">
        <v>3</v>
      </c>
      <c r="C654" s="22">
        <v>1</v>
      </c>
      <c r="D654" s="23">
        <f t="shared" si="10"/>
        <v>2</v>
      </c>
    </row>
    <row r="655" spans="1:4" x14ac:dyDescent="0.35">
      <c r="A655" s="21" t="s">
        <v>6576</v>
      </c>
      <c r="B655" s="22">
        <v>3</v>
      </c>
      <c r="C655" s="22">
        <v>0</v>
      </c>
      <c r="D655" s="23">
        <f t="shared" si="10"/>
        <v>3</v>
      </c>
    </row>
    <row r="656" spans="1:4" x14ac:dyDescent="0.35">
      <c r="A656" s="21" t="s">
        <v>6591</v>
      </c>
      <c r="B656" s="22">
        <v>3</v>
      </c>
      <c r="C656" s="22">
        <v>0</v>
      </c>
      <c r="D656" s="23">
        <f t="shared" si="10"/>
        <v>3</v>
      </c>
    </row>
    <row r="657" spans="1:4" x14ac:dyDescent="0.35">
      <c r="A657" s="21" t="s">
        <v>6604</v>
      </c>
      <c r="B657" s="22">
        <v>3</v>
      </c>
      <c r="C657" s="22">
        <v>0</v>
      </c>
      <c r="D657" s="23">
        <f t="shared" si="10"/>
        <v>3</v>
      </c>
    </row>
    <row r="658" spans="1:4" x14ac:dyDescent="0.35">
      <c r="A658" s="21" t="s">
        <v>6617</v>
      </c>
      <c r="B658" s="22">
        <v>3</v>
      </c>
      <c r="C658" s="22">
        <v>0</v>
      </c>
      <c r="D658" s="23">
        <f t="shared" si="10"/>
        <v>3</v>
      </c>
    </row>
    <row r="659" spans="1:4" x14ac:dyDescent="0.35">
      <c r="A659" s="21" t="s">
        <v>6635</v>
      </c>
      <c r="B659" s="22">
        <v>3</v>
      </c>
      <c r="C659" s="22">
        <v>1</v>
      </c>
      <c r="D659" s="23">
        <f t="shared" si="10"/>
        <v>2</v>
      </c>
    </row>
    <row r="660" spans="1:4" x14ac:dyDescent="0.35">
      <c r="A660" s="21" t="s">
        <v>6648</v>
      </c>
      <c r="B660" s="22">
        <v>4</v>
      </c>
      <c r="C660" s="22">
        <v>0</v>
      </c>
      <c r="D660" s="23">
        <f t="shared" si="10"/>
        <v>4</v>
      </c>
    </row>
    <row r="661" spans="1:4" x14ac:dyDescent="0.35">
      <c r="A661" s="21" t="s">
        <v>6660</v>
      </c>
      <c r="B661" s="22">
        <v>4</v>
      </c>
      <c r="C661" s="22">
        <v>1</v>
      </c>
      <c r="D661" s="23">
        <f t="shared" si="10"/>
        <v>3</v>
      </c>
    </row>
    <row r="662" spans="1:4" x14ac:dyDescent="0.35">
      <c r="A662" s="21" t="s">
        <v>6673</v>
      </c>
      <c r="B662" s="22">
        <v>3</v>
      </c>
      <c r="C662" s="22">
        <v>0</v>
      </c>
      <c r="D662" s="23">
        <f t="shared" si="10"/>
        <v>3</v>
      </c>
    </row>
    <row r="663" spans="1:4" x14ac:dyDescent="0.35">
      <c r="A663" s="21" t="s">
        <v>6689</v>
      </c>
      <c r="B663" s="22">
        <v>3</v>
      </c>
      <c r="C663" s="22">
        <v>0</v>
      </c>
      <c r="D663" s="23">
        <f t="shared" si="10"/>
        <v>3</v>
      </c>
    </row>
    <row r="664" spans="1:4" x14ac:dyDescent="0.35">
      <c r="A664" s="21" t="s">
        <v>6706</v>
      </c>
      <c r="B664" s="22">
        <v>3</v>
      </c>
      <c r="C664" s="22">
        <v>0</v>
      </c>
      <c r="D664" s="23">
        <f t="shared" si="10"/>
        <v>3</v>
      </c>
    </row>
    <row r="665" spans="1:4" x14ac:dyDescent="0.35">
      <c r="A665" s="21" t="s">
        <v>6717</v>
      </c>
      <c r="B665" s="22">
        <v>3</v>
      </c>
      <c r="C665" s="22">
        <v>0</v>
      </c>
      <c r="D665" s="23">
        <f t="shared" si="10"/>
        <v>3</v>
      </c>
    </row>
    <row r="666" spans="1:4" x14ac:dyDescent="0.35">
      <c r="A666" s="21" t="s">
        <v>6731</v>
      </c>
      <c r="B666" s="22">
        <v>3</v>
      </c>
      <c r="C666" s="22">
        <v>0</v>
      </c>
      <c r="D666" s="23">
        <f t="shared" si="10"/>
        <v>3</v>
      </c>
    </row>
    <row r="667" spans="1:4" x14ac:dyDescent="0.35">
      <c r="A667" s="21" t="s">
        <v>6744</v>
      </c>
      <c r="B667" s="22">
        <v>4</v>
      </c>
      <c r="C667" s="22">
        <v>3</v>
      </c>
      <c r="D667" s="23">
        <f t="shared" si="10"/>
        <v>1</v>
      </c>
    </row>
    <row r="668" spans="1:4" x14ac:dyDescent="0.35">
      <c r="A668" s="21" t="s">
        <v>6752</v>
      </c>
      <c r="B668" s="22">
        <v>4</v>
      </c>
      <c r="C668" s="22">
        <v>0</v>
      </c>
      <c r="D668" s="23">
        <f t="shared" si="10"/>
        <v>4</v>
      </c>
    </row>
    <row r="669" spans="1:4" x14ac:dyDescent="0.35">
      <c r="A669" s="21" t="s">
        <v>6767</v>
      </c>
      <c r="B669" s="22">
        <v>3</v>
      </c>
      <c r="C669" s="22">
        <v>0</v>
      </c>
      <c r="D669" s="23">
        <f t="shared" si="10"/>
        <v>3</v>
      </c>
    </row>
    <row r="670" spans="1:4" x14ac:dyDescent="0.35">
      <c r="A670" s="21" t="s">
        <v>6779</v>
      </c>
      <c r="B670" s="22">
        <v>3</v>
      </c>
      <c r="C670" s="22">
        <v>0</v>
      </c>
      <c r="D670" s="23">
        <f t="shared" si="10"/>
        <v>3</v>
      </c>
    </row>
    <row r="671" spans="1:4" x14ac:dyDescent="0.35">
      <c r="A671" s="21" t="s">
        <v>6793</v>
      </c>
      <c r="B671" s="22">
        <v>3</v>
      </c>
      <c r="C671" s="22">
        <v>3</v>
      </c>
      <c r="D671" s="23">
        <f t="shared" si="10"/>
        <v>0</v>
      </c>
    </row>
    <row r="672" spans="1:4" x14ac:dyDescent="0.35">
      <c r="A672" s="21" t="s">
        <v>6801</v>
      </c>
      <c r="B672" s="22">
        <v>3</v>
      </c>
      <c r="C672" s="22">
        <v>3</v>
      </c>
      <c r="D672" s="23">
        <f t="shared" si="10"/>
        <v>0</v>
      </c>
    </row>
    <row r="673" spans="1:4" x14ac:dyDescent="0.35">
      <c r="A673" s="21" t="s">
        <v>6806</v>
      </c>
      <c r="B673" s="22">
        <v>4</v>
      </c>
      <c r="C673" s="22">
        <v>1</v>
      </c>
      <c r="D673" s="23">
        <f t="shared" si="10"/>
        <v>3</v>
      </c>
    </row>
    <row r="674" spans="1:4" x14ac:dyDescent="0.35">
      <c r="A674" s="21" t="s">
        <v>6816</v>
      </c>
      <c r="B674" s="22">
        <v>3</v>
      </c>
      <c r="C674" s="22">
        <v>1</v>
      </c>
      <c r="D674" s="23">
        <f t="shared" si="10"/>
        <v>2</v>
      </c>
    </row>
    <row r="675" spans="1:4" x14ac:dyDescent="0.35">
      <c r="A675" s="21" t="s">
        <v>6825</v>
      </c>
      <c r="B675" s="22">
        <v>3</v>
      </c>
      <c r="C675" s="22">
        <v>1</v>
      </c>
      <c r="D675" s="23">
        <f t="shared" si="10"/>
        <v>2</v>
      </c>
    </row>
    <row r="676" spans="1:4" x14ac:dyDescent="0.35">
      <c r="A676" s="21" t="s">
        <v>6839</v>
      </c>
      <c r="B676" s="22">
        <v>4</v>
      </c>
      <c r="C676" s="22">
        <v>0</v>
      </c>
      <c r="D676" s="23">
        <f t="shared" si="10"/>
        <v>4</v>
      </c>
    </row>
    <row r="677" spans="1:4" x14ac:dyDescent="0.35">
      <c r="A677" s="21" t="s">
        <v>6850</v>
      </c>
      <c r="B677" s="22">
        <v>3</v>
      </c>
      <c r="C677" s="22">
        <v>0</v>
      </c>
      <c r="D677" s="23">
        <f t="shared" si="10"/>
        <v>3</v>
      </c>
    </row>
    <row r="678" spans="1:4" x14ac:dyDescent="0.35">
      <c r="A678" s="21" t="s">
        <v>6864</v>
      </c>
      <c r="B678" s="22">
        <v>4</v>
      </c>
      <c r="C678" s="22">
        <v>0</v>
      </c>
      <c r="D678" s="23">
        <f t="shared" si="10"/>
        <v>4</v>
      </c>
    </row>
    <row r="679" spans="1:4" x14ac:dyDescent="0.35">
      <c r="A679" s="21" t="s">
        <v>6883</v>
      </c>
      <c r="B679" s="22">
        <v>3</v>
      </c>
      <c r="C679" s="22">
        <v>0</v>
      </c>
      <c r="D679" s="23">
        <f t="shared" si="10"/>
        <v>3</v>
      </c>
    </row>
    <row r="680" spans="1:4" x14ac:dyDescent="0.35">
      <c r="A680" s="21" t="s">
        <v>6896</v>
      </c>
      <c r="B680" s="22">
        <v>3</v>
      </c>
      <c r="C680" s="22">
        <v>1</v>
      </c>
      <c r="D680" s="23">
        <f t="shared" si="10"/>
        <v>2</v>
      </c>
    </row>
    <row r="681" spans="1:4" x14ac:dyDescent="0.35">
      <c r="A681" s="21" t="s">
        <v>6904</v>
      </c>
      <c r="B681" s="22">
        <v>3</v>
      </c>
      <c r="C681" s="22">
        <v>0</v>
      </c>
      <c r="D681" s="23">
        <f t="shared" si="10"/>
        <v>3</v>
      </c>
    </row>
    <row r="682" spans="1:4" x14ac:dyDescent="0.35">
      <c r="A682" s="21" t="s">
        <v>6918</v>
      </c>
      <c r="B682" s="22">
        <v>3</v>
      </c>
      <c r="C682" s="22">
        <v>0</v>
      </c>
      <c r="D682" s="23">
        <f t="shared" si="10"/>
        <v>3</v>
      </c>
    </row>
    <row r="683" spans="1:4" x14ac:dyDescent="0.35">
      <c r="A683" s="21" t="s">
        <v>6935</v>
      </c>
      <c r="B683" s="22">
        <v>3</v>
      </c>
      <c r="C683" s="22">
        <v>0</v>
      </c>
      <c r="D683" s="23">
        <f t="shared" si="10"/>
        <v>3</v>
      </c>
    </row>
    <row r="684" spans="1:4" x14ac:dyDescent="0.35">
      <c r="A684" s="21" t="s">
        <v>6950</v>
      </c>
      <c r="B684" s="22">
        <v>4</v>
      </c>
      <c r="C684" s="22">
        <v>4</v>
      </c>
      <c r="D684" s="23">
        <f t="shared" si="10"/>
        <v>0</v>
      </c>
    </row>
    <row r="685" spans="1:4" x14ac:dyDescent="0.35">
      <c r="A685" s="21" t="s">
        <v>6954</v>
      </c>
      <c r="B685" s="22">
        <v>3</v>
      </c>
      <c r="C685" s="22">
        <v>0</v>
      </c>
      <c r="D685" s="23">
        <f t="shared" si="10"/>
        <v>3</v>
      </c>
    </row>
    <row r="686" spans="1:4" x14ac:dyDescent="0.35">
      <c r="A686" s="21" t="s">
        <v>6966</v>
      </c>
      <c r="B686" s="22">
        <v>3</v>
      </c>
      <c r="C686" s="22">
        <v>2</v>
      </c>
      <c r="D686" s="23">
        <f t="shared" si="10"/>
        <v>1</v>
      </c>
    </row>
    <row r="687" spans="1:4" x14ac:dyDescent="0.35">
      <c r="A687" s="21" t="s">
        <v>6970</v>
      </c>
      <c r="B687" s="22">
        <v>2</v>
      </c>
      <c r="C687" s="22">
        <v>0</v>
      </c>
      <c r="D687" s="23">
        <f t="shared" si="10"/>
        <v>2</v>
      </c>
    </row>
    <row r="688" spans="1:4" x14ac:dyDescent="0.35">
      <c r="A688" s="21" t="s">
        <v>6981</v>
      </c>
      <c r="B688" s="22">
        <v>3</v>
      </c>
      <c r="C688" s="22">
        <v>0</v>
      </c>
      <c r="D688" s="23">
        <f t="shared" si="10"/>
        <v>3</v>
      </c>
    </row>
    <row r="689" spans="1:4" x14ac:dyDescent="0.35">
      <c r="A689" s="21" t="s">
        <v>6994</v>
      </c>
      <c r="B689" s="22">
        <v>3</v>
      </c>
      <c r="C689" s="22">
        <v>0</v>
      </c>
      <c r="D689" s="23">
        <f t="shared" si="10"/>
        <v>3</v>
      </c>
    </row>
    <row r="690" spans="1:4" x14ac:dyDescent="0.35">
      <c r="A690" s="21" t="s">
        <v>7011</v>
      </c>
      <c r="B690" s="22">
        <v>3</v>
      </c>
      <c r="C690" s="22">
        <v>0</v>
      </c>
      <c r="D690" s="23">
        <f t="shared" si="10"/>
        <v>3</v>
      </c>
    </row>
    <row r="691" spans="1:4" x14ac:dyDescent="0.35">
      <c r="A691" s="21" t="s">
        <v>7025</v>
      </c>
      <c r="B691" s="22">
        <v>3</v>
      </c>
      <c r="C691" s="22">
        <v>0</v>
      </c>
      <c r="D691" s="23">
        <f t="shared" si="10"/>
        <v>3</v>
      </c>
    </row>
    <row r="692" spans="1:4" x14ac:dyDescent="0.35">
      <c r="A692" s="21" t="s">
        <v>7042</v>
      </c>
      <c r="B692" s="22">
        <v>3</v>
      </c>
      <c r="C692" s="22">
        <v>0</v>
      </c>
      <c r="D692" s="23">
        <f t="shared" si="10"/>
        <v>3</v>
      </c>
    </row>
    <row r="693" spans="1:4" x14ac:dyDescent="0.35">
      <c r="A693" s="21" t="s">
        <v>7055</v>
      </c>
      <c r="B693" s="22">
        <v>3</v>
      </c>
      <c r="C693" s="22">
        <v>0</v>
      </c>
      <c r="D693" s="23">
        <f t="shared" si="10"/>
        <v>3</v>
      </c>
    </row>
    <row r="694" spans="1:4" x14ac:dyDescent="0.35">
      <c r="A694" s="21" t="s">
        <v>7077</v>
      </c>
      <c r="B694" s="22">
        <v>4</v>
      </c>
      <c r="C694" s="22">
        <v>0</v>
      </c>
      <c r="D694" s="23">
        <f t="shared" si="10"/>
        <v>4</v>
      </c>
    </row>
    <row r="695" spans="1:4" x14ac:dyDescent="0.35">
      <c r="A695" s="21" t="s">
        <v>7093</v>
      </c>
      <c r="B695" s="22">
        <v>4</v>
      </c>
      <c r="C695" s="22">
        <v>0</v>
      </c>
      <c r="D695" s="23">
        <f t="shared" si="10"/>
        <v>4</v>
      </c>
    </row>
    <row r="696" spans="1:4" x14ac:dyDescent="0.35">
      <c r="A696" s="21" t="s">
        <v>7108</v>
      </c>
      <c r="B696" s="22">
        <v>4</v>
      </c>
      <c r="C696" s="22">
        <v>4</v>
      </c>
      <c r="D696" s="23">
        <f t="shared" si="10"/>
        <v>0</v>
      </c>
    </row>
    <row r="697" spans="1:4" x14ac:dyDescent="0.35">
      <c r="A697" s="21" t="s">
        <v>7118</v>
      </c>
      <c r="B697" s="22">
        <v>3</v>
      </c>
      <c r="C697" s="22">
        <v>0</v>
      </c>
      <c r="D697" s="23">
        <f t="shared" si="10"/>
        <v>3</v>
      </c>
    </row>
    <row r="698" spans="1:4" x14ac:dyDescent="0.35">
      <c r="A698" s="21" t="s">
        <v>7128</v>
      </c>
      <c r="B698" s="22">
        <v>4</v>
      </c>
      <c r="C698" s="22">
        <v>2</v>
      </c>
      <c r="D698" s="23">
        <f t="shared" si="10"/>
        <v>2</v>
      </c>
    </row>
    <row r="699" spans="1:4" x14ac:dyDescent="0.35">
      <c r="A699" s="21" t="s">
        <v>7135</v>
      </c>
      <c r="B699" s="22">
        <v>3</v>
      </c>
      <c r="C699" s="22">
        <v>0</v>
      </c>
      <c r="D699" s="23">
        <f t="shared" si="10"/>
        <v>3</v>
      </c>
    </row>
    <row r="700" spans="1:4" x14ac:dyDescent="0.35">
      <c r="A700" s="21" t="s">
        <v>7145</v>
      </c>
      <c r="B700" s="22">
        <v>3</v>
      </c>
      <c r="C700" s="22">
        <v>0</v>
      </c>
      <c r="D700" s="23">
        <f t="shared" si="10"/>
        <v>3</v>
      </c>
    </row>
    <row r="701" spans="1:4" x14ac:dyDescent="0.35">
      <c r="A701" s="21" t="s">
        <v>7155</v>
      </c>
      <c r="B701" s="22">
        <v>3</v>
      </c>
      <c r="C701" s="22">
        <v>2</v>
      </c>
      <c r="D701" s="23">
        <f t="shared" si="10"/>
        <v>1</v>
      </c>
    </row>
    <row r="702" spans="1:4" x14ac:dyDescent="0.35">
      <c r="A702" s="21" t="s">
        <v>7162</v>
      </c>
      <c r="B702" s="22">
        <v>4</v>
      </c>
      <c r="C702" s="22">
        <v>0</v>
      </c>
      <c r="D702" s="23">
        <f t="shared" si="10"/>
        <v>4</v>
      </c>
    </row>
    <row r="703" spans="1:4" x14ac:dyDescent="0.35">
      <c r="A703" s="21" t="s">
        <v>7181</v>
      </c>
      <c r="B703" s="22">
        <v>3</v>
      </c>
      <c r="C703" s="22">
        <v>0</v>
      </c>
      <c r="D703" s="23">
        <f t="shared" si="10"/>
        <v>3</v>
      </c>
    </row>
    <row r="704" spans="1:4" x14ac:dyDescent="0.35">
      <c r="A704" s="21" t="s">
        <v>7194</v>
      </c>
      <c r="B704" s="22">
        <v>4</v>
      </c>
      <c r="C704" s="22">
        <v>3</v>
      </c>
      <c r="D704" s="23">
        <f t="shared" si="10"/>
        <v>1</v>
      </c>
    </row>
    <row r="705" spans="1:4" x14ac:dyDescent="0.35">
      <c r="A705" s="21" t="s">
        <v>7201</v>
      </c>
      <c r="B705" s="22">
        <v>5</v>
      </c>
      <c r="C705" s="22">
        <v>1</v>
      </c>
      <c r="D705" s="23">
        <f t="shared" si="10"/>
        <v>4</v>
      </c>
    </row>
    <row r="706" spans="1:4" x14ac:dyDescent="0.35">
      <c r="A706" s="21" t="s">
        <v>7214</v>
      </c>
      <c r="B706" s="22">
        <v>3</v>
      </c>
      <c r="C706" s="22">
        <v>0</v>
      </c>
      <c r="D706" s="23">
        <f t="shared" si="10"/>
        <v>3</v>
      </c>
    </row>
    <row r="707" spans="1:4" x14ac:dyDescent="0.35">
      <c r="A707" s="21" t="s">
        <v>7227</v>
      </c>
      <c r="B707" s="22">
        <v>3</v>
      </c>
      <c r="C707" s="22">
        <v>2</v>
      </c>
      <c r="D707" s="23">
        <f t="shared" si="10"/>
        <v>1</v>
      </c>
    </row>
    <row r="708" spans="1:4" x14ac:dyDescent="0.35">
      <c r="A708" s="21" t="s">
        <v>7235</v>
      </c>
      <c r="B708" s="22">
        <v>4</v>
      </c>
      <c r="C708" s="22">
        <v>2</v>
      </c>
      <c r="D708" s="23">
        <f t="shared" si="10"/>
        <v>2</v>
      </c>
    </row>
    <row r="709" spans="1:4" x14ac:dyDescent="0.35">
      <c r="A709" s="21" t="s">
        <v>7243</v>
      </c>
      <c r="B709" s="22">
        <v>3</v>
      </c>
      <c r="C709" s="22">
        <v>2</v>
      </c>
      <c r="D709" s="23">
        <f t="shared" si="10"/>
        <v>1</v>
      </c>
    </row>
    <row r="710" spans="1:4" x14ac:dyDescent="0.35">
      <c r="A710" s="21" t="s">
        <v>7251</v>
      </c>
      <c r="B710" s="22">
        <v>4</v>
      </c>
      <c r="C710" s="22">
        <v>0</v>
      </c>
      <c r="D710" s="23">
        <f t="shared" si="10"/>
        <v>4</v>
      </c>
    </row>
    <row r="711" spans="1:4" x14ac:dyDescent="0.35">
      <c r="A711" s="21" t="s">
        <v>7261</v>
      </c>
      <c r="B711" s="22">
        <v>4</v>
      </c>
      <c r="C711" s="22">
        <v>0</v>
      </c>
      <c r="D711" s="23">
        <f t="shared" ref="D711:D774" si="11">B711-C711</f>
        <v>4</v>
      </c>
    </row>
    <row r="712" spans="1:4" x14ac:dyDescent="0.35">
      <c r="A712" s="21" t="s">
        <v>7278</v>
      </c>
      <c r="B712" s="22">
        <v>4</v>
      </c>
      <c r="C712" s="22">
        <v>3</v>
      </c>
      <c r="D712" s="23">
        <f t="shared" si="11"/>
        <v>1</v>
      </c>
    </row>
    <row r="713" spans="1:4" x14ac:dyDescent="0.35">
      <c r="A713" s="21" t="s">
        <v>7293</v>
      </c>
      <c r="B713" s="22">
        <v>3</v>
      </c>
      <c r="C713" s="22">
        <v>0</v>
      </c>
      <c r="D713" s="23">
        <f t="shared" si="11"/>
        <v>3</v>
      </c>
    </row>
    <row r="714" spans="1:4" x14ac:dyDescent="0.35">
      <c r="A714" s="21" t="s">
        <v>7309</v>
      </c>
      <c r="B714" s="22">
        <v>3</v>
      </c>
      <c r="C714" s="22">
        <v>0</v>
      </c>
      <c r="D714" s="23">
        <f t="shared" si="11"/>
        <v>3</v>
      </c>
    </row>
    <row r="715" spans="1:4" x14ac:dyDescent="0.35">
      <c r="A715" s="21" t="s">
        <v>7323</v>
      </c>
      <c r="B715" s="22">
        <v>3</v>
      </c>
      <c r="C715" s="22">
        <v>0</v>
      </c>
      <c r="D715" s="23">
        <f t="shared" si="11"/>
        <v>3</v>
      </c>
    </row>
    <row r="716" spans="1:4" x14ac:dyDescent="0.35">
      <c r="A716" s="21" t="s">
        <v>7336</v>
      </c>
      <c r="B716" s="22">
        <v>2</v>
      </c>
      <c r="C716" s="22">
        <v>1</v>
      </c>
      <c r="D716" s="23">
        <f t="shared" si="11"/>
        <v>1</v>
      </c>
    </row>
    <row r="717" spans="1:4" x14ac:dyDescent="0.35">
      <c r="A717" s="21" t="s">
        <v>7352</v>
      </c>
      <c r="B717" s="22">
        <v>3</v>
      </c>
      <c r="C717" s="22">
        <v>0</v>
      </c>
      <c r="D717" s="23">
        <f t="shared" si="11"/>
        <v>3</v>
      </c>
    </row>
    <row r="718" spans="1:4" x14ac:dyDescent="0.35">
      <c r="A718" s="21" t="s">
        <v>7366</v>
      </c>
      <c r="B718" s="22">
        <v>3</v>
      </c>
      <c r="C718" s="22">
        <v>1</v>
      </c>
      <c r="D718" s="23">
        <f t="shared" si="11"/>
        <v>2</v>
      </c>
    </row>
    <row r="719" spans="1:4" x14ac:dyDescent="0.35">
      <c r="A719" s="21" t="s">
        <v>7377</v>
      </c>
      <c r="B719" s="22">
        <v>3</v>
      </c>
      <c r="C719" s="22">
        <v>0</v>
      </c>
      <c r="D719" s="23">
        <f t="shared" si="11"/>
        <v>3</v>
      </c>
    </row>
    <row r="720" spans="1:4" x14ac:dyDescent="0.35">
      <c r="A720" s="21" t="s">
        <v>7438</v>
      </c>
      <c r="B720" s="22">
        <v>3</v>
      </c>
      <c r="C720" s="22">
        <v>0</v>
      </c>
      <c r="D720" s="23">
        <f t="shared" si="11"/>
        <v>3</v>
      </c>
    </row>
    <row r="721" spans="1:4" x14ac:dyDescent="0.35">
      <c r="A721" s="21" t="s">
        <v>7451</v>
      </c>
      <c r="B721" s="22">
        <v>3</v>
      </c>
      <c r="C721" s="22">
        <v>0</v>
      </c>
      <c r="D721" s="23">
        <f t="shared" si="11"/>
        <v>3</v>
      </c>
    </row>
    <row r="722" spans="1:4" x14ac:dyDescent="0.35">
      <c r="A722" s="21" t="s">
        <v>7464</v>
      </c>
      <c r="B722" s="22">
        <v>3</v>
      </c>
      <c r="C722" s="22">
        <v>0</v>
      </c>
      <c r="D722" s="23">
        <f t="shared" si="11"/>
        <v>3</v>
      </c>
    </row>
    <row r="723" spans="1:4" x14ac:dyDescent="0.35">
      <c r="A723" s="21" t="s">
        <v>7526</v>
      </c>
      <c r="B723" s="22">
        <v>4</v>
      </c>
      <c r="C723" s="22">
        <v>4</v>
      </c>
      <c r="D723" s="23">
        <f t="shared" si="11"/>
        <v>0</v>
      </c>
    </row>
    <row r="724" spans="1:4" x14ac:dyDescent="0.35">
      <c r="A724" s="21" t="s">
        <v>7530</v>
      </c>
      <c r="B724" s="22">
        <v>3</v>
      </c>
      <c r="C724" s="22">
        <v>1</v>
      </c>
      <c r="D724" s="23">
        <f t="shared" si="11"/>
        <v>2</v>
      </c>
    </row>
    <row r="725" spans="1:4" x14ac:dyDescent="0.35">
      <c r="A725" s="21" t="s">
        <v>7540</v>
      </c>
      <c r="B725" s="22">
        <v>3</v>
      </c>
      <c r="C725" s="22">
        <v>0</v>
      </c>
      <c r="D725" s="23">
        <f t="shared" si="11"/>
        <v>3</v>
      </c>
    </row>
    <row r="726" spans="1:4" x14ac:dyDescent="0.35">
      <c r="A726" s="21" t="s">
        <v>7550</v>
      </c>
      <c r="B726" s="22">
        <v>4</v>
      </c>
      <c r="C726" s="22">
        <v>0</v>
      </c>
      <c r="D726" s="23">
        <f t="shared" si="11"/>
        <v>4</v>
      </c>
    </row>
    <row r="727" spans="1:4" x14ac:dyDescent="0.35">
      <c r="A727" s="21" t="s">
        <v>7561</v>
      </c>
      <c r="B727" s="22">
        <v>4</v>
      </c>
      <c r="C727" s="22">
        <v>1</v>
      </c>
      <c r="D727" s="23">
        <f t="shared" si="11"/>
        <v>3</v>
      </c>
    </row>
    <row r="728" spans="1:4" x14ac:dyDescent="0.35">
      <c r="A728" s="21" t="s">
        <v>7576</v>
      </c>
      <c r="B728" s="22">
        <v>3</v>
      </c>
      <c r="C728" s="22">
        <v>0</v>
      </c>
      <c r="D728" s="23">
        <f t="shared" si="11"/>
        <v>3</v>
      </c>
    </row>
    <row r="729" spans="1:4" x14ac:dyDescent="0.35">
      <c r="A729" s="21" t="s">
        <v>7590</v>
      </c>
      <c r="B729" s="22">
        <v>3</v>
      </c>
      <c r="C729" s="22">
        <v>0</v>
      </c>
      <c r="D729" s="23">
        <f t="shared" si="11"/>
        <v>3</v>
      </c>
    </row>
    <row r="730" spans="1:4" x14ac:dyDescent="0.35">
      <c r="A730" s="21" t="s">
        <v>7599</v>
      </c>
      <c r="B730" s="22">
        <v>3</v>
      </c>
      <c r="C730" s="22">
        <v>0</v>
      </c>
      <c r="D730" s="23">
        <f t="shared" si="11"/>
        <v>3</v>
      </c>
    </row>
    <row r="731" spans="1:4" x14ac:dyDescent="0.35">
      <c r="A731" s="21" t="s">
        <v>7614</v>
      </c>
      <c r="B731" s="22">
        <v>3</v>
      </c>
      <c r="C731" s="22">
        <v>0</v>
      </c>
      <c r="D731" s="23">
        <f t="shared" si="11"/>
        <v>3</v>
      </c>
    </row>
    <row r="732" spans="1:4" x14ac:dyDescent="0.35">
      <c r="A732" s="21" t="s">
        <v>7626</v>
      </c>
      <c r="B732" s="22">
        <v>3</v>
      </c>
      <c r="C732" s="22">
        <v>0</v>
      </c>
      <c r="D732" s="23">
        <f t="shared" si="11"/>
        <v>3</v>
      </c>
    </row>
    <row r="733" spans="1:4" x14ac:dyDescent="0.35">
      <c r="A733" s="21" t="s">
        <v>7697</v>
      </c>
      <c r="B733" s="22">
        <v>3</v>
      </c>
      <c r="C733" s="22">
        <v>0</v>
      </c>
      <c r="D733" s="23">
        <f t="shared" si="11"/>
        <v>3</v>
      </c>
    </row>
    <row r="734" spans="1:4" x14ac:dyDescent="0.35">
      <c r="A734" s="21" t="s">
        <v>7707</v>
      </c>
      <c r="B734" s="22">
        <v>3</v>
      </c>
      <c r="C734" s="22">
        <v>0</v>
      </c>
      <c r="D734" s="23">
        <f t="shared" si="11"/>
        <v>3</v>
      </c>
    </row>
    <row r="735" spans="1:4" x14ac:dyDescent="0.35">
      <c r="A735" s="21" t="s">
        <v>7721</v>
      </c>
      <c r="B735" s="22">
        <v>3</v>
      </c>
      <c r="C735" s="22">
        <v>0</v>
      </c>
      <c r="D735" s="23">
        <f t="shared" si="11"/>
        <v>3</v>
      </c>
    </row>
    <row r="736" spans="1:4" x14ac:dyDescent="0.35">
      <c r="A736" s="21" t="s">
        <v>7736</v>
      </c>
      <c r="B736" s="22">
        <v>3</v>
      </c>
      <c r="C736" s="22">
        <v>0</v>
      </c>
      <c r="D736" s="23">
        <f t="shared" si="11"/>
        <v>3</v>
      </c>
    </row>
    <row r="737" spans="1:4" x14ac:dyDescent="0.35">
      <c r="A737" s="21" t="s">
        <v>7750</v>
      </c>
      <c r="B737" s="22">
        <v>4</v>
      </c>
      <c r="C737" s="22">
        <v>0</v>
      </c>
      <c r="D737" s="23">
        <f t="shared" si="11"/>
        <v>4</v>
      </c>
    </row>
    <row r="738" spans="1:4" x14ac:dyDescent="0.35">
      <c r="A738" s="21" t="s">
        <v>7760</v>
      </c>
      <c r="B738" s="22">
        <v>3</v>
      </c>
      <c r="C738" s="22">
        <v>0</v>
      </c>
      <c r="D738" s="23">
        <f t="shared" si="11"/>
        <v>3</v>
      </c>
    </row>
    <row r="739" spans="1:4" x14ac:dyDescent="0.35">
      <c r="A739" s="21" t="s">
        <v>7783</v>
      </c>
      <c r="B739" s="22">
        <v>3</v>
      </c>
      <c r="C739" s="22">
        <v>0</v>
      </c>
      <c r="D739" s="23">
        <f t="shared" si="11"/>
        <v>3</v>
      </c>
    </row>
    <row r="740" spans="1:4" x14ac:dyDescent="0.35">
      <c r="A740" s="21" t="s">
        <v>7823</v>
      </c>
      <c r="B740" s="22">
        <v>3</v>
      </c>
      <c r="C740" s="22">
        <v>3</v>
      </c>
      <c r="D740" s="23">
        <f t="shared" si="11"/>
        <v>0</v>
      </c>
    </row>
    <row r="741" spans="1:4" x14ac:dyDescent="0.35">
      <c r="A741" s="21" t="s">
        <v>7828</v>
      </c>
      <c r="B741" s="22">
        <v>3</v>
      </c>
      <c r="C741" s="22">
        <v>0</v>
      </c>
      <c r="D741" s="23">
        <f t="shared" si="11"/>
        <v>3</v>
      </c>
    </row>
    <row r="742" spans="1:4" x14ac:dyDescent="0.35">
      <c r="A742" s="21" t="s">
        <v>7839</v>
      </c>
      <c r="B742" s="22">
        <v>3</v>
      </c>
      <c r="C742" s="22">
        <v>0</v>
      </c>
      <c r="D742" s="23">
        <f t="shared" si="11"/>
        <v>3</v>
      </c>
    </row>
    <row r="743" spans="1:4" x14ac:dyDescent="0.35">
      <c r="A743" s="21" t="s">
        <v>7846</v>
      </c>
      <c r="B743" s="22">
        <v>3</v>
      </c>
      <c r="C743" s="22">
        <v>0</v>
      </c>
      <c r="D743" s="23">
        <f t="shared" si="11"/>
        <v>3</v>
      </c>
    </row>
    <row r="744" spans="1:4" x14ac:dyDescent="0.35">
      <c r="A744" s="21" t="s">
        <v>7875</v>
      </c>
      <c r="B744" s="22">
        <v>3</v>
      </c>
      <c r="C744" s="22">
        <v>3</v>
      </c>
      <c r="D744" s="23">
        <f t="shared" si="11"/>
        <v>0</v>
      </c>
    </row>
    <row r="745" spans="1:4" x14ac:dyDescent="0.35">
      <c r="A745" s="21" t="s">
        <v>7879</v>
      </c>
      <c r="B745" s="22">
        <v>5</v>
      </c>
      <c r="C745" s="22">
        <v>2</v>
      </c>
      <c r="D745" s="23">
        <f t="shared" si="11"/>
        <v>3</v>
      </c>
    </row>
    <row r="746" spans="1:4" x14ac:dyDescent="0.35">
      <c r="A746" s="21" t="s">
        <v>7893</v>
      </c>
      <c r="B746" s="22">
        <v>3</v>
      </c>
      <c r="C746" s="22">
        <v>0</v>
      </c>
      <c r="D746" s="23">
        <f t="shared" si="11"/>
        <v>3</v>
      </c>
    </row>
    <row r="747" spans="1:4" x14ac:dyDescent="0.35">
      <c r="A747" s="21" t="s">
        <v>7908</v>
      </c>
      <c r="B747" s="22">
        <v>3</v>
      </c>
      <c r="C747" s="22">
        <v>0</v>
      </c>
      <c r="D747" s="23">
        <f t="shared" si="11"/>
        <v>3</v>
      </c>
    </row>
    <row r="748" spans="1:4" x14ac:dyDescent="0.35">
      <c r="A748" s="21" t="s">
        <v>7922</v>
      </c>
      <c r="B748" s="22">
        <v>4</v>
      </c>
      <c r="C748" s="22">
        <v>1</v>
      </c>
      <c r="D748" s="23">
        <f t="shared" si="11"/>
        <v>3</v>
      </c>
    </row>
    <row r="749" spans="1:4" x14ac:dyDescent="0.35">
      <c r="A749" s="21" t="s">
        <v>7932</v>
      </c>
      <c r="B749" s="22">
        <v>3</v>
      </c>
      <c r="C749" s="22">
        <v>0</v>
      </c>
      <c r="D749" s="23">
        <f t="shared" si="11"/>
        <v>3</v>
      </c>
    </row>
    <row r="750" spans="1:4" x14ac:dyDescent="0.35">
      <c r="A750" s="21" t="s">
        <v>7942</v>
      </c>
      <c r="B750" s="22">
        <v>3</v>
      </c>
      <c r="C750" s="22">
        <v>0</v>
      </c>
      <c r="D750" s="23">
        <f t="shared" si="11"/>
        <v>3</v>
      </c>
    </row>
    <row r="751" spans="1:4" x14ac:dyDescent="0.35">
      <c r="A751" s="21" t="s">
        <v>7954</v>
      </c>
      <c r="B751" s="22">
        <v>3</v>
      </c>
      <c r="C751" s="22">
        <v>0</v>
      </c>
      <c r="D751" s="23">
        <f t="shared" si="11"/>
        <v>3</v>
      </c>
    </row>
    <row r="752" spans="1:4" x14ac:dyDescent="0.35">
      <c r="A752" s="21" t="s">
        <v>7968</v>
      </c>
      <c r="B752" s="22">
        <v>3</v>
      </c>
      <c r="C752" s="22">
        <v>0</v>
      </c>
      <c r="D752" s="23">
        <f t="shared" si="11"/>
        <v>3</v>
      </c>
    </row>
    <row r="753" spans="1:4" x14ac:dyDescent="0.35">
      <c r="A753" s="21" t="s">
        <v>9033</v>
      </c>
      <c r="B753" s="22">
        <v>4</v>
      </c>
      <c r="C753" s="22">
        <v>1</v>
      </c>
      <c r="D753" s="23">
        <f t="shared" si="11"/>
        <v>3</v>
      </c>
    </row>
    <row r="754" spans="1:4" x14ac:dyDescent="0.35">
      <c r="A754" s="21" t="s">
        <v>9046</v>
      </c>
      <c r="B754" s="22">
        <v>4</v>
      </c>
      <c r="C754" s="22">
        <v>2</v>
      </c>
      <c r="D754" s="23">
        <f t="shared" si="11"/>
        <v>2</v>
      </c>
    </row>
    <row r="755" spans="1:4" x14ac:dyDescent="0.35">
      <c r="A755" s="21" t="s">
        <v>9055</v>
      </c>
      <c r="B755" s="22">
        <v>4</v>
      </c>
      <c r="C755" s="22">
        <v>0</v>
      </c>
      <c r="D755" s="23">
        <f t="shared" si="11"/>
        <v>4</v>
      </c>
    </row>
    <row r="756" spans="1:4" x14ac:dyDescent="0.35">
      <c r="A756" s="21" t="s">
        <v>9070</v>
      </c>
      <c r="B756" s="22">
        <v>4</v>
      </c>
      <c r="C756" s="22">
        <v>0</v>
      </c>
      <c r="D756" s="23">
        <f t="shared" si="11"/>
        <v>4</v>
      </c>
    </row>
    <row r="757" spans="1:4" x14ac:dyDescent="0.35">
      <c r="A757" s="21" t="s">
        <v>9090</v>
      </c>
      <c r="B757" s="22">
        <v>4</v>
      </c>
      <c r="C757" s="22">
        <v>3</v>
      </c>
      <c r="D757" s="23">
        <f t="shared" si="11"/>
        <v>1</v>
      </c>
    </row>
    <row r="758" spans="1:4" x14ac:dyDescent="0.35">
      <c r="A758" s="21" t="s">
        <v>9099</v>
      </c>
      <c r="B758" s="22">
        <v>4</v>
      </c>
      <c r="C758" s="22">
        <v>0</v>
      </c>
      <c r="D758" s="23">
        <f t="shared" si="11"/>
        <v>4</v>
      </c>
    </row>
    <row r="759" spans="1:4" x14ac:dyDescent="0.35">
      <c r="A759" s="21" t="s">
        <v>9117</v>
      </c>
      <c r="B759" s="22">
        <v>4</v>
      </c>
      <c r="C759" s="22">
        <v>0</v>
      </c>
      <c r="D759" s="23">
        <f t="shared" si="11"/>
        <v>4</v>
      </c>
    </row>
    <row r="760" spans="1:4" x14ac:dyDescent="0.35">
      <c r="A760" s="21" t="s">
        <v>9132</v>
      </c>
      <c r="B760" s="22">
        <v>4</v>
      </c>
      <c r="C760" s="22">
        <v>2</v>
      </c>
      <c r="D760" s="23">
        <f t="shared" si="11"/>
        <v>2</v>
      </c>
    </row>
    <row r="761" spans="1:4" x14ac:dyDescent="0.35">
      <c r="A761" s="21" t="s">
        <v>9138</v>
      </c>
      <c r="B761" s="22">
        <v>4</v>
      </c>
      <c r="C761" s="22">
        <v>1</v>
      </c>
      <c r="D761" s="23">
        <f t="shared" si="11"/>
        <v>3</v>
      </c>
    </row>
    <row r="762" spans="1:4" x14ac:dyDescent="0.35">
      <c r="A762" s="21" t="s">
        <v>9151</v>
      </c>
      <c r="B762" s="22">
        <v>4</v>
      </c>
      <c r="C762" s="22">
        <v>1</v>
      </c>
      <c r="D762" s="23">
        <f t="shared" si="11"/>
        <v>3</v>
      </c>
    </row>
    <row r="763" spans="1:4" x14ac:dyDescent="0.35">
      <c r="A763" s="21" t="s">
        <v>9167</v>
      </c>
      <c r="B763" s="22">
        <v>4</v>
      </c>
      <c r="C763" s="22">
        <v>1</v>
      </c>
      <c r="D763" s="23">
        <f t="shared" si="11"/>
        <v>3</v>
      </c>
    </row>
    <row r="764" spans="1:4" x14ac:dyDescent="0.35">
      <c r="A764" s="21" t="s">
        <v>9179</v>
      </c>
      <c r="B764" s="22">
        <v>4</v>
      </c>
      <c r="C764" s="22">
        <v>0</v>
      </c>
      <c r="D764" s="23">
        <f t="shared" si="11"/>
        <v>4</v>
      </c>
    </row>
    <row r="765" spans="1:4" x14ac:dyDescent="0.35">
      <c r="A765" s="21" t="s">
        <v>9195</v>
      </c>
      <c r="B765" s="22">
        <v>4</v>
      </c>
      <c r="C765" s="22">
        <v>0</v>
      </c>
      <c r="D765" s="23">
        <f t="shared" si="11"/>
        <v>4</v>
      </c>
    </row>
    <row r="766" spans="1:4" x14ac:dyDescent="0.35">
      <c r="A766" s="21" t="s">
        <v>9212</v>
      </c>
      <c r="B766" s="22">
        <v>4</v>
      </c>
      <c r="C766" s="22">
        <v>0</v>
      </c>
      <c r="D766" s="23">
        <f t="shared" si="11"/>
        <v>4</v>
      </c>
    </row>
    <row r="767" spans="1:4" x14ac:dyDescent="0.35">
      <c r="A767" s="21" t="s">
        <v>9228</v>
      </c>
      <c r="B767" s="22">
        <v>4</v>
      </c>
      <c r="C767" s="22">
        <v>0</v>
      </c>
      <c r="D767" s="23">
        <f t="shared" si="11"/>
        <v>4</v>
      </c>
    </row>
    <row r="768" spans="1:4" x14ac:dyDescent="0.35">
      <c r="A768" s="21" t="s">
        <v>9240</v>
      </c>
      <c r="B768" s="22">
        <v>4</v>
      </c>
      <c r="C768" s="22">
        <v>0</v>
      </c>
      <c r="D768" s="23">
        <f t="shared" si="11"/>
        <v>4</v>
      </c>
    </row>
    <row r="769" spans="1:4" x14ac:dyDescent="0.35">
      <c r="A769" s="21" t="s">
        <v>9256</v>
      </c>
      <c r="B769" s="22">
        <v>4</v>
      </c>
      <c r="C769" s="22">
        <v>3</v>
      </c>
      <c r="D769" s="23">
        <f t="shared" si="11"/>
        <v>1</v>
      </c>
    </row>
    <row r="770" spans="1:4" x14ac:dyDescent="0.35">
      <c r="A770" s="21" t="s">
        <v>9262</v>
      </c>
      <c r="B770" s="22">
        <v>4</v>
      </c>
      <c r="C770" s="22">
        <v>0</v>
      </c>
      <c r="D770" s="23">
        <f t="shared" si="11"/>
        <v>4</v>
      </c>
    </row>
    <row r="771" spans="1:4" x14ac:dyDescent="0.35">
      <c r="A771" s="21" t="s">
        <v>9278</v>
      </c>
      <c r="B771" s="22">
        <v>4</v>
      </c>
      <c r="C771" s="22">
        <v>2</v>
      </c>
      <c r="D771" s="23">
        <f t="shared" si="11"/>
        <v>2</v>
      </c>
    </row>
    <row r="772" spans="1:4" x14ac:dyDescent="0.35">
      <c r="A772" s="21" t="s">
        <v>9284</v>
      </c>
      <c r="B772" s="22">
        <v>4</v>
      </c>
      <c r="C772" s="22">
        <v>0</v>
      </c>
      <c r="D772" s="23">
        <f t="shared" si="11"/>
        <v>4</v>
      </c>
    </row>
    <row r="773" spans="1:4" x14ac:dyDescent="0.35">
      <c r="A773" s="21" t="s">
        <v>9298</v>
      </c>
      <c r="B773" s="22">
        <v>4</v>
      </c>
      <c r="C773" s="22">
        <v>4</v>
      </c>
      <c r="D773" s="23">
        <f t="shared" si="11"/>
        <v>0</v>
      </c>
    </row>
    <row r="774" spans="1:4" x14ac:dyDescent="0.35">
      <c r="A774" s="21" t="s">
        <v>9301</v>
      </c>
      <c r="B774" s="22">
        <v>4</v>
      </c>
      <c r="C774" s="22">
        <v>4</v>
      </c>
      <c r="D774" s="23">
        <f t="shared" si="11"/>
        <v>0</v>
      </c>
    </row>
    <row r="775" spans="1:4" x14ac:dyDescent="0.35">
      <c r="A775" s="21" t="s">
        <v>9304</v>
      </c>
      <c r="B775" s="22">
        <v>4</v>
      </c>
      <c r="C775" s="22">
        <v>0</v>
      </c>
      <c r="D775" s="23">
        <f t="shared" ref="D775:D838" si="12">B775-C775</f>
        <v>4</v>
      </c>
    </row>
    <row r="776" spans="1:4" x14ac:dyDescent="0.35">
      <c r="A776" s="21" t="s">
        <v>9320</v>
      </c>
      <c r="B776" s="22">
        <v>4</v>
      </c>
      <c r="C776" s="22">
        <v>1</v>
      </c>
      <c r="D776" s="23">
        <f t="shared" si="12"/>
        <v>3</v>
      </c>
    </row>
    <row r="777" spans="1:4" x14ac:dyDescent="0.35">
      <c r="A777" s="21" t="s">
        <v>9331</v>
      </c>
      <c r="B777" s="22">
        <v>4</v>
      </c>
      <c r="C777" s="22">
        <v>1</v>
      </c>
      <c r="D777" s="23">
        <f t="shared" si="12"/>
        <v>3</v>
      </c>
    </row>
    <row r="778" spans="1:4" x14ac:dyDescent="0.35">
      <c r="A778" s="21" t="s">
        <v>9342</v>
      </c>
      <c r="B778" s="22">
        <v>4</v>
      </c>
      <c r="C778" s="22">
        <v>0</v>
      </c>
      <c r="D778" s="23">
        <f t="shared" si="12"/>
        <v>4</v>
      </c>
    </row>
    <row r="779" spans="1:4" x14ac:dyDescent="0.35">
      <c r="A779" s="21" t="s">
        <v>9359</v>
      </c>
      <c r="B779" s="22">
        <v>4</v>
      </c>
      <c r="C779" s="22">
        <v>0</v>
      </c>
      <c r="D779" s="23">
        <f t="shared" si="12"/>
        <v>4</v>
      </c>
    </row>
    <row r="780" spans="1:4" x14ac:dyDescent="0.35">
      <c r="A780" s="21" t="s">
        <v>9374</v>
      </c>
      <c r="B780" s="22">
        <v>4</v>
      </c>
      <c r="C780" s="22">
        <v>2</v>
      </c>
      <c r="D780" s="23">
        <f t="shared" si="12"/>
        <v>2</v>
      </c>
    </row>
    <row r="781" spans="1:4" x14ac:dyDescent="0.35">
      <c r="A781" s="21" t="s">
        <v>9384</v>
      </c>
      <c r="B781" s="22">
        <v>4</v>
      </c>
      <c r="C781" s="22">
        <v>0</v>
      </c>
      <c r="D781" s="23">
        <f t="shared" si="12"/>
        <v>4</v>
      </c>
    </row>
    <row r="782" spans="1:4" x14ac:dyDescent="0.35">
      <c r="A782" s="21" t="s">
        <v>9395</v>
      </c>
      <c r="B782" s="22">
        <v>4</v>
      </c>
      <c r="C782" s="22">
        <v>1</v>
      </c>
      <c r="D782" s="23">
        <f t="shared" si="12"/>
        <v>3</v>
      </c>
    </row>
    <row r="783" spans="1:4" x14ac:dyDescent="0.35">
      <c r="A783" s="21" t="s">
        <v>9409</v>
      </c>
      <c r="B783" s="22">
        <v>4</v>
      </c>
      <c r="C783" s="22">
        <v>1</v>
      </c>
      <c r="D783" s="23">
        <f t="shared" si="12"/>
        <v>3</v>
      </c>
    </row>
    <row r="784" spans="1:4" x14ac:dyDescent="0.35">
      <c r="A784" s="21" t="s">
        <v>9420</v>
      </c>
      <c r="B784" s="22">
        <v>4</v>
      </c>
      <c r="C784" s="22">
        <v>1</v>
      </c>
      <c r="D784" s="23">
        <f t="shared" si="12"/>
        <v>3</v>
      </c>
    </row>
    <row r="785" spans="1:4" x14ac:dyDescent="0.35">
      <c r="A785" s="21" t="s">
        <v>9429</v>
      </c>
      <c r="B785" s="22">
        <v>4</v>
      </c>
      <c r="C785" s="22">
        <v>0</v>
      </c>
      <c r="D785" s="23">
        <f t="shared" si="12"/>
        <v>4</v>
      </c>
    </row>
    <row r="786" spans="1:4" x14ac:dyDescent="0.35">
      <c r="A786" s="21" t="s">
        <v>9445</v>
      </c>
      <c r="B786" s="22">
        <v>4</v>
      </c>
      <c r="C786" s="22">
        <v>1</v>
      </c>
      <c r="D786" s="23">
        <f t="shared" si="12"/>
        <v>3</v>
      </c>
    </row>
    <row r="787" spans="1:4" x14ac:dyDescent="0.35">
      <c r="A787" s="21" t="s">
        <v>9455</v>
      </c>
      <c r="B787" s="22">
        <v>4</v>
      </c>
      <c r="C787" s="22">
        <v>1</v>
      </c>
      <c r="D787" s="23">
        <f t="shared" si="12"/>
        <v>3</v>
      </c>
    </row>
    <row r="788" spans="1:4" x14ac:dyDescent="0.35">
      <c r="A788" s="21" t="s">
        <v>9467</v>
      </c>
      <c r="B788" s="22">
        <v>4</v>
      </c>
      <c r="C788" s="22">
        <v>0</v>
      </c>
      <c r="D788" s="23">
        <f t="shared" si="12"/>
        <v>4</v>
      </c>
    </row>
    <row r="789" spans="1:4" x14ac:dyDescent="0.35">
      <c r="A789" s="21" t="s">
        <v>9483</v>
      </c>
      <c r="B789" s="22">
        <v>4</v>
      </c>
      <c r="C789" s="22">
        <v>0</v>
      </c>
      <c r="D789" s="23">
        <f t="shared" si="12"/>
        <v>4</v>
      </c>
    </row>
    <row r="790" spans="1:4" x14ac:dyDescent="0.35">
      <c r="A790" s="21" t="s">
        <v>9499</v>
      </c>
      <c r="B790" s="22">
        <v>4</v>
      </c>
      <c r="C790" s="22">
        <v>0</v>
      </c>
      <c r="D790" s="23">
        <f t="shared" si="12"/>
        <v>4</v>
      </c>
    </row>
    <row r="791" spans="1:4" x14ac:dyDescent="0.35">
      <c r="A791" s="21" t="s">
        <v>9515</v>
      </c>
      <c r="B791" s="22">
        <v>4</v>
      </c>
      <c r="C791" s="22">
        <v>0</v>
      </c>
      <c r="D791" s="23">
        <f t="shared" si="12"/>
        <v>4</v>
      </c>
    </row>
    <row r="792" spans="1:4" x14ac:dyDescent="0.35">
      <c r="A792" s="21" t="s">
        <v>9533</v>
      </c>
      <c r="B792" s="22">
        <v>4</v>
      </c>
      <c r="C792" s="22">
        <v>0</v>
      </c>
      <c r="D792" s="23">
        <f t="shared" si="12"/>
        <v>4</v>
      </c>
    </row>
    <row r="793" spans="1:4" x14ac:dyDescent="0.35">
      <c r="A793" s="21" t="s">
        <v>9547</v>
      </c>
      <c r="B793" s="22">
        <v>4</v>
      </c>
      <c r="C793" s="22">
        <v>0</v>
      </c>
      <c r="D793" s="23">
        <f t="shared" si="12"/>
        <v>4</v>
      </c>
    </row>
    <row r="794" spans="1:4" x14ac:dyDescent="0.35">
      <c r="A794" s="21" t="s">
        <v>9564</v>
      </c>
      <c r="B794" s="22">
        <v>4</v>
      </c>
      <c r="C794" s="22">
        <v>0</v>
      </c>
      <c r="D794" s="23">
        <f t="shared" si="12"/>
        <v>4</v>
      </c>
    </row>
    <row r="795" spans="1:4" x14ac:dyDescent="0.35">
      <c r="A795" s="21" t="s">
        <v>9579</v>
      </c>
      <c r="B795" s="22">
        <v>4</v>
      </c>
      <c r="C795" s="22">
        <v>1</v>
      </c>
      <c r="D795" s="23">
        <f t="shared" si="12"/>
        <v>3</v>
      </c>
    </row>
    <row r="796" spans="1:4" x14ac:dyDescent="0.35">
      <c r="A796" s="21" t="s">
        <v>9593</v>
      </c>
      <c r="B796" s="22">
        <v>4</v>
      </c>
      <c r="C796" s="22">
        <v>0</v>
      </c>
      <c r="D796" s="23">
        <f t="shared" si="12"/>
        <v>4</v>
      </c>
    </row>
    <row r="797" spans="1:4" x14ac:dyDescent="0.35">
      <c r="A797" s="21" t="s">
        <v>9610</v>
      </c>
      <c r="B797" s="22">
        <v>4</v>
      </c>
      <c r="C797" s="22">
        <v>0</v>
      </c>
      <c r="D797" s="23">
        <f t="shared" si="12"/>
        <v>4</v>
      </c>
    </row>
    <row r="798" spans="1:4" x14ac:dyDescent="0.35">
      <c r="A798" s="21" t="s">
        <v>9626</v>
      </c>
      <c r="B798" s="22">
        <v>4</v>
      </c>
      <c r="C798" s="22">
        <v>4</v>
      </c>
      <c r="D798" s="23">
        <f t="shared" si="12"/>
        <v>0</v>
      </c>
    </row>
    <row r="799" spans="1:4" x14ac:dyDescent="0.35">
      <c r="A799" s="21" t="s">
        <v>9628</v>
      </c>
      <c r="B799" s="22">
        <v>4</v>
      </c>
      <c r="C799" s="22">
        <v>1</v>
      </c>
      <c r="D799" s="23">
        <f t="shared" si="12"/>
        <v>3</v>
      </c>
    </row>
    <row r="800" spans="1:4" x14ac:dyDescent="0.35">
      <c r="A800" s="21" t="s">
        <v>9644</v>
      </c>
      <c r="B800" s="22">
        <v>4</v>
      </c>
      <c r="C800" s="22">
        <v>1</v>
      </c>
      <c r="D800" s="23">
        <f t="shared" si="12"/>
        <v>3</v>
      </c>
    </row>
    <row r="801" spans="1:4" x14ac:dyDescent="0.35">
      <c r="A801" s="21" t="s">
        <v>9657</v>
      </c>
      <c r="B801" s="22">
        <v>4</v>
      </c>
      <c r="C801" s="22">
        <v>1</v>
      </c>
      <c r="D801" s="23">
        <f t="shared" si="12"/>
        <v>3</v>
      </c>
    </row>
    <row r="802" spans="1:4" x14ac:dyDescent="0.35">
      <c r="A802" s="21" t="s">
        <v>9672</v>
      </c>
      <c r="B802" s="22">
        <v>4</v>
      </c>
      <c r="C802" s="22">
        <v>0</v>
      </c>
      <c r="D802" s="23">
        <f t="shared" si="12"/>
        <v>4</v>
      </c>
    </row>
    <row r="803" spans="1:4" x14ac:dyDescent="0.35">
      <c r="A803" s="21" t="s">
        <v>9690</v>
      </c>
      <c r="B803" s="22">
        <v>4</v>
      </c>
      <c r="C803" s="22">
        <v>1</v>
      </c>
      <c r="D803" s="23">
        <f t="shared" si="12"/>
        <v>3</v>
      </c>
    </row>
    <row r="804" spans="1:4" x14ac:dyDescent="0.35">
      <c r="A804" s="21" t="s">
        <v>9697</v>
      </c>
      <c r="B804" s="22">
        <v>4</v>
      </c>
      <c r="C804" s="22">
        <v>2</v>
      </c>
      <c r="D804" s="23">
        <f t="shared" si="12"/>
        <v>2</v>
      </c>
    </row>
    <row r="805" spans="1:4" x14ac:dyDescent="0.35">
      <c r="A805" s="21" t="s">
        <v>9709</v>
      </c>
      <c r="B805" s="22">
        <v>4</v>
      </c>
      <c r="C805" s="22">
        <v>1</v>
      </c>
      <c r="D805" s="23">
        <f t="shared" si="12"/>
        <v>3</v>
      </c>
    </row>
    <row r="806" spans="1:4" x14ac:dyDescent="0.35">
      <c r="A806" s="21" t="s">
        <v>9722</v>
      </c>
      <c r="B806" s="22">
        <v>4</v>
      </c>
      <c r="C806" s="22">
        <v>0</v>
      </c>
      <c r="D806" s="23">
        <f t="shared" si="12"/>
        <v>4</v>
      </c>
    </row>
    <row r="807" spans="1:4" x14ac:dyDescent="0.35">
      <c r="A807" s="21" t="s">
        <v>9739</v>
      </c>
      <c r="B807" s="22">
        <v>4</v>
      </c>
      <c r="C807" s="22">
        <v>0</v>
      </c>
      <c r="D807" s="23">
        <f t="shared" si="12"/>
        <v>4</v>
      </c>
    </row>
    <row r="808" spans="1:4" x14ac:dyDescent="0.35">
      <c r="A808" s="21" t="s">
        <v>9754</v>
      </c>
      <c r="B808" s="22">
        <v>4</v>
      </c>
      <c r="C808" s="22">
        <v>0</v>
      </c>
      <c r="D808" s="23">
        <f t="shared" si="12"/>
        <v>4</v>
      </c>
    </row>
    <row r="809" spans="1:4" x14ac:dyDescent="0.35">
      <c r="A809" s="21" t="s">
        <v>9771</v>
      </c>
      <c r="B809" s="22">
        <v>4</v>
      </c>
      <c r="C809" s="22">
        <v>0</v>
      </c>
      <c r="D809" s="23">
        <f t="shared" si="12"/>
        <v>4</v>
      </c>
    </row>
    <row r="810" spans="1:4" x14ac:dyDescent="0.35">
      <c r="A810" s="21" t="s">
        <v>9787</v>
      </c>
      <c r="B810" s="22">
        <v>4</v>
      </c>
      <c r="C810" s="22">
        <v>1</v>
      </c>
      <c r="D810" s="23">
        <f t="shared" si="12"/>
        <v>3</v>
      </c>
    </row>
    <row r="811" spans="1:4" x14ac:dyDescent="0.35">
      <c r="A811" s="21" t="s">
        <v>9799</v>
      </c>
      <c r="B811" s="22">
        <v>4</v>
      </c>
      <c r="C811" s="22">
        <v>0</v>
      </c>
      <c r="D811" s="23">
        <f t="shared" si="12"/>
        <v>4</v>
      </c>
    </row>
    <row r="812" spans="1:4" x14ac:dyDescent="0.35">
      <c r="A812" s="21" t="s">
        <v>9815</v>
      </c>
      <c r="B812" s="22">
        <v>4</v>
      </c>
      <c r="C812" s="22">
        <v>0</v>
      </c>
      <c r="D812" s="23">
        <f t="shared" si="12"/>
        <v>4</v>
      </c>
    </row>
    <row r="813" spans="1:4" x14ac:dyDescent="0.35">
      <c r="A813" s="21" t="s">
        <v>9832</v>
      </c>
      <c r="B813" s="22">
        <v>4</v>
      </c>
      <c r="C813" s="22">
        <v>0</v>
      </c>
      <c r="D813" s="23">
        <f t="shared" si="12"/>
        <v>4</v>
      </c>
    </row>
    <row r="814" spans="1:4" x14ac:dyDescent="0.35">
      <c r="A814" s="21" t="s">
        <v>9846</v>
      </c>
      <c r="B814" s="22">
        <v>4</v>
      </c>
      <c r="C814" s="22">
        <v>1</v>
      </c>
      <c r="D814" s="23">
        <f t="shared" si="12"/>
        <v>3</v>
      </c>
    </row>
    <row r="815" spans="1:4" x14ac:dyDescent="0.35">
      <c r="A815" s="21" t="s">
        <v>9860</v>
      </c>
      <c r="B815" s="22">
        <v>4</v>
      </c>
      <c r="C815" s="22">
        <v>0</v>
      </c>
      <c r="D815" s="23">
        <f t="shared" si="12"/>
        <v>4</v>
      </c>
    </row>
    <row r="816" spans="1:4" x14ac:dyDescent="0.35">
      <c r="A816" s="21" t="s">
        <v>9872</v>
      </c>
      <c r="B816" s="22">
        <v>4</v>
      </c>
      <c r="C816" s="22">
        <v>0</v>
      </c>
      <c r="D816" s="23">
        <f t="shared" si="12"/>
        <v>4</v>
      </c>
    </row>
    <row r="817" spans="1:4" x14ac:dyDescent="0.35">
      <c r="A817" s="21" t="s">
        <v>9888</v>
      </c>
      <c r="B817" s="22">
        <v>4</v>
      </c>
      <c r="C817" s="22">
        <v>0</v>
      </c>
      <c r="D817" s="23">
        <f t="shared" si="12"/>
        <v>4</v>
      </c>
    </row>
    <row r="818" spans="1:4" x14ac:dyDescent="0.35">
      <c r="A818" s="21" t="s">
        <v>9902</v>
      </c>
      <c r="B818" s="22">
        <v>4</v>
      </c>
      <c r="C818" s="22">
        <v>0</v>
      </c>
      <c r="D818" s="23">
        <f t="shared" si="12"/>
        <v>4</v>
      </c>
    </row>
    <row r="819" spans="1:4" x14ac:dyDescent="0.35">
      <c r="A819" s="21" t="s">
        <v>9914</v>
      </c>
      <c r="B819" s="22">
        <v>4</v>
      </c>
      <c r="C819" s="22">
        <v>0</v>
      </c>
      <c r="D819" s="23">
        <f t="shared" si="12"/>
        <v>4</v>
      </c>
    </row>
    <row r="820" spans="1:4" x14ac:dyDescent="0.35">
      <c r="A820" s="21" t="s">
        <v>9931</v>
      </c>
      <c r="B820" s="22">
        <v>4</v>
      </c>
      <c r="C820" s="22">
        <v>0</v>
      </c>
      <c r="D820" s="23">
        <f t="shared" si="12"/>
        <v>4</v>
      </c>
    </row>
    <row r="821" spans="1:4" x14ac:dyDescent="0.35">
      <c r="A821" s="21" t="s">
        <v>9944</v>
      </c>
      <c r="B821" s="22">
        <v>4</v>
      </c>
      <c r="C821" s="22">
        <v>1</v>
      </c>
      <c r="D821" s="23">
        <f t="shared" si="12"/>
        <v>3</v>
      </c>
    </row>
    <row r="822" spans="1:4" x14ac:dyDescent="0.35">
      <c r="A822" s="21" t="s">
        <v>9959</v>
      </c>
      <c r="B822" s="22">
        <v>4</v>
      </c>
      <c r="C822" s="22">
        <v>1</v>
      </c>
      <c r="D822" s="23">
        <f t="shared" si="12"/>
        <v>3</v>
      </c>
    </row>
    <row r="823" spans="1:4" x14ac:dyDescent="0.35">
      <c r="A823" s="21" t="s">
        <v>9972</v>
      </c>
      <c r="B823" s="22">
        <v>4</v>
      </c>
      <c r="C823" s="22">
        <v>1</v>
      </c>
      <c r="D823" s="23">
        <f t="shared" si="12"/>
        <v>3</v>
      </c>
    </row>
    <row r="824" spans="1:4" x14ac:dyDescent="0.35">
      <c r="A824" s="21" t="s">
        <v>9984</v>
      </c>
      <c r="B824" s="22">
        <v>4</v>
      </c>
      <c r="C824" s="22">
        <v>0</v>
      </c>
      <c r="D824" s="23">
        <f t="shared" si="12"/>
        <v>4</v>
      </c>
    </row>
    <row r="825" spans="1:4" x14ac:dyDescent="0.35">
      <c r="A825" s="21" t="s">
        <v>10000</v>
      </c>
      <c r="B825" s="22">
        <v>4</v>
      </c>
      <c r="C825" s="22">
        <v>3</v>
      </c>
      <c r="D825" s="23">
        <f t="shared" si="12"/>
        <v>1</v>
      </c>
    </row>
    <row r="826" spans="1:4" x14ac:dyDescent="0.35">
      <c r="A826" s="21" t="s">
        <v>10005</v>
      </c>
      <c r="B826" s="22">
        <v>4</v>
      </c>
      <c r="C826" s="22">
        <v>1</v>
      </c>
      <c r="D826" s="23">
        <f t="shared" si="12"/>
        <v>3</v>
      </c>
    </row>
    <row r="827" spans="1:4" x14ac:dyDescent="0.35">
      <c r="A827" s="21" t="s">
        <v>10018</v>
      </c>
      <c r="B827" s="22">
        <v>4</v>
      </c>
      <c r="C827" s="22">
        <v>3</v>
      </c>
      <c r="D827" s="23">
        <f t="shared" si="12"/>
        <v>1</v>
      </c>
    </row>
    <row r="828" spans="1:4" x14ac:dyDescent="0.35">
      <c r="A828" s="21" t="s">
        <v>10024</v>
      </c>
      <c r="B828" s="22">
        <v>4</v>
      </c>
      <c r="C828" s="22">
        <v>1</v>
      </c>
      <c r="D828" s="23">
        <f t="shared" si="12"/>
        <v>3</v>
      </c>
    </row>
    <row r="829" spans="1:4" x14ac:dyDescent="0.35">
      <c r="A829" s="21" t="s">
        <v>10038</v>
      </c>
      <c r="B829" s="22">
        <v>4</v>
      </c>
      <c r="C829" s="22">
        <v>0</v>
      </c>
      <c r="D829" s="23">
        <f t="shared" si="12"/>
        <v>4</v>
      </c>
    </row>
    <row r="830" spans="1:4" x14ac:dyDescent="0.35">
      <c r="A830" s="21" t="s">
        <v>10052</v>
      </c>
      <c r="B830" s="22">
        <v>4</v>
      </c>
      <c r="C830" s="22">
        <v>1</v>
      </c>
      <c r="D830" s="23">
        <f t="shared" si="12"/>
        <v>3</v>
      </c>
    </row>
    <row r="831" spans="1:4" x14ac:dyDescent="0.35">
      <c r="A831" s="21" t="s">
        <v>10065</v>
      </c>
      <c r="B831" s="22">
        <v>4</v>
      </c>
      <c r="C831" s="22">
        <v>0</v>
      </c>
      <c r="D831" s="23">
        <f t="shared" si="12"/>
        <v>4</v>
      </c>
    </row>
    <row r="832" spans="1:4" x14ac:dyDescent="0.35">
      <c r="A832" s="21" t="s">
        <v>10082</v>
      </c>
      <c r="B832" s="22">
        <v>4</v>
      </c>
      <c r="C832" s="22">
        <v>0</v>
      </c>
      <c r="D832" s="23">
        <f t="shared" si="12"/>
        <v>4</v>
      </c>
    </row>
    <row r="833" spans="1:4" x14ac:dyDescent="0.35">
      <c r="A833" s="21" t="s">
        <v>10101</v>
      </c>
      <c r="B833" s="22">
        <v>4</v>
      </c>
      <c r="C833" s="22">
        <v>0</v>
      </c>
      <c r="D833" s="23">
        <f t="shared" si="12"/>
        <v>4</v>
      </c>
    </row>
    <row r="834" spans="1:4" x14ac:dyDescent="0.35">
      <c r="A834" s="21" t="s">
        <v>10111</v>
      </c>
      <c r="B834" s="22">
        <v>4</v>
      </c>
      <c r="C834" s="22">
        <v>1</v>
      </c>
      <c r="D834" s="23">
        <f t="shared" si="12"/>
        <v>3</v>
      </c>
    </row>
    <row r="835" spans="1:4" x14ac:dyDescent="0.35">
      <c r="A835" s="21" t="s">
        <v>14311</v>
      </c>
      <c r="B835" s="22">
        <v>4</v>
      </c>
      <c r="C835" s="22">
        <v>0</v>
      </c>
      <c r="D835" s="23">
        <f t="shared" si="12"/>
        <v>4</v>
      </c>
    </row>
    <row r="836" spans="1:4" x14ac:dyDescent="0.35">
      <c r="A836" s="21" t="s">
        <v>10124</v>
      </c>
      <c r="B836" s="22">
        <v>4</v>
      </c>
      <c r="C836" s="22">
        <v>0</v>
      </c>
      <c r="D836" s="23">
        <f t="shared" si="12"/>
        <v>4</v>
      </c>
    </row>
    <row r="837" spans="1:4" x14ac:dyDescent="0.35">
      <c r="A837" s="21" t="s">
        <v>10136</v>
      </c>
      <c r="B837" s="22">
        <v>4</v>
      </c>
      <c r="C837" s="22">
        <v>0</v>
      </c>
      <c r="D837" s="23">
        <f t="shared" si="12"/>
        <v>4</v>
      </c>
    </row>
    <row r="838" spans="1:4" x14ac:dyDescent="0.35">
      <c r="A838" s="21" t="s">
        <v>10151</v>
      </c>
      <c r="B838" s="22">
        <v>4</v>
      </c>
      <c r="C838" s="22">
        <v>1</v>
      </c>
      <c r="D838" s="23">
        <f t="shared" si="12"/>
        <v>3</v>
      </c>
    </row>
    <row r="839" spans="1:4" x14ac:dyDescent="0.35">
      <c r="A839" s="21" t="s">
        <v>10163</v>
      </c>
      <c r="B839" s="22">
        <v>4</v>
      </c>
      <c r="C839" s="22">
        <v>1</v>
      </c>
      <c r="D839" s="23">
        <f t="shared" ref="D839:D902" si="13">B839-C839</f>
        <v>3</v>
      </c>
    </row>
    <row r="840" spans="1:4" x14ac:dyDescent="0.35">
      <c r="A840" s="21" t="s">
        <v>10171</v>
      </c>
      <c r="B840" s="22">
        <v>4</v>
      </c>
      <c r="C840" s="22">
        <v>0</v>
      </c>
      <c r="D840" s="23">
        <f t="shared" si="13"/>
        <v>4</v>
      </c>
    </row>
    <row r="841" spans="1:4" x14ac:dyDescent="0.35">
      <c r="A841" s="21" t="s">
        <v>10188</v>
      </c>
      <c r="B841" s="22">
        <v>4</v>
      </c>
      <c r="C841" s="22">
        <v>0</v>
      </c>
      <c r="D841" s="23">
        <f t="shared" si="13"/>
        <v>4</v>
      </c>
    </row>
    <row r="842" spans="1:4" x14ac:dyDescent="0.35">
      <c r="A842" s="21" t="s">
        <v>10204</v>
      </c>
      <c r="B842" s="22">
        <v>4</v>
      </c>
      <c r="C842" s="22">
        <v>1</v>
      </c>
      <c r="D842" s="23">
        <f t="shared" si="13"/>
        <v>3</v>
      </c>
    </row>
    <row r="843" spans="1:4" x14ac:dyDescent="0.35">
      <c r="A843" s="21" t="s">
        <v>10215</v>
      </c>
      <c r="B843" s="22">
        <v>4</v>
      </c>
      <c r="C843" s="22">
        <v>1</v>
      </c>
      <c r="D843" s="23">
        <f t="shared" si="13"/>
        <v>3</v>
      </c>
    </row>
    <row r="844" spans="1:4" x14ac:dyDescent="0.35">
      <c r="A844" s="21" t="s">
        <v>10228</v>
      </c>
      <c r="B844" s="22">
        <v>4</v>
      </c>
      <c r="C844" s="22">
        <v>1</v>
      </c>
      <c r="D844" s="23">
        <f t="shared" si="13"/>
        <v>3</v>
      </c>
    </row>
    <row r="845" spans="1:4" x14ac:dyDescent="0.35">
      <c r="A845" s="21" t="s">
        <v>10236</v>
      </c>
      <c r="B845" s="22">
        <v>4</v>
      </c>
      <c r="C845" s="22">
        <v>1</v>
      </c>
      <c r="D845" s="23">
        <f t="shared" si="13"/>
        <v>3</v>
      </c>
    </row>
    <row r="846" spans="1:4" x14ac:dyDescent="0.35">
      <c r="A846" s="21" t="s">
        <v>10252</v>
      </c>
      <c r="B846" s="22">
        <v>4</v>
      </c>
      <c r="C846" s="22">
        <v>0</v>
      </c>
      <c r="D846" s="23">
        <f t="shared" si="13"/>
        <v>4</v>
      </c>
    </row>
    <row r="847" spans="1:4" x14ac:dyDescent="0.35">
      <c r="A847" s="21" t="s">
        <v>10263</v>
      </c>
      <c r="B847" s="22">
        <v>4</v>
      </c>
      <c r="C847" s="22">
        <v>0</v>
      </c>
      <c r="D847" s="23">
        <f t="shared" si="13"/>
        <v>4</v>
      </c>
    </row>
    <row r="848" spans="1:4" x14ac:dyDescent="0.35">
      <c r="A848" s="21" t="s">
        <v>10279</v>
      </c>
      <c r="B848" s="22">
        <v>4</v>
      </c>
      <c r="C848" s="22">
        <v>0</v>
      </c>
      <c r="D848" s="23">
        <f t="shared" si="13"/>
        <v>4</v>
      </c>
    </row>
    <row r="849" spans="1:4" x14ac:dyDescent="0.35">
      <c r="A849" s="21" t="s">
        <v>10295</v>
      </c>
      <c r="B849" s="22">
        <v>4</v>
      </c>
      <c r="C849" s="22">
        <v>1</v>
      </c>
      <c r="D849" s="23">
        <f t="shared" si="13"/>
        <v>3</v>
      </c>
    </row>
    <row r="850" spans="1:4" x14ac:dyDescent="0.35">
      <c r="A850" s="21" t="s">
        <v>10306</v>
      </c>
      <c r="B850" s="22">
        <v>4</v>
      </c>
      <c r="C850" s="22">
        <v>0</v>
      </c>
      <c r="D850" s="23">
        <f t="shared" si="13"/>
        <v>4</v>
      </c>
    </row>
    <row r="851" spans="1:4" x14ac:dyDescent="0.35">
      <c r="A851" s="21" t="s">
        <v>10322</v>
      </c>
      <c r="B851" s="22">
        <v>4</v>
      </c>
      <c r="C851" s="22">
        <v>0</v>
      </c>
      <c r="D851" s="23">
        <f t="shared" si="13"/>
        <v>4</v>
      </c>
    </row>
    <row r="852" spans="1:4" x14ac:dyDescent="0.35">
      <c r="A852" s="21" t="s">
        <v>10337</v>
      </c>
      <c r="B852" s="22">
        <v>4</v>
      </c>
      <c r="C852" s="22">
        <v>0</v>
      </c>
      <c r="D852" s="23">
        <f t="shared" si="13"/>
        <v>4</v>
      </c>
    </row>
    <row r="853" spans="1:4" x14ac:dyDescent="0.35">
      <c r="A853" s="21" t="s">
        <v>10353</v>
      </c>
      <c r="B853" s="22">
        <v>4</v>
      </c>
      <c r="C853" s="22">
        <v>4</v>
      </c>
      <c r="D853" s="23">
        <f t="shared" si="13"/>
        <v>0</v>
      </c>
    </row>
    <row r="854" spans="1:4" x14ac:dyDescent="0.35">
      <c r="A854" s="21" t="s">
        <v>10356</v>
      </c>
      <c r="B854" s="22">
        <v>4</v>
      </c>
      <c r="C854" s="22">
        <v>0</v>
      </c>
      <c r="D854" s="23">
        <f t="shared" si="13"/>
        <v>4</v>
      </c>
    </row>
    <row r="855" spans="1:4" x14ac:dyDescent="0.35">
      <c r="A855" s="21" t="s">
        <v>10372</v>
      </c>
      <c r="B855" s="22">
        <v>4</v>
      </c>
      <c r="C855" s="22">
        <v>4</v>
      </c>
      <c r="D855" s="23">
        <f t="shared" si="13"/>
        <v>0</v>
      </c>
    </row>
    <row r="856" spans="1:4" x14ac:dyDescent="0.35">
      <c r="A856" s="21" t="s">
        <v>10375</v>
      </c>
      <c r="B856" s="22">
        <v>4</v>
      </c>
      <c r="C856" s="22">
        <v>3</v>
      </c>
      <c r="D856" s="23">
        <f t="shared" si="13"/>
        <v>1</v>
      </c>
    </row>
    <row r="857" spans="1:4" x14ac:dyDescent="0.35">
      <c r="A857" s="21" t="s">
        <v>10381</v>
      </c>
      <c r="B857" s="22">
        <v>4</v>
      </c>
      <c r="C857" s="22">
        <v>2</v>
      </c>
      <c r="D857" s="23">
        <f t="shared" si="13"/>
        <v>2</v>
      </c>
    </row>
    <row r="858" spans="1:4" x14ac:dyDescent="0.35">
      <c r="A858" s="21" t="s">
        <v>10389</v>
      </c>
      <c r="B858" s="22">
        <v>4</v>
      </c>
      <c r="C858" s="22">
        <v>3</v>
      </c>
      <c r="D858" s="23">
        <f t="shared" si="13"/>
        <v>1</v>
      </c>
    </row>
    <row r="859" spans="1:4" x14ac:dyDescent="0.35">
      <c r="A859" s="21" t="s">
        <v>10398</v>
      </c>
      <c r="B859" s="22">
        <v>4</v>
      </c>
      <c r="C859" s="22">
        <v>1</v>
      </c>
      <c r="D859" s="23">
        <f t="shared" si="13"/>
        <v>3</v>
      </c>
    </row>
    <row r="860" spans="1:4" x14ac:dyDescent="0.35">
      <c r="A860" s="21" t="s">
        <v>10406</v>
      </c>
      <c r="B860" s="22">
        <v>4</v>
      </c>
      <c r="C860" s="22">
        <v>2</v>
      </c>
      <c r="D860" s="23">
        <f t="shared" si="13"/>
        <v>2</v>
      </c>
    </row>
    <row r="861" spans="1:4" x14ac:dyDescent="0.35">
      <c r="A861" s="21" t="s">
        <v>10414</v>
      </c>
      <c r="B861" s="22">
        <v>4</v>
      </c>
      <c r="C861" s="22">
        <v>0</v>
      </c>
      <c r="D861" s="23">
        <f t="shared" si="13"/>
        <v>4</v>
      </c>
    </row>
    <row r="862" spans="1:4" x14ac:dyDescent="0.35">
      <c r="A862" s="21" t="s">
        <v>10428</v>
      </c>
      <c r="B862" s="22">
        <v>4</v>
      </c>
      <c r="C862" s="22">
        <v>1</v>
      </c>
      <c r="D862" s="23">
        <f t="shared" si="13"/>
        <v>3</v>
      </c>
    </row>
    <row r="863" spans="1:4" x14ac:dyDescent="0.35">
      <c r="A863" s="21" t="s">
        <v>10442</v>
      </c>
      <c r="B863" s="22">
        <v>4</v>
      </c>
      <c r="C863" s="22">
        <v>0</v>
      </c>
      <c r="D863" s="23">
        <f t="shared" si="13"/>
        <v>4</v>
      </c>
    </row>
    <row r="864" spans="1:4" x14ac:dyDescent="0.35">
      <c r="A864" s="21" t="s">
        <v>10457</v>
      </c>
      <c r="B864" s="22">
        <v>4</v>
      </c>
      <c r="C864" s="22">
        <v>0</v>
      </c>
      <c r="D864" s="23">
        <f t="shared" si="13"/>
        <v>4</v>
      </c>
    </row>
    <row r="865" spans="1:4" x14ac:dyDescent="0.35">
      <c r="A865" s="21" t="s">
        <v>10475</v>
      </c>
      <c r="B865" s="22">
        <v>4</v>
      </c>
      <c r="C865" s="22">
        <v>1</v>
      </c>
      <c r="D865" s="23">
        <f t="shared" si="13"/>
        <v>3</v>
      </c>
    </row>
    <row r="866" spans="1:4" x14ac:dyDescent="0.35">
      <c r="A866" s="21" t="s">
        <v>10486</v>
      </c>
      <c r="B866" s="22">
        <v>4</v>
      </c>
      <c r="C866" s="22">
        <v>4</v>
      </c>
      <c r="D866" s="23">
        <f t="shared" si="13"/>
        <v>0</v>
      </c>
    </row>
    <row r="867" spans="1:4" x14ac:dyDescent="0.35">
      <c r="A867" s="21" t="s">
        <v>10489</v>
      </c>
      <c r="B867" s="22">
        <v>4</v>
      </c>
      <c r="C867" s="22">
        <v>0</v>
      </c>
      <c r="D867" s="23">
        <f t="shared" si="13"/>
        <v>4</v>
      </c>
    </row>
    <row r="868" spans="1:4" x14ac:dyDescent="0.35">
      <c r="A868" s="21" t="s">
        <v>10504</v>
      </c>
      <c r="B868" s="22">
        <v>4</v>
      </c>
      <c r="C868" s="22">
        <v>1</v>
      </c>
      <c r="D868" s="23">
        <f t="shared" si="13"/>
        <v>3</v>
      </c>
    </row>
    <row r="869" spans="1:4" x14ac:dyDescent="0.35">
      <c r="A869" s="21" t="s">
        <v>10516</v>
      </c>
      <c r="B869" s="22">
        <v>4</v>
      </c>
      <c r="C869" s="22">
        <v>1</v>
      </c>
      <c r="D869" s="23">
        <f t="shared" si="13"/>
        <v>3</v>
      </c>
    </row>
    <row r="870" spans="1:4" x14ac:dyDescent="0.35">
      <c r="A870" s="21" t="s">
        <v>10526</v>
      </c>
      <c r="B870" s="22">
        <v>4</v>
      </c>
      <c r="C870" s="22">
        <v>0</v>
      </c>
      <c r="D870" s="23">
        <f t="shared" si="13"/>
        <v>4</v>
      </c>
    </row>
    <row r="871" spans="1:4" x14ac:dyDescent="0.35">
      <c r="A871" s="21" t="s">
        <v>10543</v>
      </c>
      <c r="B871" s="22">
        <v>4</v>
      </c>
      <c r="C871" s="22">
        <v>0</v>
      </c>
      <c r="D871" s="23">
        <f t="shared" si="13"/>
        <v>4</v>
      </c>
    </row>
    <row r="872" spans="1:4" x14ac:dyDescent="0.35">
      <c r="A872" s="21" t="s">
        <v>10555</v>
      </c>
      <c r="B872" s="22">
        <v>4</v>
      </c>
      <c r="C872" s="22">
        <v>4</v>
      </c>
      <c r="D872" s="23">
        <f t="shared" si="13"/>
        <v>0</v>
      </c>
    </row>
    <row r="873" spans="1:4" x14ac:dyDescent="0.35">
      <c r="A873" s="21" t="s">
        <v>10560</v>
      </c>
      <c r="B873" s="22">
        <v>4</v>
      </c>
      <c r="C873" s="22">
        <v>0</v>
      </c>
      <c r="D873" s="23">
        <f t="shared" si="13"/>
        <v>4</v>
      </c>
    </row>
    <row r="874" spans="1:4" x14ac:dyDescent="0.35">
      <c r="A874" s="21" t="s">
        <v>10579</v>
      </c>
      <c r="B874" s="22">
        <v>4</v>
      </c>
      <c r="C874" s="22">
        <v>0</v>
      </c>
      <c r="D874" s="23">
        <f t="shared" si="13"/>
        <v>4</v>
      </c>
    </row>
    <row r="875" spans="1:4" x14ac:dyDescent="0.35">
      <c r="A875" s="21" t="s">
        <v>10594</v>
      </c>
      <c r="B875" s="22">
        <v>4</v>
      </c>
      <c r="C875" s="22">
        <v>1</v>
      </c>
      <c r="D875" s="23">
        <f t="shared" si="13"/>
        <v>3</v>
      </c>
    </row>
    <row r="876" spans="1:4" x14ac:dyDescent="0.35">
      <c r="A876" s="21" t="s">
        <v>10606</v>
      </c>
      <c r="B876" s="22">
        <v>4</v>
      </c>
      <c r="C876" s="22">
        <v>1</v>
      </c>
      <c r="D876" s="23">
        <f t="shared" si="13"/>
        <v>3</v>
      </c>
    </row>
    <row r="877" spans="1:4" x14ac:dyDescent="0.35">
      <c r="A877" s="21" t="s">
        <v>10619</v>
      </c>
      <c r="B877" s="22">
        <v>4</v>
      </c>
      <c r="C877" s="22">
        <v>1</v>
      </c>
      <c r="D877" s="23">
        <f t="shared" si="13"/>
        <v>3</v>
      </c>
    </row>
    <row r="878" spans="1:4" x14ac:dyDescent="0.35">
      <c r="A878" s="21" t="s">
        <v>10631</v>
      </c>
      <c r="B878" s="22">
        <v>4</v>
      </c>
      <c r="C878" s="22">
        <v>0</v>
      </c>
      <c r="D878" s="23">
        <f t="shared" si="13"/>
        <v>4</v>
      </c>
    </row>
    <row r="879" spans="1:4" x14ac:dyDescent="0.35">
      <c r="A879" s="21" t="s">
        <v>10647</v>
      </c>
      <c r="B879" s="22">
        <v>4</v>
      </c>
      <c r="C879" s="22">
        <v>0</v>
      </c>
      <c r="D879" s="23">
        <f t="shared" si="13"/>
        <v>4</v>
      </c>
    </row>
    <row r="880" spans="1:4" x14ac:dyDescent="0.35">
      <c r="A880" s="21" t="s">
        <v>10667</v>
      </c>
      <c r="B880" s="22">
        <v>4</v>
      </c>
      <c r="C880" s="22">
        <v>1</v>
      </c>
      <c r="D880" s="23">
        <f t="shared" si="13"/>
        <v>3</v>
      </c>
    </row>
    <row r="881" spans="1:4" x14ac:dyDescent="0.35">
      <c r="A881" s="21" t="s">
        <v>10681</v>
      </c>
      <c r="B881" s="22">
        <v>4</v>
      </c>
      <c r="C881" s="22">
        <v>0</v>
      </c>
      <c r="D881" s="23">
        <f t="shared" si="13"/>
        <v>4</v>
      </c>
    </row>
    <row r="882" spans="1:4" x14ac:dyDescent="0.35">
      <c r="A882" s="21" t="s">
        <v>10699</v>
      </c>
      <c r="B882" s="22">
        <v>4</v>
      </c>
      <c r="C882" s="22">
        <v>1</v>
      </c>
      <c r="D882" s="23">
        <f t="shared" si="13"/>
        <v>3</v>
      </c>
    </row>
    <row r="883" spans="1:4" x14ac:dyDescent="0.35">
      <c r="A883" s="21" t="s">
        <v>10709</v>
      </c>
      <c r="B883" s="22">
        <v>4</v>
      </c>
      <c r="C883" s="22">
        <v>1</v>
      </c>
      <c r="D883" s="23">
        <f t="shared" si="13"/>
        <v>3</v>
      </c>
    </row>
    <row r="884" spans="1:4" x14ac:dyDescent="0.35">
      <c r="A884" s="21" t="s">
        <v>10721</v>
      </c>
      <c r="B884" s="22">
        <v>4</v>
      </c>
      <c r="C884" s="22">
        <v>0</v>
      </c>
      <c r="D884" s="23">
        <f t="shared" si="13"/>
        <v>4</v>
      </c>
    </row>
    <row r="885" spans="1:4" x14ac:dyDescent="0.35">
      <c r="A885" s="21" t="s">
        <v>10736</v>
      </c>
      <c r="B885" s="22">
        <v>4</v>
      </c>
      <c r="C885" s="22">
        <v>0</v>
      </c>
      <c r="D885" s="23">
        <f t="shared" si="13"/>
        <v>4</v>
      </c>
    </row>
    <row r="886" spans="1:4" x14ac:dyDescent="0.35">
      <c r="A886" s="21" t="s">
        <v>10750</v>
      </c>
      <c r="B886" s="22">
        <v>4</v>
      </c>
      <c r="C886" s="22">
        <v>0</v>
      </c>
      <c r="D886" s="23">
        <f t="shared" si="13"/>
        <v>4</v>
      </c>
    </row>
    <row r="887" spans="1:4" x14ac:dyDescent="0.35">
      <c r="A887" s="21" t="s">
        <v>10769</v>
      </c>
      <c r="B887" s="22">
        <v>4</v>
      </c>
      <c r="C887" s="22">
        <v>0</v>
      </c>
      <c r="D887" s="23">
        <f t="shared" si="13"/>
        <v>4</v>
      </c>
    </row>
    <row r="888" spans="1:4" x14ac:dyDescent="0.35">
      <c r="A888" s="21" t="s">
        <v>10783</v>
      </c>
      <c r="B888" s="22">
        <v>4</v>
      </c>
      <c r="C888" s="22">
        <v>0</v>
      </c>
      <c r="D888" s="23">
        <f t="shared" si="13"/>
        <v>4</v>
      </c>
    </row>
    <row r="889" spans="1:4" x14ac:dyDescent="0.35">
      <c r="A889" s="21" t="s">
        <v>10798</v>
      </c>
      <c r="B889" s="22">
        <v>4</v>
      </c>
      <c r="C889" s="22">
        <v>1</v>
      </c>
      <c r="D889" s="23">
        <f t="shared" si="13"/>
        <v>3</v>
      </c>
    </row>
    <row r="890" spans="1:4" x14ac:dyDescent="0.35">
      <c r="A890" s="21" t="s">
        <v>10808</v>
      </c>
      <c r="B890" s="22">
        <v>4</v>
      </c>
      <c r="C890" s="22">
        <v>1</v>
      </c>
      <c r="D890" s="23">
        <f t="shared" si="13"/>
        <v>3</v>
      </c>
    </row>
    <row r="891" spans="1:4" x14ac:dyDescent="0.35">
      <c r="A891" s="21" t="s">
        <v>10824</v>
      </c>
      <c r="B891" s="22">
        <v>4</v>
      </c>
      <c r="C891" s="22">
        <v>0</v>
      </c>
      <c r="D891" s="23">
        <f t="shared" si="13"/>
        <v>4</v>
      </c>
    </row>
    <row r="892" spans="1:4" x14ac:dyDescent="0.35">
      <c r="A892" s="21" t="s">
        <v>10840</v>
      </c>
      <c r="B892" s="22">
        <v>4</v>
      </c>
      <c r="C892" s="22">
        <v>0</v>
      </c>
      <c r="D892" s="23">
        <f t="shared" si="13"/>
        <v>4</v>
      </c>
    </row>
    <row r="893" spans="1:4" x14ac:dyDescent="0.35">
      <c r="A893" s="21" t="s">
        <v>10858</v>
      </c>
      <c r="B893" s="22">
        <v>4</v>
      </c>
      <c r="C893" s="22">
        <v>1</v>
      </c>
      <c r="D893" s="23">
        <f t="shared" si="13"/>
        <v>3</v>
      </c>
    </row>
    <row r="894" spans="1:4" x14ac:dyDescent="0.35">
      <c r="A894" s="21" t="s">
        <v>10870</v>
      </c>
      <c r="B894" s="22">
        <v>4</v>
      </c>
      <c r="C894" s="22">
        <v>0</v>
      </c>
      <c r="D894" s="23">
        <f t="shared" si="13"/>
        <v>4</v>
      </c>
    </row>
    <row r="895" spans="1:4" x14ac:dyDescent="0.35">
      <c r="A895" s="21" t="s">
        <v>10883</v>
      </c>
      <c r="B895" s="22">
        <v>4</v>
      </c>
      <c r="C895" s="22">
        <v>0</v>
      </c>
      <c r="D895" s="23">
        <f t="shared" si="13"/>
        <v>4</v>
      </c>
    </row>
    <row r="896" spans="1:4" x14ac:dyDescent="0.35">
      <c r="A896" s="21" t="s">
        <v>10899</v>
      </c>
      <c r="B896" s="22">
        <v>4</v>
      </c>
      <c r="C896" s="22">
        <v>0</v>
      </c>
      <c r="D896" s="23">
        <f t="shared" si="13"/>
        <v>4</v>
      </c>
    </row>
    <row r="897" spans="1:4" x14ac:dyDescent="0.35">
      <c r="A897" s="21" t="s">
        <v>10915</v>
      </c>
      <c r="B897" s="22">
        <v>4</v>
      </c>
      <c r="C897" s="22">
        <v>0</v>
      </c>
      <c r="D897" s="23">
        <f t="shared" si="13"/>
        <v>4</v>
      </c>
    </row>
    <row r="898" spans="1:4" x14ac:dyDescent="0.35">
      <c r="A898" s="21" t="s">
        <v>10926</v>
      </c>
      <c r="B898" s="22">
        <v>4</v>
      </c>
      <c r="C898" s="22">
        <v>1</v>
      </c>
      <c r="D898" s="23">
        <f t="shared" si="13"/>
        <v>3</v>
      </c>
    </row>
    <row r="899" spans="1:4" x14ac:dyDescent="0.35">
      <c r="A899" s="21" t="s">
        <v>10933</v>
      </c>
      <c r="B899" s="22">
        <v>4</v>
      </c>
      <c r="C899" s="22">
        <v>1</v>
      </c>
      <c r="D899" s="23">
        <f t="shared" si="13"/>
        <v>3</v>
      </c>
    </row>
    <row r="900" spans="1:4" x14ac:dyDescent="0.35">
      <c r="A900" s="21" t="s">
        <v>10947</v>
      </c>
      <c r="B900" s="22">
        <v>4</v>
      </c>
      <c r="C900" s="22">
        <v>1</v>
      </c>
      <c r="D900" s="23">
        <f t="shared" si="13"/>
        <v>3</v>
      </c>
    </row>
    <row r="901" spans="1:4" x14ac:dyDescent="0.35">
      <c r="A901" s="21" t="s">
        <v>10962</v>
      </c>
      <c r="B901" s="22">
        <v>4</v>
      </c>
      <c r="C901" s="22">
        <v>0</v>
      </c>
      <c r="D901" s="23">
        <f t="shared" si="13"/>
        <v>4</v>
      </c>
    </row>
    <row r="902" spans="1:4" x14ac:dyDescent="0.35">
      <c r="A902" s="21" t="s">
        <v>10978</v>
      </c>
      <c r="B902" s="22">
        <v>4</v>
      </c>
      <c r="C902" s="22">
        <v>0</v>
      </c>
      <c r="D902" s="23">
        <f t="shared" si="13"/>
        <v>4</v>
      </c>
    </row>
    <row r="903" spans="1:4" x14ac:dyDescent="0.35">
      <c r="A903" s="21" t="s">
        <v>10994</v>
      </c>
      <c r="B903" s="22">
        <v>4</v>
      </c>
      <c r="C903" s="22">
        <v>0</v>
      </c>
      <c r="D903" s="23">
        <f t="shared" ref="D903:D966" si="14">B903-C903</f>
        <v>4</v>
      </c>
    </row>
    <row r="904" spans="1:4" x14ac:dyDescent="0.35">
      <c r="A904" s="21" t="s">
        <v>11012</v>
      </c>
      <c r="B904" s="22">
        <v>4</v>
      </c>
      <c r="C904" s="22">
        <v>0</v>
      </c>
      <c r="D904" s="23">
        <f t="shared" si="14"/>
        <v>4</v>
      </c>
    </row>
    <row r="905" spans="1:4" x14ac:dyDescent="0.35">
      <c r="A905" s="21" t="s">
        <v>11026</v>
      </c>
      <c r="B905" s="22">
        <v>4</v>
      </c>
      <c r="C905" s="22">
        <v>0</v>
      </c>
      <c r="D905" s="23">
        <f t="shared" si="14"/>
        <v>4</v>
      </c>
    </row>
    <row r="906" spans="1:4" x14ac:dyDescent="0.35">
      <c r="A906" s="21" t="s">
        <v>11041</v>
      </c>
      <c r="B906" s="22">
        <v>4</v>
      </c>
      <c r="C906" s="22">
        <v>2</v>
      </c>
      <c r="D906" s="23">
        <f t="shared" si="14"/>
        <v>2</v>
      </c>
    </row>
    <row r="907" spans="1:4" x14ac:dyDescent="0.35">
      <c r="A907" s="21" t="s">
        <v>11048</v>
      </c>
      <c r="B907" s="22">
        <v>4</v>
      </c>
      <c r="C907" s="22">
        <v>1</v>
      </c>
      <c r="D907" s="23">
        <f t="shared" si="14"/>
        <v>3</v>
      </c>
    </row>
    <row r="908" spans="1:4" x14ac:dyDescent="0.35">
      <c r="A908" s="21" t="s">
        <v>11058</v>
      </c>
      <c r="B908" s="22">
        <v>4</v>
      </c>
      <c r="C908" s="22">
        <v>2</v>
      </c>
      <c r="D908" s="23">
        <f t="shared" si="14"/>
        <v>2</v>
      </c>
    </row>
    <row r="909" spans="1:4" x14ac:dyDescent="0.35">
      <c r="A909" s="21" t="s">
        <v>11067</v>
      </c>
      <c r="B909" s="22">
        <v>4</v>
      </c>
      <c r="C909" s="22">
        <v>1</v>
      </c>
      <c r="D909" s="23">
        <f t="shared" si="14"/>
        <v>3</v>
      </c>
    </row>
    <row r="910" spans="1:4" x14ac:dyDescent="0.35">
      <c r="A910" s="21" t="s">
        <v>11079</v>
      </c>
      <c r="B910" s="22">
        <v>4</v>
      </c>
      <c r="C910" s="22">
        <v>1</v>
      </c>
      <c r="D910" s="23">
        <f t="shared" si="14"/>
        <v>3</v>
      </c>
    </row>
    <row r="911" spans="1:4" x14ac:dyDescent="0.35">
      <c r="A911" s="21" t="s">
        <v>11092</v>
      </c>
      <c r="B911" s="22">
        <v>4</v>
      </c>
      <c r="C911" s="22">
        <v>1</v>
      </c>
      <c r="D911" s="23">
        <f t="shared" si="14"/>
        <v>3</v>
      </c>
    </row>
    <row r="912" spans="1:4" x14ac:dyDescent="0.35">
      <c r="A912" s="21" t="s">
        <v>11104</v>
      </c>
      <c r="B912" s="22">
        <v>4</v>
      </c>
      <c r="C912" s="22">
        <v>1</v>
      </c>
      <c r="D912" s="23">
        <f t="shared" si="14"/>
        <v>3</v>
      </c>
    </row>
    <row r="913" spans="1:4" x14ac:dyDescent="0.35">
      <c r="A913" s="21" t="s">
        <v>11113</v>
      </c>
      <c r="B913" s="22">
        <v>4</v>
      </c>
      <c r="C913" s="22">
        <v>3</v>
      </c>
      <c r="D913" s="23">
        <f t="shared" si="14"/>
        <v>1</v>
      </c>
    </row>
    <row r="914" spans="1:4" x14ac:dyDescent="0.35">
      <c r="A914" s="21" t="s">
        <v>11119</v>
      </c>
      <c r="B914" s="22">
        <v>4</v>
      </c>
      <c r="C914" s="22">
        <v>0</v>
      </c>
      <c r="D914" s="23">
        <f t="shared" si="14"/>
        <v>4</v>
      </c>
    </row>
    <row r="915" spans="1:4" x14ac:dyDescent="0.35">
      <c r="A915" s="21" t="s">
        <v>11132</v>
      </c>
      <c r="B915" s="22">
        <v>4</v>
      </c>
      <c r="C915" s="22">
        <v>0</v>
      </c>
      <c r="D915" s="23">
        <f t="shared" si="14"/>
        <v>4</v>
      </c>
    </row>
    <row r="916" spans="1:4" x14ac:dyDescent="0.35">
      <c r="A916" s="21" t="s">
        <v>11148</v>
      </c>
      <c r="B916" s="22">
        <v>4</v>
      </c>
      <c r="C916" s="22">
        <v>1</v>
      </c>
      <c r="D916" s="23">
        <f t="shared" si="14"/>
        <v>3</v>
      </c>
    </row>
    <row r="917" spans="1:4" x14ac:dyDescent="0.35">
      <c r="A917" s="21" t="s">
        <v>11160</v>
      </c>
      <c r="B917" s="22">
        <v>4</v>
      </c>
      <c r="C917" s="22">
        <v>0</v>
      </c>
      <c r="D917" s="23">
        <f t="shared" si="14"/>
        <v>4</v>
      </c>
    </row>
    <row r="918" spans="1:4" x14ac:dyDescent="0.35">
      <c r="A918" s="21" t="s">
        <v>11177</v>
      </c>
      <c r="B918" s="22">
        <v>4</v>
      </c>
      <c r="C918" s="22">
        <v>0</v>
      </c>
      <c r="D918" s="23">
        <f t="shared" si="14"/>
        <v>4</v>
      </c>
    </row>
    <row r="919" spans="1:4" x14ac:dyDescent="0.35">
      <c r="A919" s="21" t="s">
        <v>11189</v>
      </c>
      <c r="B919" s="22">
        <v>4</v>
      </c>
      <c r="C919" s="22">
        <v>0</v>
      </c>
      <c r="D919" s="23">
        <f t="shared" si="14"/>
        <v>4</v>
      </c>
    </row>
    <row r="920" spans="1:4" x14ac:dyDescent="0.35">
      <c r="A920" s="21" t="s">
        <v>11205</v>
      </c>
      <c r="B920" s="22">
        <v>4</v>
      </c>
      <c r="C920" s="22">
        <v>1</v>
      </c>
      <c r="D920" s="23">
        <f t="shared" si="14"/>
        <v>3</v>
      </c>
    </row>
    <row r="921" spans="1:4" x14ac:dyDescent="0.35">
      <c r="A921" s="21" t="s">
        <v>11218</v>
      </c>
      <c r="B921" s="22">
        <v>4</v>
      </c>
      <c r="C921" s="22">
        <v>0</v>
      </c>
      <c r="D921" s="23">
        <f t="shared" si="14"/>
        <v>4</v>
      </c>
    </row>
    <row r="922" spans="1:4" x14ac:dyDescent="0.35">
      <c r="A922" s="21" t="s">
        <v>11234</v>
      </c>
      <c r="B922" s="22">
        <v>4</v>
      </c>
      <c r="C922" s="22">
        <v>0</v>
      </c>
      <c r="D922" s="23">
        <f t="shared" si="14"/>
        <v>4</v>
      </c>
    </row>
    <row r="923" spans="1:4" x14ac:dyDescent="0.35">
      <c r="A923" s="21" t="s">
        <v>11251</v>
      </c>
      <c r="B923" s="22">
        <v>4</v>
      </c>
      <c r="C923" s="22">
        <v>0</v>
      </c>
      <c r="D923" s="23">
        <f t="shared" si="14"/>
        <v>4</v>
      </c>
    </row>
    <row r="924" spans="1:4" x14ac:dyDescent="0.35">
      <c r="A924" s="21" t="s">
        <v>11268</v>
      </c>
      <c r="B924" s="22">
        <v>4</v>
      </c>
      <c r="C924" s="22">
        <v>0</v>
      </c>
      <c r="D924" s="23">
        <f t="shared" si="14"/>
        <v>4</v>
      </c>
    </row>
    <row r="925" spans="1:4" x14ac:dyDescent="0.35">
      <c r="A925" s="21" t="s">
        <v>11278</v>
      </c>
      <c r="B925" s="22">
        <v>4</v>
      </c>
      <c r="C925" s="22">
        <v>1</v>
      </c>
      <c r="D925" s="23">
        <f t="shared" si="14"/>
        <v>3</v>
      </c>
    </row>
    <row r="926" spans="1:4" x14ac:dyDescent="0.35">
      <c r="A926" s="21" t="s">
        <v>11291</v>
      </c>
      <c r="B926" s="22">
        <v>4</v>
      </c>
      <c r="C926" s="22">
        <v>1</v>
      </c>
      <c r="D926" s="23">
        <f t="shared" si="14"/>
        <v>3</v>
      </c>
    </row>
    <row r="927" spans="1:4" x14ac:dyDescent="0.35">
      <c r="A927" s="21" t="s">
        <v>11302</v>
      </c>
      <c r="B927" s="22">
        <v>4</v>
      </c>
      <c r="C927" s="22">
        <v>0</v>
      </c>
      <c r="D927" s="23">
        <f t="shared" si="14"/>
        <v>4</v>
      </c>
    </row>
    <row r="928" spans="1:4" x14ac:dyDescent="0.35">
      <c r="A928" s="21" t="s">
        <v>11317</v>
      </c>
      <c r="B928" s="22">
        <v>4</v>
      </c>
      <c r="C928" s="22">
        <v>0</v>
      </c>
      <c r="D928" s="23">
        <f t="shared" si="14"/>
        <v>4</v>
      </c>
    </row>
    <row r="929" spans="1:4" x14ac:dyDescent="0.35">
      <c r="A929" s="21" t="s">
        <v>11331</v>
      </c>
      <c r="B929" s="22">
        <v>4</v>
      </c>
      <c r="C929" s="22">
        <v>0</v>
      </c>
      <c r="D929" s="23">
        <f t="shared" si="14"/>
        <v>4</v>
      </c>
    </row>
    <row r="930" spans="1:4" x14ac:dyDescent="0.35">
      <c r="A930" s="21" t="s">
        <v>11344</v>
      </c>
      <c r="B930" s="22">
        <v>4</v>
      </c>
      <c r="C930" s="22">
        <v>0</v>
      </c>
      <c r="D930" s="23">
        <f t="shared" si="14"/>
        <v>4</v>
      </c>
    </row>
    <row r="931" spans="1:4" x14ac:dyDescent="0.35">
      <c r="A931" s="21" t="s">
        <v>11360</v>
      </c>
      <c r="B931" s="22">
        <v>4</v>
      </c>
      <c r="C931" s="22">
        <v>1</v>
      </c>
      <c r="D931" s="23">
        <f t="shared" si="14"/>
        <v>3</v>
      </c>
    </row>
    <row r="932" spans="1:4" x14ac:dyDescent="0.35">
      <c r="A932" s="21" t="s">
        <v>11371</v>
      </c>
      <c r="B932" s="22">
        <v>4</v>
      </c>
      <c r="C932" s="22">
        <v>1</v>
      </c>
      <c r="D932" s="23">
        <f t="shared" si="14"/>
        <v>3</v>
      </c>
    </row>
    <row r="933" spans="1:4" x14ac:dyDescent="0.35">
      <c r="A933" s="21" t="s">
        <v>11387</v>
      </c>
      <c r="B933" s="22">
        <v>4</v>
      </c>
      <c r="C933" s="22">
        <v>2</v>
      </c>
      <c r="D933" s="23">
        <f t="shared" si="14"/>
        <v>2</v>
      </c>
    </row>
    <row r="934" spans="1:4" x14ac:dyDescent="0.35">
      <c r="A934" s="21" t="s">
        <v>11395</v>
      </c>
      <c r="B934" s="22">
        <v>4</v>
      </c>
      <c r="C934" s="22">
        <v>0</v>
      </c>
      <c r="D934" s="23">
        <f t="shared" si="14"/>
        <v>4</v>
      </c>
    </row>
    <row r="935" spans="1:4" x14ac:dyDescent="0.35">
      <c r="A935" s="21" t="s">
        <v>11408</v>
      </c>
      <c r="B935" s="22">
        <v>4</v>
      </c>
      <c r="C935" s="22">
        <v>0</v>
      </c>
      <c r="D935" s="23">
        <f t="shared" si="14"/>
        <v>4</v>
      </c>
    </row>
    <row r="936" spans="1:4" x14ac:dyDescent="0.35">
      <c r="A936" s="21" t="s">
        <v>11419</v>
      </c>
      <c r="B936" s="22">
        <v>4</v>
      </c>
      <c r="C936" s="22">
        <v>0</v>
      </c>
      <c r="D936" s="23">
        <f t="shared" si="14"/>
        <v>4</v>
      </c>
    </row>
    <row r="937" spans="1:4" x14ac:dyDescent="0.35">
      <c r="A937" s="21" t="s">
        <v>11434</v>
      </c>
      <c r="B937" s="22">
        <v>4</v>
      </c>
      <c r="C937" s="22">
        <v>1</v>
      </c>
      <c r="D937" s="23">
        <f t="shared" si="14"/>
        <v>3</v>
      </c>
    </row>
    <row r="938" spans="1:4" x14ac:dyDescent="0.35">
      <c r="A938" s="21" t="s">
        <v>11444</v>
      </c>
      <c r="B938" s="22">
        <v>4</v>
      </c>
      <c r="C938" s="22">
        <v>0</v>
      </c>
      <c r="D938" s="23">
        <f t="shared" si="14"/>
        <v>4</v>
      </c>
    </row>
    <row r="939" spans="1:4" x14ac:dyDescent="0.35">
      <c r="A939" s="21" t="s">
        <v>11457</v>
      </c>
      <c r="B939" s="22">
        <v>4</v>
      </c>
      <c r="C939" s="22">
        <v>0</v>
      </c>
      <c r="D939" s="23">
        <f t="shared" si="14"/>
        <v>4</v>
      </c>
    </row>
    <row r="940" spans="1:4" x14ac:dyDescent="0.35">
      <c r="A940" s="21" t="s">
        <v>11474</v>
      </c>
      <c r="B940" s="22">
        <v>4</v>
      </c>
      <c r="C940" s="22">
        <v>0</v>
      </c>
      <c r="D940" s="23">
        <f t="shared" si="14"/>
        <v>4</v>
      </c>
    </row>
    <row r="941" spans="1:4" x14ac:dyDescent="0.35">
      <c r="A941" s="21" t="s">
        <v>11487</v>
      </c>
      <c r="B941" s="22">
        <v>4</v>
      </c>
      <c r="C941" s="22">
        <v>0</v>
      </c>
      <c r="D941" s="23">
        <f t="shared" si="14"/>
        <v>4</v>
      </c>
    </row>
    <row r="942" spans="1:4" x14ac:dyDescent="0.35">
      <c r="A942" s="21" t="s">
        <v>11502</v>
      </c>
      <c r="B942" s="22">
        <v>4</v>
      </c>
      <c r="C942" s="22">
        <v>1</v>
      </c>
      <c r="D942" s="23">
        <f t="shared" si="14"/>
        <v>3</v>
      </c>
    </row>
    <row r="943" spans="1:4" x14ac:dyDescent="0.35">
      <c r="A943" s="21" t="s">
        <v>11516</v>
      </c>
      <c r="B943" s="22">
        <v>4</v>
      </c>
      <c r="C943" s="22">
        <v>1</v>
      </c>
      <c r="D943" s="23">
        <f t="shared" si="14"/>
        <v>3</v>
      </c>
    </row>
    <row r="944" spans="1:4" x14ac:dyDescent="0.35">
      <c r="A944" s="21" t="s">
        <v>11525</v>
      </c>
      <c r="B944" s="22">
        <v>4</v>
      </c>
      <c r="C944" s="22">
        <v>0</v>
      </c>
      <c r="D944" s="23">
        <f t="shared" si="14"/>
        <v>4</v>
      </c>
    </row>
    <row r="945" spans="1:4" x14ac:dyDescent="0.35">
      <c r="A945" s="21" t="s">
        <v>11541</v>
      </c>
      <c r="B945" s="22">
        <v>4</v>
      </c>
      <c r="C945" s="22">
        <v>1</v>
      </c>
      <c r="D945" s="23">
        <f t="shared" si="14"/>
        <v>3</v>
      </c>
    </row>
    <row r="946" spans="1:4" x14ac:dyDescent="0.35">
      <c r="A946" s="21" t="s">
        <v>11552</v>
      </c>
      <c r="B946" s="22">
        <v>4</v>
      </c>
      <c r="C946" s="22">
        <v>0</v>
      </c>
      <c r="D946" s="23">
        <f t="shared" si="14"/>
        <v>4</v>
      </c>
    </row>
    <row r="947" spans="1:4" x14ac:dyDescent="0.35">
      <c r="A947" s="21" t="s">
        <v>11566</v>
      </c>
      <c r="B947" s="22">
        <v>4</v>
      </c>
      <c r="C947" s="22">
        <v>3</v>
      </c>
      <c r="D947" s="23">
        <f t="shared" si="14"/>
        <v>1</v>
      </c>
    </row>
    <row r="948" spans="1:4" x14ac:dyDescent="0.35">
      <c r="A948" s="21" t="s">
        <v>11572</v>
      </c>
      <c r="B948" s="22">
        <v>4</v>
      </c>
      <c r="C948" s="22">
        <v>0</v>
      </c>
      <c r="D948" s="23">
        <f t="shared" si="14"/>
        <v>4</v>
      </c>
    </row>
    <row r="949" spans="1:4" x14ac:dyDescent="0.35">
      <c r="A949" s="21" t="s">
        <v>11586</v>
      </c>
      <c r="B949" s="22">
        <v>4</v>
      </c>
      <c r="C949" s="22">
        <v>0</v>
      </c>
      <c r="D949" s="23">
        <f t="shared" si="14"/>
        <v>4</v>
      </c>
    </row>
    <row r="950" spans="1:4" x14ac:dyDescent="0.35">
      <c r="A950" s="21" t="s">
        <v>11601</v>
      </c>
      <c r="B950" s="22">
        <v>4</v>
      </c>
      <c r="C950" s="22">
        <v>0</v>
      </c>
      <c r="D950" s="23">
        <f t="shared" si="14"/>
        <v>4</v>
      </c>
    </row>
    <row r="951" spans="1:4" x14ac:dyDescent="0.35">
      <c r="A951" s="21" t="s">
        <v>11618</v>
      </c>
      <c r="B951" s="22">
        <v>4</v>
      </c>
      <c r="C951" s="22">
        <v>0</v>
      </c>
      <c r="D951" s="23">
        <f t="shared" si="14"/>
        <v>4</v>
      </c>
    </row>
    <row r="952" spans="1:4" x14ac:dyDescent="0.35">
      <c r="A952" s="21" t="s">
        <v>11948</v>
      </c>
      <c r="B952" s="22">
        <v>4</v>
      </c>
      <c r="C952" s="22">
        <v>0</v>
      </c>
      <c r="D952" s="23">
        <f t="shared" si="14"/>
        <v>4</v>
      </c>
    </row>
    <row r="953" spans="1:4" x14ac:dyDescent="0.35">
      <c r="A953" s="21" t="s">
        <v>11631</v>
      </c>
      <c r="B953" s="22">
        <v>4</v>
      </c>
      <c r="C953" s="22">
        <v>1</v>
      </c>
      <c r="D953" s="23">
        <f t="shared" si="14"/>
        <v>3</v>
      </c>
    </row>
    <row r="954" spans="1:4" x14ac:dyDescent="0.35">
      <c r="A954" s="21" t="s">
        <v>11641</v>
      </c>
      <c r="B954" s="22">
        <v>4</v>
      </c>
      <c r="C954" s="22">
        <v>1</v>
      </c>
      <c r="D954" s="23">
        <f t="shared" si="14"/>
        <v>3</v>
      </c>
    </row>
    <row r="955" spans="1:4" x14ac:dyDescent="0.35">
      <c r="A955" s="21" t="s">
        <v>11652</v>
      </c>
      <c r="B955" s="22">
        <v>4</v>
      </c>
      <c r="C955" s="22">
        <v>1</v>
      </c>
      <c r="D955" s="23">
        <f t="shared" si="14"/>
        <v>3</v>
      </c>
    </row>
    <row r="956" spans="1:4" x14ac:dyDescent="0.35">
      <c r="A956" s="21" t="s">
        <v>11664</v>
      </c>
      <c r="B956" s="22">
        <v>4</v>
      </c>
      <c r="C956" s="22">
        <v>0</v>
      </c>
      <c r="D956" s="23">
        <f t="shared" si="14"/>
        <v>4</v>
      </c>
    </row>
    <row r="957" spans="1:4" x14ac:dyDescent="0.35">
      <c r="A957" s="21" t="s">
        <v>11679</v>
      </c>
      <c r="B957" s="22">
        <v>4</v>
      </c>
      <c r="C957" s="22">
        <v>0</v>
      </c>
      <c r="D957" s="23">
        <f t="shared" si="14"/>
        <v>4</v>
      </c>
    </row>
    <row r="958" spans="1:4" x14ac:dyDescent="0.35">
      <c r="A958" s="21" t="s">
        <v>11694</v>
      </c>
      <c r="B958" s="22">
        <v>4</v>
      </c>
      <c r="C958" s="22">
        <v>1</v>
      </c>
      <c r="D958" s="23">
        <f t="shared" si="14"/>
        <v>3</v>
      </c>
    </row>
    <row r="959" spans="1:4" x14ac:dyDescent="0.35">
      <c r="A959" s="21" t="s">
        <v>11706</v>
      </c>
      <c r="B959" s="22">
        <v>4</v>
      </c>
      <c r="C959" s="22">
        <v>1</v>
      </c>
      <c r="D959" s="23">
        <f t="shared" si="14"/>
        <v>3</v>
      </c>
    </row>
    <row r="960" spans="1:4" x14ac:dyDescent="0.35">
      <c r="A960" s="21" t="s">
        <v>11716</v>
      </c>
      <c r="B960" s="22">
        <v>4</v>
      </c>
      <c r="C960" s="22">
        <v>0</v>
      </c>
      <c r="D960" s="23">
        <f t="shared" si="14"/>
        <v>4</v>
      </c>
    </row>
    <row r="961" spans="1:4" x14ac:dyDescent="0.35">
      <c r="A961" s="21" t="s">
        <v>11733</v>
      </c>
      <c r="B961" s="22">
        <v>4</v>
      </c>
      <c r="C961" s="22">
        <v>0</v>
      </c>
      <c r="D961" s="23">
        <f t="shared" si="14"/>
        <v>4</v>
      </c>
    </row>
    <row r="962" spans="1:4" x14ac:dyDescent="0.35">
      <c r="A962" s="21" t="s">
        <v>11748</v>
      </c>
      <c r="B962" s="22">
        <v>4</v>
      </c>
      <c r="C962" s="22">
        <v>1</v>
      </c>
      <c r="D962" s="23">
        <f t="shared" si="14"/>
        <v>3</v>
      </c>
    </row>
    <row r="963" spans="1:4" x14ac:dyDescent="0.35">
      <c r="A963" s="21" t="s">
        <v>11759</v>
      </c>
      <c r="B963" s="22">
        <v>4</v>
      </c>
      <c r="C963" s="22">
        <v>1</v>
      </c>
      <c r="D963" s="23">
        <f t="shared" si="14"/>
        <v>3</v>
      </c>
    </row>
    <row r="964" spans="1:4" x14ac:dyDescent="0.35">
      <c r="A964" s="21" t="s">
        <v>11770</v>
      </c>
      <c r="B964" s="22">
        <v>4</v>
      </c>
      <c r="C964" s="22">
        <v>1</v>
      </c>
      <c r="D964" s="23">
        <f t="shared" si="14"/>
        <v>3</v>
      </c>
    </row>
    <row r="965" spans="1:4" x14ac:dyDescent="0.35">
      <c r="A965" s="21" t="s">
        <v>11784</v>
      </c>
      <c r="B965" s="22">
        <v>4</v>
      </c>
      <c r="C965" s="22">
        <v>1</v>
      </c>
      <c r="D965" s="23">
        <f t="shared" si="14"/>
        <v>3</v>
      </c>
    </row>
    <row r="966" spans="1:4" x14ac:dyDescent="0.35">
      <c r="A966" s="21" t="s">
        <v>11797</v>
      </c>
      <c r="B966" s="22">
        <v>4</v>
      </c>
      <c r="C966" s="22">
        <v>0</v>
      </c>
      <c r="D966" s="23">
        <f t="shared" si="14"/>
        <v>4</v>
      </c>
    </row>
    <row r="967" spans="1:4" x14ac:dyDescent="0.35">
      <c r="A967" s="21" t="s">
        <v>11817</v>
      </c>
      <c r="B967" s="22">
        <v>4</v>
      </c>
      <c r="C967" s="22">
        <v>1</v>
      </c>
      <c r="D967" s="23">
        <f t="shared" ref="D967:D1030" si="15">B967-C967</f>
        <v>3</v>
      </c>
    </row>
    <row r="968" spans="1:4" x14ac:dyDescent="0.35">
      <c r="A968" s="21" t="s">
        <v>11830</v>
      </c>
      <c r="B968" s="22">
        <v>4</v>
      </c>
      <c r="C968" s="22">
        <v>1</v>
      </c>
      <c r="D968" s="23">
        <f t="shared" si="15"/>
        <v>3</v>
      </c>
    </row>
    <row r="969" spans="1:4" x14ac:dyDescent="0.35">
      <c r="A969" s="21" t="s">
        <v>11839</v>
      </c>
      <c r="B969" s="22">
        <v>4</v>
      </c>
      <c r="C969" s="22">
        <v>1</v>
      </c>
      <c r="D969" s="23">
        <f t="shared" si="15"/>
        <v>3</v>
      </c>
    </row>
    <row r="970" spans="1:4" x14ac:dyDescent="0.35">
      <c r="A970" s="21" t="s">
        <v>11851</v>
      </c>
      <c r="B970" s="22">
        <v>4</v>
      </c>
      <c r="C970" s="22">
        <v>0</v>
      </c>
      <c r="D970" s="23">
        <f t="shared" si="15"/>
        <v>4</v>
      </c>
    </row>
    <row r="971" spans="1:4" x14ac:dyDescent="0.35">
      <c r="A971" s="21" t="s">
        <v>11868</v>
      </c>
      <c r="B971" s="22">
        <v>4</v>
      </c>
      <c r="C971" s="22">
        <v>0</v>
      </c>
      <c r="D971" s="23">
        <f t="shared" si="15"/>
        <v>4</v>
      </c>
    </row>
    <row r="972" spans="1:4" x14ac:dyDescent="0.35">
      <c r="A972" s="21" t="s">
        <v>11884</v>
      </c>
      <c r="B972" s="22">
        <v>4</v>
      </c>
      <c r="C972" s="22">
        <v>0</v>
      </c>
      <c r="D972" s="23">
        <f t="shared" si="15"/>
        <v>4</v>
      </c>
    </row>
    <row r="973" spans="1:4" x14ac:dyDescent="0.35">
      <c r="A973" s="21" t="s">
        <v>11897</v>
      </c>
      <c r="B973" s="22">
        <v>4</v>
      </c>
      <c r="C973" s="22">
        <v>1</v>
      </c>
      <c r="D973" s="23">
        <f t="shared" si="15"/>
        <v>3</v>
      </c>
    </row>
    <row r="974" spans="1:4" x14ac:dyDescent="0.35">
      <c r="A974" s="21" t="s">
        <v>11910</v>
      </c>
      <c r="B974" s="22">
        <v>4</v>
      </c>
      <c r="C974" s="22">
        <v>0</v>
      </c>
      <c r="D974" s="23">
        <f t="shared" si="15"/>
        <v>4</v>
      </c>
    </row>
    <row r="975" spans="1:4" x14ac:dyDescent="0.35">
      <c r="A975" s="21" t="s">
        <v>11927</v>
      </c>
      <c r="B975" s="22">
        <v>4</v>
      </c>
      <c r="C975" s="22">
        <v>4</v>
      </c>
      <c r="D975" s="23">
        <f t="shared" si="15"/>
        <v>0</v>
      </c>
    </row>
    <row r="976" spans="1:4" x14ac:dyDescent="0.35">
      <c r="A976" s="21" t="s">
        <v>11930</v>
      </c>
      <c r="B976" s="22">
        <v>4</v>
      </c>
      <c r="C976" s="22">
        <v>0</v>
      </c>
      <c r="D976" s="23">
        <f t="shared" si="15"/>
        <v>4</v>
      </c>
    </row>
    <row r="977" spans="1:4" x14ac:dyDescent="0.35">
      <c r="A977" s="21" t="s">
        <v>11966</v>
      </c>
      <c r="B977" s="22">
        <v>4</v>
      </c>
      <c r="C977" s="22">
        <v>0</v>
      </c>
      <c r="D977" s="23">
        <f t="shared" si="15"/>
        <v>4</v>
      </c>
    </row>
    <row r="978" spans="1:4" x14ac:dyDescent="0.35">
      <c r="A978" s="21" t="s">
        <v>11982</v>
      </c>
      <c r="B978" s="22">
        <v>4</v>
      </c>
      <c r="C978" s="22">
        <v>1</v>
      </c>
      <c r="D978" s="23">
        <f t="shared" si="15"/>
        <v>3</v>
      </c>
    </row>
    <row r="979" spans="1:4" x14ac:dyDescent="0.35">
      <c r="A979" s="21" t="s">
        <v>11991</v>
      </c>
      <c r="B979" s="22">
        <v>4</v>
      </c>
      <c r="C979" s="22">
        <v>3</v>
      </c>
      <c r="D979" s="23">
        <f t="shared" si="15"/>
        <v>1</v>
      </c>
    </row>
    <row r="980" spans="1:4" x14ac:dyDescent="0.35">
      <c r="A980" s="21" t="s">
        <v>11997</v>
      </c>
      <c r="B980" s="22">
        <v>4</v>
      </c>
      <c r="C980" s="22">
        <v>1</v>
      </c>
      <c r="D980" s="23">
        <f t="shared" si="15"/>
        <v>3</v>
      </c>
    </row>
    <row r="981" spans="1:4" x14ac:dyDescent="0.35">
      <c r="A981" s="21" t="s">
        <v>12009</v>
      </c>
      <c r="B981" s="22">
        <v>4</v>
      </c>
      <c r="C981" s="22">
        <v>0</v>
      </c>
      <c r="D981" s="23">
        <f t="shared" si="15"/>
        <v>4</v>
      </c>
    </row>
    <row r="982" spans="1:4" x14ac:dyDescent="0.35">
      <c r="A982" s="21" t="s">
        <v>12022</v>
      </c>
      <c r="B982" s="22">
        <v>4</v>
      </c>
      <c r="C982" s="22">
        <v>0</v>
      </c>
      <c r="D982" s="23">
        <f t="shared" si="15"/>
        <v>4</v>
      </c>
    </row>
    <row r="983" spans="1:4" x14ac:dyDescent="0.35">
      <c r="A983" s="21" t="s">
        <v>12040</v>
      </c>
      <c r="B983" s="22">
        <v>4</v>
      </c>
      <c r="C983" s="22">
        <v>2</v>
      </c>
      <c r="D983" s="23">
        <f t="shared" si="15"/>
        <v>2</v>
      </c>
    </row>
    <row r="984" spans="1:4" x14ac:dyDescent="0.35">
      <c r="A984" s="21" t="s">
        <v>12048</v>
      </c>
      <c r="B984" s="22">
        <v>4</v>
      </c>
      <c r="C984" s="22">
        <v>4</v>
      </c>
      <c r="D984" s="23">
        <f t="shared" si="15"/>
        <v>0</v>
      </c>
    </row>
    <row r="985" spans="1:4" x14ac:dyDescent="0.35">
      <c r="A985" s="21" t="s">
        <v>12051</v>
      </c>
      <c r="B985" s="22">
        <v>4</v>
      </c>
      <c r="C985" s="22">
        <v>4</v>
      </c>
      <c r="D985" s="23">
        <f t="shared" si="15"/>
        <v>0</v>
      </c>
    </row>
    <row r="986" spans="1:4" x14ac:dyDescent="0.35">
      <c r="A986" s="21" t="s">
        <v>12054</v>
      </c>
      <c r="B986" s="22">
        <v>4</v>
      </c>
      <c r="C986" s="22">
        <v>1</v>
      </c>
      <c r="D986" s="23">
        <f t="shared" si="15"/>
        <v>3</v>
      </c>
    </row>
    <row r="987" spans="1:4" x14ac:dyDescent="0.35">
      <c r="A987" s="21" t="s">
        <v>12068</v>
      </c>
      <c r="B987" s="22">
        <v>4</v>
      </c>
      <c r="C987" s="22">
        <v>0</v>
      </c>
      <c r="D987" s="23">
        <f t="shared" si="15"/>
        <v>4</v>
      </c>
    </row>
    <row r="988" spans="1:4" x14ac:dyDescent="0.35">
      <c r="A988" s="21" t="s">
        <v>12085</v>
      </c>
      <c r="B988" s="22">
        <v>4</v>
      </c>
      <c r="C988" s="22">
        <v>2</v>
      </c>
      <c r="D988" s="23">
        <f t="shared" si="15"/>
        <v>2</v>
      </c>
    </row>
    <row r="989" spans="1:4" x14ac:dyDescent="0.35">
      <c r="A989" s="21" t="s">
        <v>12095</v>
      </c>
      <c r="B989" s="22">
        <v>4</v>
      </c>
      <c r="C989" s="22">
        <v>3</v>
      </c>
      <c r="D989" s="23">
        <f t="shared" si="15"/>
        <v>1</v>
      </c>
    </row>
    <row r="990" spans="1:4" x14ac:dyDescent="0.35">
      <c r="A990" s="21" t="s">
        <v>12100</v>
      </c>
      <c r="B990" s="22">
        <v>4</v>
      </c>
      <c r="C990" s="22">
        <v>0</v>
      </c>
      <c r="D990" s="23">
        <f t="shared" si="15"/>
        <v>4</v>
      </c>
    </row>
    <row r="991" spans="1:4" x14ac:dyDescent="0.35">
      <c r="A991" s="21" t="s">
        <v>12116</v>
      </c>
      <c r="B991" s="22">
        <v>4</v>
      </c>
      <c r="C991" s="22">
        <v>0</v>
      </c>
      <c r="D991" s="23">
        <f t="shared" si="15"/>
        <v>4</v>
      </c>
    </row>
    <row r="992" spans="1:4" x14ac:dyDescent="0.35">
      <c r="A992" s="21" t="s">
        <v>12131</v>
      </c>
      <c r="B992" s="22">
        <v>4</v>
      </c>
      <c r="C992" s="22">
        <v>0</v>
      </c>
      <c r="D992" s="23">
        <f t="shared" si="15"/>
        <v>4</v>
      </c>
    </row>
    <row r="993" spans="1:4" x14ac:dyDescent="0.35">
      <c r="A993" s="21" t="s">
        <v>12148</v>
      </c>
      <c r="B993" s="22">
        <v>4</v>
      </c>
      <c r="C993" s="22">
        <v>0</v>
      </c>
      <c r="D993" s="23">
        <f t="shared" si="15"/>
        <v>4</v>
      </c>
    </row>
    <row r="994" spans="1:4" x14ac:dyDescent="0.35">
      <c r="A994" s="21" t="s">
        <v>12162</v>
      </c>
      <c r="B994" s="22">
        <v>4</v>
      </c>
      <c r="C994" s="22">
        <v>1</v>
      </c>
      <c r="D994" s="23">
        <f t="shared" si="15"/>
        <v>3</v>
      </c>
    </row>
    <row r="995" spans="1:4" x14ac:dyDescent="0.35">
      <c r="A995" s="21" t="s">
        <v>12170</v>
      </c>
      <c r="B995" s="22">
        <v>4</v>
      </c>
      <c r="C995" s="22">
        <v>0</v>
      </c>
      <c r="D995" s="23">
        <f t="shared" si="15"/>
        <v>4</v>
      </c>
    </row>
    <row r="996" spans="1:4" x14ac:dyDescent="0.35">
      <c r="A996" s="21" t="s">
        <v>12188</v>
      </c>
      <c r="B996" s="22">
        <v>4</v>
      </c>
      <c r="C996" s="22">
        <v>0</v>
      </c>
      <c r="D996" s="23">
        <f t="shared" si="15"/>
        <v>4</v>
      </c>
    </row>
    <row r="997" spans="1:4" x14ac:dyDescent="0.35">
      <c r="A997" s="21" t="s">
        <v>12203</v>
      </c>
      <c r="B997" s="22">
        <v>4</v>
      </c>
      <c r="C997" s="22">
        <v>0</v>
      </c>
      <c r="D997" s="23">
        <f t="shared" si="15"/>
        <v>4</v>
      </c>
    </row>
    <row r="998" spans="1:4" x14ac:dyDescent="0.35">
      <c r="A998" s="21" t="s">
        <v>12220</v>
      </c>
      <c r="B998" s="22">
        <v>4</v>
      </c>
      <c r="C998" s="22">
        <v>0</v>
      </c>
      <c r="D998" s="23">
        <f t="shared" si="15"/>
        <v>4</v>
      </c>
    </row>
    <row r="999" spans="1:4" x14ac:dyDescent="0.35">
      <c r="A999" s="21" t="s">
        <v>12239</v>
      </c>
      <c r="B999" s="22">
        <v>4</v>
      </c>
      <c r="C999" s="22">
        <v>0</v>
      </c>
      <c r="D999" s="23">
        <f t="shared" si="15"/>
        <v>4</v>
      </c>
    </row>
    <row r="1000" spans="1:4" x14ac:dyDescent="0.35">
      <c r="A1000" s="21" t="s">
        <v>12256</v>
      </c>
      <c r="B1000" s="22">
        <v>4</v>
      </c>
      <c r="C1000" s="22">
        <v>0</v>
      </c>
      <c r="D1000" s="23">
        <f t="shared" si="15"/>
        <v>4</v>
      </c>
    </row>
    <row r="1001" spans="1:4" x14ac:dyDescent="0.35">
      <c r="A1001" s="21" t="s">
        <v>12271</v>
      </c>
      <c r="B1001" s="22">
        <v>4</v>
      </c>
      <c r="C1001" s="22">
        <v>1</v>
      </c>
      <c r="D1001" s="23">
        <f t="shared" si="15"/>
        <v>3</v>
      </c>
    </row>
    <row r="1002" spans="1:4" x14ac:dyDescent="0.35">
      <c r="A1002" s="21" t="s">
        <v>12283</v>
      </c>
      <c r="B1002" s="22">
        <v>4</v>
      </c>
      <c r="C1002" s="22">
        <v>1</v>
      </c>
      <c r="D1002" s="23">
        <f t="shared" si="15"/>
        <v>3</v>
      </c>
    </row>
    <row r="1003" spans="1:4" x14ac:dyDescent="0.35">
      <c r="A1003" s="21" t="s">
        <v>12295</v>
      </c>
      <c r="B1003" s="22">
        <v>4</v>
      </c>
      <c r="C1003" s="22">
        <v>2</v>
      </c>
      <c r="D1003" s="23">
        <f t="shared" si="15"/>
        <v>2</v>
      </c>
    </row>
    <row r="1004" spans="1:4" x14ac:dyDescent="0.35">
      <c r="A1004" s="21" t="s">
        <v>12308</v>
      </c>
      <c r="B1004" s="22">
        <v>4</v>
      </c>
      <c r="C1004" s="22">
        <v>3</v>
      </c>
      <c r="D1004" s="23">
        <f t="shared" si="15"/>
        <v>1</v>
      </c>
    </row>
    <row r="1005" spans="1:4" x14ac:dyDescent="0.35">
      <c r="A1005" s="21" t="s">
        <v>12313</v>
      </c>
      <c r="B1005" s="22">
        <v>4</v>
      </c>
      <c r="C1005" s="22">
        <v>1</v>
      </c>
      <c r="D1005" s="23">
        <f t="shared" si="15"/>
        <v>3</v>
      </c>
    </row>
    <row r="1006" spans="1:4" x14ac:dyDescent="0.35">
      <c r="A1006" s="21" t="s">
        <v>12327</v>
      </c>
      <c r="B1006" s="22">
        <v>4</v>
      </c>
      <c r="C1006" s="22">
        <v>0</v>
      </c>
      <c r="D1006" s="23">
        <f t="shared" si="15"/>
        <v>4</v>
      </c>
    </row>
    <row r="1007" spans="1:4" x14ac:dyDescent="0.35">
      <c r="A1007" s="21" t="s">
        <v>12343</v>
      </c>
      <c r="B1007" s="22">
        <v>4</v>
      </c>
      <c r="C1007" s="22">
        <v>1</v>
      </c>
      <c r="D1007" s="23">
        <f t="shared" si="15"/>
        <v>3</v>
      </c>
    </row>
    <row r="1008" spans="1:4" x14ac:dyDescent="0.35">
      <c r="A1008" s="21" t="s">
        <v>12355</v>
      </c>
      <c r="B1008" s="22">
        <v>4</v>
      </c>
      <c r="C1008" s="22">
        <v>4</v>
      </c>
      <c r="D1008" s="23">
        <f t="shared" si="15"/>
        <v>0</v>
      </c>
    </row>
    <row r="1009" spans="1:4" x14ac:dyDescent="0.35">
      <c r="A1009" s="21" t="s">
        <v>12358</v>
      </c>
      <c r="B1009" s="22">
        <v>4</v>
      </c>
      <c r="C1009" s="22">
        <v>0</v>
      </c>
      <c r="D1009" s="23">
        <f t="shared" si="15"/>
        <v>4</v>
      </c>
    </row>
    <row r="1010" spans="1:4" x14ac:dyDescent="0.35">
      <c r="A1010" s="21" t="s">
        <v>12374</v>
      </c>
      <c r="B1010" s="22">
        <v>4</v>
      </c>
      <c r="C1010" s="22">
        <v>0</v>
      </c>
      <c r="D1010" s="23">
        <f t="shared" si="15"/>
        <v>4</v>
      </c>
    </row>
    <row r="1011" spans="1:4" x14ac:dyDescent="0.35">
      <c r="A1011" s="21" t="s">
        <v>12386</v>
      </c>
      <c r="B1011" s="22">
        <v>4</v>
      </c>
      <c r="C1011" s="22">
        <v>0</v>
      </c>
      <c r="D1011" s="23">
        <f t="shared" si="15"/>
        <v>4</v>
      </c>
    </row>
    <row r="1012" spans="1:4" x14ac:dyDescent="0.35">
      <c r="A1012" s="21" t="s">
        <v>12403</v>
      </c>
      <c r="B1012" s="22">
        <v>4</v>
      </c>
      <c r="C1012" s="22">
        <v>0</v>
      </c>
      <c r="D1012" s="23">
        <f t="shared" si="15"/>
        <v>4</v>
      </c>
    </row>
    <row r="1013" spans="1:4" x14ac:dyDescent="0.35">
      <c r="A1013" s="21" t="s">
        <v>12416</v>
      </c>
      <c r="B1013" s="22">
        <v>4</v>
      </c>
      <c r="C1013" s="22">
        <v>1</v>
      </c>
      <c r="D1013" s="23">
        <f t="shared" si="15"/>
        <v>3</v>
      </c>
    </row>
    <row r="1014" spans="1:4" x14ac:dyDescent="0.35">
      <c r="A1014" s="21" t="s">
        <v>12429</v>
      </c>
      <c r="B1014" s="22">
        <v>4</v>
      </c>
      <c r="C1014" s="22">
        <v>0</v>
      </c>
      <c r="D1014" s="23">
        <f t="shared" si="15"/>
        <v>4</v>
      </c>
    </row>
    <row r="1015" spans="1:4" x14ac:dyDescent="0.35">
      <c r="A1015" s="21" t="s">
        <v>12440</v>
      </c>
      <c r="B1015" s="22">
        <v>4</v>
      </c>
      <c r="C1015" s="22">
        <v>0</v>
      </c>
      <c r="D1015" s="23">
        <f t="shared" si="15"/>
        <v>4</v>
      </c>
    </row>
    <row r="1016" spans="1:4" x14ac:dyDescent="0.35">
      <c r="A1016" s="21" t="s">
        <v>12450</v>
      </c>
      <c r="B1016" s="22">
        <v>4</v>
      </c>
      <c r="C1016" s="22">
        <v>0</v>
      </c>
      <c r="D1016" s="23">
        <f t="shared" si="15"/>
        <v>4</v>
      </c>
    </row>
    <row r="1017" spans="1:4" x14ac:dyDescent="0.35">
      <c r="A1017" s="21" t="s">
        <v>12467</v>
      </c>
      <c r="B1017" s="22">
        <v>4</v>
      </c>
      <c r="C1017" s="22">
        <v>4</v>
      </c>
      <c r="D1017" s="23">
        <f t="shared" si="15"/>
        <v>0</v>
      </c>
    </row>
    <row r="1018" spans="1:4" x14ac:dyDescent="0.35">
      <c r="A1018" s="21" t="s">
        <v>12470</v>
      </c>
      <c r="B1018" s="22">
        <v>4</v>
      </c>
      <c r="C1018" s="22">
        <v>1</v>
      </c>
      <c r="D1018" s="23">
        <f t="shared" si="15"/>
        <v>3</v>
      </c>
    </row>
    <row r="1019" spans="1:4" x14ac:dyDescent="0.35">
      <c r="A1019" s="21" t="s">
        <v>12482</v>
      </c>
      <c r="B1019" s="22">
        <v>4</v>
      </c>
      <c r="C1019" s="22">
        <v>1</v>
      </c>
      <c r="D1019" s="23">
        <f t="shared" si="15"/>
        <v>3</v>
      </c>
    </row>
    <row r="1020" spans="1:4" x14ac:dyDescent="0.35">
      <c r="A1020" s="21" t="s">
        <v>12495</v>
      </c>
      <c r="B1020" s="22">
        <v>4</v>
      </c>
      <c r="C1020" s="22">
        <v>0</v>
      </c>
      <c r="D1020" s="23">
        <f t="shared" si="15"/>
        <v>4</v>
      </c>
    </row>
    <row r="1021" spans="1:4" x14ac:dyDescent="0.35">
      <c r="A1021" s="21" t="s">
        <v>13746</v>
      </c>
      <c r="B1021" s="22">
        <v>4</v>
      </c>
      <c r="C1021" s="22">
        <v>0</v>
      </c>
      <c r="D1021" s="23">
        <f t="shared" si="15"/>
        <v>4</v>
      </c>
    </row>
    <row r="1022" spans="1:4" x14ac:dyDescent="0.35">
      <c r="A1022" s="21" t="s">
        <v>12512</v>
      </c>
      <c r="B1022" s="22">
        <v>4</v>
      </c>
      <c r="C1022" s="22">
        <v>0</v>
      </c>
      <c r="D1022" s="23">
        <f t="shared" si="15"/>
        <v>4</v>
      </c>
    </row>
    <row r="1023" spans="1:4" x14ac:dyDescent="0.35">
      <c r="A1023" s="21" t="s">
        <v>12530</v>
      </c>
      <c r="B1023" s="22">
        <v>4</v>
      </c>
      <c r="C1023" s="22">
        <v>1</v>
      </c>
      <c r="D1023" s="23">
        <f t="shared" si="15"/>
        <v>3</v>
      </c>
    </row>
    <row r="1024" spans="1:4" x14ac:dyDescent="0.35">
      <c r="A1024" s="21" t="s">
        <v>12540</v>
      </c>
      <c r="B1024" s="22">
        <v>4</v>
      </c>
      <c r="C1024" s="22">
        <v>0</v>
      </c>
      <c r="D1024" s="23">
        <f t="shared" si="15"/>
        <v>4</v>
      </c>
    </row>
    <row r="1025" spans="1:4" x14ac:dyDescent="0.35">
      <c r="A1025" s="21" t="s">
        <v>12554</v>
      </c>
      <c r="B1025" s="22">
        <v>4</v>
      </c>
      <c r="C1025" s="22">
        <v>1</v>
      </c>
      <c r="D1025" s="23">
        <f t="shared" si="15"/>
        <v>3</v>
      </c>
    </row>
    <row r="1026" spans="1:4" x14ac:dyDescent="0.35">
      <c r="A1026" s="21" t="s">
        <v>12565</v>
      </c>
      <c r="B1026" s="22">
        <v>4</v>
      </c>
      <c r="C1026" s="22">
        <v>0</v>
      </c>
      <c r="D1026" s="23">
        <f t="shared" si="15"/>
        <v>4</v>
      </c>
    </row>
    <row r="1027" spans="1:4" x14ac:dyDescent="0.35">
      <c r="A1027" s="21" t="s">
        <v>12579</v>
      </c>
      <c r="B1027" s="22">
        <v>4</v>
      </c>
      <c r="C1027" s="22">
        <v>0</v>
      </c>
      <c r="D1027" s="23">
        <f t="shared" si="15"/>
        <v>4</v>
      </c>
    </row>
    <row r="1028" spans="1:4" x14ac:dyDescent="0.35">
      <c r="A1028" s="21" t="s">
        <v>12595</v>
      </c>
      <c r="B1028" s="22">
        <v>4</v>
      </c>
      <c r="C1028" s="22">
        <v>0</v>
      </c>
      <c r="D1028" s="23">
        <f t="shared" si="15"/>
        <v>4</v>
      </c>
    </row>
    <row r="1029" spans="1:4" x14ac:dyDescent="0.35">
      <c r="A1029" s="21" t="s">
        <v>12605</v>
      </c>
      <c r="B1029" s="22">
        <v>4</v>
      </c>
      <c r="C1029" s="22">
        <v>2</v>
      </c>
      <c r="D1029" s="23">
        <f t="shared" si="15"/>
        <v>2</v>
      </c>
    </row>
    <row r="1030" spans="1:4" x14ac:dyDescent="0.35">
      <c r="A1030" s="21" t="s">
        <v>12614</v>
      </c>
      <c r="B1030" s="22">
        <v>4</v>
      </c>
      <c r="C1030" s="22">
        <v>1</v>
      </c>
      <c r="D1030" s="23">
        <f t="shared" si="15"/>
        <v>3</v>
      </c>
    </row>
    <row r="1031" spans="1:4" x14ac:dyDescent="0.35">
      <c r="A1031" s="21" t="s">
        <v>12623</v>
      </c>
      <c r="B1031" s="22">
        <v>4</v>
      </c>
      <c r="C1031" s="22">
        <v>0</v>
      </c>
      <c r="D1031" s="23">
        <f t="shared" ref="D1031:D1094" si="16">B1031-C1031</f>
        <v>4</v>
      </c>
    </row>
    <row r="1032" spans="1:4" x14ac:dyDescent="0.35">
      <c r="A1032" s="21" t="s">
        <v>12640</v>
      </c>
      <c r="B1032" s="22">
        <v>4</v>
      </c>
      <c r="C1032" s="22">
        <v>0</v>
      </c>
      <c r="D1032" s="23">
        <f t="shared" si="16"/>
        <v>4</v>
      </c>
    </row>
    <row r="1033" spans="1:4" x14ac:dyDescent="0.35">
      <c r="A1033" s="21" t="s">
        <v>12656</v>
      </c>
      <c r="B1033" s="22">
        <v>4</v>
      </c>
      <c r="C1033" s="22">
        <v>1</v>
      </c>
      <c r="D1033" s="23">
        <f t="shared" si="16"/>
        <v>3</v>
      </c>
    </row>
    <row r="1034" spans="1:4" x14ac:dyDescent="0.35">
      <c r="A1034" s="21" t="s">
        <v>12670</v>
      </c>
      <c r="B1034" s="22">
        <v>4</v>
      </c>
      <c r="C1034" s="22">
        <v>0</v>
      </c>
      <c r="D1034" s="23">
        <f t="shared" si="16"/>
        <v>4</v>
      </c>
    </row>
    <row r="1035" spans="1:4" x14ac:dyDescent="0.35">
      <c r="A1035" s="21" t="s">
        <v>12683</v>
      </c>
      <c r="B1035" s="22">
        <v>4</v>
      </c>
      <c r="C1035" s="22">
        <v>0</v>
      </c>
      <c r="D1035" s="23">
        <f t="shared" si="16"/>
        <v>4</v>
      </c>
    </row>
    <row r="1036" spans="1:4" x14ac:dyDescent="0.35">
      <c r="A1036" s="21" t="s">
        <v>12700</v>
      </c>
      <c r="B1036" s="22">
        <v>4</v>
      </c>
      <c r="C1036" s="22">
        <v>4</v>
      </c>
      <c r="D1036" s="23">
        <f t="shared" si="16"/>
        <v>0</v>
      </c>
    </row>
    <row r="1037" spans="1:4" x14ac:dyDescent="0.35">
      <c r="A1037" s="21" t="s">
        <v>12703</v>
      </c>
      <c r="B1037" s="22">
        <v>4</v>
      </c>
      <c r="C1037" s="22">
        <v>0</v>
      </c>
      <c r="D1037" s="23">
        <f t="shared" si="16"/>
        <v>4</v>
      </c>
    </row>
    <row r="1038" spans="1:4" x14ac:dyDescent="0.35">
      <c r="A1038" s="21" t="s">
        <v>12716</v>
      </c>
      <c r="B1038" s="22">
        <v>4</v>
      </c>
      <c r="C1038" s="22">
        <v>4</v>
      </c>
      <c r="D1038" s="23">
        <f t="shared" si="16"/>
        <v>0</v>
      </c>
    </row>
    <row r="1039" spans="1:4" x14ac:dyDescent="0.35">
      <c r="A1039" s="21" t="s">
        <v>12719</v>
      </c>
      <c r="B1039" s="22">
        <v>4</v>
      </c>
      <c r="C1039" s="22">
        <v>1</v>
      </c>
      <c r="D1039" s="23">
        <f t="shared" si="16"/>
        <v>3</v>
      </c>
    </row>
    <row r="1040" spans="1:4" x14ac:dyDescent="0.35">
      <c r="A1040" s="21" t="s">
        <v>12733</v>
      </c>
      <c r="B1040" s="22">
        <v>4</v>
      </c>
      <c r="C1040" s="22">
        <v>1</v>
      </c>
      <c r="D1040" s="23">
        <f t="shared" si="16"/>
        <v>3</v>
      </c>
    </row>
    <row r="1041" spans="1:4" x14ac:dyDescent="0.35">
      <c r="A1041" s="21" t="s">
        <v>12746</v>
      </c>
      <c r="B1041" s="22">
        <v>4</v>
      </c>
      <c r="C1041" s="22">
        <v>0</v>
      </c>
      <c r="D1041" s="23">
        <f t="shared" si="16"/>
        <v>4</v>
      </c>
    </row>
    <row r="1042" spans="1:4" x14ac:dyDescent="0.35">
      <c r="A1042" s="21" t="s">
        <v>12765</v>
      </c>
      <c r="B1042" s="22">
        <v>4</v>
      </c>
      <c r="C1042" s="22">
        <v>3</v>
      </c>
      <c r="D1042" s="23">
        <f t="shared" si="16"/>
        <v>1</v>
      </c>
    </row>
    <row r="1043" spans="1:4" x14ac:dyDescent="0.35">
      <c r="A1043" s="21" t="s">
        <v>12770</v>
      </c>
      <c r="B1043" s="22">
        <v>4</v>
      </c>
      <c r="C1043" s="22">
        <v>1</v>
      </c>
      <c r="D1043" s="23">
        <f t="shared" si="16"/>
        <v>3</v>
      </c>
    </row>
    <row r="1044" spans="1:4" x14ac:dyDescent="0.35">
      <c r="A1044" s="21" t="s">
        <v>12783</v>
      </c>
      <c r="B1044" s="22">
        <v>4</v>
      </c>
      <c r="C1044" s="22">
        <v>1</v>
      </c>
      <c r="D1044" s="23">
        <f t="shared" si="16"/>
        <v>3</v>
      </c>
    </row>
    <row r="1045" spans="1:4" x14ac:dyDescent="0.35">
      <c r="A1045" s="21" t="s">
        <v>12796</v>
      </c>
      <c r="B1045" s="22">
        <v>4</v>
      </c>
      <c r="C1045" s="22">
        <v>1</v>
      </c>
      <c r="D1045" s="23">
        <f t="shared" si="16"/>
        <v>3</v>
      </c>
    </row>
    <row r="1046" spans="1:4" x14ac:dyDescent="0.35">
      <c r="A1046" s="21" t="s">
        <v>12810</v>
      </c>
      <c r="B1046" s="22">
        <v>4</v>
      </c>
      <c r="C1046" s="22">
        <v>0</v>
      </c>
      <c r="D1046" s="23">
        <f t="shared" si="16"/>
        <v>4</v>
      </c>
    </row>
    <row r="1047" spans="1:4" x14ac:dyDescent="0.35">
      <c r="A1047" s="21" t="s">
        <v>12828</v>
      </c>
      <c r="B1047" s="22">
        <v>4</v>
      </c>
      <c r="C1047" s="22">
        <v>1</v>
      </c>
      <c r="D1047" s="23">
        <f t="shared" si="16"/>
        <v>3</v>
      </c>
    </row>
    <row r="1048" spans="1:4" x14ac:dyDescent="0.35">
      <c r="A1048" s="21" t="s">
        <v>12837</v>
      </c>
      <c r="B1048" s="22">
        <v>4</v>
      </c>
      <c r="C1048" s="22">
        <v>0</v>
      </c>
      <c r="D1048" s="23">
        <f t="shared" si="16"/>
        <v>4</v>
      </c>
    </row>
    <row r="1049" spans="1:4" x14ac:dyDescent="0.35">
      <c r="A1049" s="21" t="s">
        <v>12853</v>
      </c>
      <c r="B1049" s="22">
        <v>4</v>
      </c>
      <c r="C1049" s="22">
        <v>0</v>
      </c>
      <c r="D1049" s="23">
        <f t="shared" si="16"/>
        <v>4</v>
      </c>
    </row>
    <row r="1050" spans="1:4" x14ac:dyDescent="0.35">
      <c r="A1050" s="21" t="s">
        <v>12867</v>
      </c>
      <c r="B1050" s="22">
        <v>4</v>
      </c>
      <c r="C1050" s="22">
        <v>0</v>
      </c>
      <c r="D1050" s="23">
        <f t="shared" si="16"/>
        <v>4</v>
      </c>
    </row>
    <row r="1051" spans="1:4" x14ac:dyDescent="0.35">
      <c r="A1051" s="21" t="s">
        <v>12884</v>
      </c>
      <c r="B1051" s="22">
        <v>4</v>
      </c>
      <c r="C1051" s="22">
        <v>0</v>
      </c>
      <c r="D1051" s="23">
        <f t="shared" si="16"/>
        <v>4</v>
      </c>
    </row>
    <row r="1052" spans="1:4" x14ac:dyDescent="0.35">
      <c r="A1052" s="21" t="s">
        <v>12896</v>
      </c>
      <c r="B1052" s="22">
        <v>4</v>
      </c>
      <c r="C1052" s="22">
        <v>1</v>
      </c>
      <c r="D1052" s="23">
        <f t="shared" si="16"/>
        <v>3</v>
      </c>
    </row>
    <row r="1053" spans="1:4" x14ac:dyDescent="0.35">
      <c r="A1053" s="21" t="s">
        <v>12907</v>
      </c>
      <c r="B1053" s="22">
        <v>4</v>
      </c>
      <c r="C1053" s="22">
        <v>0</v>
      </c>
      <c r="D1053" s="23">
        <f t="shared" si="16"/>
        <v>4</v>
      </c>
    </row>
    <row r="1054" spans="1:4" x14ac:dyDescent="0.35">
      <c r="A1054" s="21" t="s">
        <v>12922</v>
      </c>
      <c r="B1054" s="22">
        <v>4</v>
      </c>
      <c r="C1054" s="22">
        <v>4</v>
      </c>
      <c r="D1054" s="23">
        <f t="shared" si="16"/>
        <v>0</v>
      </c>
    </row>
    <row r="1055" spans="1:4" x14ac:dyDescent="0.35">
      <c r="A1055" s="21" t="s">
        <v>12927</v>
      </c>
      <c r="B1055" s="22">
        <v>4</v>
      </c>
      <c r="C1055" s="22">
        <v>1</v>
      </c>
      <c r="D1055" s="23">
        <f t="shared" si="16"/>
        <v>3</v>
      </c>
    </row>
    <row r="1056" spans="1:4" x14ac:dyDescent="0.35">
      <c r="A1056" s="21" t="s">
        <v>12936</v>
      </c>
      <c r="B1056" s="22">
        <v>4</v>
      </c>
      <c r="C1056" s="22">
        <v>0</v>
      </c>
      <c r="D1056" s="23">
        <f t="shared" si="16"/>
        <v>4</v>
      </c>
    </row>
    <row r="1057" spans="1:4" x14ac:dyDescent="0.35">
      <c r="A1057" s="21" t="s">
        <v>12948</v>
      </c>
      <c r="B1057" s="22">
        <v>4</v>
      </c>
      <c r="C1057" s="22">
        <v>1</v>
      </c>
      <c r="D1057" s="23">
        <f t="shared" si="16"/>
        <v>3</v>
      </c>
    </row>
    <row r="1058" spans="1:4" x14ac:dyDescent="0.35">
      <c r="A1058" s="21" t="s">
        <v>12960</v>
      </c>
      <c r="B1058" s="22">
        <v>4</v>
      </c>
      <c r="C1058" s="22">
        <v>0</v>
      </c>
      <c r="D1058" s="23">
        <f t="shared" si="16"/>
        <v>4</v>
      </c>
    </row>
    <row r="1059" spans="1:4" x14ac:dyDescent="0.35">
      <c r="A1059" s="21" t="s">
        <v>12977</v>
      </c>
      <c r="B1059" s="22">
        <v>4</v>
      </c>
      <c r="C1059" s="22">
        <v>0</v>
      </c>
      <c r="D1059" s="23">
        <f t="shared" si="16"/>
        <v>4</v>
      </c>
    </row>
    <row r="1060" spans="1:4" x14ac:dyDescent="0.35">
      <c r="A1060" s="21" t="s">
        <v>12994</v>
      </c>
      <c r="B1060" s="22">
        <v>4</v>
      </c>
      <c r="C1060" s="22">
        <v>1</v>
      </c>
      <c r="D1060" s="23">
        <f t="shared" si="16"/>
        <v>3</v>
      </c>
    </row>
    <row r="1061" spans="1:4" x14ac:dyDescent="0.35">
      <c r="A1061" s="21" t="s">
        <v>13006</v>
      </c>
      <c r="B1061" s="22">
        <v>4</v>
      </c>
      <c r="C1061" s="22">
        <v>0</v>
      </c>
      <c r="D1061" s="23">
        <f t="shared" si="16"/>
        <v>4</v>
      </c>
    </row>
    <row r="1062" spans="1:4" x14ac:dyDescent="0.35">
      <c r="A1062" s="21" t="s">
        <v>13021</v>
      </c>
      <c r="B1062" s="22">
        <v>4</v>
      </c>
      <c r="C1062" s="22">
        <v>3</v>
      </c>
      <c r="D1062" s="23">
        <f t="shared" si="16"/>
        <v>1</v>
      </c>
    </row>
    <row r="1063" spans="1:4" x14ac:dyDescent="0.35">
      <c r="A1063" s="21" t="s">
        <v>13027</v>
      </c>
      <c r="B1063" s="22">
        <v>4</v>
      </c>
      <c r="C1063" s="22">
        <v>1</v>
      </c>
      <c r="D1063" s="23">
        <f t="shared" si="16"/>
        <v>3</v>
      </c>
    </row>
    <row r="1064" spans="1:4" x14ac:dyDescent="0.35">
      <c r="A1064" s="21" t="s">
        <v>13034</v>
      </c>
      <c r="B1064" s="22">
        <v>4</v>
      </c>
      <c r="C1064" s="22">
        <v>0</v>
      </c>
      <c r="D1064" s="23">
        <f t="shared" si="16"/>
        <v>4</v>
      </c>
    </row>
    <row r="1065" spans="1:4" x14ac:dyDescent="0.35">
      <c r="A1065" s="21" t="s">
        <v>13047</v>
      </c>
      <c r="B1065" s="22">
        <v>4</v>
      </c>
      <c r="C1065" s="22">
        <v>0</v>
      </c>
      <c r="D1065" s="23">
        <f t="shared" si="16"/>
        <v>4</v>
      </c>
    </row>
    <row r="1066" spans="1:4" x14ac:dyDescent="0.35">
      <c r="A1066" s="21" t="s">
        <v>13064</v>
      </c>
      <c r="B1066" s="22">
        <v>4</v>
      </c>
      <c r="C1066" s="22">
        <v>1</v>
      </c>
      <c r="D1066" s="23">
        <f t="shared" si="16"/>
        <v>3</v>
      </c>
    </row>
    <row r="1067" spans="1:4" x14ac:dyDescent="0.35">
      <c r="A1067" s="21" t="s">
        <v>13076</v>
      </c>
      <c r="B1067" s="22">
        <v>4</v>
      </c>
      <c r="C1067" s="22">
        <v>0</v>
      </c>
      <c r="D1067" s="23">
        <f t="shared" si="16"/>
        <v>4</v>
      </c>
    </row>
    <row r="1068" spans="1:4" x14ac:dyDescent="0.35">
      <c r="A1068" s="21" t="s">
        <v>13093</v>
      </c>
      <c r="B1068" s="22">
        <v>4</v>
      </c>
      <c r="C1068" s="22">
        <v>1</v>
      </c>
      <c r="D1068" s="23">
        <f t="shared" si="16"/>
        <v>3</v>
      </c>
    </row>
    <row r="1069" spans="1:4" x14ac:dyDescent="0.35">
      <c r="A1069" s="21" t="s">
        <v>13107</v>
      </c>
      <c r="B1069" s="22">
        <v>4</v>
      </c>
      <c r="C1069" s="22">
        <v>0</v>
      </c>
      <c r="D1069" s="23">
        <f t="shared" si="16"/>
        <v>4</v>
      </c>
    </row>
    <row r="1070" spans="1:4" x14ac:dyDescent="0.35">
      <c r="A1070" s="21" t="s">
        <v>13120</v>
      </c>
      <c r="B1070" s="22">
        <v>4</v>
      </c>
      <c r="C1070" s="22">
        <v>0</v>
      </c>
      <c r="D1070" s="23">
        <f t="shared" si="16"/>
        <v>4</v>
      </c>
    </row>
    <row r="1071" spans="1:4" x14ac:dyDescent="0.35">
      <c r="A1071" s="21" t="s">
        <v>13135</v>
      </c>
      <c r="B1071" s="22">
        <v>4</v>
      </c>
      <c r="C1071" s="22">
        <v>1</v>
      </c>
      <c r="D1071" s="23">
        <f t="shared" si="16"/>
        <v>3</v>
      </c>
    </row>
    <row r="1072" spans="1:4" x14ac:dyDescent="0.35">
      <c r="A1072" s="21" t="s">
        <v>13763</v>
      </c>
      <c r="B1072" s="22">
        <v>4</v>
      </c>
      <c r="C1072" s="22">
        <v>0</v>
      </c>
      <c r="D1072" s="23">
        <f t="shared" si="16"/>
        <v>4</v>
      </c>
    </row>
    <row r="1073" spans="1:4" x14ac:dyDescent="0.35">
      <c r="A1073" s="21" t="s">
        <v>13775</v>
      </c>
      <c r="B1073" s="22">
        <v>4</v>
      </c>
      <c r="C1073" s="22">
        <v>0</v>
      </c>
      <c r="D1073" s="23">
        <f t="shared" si="16"/>
        <v>4</v>
      </c>
    </row>
    <row r="1074" spans="1:4" x14ac:dyDescent="0.35">
      <c r="A1074" s="21" t="s">
        <v>13793</v>
      </c>
      <c r="B1074" s="22">
        <v>4</v>
      </c>
      <c r="C1074" s="22">
        <v>0</v>
      </c>
      <c r="D1074" s="23">
        <f t="shared" si="16"/>
        <v>4</v>
      </c>
    </row>
    <row r="1075" spans="1:4" x14ac:dyDescent="0.35">
      <c r="A1075" s="21" t="s">
        <v>13806</v>
      </c>
      <c r="B1075" s="22">
        <v>4</v>
      </c>
      <c r="C1075" s="22">
        <v>1</v>
      </c>
      <c r="D1075" s="23">
        <f t="shared" si="16"/>
        <v>3</v>
      </c>
    </row>
    <row r="1076" spans="1:4" x14ac:dyDescent="0.35">
      <c r="A1076" s="21" t="s">
        <v>13814</v>
      </c>
      <c r="B1076" s="22">
        <v>4</v>
      </c>
      <c r="C1076" s="22">
        <v>0</v>
      </c>
      <c r="D1076" s="23">
        <f t="shared" si="16"/>
        <v>4</v>
      </c>
    </row>
    <row r="1077" spans="1:4" x14ac:dyDescent="0.35">
      <c r="A1077" s="21" t="s">
        <v>13829</v>
      </c>
      <c r="B1077" s="22">
        <v>4</v>
      </c>
      <c r="C1077" s="22">
        <v>1</v>
      </c>
      <c r="D1077" s="23">
        <f t="shared" si="16"/>
        <v>3</v>
      </c>
    </row>
    <row r="1078" spans="1:4" x14ac:dyDescent="0.35">
      <c r="A1078" s="21" t="s">
        <v>13839</v>
      </c>
      <c r="B1078" s="22">
        <v>4</v>
      </c>
      <c r="C1078" s="22">
        <v>0</v>
      </c>
      <c r="D1078" s="23">
        <f t="shared" si="16"/>
        <v>4</v>
      </c>
    </row>
    <row r="1079" spans="1:4" x14ac:dyDescent="0.35">
      <c r="A1079" s="21" t="s">
        <v>13849</v>
      </c>
      <c r="B1079" s="22">
        <v>4</v>
      </c>
      <c r="C1079" s="22">
        <v>0</v>
      </c>
      <c r="D1079" s="23">
        <f t="shared" si="16"/>
        <v>4</v>
      </c>
    </row>
    <row r="1080" spans="1:4" x14ac:dyDescent="0.35">
      <c r="A1080" s="21" t="s">
        <v>13865</v>
      </c>
      <c r="B1080" s="22">
        <v>4</v>
      </c>
      <c r="C1080" s="22">
        <v>0</v>
      </c>
      <c r="D1080" s="23">
        <f t="shared" si="16"/>
        <v>4</v>
      </c>
    </row>
    <row r="1081" spans="1:4" x14ac:dyDescent="0.35">
      <c r="A1081" s="21" t="s">
        <v>13881</v>
      </c>
      <c r="B1081" s="22">
        <v>4</v>
      </c>
      <c r="C1081" s="22">
        <v>1</v>
      </c>
      <c r="D1081" s="23">
        <f t="shared" si="16"/>
        <v>3</v>
      </c>
    </row>
    <row r="1082" spans="1:4" x14ac:dyDescent="0.35">
      <c r="A1082" s="21" t="s">
        <v>13888</v>
      </c>
      <c r="B1082" s="22">
        <v>4</v>
      </c>
      <c r="C1082" s="22">
        <v>1</v>
      </c>
      <c r="D1082" s="23">
        <f t="shared" si="16"/>
        <v>3</v>
      </c>
    </row>
    <row r="1083" spans="1:4" x14ac:dyDescent="0.35">
      <c r="A1083" s="21" t="s">
        <v>13900</v>
      </c>
      <c r="B1083" s="22">
        <v>4</v>
      </c>
      <c r="C1083" s="22">
        <v>1</v>
      </c>
      <c r="D1083" s="23">
        <f t="shared" si="16"/>
        <v>3</v>
      </c>
    </row>
    <row r="1084" spans="1:4" x14ac:dyDescent="0.35">
      <c r="A1084" s="21" t="s">
        <v>13911</v>
      </c>
      <c r="B1084" s="22">
        <v>4</v>
      </c>
      <c r="C1084" s="22">
        <v>0</v>
      </c>
      <c r="D1084" s="23">
        <f t="shared" si="16"/>
        <v>4</v>
      </c>
    </row>
    <row r="1085" spans="1:4" x14ac:dyDescent="0.35">
      <c r="A1085" s="21" t="s">
        <v>13927</v>
      </c>
      <c r="B1085" s="22">
        <v>4</v>
      </c>
      <c r="C1085" s="22">
        <v>0</v>
      </c>
      <c r="D1085" s="23">
        <f t="shared" si="16"/>
        <v>4</v>
      </c>
    </row>
    <row r="1086" spans="1:4" x14ac:dyDescent="0.35">
      <c r="A1086" s="21" t="s">
        <v>13944</v>
      </c>
      <c r="B1086" s="22">
        <v>4</v>
      </c>
      <c r="C1086" s="22">
        <v>1</v>
      </c>
      <c r="D1086" s="23">
        <f t="shared" si="16"/>
        <v>3</v>
      </c>
    </row>
    <row r="1087" spans="1:4" x14ac:dyDescent="0.35">
      <c r="A1087" s="21" t="s">
        <v>13951</v>
      </c>
      <c r="B1087" s="22">
        <v>4</v>
      </c>
      <c r="C1087" s="22">
        <v>0</v>
      </c>
      <c r="D1087" s="23">
        <f t="shared" si="16"/>
        <v>4</v>
      </c>
    </row>
    <row r="1088" spans="1:4" x14ac:dyDescent="0.35">
      <c r="A1088" s="21" t="s">
        <v>13966</v>
      </c>
      <c r="B1088" s="22">
        <v>4</v>
      </c>
      <c r="C1088" s="22">
        <v>0</v>
      </c>
      <c r="D1088" s="23">
        <f t="shared" si="16"/>
        <v>4</v>
      </c>
    </row>
    <row r="1089" spans="1:4" x14ac:dyDescent="0.35">
      <c r="A1089" s="21" t="s">
        <v>13983</v>
      </c>
      <c r="B1089" s="22">
        <v>4</v>
      </c>
      <c r="C1089" s="22">
        <v>0</v>
      </c>
      <c r="D1089" s="23">
        <f t="shared" si="16"/>
        <v>4</v>
      </c>
    </row>
    <row r="1090" spans="1:4" x14ac:dyDescent="0.35">
      <c r="A1090" s="21" t="s">
        <v>13999</v>
      </c>
      <c r="B1090" s="22">
        <v>4</v>
      </c>
      <c r="C1090" s="22">
        <v>1</v>
      </c>
      <c r="D1090" s="23">
        <f t="shared" si="16"/>
        <v>3</v>
      </c>
    </row>
    <row r="1091" spans="1:4" x14ac:dyDescent="0.35">
      <c r="A1091" s="21" t="s">
        <v>14014</v>
      </c>
      <c r="B1091" s="22">
        <v>4</v>
      </c>
      <c r="C1091" s="22">
        <v>3</v>
      </c>
      <c r="D1091" s="23">
        <f t="shared" si="16"/>
        <v>1</v>
      </c>
    </row>
    <row r="1092" spans="1:4" x14ac:dyDescent="0.35">
      <c r="A1092" s="21" t="s">
        <v>14019</v>
      </c>
      <c r="B1092" s="22">
        <v>4</v>
      </c>
      <c r="C1092" s="22">
        <v>0</v>
      </c>
      <c r="D1092" s="23">
        <f t="shared" si="16"/>
        <v>4</v>
      </c>
    </row>
    <row r="1093" spans="1:4" x14ac:dyDescent="0.35">
      <c r="A1093" s="21" t="s">
        <v>14163</v>
      </c>
      <c r="B1093" s="22">
        <v>4</v>
      </c>
      <c r="C1093" s="22">
        <v>0</v>
      </c>
      <c r="D1093" s="23">
        <f t="shared" si="16"/>
        <v>4</v>
      </c>
    </row>
    <row r="1094" spans="1:4" x14ac:dyDescent="0.35">
      <c r="A1094" s="21" t="s">
        <v>14176</v>
      </c>
      <c r="B1094" s="22">
        <v>4</v>
      </c>
      <c r="C1094" s="22">
        <v>0</v>
      </c>
      <c r="D1094" s="23">
        <f t="shared" si="16"/>
        <v>4</v>
      </c>
    </row>
    <row r="1095" spans="1:4" x14ac:dyDescent="0.35">
      <c r="A1095" s="21" t="s">
        <v>14194</v>
      </c>
      <c r="B1095" s="22">
        <v>4</v>
      </c>
      <c r="C1095" s="22">
        <v>0</v>
      </c>
      <c r="D1095" s="23">
        <f t="shared" ref="D1095:D1158" si="17">B1095-C1095</f>
        <v>4</v>
      </c>
    </row>
    <row r="1096" spans="1:4" x14ac:dyDescent="0.35">
      <c r="A1096" s="21" t="s">
        <v>14207</v>
      </c>
      <c r="B1096" s="22">
        <v>4</v>
      </c>
      <c r="C1096" s="22">
        <v>0</v>
      </c>
      <c r="D1096" s="23">
        <f t="shared" si="17"/>
        <v>4</v>
      </c>
    </row>
    <row r="1097" spans="1:4" x14ac:dyDescent="0.35">
      <c r="A1097" s="21" t="s">
        <v>14222</v>
      </c>
      <c r="B1097" s="22">
        <v>4</v>
      </c>
      <c r="C1097" s="22">
        <v>0</v>
      </c>
      <c r="D1097" s="23">
        <f t="shared" si="17"/>
        <v>4</v>
      </c>
    </row>
    <row r="1098" spans="1:4" x14ac:dyDescent="0.35">
      <c r="A1098" s="21" t="s">
        <v>14235</v>
      </c>
      <c r="B1098" s="22">
        <v>4</v>
      </c>
      <c r="C1098" s="22">
        <v>0</v>
      </c>
      <c r="D1098" s="23">
        <f t="shared" si="17"/>
        <v>4</v>
      </c>
    </row>
    <row r="1099" spans="1:4" x14ac:dyDescent="0.35">
      <c r="A1099" s="21" t="s">
        <v>14247</v>
      </c>
      <c r="B1099" s="22">
        <v>4</v>
      </c>
      <c r="C1099" s="22">
        <v>0</v>
      </c>
      <c r="D1099" s="23">
        <f t="shared" si="17"/>
        <v>4</v>
      </c>
    </row>
    <row r="1100" spans="1:4" x14ac:dyDescent="0.35">
      <c r="A1100" s="21" t="s">
        <v>14326</v>
      </c>
      <c r="B1100" s="22">
        <v>4</v>
      </c>
      <c r="C1100" s="22">
        <v>3</v>
      </c>
      <c r="D1100" s="23">
        <f t="shared" si="17"/>
        <v>1</v>
      </c>
    </row>
    <row r="1101" spans="1:4" x14ac:dyDescent="0.35">
      <c r="A1101" s="21" t="s">
        <v>14334</v>
      </c>
      <c r="B1101" s="22">
        <v>4</v>
      </c>
      <c r="C1101" s="22">
        <v>0</v>
      </c>
      <c r="D1101" s="23">
        <f t="shared" si="17"/>
        <v>4</v>
      </c>
    </row>
    <row r="1102" spans="1:4" x14ac:dyDescent="0.35">
      <c r="A1102" s="21" t="s">
        <v>14351</v>
      </c>
      <c r="B1102" s="22">
        <v>4</v>
      </c>
      <c r="C1102" s="22">
        <v>0</v>
      </c>
      <c r="D1102" s="23">
        <f t="shared" si="17"/>
        <v>4</v>
      </c>
    </row>
    <row r="1103" spans="1:4" x14ac:dyDescent="0.35">
      <c r="A1103" s="21" t="s">
        <v>14368</v>
      </c>
      <c r="B1103" s="22">
        <v>4</v>
      </c>
      <c r="C1103" s="22">
        <v>1</v>
      </c>
      <c r="D1103" s="23">
        <f t="shared" si="17"/>
        <v>3</v>
      </c>
    </row>
    <row r="1104" spans="1:4" x14ac:dyDescent="0.35">
      <c r="A1104" s="21" t="s">
        <v>14381</v>
      </c>
      <c r="B1104" s="22">
        <v>4</v>
      </c>
      <c r="C1104" s="22">
        <v>4</v>
      </c>
      <c r="D1104" s="23">
        <f t="shared" si="17"/>
        <v>0</v>
      </c>
    </row>
    <row r="1105" spans="1:4" x14ac:dyDescent="0.35">
      <c r="A1105" s="21" t="s">
        <v>14387</v>
      </c>
      <c r="B1105" s="22">
        <v>4</v>
      </c>
      <c r="C1105" s="22">
        <v>0</v>
      </c>
      <c r="D1105" s="23">
        <f t="shared" si="17"/>
        <v>4</v>
      </c>
    </row>
    <row r="1106" spans="1:4" x14ac:dyDescent="0.35">
      <c r="A1106" s="21" t="s">
        <v>14403</v>
      </c>
      <c r="B1106" s="22">
        <v>4</v>
      </c>
      <c r="C1106" s="22">
        <v>0</v>
      </c>
      <c r="D1106" s="23">
        <f t="shared" si="17"/>
        <v>4</v>
      </c>
    </row>
    <row r="1107" spans="1:4" x14ac:dyDescent="0.35">
      <c r="A1107" s="21" t="s">
        <v>14484</v>
      </c>
      <c r="B1107" s="22">
        <v>4</v>
      </c>
      <c r="C1107" s="22">
        <v>1</v>
      </c>
      <c r="D1107" s="23">
        <f t="shared" si="17"/>
        <v>3</v>
      </c>
    </row>
    <row r="1108" spans="1:4" x14ac:dyDescent="0.35">
      <c r="A1108" s="21" t="s">
        <v>14497</v>
      </c>
      <c r="B1108" s="22">
        <v>4</v>
      </c>
      <c r="C1108" s="22">
        <v>3</v>
      </c>
      <c r="D1108" s="23">
        <f t="shared" si="17"/>
        <v>1</v>
      </c>
    </row>
    <row r="1109" spans="1:4" x14ac:dyDescent="0.35">
      <c r="A1109" s="21" t="s">
        <v>14528</v>
      </c>
      <c r="B1109" s="22">
        <v>4170</v>
      </c>
      <c r="C1109" s="22">
        <v>795</v>
      </c>
      <c r="D1109" s="23">
        <f t="shared" si="17"/>
        <v>3375</v>
      </c>
    </row>
    <row r="1110" spans="1:4" x14ac:dyDescent="0.35">
      <c r="D1110" s="23">
        <f t="shared" si="17"/>
        <v>0</v>
      </c>
    </row>
    <row r="1111" spans="1:4" x14ac:dyDescent="0.35">
      <c r="D1111" s="23">
        <f t="shared" si="17"/>
        <v>0</v>
      </c>
    </row>
    <row r="1112" spans="1:4" x14ac:dyDescent="0.35">
      <c r="D1112" s="23">
        <f t="shared" si="17"/>
        <v>0</v>
      </c>
    </row>
    <row r="1113" spans="1:4" x14ac:dyDescent="0.35">
      <c r="D1113" s="23">
        <f t="shared" si="17"/>
        <v>0</v>
      </c>
    </row>
    <row r="1114" spans="1:4" x14ac:dyDescent="0.35">
      <c r="D1114" s="24">
        <f t="shared" si="17"/>
        <v>0</v>
      </c>
    </row>
  </sheetData>
  <autoFilter ref="A5:D1208" xr:uid="{0ABC6E91-FC5B-4B8F-A2C5-C5C22823AE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00B5-CCC4-49B8-A97C-9D37D717F3EC}">
  <dimension ref="A1:AJ4171"/>
  <sheetViews>
    <sheetView workbookViewId="0">
      <selection activeCell="E21" sqref="E21"/>
    </sheetView>
  </sheetViews>
  <sheetFormatPr defaultRowHeight="14.5" x14ac:dyDescent="0.35"/>
  <cols>
    <col min="1" max="1" width="25.81640625" bestFit="1" customWidth="1"/>
    <col min="2" max="2" width="52.08984375" bestFit="1" customWidth="1"/>
    <col min="3" max="3" width="24.453125" bestFit="1" customWidth="1"/>
    <col min="4" max="4" width="16.36328125" bestFit="1" customWidth="1"/>
    <col min="5" max="5" width="40.453125" bestFit="1" customWidth="1"/>
    <col min="6" max="6" width="40.453125" customWidth="1"/>
    <col min="7" max="7" width="16.81640625" bestFit="1" customWidth="1"/>
    <col min="8" max="8" width="17.453125" bestFit="1" customWidth="1"/>
    <col min="9" max="9" width="46.6328125" bestFit="1" customWidth="1"/>
    <col min="10" max="10" width="10.08984375" bestFit="1" customWidth="1"/>
    <col min="11" max="11" width="19.6328125" bestFit="1" customWidth="1"/>
    <col min="12" max="12" width="24.1796875" bestFit="1" customWidth="1"/>
    <col min="13" max="13" width="15.90625" bestFit="1" customWidth="1"/>
    <col min="14" max="14" width="18.26953125" bestFit="1" customWidth="1"/>
    <col min="15" max="15" width="22.1796875" bestFit="1" customWidth="1"/>
    <col min="16" max="17" width="22.1796875" style="13" customWidth="1"/>
    <col min="18" max="18" width="26.1796875" style="11" bestFit="1" customWidth="1"/>
    <col min="19" max="19" width="28.1796875" style="13" bestFit="1" customWidth="1"/>
    <col min="20" max="20" width="20.90625" bestFit="1" customWidth="1"/>
    <col min="21" max="21" width="16.54296875" bestFit="1" customWidth="1"/>
    <col min="22" max="22" width="19.453125" bestFit="1" customWidth="1"/>
    <col min="23" max="23" width="23.6328125" bestFit="1" customWidth="1"/>
    <col min="24" max="24" width="23.1796875" bestFit="1" customWidth="1"/>
    <col min="25" max="25" width="21.1796875" bestFit="1" customWidth="1"/>
    <col min="26" max="26" width="26.90625" bestFit="1" customWidth="1"/>
    <col min="27" max="27" width="33.90625" bestFit="1" customWidth="1"/>
    <col min="28" max="28" width="31.7265625" bestFit="1" customWidth="1"/>
    <col min="29" max="29" width="26.26953125" bestFit="1" customWidth="1"/>
    <col min="30" max="31" width="26.90625" bestFit="1" customWidth="1"/>
    <col min="32" max="32" width="30.36328125" bestFit="1" customWidth="1"/>
    <col min="33" max="33" width="14.453125" bestFit="1" customWidth="1"/>
    <col min="34" max="34" width="26.90625" bestFit="1" customWidth="1"/>
    <col min="35" max="35" width="28" bestFit="1" customWidth="1"/>
    <col min="36" max="36" width="26.90625" bestFit="1" customWidth="1"/>
  </cols>
  <sheetData>
    <row r="1" spans="1:36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17072</v>
      </c>
      <c r="G1" s="8" t="s">
        <v>5</v>
      </c>
      <c r="H1" s="8" t="s">
        <v>14517</v>
      </c>
      <c r="I1" s="8" t="s">
        <v>6</v>
      </c>
      <c r="J1" s="8" t="s">
        <v>7</v>
      </c>
      <c r="K1" s="8" t="s">
        <v>8</v>
      </c>
      <c r="L1" s="8" t="s">
        <v>14518</v>
      </c>
      <c r="M1" s="8" t="s">
        <v>14519</v>
      </c>
      <c r="N1" s="8" t="s">
        <v>14520</v>
      </c>
      <c r="O1" s="8" t="s">
        <v>14521</v>
      </c>
      <c r="P1" s="12" t="s">
        <v>14522</v>
      </c>
      <c r="Q1" s="12" t="s">
        <v>14523</v>
      </c>
      <c r="R1" s="10" t="s">
        <v>14524</v>
      </c>
      <c r="S1" s="12" t="s">
        <v>14525</v>
      </c>
      <c r="T1" s="8" t="s">
        <v>9</v>
      </c>
      <c r="U1" s="8" t="s">
        <v>10</v>
      </c>
      <c r="V1" s="8" t="s">
        <v>11</v>
      </c>
      <c r="W1" s="8" t="s">
        <v>12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17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8" t="s">
        <v>25</v>
      </c>
    </row>
    <row r="2" spans="1:36" x14ac:dyDescent="0.35">
      <c r="A2" s="9" t="s">
        <v>44</v>
      </c>
      <c r="B2" s="9" t="s">
        <v>45</v>
      </c>
      <c r="C2" s="9" t="s">
        <v>14503</v>
      </c>
      <c r="D2" s="9" t="s">
        <v>29</v>
      </c>
      <c r="E2" s="9" t="s">
        <v>40</v>
      </c>
      <c r="F2" s="9" t="str">
        <f>_xlfn.XLOOKUP(E2,Total_Enrolled!C:C,Total_Enrolled!C:C)</f>
        <v>2025eb1100001@bitspilani-digital.edu.in</v>
      </c>
      <c r="G2" s="9" t="s">
        <v>41</v>
      </c>
      <c r="H2" s="9" t="s">
        <v>14515</v>
      </c>
      <c r="I2" s="9" t="s">
        <v>42</v>
      </c>
      <c r="J2" s="9" t="b">
        <v>1</v>
      </c>
      <c r="K2" s="9">
        <v>1</v>
      </c>
      <c r="L2" s="9">
        <f>_xlfn.XLOOKUP(B2,Courses!A:A,Courses!H:H)</f>
        <v>93</v>
      </c>
      <c r="M2" s="14">
        <f>K2/L2</f>
        <v>1.0752688172043012E-2</v>
      </c>
      <c r="N2" s="14" t="str">
        <f>IF(M2&gt;0,"Active","Not Active")</f>
        <v>Active</v>
      </c>
      <c r="O2" s="14" t="str" cm="1">
        <f t="array" ref="O2">_xlfn.IFS(M2=0,"0",
M2&lt;=10%,"0-10",
TRUE,"&gt;10"
)&amp;" "&amp;"% progress"</f>
        <v>0-10 % progress</v>
      </c>
      <c r="P2" s="15">
        <f>IF(M2=0,1,0)</f>
        <v>0</v>
      </c>
      <c r="Q2" s="15">
        <f>COUNTIFS($G:$G,$G2)</f>
        <v>5</v>
      </c>
      <c r="R2" s="16">
        <f>P2/Q2</f>
        <v>0</v>
      </c>
      <c r="S2" s="15" t="str">
        <f>IF(R2=0, "no 0% progess", "no progress")</f>
        <v>no 0% progess</v>
      </c>
      <c r="T2" s="9">
        <v>0</v>
      </c>
      <c r="U2" s="9">
        <v>1</v>
      </c>
      <c r="V2" s="9">
        <v>1</v>
      </c>
      <c r="W2" s="9">
        <v>0</v>
      </c>
      <c r="X2" s="9">
        <v>0</v>
      </c>
      <c r="Y2" s="9">
        <v>0</v>
      </c>
      <c r="Z2" s="9"/>
      <c r="AA2" s="9">
        <v>0</v>
      </c>
      <c r="AB2" s="9"/>
      <c r="AC2" s="9">
        <v>0</v>
      </c>
      <c r="AD2" s="9" t="s">
        <v>46</v>
      </c>
      <c r="AE2" s="9" t="s">
        <v>43</v>
      </c>
      <c r="AF2" s="9">
        <v>166</v>
      </c>
      <c r="AG2" s="9"/>
      <c r="AH2" s="9" t="s">
        <v>47</v>
      </c>
      <c r="AI2" s="9"/>
      <c r="AJ2" s="9"/>
    </row>
    <row r="3" spans="1:36" x14ac:dyDescent="0.35">
      <c r="A3" s="9" t="s">
        <v>48</v>
      </c>
      <c r="B3" s="9" t="s">
        <v>49</v>
      </c>
      <c r="C3" s="9" t="s">
        <v>14503</v>
      </c>
      <c r="D3" s="9" t="s">
        <v>29</v>
      </c>
      <c r="E3" s="9" t="s">
        <v>40</v>
      </c>
      <c r="F3" s="9" t="str">
        <f>_xlfn.XLOOKUP(E3,Total_Enrolled!C:C,Total_Enrolled!C:C)</f>
        <v>2025eb1100001@bitspilani-digital.edu.in</v>
      </c>
      <c r="G3" s="9" t="s">
        <v>41</v>
      </c>
      <c r="H3" s="9" t="s">
        <v>14515</v>
      </c>
      <c r="I3" s="9" t="s">
        <v>42</v>
      </c>
      <c r="J3" s="9" t="b">
        <v>1</v>
      </c>
      <c r="K3" s="9">
        <v>6</v>
      </c>
      <c r="L3" s="9">
        <f>_xlfn.XLOOKUP(B3,Courses!A:A,Courses!H:H)</f>
        <v>84</v>
      </c>
      <c r="M3" s="14">
        <f t="shared" ref="M3:M66" si="0">K3/L3</f>
        <v>7.1428571428571425E-2</v>
      </c>
      <c r="N3" s="14" t="str">
        <f t="shared" ref="N3:N66" si="1">IF(M3&gt;0,"Active","Not Active")</f>
        <v>Active</v>
      </c>
      <c r="O3" s="14" t="str" cm="1">
        <f t="array" ref="O3">_xlfn.IFS(M3=0,"0",
M3&lt;=10%,"0-10",
TRUE,"&gt;10"
)&amp;" "&amp;"% progress"</f>
        <v>0-10 % progress</v>
      </c>
      <c r="P3" s="15">
        <f t="shared" ref="P3:P66" si="2">IF(M3=0,1,0)</f>
        <v>0</v>
      </c>
      <c r="Q3" s="15">
        <f>COUNTIFS($G:$G,$G3)</f>
        <v>5</v>
      </c>
      <c r="R3" s="16">
        <f t="shared" ref="R3:R66" si="3">P3/Q3</f>
        <v>0</v>
      </c>
      <c r="S3" s="15" t="str">
        <f t="shared" ref="S3:S66" si="4">IF(R3=0, "no 0% progess", "no progress")</f>
        <v>no 0% progess</v>
      </c>
      <c r="T3" s="9">
        <v>0</v>
      </c>
      <c r="U3" s="9">
        <v>2</v>
      </c>
      <c r="V3" s="9">
        <v>3</v>
      </c>
      <c r="W3" s="9">
        <v>0</v>
      </c>
      <c r="X3" s="9">
        <v>0</v>
      </c>
      <c r="Y3" s="9">
        <v>0</v>
      </c>
      <c r="Z3" s="9"/>
      <c r="AA3" s="9">
        <v>0</v>
      </c>
      <c r="AB3" s="9"/>
      <c r="AC3" s="9">
        <v>17096</v>
      </c>
      <c r="AD3" s="9" t="s">
        <v>50</v>
      </c>
      <c r="AE3" s="9" t="s">
        <v>43</v>
      </c>
      <c r="AF3" s="9">
        <v>166</v>
      </c>
      <c r="AG3" s="9"/>
      <c r="AH3" s="9" t="s">
        <v>51</v>
      </c>
      <c r="AI3" s="9"/>
      <c r="AJ3" s="9"/>
    </row>
    <row r="4" spans="1:36" x14ac:dyDescent="0.35">
      <c r="A4" s="9" t="s">
        <v>52</v>
      </c>
      <c r="B4" s="9" t="s">
        <v>53</v>
      </c>
      <c r="C4" s="9" t="s">
        <v>14503</v>
      </c>
      <c r="D4" s="9" t="s">
        <v>29</v>
      </c>
      <c r="E4" s="9" t="s">
        <v>40</v>
      </c>
      <c r="F4" s="9" t="str">
        <f>_xlfn.XLOOKUP(E4,Total_Enrolled!C:C,Total_Enrolled!C:C)</f>
        <v>2025eb1100001@bitspilani-digital.edu.in</v>
      </c>
      <c r="G4" s="9" t="s">
        <v>41</v>
      </c>
      <c r="H4" s="9" t="s">
        <v>14515</v>
      </c>
      <c r="I4" s="9" t="s">
        <v>42</v>
      </c>
      <c r="J4" s="9" t="b">
        <v>1</v>
      </c>
      <c r="K4" s="9">
        <v>45</v>
      </c>
      <c r="L4" s="9">
        <f>_xlfn.XLOOKUP(B4,Courses!A:A,Courses!H:H)</f>
        <v>41</v>
      </c>
      <c r="M4" s="14">
        <f t="shared" si="0"/>
        <v>1.0975609756097562</v>
      </c>
      <c r="N4" s="14" t="str">
        <f t="shared" si="1"/>
        <v>Active</v>
      </c>
      <c r="O4" s="14" t="str" cm="1">
        <f t="array" ref="O4">_xlfn.IFS(M4=0,"0",
M4&lt;=10%,"0-10",
TRUE,"&gt;10"
)&amp;" "&amp;"% progress"</f>
        <v>&gt;10 % progress</v>
      </c>
      <c r="P4" s="15">
        <f t="shared" si="2"/>
        <v>0</v>
      </c>
      <c r="Q4" s="15">
        <f>COUNTIFS($G:$G,$G4)</f>
        <v>5</v>
      </c>
      <c r="R4" s="16">
        <f t="shared" si="3"/>
        <v>0</v>
      </c>
      <c r="S4" s="15" t="str">
        <f t="shared" si="4"/>
        <v>no 0% progess</v>
      </c>
      <c r="T4" s="9">
        <v>0</v>
      </c>
      <c r="U4" s="9">
        <v>7</v>
      </c>
      <c r="V4" s="9">
        <v>8</v>
      </c>
      <c r="W4" s="9">
        <v>0</v>
      </c>
      <c r="X4" s="9">
        <v>0</v>
      </c>
      <c r="Y4" s="9">
        <v>0</v>
      </c>
      <c r="Z4" s="9"/>
      <c r="AA4" s="9">
        <v>0</v>
      </c>
      <c r="AB4" s="9"/>
      <c r="AC4" s="9">
        <v>31534</v>
      </c>
      <c r="AD4" s="9" t="s">
        <v>54</v>
      </c>
      <c r="AE4" s="9" t="s">
        <v>43</v>
      </c>
      <c r="AF4" s="9">
        <v>166</v>
      </c>
      <c r="AG4" s="9"/>
      <c r="AH4" s="9" t="s">
        <v>55</v>
      </c>
      <c r="AI4" s="9"/>
      <c r="AJ4" s="9"/>
    </row>
    <row r="5" spans="1:36" x14ac:dyDescent="0.35">
      <c r="A5" s="9" t="s">
        <v>56</v>
      </c>
      <c r="B5" s="9" t="s">
        <v>57</v>
      </c>
      <c r="C5" s="9" t="s">
        <v>14503</v>
      </c>
      <c r="D5" s="9" t="s">
        <v>29</v>
      </c>
      <c r="E5" s="9" t="s">
        <v>40</v>
      </c>
      <c r="F5" s="9" t="str">
        <f>_xlfn.XLOOKUP(E5,Total_Enrolled!C:C,Total_Enrolled!C:C)</f>
        <v>2025eb1100001@bitspilani-digital.edu.in</v>
      </c>
      <c r="G5" s="9" t="s">
        <v>41</v>
      </c>
      <c r="H5" s="9" t="s">
        <v>14515</v>
      </c>
      <c r="I5" s="9" t="s">
        <v>42</v>
      </c>
      <c r="J5" s="9" t="b">
        <v>1</v>
      </c>
      <c r="K5" s="9">
        <v>3</v>
      </c>
      <c r="L5" s="9">
        <f>_xlfn.XLOOKUP(B5,Courses!A:A,Courses!H:H)</f>
        <v>46</v>
      </c>
      <c r="M5" s="14">
        <f t="shared" si="0"/>
        <v>6.5217391304347824E-2</v>
      </c>
      <c r="N5" s="14" t="str">
        <f t="shared" si="1"/>
        <v>Active</v>
      </c>
      <c r="O5" s="14" t="str" cm="1">
        <f t="array" ref="O5">_xlfn.IFS(M5=0,"0",
M5&lt;=10%,"0-10",
TRUE,"&gt;10"
)&amp;" "&amp;"% progress"</f>
        <v>0-10 % progress</v>
      </c>
      <c r="P5" s="15">
        <f t="shared" si="2"/>
        <v>0</v>
      </c>
      <c r="Q5" s="15">
        <f>COUNTIFS($G:$G,$G5)</f>
        <v>5</v>
      </c>
      <c r="R5" s="16">
        <f t="shared" si="3"/>
        <v>0</v>
      </c>
      <c r="S5" s="15" t="str">
        <f t="shared" si="4"/>
        <v>no 0% progess</v>
      </c>
      <c r="T5" s="9">
        <v>0</v>
      </c>
      <c r="U5" s="9">
        <v>1</v>
      </c>
      <c r="V5" s="9">
        <v>1</v>
      </c>
      <c r="W5" s="9">
        <v>0</v>
      </c>
      <c r="X5" s="9">
        <v>0</v>
      </c>
      <c r="Y5" s="9">
        <v>0</v>
      </c>
      <c r="Z5" s="9"/>
      <c r="AA5" s="9">
        <v>0</v>
      </c>
      <c r="AB5" s="9"/>
      <c r="AC5" s="9">
        <v>27</v>
      </c>
      <c r="AD5" s="9" t="s">
        <v>58</v>
      </c>
      <c r="AE5" s="9" t="s">
        <v>43</v>
      </c>
      <c r="AF5" s="9">
        <v>166</v>
      </c>
      <c r="AG5" s="9"/>
      <c r="AH5" s="9" t="s">
        <v>59</v>
      </c>
      <c r="AI5" s="9" t="s">
        <v>60</v>
      </c>
      <c r="AJ5" s="9" t="s">
        <v>61</v>
      </c>
    </row>
    <row r="6" spans="1:36" x14ac:dyDescent="0.35">
      <c r="A6" s="9" t="s">
        <v>62</v>
      </c>
      <c r="B6" s="9" t="s">
        <v>34</v>
      </c>
      <c r="C6" s="9" t="s">
        <v>14503</v>
      </c>
      <c r="D6" s="9" t="s">
        <v>29</v>
      </c>
      <c r="E6" s="9" t="s">
        <v>40</v>
      </c>
      <c r="F6" s="9" t="str">
        <f>_xlfn.XLOOKUP(E6,Total_Enrolled!C:C,Total_Enrolled!C:C)</f>
        <v>2025eb1100001@bitspilani-digital.edu.in</v>
      </c>
      <c r="G6" s="9" t="s">
        <v>41</v>
      </c>
      <c r="H6" s="9" t="s">
        <v>14515</v>
      </c>
      <c r="I6" s="9" t="s">
        <v>42</v>
      </c>
      <c r="J6" s="9" t="b">
        <v>1</v>
      </c>
      <c r="K6" s="9">
        <v>92</v>
      </c>
      <c r="L6" s="9">
        <f>_xlfn.XLOOKUP(B6,Courses!A:A,Courses!H:H)</f>
        <v>88</v>
      </c>
      <c r="M6" s="14">
        <f t="shared" si="0"/>
        <v>1.0454545454545454</v>
      </c>
      <c r="N6" s="14" t="str">
        <f t="shared" si="1"/>
        <v>Active</v>
      </c>
      <c r="O6" s="14" t="str" cm="1">
        <f t="array" ref="O6">_xlfn.IFS(M6=0,"0",
M6&lt;=10%,"0-10",
TRUE,"&gt;10"
)&amp;" "&amp;"% progress"</f>
        <v>&gt;10 % progress</v>
      </c>
      <c r="P6" s="15">
        <f t="shared" si="2"/>
        <v>0</v>
      </c>
      <c r="Q6" s="15">
        <f>COUNTIFS($G:$G,$G6)</f>
        <v>5</v>
      </c>
      <c r="R6" s="16">
        <f t="shared" si="3"/>
        <v>0</v>
      </c>
      <c r="S6" s="15" t="str">
        <f t="shared" si="4"/>
        <v>no 0% progess</v>
      </c>
      <c r="T6" s="9">
        <v>0</v>
      </c>
      <c r="U6" s="9">
        <v>34</v>
      </c>
      <c r="V6" s="9">
        <v>56</v>
      </c>
      <c r="W6" s="9">
        <v>0</v>
      </c>
      <c r="X6" s="9">
        <v>0</v>
      </c>
      <c r="Y6" s="9">
        <v>0</v>
      </c>
      <c r="Z6" s="9"/>
      <c r="AA6" s="9">
        <v>0</v>
      </c>
      <c r="AB6" s="9"/>
      <c r="AC6" s="9">
        <v>1027</v>
      </c>
      <c r="AD6" s="9" t="s">
        <v>63</v>
      </c>
      <c r="AE6" s="9" t="s">
        <v>43</v>
      </c>
      <c r="AF6" s="9">
        <v>166</v>
      </c>
      <c r="AG6" s="9"/>
      <c r="AH6" s="9" t="s">
        <v>64</v>
      </c>
      <c r="AI6" s="9" t="s">
        <v>65</v>
      </c>
      <c r="AJ6" s="9" t="s">
        <v>66</v>
      </c>
    </row>
    <row r="7" spans="1:36" x14ac:dyDescent="0.35">
      <c r="A7" s="9" t="s">
        <v>27</v>
      </c>
      <c r="B7" s="9" t="s">
        <v>28</v>
      </c>
      <c r="C7" s="9" t="s">
        <v>14503</v>
      </c>
      <c r="D7" s="9" t="s">
        <v>29</v>
      </c>
      <c r="E7" s="9" t="s">
        <v>70</v>
      </c>
      <c r="F7" s="9" t="str">
        <f>_xlfn.XLOOKUP(E7,Total_Enrolled!C:C,Total_Enrolled!C:C)</f>
        <v>2025eb1100003@bitspilani-digital.edu.in</v>
      </c>
      <c r="G7" s="9" t="s">
        <v>71</v>
      </c>
      <c r="H7" s="9" t="s">
        <v>14515</v>
      </c>
      <c r="I7" s="9" t="s">
        <v>72</v>
      </c>
      <c r="J7" s="9" t="b">
        <v>1</v>
      </c>
      <c r="K7" s="9">
        <v>24</v>
      </c>
      <c r="L7" s="9">
        <f>_xlfn.XLOOKUP(B7,Courses!A:A,Courses!H:H)</f>
        <v>61</v>
      </c>
      <c r="M7" s="14">
        <f t="shared" si="0"/>
        <v>0.39344262295081966</v>
      </c>
      <c r="N7" s="14" t="str">
        <f t="shared" si="1"/>
        <v>Active</v>
      </c>
      <c r="O7" s="14" t="str" cm="1">
        <f t="array" ref="O7">_xlfn.IFS(M7=0,"0",
M7&lt;=10%,"0-10",
TRUE,"&gt;10"
)&amp;" "&amp;"% progress"</f>
        <v>&gt;10 % progress</v>
      </c>
      <c r="P7" s="15">
        <f t="shared" si="2"/>
        <v>0</v>
      </c>
      <c r="Q7" s="15">
        <f>COUNTIFS($G:$G,$G7)</f>
        <v>4</v>
      </c>
      <c r="R7" s="16">
        <f t="shared" si="3"/>
        <v>0</v>
      </c>
      <c r="S7" s="15" t="str">
        <f t="shared" si="4"/>
        <v>no 0% progess</v>
      </c>
      <c r="T7" s="9">
        <v>0</v>
      </c>
      <c r="U7" s="9">
        <v>3</v>
      </c>
      <c r="V7" s="9">
        <v>5</v>
      </c>
      <c r="W7" s="9">
        <v>2</v>
      </c>
      <c r="X7" s="9">
        <v>0</v>
      </c>
      <c r="Y7" s="9">
        <v>8</v>
      </c>
      <c r="Z7" s="9" t="s">
        <v>74</v>
      </c>
      <c r="AA7" s="9">
        <v>0</v>
      </c>
      <c r="AB7" s="9"/>
      <c r="AC7" s="9">
        <v>31222</v>
      </c>
      <c r="AD7" s="9" t="s">
        <v>75</v>
      </c>
      <c r="AE7" s="9" t="s">
        <v>73</v>
      </c>
      <c r="AF7" s="9">
        <v>115</v>
      </c>
      <c r="AG7" s="9"/>
      <c r="AH7" s="9" t="s">
        <v>76</v>
      </c>
      <c r="AI7" s="9" t="s">
        <v>77</v>
      </c>
      <c r="AJ7" s="9" t="s">
        <v>78</v>
      </c>
    </row>
    <row r="8" spans="1:36" x14ac:dyDescent="0.35">
      <c r="A8" s="9" t="s">
        <v>79</v>
      </c>
      <c r="B8" s="9" t="s">
        <v>39</v>
      </c>
      <c r="C8" s="9" t="s">
        <v>14503</v>
      </c>
      <c r="D8" s="9" t="s">
        <v>29</v>
      </c>
      <c r="E8" s="9" t="s">
        <v>70</v>
      </c>
      <c r="F8" s="9" t="str">
        <f>_xlfn.XLOOKUP(E8,Total_Enrolled!C:C,Total_Enrolled!C:C)</f>
        <v>2025eb1100003@bitspilani-digital.edu.in</v>
      </c>
      <c r="G8" s="9" t="s">
        <v>71</v>
      </c>
      <c r="H8" s="9" t="s">
        <v>14515</v>
      </c>
      <c r="I8" s="9" t="s">
        <v>72</v>
      </c>
      <c r="J8" s="9" t="b">
        <v>1</v>
      </c>
      <c r="K8" s="9">
        <v>44</v>
      </c>
      <c r="L8" s="9">
        <f>_xlfn.XLOOKUP(B8,Courses!A:A,Courses!H:H)</f>
        <v>86</v>
      </c>
      <c r="M8" s="14">
        <f t="shared" si="0"/>
        <v>0.51162790697674421</v>
      </c>
      <c r="N8" s="14" t="str">
        <f t="shared" si="1"/>
        <v>Active</v>
      </c>
      <c r="O8" s="14" t="str" cm="1">
        <f t="array" ref="O8">_xlfn.IFS(M8=0,"0",
M8&lt;=10%,"0-10",
TRUE,"&gt;10"
)&amp;" "&amp;"% progress"</f>
        <v>&gt;10 % progress</v>
      </c>
      <c r="P8" s="15">
        <f t="shared" si="2"/>
        <v>0</v>
      </c>
      <c r="Q8" s="15">
        <f>COUNTIFS($G:$G,$G8)</f>
        <v>4</v>
      </c>
      <c r="R8" s="16">
        <f t="shared" si="3"/>
        <v>0</v>
      </c>
      <c r="S8" s="15" t="str">
        <f t="shared" si="4"/>
        <v>no 0% progess</v>
      </c>
      <c r="T8" s="9">
        <v>0</v>
      </c>
      <c r="U8" s="9">
        <v>9</v>
      </c>
      <c r="V8" s="9">
        <v>18</v>
      </c>
      <c r="W8" s="9">
        <v>3</v>
      </c>
      <c r="X8" s="9">
        <v>0</v>
      </c>
      <c r="Y8" s="9">
        <v>1</v>
      </c>
      <c r="Z8" s="9" t="s">
        <v>80</v>
      </c>
      <c r="AA8" s="9">
        <v>0</v>
      </c>
      <c r="AB8" s="9"/>
      <c r="AC8" s="9">
        <v>49579</v>
      </c>
      <c r="AD8" s="9" t="s">
        <v>81</v>
      </c>
      <c r="AE8" s="9" t="s">
        <v>73</v>
      </c>
      <c r="AF8" s="9">
        <v>115</v>
      </c>
      <c r="AG8" s="9"/>
      <c r="AH8" s="9" t="s">
        <v>82</v>
      </c>
      <c r="AI8" s="9" t="s">
        <v>83</v>
      </c>
      <c r="AJ8" s="9" t="s">
        <v>84</v>
      </c>
    </row>
    <row r="9" spans="1:36" x14ac:dyDescent="0.35">
      <c r="A9" s="9" t="s">
        <v>52</v>
      </c>
      <c r="B9" s="9" t="s">
        <v>53</v>
      </c>
      <c r="C9" s="9" t="s">
        <v>14503</v>
      </c>
      <c r="D9" s="9" t="s">
        <v>29</v>
      </c>
      <c r="E9" s="9" t="s">
        <v>70</v>
      </c>
      <c r="F9" s="9" t="str">
        <f>_xlfn.XLOOKUP(E9,Total_Enrolled!C:C,Total_Enrolled!C:C)</f>
        <v>2025eb1100003@bitspilani-digital.edu.in</v>
      </c>
      <c r="G9" s="9" t="s">
        <v>71</v>
      </c>
      <c r="H9" s="9" t="s">
        <v>14515</v>
      </c>
      <c r="I9" s="9" t="s">
        <v>72</v>
      </c>
      <c r="J9" s="9" t="b">
        <v>1</v>
      </c>
      <c r="K9" s="9">
        <v>27</v>
      </c>
      <c r="L9" s="9">
        <f>_xlfn.XLOOKUP(B9,Courses!A:A,Courses!H:H)</f>
        <v>41</v>
      </c>
      <c r="M9" s="14">
        <f t="shared" si="0"/>
        <v>0.65853658536585369</v>
      </c>
      <c r="N9" s="14" t="str">
        <f t="shared" si="1"/>
        <v>Active</v>
      </c>
      <c r="O9" s="14" t="str" cm="1">
        <f t="array" ref="O9">_xlfn.IFS(M9=0,"0",
M9&lt;=10%,"0-10",
TRUE,"&gt;10"
)&amp;" "&amp;"% progress"</f>
        <v>&gt;10 % progress</v>
      </c>
      <c r="P9" s="15">
        <f t="shared" si="2"/>
        <v>0</v>
      </c>
      <c r="Q9" s="15">
        <f>COUNTIFS($G:$G,$G9)</f>
        <v>4</v>
      </c>
      <c r="R9" s="16">
        <f t="shared" si="3"/>
        <v>0</v>
      </c>
      <c r="S9" s="15" t="str">
        <f t="shared" si="4"/>
        <v>no 0% progess</v>
      </c>
      <c r="T9" s="9">
        <v>0</v>
      </c>
      <c r="U9" s="9">
        <v>3</v>
      </c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9"/>
      <c r="AC9" s="9">
        <v>25900</v>
      </c>
      <c r="AD9" s="9" t="s">
        <v>85</v>
      </c>
      <c r="AE9" s="9" t="s">
        <v>73</v>
      </c>
      <c r="AF9" s="9">
        <v>115</v>
      </c>
      <c r="AG9" s="9"/>
      <c r="AH9" s="9" t="s">
        <v>86</v>
      </c>
      <c r="AI9" s="9"/>
      <c r="AJ9" s="9"/>
    </row>
    <row r="10" spans="1:36" x14ac:dyDescent="0.35">
      <c r="A10" s="9" t="s">
        <v>48</v>
      </c>
      <c r="B10" s="9" t="s">
        <v>49</v>
      </c>
      <c r="C10" s="9" t="s">
        <v>14503</v>
      </c>
      <c r="D10" s="9" t="s">
        <v>29</v>
      </c>
      <c r="E10" s="9" t="s">
        <v>70</v>
      </c>
      <c r="F10" s="9" t="str">
        <f>_xlfn.XLOOKUP(E10,Total_Enrolled!C:C,Total_Enrolled!C:C)</f>
        <v>2025eb1100003@bitspilani-digital.edu.in</v>
      </c>
      <c r="G10" s="9" t="s">
        <v>71</v>
      </c>
      <c r="H10" s="9" t="s">
        <v>14515</v>
      </c>
      <c r="I10" s="9" t="s">
        <v>72</v>
      </c>
      <c r="J10" s="9" t="b">
        <v>1</v>
      </c>
      <c r="K10" s="9">
        <v>45</v>
      </c>
      <c r="L10" s="9">
        <f>_xlfn.XLOOKUP(B10,Courses!A:A,Courses!H:H)</f>
        <v>84</v>
      </c>
      <c r="M10" s="14">
        <f t="shared" si="0"/>
        <v>0.5357142857142857</v>
      </c>
      <c r="N10" s="14" t="str">
        <f t="shared" si="1"/>
        <v>Active</v>
      </c>
      <c r="O10" s="14" t="str" cm="1">
        <f t="array" ref="O10">_xlfn.IFS(M10=0,"0",
M10&lt;=10%,"0-10",
TRUE,"&gt;10"
)&amp;" "&amp;"% progress"</f>
        <v>&gt;10 % progress</v>
      </c>
      <c r="P10" s="15">
        <f t="shared" si="2"/>
        <v>0</v>
      </c>
      <c r="Q10" s="15">
        <f>COUNTIFS($G:$G,$G10)</f>
        <v>4</v>
      </c>
      <c r="R10" s="16">
        <f t="shared" si="3"/>
        <v>0</v>
      </c>
      <c r="S10" s="15" t="str">
        <f t="shared" si="4"/>
        <v>no 0% progess</v>
      </c>
      <c r="T10" s="9">
        <v>0</v>
      </c>
      <c r="U10" s="9">
        <v>6</v>
      </c>
      <c r="V10" s="9">
        <v>8</v>
      </c>
      <c r="W10" s="9">
        <v>3</v>
      </c>
      <c r="X10" s="9">
        <v>0</v>
      </c>
      <c r="Y10" s="9">
        <v>0</v>
      </c>
      <c r="Z10" s="9" t="s">
        <v>87</v>
      </c>
      <c r="AA10" s="9">
        <v>0</v>
      </c>
      <c r="AB10" s="9"/>
      <c r="AC10" s="9">
        <v>24234</v>
      </c>
      <c r="AD10" s="9" t="s">
        <v>88</v>
      </c>
      <c r="AE10" s="9" t="s">
        <v>73</v>
      </c>
      <c r="AF10" s="9">
        <v>115</v>
      </c>
      <c r="AG10" s="9"/>
      <c r="AH10" s="9" t="s">
        <v>89</v>
      </c>
      <c r="AI10" s="9"/>
      <c r="AJ10" s="9"/>
    </row>
    <row r="11" spans="1:36" x14ac:dyDescent="0.35">
      <c r="A11" s="9" t="s">
        <v>48</v>
      </c>
      <c r="B11" s="9" t="s">
        <v>49</v>
      </c>
      <c r="C11" s="9" t="s">
        <v>14503</v>
      </c>
      <c r="D11" s="9" t="s">
        <v>29</v>
      </c>
      <c r="E11" s="9" t="s">
        <v>90</v>
      </c>
      <c r="F11" s="9" t="str">
        <f>_xlfn.XLOOKUP(E11,Total_Enrolled!C:C,Total_Enrolled!C:C)</f>
        <v>2025eb1100004@bitspilani-digital.edu.in</v>
      </c>
      <c r="G11" s="9" t="s">
        <v>91</v>
      </c>
      <c r="H11" s="9" t="s">
        <v>14515</v>
      </c>
      <c r="I11" s="9" t="s">
        <v>92</v>
      </c>
      <c r="J11" s="9" t="b">
        <v>1</v>
      </c>
      <c r="K11" s="9">
        <v>1</v>
      </c>
      <c r="L11" s="9">
        <f>_xlfn.XLOOKUP(B11,Courses!A:A,Courses!H:H)</f>
        <v>84</v>
      </c>
      <c r="M11" s="14">
        <f t="shared" si="0"/>
        <v>1.1904761904761904E-2</v>
      </c>
      <c r="N11" s="14" t="str">
        <f t="shared" si="1"/>
        <v>Active</v>
      </c>
      <c r="O11" s="14" t="str" cm="1">
        <f t="array" ref="O11">_xlfn.IFS(M11=0,"0",
M11&lt;=10%,"0-10",
TRUE,"&gt;10"
)&amp;" "&amp;"% progress"</f>
        <v>0-10 % progress</v>
      </c>
      <c r="P11" s="15">
        <f t="shared" si="2"/>
        <v>0</v>
      </c>
      <c r="Q11" s="15">
        <f>COUNTIFS($G:$G,$G11)</f>
        <v>4</v>
      </c>
      <c r="R11" s="16">
        <f t="shared" si="3"/>
        <v>0</v>
      </c>
      <c r="S11" s="15" t="str">
        <f t="shared" si="4"/>
        <v>no 0% progess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/>
      <c r="AA11" s="9">
        <v>0</v>
      </c>
      <c r="AB11" s="9"/>
      <c r="AC11" s="9">
        <v>0</v>
      </c>
      <c r="AD11" s="9" t="s">
        <v>93</v>
      </c>
      <c r="AE11" s="9" t="s">
        <v>94</v>
      </c>
      <c r="AF11" s="9">
        <v>151</v>
      </c>
      <c r="AG11" s="9"/>
      <c r="AH11" s="9"/>
      <c r="AI11" s="9"/>
      <c r="AJ11" s="9"/>
    </row>
    <row r="12" spans="1:36" x14ac:dyDescent="0.35">
      <c r="A12" s="9" t="s">
        <v>44</v>
      </c>
      <c r="B12" s="9" t="s">
        <v>45</v>
      </c>
      <c r="C12" s="9" t="s">
        <v>14503</v>
      </c>
      <c r="D12" s="9" t="s">
        <v>29</v>
      </c>
      <c r="E12" s="9" t="s">
        <v>90</v>
      </c>
      <c r="F12" s="9" t="str">
        <f>_xlfn.XLOOKUP(E12,Total_Enrolled!C:C,Total_Enrolled!C:C)</f>
        <v>2025eb1100004@bitspilani-digital.edu.in</v>
      </c>
      <c r="G12" s="9" t="s">
        <v>91</v>
      </c>
      <c r="H12" s="9" t="s">
        <v>14515</v>
      </c>
      <c r="I12" s="9" t="s">
        <v>92</v>
      </c>
      <c r="J12" s="9" t="b">
        <v>1</v>
      </c>
      <c r="K12" s="9">
        <v>0</v>
      </c>
      <c r="L12" s="9">
        <f>_xlfn.XLOOKUP(B12,Courses!A:A,Courses!H:H)</f>
        <v>93</v>
      </c>
      <c r="M12" s="14">
        <f t="shared" si="0"/>
        <v>0</v>
      </c>
      <c r="N12" s="14" t="str">
        <f t="shared" si="1"/>
        <v>Not Active</v>
      </c>
      <c r="O12" s="14" t="str" cm="1">
        <f t="array" ref="O12">_xlfn.IFS(M12=0,"0",
M12&lt;=10%,"0-10",
TRUE,"&gt;10"
)&amp;" "&amp;"% progress"</f>
        <v>0 % progress</v>
      </c>
      <c r="P12" s="15">
        <f t="shared" si="2"/>
        <v>1</v>
      </c>
      <c r="Q12" s="15">
        <f>COUNTIFS($G:$G,$G12)</f>
        <v>4</v>
      </c>
      <c r="R12" s="16">
        <f t="shared" si="3"/>
        <v>0.25</v>
      </c>
      <c r="S12" s="15" t="str">
        <f t="shared" si="4"/>
        <v>no progress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/>
      <c r="AA12" s="9">
        <v>0</v>
      </c>
      <c r="AB12" s="9"/>
      <c r="AC12" s="9">
        <v>0</v>
      </c>
      <c r="AD12" s="9" t="s">
        <v>95</v>
      </c>
      <c r="AE12" s="9" t="s">
        <v>94</v>
      </c>
      <c r="AF12" s="9">
        <v>151</v>
      </c>
      <c r="AG12" s="9"/>
      <c r="AH12" s="9"/>
      <c r="AI12" s="9"/>
      <c r="AJ12" s="9"/>
    </row>
    <row r="13" spans="1:36" x14ac:dyDescent="0.35">
      <c r="A13" s="9" t="s">
        <v>52</v>
      </c>
      <c r="B13" s="9" t="s">
        <v>53</v>
      </c>
      <c r="C13" s="9" t="s">
        <v>14503</v>
      </c>
      <c r="D13" s="9" t="s">
        <v>29</v>
      </c>
      <c r="E13" s="9" t="s">
        <v>90</v>
      </c>
      <c r="F13" s="9" t="str">
        <f>_xlfn.XLOOKUP(E13,Total_Enrolled!C:C,Total_Enrolled!C:C)</f>
        <v>2025eb1100004@bitspilani-digital.edu.in</v>
      </c>
      <c r="G13" s="9" t="s">
        <v>91</v>
      </c>
      <c r="H13" s="9" t="s">
        <v>14515</v>
      </c>
      <c r="I13" s="9" t="s">
        <v>92</v>
      </c>
      <c r="J13" s="9" t="b">
        <v>1</v>
      </c>
      <c r="K13" s="9">
        <v>1</v>
      </c>
      <c r="L13" s="9">
        <f>_xlfn.XLOOKUP(B13,Courses!A:A,Courses!H:H)</f>
        <v>41</v>
      </c>
      <c r="M13" s="14">
        <f t="shared" si="0"/>
        <v>2.4390243902439025E-2</v>
      </c>
      <c r="N13" s="14" t="str">
        <f t="shared" si="1"/>
        <v>Active</v>
      </c>
      <c r="O13" s="14" t="str" cm="1">
        <f t="array" ref="O13">_xlfn.IFS(M13=0,"0",
M13&lt;=10%,"0-10",
TRUE,"&gt;10"
)&amp;" "&amp;"% progress"</f>
        <v>0-10 % progress</v>
      </c>
      <c r="P13" s="15">
        <f t="shared" si="2"/>
        <v>0</v>
      </c>
      <c r="Q13" s="15">
        <f>COUNTIFS($G:$G,$G13)</f>
        <v>4</v>
      </c>
      <c r="R13" s="16">
        <f t="shared" si="3"/>
        <v>0</v>
      </c>
      <c r="S13" s="15" t="str">
        <f t="shared" si="4"/>
        <v>no 0% progess</v>
      </c>
      <c r="T13" s="9">
        <v>0</v>
      </c>
      <c r="U13" s="9">
        <v>1</v>
      </c>
      <c r="V13" s="9">
        <v>1</v>
      </c>
      <c r="W13" s="9">
        <v>0</v>
      </c>
      <c r="X13" s="9">
        <v>0</v>
      </c>
      <c r="Y13" s="9">
        <v>0</v>
      </c>
      <c r="Z13" s="9"/>
      <c r="AA13" s="9">
        <v>0</v>
      </c>
      <c r="AB13" s="9"/>
      <c r="AC13" s="9">
        <v>0</v>
      </c>
      <c r="AD13" s="9" t="s">
        <v>96</v>
      </c>
      <c r="AE13" s="9" t="s">
        <v>94</v>
      </c>
      <c r="AF13" s="9">
        <v>151</v>
      </c>
      <c r="AG13" s="9"/>
      <c r="AH13" s="9" t="s">
        <v>97</v>
      </c>
      <c r="AI13" s="9"/>
      <c r="AJ13" s="9"/>
    </row>
    <row r="14" spans="1:36" x14ac:dyDescent="0.35">
      <c r="A14" s="9" t="s">
        <v>56</v>
      </c>
      <c r="B14" s="9" t="s">
        <v>57</v>
      </c>
      <c r="C14" s="9" t="s">
        <v>14503</v>
      </c>
      <c r="D14" s="9" t="s">
        <v>29</v>
      </c>
      <c r="E14" s="9" t="s">
        <v>90</v>
      </c>
      <c r="F14" s="9" t="str">
        <f>_xlfn.XLOOKUP(E14,Total_Enrolled!C:C,Total_Enrolled!C:C)</f>
        <v>2025eb1100004@bitspilani-digital.edu.in</v>
      </c>
      <c r="G14" s="9" t="s">
        <v>91</v>
      </c>
      <c r="H14" s="9" t="s">
        <v>14515</v>
      </c>
      <c r="I14" s="9" t="s">
        <v>92</v>
      </c>
      <c r="J14" s="9" t="b">
        <v>1</v>
      </c>
      <c r="K14" s="9">
        <v>0</v>
      </c>
      <c r="L14" s="9">
        <f>_xlfn.XLOOKUP(B14,Courses!A:A,Courses!H:H)</f>
        <v>46</v>
      </c>
      <c r="M14" s="14">
        <f t="shared" si="0"/>
        <v>0</v>
      </c>
      <c r="N14" s="14" t="str">
        <f t="shared" si="1"/>
        <v>Not Active</v>
      </c>
      <c r="O14" s="14" t="str" cm="1">
        <f t="array" ref="O14">_xlfn.IFS(M14=0,"0",
M14&lt;=10%,"0-10",
TRUE,"&gt;10"
)&amp;" "&amp;"% progress"</f>
        <v>0 % progress</v>
      </c>
      <c r="P14" s="15">
        <f t="shared" si="2"/>
        <v>1</v>
      </c>
      <c r="Q14" s="15">
        <f>COUNTIFS($G:$G,$G14)</f>
        <v>4</v>
      </c>
      <c r="R14" s="16">
        <f t="shared" si="3"/>
        <v>0.25</v>
      </c>
      <c r="S14" s="15" t="str">
        <f t="shared" si="4"/>
        <v>no progress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/>
      <c r="AA14" s="9">
        <v>0</v>
      </c>
      <c r="AB14" s="9"/>
      <c r="AC14" s="9">
        <v>0</v>
      </c>
      <c r="AD14" s="9"/>
      <c r="AE14" s="9" t="s">
        <v>94</v>
      </c>
      <c r="AF14" s="9">
        <v>151</v>
      </c>
      <c r="AG14" s="9"/>
      <c r="AH14" s="9"/>
      <c r="AI14" s="9"/>
      <c r="AJ14" s="9"/>
    </row>
    <row r="15" spans="1:36" x14ac:dyDescent="0.35">
      <c r="A15" s="9" t="s">
        <v>56</v>
      </c>
      <c r="B15" s="9" t="s">
        <v>57</v>
      </c>
      <c r="C15" s="9" t="s">
        <v>14503</v>
      </c>
      <c r="D15" s="9" t="s">
        <v>29</v>
      </c>
      <c r="E15" s="9" t="s">
        <v>101</v>
      </c>
      <c r="F15" s="9" t="str">
        <f>_xlfn.XLOOKUP(E15,Total_Enrolled!C:C,Total_Enrolled!C:C)</f>
        <v>2025eb1100006@bitspilani-digital.edu.in</v>
      </c>
      <c r="G15" s="9" t="s">
        <v>102</v>
      </c>
      <c r="H15" s="9" t="s">
        <v>14515</v>
      </c>
      <c r="I15" s="9" t="s">
        <v>103</v>
      </c>
      <c r="J15" s="9" t="b">
        <v>1</v>
      </c>
      <c r="K15" s="9">
        <v>1</v>
      </c>
      <c r="L15" s="9">
        <f>_xlfn.XLOOKUP(B15,Courses!A:A,Courses!H:H)</f>
        <v>46</v>
      </c>
      <c r="M15" s="14">
        <f t="shared" si="0"/>
        <v>2.1739130434782608E-2</v>
      </c>
      <c r="N15" s="14" t="str">
        <f t="shared" si="1"/>
        <v>Active</v>
      </c>
      <c r="O15" s="14" t="str" cm="1">
        <f t="array" ref="O15">_xlfn.IFS(M15=0,"0",
M15&lt;=10%,"0-10",
TRUE,"&gt;10"
)&amp;" "&amp;"% progress"</f>
        <v>0-10 % progress</v>
      </c>
      <c r="P15" s="15">
        <f t="shared" si="2"/>
        <v>0</v>
      </c>
      <c r="Q15" s="15">
        <f>COUNTIFS($G:$G,$G15)</f>
        <v>4</v>
      </c>
      <c r="R15" s="16">
        <f t="shared" si="3"/>
        <v>0</v>
      </c>
      <c r="S15" s="15" t="str">
        <f t="shared" si="4"/>
        <v>no 0% progess</v>
      </c>
      <c r="T15" s="9">
        <v>0</v>
      </c>
      <c r="U15" s="9">
        <v>1</v>
      </c>
      <c r="V15" s="9">
        <v>1</v>
      </c>
      <c r="W15" s="9">
        <v>0</v>
      </c>
      <c r="X15" s="9">
        <v>0</v>
      </c>
      <c r="Y15" s="9">
        <v>0</v>
      </c>
      <c r="Z15" s="9"/>
      <c r="AA15" s="9">
        <v>0</v>
      </c>
      <c r="AB15" s="9"/>
      <c r="AC15" s="9">
        <v>0</v>
      </c>
      <c r="AD15" s="9" t="s">
        <v>105</v>
      </c>
      <c r="AE15" s="9" t="s">
        <v>104</v>
      </c>
      <c r="AF15" s="9">
        <v>73</v>
      </c>
      <c r="AG15" s="9"/>
      <c r="AH15" s="9" t="s">
        <v>106</v>
      </c>
      <c r="AI15" s="9"/>
      <c r="AJ15" s="9"/>
    </row>
    <row r="16" spans="1:36" x14ac:dyDescent="0.35">
      <c r="A16" s="9" t="s">
        <v>52</v>
      </c>
      <c r="B16" s="9" t="s">
        <v>53</v>
      </c>
      <c r="C16" s="9" t="s">
        <v>14503</v>
      </c>
      <c r="D16" s="9" t="s">
        <v>29</v>
      </c>
      <c r="E16" s="9" t="s">
        <v>101</v>
      </c>
      <c r="F16" s="9" t="str">
        <f>_xlfn.XLOOKUP(E16,Total_Enrolled!C:C,Total_Enrolled!C:C)</f>
        <v>2025eb1100006@bitspilani-digital.edu.in</v>
      </c>
      <c r="G16" s="9" t="s">
        <v>102</v>
      </c>
      <c r="H16" s="9" t="s">
        <v>14515</v>
      </c>
      <c r="I16" s="9" t="s">
        <v>103</v>
      </c>
      <c r="J16" s="9" t="b">
        <v>1</v>
      </c>
      <c r="K16" s="9">
        <v>2</v>
      </c>
      <c r="L16" s="9">
        <f>_xlfn.XLOOKUP(B16,Courses!A:A,Courses!H:H)</f>
        <v>41</v>
      </c>
      <c r="M16" s="14">
        <f t="shared" si="0"/>
        <v>4.878048780487805E-2</v>
      </c>
      <c r="N16" s="14" t="str">
        <f t="shared" si="1"/>
        <v>Active</v>
      </c>
      <c r="O16" s="14" t="str" cm="1">
        <f t="array" ref="O16">_xlfn.IFS(M16=0,"0",
M16&lt;=10%,"0-10",
TRUE,"&gt;10"
)&amp;" "&amp;"% progress"</f>
        <v>0-10 % progress</v>
      </c>
      <c r="P16" s="15">
        <f t="shared" si="2"/>
        <v>0</v>
      </c>
      <c r="Q16" s="15">
        <f>COUNTIFS($G:$G,$G16)</f>
        <v>4</v>
      </c>
      <c r="R16" s="16">
        <f t="shared" si="3"/>
        <v>0</v>
      </c>
      <c r="S16" s="15" t="str">
        <f t="shared" si="4"/>
        <v>no 0% progess</v>
      </c>
      <c r="T16" s="9">
        <v>0</v>
      </c>
      <c r="U16" s="9">
        <v>2</v>
      </c>
      <c r="V16" s="9">
        <v>2</v>
      </c>
      <c r="W16" s="9">
        <v>0</v>
      </c>
      <c r="X16" s="9">
        <v>0</v>
      </c>
      <c r="Y16" s="9">
        <v>0</v>
      </c>
      <c r="Z16" s="9"/>
      <c r="AA16" s="9">
        <v>0</v>
      </c>
      <c r="AB16" s="9"/>
      <c r="AC16" s="9">
        <v>0</v>
      </c>
      <c r="AD16" s="9" t="s">
        <v>107</v>
      </c>
      <c r="AE16" s="9" t="s">
        <v>104</v>
      </c>
      <c r="AF16" s="9">
        <v>73</v>
      </c>
      <c r="AG16" s="9"/>
      <c r="AH16" s="9" t="s">
        <v>108</v>
      </c>
      <c r="AI16" s="9"/>
      <c r="AJ16" s="9"/>
    </row>
    <row r="17" spans="1:36" x14ac:dyDescent="0.35">
      <c r="A17" s="9" t="s">
        <v>44</v>
      </c>
      <c r="B17" s="9" t="s">
        <v>45</v>
      </c>
      <c r="C17" s="9" t="s">
        <v>14503</v>
      </c>
      <c r="D17" s="9" t="s">
        <v>29</v>
      </c>
      <c r="E17" s="9" t="s">
        <v>101</v>
      </c>
      <c r="F17" s="9" t="str">
        <f>_xlfn.XLOOKUP(E17,Total_Enrolled!C:C,Total_Enrolled!C:C)</f>
        <v>2025eb1100006@bitspilani-digital.edu.in</v>
      </c>
      <c r="G17" s="9" t="s">
        <v>102</v>
      </c>
      <c r="H17" s="9" t="s">
        <v>14515</v>
      </c>
      <c r="I17" s="9" t="s">
        <v>103</v>
      </c>
      <c r="J17" s="9" t="b">
        <v>1</v>
      </c>
      <c r="K17" s="9">
        <v>1</v>
      </c>
      <c r="L17" s="9">
        <f>_xlfn.XLOOKUP(B17,Courses!A:A,Courses!H:H)</f>
        <v>93</v>
      </c>
      <c r="M17" s="14">
        <f t="shared" si="0"/>
        <v>1.0752688172043012E-2</v>
      </c>
      <c r="N17" s="14" t="str">
        <f t="shared" si="1"/>
        <v>Active</v>
      </c>
      <c r="O17" s="14" t="str" cm="1">
        <f t="array" ref="O17">_xlfn.IFS(M17=0,"0",
M17&lt;=10%,"0-10",
TRUE,"&gt;10"
)&amp;" "&amp;"% progress"</f>
        <v>0-10 % progress</v>
      </c>
      <c r="P17" s="15">
        <f t="shared" si="2"/>
        <v>0</v>
      </c>
      <c r="Q17" s="15">
        <f>COUNTIFS($G:$G,$G17)</f>
        <v>4</v>
      </c>
      <c r="R17" s="16">
        <f t="shared" si="3"/>
        <v>0</v>
      </c>
      <c r="S17" s="15" t="str">
        <f t="shared" si="4"/>
        <v>no 0% progess</v>
      </c>
      <c r="T17" s="9">
        <v>0</v>
      </c>
      <c r="U17" s="9">
        <v>1</v>
      </c>
      <c r="V17" s="9">
        <v>1</v>
      </c>
      <c r="W17" s="9">
        <v>0</v>
      </c>
      <c r="X17" s="9">
        <v>0</v>
      </c>
      <c r="Y17" s="9">
        <v>0</v>
      </c>
      <c r="Z17" s="9"/>
      <c r="AA17" s="9">
        <v>0</v>
      </c>
      <c r="AB17" s="9"/>
      <c r="AC17" s="9">
        <v>0</v>
      </c>
      <c r="AD17" s="9" t="s">
        <v>109</v>
      </c>
      <c r="AE17" s="9" t="s">
        <v>104</v>
      </c>
      <c r="AF17" s="9">
        <v>73</v>
      </c>
      <c r="AG17" s="9"/>
      <c r="AH17" s="9" t="s">
        <v>110</v>
      </c>
      <c r="AI17" s="9"/>
      <c r="AJ17" s="9"/>
    </row>
    <row r="18" spans="1:36" x14ac:dyDescent="0.35">
      <c r="A18" s="9" t="s">
        <v>48</v>
      </c>
      <c r="B18" s="9" t="s">
        <v>49</v>
      </c>
      <c r="C18" s="9" t="s">
        <v>14503</v>
      </c>
      <c r="D18" s="9" t="s">
        <v>29</v>
      </c>
      <c r="E18" s="9" t="s">
        <v>101</v>
      </c>
      <c r="F18" s="9" t="str">
        <f>_xlfn.XLOOKUP(E18,Total_Enrolled!C:C,Total_Enrolled!C:C)</f>
        <v>2025eb1100006@bitspilani-digital.edu.in</v>
      </c>
      <c r="G18" s="9" t="s">
        <v>102</v>
      </c>
      <c r="H18" s="9" t="s">
        <v>14515</v>
      </c>
      <c r="I18" s="9" t="s">
        <v>103</v>
      </c>
      <c r="J18" s="9" t="b">
        <v>1</v>
      </c>
      <c r="K18" s="9">
        <v>0</v>
      </c>
      <c r="L18" s="9">
        <f>_xlfn.XLOOKUP(B18,Courses!A:A,Courses!H:H)</f>
        <v>84</v>
      </c>
      <c r="M18" s="14">
        <f t="shared" si="0"/>
        <v>0</v>
      </c>
      <c r="N18" s="14" t="str">
        <f t="shared" si="1"/>
        <v>Not Active</v>
      </c>
      <c r="O18" s="14" t="str" cm="1">
        <f t="array" ref="O18">_xlfn.IFS(M18=0,"0",
M18&lt;=10%,"0-10",
TRUE,"&gt;10"
)&amp;" "&amp;"% progress"</f>
        <v>0 % progress</v>
      </c>
      <c r="P18" s="15">
        <f t="shared" si="2"/>
        <v>1</v>
      </c>
      <c r="Q18" s="15">
        <f>COUNTIFS($G:$G,$G18)</f>
        <v>4</v>
      </c>
      <c r="R18" s="16">
        <f t="shared" si="3"/>
        <v>0.25</v>
      </c>
      <c r="S18" s="15" t="str">
        <f t="shared" si="4"/>
        <v>no progress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/>
      <c r="AA18" s="9">
        <v>0</v>
      </c>
      <c r="AB18" s="9"/>
      <c r="AC18" s="9">
        <v>0</v>
      </c>
      <c r="AD18" s="9" t="s">
        <v>111</v>
      </c>
      <c r="AE18" s="9" t="s">
        <v>104</v>
      </c>
      <c r="AF18" s="9">
        <v>73</v>
      </c>
      <c r="AG18" s="9"/>
      <c r="AH18" s="9"/>
      <c r="AI18" s="9"/>
      <c r="AJ18" s="9"/>
    </row>
    <row r="19" spans="1:36" x14ac:dyDescent="0.35">
      <c r="A19" s="9" t="s">
        <v>79</v>
      </c>
      <c r="B19" s="9" t="s">
        <v>39</v>
      </c>
      <c r="C19" s="9" t="s">
        <v>14503</v>
      </c>
      <c r="D19" s="9" t="s">
        <v>29</v>
      </c>
      <c r="E19" s="9" t="s">
        <v>112</v>
      </c>
      <c r="F19" s="9" t="str">
        <f>_xlfn.XLOOKUP(E19,Total_Enrolled!C:C,Total_Enrolled!C:C)</f>
        <v>2025eb1100007@bitspilani-digital.edu.in</v>
      </c>
      <c r="G19" s="9" t="s">
        <v>113</v>
      </c>
      <c r="H19" s="9" t="s">
        <v>14515</v>
      </c>
      <c r="I19" s="9" t="s">
        <v>114</v>
      </c>
      <c r="J19" s="9" t="b">
        <v>1</v>
      </c>
      <c r="K19" s="9">
        <v>10</v>
      </c>
      <c r="L19" s="9">
        <f>_xlfn.XLOOKUP(B19,Courses!A:A,Courses!H:H)</f>
        <v>86</v>
      </c>
      <c r="M19" s="14">
        <f t="shared" si="0"/>
        <v>0.11627906976744186</v>
      </c>
      <c r="N19" s="14" t="str">
        <f t="shared" si="1"/>
        <v>Active</v>
      </c>
      <c r="O19" s="14" t="str" cm="1">
        <f t="array" ref="O19">_xlfn.IFS(M19=0,"0",
M19&lt;=10%,"0-10",
TRUE,"&gt;10"
)&amp;" "&amp;"% progress"</f>
        <v>&gt;10 % progress</v>
      </c>
      <c r="P19" s="15">
        <f t="shared" si="2"/>
        <v>0</v>
      </c>
      <c r="Q19" s="15">
        <f>COUNTIFS($G:$G,$G19)</f>
        <v>4</v>
      </c>
      <c r="R19" s="16">
        <f t="shared" si="3"/>
        <v>0</v>
      </c>
      <c r="S19" s="15" t="str">
        <f t="shared" si="4"/>
        <v>no 0% progess</v>
      </c>
      <c r="T19" s="9">
        <v>0</v>
      </c>
      <c r="U19" s="9">
        <v>4</v>
      </c>
      <c r="V19" s="9">
        <v>4</v>
      </c>
      <c r="W19" s="9">
        <v>0</v>
      </c>
      <c r="X19" s="9">
        <v>0</v>
      </c>
      <c r="Y19" s="9">
        <v>0</v>
      </c>
      <c r="Z19" s="9"/>
      <c r="AA19" s="9">
        <v>0</v>
      </c>
      <c r="AB19" s="9"/>
      <c r="AC19" s="9">
        <v>24662</v>
      </c>
      <c r="AD19" s="9" t="s">
        <v>116</v>
      </c>
      <c r="AE19" s="9" t="s">
        <v>115</v>
      </c>
      <c r="AF19" s="9">
        <v>67</v>
      </c>
      <c r="AG19" s="9"/>
      <c r="AH19" s="9" t="s">
        <v>117</v>
      </c>
      <c r="AI19" s="9" t="s">
        <v>118</v>
      </c>
      <c r="AJ19" s="9" t="s">
        <v>119</v>
      </c>
    </row>
    <row r="20" spans="1:36" x14ac:dyDescent="0.35">
      <c r="A20" s="9" t="s">
        <v>27</v>
      </c>
      <c r="B20" s="9" t="s">
        <v>28</v>
      </c>
      <c r="C20" s="9" t="s">
        <v>14503</v>
      </c>
      <c r="D20" s="9" t="s">
        <v>29</v>
      </c>
      <c r="E20" s="9" t="s">
        <v>112</v>
      </c>
      <c r="F20" s="9" t="str">
        <f>_xlfn.XLOOKUP(E20,Total_Enrolled!C:C,Total_Enrolled!C:C)</f>
        <v>2025eb1100007@bitspilani-digital.edu.in</v>
      </c>
      <c r="G20" s="9" t="s">
        <v>113</v>
      </c>
      <c r="H20" s="9" t="s">
        <v>14515</v>
      </c>
      <c r="I20" s="9" t="s">
        <v>114</v>
      </c>
      <c r="J20" s="9" t="b">
        <v>1</v>
      </c>
      <c r="K20" s="9">
        <v>1</v>
      </c>
      <c r="L20" s="9">
        <f>_xlfn.XLOOKUP(B20,Courses!A:A,Courses!H:H)</f>
        <v>61</v>
      </c>
      <c r="M20" s="14">
        <f t="shared" si="0"/>
        <v>1.6393442622950821E-2</v>
      </c>
      <c r="N20" s="14" t="str">
        <f t="shared" si="1"/>
        <v>Active</v>
      </c>
      <c r="O20" s="14" t="str" cm="1">
        <f t="array" ref="O20">_xlfn.IFS(M20=0,"0",
M20&lt;=10%,"0-10",
TRUE,"&gt;10"
)&amp;" "&amp;"% progress"</f>
        <v>0-10 % progress</v>
      </c>
      <c r="P20" s="15">
        <f t="shared" si="2"/>
        <v>0</v>
      </c>
      <c r="Q20" s="15">
        <f>COUNTIFS($G:$G,$G20)</f>
        <v>4</v>
      </c>
      <c r="R20" s="16">
        <f t="shared" si="3"/>
        <v>0</v>
      </c>
      <c r="S20" s="15" t="str">
        <f t="shared" si="4"/>
        <v>no 0% progess</v>
      </c>
      <c r="T20" s="9">
        <v>0</v>
      </c>
      <c r="U20" s="9">
        <v>1</v>
      </c>
      <c r="V20" s="9">
        <v>1</v>
      </c>
      <c r="W20" s="9">
        <v>0</v>
      </c>
      <c r="X20" s="9">
        <v>0</v>
      </c>
      <c r="Y20" s="9">
        <v>0</v>
      </c>
      <c r="Z20" s="9"/>
      <c r="AA20" s="9">
        <v>0</v>
      </c>
      <c r="AB20" s="9"/>
      <c r="AC20" s="9">
        <v>0</v>
      </c>
      <c r="AD20" s="9" t="s">
        <v>120</v>
      </c>
      <c r="AE20" s="9" t="s">
        <v>115</v>
      </c>
      <c r="AF20" s="9">
        <v>67</v>
      </c>
      <c r="AG20" s="9"/>
      <c r="AH20" s="9" t="s">
        <v>121</v>
      </c>
      <c r="AI20" s="9"/>
      <c r="AJ20" s="9"/>
    </row>
    <row r="21" spans="1:36" x14ac:dyDescent="0.35">
      <c r="A21" s="9" t="s">
        <v>62</v>
      </c>
      <c r="B21" s="9" t="s">
        <v>34</v>
      </c>
      <c r="C21" s="9" t="s">
        <v>14503</v>
      </c>
      <c r="D21" s="9" t="s">
        <v>29</v>
      </c>
      <c r="E21" s="9" t="s">
        <v>112</v>
      </c>
      <c r="F21" s="9" t="str">
        <f>_xlfn.XLOOKUP(E21,Total_Enrolled!C:C,Total_Enrolled!C:C)</f>
        <v>2025eb1100007@bitspilani-digital.edu.in</v>
      </c>
      <c r="G21" s="9" t="s">
        <v>113</v>
      </c>
      <c r="H21" s="9" t="s">
        <v>14515</v>
      </c>
      <c r="I21" s="9" t="s">
        <v>114</v>
      </c>
      <c r="J21" s="9" t="b">
        <v>1</v>
      </c>
      <c r="K21" s="9">
        <v>1</v>
      </c>
      <c r="L21" s="9">
        <f>_xlfn.XLOOKUP(B21,Courses!A:A,Courses!H:H)</f>
        <v>88</v>
      </c>
      <c r="M21" s="14">
        <f t="shared" si="0"/>
        <v>1.1363636363636364E-2</v>
      </c>
      <c r="N21" s="14" t="str">
        <f t="shared" si="1"/>
        <v>Active</v>
      </c>
      <c r="O21" s="14" t="str" cm="1">
        <f t="array" ref="O21">_xlfn.IFS(M21=0,"0",
M21&lt;=10%,"0-10",
TRUE,"&gt;10"
)&amp;" "&amp;"% progress"</f>
        <v>0-10 % progress</v>
      </c>
      <c r="P21" s="15">
        <f t="shared" si="2"/>
        <v>0</v>
      </c>
      <c r="Q21" s="15">
        <f>COUNTIFS($G:$G,$G21)</f>
        <v>4</v>
      </c>
      <c r="R21" s="16">
        <f t="shared" si="3"/>
        <v>0</v>
      </c>
      <c r="S21" s="15" t="str">
        <f t="shared" si="4"/>
        <v>no 0% progess</v>
      </c>
      <c r="T21" s="9">
        <v>0</v>
      </c>
      <c r="U21" s="9">
        <v>1</v>
      </c>
      <c r="V21" s="9">
        <v>1</v>
      </c>
      <c r="W21" s="9">
        <v>0</v>
      </c>
      <c r="X21" s="9">
        <v>0</v>
      </c>
      <c r="Y21" s="9">
        <v>0</v>
      </c>
      <c r="Z21" s="9"/>
      <c r="AA21" s="9">
        <v>0</v>
      </c>
      <c r="AB21" s="9"/>
      <c r="AC21" s="9">
        <v>0</v>
      </c>
      <c r="AD21" s="9" t="s">
        <v>122</v>
      </c>
      <c r="AE21" s="9" t="s">
        <v>115</v>
      </c>
      <c r="AF21" s="9">
        <v>67</v>
      </c>
      <c r="AG21" s="9"/>
      <c r="AH21" s="9" t="s">
        <v>123</v>
      </c>
      <c r="AI21" s="9"/>
      <c r="AJ21" s="9"/>
    </row>
    <row r="22" spans="1:36" x14ac:dyDescent="0.35">
      <c r="A22" s="9" t="s">
        <v>124</v>
      </c>
      <c r="B22" s="9" t="s">
        <v>33</v>
      </c>
      <c r="C22" s="9" t="s">
        <v>14503</v>
      </c>
      <c r="D22" s="9" t="s">
        <v>29</v>
      </c>
      <c r="E22" s="9" t="s">
        <v>112</v>
      </c>
      <c r="F22" s="9" t="str">
        <f>_xlfn.XLOOKUP(E22,Total_Enrolled!C:C,Total_Enrolled!C:C)</f>
        <v>2025eb1100007@bitspilani-digital.edu.in</v>
      </c>
      <c r="G22" s="9" t="s">
        <v>113</v>
      </c>
      <c r="H22" s="9" t="s">
        <v>14515</v>
      </c>
      <c r="I22" s="9" t="s">
        <v>114</v>
      </c>
      <c r="J22" s="9" t="b">
        <v>1</v>
      </c>
      <c r="K22" s="9">
        <v>0</v>
      </c>
      <c r="L22" s="9">
        <f>_xlfn.XLOOKUP(B22,Courses!A:A,Courses!H:H)</f>
        <v>41</v>
      </c>
      <c r="M22" s="14">
        <f t="shared" si="0"/>
        <v>0</v>
      </c>
      <c r="N22" s="14" t="str">
        <f t="shared" si="1"/>
        <v>Not Active</v>
      </c>
      <c r="O22" s="14" t="str" cm="1">
        <f t="array" ref="O22">_xlfn.IFS(M22=0,"0",
M22&lt;=10%,"0-10",
TRUE,"&gt;10"
)&amp;" "&amp;"% progress"</f>
        <v>0 % progress</v>
      </c>
      <c r="P22" s="15">
        <f t="shared" si="2"/>
        <v>1</v>
      </c>
      <c r="Q22" s="15">
        <f>COUNTIFS($G:$G,$G22)</f>
        <v>4</v>
      </c>
      <c r="R22" s="16">
        <f t="shared" si="3"/>
        <v>0.25</v>
      </c>
      <c r="S22" s="15" t="str">
        <f t="shared" si="4"/>
        <v>no progress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/>
      <c r="AA22" s="9">
        <v>0</v>
      </c>
      <c r="AB22" s="9"/>
      <c r="AC22" s="9">
        <v>0</v>
      </c>
      <c r="AD22" s="9"/>
      <c r="AE22" s="9" t="s">
        <v>115</v>
      </c>
      <c r="AF22" s="9">
        <v>67</v>
      </c>
      <c r="AG22" s="9"/>
      <c r="AH22" s="9"/>
      <c r="AI22" s="9"/>
      <c r="AJ22" s="9"/>
    </row>
    <row r="23" spans="1:36" x14ac:dyDescent="0.35">
      <c r="A23" s="9" t="s">
        <v>48</v>
      </c>
      <c r="B23" s="9" t="s">
        <v>49</v>
      </c>
      <c r="C23" s="9" t="s">
        <v>14503</v>
      </c>
      <c r="D23" s="9" t="s">
        <v>29</v>
      </c>
      <c r="E23" s="9" t="s">
        <v>125</v>
      </c>
      <c r="F23" s="9" t="str">
        <f>_xlfn.XLOOKUP(E23,Total_Enrolled!C:C,Total_Enrolled!C:C)</f>
        <v>2025eb1100008@bitspilani-digital.edu.in</v>
      </c>
      <c r="G23" s="9" t="s">
        <v>126</v>
      </c>
      <c r="H23" s="9" t="s">
        <v>14515</v>
      </c>
      <c r="I23" s="9" t="s">
        <v>127</v>
      </c>
      <c r="J23" s="9" t="b">
        <v>1</v>
      </c>
      <c r="K23" s="9">
        <v>4</v>
      </c>
      <c r="L23" s="9">
        <f>_xlfn.XLOOKUP(B23,Courses!A:A,Courses!H:H)</f>
        <v>84</v>
      </c>
      <c r="M23" s="14">
        <f t="shared" si="0"/>
        <v>4.7619047619047616E-2</v>
      </c>
      <c r="N23" s="14" t="str">
        <f t="shared" si="1"/>
        <v>Active</v>
      </c>
      <c r="O23" s="14" t="str" cm="1">
        <f t="array" ref="O23">_xlfn.IFS(M23=0,"0",
M23&lt;=10%,"0-10",
TRUE,"&gt;10"
)&amp;" "&amp;"% progress"</f>
        <v>0-10 % progress</v>
      </c>
      <c r="P23" s="15">
        <f t="shared" si="2"/>
        <v>0</v>
      </c>
      <c r="Q23" s="15">
        <f>COUNTIFS($G:$G,$G23)</f>
        <v>4</v>
      </c>
      <c r="R23" s="16">
        <f t="shared" si="3"/>
        <v>0</v>
      </c>
      <c r="S23" s="15" t="str">
        <f t="shared" si="4"/>
        <v>no 0% progess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/>
      <c r="AA23" s="9">
        <v>0</v>
      </c>
      <c r="AB23" s="9"/>
      <c r="AC23" s="9">
        <v>6800</v>
      </c>
      <c r="AD23" s="9" t="s">
        <v>129</v>
      </c>
      <c r="AE23" s="9" t="s">
        <v>128</v>
      </c>
      <c r="AF23" s="9">
        <v>107</v>
      </c>
      <c r="AG23" s="9"/>
      <c r="AH23" s="9"/>
      <c r="AI23" s="9"/>
      <c r="AJ23" s="9"/>
    </row>
    <row r="24" spans="1:36" x14ac:dyDescent="0.35">
      <c r="A24" s="9" t="s">
        <v>44</v>
      </c>
      <c r="B24" s="9" t="s">
        <v>45</v>
      </c>
      <c r="C24" s="9" t="s">
        <v>14503</v>
      </c>
      <c r="D24" s="9" t="s">
        <v>29</v>
      </c>
      <c r="E24" s="9" t="s">
        <v>125</v>
      </c>
      <c r="F24" s="9" t="str">
        <f>_xlfn.XLOOKUP(E24,Total_Enrolled!C:C,Total_Enrolled!C:C)</f>
        <v>2025eb1100008@bitspilani-digital.edu.in</v>
      </c>
      <c r="G24" s="9" t="s">
        <v>126</v>
      </c>
      <c r="H24" s="9" t="s">
        <v>14515</v>
      </c>
      <c r="I24" s="9" t="s">
        <v>127</v>
      </c>
      <c r="J24" s="9" t="b">
        <v>1</v>
      </c>
      <c r="K24" s="9">
        <v>0</v>
      </c>
      <c r="L24" s="9">
        <f>_xlfn.XLOOKUP(B24,Courses!A:A,Courses!H:H)</f>
        <v>93</v>
      </c>
      <c r="M24" s="14">
        <f t="shared" si="0"/>
        <v>0</v>
      </c>
      <c r="N24" s="14" t="str">
        <f t="shared" si="1"/>
        <v>Not Active</v>
      </c>
      <c r="O24" s="14" t="str" cm="1">
        <f t="array" ref="O24">_xlfn.IFS(M24=0,"0",
M24&lt;=10%,"0-10",
TRUE,"&gt;10"
)&amp;" "&amp;"% progress"</f>
        <v>0 % progress</v>
      </c>
      <c r="P24" s="15">
        <f t="shared" si="2"/>
        <v>1</v>
      </c>
      <c r="Q24" s="15">
        <f>COUNTIFS($G:$G,$G24)</f>
        <v>4</v>
      </c>
      <c r="R24" s="16">
        <f t="shared" si="3"/>
        <v>0.25</v>
      </c>
      <c r="S24" s="15" t="str">
        <f t="shared" si="4"/>
        <v>no progress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/>
      <c r="AA24" s="9">
        <v>0</v>
      </c>
      <c r="AB24" s="9"/>
      <c r="AC24" s="9">
        <v>0</v>
      </c>
      <c r="AD24" s="9"/>
      <c r="AE24" s="9" t="s">
        <v>128</v>
      </c>
      <c r="AF24" s="9">
        <v>107</v>
      </c>
      <c r="AG24" s="9"/>
      <c r="AH24" s="9"/>
      <c r="AI24" s="9"/>
      <c r="AJ24" s="9"/>
    </row>
    <row r="25" spans="1:36" x14ac:dyDescent="0.35">
      <c r="A25" s="9" t="s">
        <v>52</v>
      </c>
      <c r="B25" s="9" t="s">
        <v>53</v>
      </c>
      <c r="C25" s="9" t="s">
        <v>14503</v>
      </c>
      <c r="D25" s="9" t="s">
        <v>29</v>
      </c>
      <c r="E25" s="9" t="s">
        <v>125</v>
      </c>
      <c r="F25" s="9" t="str">
        <f>_xlfn.XLOOKUP(E25,Total_Enrolled!C:C,Total_Enrolled!C:C)</f>
        <v>2025eb1100008@bitspilani-digital.edu.in</v>
      </c>
      <c r="G25" s="9" t="s">
        <v>126</v>
      </c>
      <c r="H25" s="9" t="s">
        <v>14515</v>
      </c>
      <c r="I25" s="9" t="s">
        <v>127</v>
      </c>
      <c r="J25" s="9" t="b">
        <v>1</v>
      </c>
      <c r="K25" s="9">
        <v>5</v>
      </c>
      <c r="L25" s="9">
        <f>_xlfn.XLOOKUP(B25,Courses!A:A,Courses!H:H)</f>
        <v>41</v>
      </c>
      <c r="M25" s="14">
        <f t="shared" si="0"/>
        <v>0.12195121951219512</v>
      </c>
      <c r="N25" s="14" t="str">
        <f t="shared" si="1"/>
        <v>Active</v>
      </c>
      <c r="O25" s="14" t="str" cm="1">
        <f t="array" ref="O25">_xlfn.IFS(M25=0,"0",
M25&lt;=10%,"0-10",
TRUE,"&gt;10"
)&amp;" "&amp;"% progress"</f>
        <v>&gt;10 % progress</v>
      </c>
      <c r="P25" s="15">
        <f t="shared" si="2"/>
        <v>0</v>
      </c>
      <c r="Q25" s="15">
        <f>COUNTIFS($G:$G,$G25)</f>
        <v>4</v>
      </c>
      <c r="R25" s="16">
        <f t="shared" si="3"/>
        <v>0</v>
      </c>
      <c r="S25" s="15" t="str">
        <f t="shared" si="4"/>
        <v>no 0% progess</v>
      </c>
      <c r="T25" s="9">
        <v>0</v>
      </c>
      <c r="U25" s="9">
        <v>1</v>
      </c>
      <c r="V25" s="9">
        <v>1</v>
      </c>
      <c r="W25" s="9">
        <v>0</v>
      </c>
      <c r="X25" s="9">
        <v>0</v>
      </c>
      <c r="Y25" s="9">
        <v>0</v>
      </c>
      <c r="Z25" s="9"/>
      <c r="AA25" s="9">
        <v>0</v>
      </c>
      <c r="AB25" s="9"/>
      <c r="AC25" s="9">
        <v>3889</v>
      </c>
      <c r="AD25" s="9" t="s">
        <v>130</v>
      </c>
      <c r="AE25" s="9" t="s">
        <v>128</v>
      </c>
      <c r="AF25" s="9">
        <v>107</v>
      </c>
      <c r="AG25" s="9"/>
      <c r="AH25" s="9" t="s">
        <v>131</v>
      </c>
      <c r="AI25" s="9"/>
      <c r="AJ25" s="9"/>
    </row>
    <row r="26" spans="1:36" x14ac:dyDescent="0.35">
      <c r="A26" s="9" t="s">
        <v>56</v>
      </c>
      <c r="B26" s="9" t="s">
        <v>57</v>
      </c>
      <c r="C26" s="9" t="s">
        <v>14503</v>
      </c>
      <c r="D26" s="9" t="s">
        <v>29</v>
      </c>
      <c r="E26" s="9" t="s">
        <v>125</v>
      </c>
      <c r="F26" s="9" t="str">
        <f>_xlfn.XLOOKUP(E26,Total_Enrolled!C:C,Total_Enrolled!C:C)</f>
        <v>2025eb1100008@bitspilani-digital.edu.in</v>
      </c>
      <c r="G26" s="9" t="s">
        <v>126</v>
      </c>
      <c r="H26" s="9" t="s">
        <v>14515</v>
      </c>
      <c r="I26" s="9" t="s">
        <v>127</v>
      </c>
      <c r="J26" s="9" t="b">
        <v>1</v>
      </c>
      <c r="K26" s="9">
        <v>0</v>
      </c>
      <c r="L26" s="9">
        <f>_xlfn.XLOOKUP(B26,Courses!A:A,Courses!H:H)</f>
        <v>46</v>
      </c>
      <c r="M26" s="14">
        <f t="shared" si="0"/>
        <v>0</v>
      </c>
      <c r="N26" s="14" t="str">
        <f t="shared" si="1"/>
        <v>Not Active</v>
      </c>
      <c r="O26" s="14" t="str" cm="1">
        <f t="array" ref="O26">_xlfn.IFS(M26=0,"0",
M26&lt;=10%,"0-10",
TRUE,"&gt;10"
)&amp;" "&amp;"% progress"</f>
        <v>0 % progress</v>
      </c>
      <c r="P26" s="15">
        <f t="shared" si="2"/>
        <v>1</v>
      </c>
      <c r="Q26" s="15">
        <f>COUNTIFS($G:$G,$G26)</f>
        <v>4</v>
      </c>
      <c r="R26" s="16">
        <f t="shared" si="3"/>
        <v>0.25</v>
      </c>
      <c r="S26" s="15" t="str">
        <f t="shared" si="4"/>
        <v>no progress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/>
      <c r="AA26" s="9">
        <v>0</v>
      </c>
      <c r="AB26" s="9"/>
      <c r="AC26" s="9">
        <v>0</v>
      </c>
      <c r="AD26" s="9"/>
      <c r="AE26" s="9" t="s">
        <v>128</v>
      </c>
      <c r="AF26" s="9">
        <v>107</v>
      </c>
      <c r="AG26" s="9"/>
      <c r="AH26" s="9"/>
      <c r="AI26" s="9"/>
      <c r="AJ26" s="9"/>
    </row>
    <row r="27" spans="1:36" x14ac:dyDescent="0.35">
      <c r="A27" s="9" t="s">
        <v>124</v>
      </c>
      <c r="B27" s="9" t="s">
        <v>33</v>
      </c>
      <c r="C27" s="9" t="s">
        <v>14503</v>
      </c>
      <c r="D27" s="9" t="s">
        <v>29</v>
      </c>
      <c r="E27" s="9" t="s">
        <v>132</v>
      </c>
      <c r="F27" s="9" t="str">
        <f>_xlfn.XLOOKUP(E27,Total_Enrolled!C:C,Total_Enrolled!C:C)</f>
        <v>2025eb1100009@bitspilani-digital.edu.in</v>
      </c>
      <c r="G27" s="9" t="s">
        <v>133</v>
      </c>
      <c r="H27" s="9" t="s">
        <v>14515</v>
      </c>
      <c r="I27" s="9" t="s">
        <v>134</v>
      </c>
      <c r="J27" s="9" t="b">
        <v>1</v>
      </c>
      <c r="K27" s="9">
        <v>0</v>
      </c>
      <c r="L27" s="9">
        <f>_xlfn.XLOOKUP(B27,Courses!A:A,Courses!H:H)</f>
        <v>41</v>
      </c>
      <c r="M27" s="14">
        <f t="shared" si="0"/>
        <v>0</v>
      </c>
      <c r="N27" s="14" t="str">
        <f t="shared" si="1"/>
        <v>Not Active</v>
      </c>
      <c r="O27" s="14" t="str" cm="1">
        <f t="array" ref="O27">_xlfn.IFS(M27=0,"0",
M27&lt;=10%,"0-10",
TRUE,"&gt;10"
)&amp;" "&amp;"% progress"</f>
        <v>0 % progress</v>
      </c>
      <c r="P27" s="15">
        <f t="shared" si="2"/>
        <v>1</v>
      </c>
      <c r="Q27" s="15">
        <f>COUNTIFS($G:$G,$G27)</f>
        <v>5</v>
      </c>
      <c r="R27" s="16">
        <f t="shared" si="3"/>
        <v>0.2</v>
      </c>
      <c r="S27" s="15" t="str">
        <f t="shared" si="4"/>
        <v>no progress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/>
      <c r="AA27" s="9">
        <v>0</v>
      </c>
      <c r="AB27" s="9"/>
      <c r="AC27" s="9">
        <v>0</v>
      </c>
      <c r="AD27" s="9"/>
      <c r="AE27" s="9" t="s">
        <v>135</v>
      </c>
      <c r="AF27" s="9">
        <v>7</v>
      </c>
      <c r="AG27" s="9"/>
      <c r="AH27" s="9"/>
      <c r="AI27" s="9"/>
      <c r="AJ27" s="9"/>
    </row>
    <row r="28" spans="1:36" x14ac:dyDescent="0.35">
      <c r="A28" s="9" t="s">
        <v>62</v>
      </c>
      <c r="B28" s="9" t="s">
        <v>34</v>
      </c>
      <c r="C28" s="9" t="s">
        <v>14503</v>
      </c>
      <c r="D28" s="9" t="s">
        <v>29</v>
      </c>
      <c r="E28" s="9" t="s">
        <v>132</v>
      </c>
      <c r="F28" s="9" t="str">
        <f>_xlfn.XLOOKUP(E28,Total_Enrolled!C:C,Total_Enrolled!C:C)</f>
        <v>2025eb1100009@bitspilani-digital.edu.in</v>
      </c>
      <c r="G28" s="9" t="s">
        <v>133</v>
      </c>
      <c r="H28" s="9" t="s">
        <v>14515</v>
      </c>
      <c r="I28" s="9" t="s">
        <v>134</v>
      </c>
      <c r="J28" s="9" t="b">
        <v>1</v>
      </c>
      <c r="K28" s="9">
        <v>0</v>
      </c>
      <c r="L28" s="9">
        <f>_xlfn.XLOOKUP(B28,Courses!A:A,Courses!H:H)</f>
        <v>88</v>
      </c>
      <c r="M28" s="14">
        <f t="shared" si="0"/>
        <v>0</v>
      </c>
      <c r="N28" s="14" t="str">
        <f t="shared" si="1"/>
        <v>Not Active</v>
      </c>
      <c r="O28" s="14" t="str" cm="1">
        <f t="array" ref="O28">_xlfn.IFS(M28=0,"0",
M28&lt;=10%,"0-10",
TRUE,"&gt;10"
)&amp;" "&amp;"% progress"</f>
        <v>0 % progress</v>
      </c>
      <c r="P28" s="15">
        <f t="shared" si="2"/>
        <v>1</v>
      </c>
      <c r="Q28" s="15">
        <f>COUNTIFS($G:$G,$G28)</f>
        <v>5</v>
      </c>
      <c r="R28" s="16">
        <f t="shared" si="3"/>
        <v>0.2</v>
      </c>
      <c r="S28" s="15" t="str">
        <f t="shared" si="4"/>
        <v>no progress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/>
      <c r="AA28" s="9">
        <v>0</v>
      </c>
      <c r="AB28" s="9"/>
      <c r="AC28" s="9">
        <v>0</v>
      </c>
      <c r="AD28" s="9"/>
      <c r="AE28" s="9" t="s">
        <v>135</v>
      </c>
      <c r="AF28" s="9">
        <v>7</v>
      </c>
      <c r="AG28" s="9"/>
      <c r="AH28" s="9"/>
      <c r="AI28" s="9"/>
      <c r="AJ28" s="9"/>
    </row>
    <row r="29" spans="1:36" x14ac:dyDescent="0.35">
      <c r="A29" s="9" t="s">
        <v>27</v>
      </c>
      <c r="B29" s="9" t="s">
        <v>28</v>
      </c>
      <c r="C29" s="9" t="s">
        <v>14503</v>
      </c>
      <c r="D29" s="9" t="s">
        <v>29</v>
      </c>
      <c r="E29" s="9" t="s">
        <v>132</v>
      </c>
      <c r="F29" s="9" t="str">
        <f>_xlfn.XLOOKUP(E29,Total_Enrolled!C:C,Total_Enrolled!C:C)</f>
        <v>2025eb1100009@bitspilani-digital.edu.in</v>
      </c>
      <c r="G29" s="9" t="s">
        <v>133</v>
      </c>
      <c r="H29" s="9" t="s">
        <v>14515</v>
      </c>
      <c r="I29" s="9" t="s">
        <v>134</v>
      </c>
      <c r="J29" s="9" t="b">
        <v>1</v>
      </c>
      <c r="K29" s="9">
        <v>0</v>
      </c>
      <c r="L29" s="9">
        <f>_xlfn.XLOOKUP(B29,Courses!A:A,Courses!H:H)</f>
        <v>61</v>
      </c>
      <c r="M29" s="14">
        <f t="shared" si="0"/>
        <v>0</v>
      </c>
      <c r="N29" s="14" t="str">
        <f t="shared" si="1"/>
        <v>Not Active</v>
      </c>
      <c r="O29" s="14" t="str" cm="1">
        <f t="array" ref="O29">_xlfn.IFS(M29=0,"0",
M29&lt;=10%,"0-10",
TRUE,"&gt;10"
)&amp;" "&amp;"% progress"</f>
        <v>0 % progress</v>
      </c>
      <c r="P29" s="15">
        <f t="shared" si="2"/>
        <v>1</v>
      </c>
      <c r="Q29" s="15">
        <f>COUNTIFS($G:$G,$G29)</f>
        <v>5</v>
      </c>
      <c r="R29" s="16">
        <f t="shared" si="3"/>
        <v>0.2</v>
      </c>
      <c r="S29" s="15" t="str">
        <f t="shared" si="4"/>
        <v>no progress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/>
      <c r="AA29" s="9">
        <v>0</v>
      </c>
      <c r="AB29" s="9"/>
      <c r="AC29" s="9">
        <v>0</v>
      </c>
      <c r="AD29" s="9"/>
      <c r="AE29" s="9" t="s">
        <v>135</v>
      </c>
      <c r="AF29" s="9">
        <v>7</v>
      </c>
      <c r="AG29" s="9"/>
      <c r="AH29" s="9"/>
      <c r="AI29" s="9"/>
      <c r="AJ29" s="9"/>
    </row>
    <row r="30" spans="1:36" x14ac:dyDescent="0.35">
      <c r="A30" s="9" t="s">
        <v>136</v>
      </c>
      <c r="B30" s="9" t="s">
        <v>32</v>
      </c>
      <c r="C30" s="9" t="s">
        <v>14503</v>
      </c>
      <c r="D30" s="9" t="s">
        <v>29</v>
      </c>
      <c r="E30" s="9" t="s">
        <v>132</v>
      </c>
      <c r="F30" s="9" t="str">
        <f>_xlfn.XLOOKUP(E30,Total_Enrolled!C:C,Total_Enrolled!C:C)</f>
        <v>2025eb1100009@bitspilani-digital.edu.in</v>
      </c>
      <c r="G30" s="9" t="s">
        <v>133</v>
      </c>
      <c r="H30" s="9" t="s">
        <v>14515</v>
      </c>
      <c r="I30" s="9" t="s">
        <v>134</v>
      </c>
      <c r="J30" s="9" t="b">
        <v>1</v>
      </c>
      <c r="K30" s="9">
        <v>0</v>
      </c>
      <c r="L30" s="9">
        <f>_xlfn.XLOOKUP(B30,Courses!A:A,Courses!H:H)</f>
        <v>77</v>
      </c>
      <c r="M30" s="14">
        <f t="shared" si="0"/>
        <v>0</v>
      </c>
      <c r="N30" s="14" t="str">
        <f t="shared" si="1"/>
        <v>Not Active</v>
      </c>
      <c r="O30" s="14" t="str" cm="1">
        <f t="array" ref="O30">_xlfn.IFS(M30=0,"0",
M30&lt;=10%,"0-10",
TRUE,"&gt;10"
)&amp;" "&amp;"% progress"</f>
        <v>0 % progress</v>
      </c>
      <c r="P30" s="15">
        <f t="shared" si="2"/>
        <v>1</v>
      </c>
      <c r="Q30" s="15">
        <f>COUNTIFS($G:$G,$G30)</f>
        <v>5</v>
      </c>
      <c r="R30" s="16">
        <f t="shared" si="3"/>
        <v>0.2</v>
      </c>
      <c r="S30" s="15" t="str">
        <f t="shared" si="4"/>
        <v>no progress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/>
      <c r="AA30" s="9">
        <v>0</v>
      </c>
      <c r="AB30" s="9"/>
      <c r="AC30" s="9">
        <v>0</v>
      </c>
      <c r="AD30" s="9"/>
      <c r="AE30" s="9" t="s">
        <v>135</v>
      </c>
      <c r="AF30" s="9">
        <v>7</v>
      </c>
      <c r="AG30" s="9"/>
      <c r="AH30" s="9"/>
      <c r="AI30" s="9"/>
      <c r="AJ30" s="9"/>
    </row>
    <row r="31" spans="1:36" x14ac:dyDescent="0.35">
      <c r="A31" s="9" t="s">
        <v>79</v>
      </c>
      <c r="B31" s="9" t="s">
        <v>39</v>
      </c>
      <c r="C31" s="9" t="s">
        <v>14503</v>
      </c>
      <c r="D31" s="9" t="s">
        <v>29</v>
      </c>
      <c r="E31" s="9" t="s">
        <v>132</v>
      </c>
      <c r="F31" s="9" t="str">
        <f>_xlfn.XLOOKUP(E31,Total_Enrolled!C:C,Total_Enrolled!C:C)</f>
        <v>2025eb1100009@bitspilani-digital.edu.in</v>
      </c>
      <c r="G31" s="9" t="s">
        <v>133</v>
      </c>
      <c r="H31" s="9" t="s">
        <v>14515</v>
      </c>
      <c r="I31" s="9" t="s">
        <v>134</v>
      </c>
      <c r="J31" s="9" t="b">
        <v>1</v>
      </c>
      <c r="K31" s="9">
        <v>0</v>
      </c>
      <c r="L31" s="9">
        <f>_xlfn.XLOOKUP(B31,Courses!A:A,Courses!H:H)</f>
        <v>86</v>
      </c>
      <c r="M31" s="14">
        <f t="shared" si="0"/>
        <v>0</v>
      </c>
      <c r="N31" s="14" t="str">
        <f t="shared" si="1"/>
        <v>Not Active</v>
      </c>
      <c r="O31" s="14" t="str" cm="1">
        <f t="array" ref="O31">_xlfn.IFS(M31=0,"0",
M31&lt;=10%,"0-10",
TRUE,"&gt;10"
)&amp;" "&amp;"% progress"</f>
        <v>0 % progress</v>
      </c>
      <c r="P31" s="15">
        <f t="shared" si="2"/>
        <v>1</v>
      </c>
      <c r="Q31" s="15">
        <f>COUNTIFS($G:$G,$G31)</f>
        <v>5</v>
      </c>
      <c r="R31" s="16">
        <f t="shared" si="3"/>
        <v>0.2</v>
      </c>
      <c r="S31" s="15" t="str">
        <f t="shared" si="4"/>
        <v>no progress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/>
      <c r="AA31" s="9">
        <v>0</v>
      </c>
      <c r="AB31" s="9"/>
      <c r="AC31" s="9">
        <v>0</v>
      </c>
      <c r="AD31" s="9"/>
      <c r="AE31" s="9" t="s">
        <v>135</v>
      </c>
      <c r="AF31" s="9">
        <v>7</v>
      </c>
      <c r="AG31" s="9"/>
      <c r="AH31" s="9"/>
      <c r="AI31" s="9"/>
      <c r="AJ31" s="9"/>
    </row>
    <row r="32" spans="1:36" x14ac:dyDescent="0.35">
      <c r="A32" s="9" t="s">
        <v>56</v>
      </c>
      <c r="B32" s="9" t="s">
        <v>57</v>
      </c>
      <c r="C32" s="9" t="s">
        <v>14503</v>
      </c>
      <c r="D32" s="9" t="s">
        <v>29</v>
      </c>
      <c r="E32" s="9" t="s">
        <v>137</v>
      </c>
      <c r="F32" s="9" t="str">
        <f>_xlfn.XLOOKUP(E32,Total_Enrolled!C:C,Total_Enrolled!C:C)</f>
        <v>2025eb1100010@bitspilani-digital.edu.in</v>
      </c>
      <c r="G32" s="9" t="s">
        <v>138</v>
      </c>
      <c r="H32" s="9" t="s">
        <v>14515</v>
      </c>
      <c r="I32" s="9" t="s">
        <v>139</v>
      </c>
      <c r="J32" s="9" t="b">
        <v>1</v>
      </c>
      <c r="K32" s="9">
        <v>0</v>
      </c>
      <c r="L32" s="9">
        <f>_xlfn.XLOOKUP(B32,Courses!A:A,Courses!H:H)</f>
        <v>46</v>
      </c>
      <c r="M32" s="14">
        <f t="shared" si="0"/>
        <v>0</v>
      </c>
      <c r="N32" s="14" t="str">
        <f t="shared" si="1"/>
        <v>Not Active</v>
      </c>
      <c r="O32" s="14" t="str" cm="1">
        <f t="array" ref="O32">_xlfn.IFS(M32=0,"0",
M32&lt;=10%,"0-10",
TRUE,"&gt;10"
)&amp;" "&amp;"% progress"</f>
        <v>0 % progress</v>
      </c>
      <c r="P32" s="15">
        <f t="shared" si="2"/>
        <v>1</v>
      </c>
      <c r="Q32" s="15">
        <f>COUNTIFS($G:$G,$G32)</f>
        <v>4</v>
      </c>
      <c r="R32" s="16">
        <f t="shared" si="3"/>
        <v>0.25</v>
      </c>
      <c r="S32" s="15" t="str">
        <f t="shared" si="4"/>
        <v>no progress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/>
      <c r="AA32" s="9">
        <v>0</v>
      </c>
      <c r="AB32" s="9"/>
      <c r="AC32" s="9">
        <v>0</v>
      </c>
      <c r="AD32" s="9"/>
      <c r="AE32" s="9" t="s">
        <v>140</v>
      </c>
      <c r="AF32" s="9">
        <v>169</v>
      </c>
      <c r="AG32" s="9"/>
      <c r="AH32" s="9"/>
      <c r="AI32" s="9"/>
      <c r="AJ32" s="9"/>
    </row>
    <row r="33" spans="1:36" x14ac:dyDescent="0.35">
      <c r="A33" s="9" t="s">
        <v>52</v>
      </c>
      <c r="B33" s="9" t="s">
        <v>53</v>
      </c>
      <c r="C33" s="9" t="s">
        <v>14503</v>
      </c>
      <c r="D33" s="9" t="s">
        <v>29</v>
      </c>
      <c r="E33" s="9" t="s">
        <v>137</v>
      </c>
      <c r="F33" s="9" t="str">
        <f>_xlfn.XLOOKUP(E33,Total_Enrolled!C:C,Total_Enrolled!C:C)</f>
        <v>2025eb1100010@bitspilani-digital.edu.in</v>
      </c>
      <c r="G33" s="9" t="s">
        <v>138</v>
      </c>
      <c r="H33" s="9" t="s">
        <v>14515</v>
      </c>
      <c r="I33" s="9" t="s">
        <v>139</v>
      </c>
      <c r="J33" s="9" t="b">
        <v>1</v>
      </c>
      <c r="K33" s="9">
        <v>4</v>
      </c>
      <c r="L33" s="9">
        <f>_xlfn.XLOOKUP(B33,Courses!A:A,Courses!H:H)</f>
        <v>41</v>
      </c>
      <c r="M33" s="14">
        <f t="shared" si="0"/>
        <v>9.7560975609756101E-2</v>
      </c>
      <c r="N33" s="14" t="str">
        <f t="shared" si="1"/>
        <v>Active</v>
      </c>
      <c r="O33" s="14" t="str" cm="1">
        <f t="array" ref="O33">_xlfn.IFS(M33=0,"0",
M33&lt;=10%,"0-10",
TRUE,"&gt;10"
)&amp;" "&amp;"% progress"</f>
        <v>0-10 % progress</v>
      </c>
      <c r="P33" s="15">
        <f t="shared" si="2"/>
        <v>0</v>
      </c>
      <c r="Q33" s="15">
        <f>COUNTIFS($G:$G,$G33)</f>
        <v>4</v>
      </c>
      <c r="R33" s="16">
        <f t="shared" si="3"/>
        <v>0</v>
      </c>
      <c r="S33" s="15" t="str">
        <f t="shared" si="4"/>
        <v>no 0% progess</v>
      </c>
      <c r="T33" s="9">
        <v>0</v>
      </c>
      <c r="U33" s="9">
        <v>2</v>
      </c>
      <c r="V33" s="9">
        <v>2</v>
      </c>
      <c r="W33" s="9">
        <v>0</v>
      </c>
      <c r="X33" s="9">
        <v>0</v>
      </c>
      <c r="Y33" s="9">
        <v>0</v>
      </c>
      <c r="Z33" s="9"/>
      <c r="AA33" s="9">
        <v>0</v>
      </c>
      <c r="AB33" s="9"/>
      <c r="AC33" s="9">
        <v>14</v>
      </c>
      <c r="AD33" s="9" t="s">
        <v>141</v>
      </c>
      <c r="AE33" s="9" t="s">
        <v>140</v>
      </c>
      <c r="AF33" s="9">
        <v>169</v>
      </c>
      <c r="AG33" s="9"/>
      <c r="AH33" s="9" t="s">
        <v>142</v>
      </c>
      <c r="AI33" s="9"/>
      <c r="AJ33" s="9"/>
    </row>
    <row r="34" spans="1:36" x14ac:dyDescent="0.35">
      <c r="A34" s="9" t="s">
        <v>44</v>
      </c>
      <c r="B34" s="9" t="s">
        <v>45</v>
      </c>
      <c r="C34" s="9" t="s">
        <v>14503</v>
      </c>
      <c r="D34" s="9" t="s">
        <v>29</v>
      </c>
      <c r="E34" s="9" t="s">
        <v>137</v>
      </c>
      <c r="F34" s="9" t="str">
        <f>_xlfn.XLOOKUP(E34,Total_Enrolled!C:C,Total_Enrolled!C:C)</f>
        <v>2025eb1100010@bitspilani-digital.edu.in</v>
      </c>
      <c r="G34" s="9" t="s">
        <v>138</v>
      </c>
      <c r="H34" s="9" t="s">
        <v>14515</v>
      </c>
      <c r="I34" s="9" t="s">
        <v>139</v>
      </c>
      <c r="J34" s="9" t="b">
        <v>1</v>
      </c>
      <c r="K34" s="9">
        <v>3</v>
      </c>
      <c r="L34" s="9">
        <f>_xlfn.XLOOKUP(B34,Courses!A:A,Courses!H:H)</f>
        <v>93</v>
      </c>
      <c r="M34" s="14">
        <f t="shared" si="0"/>
        <v>3.2258064516129031E-2</v>
      </c>
      <c r="N34" s="14" t="str">
        <f t="shared" si="1"/>
        <v>Active</v>
      </c>
      <c r="O34" s="14" t="str" cm="1">
        <f t="array" ref="O34">_xlfn.IFS(M34=0,"0",
M34&lt;=10%,"0-10",
TRUE,"&gt;10"
)&amp;" "&amp;"% progress"</f>
        <v>0-10 % progress</v>
      </c>
      <c r="P34" s="15">
        <f t="shared" si="2"/>
        <v>0</v>
      </c>
      <c r="Q34" s="15">
        <f>COUNTIFS($G:$G,$G34)</f>
        <v>4</v>
      </c>
      <c r="R34" s="16">
        <f t="shared" si="3"/>
        <v>0</v>
      </c>
      <c r="S34" s="15" t="str">
        <f t="shared" si="4"/>
        <v>no 0% progess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/>
      <c r="AA34" s="9">
        <v>0</v>
      </c>
      <c r="AB34" s="9"/>
      <c r="AC34" s="9">
        <v>22</v>
      </c>
      <c r="AD34" s="9" t="s">
        <v>143</v>
      </c>
      <c r="AE34" s="9" t="s">
        <v>140</v>
      </c>
      <c r="AF34" s="9">
        <v>169</v>
      </c>
      <c r="AG34" s="9"/>
      <c r="AH34" s="9"/>
      <c r="AI34" s="9"/>
      <c r="AJ34" s="9"/>
    </row>
    <row r="35" spans="1:36" x14ac:dyDescent="0.35">
      <c r="A35" s="9" t="s">
        <v>48</v>
      </c>
      <c r="B35" s="9" t="s">
        <v>49</v>
      </c>
      <c r="C35" s="9" t="s">
        <v>14503</v>
      </c>
      <c r="D35" s="9" t="s">
        <v>29</v>
      </c>
      <c r="E35" s="9" t="s">
        <v>137</v>
      </c>
      <c r="F35" s="9" t="str">
        <f>_xlfn.XLOOKUP(E35,Total_Enrolled!C:C,Total_Enrolled!C:C)</f>
        <v>2025eb1100010@bitspilani-digital.edu.in</v>
      </c>
      <c r="G35" s="9" t="s">
        <v>138</v>
      </c>
      <c r="H35" s="9" t="s">
        <v>14515</v>
      </c>
      <c r="I35" s="9" t="s">
        <v>139</v>
      </c>
      <c r="J35" s="9" t="b">
        <v>1</v>
      </c>
      <c r="K35" s="9">
        <v>10</v>
      </c>
      <c r="L35" s="9">
        <f>_xlfn.XLOOKUP(B35,Courses!A:A,Courses!H:H)</f>
        <v>84</v>
      </c>
      <c r="M35" s="14">
        <f t="shared" si="0"/>
        <v>0.11904761904761904</v>
      </c>
      <c r="N35" s="14" t="str">
        <f t="shared" si="1"/>
        <v>Active</v>
      </c>
      <c r="O35" s="14" t="str" cm="1">
        <f t="array" ref="O35">_xlfn.IFS(M35=0,"0",
M35&lt;=10%,"0-10",
TRUE,"&gt;10"
)&amp;" "&amp;"% progress"</f>
        <v>&gt;10 % progress</v>
      </c>
      <c r="P35" s="15">
        <f t="shared" si="2"/>
        <v>0</v>
      </c>
      <c r="Q35" s="15">
        <f>COUNTIFS($G:$G,$G35)</f>
        <v>4</v>
      </c>
      <c r="R35" s="16">
        <f t="shared" si="3"/>
        <v>0</v>
      </c>
      <c r="S35" s="15" t="str">
        <f t="shared" si="4"/>
        <v>no 0% progess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/>
      <c r="AA35" s="9">
        <v>0</v>
      </c>
      <c r="AB35" s="9"/>
      <c r="AC35" s="9">
        <v>9593</v>
      </c>
      <c r="AD35" s="9" t="s">
        <v>144</v>
      </c>
      <c r="AE35" s="9" t="s">
        <v>140</v>
      </c>
      <c r="AF35" s="9">
        <v>169</v>
      </c>
      <c r="AG35" s="9"/>
      <c r="AH35" s="9"/>
      <c r="AI35" s="9"/>
      <c r="AJ35" s="9"/>
    </row>
    <row r="36" spans="1:36" x14ac:dyDescent="0.35">
      <c r="A36" s="9" t="s">
        <v>79</v>
      </c>
      <c r="B36" s="9" t="s">
        <v>39</v>
      </c>
      <c r="C36" s="9" t="s">
        <v>14503</v>
      </c>
      <c r="D36" s="9" t="s">
        <v>29</v>
      </c>
      <c r="E36" s="9" t="s">
        <v>148</v>
      </c>
      <c r="F36" s="9" t="str">
        <f>_xlfn.XLOOKUP(E36,Total_Enrolled!C:C,Total_Enrolled!C:C)</f>
        <v>2025eb1100012@bitspilani-digital.edu.in</v>
      </c>
      <c r="G36" s="9" t="s">
        <v>149</v>
      </c>
      <c r="H36" s="9" t="s">
        <v>14515</v>
      </c>
      <c r="I36" s="9" t="s">
        <v>150</v>
      </c>
      <c r="J36" s="9" t="b">
        <v>1</v>
      </c>
      <c r="K36" s="9">
        <v>0</v>
      </c>
      <c r="L36" s="9">
        <f>_xlfn.XLOOKUP(B36,Courses!A:A,Courses!H:H)</f>
        <v>86</v>
      </c>
      <c r="M36" s="14">
        <f t="shared" si="0"/>
        <v>0</v>
      </c>
      <c r="N36" s="14" t="str">
        <f t="shared" si="1"/>
        <v>Not Active</v>
      </c>
      <c r="O36" s="14" t="str" cm="1">
        <f t="array" ref="O36">_xlfn.IFS(M36=0,"0",
M36&lt;=10%,"0-10",
TRUE,"&gt;10"
)&amp;" "&amp;"% progress"</f>
        <v>0 % progress</v>
      </c>
      <c r="P36" s="15">
        <f t="shared" si="2"/>
        <v>1</v>
      </c>
      <c r="Q36" s="15">
        <f>COUNTIFS($G:$G,$G36)</f>
        <v>2</v>
      </c>
      <c r="R36" s="16">
        <f t="shared" si="3"/>
        <v>0.5</v>
      </c>
      <c r="S36" s="15" t="str">
        <f t="shared" si="4"/>
        <v>no progress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/>
      <c r="AA36" s="9">
        <v>0</v>
      </c>
      <c r="AB36" s="9"/>
      <c r="AC36" s="9">
        <v>0</v>
      </c>
      <c r="AD36" s="9"/>
      <c r="AE36" s="9" t="s">
        <v>151</v>
      </c>
      <c r="AF36" s="9">
        <v>119</v>
      </c>
      <c r="AG36" s="9"/>
      <c r="AH36" s="9"/>
      <c r="AI36" s="9"/>
      <c r="AJ36" s="9"/>
    </row>
    <row r="37" spans="1:36" x14ac:dyDescent="0.35">
      <c r="A37" s="9" t="s">
        <v>27</v>
      </c>
      <c r="B37" s="9" t="s">
        <v>28</v>
      </c>
      <c r="C37" s="9" t="s">
        <v>14503</v>
      </c>
      <c r="D37" s="9" t="s">
        <v>29</v>
      </c>
      <c r="E37" s="9" t="s">
        <v>148</v>
      </c>
      <c r="F37" s="9" t="str">
        <f>_xlfn.XLOOKUP(E37,Total_Enrolled!C:C,Total_Enrolled!C:C)</f>
        <v>2025eb1100012@bitspilani-digital.edu.in</v>
      </c>
      <c r="G37" s="9" t="s">
        <v>149</v>
      </c>
      <c r="H37" s="9" t="s">
        <v>14515</v>
      </c>
      <c r="I37" s="9" t="s">
        <v>150</v>
      </c>
      <c r="J37" s="9" t="b">
        <v>1</v>
      </c>
      <c r="K37" s="9">
        <v>4</v>
      </c>
      <c r="L37" s="9">
        <f>_xlfn.XLOOKUP(B37,Courses!A:A,Courses!H:H)</f>
        <v>61</v>
      </c>
      <c r="M37" s="14">
        <f t="shared" si="0"/>
        <v>6.5573770491803282E-2</v>
      </c>
      <c r="N37" s="14" t="str">
        <f t="shared" si="1"/>
        <v>Active</v>
      </c>
      <c r="O37" s="14" t="str" cm="1">
        <f t="array" ref="O37">_xlfn.IFS(M37=0,"0",
M37&lt;=10%,"0-10",
TRUE,"&gt;10"
)&amp;" "&amp;"% progress"</f>
        <v>0-10 % progress</v>
      </c>
      <c r="P37" s="15">
        <f t="shared" si="2"/>
        <v>0</v>
      </c>
      <c r="Q37" s="15">
        <f>COUNTIFS($G:$G,$G37)</f>
        <v>2</v>
      </c>
      <c r="R37" s="16">
        <f t="shared" si="3"/>
        <v>0</v>
      </c>
      <c r="S37" s="15" t="str">
        <f t="shared" si="4"/>
        <v>no 0% progess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/>
      <c r="AA37" s="9">
        <v>0</v>
      </c>
      <c r="AB37" s="9"/>
      <c r="AC37" s="9">
        <v>22</v>
      </c>
      <c r="AD37" s="9" t="s">
        <v>152</v>
      </c>
      <c r="AE37" s="9" t="s">
        <v>151</v>
      </c>
      <c r="AF37" s="9">
        <v>119</v>
      </c>
      <c r="AG37" s="9"/>
      <c r="AH37" s="9"/>
      <c r="AI37" s="9" t="s">
        <v>153</v>
      </c>
      <c r="AJ37" s="9" t="s">
        <v>153</v>
      </c>
    </row>
    <row r="38" spans="1:36" x14ac:dyDescent="0.35">
      <c r="A38" s="9" t="s">
        <v>79</v>
      </c>
      <c r="B38" s="9" t="s">
        <v>39</v>
      </c>
      <c r="C38" s="9" t="s">
        <v>14503</v>
      </c>
      <c r="D38" s="9" t="s">
        <v>29</v>
      </c>
      <c r="E38" s="9" t="s">
        <v>154</v>
      </c>
      <c r="F38" s="9" t="str">
        <f>_xlfn.XLOOKUP(E38,Total_Enrolled!C:C,Total_Enrolled!C:C)</f>
        <v>2025eb1100013@bitspilani-digital.edu.in</v>
      </c>
      <c r="G38" s="9" t="s">
        <v>155</v>
      </c>
      <c r="H38" s="9" t="s">
        <v>14515</v>
      </c>
      <c r="I38" s="9" t="s">
        <v>156</v>
      </c>
      <c r="J38" s="9" t="b">
        <v>1</v>
      </c>
      <c r="K38" s="9">
        <v>0</v>
      </c>
      <c r="L38" s="9">
        <f>_xlfn.XLOOKUP(B38,Courses!A:A,Courses!H:H)</f>
        <v>86</v>
      </c>
      <c r="M38" s="14">
        <f t="shared" si="0"/>
        <v>0</v>
      </c>
      <c r="N38" s="14" t="str">
        <f t="shared" si="1"/>
        <v>Not Active</v>
      </c>
      <c r="O38" s="14" t="str" cm="1">
        <f t="array" ref="O38">_xlfn.IFS(M38=0,"0",
M38&lt;=10%,"0-10",
TRUE,"&gt;10"
)&amp;" "&amp;"% progress"</f>
        <v>0 % progress</v>
      </c>
      <c r="P38" s="15">
        <f t="shared" si="2"/>
        <v>1</v>
      </c>
      <c r="Q38" s="15">
        <f>COUNTIFS($G:$G,$G38)</f>
        <v>4</v>
      </c>
      <c r="R38" s="16">
        <f t="shared" si="3"/>
        <v>0.25</v>
      </c>
      <c r="S38" s="15" t="str">
        <f t="shared" si="4"/>
        <v>no progress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/>
      <c r="AA38" s="9">
        <v>0</v>
      </c>
      <c r="AB38" s="9"/>
      <c r="AC38" s="9">
        <v>0</v>
      </c>
      <c r="AD38" s="9"/>
      <c r="AE38" s="9" t="s">
        <v>157</v>
      </c>
      <c r="AF38" s="9">
        <v>100</v>
      </c>
      <c r="AG38" s="9"/>
      <c r="AH38" s="9"/>
      <c r="AI38" s="9"/>
      <c r="AJ38" s="9"/>
    </row>
    <row r="39" spans="1:36" x14ac:dyDescent="0.35">
      <c r="A39" s="9" t="s">
        <v>62</v>
      </c>
      <c r="B39" s="9" t="s">
        <v>34</v>
      </c>
      <c r="C39" s="9" t="s">
        <v>14503</v>
      </c>
      <c r="D39" s="9" t="s">
        <v>29</v>
      </c>
      <c r="E39" s="9" t="s">
        <v>154</v>
      </c>
      <c r="F39" s="9" t="str">
        <f>_xlfn.XLOOKUP(E39,Total_Enrolled!C:C,Total_Enrolled!C:C)</f>
        <v>2025eb1100013@bitspilani-digital.edu.in</v>
      </c>
      <c r="G39" s="9" t="s">
        <v>155</v>
      </c>
      <c r="H39" s="9" t="s">
        <v>14515</v>
      </c>
      <c r="I39" s="9" t="s">
        <v>156</v>
      </c>
      <c r="J39" s="9" t="b">
        <v>1</v>
      </c>
      <c r="K39" s="9">
        <v>0</v>
      </c>
      <c r="L39" s="9">
        <f>_xlfn.XLOOKUP(B39,Courses!A:A,Courses!H:H)</f>
        <v>88</v>
      </c>
      <c r="M39" s="14">
        <f t="shared" si="0"/>
        <v>0</v>
      </c>
      <c r="N39" s="14" t="str">
        <f t="shared" si="1"/>
        <v>Not Active</v>
      </c>
      <c r="O39" s="14" t="str" cm="1">
        <f t="array" ref="O39">_xlfn.IFS(M39=0,"0",
M39&lt;=10%,"0-10",
TRUE,"&gt;10"
)&amp;" "&amp;"% progress"</f>
        <v>0 % progress</v>
      </c>
      <c r="P39" s="15">
        <f t="shared" si="2"/>
        <v>1</v>
      </c>
      <c r="Q39" s="15">
        <f>COUNTIFS($G:$G,$G39)</f>
        <v>4</v>
      </c>
      <c r="R39" s="16">
        <f t="shared" si="3"/>
        <v>0.25</v>
      </c>
      <c r="S39" s="15" t="str">
        <f t="shared" si="4"/>
        <v>no progress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/>
      <c r="AA39" s="9">
        <v>0</v>
      </c>
      <c r="AB39" s="9"/>
      <c r="AC39" s="9">
        <v>0</v>
      </c>
      <c r="AD39" s="9"/>
      <c r="AE39" s="9" t="s">
        <v>157</v>
      </c>
      <c r="AF39" s="9">
        <v>100</v>
      </c>
      <c r="AG39" s="9"/>
      <c r="AH39" s="9"/>
      <c r="AI39" s="9"/>
      <c r="AJ39" s="9"/>
    </row>
    <row r="40" spans="1:36" x14ac:dyDescent="0.35">
      <c r="A40" s="9" t="s">
        <v>52</v>
      </c>
      <c r="B40" s="9" t="s">
        <v>53</v>
      </c>
      <c r="C40" s="9" t="s">
        <v>14503</v>
      </c>
      <c r="D40" s="9" t="s">
        <v>29</v>
      </c>
      <c r="E40" s="9" t="s">
        <v>154</v>
      </c>
      <c r="F40" s="9" t="str">
        <f>_xlfn.XLOOKUP(E40,Total_Enrolled!C:C,Total_Enrolled!C:C)</f>
        <v>2025eb1100013@bitspilani-digital.edu.in</v>
      </c>
      <c r="G40" s="9" t="s">
        <v>155</v>
      </c>
      <c r="H40" s="9" t="s">
        <v>14515</v>
      </c>
      <c r="I40" s="9" t="s">
        <v>156</v>
      </c>
      <c r="J40" s="9" t="b">
        <v>1</v>
      </c>
      <c r="K40" s="9">
        <v>0</v>
      </c>
      <c r="L40" s="9">
        <f>_xlfn.XLOOKUP(B40,Courses!A:A,Courses!H:H)</f>
        <v>41</v>
      </c>
      <c r="M40" s="14">
        <f t="shared" si="0"/>
        <v>0</v>
      </c>
      <c r="N40" s="14" t="str">
        <f t="shared" si="1"/>
        <v>Not Active</v>
      </c>
      <c r="O40" s="14" t="str" cm="1">
        <f t="array" ref="O40">_xlfn.IFS(M40=0,"0",
M40&lt;=10%,"0-10",
TRUE,"&gt;10"
)&amp;" "&amp;"% progress"</f>
        <v>0 % progress</v>
      </c>
      <c r="P40" s="15">
        <f t="shared" si="2"/>
        <v>1</v>
      </c>
      <c r="Q40" s="15">
        <f>COUNTIFS($G:$G,$G40)</f>
        <v>4</v>
      </c>
      <c r="R40" s="16">
        <f t="shared" si="3"/>
        <v>0.25</v>
      </c>
      <c r="S40" s="15" t="str">
        <f t="shared" si="4"/>
        <v>no progress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/>
      <c r="AA40" s="9">
        <v>0</v>
      </c>
      <c r="AB40" s="9"/>
      <c r="AC40" s="9">
        <v>0</v>
      </c>
      <c r="AD40" s="9" t="s">
        <v>158</v>
      </c>
      <c r="AE40" s="9" t="s">
        <v>157</v>
      </c>
      <c r="AF40" s="9">
        <v>100</v>
      </c>
      <c r="AG40" s="9"/>
      <c r="AH40" s="9"/>
      <c r="AI40" s="9"/>
      <c r="AJ40" s="9"/>
    </row>
    <row r="41" spans="1:36" x14ac:dyDescent="0.35">
      <c r="A41" s="9" t="s">
        <v>56</v>
      </c>
      <c r="B41" s="9" t="s">
        <v>57</v>
      </c>
      <c r="C41" s="9" t="s">
        <v>14503</v>
      </c>
      <c r="D41" s="9" t="s">
        <v>29</v>
      </c>
      <c r="E41" s="9" t="s">
        <v>154</v>
      </c>
      <c r="F41" s="9" t="str">
        <f>_xlfn.XLOOKUP(E41,Total_Enrolled!C:C,Total_Enrolled!C:C)</f>
        <v>2025eb1100013@bitspilani-digital.edu.in</v>
      </c>
      <c r="G41" s="9" t="s">
        <v>155</v>
      </c>
      <c r="H41" s="9" t="s">
        <v>14515</v>
      </c>
      <c r="I41" s="9" t="s">
        <v>156</v>
      </c>
      <c r="J41" s="9" t="b">
        <v>1</v>
      </c>
      <c r="K41" s="9">
        <v>0</v>
      </c>
      <c r="L41" s="9">
        <f>_xlfn.XLOOKUP(B41,Courses!A:A,Courses!H:H)</f>
        <v>46</v>
      </c>
      <c r="M41" s="14">
        <f t="shared" si="0"/>
        <v>0</v>
      </c>
      <c r="N41" s="14" t="str">
        <f t="shared" si="1"/>
        <v>Not Active</v>
      </c>
      <c r="O41" s="14" t="str" cm="1">
        <f t="array" ref="O41">_xlfn.IFS(M41=0,"0",
M41&lt;=10%,"0-10",
TRUE,"&gt;10"
)&amp;" "&amp;"% progress"</f>
        <v>0 % progress</v>
      </c>
      <c r="P41" s="15">
        <f t="shared" si="2"/>
        <v>1</v>
      </c>
      <c r="Q41" s="15">
        <f>COUNTIFS($G:$G,$G41)</f>
        <v>4</v>
      </c>
      <c r="R41" s="16">
        <f t="shared" si="3"/>
        <v>0.25</v>
      </c>
      <c r="S41" s="15" t="str">
        <f t="shared" si="4"/>
        <v>no progress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/>
      <c r="AA41" s="9">
        <v>0</v>
      </c>
      <c r="AB41" s="9"/>
      <c r="AC41" s="9">
        <v>0</v>
      </c>
      <c r="AD41" s="9"/>
      <c r="AE41" s="9" t="s">
        <v>157</v>
      </c>
      <c r="AF41" s="9">
        <v>100</v>
      </c>
      <c r="AG41" s="9"/>
      <c r="AH41" s="9"/>
      <c r="AI41" s="9"/>
      <c r="AJ41" s="9"/>
    </row>
    <row r="42" spans="1:36" x14ac:dyDescent="0.35">
      <c r="A42" s="9" t="s">
        <v>44</v>
      </c>
      <c r="B42" s="9" t="s">
        <v>45</v>
      </c>
      <c r="C42" s="9" t="s">
        <v>14503</v>
      </c>
      <c r="D42" s="9" t="s">
        <v>29</v>
      </c>
      <c r="E42" s="9" t="s">
        <v>159</v>
      </c>
      <c r="F42" s="9" t="str">
        <f>_xlfn.XLOOKUP(E42,Total_Enrolled!C:C,Total_Enrolled!C:C)</f>
        <v>2025eb1100014@bitspilani-digital.edu.in</v>
      </c>
      <c r="G42" s="9" t="s">
        <v>160</v>
      </c>
      <c r="H42" s="9" t="s">
        <v>14515</v>
      </c>
      <c r="I42" s="9" t="s">
        <v>161</v>
      </c>
      <c r="J42" s="9" t="b">
        <v>1</v>
      </c>
      <c r="K42" s="9">
        <v>60</v>
      </c>
      <c r="L42" s="9">
        <f>_xlfn.XLOOKUP(B42,Courses!A:A,Courses!H:H)</f>
        <v>93</v>
      </c>
      <c r="M42" s="14">
        <f t="shared" si="0"/>
        <v>0.64516129032258063</v>
      </c>
      <c r="N42" s="14" t="str">
        <f t="shared" si="1"/>
        <v>Active</v>
      </c>
      <c r="O42" s="14" t="str" cm="1">
        <f t="array" ref="O42">_xlfn.IFS(M42=0,"0",
M42&lt;=10%,"0-10",
TRUE,"&gt;10"
)&amp;" "&amp;"% progress"</f>
        <v>&gt;10 % progress</v>
      </c>
      <c r="P42" s="15">
        <f t="shared" si="2"/>
        <v>0</v>
      </c>
      <c r="Q42" s="15">
        <f>COUNTIFS($G:$G,$G42)</f>
        <v>2</v>
      </c>
      <c r="R42" s="16">
        <f t="shared" si="3"/>
        <v>0</v>
      </c>
      <c r="S42" s="15" t="str">
        <f t="shared" si="4"/>
        <v>no 0% progess</v>
      </c>
      <c r="T42" s="9">
        <v>0</v>
      </c>
      <c r="U42" s="9">
        <v>7</v>
      </c>
      <c r="V42" s="9">
        <v>7</v>
      </c>
      <c r="W42" s="9">
        <v>0</v>
      </c>
      <c r="X42" s="9">
        <v>0</v>
      </c>
      <c r="Y42" s="9">
        <v>0</v>
      </c>
      <c r="Z42" s="9"/>
      <c r="AA42" s="9">
        <v>0</v>
      </c>
      <c r="AB42" s="9"/>
      <c r="AC42" s="9">
        <v>52849</v>
      </c>
      <c r="AD42" s="9" t="s">
        <v>162</v>
      </c>
      <c r="AE42" s="9" t="s">
        <v>163</v>
      </c>
      <c r="AF42" s="9">
        <v>199</v>
      </c>
      <c r="AG42" s="9"/>
      <c r="AH42" s="9" t="s">
        <v>164</v>
      </c>
      <c r="AI42" s="9" t="s">
        <v>165</v>
      </c>
      <c r="AJ42" s="9" t="s">
        <v>166</v>
      </c>
    </row>
    <row r="43" spans="1:36" x14ac:dyDescent="0.35">
      <c r="A43" s="9" t="s">
        <v>27</v>
      </c>
      <c r="B43" s="9" t="s">
        <v>28</v>
      </c>
      <c r="C43" s="9" t="s">
        <v>14503</v>
      </c>
      <c r="D43" s="9" t="s">
        <v>29</v>
      </c>
      <c r="E43" s="9" t="s">
        <v>159</v>
      </c>
      <c r="F43" s="9" t="str">
        <f>_xlfn.XLOOKUP(E43,Total_Enrolled!C:C,Total_Enrolled!C:C)</f>
        <v>2025eb1100014@bitspilani-digital.edu.in</v>
      </c>
      <c r="G43" s="9" t="s">
        <v>160</v>
      </c>
      <c r="H43" s="9" t="s">
        <v>14515</v>
      </c>
      <c r="I43" s="9" t="s">
        <v>161</v>
      </c>
      <c r="J43" s="9" t="b">
        <v>1</v>
      </c>
      <c r="K43" s="9">
        <v>12</v>
      </c>
      <c r="L43" s="9">
        <f>_xlfn.XLOOKUP(B43,Courses!A:A,Courses!H:H)</f>
        <v>61</v>
      </c>
      <c r="M43" s="14">
        <f t="shared" si="0"/>
        <v>0.19672131147540983</v>
      </c>
      <c r="N43" s="14" t="str">
        <f t="shared" si="1"/>
        <v>Active</v>
      </c>
      <c r="O43" s="14" t="str" cm="1">
        <f t="array" ref="O43">_xlfn.IFS(M43=0,"0",
M43&lt;=10%,"0-10",
TRUE,"&gt;10"
)&amp;" "&amp;"% progress"</f>
        <v>&gt;10 % progress</v>
      </c>
      <c r="P43" s="15">
        <f t="shared" si="2"/>
        <v>0</v>
      </c>
      <c r="Q43" s="15">
        <f>COUNTIFS($G:$G,$G43)</f>
        <v>2</v>
      </c>
      <c r="R43" s="16">
        <f t="shared" si="3"/>
        <v>0</v>
      </c>
      <c r="S43" s="15" t="str">
        <f t="shared" si="4"/>
        <v>no 0% progess</v>
      </c>
      <c r="T43" s="9">
        <v>0</v>
      </c>
      <c r="U43" s="9">
        <v>1</v>
      </c>
      <c r="V43" s="9">
        <v>2</v>
      </c>
      <c r="W43" s="9">
        <v>0</v>
      </c>
      <c r="X43" s="9">
        <v>0</v>
      </c>
      <c r="Y43" s="9">
        <v>0</v>
      </c>
      <c r="Z43" s="9"/>
      <c r="AA43" s="9">
        <v>0</v>
      </c>
      <c r="AB43" s="9"/>
      <c r="AC43" s="9">
        <v>7223</v>
      </c>
      <c r="AD43" s="9" t="s">
        <v>167</v>
      </c>
      <c r="AE43" s="9" t="s">
        <v>163</v>
      </c>
      <c r="AF43" s="9">
        <v>199</v>
      </c>
      <c r="AG43" s="9"/>
      <c r="AH43" s="9" t="s">
        <v>168</v>
      </c>
      <c r="AI43" s="9" t="s">
        <v>169</v>
      </c>
      <c r="AJ43" s="9" t="s">
        <v>170</v>
      </c>
    </row>
    <row r="44" spans="1:36" x14ac:dyDescent="0.35">
      <c r="A44" s="9" t="s">
        <v>44</v>
      </c>
      <c r="B44" s="9" t="s">
        <v>45</v>
      </c>
      <c r="C44" s="9" t="s">
        <v>14503</v>
      </c>
      <c r="D44" s="9" t="s">
        <v>29</v>
      </c>
      <c r="E44" s="9" t="s">
        <v>171</v>
      </c>
      <c r="F44" s="9" t="str">
        <f>_xlfn.XLOOKUP(E44,Total_Enrolled!C:C,Total_Enrolled!C:C)</f>
        <v>2025eb1100015@bitspilani-digital.edu.in</v>
      </c>
      <c r="G44" s="9" t="s">
        <v>172</v>
      </c>
      <c r="H44" s="9" t="s">
        <v>14515</v>
      </c>
      <c r="I44" s="9" t="s">
        <v>173</v>
      </c>
      <c r="J44" s="9" t="b">
        <v>1</v>
      </c>
      <c r="K44" s="9">
        <v>12</v>
      </c>
      <c r="L44" s="9">
        <f>_xlfn.XLOOKUP(B44,Courses!A:A,Courses!H:H)</f>
        <v>93</v>
      </c>
      <c r="M44" s="14">
        <f t="shared" si="0"/>
        <v>0.12903225806451613</v>
      </c>
      <c r="N44" s="14" t="str">
        <f t="shared" si="1"/>
        <v>Active</v>
      </c>
      <c r="O44" s="14" t="str" cm="1">
        <f t="array" ref="O44">_xlfn.IFS(M44=0,"0",
M44&lt;=10%,"0-10",
TRUE,"&gt;10"
)&amp;" "&amp;"% progress"</f>
        <v>&gt;10 % progress</v>
      </c>
      <c r="P44" s="15">
        <f t="shared" si="2"/>
        <v>0</v>
      </c>
      <c r="Q44" s="15">
        <f>COUNTIFS($G:$G,$G44)</f>
        <v>4</v>
      </c>
      <c r="R44" s="16">
        <f t="shared" si="3"/>
        <v>0</v>
      </c>
      <c r="S44" s="15" t="str">
        <f t="shared" si="4"/>
        <v>no 0% progess</v>
      </c>
      <c r="T44" s="9">
        <v>0</v>
      </c>
      <c r="U44" s="9">
        <v>4</v>
      </c>
      <c r="V44" s="9">
        <v>4</v>
      </c>
      <c r="W44" s="9">
        <v>0</v>
      </c>
      <c r="X44" s="9">
        <v>0</v>
      </c>
      <c r="Y44" s="9">
        <v>0</v>
      </c>
      <c r="Z44" s="9"/>
      <c r="AA44" s="9">
        <v>0</v>
      </c>
      <c r="AB44" s="9"/>
      <c r="AC44" s="9">
        <v>42049</v>
      </c>
      <c r="AD44" s="9" t="s">
        <v>175</v>
      </c>
      <c r="AE44" s="9" t="s">
        <v>174</v>
      </c>
      <c r="AF44" s="9">
        <v>233</v>
      </c>
      <c r="AG44" s="9"/>
      <c r="AH44" s="9" t="s">
        <v>176</v>
      </c>
      <c r="AI44" s="9" t="s">
        <v>177</v>
      </c>
      <c r="AJ44" s="9" t="s">
        <v>177</v>
      </c>
    </row>
    <row r="45" spans="1:36" x14ac:dyDescent="0.35">
      <c r="A45" s="9" t="s">
        <v>48</v>
      </c>
      <c r="B45" s="9" t="s">
        <v>49</v>
      </c>
      <c r="C45" s="9" t="s">
        <v>14503</v>
      </c>
      <c r="D45" s="9" t="s">
        <v>29</v>
      </c>
      <c r="E45" s="9" t="s">
        <v>171</v>
      </c>
      <c r="F45" s="9" t="str">
        <f>_xlfn.XLOOKUP(E45,Total_Enrolled!C:C,Total_Enrolled!C:C)</f>
        <v>2025eb1100015@bitspilani-digital.edu.in</v>
      </c>
      <c r="G45" s="9" t="s">
        <v>172</v>
      </c>
      <c r="H45" s="9" t="s">
        <v>14515</v>
      </c>
      <c r="I45" s="9" t="s">
        <v>173</v>
      </c>
      <c r="J45" s="9" t="b">
        <v>1</v>
      </c>
      <c r="K45" s="9">
        <v>5</v>
      </c>
      <c r="L45" s="9">
        <f>_xlfn.XLOOKUP(B45,Courses!A:A,Courses!H:H)</f>
        <v>84</v>
      </c>
      <c r="M45" s="14">
        <f t="shared" si="0"/>
        <v>5.9523809523809521E-2</v>
      </c>
      <c r="N45" s="14" t="str">
        <f t="shared" si="1"/>
        <v>Active</v>
      </c>
      <c r="O45" s="14" t="str" cm="1">
        <f t="array" ref="O45">_xlfn.IFS(M45=0,"0",
M45&lt;=10%,"0-10",
TRUE,"&gt;10"
)&amp;" "&amp;"% progress"</f>
        <v>0-10 % progress</v>
      </c>
      <c r="P45" s="15">
        <f t="shared" si="2"/>
        <v>0</v>
      </c>
      <c r="Q45" s="15">
        <f>COUNTIFS($G:$G,$G45)</f>
        <v>4</v>
      </c>
      <c r="R45" s="16">
        <f t="shared" si="3"/>
        <v>0</v>
      </c>
      <c r="S45" s="15" t="str">
        <f t="shared" si="4"/>
        <v>no 0% progess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/>
      <c r="AC45" s="9">
        <v>18</v>
      </c>
      <c r="AD45" s="9" t="s">
        <v>178</v>
      </c>
      <c r="AE45" s="9" t="s">
        <v>174</v>
      </c>
      <c r="AF45" s="9">
        <v>233</v>
      </c>
      <c r="AG45" s="9"/>
      <c r="AH45" s="9"/>
      <c r="AI45" s="9"/>
      <c r="AJ45" s="9"/>
    </row>
    <row r="46" spans="1:36" x14ac:dyDescent="0.35">
      <c r="A46" s="9" t="s">
        <v>56</v>
      </c>
      <c r="B46" s="9" t="s">
        <v>57</v>
      </c>
      <c r="C46" s="9" t="s">
        <v>14503</v>
      </c>
      <c r="D46" s="9" t="s">
        <v>29</v>
      </c>
      <c r="E46" s="9" t="s">
        <v>171</v>
      </c>
      <c r="F46" s="9" t="str">
        <f>_xlfn.XLOOKUP(E46,Total_Enrolled!C:C,Total_Enrolled!C:C)</f>
        <v>2025eb1100015@bitspilani-digital.edu.in</v>
      </c>
      <c r="G46" s="9" t="s">
        <v>172</v>
      </c>
      <c r="H46" s="9" t="s">
        <v>14515</v>
      </c>
      <c r="I46" s="9" t="s">
        <v>173</v>
      </c>
      <c r="J46" s="9" t="b">
        <v>1</v>
      </c>
      <c r="K46" s="9">
        <v>40</v>
      </c>
      <c r="L46" s="9">
        <f>_xlfn.XLOOKUP(B46,Courses!A:A,Courses!H:H)</f>
        <v>46</v>
      </c>
      <c r="M46" s="14">
        <f t="shared" si="0"/>
        <v>0.86956521739130432</v>
      </c>
      <c r="N46" s="14" t="str">
        <f t="shared" si="1"/>
        <v>Active</v>
      </c>
      <c r="O46" s="14" t="str" cm="1">
        <f t="array" ref="O46">_xlfn.IFS(M46=0,"0",
M46&lt;=10%,"0-10",
TRUE,"&gt;10"
)&amp;" "&amp;"% progress"</f>
        <v>&gt;10 % progress</v>
      </c>
      <c r="P46" s="15">
        <f t="shared" si="2"/>
        <v>0</v>
      </c>
      <c r="Q46" s="15">
        <f>COUNTIFS($G:$G,$G46)</f>
        <v>4</v>
      </c>
      <c r="R46" s="16">
        <f t="shared" si="3"/>
        <v>0</v>
      </c>
      <c r="S46" s="15" t="str">
        <f t="shared" si="4"/>
        <v>no 0% progess</v>
      </c>
      <c r="T46" s="9">
        <v>0</v>
      </c>
      <c r="U46" s="9">
        <v>11</v>
      </c>
      <c r="V46" s="9">
        <v>11</v>
      </c>
      <c r="W46" s="9">
        <v>0</v>
      </c>
      <c r="X46" s="9">
        <v>0</v>
      </c>
      <c r="Y46" s="9">
        <v>0</v>
      </c>
      <c r="Z46" s="9"/>
      <c r="AA46" s="9">
        <v>0</v>
      </c>
      <c r="AB46" s="9"/>
      <c r="AC46" s="9">
        <v>7515</v>
      </c>
      <c r="AD46" s="9" t="s">
        <v>179</v>
      </c>
      <c r="AE46" s="9" t="s">
        <v>174</v>
      </c>
      <c r="AF46" s="9">
        <v>233</v>
      </c>
      <c r="AG46" s="9"/>
      <c r="AH46" s="9" t="s">
        <v>180</v>
      </c>
      <c r="AI46" s="9" t="s">
        <v>181</v>
      </c>
      <c r="AJ46" s="9" t="s">
        <v>182</v>
      </c>
    </row>
    <row r="47" spans="1:36" x14ac:dyDescent="0.35">
      <c r="A47" s="9" t="s">
        <v>52</v>
      </c>
      <c r="B47" s="9" t="s">
        <v>53</v>
      </c>
      <c r="C47" s="9" t="s">
        <v>14503</v>
      </c>
      <c r="D47" s="9" t="s">
        <v>29</v>
      </c>
      <c r="E47" s="9" t="s">
        <v>171</v>
      </c>
      <c r="F47" s="9" t="str">
        <f>_xlfn.XLOOKUP(E47,Total_Enrolled!C:C,Total_Enrolled!C:C)</f>
        <v>2025eb1100015@bitspilani-digital.edu.in</v>
      </c>
      <c r="G47" s="9" t="s">
        <v>172</v>
      </c>
      <c r="H47" s="9" t="s">
        <v>14515</v>
      </c>
      <c r="I47" s="9" t="s">
        <v>173</v>
      </c>
      <c r="J47" s="9" t="b">
        <v>1</v>
      </c>
      <c r="K47" s="9">
        <v>37</v>
      </c>
      <c r="L47" s="9">
        <f>_xlfn.XLOOKUP(B47,Courses!A:A,Courses!H:H)</f>
        <v>41</v>
      </c>
      <c r="M47" s="14">
        <f t="shared" si="0"/>
        <v>0.90243902439024393</v>
      </c>
      <c r="N47" s="14" t="str">
        <f t="shared" si="1"/>
        <v>Active</v>
      </c>
      <c r="O47" s="14" t="str" cm="1">
        <f t="array" ref="O47">_xlfn.IFS(M47=0,"0",
M47&lt;=10%,"0-10",
TRUE,"&gt;10"
)&amp;" "&amp;"% progress"</f>
        <v>&gt;10 % progress</v>
      </c>
      <c r="P47" s="15">
        <f t="shared" si="2"/>
        <v>0</v>
      </c>
      <c r="Q47" s="15">
        <f>COUNTIFS($G:$G,$G47)</f>
        <v>4</v>
      </c>
      <c r="R47" s="16">
        <f t="shared" si="3"/>
        <v>0</v>
      </c>
      <c r="S47" s="15" t="str">
        <f t="shared" si="4"/>
        <v>no 0% progess</v>
      </c>
      <c r="T47" s="9">
        <v>0</v>
      </c>
      <c r="U47" s="9">
        <v>6</v>
      </c>
      <c r="V47" s="9">
        <v>6</v>
      </c>
      <c r="W47" s="9">
        <v>0</v>
      </c>
      <c r="X47" s="9">
        <v>0</v>
      </c>
      <c r="Y47" s="9">
        <v>0</v>
      </c>
      <c r="Z47" s="9"/>
      <c r="AA47" s="9">
        <v>0</v>
      </c>
      <c r="AB47" s="9"/>
      <c r="AC47" s="9">
        <v>46448</v>
      </c>
      <c r="AD47" s="9" t="s">
        <v>183</v>
      </c>
      <c r="AE47" s="9" t="s">
        <v>174</v>
      </c>
      <c r="AF47" s="9">
        <v>233</v>
      </c>
      <c r="AG47" s="9"/>
      <c r="AH47" s="9" t="s">
        <v>184</v>
      </c>
      <c r="AI47" s="9"/>
      <c r="AJ47" s="9"/>
    </row>
    <row r="48" spans="1:36" x14ac:dyDescent="0.35">
      <c r="A48" s="9" t="s">
        <v>27</v>
      </c>
      <c r="B48" s="9" t="s">
        <v>28</v>
      </c>
      <c r="C48" s="9" t="s">
        <v>14503</v>
      </c>
      <c r="D48" s="9" t="s">
        <v>29</v>
      </c>
      <c r="E48" s="9" t="s">
        <v>185</v>
      </c>
      <c r="F48" s="9" t="str">
        <f>_xlfn.XLOOKUP(E48,Total_Enrolled!C:C,Total_Enrolled!C:C)</f>
        <v>2025eb1100016@bitspilani-digital.edu.in</v>
      </c>
      <c r="G48" s="9" t="s">
        <v>186</v>
      </c>
      <c r="H48" s="9" t="s">
        <v>14515</v>
      </c>
      <c r="I48" s="9" t="s">
        <v>187</v>
      </c>
      <c r="J48" s="9" t="b">
        <v>1</v>
      </c>
      <c r="K48" s="9">
        <v>1</v>
      </c>
      <c r="L48" s="9">
        <f>_xlfn.XLOOKUP(B48,Courses!A:A,Courses!H:H)</f>
        <v>61</v>
      </c>
      <c r="M48" s="14">
        <f t="shared" si="0"/>
        <v>1.6393442622950821E-2</v>
      </c>
      <c r="N48" s="14" t="str">
        <f t="shared" si="1"/>
        <v>Active</v>
      </c>
      <c r="O48" s="14" t="str" cm="1">
        <f t="array" ref="O48">_xlfn.IFS(M48=0,"0",
M48&lt;=10%,"0-10",
TRUE,"&gt;10"
)&amp;" "&amp;"% progress"</f>
        <v>0-10 % progress</v>
      </c>
      <c r="P48" s="15">
        <f t="shared" si="2"/>
        <v>0</v>
      </c>
      <c r="Q48" s="15">
        <f>COUNTIFS($G:$G,$G48)</f>
        <v>2</v>
      </c>
      <c r="R48" s="16">
        <f t="shared" si="3"/>
        <v>0</v>
      </c>
      <c r="S48" s="15" t="str">
        <f t="shared" si="4"/>
        <v>no 0% progess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/>
      <c r="AA48" s="9">
        <v>0</v>
      </c>
      <c r="AB48" s="9"/>
      <c r="AC48" s="9">
        <v>0</v>
      </c>
      <c r="AD48" s="9" t="s">
        <v>189</v>
      </c>
      <c r="AE48" s="9" t="s">
        <v>188</v>
      </c>
      <c r="AF48" s="9">
        <v>183</v>
      </c>
      <c r="AG48" s="9"/>
      <c r="AH48" s="9"/>
      <c r="AI48" s="9"/>
      <c r="AJ48" s="9"/>
    </row>
    <row r="49" spans="1:36" x14ac:dyDescent="0.35">
      <c r="A49" s="9" t="s">
        <v>79</v>
      </c>
      <c r="B49" s="9" t="s">
        <v>39</v>
      </c>
      <c r="C49" s="9" t="s">
        <v>14503</v>
      </c>
      <c r="D49" s="9" t="s">
        <v>29</v>
      </c>
      <c r="E49" s="9" t="s">
        <v>185</v>
      </c>
      <c r="F49" s="9" t="str">
        <f>_xlfn.XLOOKUP(E49,Total_Enrolled!C:C,Total_Enrolled!C:C)</f>
        <v>2025eb1100016@bitspilani-digital.edu.in</v>
      </c>
      <c r="G49" s="9" t="s">
        <v>186</v>
      </c>
      <c r="H49" s="9" t="s">
        <v>14515</v>
      </c>
      <c r="I49" s="9" t="s">
        <v>187</v>
      </c>
      <c r="J49" s="9" t="b">
        <v>1</v>
      </c>
      <c r="K49" s="9">
        <v>1</v>
      </c>
      <c r="L49" s="9">
        <f>_xlfn.XLOOKUP(B49,Courses!A:A,Courses!H:H)</f>
        <v>86</v>
      </c>
      <c r="M49" s="14">
        <f t="shared" si="0"/>
        <v>1.1627906976744186E-2</v>
      </c>
      <c r="N49" s="14" t="str">
        <f t="shared" si="1"/>
        <v>Active</v>
      </c>
      <c r="O49" s="14" t="str" cm="1">
        <f t="array" ref="O49">_xlfn.IFS(M49=0,"0",
M49&lt;=10%,"0-10",
TRUE,"&gt;10"
)&amp;" "&amp;"% progress"</f>
        <v>0-10 % progress</v>
      </c>
      <c r="P49" s="15">
        <f t="shared" si="2"/>
        <v>0</v>
      </c>
      <c r="Q49" s="15">
        <f>COUNTIFS($G:$G,$G49)</f>
        <v>2</v>
      </c>
      <c r="R49" s="16">
        <f t="shared" si="3"/>
        <v>0</v>
      </c>
      <c r="S49" s="15" t="str">
        <f t="shared" si="4"/>
        <v>no 0% progess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/>
      <c r="AA49" s="9">
        <v>0</v>
      </c>
      <c r="AB49" s="9"/>
      <c r="AC49" s="9">
        <v>0</v>
      </c>
      <c r="AD49" s="9" t="s">
        <v>190</v>
      </c>
      <c r="AE49" s="9" t="s">
        <v>188</v>
      </c>
      <c r="AF49" s="9">
        <v>183</v>
      </c>
      <c r="AG49" s="9"/>
      <c r="AH49" s="9"/>
      <c r="AI49" s="9"/>
      <c r="AJ49" s="9"/>
    </row>
    <row r="50" spans="1:36" x14ac:dyDescent="0.35">
      <c r="A50" s="9" t="s">
        <v>52</v>
      </c>
      <c r="B50" s="9" t="s">
        <v>53</v>
      </c>
      <c r="C50" s="9" t="s">
        <v>14503</v>
      </c>
      <c r="D50" s="9" t="s">
        <v>29</v>
      </c>
      <c r="E50" s="9" t="s">
        <v>194</v>
      </c>
      <c r="F50" s="9" t="str">
        <f>_xlfn.XLOOKUP(E50,Total_Enrolled!C:C,Total_Enrolled!C:C)</f>
        <v>2025eb1100018@bitspilani-digital.edu.in</v>
      </c>
      <c r="G50" s="9" t="s">
        <v>195</v>
      </c>
      <c r="H50" s="9" t="s">
        <v>14515</v>
      </c>
      <c r="I50" s="9" t="s">
        <v>196</v>
      </c>
      <c r="J50" s="9" t="b">
        <v>1</v>
      </c>
      <c r="K50" s="9">
        <v>52</v>
      </c>
      <c r="L50" s="9">
        <f>_xlfn.XLOOKUP(B50,Courses!A:A,Courses!H:H)</f>
        <v>41</v>
      </c>
      <c r="M50" s="14">
        <f t="shared" si="0"/>
        <v>1.2682926829268293</v>
      </c>
      <c r="N50" s="14" t="str">
        <f t="shared" si="1"/>
        <v>Active</v>
      </c>
      <c r="O50" s="14" t="str" cm="1">
        <f t="array" ref="O50">_xlfn.IFS(M50=0,"0",
M50&lt;=10%,"0-10",
TRUE,"&gt;10"
)&amp;" "&amp;"% progress"</f>
        <v>&gt;10 % progress</v>
      </c>
      <c r="P50" s="15">
        <f t="shared" si="2"/>
        <v>0</v>
      </c>
      <c r="Q50" s="15">
        <f>COUNTIFS($G:$G,$G50)</f>
        <v>4</v>
      </c>
      <c r="R50" s="16">
        <f t="shared" si="3"/>
        <v>0</v>
      </c>
      <c r="S50" s="15" t="str">
        <f t="shared" si="4"/>
        <v>no 0% progess</v>
      </c>
      <c r="T50" s="9">
        <v>0</v>
      </c>
      <c r="U50" s="9">
        <v>7</v>
      </c>
      <c r="V50" s="9">
        <v>7</v>
      </c>
      <c r="W50" s="9">
        <v>0</v>
      </c>
      <c r="X50" s="9">
        <v>0</v>
      </c>
      <c r="Y50" s="9">
        <v>0</v>
      </c>
      <c r="Z50" s="9"/>
      <c r="AA50" s="9">
        <v>0</v>
      </c>
      <c r="AB50" s="9"/>
      <c r="AC50" s="9">
        <v>14750</v>
      </c>
      <c r="AD50" s="9" t="s">
        <v>198</v>
      </c>
      <c r="AE50" s="9" t="s">
        <v>197</v>
      </c>
      <c r="AF50" s="9">
        <v>320</v>
      </c>
      <c r="AG50" s="9"/>
      <c r="AH50" s="9" t="s">
        <v>199</v>
      </c>
      <c r="AI50" s="9"/>
      <c r="AJ50" s="9"/>
    </row>
    <row r="51" spans="1:36" x14ac:dyDescent="0.35">
      <c r="A51" s="9" t="s">
        <v>56</v>
      </c>
      <c r="B51" s="9" t="s">
        <v>57</v>
      </c>
      <c r="C51" s="9" t="s">
        <v>14503</v>
      </c>
      <c r="D51" s="9" t="s">
        <v>29</v>
      </c>
      <c r="E51" s="9" t="s">
        <v>194</v>
      </c>
      <c r="F51" s="9" t="str">
        <f>_xlfn.XLOOKUP(E51,Total_Enrolled!C:C,Total_Enrolled!C:C)</f>
        <v>2025eb1100018@bitspilani-digital.edu.in</v>
      </c>
      <c r="G51" s="9" t="s">
        <v>195</v>
      </c>
      <c r="H51" s="9" t="s">
        <v>14515</v>
      </c>
      <c r="I51" s="9" t="s">
        <v>196</v>
      </c>
      <c r="J51" s="9" t="b">
        <v>1</v>
      </c>
      <c r="K51" s="9">
        <v>61</v>
      </c>
      <c r="L51" s="9">
        <f>_xlfn.XLOOKUP(B51,Courses!A:A,Courses!H:H)</f>
        <v>46</v>
      </c>
      <c r="M51" s="14">
        <f t="shared" si="0"/>
        <v>1.326086956521739</v>
      </c>
      <c r="N51" s="14" t="str">
        <f t="shared" si="1"/>
        <v>Active</v>
      </c>
      <c r="O51" s="14" t="str" cm="1">
        <f t="array" ref="O51">_xlfn.IFS(M51=0,"0",
M51&lt;=10%,"0-10",
TRUE,"&gt;10"
)&amp;" "&amp;"% progress"</f>
        <v>&gt;10 % progress</v>
      </c>
      <c r="P51" s="15">
        <f t="shared" si="2"/>
        <v>0</v>
      </c>
      <c r="Q51" s="15">
        <f>COUNTIFS($G:$G,$G51)</f>
        <v>4</v>
      </c>
      <c r="R51" s="16">
        <f t="shared" si="3"/>
        <v>0</v>
      </c>
      <c r="S51" s="15" t="str">
        <f t="shared" si="4"/>
        <v>no 0% progess</v>
      </c>
      <c r="T51" s="9">
        <v>0</v>
      </c>
      <c r="U51" s="9">
        <v>16</v>
      </c>
      <c r="V51" s="9">
        <v>17</v>
      </c>
      <c r="W51" s="9">
        <v>4</v>
      </c>
      <c r="X51" s="9">
        <v>0</v>
      </c>
      <c r="Y51" s="9">
        <v>0</v>
      </c>
      <c r="Z51" s="9" t="s">
        <v>200</v>
      </c>
      <c r="AA51" s="9">
        <v>0</v>
      </c>
      <c r="AB51" s="9"/>
      <c r="AC51" s="9">
        <v>25463</v>
      </c>
      <c r="AD51" s="9" t="s">
        <v>201</v>
      </c>
      <c r="AE51" s="9" t="s">
        <v>197</v>
      </c>
      <c r="AF51" s="9">
        <v>320</v>
      </c>
      <c r="AG51" s="9"/>
      <c r="AH51" s="9" t="s">
        <v>202</v>
      </c>
      <c r="AI51" s="9" t="s">
        <v>203</v>
      </c>
      <c r="AJ51" s="9" t="s">
        <v>203</v>
      </c>
    </row>
    <row r="52" spans="1:36" x14ac:dyDescent="0.35">
      <c r="A52" s="9" t="s">
        <v>48</v>
      </c>
      <c r="B52" s="9" t="s">
        <v>49</v>
      </c>
      <c r="C52" s="9" t="s">
        <v>14503</v>
      </c>
      <c r="D52" s="9" t="s">
        <v>29</v>
      </c>
      <c r="E52" s="9" t="s">
        <v>194</v>
      </c>
      <c r="F52" s="9" t="str">
        <f>_xlfn.XLOOKUP(E52,Total_Enrolled!C:C,Total_Enrolled!C:C)</f>
        <v>2025eb1100018@bitspilani-digital.edu.in</v>
      </c>
      <c r="G52" s="9" t="s">
        <v>195</v>
      </c>
      <c r="H52" s="9" t="s">
        <v>14515</v>
      </c>
      <c r="I52" s="9" t="s">
        <v>196</v>
      </c>
      <c r="J52" s="9" t="b">
        <v>1</v>
      </c>
      <c r="K52" s="9">
        <v>81</v>
      </c>
      <c r="L52" s="9">
        <f>_xlfn.XLOOKUP(B52,Courses!A:A,Courses!H:H)</f>
        <v>84</v>
      </c>
      <c r="M52" s="14">
        <f t="shared" si="0"/>
        <v>0.9642857142857143</v>
      </c>
      <c r="N52" s="14" t="str">
        <f t="shared" si="1"/>
        <v>Active</v>
      </c>
      <c r="O52" s="14" t="str" cm="1">
        <f t="array" ref="O52">_xlfn.IFS(M52=0,"0",
M52&lt;=10%,"0-10",
TRUE,"&gt;10"
)&amp;" "&amp;"% progress"</f>
        <v>&gt;10 % progress</v>
      </c>
      <c r="P52" s="15">
        <f t="shared" si="2"/>
        <v>0</v>
      </c>
      <c r="Q52" s="15">
        <f>COUNTIFS($G:$G,$G52)</f>
        <v>4</v>
      </c>
      <c r="R52" s="16">
        <f t="shared" si="3"/>
        <v>0</v>
      </c>
      <c r="S52" s="15" t="str">
        <f t="shared" si="4"/>
        <v>no 0% progess</v>
      </c>
      <c r="T52" s="9">
        <v>0</v>
      </c>
      <c r="U52" s="9">
        <v>27</v>
      </c>
      <c r="V52" s="9">
        <v>27</v>
      </c>
      <c r="W52" s="9">
        <v>0</v>
      </c>
      <c r="X52" s="9">
        <v>0</v>
      </c>
      <c r="Y52" s="9">
        <v>0</v>
      </c>
      <c r="Z52" s="9"/>
      <c r="AA52" s="9">
        <v>0</v>
      </c>
      <c r="AB52" s="9"/>
      <c r="AC52" s="9">
        <v>28046</v>
      </c>
      <c r="AD52" s="9" t="s">
        <v>204</v>
      </c>
      <c r="AE52" s="9" t="s">
        <v>197</v>
      </c>
      <c r="AF52" s="9">
        <v>320</v>
      </c>
      <c r="AG52" s="9"/>
      <c r="AH52" s="9" t="s">
        <v>205</v>
      </c>
      <c r="AI52" s="9"/>
      <c r="AJ52" s="9"/>
    </row>
    <row r="53" spans="1:36" x14ac:dyDescent="0.35">
      <c r="A53" s="9" t="s">
        <v>44</v>
      </c>
      <c r="B53" s="9" t="s">
        <v>45</v>
      </c>
      <c r="C53" s="9" t="s">
        <v>14503</v>
      </c>
      <c r="D53" s="9" t="s">
        <v>29</v>
      </c>
      <c r="E53" s="9" t="s">
        <v>194</v>
      </c>
      <c r="F53" s="9" t="str">
        <f>_xlfn.XLOOKUP(E53,Total_Enrolled!C:C,Total_Enrolled!C:C)</f>
        <v>2025eb1100018@bitspilani-digital.edu.in</v>
      </c>
      <c r="G53" s="9" t="s">
        <v>195</v>
      </c>
      <c r="H53" s="9" t="s">
        <v>14515</v>
      </c>
      <c r="I53" s="9" t="s">
        <v>196</v>
      </c>
      <c r="J53" s="9" t="b">
        <v>1</v>
      </c>
      <c r="K53" s="9">
        <v>91</v>
      </c>
      <c r="L53" s="9">
        <f>_xlfn.XLOOKUP(B53,Courses!A:A,Courses!H:H)</f>
        <v>93</v>
      </c>
      <c r="M53" s="14">
        <f t="shared" si="0"/>
        <v>0.978494623655914</v>
      </c>
      <c r="N53" s="14" t="str">
        <f t="shared" si="1"/>
        <v>Active</v>
      </c>
      <c r="O53" s="14" t="str" cm="1">
        <f t="array" ref="O53">_xlfn.IFS(M53=0,"0",
M53&lt;=10%,"0-10",
TRUE,"&gt;10"
)&amp;" "&amp;"% progress"</f>
        <v>&gt;10 % progress</v>
      </c>
      <c r="P53" s="15">
        <f t="shared" si="2"/>
        <v>0</v>
      </c>
      <c r="Q53" s="15">
        <f>COUNTIFS($G:$G,$G53)</f>
        <v>4</v>
      </c>
      <c r="R53" s="16">
        <f t="shared" si="3"/>
        <v>0</v>
      </c>
      <c r="S53" s="15" t="str">
        <f t="shared" si="4"/>
        <v>no 0% progess</v>
      </c>
      <c r="T53" s="9">
        <v>0</v>
      </c>
      <c r="U53" s="9">
        <v>30</v>
      </c>
      <c r="V53" s="9">
        <v>30</v>
      </c>
      <c r="W53" s="9">
        <v>0</v>
      </c>
      <c r="X53" s="9">
        <v>0</v>
      </c>
      <c r="Y53" s="9">
        <v>0</v>
      </c>
      <c r="Z53" s="9"/>
      <c r="AA53" s="9">
        <v>0</v>
      </c>
      <c r="AB53" s="9"/>
      <c r="AC53" s="9">
        <v>29105</v>
      </c>
      <c r="AD53" s="9" t="s">
        <v>206</v>
      </c>
      <c r="AE53" s="9" t="s">
        <v>197</v>
      </c>
      <c r="AF53" s="9">
        <v>320</v>
      </c>
      <c r="AG53" s="9"/>
      <c r="AH53" s="9" t="s">
        <v>207</v>
      </c>
      <c r="AI53" s="9" t="s">
        <v>208</v>
      </c>
      <c r="AJ53" s="9" t="s">
        <v>209</v>
      </c>
    </row>
    <row r="54" spans="1:36" x14ac:dyDescent="0.35">
      <c r="A54" s="9" t="s">
        <v>27</v>
      </c>
      <c r="B54" s="9" t="s">
        <v>28</v>
      </c>
      <c r="C54" s="9" t="s">
        <v>14503</v>
      </c>
      <c r="D54" s="9" t="s">
        <v>29</v>
      </c>
      <c r="E54" s="9" t="s">
        <v>210</v>
      </c>
      <c r="F54" s="9" t="str">
        <f>_xlfn.XLOOKUP(E54,Total_Enrolled!C:C,Total_Enrolled!C:C)</f>
        <v>2025eb1100019@bitspilani-digital.edu.in</v>
      </c>
      <c r="G54" s="9" t="s">
        <v>211</v>
      </c>
      <c r="H54" s="9" t="s">
        <v>14515</v>
      </c>
      <c r="I54" s="9" t="s">
        <v>212</v>
      </c>
      <c r="J54" s="9" t="b">
        <v>1</v>
      </c>
      <c r="K54" s="9">
        <v>6</v>
      </c>
      <c r="L54" s="9">
        <f>_xlfn.XLOOKUP(B54,Courses!A:A,Courses!H:H)</f>
        <v>61</v>
      </c>
      <c r="M54" s="14">
        <f t="shared" si="0"/>
        <v>9.8360655737704916E-2</v>
      </c>
      <c r="N54" s="14" t="str">
        <f t="shared" si="1"/>
        <v>Active</v>
      </c>
      <c r="O54" s="14" t="str" cm="1">
        <f t="array" ref="O54">_xlfn.IFS(M54=0,"0",
M54&lt;=10%,"0-10",
TRUE,"&gt;10"
)&amp;" "&amp;"% progress"</f>
        <v>0-10 % progress</v>
      </c>
      <c r="P54" s="15">
        <f t="shared" si="2"/>
        <v>0</v>
      </c>
      <c r="Q54" s="15">
        <f>COUNTIFS($G:$G,$G54)</f>
        <v>2</v>
      </c>
      <c r="R54" s="16">
        <f t="shared" si="3"/>
        <v>0</v>
      </c>
      <c r="S54" s="15" t="str">
        <f t="shared" si="4"/>
        <v>no 0% progess</v>
      </c>
      <c r="T54" s="9">
        <v>0</v>
      </c>
      <c r="U54" s="9">
        <v>1</v>
      </c>
      <c r="V54" s="9">
        <v>1</v>
      </c>
      <c r="W54" s="9">
        <v>0</v>
      </c>
      <c r="X54" s="9">
        <v>0</v>
      </c>
      <c r="Y54" s="9">
        <v>0</v>
      </c>
      <c r="Z54" s="9"/>
      <c r="AA54" s="9">
        <v>0</v>
      </c>
      <c r="AB54" s="9"/>
      <c r="AC54" s="9">
        <v>763</v>
      </c>
      <c r="AD54" s="9" t="s">
        <v>214</v>
      </c>
      <c r="AE54" s="9" t="s">
        <v>213</v>
      </c>
      <c r="AF54" s="9">
        <v>123</v>
      </c>
      <c r="AG54" s="9"/>
      <c r="AH54" s="9" t="s">
        <v>215</v>
      </c>
      <c r="AI54" s="9"/>
      <c r="AJ54" s="9"/>
    </row>
    <row r="55" spans="1:36" x14ac:dyDescent="0.35">
      <c r="A55" s="9" t="s">
        <v>62</v>
      </c>
      <c r="B55" s="9" t="s">
        <v>34</v>
      </c>
      <c r="C55" s="9" t="s">
        <v>14503</v>
      </c>
      <c r="D55" s="9" t="s">
        <v>29</v>
      </c>
      <c r="E55" s="9" t="s">
        <v>210</v>
      </c>
      <c r="F55" s="9" t="str">
        <f>_xlfn.XLOOKUP(E55,Total_Enrolled!C:C,Total_Enrolled!C:C)</f>
        <v>2025eb1100019@bitspilani-digital.edu.in</v>
      </c>
      <c r="G55" s="9" t="s">
        <v>211</v>
      </c>
      <c r="H55" s="9" t="s">
        <v>14515</v>
      </c>
      <c r="I55" s="9" t="s">
        <v>212</v>
      </c>
      <c r="J55" s="9" t="b">
        <v>1</v>
      </c>
      <c r="K55" s="9">
        <v>13</v>
      </c>
      <c r="L55" s="9">
        <f>_xlfn.XLOOKUP(B55,Courses!A:A,Courses!H:H)</f>
        <v>88</v>
      </c>
      <c r="M55" s="14">
        <f t="shared" si="0"/>
        <v>0.14772727272727273</v>
      </c>
      <c r="N55" s="14" t="str">
        <f t="shared" si="1"/>
        <v>Active</v>
      </c>
      <c r="O55" s="14" t="str" cm="1">
        <f t="array" ref="O55">_xlfn.IFS(M55=0,"0",
M55&lt;=10%,"0-10",
TRUE,"&gt;10"
)&amp;" "&amp;"% progress"</f>
        <v>&gt;10 % progress</v>
      </c>
      <c r="P55" s="15">
        <f t="shared" si="2"/>
        <v>0</v>
      </c>
      <c r="Q55" s="15">
        <f>COUNTIFS($G:$G,$G55)</f>
        <v>2</v>
      </c>
      <c r="R55" s="16">
        <f t="shared" si="3"/>
        <v>0</v>
      </c>
      <c r="S55" s="15" t="str">
        <f t="shared" si="4"/>
        <v>no 0% progess</v>
      </c>
      <c r="T55" s="9">
        <v>0</v>
      </c>
      <c r="U55" s="9">
        <v>3</v>
      </c>
      <c r="V55" s="9">
        <v>3</v>
      </c>
      <c r="W55" s="9">
        <v>0</v>
      </c>
      <c r="X55" s="9">
        <v>0</v>
      </c>
      <c r="Y55" s="9">
        <v>0</v>
      </c>
      <c r="Z55" s="9"/>
      <c r="AA55" s="9">
        <v>0</v>
      </c>
      <c r="AB55" s="9"/>
      <c r="AC55" s="9">
        <v>5897</v>
      </c>
      <c r="AD55" s="9" t="s">
        <v>216</v>
      </c>
      <c r="AE55" s="9" t="s">
        <v>213</v>
      </c>
      <c r="AF55" s="9">
        <v>123</v>
      </c>
      <c r="AG55" s="9"/>
      <c r="AH55" s="9" t="s">
        <v>217</v>
      </c>
      <c r="AI55" s="9" t="s">
        <v>218</v>
      </c>
      <c r="AJ55" s="9" t="s">
        <v>219</v>
      </c>
    </row>
    <row r="56" spans="1:36" x14ac:dyDescent="0.35">
      <c r="A56" s="9" t="s">
        <v>62</v>
      </c>
      <c r="B56" s="9" t="s">
        <v>34</v>
      </c>
      <c r="C56" s="9" t="s">
        <v>14503</v>
      </c>
      <c r="D56" s="9" t="s">
        <v>29</v>
      </c>
      <c r="E56" s="9" t="s">
        <v>220</v>
      </c>
      <c r="F56" s="9" t="str">
        <f>_xlfn.XLOOKUP(E56,Total_Enrolled!C:C,Total_Enrolled!C:C)</f>
        <v>2025eb1100020@bitspilani-digital.edu.in</v>
      </c>
      <c r="G56" s="9" t="s">
        <v>221</v>
      </c>
      <c r="H56" s="9" t="s">
        <v>14515</v>
      </c>
      <c r="I56" s="9" t="s">
        <v>222</v>
      </c>
      <c r="J56" s="9" t="b">
        <v>1</v>
      </c>
      <c r="K56" s="9">
        <v>5</v>
      </c>
      <c r="L56" s="9">
        <f>_xlfn.XLOOKUP(B56,Courses!A:A,Courses!H:H)</f>
        <v>88</v>
      </c>
      <c r="M56" s="14">
        <f t="shared" si="0"/>
        <v>5.6818181818181816E-2</v>
      </c>
      <c r="N56" s="14" t="str">
        <f t="shared" si="1"/>
        <v>Active</v>
      </c>
      <c r="O56" s="14" t="str" cm="1">
        <f t="array" ref="O56">_xlfn.IFS(M56=0,"0",
M56&lt;=10%,"0-10",
TRUE,"&gt;10"
)&amp;" "&amp;"% progress"</f>
        <v>0-10 % progress</v>
      </c>
      <c r="P56" s="15">
        <f t="shared" si="2"/>
        <v>0</v>
      </c>
      <c r="Q56" s="15">
        <f>COUNTIFS($G:$G,$G56)</f>
        <v>5</v>
      </c>
      <c r="R56" s="16">
        <f t="shared" si="3"/>
        <v>0</v>
      </c>
      <c r="S56" s="15" t="str">
        <f t="shared" si="4"/>
        <v>no 0% progess</v>
      </c>
      <c r="T56" s="9">
        <v>0</v>
      </c>
      <c r="U56" s="9">
        <v>1</v>
      </c>
      <c r="V56" s="9">
        <v>1</v>
      </c>
      <c r="W56" s="9">
        <v>0</v>
      </c>
      <c r="X56" s="9">
        <v>0</v>
      </c>
      <c r="Y56" s="9">
        <v>0</v>
      </c>
      <c r="Z56" s="9"/>
      <c r="AA56" s="9">
        <v>0</v>
      </c>
      <c r="AB56" s="9"/>
      <c r="AC56" s="9">
        <v>66</v>
      </c>
      <c r="AD56" s="9" t="s">
        <v>223</v>
      </c>
      <c r="AE56" s="9" t="s">
        <v>224</v>
      </c>
      <c r="AF56" s="9">
        <v>77</v>
      </c>
      <c r="AG56" s="9"/>
      <c r="AH56" s="9" t="s">
        <v>225</v>
      </c>
      <c r="AI56" s="9" t="s">
        <v>226</v>
      </c>
      <c r="AJ56" s="9" t="s">
        <v>227</v>
      </c>
    </row>
    <row r="57" spans="1:36" x14ac:dyDescent="0.35">
      <c r="A57" s="9" t="s">
        <v>124</v>
      </c>
      <c r="B57" s="9" t="s">
        <v>33</v>
      </c>
      <c r="C57" s="9" t="s">
        <v>14503</v>
      </c>
      <c r="D57" s="9" t="s">
        <v>29</v>
      </c>
      <c r="E57" s="9" t="s">
        <v>220</v>
      </c>
      <c r="F57" s="9" t="str">
        <f>_xlfn.XLOOKUP(E57,Total_Enrolled!C:C,Total_Enrolled!C:C)</f>
        <v>2025eb1100020@bitspilani-digital.edu.in</v>
      </c>
      <c r="G57" s="9" t="s">
        <v>221</v>
      </c>
      <c r="H57" s="9" t="s">
        <v>14515</v>
      </c>
      <c r="I57" s="9" t="s">
        <v>222</v>
      </c>
      <c r="J57" s="9" t="b">
        <v>1</v>
      </c>
      <c r="K57" s="9">
        <v>6</v>
      </c>
      <c r="L57" s="9">
        <f>_xlfn.XLOOKUP(B57,Courses!A:A,Courses!H:H)</f>
        <v>41</v>
      </c>
      <c r="M57" s="14">
        <f t="shared" si="0"/>
        <v>0.14634146341463414</v>
      </c>
      <c r="N57" s="14" t="str">
        <f t="shared" si="1"/>
        <v>Active</v>
      </c>
      <c r="O57" s="14" t="str" cm="1">
        <f t="array" ref="O57">_xlfn.IFS(M57=0,"0",
M57&lt;=10%,"0-10",
TRUE,"&gt;10"
)&amp;" "&amp;"% progress"</f>
        <v>&gt;10 % progress</v>
      </c>
      <c r="P57" s="15">
        <f t="shared" si="2"/>
        <v>0</v>
      </c>
      <c r="Q57" s="15">
        <f>COUNTIFS($G:$G,$G57)</f>
        <v>5</v>
      </c>
      <c r="R57" s="16">
        <f t="shared" si="3"/>
        <v>0</v>
      </c>
      <c r="S57" s="15" t="str">
        <f t="shared" si="4"/>
        <v>no 0% progess</v>
      </c>
      <c r="T57" s="9">
        <v>0</v>
      </c>
      <c r="U57" s="9">
        <v>1</v>
      </c>
      <c r="V57" s="9">
        <v>2</v>
      </c>
      <c r="W57" s="9">
        <v>0</v>
      </c>
      <c r="X57" s="9">
        <v>0</v>
      </c>
      <c r="Y57" s="9">
        <v>0</v>
      </c>
      <c r="Z57" s="9"/>
      <c r="AA57" s="9">
        <v>0</v>
      </c>
      <c r="AB57" s="9"/>
      <c r="AC57" s="9">
        <v>3667</v>
      </c>
      <c r="AD57" s="9" t="s">
        <v>228</v>
      </c>
      <c r="AE57" s="9" t="s">
        <v>224</v>
      </c>
      <c r="AF57" s="9">
        <v>77</v>
      </c>
      <c r="AG57" s="9"/>
      <c r="AH57" s="9" t="s">
        <v>229</v>
      </c>
      <c r="AI57" s="9" t="s">
        <v>230</v>
      </c>
      <c r="AJ57" s="9" t="s">
        <v>231</v>
      </c>
    </row>
    <row r="58" spans="1:36" x14ac:dyDescent="0.35">
      <c r="A58" s="9" t="s">
        <v>27</v>
      </c>
      <c r="B58" s="9" t="s">
        <v>28</v>
      </c>
      <c r="C58" s="9" t="s">
        <v>14503</v>
      </c>
      <c r="D58" s="9" t="s">
        <v>29</v>
      </c>
      <c r="E58" s="9" t="s">
        <v>220</v>
      </c>
      <c r="F58" s="9" t="str">
        <f>_xlfn.XLOOKUP(E58,Total_Enrolled!C:C,Total_Enrolled!C:C)</f>
        <v>2025eb1100020@bitspilani-digital.edu.in</v>
      </c>
      <c r="G58" s="9" t="s">
        <v>221</v>
      </c>
      <c r="H58" s="9" t="s">
        <v>14515</v>
      </c>
      <c r="I58" s="9" t="s">
        <v>222</v>
      </c>
      <c r="J58" s="9" t="b">
        <v>1</v>
      </c>
      <c r="K58" s="9">
        <v>1</v>
      </c>
      <c r="L58" s="9">
        <f>_xlfn.XLOOKUP(B58,Courses!A:A,Courses!H:H)</f>
        <v>61</v>
      </c>
      <c r="M58" s="14">
        <f t="shared" si="0"/>
        <v>1.6393442622950821E-2</v>
      </c>
      <c r="N58" s="14" t="str">
        <f t="shared" si="1"/>
        <v>Active</v>
      </c>
      <c r="O58" s="14" t="str" cm="1">
        <f t="array" ref="O58">_xlfn.IFS(M58=0,"0",
M58&lt;=10%,"0-10",
TRUE,"&gt;10"
)&amp;" "&amp;"% progress"</f>
        <v>0-10 % progress</v>
      </c>
      <c r="P58" s="15">
        <f t="shared" si="2"/>
        <v>0</v>
      </c>
      <c r="Q58" s="15">
        <f>COUNTIFS($G:$G,$G58)</f>
        <v>5</v>
      </c>
      <c r="R58" s="16">
        <f t="shared" si="3"/>
        <v>0</v>
      </c>
      <c r="S58" s="15" t="str">
        <f t="shared" si="4"/>
        <v>no 0% progess</v>
      </c>
      <c r="T58" s="9">
        <v>0</v>
      </c>
      <c r="U58" s="9">
        <v>1</v>
      </c>
      <c r="V58" s="9">
        <v>1</v>
      </c>
      <c r="W58" s="9">
        <v>0</v>
      </c>
      <c r="X58" s="9">
        <v>0</v>
      </c>
      <c r="Y58" s="9">
        <v>0</v>
      </c>
      <c r="Z58" s="9"/>
      <c r="AA58" s="9">
        <v>0</v>
      </c>
      <c r="AB58" s="9"/>
      <c r="AC58" s="9">
        <v>0</v>
      </c>
      <c r="AD58" s="9" t="s">
        <v>232</v>
      </c>
      <c r="AE58" s="9" t="s">
        <v>224</v>
      </c>
      <c r="AF58" s="9">
        <v>77</v>
      </c>
      <c r="AG58" s="9"/>
      <c r="AH58" s="9" t="s">
        <v>233</v>
      </c>
      <c r="AI58" s="9"/>
      <c r="AJ58" s="9"/>
    </row>
    <row r="59" spans="1:36" x14ac:dyDescent="0.35">
      <c r="A59" s="9" t="s">
        <v>136</v>
      </c>
      <c r="B59" s="9" t="s">
        <v>32</v>
      </c>
      <c r="C59" s="9" t="s">
        <v>14503</v>
      </c>
      <c r="D59" s="9" t="s">
        <v>29</v>
      </c>
      <c r="E59" s="9" t="s">
        <v>220</v>
      </c>
      <c r="F59" s="9" t="str">
        <f>_xlfn.XLOOKUP(E59,Total_Enrolled!C:C,Total_Enrolled!C:C)</f>
        <v>2025eb1100020@bitspilani-digital.edu.in</v>
      </c>
      <c r="G59" s="9" t="s">
        <v>221</v>
      </c>
      <c r="H59" s="9" t="s">
        <v>14515</v>
      </c>
      <c r="I59" s="9" t="s">
        <v>222</v>
      </c>
      <c r="J59" s="9" t="b">
        <v>1</v>
      </c>
      <c r="K59" s="9">
        <v>9</v>
      </c>
      <c r="L59" s="9">
        <f>_xlfn.XLOOKUP(B59,Courses!A:A,Courses!H:H)</f>
        <v>77</v>
      </c>
      <c r="M59" s="14">
        <f t="shared" si="0"/>
        <v>0.11688311688311688</v>
      </c>
      <c r="N59" s="14" t="str">
        <f t="shared" si="1"/>
        <v>Active</v>
      </c>
      <c r="O59" s="14" t="str" cm="1">
        <f t="array" ref="O59">_xlfn.IFS(M59=0,"0",
M59&lt;=10%,"0-10",
TRUE,"&gt;10"
)&amp;" "&amp;"% progress"</f>
        <v>&gt;10 % progress</v>
      </c>
      <c r="P59" s="15">
        <f t="shared" si="2"/>
        <v>0</v>
      </c>
      <c r="Q59" s="15">
        <f>COUNTIFS($G:$G,$G59)</f>
        <v>5</v>
      </c>
      <c r="R59" s="16">
        <f t="shared" si="3"/>
        <v>0</v>
      </c>
      <c r="S59" s="15" t="str">
        <f t="shared" si="4"/>
        <v>no 0% progess</v>
      </c>
      <c r="T59" s="9">
        <v>0</v>
      </c>
      <c r="U59" s="9">
        <v>3</v>
      </c>
      <c r="V59" s="9">
        <v>3</v>
      </c>
      <c r="W59" s="9">
        <v>0</v>
      </c>
      <c r="X59" s="9">
        <v>0</v>
      </c>
      <c r="Y59" s="9">
        <v>0</v>
      </c>
      <c r="Z59" s="9"/>
      <c r="AA59" s="9">
        <v>0</v>
      </c>
      <c r="AB59" s="9"/>
      <c r="AC59" s="9">
        <v>4460</v>
      </c>
      <c r="AD59" s="9" t="s">
        <v>234</v>
      </c>
      <c r="AE59" s="9" t="s">
        <v>224</v>
      </c>
      <c r="AF59" s="9">
        <v>77</v>
      </c>
      <c r="AG59" s="9"/>
      <c r="AH59" s="9" t="s">
        <v>235</v>
      </c>
      <c r="AI59" s="9"/>
      <c r="AJ59" s="9"/>
    </row>
    <row r="60" spans="1:36" x14ac:dyDescent="0.35">
      <c r="A60" s="9" t="s">
        <v>79</v>
      </c>
      <c r="B60" s="9" t="s">
        <v>39</v>
      </c>
      <c r="C60" s="9" t="s">
        <v>14503</v>
      </c>
      <c r="D60" s="9" t="s">
        <v>29</v>
      </c>
      <c r="E60" s="9" t="s">
        <v>220</v>
      </c>
      <c r="F60" s="9" t="str">
        <f>_xlfn.XLOOKUP(E60,Total_Enrolled!C:C,Total_Enrolled!C:C)</f>
        <v>2025eb1100020@bitspilani-digital.edu.in</v>
      </c>
      <c r="G60" s="9" t="s">
        <v>221</v>
      </c>
      <c r="H60" s="9" t="s">
        <v>14515</v>
      </c>
      <c r="I60" s="9" t="s">
        <v>222</v>
      </c>
      <c r="J60" s="9" t="b">
        <v>1</v>
      </c>
      <c r="K60" s="9">
        <v>20</v>
      </c>
      <c r="L60" s="9">
        <f>_xlfn.XLOOKUP(B60,Courses!A:A,Courses!H:H)</f>
        <v>86</v>
      </c>
      <c r="M60" s="14">
        <f t="shared" si="0"/>
        <v>0.23255813953488372</v>
      </c>
      <c r="N60" s="14" t="str">
        <f t="shared" si="1"/>
        <v>Active</v>
      </c>
      <c r="O60" s="14" t="str" cm="1">
        <f t="array" ref="O60">_xlfn.IFS(M60=0,"0",
M60&lt;=10%,"0-10",
TRUE,"&gt;10"
)&amp;" "&amp;"% progress"</f>
        <v>&gt;10 % progress</v>
      </c>
      <c r="P60" s="15">
        <f t="shared" si="2"/>
        <v>0</v>
      </c>
      <c r="Q60" s="15">
        <f>COUNTIFS($G:$G,$G60)</f>
        <v>5</v>
      </c>
      <c r="R60" s="16">
        <f t="shared" si="3"/>
        <v>0</v>
      </c>
      <c r="S60" s="15" t="str">
        <f t="shared" si="4"/>
        <v>no 0% progess</v>
      </c>
      <c r="T60" s="9">
        <v>0</v>
      </c>
      <c r="U60" s="9">
        <v>6</v>
      </c>
      <c r="V60" s="9">
        <v>8</v>
      </c>
      <c r="W60" s="9">
        <v>0</v>
      </c>
      <c r="X60" s="9">
        <v>0</v>
      </c>
      <c r="Y60" s="9">
        <v>0</v>
      </c>
      <c r="Z60" s="9"/>
      <c r="AA60" s="9">
        <v>0</v>
      </c>
      <c r="AB60" s="9"/>
      <c r="AC60" s="9">
        <v>4646</v>
      </c>
      <c r="AD60" s="9" t="s">
        <v>236</v>
      </c>
      <c r="AE60" s="9" t="s">
        <v>224</v>
      </c>
      <c r="AF60" s="9">
        <v>77</v>
      </c>
      <c r="AG60" s="9"/>
      <c r="AH60" s="9" t="s">
        <v>237</v>
      </c>
      <c r="AI60" s="9" t="s">
        <v>238</v>
      </c>
      <c r="AJ60" s="9" t="s">
        <v>239</v>
      </c>
    </row>
    <row r="61" spans="1:36" x14ac:dyDescent="0.35">
      <c r="A61" s="9" t="s">
        <v>44</v>
      </c>
      <c r="B61" s="9" t="s">
        <v>45</v>
      </c>
      <c r="C61" s="9" t="s">
        <v>14503</v>
      </c>
      <c r="D61" s="9" t="s">
        <v>29</v>
      </c>
      <c r="E61" s="9" t="s">
        <v>240</v>
      </c>
      <c r="F61" s="9" t="str">
        <f>_xlfn.XLOOKUP(E61,Total_Enrolled!C:C,Total_Enrolled!C:C)</f>
        <v>2025eb1100021@bitspilani-digital.edu.in</v>
      </c>
      <c r="G61" s="9" t="s">
        <v>241</v>
      </c>
      <c r="H61" s="9" t="s">
        <v>14515</v>
      </c>
      <c r="I61" s="9" t="s">
        <v>242</v>
      </c>
      <c r="J61" s="9" t="b">
        <v>1</v>
      </c>
      <c r="K61" s="9">
        <v>22</v>
      </c>
      <c r="L61" s="9">
        <f>_xlfn.XLOOKUP(B61,Courses!A:A,Courses!H:H)</f>
        <v>93</v>
      </c>
      <c r="M61" s="14">
        <f t="shared" si="0"/>
        <v>0.23655913978494625</v>
      </c>
      <c r="N61" s="14" t="str">
        <f t="shared" si="1"/>
        <v>Active</v>
      </c>
      <c r="O61" s="14" t="str" cm="1">
        <f t="array" ref="O61">_xlfn.IFS(M61=0,"0",
M61&lt;=10%,"0-10",
TRUE,"&gt;10"
)&amp;" "&amp;"% progress"</f>
        <v>&gt;10 % progress</v>
      </c>
      <c r="P61" s="15">
        <f t="shared" si="2"/>
        <v>0</v>
      </c>
      <c r="Q61" s="15">
        <f>COUNTIFS($G:$G,$G61)</f>
        <v>4</v>
      </c>
      <c r="R61" s="16">
        <f t="shared" si="3"/>
        <v>0</v>
      </c>
      <c r="S61" s="15" t="str">
        <f t="shared" si="4"/>
        <v>no 0% progess</v>
      </c>
      <c r="T61" s="9">
        <v>0</v>
      </c>
      <c r="U61" s="9">
        <v>5</v>
      </c>
      <c r="V61" s="9">
        <v>6</v>
      </c>
      <c r="W61" s="9">
        <v>0</v>
      </c>
      <c r="X61" s="9">
        <v>0</v>
      </c>
      <c r="Y61" s="9">
        <v>0</v>
      </c>
      <c r="Z61" s="9"/>
      <c r="AA61" s="9">
        <v>0</v>
      </c>
      <c r="AB61" s="9"/>
      <c r="AC61" s="9">
        <v>7042</v>
      </c>
      <c r="AD61" s="9" t="s">
        <v>244</v>
      </c>
      <c r="AE61" s="9" t="s">
        <v>243</v>
      </c>
      <c r="AF61" s="9">
        <v>272</v>
      </c>
      <c r="AG61" s="9"/>
      <c r="AH61" s="9" t="s">
        <v>245</v>
      </c>
      <c r="AI61" s="9" t="s">
        <v>246</v>
      </c>
      <c r="AJ61" s="9" t="s">
        <v>247</v>
      </c>
    </row>
    <row r="62" spans="1:36" x14ac:dyDescent="0.35">
      <c r="A62" s="9" t="s">
        <v>48</v>
      </c>
      <c r="B62" s="9" t="s">
        <v>49</v>
      </c>
      <c r="C62" s="9" t="s">
        <v>14503</v>
      </c>
      <c r="D62" s="9" t="s">
        <v>29</v>
      </c>
      <c r="E62" s="9" t="s">
        <v>240</v>
      </c>
      <c r="F62" s="9" t="str">
        <f>_xlfn.XLOOKUP(E62,Total_Enrolled!C:C,Total_Enrolled!C:C)</f>
        <v>2025eb1100021@bitspilani-digital.edu.in</v>
      </c>
      <c r="G62" s="9" t="s">
        <v>241</v>
      </c>
      <c r="H62" s="9" t="s">
        <v>14515</v>
      </c>
      <c r="I62" s="9" t="s">
        <v>242</v>
      </c>
      <c r="J62" s="9" t="b">
        <v>1</v>
      </c>
      <c r="K62" s="9">
        <v>28</v>
      </c>
      <c r="L62" s="9">
        <f>_xlfn.XLOOKUP(B62,Courses!A:A,Courses!H:H)</f>
        <v>84</v>
      </c>
      <c r="M62" s="14">
        <f t="shared" si="0"/>
        <v>0.33333333333333331</v>
      </c>
      <c r="N62" s="14" t="str">
        <f t="shared" si="1"/>
        <v>Active</v>
      </c>
      <c r="O62" s="14" t="str" cm="1">
        <f t="array" ref="O62">_xlfn.IFS(M62=0,"0",
M62&lt;=10%,"0-10",
TRUE,"&gt;10"
)&amp;" "&amp;"% progress"</f>
        <v>&gt;10 % progress</v>
      </c>
      <c r="P62" s="15">
        <f t="shared" si="2"/>
        <v>0</v>
      </c>
      <c r="Q62" s="15">
        <f>COUNTIFS($G:$G,$G62)</f>
        <v>4</v>
      </c>
      <c r="R62" s="16">
        <f t="shared" si="3"/>
        <v>0</v>
      </c>
      <c r="S62" s="15" t="str">
        <f t="shared" si="4"/>
        <v>no 0% progess</v>
      </c>
      <c r="T62" s="9">
        <v>0</v>
      </c>
      <c r="U62" s="9">
        <v>7</v>
      </c>
      <c r="V62" s="9">
        <v>9</v>
      </c>
      <c r="W62" s="9">
        <v>0</v>
      </c>
      <c r="X62" s="9">
        <v>0</v>
      </c>
      <c r="Y62" s="9">
        <v>0</v>
      </c>
      <c r="Z62" s="9"/>
      <c r="AA62" s="9">
        <v>0</v>
      </c>
      <c r="AB62" s="9"/>
      <c r="AC62" s="9">
        <v>13207</v>
      </c>
      <c r="AD62" s="9" t="s">
        <v>248</v>
      </c>
      <c r="AE62" s="9" t="s">
        <v>243</v>
      </c>
      <c r="AF62" s="9">
        <v>272</v>
      </c>
      <c r="AG62" s="9"/>
      <c r="AH62" s="9" t="s">
        <v>249</v>
      </c>
      <c r="AI62" s="9"/>
      <c r="AJ62" s="9"/>
    </row>
    <row r="63" spans="1:36" x14ac:dyDescent="0.35">
      <c r="A63" s="9" t="s">
        <v>56</v>
      </c>
      <c r="B63" s="9" t="s">
        <v>57</v>
      </c>
      <c r="C63" s="9" t="s">
        <v>14503</v>
      </c>
      <c r="D63" s="9" t="s">
        <v>29</v>
      </c>
      <c r="E63" s="9" t="s">
        <v>240</v>
      </c>
      <c r="F63" s="9" t="str">
        <f>_xlfn.XLOOKUP(E63,Total_Enrolled!C:C,Total_Enrolled!C:C)</f>
        <v>2025eb1100021@bitspilani-digital.edu.in</v>
      </c>
      <c r="G63" s="9" t="s">
        <v>241</v>
      </c>
      <c r="H63" s="9" t="s">
        <v>14515</v>
      </c>
      <c r="I63" s="9" t="s">
        <v>242</v>
      </c>
      <c r="J63" s="9" t="b">
        <v>1</v>
      </c>
      <c r="K63" s="9">
        <v>6</v>
      </c>
      <c r="L63" s="9">
        <f>_xlfn.XLOOKUP(B63,Courses!A:A,Courses!H:H)</f>
        <v>46</v>
      </c>
      <c r="M63" s="14">
        <f t="shared" si="0"/>
        <v>0.13043478260869565</v>
      </c>
      <c r="N63" s="14" t="str">
        <f t="shared" si="1"/>
        <v>Active</v>
      </c>
      <c r="O63" s="14" t="str" cm="1">
        <f t="array" ref="O63">_xlfn.IFS(M63=0,"0",
M63&lt;=10%,"0-10",
TRUE,"&gt;10"
)&amp;" "&amp;"% progress"</f>
        <v>&gt;10 % progress</v>
      </c>
      <c r="P63" s="15">
        <f t="shared" si="2"/>
        <v>0</v>
      </c>
      <c r="Q63" s="15">
        <f>COUNTIFS($G:$G,$G63)</f>
        <v>4</v>
      </c>
      <c r="R63" s="16">
        <f t="shared" si="3"/>
        <v>0</v>
      </c>
      <c r="S63" s="15" t="str">
        <f t="shared" si="4"/>
        <v>no 0% progess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/>
      <c r="AA63" s="9">
        <v>0</v>
      </c>
      <c r="AB63" s="9"/>
      <c r="AC63" s="9">
        <v>1150</v>
      </c>
      <c r="AD63" s="9" t="s">
        <v>250</v>
      </c>
      <c r="AE63" s="9" t="s">
        <v>243</v>
      </c>
      <c r="AF63" s="9">
        <v>272</v>
      </c>
      <c r="AG63" s="9"/>
      <c r="AH63" s="9"/>
      <c r="AI63" s="9" t="s">
        <v>251</v>
      </c>
      <c r="AJ63" s="9" t="s">
        <v>251</v>
      </c>
    </row>
    <row r="64" spans="1:36" x14ac:dyDescent="0.35">
      <c r="A64" s="9" t="s">
        <v>52</v>
      </c>
      <c r="B64" s="9" t="s">
        <v>53</v>
      </c>
      <c r="C64" s="9" t="s">
        <v>14503</v>
      </c>
      <c r="D64" s="9" t="s">
        <v>29</v>
      </c>
      <c r="E64" s="9" t="s">
        <v>240</v>
      </c>
      <c r="F64" s="9" t="str">
        <f>_xlfn.XLOOKUP(E64,Total_Enrolled!C:C,Total_Enrolled!C:C)</f>
        <v>2025eb1100021@bitspilani-digital.edu.in</v>
      </c>
      <c r="G64" s="9" t="s">
        <v>241</v>
      </c>
      <c r="H64" s="9" t="s">
        <v>14515</v>
      </c>
      <c r="I64" s="9" t="s">
        <v>242</v>
      </c>
      <c r="J64" s="9" t="b">
        <v>1</v>
      </c>
      <c r="K64" s="9">
        <v>26</v>
      </c>
      <c r="L64" s="9">
        <f>_xlfn.XLOOKUP(B64,Courses!A:A,Courses!H:H)</f>
        <v>41</v>
      </c>
      <c r="M64" s="14">
        <f t="shared" si="0"/>
        <v>0.63414634146341464</v>
      </c>
      <c r="N64" s="14" t="str">
        <f t="shared" si="1"/>
        <v>Active</v>
      </c>
      <c r="O64" s="14" t="str" cm="1">
        <f t="array" ref="O64">_xlfn.IFS(M64=0,"0",
M64&lt;=10%,"0-10",
TRUE,"&gt;10"
)&amp;" "&amp;"% progress"</f>
        <v>&gt;10 % progress</v>
      </c>
      <c r="P64" s="15">
        <f t="shared" si="2"/>
        <v>0</v>
      </c>
      <c r="Q64" s="15">
        <f>COUNTIFS($G:$G,$G64)</f>
        <v>4</v>
      </c>
      <c r="R64" s="16">
        <f t="shared" si="3"/>
        <v>0</v>
      </c>
      <c r="S64" s="15" t="str">
        <f t="shared" si="4"/>
        <v>no 0% progess</v>
      </c>
      <c r="T64" s="9">
        <v>0</v>
      </c>
      <c r="U64" s="9">
        <v>3</v>
      </c>
      <c r="V64" s="9">
        <v>4</v>
      </c>
      <c r="W64" s="9">
        <v>1</v>
      </c>
      <c r="X64" s="9">
        <v>0</v>
      </c>
      <c r="Y64" s="9">
        <v>0</v>
      </c>
      <c r="Z64" s="9" t="s">
        <v>252</v>
      </c>
      <c r="AA64" s="9">
        <v>0</v>
      </c>
      <c r="AB64" s="9"/>
      <c r="AC64" s="9">
        <v>4062</v>
      </c>
      <c r="AD64" s="9" t="s">
        <v>253</v>
      </c>
      <c r="AE64" s="9" t="s">
        <v>243</v>
      </c>
      <c r="AF64" s="9">
        <v>272</v>
      </c>
      <c r="AG64" s="9"/>
      <c r="AH64" s="9" t="s">
        <v>254</v>
      </c>
      <c r="AI64" s="9"/>
      <c r="AJ64" s="9"/>
    </row>
    <row r="65" spans="1:36" x14ac:dyDescent="0.35">
      <c r="A65" s="9" t="s">
        <v>56</v>
      </c>
      <c r="B65" s="9" t="s">
        <v>57</v>
      </c>
      <c r="C65" s="9" t="s">
        <v>14503</v>
      </c>
      <c r="D65" s="9" t="s">
        <v>29</v>
      </c>
      <c r="E65" s="9" t="s">
        <v>255</v>
      </c>
      <c r="F65" s="9" t="str">
        <f>_xlfn.XLOOKUP(E65,Total_Enrolled!C:C,Total_Enrolled!C:C)</f>
        <v>2025eb1100022@bitspilani-digital.edu.in</v>
      </c>
      <c r="G65" s="9" t="s">
        <v>256</v>
      </c>
      <c r="H65" s="9" t="s">
        <v>14515</v>
      </c>
      <c r="I65" s="9" t="s">
        <v>257</v>
      </c>
      <c r="J65" s="9" t="b">
        <v>1</v>
      </c>
      <c r="K65" s="9">
        <v>0</v>
      </c>
      <c r="L65" s="9">
        <f>_xlfn.XLOOKUP(B65,Courses!A:A,Courses!H:H)</f>
        <v>46</v>
      </c>
      <c r="M65" s="14">
        <f t="shared" si="0"/>
        <v>0</v>
      </c>
      <c r="N65" s="14" t="str">
        <f t="shared" si="1"/>
        <v>Not Active</v>
      </c>
      <c r="O65" s="14" t="str" cm="1">
        <f t="array" ref="O65">_xlfn.IFS(M65=0,"0",
M65&lt;=10%,"0-10",
TRUE,"&gt;10"
)&amp;" "&amp;"% progress"</f>
        <v>0 % progress</v>
      </c>
      <c r="P65" s="15">
        <f t="shared" si="2"/>
        <v>1</v>
      </c>
      <c r="Q65" s="15">
        <f>COUNTIFS($G:$G,$G65)</f>
        <v>4</v>
      </c>
      <c r="R65" s="16">
        <f t="shared" si="3"/>
        <v>0.25</v>
      </c>
      <c r="S65" s="15" t="str">
        <f t="shared" si="4"/>
        <v>no progress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/>
      <c r="AA65" s="9">
        <v>0</v>
      </c>
      <c r="AB65" s="9"/>
      <c r="AC65" s="9">
        <v>0</v>
      </c>
      <c r="AD65" s="9"/>
      <c r="AE65" s="9" t="s">
        <v>258</v>
      </c>
      <c r="AF65" s="9">
        <v>46</v>
      </c>
      <c r="AG65" s="9"/>
      <c r="AH65" s="9"/>
      <c r="AI65" s="9"/>
      <c r="AJ65" s="9"/>
    </row>
    <row r="66" spans="1:36" x14ac:dyDescent="0.35">
      <c r="A66" s="9" t="s">
        <v>44</v>
      </c>
      <c r="B66" s="9" t="s">
        <v>45</v>
      </c>
      <c r="C66" s="9" t="s">
        <v>14503</v>
      </c>
      <c r="D66" s="9" t="s">
        <v>29</v>
      </c>
      <c r="E66" s="9" t="s">
        <v>255</v>
      </c>
      <c r="F66" s="9" t="str">
        <f>_xlfn.XLOOKUP(E66,Total_Enrolled!C:C,Total_Enrolled!C:C)</f>
        <v>2025eb1100022@bitspilani-digital.edu.in</v>
      </c>
      <c r="G66" s="9" t="s">
        <v>256</v>
      </c>
      <c r="H66" s="9" t="s">
        <v>14515</v>
      </c>
      <c r="I66" s="9" t="s">
        <v>257</v>
      </c>
      <c r="J66" s="9" t="b">
        <v>1</v>
      </c>
      <c r="K66" s="9">
        <v>0</v>
      </c>
      <c r="L66" s="9">
        <f>_xlfn.XLOOKUP(B66,Courses!A:A,Courses!H:H)</f>
        <v>93</v>
      </c>
      <c r="M66" s="14">
        <f t="shared" si="0"/>
        <v>0</v>
      </c>
      <c r="N66" s="14" t="str">
        <f t="shared" si="1"/>
        <v>Not Active</v>
      </c>
      <c r="O66" s="14" t="str" cm="1">
        <f t="array" ref="O66">_xlfn.IFS(M66=0,"0",
M66&lt;=10%,"0-10",
TRUE,"&gt;10"
)&amp;" "&amp;"% progress"</f>
        <v>0 % progress</v>
      </c>
      <c r="P66" s="15">
        <f t="shared" si="2"/>
        <v>1</v>
      </c>
      <c r="Q66" s="15">
        <f>COUNTIFS($G:$G,$G66)</f>
        <v>4</v>
      </c>
      <c r="R66" s="16">
        <f t="shared" si="3"/>
        <v>0.25</v>
      </c>
      <c r="S66" s="15" t="str">
        <f t="shared" si="4"/>
        <v>no progress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/>
      <c r="AA66" s="9">
        <v>0</v>
      </c>
      <c r="AB66" s="9"/>
      <c r="AC66" s="9">
        <v>0</v>
      </c>
      <c r="AD66" s="9"/>
      <c r="AE66" s="9" t="s">
        <v>258</v>
      </c>
      <c r="AF66" s="9">
        <v>46</v>
      </c>
      <c r="AG66" s="9"/>
      <c r="AH66" s="9"/>
      <c r="AI66" s="9"/>
      <c r="AJ66" s="9"/>
    </row>
    <row r="67" spans="1:36" x14ac:dyDescent="0.35">
      <c r="A67" s="9" t="s">
        <v>124</v>
      </c>
      <c r="B67" s="9" t="s">
        <v>33</v>
      </c>
      <c r="C67" s="9" t="s">
        <v>14503</v>
      </c>
      <c r="D67" s="9" t="s">
        <v>29</v>
      </c>
      <c r="E67" s="9" t="s">
        <v>255</v>
      </c>
      <c r="F67" s="9" t="str">
        <f>_xlfn.XLOOKUP(E67,Total_Enrolled!C:C,Total_Enrolled!C:C)</f>
        <v>2025eb1100022@bitspilani-digital.edu.in</v>
      </c>
      <c r="G67" s="9" t="s">
        <v>256</v>
      </c>
      <c r="H67" s="9" t="s">
        <v>14515</v>
      </c>
      <c r="I67" s="9" t="s">
        <v>257</v>
      </c>
      <c r="J67" s="9" t="b">
        <v>1</v>
      </c>
      <c r="K67" s="9">
        <v>0</v>
      </c>
      <c r="L67" s="9">
        <f>_xlfn.XLOOKUP(B67,Courses!A:A,Courses!H:H)</f>
        <v>41</v>
      </c>
      <c r="M67" s="14">
        <f t="shared" ref="M67:M130" si="5">K67/L67</f>
        <v>0</v>
      </c>
      <c r="N67" s="14" t="str">
        <f t="shared" ref="N67:N130" si="6">IF(M67&gt;0,"Active","Not Active")</f>
        <v>Not Active</v>
      </c>
      <c r="O67" s="14" t="str" cm="1">
        <f t="array" ref="O67">_xlfn.IFS(M67=0,"0",
M67&lt;=10%,"0-10",
TRUE,"&gt;10"
)&amp;" "&amp;"% progress"</f>
        <v>0 % progress</v>
      </c>
      <c r="P67" s="15">
        <f t="shared" ref="P67:P130" si="7">IF(M67=0,1,0)</f>
        <v>1</v>
      </c>
      <c r="Q67" s="15">
        <f>COUNTIFS($G:$G,$G67)</f>
        <v>4</v>
      </c>
      <c r="R67" s="16">
        <f t="shared" ref="R67:R130" si="8">P67/Q67</f>
        <v>0.25</v>
      </c>
      <c r="S67" s="15" t="str">
        <f t="shared" ref="S67:S130" si="9">IF(R67=0, "no 0% progess", "no progress")</f>
        <v>no progress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/>
      <c r="AA67" s="9">
        <v>0</v>
      </c>
      <c r="AB67" s="9"/>
      <c r="AC67" s="9">
        <v>0</v>
      </c>
      <c r="AD67" s="9"/>
      <c r="AE67" s="9" t="s">
        <v>258</v>
      </c>
      <c r="AF67" s="9">
        <v>46</v>
      </c>
      <c r="AG67" s="9"/>
      <c r="AH67" s="9"/>
      <c r="AI67" s="9"/>
      <c r="AJ67" s="9"/>
    </row>
    <row r="68" spans="1:36" x14ac:dyDescent="0.35">
      <c r="A68" s="9" t="s">
        <v>62</v>
      </c>
      <c r="B68" s="9" t="s">
        <v>34</v>
      </c>
      <c r="C68" s="9" t="s">
        <v>14503</v>
      </c>
      <c r="D68" s="9" t="s">
        <v>29</v>
      </c>
      <c r="E68" s="9" t="s">
        <v>255</v>
      </c>
      <c r="F68" s="9" t="str">
        <f>_xlfn.XLOOKUP(E68,Total_Enrolled!C:C,Total_Enrolled!C:C)</f>
        <v>2025eb1100022@bitspilani-digital.edu.in</v>
      </c>
      <c r="G68" s="9" t="s">
        <v>256</v>
      </c>
      <c r="H68" s="9" t="s">
        <v>14515</v>
      </c>
      <c r="I68" s="9" t="s">
        <v>257</v>
      </c>
      <c r="J68" s="9" t="b">
        <v>1</v>
      </c>
      <c r="K68" s="9">
        <v>0</v>
      </c>
      <c r="L68" s="9">
        <f>_xlfn.XLOOKUP(B68,Courses!A:A,Courses!H:H)</f>
        <v>88</v>
      </c>
      <c r="M68" s="14">
        <f t="shared" si="5"/>
        <v>0</v>
      </c>
      <c r="N68" s="14" t="str">
        <f t="shared" si="6"/>
        <v>Not Active</v>
      </c>
      <c r="O68" s="14" t="str" cm="1">
        <f t="array" ref="O68">_xlfn.IFS(M68=0,"0",
M68&lt;=10%,"0-10",
TRUE,"&gt;10"
)&amp;" "&amp;"% progress"</f>
        <v>0 % progress</v>
      </c>
      <c r="P68" s="15">
        <f t="shared" si="7"/>
        <v>1</v>
      </c>
      <c r="Q68" s="15">
        <f>COUNTIFS($G:$G,$G68)</f>
        <v>4</v>
      </c>
      <c r="R68" s="16">
        <f t="shared" si="8"/>
        <v>0.25</v>
      </c>
      <c r="S68" s="15" t="str">
        <f t="shared" si="9"/>
        <v>no progress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/>
      <c r="AA68" s="9">
        <v>0</v>
      </c>
      <c r="AB68" s="9"/>
      <c r="AC68" s="9">
        <v>0</v>
      </c>
      <c r="AD68" s="9"/>
      <c r="AE68" s="9" t="s">
        <v>258</v>
      </c>
      <c r="AF68" s="9">
        <v>46</v>
      </c>
      <c r="AG68" s="9"/>
      <c r="AH68" s="9"/>
      <c r="AI68" s="9"/>
      <c r="AJ68" s="9"/>
    </row>
    <row r="69" spans="1:36" x14ac:dyDescent="0.35">
      <c r="A69" s="9" t="s">
        <v>124</v>
      </c>
      <c r="B69" s="9" t="s">
        <v>33</v>
      </c>
      <c r="C69" s="9" t="s">
        <v>14503</v>
      </c>
      <c r="D69" s="9" t="s">
        <v>29</v>
      </c>
      <c r="E69" s="9" t="s">
        <v>262</v>
      </c>
      <c r="F69" s="9" t="str">
        <f>_xlfn.XLOOKUP(E69,Total_Enrolled!C:C,Total_Enrolled!C:C)</f>
        <v>2025eb1100024@bitspilani-digital.edu.in</v>
      </c>
      <c r="G69" s="9" t="s">
        <v>263</v>
      </c>
      <c r="H69" s="9" t="s">
        <v>14515</v>
      </c>
      <c r="I69" s="9" t="s">
        <v>264</v>
      </c>
      <c r="J69" s="9" t="b">
        <v>1</v>
      </c>
      <c r="K69" s="9">
        <v>6</v>
      </c>
      <c r="L69" s="9">
        <f>_xlfn.XLOOKUP(B69,Courses!A:A,Courses!H:H)</f>
        <v>41</v>
      </c>
      <c r="M69" s="14">
        <f t="shared" si="5"/>
        <v>0.14634146341463414</v>
      </c>
      <c r="N69" s="14" t="str">
        <f t="shared" si="6"/>
        <v>Active</v>
      </c>
      <c r="O69" s="14" t="str" cm="1">
        <f t="array" ref="O69">_xlfn.IFS(M69=0,"0",
M69&lt;=10%,"0-10",
TRUE,"&gt;10"
)&amp;" "&amp;"% progress"</f>
        <v>&gt;10 % progress</v>
      </c>
      <c r="P69" s="15">
        <f t="shared" si="7"/>
        <v>0</v>
      </c>
      <c r="Q69" s="15">
        <f>COUNTIFS($G:$G,$G69)</f>
        <v>3</v>
      </c>
      <c r="R69" s="16">
        <f t="shared" si="8"/>
        <v>0</v>
      </c>
      <c r="S69" s="15" t="str">
        <f t="shared" si="9"/>
        <v>no 0% progess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/>
      <c r="AA69" s="9">
        <v>0</v>
      </c>
      <c r="AB69" s="9"/>
      <c r="AC69" s="9">
        <v>396</v>
      </c>
      <c r="AD69" s="9" t="s">
        <v>266</v>
      </c>
      <c r="AE69" s="9" t="s">
        <v>265</v>
      </c>
      <c r="AF69" s="9">
        <v>112</v>
      </c>
      <c r="AG69" s="9"/>
      <c r="AH69" s="9"/>
      <c r="AI69" s="9" t="s">
        <v>267</v>
      </c>
      <c r="AJ69" s="9" t="s">
        <v>268</v>
      </c>
    </row>
    <row r="70" spans="1:36" x14ac:dyDescent="0.35">
      <c r="A70" s="9" t="s">
        <v>79</v>
      </c>
      <c r="B70" s="9" t="s">
        <v>39</v>
      </c>
      <c r="C70" s="9" t="s">
        <v>14503</v>
      </c>
      <c r="D70" s="9" t="s">
        <v>29</v>
      </c>
      <c r="E70" s="9" t="s">
        <v>262</v>
      </c>
      <c r="F70" s="9" t="str">
        <f>_xlfn.XLOOKUP(E70,Total_Enrolled!C:C,Total_Enrolled!C:C)</f>
        <v>2025eb1100024@bitspilani-digital.edu.in</v>
      </c>
      <c r="G70" s="9" t="s">
        <v>263</v>
      </c>
      <c r="H70" s="9" t="s">
        <v>14515</v>
      </c>
      <c r="I70" s="9" t="s">
        <v>264</v>
      </c>
      <c r="J70" s="9" t="b">
        <v>1</v>
      </c>
      <c r="K70" s="9">
        <v>13</v>
      </c>
      <c r="L70" s="9">
        <f>_xlfn.XLOOKUP(B70,Courses!A:A,Courses!H:H)</f>
        <v>86</v>
      </c>
      <c r="M70" s="14">
        <f t="shared" si="5"/>
        <v>0.15116279069767441</v>
      </c>
      <c r="N70" s="14" t="str">
        <f t="shared" si="6"/>
        <v>Active</v>
      </c>
      <c r="O70" s="14" t="str" cm="1">
        <f t="array" ref="O70">_xlfn.IFS(M70=0,"0",
M70&lt;=10%,"0-10",
TRUE,"&gt;10"
)&amp;" "&amp;"% progress"</f>
        <v>&gt;10 % progress</v>
      </c>
      <c r="P70" s="15">
        <f t="shared" si="7"/>
        <v>0</v>
      </c>
      <c r="Q70" s="15">
        <f>COUNTIFS($G:$G,$G70)</f>
        <v>3</v>
      </c>
      <c r="R70" s="16">
        <f t="shared" si="8"/>
        <v>0</v>
      </c>
      <c r="S70" s="15" t="str">
        <f t="shared" si="9"/>
        <v>no 0% progess</v>
      </c>
      <c r="T70" s="9">
        <v>0</v>
      </c>
      <c r="U70" s="9">
        <v>4</v>
      </c>
      <c r="V70" s="9">
        <v>8</v>
      </c>
      <c r="W70" s="9">
        <v>0</v>
      </c>
      <c r="X70" s="9">
        <v>0</v>
      </c>
      <c r="Y70" s="9">
        <v>0</v>
      </c>
      <c r="Z70" s="9"/>
      <c r="AA70" s="9">
        <v>0</v>
      </c>
      <c r="AB70" s="9"/>
      <c r="AC70" s="9">
        <v>1785</v>
      </c>
      <c r="AD70" s="9" t="s">
        <v>269</v>
      </c>
      <c r="AE70" s="9" t="s">
        <v>265</v>
      </c>
      <c r="AF70" s="9">
        <v>112</v>
      </c>
      <c r="AG70" s="9"/>
      <c r="AH70" s="9" t="s">
        <v>270</v>
      </c>
      <c r="AI70" s="9" t="s">
        <v>271</v>
      </c>
      <c r="AJ70" s="9" t="s">
        <v>272</v>
      </c>
    </row>
    <row r="71" spans="1:36" x14ac:dyDescent="0.35">
      <c r="A71" s="9" t="s">
        <v>56</v>
      </c>
      <c r="B71" s="9" t="s">
        <v>57</v>
      </c>
      <c r="C71" s="9" t="s">
        <v>14503</v>
      </c>
      <c r="D71" s="9" t="s">
        <v>29</v>
      </c>
      <c r="E71" s="9" t="s">
        <v>262</v>
      </c>
      <c r="F71" s="9" t="str">
        <f>_xlfn.XLOOKUP(E71,Total_Enrolled!C:C,Total_Enrolled!C:C)</f>
        <v>2025eb1100024@bitspilani-digital.edu.in</v>
      </c>
      <c r="G71" s="9" t="s">
        <v>263</v>
      </c>
      <c r="H71" s="9" t="s">
        <v>14515</v>
      </c>
      <c r="I71" s="9" t="s">
        <v>264</v>
      </c>
      <c r="J71" s="9" t="b">
        <v>1</v>
      </c>
      <c r="K71" s="9">
        <v>9</v>
      </c>
      <c r="L71" s="9">
        <f>_xlfn.XLOOKUP(B71,Courses!A:A,Courses!H:H)</f>
        <v>46</v>
      </c>
      <c r="M71" s="14">
        <f t="shared" si="5"/>
        <v>0.19565217391304349</v>
      </c>
      <c r="N71" s="14" t="str">
        <f t="shared" si="6"/>
        <v>Active</v>
      </c>
      <c r="O71" s="14" t="str" cm="1">
        <f t="array" ref="O71">_xlfn.IFS(M71=0,"0",
M71&lt;=10%,"0-10",
TRUE,"&gt;10"
)&amp;" "&amp;"% progress"</f>
        <v>&gt;10 % progress</v>
      </c>
      <c r="P71" s="15">
        <f t="shared" si="7"/>
        <v>0</v>
      </c>
      <c r="Q71" s="15">
        <f>COUNTIFS($G:$G,$G71)</f>
        <v>3</v>
      </c>
      <c r="R71" s="16">
        <f t="shared" si="8"/>
        <v>0</v>
      </c>
      <c r="S71" s="15" t="str">
        <f t="shared" si="9"/>
        <v>no 0% progess</v>
      </c>
      <c r="T71" s="9">
        <v>0</v>
      </c>
      <c r="U71" s="9">
        <v>3</v>
      </c>
      <c r="V71" s="9">
        <v>3</v>
      </c>
      <c r="W71" s="9">
        <v>0</v>
      </c>
      <c r="X71" s="9">
        <v>0</v>
      </c>
      <c r="Y71" s="9">
        <v>0</v>
      </c>
      <c r="Z71" s="9"/>
      <c r="AA71" s="9">
        <v>0</v>
      </c>
      <c r="AB71" s="9"/>
      <c r="AC71" s="9">
        <v>4129</v>
      </c>
      <c r="AD71" s="9" t="s">
        <v>273</v>
      </c>
      <c r="AE71" s="9" t="s">
        <v>265</v>
      </c>
      <c r="AF71" s="9">
        <v>112</v>
      </c>
      <c r="AG71" s="9"/>
      <c r="AH71" s="9" t="s">
        <v>274</v>
      </c>
      <c r="AI71" s="9" t="s">
        <v>275</v>
      </c>
      <c r="AJ71" s="9" t="s">
        <v>276</v>
      </c>
    </row>
    <row r="72" spans="1:36" x14ac:dyDescent="0.35">
      <c r="A72" s="9" t="s">
        <v>56</v>
      </c>
      <c r="B72" s="9" t="s">
        <v>57</v>
      </c>
      <c r="C72" s="9" t="s">
        <v>14503</v>
      </c>
      <c r="D72" s="9" t="s">
        <v>29</v>
      </c>
      <c r="E72" s="9" t="s">
        <v>277</v>
      </c>
      <c r="F72" s="9" t="str">
        <f>_xlfn.XLOOKUP(E72,Total_Enrolled!C:C,Total_Enrolled!C:C)</f>
        <v>2025eb1100025@bitspilani-digital.edu.in</v>
      </c>
      <c r="G72" s="9" t="s">
        <v>278</v>
      </c>
      <c r="H72" s="9" t="s">
        <v>14515</v>
      </c>
      <c r="I72" s="9" t="s">
        <v>279</v>
      </c>
      <c r="J72" s="9" t="b">
        <v>1</v>
      </c>
      <c r="K72" s="9">
        <v>3</v>
      </c>
      <c r="L72" s="9">
        <f>_xlfn.XLOOKUP(B72,Courses!A:A,Courses!H:H)</f>
        <v>46</v>
      </c>
      <c r="M72" s="14">
        <f t="shared" si="5"/>
        <v>6.5217391304347824E-2</v>
      </c>
      <c r="N72" s="14" t="str">
        <f t="shared" si="6"/>
        <v>Active</v>
      </c>
      <c r="O72" s="14" t="str" cm="1">
        <f t="array" ref="O72">_xlfn.IFS(M72=0,"0",
M72&lt;=10%,"0-10",
TRUE,"&gt;10"
)&amp;" "&amp;"% progress"</f>
        <v>0-10 % progress</v>
      </c>
      <c r="P72" s="15">
        <f t="shared" si="7"/>
        <v>0</v>
      </c>
      <c r="Q72" s="15">
        <f>COUNTIFS($G:$G,$G72)</f>
        <v>4</v>
      </c>
      <c r="R72" s="16">
        <f t="shared" si="8"/>
        <v>0</v>
      </c>
      <c r="S72" s="15" t="str">
        <f t="shared" si="9"/>
        <v>no 0% progess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/>
      <c r="AA72" s="9">
        <v>0</v>
      </c>
      <c r="AB72" s="9"/>
      <c r="AC72" s="9">
        <v>211</v>
      </c>
      <c r="AD72" s="9" t="s">
        <v>281</v>
      </c>
      <c r="AE72" s="9" t="s">
        <v>280</v>
      </c>
      <c r="AF72" s="9">
        <v>48</v>
      </c>
      <c r="AG72" s="9"/>
      <c r="AH72" s="9"/>
      <c r="AI72" s="9" t="s">
        <v>282</v>
      </c>
      <c r="AJ72" s="9" t="s">
        <v>283</v>
      </c>
    </row>
    <row r="73" spans="1:36" x14ac:dyDescent="0.35">
      <c r="A73" s="9" t="s">
        <v>52</v>
      </c>
      <c r="B73" s="9" t="s">
        <v>53</v>
      </c>
      <c r="C73" s="9" t="s">
        <v>14503</v>
      </c>
      <c r="D73" s="9" t="s">
        <v>29</v>
      </c>
      <c r="E73" s="9" t="s">
        <v>277</v>
      </c>
      <c r="F73" s="9" t="str">
        <f>_xlfn.XLOOKUP(E73,Total_Enrolled!C:C,Total_Enrolled!C:C)</f>
        <v>2025eb1100025@bitspilani-digital.edu.in</v>
      </c>
      <c r="G73" s="9" t="s">
        <v>278</v>
      </c>
      <c r="H73" s="9" t="s">
        <v>14515</v>
      </c>
      <c r="I73" s="9" t="s">
        <v>279</v>
      </c>
      <c r="J73" s="9" t="b">
        <v>1</v>
      </c>
      <c r="K73" s="9">
        <v>0</v>
      </c>
      <c r="L73" s="9">
        <f>_xlfn.XLOOKUP(B73,Courses!A:A,Courses!H:H)</f>
        <v>41</v>
      </c>
      <c r="M73" s="14">
        <f t="shared" si="5"/>
        <v>0</v>
      </c>
      <c r="N73" s="14" t="str">
        <f t="shared" si="6"/>
        <v>Not Active</v>
      </c>
      <c r="O73" s="14" t="str" cm="1">
        <f t="array" ref="O73">_xlfn.IFS(M73=0,"0",
M73&lt;=10%,"0-10",
TRUE,"&gt;10"
)&amp;" "&amp;"% progress"</f>
        <v>0 % progress</v>
      </c>
      <c r="P73" s="15">
        <f t="shared" si="7"/>
        <v>1</v>
      </c>
      <c r="Q73" s="15">
        <f>COUNTIFS($G:$G,$G73)</f>
        <v>4</v>
      </c>
      <c r="R73" s="16">
        <f t="shared" si="8"/>
        <v>0.25</v>
      </c>
      <c r="S73" s="15" t="str">
        <f t="shared" si="9"/>
        <v>no progress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/>
      <c r="AA73" s="9">
        <v>0</v>
      </c>
      <c r="AB73" s="9"/>
      <c r="AC73" s="9">
        <v>0</v>
      </c>
      <c r="AD73" s="9" t="s">
        <v>284</v>
      </c>
      <c r="AE73" s="9" t="s">
        <v>280</v>
      </c>
      <c r="AF73" s="9">
        <v>48</v>
      </c>
      <c r="AG73" s="9"/>
      <c r="AH73" s="9"/>
      <c r="AI73" s="9"/>
      <c r="AJ73" s="9"/>
    </row>
    <row r="74" spans="1:36" x14ac:dyDescent="0.35">
      <c r="A74" s="9" t="s">
        <v>48</v>
      </c>
      <c r="B74" s="9" t="s">
        <v>49</v>
      </c>
      <c r="C74" s="9" t="s">
        <v>14503</v>
      </c>
      <c r="D74" s="9" t="s">
        <v>29</v>
      </c>
      <c r="E74" s="9" t="s">
        <v>277</v>
      </c>
      <c r="F74" s="9" t="str">
        <f>_xlfn.XLOOKUP(E74,Total_Enrolled!C:C,Total_Enrolled!C:C)</f>
        <v>2025eb1100025@bitspilani-digital.edu.in</v>
      </c>
      <c r="G74" s="9" t="s">
        <v>278</v>
      </c>
      <c r="H74" s="9" t="s">
        <v>14515</v>
      </c>
      <c r="I74" s="9" t="s">
        <v>279</v>
      </c>
      <c r="J74" s="9" t="b">
        <v>1</v>
      </c>
      <c r="K74" s="9">
        <v>0</v>
      </c>
      <c r="L74" s="9">
        <f>_xlfn.XLOOKUP(B74,Courses!A:A,Courses!H:H)</f>
        <v>84</v>
      </c>
      <c r="M74" s="14">
        <f t="shared" si="5"/>
        <v>0</v>
      </c>
      <c r="N74" s="14" t="str">
        <f t="shared" si="6"/>
        <v>Not Active</v>
      </c>
      <c r="O74" s="14" t="str" cm="1">
        <f t="array" ref="O74">_xlfn.IFS(M74=0,"0",
M74&lt;=10%,"0-10",
TRUE,"&gt;10"
)&amp;" "&amp;"% progress"</f>
        <v>0 % progress</v>
      </c>
      <c r="P74" s="15">
        <f t="shared" si="7"/>
        <v>1</v>
      </c>
      <c r="Q74" s="15">
        <f>COUNTIFS($G:$G,$G74)</f>
        <v>4</v>
      </c>
      <c r="R74" s="16">
        <f t="shared" si="8"/>
        <v>0.25</v>
      </c>
      <c r="S74" s="15" t="str">
        <f t="shared" si="9"/>
        <v>no progress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/>
      <c r="AA74" s="9">
        <v>0</v>
      </c>
      <c r="AB74" s="9"/>
      <c r="AC74" s="9">
        <v>0</v>
      </c>
      <c r="AD74" s="9" t="s">
        <v>285</v>
      </c>
      <c r="AE74" s="9" t="s">
        <v>280</v>
      </c>
      <c r="AF74" s="9">
        <v>48</v>
      </c>
      <c r="AG74" s="9"/>
      <c r="AH74" s="9"/>
      <c r="AI74" s="9"/>
      <c r="AJ74" s="9"/>
    </row>
    <row r="75" spans="1:36" x14ac:dyDescent="0.35">
      <c r="A75" s="9" t="s">
        <v>62</v>
      </c>
      <c r="B75" s="9" t="s">
        <v>34</v>
      </c>
      <c r="C75" s="9" t="s">
        <v>14503</v>
      </c>
      <c r="D75" s="9" t="s">
        <v>29</v>
      </c>
      <c r="E75" s="9" t="s">
        <v>277</v>
      </c>
      <c r="F75" s="9" t="str">
        <f>_xlfn.XLOOKUP(E75,Total_Enrolled!C:C,Total_Enrolled!C:C)</f>
        <v>2025eb1100025@bitspilani-digital.edu.in</v>
      </c>
      <c r="G75" s="9" t="s">
        <v>278</v>
      </c>
      <c r="H75" s="9" t="s">
        <v>14515</v>
      </c>
      <c r="I75" s="9" t="s">
        <v>279</v>
      </c>
      <c r="J75" s="9" t="b">
        <v>1</v>
      </c>
      <c r="K75" s="9">
        <v>0</v>
      </c>
      <c r="L75" s="9">
        <f>_xlfn.XLOOKUP(B75,Courses!A:A,Courses!H:H)</f>
        <v>88</v>
      </c>
      <c r="M75" s="14">
        <f t="shared" si="5"/>
        <v>0</v>
      </c>
      <c r="N75" s="14" t="str">
        <f t="shared" si="6"/>
        <v>Not Active</v>
      </c>
      <c r="O75" s="14" t="str" cm="1">
        <f t="array" ref="O75">_xlfn.IFS(M75=0,"0",
M75&lt;=10%,"0-10",
TRUE,"&gt;10"
)&amp;" "&amp;"% progress"</f>
        <v>0 % progress</v>
      </c>
      <c r="P75" s="15">
        <f t="shared" si="7"/>
        <v>1</v>
      </c>
      <c r="Q75" s="15">
        <f>COUNTIFS($G:$G,$G75)</f>
        <v>4</v>
      </c>
      <c r="R75" s="16">
        <f t="shared" si="8"/>
        <v>0.25</v>
      </c>
      <c r="S75" s="15" t="str">
        <f t="shared" si="9"/>
        <v>no progress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/>
      <c r="AA75" s="9">
        <v>0</v>
      </c>
      <c r="AB75" s="9"/>
      <c r="AC75" s="9">
        <v>0</v>
      </c>
      <c r="AD75" s="9"/>
      <c r="AE75" s="9" t="s">
        <v>280</v>
      </c>
      <c r="AF75" s="9">
        <v>48</v>
      </c>
      <c r="AG75" s="9"/>
      <c r="AH75" s="9"/>
      <c r="AI75" s="9"/>
      <c r="AJ75" s="9"/>
    </row>
    <row r="76" spans="1:36" x14ac:dyDescent="0.35">
      <c r="A76" s="9" t="s">
        <v>48</v>
      </c>
      <c r="B76" s="9" t="s">
        <v>49</v>
      </c>
      <c r="C76" s="9" t="s">
        <v>14503</v>
      </c>
      <c r="D76" s="9" t="s">
        <v>29</v>
      </c>
      <c r="E76" s="9" t="s">
        <v>286</v>
      </c>
      <c r="F76" s="9" t="str">
        <f>_xlfn.XLOOKUP(E76,Total_Enrolled!C:C,Total_Enrolled!C:C)</f>
        <v>2025eb1100026@bitspilani-digital.edu.in</v>
      </c>
      <c r="G76" s="9" t="s">
        <v>287</v>
      </c>
      <c r="H76" s="9" t="s">
        <v>14515</v>
      </c>
      <c r="I76" s="9" t="s">
        <v>288</v>
      </c>
      <c r="J76" s="9" t="b">
        <v>1</v>
      </c>
      <c r="K76" s="9">
        <v>11</v>
      </c>
      <c r="L76" s="9">
        <f>_xlfn.XLOOKUP(B76,Courses!A:A,Courses!H:H)</f>
        <v>84</v>
      </c>
      <c r="M76" s="14">
        <f t="shared" si="5"/>
        <v>0.13095238095238096</v>
      </c>
      <c r="N76" s="14" t="str">
        <f t="shared" si="6"/>
        <v>Active</v>
      </c>
      <c r="O76" s="14" t="str" cm="1">
        <f t="array" ref="O76">_xlfn.IFS(M76=0,"0",
M76&lt;=10%,"0-10",
TRUE,"&gt;10"
)&amp;" "&amp;"% progress"</f>
        <v>&gt;10 % progress</v>
      </c>
      <c r="P76" s="15">
        <f t="shared" si="7"/>
        <v>0</v>
      </c>
      <c r="Q76" s="15">
        <f>COUNTIFS($G:$G,$G76)</f>
        <v>4</v>
      </c>
      <c r="R76" s="16">
        <f t="shared" si="8"/>
        <v>0</v>
      </c>
      <c r="S76" s="15" t="str">
        <f t="shared" si="9"/>
        <v>no 0% progess</v>
      </c>
      <c r="T76" s="9">
        <v>0</v>
      </c>
      <c r="U76" s="9">
        <v>4</v>
      </c>
      <c r="V76" s="9">
        <v>4</v>
      </c>
      <c r="W76" s="9">
        <v>0</v>
      </c>
      <c r="X76" s="9">
        <v>0</v>
      </c>
      <c r="Y76" s="9">
        <v>0</v>
      </c>
      <c r="Z76" s="9"/>
      <c r="AA76" s="9">
        <v>0</v>
      </c>
      <c r="AB76" s="9"/>
      <c r="AC76" s="9">
        <v>1740</v>
      </c>
      <c r="AD76" s="9" t="s">
        <v>290</v>
      </c>
      <c r="AE76" s="9" t="s">
        <v>289</v>
      </c>
      <c r="AF76" s="9">
        <v>262</v>
      </c>
      <c r="AG76" s="9"/>
      <c r="AH76" s="9" t="s">
        <v>291</v>
      </c>
      <c r="AI76" s="9"/>
      <c r="AJ76" s="9"/>
    </row>
    <row r="77" spans="1:36" x14ac:dyDescent="0.35">
      <c r="A77" s="9" t="s">
        <v>44</v>
      </c>
      <c r="B77" s="9" t="s">
        <v>45</v>
      </c>
      <c r="C77" s="9" t="s">
        <v>14503</v>
      </c>
      <c r="D77" s="9" t="s">
        <v>29</v>
      </c>
      <c r="E77" s="9" t="s">
        <v>286</v>
      </c>
      <c r="F77" s="9" t="str">
        <f>_xlfn.XLOOKUP(E77,Total_Enrolled!C:C,Total_Enrolled!C:C)</f>
        <v>2025eb1100026@bitspilani-digital.edu.in</v>
      </c>
      <c r="G77" s="9" t="s">
        <v>287</v>
      </c>
      <c r="H77" s="9" t="s">
        <v>14515</v>
      </c>
      <c r="I77" s="9" t="s">
        <v>288</v>
      </c>
      <c r="J77" s="9" t="b">
        <v>1</v>
      </c>
      <c r="K77" s="9">
        <v>1</v>
      </c>
      <c r="L77" s="9">
        <f>_xlfn.XLOOKUP(B77,Courses!A:A,Courses!H:H)</f>
        <v>93</v>
      </c>
      <c r="M77" s="14">
        <f t="shared" si="5"/>
        <v>1.0752688172043012E-2</v>
      </c>
      <c r="N77" s="14" t="str">
        <f t="shared" si="6"/>
        <v>Active</v>
      </c>
      <c r="O77" s="14" t="str" cm="1">
        <f t="array" ref="O77">_xlfn.IFS(M77=0,"0",
M77&lt;=10%,"0-10",
TRUE,"&gt;10"
)&amp;" "&amp;"% progress"</f>
        <v>0-10 % progress</v>
      </c>
      <c r="P77" s="15">
        <f t="shared" si="7"/>
        <v>0</v>
      </c>
      <c r="Q77" s="15">
        <f>COUNTIFS($G:$G,$G77)</f>
        <v>4</v>
      </c>
      <c r="R77" s="16">
        <f t="shared" si="8"/>
        <v>0</v>
      </c>
      <c r="S77" s="15" t="str">
        <f t="shared" si="9"/>
        <v>no 0% progess</v>
      </c>
      <c r="T77" s="9">
        <v>0</v>
      </c>
      <c r="U77" s="9">
        <v>1</v>
      </c>
      <c r="V77" s="9">
        <v>1</v>
      </c>
      <c r="W77" s="9">
        <v>0</v>
      </c>
      <c r="X77" s="9">
        <v>0</v>
      </c>
      <c r="Y77" s="9">
        <v>0</v>
      </c>
      <c r="Z77" s="9"/>
      <c r="AA77" s="9">
        <v>0</v>
      </c>
      <c r="AB77" s="9"/>
      <c r="AC77" s="9">
        <v>0</v>
      </c>
      <c r="AD77" s="9" t="s">
        <v>292</v>
      </c>
      <c r="AE77" s="9" t="s">
        <v>289</v>
      </c>
      <c r="AF77" s="9">
        <v>262</v>
      </c>
      <c r="AG77" s="9"/>
      <c r="AH77" s="9" t="s">
        <v>293</v>
      </c>
      <c r="AI77" s="9"/>
      <c r="AJ77" s="9"/>
    </row>
    <row r="78" spans="1:36" x14ac:dyDescent="0.35">
      <c r="A78" s="9" t="s">
        <v>52</v>
      </c>
      <c r="B78" s="9" t="s">
        <v>53</v>
      </c>
      <c r="C78" s="9" t="s">
        <v>14503</v>
      </c>
      <c r="D78" s="9" t="s">
        <v>29</v>
      </c>
      <c r="E78" s="9" t="s">
        <v>286</v>
      </c>
      <c r="F78" s="9" t="str">
        <f>_xlfn.XLOOKUP(E78,Total_Enrolled!C:C,Total_Enrolled!C:C)</f>
        <v>2025eb1100026@bitspilani-digital.edu.in</v>
      </c>
      <c r="G78" s="9" t="s">
        <v>287</v>
      </c>
      <c r="H78" s="9" t="s">
        <v>14515</v>
      </c>
      <c r="I78" s="9" t="s">
        <v>288</v>
      </c>
      <c r="J78" s="9" t="b">
        <v>1</v>
      </c>
      <c r="K78" s="9">
        <v>3</v>
      </c>
      <c r="L78" s="9">
        <f>_xlfn.XLOOKUP(B78,Courses!A:A,Courses!H:H)</f>
        <v>41</v>
      </c>
      <c r="M78" s="14">
        <f t="shared" si="5"/>
        <v>7.3170731707317069E-2</v>
      </c>
      <c r="N78" s="14" t="str">
        <f t="shared" si="6"/>
        <v>Active</v>
      </c>
      <c r="O78" s="14" t="str" cm="1">
        <f t="array" ref="O78">_xlfn.IFS(M78=0,"0",
M78&lt;=10%,"0-10",
TRUE,"&gt;10"
)&amp;" "&amp;"% progress"</f>
        <v>0-10 % progress</v>
      </c>
      <c r="P78" s="15">
        <f t="shared" si="7"/>
        <v>0</v>
      </c>
      <c r="Q78" s="15">
        <f>COUNTIFS($G:$G,$G78)</f>
        <v>4</v>
      </c>
      <c r="R78" s="16">
        <f t="shared" si="8"/>
        <v>0</v>
      </c>
      <c r="S78" s="15" t="str">
        <f t="shared" si="9"/>
        <v>no 0% progess</v>
      </c>
      <c r="T78" s="9">
        <v>0</v>
      </c>
      <c r="U78" s="9">
        <v>2</v>
      </c>
      <c r="V78" s="9">
        <v>2</v>
      </c>
      <c r="W78" s="9">
        <v>0</v>
      </c>
      <c r="X78" s="9">
        <v>0</v>
      </c>
      <c r="Y78" s="9">
        <v>0</v>
      </c>
      <c r="Z78" s="9"/>
      <c r="AA78" s="9">
        <v>0</v>
      </c>
      <c r="AB78" s="9"/>
      <c r="AC78" s="9">
        <v>0</v>
      </c>
      <c r="AD78" s="9" t="s">
        <v>294</v>
      </c>
      <c r="AE78" s="9" t="s">
        <v>289</v>
      </c>
      <c r="AF78" s="9">
        <v>262</v>
      </c>
      <c r="AG78" s="9"/>
      <c r="AH78" s="9" t="s">
        <v>295</v>
      </c>
      <c r="AI78" s="9"/>
      <c r="AJ78" s="9"/>
    </row>
    <row r="79" spans="1:36" x14ac:dyDescent="0.35">
      <c r="A79" s="9" t="s">
        <v>56</v>
      </c>
      <c r="B79" s="9" t="s">
        <v>57</v>
      </c>
      <c r="C79" s="9" t="s">
        <v>14503</v>
      </c>
      <c r="D79" s="9" t="s">
        <v>29</v>
      </c>
      <c r="E79" s="9" t="s">
        <v>286</v>
      </c>
      <c r="F79" s="9" t="str">
        <f>_xlfn.XLOOKUP(E79,Total_Enrolled!C:C,Total_Enrolled!C:C)</f>
        <v>2025eb1100026@bitspilani-digital.edu.in</v>
      </c>
      <c r="G79" s="9" t="s">
        <v>287</v>
      </c>
      <c r="H79" s="9" t="s">
        <v>14515</v>
      </c>
      <c r="I79" s="9" t="s">
        <v>288</v>
      </c>
      <c r="J79" s="9" t="b">
        <v>1</v>
      </c>
      <c r="K79" s="9">
        <v>2</v>
      </c>
      <c r="L79" s="9">
        <f>_xlfn.XLOOKUP(B79,Courses!A:A,Courses!H:H)</f>
        <v>46</v>
      </c>
      <c r="M79" s="14">
        <f t="shared" si="5"/>
        <v>4.3478260869565216E-2</v>
      </c>
      <c r="N79" s="14" t="str">
        <f t="shared" si="6"/>
        <v>Active</v>
      </c>
      <c r="O79" s="14" t="str" cm="1">
        <f t="array" ref="O79">_xlfn.IFS(M79=0,"0",
M79&lt;=10%,"0-10",
TRUE,"&gt;10"
)&amp;" "&amp;"% progress"</f>
        <v>0-10 % progress</v>
      </c>
      <c r="P79" s="15">
        <f t="shared" si="7"/>
        <v>0</v>
      </c>
      <c r="Q79" s="15">
        <f>COUNTIFS($G:$G,$G79)</f>
        <v>4</v>
      </c>
      <c r="R79" s="16">
        <f t="shared" si="8"/>
        <v>0</v>
      </c>
      <c r="S79" s="15" t="str">
        <f t="shared" si="9"/>
        <v>no 0% progess</v>
      </c>
      <c r="T79" s="9">
        <v>0</v>
      </c>
      <c r="U79" s="9">
        <v>2</v>
      </c>
      <c r="V79" s="9">
        <v>2</v>
      </c>
      <c r="W79" s="9">
        <v>0</v>
      </c>
      <c r="X79" s="9">
        <v>0</v>
      </c>
      <c r="Y79" s="9">
        <v>0</v>
      </c>
      <c r="Z79" s="9"/>
      <c r="AA79" s="9">
        <v>0</v>
      </c>
      <c r="AB79" s="9"/>
      <c r="AC79" s="9">
        <v>31</v>
      </c>
      <c r="AD79" s="9" t="s">
        <v>296</v>
      </c>
      <c r="AE79" s="9" t="s">
        <v>289</v>
      </c>
      <c r="AF79" s="9">
        <v>262</v>
      </c>
      <c r="AG79" s="9"/>
      <c r="AH79" s="9" t="s">
        <v>297</v>
      </c>
      <c r="AI79" s="9"/>
      <c r="AJ79" s="9"/>
    </row>
    <row r="80" spans="1:36" x14ac:dyDescent="0.35">
      <c r="A80" s="9" t="s">
        <v>56</v>
      </c>
      <c r="B80" s="9" t="s">
        <v>57</v>
      </c>
      <c r="C80" s="9" t="s">
        <v>14503</v>
      </c>
      <c r="D80" s="9" t="s">
        <v>29</v>
      </c>
      <c r="E80" s="9" t="s">
        <v>304</v>
      </c>
      <c r="F80" s="9" t="str">
        <f>_xlfn.XLOOKUP(E80,Total_Enrolled!C:C,Total_Enrolled!C:C)</f>
        <v>2025eb1100029@bitspilani-digital.edu.in</v>
      </c>
      <c r="G80" s="9" t="s">
        <v>305</v>
      </c>
      <c r="H80" s="9" t="s">
        <v>14515</v>
      </c>
      <c r="I80" s="9" t="s">
        <v>306</v>
      </c>
      <c r="J80" s="9" t="b">
        <v>1</v>
      </c>
      <c r="K80" s="9">
        <v>11</v>
      </c>
      <c r="L80" s="9">
        <f>_xlfn.XLOOKUP(B80,Courses!A:A,Courses!H:H)</f>
        <v>46</v>
      </c>
      <c r="M80" s="14">
        <f t="shared" si="5"/>
        <v>0.2391304347826087</v>
      </c>
      <c r="N80" s="14" t="str">
        <f t="shared" si="6"/>
        <v>Active</v>
      </c>
      <c r="O80" s="14" t="str" cm="1">
        <f t="array" ref="O80">_xlfn.IFS(M80=0,"0",
M80&lt;=10%,"0-10",
TRUE,"&gt;10"
)&amp;" "&amp;"% progress"</f>
        <v>&gt;10 % progress</v>
      </c>
      <c r="P80" s="15">
        <f t="shared" si="7"/>
        <v>0</v>
      </c>
      <c r="Q80" s="15">
        <f>COUNTIFS($G:$G,$G80)</f>
        <v>4</v>
      </c>
      <c r="R80" s="16">
        <f t="shared" si="8"/>
        <v>0</v>
      </c>
      <c r="S80" s="15" t="str">
        <f t="shared" si="9"/>
        <v>no 0% progess</v>
      </c>
      <c r="T80" s="9">
        <v>0</v>
      </c>
      <c r="U80" s="9">
        <v>3</v>
      </c>
      <c r="V80" s="9">
        <v>3</v>
      </c>
      <c r="W80" s="9">
        <v>0</v>
      </c>
      <c r="X80" s="9">
        <v>0</v>
      </c>
      <c r="Y80" s="9">
        <v>0</v>
      </c>
      <c r="Z80" s="9"/>
      <c r="AA80" s="9">
        <v>0</v>
      </c>
      <c r="AB80" s="9"/>
      <c r="AC80" s="9">
        <v>9884</v>
      </c>
      <c r="AD80" s="9" t="s">
        <v>308</v>
      </c>
      <c r="AE80" s="9" t="s">
        <v>307</v>
      </c>
      <c r="AF80" s="9">
        <v>132</v>
      </c>
      <c r="AG80" s="9"/>
      <c r="AH80" s="9" t="s">
        <v>309</v>
      </c>
      <c r="AI80" s="9" t="s">
        <v>310</v>
      </c>
      <c r="AJ80" s="9" t="s">
        <v>311</v>
      </c>
    </row>
    <row r="81" spans="1:36" x14ac:dyDescent="0.35">
      <c r="A81" s="9" t="s">
        <v>52</v>
      </c>
      <c r="B81" s="9" t="s">
        <v>53</v>
      </c>
      <c r="C81" s="9" t="s">
        <v>14503</v>
      </c>
      <c r="D81" s="9" t="s">
        <v>29</v>
      </c>
      <c r="E81" s="9" t="s">
        <v>304</v>
      </c>
      <c r="F81" s="9" t="str">
        <f>_xlfn.XLOOKUP(E81,Total_Enrolled!C:C,Total_Enrolled!C:C)</f>
        <v>2025eb1100029@bitspilani-digital.edu.in</v>
      </c>
      <c r="G81" s="9" t="s">
        <v>305</v>
      </c>
      <c r="H81" s="9" t="s">
        <v>14515</v>
      </c>
      <c r="I81" s="9" t="s">
        <v>306</v>
      </c>
      <c r="J81" s="9" t="b">
        <v>1</v>
      </c>
      <c r="K81" s="9">
        <v>32</v>
      </c>
      <c r="L81" s="9">
        <f>_xlfn.XLOOKUP(B81,Courses!A:A,Courses!H:H)</f>
        <v>41</v>
      </c>
      <c r="M81" s="14">
        <f t="shared" si="5"/>
        <v>0.78048780487804881</v>
      </c>
      <c r="N81" s="14" t="str">
        <f t="shared" si="6"/>
        <v>Active</v>
      </c>
      <c r="O81" s="14" t="str" cm="1">
        <f t="array" ref="O81">_xlfn.IFS(M81=0,"0",
M81&lt;=10%,"0-10",
TRUE,"&gt;10"
)&amp;" "&amp;"% progress"</f>
        <v>&gt;10 % progress</v>
      </c>
      <c r="P81" s="15">
        <f t="shared" si="7"/>
        <v>0</v>
      </c>
      <c r="Q81" s="15">
        <f>COUNTIFS($G:$G,$G81)</f>
        <v>4</v>
      </c>
      <c r="R81" s="16">
        <f t="shared" si="8"/>
        <v>0</v>
      </c>
      <c r="S81" s="15" t="str">
        <f t="shared" si="9"/>
        <v>no 0% progess</v>
      </c>
      <c r="T81" s="9">
        <v>0</v>
      </c>
      <c r="U81" s="9">
        <v>5</v>
      </c>
      <c r="V81" s="9">
        <v>5</v>
      </c>
      <c r="W81" s="9">
        <v>0</v>
      </c>
      <c r="X81" s="9">
        <v>0</v>
      </c>
      <c r="Y81" s="9">
        <v>0</v>
      </c>
      <c r="Z81" s="9"/>
      <c r="AA81" s="9">
        <v>0</v>
      </c>
      <c r="AB81" s="9"/>
      <c r="AC81" s="9">
        <v>60457</v>
      </c>
      <c r="AD81" s="9" t="s">
        <v>312</v>
      </c>
      <c r="AE81" s="9" t="s">
        <v>307</v>
      </c>
      <c r="AF81" s="9">
        <v>132</v>
      </c>
      <c r="AG81" s="9"/>
      <c r="AH81" s="9" t="s">
        <v>313</v>
      </c>
      <c r="AI81" s="9"/>
      <c r="AJ81" s="9"/>
    </row>
    <row r="82" spans="1:36" x14ac:dyDescent="0.35">
      <c r="A82" s="9" t="s">
        <v>44</v>
      </c>
      <c r="B82" s="9" t="s">
        <v>45</v>
      </c>
      <c r="C82" s="9" t="s">
        <v>14503</v>
      </c>
      <c r="D82" s="9" t="s">
        <v>29</v>
      </c>
      <c r="E82" s="9" t="s">
        <v>304</v>
      </c>
      <c r="F82" s="9" t="str">
        <f>_xlfn.XLOOKUP(E82,Total_Enrolled!C:C,Total_Enrolled!C:C)</f>
        <v>2025eb1100029@bitspilani-digital.edu.in</v>
      </c>
      <c r="G82" s="9" t="s">
        <v>305</v>
      </c>
      <c r="H82" s="9" t="s">
        <v>14515</v>
      </c>
      <c r="I82" s="9" t="s">
        <v>306</v>
      </c>
      <c r="J82" s="9" t="b">
        <v>1</v>
      </c>
      <c r="K82" s="9">
        <v>4</v>
      </c>
      <c r="L82" s="9">
        <f>_xlfn.XLOOKUP(B82,Courses!A:A,Courses!H:H)</f>
        <v>93</v>
      </c>
      <c r="M82" s="14">
        <f t="shared" si="5"/>
        <v>4.3010752688172046E-2</v>
      </c>
      <c r="N82" s="14" t="str">
        <f t="shared" si="6"/>
        <v>Active</v>
      </c>
      <c r="O82" s="14" t="str" cm="1">
        <f t="array" ref="O82">_xlfn.IFS(M82=0,"0",
M82&lt;=10%,"0-10",
TRUE,"&gt;10"
)&amp;" "&amp;"% progress"</f>
        <v>0-10 % progress</v>
      </c>
      <c r="P82" s="15">
        <f t="shared" si="7"/>
        <v>0</v>
      </c>
      <c r="Q82" s="15">
        <f>COUNTIFS($G:$G,$G82)</f>
        <v>4</v>
      </c>
      <c r="R82" s="16">
        <f t="shared" si="8"/>
        <v>0</v>
      </c>
      <c r="S82" s="15" t="str">
        <f t="shared" si="9"/>
        <v>no 0% progess</v>
      </c>
      <c r="T82" s="9">
        <v>0</v>
      </c>
      <c r="U82" s="9">
        <v>1</v>
      </c>
      <c r="V82" s="9">
        <v>1</v>
      </c>
      <c r="W82" s="9">
        <v>0</v>
      </c>
      <c r="X82" s="9">
        <v>0</v>
      </c>
      <c r="Y82" s="9">
        <v>0</v>
      </c>
      <c r="Z82" s="9"/>
      <c r="AA82" s="9">
        <v>0</v>
      </c>
      <c r="AB82" s="9"/>
      <c r="AC82" s="9">
        <v>25</v>
      </c>
      <c r="AD82" s="9" t="s">
        <v>314</v>
      </c>
      <c r="AE82" s="9" t="s">
        <v>307</v>
      </c>
      <c r="AF82" s="9">
        <v>132</v>
      </c>
      <c r="AG82" s="9"/>
      <c r="AH82" s="9" t="s">
        <v>315</v>
      </c>
      <c r="AI82" s="9" t="s">
        <v>316</v>
      </c>
      <c r="AJ82" s="9" t="s">
        <v>317</v>
      </c>
    </row>
    <row r="83" spans="1:36" x14ac:dyDescent="0.35">
      <c r="A83" s="9" t="s">
        <v>48</v>
      </c>
      <c r="B83" s="9" t="s">
        <v>49</v>
      </c>
      <c r="C83" s="9" t="s">
        <v>14503</v>
      </c>
      <c r="D83" s="9" t="s">
        <v>29</v>
      </c>
      <c r="E83" s="9" t="s">
        <v>304</v>
      </c>
      <c r="F83" s="9" t="str">
        <f>_xlfn.XLOOKUP(E83,Total_Enrolled!C:C,Total_Enrolled!C:C)</f>
        <v>2025eb1100029@bitspilani-digital.edu.in</v>
      </c>
      <c r="G83" s="9" t="s">
        <v>305</v>
      </c>
      <c r="H83" s="9" t="s">
        <v>14515</v>
      </c>
      <c r="I83" s="9" t="s">
        <v>306</v>
      </c>
      <c r="J83" s="9" t="b">
        <v>1</v>
      </c>
      <c r="K83" s="9">
        <v>19</v>
      </c>
      <c r="L83" s="9">
        <f>_xlfn.XLOOKUP(B83,Courses!A:A,Courses!H:H)</f>
        <v>84</v>
      </c>
      <c r="M83" s="14">
        <f t="shared" si="5"/>
        <v>0.22619047619047619</v>
      </c>
      <c r="N83" s="14" t="str">
        <f t="shared" si="6"/>
        <v>Active</v>
      </c>
      <c r="O83" s="14" t="str" cm="1">
        <f t="array" ref="O83">_xlfn.IFS(M83=0,"0",
M83&lt;=10%,"0-10",
TRUE,"&gt;10"
)&amp;" "&amp;"% progress"</f>
        <v>&gt;10 % progress</v>
      </c>
      <c r="P83" s="15">
        <f t="shared" si="7"/>
        <v>0</v>
      </c>
      <c r="Q83" s="15">
        <f>COUNTIFS($G:$G,$G83)</f>
        <v>4</v>
      </c>
      <c r="R83" s="16">
        <f t="shared" si="8"/>
        <v>0</v>
      </c>
      <c r="S83" s="15" t="str">
        <f t="shared" si="9"/>
        <v>no 0% progess</v>
      </c>
      <c r="T83" s="9">
        <v>0</v>
      </c>
      <c r="U83" s="9">
        <v>7</v>
      </c>
      <c r="V83" s="9">
        <v>7</v>
      </c>
      <c r="W83" s="9">
        <v>0</v>
      </c>
      <c r="X83" s="9">
        <v>0</v>
      </c>
      <c r="Y83" s="9">
        <v>0</v>
      </c>
      <c r="Z83" s="9"/>
      <c r="AA83" s="9">
        <v>0</v>
      </c>
      <c r="AB83" s="9"/>
      <c r="AC83" s="9">
        <v>11811</v>
      </c>
      <c r="AD83" s="9" t="s">
        <v>318</v>
      </c>
      <c r="AE83" s="9" t="s">
        <v>307</v>
      </c>
      <c r="AF83" s="9">
        <v>132</v>
      </c>
      <c r="AG83" s="9"/>
      <c r="AH83" s="9" t="s">
        <v>319</v>
      </c>
      <c r="AI83" s="9"/>
      <c r="AJ83" s="9"/>
    </row>
    <row r="84" spans="1:36" x14ac:dyDescent="0.35">
      <c r="A84" s="9" t="s">
        <v>48</v>
      </c>
      <c r="B84" s="9" t="s">
        <v>49</v>
      </c>
      <c r="C84" s="9" t="s">
        <v>14503</v>
      </c>
      <c r="D84" s="9" t="s">
        <v>29</v>
      </c>
      <c r="E84" s="9" t="s">
        <v>320</v>
      </c>
      <c r="F84" s="9" t="str">
        <f>_xlfn.XLOOKUP(E84,Total_Enrolled!C:C,Total_Enrolled!C:C)</f>
        <v>2025eb1100030@bitspilani-digital.edu.in</v>
      </c>
      <c r="G84" s="9" t="s">
        <v>321</v>
      </c>
      <c r="H84" s="9" t="s">
        <v>14515</v>
      </c>
      <c r="I84" s="9" t="s">
        <v>322</v>
      </c>
      <c r="J84" s="9" t="b">
        <v>1</v>
      </c>
      <c r="K84" s="9">
        <v>5</v>
      </c>
      <c r="L84" s="9">
        <f>_xlfn.XLOOKUP(B84,Courses!A:A,Courses!H:H)</f>
        <v>84</v>
      </c>
      <c r="M84" s="14">
        <f t="shared" si="5"/>
        <v>5.9523809523809521E-2</v>
      </c>
      <c r="N84" s="14" t="str">
        <f t="shared" si="6"/>
        <v>Active</v>
      </c>
      <c r="O84" s="14" t="str" cm="1">
        <f t="array" ref="O84">_xlfn.IFS(M84=0,"0",
M84&lt;=10%,"0-10",
TRUE,"&gt;10"
)&amp;" "&amp;"% progress"</f>
        <v>0-10 % progress</v>
      </c>
      <c r="P84" s="15">
        <f t="shared" si="7"/>
        <v>0</v>
      </c>
      <c r="Q84" s="15">
        <f>COUNTIFS($G:$G,$G84)</f>
        <v>4</v>
      </c>
      <c r="R84" s="16">
        <f t="shared" si="8"/>
        <v>0</v>
      </c>
      <c r="S84" s="15" t="str">
        <f t="shared" si="9"/>
        <v>no 0% progess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/>
      <c r="AA84" s="9">
        <v>0</v>
      </c>
      <c r="AB84" s="9"/>
      <c r="AC84" s="9">
        <v>10984</v>
      </c>
      <c r="AD84" s="9" t="s">
        <v>323</v>
      </c>
      <c r="AE84" s="9" t="s">
        <v>324</v>
      </c>
      <c r="AF84" s="9">
        <v>202</v>
      </c>
      <c r="AG84" s="9"/>
      <c r="AH84" s="9"/>
      <c r="AI84" s="9"/>
      <c r="AJ84" s="9"/>
    </row>
    <row r="85" spans="1:36" x14ac:dyDescent="0.35">
      <c r="A85" s="9" t="s">
        <v>44</v>
      </c>
      <c r="B85" s="9" t="s">
        <v>45</v>
      </c>
      <c r="C85" s="9" t="s">
        <v>14503</v>
      </c>
      <c r="D85" s="9" t="s">
        <v>29</v>
      </c>
      <c r="E85" s="9" t="s">
        <v>320</v>
      </c>
      <c r="F85" s="9" t="str">
        <f>_xlfn.XLOOKUP(E85,Total_Enrolled!C:C,Total_Enrolled!C:C)</f>
        <v>2025eb1100030@bitspilani-digital.edu.in</v>
      </c>
      <c r="G85" s="9" t="s">
        <v>321</v>
      </c>
      <c r="H85" s="9" t="s">
        <v>14515</v>
      </c>
      <c r="I85" s="9" t="s">
        <v>322</v>
      </c>
      <c r="J85" s="9" t="b">
        <v>1</v>
      </c>
      <c r="K85" s="9">
        <v>2</v>
      </c>
      <c r="L85" s="9">
        <f>_xlfn.XLOOKUP(B85,Courses!A:A,Courses!H:H)</f>
        <v>93</v>
      </c>
      <c r="M85" s="14">
        <f t="shared" si="5"/>
        <v>2.1505376344086023E-2</v>
      </c>
      <c r="N85" s="14" t="str">
        <f t="shared" si="6"/>
        <v>Active</v>
      </c>
      <c r="O85" s="14" t="str" cm="1">
        <f t="array" ref="O85">_xlfn.IFS(M85=0,"0",
M85&lt;=10%,"0-10",
TRUE,"&gt;10"
)&amp;" "&amp;"% progress"</f>
        <v>0-10 % progress</v>
      </c>
      <c r="P85" s="15">
        <f t="shared" si="7"/>
        <v>0</v>
      </c>
      <c r="Q85" s="15">
        <f>COUNTIFS($G:$G,$G85)</f>
        <v>4</v>
      </c>
      <c r="R85" s="16">
        <f t="shared" si="8"/>
        <v>0</v>
      </c>
      <c r="S85" s="15" t="str">
        <f t="shared" si="9"/>
        <v>no 0% progess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/>
      <c r="AA85" s="9">
        <v>0</v>
      </c>
      <c r="AB85" s="9"/>
      <c r="AC85" s="9">
        <v>0</v>
      </c>
      <c r="AD85" s="9" t="s">
        <v>325</v>
      </c>
      <c r="AE85" s="9" t="s">
        <v>324</v>
      </c>
      <c r="AF85" s="9">
        <v>202</v>
      </c>
      <c r="AG85" s="9"/>
      <c r="AH85" s="9"/>
      <c r="AI85" s="9"/>
      <c r="AJ85" s="9"/>
    </row>
    <row r="86" spans="1:36" x14ac:dyDescent="0.35">
      <c r="A86" s="9" t="s">
        <v>52</v>
      </c>
      <c r="B86" s="9" t="s">
        <v>53</v>
      </c>
      <c r="C86" s="9" t="s">
        <v>14503</v>
      </c>
      <c r="D86" s="9" t="s">
        <v>29</v>
      </c>
      <c r="E86" s="9" t="s">
        <v>320</v>
      </c>
      <c r="F86" s="9" t="str">
        <f>_xlfn.XLOOKUP(E86,Total_Enrolled!C:C,Total_Enrolled!C:C)</f>
        <v>2025eb1100030@bitspilani-digital.edu.in</v>
      </c>
      <c r="G86" s="9" t="s">
        <v>321</v>
      </c>
      <c r="H86" s="9" t="s">
        <v>14515</v>
      </c>
      <c r="I86" s="9" t="s">
        <v>322</v>
      </c>
      <c r="J86" s="9" t="b">
        <v>1</v>
      </c>
      <c r="K86" s="9">
        <v>5</v>
      </c>
      <c r="L86" s="9">
        <f>_xlfn.XLOOKUP(B86,Courses!A:A,Courses!H:H)</f>
        <v>41</v>
      </c>
      <c r="M86" s="14">
        <f t="shared" si="5"/>
        <v>0.12195121951219512</v>
      </c>
      <c r="N86" s="14" t="str">
        <f t="shared" si="6"/>
        <v>Active</v>
      </c>
      <c r="O86" s="14" t="str" cm="1">
        <f t="array" ref="O86">_xlfn.IFS(M86=0,"0",
M86&lt;=10%,"0-10",
TRUE,"&gt;10"
)&amp;" "&amp;"% progress"</f>
        <v>&gt;10 % progress</v>
      </c>
      <c r="P86" s="15">
        <f t="shared" si="7"/>
        <v>0</v>
      </c>
      <c r="Q86" s="15">
        <f>COUNTIFS($G:$G,$G86)</f>
        <v>4</v>
      </c>
      <c r="R86" s="16">
        <f t="shared" si="8"/>
        <v>0</v>
      </c>
      <c r="S86" s="15" t="str">
        <f t="shared" si="9"/>
        <v>no 0% progess</v>
      </c>
      <c r="T86" s="9">
        <v>0</v>
      </c>
      <c r="U86" s="9">
        <v>2</v>
      </c>
      <c r="V86" s="9">
        <v>2</v>
      </c>
      <c r="W86" s="9">
        <v>0</v>
      </c>
      <c r="X86" s="9">
        <v>0</v>
      </c>
      <c r="Y86" s="9">
        <v>0</v>
      </c>
      <c r="Z86" s="9"/>
      <c r="AA86" s="9">
        <v>0</v>
      </c>
      <c r="AB86" s="9"/>
      <c r="AC86" s="9">
        <v>273</v>
      </c>
      <c r="AD86" s="9" t="s">
        <v>326</v>
      </c>
      <c r="AE86" s="9" t="s">
        <v>324</v>
      </c>
      <c r="AF86" s="9">
        <v>202</v>
      </c>
      <c r="AG86" s="9"/>
      <c r="AH86" s="9" t="s">
        <v>327</v>
      </c>
      <c r="AI86" s="9"/>
      <c r="AJ86" s="9"/>
    </row>
    <row r="87" spans="1:36" x14ac:dyDescent="0.35">
      <c r="A87" s="9" t="s">
        <v>56</v>
      </c>
      <c r="B87" s="9" t="s">
        <v>57</v>
      </c>
      <c r="C87" s="9" t="s">
        <v>14503</v>
      </c>
      <c r="D87" s="9" t="s">
        <v>29</v>
      </c>
      <c r="E87" s="9" t="s">
        <v>320</v>
      </c>
      <c r="F87" s="9" t="str">
        <f>_xlfn.XLOOKUP(E87,Total_Enrolled!C:C,Total_Enrolled!C:C)</f>
        <v>2025eb1100030@bitspilani-digital.edu.in</v>
      </c>
      <c r="G87" s="9" t="s">
        <v>321</v>
      </c>
      <c r="H87" s="9" t="s">
        <v>14515</v>
      </c>
      <c r="I87" s="9" t="s">
        <v>322</v>
      </c>
      <c r="J87" s="9" t="b">
        <v>1</v>
      </c>
      <c r="K87" s="9">
        <v>3</v>
      </c>
      <c r="L87" s="9">
        <f>_xlfn.XLOOKUP(B87,Courses!A:A,Courses!H:H)</f>
        <v>46</v>
      </c>
      <c r="M87" s="14">
        <f t="shared" si="5"/>
        <v>6.5217391304347824E-2</v>
      </c>
      <c r="N87" s="14" t="str">
        <f t="shared" si="6"/>
        <v>Active</v>
      </c>
      <c r="O87" s="14" t="str" cm="1">
        <f t="array" ref="O87">_xlfn.IFS(M87=0,"0",
M87&lt;=10%,"0-10",
TRUE,"&gt;10"
)&amp;" "&amp;"% progress"</f>
        <v>0-10 % progress</v>
      </c>
      <c r="P87" s="15">
        <f t="shared" si="7"/>
        <v>0</v>
      </c>
      <c r="Q87" s="15">
        <f>COUNTIFS($G:$G,$G87)</f>
        <v>4</v>
      </c>
      <c r="R87" s="16">
        <f t="shared" si="8"/>
        <v>0</v>
      </c>
      <c r="S87" s="15" t="str">
        <f t="shared" si="9"/>
        <v>no 0% progess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/>
      <c r="AA87" s="9">
        <v>0</v>
      </c>
      <c r="AB87" s="9"/>
      <c r="AC87" s="9">
        <v>152</v>
      </c>
      <c r="AD87" s="9" t="s">
        <v>328</v>
      </c>
      <c r="AE87" s="9" t="s">
        <v>324</v>
      </c>
      <c r="AF87" s="9">
        <v>202</v>
      </c>
      <c r="AG87" s="9"/>
      <c r="AH87" s="9"/>
      <c r="AI87" s="9" t="s">
        <v>329</v>
      </c>
      <c r="AJ87" s="9" t="s">
        <v>330</v>
      </c>
    </row>
    <row r="88" spans="1:36" x14ac:dyDescent="0.35">
      <c r="A88" s="9" t="s">
        <v>56</v>
      </c>
      <c r="B88" s="9" t="s">
        <v>57</v>
      </c>
      <c r="C88" s="9" t="s">
        <v>14503</v>
      </c>
      <c r="D88" s="9" t="s">
        <v>29</v>
      </c>
      <c r="E88" s="9" t="s">
        <v>331</v>
      </c>
      <c r="F88" s="9" t="str">
        <f>_xlfn.XLOOKUP(E88,Total_Enrolled!C:C,Total_Enrolled!C:C)</f>
        <v>2025eb1100031@bitspilani-digital.edu.in</v>
      </c>
      <c r="G88" s="9" t="s">
        <v>332</v>
      </c>
      <c r="H88" s="9" t="s">
        <v>14515</v>
      </c>
      <c r="I88" s="9" t="s">
        <v>333</v>
      </c>
      <c r="J88" s="9" t="b">
        <v>1</v>
      </c>
      <c r="K88" s="9">
        <v>21</v>
      </c>
      <c r="L88" s="9">
        <f>_xlfn.XLOOKUP(B88,Courses!A:A,Courses!H:H)</f>
        <v>46</v>
      </c>
      <c r="M88" s="14">
        <f t="shared" si="5"/>
        <v>0.45652173913043476</v>
      </c>
      <c r="N88" s="14" t="str">
        <f t="shared" si="6"/>
        <v>Active</v>
      </c>
      <c r="O88" s="14" t="str" cm="1">
        <f t="array" ref="O88">_xlfn.IFS(M88=0,"0",
M88&lt;=10%,"0-10",
TRUE,"&gt;10"
)&amp;" "&amp;"% progress"</f>
        <v>&gt;10 % progress</v>
      </c>
      <c r="P88" s="15">
        <f t="shared" si="7"/>
        <v>0</v>
      </c>
      <c r="Q88" s="15">
        <f>COUNTIFS($G:$G,$G88)</f>
        <v>4</v>
      </c>
      <c r="R88" s="16">
        <f t="shared" si="8"/>
        <v>0</v>
      </c>
      <c r="S88" s="15" t="str">
        <f t="shared" si="9"/>
        <v>no 0% progess</v>
      </c>
      <c r="T88" s="9">
        <v>0</v>
      </c>
      <c r="U88" s="9">
        <v>4</v>
      </c>
      <c r="V88" s="9">
        <v>5</v>
      </c>
      <c r="W88" s="9">
        <v>0</v>
      </c>
      <c r="X88" s="9">
        <v>0</v>
      </c>
      <c r="Y88" s="9">
        <v>0</v>
      </c>
      <c r="Z88" s="9"/>
      <c r="AA88" s="9">
        <v>0</v>
      </c>
      <c r="AB88" s="9"/>
      <c r="AC88" s="9">
        <v>6741</v>
      </c>
      <c r="AD88" s="9" t="s">
        <v>335</v>
      </c>
      <c r="AE88" s="9" t="s">
        <v>334</v>
      </c>
      <c r="AF88" s="9">
        <v>88</v>
      </c>
      <c r="AG88" s="9"/>
      <c r="AH88" s="9" t="s">
        <v>336</v>
      </c>
      <c r="AI88" s="9" t="s">
        <v>337</v>
      </c>
      <c r="AJ88" s="9" t="s">
        <v>338</v>
      </c>
    </row>
    <row r="89" spans="1:36" x14ac:dyDescent="0.35">
      <c r="A89" s="9" t="s">
        <v>52</v>
      </c>
      <c r="B89" s="9" t="s">
        <v>53</v>
      </c>
      <c r="C89" s="9" t="s">
        <v>14503</v>
      </c>
      <c r="D89" s="9" t="s">
        <v>29</v>
      </c>
      <c r="E89" s="9" t="s">
        <v>331</v>
      </c>
      <c r="F89" s="9" t="str">
        <f>_xlfn.XLOOKUP(E89,Total_Enrolled!C:C,Total_Enrolled!C:C)</f>
        <v>2025eb1100031@bitspilani-digital.edu.in</v>
      </c>
      <c r="G89" s="9" t="s">
        <v>332</v>
      </c>
      <c r="H89" s="9" t="s">
        <v>14515</v>
      </c>
      <c r="I89" s="9" t="s">
        <v>333</v>
      </c>
      <c r="J89" s="9" t="b">
        <v>1</v>
      </c>
      <c r="K89" s="9">
        <v>30</v>
      </c>
      <c r="L89" s="9">
        <f>_xlfn.XLOOKUP(B89,Courses!A:A,Courses!H:H)</f>
        <v>41</v>
      </c>
      <c r="M89" s="14">
        <f t="shared" si="5"/>
        <v>0.73170731707317072</v>
      </c>
      <c r="N89" s="14" t="str">
        <f t="shared" si="6"/>
        <v>Active</v>
      </c>
      <c r="O89" s="14" t="str" cm="1">
        <f t="array" ref="O89">_xlfn.IFS(M89=0,"0",
M89&lt;=10%,"0-10",
TRUE,"&gt;10"
)&amp;" "&amp;"% progress"</f>
        <v>&gt;10 % progress</v>
      </c>
      <c r="P89" s="15">
        <f t="shared" si="7"/>
        <v>0</v>
      </c>
      <c r="Q89" s="15">
        <f>COUNTIFS($G:$G,$G89)</f>
        <v>4</v>
      </c>
      <c r="R89" s="16">
        <f t="shared" si="8"/>
        <v>0</v>
      </c>
      <c r="S89" s="15" t="str">
        <f t="shared" si="9"/>
        <v>no 0% progess</v>
      </c>
      <c r="T89" s="9">
        <v>0</v>
      </c>
      <c r="U89" s="9">
        <v>4</v>
      </c>
      <c r="V89" s="9">
        <v>4</v>
      </c>
      <c r="W89" s="9">
        <v>0</v>
      </c>
      <c r="X89" s="9">
        <v>0</v>
      </c>
      <c r="Y89" s="9">
        <v>0</v>
      </c>
      <c r="Z89" s="9"/>
      <c r="AA89" s="9">
        <v>0</v>
      </c>
      <c r="AB89" s="9"/>
      <c r="AC89" s="9">
        <v>5631</v>
      </c>
      <c r="AD89" s="9" t="s">
        <v>339</v>
      </c>
      <c r="AE89" s="9" t="s">
        <v>334</v>
      </c>
      <c r="AF89" s="9">
        <v>88</v>
      </c>
      <c r="AG89" s="9"/>
      <c r="AH89" s="9" t="s">
        <v>340</v>
      </c>
      <c r="AI89" s="9"/>
      <c r="AJ89" s="9"/>
    </row>
    <row r="90" spans="1:36" x14ac:dyDescent="0.35">
      <c r="A90" s="9" t="s">
        <v>44</v>
      </c>
      <c r="B90" s="9" t="s">
        <v>45</v>
      </c>
      <c r="C90" s="9" t="s">
        <v>14503</v>
      </c>
      <c r="D90" s="9" t="s">
        <v>29</v>
      </c>
      <c r="E90" s="9" t="s">
        <v>331</v>
      </c>
      <c r="F90" s="9" t="str">
        <f>_xlfn.XLOOKUP(E90,Total_Enrolled!C:C,Total_Enrolled!C:C)</f>
        <v>2025eb1100031@bitspilani-digital.edu.in</v>
      </c>
      <c r="G90" s="9" t="s">
        <v>332</v>
      </c>
      <c r="H90" s="9" t="s">
        <v>14515</v>
      </c>
      <c r="I90" s="9" t="s">
        <v>333</v>
      </c>
      <c r="J90" s="9" t="b">
        <v>1</v>
      </c>
      <c r="K90" s="9">
        <v>2</v>
      </c>
      <c r="L90" s="9">
        <f>_xlfn.XLOOKUP(B90,Courses!A:A,Courses!H:H)</f>
        <v>93</v>
      </c>
      <c r="M90" s="14">
        <f t="shared" si="5"/>
        <v>2.1505376344086023E-2</v>
      </c>
      <c r="N90" s="14" t="str">
        <f t="shared" si="6"/>
        <v>Active</v>
      </c>
      <c r="O90" s="14" t="str" cm="1">
        <f t="array" ref="O90">_xlfn.IFS(M90=0,"0",
M90&lt;=10%,"0-10",
TRUE,"&gt;10"
)&amp;" "&amp;"% progress"</f>
        <v>0-10 % progress</v>
      </c>
      <c r="P90" s="15">
        <f t="shared" si="7"/>
        <v>0</v>
      </c>
      <c r="Q90" s="15">
        <f>COUNTIFS($G:$G,$G90)</f>
        <v>4</v>
      </c>
      <c r="R90" s="16">
        <f t="shared" si="8"/>
        <v>0</v>
      </c>
      <c r="S90" s="15" t="str">
        <f t="shared" si="9"/>
        <v>no 0% progess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/>
      <c r="AA90" s="9">
        <v>0</v>
      </c>
      <c r="AB90" s="9"/>
      <c r="AC90" s="9">
        <v>34</v>
      </c>
      <c r="AD90" s="9" t="s">
        <v>341</v>
      </c>
      <c r="AE90" s="9" t="s">
        <v>334</v>
      </c>
      <c r="AF90" s="9">
        <v>88</v>
      </c>
      <c r="AG90" s="9"/>
      <c r="AH90" s="9"/>
      <c r="AI90" s="9"/>
      <c r="AJ90" s="9"/>
    </row>
    <row r="91" spans="1:36" x14ac:dyDescent="0.35">
      <c r="A91" s="9" t="s">
        <v>48</v>
      </c>
      <c r="B91" s="9" t="s">
        <v>49</v>
      </c>
      <c r="C91" s="9" t="s">
        <v>14503</v>
      </c>
      <c r="D91" s="9" t="s">
        <v>29</v>
      </c>
      <c r="E91" s="9" t="s">
        <v>331</v>
      </c>
      <c r="F91" s="9" t="str">
        <f>_xlfn.XLOOKUP(E91,Total_Enrolled!C:C,Total_Enrolled!C:C)</f>
        <v>2025eb1100031@bitspilani-digital.edu.in</v>
      </c>
      <c r="G91" s="9" t="s">
        <v>332</v>
      </c>
      <c r="H91" s="9" t="s">
        <v>14515</v>
      </c>
      <c r="I91" s="9" t="s">
        <v>333</v>
      </c>
      <c r="J91" s="9" t="b">
        <v>1</v>
      </c>
      <c r="K91" s="9">
        <v>25</v>
      </c>
      <c r="L91" s="9">
        <f>_xlfn.XLOOKUP(B91,Courses!A:A,Courses!H:H)</f>
        <v>84</v>
      </c>
      <c r="M91" s="14">
        <f t="shared" si="5"/>
        <v>0.29761904761904762</v>
      </c>
      <c r="N91" s="14" t="str">
        <f t="shared" si="6"/>
        <v>Active</v>
      </c>
      <c r="O91" s="14" t="str" cm="1">
        <f t="array" ref="O91">_xlfn.IFS(M91=0,"0",
M91&lt;=10%,"0-10",
TRUE,"&gt;10"
)&amp;" "&amp;"% progress"</f>
        <v>&gt;10 % progress</v>
      </c>
      <c r="P91" s="15">
        <f t="shared" si="7"/>
        <v>0</v>
      </c>
      <c r="Q91" s="15">
        <f>COUNTIFS($G:$G,$G91)</f>
        <v>4</v>
      </c>
      <c r="R91" s="16">
        <f t="shared" si="8"/>
        <v>0</v>
      </c>
      <c r="S91" s="15" t="str">
        <f t="shared" si="9"/>
        <v>no 0% progess</v>
      </c>
      <c r="T91" s="9">
        <v>0</v>
      </c>
      <c r="U91" s="9">
        <v>5</v>
      </c>
      <c r="V91" s="9">
        <v>5</v>
      </c>
      <c r="W91" s="9">
        <v>0</v>
      </c>
      <c r="X91" s="9">
        <v>0</v>
      </c>
      <c r="Y91" s="9">
        <v>0</v>
      </c>
      <c r="Z91" s="9"/>
      <c r="AA91" s="9">
        <v>0</v>
      </c>
      <c r="AB91" s="9"/>
      <c r="AC91" s="9">
        <v>20009</v>
      </c>
      <c r="AD91" s="9" t="s">
        <v>342</v>
      </c>
      <c r="AE91" s="9" t="s">
        <v>334</v>
      </c>
      <c r="AF91" s="9">
        <v>88</v>
      </c>
      <c r="AG91" s="9"/>
      <c r="AH91" s="9" t="s">
        <v>343</v>
      </c>
      <c r="AI91" s="9"/>
      <c r="AJ91" s="9"/>
    </row>
    <row r="92" spans="1:36" x14ac:dyDescent="0.35">
      <c r="A92" s="9" t="s">
        <v>48</v>
      </c>
      <c r="B92" s="9" t="s">
        <v>49</v>
      </c>
      <c r="C92" s="9" t="s">
        <v>14503</v>
      </c>
      <c r="D92" s="9" t="s">
        <v>29</v>
      </c>
      <c r="E92" s="9" t="s">
        <v>344</v>
      </c>
      <c r="F92" s="9" t="str">
        <f>_xlfn.XLOOKUP(E92,Total_Enrolled!C:C,Total_Enrolled!C:C)</f>
        <v>2025eb1100032@bitspilani-digital.edu.in</v>
      </c>
      <c r="G92" s="9" t="s">
        <v>345</v>
      </c>
      <c r="H92" s="9" t="s">
        <v>14515</v>
      </c>
      <c r="I92" s="9" t="s">
        <v>346</v>
      </c>
      <c r="J92" s="9" t="b">
        <v>1</v>
      </c>
      <c r="K92" s="9">
        <v>68</v>
      </c>
      <c r="L92" s="9">
        <f>_xlfn.XLOOKUP(B92,Courses!A:A,Courses!H:H)</f>
        <v>84</v>
      </c>
      <c r="M92" s="14">
        <f t="shared" si="5"/>
        <v>0.80952380952380953</v>
      </c>
      <c r="N92" s="14" t="str">
        <f t="shared" si="6"/>
        <v>Active</v>
      </c>
      <c r="O92" s="14" t="str" cm="1">
        <f t="array" ref="O92">_xlfn.IFS(M92=0,"0",
M92&lt;=10%,"0-10",
TRUE,"&gt;10"
)&amp;" "&amp;"% progress"</f>
        <v>&gt;10 % progress</v>
      </c>
      <c r="P92" s="15">
        <f t="shared" si="7"/>
        <v>0</v>
      </c>
      <c r="Q92" s="15">
        <f>COUNTIFS($G:$G,$G92)</f>
        <v>4</v>
      </c>
      <c r="R92" s="16">
        <f t="shared" si="8"/>
        <v>0</v>
      </c>
      <c r="S92" s="15" t="str">
        <f t="shared" si="9"/>
        <v>no 0% progess</v>
      </c>
      <c r="T92" s="9">
        <v>0</v>
      </c>
      <c r="U92" s="9">
        <v>18</v>
      </c>
      <c r="V92" s="9">
        <v>19</v>
      </c>
      <c r="W92" s="9">
        <v>0</v>
      </c>
      <c r="X92" s="9">
        <v>0</v>
      </c>
      <c r="Y92" s="9">
        <v>0</v>
      </c>
      <c r="Z92" s="9"/>
      <c r="AA92" s="9">
        <v>0</v>
      </c>
      <c r="AB92" s="9"/>
      <c r="AC92" s="9">
        <v>354</v>
      </c>
      <c r="AD92" s="9" t="s">
        <v>347</v>
      </c>
      <c r="AE92" s="9" t="s">
        <v>348</v>
      </c>
      <c r="AF92" s="9">
        <v>126</v>
      </c>
      <c r="AG92" s="9"/>
      <c r="AH92" s="9" t="s">
        <v>349</v>
      </c>
      <c r="AI92" s="9"/>
      <c r="AJ92" s="9"/>
    </row>
    <row r="93" spans="1:36" x14ac:dyDescent="0.35">
      <c r="A93" s="9" t="s">
        <v>44</v>
      </c>
      <c r="B93" s="9" t="s">
        <v>45</v>
      </c>
      <c r="C93" s="9" t="s">
        <v>14503</v>
      </c>
      <c r="D93" s="9" t="s">
        <v>29</v>
      </c>
      <c r="E93" s="9" t="s">
        <v>344</v>
      </c>
      <c r="F93" s="9" t="str">
        <f>_xlfn.XLOOKUP(E93,Total_Enrolled!C:C,Total_Enrolled!C:C)</f>
        <v>2025eb1100032@bitspilani-digital.edu.in</v>
      </c>
      <c r="G93" s="9" t="s">
        <v>345</v>
      </c>
      <c r="H93" s="9" t="s">
        <v>14515</v>
      </c>
      <c r="I93" s="9" t="s">
        <v>346</v>
      </c>
      <c r="J93" s="9" t="b">
        <v>1</v>
      </c>
      <c r="K93" s="9">
        <v>98</v>
      </c>
      <c r="L93" s="9">
        <f>_xlfn.XLOOKUP(B93,Courses!A:A,Courses!H:H)</f>
        <v>93</v>
      </c>
      <c r="M93" s="14">
        <f t="shared" si="5"/>
        <v>1.053763440860215</v>
      </c>
      <c r="N93" s="14" t="str">
        <f t="shared" si="6"/>
        <v>Active</v>
      </c>
      <c r="O93" s="14" t="str" cm="1">
        <f t="array" ref="O93">_xlfn.IFS(M93=0,"0",
M93&lt;=10%,"0-10",
TRUE,"&gt;10"
)&amp;" "&amp;"% progress"</f>
        <v>&gt;10 % progress</v>
      </c>
      <c r="P93" s="15">
        <f t="shared" si="7"/>
        <v>0</v>
      </c>
      <c r="Q93" s="15">
        <f>COUNTIFS($G:$G,$G93)</f>
        <v>4</v>
      </c>
      <c r="R93" s="16">
        <f t="shared" si="8"/>
        <v>0</v>
      </c>
      <c r="S93" s="15" t="str">
        <f t="shared" si="9"/>
        <v>no 0% progess</v>
      </c>
      <c r="T93" s="9">
        <v>0</v>
      </c>
      <c r="U93" s="9">
        <v>20</v>
      </c>
      <c r="V93" s="9">
        <v>20</v>
      </c>
      <c r="W93" s="9">
        <v>1</v>
      </c>
      <c r="X93" s="9">
        <v>0</v>
      </c>
      <c r="Y93" s="9">
        <v>0</v>
      </c>
      <c r="Z93" s="9" t="s">
        <v>350</v>
      </c>
      <c r="AA93" s="9">
        <v>0</v>
      </c>
      <c r="AB93" s="9"/>
      <c r="AC93" s="9">
        <v>2827</v>
      </c>
      <c r="AD93" s="9" t="s">
        <v>351</v>
      </c>
      <c r="AE93" s="9" t="s">
        <v>348</v>
      </c>
      <c r="AF93" s="9">
        <v>126</v>
      </c>
      <c r="AG93" s="9"/>
      <c r="AH93" s="9" t="s">
        <v>352</v>
      </c>
      <c r="AI93" s="9" t="s">
        <v>353</v>
      </c>
      <c r="AJ93" s="9" t="s">
        <v>354</v>
      </c>
    </row>
    <row r="94" spans="1:36" x14ac:dyDescent="0.35">
      <c r="A94" s="9" t="s">
        <v>52</v>
      </c>
      <c r="B94" s="9" t="s">
        <v>53</v>
      </c>
      <c r="C94" s="9" t="s">
        <v>14503</v>
      </c>
      <c r="D94" s="9" t="s">
        <v>29</v>
      </c>
      <c r="E94" s="9" t="s">
        <v>344</v>
      </c>
      <c r="F94" s="9" t="str">
        <f>_xlfn.XLOOKUP(E94,Total_Enrolled!C:C,Total_Enrolled!C:C)</f>
        <v>2025eb1100032@bitspilani-digital.edu.in</v>
      </c>
      <c r="G94" s="9" t="s">
        <v>345</v>
      </c>
      <c r="H94" s="9" t="s">
        <v>14515</v>
      </c>
      <c r="I94" s="9" t="s">
        <v>346</v>
      </c>
      <c r="J94" s="9" t="b">
        <v>1</v>
      </c>
      <c r="K94" s="9">
        <v>44</v>
      </c>
      <c r="L94" s="9">
        <f>_xlfn.XLOOKUP(B94,Courses!A:A,Courses!H:H)</f>
        <v>41</v>
      </c>
      <c r="M94" s="14">
        <f t="shared" si="5"/>
        <v>1.0731707317073171</v>
      </c>
      <c r="N94" s="14" t="str">
        <f t="shared" si="6"/>
        <v>Active</v>
      </c>
      <c r="O94" s="14" t="str" cm="1">
        <f t="array" ref="O94">_xlfn.IFS(M94=0,"0",
M94&lt;=10%,"0-10",
TRUE,"&gt;10"
)&amp;" "&amp;"% progress"</f>
        <v>&gt;10 % progress</v>
      </c>
      <c r="P94" s="15">
        <f t="shared" si="7"/>
        <v>0</v>
      </c>
      <c r="Q94" s="15">
        <f>COUNTIFS($G:$G,$G94)</f>
        <v>4</v>
      </c>
      <c r="R94" s="16">
        <f t="shared" si="8"/>
        <v>0</v>
      </c>
      <c r="S94" s="15" t="str">
        <f t="shared" si="9"/>
        <v>no 0% progess</v>
      </c>
      <c r="T94" s="9">
        <v>0</v>
      </c>
      <c r="U94" s="9">
        <v>6</v>
      </c>
      <c r="V94" s="9">
        <v>6</v>
      </c>
      <c r="W94" s="9">
        <v>0</v>
      </c>
      <c r="X94" s="9">
        <v>0</v>
      </c>
      <c r="Y94" s="9">
        <v>0</v>
      </c>
      <c r="Z94" s="9"/>
      <c r="AA94" s="9">
        <v>0</v>
      </c>
      <c r="AB94" s="9"/>
      <c r="AC94" s="9">
        <v>302</v>
      </c>
      <c r="AD94" s="9" t="s">
        <v>355</v>
      </c>
      <c r="AE94" s="9" t="s">
        <v>348</v>
      </c>
      <c r="AF94" s="9">
        <v>126</v>
      </c>
      <c r="AG94" s="9"/>
      <c r="AH94" s="9" t="s">
        <v>356</v>
      </c>
      <c r="AI94" s="9"/>
      <c r="AJ94" s="9"/>
    </row>
    <row r="95" spans="1:36" x14ac:dyDescent="0.35">
      <c r="A95" s="9" t="s">
        <v>56</v>
      </c>
      <c r="B95" s="9" t="s">
        <v>57</v>
      </c>
      <c r="C95" s="9" t="s">
        <v>14503</v>
      </c>
      <c r="D95" s="9" t="s">
        <v>29</v>
      </c>
      <c r="E95" s="9" t="s">
        <v>344</v>
      </c>
      <c r="F95" s="9" t="str">
        <f>_xlfn.XLOOKUP(E95,Total_Enrolled!C:C,Total_Enrolled!C:C)</f>
        <v>2025eb1100032@bitspilani-digital.edu.in</v>
      </c>
      <c r="G95" s="9" t="s">
        <v>345</v>
      </c>
      <c r="H95" s="9" t="s">
        <v>14515</v>
      </c>
      <c r="I95" s="9" t="s">
        <v>346</v>
      </c>
      <c r="J95" s="9" t="b">
        <v>1</v>
      </c>
      <c r="K95" s="9">
        <v>45</v>
      </c>
      <c r="L95" s="9">
        <f>_xlfn.XLOOKUP(B95,Courses!A:A,Courses!H:H)</f>
        <v>46</v>
      </c>
      <c r="M95" s="14">
        <f t="shared" si="5"/>
        <v>0.97826086956521741</v>
      </c>
      <c r="N95" s="14" t="str">
        <f t="shared" si="6"/>
        <v>Active</v>
      </c>
      <c r="O95" s="14" t="str" cm="1">
        <f t="array" ref="O95">_xlfn.IFS(M95=0,"0",
M95&lt;=10%,"0-10",
TRUE,"&gt;10"
)&amp;" "&amp;"% progress"</f>
        <v>&gt;10 % progress</v>
      </c>
      <c r="P95" s="15">
        <f t="shared" si="7"/>
        <v>0</v>
      </c>
      <c r="Q95" s="15">
        <f>COUNTIFS($G:$G,$G95)</f>
        <v>4</v>
      </c>
      <c r="R95" s="16">
        <f t="shared" si="8"/>
        <v>0</v>
      </c>
      <c r="S95" s="15" t="str">
        <f t="shared" si="9"/>
        <v>no 0% progess</v>
      </c>
      <c r="T95" s="9">
        <v>0</v>
      </c>
      <c r="U95" s="9">
        <v>5</v>
      </c>
      <c r="V95" s="9">
        <v>5</v>
      </c>
      <c r="W95" s="9">
        <v>1</v>
      </c>
      <c r="X95" s="9">
        <v>0</v>
      </c>
      <c r="Y95" s="9">
        <v>0</v>
      </c>
      <c r="Z95" s="9" t="s">
        <v>357</v>
      </c>
      <c r="AA95" s="9">
        <v>0</v>
      </c>
      <c r="AB95" s="9"/>
      <c r="AC95" s="9">
        <v>505</v>
      </c>
      <c r="AD95" s="9" t="s">
        <v>358</v>
      </c>
      <c r="AE95" s="9" t="s">
        <v>348</v>
      </c>
      <c r="AF95" s="9">
        <v>126</v>
      </c>
      <c r="AG95" s="9"/>
      <c r="AH95" s="9" t="s">
        <v>359</v>
      </c>
      <c r="AI95" s="9" t="s">
        <v>360</v>
      </c>
      <c r="AJ95" s="9" t="s">
        <v>361</v>
      </c>
    </row>
    <row r="96" spans="1:36" x14ac:dyDescent="0.35">
      <c r="A96" s="9" t="s">
        <v>56</v>
      </c>
      <c r="B96" s="9" t="s">
        <v>57</v>
      </c>
      <c r="C96" s="9" t="s">
        <v>14503</v>
      </c>
      <c r="D96" s="9" t="s">
        <v>29</v>
      </c>
      <c r="E96" s="9" t="s">
        <v>362</v>
      </c>
      <c r="F96" s="9" t="str">
        <f>_xlfn.XLOOKUP(E96,Total_Enrolled!C:C,Total_Enrolled!C:C)</f>
        <v>2025eb1100033@bitspilani-digital.edu.in</v>
      </c>
      <c r="G96" s="9" t="s">
        <v>363</v>
      </c>
      <c r="H96" s="9" t="s">
        <v>14515</v>
      </c>
      <c r="I96" s="9" t="s">
        <v>364</v>
      </c>
      <c r="J96" s="9" t="b">
        <v>1</v>
      </c>
      <c r="K96" s="9">
        <v>19</v>
      </c>
      <c r="L96" s="9">
        <f>_xlfn.XLOOKUP(B96,Courses!A:A,Courses!H:H)</f>
        <v>46</v>
      </c>
      <c r="M96" s="14">
        <f t="shared" si="5"/>
        <v>0.41304347826086957</v>
      </c>
      <c r="N96" s="14" t="str">
        <f t="shared" si="6"/>
        <v>Active</v>
      </c>
      <c r="O96" s="14" t="str" cm="1">
        <f t="array" ref="O96">_xlfn.IFS(M96=0,"0",
M96&lt;=10%,"0-10",
TRUE,"&gt;10"
)&amp;" "&amp;"% progress"</f>
        <v>&gt;10 % progress</v>
      </c>
      <c r="P96" s="15">
        <f t="shared" si="7"/>
        <v>0</v>
      </c>
      <c r="Q96" s="15">
        <f>COUNTIFS($G:$G,$G96)</f>
        <v>4</v>
      </c>
      <c r="R96" s="16">
        <f t="shared" si="8"/>
        <v>0</v>
      </c>
      <c r="S96" s="15" t="str">
        <f t="shared" si="9"/>
        <v>no 0% progess</v>
      </c>
      <c r="T96" s="9">
        <v>0</v>
      </c>
      <c r="U96" s="9">
        <v>4</v>
      </c>
      <c r="V96" s="9">
        <v>4</v>
      </c>
      <c r="W96" s="9">
        <v>1</v>
      </c>
      <c r="X96" s="9">
        <v>0</v>
      </c>
      <c r="Y96" s="9">
        <v>0</v>
      </c>
      <c r="Z96" s="9" t="s">
        <v>366</v>
      </c>
      <c r="AA96" s="9">
        <v>0</v>
      </c>
      <c r="AB96" s="9"/>
      <c r="AC96" s="9">
        <v>7207</v>
      </c>
      <c r="AD96" s="9" t="s">
        <v>367</v>
      </c>
      <c r="AE96" s="9" t="s">
        <v>365</v>
      </c>
      <c r="AF96" s="9">
        <v>127</v>
      </c>
      <c r="AG96" s="9"/>
      <c r="AH96" s="9" t="s">
        <v>368</v>
      </c>
      <c r="AI96" s="9" t="s">
        <v>369</v>
      </c>
      <c r="AJ96" s="9" t="s">
        <v>370</v>
      </c>
    </row>
    <row r="97" spans="1:36" x14ac:dyDescent="0.35">
      <c r="A97" s="9" t="s">
        <v>52</v>
      </c>
      <c r="B97" s="9" t="s">
        <v>53</v>
      </c>
      <c r="C97" s="9" t="s">
        <v>14503</v>
      </c>
      <c r="D97" s="9" t="s">
        <v>29</v>
      </c>
      <c r="E97" s="9" t="s">
        <v>362</v>
      </c>
      <c r="F97" s="9" t="str">
        <f>_xlfn.XLOOKUP(E97,Total_Enrolled!C:C,Total_Enrolled!C:C)</f>
        <v>2025eb1100033@bitspilani-digital.edu.in</v>
      </c>
      <c r="G97" s="9" t="s">
        <v>363</v>
      </c>
      <c r="H97" s="9" t="s">
        <v>14515</v>
      </c>
      <c r="I97" s="9" t="s">
        <v>364</v>
      </c>
      <c r="J97" s="9" t="b">
        <v>1</v>
      </c>
      <c r="K97" s="9">
        <v>22</v>
      </c>
      <c r="L97" s="9">
        <f>_xlfn.XLOOKUP(B97,Courses!A:A,Courses!H:H)</f>
        <v>41</v>
      </c>
      <c r="M97" s="14">
        <f t="shared" si="5"/>
        <v>0.53658536585365857</v>
      </c>
      <c r="N97" s="14" t="str">
        <f t="shared" si="6"/>
        <v>Active</v>
      </c>
      <c r="O97" s="14" t="str" cm="1">
        <f t="array" ref="O97">_xlfn.IFS(M97=0,"0",
M97&lt;=10%,"0-10",
TRUE,"&gt;10"
)&amp;" "&amp;"% progress"</f>
        <v>&gt;10 % progress</v>
      </c>
      <c r="P97" s="15">
        <f t="shared" si="7"/>
        <v>0</v>
      </c>
      <c r="Q97" s="15">
        <f>COUNTIFS($G:$G,$G97)</f>
        <v>4</v>
      </c>
      <c r="R97" s="16">
        <f t="shared" si="8"/>
        <v>0</v>
      </c>
      <c r="S97" s="15" t="str">
        <f t="shared" si="9"/>
        <v>no 0% progess</v>
      </c>
      <c r="T97" s="9">
        <v>0</v>
      </c>
      <c r="U97" s="9">
        <v>2</v>
      </c>
      <c r="V97" s="9">
        <v>2</v>
      </c>
      <c r="W97" s="9">
        <v>0</v>
      </c>
      <c r="X97" s="9">
        <v>0</v>
      </c>
      <c r="Y97" s="9">
        <v>0</v>
      </c>
      <c r="Z97" s="9"/>
      <c r="AA97" s="9">
        <v>0</v>
      </c>
      <c r="AB97" s="9"/>
      <c r="AC97" s="9">
        <v>9360</v>
      </c>
      <c r="AD97" s="9" t="s">
        <v>371</v>
      </c>
      <c r="AE97" s="9" t="s">
        <v>365</v>
      </c>
      <c r="AF97" s="9">
        <v>127</v>
      </c>
      <c r="AG97" s="9"/>
      <c r="AH97" s="9" t="s">
        <v>372</v>
      </c>
      <c r="AI97" s="9"/>
      <c r="AJ97" s="9"/>
    </row>
    <row r="98" spans="1:36" x14ac:dyDescent="0.35">
      <c r="A98" s="9" t="s">
        <v>44</v>
      </c>
      <c r="B98" s="9" t="s">
        <v>45</v>
      </c>
      <c r="C98" s="9" t="s">
        <v>14503</v>
      </c>
      <c r="D98" s="9" t="s">
        <v>29</v>
      </c>
      <c r="E98" s="9" t="s">
        <v>362</v>
      </c>
      <c r="F98" s="9" t="str">
        <f>_xlfn.XLOOKUP(E98,Total_Enrolled!C:C,Total_Enrolled!C:C)</f>
        <v>2025eb1100033@bitspilani-digital.edu.in</v>
      </c>
      <c r="G98" s="9" t="s">
        <v>363</v>
      </c>
      <c r="H98" s="9" t="s">
        <v>14515</v>
      </c>
      <c r="I98" s="9" t="s">
        <v>364</v>
      </c>
      <c r="J98" s="9" t="b">
        <v>1</v>
      </c>
      <c r="K98" s="9">
        <v>23</v>
      </c>
      <c r="L98" s="9">
        <f>_xlfn.XLOOKUP(B98,Courses!A:A,Courses!H:H)</f>
        <v>93</v>
      </c>
      <c r="M98" s="14">
        <f t="shared" si="5"/>
        <v>0.24731182795698925</v>
      </c>
      <c r="N98" s="14" t="str">
        <f t="shared" si="6"/>
        <v>Active</v>
      </c>
      <c r="O98" s="14" t="str" cm="1">
        <f t="array" ref="O98">_xlfn.IFS(M98=0,"0",
M98&lt;=10%,"0-10",
TRUE,"&gt;10"
)&amp;" "&amp;"% progress"</f>
        <v>&gt;10 % progress</v>
      </c>
      <c r="P98" s="15">
        <f t="shared" si="7"/>
        <v>0</v>
      </c>
      <c r="Q98" s="15">
        <f>COUNTIFS($G:$G,$G98)</f>
        <v>4</v>
      </c>
      <c r="R98" s="16">
        <f t="shared" si="8"/>
        <v>0</v>
      </c>
      <c r="S98" s="15" t="str">
        <f t="shared" si="9"/>
        <v>no 0% progess</v>
      </c>
      <c r="T98" s="9">
        <v>0</v>
      </c>
      <c r="U98" s="9">
        <v>6</v>
      </c>
      <c r="V98" s="9">
        <v>6</v>
      </c>
      <c r="W98" s="9">
        <v>0</v>
      </c>
      <c r="X98" s="9">
        <v>0</v>
      </c>
      <c r="Y98" s="9">
        <v>0</v>
      </c>
      <c r="Z98" s="9"/>
      <c r="AA98" s="9">
        <v>0</v>
      </c>
      <c r="AB98" s="9"/>
      <c r="AC98" s="9">
        <v>23162</v>
      </c>
      <c r="AD98" s="9" t="s">
        <v>373</v>
      </c>
      <c r="AE98" s="9" t="s">
        <v>365</v>
      </c>
      <c r="AF98" s="9">
        <v>127</v>
      </c>
      <c r="AG98" s="9"/>
      <c r="AH98" s="9" t="s">
        <v>374</v>
      </c>
      <c r="AI98" s="9" t="s">
        <v>375</v>
      </c>
      <c r="AJ98" s="9" t="s">
        <v>376</v>
      </c>
    </row>
    <row r="99" spans="1:36" x14ac:dyDescent="0.35">
      <c r="A99" s="9" t="s">
        <v>48</v>
      </c>
      <c r="B99" s="9" t="s">
        <v>49</v>
      </c>
      <c r="C99" s="9" t="s">
        <v>14503</v>
      </c>
      <c r="D99" s="9" t="s">
        <v>29</v>
      </c>
      <c r="E99" s="9" t="s">
        <v>362</v>
      </c>
      <c r="F99" s="9" t="str">
        <f>_xlfn.XLOOKUP(E99,Total_Enrolled!C:C,Total_Enrolled!C:C)</f>
        <v>2025eb1100033@bitspilani-digital.edu.in</v>
      </c>
      <c r="G99" s="9" t="s">
        <v>363</v>
      </c>
      <c r="H99" s="9" t="s">
        <v>14515</v>
      </c>
      <c r="I99" s="9" t="s">
        <v>364</v>
      </c>
      <c r="J99" s="9" t="b">
        <v>1</v>
      </c>
      <c r="K99" s="9">
        <v>16</v>
      </c>
      <c r="L99" s="9">
        <f>_xlfn.XLOOKUP(B99,Courses!A:A,Courses!H:H)</f>
        <v>84</v>
      </c>
      <c r="M99" s="14">
        <f t="shared" si="5"/>
        <v>0.19047619047619047</v>
      </c>
      <c r="N99" s="14" t="str">
        <f t="shared" si="6"/>
        <v>Active</v>
      </c>
      <c r="O99" s="14" t="str" cm="1">
        <f t="array" ref="O99">_xlfn.IFS(M99=0,"0",
M99&lt;=10%,"0-10",
TRUE,"&gt;10"
)&amp;" "&amp;"% progress"</f>
        <v>&gt;10 % progress</v>
      </c>
      <c r="P99" s="15">
        <f t="shared" si="7"/>
        <v>0</v>
      </c>
      <c r="Q99" s="15">
        <f>COUNTIFS($G:$G,$G99)</f>
        <v>4</v>
      </c>
      <c r="R99" s="16">
        <f t="shared" si="8"/>
        <v>0</v>
      </c>
      <c r="S99" s="15" t="str">
        <f t="shared" si="9"/>
        <v>no 0% progess</v>
      </c>
      <c r="T99" s="9">
        <v>0</v>
      </c>
      <c r="U99" s="9">
        <v>2</v>
      </c>
      <c r="V99" s="9">
        <v>2</v>
      </c>
      <c r="W99" s="9">
        <v>0</v>
      </c>
      <c r="X99" s="9">
        <v>0</v>
      </c>
      <c r="Y99" s="9">
        <v>0</v>
      </c>
      <c r="Z99" s="9"/>
      <c r="AA99" s="9">
        <v>0</v>
      </c>
      <c r="AB99" s="9"/>
      <c r="AC99" s="9">
        <v>27759</v>
      </c>
      <c r="AD99" s="9" t="s">
        <v>377</v>
      </c>
      <c r="AE99" s="9" t="s">
        <v>365</v>
      </c>
      <c r="AF99" s="9">
        <v>127</v>
      </c>
      <c r="AG99" s="9"/>
      <c r="AH99" s="9" t="s">
        <v>378</v>
      </c>
      <c r="AI99" s="9"/>
      <c r="AJ99" s="9"/>
    </row>
    <row r="100" spans="1:36" x14ac:dyDescent="0.35">
      <c r="A100" s="9" t="s">
        <v>48</v>
      </c>
      <c r="B100" s="9" t="s">
        <v>49</v>
      </c>
      <c r="C100" s="9" t="s">
        <v>14503</v>
      </c>
      <c r="D100" s="9" t="s">
        <v>29</v>
      </c>
      <c r="E100" s="9" t="s">
        <v>379</v>
      </c>
      <c r="F100" s="9" t="str">
        <f>_xlfn.XLOOKUP(E100,Total_Enrolled!C:C,Total_Enrolled!C:C)</f>
        <v>2025eb1100034@bitspilani-digital.edu.in</v>
      </c>
      <c r="G100" s="9" t="s">
        <v>380</v>
      </c>
      <c r="H100" s="9" t="s">
        <v>14515</v>
      </c>
      <c r="I100" s="9" t="s">
        <v>381</v>
      </c>
      <c r="J100" s="9" t="b">
        <v>1</v>
      </c>
      <c r="K100" s="9">
        <v>3</v>
      </c>
      <c r="L100" s="9">
        <f>_xlfn.XLOOKUP(B100,Courses!A:A,Courses!H:H)</f>
        <v>84</v>
      </c>
      <c r="M100" s="14">
        <f t="shared" si="5"/>
        <v>3.5714285714285712E-2</v>
      </c>
      <c r="N100" s="14" t="str">
        <f t="shared" si="6"/>
        <v>Active</v>
      </c>
      <c r="O100" s="14" t="str" cm="1">
        <f t="array" ref="O100">_xlfn.IFS(M100=0,"0",
M100&lt;=10%,"0-10",
TRUE,"&gt;10"
)&amp;" "&amp;"% progress"</f>
        <v>0-10 % progress</v>
      </c>
      <c r="P100" s="15">
        <f t="shared" si="7"/>
        <v>0</v>
      </c>
      <c r="Q100" s="15">
        <f>COUNTIFS($G:$G,$G100)</f>
        <v>4</v>
      </c>
      <c r="R100" s="16">
        <f t="shared" si="8"/>
        <v>0</v>
      </c>
      <c r="S100" s="15" t="str">
        <f t="shared" si="9"/>
        <v>no 0% progess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/>
      <c r="AA100" s="9">
        <v>0</v>
      </c>
      <c r="AB100" s="9"/>
      <c r="AC100" s="9">
        <v>3172</v>
      </c>
      <c r="AD100" s="9" t="s">
        <v>382</v>
      </c>
      <c r="AE100" s="9" t="s">
        <v>383</v>
      </c>
      <c r="AF100" s="9">
        <v>416</v>
      </c>
      <c r="AG100" s="9"/>
      <c r="AH100" s="9"/>
      <c r="AI100" s="9"/>
      <c r="AJ100" s="9"/>
    </row>
    <row r="101" spans="1:36" x14ac:dyDescent="0.35">
      <c r="A101" s="9" t="s">
        <v>44</v>
      </c>
      <c r="B101" s="9" t="s">
        <v>45</v>
      </c>
      <c r="C101" s="9" t="s">
        <v>14503</v>
      </c>
      <c r="D101" s="9" t="s">
        <v>29</v>
      </c>
      <c r="E101" s="9" t="s">
        <v>379</v>
      </c>
      <c r="F101" s="9" t="str">
        <f>_xlfn.XLOOKUP(E101,Total_Enrolled!C:C,Total_Enrolled!C:C)</f>
        <v>2025eb1100034@bitspilani-digital.edu.in</v>
      </c>
      <c r="G101" s="9" t="s">
        <v>380</v>
      </c>
      <c r="H101" s="9" t="s">
        <v>14515</v>
      </c>
      <c r="I101" s="9" t="s">
        <v>381</v>
      </c>
      <c r="J101" s="9" t="b">
        <v>1</v>
      </c>
      <c r="K101" s="9">
        <v>3</v>
      </c>
      <c r="L101" s="9">
        <f>_xlfn.XLOOKUP(B101,Courses!A:A,Courses!H:H)</f>
        <v>93</v>
      </c>
      <c r="M101" s="14">
        <f t="shared" si="5"/>
        <v>3.2258064516129031E-2</v>
      </c>
      <c r="N101" s="14" t="str">
        <f t="shared" si="6"/>
        <v>Active</v>
      </c>
      <c r="O101" s="14" t="str" cm="1">
        <f t="array" ref="O101">_xlfn.IFS(M101=0,"0",
M101&lt;=10%,"0-10",
TRUE,"&gt;10"
)&amp;" "&amp;"% progress"</f>
        <v>0-10 % progress</v>
      </c>
      <c r="P101" s="15">
        <f t="shared" si="7"/>
        <v>0</v>
      </c>
      <c r="Q101" s="15">
        <f>COUNTIFS($G:$G,$G101)</f>
        <v>4</v>
      </c>
      <c r="R101" s="16">
        <f t="shared" si="8"/>
        <v>0</v>
      </c>
      <c r="S101" s="15" t="str">
        <f t="shared" si="9"/>
        <v>no 0% progess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/>
      <c r="AA101" s="9">
        <v>0</v>
      </c>
      <c r="AB101" s="9"/>
      <c r="AC101" s="9">
        <v>111</v>
      </c>
      <c r="AD101" s="9" t="s">
        <v>384</v>
      </c>
      <c r="AE101" s="9" t="s">
        <v>383</v>
      </c>
      <c r="AF101" s="9">
        <v>416</v>
      </c>
      <c r="AG101" s="9"/>
      <c r="AH101" s="9"/>
      <c r="AI101" s="9"/>
      <c r="AJ101" s="9"/>
    </row>
    <row r="102" spans="1:36" x14ac:dyDescent="0.35">
      <c r="A102" s="9" t="s">
        <v>52</v>
      </c>
      <c r="B102" s="9" t="s">
        <v>53</v>
      </c>
      <c r="C102" s="9" t="s">
        <v>14503</v>
      </c>
      <c r="D102" s="9" t="s">
        <v>29</v>
      </c>
      <c r="E102" s="9" t="s">
        <v>379</v>
      </c>
      <c r="F102" s="9" t="str">
        <f>_xlfn.XLOOKUP(E102,Total_Enrolled!C:C,Total_Enrolled!C:C)</f>
        <v>2025eb1100034@bitspilani-digital.edu.in</v>
      </c>
      <c r="G102" s="9" t="s">
        <v>380</v>
      </c>
      <c r="H102" s="9" t="s">
        <v>14515</v>
      </c>
      <c r="I102" s="9" t="s">
        <v>381</v>
      </c>
      <c r="J102" s="9" t="b">
        <v>1</v>
      </c>
      <c r="K102" s="9">
        <v>3</v>
      </c>
      <c r="L102" s="9">
        <f>_xlfn.XLOOKUP(B102,Courses!A:A,Courses!H:H)</f>
        <v>41</v>
      </c>
      <c r="M102" s="14">
        <f t="shared" si="5"/>
        <v>7.3170731707317069E-2</v>
      </c>
      <c r="N102" s="14" t="str">
        <f t="shared" si="6"/>
        <v>Active</v>
      </c>
      <c r="O102" s="14" t="str" cm="1">
        <f t="array" ref="O102">_xlfn.IFS(M102=0,"0",
M102&lt;=10%,"0-10",
TRUE,"&gt;10"
)&amp;" "&amp;"% progress"</f>
        <v>0-10 % progress</v>
      </c>
      <c r="P102" s="15">
        <f t="shared" si="7"/>
        <v>0</v>
      </c>
      <c r="Q102" s="15">
        <f>COUNTIFS($G:$G,$G102)</f>
        <v>4</v>
      </c>
      <c r="R102" s="16">
        <f t="shared" si="8"/>
        <v>0</v>
      </c>
      <c r="S102" s="15" t="str">
        <f t="shared" si="9"/>
        <v>no 0% progess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/>
      <c r="AA102" s="9">
        <v>0</v>
      </c>
      <c r="AB102" s="9"/>
      <c r="AC102" s="9">
        <v>258</v>
      </c>
      <c r="AD102" s="9" t="s">
        <v>385</v>
      </c>
      <c r="AE102" s="9" t="s">
        <v>383</v>
      </c>
      <c r="AF102" s="9">
        <v>416</v>
      </c>
      <c r="AG102" s="9"/>
      <c r="AH102" s="9"/>
      <c r="AI102" s="9"/>
      <c r="AJ102" s="9"/>
    </row>
    <row r="103" spans="1:36" x14ac:dyDescent="0.35">
      <c r="A103" s="9" t="s">
        <v>56</v>
      </c>
      <c r="B103" s="9" t="s">
        <v>57</v>
      </c>
      <c r="C103" s="9" t="s">
        <v>14503</v>
      </c>
      <c r="D103" s="9" t="s">
        <v>29</v>
      </c>
      <c r="E103" s="9" t="s">
        <v>379</v>
      </c>
      <c r="F103" s="9" t="str">
        <f>_xlfn.XLOOKUP(E103,Total_Enrolled!C:C,Total_Enrolled!C:C)</f>
        <v>2025eb1100034@bitspilani-digital.edu.in</v>
      </c>
      <c r="G103" s="9" t="s">
        <v>380</v>
      </c>
      <c r="H103" s="9" t="s">
        <v>14515</v>
      </c>
      <c r="I103" s="9" t="s">
        <v>381</v>
      </c>
      <c r="J103" s="9" t="b">
        <v>1</v>
      </c>
      <c r="K103" s="9">
        <v>19</v>
      </c>
      <c r="L103" s="9">
        <f>_xlfn.XLOOKUP(B103,Courses!A:A,Courses!H:H)</f>
        <v>46</v>
      </c>
      <c r="M103" s="14">
        <f t="shared" si="5"/>
        <v>0.41304347826086957</v>
      </c>
      <c r="N103" s="14" t="str">
        <f t="shared" si="6"/>
        <v>Active</v>
      </c>
      <c r="O103" s="14" t="str" cm="1">
        <f t="array" ref="O103">_xlfn.IFS(M103=0,"0",
M103&lt;=10%,"0-10",
TRUE,"&gt;10"
)&amp;" "&amp;"% progress"</f>
        <v>&gt;10 % progress</v>
      </c>
      <c r="P103" s="15">
        <f t="shared" si="7"/>
        <v>0</v>
      </c>
      <c r="Q103" s="15">
        <f>COUNTIFS($G:$G,$G103)</f>
        <v>4</v>
      </c>
      <c r="R103" s="16">
        <f t="shared" si="8"/>
        <v>0</v>
      </c>
      <c r="S103" s="15" t="str">
        <f t="shared" si="9"/>
        <v>no 0% progess</v>
      </c>
      <c r="T103" s="9">
        <v>0</v>
      </c>
      <c r="U103" s="9">
        <v>9</v>
      </c>
      <c r="V103" s="9">
        <v>9</v>
      </c>
      <c r="W103" s="9">
        <v>0</v>
      </c>
      <c r="X103" s="9">
        <v>0</v>
      </c>
      <c r="Y103" s="9">
        <v>0</v>
      </c>
      <c r="Z103" s="9"/>
      <c r="AA103" s="9">
        <v>0</v>
      </c>
      <c r="AB103" s="9"/>
      <c r="AC103" s="9">
        <v>6532</v>
      </c>
      <c r="AD103" s="9" t="s">
        <v>386</v>
      </c>
      <c r="AE103" s="9" t="s">
        <v>383</v>
      </c>
      <c r="AF103" s="9">
        <v>416</v>
      </c>
      <c r="AG103" s="9"/>
      <c r="AH103" s="9" t="s">
        <v>387</v>
      </c>
      <c r="AI103" s="9" t="s">
        <v>388</v>
      </c>
      <c r="AJ103" s="9" t="s">
        <v>388</v>
      </c>
    </row>
    <row r="104" spans="1:36" x14ac:dyDescent="0.35">
      <c r="A104" s="9" t="s">
        <v>62</v>
      </c>
      <c r="B104" s="9" t="s">
        <v>34</v>
      </c>
      <c r="C104" s="9" t="s">
        <v>14503</v>
      </c>
      <c r="D104" s="9" t="s">
        <v>29</v>
      </c>
      <c r="E104" s="9" t="s">
        <v>392</v>
      </c>
      <c r="F104" s="9" t="str">
        <f>_xlfn.XLOOKUP(E104,Total_Enrolled!C:C,Total_Enrolled!C:C)</f>
        <v>2025eb1100036@bitspilani-digital.edu.in</v>
      </c>
      <c r="G104" s="9" t="s">
        <v>393</v>
      </c>
      <c r="H104" s="9" t="s">
        <v>14515</v>
      </c>
      <c r="I104" s="9" t="s">
        <v>394</v>
      </c>
      <c r="J104" s="9" t="b">
        <v>1</v>
      </c>
      <c r="K104" s="9">
        <v>5</v>
      </c>
      <c r="L104" s="9">
        <f>_xlfn.XLOOKUP(B104,Courses!A:A,Courses!H:H)</f>
        <v>88</v>
      </c>
      <c r="M104" s="14">
        <f t="shared" si="5"/>
        <v>5.6818181818181816E-2</v>
      </c>
      <c r="N104" s="14" t="str">
        <f t="shared" si="6"/>
        <v>Active</v>
      </c>
      <c r="O104" s="14" t="str" cm="1">
        <f t="array" ref="O104">_xlfn.IFS(M104=0,"0",
M104&lt;=10%,"0-10",
TRUE,"&gt;10"
)&amp;" "&amp;"% progress"</f>
        <v>0-10 % progress</v>
      </c>
      <c r="P104" s="15">
        <f t="shared" si="7"/>
        <v>0</v>
      </c>
      <c r="Q104" s="15">
        <f>COUNTIFS($G:$G,$G104)</f>
        <v>2</v>
      </c>
      <c r="R104" s="16">
        <f t="shared" si="8"/>
        <v>0</v>
      </c>
      <c r="S104" s="15" t="str">
        <f t="shared" si="9"/>
        <v>no 0% progess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/>
      <c r="AA104" s="9">
        <v>0</v>
      </c>
      <c r="AB104" s="9"/>
      <c r="AC104" s="9">
        <v>62</v>
      </c>
      <c r="AD104" s="9" t="s">
        <v>396</v>
      </c>
      <c r="AE104" s="9" t="s">
        <v>395</v>
      </c>
      <c r="AF104" s="9">
        <v>261</v>
      </c>
      <c r="AG104" s="9"/>
      <c r="AH104" s="9"/>
      <c r="AI104" s="9" t="s">
        <v>397</v>
      </c>
      <c r="AJ104" s="9" t="s">
        <v>398</v>
      </c>
    </row>
    <row r="105" spans="1:36" x14ac:dyDescent="0.35">
      <c r="A105" s="9" t="s">
        <v>27</v>
      </c>
      <c r="B105" s="9" t="s">
        <v>28</v>
      </c>
      <c r="C105" s="9" t="s">
        <v>14503</v>
      </c>
      <c r="D105" s="9" t="s">
        <v>29</v>
      </c>
      <c r="E105" s="9" t="s">
        <v>392</v>
      </c>
      <c r="F105" s="9" t="str">
        <f>_xlfn.XLOOKUP(E105,Total_Enrolled!C:C,Total_Enrolled!C:C)</f>
        <v>2025eb1100036@bitspilani-digital.edu.in</v>
      </c>
      <c r="G105" s="9" t="s">
        <v>393</v>
      </c>
      <c r="H105" s="9" t="s">
        <v>14515</v>
      </c>
      <c r="I105" s="9" t="s">
        <v>394</v>
      </c>
      <c r="J105" s="9" t="b">
        <v>1</v>
      </c>
      <c r="K105" s="9">
        <v>0</v>
      </c>
      <c r="L105" s="9">
        <f>_xlfn.XLOOKUP(B105,Courses!A:A,Courses!H:H)</f>
        <v>61</v>
      </c>
      <c r="M105" s="14">
        <f t="shared" si="5"/>
        <v>0</v>
      </c>
      <c r="N105" s="14" t="str">
        <f t="shared" si="6"/>
        <v>Not Active</v>
      </c>
      <c r="O105" s="14" t="str" cm="1">
        <f t="array" ref="O105">_xlfn.IFS(M105=0,"0",
M105&lt;=10%,"0-10",
TRUE,"&gt;10"
)&amp;" "&amp;"% progress"</f>
        <v>0 % progress</v>
      </c>
      <c r="P105" s="15">
        <f t="shared" si="7"/>
        <v>1</v>
      </c>
      <c r="Q105" s="15">
        <f>COUNTIFS($G:$G,$G105)</f>
        <v>2</v>
      </c>
      <c r="R105" s="16">
        <f t="shared" si="8"/>
        <v>0.5</v>
      </c>
      <c r="S105" s="15" t="str">
        <f t="shared" si="9"/>
        <v>no progress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/>
      <c r="AA105" s="9">
        <v>0</v>
      </c>
      <c r="AB105" s="9"/>
      <c r="AC105" s="9">
        <v>0</v>
      </c>
      <c r="AD105" s="9" t="s">
        <v>399</v>
      </c>
      <c r="AE105" s="9" t="s">
        <v>395</v>
      </c>
      <c r="AF105" s="9">
        <v>261</v>
      </c>
      <c r="AG105" s="9"/>
      <c r="AH105" s="9"/>
      <c r="AI105" s="9"/>
      <c r="AJ105" s="9"/>
    </row>
    <row r="106" spans="1:36" x14ac:dyDescent="0.35">
      <c r="A106" s="9" t="s">
        <v>124</v>
      </c>
      <c r="B106" s="9" t="s">
        <v>33</v>
      </c>
      <c r="C106" s="9" t="s">
        <v>14503</v>
      </c>
      <c r="D106" s="9" t="s">
        <v>29</v>
      </c>
      <c r="E106" s="9" t="s">
        <v>400</v>
      </c>
      <c r="F106" s="9" t="str">
        <f>_xlfn.XLOOKUP(E106,Total_Enrolled!C:C,Total_Enrolled!C:C)</f>
        <v>2025eb1100037@bitspilani-digital.edu.in</v>
      </c>
      <c r="G106" s="9" t="s">
        <v>401</v>
      </c>
      <c r="H106" s="9" t="s">
        <v>14515</v>
      </c>
      <c r="I106" s="9" t="s">
        <v>402</v>
      </c>
      <c r="J106" s="9" t="b">
        <v>1</v>
      </c>
      <c r="K106" s="9">
        <v>0</v>
      </c>
      <c r="L106" s="9">
        <f>_xlfn.XLOOKUP(B106,Courses!A:A,Courses!H:H)</f>
        <v>41</v>
      </c>
      <c r="M106" s="14">
        <f t="shared" si="5"/>
        <v>0</v>
      </c>
      <c r="N106" s="14" t="str">
        <f t="shared" si="6"/>
        <v>Not Active</v>
      </c>
      <c r="O106" s="14" t="str" cm="1">
        <f t="array" ref="O106">_xlfn.IFS(M106=0,"0",
M106&lt;=10%,"0-10",
TRUE,"&gt;10"
)&amp;" "&amp;"% progress"</f>
        <v>0 % progress</v>
      </c>
      <c r="P106" s="15">
        <f t="shared" si="7"/>
        <v>1</v>
      </c>
      <c r="Q106" s="15">
        <f>COUNTIFS($G:$G,$G106)</f>
        <v>4</v>
      </c>
      <c r="R106" s="16">
        <f t="shared" si="8"/>
        <v>0.25</v>
      </c>
      <c r="S106" s="15" t="str">
        <f t="shared" si="9"/>
        <v>no progress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/>
      <c r="AA106" s="9">
        <v>0</v>
      </c>
      <c r="AB106" s="9"/>
      <c r="AC106" s="9">
        <v>0</v>
      </c>
      <c r="AD106" s="9" t="s">
        <v>404</v>
      </c>
      <c r="AE106" s="9" t="s">
        <v>403</v>
      </c>
      <c r="AF106" s="9">
        <v>113</v>
      </c>
      <c r="AG106" s="9"/>
      <c r="AH106" s="9"/>
      <c r="AI106" s="9"/>
      <c r="AJ106" s="9"/>
    </row>
    <row r="107" spans="1:36" x14ac:dyDescent="0.35">
      <c r="A107" s="9" t="s">
        <v>56</v>
      </c>
      <c r="B107" s="9" t="s">
        <v>57</v>
      </c>
      <c r="C107" s="9" t="s">
        <v>14503</v>
      </c>
      <c r="D107" s="9" t="s">
        <v>29</v>
      </c>
      <c r="E107" s="9" t="s">
        <v>400</v>
      </c>
      <c r="F107" s="9" t="str">
        <f>_xlfn.XLOOKUP(E107,Total_Enrolled!C:C,Total_Enrolled!C:C)</f>
        <v>2025eb1100037@bitspilani-digital.edu.in</v>
      </c>
      <c r="G107" s="9" t="s">
        <v>401</v>
      </c>
      <c r="H107" s="9" t="s">
        <v>14515</v>
      </c>
      <c r="I107" s="9" t="s">
        <v>402</v>
      </c>
      <c r="J107" s="9" t="b">
        <v>1</v>
      </c>
      <c r="K107" s="9">
        <v>19</v>
      </c>
      <c r="L107" s="9">
        <f>_xlfn.XLOOKUP(B107,Courses!A:A,Courses!H:H)</f>
        <v>46</v>
      </c>
      <c r="M107" s="14">
        <f t="shared" si="5"/>
        <v>0.41304347826086957</v>
      </c>
      <c r="N107" s="14" t="str">
        <f t="shared" si="6"/>
        <v>Active</v>
      </c>
      <c r="O107" s="14" t="str" cm="1">
        <f t="array" ref="O107">_xlfn.IFS(M107=0,"0",
M107&lt;=10%,"0-10",
TRUE,"&gt;10"
)&amp;" "&amp;"% progress"</f>
        <v>&gt;10 % progress</v>
      </c>
      <c r="P107" s="15">
        <f t="shared" si="7"/>
        <v>0</v>
      </c>
      <c r="Q107" s="15">
        <f>COUNTIFS($G:$G,$G107)</f>
        <v>4</v>
      </c>
      <c r="R107" s="16">
        <f t="shared" si="8"/>
        <v>0</v>
      </c>
      <c r="S107" s="15" t="str">
        <f t="shared" si="9"/>
        <v>no 0% progess</v>
      </c>
      <c r="T107" s="9">
        <v>0</v>
      </c>
      <c r="U107" s="9">
        <v>1</v>
      </c>
      <c r="V107" s="9">
        <v>1</v>
      </c>
      <c r="W107" s="9">
        <v>0</v>
      </c>
      <c r="X107" s="9">
        <v>0</v>
      </c>
      <c r="Y107" s="9">
        <v>0</v>
      </c>
      <c r="Z107" s="9"/>
      <c r="AA107" s="9">
        <v>0</v>
      </c>
      <c r="AB107" s="9"/>
      <c r="AC107" s="9">
        <v>2532</v>
      </c>
      <c r="AD107" s="9" t="s">
        <v>405</v>
      </c>
      <c r="AE107" s="9" t="s">
        <v>403</v>
      </c>
      <c r="AF107" s="9">
        <v>113</v>
      </c>
      <c r="AG107" s="9"/>
      <c r="AH107" s="9" t="s">
        <v>406</v>
      </c>
      <c r="AI107" s="9" t="s">
        <v>407</v>
      </c>
      <c r="AJ107" s="9" t="s">
        <v>408</v>
      </c>
    </row>
    <row r="108" spans="1:36" x14ac:dyDescent="0.35">
      <c r="A108" s="9" t="s">
        <v>52</v>
      </c>
      <c r="B108" s="9" t="s">
        <v>53</v>
      </c>
      <c r="C108" s="9" t="s">
        <v>14503</v>
      </c>
      <c r="D108" s="9" t="s">
        <v>29</v>
      </c>
      <c r="E108" s="9" t="s">
        <v>400</v>
      </c>
      <c r="F108" s="9" t="str">
        <f>_xlfn.XLOOKUP(E108,Total_Enrolled!C:C,Total_Enrolled!C:C)</f>
        <v>2025eb1100037@bitspilani-digital.edu.in</v>
      </c>
      <c r="G108" s="9" t="s">
        <v>401</v>
      </c>
      <c r="H108" s="9" t="s">
        <v>14515</v>
      </c>
      <c r="I108" s="9" t="s">
        <v>402</v>
      </c>
      <c r="J108" s="9" t="b">
        <v>1</v>
      </c>
      <c r="K108" s="9">
        <v>16</v>
      </c>
      <c r="L108" s="9">
        <f>_xlfn.XLOOKUP(B108,Courses!A:A,Courses!H:H)</f>
        <v>41</v>
      </c>
      <c r="M108" s="14">
        <f t="shared" si="5"/>
        <v>0.3902439024390244</v>
      </c>
      <c r="N108" s="14" t="str">
        <f t="shared" si="6"/>
        <v>Active</v>
      </c>
      <c r="O108" s="14" t="str" cm="1">
        <f t="array" ref="O108">_xlfn.IFS(M108=0,"0",
M108&lt;=10%,"0-10",
TRUE,"&gt;10"
)&amp;" "&amp;"% progress"</f>
        <v>&gt;10 % progress</v>
      </c>
      <c r="P108" s="15">
        <f t="shared" si="7"/>
        <v>0</v>
      </c>
      <c r="Q108" s="15">
        <f>COUNTIFS($G:$G,$G108)</f>
        <v>4</v>
      </c>
      <c r="R108" s="16">
        <f t="shared" si="8"/>
        <v>0</v>
      </c>
      <c r="S108" s="15" t="str">
        <f t="shared" si="9"/>
        <v>no 0% progess</v>
      </c>
      <c r="T108" s="9">
        <v>0</v>
      </c>
      <c r="U108" s="9">
        <v>2</v>
      </c>
      <c r="V108" s="9">
        <v>2</v>
      </c>
      <c r="W108" s="9">
        <v>0</v>
      </c>
      <c r="X108" s="9">
        <v>0</v>
      </c>
      <c r="Y108" s="9">
        <v>0</v>
      </c>
      <c r="Z108" s="9"/>
      <c r="AA108" s="9">
        <v>0</v>
      </c>
      <c r="AB108" s="9"/>
      <c r="AC108" s="9">
        <v>7709</v>
      </c>
      <c r="AD108" s="9" t="s">
        <v>409</v>
      </c>
      <c r="AE108" s="9" t="s">
        <v>403</v>
      </c>
      <c r="AF108" s="9">
        <v>113</v>
      </c>
      <c r="AG108" s="9"/>
      <c r="AH108" s="9" t="s">
        <v>410</v>
      </c>
      <c r="AI108" s="9"/>
      <c r="AJ108" s="9"/>
    </row>
    <row r="109" spans="1:36" x14ac:dyDescent="0.35">
      <c r="A109" s="9" t="s">
        <v>44</v>
      </c>
      <c r="B109" s="9" t="s">
        <v>45</v>
      </c>
      <c r="C109" s="9" t="s">
        <v>14503</v>
      </c>
      <c r="D109" s="9" t="s">
        <v>29</v>
      </c>
      <c r="E109" s="9" t="s">
        <v>400</v>
      </c>
      <c r="F109" s="9" t="str">
        <f>_xlfn.XLOOKUP(E109,Total_Enrolled!C:C,Total_Enrolled!C:C)</f>
        <v>2025eb1100037@bitspilani-digital.edu.in</v>
      </c>
      <c r="G109" s="9" t="s">
        <v>401</v>
      </c>
      <c r="H109" s="9" t="s">
        <v>14515</v>
      </c>
      <c r="I109" s="9" t="s">
        <v>402</v>
      </c>
      <c r="J109" s="9" t="b">
        <v>1</v>
      </c>
      <c r="K109" s="9">
        <v>23</v>
      </c>
      <c r="L109" s="9">
        <f>_xlfn.XLOOKUP(B109,Courses!A:A,Courses!H:H)</f>
        <v>93</v>
      </c>
      <c r="M109" s="14">
        <f t="shared" si="5"/>
        <v>0.24731182795698925</v>
      </c>
      <c r="N109" s="14" t="str">
        <f t="shared" si="6"/>
        <v>Active</v>
      </c>
      <c r="O109" s="14" t="str" cm="1">
        <f t="array" ref="O109">_xlfn.IFS(M109=0,"0",
M109&lt;=10%,"0-10",
TRUE,"&gt;10"
)&amp;" "&amp;"% progress"</f>
        <v>&gt;10 % progress</v>
      </c>
      <c r="P109" s="15">
        <f t="shared" si="7"/>
        <v>0</v>
      </c>
      <c r="Q109" s="15">
        <f>COUNTIFS($G:$G,$G109)</f>
        <v>4</v>
      </c>
      <c r="R109" s="16">
        <f t="shared" si="8"/>
        <v>0</v>
      </c>
      <c r="S109" s="15" t="str">
        <f t="shared" si="9"/>
        <v>no 0% progess</v>
      </c>
      <c r="T109" s="9">
        <v>0</v>
      </c>
      <c r="U109" s="9">
        <v>1</v>
      </c>
      <c r="V109" s="9">
        <v>1</v>
      </c>
      <c r="W109" s="9">
        <v>0</v>
      </c>
      <c r="X109" s="9">
        <v>0</v>
      </c>
      <c r="Y109" s="9">
        <v>0</v>
      </c>
      <c r="Z109" s="9"/>
      <c r="AA109" s="9">
        <v>0</v>
      </c>
      <c r="AB109" s="9"/>
      <c r="AC109" s="9">
        <v>2909</v>
      </c>
      <c r="AD109" s="9" t="s">
        <v>411</v>
      </c>
      <c r="AE109" s="9" t="s">
        <v>403</v>
      </c>
      <c r="AF109" s="9">
        <v>113</v>
      </c>
      <c r="AG109" s="9"/>
      <c r="AH109" s="9" t="s">
        <v>412</v>
      </c>
      <c r="AI109" s="9" t="s">
        <v>413</v>
      </c>
      <c r="AJ109" s="9" t="s">
        <v>413</v>
      </c>
    </row>
    <row r="110" spans="1:36" x14ac:dyDescent="0.35">
      <c r="A110" s="9" t="s">
        <v>56</v>
      </c>
      <c r="B110" s="9" t="s">
        <v>57</v>
      </c>
      <c r="C110" s="9" t="s">
        <v>14503</v>
      </c>
      <c r="D110" s="9" t="s">
        <v>29</v>
      </c>
      <c r="E110" s="9" t="s">
        <v>414</v>
      </c>
      <c r="F110" s="9" t="str">
        <f>_xlfn.XLOOKUP(E110,Total_Enrolled!C:C,Total_Enrolled!C:C)</f>
        <v>2025eb1100038@bitspilani-digital.edu.in</v>
      </c>
      <c r="G110" s="9" t="s">
        <v>415</v>
      </c>
      <c r="H110" s="9" t="s">
        <v>14515</v>
      </c>
      <c r="I110" s="9" t="s">
        <v>416</v>
      </c>
      <c r="J110" s="9" t="b">
        <v>1</v>
      </c>
      <c r="K110" s="9">
        <v>7</v>
      </c>
      <c r="L110" s="9">
        <f>_xlfn.XLOOKUP(B110,Courses!A:A,Courses!H:H)</f>
        <v>46</v>
      </c>
      <c r="M110" s="14">
        <f t="shared" si="5"/>
        <v>0.15217391304347827</v>
      </c>
      <c r="N110" s="14" t="str">
        <f t="shared" si="6"/>
        <v>Active</v>
      </c>
      <c r="O110" s="14" t="str" cm="1">
        <f t="array" ref="O110">_xlfn.IFS(M110=0,"0",
M110&lt;=10%,"0-10",
TRUE,"&gt;10"
)&amp;" "&amp;"% progress"</f>
        <v>&gt;10 % progress</v>
      </c>
      <c r="P110" s="15">
        <f t="shared" si="7"/>
        <v>0</v>
      </c>
      <c r="Q110" s="15">
        <f>COUNTIFS($G:$G,$G110)</f>
        <v>3</v>
      </c>
      <c r="R110" s="16">
        <f t="shared" si="8"/>
        <v>0</v>
      </c>
      <c r="S110" s="15" t="str">
        <f t="shared" si="9"/>
        <v>no 0% progess</v>
      </c>
      <c r="T110" s="9">
        <v>0</v>
      </c>
      <c r="U110" s="9">
        <v>2</v>
      </c>
      <c r="V110" s="9">
        <v>2</v>
      </c>
      <c r="W110" s="9">
        <v>0</v>
      </c>
      <c r="X110" s="9">
        <v>0</v>
      </c>
      <c r="Y110" s="9">
        <v>0</v>
      </c>
      <c r="Z110" s="9"/>
      <c r="AA110" s="9">
        <v>0</v>
      </c>
      <c r="AB110" s="9"/>
      <c r="AC110" s="9">
        <v>8580</v>
      </c>
      <c r="AD110" s="9" t="s">
        <v>417</v>
      </c>
      <c r="AE110" s="9" t="s">
        <v>418</v>
      </c>
      <c r="AF110" s="9">
        <v>219</v>
      </c>
      <c r="AG110" s="9"/>
      <c r="AH110" s="9" t="s">
        <v>419</v>
      </c>
      <c r="AI110" s="9" t="s">
        <v>420</v>
      </c>
      <c r="AJ110" s="9" t="s">
        <v>421</v>
      </c>
    </row>
    <row r="111" spans="1:36" x14ac:dyDescent="0.35">
      <c r="A111" s="9" t="s">
        <v>62</v>
      </c>
      <c r="B111" s="9" t="s">
        <v>34</v>
      </c>
      <c r="C111" s="9" t="s">
        <v>14503</v>
      </c>
      <c r="D111" s="9" t="s">
        <v>29</v>
      </c>
      <c r="E111" s="9" t="s">
        <v>414</v>
      </c>
      <c r="F111" s="9" t="str">
        <f>_xlfn.XLOOKUP(E111,Total_Enrolled!C:C,Total_Enrolled!C:C)</f>
        <v>2025eb1100038@bitspilani-digital.edu.in</v>
      </c>
      <c r="G111" s="9" t="s">
        <v>415</v>
      </c>
      <c r="H111" s="9" t="s">
        <v>14515</v>
      </c>
      <c r="I111" s="9" t="s">
        <v>416</v>
      </c>
      <c r="J111" s="9" t="b">
        <v>1</v>
      </c>
      <c r="K111" s="9">
        <v>20</v>
      </c>
      <c r="L111" s="9">
        <f>_xlfn.XLOOKUP(B111,Courses!A:A,Courses!H:H)</f>
        <v>88</v>
      </c>
      <c r="M111" s="14">
        <f t="shared" si="5"/>
        <v>0.22727272727272727</v>
      </c>
      <c r="N111" s="14" t="str">
        <f t="shared" si="6"/>
        <v>Active</v>
      </c>
      <c r="O111" s="14" t="str" cm="1">
        <f t="array" ref="O111">_xlfn.IFS(M111=0,"0",
M111&lt;=10%,"0-10",
TRUE,"&gt;10"
)&amp;" "&amp;"% progress"</f>
        <v>&gt;10 % progress</v>
      </c>
      <c r="P111" s="15">
        <f t="shared" si="7"/>
        <v>0</v>
      </c>
      <c r="Q111" s="15">
        <f>COUNTIFS($G:$G,$G111)</f>
        <v>3</v>
      </c>
      <c r="R111" s="16">
        <f t="shared" si="8"/>
        <v>0</v>
      </c>
      <c r="S111" s="15" t="str">
        <f t="shared" si="9"/>
        <v>no 0% progess</v>
      </c>
      <c r="T111" s="9">
        <v>0</v>
      </c>
      <c r="U111" s="9">
        <v>3</v>
      </c>
      <c r="V111" s="9">
        <v>3</v>
      </c>
      <c r="W111" s="9">
        <v>0</v>
      </c>
      <c r="X111" s="9">
        <v>0</v>
      </c>
      <c r="Y111" s="9">
        <v>0</v>
      </c>
      <c r="Z111" s="9"/>
      <c r="AA111" s="9">
        <v>0</v>
      </c>
      <c r="AB111" s="9"/>
      <c r="AC111" s="9">
        <v>25315</v>
      </c>
      <c r="AD111" s="9" t="s">
        <v>422</v>
      </c>
      <c r="AE111" s="9" t="s">
        <v>418</v>
      </c>
      <c r="AF111" s="9">
        <v>219</v>
      </c>
      <c r="AG111" s="9"/>
      <c r="AH111" s="9" t="s">
        <v>423</v>
      </c>
      <c r="AI111" s="9" t="s">
        <v>424</v>
      </c>
      <c r="AJ111" s="9" t="s">
        <v>424</v>
      </c>
    </row>
    <row r="112" spans="1:36" x14ac:dyDescent="0.35">
      <c r="A112" s="9" t="s">
        <v>79</v>
      </c>
      <c r="B112" s="9" t="s">
        <v>39</v>
      </c>
      <c r="C112" s="9" t="s">
        <v>14503</v>
      </c>
      <c r="D112" s="9" t="s">
        <v>29</v>
      </c>
      <c r="E112" s="9" t="s">
        <v>414</v>
      </c>
      <c r="F112" s="9" t="str">
        <f>_xlfn.XLOOKUP(E112,Total_Enrolled!C:C,Total_Enrolled!C:C)</f>
        <v>2025eb1100038@bitspilani-digital.edu.in</v>
      </c>
      <c r="G112" s="9" t="s">
        <v>415</v>
      </c>
      <c r="H112" s="9" t="s">
        <v>14515</v>
      </c>
      <c r="I112" s="9" t="s">
        <v>416</v>
      </c>
      <c r="J112" s="9" t="b">
        <v>1</v>
      </c>
      <c r="K112" s="9">
        <v>1</v>
      </c>
      <c r="L112" s="9">
        <f>_xlfn.XLOOKUP(B112,Courses!A:A,Courses!H:H)</f>
        <v>86</v>
      </c>
      <c r="M112" s="14">
        <f t="shared" si="5"/>
        <v>1.1627906976744186E-2</v>
      </c>
      <c r="N112" s="14" t="str">
        <f t="shared" si="6"/>
        <v>Active</v>
      </c>
      <c r="O112" s="14" t="str" cm="1">
        <f t="array" ref="O112">_xlfn.IFS(M112=0,"0",
M112&lt;=10%,"0-10",
TRUE,"&gt;10"
)&amp;" "&amp;"% progress"</f>
        <v>0-10 % progress</v>
      </c>
      <c r="P112" s="15">
        <f t="shared" si="7"/>
        <v>0</v>
      </c>
      <c r="Q112" s="15">
        <f>COUNTIFS($G:$G,$G112)</f>
        <v>3</v>
      </c>
      <c r="R112" s="16">
        <f t="shared" si="8"/>
        <v>0</v>
      </c>
      <c r="S112" s="15" t="str">
        <f t="shared" si="9"/>
        <v>no 0% progess</v>
      </c>
      <c r="T112" s="9">
        <v>0</v>
      </c>
      <c r="U112" s="9">
        <v>1</v>
      </c>
      <c r="V112" s="9">
        <v>1</v>
      </c>
      <c r="W112" s="9">
        <v>0</v>
      </c>
      <c r="X112" s="9">
        <v>0</v>
      </c>
      <c r="Y112" s="9">
        <v>0</v>
      </c>
      <c r="Z112" s="9"/>
      <c r="AA112" s="9">
        <v>0</v>
      </c>
      <c r="AB112" s="9"/>
      <c r="AC112" s="9">
        <v>0</v>
      </c>
      <c r="AD112" s="9" t="s">
        <v>425</v>
      </c>
      <c r="AE112" s="9" t="s">
        <v>418</v>
      </c>
      <c r="AF112" s="9">
        <v>219</v>
      </c>
      <c r="AG112" s="9"/>
      <c r="AH112" s="9" t="s">
        <v>426</v>
      </c>
      <c r="AI112" s="9"/>
      <c r="AJ112" s="9"/>
    </row>
    <row r="113" spans="1:36" x14ac:dyDescent="0.35">
      <c r="A113" s="9" t="s">
        <v>124</v>
      </c>
      <c r="B113" s="9" t="s">
        <v>33</v>
      </c>
      <c r="C113" s="9" t="s">
        <v>14503</v>
      </c>
      <c r="D113" s="9" t="s">
        <v>29</v>
      </c>
      <c r="E113" s="9" t="s">
        <v>430</v>
      </c>
      <c r="F113" s="9" t="str">
        <f>_xlfn.XLOOKUP(E113,Total_Enrolled!C:C,Total_Enrolled!C:C)</f>
        <v>2025eb1100040@bitspilani-digital.edu.in</v>
      </c>
      <c r="G113" s="9" t="s">
        <v>431</v>
      </c>
      <c r="H113" s="9" t="s">
        <v>14515</v>
      </c>
      <c r="I113" s="9" t="s">
        <v>432</v>
      </c>
      <c r="J113" s="9" t="b">
        <v>1</v>
      </c>
      <c r="K113" s="9">
        <v>0</v>
      </c>
      <c r="L113" s="9">
        <f>_xlfn.XLOOKUP(B113,Courses!A:A,Courses!H:H)</f>
        <v>41</v>
      </c>
      <c r="M113" s="14">
        <f t="shared" si="5"/>
        <v>0</v>
      </c>
      <c r="N113" s="14" t="str">
        <f t="shared" si="6"/>
        <v>Not Active</v>
      </c>
      <c r="O113" s="14" t="str" cm="1">
        <f t="array" ref="O113">_xlfn.IFS(M113=0,"0",
M113&lt;=10%,"0-10",
TRUE,"&gt;10"
)&amp;" "&amp;"% progress"</f>
        <v>0 % progress</v>
      </c>
      <c r="P113" s="15">
        <f t="shared" si="7"/>
        <v>1</v>
      </c>
      <c r="Q113" s="15">
        <f>COUNTIFS($G:$G,$G113)</f>
        <v>4</v>
      </c>
      <c r="R113" s="16">
        <f t="shared" si="8"/>
        <v>0.25</v>
      </c>
      <c r="S113" s="15" t="str">
        <f t="shared" si="9"/>
        <v>no progress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/>
      <c r="AA113" s="9">
        <v>0</v>
      </c>
      <c r="AB113" s="9"/>
      <c r="AC113" s="9">
        <v>0</v>
      </c>
      <c r="AD113" s="9"/>
      <c r="AE113" s="9" t="s">
        <v>433</v>
      </c>
      <c r="AF113" s="9">
        <v>116</v>
      </c>
      <c r="AG113" s="9"/>
      <c r="AH113" s="9"/>
      <c r="AI113" s="9"/>
      <c r="AJ113" s="9"/>
    </row>
    <row r="114" spans="1:36" x14ac:dyDescent="0.35">
      <c r="A114" s="9" t="s">
        <v>56</v>
      </c>
      <c r="B114" s="9" t="s">
        <v>57</v>
      </c>
      <c r="C114" s="9" t="s">
        <v>14503</v>
      </c>
      <c r="D114" s="9" t="s">
        <v>29</v>
      </c>
      <c r="E114" s="9" t="s">
        <v>430</v>
      </c>
      <c r="F114" s="9" t="str">
        <f>_xlfn.XLOOKUP(E114,Total_Enrolled!C:C,Total_Enrolled!C:C)</f>
        <v>2025eb1100040@bitspilani-digital.edu.in</v>
      </c>
      <c r="G114" s="9" t="s">
        <v>431</v>
      </c>
      <c r="H114" s="9" t="s">
        <v>14515</v>
      </c>
      <c r="I114" s="9" t="s">
        <v>432</v>
      </c>
      <c r="J114" s="9" t="b">
        <v>1</v>
      </c>
      <c r="K114" s="9">
        <v>0</v>
      </c>
      <c r="L114" s="9">
        <f>_xlfn.XLOOKUP(B114,Courses!A:A,Courses!H:H)</f>
        <v>46</v>
      </c>
      <c r="M114" s="14">
        <f t="shared" si="5"/>
        <v>0</v>
      </c>
      <c r="N114" s="14" t="str">
        <f t="shared" si="6"/>
        <v>Not Active</v>
      </c>
      <c r="O114" s="14" t="str" cm="1">
        <f t="array" ref="O114">_xlfn.IFS(M114=0,"0",
M114&lt;=10%,"0-10",
TRUE,"&gt;10"
)&amp;" "&amp;"% progress"</f>
        <v>0 % progress</v>
      </c>
      <c r="P114" s="15">
        <f t="shared" si="7"/>
        <v>1</v>
      </c>
      <c r="Q114" s="15">
        <f>COUNTIFS($G:$G,$G114)</f>
        <v>4</v>
      </c>
      <c r="R114" s="16">
        <f t="shared" si="8"/>
        <v>0.25</v>
      </c>
      <c r="S114" s="15" t="str">
        <f t="shared" si="9"/>
        <v>no progress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/>
      <c r="AA114" s="9">
        <v>0</v>
      </c>
      <c r="AB114" s="9"/>
      <c r="AC114" s="9">
        <v>0</v>
      </c>
      <c r="AD114" s="9" t="s">
        <v>434</v>
      </c>
      <c r="AE114" s="9" t="s">
        <v>433</v>
      </c>
      <c r="AF114" s="9">
        <v>116</v>
      </c>
      <c r="AG114" s="9"/>
      <c r="AH114" s="9"/>
      <c r="AI114" s="9"/>
      <c r="AJ114" s="9"/>
    </row>
    <row r="115" spans="1:36" x14ac:dyDescent="0.35">
      <c r="A115" s="9" t="s">
        <v>52</v>
      </c>
      <c r="B115" s="9" t="s">
        <v>53</v>
      </c>
      <c r="C115" s="9" t="s">
        <v>14503</v>
      </c>
      <c r="D115" s="9" t="s">
        <v>29</v>
      </c>
      <c r="E115" s="9" t="s">
        <v>430</v>
      </c>
      <c r="F115" s="9" t="str">
        <f>_xlfn.XLOOKUP(E115,Total_Enrolled!C:C,Total_Enrolled!C:C)</f>
        <v>2025eb1100040@bitspilani-digital.edu.in</v>
      </c>
      <c r="G115" s="9" t="s">
        <v>431</v>
      </c>
      <c r="H115" s="9" t="s">
        <v>14515</v>
      </c>
      <c r="I115" s="9" t="s">
        <v>432</v>
      </c>
      <c r="J115" s="9" t="b">
        <v>1</v>
      </c>
      <c r="K115" s="9">
        <v>0</v>
      </c>
      <c r="L115" s="9">
        <f>_xlfn.XLOOKUP(B115,Courses!A:A,Courses!H:H)</f>
        <v>41</v>
      </c>
      <c r="M115" s="14">
        <f t="shared" si="5"/>
        <v>0</v>
      </c>
      <c r="N115" s="14" t="str">
        <f t="shared" si="6"/>
        <v>Not Active</v>
      </c>
      <c r="O115" s="14" t="str" cm="1">
        <f t="array" ref="O115">_xlfn.IFS(M115=0,"0",
M115&lt;=10%,"0-10",
TRUE,"&gt;10"
)&amp;" "&amp;"% progress"</f>
        <v>0 % progress</v>
      </c>
      <c r="P115" s="15">
        <f t="shared" si="7"/>
        <v>1</v>
      </c>
      <c r="Q115" s="15">
        <f>COUNTIFS($G:$G,$G115)</f>
        <v>4</v>
      </c>
      <c r="R115" s="16">
        <f t="shared" si="8"/>
        <v>0.25</v>
      </c>
      <c r="S115" s="15" t="str">
        <f t="shared" si="9"/>
        <v>no progress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/>
      <c r="AA115" s="9">
        <v>0</v>
      </c>
      <c r="AB115" s="9"/>
      <c r="AC115" s="9">
        <v>0</v>
      </c>
      <c r="AD115" s="9"/>
      <c r="AE115" s="9" t="s">
        <v>433</v>
      </c>
      <c r="AF115" s="9">
        <v>116</v>
      </c>
      <c r="AG115" s="9"/>
      <c r="AH115" s="9"/>
      <c r="AI115" s="9"/>
      <c r="AJ115" s="9"/>
    </row>
    <row r="116" spans="1:36" x14ac:dyDescent="0.35">
      <c r="A116" s="9" t="s">
        <v>44</v>
      </c>
      <c r="B116" s="9" t="s">
        <v>45</v>
      </c>
      <c r="C116" s="9" t="s">
        <v>14503</v>
      </c>
      <c r="D116" s="9" t="s">
        <v>29</v>
      </c>
      <c r="E116" s="9" t="s">
        <v>430</v>
      </c>
      <c r="F116" s="9" t="str">
        <f>_xlfn.XLOOKUP(E116,Total_Enrolled!C:C,Total_Enrolled!C:C)</f>
        <v>2025eb1100040@bitspilani-digital.edu.in</v>
      </c>
      <c r="G116" s="9" t="s">
        <v>431</v>
      </c>
      <c r="H116" s="9" t="s">
        <v>14515</v>
      </c>
      <c r="I116" s="9" t="s">
        <v>432</v>
      </c>
      <c r="J116" s="9" t="b">
        <v>1</v>
      </c>
      <c r="K116" s="9">
        <v>0</v>
      </c>
      <c r="L116" s="9">
        <f>_xlfn.XLOOKUP(B116,Courses!A:A,Courses!H:H)</f>
        <v>93</v>
      </c>
      <c r="M116" s="14">
        <f t="shared" si="5"/>
        <v>0</v>
      </c>
      <c r="N116" s="14" t="str">
        <f t="shared" si="6"/>
        <v>Not Active</v>
      </c>
      <c r="O116" s="14" t="str" cm="1">
        <f t="array" ref="O116">_xlfn.IFS(M116=0,"0",
M116&lt;=10%,"0-10",
TRUE,"&gt;10"
)&amp;" "&amp;"% progress"</f>
        <v>0 % progress</v>
      </c>
      <c r="P116" s="15">
        <f t="shared" si="7"/>
        <v>1</v>
      </c>
      <c r="Q116" s="15">
        <f>COUNTIFS($G:$G,$G116)</f>
        <v>4</v>
      </c>
      <c r="R116" s="16">
        <f t="shared" si="8"/>
        <v>0.25</v>
      </c>
      <c r="S116" s="15" t="str">
        <f t="shared" si="9"/>
        <v>no progress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/>
      <c r="AA116" s="9">
        <v>0</v>
      </c>
      <c r="AB116" s="9"/>
      <c r="AC116" s="9">
        <v>0</v>
      </c>
      <c r="AD116" s="9" t="s">
        <v>435</v>
      </c>
      <c r="AE116" s="9" t="s">
        <v>433</v>
      </c>
      <c r="AF116" s="9">
        <v>116</v>
      </c>
      <c r="AG116" s="9"/>
      <c r="AH116" s="9"/>
      <c r="AI116" s="9"/>
      <c r="AJ116" s="9"/>
    </row>
    <row r="117" spans="1:36" x14ac:dyDescent="0.35">
      <c r="A117" s="9" t="s">
        <v>44</v>
      </c>
      <c r="B117" s="9" t="s">
        <v>45</v>
      </c>
      <c r="C117" s="9" t="s">
        <v>14503</v>
      </c>
      <c r="D117" s="9" t="s">
        <v>29</v>
      </c>
      <c r="E117" s="9" t="s">
        <v>436</v>
      </c>
      <c r="F117" s="9" t="str">
        <f>_xlfn.XLOOKUP(E117,Total_Enrolled!C:C,Total_Enrolled!C:C)</f>
        <v>2025eb1100041@bitspilani-digital.edu.in</v>
      </c>
      <c r="G117" s="9" t="s">
        <v>437</v>
      </c>
      <c r="H117" s="9" t="s">
        <v>14515</v>
      </c>
      <c r="I117" s="9" t="s">
        <v>438</v>
      </c>
      <c r="J117" s="9" t="b">
        <v>1</v>
      </c>
      <c r="K117" s="9">
        <v>98</v>
      </c>
      <c r="L117" s="9">
        <f>_xlfn.XLOOKUP(B117,Courses!A:A,Courses!H:H)</f>
        <v>93</v>
      </c>
      <c r="M117" s="14">
        <f t="shared" si="5"/>
        <v>1.053763440860215</v>
      </c>
      <c r="N117" s="14" t="str">
        <f t="shared" si="6"/>
        <v>Active</v>
      </c>
      <c r="O117" s="14" t="str" cm="1">
        <f t="array" ref="O117">_xlfn.IFS(M117=0,"0",
M117&lt;=10%,"0-10",
TRUE,"&gt;10"
)&amp;" "&amp;"% progress"</f>
        <v>&gt;10 % progress</v>
      </c>
      <c r="P117" s="15">
        <f t="shared" si="7"/>
        <v>0</v>
      </c>
      <c r="Q117" s="15">
        <f>COUNTIFS($G:$G,$G117)</f>
        <v>4</v>
      </c>
      <c r="R117" s="16">
        <f t="shared" si="8"/>
        <v>0</v>
      </c>
      <c r="S117" s="15" t="str">
        <f t="shared" si="9"/>
        <v>no 0% progess</v>
      </c>
      <c r="T117" s="9">
        <v>0</v>
      </c>
      <c r="U117" s="9">
        <v>30</v>
      </c>
      <c r="V117" s="9">
        <v>31</v>
      </c>
      <c r="W117" s="9">
        <v>3</v>
      </c>
      <c r="X117" s="9">
        <v>0</v>
      </c>
      <c r="Y117" s="9">
        <v>0</v>
      </c>
      <c r="Z117" s="9" t="s">
        <v>440</v>
      </c>
      <c r="AA117" s="9">
        <v>0</v>
      </c>
      <c r="AB117" s="9"/>
      <c r="AC117" s="9">
        <v>20314</v>
      </c>
      <c r="AD117" s="9" t="s">
        <v>441</v>
      </c>
      <c r="AE117" s="9" t="s">
        <v>439</v>
      </c>
      <c r="AF117" s="9">
        <v>479</v>
      </c>
      <c r="AG117" s="9"/>
      <c r="AH117" s="9" t="s">
        <v>442</v>
      </c>
      <c r="AI117" s="9" t="s">
        <v>443</v>
      </c>
      <c r="AJ117" s="9" t="s">
        <v>444</v>
      </c>
    </row>
    <row r="118" spans="1:36" x14ac:dyDescent="0.35">
      <c r="A118" s="9" t="s">
        <v>48</v>
      </c>
      <c r="B118" s="9" t="s">
        <v>49</v>
      </c>
      <c r="C118" s="9" t="s">
        <v>14503</v>
      </c>
      <c r="D118" s="9" t="s">
        <v>29</v>
      </c>
      <c r="E118" s="9" t="s">
        <v>436</v>
      </c>
      <c r="F118" s="9" t="str">
        <f>_xlfn.XLOOKUP(E118,Total_Enrolled!C:C,Total_Enrolled!C:C)</f>
        <v>2025eb1100041@bitspilani-digital.edu.in</v>
      </c>
      <c r="G118" s="9" t="s">
        <v>437</v>
      </c>
      <c r="H118" s="9" t="s">
        <v>14515</v>
      </c>
      <c r="I118" s="9" t="s">
        <v>438</v>
      </c>
      <c r="J118" s="9" t="b">
        <v>1</v>
      </c>
      <c r="K118" s="9">
        <v>83</v>
      </c>
      <c r="L118" s="9">
        <f>_xlfn.XLOOKUP(B118,Courses!A:A,Courses!H:H)</f>
        <v>84</v>
      </c>
      <c r="M118" s="14">
        <f t="shared" si="5"/>
        <v>0.98809523809523814</v>
      </c>
      <c r="N118" s="14" t="str">
        <f t="shared" si="6"/>
        <v>Active</v>
      </c>
      <c r="O118" s="14" t="str" cm="1">
        <f t="array" ref="O118">_xlfn.IFS(M118=0,"0",
M118&lt;=10%,"0-10",
TRUE,"&gt;10"
)&amp;" "&amp;"% progress"</f>
        <v>&gt;10 % progress</v>
      </c>
      <c r="P118" s="15">
        <f t="shared" si="7"/>
        <v>0</v>
      </c>
      <c r="Q118" s="15">
        <f>COUNTIFS($G:$G,$G118)</f>
        <v>4</v>
      </c>
      <c r="R118" s="16">
        <f t="shared" si="8"/>
        <v>0</v>
      </c>
      <c r="S118" s="15" t="str">
        <f t="shared" si="9"/>
        <v>no 0% progess</v>
      </c>
      <c r="T118" s="9">
        <v>0</v>
      </c>
      <c r="U118" s="9">
        <v>27</v>
      </c>
      <c r="V118" s="9">
        <v>27</v>
      </c>
      <c r="W118" s="9">
        <v>1</v>
      </c>
      <c r="X118" s="9">
        <v>0</v>
      </c>
      <c r="Y118" s="9">
        <v>6</v>
      </c>
      <c r="Z118" s="9" t="s">
        <v>445</v>
      </c>
      <c r="AA118" s="9">
        <v>0</v>
      </c>
      <c r="AB118" s="9"/>
      <c r="AC118" s="9">
        <v>57516</v>
      </c>
      <c r="AD118" s="9" t="s">
        <v>446</v>
      </c>
      <c r="AE118" s="9" t="s">
        <v>439</v>
      </c>
      <c r="AF118" s="9">
        <v>479</v>
      </c>
      <c r="AG118" s="9"/>
      <c r="AH118" s="9" t="s">
        <v>447</v>
      </c>
      <c r="AI118" s="9"/>
      <c r="AJ118" s="9"/>
    </row>
    <row r="119" spans="1:36" x14ac:dyDescent="0.35">
      <c r="A119" s="9" t="s">
        <v>52</v>
      </c>
      <c r="B119" s="9" t="s">
        <v>53</v>
      </c>
      <c r="C119" s="9" t="s">
        <v>14503</v>
      </c>
      <c r="D119" s="9" t="s">
        <v>29</v>
      </c>
      <c r="E119" s="9" t="s">
        <v>436</v>
      </c>
      <c r="F119" s="9" t="str">
        <f>_xlfn.XLOOKUP(E119,Total_Enrolled!C:C,Total_Enrolled!C:C)</f>
        <v>2025eb1100041@bitspilani-digital.edu.in</v>
      </c>
      <c r="G119" s="9" t="s">
        <v>437</v>
      </c>
      <c r="H119" s="9" t="s">
        <v>14515</v>
      </c>
      <c r="I119" s="9" t="s">
        <v>438</v>
      </c>
      <c r="J119" s="9" t="b">
        <v>1</v>
      </c>
      <c r="K119" s="9">
        <v>44</v>
      </c>
      <c r="L119" s="9">
        <f>_xlfn.XLOOKUP(B119,Courses!A:A,Courses!H:H)</f>
        <v>41</v>
      </c>
      <c r="M119" s="14">
        <f t="shared" si="5"/>
        <v>1.0731707317073171</v>
      </c>
      <c r="N119" s="14" t="str">
        <f t="shared" si="6"/>
        <v>Active</v>
      </c>
      <c r="O119" s="14" t="str" cm="1">
        <f t="array" ref="O119">_xlfn.IFS(M119=0,"0",
M119&lt;=10%,"0-10",
TRUE,"&gt;10"
)&amp;" "&amp;"% progress"</f>
        <v>&gt;10 % progress</v>
      </c>
      <c r="P119" s="15">
        <f t="shared" si="7"/>
        <v>0</v>
      </c>
      <c r="Q119" s="15">
        <f>COUNTIFS($G:$G,$G119)</f>
        <v>4</v>
      </c>
      <c r="R119" s="16">
        <f t="shared" si="8"/>
        <v>0</v>
      </c>
      <c r="S119" s="15" t="str">
        <f t="shared" si="9"/>
        <v>no 0% progess</v>
      </c>
      <c r="T119" s="9">
        <v>0</v>
      </c>
      <c r="U119" s="9">
        <v>6</v>
      </c>
      <c r="V119" s="9">
        <v>6</v>
      </c>
      <c r="W119" s="9">
        <v>2</v>
      </c>
      <c r="X119" s="9">
        <v>0</v>
      </c>
      <c r="Y119" s="9">
        <v>0</v>
      </c>
      <c r="Z119" s="9" t="s">
        <v>448</v>
      </c>
      <c r="AA119" s="9">
        <v>0</v>
      </c>
      <c r="AB119" s="9"/>
      <c r="AC119" s="9">
        <v>5656</v>
      </c>
      <c r="AD119" s="9" t="s">
        <v>449</v>
      </c>
      <c r="AE119" s="9" t="s">
        <v>439</v>
      </c>
      <c r="AF119" s="9">
        <v>479</v>
      </c>
      <c r="AG119" s="9"/>
      <c r="AH119" s="9" t="s">
        <v>450</v>
      </c>
      <c r="AI119" s="9"/>
      <c r="AJ119" s="9"/>
    </row>
    <row r="120" spans="1:36" x14ac:dyDescent="0.35">
      <c r="A120" s="9" t="s">
        <v>56</v>
      </c>
      <c r="B120" s="9" t="s">
        <v>57</v>
      </c>
      <c r="C120" s="9" t="s">
        <v>14503</v>
      </c>
      <c r="D120" s="9" t="s">
        <v>29</v>
      </c>
      <c r="E120" s="9" t="s">
        <v>436</v>
      </c>
      <c r="F120" s="9" t="str">
        <f>_xlfn.XLOOKUP(E120,Total_Enrolled!C:C,Total_Enrolled!C:C)</f>
        <v>2025eb1100041@bitspilani-digital.edu.in</v>
      </c>
      <c r="G120" s="9" t="s">
        <v>437</v>
      </c>
      <c r="H120" s="9" t="s">
        <v>14515</v>
      </c>
      <c r="I120" s="9" t="s">
        <v>438</v>
      </c>
      <c r="J120" s="9" t="b">
        <v>1</v>
      </c>
      <c r="K120" s="9">
        <v>47</v>
      </c>
      <c r="L120" s="9">
        <f>_xlfn.XLOOKUP(B120,Courses!A:A,Courses!H:H)</f>
        <v>46</v>
      </c>
      <c r="M120" s="14">
        <f t="shared" si="5"/>
        <v>1.0217391304347827</v>
      </c>
      <c r="N120" s="14" t="str">
        <f t="shared" si="6"/>
        <v>Active</v>
      </c>
      <c r="O120" s="14" t="str" cm="1">
        <f t="array" ref="O120">_xlfn.IFS(M120=0,"0",
M120&lt;=10%,"0-10",
TRUE,"&gt;10"
)&amp;" "&amp;"% progress"</f>
        <v>&gt;10 % progress</v>
      </c>
      <c r="P120" s="15">
        <f t="shared" si="7"/>
        <v>0</v>
      </c>
      <c r="Q120" s="15">
        <f>COUNTIFS($G:$G,$G120)</f>
        <v>4</v>
      </c>
      <c r="R120" s="16">
        <f t="shared" si="8"/>
        <v>0</v>
      </c>
      <c r="S120" s="15" t="str">
        <f t="shared" si="9"/>
        <v>no 0% progess</v>
      </c>
      <c r="T120" s="9">
        <v>0</v>
      </c>
      <c r="U120" s="9">
        <v>12</v>
      </c>
      <c r="V120" s="9">
        <v>12</v>
      </c>
      <c r="W120" s="9">
        <v>3</v>
      </c>
      <c r="X120" s="9">
        <v>0</v>
      </c>
      <c r="Y120" s="9">
        <v>0</v>
      </c>
      <c r="Z120" s="9" t="s">
        <v>451</v>
      </c>
      <c r="AA120" s="9">
        <v>0</v>
      </c>
      <c r="AB120" s="9"/>
      <c r="AC120" s="9">
        <v>31238</v>
      </c>
      <c r="AD120" s="9" t="s">
        <v>452</v>
      </c>
      <c r="AE120" s="9" t="s">
        <v>439</v>
      </c>
      <c r="AF120" s="9">
        <v>479</v>
      </c>
      <c r="AG120" s="9"/>
      <c r="AH120" s="9" t="s">
        <v>453</v>
      </c>
      <c r="AI120" s="9" t="s">
        <v>454</v>
      </c>
      <c r="AJ120" s="9" t="s">
        <v>454</v>
      </c>
    </row>
    <row r="121" spans="1:36" x14ac:dyDescent="0.35">
      <c r="A121" s="9" t="s">
        <v>56</v>
      </c>
      <c r="B121" s="9" t="s">
        <v>57</v>
      </c>
      <c r="C121" s="9" t="s">
        <v>14503</v>
      </c>
      <c r="D121" s="9" t="s">
        <v>29</v>
      </c>
      <c r="E121" s="9" t="s">
        <v>455</v>
      </c>
      <c r="F121" s="9" t="str">
        <f>_xlfn.XLOOKUP(E121,Total_Enrolled!C:C,Total_Enrolled!C:C)</f>
        <v>2025eb1100042@bitspilani-digital.edu.in</v>
      </c>
      <c r="G121" s="9" t="s">
        <v>456</v>
      </c>
      <c r="H121" s="9" t="s">
        <v>14515</v>
      </c>
      <c r="I121" s="9" t="s">
        <v>457</v>
      </c>
      <c r="J121" s="9" t="b">
        <v>1</v>
      </c>
      <c r="K121" s="9">
        <v>3</v>
      </c>
      <c r="L121" s="9">
        <f>_xlfn.XLOOKUP(B121,Courses!A:A,Courses!H:H)</f>
        <v>46</v>
      </c>
      <c r="M121" s="14">
        <f t="shared" si="5"/>
        <v>6.5217391304347824E-2</v>
      </c>
      <c r="N121" s="14" t="str">
        <f t="shared" si="6"/>
        <v>Active</v>
      </c>
      <c r="O121" s="14" t="str" cm="1">
        <f t="array" ref="O121">_xlfn.IFS(M121=0,"0",
M121&lt;=10%,"0-10",
TRUE,"&gt;10"
)&amp;" "&amp;"% progress"</f>
        <v>0-10 % progress</v>
      </c>
      <c r="P121" s="15">
        <f t="shared" si="7"/>
        <v>0</v>
      </c>
      <c r="Q121" s="15">
        <f>COUNTIFS($G:$G,$G121)</f>
        <v>4</v>
      </c>
      <c r="R121" s="16">
        <f t="shared" si="8"/>
        <v>0</v>
      </c>
      <c r="S121" s="15" t="str">
        <f t="shared" si="9"/>
        <v>no 0% progess</v>
      </c>
      <c r="T121" s="9">
        <v>0</v>
      </c>
      <c r="U121" s="9">
        <v>1</v>
      </c>
      <c r="V121" s="9">
        <v>1</v>
      </c>
      <c r="W121" s="9">
        <v>0</v>
      </c>
      <c r="X121" s="9">
        <v>0</v>
      </c>
      <c r="Y121" s="9">
        <v>0</v>
      </c>
      <c r="Z121" s="9"/>
      <c r="AA121" s="9">
        <v>0</v>
      </c>
      <c r="AB121" s="9"/>
      <c r="AC121" s="9">
        <v>53</v>
      </c>
      <c r="AD121" s="9" t="s">
        <v>459</v>
      </c>
      <c r="AE121" s="9" t="s">
        <v>458</v>
      </c>
      <c r="AF121" s="9">
        <v>295</v>
      </c>
      <c r="AG121" s="9"/>
      <c r="AH121" s="9" t="s">
        <v>460</v>
      </c>
      <c r="AI121" s="9" t="s">
        <v>461</v>
      </c>
      <c r="AJ121" s="9" t="s">
        <v>462</v>
      </c>
    </row>
    <row r="122" spans="1:36" x14ac:dyDescent="0.35">
      <c r="A122" s="9" t="s">
        <v>52</v>
      </c>
      <c r="B122" s="9" t="s">
        <v>53</v>
      </c>
      <c r="C122" s="9" t="s">
        <v>14503</v>
      </c>
      <c r="D122" s="9" t="s">
        <v>29</v>
      </c>
      <c r="E122" s="9" t="s">
        <v>455</v>
      </c>
      <c r="F122" s="9" t="str">
        <f>_xlfn.XLOOKUP(E122,Total_Enrolled!C:C,Total_Enrolled!C:C)</f>
        <v>2025eb1100042@bitspilani-digital.edu.in</v>
      </c>
      <c r="G122" s="9" t="s">
        <v>456</v>
      </c>
      <c r="H122" s="9" t="s">
        <v>14515</v>
      </c>
      <c r="I122" s="9" t="s">
        <v>457</v>
      </c>
      <c r="J122" s="9" t="b">
        <v>1</v>
      </c>
      <c r="K122" s="9">
        <v>6</v>
      </c>
      <c r="L122" s="9">
        <f>_xlfn.XLOOKUP(B122,Courses!A:A,Courses!H:H)</f>
        <v>41</v>
      </c>
      <c r="M122" s="14">
        <f t="shared" si="5"/>
        <v>0.14634146341463414</v>
      </c>
      <c r="N122" s="14" t="str">
        <f t="shared" si="6"/>
        <v>Active</v>
      </c>
      <c r="O122" s="14" t="str" cm="1">
        <f t="array" ref="O122">_xlfn.IFS(M122=0,"0",
M122&lt;=10%,"0-10",
TRUE,"&gt;10"
)&amp;" "&amp;"% progress"</f>
        <v>&gt;10 % progress</v>
      </c>
      <c r="P122" s="15">
        <f t="shared" si="7"/>
        <v>0</v>
      </c>
      <c r="Q122" s="15">
        <f>COUNTIFS($G:$G,$G122)</f>
        <v>4</v>
      </c>
      <c r="R122" s="16">
        <f t="shared" si="8"/>
        <v>0</v>
      </c>
      <c r="S122" s="15" t="str">
        <f t="shared" si="9"/>
        <v>no 0% progess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/>
      <c r="AA122" s="9">
        <v>0</v>
      </c>
      <c r="AB122" s="9"/>
      <c r="AC122" s="9">
        <v>253</v>
      </c>
      <c r="AD122" s="9" t="s">
        <v>463</v>
      </c>
      <c r="AE122" s="9" t="s">
        <v>458</v>
      </c>
      <c r="AF122" s="9">
        <v>295</v>
      </c>
      <c r="AG122" s="9"/>
      <c r="AH122" s="9"/>
      <c r="AI122" s="9"/>
      <c r="AJ122" s="9"/>
    </row>
    <row r="123" spans="1:36" x14ac:dyDescent="0.35">
      <c r="A123" s="9" t="s">
        <v>48</v>
      </c>
      <c r="B123" s="9" t="s">
        <v>49</v>
      </c>
      <c r="C123" s="9" t="s">
        <v>14503</v>
      </c>
      <c r="D123" s="9" t="s">
        <v>29</v>
      </c>
      <c r="E123" s="9" t="s">
        <v>455</v>
      </c>
      <c r="F123" s="9" t="str">
        <f>_xlfn.XLOOKUP(E123,Total_Enrolled!C:C,Total_Enrolled!C:C)</f>
        <v>2025eb1100042@bitspilani-digital.edu.in</v>
      </c>
      <c r="G123" s="9" t="s">
        <v>456</v>
      </c>
      <c r="H123" s="9" t="s">
        <v>14515</v>
      </c>
      <c r="I123" s="9" t="s">
        <v>457</v>
      </c>
      <c r="J123" s="9" t="b">
        <v>1</v>
      </c>
      <c r="K123" s="9">
        <v>14</v>
      </c>
      <c r="L123" s="9">
        <f>_xlfn.XLOOKUP(B123,Courses!A:A,Courses!H:H)</f>
        <v>84</v>
      </c>
      <c r="M123" s="14">
        <f t="shared" si="5"/>
        <v>0.16666666666666666</v>
      </c>
      <c r="N123" s="14" t="str">
        <f t="shared" si="6"/>
        <v>Active</v>
      </c>
      <c r="O123" s="14" t="str" cm="1">
        <f t="array" ref="O123">_xlfn.IFS(M123=0,"0",
M123&lt;=10%,"0-10",
TRUE,"&gt;10"
)&amp;" "&amp;"% progress"</f>
        <v>&gt;10 % progress</v>
      </c>
      <c r="P123" s="15">
        <f t="shared" si="7"/>
        <v>0</v>
      </c>
      <c r="Q123" s="15">
        <f>COUNTIFS($G:$G,$G123)</f>
        <v>4</v>
      </c>
      <c r="R123" s="16">
        <f t="shared" si="8"/>
        <v>0</v>
      </c>
      <c r="S123" s="15" t="str">
        <f t="shared" si="9"/>
        <v>no 0% progess</v>
      </c>
      <c r="T123" s="9">
        <v>0</v>
      </c>
      <c r="U123" s="9">
        <v>2</v>
      </c>
      <c r="V123" s="9">
        <v>2</v>
      </c>
      <c r="W123" s="9">
        <v>0</v>
      </c>
      <c r="X123" s="9">
        <v>0</v>
      </c>
      <c r="Y123" s="9">
        <v>0</v>
      </c>
      <c r="Z123" s="9"/>
      <c r="AA123" s="9">
        <v>0</v>
      </c>
      <c r="AB123" s="9"/>
      <c r="AC123" s="9">
        <v>22518</v>
      </c>
      <c r="AD123" s="9" t="s">
        <v>464</v>
      </c>
      <c r="AE123" s="9" t="s">
        <v>458</v>
      </c>
      <c r="AF123" s="9">
        <v>295</v>
      </c>
      <c r="AG123" s="9"/>
      <c r="AH123" s="9" t="s">
        <v>465</v>
      </c>
      <c r="AI123" s="9"/>
      <c r="AJ123" s="9"/>
    </row>
    <row r="124" spans="1:36" x14ac:dyDescent="0.35">
      <c r="A124" s="9" t="s">
        <v>44</v>
      </c>
      <c r="B124" s="9" t="s">
        <v>45</v>
      </c>
      <c r="C124" s="9" t="s">
        <v>14503</v>
      </c>
      <c r="D124" s="9" t="s">
        <v>29</v>
      </c>
      <c r="E124" s="9" t="s">
        <v>455</v>
      </c>
      <c r="F124" s="9" t="str">
        <f>_xlfn.XLOOKUP(E124,Total_Enrolled!C:C,Total_Enrolled!C:C)</f>
        <v>2025eb1100042@bitspilani-digital.edu.in</v>
      </c>
      <c r="G124" s="9" t="s">
        <v>456</v>
      </c>
      <c r="H124" s="9" t="s">
        <v>14515</v>
      </c>
      <c r="I124" s="9" t="s">
        <v>457</v>
      </c>
      <c r="J124" s="9" t="b">
        <v>1</v>
      </c>
      <c r="K124" s="9">
        <v>6</v>
      </c>
      <c r="L124" s="9">
        <f>_xlfn.XLOOKUP(B124,Courses!A:A,Courses!H:H)</f>
        <v>93</v>
      </c>
      <c r="M124" s="14">
        <f t="shared" si="5"/>
        <v>6.4516129032258063E-2</v>
      </c>
      <c r="N124" s="14" t="str">
        <f t="shared" si="6"/>
        <v>Active</v>
      </c>
      <c r="O124" s="14" t="str" cm="1">
        <f t="array" ref="O124">_xlfn.IFS(M124=0,"0",
M124&lt;=10%,"0-10",
TRUE,"&gt;10"
)&amp;" "&amp;"% progress"</f>
        <v>0-10 % progress</v>
      </c>
      <c r="P124" s="15">
        <f t="shared" si="7"/>
        <v>0</v>
      </c>
      <c r="Q124" s="15">
        <f>COUNTIFS($G:$G,$G124)</f>
        <v>4</v>
      </c>
      <c r="R124" s="16">
        <f t="shared" si="8"/>
        <v>0</v>
      </c>
      <c r="S124" s="15" t="str">
        <f t="shared" si="9"/>
        <v>no 0% progess</v>
      </c>
      <c r="T124" s="9">
        <v>0</v>
      </c>
      <c r="U124" s="9">
        <v>1</v>
      </c>
      <c r="V124" s="9">
        <v>1</v>
      </c>
      <c r="W124" s="9">
        <v>0</v>
      </c>
      <c r="X124" s="9">
        <v>0</v>
      </c>
      <c r="Y124" s="9">
        <v>0</v>
      </c>
      <c r="Z124" s="9"/>
      <c r="AA124" s="9">
        <v>0</v>
      </c>
      <c r="AB124" s="9"/>
      <c r="AC124" s="9">
        <v>54</v>
      </c>
      <c r="AD124" s="9" t="s">
        <v>466</v>
      </c>
      <c r="AE124" s="9" t="s">
        <v>458</v>
      </c>
      <c r="AF124" s="9">
        <v>295</v>
      </c>
      <c r="AG124" s="9"/>
      <c r="AH124" s="9" t="s">
        <v>467</v>
      </c>
      <c r="AI124" s="9" t="s">
        <v>468</v>
      </c>
      <c r="AJ124" s="9" t="s">
        <v>469</v>
      </c>
    </row>
    <row r="125" spans="1:36" x14ac:dyDescent="0.35">
      <c r="A125" s="9" t="s">
        <v>44</v>
      </c>
      <c r="B125" s="9" t="s">
        <v>45</v>
      </c>
      <c r="C125" s="9" t="s">
        <v>14503</v>
      </c>
      <c r="D125" s="9" t="s">
        <v>29</v>
      </c>
      <c r="E125" s="9" t="s">
        <v>470</v>
      </c>
      <c r="F125" s="9" t="str">
        <f>_xlfn.XLOOKUP(E125,Total_Enrolled!C:C,Total_Enrolled!C:C)</f>
        <v>2025eb1100043@bitspilani-digital.edu.in</v>
      </c>
      <c r="G125" s="9" t="s">
        <v>471</v>
      </c>
      <c r="H125" s="9" t="s">
        <v>14515</v>
      </c>
      <c r="I125" s="9" t="s">
        <v>472</v>
      </c>
      <c r="J125" s="9" t="b">
        <v>1</v>
      </c>
      <c r="K125" s="9">
        <v>68</v>
      </c>
      <c r="L125" s="9">
        <f>_xlfn.XLOOKUP(B125,Courses!A:A,Courses!H:H)</f>
        <v>93</v>
      </c>
      <c r="M125" s="14">
        <f t="shared" si="5"/>
        <v>0.73118279569892475</v>
      </c>
      <c r="N125" s="14" t="str">
        <f t="shared" si="6"/>
        <v>Active</v>
      </c>
      <c r="O125" s="14" t="str" cm="1">
        <f t="array" ref="O125">_xlfn.IFS(M125=0,"0",
M125&lt;=10%,"0-10",
TRUE,"&gt;10"
)&amp;" "&amp;"% progress"</f>
        <v>&gt;10 % progress</v>
      </c>
      <c r="P125" s="15">
        <f t="shared" si="7"/>
        <v>0</v>
      </c>
      <c r="Q125" s="15">
        <f>COUNTIFS($G:$G,$G125)</f>
        <v>4</v>
      </c>
      <c r="R125" s="16">
        <f t="shared" si="8"/>
        <v>0</v>
      </c>
      <c r="S125" s="15" t="str">
        <f t="shared" si="9"/>
        <v>no 0% progess</v>
      </c>
      <c r="T125" s="9">
        <v>0</v>
      </c>
      <c r="U125" s="9">
        <v>29</v>
      </c>
      <c r="V125" s="9">
        <v>29</v>
      </c>
      <c r="W125" s="9">
        <v>0</v>
      </c>
      <c r="X125" s="9">
        <v>0</v>
      </c>
      <c r="Y125" s="9">
        <v>0</v>
      </c>
      <c r="Z125" s="9"/>
      <c r="AA125" s="9">
        <v>0</v>
      </c>
      <c r="AB125" s="9"/>
      <c r="AC125" s="9">
        <v>138664</v>
      </c>
      <c r="AD125" s="9" t="s">
        <v>474</v>
      </c>
      <c r="AE125" s="9" t="s">
        <v>473</v>
      </c>
      <c r="AF125" s="9">
        <v>172</v>
      </c>
      <c r="AG125" s="9"/>
      <c r="AH125" s="9" t="s">
        <v>475</v>
      </c>
      <c r="AI125" s="9" t="s">
        <v>476</v>
      </c>
      <c r="AJ125" s="9" t="s">
        <v>477</v>
      </c>
    </row>
    <row r="126" spans="1:36" x14ac:dyDescent="0.35">
      <c r="A126" s="9" t="s">
        <v>52</v>
      </c>
      <c r="B126" s="9" t="s">
        <v>53</v>
      </c>
      <c r="C126" s="9" t="s">
        <v>14503</v>
      </c>
      <c r="D126" s="9" t="s">
        <v>29</v>
      </c>
      <c r="E126" s="9" t="s">
        <v>470</v>
      </c>
      <c r="F126" s="9" t="str">
        <f>_xlfn.XLOOKUP(E126,Total_Enrolled!C:C,Total_Enrolled!C:C)</f>
        <v>2025eb1100043@bitspilani-digital.edu.in</v>
      </c>
      <c r="G126" s="9" t="s">
        <v>471</v>
      </c>
      <c r="H126" s="9" t="s">
        <v>14515</v>
      </c>
      <c r="I126" s="9" t="s">
        <v>472</v>
      </c>
      <c r="J126" s="9" t="b">
        <v>1</v>
      </c>
      <c r="K126" s="9">
        <v>27</v>
      </c>
      <c r="L126" s="9">
        <f>_xlfn.XLOOKUP(B126,Courses!A:A,Courses!H:H)</f>
        <v>41</v>
      </c>
      <c r="M126" s="14">
        <f t="shared" si="5"/>
        <v>0.65853658536585369</v>
      </c>
      <c r="N126" s="14" t="str">
        <f t="shared" si="6"/>
        <v>Active</v>
      </c>
      <c r="O126" s="14" t="str" cm="1">
        <f t="array" ref="O126">_xlfn.IFS(M126=0,"0",
M126&lt;=10%,"0-10",
TRUE,"&gt;10"
)&amp;" "&amp;"% progress"</f>
        <v>&gt;10 % progress</v>
      </c>
      <c r="P126" s="15">
        <f t="shared" si="7"/>
        <v>0</v>
      </c>
      <c r="Q126" s="15">
        <f>COUNTIFS($G:$G,$G126)</f>
        <v>4</v>
      </c>
      <c r="R126" s="16">
        <f t="shared" si="8"/>
        <v>0</v>
      </c>
      <c r="S126" s="15" t="str">
        <f t="shared" si="9"/>
        <v>no 0% progess</v>
      </c>
      <c r="T126" s="9">
        <v>0</v>
      </c>
      <c r="U126" s="9">
        <v>5</v>
      </c>
      <c r="V126" s="9">
        <v>5</v>
      </c>
      <c r="W126" s="9">
        <v>0</v>
      </c>
      <c r="X126" s="9">
        <v>0</v>
      </c>
      <c r="Y126" s="9">
        <v>0</v>
      </c>
      <c r="Z126" s="9"/>
      <c r="AA126" s="9">
        <v>0</v>
      </c>
      <c r="AB126" s="9"/>
      <c r="AC126" s="9">
        <v>35721</v>
      </c>
      <c r="AD126" s="9" t="s">
        <v>478</v>
      </c>
      <c r="AE126" s="9" t="s">
        <v>473</v>
      </c>
      <c r="AF126" s="9">
        <v>172</v>
      </c>
      <c r="AG126" s="9"/>
      <c r="AH126" s="9" t="s">
        <v>479</v>
      </c>
      <c r="AI126" s="9"/>
      <c r="AJ126" s="9"/>
    </row>
    <row r="127" spans="1:36" x14ac:dyDescent="0.35">
      <c r="A127" s="9" t="s">
        <v>56</v>
      </c>
      <c r="B127" s="9" t="s">
        <v>57</v>
      </c>
      <c r="C127" s="9" t="s">
        <v>14503</v>
      </c>
      <c r="D127" s="9" t="s">
        <v>29</v>
      </c>
      <c r="E127" s="9" t="s">
        <v>470</v>
      </c>
      <c r="F127" s="9" t="str">
        <f>_xlfn.XLOOKUP(E127,Total_Enrolled!C:C,Total_Enrolled!C:C)</f>
        <v>2025eb1100043@bitspilani-digital.edu.in</v>
      </c>
      <c r="G127" s="9" t="s">
        <v>471</v>
      </c>
      <c r="H127" s="9" t="s">
        <v>14515</v>
      </c>
      <c r="I127" s="9" t="s">
        <v>472</v>
      </c>
      <c r="J127" s="9" t="b">
        <v>1</v>
      </c>
      <c r="K127" s="9">
        <v>14</v>
      </c>
      <c r="L127" s="9">
        <f>_xlfn.XLOOKUP(B127,Courses!A:A,Courses!H:H)</f>
        <v>46</v>
      </c>
      <c r="M127" s="14">
        <f t="shared" si="5"/>
        <v>0.30434782608695654</v>
      </c>
      <c r="N127" s="14" t="str">
        <f t="shared" si="6"/>
        <v>Active</v>
      </c>
      <c r="O127" s="14" t="str" cm="1">
        <f t="array" ref="O127">_xlfn.IFS(M127=0,"0",
M127&lt;=10%,"0-10",
TRUE,"&gt;10"
)&amp;" "&amp;"% progress"</f>
        <v>&gt;10 % progress</v>
      </c>
      <c r="P127" s="15">
        <f t="shared" si="7"/>
        <v>0</v>
      </c>
      <c r="Q127" s="15">
        <f>COUNTIFS($G:$G,$G127)</f>
        <v>4</v>
      </c>
      <c r="R127" s="16">
        <f t="shared" si="8"/>
        <v>0</v>
      </c>
      <c r="S127" s="15" t="str">
        <f t="shared" si="9"/>
        <v>no 0% progess</v>
      </c>
      <c r="T127" s="9">
        <v>0</v>
      </c>
      <c r="U127" s="9">
        <v>3</v>
      </c>
      <c r="V127" s="9">
        <v>3</v>
      </c>
      <c r="W127" s="9">
        <v>0</v>
      </c>
      <c r="X127" s="9">
        <v>0</v>
      </c>
      <c r="Y127" s="9">
        <v>0</v>
      </c>
      <c r="Z127" s="9"/>
      <c r="AA127" s="9">
        <v>0</v>
      </c>
      <c r="AB127" s="9"/>
      <c r="AC127" s="9">
        <v>16224</v>
      </c>
      <c r="AD127" s="9" t="s">
        <v>480</v>
      </c>
      <c r="AE127" s="9" t="s">
        <v>473</v>
      </c>
      <c r="AF127" s="9">
        <v>172</v>
      </c>
      <c r="AG127" s="9"/>
      <c r="AH127" s="9" t="s">
        <v>481</v>
      </c>
      <c r="AI127" s="9" t="s">
        <v>482</v>
      </c>
      <c r="AJ127" s="9" t="s">
        <v>483</v>
      </c>
    </row>
    <row r="128" spans="1:36" x14ac:dyDescent="0.35">
      <c r="A128" s="9" t="s">
        <v>136</v>
      </c>
      <c r="B128" s="9" t="s">
        <v>32</v>
      </c>
      <c r="C128" s="9" t="s">
        <v>14503</v>
      </c>
      <c r="D128" s="9" t="s">
        <v>29</v>
      </c>
      <c r="E128" s="9" t="s">
        <v>470</v>
      </c>
      <c r="F128" s="9" t="str">
        <f>_xlfn.XLOOKUP(E128,Total_Enrolled!C:C,Total_Enrolled!C:C)</f>
        <v>2025eb1100043@bitspilani-digital.edu.in</v>
      </c>
      <c r="G128" s="9" t="s">
        <v>471</v>
      </c>
      <c r="H128" s="9" t="s">
        <v>14515</v>
      </c>
      <c r="I128" s="9" t="s">
        <v>472</v>
      </c>
      <c r="J128" s="9" t="b">
        <v>1</v>
      </c>
      <c r="K128" s="9">
        <v>1</v>
      </c>
      <c r="L128" s="9">
        <f>_xlfn.XLOOKUP(B128,Courses!A:A,Courses!H:H)</f>
        <v>77</v>
      </c>
      <c r="M128" s="14">
        <f t="shared" si="5"/>
        <v>1.2987012987012988E-2</v>
      </c>
      <c r="N128" s="14" t="str">
        <f t="shared" si="6"/>
        <v>Active</v>
      </c>
      <c r="O128" s="14" t="str" cm="1">
        <f t="array" ref="O128">_xlfn.IFS(M128=0,"0",
M128&lt;=10%,"0-10",
TRUE,"&gt;10"
)&amp;" "&amp;"% progress"</f>
        <v>0-10 % progress</v>
      </c>
      <c r="P128" s="15">
        <f t="shared" si="7"/>
        <v>0</v>
      </c>
      <c r="Q128" s="15">
        <f>COUNTIFS($G:$G,$G128)</f>
        <v>4</v>
      </c>
      <c r="R128" s="16">
        <f t="shared" si="8"/>
        <v>0</v>
      </c>
      <c r="S128" s="15" t="str">
        <f t="shared" si="9"/>
        <v>no 0% progess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/>
      <c r="AA128" s="9">
        <v>0</v>
      </c>
      <c r="AB128" s="9"/>
      <c r="AC128" s="9">
        <v>133</v>
      </c>
      <c r="AD128" s="9" t="s">
        <v>484</v>
      </c>
      <c r="AE128" s="9" t="s">
        <v>473</v>
      </c>
      <c r="AF128" s="9">
        <v>172</v>
      </c>
      <c r="AG128" s="9"/>
      <c r="AH128" s="9"/>
      <c r="AI128" s="9"/>
      <c r="AJ128" s="9"/>
    </row>
    <row r="129" spans="1:36" x14ac:dyDescent="0.35">
      <c r="A129" s="9" t="s">
        <v>136</v>
      </c>
      <c r="B129" s="9" t="s">
        <v>32</v>
      </c>
      <c r="C129" s="9" t="s">
        <v>14503</v>
      </c>
      <c r="D129" s="9" t="s">
        <v>29</v>
      </c>
      <c r="E129" s="9" t="s">
        <v>488</v>
      </c>
      <c r="F129" s="9" t="str">
        <f>_xlfn.XLOOKUP(E129,Total_Enrolled!C:C,Total_Enrolled!C:C)</f>
        <v>2025eb1100045@bitspilani-digital.edu.in</v>
      </c>
      <c r="G129" s="9" t="s">
        <v>489</v>
      </c>
      <c r="H129" s="9" t="s">
        <v>14515</v>
      </c>
      <c r="I129" s="9" t="s">
        <v>490</v>
      </c>
      <c r="J129" s="9" t="b">
        <v>1</v>
      </c>
      <c r="K129" s="9">
        <v>0</v>
      </c>
      <c r="L129" s="9">
        <f>_xlfn.XLOOKUP(B129,Courses!A:A,Courses!H:H)</f>
        <v>77</v>
      </c>
      <c r="M129" s="14">
        <f t="shared" si="5"/>
        <v>0</v>
      </c>
      <c r="N129" s="14" t="str">
        <f t="shared" si="6"/>
        <v>Not Active</v>
      </c>
      <c r="O129" s="14" t="str" cm="1">
        <f t="array" ref="O129">_xlfn.IFS(M129=0,"0",
M129&lt;=10%,"0-10",
TRUE,"&gt;10"
)&amp;" "&amp;"% progress"</f>
        <v>0 % progress</v>
      </c>
      <c r="P129" s="15">
        <f t="shared" si="7"/>
        <v>1</v>
      </c>
      <c r="Q129" s="15">
        <f>COUNTIFS($G:$G,$G129)</f>
        <v>5</v>
      </c>
      <c r="R129" s="16">
        <f t="shared" si="8"/>
        <v>0.2</v>
      </c>
      <c r="S129" s="15" t="str">
        <f t="shared" si="9"/>
        <v>no progress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/>
      <c r="AA129" s="9">
        <v>0</v>
      </c>
      <c r="AB129" s="9"/>
      <c r="AC129" s="9">
        <v>0</v>
      </c>
      <c r="AD129" s="9" t="s">
        <v>492</v>
      </c>
      <c r="AE129" s="9" t="s">
        <v>491</v>
      </c>
      <c r="AF129" s="9">
        <v>54</v>
      </c>
      <c r="AG129" s="9"/>
      <c r="AH129" s="9"/>
      <c r="AI129" s="9"/>
      <c r="AJ129" s="9"/>
    </row>
    <row r="130" spans="1:36" x14ac:dyDescent="0.35">
      <c r="A130" s="9" t="s">
        <v>27</v>
      </c>
      <c r="B130" s="9" t="s">
        <v>28</v>
      </c>
      <c r="C130" s="9" t="s">
        <v>14503</v>
      </c>
      <c r="D130" s="9" t="s">
        <v>29</v>
      </c>
      <c r="E130" s="9" t="s">
        <v>488</v>
      </c>
      <c r="F130" s="9" t="str">
        <f>_xlfn.XLOOKUP(E130,Total_Enrolled!C:C,Total_Enrolled!C:C)</f>
        <v>2025eb1100045@bitspilani-digital.edu.in</v>
      </c>
      <c r="G130" s="9" t="s">
        <v>489</v>
      </c>
      <c r="H130" s="9" t="s">
        <v>14515</v>
      </c>
      <c r="I130" s="9" t="s">
        <v>490</v>
      </c>
      <c r="J130" s="9" t="b">
        <v>1</v>
      </c>
      <c r="K130" s="9">
        <v>0</v>
      </c>
      <c r="L130" s="9">
        <f>_xlfn.XLOOKUP(B130,Courses!A:A,Courses!H:H)</f>
        <v>61</v>
      </c>
      <c r="M130" s="14">
        <f t="shared" si="5"/>
        <v>0</v>
      </c>
      <c r="N130" s="14" t="str">
        <f t="shared" si="6"/>
        <v>Not Active</v>
      </c>
      <c r="O130" s="14" t="str" cm="1">
        <f t="array" ref="O130">_xlfn.IFS(M130=0,"0",
M130&lt;=10%,"0-10",
TRUE,"&gt;10"
)&amp;" "&amp;"% progress"</f>
        <v>0 % progress</v>
      </c>
      <c r="P130" s="15">
        <f t="shared" si="7"/>
        <v>1</v>
      </c>
      <c r="Q130" s="15">
        <f>COUNTIFS($G:$G,$G130)</f>
        <v>5</v>
      </c>
      <c r="R130" s="16">
        <f t="shared" si="8"/>
        <v>0.2</v>
      </c>
      <c r="S130" s="15" t="str">
        <f t="shared" si="9"/>
        <v>no progress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/>
      <c r="AA130" s="9">
        <v>0</v>
      </c>
      <c r="AB130" s="9"/>
      <c r="AC130" s="9">
        <v>0</v>
      </c>
      <c r="AD130" s="9"/>
      <c r="AE130" s="9" t="s">
        <v>491</v>
      </c>
      <c r="AF130" s="9">
        <v>54</v>
      </c>
      <c r="AG130" s="9"/>
      <c r="AH130" s="9"/>
      <c r="AI130" s="9"/>
      <c r="AJ130" s="9"/>
    </row>
    <row r="131" spans="1:36" x14ac:dyDescent="0.35">
      <c r="A131" s="9" t="s">
        <v>79</v>
      </c>
      <c r="B131" s="9" t="s">
        <v>39</v>
      </c>
      <c r="C131" s="9" t="s">
        <v>14503</v>
      </c>
      <c r="D131" s="9" t="s">
        <v>29</v>
      </c>
      <c r="E131" s="9" t="s">
        <v>488</v>
      </c>
      <c r="F131" s="9" t="str">
        <f>_xlfn.XLOOKUP(E131,Total_Enrolled!C:C,Total_Enrolled!C:C)</f>
        <v>2025eb1100045@bitspilani-digital.edu.in</v>
      </c>
      <c r="G131" s="9" t="s">
        <v>489</v>
      </c>
      <c r="H131" s="9" t="s">
        <v>14515</v>
      </c>
      <c r="I131" s="9" t="s">
        <v>490</v>
      </c>
      <c r="J131" s="9" t="b">
        <v>1</v>
      </c>
      <c r="K131" s="9">
        <v>105</v>
      </c>
      <c r="L131" s="9">
        <f>_xlfn.XLOOKUP(B131,Courses!A:A,Courses!H:H)</f>
        <v>86</v>
      </c>
      <c r="M131" s="14">
        <f t="shared" ref="M131:M194" si="10">K131/L131</f>
        <v>1.2209302325581395</v>
      </c>
      <c r="N131" s="14" t="str">
        <f t="shared" ref="N131:N194" si="11">IF(M131&gt;0,"Active","Not Active")</f>
        <v>Active</v>
      </c>
      <c r="O131" s="14" t="str" cm="1">
        <f t="array" ref="O131">_xlfn.IFS(M131=0,"0",
M131&lt;=10%,"0-10",
TRUE,"&gt;10"
)&amp;" "&amp;"% progress"</f>
        <v>&gt;10 % progress</v>
      </c>
      <c r="P131" s="15">
        <f t="shared" ref="P131:P194" si="12">IF(M131=0,1,0)</f>
        <v>0</v>
      </c>
      <c r="Q131" s="15">
        <f>COUNTIFS($G:$G,$G131)</f>
        <v>5</v>
      </c>
      <c r="R131" s="16">
        <f t="shared" ref="R131:R194" si="13">P131/Q131</f>
        <v>0</v>
      </c>
      <c r="S131" s="15" t="str">
        <f t="shared" ref="S131:S194" si="14">IF(R131=0, "no 0% progess", "no progress")</f>
        <v>no 0% progess</v>
      </c>
      <c r="T131" s="9">
        <v>0</v>
      </c>
      <c r="U131" s="9">
        <v>33</v>
      </c>
      <c r="V131" s="9">
        <v>36</v>
      </c>
      <c r="W131" s="9">
        <v>0</v>
      </c>
      <c r="X131" s="9">
        <v>0</v>
      </c>
      <c r="Y131" s="9">
        <v>0</v>
      </c>
      <c r="Z131" s="9"/>
      <c r="AA131" s="9">
        <v>0</v>
      </c>
      <c r="AB131" s="9"/>
      <c r="AC131" s="9">
        <v>1255</v>
      </c>
      <c r="AD131" s="9" t="s">
        <v>493</v>
      </c>
      <c r="AE131" s="9" t="s">
        <v>491</v>
      </c>
      <c r="AF131" s="9">
        <v>54</v>
      </c>
      <c r="AG131" s="9"/>
      <c r="AH131" s="9" t="s">
        <v>494</v>
      </c>
      <c r="AI131" s="9" t="s">
        <v>495</v>
      </c>
      <c r="AJ131" s="9" t="s">
        <v>495</v>
      </c>
    </row>
    <row r="132" spans="1:36" x14ac:dyDescent="0.35">
      <c r="A132" s="9" t="s">
        <v>124</v>
      </c>
      <c r="B132" s="9" t="s">
        <v>33</v>
      </c>
      <c r="C132" s="9" t="s">
        <v>14503</v>
      </c>
      <c r="D132" s="9" t="s">
        <v>29</v>
      </c>
      <c r="E132" s="9" t="s">
        <v>488</v>
      </c>
      <c r="F132" s="9" t="str">
        <f>_xlfn.XLOOKUP(E132,Total_Enrolled!C:C,Total_Enrolled!C:C)</f>
        <v>2025eb1100045@bitspilani-digital.edu.in</v>
      </c>
      <c r="G132" s="9" t="s">
        <v>489</v>
      </c>
      <c r="H132" s="9" t="s">
        <v>14515</v>
      </c>
      <c r="I132" s="9" t="s">
        <v>490</v>
      </c>
      <c r="J132" s="9" t="b">
        <v>1</v>
      </c>
      <c r="K132" s="9">
        <v>27</v>
      </c>
      <c r="L132" s="9">
        <f>_xlfn.XLOOKUP(B132,Courses!A:A,Courses!H:H)</f>
        <v>41</v>
      </c>
      <c r="M132" s="14">
        <f t="shared" si="10"/>
        <v>0.65853658536585369</v>
      </c>
      <c r="N132" s="14" t="str">
        <f t="shared" si="11"/>
        <v>Active</v>
      </c>
      <c r="O132" s="14" t="str" cm="1">
        <f t="array" ref="O132">_xlfn.IFS(M132=0,"0",
M132&lt;=10%,"0-10",
TRUE,"&gt;10"
)&amp;" "&amp;"% progress"</f>
        <v>&gt;10 % progress</v>
      </c>
      <c r="P132" s="15">
        <f t="shared" si="12"/>
        <v>0</v>
      </c>
      <c r="Q132" s="15">
        <f>COUNTIFS($G:$G,$G132)</f>
        <v>5</v>
      </c>
      <c r="R132" s="16">
        <f t="shared" si="13"/>
        <v>0</v>
      </c>
      <c r="S132" s="15" t="str">
        <f t="shared" si="14"/>
        <v>no 0% progess</v>
      </c>
      <c r="T132" s="9">
        <v>0</v>
      </c>
      <c r="U132" s="9">
        <v>5</v>
      </c>
      <c r="V132" s="9">
        <v>5</v>
      </c>
      <c r="W132" s="9">
        <v>0</v>
      </c>
      <c r="X132" s="9">
        <v>0</v>
      </c>
      <c r="Y132" s="9">
        <v>0</v>
      </c>
      <c r="Z132" s="9"/>
      <c r="AA132" s="9">
        <v>0</v>
      </c>
      <c r="AB132" s="9"/>
      <c r="AC132" s="9">
        <v>8953</v>
      </c>
      <c r="AD132" s="9" t="s">
        <v>496</v>
      </c>
      <c r="AE132" s="9" t="s">
        <v>491</v>
      </c>
      <c r="AF132" s="9">
        <v>54</v>
      </c>
      <c r="AG132" s="9"/>
      <c r="AH132" s="9" t="s">
        <v>497</v>
      </c>
      <c r="AI132" s="9" t="s">
        <v>498</v>
      </c>
      <c r="AJ132" s="9" t="s">
        <v>498</v>
      </c>
    </row>
    <row r="133" spans="1:36" x14ac:dyDescent="0.35">
      <c r="A133" s="9" t="s">
        <v>62</v>
      </c>
      <c r="B133" s="9" t="s">
        <v>34</v>
      </c>
      <c r="C133" s="9" t="s">
        <v>14503</v>
      </c>
      <c r="D133" s="9" t="s">
        <v>29</v>
      </c>
      <c r="E133" s="9" t="s">
        <v>488</v>
      </c>
      <c r="F133" s="9" t="str">
        <f>_xlfn.XLOOKUP(E133,Total_Enrolled!C:C,Total_Enrolled!C:C)</f>
        <v>2025eb1100045@bitspilani-digital.edu.in</v>
      </c>
      <c r="G133" s="9" t="s">
        <v>489</v>
      </c>
      <c r="H133" s="9" t="s">
        <v>14515</v>
      </c>
      <c r="I133" s="9" t="s">
        <v>490</v>
      </c>
      <c r="J133" s="9" t="b">
        <v>1</v>
      </c>
      <c r="K133" s="9">
        <v>17</v>
      </c>
      <c r="L133" s="9">
        <f>_xlfn.XLOOKUP(B133,Courses!A:A,Courses!H:H)</f>
        <v>88</v>
      </c>
      <c r="M133" s="14">
        <f t="shared" si="10"/>
        <v>0.19318181818181818</v>
      </c>
      <c r="N133" s="14" t="str">
        <f t="shared" si="11"/>
        <v>Active</v>
      </c>
      <c r="O133" s="14" t="str" cm="1">
        <f t="array" ref="O133">_xlfn.IFS(M133=0,"0",
M133&lt;=10%,"0-10",
TRUE,"&gt;10"
)&amp;" "&amp;"% progress"</f>
        <v>&gt;10 % progress</v>
      </c>
      <c r="P133" s="15">
        <f t="shared" si="12"/>
        <v>0</v>
      </c>
      <c r="Q133" s="15">
        <f>COUNTIFS($G:$G,$G133)</f>
        <v>5</v>
      </c>
      <c r="R133" s="16">
        <f t="shared" si="13"/>
        <v>0</v>
      </c>
      <c r="S133" s="15" t="str">
        <f t="shared" si="14"/>
        <v>no 0% progess</v>
      </c>
      <c r="T133" s="9">
        <v>0</v>
      </c>
      <c r="U133" s="9">
        <v>8</v>
      </c>
      <c r="V133" s="9">
        <v>8</v>
      </c>
      <c r="W133" s="9">
        <v>0</v>
      </c>
      <c r="X133" s="9">
        <v>0</v>
      </c>
      <c r="Y133" s="9">
        <v>0</v>
      </c>
      <c r="Z133" s="9"/>
      <c r="AA133" s="9">
        <v>0</v>
      </c>
      <c r="AB133" s="9"/>
      <c r="AC133" s="9">
        <v>19112</v>
      </c>
      <c r="AD133" s="9" t="s">
        <v>499</v>
      </c>
      <c r="AE133" s="9" t="s">
        <v>491</v>
      </c>
      <c r="AF133" s="9">
        <v>54</v>
      </c>
      <c r="AG133" s="9"/>
      <c r="AH133" s="9" t="s">
        <v>500</v>
      </c>
      <c r="AI133" s="9" t="s">
        <v>501</v>
      </c>
      <c r="AJ133" s="9" t="s">
        <v>502</v>
      </c>
    </row>
    <row r="134" spans="1:36" x14ac:dyDescent="0.35">
      <c r="A134" s="9" t="s">
        <v>62</v>
      </c>
      <c r="B134" s="9" t="s">
        <v>34</v>
      </c>
      <c r="C134" s="9" t="s">
        <v>14503</v>
      </c>
      <c r="D134" s="9" t="s">
        <v>29</v>
      </c>
      <c r="E134" s="9" t="s">
        <v>503</v>
      </c>
      <c r="F134" s="9" t="str">
        <f>_xlfn.XLOOKUP(E134,Total_Enrolled!C:C,Total_Enrolled!C:C)</f>
        <v>2025eb1100046@bitspilani-digital.edu.in</v>
      </c>
      <c r="G134" s="9" t="s">
        <v>504</v>
      </c>
      <c r="H134" s="9" t="s">
        <v>14515</v>
      </c>
      <c r="I134" s="9" t="s">
        <v>505</v>
      </c>
      <c r="J134" s="9" t="b">
        <v>1</v>
      </c>
      <c r="K134" s="9">
        <v>0</v>
      </c>
      <c r="L134" s="9">
        <f>_xlfn.XLOOKUP(B134,Courses!A:A,Courses!H:H)</f>
        <v>88</v>
      </c>
      <c r="M134" s="14">
        <f t="shared" si="10"/>
        <v>0</v>
      </c>
      <c r="N134" s="14" t="str">
        <f t="shared" si="11"/>
        <v>Not Active</v>
      </c>
      <c r="O134" s="14" t="str" cm="1">
        <f t="array" ref="O134">_xlfn.IFS(M134=0,"0",
M134&lt;=10%,"0-10",
TRUE,"&gt;10"
)&amp;" "&amp;"% progress"</f>
        <v>0 % progress</v>
      </c>
      <c r="P134" s="15">
        <f t="shared" si="12"/>
        <v>1</v>
      </c>
      <c r="Q134" s="15">
        <f>COUNTIFS($G:$G,$G134)</f>
        <v>4</v>
      </c>
      <c r="R134" s="16">
        <f t="shared" si="13"/>
        <v>0.25</v>
      </c>
      <c r="S134" s="15" t="str">
        <f t="shared" si="14"/>
        <v>no progress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/>
      <c r="AA134" s="9">
        <v>0</v>
      </c>
      <c r="AB134" s="9"/>
      <c r="AC134" s="9">
        <v>0</v>
      </c>
      <c r="AD134" s="9"/>
      <c r="AE134" s="9" t="s">
        <v>506</v>
      </c>
      <c r="AF134" s="9">
        <v>3</v>
      </c>
      <c r="AG134" s="9"/>
      <c r="AH134" s="9"/>
      <c r="AI134" s="9"/>
      <c r="AJ134" s="9"/>
    </row>
    <row r="135" spans="1:36" x14ac:dyDescent="0.35">
      <c r="A135" s="9" t="s">
        <v>124</v>
      </c>
      <c r="B135" s="9" t="s">
        <v>33</v>
      </c>
      <c r="C135" s="9" t="s">
        <v>14503</v>
      </c>
      <c r="D135" s="9" t="s">
        <v>29</v>
      </c>
      <c r="E135" s="9" t="s">
        <v>503</v>
      </c>
      <c r="F135" s="9" t="str">
        <f>_xlfn.XLOOKUP(E135,Total_Enrolled!C:C,Total_Enrolled!C:C)</f>
        <v>2025eb1100046@bitspilani-digital.edu.in</v>
      </c>
      <c r="G135" s="9" t="s">
        <v>504</v>
      </c>
      <c r="H135" s="9" t="s">
        <v>14515</v>
      </c>
      <c r="I135" s="9" t="s">
        <v>505</v>
      </c>
      <c r="J135" s="9" t="b">
        <v>1</v>
      </c>
      <c r="K135" s="9">
        <v>0</v>
      </c>
      <c r="L135" s="9">
        <f>_xlfn.XLOOKUP(B135,Courses!A:A,Courses!H:H)</f>
        <v>41</v>
      </c>
      <c r="M135" s="14">
        <f t="shared" si="10"/>
        <v>0</v>
      </c>
      <c r="N135" s="14" t="str">
        <f t="shared" si="11"/>
        <v>Not Active</v>
      </c>
      <c r="O135" s="14" t="str" cm="1">
        <f t="array" ref="O135">_xlfn.IFS(M135=0,"0",
M135&lt;=10%,"0-10",
TRUE,"&gt;10"
)&amp;" "&amp;"% progress"</f>
        <v>0 % progress</v>
      </c>
      <c r="P135" s="15">
        <f t="shared" si="12"/>
        <v>1</v>
      </c>
      <c r="Q135" s="15">
        <f>COUNTIFS($G:$G,$G135)</f>
        <v>4</v>
      </c>
      <c r="R135" s="16">
        <f t="shared" si="13"/>
        <v>0.25</v>
      </c>
      <c r="S135" s="15" t="str">
        <f t="shared" si="14"/>
        <v>no progress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/>
      <c r="AA135" s="9">
        <v>0</v>
      </c>
      <c r="AB135" s="9"/>
      <c r="AC135" s="9">
        <v>0</v>
      </c>
      <c r="AD135" s="9"/>
      <c r="AE135" s="9" t="s">
        <v>506</v>
      </c>
      <c r="AF135" s="9">
        <v>3</v>
      </c>
      <c r="AG135" s="9"/>
      <c r="AH135" s="9"/>
      <c r="AI135" s="9"/>
      <c r="AJ135" s="9"/>
    </row>
    <row r="136" spans="1:36" x14ac:dyDescent="0.35">
      <c r="A136" s="9" t="s">
        <v>79</v>
      </c>
      <c r="B136" s="9" t="s">
        <v>39</v>
      </c>
      <c r="C136" s="9" t="s">
        <v>14503</v>
      </c>
      <c r="D136" s="9" t="s">
        <v>29</v>
      </c>
      <c r="E136" s="9" t="s">
        <v>503</v>
      </c>
      <c r="F136" s="9" t="str">
        <f>_xlfn.XLOOKUP(E136,Total_Enrolled!C:C,Total_Enrolled!C:C)</f>
        <v>2025eb1100046@bitspilani-digital.edu.in</v>
      </c>
      <c r="G136" s="9" t="s">
        <v>504</v>
      </c>
      <c r="H136" s="9" t="s">
        <v>14515</v>
      </c>
      <c r="I136" s="9" t="s">
        <v>505</v>
      </c>
      <c r="J136" s="9" t="b">
        <v>1</v>
      </c>
      <c r="K136" s="9">
        <v>0</v>
      </c>
      <c r="L136" s="9">
        <f>_xlfn.XLOOKUP(B136,Courses!A:A,Courses!H:H)</f>
        <v>86</v>
      </c>
      <c r="M136" s="14">
        <f t="shared" si="10"/>
        <v>0</v>
      </c>
      <c r="N136" s="14" t="str">
        <f t="shared" si="11"/>
        <v>Not Active</v>
      </c>
      <c r="O136" s="14" t="str" cm="1">
        <f t="array" ref="O136">_xlfn.IFS(M136=0,"0",
M136&lt;=10%,"0-10",
TRUE,"&gt;10"
)&amp;" "&amp;"% progress"</f>
        <v>0 % progress</v>
      </c>
      <c r="P136" s="15">
        <f t="shared" si="12"/>
        <v>1</v>
      </c>
      <c r="Q136" s="15">
        <f>COUNTIFS($G:$G,$G136)</f>
        <v>4</v>
      </c>
      <c r="R136" s="16">
        <f t="shared" si="13"/>
        <v>0.25</v>
      </c>
      <c r="S136" s="15" t="str">
        <f t="shared" si="14"/>
        <v>no progress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/>
      <c r="AA136" s="9">
        <v>0</v>
      </c>
      <c r="AB136" s="9"/>
      <c r="AC136" s="9">
        <v>0</v>
      </c>
      <c r="AD136" s="9"/>
      <c r="AE136" s="9" t="s">
        <v>506</v>
      </c>
      <c r="AF136" s="9">
        <v>3</v>
      </c>
      <c r="AG136" s="9"/>
      <c r="AH136" s="9"/>
      <c r="AI136" s="9"/>
      <c r="AJ136" s="9"/>
    </row>
    <row r="137" spans="1:36" x14ac:dyDescent="0.35">
      <c r="A137" s="9" t="s">
        <v>27</v>
      </c>
      <c r="B137" s="9" t="s">
        <v>28</v>
      </c>
      <c r="C137" s="9" t="s">
        <v>14503</v>
      </c>
      <c r="D137" s="9" t="s">
        <v>29</v>
      </c>
      <c r="E137" s="9" t="s">
        <v>503</v>
      </c>
      <c r="F137" s="9" t="str">
        <f>_xlfn.XLOOKUP(E137,Total_Enrolled!C:C,Total_Enrolled!C:C)</f>
        <v>2025eb1100046@bitspilani-digital.edu.in</v>
      </c>
      <c r="G137" s="9" t="s">
        <v>504</v>
      </c>
      <c r="H137" s="9" t="s">
        <v>14515</v>
      </c>
      <c r="I137" s="9" t="s">
        <v>505</v>
      </c>
      <c r="J137" s="9" t="b">
        <v>1</v>
      </c>
      <c r="K137" s="9">
        <v>0</v>
      </c>
      <c r="L137" s="9">
        <f>_xlfn.XLOOKUP(B137,Courses!A:A,Courses!H:H)</f>
        <v>61</v>
      </c>
      <c r="M137" s="14">
        <f t="shared" si="10"/>
        <v>0</v>
      </c>
      <c r="N137" s="14" t="str">
        <f t="shared" si="11"/>
        <v>Not Active</v>
      </c>
      <c r="O137" s="14" t="str" cm="1">
        <f t="array" ref="O137">_xlfn.IFS(M137=0,"0",
M137&lt;=10%,"0-10",
TRUE,"&gt;10"
)&amp;" "&amp;"% progress"</f>
        <v>0 % progress</v>
      </c>
      <c r="P137" s="15">
        <f t="shared" si="12"/>
        <v>1</v>
      </c>
      <c r="Q137" s="15">
        <f>COUNTIFS($G:$G,$G137)</f>
        <v>4</v>
      </c>
      <c r="R137" s="16">
        <f t="shared" si="13"/>
        <v>0.25</v>
      </c>
      <c r="S137" s="15" t="str">
        <f t="shared" si="14"/>
        <v>no progress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/>
      <c r="AA137" s="9">
        <v>0</v>
      </c>
      <c r="AB137" s="9"/>
      <c r="AC137" s="9">
        <v>0</v>
      </c>
      <c r="AD137" s="9"/>
      <c r="AE137" s="9" t="s">
        <v>506</v>
      </c>
      <c r="AF137" s="9">
        <v>3</v>
      </c>
      <c r="AG137" s="9"/>
      <c r="AH137" s="9"/>
      <c r="AI137" s="9"/>
      <c r="AJ137" s="9"/>
    </row>
    <row r="138" spans="1:36" x14ac:dyDescent="0.35">
      <c r="A138" s="9" t="s">
        <v>56</v>
      </c>
      <c r="B138" s="9" t="s">
        <v>57</v>
      </c>
      <c r="C138" s="9" t="s">
        <v>14503</v>
      </c>
      <c r="D138" s="9" t="s">
        <v>29</v>
      </c>
      <c r="E138" s="9" t="s">
        <v>507</v>
      </c>
      <c r="F138" s="9" t="str">
        <f>_xlfn.XLOOKUP(E138,Total_Enrolled!C:C,Total_Enrolled!C:C)</f>
        <v>2025eb1100047@bitspilani-digital.edu.in</v>
      </c>
      <c r="G138" s="9" t="s">
        <v>508</v>
      </c>
      <c r="H138" s="9" t="s">
        <v>14515</v>
      </c>
      <c r="I138" s="9" t="s">
        <v>509</v>
      </c>
      <c r="J138" s="9" t="b">
        <v>1</v>
      </c>
      <c r="K138" s="9">
        <v>44</v>
      </c>
      <c r="L138" s="9">
        <f>_xlfn.XLOOKUP(B138,Courses!A:A,Courses!H:H)</f>
        <v>46</v>
      </c>
      <c r="M138" s="14">
        <f t="shared" si="10"/>
        <v>0.95652173913043481</v>
      </c>
      <c r="N138" s="14" t="str">
        <f t="shared" si="11"/>
        <v>Active</v>
      </c>
      <c r="O138" s="14" t="str" cm="1">
        <f t="array" ref="O138">_xlfn.IFS(M138=0,"0",
M138&lt;=10%,"0-10",
TRUE,"&gt;10"
)&amp;" "&amp;"% progress"</f>
        <v>&gt;10 % progress</v>
      </c>
      <c r="P138" s="15">
        <f t="shared" si="12"/>
        <v>0</v>
      </c>
      <c r="Q138" s="15">
        <f>COUNTIFS($G:$G,$G138)</f>
        <v>4</v>
      </c>
      <c r="R138" s="16">
        <f t="shared" si="13"/>
        <v>0</v>
      </c>
      <c r="S138" s="15" t="str">
        <f t="shared" si="14"/>
        <v>no 0% progess</v>
      </c>
      <c r="T138" s="9">
        <v>0</v>
      </c>
      <c r="U138" s="9">
        <v>12</v>
      </c>
      <c r="V138" s="9">
        <v>29</v>
      </c>
      <c r="W138" s="9">
        <v>0</v>
      </c>
      <c r="X138" s="9">
        <v>0</v>
      </c>
      <c r="Y138" s="9">
        <v>0</v>
      </c>
      <c r="Z138" s="9"/>
      <c r="AA138" s="9">
        <v>0</v>
      </c>
      <c r="AB138" s="9"/>
      <c r="AC138" s="9">
        <v>20491</v>
      </c>
      <c r="AD138" s="9" t="s">
        <v>511</v>
      </c>
      <c r="AE138" s="9" t="s">
        <v>510</v>
      </c>
      <c r="AF138" s="9">
        <v>226</v>
      </c>
      <c r="AG138" s="9"/>
      <c r="AH138" s="9" t="s">
        <v>512</v>
      </c>
      <c r="AI138" s="9" t="s">
        <v>513</v>
      </c>
      <c r="AJ138" s="9" t="s">
        <v>514</v>
      </c>
    </row>
    <row r="139" spans="1:36" x14ac:dyDescent="0.35">
      <c r="A139" s="9" t="s">
        <v>52</v>
      </c>
      <c r="B139" s="9" t="s">
        <v>53</v>
      </c>
      <c r="C139" s="9" t="s">
        <v>14503</v>
      </c>
      <c r="D139" s="9" t="s">
        <v>29</v>
      </c>
      <c r="E139" s="9" t="s">
        <v>507</v>
      </c>
      <c r="F139" s="9" t="str">
        <f>_xlfn.XLOOKUP(E139,Total_Enrolled!C:C,Total_Enrolled!C:C)</f>
        <v>2025eb1100047@bitspilani-digital.edu.in</v>
      </c>
      <c r="G139" s="9" t="s">
        <v>508</v>
      </c>
      <c r="H139" s="9" t="s">
        <v>14515</v>
      </c>
      <c r="I139" s="9" t="s">
        <v>509</v>
      </c>
      <c r="J139" s="9" t="b">
        <v>1</v>
      </c>
      <c r="K139" s="9">
        <v>37</v>
      </c>
      <c r="L139" s="9">
        <f>_xlfn.XLOOKUP(B139,Courses!A:A,Courses!H:H)</f>
        <v>41</v>
      </c>
      <c r="M139" s="14">
        <f t="shared" si="10"/>
        <v>0.90243902439024393</v>
      </c>
      <c r="N139" s="14" t="str">
        <f t="shared" si="11"/>
        <v>Active</v>
      </c>
      <c r="O139" s="14" t="str" cm="1">
        <f t="array" ref="O139">_xlfn.IFS(M139=0,"0",
M139&lt;=10%,"0-10",
TRUE,"&gt;10"
)&amp;" "&amp;"% progress"</f>
        <v>&gt;10 % progress</v>
      </c>
      <c r="P139" s="15">
        <f t="shared" si="12"/>
        <v>0</v>
      </c>
      <c r="Q139" s="15">
        <f>COUNTIFS($G:$G,$G139)</f>
        <v>4</v>
      </c>
      <c r="R139" s="16">
        <f t="shared" si="13"/>
        <v>0</v>
      </c>
      <c r="S139" s="15" t="str">
        <f t="shared" si="14"/>
        <v>no 0% progess</v>
      </c>
      <c r="T139" s="9">
        <v>0</v>
      </c>
      <c r="U139" s="9">
        <v>6</v>
      </c>
      <c r="V139" s="9">
        <v>13</v>
      </c>
      <c r="W139" s="9">
        <v>0</v>
      </c>
      <c r="X139" s="9">
        <v>0</v>
      </c>
      <c r="Y139" s="9">
        <v>0</v>
      </c>
      <c r="Z139" s="9"/>
      <c r="AA139" s="9">
        <v>0</v>
      </c>
      <c r="AB139" s="9"/>
      <c r="AC139" s="9">
        <v>20519</v>
      </c>
      <c r="AD139" s="9" t="s">
        <v>515</v>
      </c>
      <c r="AE139" s="9" t="s">
        <v>510</v>
      </c>
      <c r="AF139" s="9">
        <v>226</v>
      </c>
      <c r="AG139" s="9"/>
      <c r="AH139" s="9" t="s">
        <v>516</v>
      </c>
      <c r="AI139" s="9"/>
      <c r="AJ139" s="9"/>
    </row>
    <row r="140" spans="1:36" x14ac:dyDescent="0.35">
      <c r="A140" s="9" t="s">
        <v>44</v>
      </c>
      <c r="B140" s="9" t="s">
        <v>45</v>
      </c>
      <c r="C140" s="9" t="s">
        <v>14503</v>
      </c>
      <c r="D140" s="9" t="s">
        <v>29</v>
      </c>
      <c r="E140" s="9" t="s">
        <v>507</v>
      </c>
      <c r="F140" s="9" t="str">
        <f>_xlfn.XLOOKUP(E140,Total_Enrolled!C:C,Total_Enrolled!C:C)</f>
        <v>2025eb1100047@bitspilani-digital.edu.in</v>
      </c>
      <c r="G140" s="9" t="s">
        <v>508</v>
      </c>
      <c r="H140" s="9" t="s">
        <v>14515</v>
      </c>
      <c r="I140" s="9" t="s">
        <v>509</v>
      </c>
      <c r="J140" s="9" t="b">
        <v>1</v>
      </c>
      <c r="K140" s="9">
        <v>88</v>
      </c>
      <c r="L140" s="9">
        <f>_xlfn.XLOOKUP(B140,Courses!A:A,Courses!H:H)</f>
        <v>93</v>
      </c>
      <c r="M140" s="14">
        <f t="shared" si="10"/>
        <v>0.94623655913978499</v>
      </c>
      <c r="N140" s="14" t="str">
        <f t="shared" si="11"/>
        <v>Active</v>
      </c>
      <c r="O140" s="14" t="str" cm="1">
        <f t="array" ref="O140">_xlfn.IFS(M140=0,"0",
M140&lt;=10%,"0-10",
TRUE,"&gt;10"
)&amp;" "&amp;"% progress"</f>
        <v>&gt;10 % progress</v>
      </c>
      <c r="P140" s="15">
        <f t="shared" si="12"/>
        <v>0</v>
      </c>
      <c r="Q140" s="15">
        <f>COUNTIFS($G:$G,$G140)</f>
        <v>4</v>
      </c>
      <c r="R140" s="16">
        <f t="shared" si="13"/>
        <v>0</v>
      </c>
      <c r="S140" s="15" t="str">
        <f t="shared" si="14"/>
        <v>no 0% progess</v>
      </c>
      <c r="T140" s="9">
        <v>0</v>
      </c>
      <c r="U140" s="9">
        <v>30</v>
      </c>
      <c r="V140" s="9">
        <v>68</v>
      </c>
      <c r="W140" s="9">
        <v>0</v>
      </c>
      <c r="X140" s="9">
        <v>0</v>
      </c>
      <c r="Y140" s="9">
        <v>0</v>
      </c>
      <c r="Z140" s="9"/>
      <c r="AA140" s="9">
        <v>0</v>
      </c>
      <c r="AB140" s="9"/>
      <c r="AC140" s="9">
        <v>35001</v>
      </c>
      <c r="AD140" s="9" t="s">
        <v>517</v>
      </c>
      <c r="AE140" s="9" t="s">
        <v>510</v>
      </c>
      <c r="AF140" s="9">
        <v>226</v>
      </c>
      <c r="AG140" s="9"/>
      <c r="AH140" s="9" t="s">
        <v>518</v>
      </c>
      <c r="AI140" s="9" t="s">
        <v>519</v>
      </c>
      <c r="AJ140" s="9" t="s">
        <v>520</v>
      </c>
    </row>
    <row r="141" spans="1:36" x14ac:dyDescent="0.35">
      <c r="A141" s="9" t="s">
        <v>48</v>
      </c>
      <c r="B141" s="9" t="s">
        <v>49</v>
      </c>
      <c r="C141" s="9" t="s">
        <v>14503</v>
      </c>
      <c r="D141" s="9" t="s">
        <v>29</v>
      </c>
      <c r="E141" s="9" t="s">
        <v>507</v>
      </c>
      <c r="F141" s="9" t="str">
        <f>_xlfn.XLOOKUP(E141,Total_Enrolled!C:C,Total_Enrolled!C:C)</f>
        <v>2025eb1100047@bitspilani-digital.edu.in</v>
      </c>
      <c r="G141" s="9" t="s">
        <v>508</v>
      </c>
      <c r="H141" s="9" t="s">
        <v>14515</v>
      </c>
      <c r="I141" s="9" t="s">
        <v>509</v>
      </c>
      <c r="J141" s="9" t="b">
        <v>1</v>
      </c>
      <c r="K141" s="9">
        <v>83</v>
      </c>
      <c r="L141" s="9">
        <f>_xlfn.XLOOKUP(B141,Courses!A:A,Courses!H:H)</f>
        <v>84</v>
      </c>
      <c r="M141" s="14">
        <f t="shared" si="10"/>
        <v>0.98809523809523814</v>
      </c>
      <c r="N141" s="14" t="str">
        <f t="shared" si="11"/>
        <v>Active</v>
      </c>
      <c r="O141" s="14" t="str" cm="1">
        <f t="array" ref="O141">_xlfn.IFS(M141=0,"0",
M141&lt;=10%,"0-10",
TRUE,"&gt;10"
)&amp;" "&amp;"% progress"</f>
        <v>&gt;10 % progress</v>
      </c>
      <c r="P141" s="15">
        <f t="shared" si="12"/>
        <v>0</v>
      </c>
      <c r="Q141" s="15">
        <f>COUNTIFS($G:$G,$G141)</f>
        <v>4</v>
      </c>
      <c r="R141" s="16">
        <f t="shared" si="13"/>
        <v>0</v>
      </c>
      <c r="S141" s="15" t="str">
        <f t="shared" si="14"/>
        <v>no 0% progess</v>
      </c>
      <c r="T141" s="9">
        <v>0</v>
      </c>
      <c r="U141" s="9">
        <v>26</v>
      </c>
      <c r="V141" s="9">
        <v>54</v>
      </c>
      <c r="W141" s="9">
        <v>0</v>
      </c>
      <c r="X141" s="9">
        <v>0</v>
      </c>
      <c r="Y141" s="9">
        <v>0</v>
      </c>
      <c r="Z141" s="9"/>
      <c r="AA141" s="9">
        <v>0</v>
      </c>
      <c r="AB141" s="9"/>
      <c r="AC141" s="9">
        <v>57386</v>
      </c>
      <c r="AD141" s="9" t="s">
        <v>521</v>
      </c>
      <c r="AE141" s="9" t="s">
        <v>510</v>
      </c>
      <c r="AF141" s="9">
        <v>226</v>
      </c>
      <c r="AG141" s="9"/>
      <c r="AH141" s="9" t="s">
        <v>522</v>
      </c>
      <c r="AI141" s="9"/>
      <c r="AJ141" s="9"/>
    </row>
    <row r="142" spans="1:36" x14ac:dyDescent="0.35">
      <c r="A142" s="9" t="s">
        <v>27</v>
      </c>
      <c r="B142" s="9" t="s">
        <v>28</v>
      </c>
      <c r="C142" s="9" t="s">
        <v>14503</v>
      </c>
      <c r="D142" s="9" t="s">
        <v>29</v>
      </c>
      <c r="E142" s="9" t="s">
        <v>526</v>
      </c>
      <c r="F142" s="9" t="str">
        <f>_xlfn.XLOOKUP(E142,Total_Enrolled!C:C,Total_Enrolled!C:C)</f>
        <v>2025eb1100049@bitspilani-digital.edu.in</v>
      </c>
      <c r="G142" s="9" t="s">
        <v>527</v>
      </c>
      <c r="H142" s="9" t="s">
        <v>14515</v>
      </c>
      <c r="I142" s="9" t="s">
        <v>528</v>
      </c>
      <c r="J142" s="9" t="b">
        <v>1</v>
      </c>
      <c r="K142" s="9">
        <v>3</v>
      </c>
      <c r="L142" s="9">
        <f>_xlfn.XLOOKUP(B142,Courses!A:A,Courses!H:H)</f>
        <v>61</v>
      </c>
      <c r="M142" s="14">
        <f t="shared" si="10"/>
        <v>4.9180327868852458E-2</v>
      </c>
      <c r="N142" s="14" t="str">
        <f t="shared" si="11"/>
        <v>Active</v>
      </c>
      <c r="O142" s="14" t="str" cm="1">
        <f t="array" ref="O142">_xlfn.IFS(M142=0,"0",
M142&lt;=10%,"0-10",
TRUE,"&gt;10"
)&amp;" "&amp;"% progress"</f>
        <v>0-10 % progress</v>
      </c>
      <c r="P142" s="15">
        <f t="shared" si="12"/>
        <v>0</v>
      </c>
      <c r="Q142" s="15">
        <f>COUNTIFS($G:$G,$G142)</f>
        <v>3</v>
      </c>
      <c r="R142" s="16">
        <f t="shared" si="13"/>
        <v>0</v>
      </c>
      <c r="S142" s="15" t="str">
        <f t="shared" si="14"/>
        <v>no 0% progess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/>
      <c r="AA142" s="9">
        <v>0</v>
      </c>
      <c r="AB142" s="9"/>
      <c r="AC142" s="9">
        <v>20099</v>
      </c>
      <c r="AD142" s="9" t="s">
        <v>530</v>
      </c>
      <c r="AE142" s="9" t="s">
        <v>529</v>
      </c>
      <c r="AF142" s="9">
        <v>111</v>
      </c>
      <c r="AG142" s="9"/>
      <c r="AH142" s="9"/>
      <c r="AI142" s="9" t="s">
        <v>531</v>
      </c>
      <c r="AJ142" s="9" t="s">
        <v>532</v>
      </c>
    </row>
    <row r="143" spans="1:36" x14ac:dyDescent="0.35">
      <c r="A143" s="9" t="s">
        <v>79</v>
      </c>
      <c r="B143" s="9" t="s">
        <v>39</v>
      </c>
      <c r="C143" s="9" t="s">
        <v>14503</v>
      </c>
      <c r="D143" s="9" t="s">
        <v>29</v>
      </c>
      <c r="E143" s="9" t="s">
        <v>526</v>
      </c>
      <c r="F143" s="9" t="str">
        <f>_xlfn.XLOOKUP(E143,Total_Enrolled!C:C,Total_Enrolled!C:C)</f>
        <v>2025eb1100049@bitspilani-digital.edu.in</v>
      </c>
      <c r="G143" s="9" t="s">
        <v>527</v>
      </c>
      <c r="H143" s="9" t="s">
        <v>14515</v>
      </c>
      <c r="I143" s="9" t="s">
        <v>528</v>
      </c>
      <c r="J143" s="9" t="b">
        <v>1</v>
      </c>
      <c r="K143" s="9">
        <v>0</v>
      </c>
      <c r="L143" s="9">
        <f>_xlfn.XLOOKUP(B143,Courses!A:A,Courses!H:H)</f>
        <v>86</v>
      </c>
      <c r="M143" s="14">
        <f t="shared" si="10"/>
        <v>0</v>
      </c>
      <c r="N143" s="14" t="str">
        <f t="shared" si="11"/>
        <v>Not Active</v>
      </c>
      <c r="O143" s="14" t="str" cm="1">
        <f t="array" ref="O143">_xlfn.IFS(M143=0,"0",
M143&lt;=10%,"0-10",
TRUE,"&gt;10"
)&amp;" "&amp;"% progress"</f>
        <v>0 % progress</v>
      </c>
      <c r="P143" s="15">
        <f t="shared" si="12"/>
        <v>1</v>
      </c>
      <c r="Q143" s="15">
        <f>COUNTIFS($G:$G,$G143)</f>
        <v>3</v>
      </c>
      <c r="R143" s="16">
        <f t="shared" si="13"/>
        <v>0.33333333333333331</v>
      </c>
      <c r="S143" s="15" t="str">
        <f t="shared" si="14"/>
        <v>no progress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/>
      <c r="AA143" s="9">
        <v>0</v>
      </c>
      <c r="AB143" s="9"/>
      <c r="AC143" s="9">
        <v>0</v>
      </c>
      <c r="AD143" s="9"/>
      <c r="AE143" s="9" t="s">
        <v>529</v>
      </c>
      <c r="AF143" s="9">
        <v>111</v>
      </c>
      <c r="AG143" s="9"/>
      <c r="AH143" s="9"/>
      <c r="AI143" s="9"/>
      <c r="AJ143" s="9"/>
    </row>
    <row r="144" spans="1:36" x14ac:dyDescent="0.35">
      <c r="A144" s="9" t="s">
        <v>62</v>
      </c>
      <c r="B144" s="9" t="s">
        <v>34</v>
      </c>
      <c r="C144" s="9" t="s">
        <v>14503</v>
      </c>
      <c r="D144" s="9" t="s">
        <v>29</v>
      </c>
      <c r="E144" s="9" t="s">
        <v>526</v>
      </c>
      <c r="F144" s="9" t="str">
        <f>_xlfn.XLOOKUP(E144,Total_Enrolled!C:C,Total_Enrolled!C:C)</f>
        <v>2025eb1100049@bitspilani-digital.edu.in</v>
      </c>
      <c r="G144" s="9" t="s">
        <v>527</v>
      </c>
      <c r="H144" s="9" t="s">
        <v>14515</v>
      </c>
      <c r="I144" s="9" t="s">
        <v>528</v>
      </c>
      <c r="J144" s="9" t="b">
        <v>1</v>
      </c>
      <c r="K144" s="9">
        <v>0</v>
      </c>
      <c r="L144" s="9">
        <f>_xlfn.XLOOKUP(B144,Courses!A:A,Courses!H:H)</f>
        <v>88</v>
      </c>
      <c r="M144" s="14">
        <f t="shared" si="10"/>
        <v>0</v>
      </c>
      <c r="N144" s="14" t="str">
        <f t="shared" si="11"/>
        <v>Not Active</v>
      </c>
      <c r="O144" s="14" t="str" cm="1">
        <f t="array" ref="O144">_xlfn.IFS(M144=0,"0",
M144&lt;=10%,"0-10",
TRUE,"&gt;10"
)&amp;" "&amp;"% progress"</f>
        <v>0 % progress</v>
      </c>
      <c r="P144" s="15">
        <f t="shared" si="12"/>
        <v>1</v>
      </c>
      <c r="Q144" s="15">
        <f>COUNTIFS($G:$G,$G144)</f>
        <v>3</v>
      </c>
      <c r="R144" s="16">
        <f t="shared" si="13"/>
        <v>0.33333333333333331</v>
      </c>
      <c r="S144" s="15" t="str">
        <f t="shared" si="14"/>
        <v>no progress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/>
      <c r="AA144" s="9">
        <v>0</v>
      </c>
      <c r="AB144" s="9"/>
      <c r="AC144" s="9">
        <v>0</v>
      </c>
      <c r="AD144" s="9" t="s">
        <v>533</v>
      </c>
      <c r="AE144" s="9" t="s">
        <v>529</v>
      </c>
      <c r="AF144" s="9">
        <v>111</v>
      </c>
      <c r="AG144" s="9"/>
      <c r="AH144" s="9"/>
      <c r="AI144" s="9"/>
      <c r="AJ144" s="9"/>
    </row>
    <row r="145" spans="1:36" x14ac:dyDescent="0.35">
      <c r="A145" s="9" t="s">
        <v>62</v>
      </c>
      <c r="B145" s="9" t="s">
        <v>34</v>
      </c>
      <c r="C145" s="9" t="s">
        <v>14503</v>
      </c>
      <c r="D145" s="9" t="s">
        <v>29</v>
      </c>
      <c r="E145" s="9" t="s">
        <v>534</v>
      </c>
      <c r="F145" s="9" t="str">
        <f>_xlfn.XLOOKUP(E145,Total_Enrolled!C:C,Total_Enrolled!C:C)</f>
        <v>2025eb1100050@bitspilani-digital.edu.in</v>
      </c>
      <c r="G145" s="9" t="s">
        <v>535</v>
      </c>
      <c r="H145" s="9" t="s">
        <v>14515</v>
      </c>
      <c r="I145" s="9" t="s">
        <v>536</v>
      </c>
      <c r="J145" s="9" t="b">
        <v>1</v>
      </c>
      <c r="K145" s="9">
        <v>3</v>
      </c>
      <c r="L145" s="9">
        <f>_xlfn.XLOOKUP(B145,Courses!A:A,Courses!H:H)</f>
        <v>88</v>
      </c>
      <c r="M145" s="14">
        <f t="shared" si="10"/>
        <v>3.4090909090909088E-2</v>
      </c>
      <c r="N145" s="14" t="str">
        <f t="shared" si="11"/>
        <v>Active</v>
      </c>
      <c r="O145" s="14" t="str" cm="1">
        <f t="array" ref="O145">_xlfn.IFS(M145=0,"0",
M145&lt;=10%,"0-10",
TRUE,"&gt;10"
)&amp;" "&amp;"% progress"</f>
        <v>0-10 % progress</v>
      </c>
      <c r="P145" s="15">
        <f t="shared" si="12"/>
        <v>0</v>
      </c>
      <c r="Q145" s="15">
        <f>COUNTIFS($G:$G,$G145)</f>
        <v>4</v>
      </c>
      <c r="R145" s="16">
        <f t="shared" si="13"/>
        <v>0</v>
      </c>
      <c r="S145" s="15" t="str">
        <f t="shared" si="14"/>
        <v>no 0% progess</v>
      </c>
      <c r="T145" s="9">
        <v>0</v>
      </c>
      <c r="U145" s="9">
        <v>1</v>
      </c>
      <c r="V145" s="9">
        <v>1</v>
      </c>
      <c r="W145" s="9">
        <v>0</v>
      </c>
      <c r="X145" s="9">
        <v>0</v>
      </c>
      <c r="Y145" s="9">
        <v>0</v>
      </c>
      <c r="Z145" s="9"/>
      <c r="AA145" s="9">
        <v>0</v>
      </c>
      <c r="AB145" s="9"/>
      <c r="AC145" s="9">
        <v>1005</v>
      </c>
      <c r="AD145" s="9" t="s">
        <v>537</v>
      </c>
      <c r="AE145" s="9" t="s">
        <v>538</v>
      </c>
      <c r="AF145" s="9">
        <v>87</v>
      </c>
      <c r="AG145" s="9"/>
      <c r="AH145" s="9" t="s">
        <v>539</v>
      </c>
      <c r="AI145" s="9" t="s">
        <v>540</v>
      </c>
      <c r="AJ145" s="9" t="s">
        <v>541</v>
      </c>
    </row>
    <row r="146" spans="1:36" x14ac:dyDescent="0.35">
      <c r="A146" s="9" t="s">
        <v>124</v>
      </c>
      <c r="B146" s="9" t="s">
        <v>33</v>
      </c>
      <c r="C146" s="9" t="s">
        <v>14503</v>
      </c>
      <c r="D146" s="9" t="s">
        <v>29</v>
      </c>
      <c r="E146" s="9" t="s">
        <v>534</v>
      </c>
      <c r="F146" s="9" t="str">
        <f>_xlfn.XLOOKUP(E146,Total_Enrolled!C:C,Total_Enrolled!C:C)</f>
        <v>2025eb1100050@bitspilani-digital.edu.in</v>
      </c>
      <c r="G146" s="9" t="s">
        <v>535</v>
      </c>
      <c r="H146" s="9" t="s">
        <v>14515</v>
      </c>
      <c r="I146" s="9" t="s">
        <v>536</v>
      </c>
      <c r="J146" s="9" t="b">
        <v>1</v>
      </c>
      <c r="K146" s="9">
        <v>0</v>
      </c>
      <c r="L146" s="9">
        <f>_xlfn.XLOOKUP(B146,Courses!A:A,Courses!H:H)</f>
        <v>41</v>
      </c>
      <c r="M146" s="14">
        <f t="shared" si="10"/>
        <v>0</v>
      </c>
      <c r="N146" s="14" t="str">
        <f t="shared" si="11"/>
        <v>Not Active</v>
      </c>
      <c r="O146" s="14" t="str" cm="1">
        <f t="array" ref="O146">_xlfn.IFS(M146=0,"0",
M146&lt;=10%,"0-10",
TRUE,"&gt;10"
)&amp;" "&amp;"% progress"</f>
        <v>0 % progress</v>
      </c>
      <c r="P146" s="15">
        <f t="shared" si="12"/>
        <v>1</v>
      </c>
      <c r="Q146" s="15">
        <f>COUNTIFS($G:$G,$G146)</f>
        <v>4</v>
      </c>
      <c r="R146" s="16">
        <f t="shared" si="13"/>
        <v>0.25</v>
      </c>
      <c r="S146" s="15" t="str">
        <f t="shared" si="14"/>
        <v>no progress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/>
      <c r="AA146" s="9">
        <v>0</v>
      </c>
      <c r="AB146" s="9"/>
      <c r="AC146" s="9">
        <v>0</v>
      </c>
      <c r="AD146" s="9"/>
      <c r="AE146" s="9" t="s">
        <v>538</v>
      </c>
      <c r="AF146" s="9">
        <v>87</v>
      </c>
      <c r="AG146" s="9"/>
      <c r="AH146" s="9"/>
      <c r="AI146" s="9"/>
      <c r="AJ146" s="9"/>
    </row>
    <row r="147" spans="1:36" x14ac:dyDescent="0.35">
      <c r="A147" s="9" t="s">
        <v>79</v>
      </c>
      <c r="B147" s="9" t="s">
        <v>39</v>
      </c>
      <c r="C147" s="9" t="s">
        <v>14503</v>
      </c>
      <c r="D147" s="9" t="s">
        <v>29</v>
      </c>
      <c r="E147" s="9" t="s">
        <v>534</v>
      </c>
      <c r="F147" s="9" t="str">
        <f>_xlfn.XLOOKUP(E147,Total_Enrolled!C:C,Total_Enrolled!C:C)</f>
        <v>2025eb1100050@bitspilani-digital.edu.in</v>
      </c>
      <c r="G147" s="9" t="s">
        <v>535</v>
      </c>
      <c r="H147" s="9" t="s">
        <v>14515</v>
      </c>
      <c r="I147" s="9" t="s">
        <v>536</v>
      </c>
      <c r="J147" s="9" t="b">
        <v>1</v>
      </c>
      <c r="K147" s="9">
        <v>0</v>
      </c>
      <c r="L147" s="9">
        <f>_xlfn.XLOOKUP(B147,Courses!A:A,Courses!H:H)</f>
        <v>86</v>
      </c>
      <c r="M147" s="14">
        <f t="shared" si="10"/>
        <v>0</v>
      </c>
      <c r="N147" s="14" t="str">
        <f t="shared" si="11"/>
        <v>Not Active</v>
      </c>
      <c r="O147" s="14" t="str" cm="1">
        <f t="array" ref="O147">_xlfn.IFS(M147=0,"0",
M147&lt;=10%,"0-10",
TRUE,"&gt;10"
)&amp;" "&amp;"% progress"</f>
        <v>0 % progress</v>
      </c>
      <c r="P147" s="15">
        <f t="shared" si="12"/>
        <v>1</v>
      </c>
      <c r="Q147" s="15">
        <f>COUNTIFS($G:$G,$G147)</f>
        <v>4</v>
      </c>
      <c r="R147" s="16">
        <f t="shared" si="13"/>
        <v>0.25</v>
      </c>
      <c r="S147" s="15" t="str">
        <f t="shared" si="14"/>
        <v>no progress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/>
      <c r="AA147" s="9">
        <v>0</v>
      </c>
      <c r="AB147" s="9"/>
      <c r="AC147" s="9">
        <v>0</v>
      </c>
      <c r="AD147" s="9" t="s">
        <v>542</v>
      </c>
      <c r="AE147" s="9" t="s">
        <v>538</v>
      </c>
      <c r="AF147" s="9">
        <v>87</v>
      </c>
      <c r="AG147" s="9"/>
      <c r="AH147" s="9"/>
      <c r="AI147" s="9"/>
      <c r="AJ147" s="9"/>
    </row>
    <row r="148" spans="1:36" x14ac:dyDescent="0.35">
      <c r="A148" s="9" t="s">
        <v>27</v>
      </c>
      <c r="B148" s="9" t="s">
        <v>28</v>
      </c>
      <c r="C148" s="9" t="s">
        <v>14503</v>
      </c>
      <c r="D148" s="9" t="s">
        <v>29</v>
      </c>
      <c r="E148" s="9" t="s">
        <v>534</v>
      </c>
      <c r="F148" s="9" t="str">
        <f>_xlfn.XLOOKUP(E148,Total_Enrolled!C:C,Total_Enrolled!C:C)</f>
        <v>2025eb1100050@bitspilani-digital.edu.in</v>
      </c>
      <c r="G148" s="9" t="s">
        <v>535</v>
      </c>
      <c r="H148" s="9" t="s">
        <v>14515</v>
      </c>
      <c r="I148" s="9" t="s">
        <v>536</v>
      </c>
      <c r="J148" s="9" t="b">
        <v>1</v>
      </c>
      <c r="K148" s="9">
        <v>0</v>
      </c>
      <c r="L148" s="9">
        <f>_xlfn.XLOOKUP(B148,Courses!A:A,Courses!H:H)</f>
        <v>61</v>
      </c>
      <c r="M148" s="14">
        <f t="shared" si="10"/>
        <v>0</v>
      </c>
      <c r="N148" s="14" t="str">
        <f t="shared" si="11"/>
        <v>Not Active</v>
      </c>
      <c r="O148" s="14" t="str" cm="1">
        <f t="array" ref="O148">_xlfn.IFS(M148=0,"0",
M148&lt;=10%,"0-10",
TRUE,"&gt;10"
)&amp;" "&amp;"% progress"</f>
        <v>0 % progress</v>
      </c>
      <c r="P148" s="15">
        <f t="shared" si="12"/>
        <v>1</v>
      </c>
      <c r="Q148" s="15">
        <f>COUNTIFS($G:$G,$G148)</f>
        <v>4</v>
      </c>
      <c r="R148" s="16">
        <f t="shared" si="13"/>
        <v>0.25</v>
      </c>
      <c r="S148" s="15" t="str">
        <f t="shared" si="14"/>
        <v>no progress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/>
      <c r="AA148" s="9">
        <v>0</v>
      </c>
      <c r="AB148" s="9"/>
      <c r="AC148" s="9">
        <v>0</v>
      </c>
      <c r="AD148" s="9" t="s">
        <v>543</v>
      </c>
      <c r="AE148" s="9" t="s">
        <v>538</v>
      </c>
      <c r="AF148" s="9">
        <v>87</v>
      </c>
      <c r="AG148" s="9"/>
      <c r="AH148" s="9"/>
      <c r="AI148" s="9"/>
      <c r="AJ148" s="9"/>
    </row>
    <row r="149" spans="1:36" x14ac:dyDescent="0.35">
      <c r="A149" s="9" t="s">
        <v>62</v>
      </c>
      <c r="B149" s="9" t="s">
        <v>34</v>
      </c>
      <c r="C149" s="9" t="s">
        <v>14503</v>
      </c>
      <c r="D149" s="9" t="s">
        <v>29</v>
      </c>
      <c r="E149" s="9" t="s">
        <v>544</v>
      </c>
      <c r="F149" s="9" t="str">
        <f>_xlfn.XLOOKUP(E149,Total_Enrolled!C:C,Total_Enrolled!C:C)</f>
        <v>2025eb1100051@bitspilani-digital.edu.in</v>
      </c>
      <c r="G149" s="9" t="s">
        <v>545</v>
      </c>
      <c r="H149" s="9" t="s">
        <v>14515</v>
      </c>
      <c r="I149" s="9" t="s">
        <v>546</v>
      </c>
      <c r="J149" s="9" t="b">
        <v>1</v>
      </c>
      <c r="K149" s="9">
        <v>2</v>
      </c>
      <c r="L149" s="9">
        <f>_xlfn.XLOOKUP(B149,Courses!A:A,Courses!H:H)</f>
        <v>88</v>
      </c>
      <c r="M149" s="14">
        <f t="shared" si="10"/>
        <v>2.2727272727272728E-2</v>
      </c>
      <c r="N149" s="14" t="str">
        <f t="shared" si="11"/>
        <v>Active</v>
      </c>
      <c r="O149" s="14" t="str" cm="1">
        <f t="array" ref="O149">_xlfn.IFS(M149=0,"0",
M149&lt;=10%,"0-10",
TRUE,"&gt;10"
)&amp;" "&amp;"% progress"</f>
        <v>0-10 % progress</v>
      </c>
      <c r="P149" s="15">
        <f t="shared" si="12"/>
        <v>0</v>
      </c>
      <c r="Q149" s="15">
        <f>COUNTIFS($G:$G,$G149)</f>
        <v>4</v>
      </c>
      <c r="R149" s="16">
        <f t="shared" si="13"/>
        <v>0</v>
      </c>
      <c r="S149" s="15" t="str">
        <f t="shared" si="14"/>
        <v>no 0% progess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/>
      <c r="AA149" s="9">
        <v>0</v>
      </c>
      <c r="AB149" s="9"/>
      <c r="AC149" s="9">
        <v>20</v>
      </c>
      <c r="AD149" s="9" t="s">
        <v>548</v>
      </c>
      <c r="AE149" s="9" t="s">
        <v>547</v>
      </c>
      <c r="AF149" s="9">
        <v>269</v>
      </c>
      <c r="AG149" s="9"/>
      <c r="AH149" s="9"/>
      <c r="AI149" s="9" t="s">
        <v>549</v>
      </c>
      <c r="AJ149" s="9" t="s">
        <v>550</v>
      </c>
    </row>
    <row r="150" spans="1:36" x14ac:dyDescent="0.35">
      <c r="A150" s="9" t="s">
        <v>48</v>
      </c>
      <c r="B150" s="9" t="s">
        <v>49</v>
      </c>
      <c r="C150" s="9" t="s">
        <v>14503</v>
      </c>
      <c r="D150" s="9" t="s">
        <v>29</v>
      </c>
      <c r="E150" s="9" t="s">
        <v>544</v>
      </c>
      <c r="F150" s="9" t="str">
        <f>_xlfn.XLOOKUP(E150,Total_Enrolled!C:C,Total_Enrolled!C:C)</f>
        <v>2025eb1100051@bitspilani-digital.edu.in</v>
      </c>
      <c r="G150" s="9" t="s">
        <v>545</v>
      </c>
      <c r="H150" s="9" t="s">
        <v>14515</v>
      </c>
      <c r="I150" s="9" t="s">
        <v>546</v>
      </c>
      <c r="J150" s="9" t="b">
        <v>1</v>
      </c>
      <c r="K150" s="9">
        <v>39</v>
      </c>
      <c r="L150" s="9">
        <f>_xlfn.XLOOKUP(B150,Courses!A:A,Courses!H:H)</f>
        <v>84</v>
      </c>
      <c r="M150" s="14">
        <f t="shared" si="10"/>
        <v>0.4642857142857143</v>
      </c>
      <c r="N150" s="14" t="str">
        <f t="shared" si="11"/>
        <v>Active</v>
      </c>
      <c r="O150" s="14" t="str" cm="1">
        <f t="array" ref="O150">_xlfn.IFS(M150=0,"0",
M150&lt;=10%,"0-10",
TRUE,"&gt;10"
)&amp;" "&amp;"% progress"</f>
        <v>&gt;10 % progress</v>
      </c>
      <c r="P150" s="15">
        <f t="shared" si="12"/>
        <v>0</v>
      </c>
      <c r="Q150" s="15">
        <f>COUNTIFS($G:$G,$G150)</f>
        <v>4</v>
      </c>
      <c r="R150" s="16">
        <f t="shared" si="13"/>
        <v>0</v>
      </c>
      <c r="S150" s="15" t="str">
        <f t="shared" si="14"/>
        <v>no 0% progess</v>
      </c>
      <c r="T150" s="9">
        <v>0</v>
      </c>
      <c r="U150" s="9">
        <v>5</v>
      </c>
      <c r="V150" s="9">
        <v>5</v>
      </c>
      <c r="W150" s="9">
        <v>0</v>
      </c>
      <c r="X150" s="9">
        <v>0</v>
      </c>
      <c r="Y150" s="9">
        <v>0</v>
      </c>
      <c r="Z150" s="9"/>
      <c r="AA150" s="9">
        <v>0</v>
      </c>
      <c r="AB150" s="9"/>
      <c r="AC150" s="9">
        <v>27717</v>
      </c>
      <c r="AD150" s="9" t="s">
        <v>551</v>
      </c>
      <c r="AE150" s="9" t="s">
        <v>547</v>
      </c>
      <c r="AF150" s="9">
        <v>269</v>
      </c>
      <c r="AG150" s="9"/>
      <c r="AH150" s="9" t="s">
        <v>552</v>
      </c>
      <c r="AI150" s="9"/>
      <c r="AJ150" s="9"/>
    </row>
    <row r="151" spans="1:36" x14ac:dyDescent="0.35">
      <c r="A151" s="9" t="s">
        <v>52</v>
      </c>
      <c r="B151" s="9" t="s">
        <v>53</v>
      </c>
      <c r="C151" s="9" t="s">
        <v>14503</v>
      </c>
      <c r="D151" s="9" t="s">
        <v>29</v>
      </c>
      <c r="E151" s="9" t="s">
        <v>544</v>
      </c>
      <c r="F151" s="9" t="str">
        <f>_xlfn.XLOOKUP(E151,Total_Enrolled!C:C,Total_Enrolled!C:C)</f>
        <v>2025eb1100051@bitspilani-digital.edu.in</v>
      </c>
      <c r="G151" s="9" t="s">
        <v>545</v>
      </c>
      <c r="H151" s="9" t="s">
        <v>14515</v>
      </c>
      <c r="I151" s="9" t="s">
        <v>546</v>
      </c>
      <c r="J151" s="9" t="b">
        <v>1</v>
      </c>
      <c r="K151" s="9">
        <v>29</v>
      </c>
      <c r="L151" s="9">
        <f>_xlfn.XLOOKUP(B151,Courses!A:A,Courses!H:H)</f>
        <v>41</v>
      </c>
      <c r="M151" s="14">
        <f t="shared" si="10"/>
        <v>0.70731707317073167</v>
      </c>
      <c r="N151" s="14" t="str">
        <f t="shared" si="11"/>
        <v>Active</v>
      </c>
      <c r="O151" s="14" t="str" cm="1">
        <f t="array" ref="O151">_xlfn.IFS(M151=0,"0",
M151&lt;=10%,"0-10",
TRUE,"&gt;10"
)&amp;" "&amp;"% progress"</f>
        <v>&gt;10 % progress</v>
      </c>
      <c r="P151" s="15">
        <f t="shared" si="12"/>
        <v>0</v>
      </c>
      <c r="Q151" s="15">
        <f>COUNTIFS($G:$G,$G151)</f>
        <v>4</v>
      </c>
      <c r="R151" s="16">
        <f t="shared" si="13"/>
        <v>0</v>
      </c>
      <c r="S151" s="15" t="str">
        <f t="shared" si="14"/>
        <v>no 0% progess</v>
      </c>
      <c r="T151" s="9">
        <v>0</v>
      </c>
      <c r="U151" s="9">
        <v>4</v>
      </c>
      <c r="V151" s="9">
        <v>4</v>
      </c>
      <c r="W151" s="9">
        <v>0</v>
      </c>
      <c r="X151" s="9">
        <v>0</v>
      </c>
      <c r="Y151" s="9">
        <v>0</v>
      </c>
      <c r="Z151" s="9"/>
      <c r="AA151" s="9">
        <v>0</v>
      </c>
      <c r="AB151" s="9"/>
      <c r="AC151" s="9">
        <v>14518</v>
      </c>
      <c r="AD151" s="9" t="s">
        <v>553</v>
      </c>
      <c r="AE151" s="9" t="s">
        <v>547</v>
      </c>
      <c r="AF151" s="9">
        <v>269</v>
      </c>
      <c r="AG151" s="9"/>
      <c r="AH151" s="9" t="s">
        <v>554</v>
      </c>
      <c r="AI151" s="9"/>
      <c r="AJ151" s="9"/>
    </row>
    <row r="152" spans="1:36" x14ac:dyDescent="0.35">
      <c r="A152" s="9" t="s">
        <v>56</v>
      </c>
      <c r="B152" s="9" t="s">
        <v>57</v>
      </c>
      <c r="C152" s="9" t="s">
        <v>14503</v>
      </c>
      <c r="D152" s="9" t="s">
        <v>29</v>
      </c>
      <c r="E152" s="9" t="s">
        <v>544</v>
      </c>
      <c r="F152" s="9" t="str">
        <f>_xlfn.XLOOKUP(E152,Total_Enrolled!C:C,Total_Enrolled!C:C)</f>
        <v>2025eb1100051@bitspilani-digital.edu.in</v>
      </c>
      <c r="G152" s="9" t="s">
        <v>545</v>
      </c>
      <c r="H152" s="9" t="s">
        <v>14515</v>
      </c>
      <c r="I152" s="9" t="s">
        <v>546</v>
      </c>
      <c r="J152" s="9" t="b">
        <v>1</v>
      </c>
      <c r="K152" s="9">
        <v>10</v>
      </c>
      <c r="L152" s="9">
        <f>_xlfn.XLOOKUP(B152,Courses!A:A,Courses!H:H)</f>
        <v>46</v>
      </c>
      <c r="M152" s="14">
        <f t="shared" si="10"/>
        <v>0.21739130434782608</v>
      </c>
      <c r="N152" s="14" t="str">
        <f t="shared" si="11"/>
        <v>Active</v>
      </c>
      <c r="O152" s="14" t="str" cm="1">
        <f t="array" ref="O152">_xlfn.IFS(M152=0,"0",
M152&lt;=10%,"0-10",
TRUE,"&gt;10"
)&amp;" "&amp;"% progress"</f>
        <v>&gt;10 % progress</v>
      </c>
      <c r="P152" s="15">
        <f t="shared" si="12"/>
        <v>0</v>
      </c>
      <c r="Q152" s="15">
        <f>COUNTIFS($G:$G,$G152)</f>
        <v>4</v>
      </c>
      <c r="R152" s="16">
        <f t="shared" si="13"/>
        <v>0</v>
      </c>
      <c r="S152" s="15" t="str">
        <f t="shared" si="14"/>
        <v>no 0% progess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/>
      <c r="AA152" s="9">
        <v>0</v>
      </c>
      <c r="AB152" s="9"/>
      <c r="AC152" s="9">
        <v>55217</v>
      </c>
      <c r="AD152" s="9" t="s">
        <v>555</v>
      </c>
      <c r="AE152" s="9" t="s">
        <v>547</v>
      </c>
      <c r="AF152" s="9">
        <v>269</v>
      </c>
      <c r="AG152" s="9"/>
      <c r="AH152" s="9"/>
      <c r="AI152" s="9" t="s">
        <v>556</v>
      </c>
      <c r="AJ152" s="9" t="s">
        <v>557</v>
      </c>
    </row>
    <row r="153" spans="1:36" x14ac:dyDescent="0.35">
      <c r="A153" s="9" t="s">
        <v>56</v>
      </c>
      <c r="B153" s="9" t="s">
        <v>57</v>
      </c>
      <c r="C153" s="9" t="s">
        <v>14503</v>
      </c>
      <c r="D153" s="9" t="s">
        <v>29</v>
      </c>
      <c r="E153" s="9" t="s">
        <v>558</v>
      </c>
      <c r="F153" s="9" t="str">
        <f>_xlfn.XLOOKUP(E153,Total_Enrolled!C:C,Total_Enrolled!C:C)</f>
        <v>2025eb1100052@bitspilani-digital.edu.in</v>
      </c>
      <c r="G153" s="9" t="s">
        <v>559</v>
      </c>
      <c r="H153" s="9" t="s">
        <v>14515</v>
      </c>
      <c r="I153" s="9" t="s">
        <v>560</v>
      </c>
      <c r="J153" s="9" t="b">
        <v>1</v>
      </c>
      <c r="K153" s="9">
        <v>19</v>
      </c>
      <c r="L153" s="9">
        <f>_xlfn.XLOOKUP(B153,Courses!A:A,Courses!H:H)</f>
        <v>46</v>
      </c>
      <c r="M153" s="14">
        <f t="shared" si="10"/>
        <v>0.41304347826086957</v>
      </c>
      <c r="N153" s="14" t="str">
        <f t="shared" si="11"/>
        <v>Active</v>
      </c>
      <c r="O153" s="14" t="str" cm="1">
        <f t="array" ref="O153">_xlfn.IFS(M153=0,"0",
M153&lt;=10%,"0-10",
TRUE,"&gt;10"
)&amp;" "&amp;"% progress"</f>
        <v>&gt;10 % progress</v>
      </c>
      <c r="P153" s="15">
        <f t="shared" si="12"/>
        <v>0</v>
      </c>
      <c r="Q153" s="15">
        <f>COUNTIFS($G:$G,$G153)</f>
        <v>4</v>
      </c>
      <c r="R153" s="16">
        <f t="shared" si="13"/>
        <v>0</v>
      </c>
      <c r="S153" s="15" t="str">
        <f t="shared" si="14"/>
        <v>no 0% progess</v>
      </c>
      <c r="T153" s="9">
        <v>0</v>
      </c>
      <c r="U153" s="9">
        <v>5</v>
      </c>
      <c r="V153" s="9">
        <v>5</v>
      </c>
      <c r="W153" s="9">
        <v>1</v>
      </c>
      <c r="X153" s="9">
        <v>0</v>
      </c>
      <c r="Y153" s="9">
        <v>0</v>
      </c>
      <c r="Z153" s="9" t="s">
        <v>561</v>
      </c>
      <c r="AA153" s="9">
        <v>0</v>
      </c>
      <c r="AB153" s="9"/>
      <c r="AC153" s="9">
        <v>5059</v>
      </c>
      <c r="AD153" s="9" t="s">
        <v>562</v>
      </c>
      <c r="AE153" s="9" t="s">
        <v>563</v>
      </c>
      <c r="AF153" s="9">
        <v>126</v>
      </c>
      <c r="AG153" s="9"/>
      <c r="AH153" s="9" t="s">
        <v>564</v>
      </c>
      <c r="AI153" s="9" t="s">
        <v>565</v>
      </c>
      <c r="AJ153" s="9" t="s">
        <v>566</v>
      </c>
    </row>
    <row r="154" spans="1:36" x14ac:dyDescent="0.35">
      <c r="A154" s="9" t="s">
        <v>52</v>
      </c>
      <c r="B154" s="9" t="s">
        <v>53</v>
      </c>
      <c r="C154" s="9" t="s">
        <v>14503</v>
      </c>
      <c r="D154" s="9" t="s">
        <v>29</v>
      </c>
      <c r="E154" s="9" t="s">
        <v>558</v>
      </c>
      <c r="F154" s="9" t="str">
        <f>_xlfn.XLOOKUP(E154,Total_Enrolled!C:C,Total_Enrolled!C:C)</f>
        <v>2025eb1100052@bitspilani-digital.edu.in</v>
      </c>
      <c r="G154" s="9" t="s">
        <v>559</v>
      </c>
      <c r="H154" s="9" t="s">
        <v>14515</v>
      </c>
      <c r="I154" s="9" t="s">
        <v>560</v>
      </c>
      <c r="J154" s="9" t="b">
        <v>1</v>
      </c>
      <c r="K154" s="9">
        <v>23</v>
      </c>
      <c r="L154" s="9">
        <f>_xlfn.XLOOKUP(B154,Courses!A:A,Courses!H:H)</f>
        <v>41</v>
      </c>
      <c r="M154" s="14">
        <f t="shared" si="10"/>
        <v>0.56097560975609762</v>
      </c>
      <c r="N154" s="14" t="str">
        <f t="shared" si="11"/>
        <v>Active</v>
      </c>
      <c r="O154" s="14" t="str" cm="1">
        <f t="array" ref="O154">_xlfn.IFS(M154=0,"0",
M154&lt;=10%,"0-10",
TRUE,"&gt;10"
)&amp;" "&amp;"% progress"</f>
        <v>&gt;10 % progress</v>
      </c>
      <c r="P154" s="15">
        <f t="shared" si="12"/>
        <v>0</v>
      </c>
      <c r="Q154" s="15">
        <f>COUNTIFS($G:$G,$G154)</f>
        <v>4</v>
      </c>
      <c r="R154" s="16">
        <f t="shared" si="13"/>
        <v>0</v>
      </c>
      <c r="S154" s="15" t="str">
        <f t="shared" si="14"/>
        <v>no 0% progess</v>
      </c>
      <c r="T154" s="9">
        <v>0</v>
      </c>
      <c r="U154" s="9">
        <v>2</v>
      </c>
      <c r="V154" s="9">
        <v>2</v>
      </c>
      <c r="W154" s="9">
        <v>0</v>
      </c>
      <c r="X154" s="9">
        <v>0</v>
      </c>
      <c r="Y154" s="9">
        <v>0</v>
      </c>
      <c r="Z154" s="9"/>
      <c r="AA154" s="9">
        <v>0</v>
      </c>
      <c r="AB154" s="9"/>
      <c r="AC154" s="9">
        <v>2047</v>
      </c>
      <c r="AD154" s="9" t="s">
        <v>567</v>
      </c>
      <c r="AE154" s="9" t="s">
        <v>563</v>
      </c>
      <c r="AF154" s="9">
        <v>126</v>
      </c>
      <c r="AG154" s="9"/>
      <c r="AH154" s="9" t="s">
        <v>568</v>
      </c>
      <c r="AI154" s="9"/>
      <c r="AJ154" s="9"/>
    </row>
    <row r="155" spans="1:36" x14ac:dyDescent="0.35">
      <c r="A155" s="9" t="s">
        <v>48</v>
      </c>
      <c r="B155" s="9" t="s">
        <v>49</v>
      </c>
      <c r="C155" s="9" t="s">
        <v>14503</v>
      </c>
      <c r="D155" s="9" t="s">
        <v>29</v>
      </c>
      <c r="E155" s="9" t="s">
        <v>558</v>
      </c>
      <c r="F155" s="9" t="str">
        <f>_xlfn.XLOOKUP(E155,Total_Enrolled!C:C,Total_Enrolled!C:C)</f>
        <v>2025eb1100052@bitspilani-digital.edu.in</v>
      </c>
      <c r="G155" s="9" t="s">
        <v>559</v>
      </c>
      <c r="H155" s="9" t="s">
        <v>14515</v>
      </c>
      <c r="I155" s="9" t="s">
        <v>560</v>
      </c>
      <c r="J155" s="9" t="b">
        <v>1</v>
      </c>
      <c r="K155" s="9">
        <v>4</v>
      </c>
      <c r="L155" s="9">
        <f>_xlfn.XLOOKUP(B155,Courses!A:A,Courses!H:H)</f>
        <v>84</v>
      </c>
      <c r="M155" s="14">
        <f t="shared" si="10"/>
        <v>4.7619047619047616E-2</v>
      </c>
      <c r="N155" s="14" t="str">
        <f t="shared" si="11"/>
        <v>Active</v>
      </c>
      <c r="O155" s="14" t="str" cm="1">
        <f t="array" ref="O155">_xlfn.IFS(M155=0,"0",
M155&lt;=10%,"0-10",
TRUE,"&gt;10"
)&amp;" "&amp;"% progress"</f>
        <v>0-10 % progress</v>
      </c>
      <c r="P155" s="15">
        <f t="shared" si="12"/>
        <v>0</v>
      </c>
      <c r="Q155" s="15">
        <f>COUNTIFS($G:$G,$G155)</f>
        <v>4</v>
      </c>
      <c r="R155" s="16">
        <f t="shared" si="13"/>
        <v>0</v>
      </c>
      <c r="S155" s="15" t="str">
        <f t="shared" si="14"/>
        <v>no 0% progess</v>
      </c>
      <c r="T155" s="9">
        <v>0</v>
      </c>
      <c r="U155" s="9">
        <v>1</v>
      </c>
      <c r="V155" s="9">
        <v>1</v>
      </c>
      <c r="W155" s="9">
        <v>0</v>
      </c>
      <c r="X155" s="9">
        <v>0</v>
      </c>
      <c r="Y155" s="9">
        <v>0</v>
      </c>
      <c r="Z155" s="9"/>
      <c r="AA155" s="9">
        <v>0</v>
      </c>
      <c r="AB155" s="9"/>
      <c r="AC155" s="9">
        <v>239</v>
      </c>
      <c r="AD155" s="9" t="s">
        <v>569</v>
      </c>
      <c r="AE155" s="9" t="s">
        <v>563</v>
      </c>
      <c r="AF155" s="9">
        <v>126</v>
      </c>
      <c r="AG155" s="9"/>
      <c r="AH155" s="9" t="s">
        <v>570</v>
      </c>
      <c r="AI155" s="9"/>
      <c r="AJ155" s="9"/>
    </row>
    <row r="156" spans="1:36" x14ac:dyDescent="0.35">
      <c r="A156" s="9" t="s">
        <v>44</v>
      </c>
      <c r="B156" s="9" t="s">
        <v>45</v>
      </c>
      <c r="C156" s="9" t="s">
        <v>14503</v>
      </c>
      <c r="D156" s="9" t="s">
        <v>29</v>
      </c>
      <c r="E156" s="9" t="s">
        <v>558</v>
      </c>
      <c r="F156" s="9" t="str">
        <f>_xlfn.XLOOKUP(E156,Total_Enrolled!C:C,Total_Enrolled!C:C)</f>
        <v>2025eb1100052@bitspilani-digital.edu.in</v>
      </c>
      <c r="G156" s="9" t="s">
        <v>559</v>
      </c>
      <c r="H156" s="9" t="s">
        <v>14515</v>
      </c>
      <c r="I156" s="9" t="s">
        <v>560</v>
      </c>
      <c r="J156" s="9" t="b">
        <v>1</v>
      </c>
      <c r="K156" s="9">
        <v>43</v>
      </c>
      <c r="L156" s="9">
        <f>_xlfn.XLOOKUP(B156,Courses!A:A,Courses!H:H)</f>
        <v>93</v>
      </c>
      <c r="M156" s="14">
        <f t="shared" si="10"/>
        <v>0.46236559139784944</v>
      </c>
      <c r="N156" s="14" t="str">
        <f t="shared" si="11"/>
        <v>Active</v>
      </c>
      <c r="O156" s="14" t="str" cm="1">
        <f t="array" ref="O156">_xlfn.IFS(M156=0,"0",
M156&lt;=10%,"0-10",
TRUE,"&gt;10"
)&amp;" "&amp;"% progress"</f>
        <v>&gt;10 % progress</v>
      </c>
      <c r="P156" s="15">
        <f t="shared" si="12"/>
        <v>0</v>
      </c>
      <c r="Q156" s="15">
        <f>COUNTIFS($G:$G,$G156)</f>
        <v>4</v>
      </c>
      <c r="R156" s="16">
        <f t="shared" si="13"/>
        <v>0</v>
      </c>
      <c r="S156" s="15" t="str">
        <f t="shared" si="14"/>
        <v>no 0% progess</v>
      </c>
      <c r="T156" s="9">
        <v>0</v>
      </c>
      <c r="U156" s="9">
        <v>13</v>
      </c>
      <c r="V156" s="9">
        <v>13</v>
      </c>
      <c r="W156" s="9">
        <v>1</v>
      </c>
      <c r="X156" s="9">
        <v>0</v>
      </c>
      <c r="Y156" s="9">
        <v>0</v>
      </c>
      <c r="Z156" s="9" t="s">
        <v>571</v>
      </c>
      <c r="AA156" s="9">
        <v>0</v>
      </c>
      <c r="AB156" s="9"/>
      <c r="AC156" s="9">
        <v>11786</v>
      </c>
      <c r="AD156" s="9" t="s">
        <v>572</v>
      </c>
      <c r="AE156" s="9" t="s">
        <v>563</v>
      </c>
      <c r="AF156" s="9">
        <v>126</v>
      </c>
      <c r="AG156" s="9"/>
      <c r="AH156" s="9" t="s">
        <v>573</v>
      </c>
      <c r="AI156" s="9" t="s">
        <v>574</v>
      </c>
      <c r="AJ156" s="9" t="s">
        <v>575</v>
      </c>
    </row>
    <row r="157" spans="1:36" x14ac:dyDescent="0.35">
      <c r="A157" s="9" t="s">
        <v>44</v>
      </c>
      <c r="B157" s="9" t="s">
        <v>45</v>
      </c>
      <c r="C157" s="9" t="s">
        <v>14503</v>
      </c>
      <c r="D157" s="9" t="s">
        <v>29</v>
      </c>
      <c r="E157" s="9" t="s">
        <v>576</v>
      </c>
      <c r="F157" s="9" t="str">
        <f>_xlfn.XLOOKUP(E157,Total_Enrolled!C:C,Total_Enrolled!C:C)</f>
        <v>2025eb1100053@bitspilani-digital.edu.in</v>
      </c>
      <c r="G157" s="9" t="s">
        <v>577</v>
      </c>
      <c r="H157" s="9" t="s">
        <v>14515</v>
      </c>
      <c r="I157" s="9" t="s">
        <v>578</v>
      </c>
      <c r="J157" s="9" t="b">
        <v>1</v>
      </c>
      <c r="K157" s="9">
        <v>1</v>
      </c>
      <c r="L157" s="9">
        <f>_xlfn.XLOOKUP(B157,Courses!A:A,Courses!H:H)</f>
        <v>93</v>
      </c>
      <c r="M157" s="14">
        <f t="shared" si="10"/>
        <v>1.0752688172043012E-2</v>
      </c>
      <c r="N157" s="14" t="str">
        <f t="shared" si="11"/>
        <v>Active</v>
      </c>
      <c r="O157" s="14" t="str" cm="1">
        <f t="array" ref="O157">_xlfn.IFS(M157=0,"0",
M157&lt;=10%,"0-10",
TRUE,"&gt;10"
)&amp;" "&amp;"% progress"</f>
        <v>0-10 % progress</v>
      </c>
      <c r="P157" s="15">
        <f t="shared" si="12"/>
        <v>0</v>
      </c>
      <c r="Q157" s="15">
        <f>COUNTIFS($G:$G,$G157)</f>
        <v>4</v>
      </c>
      <c r="R157" s="16">
        <f t="shared" si="13"/>
        <v>0</v>
      </c>
      <c r="S157" s="15" t="str">
        <f t="shared" si="14"/>
        <v>no 0% progess</v>
      </c>
      <c r="T157" s="9">
        <v>0</v>
      </c>
      <c r="U157" s="9">
        <v>1</v>
      </c>
      <c r="V157" s="9">
        <v>1</v>
      </c>
      <c r="W157" s="9">
        <v>0</v>
      </c>
      <c r="X157" s="9">
        <v>0</v>
      </c>
      <c r="Y157" s="9">
        <v>0</v>
      </c>
      <c r="Z157" s="9"/>
      <c r="AA157" s="9">
        <v>0</v>
      </c>
      <c r="AB157" s="9"/>
      <c r="AC157" s="9">
        <v>0</v>
      </c>
      <c r="AD157" s="9" t="s">
        <v>580</v>
      </c>
      <c r="AE157" s="9" t="s">
        <v>579</v>
      </c>
      <c r="AF157" s="9">
        <v>116</v>
      </c>
      <c r="AG157" s="9"/>
      <c r="AH157" s="9" t="s">
        <v>581</v>
      </c>
      <c r="AI157" s="9"/>
      <c r="AJ157" s="9"/>
    </row>
    <row r="158" spans="1:36" x14ac:dyDescent="0.35">
      <c r="A158" s="9" t="s">
        <v>48</v>
      </c>
      <c r="B158" s="9" t="s">
        <v>49</v>
      </c>
      <c r="C158" s="9" t="s">
        <v>14503</v>
      </c>
      <c r="D158" s="9" t="s">
        <v>29</v>
      </c>
      <c r="E158" s="9" t="s">
        <v>576</v>
      </c>
      <c r="F158" s="9" t="str">
        <f>_xlfn.XLOOKUP(E158,Total_Enrolled!C:C,Total_Enrolled!C:C)</f>
        <v>2025eb1100053@bitspilani-digital.edu.in</v>
      </c>
      <c r="G158" s="9" t="s">
        <v>577</v>
      </c>
      <c r="H158" s="9" t="s">
        <v>14515</v>
      </c>
      <c r="I158" s="9" t="s">
        <v>578</v>
      </c>
      <c r="J158" s="9" t="b">
        <v>1</v>
      </c>
      <c r="K158" s="9">
        <v>2</v>
      </c>
      <c r="L158" s="9">
        <f>_xlfn.XLOOKUP(B158,Courses!A:A,Courses!H:H)</f>
        <v>84</v>
      </c>
      <c r="M158" s="14">
        <f t="shared" si="10"/>
        <v>2.3809523809523808E-2</v>
      </c>
      <c r="N158" s="14" t="str">
        <f t="shared" si="11"/>
        <v>Active</v>
      </c>
      <c r="O158" s="14" t="str" cm="1">
        <f t="array" ref="O158">_xlfn.IFS(M158=0,"0",
M158&lt;=10%,"0-10",
TRUE,"&gt;10"
)&amp;" "&amp;"% progress"</f>
        <v>0-10 % progress</v>
      </c>
      <c r="P158" s="15">
        <f t="shared" si="12"/>
        <v>0</v>
      </c>
      <c r="Q158" s="15">
        <f>COUNTIFS($G:$G,$G158)</f>
        <v>4</v>
      </c>
      <c r="R158" s="16">
        <f t="shared" si="13"/>
        <v>0</v>
      </c>
      <c r="S158" s="15" t="str">
        <f t="shared" si="14"/>
        <v>no 0% progess</v>
      </c>
      <c r="T158" s="9">
        <v>0</v>
      </c>
      <c r="U158" s="9">
        <v>1</v>
      </c>
      <c r="V158" s="9">
        <v>1</v>
      </c>
      <c r="W158" s="9">
        <v>0</v>
      </c>
      <c r="X158" s="9">
        <v>0</v>
      </c>
      <c r="Y158" s="9">
        <v>0</v>
      </c>
      <c r="Z158" s="9"/>
      <c r="AA158" s="9">
        <v>0</v>
      </c>
      <c r="AB158" s="9"/>
      <c r="AC158" s="9">
        <v>0</v>
      </c>
      <c r="AD158" s="9" t="s">
        <v>582</v>
      </c>
      <c r="AE158" s="9" t="s">
        <v>579</v>
      </c>
      <c r="AF158" s="9">
        <v>116</v>
      </c>
      <c r="AG158" s="9"/>
      <c r="AH158" s="9" t="s">
        <v>583</v>
      </c>
      <c r="AI158" s="9"/>
      <c r="AJ158" s="9"/>
    </row>
    <row r="159" spans="1:36" x14ac:dyDescent="0.35">
      <c r="A159" s="9" t="s">
        <v>52</v>
      </c>
      <c r="B159" s="9" t="s">
        <v>53</v>
      </c>
      <c r="C159" s="9" t="s">
        <v>14503</v>
      </c>
      <c r="D159" s="9" t="s">
        <v>29</v>
      </c>
      <c r="E159" s="9" t="s">
        <v>576</v>
      </c>
      <c r="F159" s="9" t="str">
        <f>_xlfn.XLOOKUP(E159,Total_Enrolled!C:C,Total_Enrolled!C:C)</f>
        <v>2025eb1100053@bitspilani-digital.edu.in</v>
      </c>
      <c r="G159" s="9" t="s">
        <v>577</v>
      </c>
      <c r="H159" s="9" t="s">
        <v>14515</v>
      </c>
      <c r="I159" s="9" t="s">
        <v>578</v>
      </c>
      <c r="J159" s="9" t="b">
        <v>1</v>
      </c>
      <c r="K159" s="9">
        <v>1</v>
      </c>
      <c r="L159" s="9">
        <f>_xlfn.XLOOKUP(B159,Courses!A:A,Courses!H:H)</f>
        <v>41</v>
      </c>
      <c r="M159" s="14">
        <f t="shared" si="10"/>
        <v>2.4390243902439025E-2</v>
      </c>
      <c r="N159" s="14" t="str">
        <f t="shared" si="11"/>
        <v>Active</v>
      </c>
      <c r="O159" s="14" t="str" cm="1">
        <f t="array" ref="O159">_xlfn.IFS(M159=0,"0",
M159&lt;=10%,"0-10",
TRUE,"&gt;10"
)&amp;" "&amp;"% progress"</f>
        <v>0-10 % progress</v>
      </c>
      <c r="P159" s="15">
        <f t="shared" si="12"/>
        <v>0</v>
      </c>
      <c r="Q159" s="15">
        <f>COUNTIFS($G:$G,$G159)</f>
        <v>4</v>
      </c>
      <c r="R159" s="16">
        <f t="shared" si="13"/>
        <v>0</v>
      </c>
      <c r="S159" s="15" t="str">
        <f t="shared" si="14"/>
        <v>no 0% progess</v>
      </c>
      <c r="T159" s="9">
        <v>0</v>
      </c>
      <c r="U159" s="9">
        <v>1</v>
      </c>
      <c r="V159" s="9">
        <v>1</v>
      </c>
      <c r="W159" s="9">
        <v>0</v>
      </c>
      <c r="X159" s="9">
        <v>0</v>
      </c>
      <c r="Y159" s="9">
        <v>0</v>
      </c>
      <c r="Z159" s="9"/>
      <c r="AA159" s="9">
        <v>0</v>
      </c>
      <c r="AB159" s="9"/>
      <c r="AC159" s="9">
        <v>0</v>
      </c>
      <c r="AD159" s="9" t="s">
        <v>584</v>
      </c>
      <c r="AE159" s="9" t="s">
        <v>579</v>
      </c>
      <c r="AF159" s="9">
        <v>116</v>
      </c>
      <c r="AG159" s="9"/>
      <c r="AH159" s="9" t="s">
        <v>585</v>
      </c>
      <c r="AI159" s="9"/>
      <c r="AJ159" s="9"/>
    </row>
    <row r="160" spans="1:36" x14ac:dyDescent="0.35">
      <c r="A160" s="9" t="s">
        <v>56</v>
      </c>
      <c r="B160" s="9" t="s">
        <v>57</v>
      </c>
      <c r="C160" s="9" t="s">
        <v>14503</v>
      </c>
      <c r="D160" s="9" t="s">
        <v>29</v>
      </c>
      <c r="E160" s="9" t="s">
        <v>576</v>
      </c>
      <c r="F160" s="9" t="str">
        <f>_xlfn.XLOOKUP(E160,Total_Enrolled!C:C,Total_Enrolled!C:C)</f>
        <v>2025eb1100053@bitspilani-digital.edu.in</v>
      </c>
      <c r="G160" s="9" t="s">
        <v>577</v>
      </c>
      <c r="H160" s="9" t="s">
        <v>14515</v>
      </c>
      <c r="I160" s="9" t="s">
        <v>578</v>
      </c>
      <c r="J160" s="9" t="b">
        <v>1</v>
      </c>
      <c r="K160" s="9">
        <v>2</v>
      </c>
      <c r="L160" s="9">
        <f>_xlfn.XLOOKUP(B160,Courses!A:A,Courses!H:H)</f>
        <v>46</v>
      </c>
      <c r="M160" s="14">
        <f t="shared" si="10"/>
        <v>4.3478260869565216E-2</v>
      </c>
      <c r="N160" s="14" t="str">
        <f t="shared" si="11"/>
        <v>Active</v>
      </c>
      <c r="O160" s="14" t="str" cm="1">
        <f t="array" ref="O160">_xlfn.IFS(M160=0,"0",
M160&lt;=10%,"0-10",
TRUE,"&gt;10"
)&amp;" "&amp;"% progress"</f>
        <v>0-10 % progress</v>
      </c>
      <c r="P160" s="15">
        <f t="shared" si="12"/>
        <v>0</v>
      </c>
      <c r="Q160" s="15">
        <f>COUNTIFS($G:$G,$G160)</f>
        <v>4</v>
      </c>
      <c r="R160" s="16">
        <f t="shared" si="13"/>
        <v>0</v>
      </c>
      <c r="S160" s="15" t="str">
        <f t="shared" si="14"/>
        <v>no 0% progess</v>
      </c>
      <c r="T160" s="9">
        <v>0</v>
      </c>
      <c r="U160" s="9">
        <v>1</v>
      </c>
      <c r="V160" s="9">
        <v>1</v>
      </c>
      <c r="W160" s="9">
        <v>0</v>
      </c>
      <c r="X160" s="9">
        <v>0</v>
      </c>
      <c r="Y160" s="9">
        <v>0</v>
      </c>
      <c r="Z160" s="9"/>
      <c r="AA160" s="9">
        <v>0</v>
      </c>
      <c r="AB160" s="9"/>
      <c r="AC160" s="9">
        <v>4</v>
      </c>
      <c r="AD160" s="9" t="s">
        <v>586</v>
      </c>
      <c r="AE160" s="9" t="s">
        <v>579</v>
      </c>
      <c r="AF160" s="9">
        <v>116</v>
      </c>
      <c r="AG160" s="9"/>
      <c r="AH160" s="9" t="s">
        <v>587</v>
      </c>
      <c r="AI160" s="9" t="s">
        <v>588</v>
      </c>
      <c r="AJ160" s="9" t="s">
        <v>589</v>
      </c>
    </row>
    <row r="161" spans="1:36" x14ac:dyDescent="0.35">
      <c r="A161" s="9" t="s">
        <v>56</v>
      </c>
      <c r="B161" s="9" t="s">
        <v>57</v>
      </c>
      <c r="C161" s="9" t="s">
        <v>14503</v>
      </c>
      <c r="D161" s="9" t="s">
        <v>29</v>
      </c>
      <c r="E161" s="9" t="s">
        <v>590</v>
      </c>
      <c r="F161" s="9" t="str">
        <f>_xlfn.XLOOKUP(E161,Total_Enrolled!C:C,Total_Enrolled!C:C)</f>
        <v>2025eb1100054@bitspilani-digital.edu.in</v>
      </c>
      <c r="G161" s="9" t="s">
        <v>591</v>
      </c>
      <c r="H161" s="9" t="s">
        <v>14515</v>
      </c>
      <c r="I161" s="9" t="s">
        <v>592</v>
      </c>
      <c r="J161" s="9" t="b">
        <v>1</v>
      </c>
      <c r="K161" s="9">
        <v>1</v>
      </c>
      <c r="L161" s="9">
        <f>_xlfn.XLOOKUP(B161,Courses!A:A,Courses!H:H)</f>
        <v>46</v>
      </c>
      <c r="M161" s="14">
        <f t="shared" si="10"/>
        <v>2.1739130434782608E-2</v>
      </c>
      <c r="N161" s="14" t="str">
        <f t="shared" si="11"/>
        <v>Active</v>
      </c>
      <c r="O161" s="14" t="str" cm="1">
        <f t="array" ref="O161">_xlfn.IFS(M161=0,"0",
M161&lt;=10%,"0-10",
TRUE,"&gt;10"
)&amp;" "&amp;"% progress"</f>
        <v>0-10 % progress</v>
      </c>
      <c r="P161" s="15">
        <f t="shared" si="12"/>
        <v>0</v>
      </c>
      <c r="Q161" s="15">
        <f>COUNTIFS($G:$G,$G161)</f>
        <v>4</v>
      </c>
      <c r="R161" s="16">
        <f t="shared" si="13"/>
        <v>0</v>
      </c>
      <c r="S161" s="15" t="str">
        <f t="shared" si="14"/>
        <v>no 0% progess</v>
      </c>
      <c r="T161" s="9">
        <v>0</v>
      </c>
      <c r="U161" s="9">
        <v>1</v>
      </c>
      <c r="V161" s="9">
        <v>1</v>
      </c>
      <c r="W161" s="9">
        <v>0</v>
      </c>
      <c r="X161" s="9">
        <v>0</v>
      </c>
      <c r="Y161" s="9">
        <v>0</v>
      </c>
      <c r="Z161" s="9"/>
      <c r="AA161" s="9">
        <v>0</v>
      </c>
      <c r="AB161" s="9"/>
      <c r="AC161" s="9">
        <v>0</v>
      </c>
      <c r="AD161" s="9" t="s">
        <v>593</v>
      </c>
      <c r="AE161" s="9" t="s">
        <v>594</v>
      </c>
      <c r="AF161" s="9">
        <v>137</v>
      </c>
      <c r="AG161" s="9"/>
      <c r="AH161" s="9" t="s">
        <v>595</v>
      </c>
      <c r="AI161" s="9"/>
      <c r="AJ161" s="9"/>
    </row>
    <row r="162" spans="1:36" x14ac:dyDescent="0.35">
      <c r="A162" s="9" t="s">
        <v>52</v>
      </c>
      <c r="B162" s="9" t="s">
        <v>53</v>
      </c>
      <c r="C162" s="9" t="s">
        <v>14503</v>
      </c>
      <c r="D162" s="9" t="s">
        <v>29</v>
      </c>
      <c r="E162" s="9" t="s">
        <v>590</v>
      </c>
      <c r="F162" s="9" t="str">
        <f>_xlfn.XLOOKUP(E162,Total_Enrolled!C:C,Total_Enrolled!C:C)</f>
        <v>2025eb1100054@bitspilani-digital.edu.in</v>
      </c>
      <c r="G162" s="9" t="s">
        <v>591</v>
      </c>
      <c r="H162" s="9" t="s">
        <v>14515</v>
      </c>
      <c r="I162" s="9" t="s">
        <v>592</v>
      </c>
      <c r="J162" s="9" t="b">
        <v>1</v>
      </c>
      <c r="K162" s="9">
        <v>0</v>
      </c>
      <c r="L162" s="9">
        <f>_xlfn.XLOOKUP(B162,Courses!A:A,Courses!H:H)</f>
        <v>41</v>
      </c>
      <c r="M162" s="14">
        <f t="shared" si="10"/>
        <v>0</v>
      </c>
      <c r="N162" s="14" t="str">
        <f t="shared" si="11"/>
        <v>Not Active</v>
      </c>
      <c r="O162" s="14" t="str" cm="1">
        <f t="array" ref="O162">_xlfn.IFS(M162=0,"0",
M162&lt;=10%,"0-10",
TRUE,"&gt;10"
)&amp;" "&amp;"% progress"</f>
        <v>0 % progress</v>
      </c>
      <c r="P162" s="15">
        <f t="shared" si="12"/>
        <v>1</v>
      </c>
      <c r="Q162" s="15">
        <f>COUNTIFS($G:$G,$G162)</f>
        <v>4</v>
      </c>
      <c r="R162" s="16">
        <f t="shared" si="13"/>
        <v>0.25</v>
      </c>
      <c r="S162" s="15" t="str">
        <f t="shared" si="14"/>
        <v>no progress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/>
      <c r="AA162" s="9">
        <v>0</v>
      </c>
      <c r="AB162" s="9"/>
      <c r="AC162" s="9">
        <v>0</v>
      </c>
      <c r="AD162" s="9" t="s">
        <v>596</v>
      </c>
      <c r="AE162" s="9" t="s">
        <v>594</v>
      </c>
      <c r="AF162" s="9">
        <v>137</v>
      </c>
      <c r="AG162" s="9"/>
      <c r="AH162" s="9"/>
      <c r="AI162" s="9"/>
      <c r="AJ162" s="9"/>
    </row>
    <row r="163" spans="1:36" x14ac:dyDescent="0.35">
      <c r="A163" s="9" t="s">
        <v>48</v>
      </c>
      <c r="B163" s="9" t="s">
        <v>49</v>
      </c>
      <c r="C163" s="9" t="s">
        <v>14503</v>
      </c>
      <c r="D163" s="9" t="s">
        <v>29</v>
      </c>
      <c r="E163" s="9" t="s">
        <v>590</v>
      </c>
      <c r="F163" s="9" t="str">
        <f>_xlfn.XLOOKUP(E163,Total_Enrolled!C:C,Total_Enrolled!C:C)</f>
        <v>2025eb1100054@bitspilani-digital.edu.in</v>
      </c>
      <c r="G163" s="9" t="s">
        <v>591</v>
      </c>
      <c r="H163" s="9" t="s">
        <v>14515</v>
      </c>
      <c r="I163" s="9" t="s">
        <v>592</v>
      </c>
      <c r="J163" s="9" t="b">
        <v>1</v>
      </c>
      <c r="K163" s="9">
        <v>2</v>
      </c>
      <c r="L163" s="9">
        <f>_xlfn.XLOOKUP(B163,Courses!A:A,Courses!H:H)</f>
        <v>84</v>
      </c>
      <c r="M163" s="14">
        <f t="shared" si="10"/>
        <v>2.3809523809523808E-2</v>
      </c>
      <c r="N163" s="14" t="str">
        <f t="shared" si="11"/>
        <v>Active</v>
      </c>
      <c r="O163" s="14" t="str" cm="1">
        <f t="array" ref="O163">_xlfn.IFS(M163=0,"0",
M163&lt;=10%,"0-10",
TRUE,"&gt;10"
)&amp;" "&amp;"% progress"</f>
        <v>0-10 % progress</v>
      </c>
      <c r="P163" s="15">
        <f t="shared" si="12"/>
        <v>0</v>
      </c>
      <c r="Q163" s="15">
        <f>COUNTIFS($G:$G,$G163)</f>
        <v>4</v>
      </c>
      <c r="R163" s="16">
        <f t="shared" si="13"/>
        <v>0</v>
      </c>
      <c r="S163" s="15" t="str">
        <f t="shared" si="14"/>
        <v>no 0% progess</v>
      </c>
      <c r="T163" s="9">
        <v>0</v>
      </c>
      <c r="U163" s="9">
        <v>1</v>
      </c>
      <c r="V163" s="9">
        <v>1</v>
      </c>
      <c r="W163" s="9">
        <v>0</v>
      </c>
      <c r="X163" s="9">
        <v>0</v>
      </c>
      <c r="Y163" s="9">
        <v>0</v>
      </c>
      <c r="Z163" s="9"/>
      <c r="AA163" s="9">
        <v>0</v>
      </c>
      <c r="AB163" s="9"/>
      <c r="AC163" s="9">
        <v>9</v>
      </c>
      <c r="AD163" s="9" t="s">
        <v>597</v>
      </c>
      <c r="AE163" s="9" t="s">
        <v>594</v>
      </c>
      <c r="AF163" s="9">
        <v>137</v>
      </c>
      <c r="AG163" s="9"/>
      <c r="AH163" s="9" t="s">
        <v>598</v>
      </c>
      <c r="AI163" s="9"/>
      <c r="AJ163" s="9"/>
    </row>
    <row r="164" spans="1:36" x14ac:dyDescent="0.35">
      <c r="A164" s="9" t="s">
        <v>62</v>
      </c>
      <c r="B164" s="9" t="s">
        <v>34</v>
      </c>
      <c r="C164" s="9" t="s">
        <v>14503</v>
      </c>
      <c r="D164" s="9" t="s">
        <v>29</v>
      </c>
      <c r="E164" s="9" t="s">
        <v>590</v>
      </c>
      <c r="F164" s="9" t="str">
        <f>_xlfn.XLOOKUP(E164,Total_Enrolled!C:C,Total_Enrolled!C:C)</f>
        <v>2025eb1100054@bitspilani-digital.edu.in</v>
      </c>
      <c r="G164" s="9" t="s">
        <v>591</v>
      </c>
      <c r="H164" s="9" t="s">
        <v>14515</v>
      </c>
      <c r="I164" s="9" t="s">
        <v>592</v>
      </c>
      <c r="J164" s="9" t="b">
        <v>1</v>
      </c>
      <c r="K164" s="9">
        <v>1</v>
      </c>
      <c r="L164" s="9">
        <f>_xlfn.XLOOKUP(B164,Courses!A:A,Courses!H:H)</f>
        <v>88</v>
      </c>
      <c r="M164" s="14">
        <f t="shared" si="10"/>
        <v>1.1363636363636364E-2</v>
      </c>
      <c r="N164" s="14" t="str">
        <f t="shared" si="11"/>
        <v>Active</v>
      </c>
      <c r="O164" s="14" t="str" cm="1">
        <f t="array" ref="O164">_xlfn.IFS(M164=0,"0",
M164&lt;=10%,"0-10",
TRUE,"&gt;10"
)&amp;" "&amp;"% progress"</f>
        <v>0-10 % progress</v>
      </c>
      <c r="P164" s="15">
        <f t="shared" si="12"/>
        <v>0</v>
      </c>
      <c r="Q164" s="15">
        <f>COUNTIFS($G:$G,$G164)</f>
        <v>4</v>
      </c>
      <c r="R164" s="16">
        <f t="shared" si="13"/>
        <v>0</v>
      </c>
      <c r="S164" s="15" t="str">
        <f t="shared" si="14"/>
        <v>no 0% progess</v>
      </c>
      <c r="T164" s="9">
        <v>0</v>
      </c>
      <c r="U164" s="9">
        <v>1</v>
      </c>
      <c r="V164" s="9">
        <v>1</v>
      </c>
      <c r="W164" s="9">
        <v>0</v>
      </c>
      <c r="X164" s="9">
        <v>0</v>
      </c>
      <c r="Y164" s="9">
        <v>0</v>
      </c>
      <c r="Z164" s="9"/>
      <c r="AA164" s="9">
        <v>0</v>
      </c>
      <c r="AB164" s="9"/>
      <c r="AC164" s="9">
        <v>0</v>
      </c>
      <c r="AD164" s="9" t="s">
        <v>599</v>
      </c>
      <c r="AE164" s="9" t="s">
        <v>594</v>
      </c>
      <c r="AF164" s="9">
        <v>137</v>
      </c>
      <c r="AG164" s="9"/>
      <c r="AH164" s="9" t="s">
        <v>600</v>
      </c>
      <c r="AI164" s="9"/>
      <c r="AJ164" s="9"/>
    </row>
    <row r="165" spans="1:36" x14ac:dyDescent="0.35">
      <c r="A165" s="9" t="s">
        <v>48</v>
      </c>
      <c r="B165" s="9" t="s">
        <v>49</v>
      </c>
      <c r="C165" s="9" t="s">
        <v>14503</v>
      </c>
      <c r="D165" s="9" t="s">
        <v>29</v>
      </c>
      <c r="E165" s="9" t="s">
        <v>601</v>
      </c>
      <c r="F165" s="9" t="str">
        <f>_xlfn.XLOOKUP(E165,Total_Enrolled!C:C,Total_Enrolled!C:C)</f>
        <v>2025eb1100055@bitspilani-digital.edu.in</v>
      </c>
      <c r="G165" s="9" t="s">
        <v>602</v>
      </c>
      <c r="H165" s="9" t="s">
        <v>14515</v>
      </c>
      <c r="I165" s="9" t="s">
        <v>603</v>
      </c>
      <c r="J165" s="9" t="b">
        <v>1</v>
      </c>
      <c r="K165" s="9">
        <v>27</v>
      </c>
      <c r="L165" s="9">
        <f>_xlfn.XLOOKUP(B165,Courses!A:A,Courses!H:H)</f>
        <v>84</v>
      </c>
      <c r="M165" s="14">
        <f t="shared" si="10"/>
        <v>0.32142857142857145</v>
      </c>
      <c r="N165" s="14" t="str">
        <f t="shared" si="11"/>
        <v>Active</v>
      </c>
      <c r="O165" s="14" t="str" cm="1">
        <f t="array" ref="O165">_xlfn.IFS(M165=0,"0",
M165&lt;=10%,"0-10",
TRUE,"&gt;10"
)&amp;" "&amp;"% progress"</f>
        <v>&gt;10 % progress</v>
      </c>
      <c r="P165" s="15">
        <f t="shared" si="12"/>
        <v>0</v>
      </c>
      <c r="Q165" s="15">
        <f>COUNTIFS($G:$G,$G165)</f>
        <v>4</v>
      </c>
      <c r="R165" s="16">
        <f t="shared" si="13"/>
        <v>0</v>
      </c>
      <c r="S165" s="15" t="str">
        <f t="shared" si="14"/>
        <v>no 0% progess</v>
      </c>
      <c r="T165" s="9">
        <v>0</v>
      </c>
      <c r="U165" s="9">
        <v>8</v>
      </c>
      <c r="V165" s="9">
        <v>8</v>
      </c>
      <c r="W165" s="9">
        <v>0</v>
      </c>
      <c r="X165" s="9">
        <v>0</v>
      </c>
      <c r="Y165" s="9">
        <v>0</v>
      </c>
      <c r="Z165" s="9"/>
      <c r="AA165" s="9">
        <v>0</v>
      </c>
      <c r="AB165" s="9"/>
      <c r="AC165" s="9">
        <v>53820</v>
      </c>
      <c r="AD165" s="9" t="s">
        <v>605</v>
      </c>
      <c r="AE165" s="9" t="s">
        <v>604</v>
      </c>
      <c r="AF165" s="9">
        <v>206</v>
      </c>
      <c r="AG165" s="9"/>
      <c r="AH165" s="9" t="s">
        <v>606</v>
      </c>
      <c r="AI165" s="9"/>
      <c r="AJ165" s="9"/>
    </row>
    <row r="166" spans="1:36" x14ac:dyDescent="0.35">
      <c r="A166" s="9" t="s">
        <v>44</v>
      </c>
      <c r="B166" s="9" t="s">
        <v>45</v>
      </c>
      <c r="C166" s="9" t="s">
        <v>14503</v>
      </c>
      <c r="D166" s="9" t="s">
        <v>29</v>
      </c>
      <c r="E166" s="9" t="s">
        <v>601</v>
      </c>
      <c r="F166" s="9" t="str">
        <f>_xlfn.XLOOKUP(E166,Total_Enrolled!C:C,Total_Enrolled!C:C)</f>
        <v>2025eb1100055@bitspilani-digital.edu.in</v>
      </c>
      <c r="G166" s="9" t="s">
        <v>602</v>
      </c>
      <c r="H166" s="9" t="s">
        <v>14515</v>
      </c>
      <c r="I166" s="9" t="s">
        <v>603</v>
      </c>
      <c r="J166" s="9" t="b">
        <v>1</v>
      </c>
      <c r="K166" s="9">
        <v>62</v>
      </c>
      <c r="L166" s="9">
        <f>_xlfn.XLOOKUP(B166,Courses!A:A,Courses!H:H)</f>
        <v>93</v>
      </c>
      <c r="M166" s="14">
        <f t="shared" si="10"/>
        <v>0.66666666666666663</v>
      </c>
      <c r="N166" s="14" t="str">
        <f t="shared" si="11"/>
        <v>Active</v>
      </c>
      <c r="O166" s="14" t="str" cm="1">
        <f t="array" ref="O166">_xlfn.IFS(M166=0,"0",
M166&lt;=10%,"0-10",
TRUE,"&gt;10"
)&amp;" "&amp;"% progress"</f>
        <v>&gt;10 % progress</v>
      </c>
      <c r="P166" s="15">
        <f t="shared" si="12"/>
        <v>0</v>
      </c>
      <c r="Q166" s="15">
        <f>COUNTIFS($G:$G,$G166)</f>
        <v>4</v>
      </c>
      <c r="R166" s="16">
        <f t="shared" si="13"/>
        <v>0</v>
      </c>
      <c r="S166" s="15" t="str">
        <f t="shared" si="14"/>
        <v>no 0% progess</v>
      </c>
      <c r="T166" s="9">
        <v>0</v>
      </c>
      <c r="U166" s="9">
        <v>19</v>
      </c>
      <c r="V166" s="9">
        <v>20</v>
      </c>
      <c r="W166" s="9">
        <v>0</v>
      </c>
      <c r="X166" s="9">
        <v>0</v>
      </c>
      <c r="Y166" s="9">
        <v>0</v>
      </c>
      <c r="Z166" s="9"/>
      <c r="AA166" s="9">
        <v>0</v>
      </c>
      <c r="AB166" s="9"/>
      <c r="AC166" s="9">
        <v>115702</v>
      </c>
      <c r="AD166" s="9" t="s">
        <v>607</v>
      </c>
      <c r="AE166" s="9" t="s">
        <v>604</v>
      </c>
      <c r="AF166" s="9">
        <v>206</v>
      </c>
      <c r="AG166" s="9"/>
      <c r="AH166" s="9" t="s">
        <v>608</v>
      </c>
      <c r="AI166" s="9" t="s">
        <v>609</v>
      </c>
      <c r="AJ166" s="9" t="s">
        <v>610</v>
      </c>
    </row>
    <row r="167" spans="1:36" x14ac:dyDescent="0.35">
      <c r="A167" s="9" t="s">
        <v>52</v>
      </c>
      <c r="B167" s="9" t="s">
        <v>53</v>
      </c>
      <c r="C167" s="9" t="s">
        <v>14503</v>
      </c>
      <c r="D167" s="9" t="s">
        <v>29</v>
      </c>
      <c r="E167" s="9" t="s">
        <v>601</v>
      </c>
      <c r="F167" s="9" t="str">
        <f>_xlfn.XLOOKUP(E167,Total_Enrolled!C:C,Total_Enrolled!C:C)</f>
        <v>2025eb1100055@bitspilani-digital.edu.in</v>
      </c>
      <c r="G167" s="9" t="s">
        <v>602</v>
      </c>
      <c r="H167" s="9" t="s">
        <v>14515</v>
      </c>
      <c r="I167" s="9" t="s">
        <v>603</v>
      </c>
      <c r="J167" s="9" t="b">
        <v>1</v>
      </c>
      <c r="K167" s="9">
        <v>39</v>
      </c>
      <c r="L167" s="9">
        <f>_xlfn.XLOOKUP(B167,Courses!A:A,Courses!H:H)</f>
        <v>41</v>
      </c>
      <c r="M167" s="14">
        <f t="shared" si="10"/>
        <v>0.95121951219512191</v>
      </c>
      <c r="N167" s="14" t="str">
        <f t="shared" si="11"/>
        <v>Active</v>
      </c>
      <c r="O167" s="14" t="str" cm="1">
        <f t="array" ref="O167">_xlfn.IFS(M167=0,"0",
M167&lt;=10%,"0-10",
TRUE,"&gt;10"
)&amp;" "&amp;"% progress"</f>
        <v>&gt;10 % progress</v>
      </c>
      <c r="P167" s="15">
        <f t="shared" si="12"/>
        <v>0</v>
      </c>
      <c r="Q167" s="15">
        <f>COUNTIFS($G:$G,$G167)</f>
        <v>4</v>
      </c>
      <c r="R167" s="16">
        <f t="shared" si="13"/>
        <v>0</v>
      </c>
      <c r="S167" s="15" t="str">
        <f t="shared" si="14"/>
        <v>no 0% progess</v>
      </c>
      <c r="T167" s="9">
        <v>0</v>
      </c>
      <c r="U167" s="9">
        <v>6</v>
      </c>
      <c r="V167" s="9">
        <v>7</v>
      </c>
      <c r="W167" s="9">
        <v>0</v>
      </c>
      <c r="X167" s="9">
        <v>0</v>
      </c>
      <c r="Y167" s="9">
        <v>0</v>
      </c>
      <c r="Z167" s="9"/>
      <c r="AA167" s="9">
        <v>0</v>
      </c>
      <c r="AB167" s="9"/>
      <c r="AC167" s="9">
        <v>42921</v>
      </c>
      <c r="AD167" s="9" t="s">
        <v>611</v>
      </c>
      <c r="AE167" s="9" t="s">
        <v>604</v>
      </c>
      <c r="AF167" s="9">
        <v>206</v>
      </c>
      <c r="AG167" s="9"/>
      <c r="AH167" s="9" t="s">
        <v>612</v>
      </c>
      <c r="AI167" s="9"/>
      <c r="AJ167" s="9"/>
    </row>
    <row r="168" spans="1:36" x14ac:dyDescent="0.35">
      <c r="A168" s="9" t="s">
        <v>56</v>
      </c>
      <c r="B168" s="9" t="s">
        <v>57</v>
      </c>
      <c r="C168" s="9" t="s">
        <v>14503</v>
      </c>
      <c r="D168" s="9" t="s">
        <v>29</v>
      </c>
      <c r="E168" s="9" t="s">
        <v>601</v>
      </c>
      <c r="F168" s="9" t="str">
        <f>_xlfn.XLOOKUP(E168,Total_Enrolled!C:C,Total_Enrolled!C:C)</f>
        <v>2025eb1100055@bitspilani-digital.edu.in</v>
      </c>
      <c r="G168" s="9" t="s">
        <v>602</v>
      </c>
      <c r="H168" s="9" t="s">
        <v>14515</v>
      </c>
      <c r="I168" s="9" t="s">
        <v>603</v>
      </c>
      <c r="J168" s="9" t="b">
        <v>1</v>
      </c>
      <c r="K168" s="9">
        <v>4</v>
      </c>
      <c r="L168" s="9">
        <f>_xlfn.XLOOKUP(B168,Courses!A:A,Courses!H:H)</f>
        <v>46</v>
      </c>
      <c r="M168" s="14">
        <f t="shared" si="10"/>
        <v>8.6956521739130432E-2</v>
      </c>
      <c r="N168" s="14" t="str">
        <f t="shared" si="11"/>
        <v>Active</v>
      </c>
      <c r="O168" s="14" t="str" cm="1">
        <f t="array" ref="O168">_xlfn.IFS(M168=0,"0",
M168&lt;=10%,"0-10",
TRUE,"&gt;10"
)&amp;" "&amp;"% progress"</f>
        <v>0-10 % progress</v>
      </c>
      <c r="P168" s="15">
        <f t="shared" si="12"/>
        <v>0</v>
      </c>
      <c r="Q168" s="15">
        <f>COUNTIFS($G:$G,$G168)</f>
        <v>4</v>
      </c>
      <c r="R168" s="16">
        <f t="shared" si="13"/>
        <v>0</v>
      </c>
      <c r="S168" s="15" t="str">
        <f t="shared" si="14"/>
        <v>no 0% progess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/>
      <c r="AA168" s="9">
        <v>0</v>
      </c>
      <c r="AB168" s="9"/>
      <c r="AC168" s="9">
        <v>26255</v>
      </c>
      <c r="AD168" s="9" t="s">
        <v>613</v>
      </c>
      <c r="AE168" s="9" t="s">
        <v>604</v>
      </c>
      <c r="AF168" s="9">
        <v>206</v>
      </c>
      <c r="AG168" s="9"/>
      <c r="AH168" s="9"/>
      <c r="AI168" s="9" t="s">
        <v>614</v>
      </c>
      <c r="AJ168" s="9" t="s">
        <v>615</v>
      </c>
    </row>
    <row r="169" spans="1:36" x14ac:dyDescent="0.35">
      <c r="A169" s="9" t="s">
        <v>56</v>
      </c>
      <c r="B169" s="9" t="s">
        <v>57</v>
      </c>
      <c r="C169" s="9" t="s">
        <v>14503</v>
      </c>
      <c r="D169" s="9" t="s">
        <v>29</v>
      </c>
      <c r="E169" s="9" t="s">
        <v>616</v>
      </c>
      <c r="F169" s="9" t="str">
        <f>_xlfn.XLOOKUP(E169,Total_Enrolled!C:C,Total_Enrolled!C:C)</f>
        <v>2025eb1100056@bitspilani-digital.edu.in</v>
      </c>
      <c r="G169" s="9" t="s">
        <v>617</v>
      </c>
      <c r="H169" s="9" t="s">
        <v>14515</v>
      </c>
      <c r="I169" s="9" t="s">
        <v>618</v>
      </c>
      <c r="J169" s="9" t="b">
        <v>1</v>
      </c>
      <c r="K169" s="9">
        <v>49</v>
      </c>
      <c r="L169" s="9">
        <f>_xlfn.XLOOKUP(B169,Courses!A:A,Courses!H:H)</f>
        <v>46</v>
      </c>
      <c r="M169" s="14">
        <f t="shared" si="10"/>
        <v>1.0652173913043479</v>
      </c>
      <c r="N169" s="14" t="str">
        <f t="shared" si="11"/>
        <v>Active</v>
      </c>
      <c r="O169" s="14" t="str" cm="1">
        <f t="array" ref="O169">_xlfn.IFS(M169=0,"0",
M169&lt;=10%,"0-10",
TRUE,"&gt;10"
)&amp;" "&amp;"% progress"</f>
        <v>&gt;10 % progress</v>
      </c>
      <c r="P169" s="15">
        <f t="shared" si="12"/>
        <v>0</v>
      </c>
      <c r="Q169" s="15">
        <f>COUNTIFS($G:$G,$G169)</f>
        <v>4</v>
      </c>
      <c r="R169" s="16">
        <f t="shared" si="13"/>
        <v>0</v>
      </c>
      <c r="S169" s="15" t="str">
        <f t="shared" si="14"/>
        <v>no 0% progess</v>
      </c>
      <c r="T169" s="9">
        <v>0</v>
      </c>
      <c r="U169" s="9">
        <v>12</v>
      </c>
      <c r="V169" s="9">
        <v>13</v>
      </c>
      <c r="W169" s="9">
        <v>1</v>
      </c>
      <c r="X169" s="9">
        <v>0</v>
      </c>
      <c r="Y169" s="9">
        <v>0</v>
      </c>
      <c r="Z169" s="9" t="s">
        <v>619</v>
      </c>
      <c r="AA169" s="9">
        <v>0</v>
      </c>
      <c r="AB169" s="9"/>
      <c r="AC169" s="9">
        <v>28670</v>
      </c>
      <c r="AD169" s="9" t="s">
        <v>620</v>
      </c>
      <c r="AE169" s="9" t="s">
        <v>621</v>
      </c>
      <c r="AF169" s="9">
        <v>374</v>
      </c>
      <c r="AG169" s="9"/>
      <c r="AH169" s="9" t="s">
        <v>622</v>
      </c>
      <c r="AI169" s="9" t="s">
        <v>623</v>
      </c>
      <c r="AJ169" s="9" t="s">
        <v>624</v>
      </c>
    </row>
    <row r="170" spans="1:36" x14ac:dyDescent="0.35">
      <c r="A170" s="9" t="s">
        <v>52</v>
      </c>
      <c r="B170" s="9" t="s">
        <v>53</v>
      </c>
      <c r="C170" s="9" t="s">
        <v>14503</v>
      </c>
      <c r="D170" s="9" t="s">
        <v>29</v>
      </c>
      <c r="E170" s="9" t="s">
        <v>616</v>
      </c>
      <c r="F170" s="9" t="str">
        <f>_xlfn.XLOOKUP(E170,Total_Enrolled!C:C,Total_Enrolled!C:C)</f>
        <v>2025eb1100056@bitspilani-digital.edu.in</v>
      </c>
      <c r="G170" s="9" t="s">
        <v>617</v>
      </c>
      <c r="H170" s="9" t="s">
        <v>14515</v>
      </c>
      <c r="I170" s="9" t="s">
        <v>618</v>
      </c>
      <c r="J170" s="9" t="b">
        <v>1</v>
      </c>
      <c r="K170" s="9">
        <v>41</v>
      </c>
      <c r="L170" s="9">
        <f>_xlfn.XLOOKUP(B170,Courses!A:A,Courses!H:H)</f>
        <v>41</v>
      </c>
      <c r="M170" s="14">
        <f t="shared" si="10"/>
        <v>1</v>
      </c>
      <c r="N170" s="14" t="str">
        <f t="shared" si="11"/>
        <v>Active</v>
      </c>
      <c r="O170" s="14" t="str" cm="1">
        <f t="array" ref="O170">_xlfn.IFS(M170=0,"0",
M170&lt;=10%,"0-10",
TRUE,"&gt;10"
)&amp;" "&amp;"% progress"</f>
        <v>&gt;10 % progress</v>
      </c>
      <c r="P170" s="15">
        <f t="shared" si="12"/>
        <v>0</v>
      </c>
      <c r="Q170" s="15">
        <f>COUNTIFS($G:$G,$G170)</f>
        <v>4</v>
      </c>
      <c r="R170" s="16">
        <f t="shared" si="13"/>
        <v>0</v>
      </c>
      <c r="S170" s="15" t="str">
        <f t="shared" si="14"/>
        <v>no 0% progess</v>
      </c>
      <c r="T170" s="9">
        <v>0</v>
      </c>
      <c r="U170" s="9">
        <v>6</v>
      </c>
      <c r="V170" s="9">
        <v>6</v>
      </c>
      <c r="W170" s="9">
        <v>1</v>
      </c>
      <c r="X170" s="9">
        <v>0</v>
      </c>
      <c r="Y170" s="9">
        <v>0</v>
      </c>
      <c r="Z170" s="9" t="s">
        <v>625</v>
      </c>
      <c r="AA170" s="9">
        <v>0</v>
      </c>
      <c r="AB170" s="9"/>
      <c r="AC170" s="9">
        <v>29381</v>
      </c>
      <c r="AD170" s="9" t="s">
        <v>626</v>
      </c>
      <c r="AE170" s="9" t="s">
        <v>621</v>
      </c>
      <c r="AF170" s="9">
        <v>374</v>
      </c>
      <c r="AG170" s="9"/>
      <c r="AH170" s="9" t="s">
        <v>627</v>
      </c>
      <c r="AI170" s="9"/>
      <c r="AJ170" s="9"/>
    </row>
    <row r="171" spans="1:36" x14ac:dyDescent="0.35">
      <c r="A171" s="9" t="s">
        <v>44</v>
      </c>
      <c r="B171" s="9" t="s">
        <v>45</v>
      </c>
      <c r="C171" s="9" t="s">
        <v>14503</v>
      </c>
      <c r="D171" s="9" t="s">
        <v>29</v>
      </c>
      <c r="E171" s="9" t="s">
        <v>616</v>
      </c>
      <c r="F171" s="9" t="str">
        <f>_xlfn.XLOOKUP(E171,Total_Enrolled!C:C,Total_Enrolled!C:C)</f>
        <v>2025eb1100056@bitspilani-digital.edu.in</v>
      </c>
      <c r="G171" s="9" t="s">
        <v>617</v>
      </c>
      <c r="H171" s="9" t="s">
        <v>14515</v>
      </c>
      <c r="I171" s="9" t="s">
        <v>618</v>
      </c>
      <c r="J171" s="9" t="b">
        <v>1</v>
      </c>
      <c r="K171" s="9">
        <v>102</v>
      </c>
      <c r="L171" s="9">
        <f>_xlfn.XLOOKUP(B171,Courses!A:A,Courses!H:H)</f>
        <v>93</v>
      </c>
      <c r="M171" s="14">
        <f t="shared" si="10"/>
        <v>1.096774193548387</v>
      </c>
      <c r="N171" s="14" t="str">
        <f t="shared" si="11"/>
        <v>Active</v>
      </c>
      <c r="O171" s="14" t="str" cm="1">
        <f t="array" ref="O171">_xlfn.IFS(M171=0,"0",
M171&lt;=10%,"0-10",
TRUE,"&gt;10"
)&amp;" "&amp;"% progress"</f>
        <v>&gt;10 % progress</v>
      </c>
      <c r="P171" s="15">
        <f t="shared" si="12"/>
        <v>0</v>
      </c>
      <c r="Q171" s="15">
        <f>COUNTIFS($G:$G,$G171)</f>
        <v>4</v>
      </c>
      <c r="R171" s="16">
        <f t="shared" si="13"/>
        <v>0</v>
      </c>
      <c r="S171" s="15" t="str">
        <f t="shared" si="14"/>
        <v>no 0% progess</v>
      </c>
      <c r="T171" s="9">
        <v>0</v>
      </c>
      <c r="U171" s="9">
        <v>30</v>
      </c>
      <c r="V171" s="9">
        <v>30</v>
      </c>
      <c r="W171" s="9">
        <v>1</v>
      </c>
      <c r="X171" s="9">
        <v>0</v>
      </c>
      <c r="Y171" s="9">
        <v>0</v>
      </c>
      <c r="Z171" s="9" t="s">
        <v>628</v>
      </c>
      <c r="AA171" s="9">
        <v>0</v>
      </c>
      <c r="AB171" s="9"/>
      <c r="AC171" s="9">
        <v>96755</v>
      </c>
      <c r="AD171" s="9" t="s">
        <v>629</v>
      </c>
      <c r="AE171" s="9" t="s">
        <v>621</v>
      </c>
      <c r="AF171" s="9">
        <v>374</v>
      </c>
      <c r="AG171" s="9"/>
      <c r="AH171" s="9" t="s">
        <v>630</v>
      </c>
      <c r="AI171" s="9" t="s">
        <v>631</v>
      </c>
      <c r="AJ171" s="9" t="s">
        <v>632</v>
      </c>
    </row>
    <row r="172" spans="1:36" x14ac:dyDescent="0.35">
      <c r="A172" s="9" t="s">
        <v>48</v>
      </c>
      <c r="B172" s="9" t="s">
        <v>49</v>
      </c>
      <c r="C172" s="9" t="s">
        <v>14503</v>
      </c>
      <c r="D172" s="9" t="s">
        <v>29</v>
      </c>
      <c r="E172" s="9" t="s">
        <v>616</v>
      </c>
      <c r="F172" s="9" t="str">
        <f>_xlfn.XLOOKUP(E172,Total_Enrolled!C:C,Total_Enrolled!C:C)</f>
        <v>2025eb1100056@bitspilani-digital.edu.in</v>
      </c>
      <c r="G172" s="9" t="s">
        <v>617</v>
      </c>
      <c r="H172" s="9" t="s">
        <v>14515</v>
      </c>
      <c r="I172" s="9" t="s">
        <v>618</v>
      </c>
      <c r="J172" s="9" t="b">
        <v>1</v>
      </c>
      <c r="K172" s="9">
        <v>43</v>
      </c>
      <c r="L172" s="9">
        <f>_xlfn.XLOOKUP(B172,Courses!A:A,Courses!H:H)</f>
        <v>84</v>
      </c>
      <c r="M172" s="14">
        <f t="shared" si="10"/>
        <v>0.51190476190476186</v>
      </c>
      <c r="N172" s="14" t="str">
        <f t="shared" si="11"/>
        <v>Active</v>
      </c>
      <c r="O172" s="14" t="str" cm="1">
        <f t="array" ref="O172">_xlfn.IFS(M172=0,"0",
M172&lt;=10%,"0-10",
TRUE,"&gt;10"
)&amp;" "&amp;"% progress"</f>
        <v>&gt;10 % progress</v>
      </c>
      <c r="P172" s="15">
        <f t="shared" si="12"/>
        <v>0</v>
      </c>
      <c r="Q172" s="15">
        <f>COUNTIFS($G:$G,$G172)</f>
        <v>4</v>
      </c>
      <c r="R172" s="16">
        <f t="shared" si="13"/>
        <v>0</v>
      </c>
      <c r="S172" s="15" t="str">
        <f t="shared" si="14"/>
        <v>no 0% progess</v>
      </c>
      <c r="T172" s="9">
        <v>0</v>
      </c>
      <c r="U172" s="9">
        <v>12</v>
      </c>
      <c r="V172" s="9">
        <v>12</v>
      </c>
      <c r="W172" s="9">
        <v>0</v>
      </c>
      <c r="X172" s="9">
        <v>0</v>
      </c>
      <c r="Y172" s="9">
        <v>0</v>
      </c>
      <c r="Z172" s="9"/>
      <c r="AA172" s="9">
        <v>0</v>
      </c>
      <c r="AB172" s="9"/>
      <c r="AC172" s="9">
        <v>77074</v>
      </c>
      <c r="AD172" s="9" t="s">
        <v>633</v>
      </c>
      <c r="AE172" s="9" t="s">
        <v>621</v>
      </c>
      <c r="AF172" s="9">
        <v>374</v>
      </c>
      <c r="AG172" s="9"/>
      <c r="AH172" s="9" t="s">
        <v>634</v>
      </c>
      <c r="AI172" s="9"/>
      <c r="AJ172" s="9"/>
    </row>
    <row r="173" spans="1:36" x14ac:dyDescent="0.35">
      <c r="A173" s="9" t="s">
        <v>48</v>
      </c>
      <c r="B173" s="9" t="s">
        <v>49</v>
      </c>
      <c r="C173" s="9" t="s">
        <v>14503</v>
      </c>
      <c r="D173" s="9" t="s">
        <v>29</v>
      </c>
      <c r="E173" s="9" t="s">
        <v>638</v>
      </c>
      <c r="F173" s="9" t="str">
        <f>_xlfn.XLOOKUP(E173,Total_Enrolled!C:C,Total_Enrolled!C:C)</f>
        <v>2025eb1100058@bitspilani-digital.edu.in</v>
      </c>
      <c r="G173" s="9" t="s">
        <v>639</v>
      </c>
      <c r="H173" s="9" t="s">
        <v>14515</v>
      </c>
      <c r="I173" s="9" t="s">
        <v>640</v>
      </c>
      <c r="J173" s="9" t="b">
        <v>1</v>
      </c>
      <c r="K173" s="9">
        <v>4</v>
      </c>
      <c r="L173" s="9">
        <f>_xlfn.XLOOKUP(B173,Courses!A:A,Courses!H:H)</f>
        <v>84</v>
      </c>
      <c r="M173" s="14">
        <f t="shared" si="10"/>
        <v>4.7619047619047616E-2</v>
      </c>
      <c r="N173" s="14" t="str">
        <f t="shared" si="11"/>
        <v>Active</v>
      </c>
      <c r="O173" s="14" t="str" cm="1">
        <f t="array" ref="O173">_xlfn.IFS(M173=0,"0",
M173&lt;=10%,"0-10",
TRUE,"&gt;10"
)&amp;" "&amp;"% progress"</f>
        <v>0-10 % progress</v>
      </c>
      <c r="P173" s="15">
        <f t="shared" si="12"/>
        <v>0</v>
      </c>
      <c r="Q173" s="15">
        <f>COUNTIFS($G:$G,$G173)</f>
        <v>4</v>
      </c>
      <c r="R173" s="16">
        <f t="shared" si="13"/>
        <v>0</v>
      </c>
      <c r="S173" s="15" t="str">
        <f t="shared" si="14"/>
        <v>no 0% progess</v>
      </c>
      <c r="T173" s="9">
        <v>0</v>
      </c>
      <c r="U173" s="9">
        <v>1</v>
      </c>
      <c r="V173" s="9">
        <v>1</v>
      </c>
      <c r="W173" s="9">
        <v>0</v>
      </c>
      <c r="X173" s="9">
        <v>0</v>
      </c>
      <c r="Y173" s="9">
        <v>0</v>
      </c>
      <c r="Z173" s="9"/>
      <c r="AA173" s="9">
        <v>0</v>
      </c>
      <c r="AB173" s="9"/>
      <c r="AC173" s="9">
        <v>4534</v>
      </c>
      <c r="AD173" s="9" t="s">
        <v>642</v>
      </c>
      <c r="AE173" s="9" t="s">
        <v>641</v>
      </c>
      <c r="AF173" s="9">
        <v>122</v>
      </c>
      <c r="AG173" s="9"/>
      <c r="AH173" s="9" t="s">
        <v>643</v>
      </c>
      <c r="AI173" s="9"/>
      <c r="AJ173" s="9"/>
    </row>
    <row r="174" spans="1:36" x14ac:dyDescent="0.35">
      <c r="A174" s="9" t="s">
        <v>44</v>
      </c>
      <c r="B174" s="9" t="s">
        <v>45</v>
      </c>
      <c r="C174" s="9" t="s">
        <v>14503</v>
      </c>
      <c r="D174" s="9" t="s">
        <v>29</v>
      </c>
      <c r="E174" s="9" t="s">
        <v>638</v>
      </c>
      <c r="F174" s="9" t="str">
        <f>_xlfn.XLOOKUP(E174,Total_Enrolled!C:C,Total_Enrolled!C:C)</f>
        <v>2025eb1100058@bitspilani-digital.edu.in</v>
      </c>
      <c r="G174" s="9" t="s">
        <v>639</v>
      </c>
      <c r="H174" s="9" t="s">
        <v>14515</v>
      </c>
      <c r="I174" s="9" t="s">
        <v>640</v>
      </c>
      <c r="J174" s="9" t="b">
        <v>1</v>
      </c>
      <c r="K174" s="9">
        <v>17</v>
      </c>
      <c r="L174" s="9">
        <f>_xlfn.XLOOKUP(B174,Courses!A:A,Courses!H:H)</f>
        <v>93</v>
      </c>
      <c r="M174" s="14">
        <f t="shared" si="10"/>
        <v>0.18279569892473119</v>
      </c>
      <c r="N174" s="14" t="str">
        <f t="shared" si="11"/>
        <v>Active</v>
      </c>
      <c r="O174" s="14" t="str" cm="1">
        <f t="array" ref="O174">_xlfn.IFS(M174=0,"0",
M174&lt;=10%,"0-10",
TRUE,"&gt;10"
)&amp;" "&amp;"% progress"</f>
        <v>&gt;10 % progress</v>
      </c>
      <c r="P174" s="15">
        <f t="shared" si="12"/>
        <v>0</v>
      </c>
      <c r="Q174" s="15">
        <f>COUNTIFS($G:$G,$G174)</f>
        <v>4</v>
      </c>
      <c r="R174" s="16">
        <f t="shared" si="13"/>
        <v>0</v>
      </c>
      <c r="S174" s="15" t="str">
        <f t="shared" si="14"/>
        <v>no 0% progess</v>
      </c>
      <c r="T174" s="9">
        <v>0</v>
      </c>
      <c r="U174" s="9">
        <v>6</v>
      </c>
      <c r="V174" s="9">
        <v>6</v>
      </c>
      <c r="W174" s="9">
        <v>0</v>
      </c>
      <c r="X174" s="9">
        <v>0</v>
      </c>
      <c r="Y174" s="9">
        <v>0</v>
      </c>
      <c r="Z174" s="9"/>
      <c r="AA174" s="9">
        <v>0</v>
      </c>
      <c r="AB174" s="9"/>
      <c r="AC174" s="9">
        <v>7097</v>
      </c>
      <c r="AD174" s="9" t="s">
        <v>644</v>
      </c>
      <c r="AE174" s="9" t="s">
        <v>641</v>
      </c>
      <c r="AF174" s="9">
        <v>122</v>
      </c>
      <c r="AG174" s="9"/>
      <c r="AH174" s="9" t="s">
        <v>645</v>
      </c>
      <c r="AI174" s="9" t="s">
        <v>646</v>
      </c>
      <c r="AJ174" s="9" t="s">
        <v>646</v>
      </c>
    </row>
    <row r="175" spans="1:36" x14ac:dyDescent="0.35">
      <c r="A175" s="9" t="s">
        <v>52</v>
      </c>
      <c r="B175" s="9" t="s">
        <v>53</v>
      </c>
      <c r="C175" s="9" t="s">
        <v>14503</v>
      </c>
      <c r="D175" s="9" t="s">
        <v>29</v>
      </c>
      <c r="E175" s="9" t="s">
        <v>638</v>
      </c>
      <c r="F175" s="9" t="str">
        <f>_xlfn.XLOOKUP(E175,Total_Enrolled!C:C,Total_Enrolled!C:C)</f>
        <v>2025eb1100058@bitspilani-digital.edu.in</v>
      </c>
      <c r="G175" s="9" t="s">
        <v>639</v>
      </c>
      <c r="H175" s="9" t="s">
        <v>14515</v>
      </c>
      <c r="I175" s="9" t="s">
        <v>640</v>
      </c>
      <c r="J175" s="9" t="b">
        <v>1</v>
      </c>
      <c r="K175" s="9">
        <v>0</v>
      </c>
      <c r="L175" s="9">
        <f>_xlfn.XLOOKUP(B175,Courses!A:A,Courses!H:H)</f>
        <v>41</v>
      </c>
      <c r="M175" s="14">
        <f t="shared" si="10"/>
        <v>0</v>
      </c>
      <c r="N175" s="14" t="str">
        <f t="shared" si="11"/>
        <v>Not Active</v>
      </c>
      <c r="O175" s="14" t="str" cm="1">
        <f t="array" ref="O175">_xlfn.IFS(M175=0,"0",
M175&lt;=10%,"0-10",
TRUE,"&gt;10"
)&amp;" "&amp;"% progress"</f>
        <v>0 % progress</v>
      </c>
      <c r="P175" s="15">
        <f t="shared" si="12"/>
        <v>1</v>
      </c>
      <c r="Q175" s="15">
        <f>COUNTIFS($G:$G,$G175)</f>
        <v>4</v>
      </c>
      <c r="R175" s="16">
        <f t="shared" si="13"/>
        <v>0.25</v>
      </c>
      <c r="S175" s="15" t="str">
        <f t="shared" si="14"/>
        <v>no progress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/>
      <c r="AA175" s="9">
        <v>0</v>
      </c>
      <c r="AB175" s="9"/>
      <c r="AC175" s="9">
        <v>0</v>
      </c>
      <c r="AD175" s="9" t="s">
        <v>647</v>
      </c>
      <c r="AE175" s="9" t="s">
        <v>641</v>
      </c>
      <c r="AF175" s="9">
        <v>122</v>
      </c>
      <c r="AG175" s="9"/>
      <c r="AH175" s="9"/>
      <c r="AI175" s="9"/>
      <c r="AJ175" s="9"/>
    </row>
    <row r="176" spans="1:36" x14ac:dyDescent="0.35">
      <c r="A176" s="9" t="s">
        <v>56</v>
      </c>
      <c r="B176" s="9" t="s">
        <v>57</v>
      </c>
      <c r="C176" s="9" t="s">
        <v>14503</v>
      </c>
      <c r="D176" s="9" t="s">
        <v>29</v>
      </c>
      <c r="E176" s="9" t="s">
        <v>638</v>
      </c>
      <c r="F176" s="9" t="str">
        <f>_xlfn.XLOOKUP(E176,Total_Enrolled!C:C,Total_Enrolled!C:C)</f>
        <v>2025eb1100058@bitspilani-digital.edu.in</v>
      </c>
      <c r="G176" s="9" t="s">
        <v>639</v>
      </c>
      <c r="H176" s="9" t="s">
        <v>14515</v>
      </c>
      <c r="I176" s="9" t="s">
        <v>640</v>
      </c>
      <c r="J176" s="9" t="b">
        <v>1</v>
      </c>
      <c r="K176" s="9">
        <v>0</v>
      </c>
      <c r="L176" s="9">
        <f>_xlfn.XLOOKUP(B176,Courses!A:A,Courses!H:H)</f>
        <v>46</v>
      </c>
      <c r="M176" s="14">
        <f t="shared" si="10"/>
        <v>0</v>
      </c>
      <c r="N176" s="14" t="str">
        <f t="shared" si="11"/>
        <v>Not Active</v>
      </c>
      <c r="O176" s="14" t="str" cm="1">
        <f t="array" ref="O176">_xlfn.IFS(M176=0,"0",
M176&lt;=10%,"0-10",
TRUE,"&gt;10"
)&amp;" "&amp;"% progress"</f>
        <v>0 % progress</v>
      </c>
      <c r="P176" s="15">
        <f t="shared" si="12"/>
        <v>1</v>
      </c>
      <c r="Q176" s="15">
        <f>COUNTIFS($G:$G,$G176)</f>
        <v>4</v>
      </c>
      <c r="R176" s="16">
        <f t="shared" si="13"/>
        <v>0.25</v>
      </c>
      <c r="S176" s="15" t="str">
        <f t="shared" si="14"/>
        <v>no progress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/>
      <c r="AA176" s="9">
        <v>0</v>
      </c>
      <c r="AB176" s="9"/>
      <c r="AC176" s="9">
        <v>0</v>
      </c>
      <c r="AD176" s="9" t="s">
        <v>648</v>
      </c>
      <c r="AE176" s="9" t="s">
        <v>641</v>
      </c>
      <c r="AF176" s="9">
        <v>122</v>
      </c>
      <c r="AG176" s="9"/>
      <c r="AH176" s="9"/>
      <c r="AI176" s="9"/>
      <c r="AJ176" s="9"/>
    </row>
    <row r="177" spans="1:36" x14ac:dyDescent="0.35">
      <c r="A177" s="9" t="s">
        <v>56</v>
      </c>
      <c r="B177" s="9" t="s">
        <v>57</v>
      </c>
      <c r="C177" s="9" t="s">
        <v>14503</v>
      </c>
      <c r="D177" s="9" t="s">
        <v>29</v>
      </c>
      <c r="E177" s="9" t="s">
        <v>649</v>
      </c>
      <c r="F177" s="9" t="str">
        <f>_xlfn.XLOOKUP(E177,Total_Enrolled!C:C,Total_Enrolled!C:C)</f>
        <v>2025eb1100059@bitspilani-digital.edu.in</v>
      </c>
      <c r="G177" s="9" t="s">
        <v>650</v>
      </c>
      <c r="H177" s="9" t="s">
        <v>14515</v>
      </c>
      <c r="I177" s="9" t="s">
        <v>651</v>
      </c>
      <c r="J177" s="9" t="b">
        <v>1</v>
      </c>
      <c r="K177" s="9">
        <v>33</v>
      </c>
      <c r="L177" s="9">
        <f>_xlfn.XLOOKUP(B177,Courses!A:A,Courses!H:H)</f>
        <v>46</v>
      </c>
      <c r="M177" s="14">
        <f t="shared" si="10"/>
        <v>0.71739130434782605</v>
      </c>
      <c r="N177" s="14" t="str">
        <f t="shared" si="11"/>
        <v>Active</v>
      </c>
      <c r="O177" s="14" t="str" cm="1">
        <f t="array" ref="O177">_xlfn.IFS(M177=0,"0",
M177&lt;=10%,"0-10",
TRUE,"&gt;10"
)&amp;" "&amp;"% progress"</f>
        <v>&gt;10 % progress</v>
      </c>
      <c r="P177" s="15">
        <f t="shared" si="12"/>
        <v>0</v>
      </c>
      <c r="Q177" s="15">
        <f>COUNTIFS($G:$G,$G177)</f>
        <v>4</v>
      </c>
      <c r="R177" s="16">
        <f t="shared" si="13"/>
        <v>0</v>
      </c>
      <c r="S177" s="15" t="str">
        <f t="shared" si="14"/>
        <v>no 0% progess</v>
      </c>
      <c r="T177" s="9">
        <v>0</v>
      </c>
      <c r="U177" s="9">
        <v>10</v>
      </c>
      <c r="V177" s="9">
        <v>11</v>
      </c>
      <c r="W177" s="9">
        <v>0</v>
      </c>
      <c r="X177" s="9">
        <v>0</v>
      </c>
      <c r="Y177" s="9">
        <v>0</v>
      </c>
      <c r="Z177" s="9"/>
      <c r="AA177" s="9">
        <v>0</v>
      </c>
      <c r="AB177" s="9"/>
      <c r="AC177" s="9">
        <v>52631</v>
      </c>
      <c r="AD177" s="9" t="s">
        <v>653</v>
      </c>
      <c r="AE177" s="9" t="s">
        <v>652</v>
      </c>
      <c r="AF177" s="9">
        <v>293</v>
      </c>
      <c r="AG177" s="9"/>
      <c r="AH177" s="9" t="s">
        <v>654</v>
      </c>
      <c r="AI177" s="9" t="s">
        <v>655</v>
      </c>
      <c r="AJ177" s="9" t="s">
        <v>655</v>
      </c>
    </row>
    <row r="178" spans="1:36" x14ac:dyDescent="0.35">
      <c r="A178" s="9" t="s">
        <v>52</v>
      </c>
      <c r="B178" s="9" t="s">
        <v>53</v>
      </c>
      <c r="C178" s="9" t="s">
        <v>14503</v>
      </c>
      <c r="D178" s="9" t="s">
        <v>29</v>
      </c>
      <c r="E178" s="9" t="s">
        <v>649</v>
      </c>
      <c r="F178" s="9" t="str">
        <f>_xlfn.XLOOKUP(E178,Total_Enrolled!C:C,Total_Enrolled!C:C)</f>
        <v>2025eb1100059@bitspilani-digital.edu.in</v>
      </c>
      <c r="G178" s="9" t="s">
        <v>650</v>
      </c>
      <c r="H178" s="9" t="s">
        <v>14515</v>
      </c>
      <c r="I178" s="9" t="s">
        <v>651</v>
      </c>
      <c r="J178" s="9" t="b">
        <v>1</v>
      </c>
      <c r="K178" s="9">
        <v>36</v>
      </c>
      <c r="L178" s="9">
        <f>_xlfn.XLOOKUP(B178,Courses!A:A,Courses!H:H)</f>
        <v>41</v>
      </c>
      <c r="M178" s="14">
        <f t="shared" si="10"/>
        <v>0.87804878048780488</v>
      </c>
      <c r="N178" s="14" t="str">
        <f t="shared" si="11"/>
        <v>Active</v>
      </c>
      <c r="O178" s="14" t="str" cm="1">
        <f t="array" ref="O178">_xlfn.IFS(M178=0,"0",
M178&lt;=10%,"0-10",
TRUE,"&gt;10"
)&amp;" "&amp;"% progress"</f>
        <v>&gt;10 % progress</v>
      </c>
      <c r="P178" s="15">
        <f t="shared" si="12"/>
        <v>0</v>
      </c>
      <c r="Q178" s="15">
        <f>COUNTIFS($G:$G,$G178)</f>
        <v>4</v>
      </c>
      <c r="R178" s="16">
        <f t="shared" si="13"/>
        <v>0</v>
      </c>
      <c r="S178" s="15" t="str">
        <f t="shared" si="14"/>
        <v>no 0% progess</v>
      </c>
      <c r="T178" s="9">
        <v>0</v>
      </c>
      <c r="U178" s="9">
        <v>6</v>
      </c>
      <c r="V178" s="9">
        <v>6</v>
      </c>
      <c r="W178" s="9">
        <v>0</v>
      </c>
      <c r="X178" s="9">
        <v>0</v>
      </c>
      <c r="Y178" s="9">
        <v>0</v>
      </c>
      <c r="Z178" s="9"/>
      <c r="AA178" s="9">
        <v>0</v>
      </c>
      <c r="AB178" s="9"/>
      <c r="AC178" s="9">
        <v>19246</v>
      </c>
      <c r="AD178" s="9" t="s">
        <v>656</v>
      </c>
      <c r="AE178" s="9" t="s">
        <v>652</v>
      </c>
      <c r="AF178" s="9">
        <v>293</v>
      </c>
      <c r="AG178" s="9"/>
      <c r="AH178" s="9" t="s">
        <v>657</v>
      </c>
      <c r="AI178" s="9"/>
      <c r="AJ178" s="9"/>
    </row>
    <row r="179" spans="1:36" x14ac:dyDescent="0.35">
      <c r="A179" s="9" t="s">
        <v>44</v>
      </c>
      <c r="B179" s="9" t="s">
        <v>45</v>
      </c>
      <c r="C179" s="9" t="s">
        <v>14503</v>
      </c>
      <c r="D179" s="9" t="s">
        <v>29</v>
      </c>
      <c r="E179" s="9" t="s">
        <v>649</v>
      </c>
      <c r="F179" s="9" t="str">
        <f>_xlfn.XLOOKUP(E179,Total_Enrolled!C:C,Total_Enrolled!C:C)</f>
        <v>2025eb1100059@bitspilani-digital.edu.in</v>
      </c>
      <c r="G179" s="9" t="s">
        <v>650</v>
      </c>
      <c r="H179" s="9" t="s">
        <v>14515</v>
      </c>
      <c r="I179" s="9" t="s">
        <v>651</v>
      </c>
      <c r="J179" s="9" t="b">
        <v>1</v>
      </c>
      <c r="K179" s="9">
        <v>24</v>
      </c>
      <c r="L179" s="9">
        <f>_xlfn.XLOOKUP(B179,Courses!A:A,Courses!H:H)</f>
        <v>93</v>
      </c>
      <c r="M179" s="14">
        <f t="shared" si="10"/>
        <v>0.25806451612903225</v>
      </c>
      <c r="N179" s="14" t="str">
        <f t="shared" si="11"/>
        <v>Active</v>
      </c>
      <c r="O179" s="14" t="str" cm="1">
        <f t="array" ref="O179">_xlfn.IFS(M179=0,"0",
M179&lt;=10%,"0-10",
TRUE,"&gt;10"
)&amp;" "&amp;"% progress"</f>
        <v>&gt;10 % progress</v>
      </c>
      <c r="P179" s="15">
        <f t="shared" si="12"/>
        <v>0</v>
      </c>
      <c r="Q179" s="15">
        <f>COUNTIFS($G:$G,$G179)</f>
        <v>4</v>
      </c>
      <c r="R179" s="16">
        <f t="shared" si="13"/>
        <v>0</v>
      </c>
      <c r="S179" s="15" t="str">
        <f t="shared" si="14"/>
        <v>no 0% progess</v>
      </c>
      <c r="T179" s="9">
        <v>0</v>
      </c>
      <c r="U179" s="9">
        <v>8</v>
      </c>
      <c r="V179" s="9">
        <v>8</v>
      </c>
      <c r="W179" s="9">
        <v>0</v>
      </c>
      <c r="X179" s="9">
        <v>0</v>
      </c>
      <c r="Y179" s="9">
        <v>0</v>
      </c>
      <c r="Z179" s="9"/>
      <c r="AA179" s="9">
        <v>0</v>
      </c>
      <c r="AB179" s="9"/>
      <c r="AC179" s="9">
        <v>16736</v>
      </c>
      <c r="AD179" s="9" t="s">
        <v>658</v>
      </c>
      <c r="AE179" s="9" t="s">
        <v>652</v>
      </c>
      <c r="AF179" s="9">
        <v>293</v>
      </c>
      <c r="AG179" s="9"/>
      <c r="AH179" s="9" t="s">
        <v>659</v>
      </c>
      <c r="AI179" s="9" t="s">
        <v>660</v>
      </c>
      <c r="AJ179" s="9" t="s">
        <v>660</v>
      </c>
    </row>
    <row r="180" spans="1:36" x14ac:dyDescent="0.35">
      <c r="A180" s="9" t="s">
        <v>48</v>
      </c>
      <c r="B180" s="9" t="s">
        <v>49</v>
      </c>
      <c r="C180" s="9" t="s">
        <v>14503</v>
      </c>
      <c r="D180" s="9" t="s">
        <v>29</v>
      </c>
      <c r="E180" s="9" t="s">
        <v>649</v>
      </c>
      <c r="F180" s="9" t="str">
        <f>_xlfn.XLOOKUP(E180,Total_Enrolled!C:C,Total_Enrolled!C:C)</f>
        <v>2025eb1100059@bitspilani-digital.edu.in</v>
      </c>
      <c r="G180" s="9" t="s">
        <v>650</v>
      </c>
      <c r="H180" s="9" t="s">
        <v>14515</v>
      </c>
      <c r="I180" s="9" t="s">
        <v>651</v>
      </c>
      <c r="J180" s="9" t="b">
        <v>1</v>
      </c>
      <c r="K180" s="9">
        <v>44</v>
      </c>
      <c r="L180" s="9">
        <f>_xlfn.XLOOKUP(B180,Courses!A:A,Courses!H:H)</f>
        <v>84</v>
      </c>
      <c r="M180" s="14">
        <f t="shared" si="10"/>
        <v>0.52380952380952384</v>
      </c>
      <c r="N180" s="14" t="str">
        <f t="shared" si="11"/>
        <v>Active</v>
      </c>
      <c r="O180" s="14" t="str" cm="1">
        <f t="array" ref="O180">_xlfn.IFS(M180=0,"0",
M180&lt;=10%,"0-10",
TRUE,"&gt;10"
)&amp;" "&amp;"% progress"</f>
        <v>&gt;10 % progress</v>
      </c>
      <c r="P180" s="15">
        <f t="shared" si="12"/>
        <v>0</v>
      </c>
      <c r="Q180" s="15">
        <f>COUNTIFS($G:$G,$G180)</f>
        <v>4</v>
      </c>
      <c r="R180" s="16">
        <f t="shared" si="13"/>
        <v>0</v>
      </c>
      <c r="S180" s="15" t="str">
        <f t="shared" si="14"/>
        <v>no 0% progess</v>
      </c>
      <c r="T180" s="9">
        <v>0</v>
      </c>
      <c r="U180" s="9">
        <v>13</v>
      </c>
      <c r="V180" s="9">
        <v>16</v>
      </c>
      <c r="W180" s="9">
        <v>0</v>
      </c>
      <c r="X180" s="9">
        <v>0</v>
      </c>
      <c r="Y180" s="9">
        <v>0</v>
      </c>
      <c r="Z180" s="9"/>
      <c r="AA180" s="9">
        <v>0</v>
      </c>
      <c r="AB180" s="9"/>
      <c r="AC180" s="9">
        <v>66542</v>
      </c>
      <c r="AD180" s="9" t="s">
        <v>661</v>
      </c>
      <c r="AE180" s="9" t="s">
        <v>652</v>
      </c>
      <c r="AF180" s="9">
        <v>293</v>
      </c>
      <c r="AG180" s="9"/>
      <c r="AH180" s="9" t="s">
        <v>662</v>
      </c>
      <c r="AI180" s="9"/>
      <c r="AJ180" s="9"/>
    </row>
    <row r="181" spans="1:36" x14ac:dyDescent="0.35">
      <c r="A181" s="9" t="s">
        <v>48</v>
      </c>
      <c r="B181" s="9" t="s">
        <v>49</v>
      </c>
      <c r="C181" s="9" t="s">
        <v>14503</v>
      </c>
      <c r="D181" s="9" t="s">
        <v>29</v>
      </c>
      <c r="E181" s="9" t="s">
        <v>663</v>
      </c>
      <c r="F181" s="9" t="str">
        <f>_xlfn.XLOOKUP(E181,Total_Enrolled!C:C,Total_Enrolled!C:C)</f>
        <v>2025eb1100060@bitspilani-digital.edu.in</v>
      </c>
      <c r="G181" s="9" t="s">
        <v>664</v>
      </c>
      <c r="H181" s="9" t="s">
        <v>14515</v>
      </c>
      <c r="I181" s="9" t="s">
        <v>665</v>
      </c>
      <c r="J181" s="9" t="b">
        <v>1</v>
      </c>
      <c r="K181" s="9">
        <v>0</v>
      </c>
      <c r="L181" s="9">
        <f>_xlfn.XLOOKUP(B181,Courses!A:A,Courses!H:H)</f>
        <v>84</v>
      </c>
      <c r="M181" s="14">
        <f t="shared" si="10"/>
        <v>0</v>
      </c>
      <c r="N181" s="14" t="str">
        <f t="shared" si="11"/>
        <v>Not Active</v>
      </c>
      <c r="O181" s="14" t="str" cm="1">
        <f t="array" ref="O181">_xlfn.IFS(M181=0,"0",
M181&lt;=10%,"0-10",
TRUE,"&gt;10"
)&amp;" "&amp;"% progress"</f>
        <v>0 % progress</v>
      </c>
      <c r="P181" s="15">
        <f t="shared" si="12"/>
        <v>1</v>
      </c>
      <c r="Q181" s="15">
        <f>COUNTIFS($G:$G,$G181)</f>
        <v>4</v>
      </c>
      <c r="R181" s="16">
        <f t="shared" si="13"/>
        <v>0.25</v>
      </c>
      <c r="S181" s="15" t="str">
        <f t="shared" si="14"/>
        <v>no progress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/>
      <c r="AA181" s="9">
        <v>0</v>
      </c>
      <c r="AB181" s="9"/>
      <c r="AC181" s="9">
        <v>0</v>
      </c>
      <c r="AD181" s="9" t="s">
        <v>667</v>
      </c>
      <c r="AE181" s="9" t="s">
        <v>666</v>
      </c>
      <c r="AF181" s="9">
        <v>131</v>
      </c>
      <c r="AG181" s="9"/>
      <c r="AH181" s="9"/>
      <c r="AI181" s="9"/>
      <c r="AJ181" s="9"/>
    </row>
    <row r="182" spans="1:36" x14ac:dyDescent="0.35">
      <c r="A182" s="9" t="s">
        <v>44</v>
      </c>
      <c r="B182" s="9" t="s">
        <v>45</v>
      </c>
      <c r="C182" s="9" t="s">
        <v>14503</v>
      </c>
      <c r="D182" s="9" t="s">
        <v>29</v>
      </c>
      <c r="E182" s="9" t="s">
        <v>663</v>
      </c>
      <c r="F182" s="9" t="str">
        <f>_xlfn.XLOOKUP(E182,Total_Enrolled!C:C,Total_Enrolled!C:C)</f>
        <v>2025eb1100060@bitspilani-digital.edu.in</v>
      </c>
      <c r="G182" s="9" t="s">
        <v>664</v>
      </c>
      <c r="H182" s="9" t="s">
        <v>14515</v>
      </c>
      <c r="I182" s="9" t="s">
        <v>665</v>
      </c>
      <c r="J182" s="9" t="b">
        <v>1</v>
      </c>
      <c r="K182" s="9">
        <v>0</v>
      </c>
      <c r="L182" s="9">
        <f>_xlfn.XLOOKUP(B182,Courses!A:A,Courses!H:H)</f>
        <v>93</v>
      </c>
      <c r="M182" s="14">
        <f t="shared" si="10"/>
        <v>0</v>
      </c>
      <c r="N182" s="14" t="str">
        <f t="shared" si="11"/>
        <v>Not Active</v>
      </c>
      <c r="O182" s="14" t="str" cm="1">
        <f t="array" ref="O182">_xlfn.IFS(M182=0,"0",
M182&lt;=10%,"0-10",
TRUE,"&gt;10"
)&amp;" "&amp;"% progress"</f>
        <v>0 % progress</v>
      </c>
      <c r="P182" s="15">
        <f t="shared" si="12"/>
        <v>1</v>
      </c>
      <c r="Q182" s="15">
        <f>COUNTIFS($G:$G,$G182)</f>
        <v>4</v>
      </c>
      <c r="R182" s="16">
        <f t="shared" si="13"/>
        <v>0.25</v>
      </c>
      <c r="S182" s="15" t="str">
        <f t="shared" si="14"/>
        <v>no progress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/>
      <c r="AA182" s="9">
        <v>0</v>
      </c>
      <c r="AB182" s="9"/>
      <c r="AC182" s="9">
        <v>0</v>
      </c>
      <c r="AD182" s="9" t="s">
        <v>668</v>
      </c>
      <c r="AE182" s="9" t="s">
        <v>666</v>
      </c>
      <c r="AF182" s="9">
        <v>131</v>
      </c>
      <c r="AG182" s="9"/>
      <c r="AH182" s="9"/>
      <c r="AI182" s="9"/>
      <c r="AJ182" s="9"/>
    </row>
    <row r="183" spans="1:36" x14ac:dyDescent="0.35">
      <c r="A183" s="9" t="s">
        <v>52</v>
      </c>
      <c r="B183" s="9" t="s">
        <v>53</v>
      </c>
      <c r="C183" s="9" t="s">
        <v>14503</v>
      </c>
      <c r="D183" s="9" t="s">
        <v>29</v>
      </c>
      <c r="E183" s="9" t="s">
        <v>663</v>
      </c>
      <c r="F183" s="9" t="str">
        <f>_xlfn.XLOOKUP(E183,Total_Enrolled!C:C,Total_Enrolled!C:C)</f>
        <v>2025eb1100060@bitspilani-digital.edu.in</v>
      </c>
      <c r="G183" s="9" t="s">
        <v>664</v>
      </c>
      <c r="H183" s="9" t="s">
        <v>14515</v>
      </c>
      <c r="I183" s="9" t="s">
        <v>665</v>
      </c>
      <c r="J183" s="9" t="b">
        <v>1</v>
      </c>
      <c r="K183" s="9">
        <v>38</v>
      </c>
      <c r="L183" s="9">
        <f>_xlfn.XLOOKUP(B183,Courses!A:A,Courses!H:H)</f>
        <v>41</v>
      </c>
      <c r="M183" s="14">
        <f t="shared" si="10"/>
        <v>0.92682926829268297</v>
      </c>
      <c r="N183" s="14" t="str">
        <f t="shared" si="11"/>
        <v>Active</v>
      </c>
      <c r="O183" s="14" t="str" cm="1">
        <f t="array" ref="O183">_xlfn.IFS(M183=0,"0",
M183&lt;=10%,"0-10",
TRUE,"&gt;10"
)&amp;" "&amp;"% progress"</f>
        <v>&gt;10 % progress</v>
      </c>
      <c r="P183" s="15">
        <f t="shared" si="12"/>
        <v>0</v>
      </c>
      <c r="Q183" s="15">
        <f>COUNTIFS($G:$G,$G183)</f>
        <v>4</v>
      </c>
      <c r="R183" s="16">
        <f t="shared" si="13"/>
        <v>0</v>
      </c>
      <c r="S183" s="15" t="str">
        <f t="shared" si="14"/>
        <v>no 0% progess</v>
      </c>
      <c r="T183" s="9">
        <v>0</v>
      </c>
      <c r="U183" s="9">
        <v>6</v>
      </c>
      <c r="V183" s="9">
        <v>6</v>
      </c>
      <c r="W183" s="9">
        <v>0</v>
      </c>
      <c r="X183" s="9">
        <v>0</v>
      </c>
      <c r="Y183" s="9">
        <v>0</v>
      </c>
      <c r="Z183" s="9"/>
      <c r="AA183" s="9">
        <v>0</v>
      </c>
      <c r="AB183" s="9"/>
      <c r="AC183" s="9">
        <v>9822</v>
      </c>
      <c r="AD183" s="9" t="s">
        <v>669</v>
      </c>
      <c r="AE183" s="9" t="s">
        <v>666</v>
      </c>
      <c r="AF183" s="9">
        <v>131</v>
      </c>
      <c r="AG183" s="9"/>
      <c r="AH183" s="9" t="s">
        <v>670</v>
      </c>
      <c r="AI183" s="9"/>
      <c r="AJ183" s="9"/>
    </row>
    <row r="184" spans="1:36" x14ac:dyDescent="0.35">
      <c r="A184" s="9" t="s">
        <v>56</v>
      </c>
      <c r="B184" s="9" t="s">
        <v>57</v>
      </c>
      <c r="C184" s="9" t="s">
        <v>14503</v>
      </c>
      <c r="D184" s="9" t="s">
        <v>29</v>
      </c>
      <c r="E184" s="9" t="s">
        <v>663</v>
      </c>
      <c r="F184" s="9" t="str">
        <f>_xlfn.XLOOKUP(E184,Total_Enrolled!C:C,Total_Enrolled!C:C)</f>
        <v>2025eb1100060@bitspilani-digital.edu.in</v>
      </c>
      <c r="G184" s="9" t="s">
        <v>664</v>
      </c>
      <c r="H184" s="9" t="s">
        <v>14515</v>
      </c>
      <c r="I184" s="9" t="s">
        <v>665</v>
      </c>
      <c r="J184" s="9" t="b">
        <v>1</v>
      </c>
      <c r="K184" s="9">
        <v>0</v>
      </c>
      <c r="L184" s="9">
        <f>_xlfn.XLOOKUP(B184,Courses!A:A,Courses!H:H)</f>
        <v>46</v>
      </c>
      <c r="M184" s="14">
        <f t="shared" si="10"/>
        <v>0</v>
      </c>
      <c r="N184" s="14" t="str">
        <f t="shared" si="11"/>
        <v>Not Active</v>
      </c>
      <c r="O184" s="14" t="str" cm="1">
        <f t="array" ref="O184">_xlfn.IFS(M184=0,"0",
M184&lt;=10%,"0-10",
TRUE,"&gt;10"
)&amp;" "&amp;"% progress"</f>
        <v>0 % progress</v>
      </c>
      <c r="P184" s="15">
        <f t="shared" si="12"/>
        <v>1</v>
      </c>
      <c r="Q184" s="15">
        <f>COUNTIFS($G:$G,$G184)</f>
        <v>4</v>
      </c>
      <c r="R184" s="16">
        <f t="shared" si="13"/>
        <v>0.25</v>
      </c>
      <c r="S184" s="15" t="str">
        <f t="shared" si="14"/>
        <v>no progress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/>
      <c r="AA184" s="9">
        <v>0</v>
      </c>
      <c r="AB184" s="9"/>
      <c r="AC184" s="9">
        <v>0</v>
      </c>
      <c r="AD184" s="9" t="s">
        <v>671</v>
      </c>
      <c r="AE184" s="9" t="s">
        <v>666</v>
      </c>
      <c r="AF184" s="9">
        <v>131</v>
      </c>
      <c r="AG184" s="9"/>
      <c r="AH184" s="9"/>
      <c r="AI184" s="9"/>
      <c r="AJ184" s="9"/>
    </row>
    <row r="185" spans="1:36" x14ac:dyDescent="0.35">
      <c r="A185" s="9" t="s">
        <v>56</v>
      </c>
      <c r="B185" s="9" t="s">
        <v>57</v>
      </c>
      <c r="C185" s="9" t="s">
        <v>14503</v>
      </c>
      <c r="D185" s="9" t="s">
        <v>29</v>
      </c>
      <c r="E185" s="9" t="s">
        <v>672</v>
      </c>
      <c r="F185" s="9" t="str">
        <f>_xlfn.XLOOKUP(E185,Total_Enrolled!C:C,Total_Enrolled!C:C)</f>
        <v>2025eb1100061@bitspilani-digital.edu.in</v>
      </c>
      <c r="G185" s="9" t="s">
        <v>673</v>
      </c>
      <c r="H185" s="9" t="s">
        <v>14515</v>
      </c>
      <c r="I185" s="9" t="s">
        <v>674</v>
      </c>
      <c r="J185" s="9" t="b">
        <v>1</v>
      </c>
      <c r="K185" s="9">
        <v>41</v>
      </c>
      <c r="L185" s="9">
        <f>_xlfn.XLOOKUP(B185,Courses!A:A,Courses!H:H)</f>
        <v>46</v>
      </c>
      <c r="M185" s="14">
        <f t="shared" si="10"/>
        <v>0.89130434782608692</v>
      </c>
      <c r="N185" s="14" t="str">
        <f t="shared" si="11"/>
        <v>Active</v>
      </c>
      <c r="O185" s="14" t="str" cm="1">
        <f t="array" ref="O185">_xlfn.IFS(M185=0,"0",
M185&lt;=10%,"0-10",
TRUE,"&gt;10"
)&amp;" "&amp;"% progress"</f>
        <v>&gt;10 % progress</v>
      </c>
      <c r="P185" s="15">
        <f t="shared" si="12"/>
        <v>0</v>
      </c>
      <c r="Q185" s="15">
        <f>COUNTIFS($G:$G,$G185)</f>
        <v>4</v>
      </c>
      <c r="R185" s="16">
        <f t="shared" si="13"/>
        <v>0</v>
      </c>
      <c r="S185" s="15" t="str">
        <f t="shared" si="14"/>
        <v>no 0% progess</v>
      </c>
      <c r="T185" s="9">
        <v>0</v>
      </c>
      <c r="U185" s="9">
        <v>12</v>
      </c>
      <c r="V185" s="9">
        <v>12</v>
      </c>
      <c r="W185" s="9">
        <v>0</v>
      </c>
      <c r="X185" s="9">
        <v>0</v>
      </c>
      <c r="Y185" s="9">
        <v>0</v>
      </c>
      <c r="Z185" s="9"/>
      <c r="AA185" s="9">
        <v>0</v>
      </c>
      <c r="AB185" s="9"/>
      <c r="AC185" s="9">
        <v>54272</v>
      </c>
      <c r="AD185" s="9" t="s">
        <v>676</v>
      </c>
      <c r="AE185" s="9" t="s">
        <v>675</v>
      </c>
      <c r="AF185" s="9">
        <v>285</v>
      </c>
      <c r="AG185" s="9"/>
      <c r="AH185" s="9" t="s">
        <v>677</v>
      </c>
      <c r="AI185" s="9" t="s">
        <v>678</v>
      </c>
      <c r="AJ185" s="9" t="s">
        <v>679</v>
      </c>
    </row>
    <row r="186" spans="1:36" x14ac:dyDescent="0.35">
      <c r="A186" s="9" t="s">
        <v>52</v>
      </c>
      <c r="B186" s="9" t="s">
        <v>53</v>
      </c>
      <c r="C186" s="9" t="s">
        <v>14503</v>
      </c>
      <c r="D186" s="9" t="s">
        <v>29</v>
      </c>
      <c r="E186" s="9" t="s">
        <v>672</v>
      </c>
      <c r="F186" s="9" t="str">
        <f>_xlfn.XLOOKUP(E186,Total_Enrolled!C:C,Total_Enrolled!C:C)</f>
        <v>2025eb1100061@bitspilani-digital.edu.in</v>
      </c>
      <c r="G186" s="9" t="s">
        <v>673</v>
      </c>
      <c r="H186" s="9" t="s">
        <v>14515</v>
      </c>
      <c r="I186" s="9" t="s">
        <v>674</v>
      </c>
      <c r="J186" s="9" t="b">
        <v>1</v>
      </c>
      <c r="K186" s="9">
        <v>38</v>
      </c>
      <c r="L186" s="9">
        <f>_xlfn.XLOOKUP(B186,Courses!A:A,Courses!H:H)</f>
        <v>41</v>
      </c>
      <c r="M186" s="14">
        <f t="shared" si="10"/>
        <v>0.92682926829268297</v>
      </c>
      <c r="N186" s="14" t="str">
        <f t="shared" si="11"/>
        <v>Active</v>
      </c>
      <c r="O186" s="14" t="str" cm="1">
        <f t="array" ref="O186">_xlfn.IFS(M186=0,"0",
M186&lt;=10%,"0-10",
TRUE,"&gt;10"
)&amp;" "&amp;"% progress"</f>
        <v>&gt;10 % progress</v>
      </c>
      <c r="P186" s="15">
        <f t="shared" si="12"/>
        <v>0</v>
      </c>
      <c r="Q186" s="15">
        <f>COUNTIFS($G:$G,$G186)</f>
        <v>4</v>
      </c>
      <c r="R186" s="16">
        <f t="shared" si="13"/>
        <v>0</v>
      </c>
      <c r="S186" s="15" t="str">
        <f t="shared" si="14"/>
        <v>no 0% progess</v>
      </c>
      <c r="T186" s="9">
        <v>0</v>
      </c>
      <c r="U186" s="9">
        <v>6</v>
      </c>
      <c r="V186" s="9">
        <v>6</v>
      </c>
      <c r="W186" s="9">
        <v>0</v>
      </c>
      <c r="X186" s="9">
        <v>0</v>
      </c>
      <c r="Y186" s="9">
        <v>0</v>
      </c>
      <c r="Z186" s="9"/>
      <c r="AA186" s="9">
        <v>0</v>
      </c>
      <c r="AB186" s="9"/>
      <c r="AC186" s="9">
        <v>42767</v>
      </c>
      <c r="AD186" s="9" t="s">
        <v>680</v>
      </c>
      <c r="AE186" s="9" t="s">
        <v>675</v>
      </c>
      <c r="AF186" s="9">
        <v>285</v>
      </c>
      <c r="AG186" s="9"/>
      <c r="AH186" s="9" t="s">
        <v>681</v>
      </c>
      <c r="AI186" s="9"/>
      <c r="AJ186" s="9"/>
    </row>
    <row r="187" spans="1:36" x14ac:dyDescent="0.35">
      <c r="A187" s="9" t="s">
        <v>44</v>
      </c>
      <c r="B187" s="9" t="s">
        <v>45</v>
      </c>
      <c r="C187" s="9" t="s">
        <v>14503</v>
      </c>
      <c r="D187" s="9" t="s">
        <v>29</v>
      </c>
      <c r="E187" s="9" t="s">
        <v>672</v>
      </c>
      <c r="F187" s="9" t="str">
        <f>_xlfn.XLOOKUP(E187,Total_Enrolled!C:C,Total_Enrolled!C:C)</f>
        <v>2025eb1100061@bitspilani-digital.edu.in</v>
      </c>
      <c r="G187" s="9" t="s">
        <v>673</v>
      </c>
      <c r="H187" s="9" t="s">
        <v>14515</v>
      </c>
      <c r="I187" s="9" t="s">
        <v>674</v>
      </c>
      <c r="J187" s="9" t="b">
        <v>1</v>
      </c>
      <c r="K187" s="9">
        <v>85</v>
      </c>
      <c r="L187" s="9">
        <f>_xlfn.XLOOKUP(B187,Courses!A:A,Courses!H:H)</f>
        <v>93</v>
      </c>
      <c r="M187" s="14">
        <f t="shared" si="10"/>
        <v>0.91397849462365588</v>
      </c>
      <c r="N187" s="14" t="str">
        <f t="shared" si="11"/>
        <v>Active</v>
      </c>
      <c r="O187" s="14" t="str" cm="1">
        <f t="array" ref="O187">_xlfn.IFS(M187=0,"0",
M187&lt;=10%,"0-10",
TRUE,"&gt;10"
)&amp;" "&amp;"% progress"</f>
        <v>&gt;10 % progress</v>
      </c>
      <c r="P187" s="15">
        <f t="shared" si="12"/>
        <v>0</v>
      </c>
      <c r="Q187" s="15">
        <f>COUNTIFS($G:$G,$G187)</f>
        <v>4</v>
      </c>
      <c r="R187" s="16">
        <f t="shared" si="13"/>
        <v>0</v>
      </c>
      <c r="S187" s="15" t="str">
        <f t="shared" si="14"/>
        <v>no 0% progess</v>
      </c>
      <c r="T187" s="9">
        <v>0</v>
      </c>
      <c r="U187" s="9">
        <v>29</v>
      </c>
      <c r="V187" s="9">
        <v>29</v>
      </c>
      <c r="W187" s="9">
        <v>0</v>
      </c>
      <c r="X187" s="9">
        <v>0</v>
      </c>
      <c r="Y187" s="9">
        <v>0</v>
      </c>
      <c r="Z187" s="9"/>
      <c r="AA187" s="9">
        <v>0</v>
      </c>
      <c r="AB187" s="9"/>
      <c r="AC187" s="9">
        <v>67269</v>
      </c>
      <c r="AD187" s="9" t="s">
        <v>682</v>
      </c>
      <c r="AE187" s="9" t="s">
        <v>675</v>
      </c>
      <c r="AF187" s="9">
        <v>285</v>
      </c>
      <c r="AG187" s="9"/>
      <c r="AH187" s="9" t="s">
        <v>683</v>
      </c>
      <c r="AI187" s="9" t="s">
        <v>684</v>
      </c>
      <c r="AJ187" s="9" t="s">
        <v>685</v>
      </c>
    </row>
    <row r="188" spans="1:36" x14ac:dyDescent="0.35">
      <c r="A188" s="9" t="s">
        <v>48</v>
      </c>
      <c r="B188" s="9" t="s">
        <v>49</v>
      </c>
      <c r="C188" s="9" t="s">
        <v>14503</v>
      </c>
      <c r="D188" s="9" t="s">
        <v>29</v>
      </c>
      <c r="E188" s="9" t="s">
        <v>672</v>
      </c>
      <c r="F188" s="9" t="str">
        <f>_xlfn.XLOOKUP(E188,Total_Enrolled!C:C,Total_Enrolled!C:C)</f>
        <v>2025eb1100061@bitspilani-digital.edu.in</v>
      </c>
      <c r="G188" s="9" t="s">
        <v>673</v>
      </c>
      <c r="H188" s="9" t="s">
        <v>14515</v>
      </c>
      <c r="I188" s="9" t="s">
        <v>674</v>
      </c>
      <c r="J188" s="9" t="b">
        <v>1</v>
      </c>
      <c r="K188" s="9">
        <v>75</v>
      </c>
      <c r="L188" s="9">
        <f>_xlfn.XLOOKUP(B188,Courses!A:A,Courses!H:H)</f>
        <v>84</v>
      </c>
      <c r="M188" s="14">
        <f t="shared" si="10"/>
        <v>0.8928571428571429</v>
      </c>
      <c r="N188" s="14" t="str">
        <f t="shared" si="11"/>
        <v>Active</v>
      </c>
      <c r="O188" s="14" t="str" cm="1">
        <f t="array" ref="O188">_xlfn.IFS(M188=0,"0",
M188&lt;=10%,"0-10",
TRUE,"&gt;10"
)&amp;" "&amp;"% progress"</f>
        <v>&gt;10 % progress</v>
      </c>
      <c r="P188" s="15">
        <f t="shared" si="12"/>
        <v>0</v>
      </c>
      <c r="Q188" s="15">
        <f>COUNTIFS($G:$G,$G188)</f>
        <v>4</v>
      </c>
      <c r="R188" s="16">
        <f t="shared" si="13"/>
        <v>0</v>
      </c>
      <c r="S188" s="15" t="str">
        <f t="shared" si="14"/>
        <v>no 0% progess</v>
      </c>
      <c r="T188" s="9">
        <v>0</v>
      </c>
      <c r="U188" s="9">
        <v>25</v>
      </c>
      <c r="V188" s="9">
        <v>25</v>
      </c>
      <c r="W188" s="9">
        <v>0</v>
      </c>
      <c r="X188" s="9">
        <v>0</v>
      </c>
      <c r="Y188" s="9">
        <v>0</v>
      </c>
      <c r="Z188" s="9"/>
      <c r="AA188" s="9">
        <v>0</v>
      </c>
      <c r="AB188" s="9"/>
      <c r="AC188" s="9">
        <v>76705</v>
      </c>
      <c r="AD188" s="9" t="s">
        <v>686</v>
      </c>
      <c r="AE188" s="9" t="s">
        <v>675</v>
      </c>
      <c r="AF188" s="9">
        <v>285</v>
      </c>
      <c r="AG188" s="9"/>
      <c r="AH188" s="9" t="s">
        <v>687</v>
      </c>
      <c r="AI188" s="9"/>
      <c r="AJ188" s="9"/>
    </row>
    <row r="189" spans="1:36" x14ac:dyDescent="0.35">
      <c r="A189" s="9" t="s">
        <v>48</v>
      </c>
      <c r="B189" s="9" t="s">
        <v>49</v>
      </c>
      <c r="C189" s="9" t="s">
        <v>14503</v>
      </c>
      <c r="D189" s="9" t="s">
        <v>29</v>
      </c>
      <c r="E189" s="9" t="s">
        <v>691</v>
      </c>
      <c r="F189" s="9" t="str">
        <f>_xlfn.XLOOKUP(E189,Total_Enrolled!C:C,Total_Enrolled!C:C)</f>
        <v>2025eb1100063@bitspilani-digital.edu.in</v>
      </c>
      <c r="G189" s="9" t="s">
        <v>692</v>
      </c>
      <c r="H189" s="9" t="s">
        <v>14515</v>
      </c>
      <c r="I189" s="9" t="s">
        <v>693</v>
      </c>
      <c r="J189" s="9" t="b">
        <v>1</v>
      </c>
      <c r="K189" s="9">
        <v>6</v>
      </c>
      <c r="L189" s="9">
        <f>_xlfn.XLOOKUP(B189,Courses!A:A,Courses!H:H)</f>
        <v>84</v>
      </c>
      <c r="M189" s="14">
        <f t="shared" si="10"/>
        <v>7.1428571428571425E-2</v>
      </c>
      <c r="N189" s="14" t="str">
        <f t="shared" si="11"/>
        <v>Active</v>
      </c>
      <c r="O189" s="14" t="str" cm="1">
        <f t="array" ref="O189">_xlfn.IFS(M189=0,"0",
M189&lt;=10%,"0-10",
TRUE,"&gt;10"
)&amp;" "&amp;"% progress"</f>
        <v>0-10 % progress</v>
      </c>
      <c r="P189" s="15">
        <f t="shared" si="12"/>
        <v>0</v>
      </c>
      <c r="Q189" s="15">
        <f>COUNTIFS($G:$G,$G189)</f>
        <v>4</v>
      </c>
      <c r="R189" s="16">
        <f t="shared" si="13"/>
        <v>0</v>
      </c>
      <c r="S189" s="15" t="str">
        <f t="shared" si="14"/>
        <v>no 0% progess</v>
      </c>
      <c r="T189" s="9">
        <v>0</v>
      </c>
      <c r="U189" s="9">
        <v>1</v>
      </c>
      <c r="V189" s="9">
        <v>1</v>
      </c>
      <c r="W189" s="9">
        <v>0</v>
      </c>
      <c r="X189" s="9">
        <v>0</v>
      </c>
      <c r="Y189" s="9">
        <v>0</v>
      </c>
      <c r="Z189" s="9"/>
      <c r="AA189" s="9">
        <v>0</v>
      </c>
      <c r="AB189" s="9"/>
      <c r="AC189" s="9">
        <v>31447</v>
      </c>
      <c r="AD189" s="9" t="s">
        <v>695</v>
      </c>
      <c r="AE189" s="9" t="s">
        <v>694</v>
      </c>
      <c r="AF189" s="9">
        <v>191</v>
      </c>
      <c r="AG189" s="9"/>
      <c r="AH189" s="9" t="s">
        <v>696</v>
      </c>
      <c r="AI189" s="9"/>
      <c r="AJ189" s="9"/>
    </row>
    <row r="190" spans="1:36" x14ac:dyDescent="0.35">
      <c r="A190" s="9" t="s">
        <v>44</v>
      </c>
      <c r="B190" s="9" t="s">
        <v>45</v>
      </c>
      <c r="C190" s="9" t="s">
        <v>14503</v>
      </c>
      <c r="D190" s="9" t="s">
        <v>29</v>
      </c>
      <c r="E190" s="9" t="s">
        <v>691</v>
      </c>
      <c r="F190" s="9" t="str">
        <f>_xlfn.XLOOKUP(E190,Total_Enrolled!C:C,Total_Enrolled!C:C)</f>
        <v>2025eb1100063@bitspilani-digital.edu.in</v>
      </c>
      <c r="G190" s="9" t="s">
        <v>692</v>
      </c>
      <c r="H190" s="9" t="s">
        <v>14515</v>
      </c>
      <c r="I190" s="9" t="s">
        <v>693</v>
      </c>
      <c r="J190" s="9" t="b">
        <v>1</v>
      </c>
      <c r="K190" s="9">
        <v>1</v>
      </c>
      <c r="L190" s="9">
        <f>_xlfn.XLOOKUP(B190,Courses!A:A,Courses!H:H)</f>
        <v>93</v>
      </c>
      <c r="M190" s="14">
        <f t="shared" si="10"/>
        <v>1.0752688172043012E-2</v>
      </c>
      <c r="N190" s="14" t="str">
        <f t="shared" si="11"/>
        <v>Active</v>
      </c>
      <c r="O190" s="14" t="str" cm="1">
        <f t="array" ref="O190">_xlfn.IFS(M190=0,"0",
M190&lt;=10%,"0-10",
TRUE,"&gt;10"
)&amp;" "&amp;"% progress"</f>
        <v>0-10 % progress</v>
      </c>
      <c r="P190" s="15">
        <f t="shared" si="12"/>
        <v>0</v>
      </c>
      <c r="Q190" s="15">
        <f>COUNTIFS($G:$G,$G190)</f>
        <v>4</v>
      </c>
      <c r="R190" s="16">
        <f t="shared" si="13"/>
        <v>0</v>
      </c>
      <c r="S190" s="15" t="str">
        <f t="shared" si="14"/>
        <v>no 0% progess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/>
      <c r="AA190" s="9">
        <v>0</v>
      </c>
      <c r="AB190" s="9"/>
      <c r="AC190" s="9">
        <v>7202</v>
      </c>
      <c r="AD190" s="9" t="s">
        <v>697</v>
      </c>
      <c r="AE190" s="9" t="s">
        <v>694</v>
      </c>
      <c r="AF190" s="9">
        <v>191</v>
      </c>
      <c r="AG190" s="9"/>
      <c r="AH190" s="9"/>
      <c r="AI190" s="9"/>
      <c r="AJ190" s="9"/>
    </row>
    <row r="191" spans="1:36" x14ac:dyDescent="0.35">
      <c r="A191" s="9" t="s">
        <v>52</v>
      </c>
      <c r="B191" s="9" t="s">
        <v>53</v>
      </c>
      <c r="C191" s="9" t="s">
        <v>14503</v>
      </c>
      <c r="D191" s="9" t="s">
        <v>29</v>
      </c>
      <c r="E191" s="9" t="s">
        <v>691</v>
      </c>
      <c r="F191" s="9" t="str">
        <f>_xlfn.XLOOKUP(E191,Total_Enrolled!C:C,Total_Enrolled!C:C)</f>
        <v>2025eb1100063@bitspilani-digital.edu.in</v>
      </c>
      <c r="G191" s="9" t="s">
        <v>692</v>
      </c>
      <c r="H191" s="9" t="s">
        <v>14515</v>
      </c>
      <c r="I191" s="9" t="s">
        <v>693</v>
      </c>
      <c r="J191" s="9" t="b">
        <v>1</v>
      </c>
      <c r="K191" s="9">
        <v>36</v>
      </c>
      <c r="L191" s="9">
        <f>_xlfn.XLOOKUP(B191,Courses!A:A,Courses!H:H)</f>
        <v>41</v>
      </c>
      <c r="M191" s="14">
        <f t="shared" si="10"/>
        <v>0.87804878048780488</v>
      </c>
      <c r="N191" s="14" t="str">
        <f t="shared" si="11"/>
        <v>Active</v>
      </c>
      <c r="O191" s="14" t="str" cm="1">
        <f t="array" ref="O191">_xlfn.IFS(M191=0,"0",
M191&lt;=10%,"0-10",
TRUE,"&gt;10"
)&amp;" "&amp;"% progress"</f>
        <v>&gt;10 % progress</v>
      </c>
      <c r="P191" s="15">
        <f t="shared" si="12"/>
        <v>0</v>
      </c>
      <c r="Q191" s="15">
        <f>COUNTIFS($G:$G,$G191)</f>
        <v>4</v>
      </c>
      <c r="R191" s="16">
        <f t="shared" si="13"/>
        <v>0</v>
      </c>
      <c r="S191" s="15" t="str">
        <f t="shared" si="14"/>
        <v>no 0% progess</v>
      </c>
      <c r="T191" s="9">
        <v>0</v>
      </c>
      <c r="U191" s="9">
        <v>2</v>
      </c>
      <c r="V191" s="9">
        <v>2</v>
      </c>
      <c r="W191" s="9">
        <v>0</v>
      </c>
      <c r="X191" s="9">
        <v>0</v>
      </c>
      <c r="Y191" s="9">
        <v>0</v>
      </c>
      <c r="Z191" s="9"/>
      <c r="AA191" s="9">
        <v>0</v>
      </c>
      <c r="AB191" s="9"/>
      <c r="AC191" s="9">
        <v>18255</v>
      </c>
      <c r="AD191" s="9" t="s">
        <v>698</v>
      </c>
      <c r="AE191" s="9" t="s">
        <v>694</v>
      </c>
      <c r="AF191" s="9">
        <v>191</v>
      </c>
      <c r="AG191" s="9"/>
      <c r="AH191" s="9" t="s">
        <v>699</v>
      </c>
      <c r="AI191" s="9"/>
      <c r="AJ191" s="9"/>
    </row>
    <row r="192" spans="1:36" x14ac:dyDescent="0.35">
      <c r="A192" s="9" t="s">
        <v>56</v>
      </c>
      <c r="B192" s="9" t="s">
        <v>57</v>
      </c>
      <c r="C192" s="9" t="s">
        <v>14503</v>
      </c>
      <c r="D192" s="9" t="s">
        <v>29</v>
      </c>
      <c r="E192" s="9" t="s">
        <v>691</v>
      </c>
      <c r="F192" s="9" t="str">
        <f>_xlfn.XLOOKUP(E192,Total_Enrolled!C:C,Total_Enrolled!C:C)</f>
        <v>2025eb1100063@bitspilani-digital.edu.in</v>
      </c>
      <c r="G192" s="9" t="s">
        <v>692</v>
      </c>
      <c r="H192" s="9" t="s">
        <v>14515</v>
      </c>
      <c r="I192" s="9" t="s">
        <v>693</v>
      </c>
      <c r="J192" s="9" t="b">
        <v>1</v>
      </c>
      <c r="K192" s="9">
        <v>2</v>
      </c>
      <c r="L192" s="9">
        <f>_xlfn.XLOOKUP(B192,Courses!A:A,Courses!H:H)</f>
        <v>46</v>
      </c>
      <c r="M192" s="14">
        <f t="shared" si="10"/>
        <v>4.3478260869565216E-2</v>
      </c>
      <c r="N192" s="14" t="str">
        <f t="shared" si="11"/>
        <v>Active</v>
      </c>
      <c r="O192" s="14" t="str" cm="1">
        <f t="array" ref="O192">_xlfn.IFS(M192=0,"0",
M192&lt;=10%,"0-10",
TRUE,"&gt;10"
)&amp;" "&amp;"% progress"</f>
        <v>0-10 % progress</v>
      </c>
      <c r="P192" s="15">
        <f t="shared" si="12"/>
        <v>0</v>
      </c>
      <c r="Q192" s="15">
        <f>COUNTIFS($G:$G,$G192)</f>
        <v>4</v>
      </c>
      <c r="R192" s="16">
        <f t="shared" si="13"/>
        <v>0</v>
      </c>
      <c r="S192" s="15" t="str">
        <f t="shared" si="14"/>
        <v>no 0% progess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/>
      <c r="AA192" s="9">
        <v>0</v>
      </c>
      <c r="AB192" s="9"/>
      <c r="AC192" s="9">
        <v>5172</v>
      </c>
      <c r="AD192" s="9" t="s">
        <v>700</v>
      </c>
      <c r="AE192" s="9" t="s">
        <v>694</v>
      </c>
      <c r="AF192" s="9">
        <v>191</v>
      </c>
      <c r="AG192" s="9"/>
      <c r="AH192" s="9"/>
      <c r="AI192" s="9"/>
      <c r="AJ192" s="9"/>
    </row>
    <row r="193" spans="1:36" x14ac:dyDescent="0.35">
      <c r="A193" s="9" t="s">
        <v>62</v>
      </c>
      <c r="B193" s="9" t="s">
        <v>34</v>
      </c>
      <c r="C193" s="9" t="s">
        <v>14503</v>
      </c>
      <c r="D193" s="9" t="s">
        <v>29</v>
      </c>
      <c r="E193" s="9" t="s">
        <v>704</v>
      </c>
      <c r="F193" s="9" t="str">
        <f>_xlfn.XLOOKUP(E193,Total_Enrolled!C:C,Total_Enrolled!C:C)</f>
        <v>2025eb1100065@bitspilani-digital.edu.in</v>
      </c>
      <c r="G193" s="9" t="s">
        <v>705</v>
      </c>
      <c r="H193" s="9" t="s">
        <v>14515</v>
      </c>
      <c r="I193" s="9" t="s">
        <v>706</v>
      </c>
      <c r="J193" s="9" t="b">
        <v>1</v>
      </c>
      <c r="K193" s="9">
        <v>0</v>
      </c>
      <c r="L193" s="9">
        <f>_xlfn.XLOOKUP(B193,Courses!A:A,Courses!H:H)</f>
        <v>88</v>
      </c>
      <c r="M193" s="14">
        <f t="shared" si="10"/>
        <v>0</v>
      </c>
      <c r="N193" s="14" t="str">
        <f t="shared" si="11"/>
        <v>Not Active</v>
      </c>
      <c r="O193" s="14" t="str" cm="1">
        <f t="array" ref="O193">_xlfn.IFS(M193=0,"0",
M193&lt;=10%,"0-10",
TRUE,"&gt;10"
)&amp;" "&amp;"% progress"</f>
        <v>0 % progress</v>
      </c>
      <c r="P193" s="15">
        <f t="shared" si="12"/>
        <v>1</v>
      </c>
      <c r="Q193" s="15">
        <f>COUNTIFS($G:$G,$G193)</f>
        <v>4</v>
      </c>
      <c r="R193" s="16">
        <f t="shared" si="13"/>
        <v>0.25</v>
      </c>
      <c r="S193" s="15" t="str">
        <f t="shared" si="14"/>
        <v>no progress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/>
      <c r="AA193" s="9">
        <v>0</v>
      </c>
      <c r="AB193" s="9"/>
      <c r="AC193" s="9">
        <v>0</v>
      </c>
      <c r="AD193" s="9" t="s">
        <v>708</v>
      </c>
      <c r="AE193" s="9" t="s">
        <v>707</v>
      </c>
      <c r="AF193" s="9">
        <v>189</v>
      </c>
      <c r="AG193" s="9"/>
      <c r="AH193" s="9"/>
      <c r="AI193" s="9"/>
      <c r="AJ193" s="9"/>
    </row>
    <row r="194" spans="1:36" x14ac:dyDescent="0.35">
      <c r="A194" s="9" t="s">
        <v>136</v>
      </c>
      <c r="B194" s="9" t="s">
        <v>32</v>
      </c>
      <c r="C194" s="9" t="s">
        <v>14503</v>
      </c>
      <c r="D194" s="9" t="s">
        <v>29</v>
      </c>
      <c r="E194" s="9" t="s">
        <v>704</v>
      </c>
      <c r="F194" s="9" t="str">
        <f>_xlfn.XLOOKUP(E194,Total_Enrolled!C:C,Total_Enrolled!C:C)</f>
        <v>2025eb1100065@bitspilani-digital.edu.in</v>
      </c>
      <c r="G194" s="9" t="s">
        <v>705</v>
      </c>
      <c r="H194" s="9" t="s">
        <v>14515</v>
      </c>
      <c r="I194" s="9" t="s">
        <v>706</v>
      </c>
      <c r="J194" s="9" t="b">
        <v>1</v>
      </c>
      <c r="K194" s="9">
        <v>0</v>
      </c>
      <c r="L194" s="9">
        <f>_xlfn.XLOOKUP(B194,Courses!A:A,Courses!H:H)</f>
        <v>77</v>
      </c>
      <c r="M194" s="14">
        <f t="shared" si="10"/>
        <v>0</v>
      </c>
      <c r="N194" s="14" t="str">
        <f t="shared" si="11"/>
        <v>Not Active</v>
      </c>
      <c r="O194" s="14" t="str" cm="1">
        <f t="array" ref="O194">_xlfn.IFS(M194=0,"0",
M194&lt;=10%,"0-10",
TRUE,"&gt;10"
)&amp;" "&amp;"% progress"</f>
        <v>0 % progress</v>
      </c>
      <c r="P194" s="15">
        <f t="shared" si="12"/>
        <v>1</v>
      </c>
      <c r="Q194" s="15">
        <f>COUNTIFS($G:$G,$G194)</f>
        <v>4</v>
      </c>
      <c r="R194" s="16">
        <f t="shared" si="13"/>
        <v>0.25</v>
      </c>
      <c r="S194" s="15" t="str">
        <f t="shared" si="14"/>
        <v>no progress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/>
      <c r="AA194" s="9">
        <v>0</v>
      </c>
      <c r="AB194" s="9"/>
      <c r="AC194" s="9">
        <v>0</v>
      </c>
      <c r="AD194" s="9" t="s">
        <v>709</v>
      </c>
      <c r="AE194" s="9" t="s">
        <v>707</v>
      </c>
      <c r="AF194" s="9">
        <v>189</v>
      </c>
      <c r="AG194" s="9"/>
      <c r="AH194" s="9"/>
      <c r="AI194" s="9"/>
      <c r="AJ194" s="9"/>
    </row>
    <row r="195" spans="1:36" x14ac:dyDescent="0.35">
      <c r="A195" s="9" t="s">
        <v>79</v>
      </c>
      <c r="B195" s="9" t="s">
        <v>39</v>
      </c>
      <c r="C195" s="9" t="s">
        <v>14503</v>
      </c>
      <c r="D195" s="9" t="s">
        <v>29</v>
      </c>
      <c r="E195" s="9" t="s">
        <v>704</v>
      </c>
      <c r="F195" s="9" t="str">
        <f>_xlfn.XLOOKUP(E195,Total_Enrolled!C:C,Total_Enrolled!C:C)</f>
        <v>2025eb1100065@bitspilani-digital.edu.in</v>
      </c>
      <c r="G195" s="9" t="s">
        <v>705</v>
      </c>
      <c r="H195" s="9" t="s">
        <v>14515</v>
      </c>
      <c r="I195" s="9" t="s">
        <v>706</v>
      </c>
      <c r="J195" s="9" t="b">
        <v>1</v>
      </c>
      <c r="K195" s="9">
        <v>0</v>
      </c>
      <c r="L195" s="9">
        <f>_xlfn.XLOOKUP(B195,Courses!A:A,Courses!H:H)</f>
        <v>86</v>
      </c>
      <c r="M195" s="14">
        <f t="shared" ref="M195:M258" si="15">K195/L195</f>
        <v>0</v>
      </c>
      <c r="N195" s="14" t="str">
        <f t="shared" ref="N195:N258" si="16">IF(M195&gt;0,"Active","Not Active")</f>
        <v>Not Active</v>
      </c>
      <c r="O195" s="14" t="str" cm="1">
        <f t="array" ref="O195">_xlfn.IFS(M195=0,"0",
M195&lt;=10%,"0-10",
TRUE,"&gt;10"
)&amp;" "&amp;"% progress"</f>
        <v>0 % progress</v>
      </c>
      <c r="P195" s="15">
        <f t="shared" ref="P195:P258" si="17">IF(M195=0,1,0)</f>
        <v>1</v>
      </c>
      <c r="Q195" s="15">
        <f>COUNTIFS($G:$G,$G195)</f>
        <v>4</v>
      </c>
      <c r="R195" s="16">
        <f t="shared" ref="R195:R258" si="18">P195/Q195</f>
        <v>0.25</v>
      </c>
      <c r="S195" s="15" t="str">
        <f t="shared" ref="S195:S258" si="19">IF(R195=0, "no 0% progess", "no progress")</f>
        <v>no progress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/>
      <c r="AA195" s="9">
        <v>0</v>
      </c>
      <c r="AB195" s="9"/>
      <c r="AC195" s="9">
        <v>0</v>
      </c>
      <c r="AD195" s="9" t="s">
        <v>710</v>
      </c>
      <c r="AE195" s="9" t="s">
        <v>707</v>
      </c>
      <c r="AF195" s="9">
        <v>189</v>
      </c>
      <c r="AG195" s="9"/>
      <c r="AH195" s="9"/>
      <c r="AI195" s="9"/>
      <c r="AJ195" s="9"/>
    </row>
    <row r="196" spans="1:36" x14ac:dyDescent="0.35">
      <c r="A196" s="9" t="s">
        <v>56</v>
      </c>
      <c r="B196" s="9" t="s">
        <v>57</v>
      </c>
      <c r="C196" s="9" t="s">
        <v>14503</v>
      </c>
      <c r="D196" s="9" t="s">
        <v>29</v>
      </c>
      <c r="E196" s="9" t="s">
        <v>704</v>
      </c>
      <c r="F196" s="9" t="str">
        <f>_xlfn.XLOOKUP(E196,Total_Enrolled!C:C,Total_Enrolled!C:C)</f>
        <v>2025eb1100065@bitspilani-digital.edu.in</v>
      </c>
      <c r="G196" s="9" t="s">
        <v>705</v>
      </c>
      <c r="H196" s="9" t="s">
        <v>14515</v>
      </c>
      <c r="I196" s="9" t="s">
        <v>706</v>
      </c>
      <c r="J196" s="9" t="b">
        <v>1</v>
      </c>
      <c r="K196" s="9">
        <v>10</v>
      </c>
      <c r="L196" s="9">
        <f>_xlfn.XLOOKUP(B196,Courses!A:A,Courses!H:H)</f>
        <v>46</v>
      </c>
      <c r="M196" s="14">
        <f t="shared" si="15"/>
        <v>0.21739130434782608</v>
      </c>
      <c r="N196" s="14" t="str">
        <f t="shared" si="16"/>
        <v>Active</v>
      </c>
      <c r="O196" s="14" t="str" cm="1">
        <f t="array" ref="O196">_xlfn.IFS(M196=0,"0",
M196&lt;=10%,"0-10",
TRUE,"&gt;10"
)&amp;" "&amp;"% progress"</f>
        <v>&gt;10 % progress</v>
      </c>
      <c r="P196" s="15">
        <f t="shared" si="17"/>
        <v>0</v>
      </c>
      <c r="Q196" s="15">
        <f>COUNTIFS($G:$G,$G196)</f>
        <v>4</v>
      </c>
      <c r="R196" s="16">
        <f t="shared" si="18"/>
        <v>0</v>
      </c>
      <c r="S196" s="15" t="str">
        <f t="shared" si="19"/>
        <v>no 0% progess</v>
      </c>
      <c r="T196" s="9">
        <v>0</v>
      </c>
      <c r="U196" s="9">
        <v>2</v>
      </c>
      <c r="V196" s="9">
        <v>3</v>
      </c>
      <c r="W196" s="9">
        <v>0</v>
      </c>
      <c r="X196" s="9">
        <v>0</v>
      </c>
      <c r="Y196" s="9">
        <v>0</v>
      </c>
      <c r="Z196" s="9"/>
      <c r="AA196" s="9">
        <v>0</v>
      </c>
      <c r="AB196" s="9"/>
      <c r="AC196" s="9">
        <v>1840</v>
      </c>
      <c r="AD196" s="9" t="s">
        <v>711</v>
      </c>
      <c r="AE196" s="9" t="s">
        <v>707</v>
      </c>
      <c r="AF196" s="9">
        <v>189</v>
      </c>
      <c r="AG196" s="9"/>
      <c r="AH196" s="9" t="s">
        <v>712</v>
      </c>
      <c r="AI196" s="9" t="s">
        <v>713</v>
      </c>
      <c r="AJ196" s="9" t="s">
        <v>714</v>
      </c>
    </row>
    <row r="197" spans="1:36" x14ac:dyDescent="0.35">
      <c r="A197" s="9" t="s">
        <v>56</v>
      </c>
      <c r="B197" s="9" t="s">
        <v>57</v>
      </c>
      <c r="C197" s="9" t="s">
        <v>14503</v>
      </c>
      <c r="D197" s="9" t="s">
        <v>29</v>
      </c>
      <c r="E197" s="9" t="s">
        <v>715</v>
      </c>
      <c r="F197" s="9" t="str">
        <f>_xlfn.XLOOKUP(E197,Total_Enrolled!C:C,Total_Enrolled!C:C)</f>
        <v>2025eb1100066@bitspilani-digital.edu.in</v>
      </c>
      <c r="G197" s="9" t="s">
        <v>716</v>
      </c>
      <c r="H197" s="9" t="s">
        <v>14515</v>
      </c>
      <c r="I197" s="9" t="s">
        <v>717</v>
      </c>
      <c r="J197" s="9" t="b">
        <v>1</v>
      </c>
      <c r="K197" s="9">
        <v>6</v>
      </c>
      <c r="L197" s="9">
        <f>_xlfn.XLOOKUP(B197,Courses!A:A,Courses!H:H)</f>
        <v>46</v>
      </c>
      <c r="M197" s="14">
        <f t="shared" si="15"/>
        <v>0.13043478260869565</v>
      </c>
      <c r="N197" s="14" t="str">
        <f t="shared" si="16"/>
        <v>Active</v>
      </c>
      <c r="O197" s="14" t="str" cm="1">
        <f t="array" ref="O197">_xlfn.IFS(M197=0,"0",
M197&lt;=10%,"0-10",
TRUE,"&gt;10"
)&amp;" "&amp;"% progress"</f>
        <v>&gt;10 % progress</v>
      </c>
      <c r="P197" s="15">
        <f t="shared" si="17"/>
        <v>0</v>
      </c>
      <c r="Q197" s="15">
        <f>COUNTIFS($G:$G,$G197)</f>
        <v>4</v>
      </c>
      <c r="R197" s="16">
        <f t="shared" si="18"/>
        <v>0</v>
      </c>
      <c r="S197" s="15" t="str">
        <f t="shared" si="19"/>
        <v>no 0% progess</v>
      </c>
      <c r="T197" s="9">
        <v>0</v>
      </c>
      <c r="U197" s="9">
        <v>1</v>
      </c>
      <c r="V197" s="9">
        <v>1</v>
      </c>
      <c r="W197" s="9">
        <v>0</v>
      </c>
      <c r="X197" s="9">
        <v>0</v>
      </c>
      <c r="Y197" s="9">
        <v>0</v>
      </c>
      <c r="Z197" s="9"/>
      <c r="AA197" s="9">
        <v>0</v>
      </c>
      <c r="AB197" s="9"/>
      <c r="AC197" s="9">
        <v>6220</v>
      </c>
      <c r="AD197" s="9" t="s">
        <v>718</v>
      </c>
      <c r="AE197" s="9" t="s">
        <v>719</v>
      </c>
      <c r="AF197" s="9">
        <v>408</v>
      </c>
      <c r="AG197" s="9"/>
      <c r="AH197" s="9" t="s">
        <v>720</v>
      </c>
      <c r="AI197" s="9" t="s">
        <v>721</v>
      </c>
      <c r="AJ197" s="9" t="s">
        <v>722</v>
      </c>
    </row>
    <row r="198" spans="1:36" x14ac:dyDescent="0.35">
      <c r="A198" s="9" t="s">
        <v>52</v>
      </c>
      <c r="B198" s="9" t="s">
        <v>53</v>
      </c>
      <c r="C198" s="9" t="s">
        <v>14503</v>
      </c>
      <c r="D198" s="9" t="s">
        <v>29</v>
      </c>
      <c r="E198" s="9" t="s">
        <v>715</v>
      </c>
      <c r="F198" s="9" t="str">
        <f>_xlfn.XLOOKUP(E198,Total_Enrolled!C:C,Total_Enrolled!C:C)</f>
        <v>2025eb1100066@bitspilani-digital.edu.in</v>
      </c>
      <c r="G198" s="9" t="s">
        <v>716</v>
      </c>
      <c r="H198" s="9" t="s">
        <v>14515</v>
      </c>
      <c r="I198" s="9" t="s">
        <v>717</v>
      </c>
      <c r="J198" s="9" t="b">
        <v>1</v>
      </c>
      <c r="K198" s="9">
        <v>4</v>
      </c>
      <c r="L198" s="9">
        <f>_xlfn.XLOOKUP(B198,Courses!A:A,Courses!H:H)</f>
        <v>41</v>
      </c>
      <c r="M198" s="14">
        <f t="shared" si="15"/>
        <v>9.7560975609756101E-2</v>
      </c>
      <c r="N198" s="14" t="str">
        <f t="shared" si="16"/>
        <v>Active</v>
      </c>
      <c r="O198" s="14" t="str" cm="1">
        <f t="array" ref="O198">_xlfn.IFS(M198=0,"0",
M198&lt;=10%,"0-10",
TRUE,"&gt;10"
)&amp;" "&amp;"% progress"</f>
        <v>0-10 % progress</v>
      </c>
      <c r="P198" s="15">
        <f t="shared" si="17"/>
        <v>0</v>
      </c>
      <c r="Q198" s="15">
        <f>COUNTIFS($G:$G,$G198)</f>
        <v>4</v>
      </c>
      <c r="R198" s="16">
        <f t="shared" si="18"/>
        <v>0</v>
      </c>
      <c r="S198" s="15" t="str">
        <f t="shared" si="19"/>
        <v>no 0% progess</v>
      </c>
      <c r="T198" s="9">
        <v>0</v>
      </c>
      <c r="U198" s="9">
        <v>2</v>
      </c>
      <c r="V198" s="9">
        <v>2</v>
      </c>
      <c r="W198" s="9">
        <v>0</v>
      </c>
      <c r="X198" s="9">
        <v>0</v>
      </c>
      <c r="Y198" s="9">
        <v>0</v>
      </c>
      <c r="Z198" s="9"/>
      <c r="AA198" s="9">
        <v>0</v>
      </c>
      <c r="AB198" s="9"/>
      <c r="AC198" s="9">
        <v>0</v>
      </c>
      <c r="AD198" s="9" t="s">
        <v>723</v>
      </c>
      <c r="AE198" s="9" t="s">
        <v>719</v>
      </c>
      <c r="AF198" s="9">
        <v>408</v>
      </c>
      <c r="AG198" s="9"/>
      <c r="AH198" s="9" t="s">
        <v>724</v>
      </c>
      <c r="AI198" s="9"/>
      <c r="AJ198" s="9"/>
    </row>
    <row r="199" spans="1:36" x14ac:dyDescent="0.35">
      <c r="A199" s="9" t="s">
        <v>44</v>
      </c>
      <c r="B199" s="9" t="s">
        <v>45</v>
      </c>
      <c r="C199" s="9" t="s">
        <v>14503</v>
      </c>
      <c r="D199" s="9" t="s">
        <v>29</v>
      </c>
      <c r="E199" s="9" t="s">
        <v>715</v>
      </c>
      <c r="F199" s="9" t="str">
        <f>_xlfn.XLOOKUP(E199,Total_Enrolled!C:C,Total_Enrolled!C:C)</f>
        <v>2025eb1100066@bitspilani-digital.edu.in</v>
      </c>
      <c r="G199" s="9" t="s">
        <v>716</v>
      </c>
      <c r="H199" s="9" t="s">
        <v>14515</v>
      </c>
      <c r="I199" s="9" t="s">
        <v>717</v>
      </c>
      <c r="J199" s="9" t="b">
        <v>1</v>
      </c>
      <c r="K199" s="9">
        <v>47</v>
      </c>
      <c r="L199" s="9">
        <f>_xlfn.XLOOKUP(B199,Courses!A:A,Courses!H:H)</f>
        <v>93</v>
      </c>
      <c r="M199" s="14">
        <f t="shared" si="15"/>
        <v>0.5053763440860215</v>
      </c>
      <c r="N199" s="14" t="str">
        <f t="shared" si="16"/>
        <v>Active</v>
      </c>
      <c r="O199" s="14" t="str" cm="1">
        <f t="array" ref="O199">_xlfn.IFS(M199=0,"0",
M199&lt;=10%,"0-10",
TRUE,"&gt;10"
)&amp;" "&amp;"% progress"</f>
        <v>&gt;10 % progress</v>
      </c>
      <c r="P199" s="15">
        <f t="shared" si="17"/>
        <v>0</v>
      </c>
      <c r="Q199" s="15">
        <f>COUNTIFS($G:$G,$G199)</f>
        <v>4</v>
      </c>
      <c r="R199" s="16">
        <f t="shared" si="18"/>
        <v>0</v>
      </c>
      <c r="S199" s="15" t="str">
        <f t="shared" si="19"/>
        <v>no 0% progess</v>
      </c>
      <c r="T199" s="9">
        <v>0</v>
      </c>
      <c r="U199" s="9">
        <v>7</v>
      </c>
      <c r="V199" s="9">
        <v>7</v>
      </c>
      <c r="W199" s="9">
        <v>0</v>
      </c>
      <c r="X199" s="9">
        <v>0</v>
      </c>
      <c r="Y199" s="9">
        <v>0</v>
      </c>
      <c r="Z199" s="9"/>
      <c r="AA199" s="9">
        <v>0</v>
      </c>
      <c r="AB199" s="9"/>
      <c r="AC199" s="9">
        <v>49194</v>
      </c>
      <c r="AD199" s="9" t="s">
        <v>725</v>
      </c>
      <c r="AE199" s="9" t="s">
        <v>719</v>
      </c>
      <c r="AF199" s="9">
        <v>408</v>
      </c>
      <c r="AG199" s="9"/>
      <c r="AH199" s="9" t="s">
        <v>726</v>
      </c>
      <c r="AI199" s="9" t="s">
        <v>727</v>
      </c>
      <c r="AJ199" s="9" t="s">
        <v>728</v>
      </c>
    </row>
    <row r="200" spans="1:36" x14ac:dyDescent="0.35">
      <c r="A200" s="9" t="s">
        <v>48</v>
      </c>
      <c r="B200" s="9" t="s">
        <v>49</v>
      </c>
      <c r="C200" s="9" t="s">
        <v>14503</v>
      </c>
      <c r="D200" s="9" t="s">
        <v>29</v>
      </c>
      <c r="E200" s="9" t="s">
        <v>715</v>
      </c>
      <c r="F200" s="9" t="str">
        <f>_xlfn.XLOOKUP(E200,Total_Enrolled!C:C,Total_Enrolled!C:C)</f>
        <v>2025eb1100066@bitspilani-digital.edu.in</v>
      </c>
      <c r="G200" s="9" t="s">
        <v>716</v>
      </c>
      <c r="H200" s="9" t="s">
        <v>14515</v>
      </c>
      <c r="I200" s="9" t="s">
        <v>717</v>
      </c>
      <c r="J200" s="9" t="b">
        <v>1</v>
      </c>
      <c r="K200" s="9">
        <v>3</v>
      </c>
      <c r="L200" s="9">
        <f>_xlfn.XLOOKUP(B200,Courses!A:A,Courses!H:H)</f>
        <v>84</v>
      </c>
      <c r="M200" s="14">
        <f t="shared" si="15"/>
        <v>3.5714285714285712E-2</v>
      </c>
      <c r="N200" s="14" t="str">
        <f t="shared" si="16"/>
        <v>Active</v>
      </c>
      <c r="O200" s="14" t="str" cm="1">
        <f t="array" ref="O200">_xlfn.IFS(M200=0,"0",
M200&lt;=10%,"0-10",
TRUE,"&gt;10"
)&amp;" "&amp;"% progress"</f>
        <v>0-10 % progress</v>
      </c>
      <c r="P200" s="15">
        <f t="shared" si="17"/>
        <v>0</v>
      </c>
      <c r="Q200" s="15">
        <f>COUNTIFS($G:$G,$G200)</f>
        <v>4</v>
      </c>
      <c r="R200" s="16">
        <f t="shared" si="18"/>
        <v>0</v>
      </c>
      <c r="S200" s="15" t="str">
        <f t="shared" si="19"/>
        <v>no 0% progess</v>
      </c>
      <c r="T200" s="9">
        <v>0</v>
      </c>
      <c r="U200" s="9">
        <v>1</v>
      </c>
      <c r="V200" s="9">
        <v>1</v>
      </c>
      <c r="W200" s="9">
        <v>0</v>
      </c>
      <c r="X200" s="9">
        <v>0</v>
      </c>
      <c r="Y200" s="9">
        <v>0</v>
      </c>
      <c r="Z200" s="9"/>
      <c r="AA200" s="9">
        <v>0</v>
      </c>
      <c r="AB200" s="9"/>
      <c r="AC200" s="9">
        <v>2532</v>
      </c>
      <c r="AD200" s="9" t="s">
        <v>729</v>
      </c>
      <c r="AE200" s="9" t="s">
        <v>719</v>
      </c>
      <c r="AF200" s="9">
        <v>408</v>
      </c>
      <c r="AG200" s="9"/>
      <c r="AH200" s="9" t="s">
        <v>730</v>
      </c>
      <c r="AI200" s="9"/>
      <c r="AJ200" s="9"/>
    </row>
    <row r="201" spans="1:36" x14ac:dyDescent="0.35">
      <c r="A201" s="9" t="s">
        <v>79</v>
      </c>
      <c r="B201" s="9" t="s">
        <v>39</v>
      </c>
      <c r="C201" s="9" t="s">
        <v>14503</v>
      </c>
      <c r="D201" s="9" t="s">
        <v>29</v>
      </c>
      <c r="E201" s="9" t="s">
        <v>731</v>
      </c>
      <c r="F201" s="9" t="str">
        <f>_xlfn.XLOOKUP(E201,Total_Enrolled!C:C,Total_Enrolled!C:C)</f>
        <v>2025eb1100067@bitspilani-digital.edu.in</v>
      </c>
      <c r="G201" s="9" t="s">
        <v>732</v>
      </c>
      <c r="H201" s="9" t="s">
        <v>14515</v>
      </c>
      <c r="I201" s="9" t="s">
        <v>733</v>
      </c>
      <c r="J201" s="9" t="b">
        <v>1</v>
      </c>
      <c r="K201" s="9">
        <v>0</v>
      </c>
      <c r="L201" s="9">
        <f>_xlfn.XLOOKUP(B201,Courses!A:A,Courses!H:H)</f>
        <v>86</v>
      </c>
      <c r="M201" s="14">
        <f t="shared" si="15"/>
        <v>0</v>
      </c>
      <c r="N201" s="14" t="str">
        <f t="shared" si="16"/>
        <v>Not Active</v>
      </c>
      <c r="O201" s="14" t="str" cm="1">
        <f t="array" ref="O201">_xlfn.IFS(M201=0,"0",
M201&lt;=10%,"0-10",
TRUE,"&gt;10"
)&amp;" "&amp;"% progress"</f>
        <v>0 % progress</v>
      </c>
      <c r="P201" s="15">
        <f t="shared" si="17"/>
        <v>1</v>
      </c>
      <c r="Q201" s="15">
        <f>COUNTIFS($G:$G,$G201)</f>
        <v>5</v>
      </c>
      <c r="R201" s="16">
        <f t="shared" si="18"/>
        <v>0.2</v>
      </c>
      <c r="S201" s="15" t="str">
        <f t="shared" si="19"/>
        <v>no progress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/>
      <c r="AA201" s="9">
        <v>0</v>
      </c>
      <c r="AB201" s="9"/>
      <c r="AC201" s="9">
        <v>0</v>
      </c>
      <c r="AD201" s="9"/>
      <c r="AE201" s="9" t="s">
        <v>734</v>
      </c>
      <c r="AF201" s="9">
        <v>7</v>
      </c>
      <c r="AG201" s="9"/>
      <c r="AH201" s="9"/>
      <c r="AI201" s="9"/>
      <c r="AJ201" s="9"/>
    </row>
    <row r="202" spans="1:36" x14ac:dyDescent="0.35">
      <c r="A202" s="9" t="s">
        <v>136</v>
      </c>
      <c r="B202" s="9" t="s">
        <v>32</v>
      </c>
      <c r="C202" s="9" t="s">
        <v>14503</v>
      </c>
      <c r="D202" s="9" t="s">
        <v>29</v>
      </c>
      <c r="E202" s="9" t="s">
        <v>731</v>
      </c>
      <c r="F202" s="9" t="str">
        <f>_xlfn.XLOOKUP(E202,Total_Enrolled!C:C,Total_Enrolled!C:C)</f>
        <v>2025eb1100067@bitspilani-digital.edu.in</v>
      </c>
      <c r="G202" s="9" t="s">
        <v>732</v>
      </c>
      <c r="H202" s="9" t="s">
        <v>14515</v>
      </c>
      <c r="I202" s="9" t="s">
        <v>733</v>
      </c>
      <c r="J202" s="9" t="b">
        <v>1</v>
      </c>
      <c r="K202" s="9">
        <v>0</v>
      </c>
      <c r="L202" s="9">
        <f>_xlfn.XLOOKUP(B202,Courses!A:A,Courses!H:H)</f>
        <v>77</v>
      </c>
      <c r="M202" s="14">
        <f t="shared" si="15"/>
        <v>0</v>
      </c>
      <c r="N202" s="14" t="str">
        <f t="shared" si="16"/>
        <v>Not Active</v>
      </c>
      <c r="O202" s="14" t="str" cm="1">
        <f t="array" ref="O202">_xlfn.IFS(M202=0,"0",
M202&lt;=10%,"0-10",
TRUE,"&gt;10"
)&amp;" "&amp;"% progress"</f>
        <v>0 % progress</v>
      </c>
      <c r="P202" s="15">
        <f t="shared" si="17"/>
        <v>1</v>
      </c>
      <c r="Q202" s="15">
        <f>COUNTIFS($G:$G,$G202)</f>
        <v>5</v>
      </c>
      <c r="R202" s="16">
        <f t="shared" si="18"/>
        <v>0.2</v>
      </c>
      <c r="S202" s="15" t="str">
        <f t="shared" si="19"/>
        <v>no progress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/>
      <c r="AA202" s="9">
        <v>0</v>
      </c>
      <c r="AB202" s="9"/>
      <c r="AC202" s="9">
        <v>0</v>
      </c>
      <c r="AD202" s="9"/>
      <c r="AE202" s="9" t="s">
        <v>734</v>
      </c>
      <c r="AF202" s="9">
        <v>7</v>
      </c>
      <c r="AG202" s="9"/>
      <c r="AH202" s="9"/>
      <c r="AI202" s="9"/>
      <c r="AJ202" s="9"/>
    </row>
    <row r="203" spans="1:36" x14ac:dyDescent="0.35">
      <c r="A203" s="9" t="s">
        <v>27</v>
      </c>
      <c r="B203" s="9" t="s">
        <v>28</v>
      </c>
      <c r="C203" s="9" t="s">
        <v>14503</v>
      </c>
      <c r="D203" s="9" t="s">
        <v>29</v>
      </c>
      <c r="E203" s="9" t="s">
        <v>731</v>
      </c>
      <c r="F203" s="9" t="str">
        <f>_xlfn.XLOOKUP(E203,Total_Enrolled!C:C,Total_Enrolled!C:C)</f>
        <v>2025eb1100067@bitspilani-digital.edu.in</v>
      </c>
      <c r="G203" s="9" t="s">
        <v>732</v>
      </c>
      <c r="H203" s="9" t="s">
        <v>14515</v>
      </c>
      <c r="I203" s="9" t="s">
        <v>733</v>
      </c>
      <c r="J203" s="9" t="b">
        <v>1</v>
      </c>
      <c r="K203" s="9">
        <v>0</v>
      </c>
      <c r="L203" s="9">
        <f>_xlfn.XLOOKUP(B203,Courses!A:A,Courses!H:H)</f>
        <v>61</v>
      </c>
      <c r="M203" s="14">
        <f t="shared" si="15"/>
        <v>0</v>
      </c>
      <c r="N203" s="14" t="str">
        <f t="shared" si="16"/>
        <v>Not Active</v>
      </c>
      <c r="O203" s="14" t="str" cm="1">
        <f t="array" ref="O203">_xlfn.IFS(M203=0,"0",
M203&lt;=10%,"0-10",
TRUE,"&gt;10"
)&amp;" "&amp;"% progress"</f>
        <v>0 % progress</v>
      </c>
      <c r="P203" s="15">
        <f t="shared" si="17"/>
        <v>1</v>
      </c>
      <c r="Q203" s="15">
        <f>COUNTIFS($G:$G,$G203)</f>
        <v>5</v>
      </c>
      <c r="R203" s="16">
        <f t="shared" si="18"/>
        <v>0.2</v>
      </c>
      <c r="S203" s="15" t="str">
        <f t="shared" si="19"/>
        <v>no progress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/>
      <c r="AA203" s="9">
        <v>0</v>
      </c>
      <c r="AB203" s="9"/>
      <c r="AC203" s="9">
        <v>0</v>
      </c>
      <c r="AD203" s="9"/>
      <c r="AE203" s="9" t="s">
        <v>734</v>
      </c>
      <c r="AF203" s="9">
        <v>7</v>
      </c>
      <c r="AG203" s="9"/>
      <c r="AH203" s="9"/>
      <c r="AI203" s="9"/>
      <c r="AJ203" s="9"/>
    </row>
    <row r="204" spans="1:36" x14ac:dyDescent="0.35">
      <c r="A204" s="9" t="s">
        <v>62</v>
      </c>
      <c r="B204" s="9" t="s">
        <v>34</v>
      </c>
      <c r="C204" s="9" t="s">
        <v>14503</v>
      </c>
      <c r="D204" s="9" t="s">
        <v>29</v>
      </c>
      <c r="E204" s="9" t="s">
        <v>731</v>
      </c>
      <c r="F204" s="9" t="str">
        <f>_xlfn.XLOOKUP(E204,Total_Enrolled!C:C,Total_Enrolled!C:C)</f>
        <v>2025eb1100067@bitspilani-digital.edu.in</v>
      </c>
      <c r="G204" s="9" t="s">
        <v>732</v>
      </c>
      <c r="H204" s="9" t="s">
        <v>14515</v>
      </c>
      <c r="I204" s="9" t="s">
        <v>733</v>
      </c>
      <c r="J204" s="9" t="b">
        <v>1</v>
      </c>
      <c r="K204" s="9">
        <v>0</v>
      </c>
      <c r="L204" s="9">
        <f>_xlfn.XLOOKUP(B204,Courses!A:A,Courses!H:H)</f>
        <v>88</v>
      </c>
      <c r="M204" s="14">
        <f t="shared" si="15"/>
        <v>0</v>
      </c>
      <c r="N204" s="14" t="str">
        <f t="shared" si="16"/>
        <v>Not Active</v>
      </c>
      <c r="O204" s="14" t="str" cm="1">
        <f t="array" ref="O204">_xlfn.IFS(M204=0,"0",
M204&lt;=10%,"0-10",
TRUE,"&gt;10"
)&amp;" "&amp;"% progress"</f>
        <v>0 % progress</v>
      </c>
      <c r="P204" s="15">
        <f t="shared" si="17"/>
        <v>1</v>
      </c>
      <c r="Q204" s="15">
        <f>COUNTIFS($G:$G,$G204)</f>
        <v>5</v>
      </c>
      <c r="R204" s="16">
        <f t="shared" si="18"/>
        <v>0.2</v>
      </c>
      <c r="S204" s="15" t="str">
        <f t="shared" si="19"/>
        <v>no progress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/>
      <c r="AA204" s="9">
        <v>0</v>
      </c>
      <c r="AB204" s="9"/>
      <c r="AC204" s="9">
        <v>0</v>
      </c>
      <c r="AD204" s="9"/>
      <c r="AE204" s="9" t="s">
        <v>734</v>
      </c>
      <c r="AF204" s="9">
        <v>7</v>
      </c>
      <c r="AG204" s="9"/>
      <c r="AH204" s="9"/>
      <c r="AI204" s="9"/>
      <c r="AJ204" s="9"/>
    </row>
    <row r="205" spans="1:36" x14ac:dyDescent="0.35">
      <c r="A205" s="9" t="s">
        <v>124</v>
      </c>
      <c r="B205" s="9" t="s">
        <v>33</v>
      </c>
      <c r="C205" s="9" t="s">
        <v>14503</v>
      </c>
      <c r="D205" s="9" t="s">
        <v>29</v>
      </c>
      <c r="E205" s="9" t="s">
        <v>731</v>
      </c>
      <c r="F205" s="9" t="str">
        <f>_xlfn.XLOOKUP(E205,Total_Enrolled!C:C,Total_Enrolled!C:C)</f>
        <v>2025eb1100067@bitspilani-digital.edu.in</v>
      </c>
      <c r="G205" s="9" t="s">
        <v>732</v>
      </c>
      <c r="H205" s="9" t="s">
        <v>14515</v>
      </c>
      <c r="I205" s="9" t="s">
        <v>733</v>
      </c>
      <c r="J205" s="9" t="b">
        <v>1</v>
      </c>
      <c r="K205" s="9">
        <v>0</v>
      </c>
      <c r="L205" s="9">
        <f>_xlfn.XLOOKUP(B205,Courses!A:A,Courses!H:H)</f>
        <v>41</v>
      </c>
      <c r="M205" s="14">
        <f t="shared" si="15"/>
        <v>0</v>
      </c>
      <c r="N205" s="14" t="str">
        <f t="shared" si="16"/>
        <v>Not Active</v>
      </c>
      <c r="O205" s="14" t="str" cm="1">
        <f t="array" ref="O205">_xlfn.IFS(M205=0,"0",
M205&lt;=10%,"0-10",
TRUE,"&gt;10"
)&amp;" "&amp;"% progress"</f>
        <v>0 % progress</v>
      </c>
      <c r="P205" s="15">
        <f t="shared" si="17"/>
        <v>1</v>
      </c>
      <c r="Q205" s="15">
        <f>COUNTIFS($G:$G,$G205)</f>
        <v>5</v>
      </c>
      <c r="R205" s="16">
        <f t="shared" si="18"/>
        <v>0.2</v>
      </c>
      <c r="S205" s="15" t="str">
        <f t="shared" si="19"/>
        <v>no progress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/>
      <c r="AA205" s="9">
        <v>0</v>
      </c>
      <c r="AB205" s="9"/>
      <c r="AC205" s="9">
        <v>0</v>
      </c>
      <c r="AD205" s="9"/>
      <c r="AE205" s="9" t="s">
        <v>734</v>
      </c>
      <c r="AF205" s="9">
        <v>7</v>
      </c>
      <c r="AG205" s="9"/>
      <c r="AH205" s="9"/>
      <c r="AI205" s="9"/>
      <c r="AJ205" s="9"/>
    </row>
    <row r="206" spans="1:36" x14ac:dyDescent="0.35">
      <c r="A206" s="9" t="s">
        <v>48</v>
      </c>
      <c r="B206" s="9" t="s">
        <v>49</v>
      </c>
      <c r="C206" s="9" t="s">
        <v>14503</v>
      </c>
      <c r="D206" s="9" t="s">
        <v>29</v>
      </c>
      <c r="E206" s="9" t="s">
        <v>735</v>
      </c>
      <c r="F206" s="9" t="str">
        <f>_xlfn.XLOOKUP(E206,Total_Enrolled!C:C,Total_Enrolled!C:C)</f>
        <v>2025eb1100068@bitspilani-digital.edu.in</v>
      </c>
      <c r="G206" s="9" t="s">
        <v>736</v>
      </c>
      <c r="H206" s="9" t="s">
        <v>14515</v>
      </c>
      <c r="I206" s="9" t="s">
        <v>737</v>
      </c>
      <c r="J206" s="9" t="b">
        <v>1</v>
      </c>
      <c r="K206" s="9">
        <v>3</v>
      </c>
      <c r="L206" s="9">
        <f>_xlfn.XLOOKUP(B206,Courses!A:A,Courses!H:H)</f>
        <v>84</v>
      </c>
      <c r="M206" s="14">
        <f t="shared" si="15"/>
        <v>3.5714285714285712E-2</v>
      </c>
      <c r="N206" s="14" t="str">
        <f t="shared" si="16"/>
        <v>Active</v>
      </c>
      <c r="O206" s="14" t="str" cm="1">
        <f t="array" ref="O206">_xlfn.IFS(M206=0,"0",
M206&lt;=10%,"0-10",
TRUE,"&gt;10"
)&amp;" "&amp;"% progress"</f>
        <v>0-10 % progress</v>
      </c>
      <c r="P206" s="15">
        <f t="shared" si="17"/>
        <v>0</v>
      </c>
      <c r="Q206" s="15">
        <f>COUNTIFS($G:$G,$G206)</f>
        <v>4</v>
      </c>
      <c r="R206" s="16">
        <f t="shared" si="18"/>
        <v>0</v>
      </c>
      <c r="S206" s="15" t="str">
        <f t="shared" si="19"/>
        <v>no 0% progess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/>
      <c r="AA206" s="9">
        <v>0</v>
      </c>
      <c r="AB206" s="9"/>
      <c r="AC206" s="9">
        <v>132</v>
      </c>
      <c r="AD206" s="9" t="s">
        <v>739</v>
      </c>
      <c r="AE206" s="9" t="s">
        <v>738</v>
      </c>
      <c r="AF206" s="9">
        <v>150</v>
      </c>
      <c r="AG206" s="9"/>
      <c r="AH206" s="9"/>
      <c r="AI206" s="9"/>
      <c r="AJ206" s="9"/>
    </row>
    <row r="207" spans="1:36" x14ac:dyDescent="0.35">
      <c r="A207" s="9" t="s">
        <v>44</v>
      </c>
      <c r="B207" s="9" t="s">
        <v>45</v>
      </c>
      <c r="C207" s="9" t="s">
        <v>14503</v>
      </c>
      <c r="D207" s="9" t="s">
        <v>29</v>
      </c>
      <c r="E207" s="9" t="s">
        <v>735</v>
      </c>
      <c r="F207" s="9" t="str">
        <f>_xlfn.XLOOKUP(E207,Total_Enrolled!C:C,Total_Enrolled!C:C)</f>
        <v>2025eb1100068@bitspilani-digital.edu.in</v>
      </c>
      <c r="G207" s="9" t="s">
        <v>736</v>
      </c>
      <c r="H207" s="9" t="s">
        <v>14515</v>
      </c>
      <c r="I207" s="9" t="s">
        <v>737</v>
      </c>
      <c r="J207" s="9" t="b">
        <v>1</v>
      </c>
      <c r="K207" s="9">
        <v>2</v>
      </c>
      <c r="L207" s="9">
        <f>_xlfn.XLOOKUP(B207,Courses!A:A,Courses!H:H)</f>
        <v>93</v>
      </c>
      <c r="M207" s="14">
        <f t="shared" si="15"/>
        <v>2.1505376344086023E-2</v>
      </c>
      <c r="N207" s="14" t="str">
        <f t="shared" si="16"/>
        <v>Active</v>
      </c>
      <c r="O207" s="14" t="str" cm="1">
        <f t="array" ref="O207">_xlfn.IFS(M207=0,"0",
M207&lt;=10%,"0-10",
TRUE,"&gt;10"
)&amp;" "&amp;"% progress"</f>
        <v>0-10 % progress</v>
      </c>
      <c r="P207" s="15">
        <f t="shared" si="17"/>
        <v>0</v>
      </c>
      <c r="Q207" s="15">
        <f>COUNTIFS($G:$G,$G207)</f>
        <v>4</v>
      </c>
      <c r="R207" s="16">
        <f t="shared" si="18"/>
        <v>0</v>
      </c>
      <c r="S207" s="15" t="str">
        <f t="shared" si="19"/>
        <v>no 0% progess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/>
      <c r="AA207" s="9">
        <v>0</v>
      </c>
      <c r="AB207" s="9"/>
      <c r="AC207" s="9">
        <v>11011</v>
      </c>
      <c r="AD207" s="9" t="s">
        <v>740</v>
      </c>
      <c r="AE207" s="9" t="s">
        <v>738</v>
      </c>
      <c r="AF207" s="9">
        <v>150</v>
      </c>
      <c r="AG207" s="9"/>
      <c r="AH207" s="9"/>
      <c r="AI207" s="9"/>
      <c r="AJ207" s="9"/>
    </row>
    <row r="208" spans="1:36" x14ac:dyDescent="0.35">
      <c r="A208" s="9" t="s">
        <v>52</v>
      </c>
      <c r="B208" s="9" t="s">
        <v>53</v>
      </c>
      <c r="C208" s="9" t="s">
        <v>14503</v>
      </c>
      <c r="D208" s="9" t="s">
        <v>29</v>
      </c>
      <c r="E208" s="9" t="s">
        <v>735</v>
      </c>
      <c r="F208" s="9" t="str">
        <f>_xlfn.XLOOKUP(E208,Total_Enrolled!C:C,Total_Enrolled!C:C)</f>
        <v>2025eb1100068@bitspilani-digital.edu.in</v>
      </c>
      <c r="G208" s="9" t="s">
        <v>736</v>
      </c>
      <c r="H208" s="9" t="s">
        <v>14515</v>
      </c>
      <c r="I208" s="9" t="s">
        <v>737</v>
      </c>
      <c r="J208" s="9" t="b">
        <v>1</v>
      </c>
      <c r="K208" s="9">
        <v>4</v>
      </c>
      <c r="L208" s="9">
        <f>_xlfn.XLOOKUP(B208,Courses!A:A,Courses!H:H)</f>
        <v>41</v>
      </c>
      <c r="M208" s="14">
        <f t="shared" si="15"/>
        <v>9.7560975609756101E-2</v>
      </c>
      <c r="N208" s="14" t="str">
        <f t="shared" si="16"/>
        <v>Active</v>
      </c>
      <c r="O208" s="14" t="str" cm="1">
        <f t="array" ref="O208">_xlfn.IFS(M208=0,"0",
M208&lt;=10%,"0-10",
TRUE,"&gt;10"
)&amp;" "&amp;"% progress"</f>
        <v>0-10 % progress</v>
      </c>
      <c r="P208" s="15">
        <f t="shared" si="17"/>
        <v>0</v>
      </c>
      <c r="Q208" s="15">
        <f>COUNTIFS($G:$G,$G208)</f>
        <v>4</v>
      </c>
      <c r="R208" s="16">
        <f t="shared" si="18"/>
        <v>0</v>
      </c>
      <c r="S208" s="15" t="str">
        <f t="shared" si="19"/>
        <v>no 0% progess</v>
      </c>
      <c r="T208" s="9">
        <v>0</v>
      </c>
      <c r="U208" s="9">
        <v>1</v>
      </c>
      <c r="V208" s="9">
        <v>1</v>
      </c>
      <c r="W208" s="9">
        <v>0</v>
      </c>
      <c r="X208" s="9">
        <v>0</v>
      </c>
      <c r="Y208" s="9">
        <v>0</v>
      </c>
      <c r="Z208" s="9"/>
      <c r="AA208" s="9">
        <v>0</v>
      </c>
      <c r="AB208" s="9"/>
      <c r="AC208" s="9">
        <v>12525</v>
      </c>
      <c r="AD208" s="9" t="s">
        <v>741</v>
      </c>
      <c r="AE208" s="9" t="s">
        <v>738</v>
      </c>
      <c r="AF208" s="9">
        <v>150</v>
      </c>
      <c r="AG208" s="9"/>
      <c r="AH208" s="9" t="s">
        <v>742</v>
      </c>
      <c r="AI208" s="9"/>
      <c r="AJ208" s="9"/>
    </row>
    <row r="209" spans="1:36" x14ac:dyDescent="0.35">
      <c r="A209" s="9" t="s">
        <v>56</v>
      </c>
      <c r="B209" s="9" t="s">
        <v>57</v>
      </c>
      <c r="C209" s="9" t="s">
        <v>14503</v>
      </c>
      <c r="D209" s="9" t="s">
        <v>29</v>
      </c>
      <c r="E209" s="9" t="s">
        <v>735</v>
      </c>
      <c r="F209" s="9" t="str">
        <f>_xlfn.XLOOKUP(E209,Total_Enrolled!C:C,Total_Enrolled!C:C)</f>
        <v>2025eb1100068@bitspilani-digital.edu.in</v>
      </c>
      <c r="G209" s="9" t="s">
        <v>736</v>
      </c>
      <c r="H209" s="9" t="s">
        <v>14515</v>
      </c>
      <c r="I209" s="9" t="s">
        <v>737</v>
      </c>
      <c r="J209" s="9" t="b">
        <v>1</v>
      </c>
      <c r="K209" s="9">
        <v>3</v>
      </c>
      <c r="L209" s="9">
        <f>_xlfn.XLOOKUP(B209,Courses!A:A,Courses!H:H)</f>
        <v>46</v>
      </c>
      <c r="M209" s="14">
        <f t="shared" si="15"/>
        <v>6.5217391304347824E-2</v>
      </c>
      <c r="N209" s="14" t="str">
        <f t="shared" si="16"/>
        <v>Active</v>
      </c>
      <c r="O209" s="14" t="str" cm="1">
        <f t="array" ref="O209">_xlfn.IFS(M209=0,"0",
M209&lt;=10%,"0-10",
TRUE,"&gt;10"
)&amp;" "&amp;"% progress"</f>
        <v>0-10 % progress</v>
      </c>
      <c r="P209" s="15">
        <f t="shared" si="17"/>
        <v>0</v>
      </c>
      <c r="Q209" s="15">
        <f>COUNTIFS($G:$G,$G209)</f>
        <v>4</v>
      </c>
      <c r="R209" s="16">
        <f t="shared" si="18"/>
        <v>0</v>
      </c>
      <c r="S209" s="15" t="str">
        <f t="shared" si="19"/>
        <v>no 0% progess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/>
      <c r="AA209" s="9">
        <v>0</v>
      </c>
      <c r="AB209" s="9"/>
      <c r="AC209" s="9">
        <v>1148</v>
      </c>
      <c r="AD209" s="9" t="s">
        <v>743</v>
      </c>
      <c r="AE209" s="9" t="s">
        <v>738</v>
      </c>
      <c r="AF209" s="9">
        <v>150</v>
      </c>
      <c r="AG209" s="9"/>
      <c r="AH209" s="9"/>
      <c r="AI209" s="9"/>
      <c r="AJ209" s="9"/>
    </row>
    <row r="210" spans="1:36" x14ac:dyDescent="0.35">
      <c r="A210" s="9" t="s">
        <v>56</v>
      </c>
      <c r="B210" s="9" t="s">
        <v>57</v>
      </c>
      <c r="C210" s="9" t="s">
        <v>14503</v>
      </c>
      <c r="D210" s="9" t="s">
        <v>29</v>
      </c>
      <c r="E210" s="9" t="s">
        <v>747</v>
      </c>
      <c r="F210" s="9" t="str">
        <f>_xlfn.XLOOKUP(E210,Total_Enrolled!C:C,Total_Enrolled!C:C)</f>
        <v>2025eb1100070@bitspilani-digital.edu.in</v>
      </c>
      <c r="G210" s="9" t="s">
        <v>748</v>
      </c>
      <c r="H210" s="9" t="s">
        <v>14515</v>
      </c>
      <c r="I210" s="9" t="s">
        <v>749</v>
      </c>
      <c r="J210" s="9" t="b">
        <v>1</v>
      </c>
      <c r="K210" s="9">
        <v>5</v>
      </c>
      <c r="L210" s="9">
        <f>_xlfn.XLOOKUP(B210,Courses!A:A,Courses!H:H)</f>
        <v>46</v>
      </c>
      <c r="M210" s="14">
        <f t="shared" si="15"/>
        <v>0.10869565217391304</v>
      </c>
      <c r="N210" s="14" t="str">
        <f t="shared" si="16"/>
        <v>Active</v>
      </c>
      <c r="O210" s="14" t="str" cm="1">
        <f t="array" ref="O210">_xlfn.IFS(M210=0,"0",
M210&lt;=10%,"0-10",
TRUE,"&gt;10"
)&amp;" "&amp;"% progress"</f>
        <v>&gt;10 % progress</v>
      </c>
      <c r="P210" s="15">
        <f t="shared" si="17"/>
        <v>0</v>
      </c>
      <c r="Q210" s="15">
        <f>COUNTIFS($G:$G,$G210)</f>
        <v>4</v>
      </c>
      <c r="R210" s="16">
        <f t="shared" si="18"/>
        <v>0</v>
      </c>
      <c r="S210" s="15" t="str">
        <f t="shared" si="19"/>
        <v>no 0% progess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/>
      <c r="AA210" s="9">
        <v>0</v>
      </c>
      <c r="AB210" s="9"/>
      <c r="AC210" s="9">
        <v>240</v>
      </c>
      <c r="AD210" s="9" t="s">
        <v>751</v>
      </c>
      <c r="AE210" s="9" t="s">
        <v>750</v>
      </c>
      <c r="AF210" s="9">
        <v>130</v>
      </c>
      <c r="AG210" s="9"/>
      <c r="AH210" s="9"/>
      <c r="AI210" s="9" t="s">
        <v>752</v>
      </c>
      <c r="AJ210" s="9" t="s">
        <v>753</v>
      </c>
    </row>
    <row r="211" spans="1:36" x14ac:dyDescent="0.35">
      <c r="A211" s="9" t="s">
        <v>52</v>
      </c>
      <c r="B211" s="9" t="s">
        <v>53</v>
      </c>
      <c r="C211" s="9" t="s">
        <v>14503</v>
      </c>
      <c r="D211" s="9" t="s">
        <v>29</v>
      </c>
      <c r="E211" s="9" t="s">
        <v>747</v>
      </c>
      <c r="F211" s="9" t="str">
        <f>_xlfn.XLOOKUP(E211,Total_Enrolled!C:C,Total_Enrolled!C:C)</f>
        <v>2025eb1100070@bitspilani-digital.edu.in</v>
      </c>
      <c r="G211" s="9" t="s">
        <v>748</v>
      </c>
      <c r="H211" s="9" t="s">
        <v>14515</v>
      </c>
      <c r="I211" s="9" t="s">
        <v>749</v>
      </c>
      <c r="J211" s="9" t="b">
        <v>1</v>
      </c>
      <c r="K211" s="9">
        <v>19</v>
      </c>
      <c r="L211" s="9">
        <f>_xlfn.XLOOKUP(B211,Courses!A:A,Courses!H:H)</f>
        <v>41</v>
      </c>
      <c r="M211" s="14">
        <f t="shared" si="15"/>
        <v>0.46341463414634149</v>
      </c>
      <c r="N211" s="14" t="str">
        <f t="shared" si="16"/>
        <v>Active</v>
      </c>
      <c r="O211" s="14" t="str" cm="1">
        <f t="array" ref="O211">_xlfn.IFS(M211=0,"0",
M211&lt;=10%,"0-10",
TRUE,"&gt;10"
)&amp;" "&amp;"% progress"</f>
        <v>&gt;10 % progress</v>
      </c>
      <c r="P211" s="15">
        <f t="shared" si="17"/>
        <v>0</v>
      </c>
      <c r="Q211" s="15">
        <f>COUNTIFS($G:$G,$G211)</f>
        <v>4</v>
      </c>
      <c r="R211" s="16">
        <f t="shared" si="18"/>
        <v>0</v>
      </c>
      <c r="S211" s="15" t="str">
        <f t="shared" si="19"/>
        <v>no 0% progess</v>
      </c>
      <c r="T211" s="9">
        <v>0</v>
      </c>
      <c r="U211" s="9">
        <v>2</v>
      </c>
      <c r="V211" s="9">
        <v>2</v>
      </c>
      <c r="W211" s="9">
        <v>0</v>
      </c>
      <c r="X211" s="9">
        <v>0</v>
      </c>
      <c r="Y211" s="9">
        <v>0</v>
      </c>
      <c r="Z211" s="9"/>
      <c r="AA211" s="9">
        <v>0</v>
      </c>
      <c r="AB211" s="9"/>
      <c r="AC211" s="9">
        <v>2302</v>
      </c>
      <c r="AD211" s="9" t="s">
        <v>754</v>
      </c>
      <c r="AE211" s="9" t="s">
        <v>750</v>
      </c>
      <c r="AF211" s="9">
        <v>130</v>
      </c>
      <c r="AG211" s="9"/>
      <c r="AH211" s="9" t="s">
        <v>755</v>
      </c>
      <c r="AI211" s="9"/>
      <c r="AJ211" s="9"/>
    </row>
    <row r="212" spans="1:36" x14ac:dyDescent="0.35">
      <c r="A212" s="9" t="s">
        <v>44</v>
      </c>
      <c r="B212" s="9" t="s">
        <v>45</v>
      </c>
      <c r="C212" s="9" t="s">
        <v>14503</v>
      </c>
      <c r="D212" s="9" t="s">
        <v>29</v>
      </c>
      <c r="E212" s="9" t="s">
        <v>747</v>
      </c>
      <c r="F212" s="9" t="str">
        <f>_xlfn.XLOOKUP(E212,Total_Enrolled!C:C,Total_Enrolled!C:C)</f>
        <v>2025eb1100070@bitspilani-digital.edu.in</v>
      </c>
      <c r="G212" s="9" t="s">
        <v>748</v>
      </c>
      <c r="H212" s="9" t="s">
        <v>14515</v>
      </c>
      <c r="I212" s="9" t="s">
        <v>749</v>
      </c>
      <c r="J212" s="9" t="b">
        <v>1</v>
      </c>
      <c r="K212" s="9">
        <v>3</v>
      </c>
      <c r="L212" s="9">
        <f>_xlfn.XLOOKUP(B212,Courses!A:A,Courses!H:H)</f>
        <v>93</v>
      </c>
      <c r="M212" s="14">
        <f t="shared" si="15"/>
        <v>3.2258064516129031E-2</v>
      </c>
      <c r="N212" s="14" t="str">
        <f t="shared" si="16"/>
        <v>Active</v>
      </c>
      <c r="O212" s="14" t="str" cm="1">
        <f t="array" ref="O212">_xlfn.IFS(M212=0,"0",
M212&lt;=10%,"0-10",
TRUE,"&gt;10"
)&amp;" "&amp;"% progress"</f>
        <v>0-10 % progress</v>
      </c>
      <c r="P212" s="15">
        <f t="shared" si="17"/>
        <v>0</v>
      </c>
      <c r="Q212" s="15">
        <f>COUNTIFS($G:$G,$G212)</f>
        <v>4</v>
      </c>
      <c r="R212" s="16">
        <f t="shared" si="18"/>
        <v>0</v>
      </c>
      <c r="S212" s="15" t="str">
        <f t="shared" si="19"/>
        <v>no 0% progess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/>
      <c r="AA212" s="9">
        <v>0</v>
      </c>
      <c r="AB212" s="9"/>
      <c r="AC212" s="9">
        <v>121</v>
      </c>
      <c r="AD212" s="9" t="s">
        <v>756</v>
      </c>
      <c r="AE212" s="9" t="s">
        <v>750</v>
      </c>
      <c r="AF212" s="9">
        <v>130</v>
      </c>
      <c r="AG212" s="9"/>
      <c r="AH212" s="9"/>
      <c r="AI212" s="9" t="s">
        <v>757</v>
      </c>
      <c r="AJ212" s="9" t="s">
        <v>758</v>
      </c>
    </row>
    <row r="213" spans="1:36" x14ac:dyDescent="0.35">
      <c r="A213" s="9" t="s">
        <v>48</v>
      </c>
      <c r="B213" s="9" t="s">
        <v>49</v>
      </c>
      <c r="C213" s="9" t="s">
        <v>14503</v>
      </c>
      <c r="D213" s="9" t="s">
        <v>29</v>
      </c>
      <c r="E213" s="9" t="s">
        <v>747</v>
      </c>
      <c r="F213" s="9" t="str">
        <f>_xlfn.XLOOKUP(E213,Total_Enrolled!C:C,Total_Enrolled!C:C)</f>
        <v>2025eb1100070@bitspilani-digital.edu.in</v>
      </c>
      <c r="G213" s="9" t="s">
        <v>748</v>
      </c>
      <c r="H213" s="9" t="s">
        <v>14515</v>
      </c>
      <c r="I213" s="9" t="s">
        <v>749</v>
      </c>
      <c r="J213" s="9" t="b">
        <v>1</v>
      </c>
      <c r="K213" s="9">
        <v>5</v>
      </c>
      <c r="L213" s="9">
        <f>_xlfn.XLOOKUP(B213,Courses!A:A,Courses!H:H)</f>
        <v>84</v>
      </c>
      <c r="M213" s="14">
        <f t="shared" si="15"/>
        <v>5.9523809523809521E-2</v>
      </c>
      <c r="N213" s="14" t="str">
        <f t="shared" si="16"/>
        <v>Active</v>
      </c>
      <c r="O213" s="14" t="str" cm="1">
        <f t="array" ref="O213">_xlfn.IFS(M213=0,"0",
M213&lt;=10%,"0-10",
TRUE,"&gt;10"
)&amp;" "&amp;"% progress"</f>
        <v>0-10 % progress</v>
      </c>
      <c r="P213" s="15">
        <f t="shared" si="17"/>
        <v>0</v>
      </c>
      <c r="Q213" s="15">
        <f>COUNTIFS($G:$G,$G213)</f>
        <v>4</v>
      </c>
      <c r="R213" s="16">
        <f t="shared" si="18"/>
        <v>0</v>
      </c>
      <c r="S213" s="15" t="str">
        <f t="shared" si="19"/>
        <v>no 0% progess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/>
      <c r="AA213" s="9">
        <v>0</v>
      </c>
      <c r="AB213" s="9"/>
      <c r="AC213" s="9">
        <v>5333</v>
      </c>
      <c r="AD213" s="9" t="s">
        <v>759</v>
      </c>
      <c r="AE213" s="9" t="s">
        <v>750</v>
      </c>
      <c r="AF213" s="9">
        <v>130</v>
      </c>
      <c r="AG213" s="9"/>
      <c r="AH213" s="9"/>
      <c r="AI213" s="9"/>
      <c r="AJ213" s="9"/>
    </row>
    <row r="214" spans="1:36" x14ac:dyDescent="0.35">
      <c r="A214" s="9" t="s">
        <v>48</v>
      </c>
      <c r="B214" s="9" t="s">
        <v>49</v>
      </c>
      <c r="C214" s="9" t="s">
        <v>14503</v>
      </c>
      <c r="D214" s="9" t="s">
        <v>29</v>
      </c>
      <c r="E214" s="9" t="s">
        <v>766</v>
      </c>
      <c r="F214" s="9" t="str">
        <f>_xlfn.XLOOKUP(E214,Total_Enrolled!C:C,Total_Enrolled!C:C)</f>
        <v>2025eb1100073@bitspilani-digital.edu.in</v>
      </c>
      <c r="G214" s="9" t="s">
        <v>767</v>
      </c>
      <c r="H214" s="9" t="s">
        <v>14515</v>
      </c>
      <c r="I214" s="9" t="s">
        <v>768</v>
      </c>
      <c r="J214" s="9" t="b">
        <v>1</v>
      </c>
      <c r="K214" s="9">
        <v>0</v>
      </c>
      <c r="L214" s="9">
        <f>_xlfn.XLOOKUP(B214,Courses!A:A,Courses!H:H)</f>
        <v>84</v>
      </c>
      <c r="M214" s="14">
        <f t="shared" si="15"/>
        <v>0</v>
      </c>
      <c r="N214" s="14" t="str">
        <f t="shared" si="16"/>
        <v>Not Active</v>
      </c>
      <c r="O214" s="14" t="str" cm="1">
        <f t="array" ref="O214">_xlfn.IFS(M214=0,"0",
M214&lt;=10%,"0-10",
TRUE,"&gt;10"
)&amp;" "&amp;"% progress"</f>
        <v>0 % progress</v>
      </c>
      <c r="P214" s="15">
        <f t="shared" si="17"/>
        <v>1</v>
      </c>
      <c r="Q214" s="15">
        <f>COUNTIFS($G:$G,$G214)</f>
        <v>4</v>
      </c>
      <c r="R214" s="16">
        <f t="shared" si="18"/>
        <v>0.25</v>
      </c>
      <c r="S214" s="15" t="str">
        <f t="shared" si="19"/>
        <v>no progress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/>
      <c r="AA214" s="9">
        <v>0</v>
      </c>
      <c r="AB214" s="9"/>
      <c r="AC214" s="9">
        <v>0</v>
      </c>
      <c r="AD214" s="9" t="s">
        <v>770</v>
      </c>
      <c r="AE214" s="9" t="s">
        <v>769</v>
      </c>
      <c r="AF214" s="9">
        <v>92</v>
      </c>
      <c r="AG214" s="9"/>
      <c r="AH214" s="9"/>
      <c r="AI214" s="9"/>
      <c r="AJ214" s="9"/>
    </row>
    <row r="215" spans="1:36" x14ac:dyDescent="0.35">
      <c r="A215" s="9" t="s">
        <v>44</v>
      </c>
      <c r="B215" s="9" t="s">
        <v>45</v>
      </c>
      <c r="C215" s="9" t="s">
        <v>14503</v>
      </c>
      <c r="D215" s="9" t="s">
        <v>29</v>
      </c>
      <c r="E215" s="9" t="s">
        <v>766</v>
      </c>
      <c r="F215" s="9" t="str">
        <f>_xlfn.XLOOKUP(E215,Total_Enrolled!C:C,Total_Enrolled!C:C)</f>
        <v>2025eb1100073@bitspilani-digital.edu.in</v>
      </c>
      <c r="G215" s="9" t="s">
        <v>767</v>
      </c>
      <c r="H215" s="9" t="s">
        <v>14515</v>
      </c>
      <c r="I215" s="9" t="s">
        <v>768</v>
      </c>
      <c r="J215" s="9" t="b">
        <v>1</v>
      </c>
      <c r="K215" s="9">
        <v>1</v>
      </c>
      <c r="L215" s="9">
        <f>_xlfn.XLOOKUP(B215,Courses!A:A,Courses!H:H)</f>
        <v>93</v>
      </c>
      <c r="M215" s="14">
        <f t="shared" si="15"/>
        <v>1.0752688172043012E-2</v>
      </c>
      <c r="N215" s="14" t="str">
        <f t="shared" si="16"/>
        <v>Active</v>
      </c>
      <c r="O215" s="14" t="str" cm="1">
        <f t="array" ref="O215">_xlfn.IFS(M215=0,"0",
M215&lt;=10%,"0-10",
TRUE,"&gt;10"
)&amp;" "&amp;"% progress"</f>
        <v>0-10 % progress</v>
      </c>
      <c r="P215" s="15">
        <f t="shared" si="17"/>
        <v>0</v>
      </c>
      <c r="Q215" s="15">
        <f>COUNTIFS($G:$G,$G215)</f>
        <v>4</v>
      </c>
      <c r="R215" s="16">
        <f t="shared" si="18"/>
        <v>0</v>
      </c>
      <c r="S215" s="15" t="str">
        <f t="shared" si="19"/>
        <v>no 0% progess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/>
      <c r="AA215" s="9">
        <v>0</v>
      </c>
      <c r="AB215" s="9"/>
      <c r="AC215" s="9">
        <v>11263</v>
      </c>
      <c r="AD215" s="9" t="s">
        <v>771</v>
      </c>
      <c r="AE215" s="9" t="s">
        <v>769</v>
      </c>
      <c r="AF215" s="9">
        <v>92</v>
      </c>
      <c r="AG215" s="9"/>
      <c r="AH215" s="9"/>
      <c r="AI215" s="9"/>
      <c r="AJ215" s="9"/>
    </row>
    <row r="216" spans="1:36" x14ac:dyDescent="0.35">
      <c r="A216" s="9" t="s">
        <v>52</v>
      </c>
      <c r="B216" s="9" t="s">
        <v>53</v>
      </c>
      <c r="C216" s="9" t="s">
        <v>14503</v>
      </c>
      <c r="D216" s="9" t="s">
        <v>29</v>
      </c>
      <c r="E216" s="9" t="s">
        <v>766</v>
      </c>
      <c r="F216" s="9" t="str">
        <f>_xlfn.XLOOKUP(E216,Total_Enrolled!C:C,Total_Enrolled!C:C)</f>
        <v>2025eb1100073@bitspilani-digital.edu.in</v>
      </c>
      <c r="G216" s="9" t="s">
        <v>767</v>
      </c>
      <c r="H216" s="9" t="s">
        <v>14515</v>
      </c>
      <c r="I216" s="9" t="s">
        <v>768</v>
      </c>
      <c r="J216" s="9" t="b">
        <v>1</v>
      </c>
      <c r="K216" s="9">
        <v>0</v>
      </c>
      <c r="L216" s="9">
        <f>_xlfn.XLOOKUP(B216,Courses!A:A,Courses!H:H)</f>
        <v>41</v>
      </c>
      <c r="M216" s="14">
        <f t="shared" si="15"/>
        <v>0</v>
      </c>
      <c r="N216" s="14" t="str">
        <f t="shared" si="16"/>
        <v>Not Active</v>
      </c>
      <c r="O216" s="14" t="str" cm="1">
        <f t="array" ref="O216">_xlfn.IFS(M216=0,"0",
M216&lt;=10%,"0-10",
TRUE,"&gt;10"
)&amp;" "&amp;"% progress"</f>
        <v>0 % progress</v>
      </c>
      <c r="P216" s="15">
        <f t="shared" si="17"/>
        <v>1</v>
      </c>
      <c r="Q216" s="15">
        <f>COUNTIFS($G:$G,$G216)</f>
        <v>4</v>
      </c>
      <c r="R216" s="16">
        <f t="shared" si="18"/>
        <v>0.25</v>
      </c>
      <c r="S216" s="15" t="str">
        <f t="shared" si="19"/>
        <v>no progress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/>
      <c r="AA216" s="9">
        <v>0</v>
      </c>
      <c r="AB216" s="9"/>
      <c r="AC216" s="9">
        <v>0</v>
      </c>
      <c r="AD216" s="9"/>
      <c r="AE216" s="9" t="s">
        <v>769</v>
      </c>
      <c r="AF216" s="9">
        <v>92</v>
      </c>
      <c r="AG216" s="9"/>
      <c r="AH216" s="9"/>
      <c r="AI216" s="9"/>
      <c r="AJ216" s="9"/>
    </row>
    <row r="217" spans="1:36" x14ac:dyDescent="0.35">
      <c r="A217" s="9" t="s">
        <v>56</v>
      </c>
      <c r="B217" s="9" t="s">
        <v>57</v>
      </c>
      <c r="C217" s="9" t="s">
        <v>14503</v>
      </c>
      <c r="D217" s="9" t="s">
        <v>29</v>
      </c>
      <c r="E217" s="9" t="s">
        <v>766</v>
      </c>
      <c r="F217" s="9" t="str">
        <f>_xlfn.XLOOKUP(E217,Total_Enrolled!C:C,Total_Enrolled!C:C)</f>
        <v>2025eb1100073@bitspilani-digital.edu.in</v>
      </c>
      <c r="G217" s="9" t="s">
        <v>767</v>
      </c>
      <c r="H217" s="9" t="s">
        <v>14515</v>
      </c>
      <c r="I217" s="9" t="s">
        <v>768</v>
      </c>
      <c r="J217" s="9" t="b">
        <v>1</v>
      </c>
      <c r="K217" s="9">
        <v>0</v>
      </c>
      <c r="L217" s="9">
        <f>_xlfn.XLOOKUP(B217,Courses!A:A,Courses!H:H)</f>
        <v>46</v>
      </c>
      <c r="M217" s="14">
        <f t="shared" si="15"/>
        <v>0</v>
      </c>
      <c r="N217" s="14" t="str">
        <f t="shared" si="16"/>
        <v>Not Active</v>
      </c>
      <c r="O217" s="14" t="str" cm="1">
        <f t="array" ref="O217">_xlfn.IFS(M217=0,"0",
M217&lt;=10%,"0-10",
TRUE,"&gt;10"
)&amp;" "&amp;"% progress"</f>
        <v>0 % progress</v>
      </c>
      <c r="P217" s="15">
        <f t="shared" si="17"/>
        <v>1</v>
      </c>
      <c r="Q217" s="15">
        <f>COUNTIFS($G:$G,$G217)</f>
        <v>4</v>
      </c>
      <c r="R217" s="16">
        <f t="shared" si="18"/>
        <v>0.25</v>
      </c>
      <c r="S217" s="15" t="str">
        <f t="shared" si="19"/>
        <v>no progress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/>
      <c r="AA217" s="9">
        <v>0</v>
      </c>
      <c r="AB217" s="9"/>
      <c r="AC217" s="9">
        <v>0</v>
      </c>
      <c r="AD217" s="9"/>
      <c r="AE217" s="9" t="s">
        <v>769</v>
      </c>
      <c r="AF217" s="9">
        <v>92</v>
      </c>
      <c r="AG217" s="9"/>
      <c r="AH217" s="9"/>
      <c r="AI217" s="9"/>
      <c r="AJ217" s="9"/>
    </row>
    <row r="218" spans="1:36" x14ac:dyDescent="0.35">
      <c r="A218" s="9" t="s">
        <v>56</v>
      </c>
      <c r="B218" s="9" t="s">
        <v>57</v>
      </c>
      <c r="C218" s="9" t="s">
        <v>14503</v>
      </c>
      <c r="D218" s="9" t="s">
        <v>29</v>
      </c>
      <c r="E218" s="9" t="s">
        <v>772</v>
      </c>
      <c r="F218" s="9" t="str">
        <f>_xlfn.XLOOKUP(E218,Total_Enrolled!C:C,Total_Enrolled!C:C)</f>
        <v>2025eb1100074@bitspilani-digital.edu.in</v>
      </c>
      <c r="G218" s="9" t="s">
        <v>773</v>
      </c>
      <c r="H218" s="9" t="s">
        <v>14515</v>
      </c>
      <c r="I218" s="9" t="s">
        <v>774</v>
      </c>
      <c r="J218" s="9" t="b">
        <v>1</v>
      </c>
      <c r="K218" s="9">
        <v>1</v>
      </c>
      <c r="L218" s="9">
        <f>_xlfn.XLOOKUP(B218,Courses!A:A,Courses!H:H)</f>
        <v>46</v>
      </c>
      <c r="M218" s="14">
        <f t="shared" si="15"/>
        <v>2.1739130434782608E-2</v>
      </c>
      <c r="N218" s="14" t="str">
        <f t="shared" si="16"/>
        <v>Active</v>
      </c>
      <c r="O218" s="14" t="str" cm="1">
        <f t="array" ref="O218">_xlfn.IFS(M218=0,"0",
M218&lt;=10%,"0-10",
TRUE,"&gt;10"
)&amp;" "&amp;"% progress"</f>
        <v>0-10 % progress</v>
      </c>
      <c r="P218" s="15">
        <f t="shared" si="17"/>
        <v>0</v>
      </c>
      <c r="Q218" s="15">
        <f>COUNTIFS($G:$G,$G218)</f>
        <v>4</v>
      </c>
      <c r="R218" s="16">
        <f t="shared" si="18"/>
        <v>0</v>
      </c>
      <c r="S218" s="15" t="str">
        <f t="shared" si="19"/>
        <v>no 0% progess</v>
      </c>
      <c r="T218" s="9">
        <v>0</v>
      </c>
      <c r="U218" s="9">
        <v>1</v>
      </c>
      <c r="V218" s="9">
        <v>1</v>
      </c>
      <c r="W218" s="9">
        <v>0</v>
      </c>
      <c r="X218" s="9">
        <v>0</v>
      </c>
      <c r="Y218" s="9">
        <v>0</v>
      </c>
      <c r="Z218" s="9"/>
      <c r="AA218" s="9">
        <v>0</v>
      </c>
      <c r="AB218" s="9"/>
      <c r="AC218" s="9">
        <v>0</v>
      </c>
      <c r="AD218" s="9" t="s">
        <v>775</v>
      </c>
      <c r="AE218" s="9" t="s">
        <v>776</v>
      </c>
      <c r="AF218" s="9">
        <v>62</v>
      </c>
      <c r="AG218" s="9"/>
      <c r="AH218" s="9" t="s">
        <v>777</v>
      </c>
      <c r="AI218" s="9"/>
      <c r="AJ218" s="9"/>
    </row>
    <row r="219" spans="1:36" x14ac:dyDescent="0.35">
      <c r="A219" s="9" t="s">
        <v>52</v>
      </c>
      <c r="B219" s="9" t="s">
        <v>53</v>
      </c>
      <c r="C219" s="9" t="s">
        <v>14503</v>
      </c>
      <c r="D219" s="9" t="s">
        <v>29</v>
      </c>
      <c r="E219" s="9" t="s">
        <v>772</v>
      </c>
      <c r="F219" s="9" t="str">
        <f>_xlfn.XLOOKUP(E219,Total_Enrolled!C:C,Total_Enrolled!C:C)</f>
        <v>2025eb1100074@bitspilani-digital.edu.in</v>
      </c>
      <c r="G219" s="9" t="s">
        <v>773</v>
      </c>
      <c r="H219" s="9" t="s">
        <v>14515</v>
      </c>
      <c r="I219" s="9" t="s">
        <v>774</v>
      </c>
      <c r="J219" s="9" t="b">
        <v>1</v>
      </c>
      <c r="K219" s="9">
        <v>2</v>
      </c>
      <c r="L219" s="9">
        <f>_xlfn.XLOOKUP(B219,Courses!A:A,Courses!H:H)</f>
        <v>41</v>
      </c>
      <c r="M219" s="14">
        <f t="shared" si="15"/>
        <v>4.878048780487805E-2</v>
      </c>
      <c r="N219" s="14" t="str">
        <f t="shared" si="16"/>
        <v>Active</v>
      </c>
      <c r="O219" s="14" t="str" cm="1">
        <f t="array" ref="O219">_xlfn.IFS(M219=0,"0",
M219&lt;=10%,"0-10",
TRUE,"&gt;10"
)&amp;" "&amp;"% progress"</f>
        <v>0-10 % progress</v>
      </c>
      <c r="P219" s="15">
        <f t="shared" si="17"/>
        <v>0</v>
      </c>
      <c r="Q219" s="15">
        <f>COUNTIFS($G:$G,$G219)</f>
        <v>4</v>
      </c>
      <c r="R219" s="16">
        <f t="shared" si="18"/>
        <v>0</v>
      </c>
      <c r="S219" s="15" t="str">
        <f t="shared" si="19"/>
        <v>no 0% progess</v>
      </c>
      <c r="T219" s="9">
        <v>0</v>
      </c>
      <c r="U219" s="9">
        <v>2</v>
      </c>
      <c r="V219" s="9">
        <v>2</v>
      </c>
      <c r="W219" s="9">
        <v>0</v>
      </c>
      <c r="X219" s="9">
        <v>0</v>
      </c>
      <c r="Y219" s="9">
        <v>0</v>
      </c>
      <c r="Z219" s="9"/>
      <c r="AA219" s="9">
        <v>0</v>
      </c>
      <c r="AB219" s="9"/>
      <c r="AC219" s="9">
        <v>0</v>
      </c>
      <c r="AD219" s="9" t="s">
        <v>778</v>
      </c>
      <c r="AE219" s="9" t="s">
        <v>776</v>
      </c>
      <c r="AF219" s="9">
        <v>62</v>
      </c>
      <c r="AG219" s="9"/>
      <c r="AH219" s="9" t="s">
        <v>779</v>
      </c>
      <c r="AI219" s="9"/>
      <c r="AJ219" s="9"/>
    </row>
    <row r="220" spans="1:36" x14ac:dyDescent="0.35">
      <c r="A220" s="9" t="s">
        <v>48</v>
      </c>
      <c r="B220" s="9" t="s">
        <v>49</v>
      </c>
      <c r="C220" s="9" t="s">
        <v>14503</v>
      </c>
      <c r="D220" s="9" t="s">
        <v>29</v>
      </c>
      <c r="E220" s="9" t="s">
        <v>772</v>
      </c>
      <c r="F220" s="9" t="str">
        <f>_xlfn.XLOOKUP(E220,Total_Enrolled!C:C,Total_Enrolled!C:C)</f>
        <v>2025eb1100074@bitspilani-digital.edu.in</v>
      </c>
      <c r="G220" s="9" t="s">
        <v>773</v>
      </c>
      <c r="H220" s="9" t="s">
        <v>14515</v>
      </c>
      <c r="I220" s="9" t="s">
        <v>774</v>
      </c>
      <c r="J220" s="9" t="b">
        <v>1</v>
      </c>
      <c r="K220" s="9">
        <v>29</v>
      </c>
      <c r="L220" s="9">
        <f>_xlfn.XLOOKUP(B220,Courses!A:A,Courses!H:H)</f>
        <v>84</v>
      </c>
      <c r="M220" s="14">
        <f t="shared" si="15"/>
        <v>0.34523809523809523</v>
      </c>
      <c r="N220" s="14" t="str">
        <f t="shared" si="16"/>
        <v>Active</v>
      </c>
      <c r="O220" s="14" t="str" cm="1">
        <f t="array" ref="O220">_xlfn.IFS(M220=0,"0",
M220&lt;=10%,"0-10",
TRUE,"&gt;10"
)&amp;" "&amp;"% progress"</f>
        <v>&gt;10 % progress</v>
      </c>
      <c r="P220" s="15">
        <f t="shared" si="17"/>
        <v>0</v>
      </c>
      <c r="Q220" s="15">
        <f>COUNTIFS($G:$G,$G220)</f>
        <v>4</v>
      </c>
      <c r="R220" s="16">
        <f t="shared" si="18"/>
        <v>0</v>
      </c>
      <c r="S220" s="15" t="str">
        <f t="shared" si="19"/>
        <v>no 0% progess</v>
      </c>
      <c r="T220" s="9">
        <v>0</v>
      </c>
      <c r="U220" s="9">
        <v>8</v>
      </c>
      <c r="V220" s="9">
        <v>8</v>
      </c>
      <c r="W220" s="9">
        <v>0</v>
      </c>
      <c r="X220" s="9">
        <v>0</v>
      </c>
      <c r="Y220" s="9">
        <v>0</v>
      </c>
      <c r="Z220" s="9"/>
      <c r="AA220" s="9">
        <v>0</v>
      </c>
      <c r="AB220" s="9"/>
      <c r="AC220" s="9">
        <v>9961</v>
      </c>
      <c r="AD220" s="9" t="s">
        <v>780</v>
      </c>
      <c r="AE220" s="9" t="s">
        <v>776</v>
      </c>
      <c r="AF220" s="9">
        <v>62</v>
      </c>
      <c r="AG220" s="9"/>
      <c r="AH220" s="9" t="s">
        <v>781</v>
      </c>
      <c r="AI220" s="9"/>
      <c r="AJ220" s="9"/>
    </row>
    <row r="221" spans="1:36" x14ac:dyDescent="0.35">
      <c r="A221" s="9" t="s">
        <v>62</v>
      </c>
      <c r="B221" s="9" t="s">
        <v>34</v>
      </c>
      <c r="C221" s="9" t="s">
        <v>14503</v>
      </c>
      <c r="D221" s="9" t="s">
        <v>29</v>
      </c>
      <c r="E221" s="9" t="s">
        <v>772</v>
      </c>
      <c r="F221" s="9" t="str">
        <f>_xlfn.XLOOKUP(E221,Total_Enrolled!C:C,Total_Enrolled!C:C)</f>
        <v>2025eb1100074@bitspilani-digital.edu.in</v>
      </c>
      <c r="G221" s="9" t="s">
        <v>773</v>
      </c>
      <c r="H221" s="9" t="s">
        <v>14515</v>
      </c>
      <c r="I221" s="9" t="s">
        <v>774</v>
      </c>
      <c r="J221" s="9" t="b">
        <v>1</v>
      </c>
      <c r="K221" s="9">
        <v>1</v>
      </c>
      <c r="L221" s="9">
        <f>_xlfn.XLOOKUP(B221,Courses!A:A,Courses!H:H)</f>
        <v>88</v>
      </c>
      <c r="M221" s="14">
        <f t="shared" si="15"/>
        <v>1.1363636363636364E-2</v>
      </c>
      <c r="N221" s="14" t="str">
        <f t="shared" si="16"/>
        <v>Active</v>
      </c>
      <c r="O221" s="14" t="str" cm="1">
        <f t="array" ref="O221">_xlfn.IFS(M221=0,"0",
M221&lt;=10%,"0-10",
TRUE,"&gt;10"
)&amp;" "&amp;"% progress"</f>
        <v>0-10 % progress</v>
      </c>
      <c r="P221" s="15">
        <f t="shared" si="17"/>
        <v>0</v>
      </c>
      <c r="Q221" s="15">
        <f>COUNTIFS($G:$G,$G221)</f>
        <v>4</v>
      </c>
      <c r="R221" s="16">
        <f t="shared" si="18"/>
        <v>0</v>
      </c>
      <c r="S221" s="15" t="str">
        <f t="shared" si="19"/>
        <v>no 0% progess</v>
      </c>
      <c r="T221" s="9">
        <v>0</v>
      </c>
      <c r="U221" s="9">
        <v>1</v>
      </c>
      <c r="V221" s="9">
        <v>1</v>
      </c>
      <c r="W221" s="9">
        <v>0</v>
      </c>
      <c r="X221" s="9">
        <v>0</v>
      </c>
      <c r="Y221" s="9">
        <v>0</v>
      </c>
      <c r="Z221" s="9"/>
      <c r="AA221" s="9">
        <v>0</v>
      </c>
      <c r="AB221" s="9"/>
      <c r="AC221" s="9">
        <v>0</v>
      </c>
      <c r="AD221" s="9" t="s">
        <v>782</v>
      </c>
      <c r="AE221" s="9" t="s">
        <v>776</v>
      </c>
      <c r="AF221" s="9">
        <v>62</v>
      </c>
      <c r="AG221" s="9"/>
      <c r="AH221" s="9" t="s">
        <v>783</v>
      </c>
      <c r="AI221" s="9"/>
      <c r="AJ221" s="9"/>
    </row>
    <row r="222" spans="1:36" x14ac:dyDescent="0.35">
      <c r="A222" s="9" t="s">
        <v>62</v>
      </c>
      <c r="B222" s="9" t="s">
        <v>34</v>
      </c>
      <c r="C222" s="9" t="s">
        <v>14503</v>
      </c>
      <c r="D222" s="9" t="s">
        <v>29</v>
      </c>
      <c r="E222" s="9" t="s">
        <v>784</v>
      </c>
      <c r="F222" s="9" t="str">
        <f>_xlfn.XLOOKUP(E222,Total_Enrolled!C:C,Total_Enrolled!C:C)</f>
        <v>2025eb1100075@bitspilani-digital.edu.in</v>
      </c>
      <c r="G222" s="9" t="s">
        <v>785</v>
      </c>
      <c r="H222" s="9" t="s">
        <v>14515</v>
      </c>
      <c r="I222" s="9" t="s">
        <v>786</v>
      </c>
      <c r="J222" s="9" t="b">
        <v>1</v>
      </c>
      <c r="K222" s="9">
        <v>1</v>
      </c>
      <c r="L222" s="9">
        <f>_xlfn.XLOOKUP(B222,Courses!A:A,Courses!H:H)</f>
        <v>88</v>
      </c>
      <c r="M222" s="14">
        <f t="shared" si="15"/>
        <v>1.1363636363636364E-2</v>
      </c>
      <c r="N222" s="14" t="str">
        <f t="shared" si="16"/>
        <v>Active</v>
      </c>
      <c r="O222" s="14" t="str" cm="1">
        <f t="array" ref="O222">_xlfn.IFS(M222=0,"0",
M222&lt;=10%,"0-10",
TRUE,"&gt;10"
)&amp;" "&amp;"% progress"</f>
        <v>0-10 % progress</v>
      </c>
      <c r="P222" s="15">
        <f t="shared" si="17"/>
        <v>0</v>
      </c>
      <c r="Q222" s="15">
        <f>COUNTIFS($G:$G,$G222)</f>
        <v>2</v>
      </c>
      <c r="R222" s="16">
        <f t="shared" si="18"/>
        <v>0</v>
      </c>
      <c r="S222" s="15" t="str">
        <f t="shared" si="19"/>
        <v>no 0% progess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/>
      <c r="AA222" s="9">
        <v>0</v>
      </c>
      <c r="AB222" s="9"/>
      <c r="AC222" s="9">
        <v>0</v>
      </c>
      <c r="AD222" s="9" t="s">
        <v>788</v>
      </c>
      <c r="AE222" s="9" t="s">
        <v>787</v>
      </c>
      <c r="AF222" s="9">
        <v>366</v>
      </c>
      <c r="AG222" s="9"/>
      <c r="AH222" s="9"/>
      <c r="AI222" s="9"/>
      <c r="AJ222" s="9"/>
    </row>
    <row r="223" spans="1:36" x14ac:dyDescent="0.35">
      <c r="A223" s="9" t="s">
        <v>27</v>
      </c>
      <c r="B223" s="9" t="s">
        <v>28</v>
      </c>
      <c r="C223" s="9" t="s">
        <v>14503</v>
      </c>
      <c r="D223" s="9" t="s">
        <v>29</v>
      </c>
      <c r="E223" s="9" t="s">
        <v>784</v>
      </c>
      <c r="F223" s="9" t="str">
        <f>_xlfn.XLOOKUP(E223,Total_Enrolled!C:C,Total_Enrolled!C:C)</f>
        <v>2025eb1100075@bitspilani-digital.edu.in</v>
      </c>
      <c r="G223" s="9" t="s">
        <v>785</v>
      </c>
      <c r="H223" s="9" t="s">
        <v>14515</v>
      </c>
      <c r="I223" s="9" t="s">
        <v>786</v>
      </c>
      <c r="J223" s="9" t="b">
        <v>1</v>
      </c>
      <c r="K223" s="9">
        <v>0</v>
      </c>
      <c r="L223" s="9">
        <f>_xlfn.XLOOKUP(B223,Courses!A:A,Courses!H:H)</f>
        <v>61</v>
      </c>
      <c r="M223" s="14">
        <f t="shared" si="15"/>
        <v>0</v>
      </c>
      <c r="N223" s="14" t="str">
        <f t="shared" si="16"/>
        <v>Not Active</v>
      </c>
      <c r="O223" s="14" t="str" cm="1">
        <f t="array" ref="O223">_xlfn.IFS(M223=0,"0",
M223&lt;=10%,"0-10",
TRUE,"&gt;10"
)&amp;" "&amp;"% progress"</f>
        <v>0 % progress</v>
      </c>
      <c r="P223" s="15">
        <f t="shared" si="17"/>
        <v>1</v>
      </c>
      <c r="Q223" s="15">
        <f>COUNTIFS($G:$G,$G223)</f>
        <v>2</v>
      </c>
      <c r="R223" s="16">
        <f t="shared" si="18"/>
        <v>0.5</v>
      </c>
      <c r="S223" s="15" t="str">
        <f t="shared" si="19"/>
        <v>no progress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/>
      <c r="AA223" s="9">
        <v>0</v>
      </c>
      <c r="AB223" s="9"/>
      <c r="AC223" s="9">
        <v>0</v>
      </c>
      <c r="AD223" s="9" t="s">
        <v>789</v>
      </c>
      <c r="AE223" s="9" t="s">
        <v>787</v>
      </c>
      <c r="AF223" s="9">
        <v>366</v>
      </c>
      <c r="AG223" s="9"/>
      <c r="AH223" s="9"/>
      <c r="AI223" s="9"/>
      <c r="AJ223" s="9"/>
    </row>
    <row r="224" spans="1:36" x14ac:dyDescent="0.35">
      <c r="A224" s="9" t="s">
        <v>27</v>
      </c>
      <c r="B224" s="9" t="s">
        <v>28</v>
      </c>
      <c r="C224" s="9" t="s">
        <v>14503</v>
      </c>
      <c r="D224" s="9" t="s">
        <v>29</v>
      </c>
      <c r="E224" s="9" t="s">
        <v>790</v>
      </c>
      <c r="F224" s="9" t="str">
        <f>_xlfn.XLOOKUP(E224,Total_Enrolled!C:C,Total_Enrolled!C:C)</f>
        <v>2025eb1100076@bitspilani-digital.edu.in</v>
      </c>
      <c r="G224" s="9" t="s">
        <v>791</v>
      </c>
      <c r="H224" s="9" t="s">
        <v>14515</v>
      </c>
      <c r="I224" s="9" t="s">
        <v>792</v>
      </c>
      <c r="J224" s="9" t="b">
        <v>1</v>
      </c>
      <c r="K224" s="9">
        <v>9</v>
      </c>
      <c r="L224" s="9">
        <f>_xlfn.XLOOKUP(B224,Courses!A:A,Courses!H:H)</f>
        <v>61</v>
      </c>
      <c r="M224" s="14">
        <f t="shared" si="15"/>
        <v>0.14754098360655737</v>
      </c>
      <c r="N224" s="14" t="str">
        <f t="shared" si="16"/>
        <v>Active</v>
      </c>
      <c r="O224" s="14" t="str" cm="1">
        <f t="array" ref="O224">_xlfn.IFS(M224=0,"0",
M224&lt;=10%,"0-10",
TRUE,"&gt;10"
)&amp;" "&amp;"% progress"</f>
        <v>&gt;10 % progress</v>
      </c>
      <c r="P224" s="15">
        <f t="shared" si="17"/>
        <v>0</v>
      </c>
      <c r="Q224" s="15">
        <f>COUNTIFS($G:$G,$G224)</f>
        <v>3</v>
      </c>
      <c r="R224" s="16">
        <f t="shared" si="18"/>
        <v>0</v>
      </c>
      <c r="S224" s="15" t="str">
        <f t="shared" si="19"/>
        <v>no 0% progess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/>
      <c r="AA224" s="9">
        <v>0</v>
      </c>
      <c r="AB224" s="9"/>
      <c r="AC224" s="9">
        <v>379</v>
      </c>
      <c r="AD224" s="9" t="s">
        <v>794</v>
      </c>
      <c r="AE224" s="9" t="s">
        <v>793</v>
      </c>
      <c r="AF224" s="9">
        <v>170</v>
      </c>
      <c r="AG224" s="9"/>
      <c r="AH224" s="9"/>
      <c r="AI224" s="9" t="s">
        <v>795</v>
      </c>
      <c r="AJ224" s="9" t="s">
        <v>796</v>
      </c>
    </row>
    <row r="225" spans="1:36" x14ac:dyDescent="0.35">
      <c r="A225" s="9" t="s">
        <v>79</v>
      </c>
      <c r="B225" s="9" t="s">
        <v>39</v>
      </c>
      <c r="C225" s="9" t="s">
        <v>14503</v>
      </c>
      <c r="D225" s="9" t="s">
        <v>29</v>
      </c>
      <c r="E225" s="9" t="s">
        <v>790</v>
      </c>
      <c r="F225" s="9" t="str">
        <f>_xlfn.XLOOKUP(E225,Total_Enrolled!C:C,Total_Enrolled!C:C)</f>
        <v>2025eb1100076@bitspilani-digital.edu.in</v>
      </c>
      <c r="G225" s="9" t="s">
        <v>791</v>
      </c>
      <c r="H225" s="9" t="s">
        <v>14515</v>
      </c>
      <c r="I225" s="9" t="s">
        <v>792</v>
      </c>
      <c r="J225" s="9" t="b">
        <v>1</v>
      </c>
      <c r="K225" s="9">
        <v>0</v>
      </c>
      <c r="L225" s="9">
        <f>_xlfn.XLOOKUP(B225,Courses!A:A,Courses!H:H)</f>
        <v>86</v>
      </c>
      <c r="M225" s="14">
        <f t="shared" si="15"/>
        <v>0</v>
      </c>
      <c r="N225" s="14" t="str">
        <f t="shared" si="16"/>
        <v>Not Active</v>
      </c>
      <c r="O225" s="14" t="str" cm="1">
        <f t="array" ref="O225">_xlfn.IFS(M225=0,"0",
M225&lt;=10%,"0-10",
TRUE,"&gt;10"
)&amp;" "&amp;"% progress"</f>
        <v>0 % progress</v>
      </c>
      <c r="P225" s="15">
        <f t="shared" si="17"/>
        <v>1</v>
      </c>
      <c r="Q225" s="15">
        <f>COUNTIFS($G:$G,$G225)</f>
        <v>3</v>
      </c>
      <c r="R225" s="16">
        <f t="shared" si="18"/>
        <v>0.33333333333333331</v>
      </c>
      <c r="S225" s="15" t="str">
        <f t="shared" si="19"/>
        <v>no progress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/>
      <c r="AA225" s="9">
        <v>0</v>
      </c>
      <c r="AB225" s="9"/>
      <c r="AC225" s="9">
        <v>0</v>
      </c>
      <c r="AD225" s="9" t="s">
        <v>797</v>
      </c>
      <c r="AE225" s="9" t="s">
        <v>793</v>
      </c>
      <c r="AF225" s="9">
        <v>170</v>
      </c>
      <c r="AG225" s="9"/>
      <c r="AH225" s="9"/>
      <c r="AI225" s="9"/>
      <c r="AJ225" s="9"/>
    </row>
    <row r="226" spans="1:36" x14ac:dyDescent="0.35">
      <c r="A226" s="9" t="s">
        <v>62</v>
      </c>
      <c r="B226" s="9" t="s">
        <v>34</v>
      </c>
      <c r="C226" s="9" t="s">
        <v>14503</v>
      </c>
      <c r="D226" s="9" t="s">
        <v>29</v>
      </c>
      <c r="E226" s="9" t="s">
        <v>790</v>
      </c>
      <c r="F226" s="9" t="str">
        <f>_xlfn.XLOOKUP(E226,Total_Enrolled!C:C,Total_Enrolled!C:C)</f>
        <v>2025eb1100076@bitspilani-digital.edu.in</v>
      </c>
      <c r="G226" s="9" t="s">
        <v>791</v>
      </c>
      <c r="H226" s="9" t="s">
        <v>14515</v>
      </c>
      <c r="I226" s="9" t="s">
        <v>792</v>
      </c>
      <c r="J226" s="9" t="b">
        <v>1</v>
      </c>
      <c r="K226" s="9">
        <v>17</v>
      </c>
      <c r="L226" s="9">
        <f>_xlfn.XLOOKUP(B226,Courses!A:A,Courses!H:H)</f>
        <v>88</v>
      </c>
      <c r="M226" s="14">
        <f t="shared" si="15"/>
        <v>0.19318181818181818</v>
      </c>
      <c r="N226" s="14" t="str">
        <f t="shared" si="16"/>
        <v>Active</v>
      </c>
      <c r="O226" s="14" t="str" cm="1">
        <f t="array" ref="O226">_xlfn.IFS(M226=0,"0",
M226&lt;=10%,"0-10",
TRUE,"&gt;10"
)&amp;" "&amp;"% progress"</f>
        <v>&gt;10 % progress</v>
      </c>
      <c r="P226" s="15">
        <f t="shared" si="17"/>
        <v>0</v>
      </c>
      <c r="Q226" s="15">
        <f>COUNTIFS($G:$G,$G226)</f>
        <v>3</v>
      </c>
      <c r="R226" s="16">
        <f t="shared" si="18"/>
        <v>0</v>
      </c>
      <c r="S226" s="15" t="str">
        <f t="shared" si="19"/>
        <v>no 0% progess</v>
      </c>
      <c r="T226" s="9">
        <v>0</v>
      </c>
      <c r="U226" s="9">
        <v>5</v>
      </c>
      <c r="V226" s="9">
        <v>8</v>
      </c>
      <c r="W226" s="9">
        <v>0</v>
      </c>
      <c r="X226" s="9">
        <v>0</v>
      </c>
      <c r="Y226" s="9">
        <v>0</v>
      </c>
      <c r="Z226" s="9"/>
      <c r="AA226" s="9">
        <v>0</v>
      </c>
      <c r="AB226" s="9"/>
      <c r="AC226" s="9">
        <v>7493</v>
      </c>
      <c r="AD226" s="9" t="s">
        <v>798</v>
      </c>
      <c r="AE226" s="9" t="s">
        <v>793</v>
      </c>
      <c r="AF226" s="9">
        <v>170</v>
      </c>
      <c r="AG226" s="9"/>
      <c r="AH226" s="9" t="s">
        <v>799</v>
      </c>
      <c r="AI226" s="9" t="s">
        <v>800</v>
      </c>
      <c r="AJ226" s="9" t="s">
        <v>801</v>
      </c>
    </row>
    <row r="227" spans="1:36" x14ac:dyDescent="0.35">
      <c r="A227" s="9" t="s">
        <v>48</v>
      </c>
      <c r="B227" s="9" t="s">
        <v>49</v>
      </c>
      <c r="C227" s="9" t="s">
        <v>14503</v>
      </c>
      <c r="D227" s="9" t="s">
        <v>29</v>
      </c>
      <c r="E227" s="9" t="s">
        <v>802</v>
      </c>
      <c r="F227" s="9" t="str">
        <f>_xlfn.XLOOKUP(E227,Total_Enrolled!C:C,Total_Enrolled!C:C)</f>
        <v>2025eb1100077@bitspilani-digital.edu.in</v>
      </c>
      <c r="G227" s="9" t="s">
        <v>803</v>
      </c>
      <c r="H227" s="9" t="s">
        <v>14515</v>
      </c>
      <c r="I227" s="9" t="s">
        <v>804</v>
      </c>
      <c r="J227" s="9" t="b">
        <v>1</v>
      </c>
      <c r="K227" s="9">
        <v>31</v>
      </c>
      <c r="L227" s="9">
        <f>_xlfn.XLOOKUP(B227,Courses!A:A,Courses!H:H)</f>
        <v>84</v>
      </c>
      <c r="M227" s="14">
        <f t="shared" si="15"/>
        <v>0.36904761904761907</v>
      </c>
      <c r="N227" s="14" t="str">
        <f t="shared" si="16"/>
        <v>Active</v>
      </c>
      <c r="O227" s="14" t="str" cm="1">
        <f t="array" ref="O227">_xlfn.IFS(M227=0,"0",
M227&lt;=10%,"0-10",
TRUE,"&gt;10"
)&amp;" "&amp;"% progress"</f>
        <v>&gt;10 % progress</v>
      </c>
      <c r="P227" s="15">
        <f t="shared" si="17"/>
        <v>0</v>
      </c>
      <c r="Q227" s="15">
        <f>COUNTIFS($G:$G,$G227)</f>
        <v>4</v>
      </c>
      <c r="R227" s="16">
        <f t="shared" si="18"/>
        <v>0</v>
      </c>
      <c r="S227" s="15" t="str">
        <f t="shared" si="19"/>
        <v>no 0% progess</v>
      </c>
      <c r="T227" s="9">
        <v>0</v>
      </c>
      <c r="U227" s="9">
        <v>8</v>
      </c>
      <c r="V227" s="9">
        <v>8</v>
      </c>
      <c r="W227" s="9">
        <v>0</v>
      </c>
      <c r="X227" s="9">
        <v>0</v>
      </c>
      <c r="Y227" s="9">
        <v>0</v>
      </c>
      <c r="Z227" s="9"/>
      <c r="AA227" s="9">
        <v>0</v>
      </c>
      <c r="AB227" s="9"/>
      <c r="AC227" s="9">
        <v>28733</v>
      </c>
      <c r="AD227" s="9" t="s">
        <v>806</v>
      </c>
      <c r="AE227" s="9" t="s">
        <v>805</v>
      </c>
      <c r="AF227" s="9">
        <v>820</v>
      </c>
      <c r="AG227" s="9"/>
      <c r="AH227" s="9" t="s">
        <v>807</v>
      </c>
      <c r="AI227" s="9"/>
      <c r="AJ227" s="9"/>
    </row>
    <row r="228" spans="1:36" x14ac:dyDescent="0.35">
      <c r="A228" s="9" t="s">
        <v>44</v>
      </c>
      <c r="B228" s="9" t="s">
        <v>45</v>
      </c>
      <c r="C228" s="9" t="s">
        <v>14503</v>
      </c>
      <c r="D228" s="9" t="s">
        <v>29</v>
      </c>
      <c r="E228" s="9" t="s">
        <v>802</v>
      </c>
      <c r="F228" s="9" t="str">
        <f>_xlfn.XLOOKUP(E228,Total_Enrolled!C:C,Total_Enrolled!C:C)</f>
        <v>2025eb1100077@bitspilani-digital.edu.in</v>
      </c>
      <c r="G228" s="9" t="s">
        <v>803</v>
      </c>
      <c r="H228" s="9" t="s">
        <v>14515</v>
      </c>
      <c r="I228" s="9" t="s">
        <v>804</v>
      </c>
      <c r="J228" s="9" t="b">
        <v>1</v>
      </c>
      <c r="K228" s="9">
        <v>71</v>
      </c>
      <c r="L228" s="9">
        <f>_xlfn.XLOOKUP(B228,Courses!A:A,Courses!H:H)</f>
        <v>93</v>
      </c>
      <c r="M228" s="14">
        <f t="shared" si="15"/>
        <v>0.76344086021505375</v>
      </c>
      <c r="N228" s="14" t="str">
        <f t="shared" si="16"/>
        <v>Active</v>
      </c>
      <c r="O228" s="14" t="str" cm="1">
        <f t="array" ref="O228">_xlfn.IFS(M228=0,"0",
M228&lt;=10%,"0-10",
TRUE,"&gt;10"
)&amp;" "&amp;"% progress"</f>
        <v>&gt;10 % progress</v>
      </c>
      <c r="P228" s="15">
        <f t="shared" si="17"/>
        <v>0</v>
      </c>
      <c r="Q228" s="15">
        <f>COUNTIFS($G:$G,$G228)</f>
        <v>4</v>
      </c>
      <c r="R228" s="16">
        <f t="shared" si="18"/>
        <v>0</v>
      </c>
      <c r="S228" s="15" t="str">
        <f t="shared" si="19"/>
        <v>no 0% progess</v>
      </c>
      <c r="T228" s="9">
        <v>0</v>
      </c>
      <c r="U228" s="9">
        <v>23</v>
      </c>
      <c r="V228" s="9">
        <v>23</v>
      </c>
      <c r="W228" s="9">
        <v>0</v>
      </c>
      <c r="X228" s="9">
        <v>0</v>
      </c>
      <c r="Y228" s="9">
        <v>0</v>
      </c>
      <c r="Z228" s="9"/>
      <c r="AA228" s="9">
        <v>0</v>
      </c>
      <c r="AB228" s="9"/>
      <c r="AC228" s="9">
        <v>25584</v>
      </c>
      <c r="AD228" s="9" t="s">
        <v>808</v>
      </c>
      <c r="AE228" s="9" t="s">
        <v>805</v>
      </c>
      <c r="AF228" s="9">
        <v>820</v>
      </c>
      <c r="AG228" s="9"/>
      <c r="AH228" s="9" t="s">
        <v>809</v>
      </c>
      <c r="AI228" s="9" t="s">
        <v>810</v>
      </c>
      <c r="AJ228" s="9" t="s">
        <v>810</v>
      </c>
    </row>
    <row r="229" spans="1:36" x14ac:dyDescent="0.35">
      <c r="A229" s="9" t="s">
        <v>52</v>
      </c>
      <c r="B229" s="9" t="s">
        <v>53</v>
      </c>
      <c r="C229" s="9" t="s">
        <v>14503</v>
      </c>
      <c r="D229" s="9" t="s">
        <v>29</v>
      </c>
      <c r="E229" s="9" t="s">
        <v>802</v>
      </c>
      <c r="F229" s="9" t="str">
        <f>_xlfn.XLOOKUP(E229,Total_Enrolled!C:C,Total_Enrolled!C:C)</f>
        <v>2025eb1100077@bitspilani-digital.edu.in</v>
      </c>
      <c r="G229" s="9" t="s">
        <v>803</v>
      </c>
      <c r="H229" s="9" t="s">
        <v>14515</v>
      </c>
      <c r="I229" s="9" t="s">
        <v>804</v>
      </c>
      <c r="J229" s="9" t="b">
        <v>1</v>
      </c>
      <c r="K229" s="9">
        <v>36</v>
      </c>
      <c r="L229" s="9">
        <f>_xlfn.XLOOKUP(B229,Courses!A:A,Courses!H:H)</f>
        <v>41</v>
      </c>
      <c r="M229" s="14">
        <f t="shared" si="15"/>
        <v>0.87804878048780488</v>
      </c>
      <c r="N229" s="14" t="str">
        <f t="shared" si="16"/>
        <v>Active</v>
      </c>
      <c r="O229" s="14" t="str" cm="1">
        <f t="array" ref="O229">_xlfn.IFS(M229=0,"0",
M229&lt;=10%,"0-10",
TRUE,"&gt;10"
)&amp;" "&amp;"% progress"</f>
        <v>&gt;10 % progress</v>
      </c>
      <c r="P229" s="15">
        <f t="shared" si="17"/>
        <v>0</v>
      </c>
      <c r="Q229" s="15">
        <f>COUNTIFS($G:$G,$G229)</f>
        <v>4</v>
      </c>
      <c r="R229" s="16">
        <f t="shared" si="18"/>
        <v>0</v>
      </c>
      <c r="S229" s="15" t="str">
        <f t="shared" si="19"/>
        <v>no 0% progess</v>
      </c>
      <c r="T229" s="9">
        <v>0</v>
      </c>
      <c r="U229" s="9">
        <v>6</v>
      </c>
      <c r="V229" s="9">
        <v>6</v>
      </c>
      <c r="W229" s="9">
        <v>0</v>
      </c>
      <c r="X229" s="9">
        <v>0</v>
      </c>
      <c r="Y229" s="9">
        <v>0</v>
      </c>
      <c r="Z229" s="9"/>
      <c r="AA229" s="9">
        <v>0</v>
      </c>
      <c r="AB229" s="9"/>
      <c r="AC229" s="9">
        <v>35347</v>
      </c>
      <c r="AD229" s="9" t="s">
        <v>811</v>
      </c>
      <c r="AE229" s="9" t="s">
        <v>805</v>
      </c>
      <c r="AF229" s="9">
        <v>820</v>
      </c>
      <c r="AG229" s="9"/>
      <c r="AH229" s="9" t="s">
        <v>812</v>
      </c>
      <c r="AI229" s="9"/>
      <c r="AJ229" s="9"/>
    </row>
    <row r="230" spans="1:36" x14ac:dyDescent="0.35">
      <c r="A230" s="9" t="s">
        <v>56</v>
      </c>
      <c r="B230" s="9" t="s">
        <v>57</v>
      </c>
      <c r="C230" s="9" t="s">
        <v>14503</v>
      </c>
      <c r="D230" s="9" t="s">
        <v>29</v>
      </c>
      <c r="E230" s="9" t="s">
        <v>802</v>
      </c>
      <c r="F230" s="9" t="str">
        <f>_xlfn.XLOOKUP(E230,Total_Enrolled!C:C,Total_Enrolled!C:C)</f>
        <v>2025eb1100077@bitspilani-digital.edu.in</v>
      </c>
      <c r="G230" s="9" t="s">
        <v>803</v>
      </c>
      <c r="H230" s="9" t="s">
        <v>14515</v>
      </c>
      <c r="I230" s="9" t="s">
        <v>804</v>
      </c>
      <c r="J230" s="9" t="b">
        <v>1</v>
      </c>
      <c r="K230" s="9">
        <v>36</v>
      </c>
      <c r="L230" s="9">
        <f>_xlfn.XLOOKUP(B230,Courses!A:A,Courses!H:H)</f>
        <v>46</v>
      </c>
      <c r="M230" s="14">
        <f t="shared" si="15"/>
        <v>0.78260869565217395</v>
      </c>
      <c r="N230" s="14" t="str">
        <f t="shared" si="16"/>
        <v>Active</v>
      </c>
      <c r="O230" s="14" t="str" cm="1">
        <f t="array" ref="O230">_xlfn.IFS(M230=0,"0",
M230&lt;=10%,"0-10",
TRUE,"&gt;10"
)&amp;" "&amp;"% progress"</f>
        <v>&gt;10 % progress</v>
      </c>
      <c r="P230" s="15">
        <f t="shared" si="17"/>
        <v>0</v>
      </c>
      <c r="Q230" s="15">
        <f>COUNTIFS($G:$G,$G230)</f>
        <v>4</v>
      </c>
      <c r="R230" s="16">
        <f t="shared" si="18"/>
        <v>0</v>
      </c>
      <c r="S230" s="15" t="str">
        <f t="shared" si="19"/>
        <v>no 0% progess</v>
      </c>
      <c r="T230" s="9">
        <v>0</v>
      </c>
      <c r="U230" s="9">
        <v>12</v>
      </c>
      <c r="V230" s="9">
        <v>14</v>
      </c>
      <c r="W230" s="9">
        <v>0</v>
      </c>
      <c r="X230" s="9">
        <v>0</v>
      </c>
      <c r="Y230" s="9">
        <v>0</v>
      </c>
      <c r="Z230" s="9"/>
      <c r="AA230" s="9">
        <v>0</v>
      </c>
      <c r="AB230" s="9"/>
      <c r="AC230" s="9">
        <v>10066</v>
      </c>
      <c r="AD230" s="9" t="s">
        <v>813</v>
      </c>
      <c r="AE230" s="9" t="s">
        <v>805</v>
      </c>
      <c r="AF230" s="9">
        <v>820</v>
      </c>
      <c r="AG230" s="9"/>
      <c r="AH230" s="9" t="s">
        <v>814</v>
      </c>
      <c r="AI230" s="9" t="s">
        <v>815</v>
      </c>
      <c r="AJ230" s="9" t="s">
        <v>816</v>
      </c>
    </row>
    <row r="231" spans="1:36" x14ac:dyDescent="0.35">
      <c r="A231" s="9" t="s">
        <v>56</v>
      </c>
      <c r="B231" s="9" t="s">
        <v>57</v>
      </c>
      <c r="C231" s="9" t="s">
        <v>14503</v>
      </c>
      <c r="D231" s="9" t="s">
        <v>29</v>
      </c>
      <c r="E231" s="9" t="s">
        <v>817</v>
      </c>
      <c r="F231" s="9" t="str">
        <f>_xlfn.XLOOKUP(E231,Total_Enrolled!C:C,Total_Enrolled!C:C)</f>
        <v>2025eb1100078@bitspilani-digital.edu.in</v>
      </c>
      <c r="G231" s="9" t="s">
        <v>818</v>
      </c>
      <c r="H231" s="9" t="s">
        <v>14515</v>
      </c>
      <c r="I231" s="9" t="s">
        <v>819</v>
      </c>
      <c r="J231" s="9" t="b">
        <v>1</v>
      </c>
      <c r="K231" s="9">
        <v>2</v>
      </c>
      <c r="L231" s="9">
        <f>_xlfn.XLOOKUP(B231,Courses!A:A,Courses!H:H)</f>
        <v>46</v>
      </c>
      <c r="M231" s="14">
        <f t="shared" si="15"/>
        <v>4.3478260869565216E-2</v>
      </c>
      <c r="N231" s="14" t="str">
        <f t="shared" si="16"/>
        <v>Active</v>
      </c>
      <c r="O231" s="14" t="str" cm="1">
        <f t="array" ref="O231">_xlfn.IFS(M231=0,"0",
M231&lt;=10%,"0-10",
TRUE,"&gt;10"
)&amp;" "&amp;"% progress"</f>
        <v>0-10 % progress</v>
      </c>
      <c r="P231" s="15">
        <f t="shared" si="17"/>
        <v>0</v>
      </c>
      <c r="Q231" s="15">
        <f>COUNTIFS($G:$G,$G231)</f>
        <v>4</v>
      </c>
      <c r="R231" s="16">
        <f t="shared" si="18"/>
        <v>0</v>
      </c>
      <c r="S231" s="15" t="str">
        <f t="shared" si="19"/>
        <v>no 0% progess</v>
      </c>
      <c r="T231" s="9">
        <v>0</v>
      </c>
      <c r="U231" s="9">
        <v>1</v>
      </c>
      <c r="V231" s="9">
        <v>1</v>
      </c>
      <c r="W231" s="9">
        <v>0</v>
      </c>
      <c r="X231" s="9">
        <v>0</v>
      </c>
      <c r="Y231" s="9">
        <v>0</v>
      </c>
      <c r="Z231" s="9"/>
      <c r="AA231" s="9">
        <v>0</v>
      </c>
      <c r="AB231" s="9"/>
      <c r="AC231" s="9">
        <v>9</v>
      </c>
      <c r="AD231" s="9" t="s">
        <v>820</v>
      </c>
      <c r="AE231" s="9" t="s">
        <v>821</v>
      </c>
      <c r="AF231" s="9">
        <v>111</v>
      </c>
      <c r="AG231" s="9"/>
      <c r="AH231" s="9" t="s">
        <v>822</v>
      </c>
      <c r="AI231" s="9" t="s">
        <v>823</v>
      </c>
      <c r="AJ231" s="9" t="s">
        <v>823</v>
      </c>
    </row>
    <row r="232" spans="1:36" x14ac:dyDescent="0.35">
      <c r="A232" s="9" t="s">
        <v>52</v>
      </c>
      <c r="B232" s="9" t="s">
        <v>53</v>
      </c>
      <c r="C232" s="9" t="s">
        <v>14503</v>
      </c>
      <c r="D232" s="9" t="s">
        <v>29</v>
      </c>
      <c r="E232" s="9" t="s">
        <v>817</v>
      </c>
      <c r="F232" s="9" t="str">
        <f>_xlfn.XLOOKUP(E232,Total_Enrolled!C:C,Total_Enrolled!C:C)</f>
        <v>2025eb1100078@bitspilani-digital.edu.in</v>
      </c>
      <c r="G232" s="9" t="s">
        <v>818</v>
      </c>
      <c r="H232" s="9" t="s">
        <v>14515</v>
      </c>
      <c r="I232" s="9" t="s">
        <v>819</v>
      </c>
      <c r="J232" s="9" t="b">
        <v>1</v>
      </c>
      <c r="K232" s="9">
        <v>2</v>
      </c>
      <c r="L232" s="9">
        <f>_xlfn.XLOOKUP(B232,Courses!A:A,Courses!H:H)</f>
        <v>41</v>
      </c>
      <c r="M232" s="14">
        <f t="shared" si="15"/>
        <v>4.878048780487805E-2</v>
      </c>
      <c r="N232" s="14" t="str">
        <f t="shared" si="16"/>
        <v>Active</v>
      </c>
      <c r="O232" s="14" t="str" cm="1">
        <f t="array" ref="O232">_xlfn.IFS(M232=0,"0",
M232&lt;=10%,"0-10",
TRUE,"&gt;10"
)&amp;" "&amp;"% progress"</f>
        <v>0-10 % progress</v>
      </c>
      <c r="P232" s="15">
        <f t="shared" si="17"/>
        <v>0</v>
      </c>
      <c r="Q232" s="15">
        <f>COUNTIFS($G:$G,$G232)</f>
        <v>4</v>
      </c>
      <c r="R232" s="16">
        <f t="shared" si="18"/>
        <v>0</v>
      </c>
      <c r="S232" s="15" t="str">
        <f t="shared" si="19"/>
        <v>no 0% progess</v>
      </c>
      <c r="T232" s="9">
        <v>0</v>
      </c>
      <c r="U232" s="9">
        <v>1</v>
      </c>
      <c r="V232" s="9">
        <v>1</v>
      </c>
      <c r="W232" s="9">
        <v>0</v>
      </c>
      <c r="X232" s="9">
        <v>0</v>
      </c>
      <c r="Y232" s="9">
        <v>0</v>
      </c>
      <c r="Z232" s="9"/>
      <c r="AA232" s="9">
        <v>0</v>
      </c>
      <c r="AB232" s="9"/>
      <c r="AC232" s="9">
        <v>14</v>
      </c>
      <c r="AD232" s="9" t="s">
        <v>824</v>
      </c>
      <c r="AE232" s="9" t="s">
        <v>821</v>
      </c>
      <c r="AF232" s="9">
        <v>111</v>
      </c>
      <c r="AG232" s="9"/>
      <c r="AH232" s="9" t="s">
        <v>825</v>
      </c>
      <c r="AI232" s="9"/>
      <c r="AJ232" s="9"/>
    </row>
    <row r="233" spans="1:36" x14ac:dyDescent="0.35">
      <c r="A233" s="9" t="s">
        <v>44</v>
      </c>
      <c r="B233" s="9" t="s">
        <v>45</v>
      </c>
      <c r="C233" s="9" t="s">
        <v>14503</v>
      </c>
      <c r="D233" s="9" t="s">
        <v>29</v>
      </c>
      <c r="E233" s="9" t="s">
        <v>817</v>
      </c>
      <c r="F233" s="9" t="str">
        <f>_xlfn.XLOOKUP(E233,Total_Enrolled!C:C,Total_Enrolled!C:C)</f>
        <v>2025eb1100078@bitspilani-digital.edu.in</v>
      </c>
      <c r="G233" s="9" t="s">
        <v>818</v>
      </c>
      <c r="H233" s="9" t="s">
        <v>14515</v>
      </c>
      <c r="I233" s="9" t="s">
        <v>819</v>
      </c>
      <c r="J233" s="9" t="b">
        <v>1</v>
      </c>
      <c r="K233" s="9">
        <v>1</v>
      </c>
      <c r="L233" s="9">
        <f>_xlfn.XLOOKUP(B233,Courses!A:A,Courses!H:H)</f>
        <v>93</v>
      </c>
      <c r="M233" s="14">
        <f t="shared" si="15"/>
        <v>1.0752688172043012E-2</v>
      </c>
      <c r="N233" s="14" t="str">
        <f t="shared" si="16"/>
        <v>Active</v>
      </c>
      <c r="O233" s="14" t="str" cm="1">
        <f t="array" ref="O233">_xlfn.IFS(M233=0,"0",
M233&lt;=10%,"0-10",
TRUE,"&gt;10"
)&amp;" "&amp;"% progress"</f>
        <v>0-10 % progress</v>
      </c>
      <c r="P233" s="15">
        <f t="shared" si="17"/>
        <v>0</v>
      </c>
      <c r="Q233" s="15">
        <f>COUNTIFS($G:$G,$G233)</f>
        <v>4</v>
      </c>
      <c r="R233" s="16">
        <f t="shared" si="18"/>
        <v>0</v>
      </c>
      <c r="S233" s="15" t="str">
        <f t="shared" si="19"/>
        <v>no 0% progess</v>
      </c>
      <c r="T233" s="9">
        <v>0</v>
      </c>
      <c r="U233" s="9">
        <v>1</v>
      </c>
      <c r="V233" s="9">
        <v>1</v>
      </c>
      <c r="W233" s="9">
        <v>0</v>
      </c>
      <c r="X233" s="9">
        <v>0</v>
      </c>
      <c r="Y233" s="9">
        <v>0</v>
      </c>
      <c r="Z233" s="9"/>
      <c r="AA233" s="9">
        <v>0</v>
      </c>
      <c r="AB233" s="9"/>
      <c r="AC233" s="9">
        <v>0</v>
      </c>
      <c r="AD233" s="9" t="s">
        <v>826</v>
      </c>
      <c r="AE233" s="9" t="s">
        <v>821</v>
      </c>
      <c r="AF233" s="9">
        <v>111</v>
      </c>
      <c r="AG233" s="9"/>
      <c r="AH233" s="9" t="s">
        <v>827</v>
      </c>
      <c r="AI233" s="9"/>
      <c r="AJ233" s="9"/>
    </row>
    <row r="234" spans="1:36" x14ac:dyDescent="0.35">
      <c r="A234" s="9" t="s">
        <v>48</v>
      </c>
      <c r="B234" s="9" t="s">
        <v>49</v>
      </c>
      <c r="C234" s="9" t="s">
        <v>14503</v>
      </c>
      <c r="D234" s="9" t="s">
        <v>29</v>
      </c>
      <c r="E234" s="9" t="s">
        <v>817</v>
      </c>
      <c r="F234" s="9" t="str">
        <f>_xlfn.XLOOKUP(E234,Total_Enrolled!C:C,Total_Enrolled!C:C)</f>
        <v>2025eb1100078@bitspilani-digital.edu.in</v>
      </c>
      <c r="G234" s="9" t="s">
        <v>818</v>
      </c>
      <c r="H234" s="9" t="s">
        <v>14515</v>
      </c>
      <c r="I234" s="9" t="s">
        <v>819</v>
      </c>
      <c r="J234" s="9" t="b">
        <v>1</v>
      </c>
      <c r="K234" s="9">
        <v>6</v>
      </c>
      <c r="L234" s="9">
        <f>_xlfn.XLOOKUP(B234,Courses!A:A,Courses!H:H)</f>
        <v>84</v>
      </c>
      <c r="M234" s="14">
        <f t="shared" si="15"/>
        <v>7.1428571428571425E-2</v>
      </c>
      <c r="N234" s="14" t="str">
        <f t="shared" si="16"/>
        <v>Active</v>
      </c>
      <c r="O234" s="14" t="str" cm="1">
        <f t="array" ref="O234">_xlfn.IFS(M234=0,"0",
M234&lt;=10%,"0-10",
TRUE,"&gt;10"
)&amp;" "&amp;"% progress"</f>
        <v>0-10 % progress</v>
      </c>
      <c r="P234" s="15">
        <f t="shared" si="17"/>
        <v>0</v>
      </c>
      <c r="Q234" s="15">
        <f>COUNTIFS($G:$G,$G234)</f>
        <v>4</v>
      </c>
      <c r="R234" s="16">
        <f t="shared" si="18"/>
        <v>0</v>
      </c>
      <c r="S234" s="15" t="str">
        <f t="shared" si="19"/>
        <v>no 0% progess</v>
      </c>
      <c r="T234" s="9">
        <v>0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/>
      <c r="AA234" s="9">
        <v>0</v>
      </c>
      <c r="AB234" s="9"/>
      <c r="AC234" s="9">
        <v>132</v>
      </c>
      <c r="AD234" s="9" t="s">
        <v>828</v>
      </c>
      <c r="AE234" s="9" t="s">
        <v>821</v>
      </c>
      <c r="AF234" s="9">
        <v>111</v>
      </c>
      <c r="AG234" s="9"/>
      <c r="AH234" s="9" t="s">
        <v>829</v>
      </c>
      <c r="AI234" s="9"/>
      <c r="AJ234" s="9"/>
    </row>
    <row r="235" spans="1:36" x14ac:dyDescent="0.35">
      <c r="A235" s="9" t="s">
        <v>48</v>
      </c>
      <c r="B235" s="9" t="s">
        <v>49</v>
      </c>
      <c r="C235" s="9" t="s">
        <v>14503</v>
      </c>
      <c r="D235" s="9" t="s">
        <v>29</v>
      </c>
      <c r="E235" s="9" t="s">
        <v>830</v>
      </c>
      <c r="F235" s="9" t="str">
        <f>_xlfn.XLOOKUP(E235,Total_Enrolled!C:C,Total_Enrolled!C:C)</f>
        <v>2025eb1100079@bitspilani-digital.edu.in</v>
      </c>
      <c r="G235" s="9" t="s">
        <v>831</v>
      </c>
      <c r="H235" s="9" t="s">
        <v>14515</v>
      </c>
      <c r="I235" s="9" t="s">
        <v>832</v>
      </c>
      <c r="J235" s="9" t="b">
        <v>1</v>
      </c>
      <c r="K235" s="9">
        <v>6</v>
      </c>
      <c r="L235" s="9">
        <f>_xlfn.XLOOKUP(B235,Courses!A:A,Courses!H:H)</f>
        <v>84</v>
      </c>
      <c r="M235" s="14">
        <f t="shared" si="15"/>
        <v>7.1428571428571425E-2</v>
      </c>
      <c r="N235" s="14" t="str">
        <f t="shared" si="16"/>
        <v>Active</v>
      </c>
      <c r="O235" s="14" t="str" cm="1">
        <f t="array" ref="O235">_xlfn.IFS(M235=0,"0",
M235&lt;=10%,"0-10",
TRUE,"&gt;10"
)&amp;" "&amp;"% progress"</f>
        <v>0-10 % progress</v>
      </c>
      <c r="P235" s="15">
        <f t="shared" si="17"/>
        <v>0</v>
      </c>
      <c r="Q235" s="15">
        <f>COUNTIFS($G:$G,$G235)</f>
        <v>4</v>
      </c>
      <c r="R235" s="16">
        <f t="shared" si="18"/>
        <v>0</v>
      </c>
      <c r="S235" s="15" t="str">
        <f t="shared" si="19"/>
        <v>no 0% progess</v>
      </c>
      <c r="T235" s="9">
        <v>0</v>
      </c>
      <c r="U235" s="9">
        <v>1</v>
      </c>
      <c r="V235" s="9">
        <v>1</v>
      </c>
      <c r="W235" s="9">
        <v>0</v>
      </c>
      <c r="X235" s="9">
        <v>0</v>
      </c>
      <c r="Y235" s="9">
        <v>0</v>
      </c>
      <c r="Z235" s="9"/>
      <c r="AA235" s="9">
        <v>0</v>
      </c>
      <c r="AB235" s="9"/>
      <c r="AC235" s="9">
        <v>4475</v>
      </c>
      <c r="AD235" s="9" t="s">
        <v>834</v>
      </c>
      <c r="AE235" s="9" t="s">
        <v>833</v>
      </c>
      <c r="AF235" s="9">
        <v>250</v>
      </c>
      <c r="AG235" s="9"/>
      <c r="AH235" s="9" t="s">
        <v>835</v>
      </c>
      <c r="AI235" s="9"/>
      <c r="AJ235" s="9"/>
    </row>
    <row r="236" spans="1:36" x14ac:dyDescent="0.35">
      <c r="A236" s="9" t="s">
        <v>44</v>
      </c>
      <c r="B236" s="9" t="s">
        <v>45</v>
      </c>
      <c r="C236" s="9" t="s">
        <v>14503</v>
      </c>
      <c r="D236" s="9" t="s">
        <v>29</v>
      </c>
      <c r="E236" s="9" t="s">
        <v>830</v>
      </c>
      <c r="F236" s="9" t="str">
        <f>_xlfn.XLOOKUP(E236,Total_Enrolled!C:C,Total_Enrolled!C:C)</f>
        <v>2025eb1100079@bitspilani-digital.edu.in</v>
      </c>
      <c r="G236" s="9" t="s">
        <v>831</v>
      </c>
      <c r="H236" s="9" t="s">
        <v>14515</v>
      </c>
      <c r="I236" s="9" t="s">
        <v>832</v>
      </c>
      <c r="J236" s="9" t="b">
        <v>1</v>
      </c>
      <c r="K236" s="9">
        <v>1</v>
      </c>
      <c r="L236" s="9">
        <f>_xlfn.XLOOKUP(B236,Courses!A:A,Courses!H:H)</f>
        <v>93</v>
      </c>
      <c r="M236" s="14">
        <f t="shared" si="15"/>
        <v>1.0752688172043012E-2</v>
      </c>
      <c r="N236" s="14" t="str">
        <f t="shared" si="16"/>
        <v>Active</v>
      </c>
      <c r="O236" s="14" t="str" cm="1">
        <f t="array" ref="O236">_xlfn.IFS(M236=0,"0",
M236&lt;=10%,"0-10",
TRUE,"&gt;10"
)&amp;" "&amp;"% progress"</f>
        <v>0-10 % progress</v>
      </c>
      <c r="P236" s="15">
        <f t="shared" si="17"/>
        <v>0</v>
      </c>
      <c r="Q236" s="15">
        <f>COUNTIFS($G:$G,$G236)</f>
        <v>4</v>
      </c>
      <c r="R236" s="16">
        <f t="shared" si="18"/>
        <v>0</v>
      </c>
      <c r="S236" s="15" t="str">
        <f t="shared" si="19"/>
        <v>no 0% progess</v>
      </c>
      <c r="T236" s="9">
        <v>0</v>
      </c>
      <c r="U236" s="9">
        <v>1</v>
      </c>
      <c r="V236" s="9">
        <v>1</v>
      </c>
      <c r="W236" s="9">
        <v>0</v>
      </c>
      <c r="X236" s="9">
        <v>0</v>
      </c>
      <c r="Y236" s="9">
        <v>0</v>
      </c>
      <c r="Z236" s="9"/>
      <c r="AA236" s="9">
        <v>0</v>
      </c>
      <c r="AB236" s="9"/>
      <c r="AC236" s="9">
        <v>0</v>
      </c>
      <c r="AD236" s="9" t="s">
        <v>836</v>
      </c>
      <c r="AE236" s="9" t="s">
        <v>833</v>
      </c>
      <c r="AF236" s="9">
        <v>250</v>
      </c>
      <c r="AG236" s="9"/>
      <c r="AH236" s="9" t="s">
        <v>837</v>
      </c>
      <c r="AI236" s="9"/>
      <c r="AJ236" s="9"/>
    </row>
    <row r="237" spans="1:36" x14ac:dyDescent="0.35">
      <c r="A237" s="9" t="s">
        <v>52</v>
      </c>
      <c r="B237" s="9" t="s">
        <v>53</v>
      </c>
      <c r="C237" s="9" t="s">
        <v>14503</v>
      </c>
      <c r="D237" s="9" t="s">
        <v>29</v>
      </c>
      <c r="E237" s="9" t="s">
        <v>830</v>
      </c>
      <c r="F237" s="9" t="str">
        <f>_xlfn.XLOOKUP(E237,Total_Enrolled!C:C,Total_Enrolled!C:C)</f>
        <v>2025eb1100079@bitspilani-digital.edu.in</v>
      </c>
      <c r="G237" s="9" t="s">
        <v>831</v>
      </c>
      <c r="H237" s="9" t="s">
        <v>14515</v>
      </c>
      <c r="I237" s="9" t="s">
        <v>832</v>
      </c>
      <c r="J237" s="9" t="b">
        <v>1</v>
      </c>
      <c r="K237" s="9">
        <v>2</v>
      </c>
      <c r="L237" s="9">
        <f>_xlfn.XLOOKUP(B237,Courses!A:A,Courses!H:H)</f>
        <v>41</v>
      </c>
      <c r="M237" s="14">
        <f t="shared" si="15"/>
        <v>4.878048780487805E-2</v>
      </c>
      <c r="N237" s="14" t="str">
        <f t="shared" si="16"/>
        <v>Active</v>
      </c>
      <c r="O237" s="14" t="str" cm="1">
        <f t="array" ref="O237">_xlfn.IFS(M237=0,"0",
M237&lt;=10%,"0-10",
TRUE,"&gt;10"
)&amp;" "&amp;"% progress"</f>
        <v>0-10 % progress</v>
      </c>
      <c r="P237" s="15">
        <f t="shared" si="17"/>
        <v>0</v>
      </c>
      <c r="Q237" s="15">
        <f>COUNTIFS($G:$G,$G237)</f>
        <v>4</v>
      </c>
      <c r="R237" s="16">
        <f t="shared" si="18"/>
        <v>0</v>
      </c>
      <c r="S237" s="15" t="str">
        <f t="shared" si="19"/>
        <v>no 0% progess</v>
      </c>
      <c r="T237" s="9">
        <v>0</v>
      </c>
      <c r="U237" s="9">
        <v>2</v>
      </c>
      <c r="V237" s="9">
        <v>2</v>
      </c>
      <c r="W237" s="9">
        <v>0</v>
      </c>
      <c r="X237" s="9">
        <v>0</v>
      </c>
      <c r="Y237" s="9">
        <v>0</v>
      </c>
      <c r="Z237" s="9"/>
      <c r="AA237" s="9">
        <v>0</v>
      </c>
      <c r="AB237" s="9"/>
      <c r="AC237" s="9">
        <v>0</v>
      </c>
      <c r="AD237" s="9" t="s">
        <v>838</v>
      </c>
      <c r="AE237" s="9" t="s">
        <v>833</v>
      </c>
      <c r="AF237" s="9">
        <v>250</v>
      </c>
      <c r="AG237" s="9"/>
      <c r="AH237" s="9" t="s">
        <v>839</v>
      </c>
      <c r="AI237" s="9"/>
      <c r="AJ237" s="9"/>
    </row>
    <row r="238" spans="1:36" x14ac:dyDescent="0.35">
      <c r="A238" s="9" t="s">
        <v>56</v>
      </c>
      <c r="B238" s="9" t="s">
        <v>57</v>
      </c>
      <c r="C238" s="9" t="s">
        <v>14503</v>
      </c>
      <c r="D238" s="9" t="s">
        <v>29</v>
      </c>
      <c r="E238" s="9" t="s">
        <v>830</v>
      </c>
      <c r="F238" s="9" t="str">
        <f>_xlfn.XLOOKUP(E238,Total_Enrolled!C:C,Total_Enrolled!C:C)</f>
        <v>2025eb1100079@bitspilani-digital.edu.in</v>
      </c>
      <c r="G238" s="9" t="s">
        <v>831</v>
      </c>
      <c r="H238" s="9" t="s">
        <v>14515</v>
      </c>
      <c r="I238" s="9" t="s">
        <v>832</v>
      </c>
      <c r="J238" s="9" t="b">
        <v>1</v>
      </c>
      <c r="K238" s="9">
        <v>1</v>
      </c>
      <c r="L238" s="9">
        <f>_xlfn.XLOOKUP(B238,Courses!A:A,Courses!H:H)</f>
        <v>46</v>
      </c>
      <c r="M238" s="14">
        <f t="shared" si="15"/>
        <v>2.1739130434782608E-2</v>
      </c>
      <c r="N238" s="14" t="str">
        <f t="shared" si="16"/>
        <v>Active</v>
      </c>
      <c r="O238" s="14" t="str" cm="1">
        <f t="array" ref="O238">_xlfn.IFS(M238=0,"0",
M238&lt;=10%,"0-10",
TRUE,"&gt;10"
)&amp;" "&amp;"% progress"</f>
        <v>0-10 % progress</v>
      </c>
      <c r="P238" s="15">
        <f t="shared" si="17"/>
        <v>0</v>
      </c>
      <c r="Q238" s="15">
        <f>COUNTIFS($G:$G,$G238)</f>
        <v>4</v>
      </c>
      <c r="R238" s="16">
        <f t="shared" si="18"/>
        <v>0</v>
      </c>
      <c r="S238" s="15" t="str">
        <f t="shared" si="19"/>
        <v>no 0% progess</v>
      </c>
      <c r="T238" s="9">
        <v>0</v>
      </c>
      <c r="U238" s="9">
        <v>1</v>
      </c>
      <c r="V238" s="9">
        <v>1</v>
      </c>
      <c r="W238" s="9">
        <v>0</v>
      </c>
      <c r="X238" s="9">
        <v>0</v>
      </c>
      <c r="Y238" s="9">
        <v>0</v>
      </c>
      <c r="Z238" s="9"/>
      <c r="AA238" s="9">
        <v>0</v>
      </c>
      <c r="AB238" s="9"/>
      <c r="AC238" s="9">
        <v>0</v>
      </c>
      <c r="AD238" s="9" t="s">
        <v>840</v>
      </c>
      <c r="AE238" s="9" t="s">
        <v>833</v>
      </c>
      <c r="AF238" s="9">
        <v>250</v>
      </c>
      <c r="AG238" s="9"/>
      <c r="AH238" s="9" t="s">
        <v>841</v>
      </c>
      <c r="AI238" s="9"/>
      <c r="AJ238" s="9"/>
    </row>
    <row r="239" spans="1:36" x14ac:dyDescent="0.35">
      <c r="A239" s="9" t="s">
        <v>56</v>
      </c>
      <c r="B239" s="9" t="s">
        <v>57</v>
      </c>
      <c r="C239" s="9" t="s">
        <v>14503</v>
      </c>
      <c r="D239" s="9" t="s">
        <v>29</v>
      </c>
      <c r="E239" s="9" t="s">
        <v>845</v>
      </c>
      <c r="F239" s="9" t="str">
        <f>_xlfn.XLOOKUP(E239,Total_Enrolled!C:C,Total_Enrolled!C:C)</f>
        <v>2025eb1100081@bitspilani-digital.edu.in</v>
      </c>
      <c r="G239" s="9" t="s">
        <v>846</v>
      </c>
      <c r="H239" s="9" t="s">
        <v>14515</v>
      </c>
      <c r="I239" s="9" t="s">
        <v>847</v>
      </c>
      <c r="J239" s="9" t="b">
        <v>1</v>
      </c>
      <c r="K239" s="9">
        <v>33</v>
      </c>
      <c r="L239" s="9">
        <f>_xlfn.XLOOKUP(B239,Courses!A:A,Courses!H:H)</f>
        <v>46</v>
      </c>
      <c r="M239" s="14">
        <f t="shared" si="15"/>
        <v>0.71739130434782605</v>
      </c>
      <c r="N239" s="14" t="str">
        <f t="shared" si="16"/>
        <v>Active</v>
      </c>
      <c r="O239" s="14" t="str" cm="1">
        <f t="array" ref="O239">_xlfn.IFS(M239=0,"0",
M239&lt;=10%,"0-10",
TRUE,"&gt;10"
)&amp;" "&amp;"% progress"</f>
        <v>&gt;10 % progress</v>
      </c>
      <c r="P239" s="15">
        <f t="shared" si="17"/>
        <v>0</v>
      </c>
      <c r="Q239" s="15">
        <f>COUNTIFS($G:$G,$G239)</f>
        <v>4</v>
      </c>
      <c r="R239" s="16">
        <f t="shared" si="18"/>
        <v>0</v>
      </c>
      <c r="S239" s="15" t="str">
        <f t="shared" si="19"/>
        <v>no 0% progess</v>
      </c>
      <c r="T239" s="9">
        <v>0</v>
      </c>
      <c r="U239" s="9">
        <v>9</v>
      </c>
      <c r="V239" s="9">
        <v>11</v>
      </c>
      <c r="W239" s="9">
        <v>2</v>
      </c>
      <c r="X239" s="9">
        <v>0</v>
      </c>
      <c r="Y239" s="9">
        <v>0</v>
      </c>
      <c r="Z239" s="9" t="s">
        <v>849</v>
      </c>
      <c r="AA239" s="9">
        <v>0</v>
      </c>
      <c r="AB239" s="9"/>
      <c r="AC239" s="9">
        <v>19234</v>
      </c>
      <c r="AD239" s="9" t="s">
        <v>850</v>
      </c>
      <c r="AE239" s="9" t="s">
        <v>848</v>
      </c>
      <c r="AF239" s="9">
        <v>296</v>
      </c>
      <c r="AG239" s="9"/>
      <c r="AH239" s="9" t="s">
        <v>851</v>
      </c>
      <c r="AI239" s="9" t="s">
        <v>852</v>
      </c>
      <c r="AJ239" s="9" t="s">
        <v>853</v>
      </c>
    </row>
    <row r="240" spans="1:36" x14ac:dyDescent="0.35">
      <c r="A240" s="9" t="s">
        <v>52</v>
      </c>
      <c r="B240" s="9" t="s">
        <v>53</v>
      </c>
      <c r="C240" s="9" t="s">
        <v>14503</v>
      </c>
      <c r="D240" s="9" t="s">
        <v>29</v>
      </c>
      <c r="E240" s="9" t="s">
        <v>845</v>
      </c>
      <c r="F240" s="9" t="str">
        <f>_xlfn.XLOOKUP(E240,Total_Enrolled!C:C,Total_Enrolled!C:C)</f>
        <v>2025eb1100081@bitspilani-digital.edu.in</v>
      </c>
      <c r="G240" s="9" t="s">
        <v>846</v>
      </c>
      <c r="H240" s="9" t="s">
        <v>14515</v>
      </c>
      <c r="I240" s="9" t="s">
        <v>847</v>
      </c>
      <c r="J240" s="9" t="b">
        <v>1</v>
      </c>
      <c r="K240" s="9">
        <v>41</v>
      </c>
      <c r="L240" s="9">
        <f>_xlfn.XLOOKUP(B240,Courses!A:A,Courses!H:H)</f>
        <v>41</v>
      </c>
      <c r="M240" s="14">
        <f t="shared" si="15"/>
        <v>1</v>
      </c>
      <c r="N240" s="14" t="str">
        <f t="shared" si="16"/>
        <v>Active</v>
      </c>
      <c r="O240" s="14" t="str" cm="1">
        <f t="array" ref="O240">_xlfn.IFS(M240=0,"0",
M240&lt;=10%,"0-10",
TRUE,"&gt;10"
)&amp;" "&amp;"% progress"</f>
        <v>&gt;10 % progress</v>
      </c>
      <c r="P240" s="15">
        <f t="shared" si="17"/>
        <v>0</v>
      </c>
      <c r="Q240" s="15">
        <f>COUNTIFS($G:$G,$G240)</f>
        <v>4</v>
      </c>
      <c r="R240" s="16">
        <f t="shared" si="18"/>
        <v>0</v>
      </c>
      <c r="S240" s="15" t="str">
        <f t="shared" si="19"/>
        <v>no 0% progess</v>
      </c>
      <c r="T240" s="9">
        <v>0</v>
      </c>
      <c r="U240" s="9">
        <v>6</v>
      </c>
      <c r="V240" s="9">
        <v>11</v>
      </c>
      <c r="W240" s="9">
        <v>2</v>
      </c>
      <c r="X240" s="9">
        <v>0</v>
      </c>
      <c r="Y240" s="9">
        <v>1</v>
      </c>
      <c r="Z240" s="9" t="s">
        <v>854</v>
      </c>
      <c r="AA240" s="9">
        <v>0</v>
      </c>
      <c r="AB240" s="9"/>
      <c r="AC240" s="9">
        <v>47052</v>
      </c>
      <c r="AD240" s="9" t="s">
        <v>855</v>
      </c>
      <c r="AE240" s="9" t="s">
        <v>848</v>
      </c>
      <c r="AF240" s="9">
        <v>296</v>
      </c>
      <c r="AG240" s="9"/>
      <c r="AH240" s="9" t="s">
        <v>856</v>
      </c>
      <c r="AI240" s="9"/>
      <c r="AJ240" s="9"/>
    </row>
    <row r="241" spans="1:36" x14ac:dyDescent="0.35">
      <c r="A241" s="9" t="s">
        <v>44</v>
      </c>
      <c r="B241" s="9" t="s">
        <v>45</v>
      </c>
      <c r="C241" s="9" t="s">
        <v>14503</v>
      </c>
      <c r="D241" s="9" t="s">
        <v>29</v>
      </c>
      <c r="E241" s="9" t="s">
        <v>845</v>
      </c>
      <c r="F241" s="9" t="str">
        <f>_xlfn.XLOOKUP(E241,Total_Enrolled!C:C,Total_Enrolled!C:C)</f>
        <v>2025eb1100081@bitspilani-digital.edu.in</v>
      </c>
      <c r="G241" s="9" t="s">
        <v>846</v>
      </c>
      <c r="H241" s="9" t="s">
        <v>14515</v>
      </c>
      <c r="I241" s="9" t="s">
        <v>847</v>
      </c>
      <c r="J241" s="9" t="b">
        <v>1</v>
      </c>
      <c r="K241" s="9">
        <v>12</v>
      </c>
      <c r="L241" s="9">
        <f>_xlfn.XLOOKUP(B241,Courses!A:A,Courses!H:H)</f>
        <v>93</v>
      </c>
      <c r="M241" s="14">
        <f t="shared" si="15"/>
        <v>0.12903225806451613</v>
      </c>
      <c r="N241" s="14" t="str">
        <f t="shared" si="16"/>
        <v>Active</v>
      </c>
      <c r="O241" s="14" t="str" cm="1">
        <f t="array" ref="O241">_xlfn.IFS(M241=0,"0",
M241&lt;=10%,"0-10",
TRUE,"&gt;10"
)&amp;" "&amp;"% progress"</f>
        <v>&gt;10 % progress</v>
      </c>
      <c r="P241" s="15">
        <f t="shared" si="17"/>
        <v>0</v>
      </c>
      <c r="Q241" s="15">
        <f>COUNTIFS($G:$G,$G241)</f>
        <v>4</v>
      </c>
      <c r="R241" s="16">
        <f t="shared" si="18"/>
        <v>0</v>
      </c>
      <c r="S241" s="15" t="str">
        <f t="shared" si="19"/>
        <v>no 0% progess</v>
      </c>
      <c r="T241" s="9">
        <v>0</v>
      </c>
      <c r="U241" s="9">
        <v>3</v>
      </c>
      <c r="V241" s="9">
        <v>3</v>
      </c>
      <c r="W241" s="9">
        <v>0</v>
      </c>
      <c r="X241" s="9">
        <v>0</v>
      </c>
      <c r="Y241" s="9">
        <v>0</v>
      </c>
      <c r="Z241" s="9"/>
      <c r="AA241" s="9">
        <v>0</v>
      </c>
      <c r="AB241" s="9"/>
      <c r="AC241" s="9">
        <v>4161</v>
      </c>
      <c r="AD241" s="9" t="s">
        <v>857</v>
      </c>
      <c r="AE241" s="9" t="s">
        <v>848</v>
      </c>
      <c r="AF241" s="9">
        <v>296</v>
      </c>
      <c r="AG241" s="9"/>
      <c r="AH241" s="9" t="s">
        <v>858</v>
      </c>
      <c r="AI241" s="9" t="s">
        <v>859</v>
      </c>
      <c r="AJ241" s="9" t="s">
        <v>860</v>
      </c>
    </row>
    <row r="242" spans="1:36" x14ac:dyDescent="0.35">
      <c r="A242" s="9" t="s">
        <v>48</v>
      </c>
      <c r="B242" s="9" t="s">
        <v>49</v>
      </c>
      <c r="C242" s="9" t="s">
        <v>14503</v>
      </c>
      <c r="D242" s="9" t="s">
        <v>29</v>
      </c>
      <c r="E242" s="9" t="s">
        <v>845</v>
      </c>
      <c r="F242" s="9" t="str">
        <f>_xlfn.XLOOKUP(E242,Total_Enrolled!C:C,Total_Enrolled!C:C)</f>
        <v>2025eb1100081@bitspilani-digital.edu.in</v>
      </c>
      <c r="G242" s="9" t="s">
        <v>846</v>
      </c>
      <c r="H242" s="9" t="s">
        <v>14515</v>
      </c>
      <c r="I242" s="9" t="s">
        <v>847</v>
      </c>
      <c r="J242" s="9" t="b">
        <v>1</v>
      </c>
      <c r="K242" s="9">
        <v>32</v>
      </c>
      <c r="L242" s="9">
        <f>_xlfn.XLOOKUP(B242,Courses!A:A,Courses!H:H)</f>
        <v>84</v>
      </c>
      <c r="M242" s="14">
        <f t="shared" si="15"/>
        <v>0.38095238095238093</v>
      </c>
      <c r="N242" s="14" t="str">
        <f t="shared" si="16"/>
        <v>Active</v>
      </c>
      <c r="O242" s="14" t="str" cm="1">
        <f t="array" ref="O242">_xlfn.IFS(M242=0,"0",
M242&lt;=10%,"0-10",
TRUE,"&gt;10"
)&amp;" "&amp;"% progress"</f>
        <v>&gt;10 % progress</v>
      </c>
      <c r="P242" s="15">
        <f t="shared" si="17"/>
        <v>0</v>
      </c>
      <c r="Q242" s="15">
        <f>COUNTIFS($G:$G,$G242)</f>
        <v>4</v>
      </c>
      <c r="R242" s="16">
        <f t="shared" si="18"/>
        <v>0</v>
      </c>
      <c r="S242" s="15" t="str">
        <f t="shared" si="19"/>
        <v>no 0% progess</v>
      </c>
      <c r="T242" s="9">
        <v>0</v>
      </c>
      <c r="U242" s="9">
        <v>8</v>
      </c>
      <c r="V242" s="9">
        <v>13</v>
      </c>
      <c r="W242" s="9">
        <v>0</v>
      </c>
      <c r="X242" s="9">
        <v>0</v>
      </c>
      <c r="Y242" s="9">
        <v>0</v>
      </c>
      <c r="Z242" s="9"/>
      <c r="AA242" s="9">
        <v>0</v>
      </c>
      <c r="AB242" s="9"/>
      <c r="AC242" s="9">
        <v>27143</v>
      </c>
      <c r="AD242" s="9" t="s">
        <v>861</v>
      </c>
      <c r="AE242" s="9" t="s">
        <v>848</v>
      </c>
      <c r="AF242" s="9">
        <v>296</v>
      </c>
      <c r="AG242" s="9"/>
      <c r="AH242" s="9" t="s">
        <v>862</v>
      </c>
      <c r="AI242" s="9"/>
      <c r="AJ242" s="9"/>
    </row>
    <row r="243" spans="1:36" x14ac:dyDescent="0.35">
      <c r="A243" s="9" t="s">
        <v>48</v>
      </c>
      <c r="B243" s="9" t="s">
        <v>49</v>
      </c>
      <c r="C243" s="9" t="s">
        <v>14503</v>
      </c>
      <c r="D243" s="9" t="s">
        <v>29</v>
      </c>
      <c r="E243" s="9" t="s">
        <v>863</v>
      </c>
      <c r="F243" s="9" t="str">
        <f>_xlfn.XLOOKUP(E243,Total_Enrolled!C:C,Total_Enrolled!C:C)</f>
        <v>2025eb1100082@bitspilani-digital.edu.in</v>
      </c>
      <c r="G243" s="9" t="s">
        <v>864</v>
      </c>
      <c r="H243" s="9" t="s">
        <v>14515</v>
      </c>
      <c r="I243" s="9" t="s">
        <v>865</v>
      </c>
      <c r="J243" s="9" t="b">
        <v>1</v>
      </c>
      <c r="K243" s="9">
        <v>1</v>
      </c>
      <c r="L243" s="9">
        <f>_xlfn.XLOOKUP(B243,Courses!A:A,Courses!H:H)</f>
        <v>84</v>
      </c>
      <c r="M243" s="14">
        <f t="shared" si="15"/>
        <v>1.1904761904761904E-2</v>
      </c>
      <c r="N243" s="14" t="str">
        <f t="shared" si="16"/>
        <v>Active</v>
      </c>
      <c r="O243" s="14" t="str" cm="1">
        <f t="array" ref="O243">_xlfn.IFS(M243=0,"0",
M243&lt;=10%,"0-10",
TRUE,"&gt;10"
)&amp;" "&amp;"% progress"</f>
        <v>0-10 % progress</v>
      </c>
      <c r="P243" s="15">
        <f t="shared" si="17"/>
        <v>0</v>
      </c>
      <c r="Q243" s="15">
        <f>COUNTIFS($G:$G,$G243)</f>
        <v>5</v>
      </c>
      <c r="R243" s="16">
        <f t="shared" si="18"/>
        <v>0</v>
      </c>
      <c r="S243" s="15" t="str">
        <f t="shared" si="19"/>
        <v>no 0% progess</v>
      </c>
      <c r="T243" s="9">
        <v>0</v>
      </c>
      <c r="U243" s="9">
        <v>1</v>
      </c>
      <c r="V243" s="9">
        <v>1</v>
      </c>
      <c r="W243" s="9">
        <v>0</v>
      </c>
      <c r="X243" s="9">
        <v>0</v>
      </c>
      <c r="Y243" s="9">
        <v>0</v>
      </c>
      <c r="Z243" s="9"/>
      <c r="AA243" s="9">
        <v>0</v>
      </c>
      <c r="AB243" s="9"/>
      <c r="AC243" s="9">
        <v>0</v>
      </c>
      <c r="AD243" s="9" t="s">
        <v>866</v>
      </c>
      <c r="AE243" s="9" t="s">
        <v>867</v>
      </c>
      <c r="AF243" s="9">
        <v>69</v>
      </c>
      <c r="AG243" s="9"/>
      <c r="AH243" s="9" t="s">
        <v>868</v>
      </c>
      <c r="AI243" s="9"/>
      <c r="AJ243" s="9"/>
    </row>
    <row r="244" spans="1:36" x14ac:dyDescent="0.35">
      <c r="A244" s="9" t="s">
        <v>44</v>
      </c>
      <c r="B244" s="9" t="s">
        <v>45</v>
      </c>
      <c r="C244" s="9" t="s">
        <v>14503</v>
      </c>
      <c r="D244" s="9" t="s">
        <v>29</v>
      </c>
      <c r="E244" s="9" t="s">
        <v>863</v>
      </c>
      <c r="F244" s="9" t="str">
        <f>_xlfn.XLOOKUP(E244,Total_Enrolled!C:C,Total_Enrolled!C:C)</f>
        <v>2025eb1100082@bitspilani-digital.edu.in</v>
      </c>
      <c r="G244" s="9" t="s">
        <v>864</v>
      </c>
      <c r="H244" s="9" t="s">
        <v>14515</v>
      </c>
      <c r="I244" s="9" t="s">
        <v>865</v>
      </c>
      <c r="J244" s="9" t="b">
        <v>1</v>
      </c>
      <c r="K244" s="9">
        <v>2</v>
      </c>
      <c r="L244" s="9">
        <f>_xlfn.XLOOKUP(B244,Courses!A:A,Courses!H:H)</f>
        <v>93</v>
      </c>
      <c r="M244" s="14">
        <f t="shared" si="15"/>
        <v>2.1505376344086023E-2</v>
      </c>
      <c r="N244" s="14" t="str">
        <f t="shared" si="16"/>
        <v>Active</v>
      </c>
      <c r="O244" s="14" t="str" cm="1">
        <f t="array" ref="O244">_xlfn.IFS(M244=0,"0",
M244&lt;=10%,"0-10",
TRUE,"&gt;10"
)&amp;" "&amp;"% progress"</f>
        <v>0-10 % progress</v>
      </c>
      <c r="P244" s="15">
        <f t="shared" si="17"/>
        <v>0</v>
      </c>
      <c r="Q244" s="15">
        <f>COUNTIFS($G:$G,$G244)</f>
        <v>5</v>
      </c>
      <c r="R244" s="16">
        <f t="shared" si="18"/>
        <v>0</v>
      </c>
      <c r="S244" s="15" t="str">
        <f t="shared" si="19"/>
        <v>no 0% progess</v>
      </c>
      <c r="T244" s="9">
        <v>0</v>
      </c>
      <c r="U244" s="9">
        <v>1</v>
      </c>
      <c r="V244" s="9">
        <v>1</v>
      </c>
      <c r="W244" s="9">
        <v>0</v>
      </c>
      <c r="X244" s="9">
        <v>0</v>
      </c>
      <c r="Y244" s="9">
        <v>0</v>
      </c>
      <c r="Z244" s="9"/>
      <c r="AA244" s="9">
        <v>0</v>
      </c>
      <c r="AB244" s="9"/>
      <c r="AC244" s="9">
        <v>161</v>
      </c>
      <c r="AD244" s="9" t="s">
        <v>869</v>
      </c>
      <c r="AE244" s="9" t="s">
        <v>867</v>
      </c>
      <c r="AF244" s="9">
        <v>69</v>
      </c>
      <c r="AG244" s="9"/>
      <c r="AH244" s="9" t="s">
        <v>870</v>
      </c>
      <c r="AI244" s="9"/>
      <c r="AJ244" s="9"/>
    </row>
    <row r="245" spans="1:36" x14ac:dyDescent="0.35">
      <c r="A245" s="9" t="s">
        <v>52</v>
      </c>
      <c r="B245" s="9" t="s">
        <v>53</v>
      </c>
      <c r="C245" s="9" t="s">
        <v>14503</v>
      </c>
      <c r="D245" s="9" t="s">
        <v>29</v>
      </c>
      <c r="E245" s="9" t="s">
        <v>863</v>
      </c>
      <c r="F245" s="9" t="str">
        <f>_xlfn.XLOOKUP(E245,Total_Enrolled!C:C,Total_Enrolled!C:C)</f>
        <v>2025eb1100082@bitspilani-digital.edu.in</v>
      </c>
      <c r="G245" s="9" t="s">
        <v>864</v>
      </c>
      <c r="H245" s="9" t="s">
        <v>14515</v>
      </c>
      <c r="I245" s="9" t="s">
        <v>865</v>
      </c>
      <c r="J245" s="9" t="b">
        <v>1</v>
      </c>
      <c r="K245" s="9">
        <v>2</v>
      </c>
      <c r="L245" s="9">
        <f>_xlfn.XLOOKUP(B245,Courses!A:A,Courses!H:H)</f>
        <v>41</v>
      </c>
      <c r="M245" s="14">
        <f t="shared" si="15"/>
        <v>4.878048780487805E-2</v>
      </c>
      <c r="N245" s="14" t="str">
        <f t="shared" si="16"/>
        <v>Active</v>
      </c>
      <c r="O245" s="14" t="str" cm="1">
        <f t="array" ref="O245">_xlfn.IFS(M245=0,"0",
M245&lt;=10%,"0-10",
TRUE,"&gt;10"
)&amp;" "&amp;"% progress"</f>
        <v>0-10 % progress</v>
      </c>
      <c r="P245" s="15">
        <f t="shared" si="17"/>
        <v>0</v>
      </c>
      <c r="Q245" s="15">
        <f>COUNTIFS($G:$G,$G245)</f>
        <v>5</v>
      </c>
      <c r="R245" s="16">
        <f t="shared" si="18"/>
        <v>0</v>
      </c>
      <c r="S245" s="15" t="str">
        <f t="shared" si="19"/>
        <v>no 0% progess</v>
      </c>
      <c r="T245" s="9">
        <v>0</v>
      </c>
      <c r="U245" s="9">
        <v>2</v>
      </c>
      <c r="V245" s="9">
        <v>2</v>
      </c>
      <c r="W245" s="9">
        <v>0</v>
      </c>
      <c r="X245" s="9">
        <v>0</v>
      </c>
      <c r="Y245" s="9">
        <v>0</v>
      </c>
      <c r="Z245" s="9"/>
      <c r="AA245" s="9">
        <v>0</v>
      </c>
      <c r="AB245" s="9"/>
      <c r="AC245" s="9">
        <v>0</v>
      </c>
      <c r="AD245" s="9" t="s">
        <v>871</v>
      </c>
      <c r="AE245" s="9" t="s">
        <v>867</v>
      </c>
      <c r="AF245" s="9">
        <v>69</v>
      </c>
      <c r="AG245" s="9"/>
      <c r="AH245" s="9" t="s">
        <v>872</v>
      </c>
      <c r="AI245" s="9"/>
      <c r="AJ245" s="9"/>
    </row>
    <row r="246" spans="1:36" x14ac:dyDescent="0.35">
      <c r="A246" s="9" t="s">
        <v>56</v>
      </c>
      <c r="B246" s="9" t="s">
        <v>57</v>
      </c>
      <c r="C246" s="9" t="s">
        <v>14503</v>
      </c>
      <c r="D246" s="9" t="s">
        <v>29</v>
      </c>
      <c r="E246" s="9" t="s">
        <v>863</v>
      </c>
      <c r="F246" s="9" t="str">
        <f>_xlfn.XLOOKUP(E246,Total_Enrolled!C:C,Total_Enrolled!C:C)</f>
        <v>2025eb1100082@bitspilani-digital.edu.in</v>
      </c>
      <c r="G246" s="9" t="s">
        <v>864</v>
      </c>
      <c r="H246" s="9" t="s">
        <v>14515</v>
      </c>
      <c r="I246" s="9" t="s">
        <v>865</v>
      </c>
      <c r="J246" s="9" t="b">
        <v>1</v>
      </c>
      <c r="K246" s="9">
        <v>1</v>
      </c>
      <c r="L246" s="9">
        <f>_xlfn.XLOOKUP(B246,Courses!A:A,Courses!H:H)</f>
        <v>46</v>
      </c>
      <c r="M246" s="14">
        <f t="shared" si="15"/>
        <v>2.1739130434782608E-2</v>
      </c>
      <c r="N246" s="14" t="str">
        <f t="shared" si="16"/>
        <v>Active</v>
      </c>
      <c r="O246" s="14" t="str" cm="1">
        <f t="array" ref="O246">_xlfn.IFS(M246=0,"0",
M246&lt;=10%,"0-10",
TRUE,"&gt;10"
)&amp;" "&amp;"% progress"</f>
        <v>0-10 % progress</v>
      </c>
      <c r="P246" s="15">
        <f t="shared" si="17"/>
        <v>0</v>
      </c>
      <c r="Q246" s="15">
        <f>COUNTIFS($G:$G,$G246)</f>
        <v>5</v>
      </c>
      <c r="R246" s="16">
        <f t="shared" si="18"/>
        <v>0</v>
      </c>
      <c r="S246" s="15" t="str">
        <f t="shared" si="19"/>
        <v>no 0% progess</v>
      </c>
      <c r="T246" s="9">
        <v>0</v>
      </c>
      <c r="U246" s="9">
        <v>1</v>
      </c>
      <c r="V246" s="9">
        <v>1</v>
      </c>
      <c r="W246" s="9">
        <v>0</v>
      </c>
      <c r="X246" s="9">
        <v>0</v>
      </c>
      <c r="Y246" s="9">
        <v>0</v>
      </c>
      <c r="Z246" s="9"/>
      <c r="AA246" s="9">
        <v>0</v>
      </c>
      <c r="AB246" s="9"/>
      <c r="AC246" s="9">
        <v>0</v>
      </c>
      <c r="AD246" s="9" t="s">
        <v>873</v>
      </c>
      <c r="AE246" s="9" t="s">
        <v>867</v>
      </c>
      <c r="AF246" s="9">
        <v>69</v>
      </c>
      <c r="AG246" s="9"/>
      <c r="AH246" s="9" t="s">
        <v>874</v>
      </c>
      <c r="AI246" s="9"/>
      <c r="AJ246" s="9"/>
    </row>
    <row r="247" spans="1:36" x14ac:dyDescent="0.35">
      <c r="A247" s="9" t="s">
        <v>124</v>
      </c>
      <c r="B247" s="9" t="s">
        <v>33</v>
      </c>
      <c r="C247" s="9" t="s">
        <v>14503</v>
      </c>
      <c r="D247" s="9" t="s">
        <v>29</v>
      </c>
      <c r="E247" s="9" t="s">
        <v>863</v>
      </c>
      <c r="F247" s="9" t="str">
        <f>_xlfn.XLOOKUP(E247,Total_Enrolled!C:C,Total_Enrolled!C:C)</f>
        <v>2025eb1100082@bitspilani-digital.edu.in</v>
      </c>
      <c r="G247" s="9" t="s">
        <v>864</v>
      </c>
      <c r="H247" s="9" t="s">
        <v>14515</v>
      </c>
      <c r="I247" s="9" t="s">
        <v>865</v>
      </c>
      <c r="J247" s="9" t="b">
        <v>1</v>
      </c>
      <c r="K247" s="9">
        <v>0</v>
      </c>
      <c r="L247" s="9">
        <f>_xlfn.XLOOKUP(B247,Courses!A:A,Courses!H:H)</f>
        <v>41</v>
      </c>
      <c r="M247" s="14">
        <f t="shared" si="15"/>
        <v>0</v>
      </c>
      <c r="N247" s="14" t="str">
        <f t="shared" si="16"/>
        <v>Not Active</v>
      </c>
      <c r="O247" s="14" t="str" cm="1">
        <f t="array" ref="O247">_xlfn.IFS(M247=0,"0",
M247&lt;=10%,"0-10",
TRUE,"&gt;10"
)&amp;" "&amp;"% progress"</f>
        <v>0 % progress</v>
      </c>
      <c r="P247" s="15">
        <f t="shared" si="17"/>
        <v>1</v>
      </c>
      <c r="Q247" s="15">
        <f>COUNTIFS($G:$G,$G247)</f>
        <v>5</v>
      </c>
      <c r="R247" s="16">
        <f t="shared" si="18"/>
        <v>0.2</v>
      </c>
      <c r="S247" s="15" t="str">
        <f t="shared" si="19"/>
        <v>no progress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/>
      <c r="AA247" s="9">
        <v>0</v>
      </c>
      <c r="AB247" s="9"/>
      <c r="AC247" s="9">
        <v>0</v>
      </c>
      <c r="AD247" s="9" t="s">
        <v>875</v>
      </c>
      <c r="AE247" s="9" t="s">
        <v>867</v>
      </c>
      <c r="AF247" s="9">
        <v>69</v>
      </c>
      <c r="AG247" s="9"/>
      <c r="AH247" s="9"/>
      <c r="AI247" s="9"/>
      <c r="AJ247" s="9"/>
    </row>
    <row r="248" spans="1:36" x14ac:dyDescent="0.35">
      <c r="A248" s="9" t="s">
        <v>62</v>
      </c>
      <c r="B248" s="9" t="s">
        <v>34</v>
      </c>
      <c r="C248" s="9" t="s">
        <v>14503</v>
      </c>
      <c r="D248" s="9" t="s">
        <v>29</v>
      </c>
      <c r="E248" s="9" t="s">
        <v>882</v>
      </c>
      <c r="F248" s="9" t="str">
        <f>_xlfn.XLOOKUP(E248,Total_Enrolled!C:C,Total_Enrolled!C:C)</f>
        <v>2025eb1100085@bitspilani-digital.edu.in</v>
      </c>
      <c r="G248" s="9" t="s">
        <v>883</v>
      </c>
      <c r="H248" s="9" t="s">
        <v>14515</v>
      </c>
      <c r="I248" s="9" t="s">
        <v>884</v>
      </c>
      <c r="J248" s="9" t="b">
        <v>1</v>
      </c>
      <c r="K248" s="9">
        <v>0</v>
      </c>
      <c r="L248" s="9">
        <f>_xlfn.XLOOKUP(B248,Courses!A:A,Courses!H:H)</f>
        <v>88</v>
      </c>
      <c r="M248" s="14">
        <f t="shared" si="15"/>
        <v>0</v>
      </c>
      <c r="N248" s="14" t="str">
        <f t="shared" si="16"/>
        <v>Not Active</v>
      </c>
      <c r="O248" s="14" t="str" cm="1">
        <f t="array" ref="O248">_xlfn.IFS(M248=0,"0",
M248&lt;=10%,"0-10",
TRUE,"&gt;10"
)&amp;" "&amp;"% progress"</f>
        <v>0 % progress</v>
      </c>
      <c r="P248" s="15">
        <f t="shared" si="17"/>
        <v>1</v>
      </c>
      <c r="Q248" s="15">
        <f>COUNTIFS($G:$G,$G248)</f>
        <v>4</v>
      </c>
      <c r="R248" s="16">
        <f t="shared" si="18"/>
        <v>0.25</v>
      </c>
      <c r="S248" s="15" t="str">
        <f t="shared" si="19"/>
        <v>no progress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/>
      <c r="AA248" s="9">
        <v>0</v>
      </c>
      <c r="AB248" s="9"/>
      <c r="AC248" s="9">
        <v>0</v>
      </c>
      <c r="AD248" s="9" t="s">
        <v>886</v>
      </c>
      <c r="AE248" s="9" t="s">
        <v>885</v>
      </c>
      <c r="AF248" s="9">
        <v>84</v>
      </c>
      <c r="AG248" s="9"/>
      <c r="AH248" s="9"/>
      <c r="AI248" s="9"/>
      <c r="AJ248" s="9"/>
    </row>
    <row r="249" spans="1:36" x14ac:dyDescent="0.35">
      <c r="A249" s="9" t="s">
        <v>56</v>
      </c>
      <c r="B249" s="9" t="s">
        <v>57</v>
      </c>
      <c r="C249" s="9" t="s">
        <v>14503</v>
      </c>
      <c r="D249" s="9" t="s">
        <v>29</v>
      </c>
      <c r="E249" s="9" t="s">
        <v>882</v>
      </c>
      <c r="F249" s="9" t="str">
        <f>_xlfn.XLOOKUP(E249,Total_Enrolled!C:C,Total_Enrolled!C:C)</f>
        <v>2025eb1100085@bitspilani-digital.edu.in</v>
      </c>
      <c r="G249" s="9" t="s">
        <v>883</v>
      </c>
      <c r="H249" s="9" t="s">
        <v>14515</v>
      </c>
      <c r="I249" s="9" t="s">
        <v>884</v>
      </c>
      <c r="J249" s="9" t="b">
        <v>1</v>
      </c>
      <c r="K249" s="9">
        <v>0</v>
      </c>
      <c r="L249" s="9">
        <f>_xlfn.XLOOKUP(B249,Courses!A:A,Courses!H:H)</f>
        <v>46</v>
      </c>
      <c r="M249" s="14">
        <f t="shared" si="15"/>
        <v>0</v>
      </c>
      <c r="N249" s="14" t="str">
        <f t="shared" si="16"/>
        <v>Not Active</v>
      </c>
      <c r="O249" s="14" t="str" cm="1">
        <f t="array" ref="O249">_xlfn.IFS(M249=0,"0",
M249&lt;=10%,"0-10",
TRUE,"&gt;10"
)&amp;" "&amp;"% progress"</f>
        <v>0 % progress</v>
      </c>
      <c r="P249" s="15">
        <f t="shared" si="17"/>
        <v>1</v>
      </c>
      <c r="Q249" s="15">
        <f>COUNTIFS($G:$G,$G249)</f>
        <v>4</v>
      </c>
      <c r="R249" s="16">
        <f t="shared" si="18"/>
        <v>0.25</v>
      </c>
      <c r="S249" s="15" t="str">
        <f t="shared" si="19"/>
        <v>no progress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/>
      <c r="AA249" s="9">
        <v>0</v>
      </c>
      <c r="AB249" s="9"/>
      <c r="AC249" s="9">
        <v>0</v>
      </c>
      <c r="AD249" s="9" t="s">
        <v>887</v>
      </c>
      <c r="AE249" s="9" t="s">
        <v>885</v>
      </c>
      <c r="AF249" s="9">
        <v>84</v>
      </c>
      <c r="AG249" s="9"/>
      <c r="AH249" s="9"/>
      <c r="AI249" s="9"/>
      <c r="AJ249" s="9"/>
    </row>
    <row r="250" spans="1:36" x14ac:dyDescent="0.35">
      <c r="A250" s="9" t="s">
        <v>52</v>
      </c>
      <c r="B250" s="9" t="s">
        <v>53</v>
      </c>
      <c r="C250" s="9" t="s">
        <v>14503</v>
      </c>
      <c r="D250" s="9" t="s">
        <v>29</v>
      </c>
      <c r="E250" s="9" t="s">
        <v>882</v>
      </c>
      <c r="F250" s="9" t="str">
        <f>_xlfn.XLOOKUP(E250,Total_Enrolled!C:C,Total_Enrolled!C:C)</f>
        <v>2025eb1100085@bitspilani-digital.edu.in</v>
      </c>
      <c r="G250" s="9" t="s">
        <v>883</v>
      </c>
      <c r="H250" s="9" t="s">
        <v>14515</v>
      </c>
      <c r="I250" s="9" t="s">
        <v>884</v>
      </c>
      <c r="J250" s="9" t="b">
        <v>1</v>
      </c>
      <c r="K250" s="9">
        <v>1</v>
      </c>
      <c r="L250" s="9">
        <f>_xlfn.XLOOKUP(B250,Courses!A:A,Courses!H:H)</f>
        <v>41</v>
      </c>
      <c r="M250" s="14">
        <f t="shared" si="15"/>
        <v>2.4390243902439025E-2</v>
      </c>
      <c r="N250" s="14" t="str">
        <f t="shared" si="16"/>
        <v>Active</v>
      </c>
      <c r="O250" s="14" t="str" cm="1">
        <f t="array" ref="O250">_xlfn.IFS(M250=0,"0",
M250&lt;=10%,"0-10",
TRUE,"&gt;10"
)&amp;" "&amp;"% progress"</f>
        <v>0-10 % progress</v>
      </c>
      <c r="P250" s="15">
        <f t="shared" si="17"/>
        <v>0</v>
      </c>
      <c r="Q250" s="15">
        <f>COUNTIFS($G:$G,$G250)</f>
        <v>4</v>
      </c>
      <c r="R250" s="16">
        <f t="shared" si="18"/>
        <v>0</v>
      </c>
      <c r="S250" s="15" t="str">
        <f t="shared" si="19"/>
        <v>no 0% progess</v>
      </c>
      <c r="T250" s="9">
        <v>0</v>
      </c>
      <c r="U250" s="9">
        <v>1</v>
      </c>
      <c r="V250" s="9">
        <v>1</v>
      </c>
      <c r="W250" s="9">
        <v>0</v>
      </c>
      <c r="X250" s="9">
        <v>0</v>
      </c>
      <c r="Y250" s="9">
        <v>0</v>
      </c>
      <c r="Z250" s="9"/>
      <c r="AA250" s="9">
        <v>0</v>
      </c>
      <c r="AB250" s="9"/>
      <c r="AC250" s="9">
        <v>0</v>
      </c>
      <c r="AD250" s="9" t="s">
        <v>888</v>
      </c>
      <c r="AE250" s="9" t="s">
        <v>885</v>
      </c>
      <c r="AF250" s="9">
        <v>84</v>
      </c>
      <c r="AG250" s="9"/>
      <c r="AH250" s="9" t="s">
        <v>889</v>
      </c>
      <c r="AI250" s="9"/>
      <c r="AJ250" s="9"/>
    </row>
    <row r="251" spans="1:36" x14ac:dyDescent="0.35">
      <c r="A251" s="9" t="s">
        <v>44</v>
      </c>
      <c r="B251" s="9" t="s">
        <v>45</v>
      </c>
      <c r="C251" s="9" t="s">
        <v>14503</v>
      </c>
      <c r="D251" s="9" t="s">
        <v>29</v>
      </c>
      <c r="E251" s="9" t="s">
        <v>882</v>
      </c>
      <c r="F251" s="9" t="str">
        <f>_xlfn.XLOOKUP(E251,Total_Enrolled!C:C,Total_Enrolled!C:C)</f>
        <v>2025eb1100085@bitspilani-digital.edu.in</v>
      </c>
      <c r="G251" s="9" t="s">
        <v>883</v>
      </c>
      <c r="H251" s="9" t="s">
        <v>14515</v>
      </c>
      <c r="I251" s="9" t="s">
        <v>884</v>
      </c>
      <c r="J251" s="9" t="b">
        <v>1</v>
      </c>
      <c r="K251" s="9">
        <v>28</v>
      </c>
      <c r="L251" s="9">
        <f>_xlfn.XLOOKUP(B251,Courses!A:A,Courses!H:H)</f>
        <v>93</v>
      </c>
      <c r="M251" s="14">
        <f t="shared" si="15"/>
        <v>0.30107526881720431</v>
      </c>
      <c r="N251" s="14" t="str">
        <f t="shared" si="16"/>
        <v>Active</v>
      </c>
      <c r="O251" s="14" t="str" cm="1">
        <f t="array" ref="O251">_xlfn.IFS(M251=0,"0",
M251&lt;=10%,"0-10",
TRUE,"&gt;10"
)&amp;" "&amp;"% progress"</f>
        <v>&gt;10 % progress</v>
      </c>
      <c r="P251" s="15">
        <f t="shared" si="17"/>
        <v>0</v>
      </c>
      <c r="Q251" s="15">
        <f>COUNTIFS($G:$G,$G251)</f>
        <v>4</v>
      </c>
      <c r="R251" s="16">
        <f t="shared" si="18"/>
        <v>0</v>
      </c>
      <c r="S251" s="15" t="str">
        <f t="shared" si="19"/>
        <v>no 0% progess</v>
      </c>
      <c r="T251" s="9">
        <v>0</v>
      </c>
      <c r="U251" s="9">
        <v>7</v>
      </c>
      <c r="V251" s="9">
        <v>8</v>
      </c>
      <c r="W251" s="9">
        <v>0</v>
      </c>
      <c r="X251" s="9">
        <v>0</v>
      </c>
      <c r="Y251" s="9">
        <v>0</v>
      </c>
      <c r="Z251" s="9"/>
      <c r="AA251" s="9">
        <v>0</v>
      </c>
      <c r="AB251" s="9"/>
      <c r="AC251" s="9">
        <v>27735</v>
      </c>
      <c r="AD251" s="9" t="s">
        <v>890</v>
      </c>
      <c r="AE251" s="9" t="s">
        <v>885</v>
      </c>
      <c r="AF251" s="9">
        <v>84</v>
      </c>
      <c r="AG251" s="9"/>
      <c r="AH251" s="9" t="s">
        <v>891</v>
      </c>
      <c r="AI251" s="9" t="s">
        <v>892</v>
      </c>
      <c r="AJ251" s="9" t="s">
        <v>893</v>
      </c>
    </row>
    <row r="252" spans="1:36" x14ac:dyDescent="0.35">
      <c r="A252" s="9" t="s">
        <v>62</v>
      </c>
      <c r="B252" s="9" t="s">
        <v>34</v>
      </c>
      <c r="C252" s="9" t="s">
        <v>14503</v>
      </c>
      <c r="D252" s="9" t="s">
        <v>29</v>
      </c>
      <c r="E252" s="9" t="s">
        <v>897</v>
      </c>
      <c r="F252" s="9" t="str">
        <f>_xlfn.XLOOKUP(E252,Total_Enrolled!C:C,Total_Enrolled!C:C)</f>
        <v>2025eb1100087@bitspilani-digital.edu.in</v>
      </c>
      <c r="G252" s="9" t="s">
        <v>898</v>
      </c>
      <c r="H252" s="9" t="s">
        <v>14515</v>
      </c>
      <c r="I252" s="9" t="s">
        <v>899</v>
      </c>
      <c r="J252" s="9" t="b">
        <v>1</v>
      </c>
      <c r="K252" s="9">
        <v>0</v>
      </c>
      <c r="L252" s="9">
        <f>_xlfn.XLOOKUP(B252,Courses!A:A,Courses!H:H)</f>
        <v>88</v>
      </c>
      <c r="M252" s="14">
        <f t="shared" si="15"/>
        <v>0</v>
      </c>
      <c r="N252" s="14" t="str">
        <f t="shared" si="16"/>
        <v>Not Active</v>
      </c>
      <c r="O252" s="14" t="str" cm="1">
        <f t="array" ref="O252">_xlfn.IFS(M252=0,"0",
M252&lt;=10%,"0-10",
TRUE,"&gt;10"
)&amp;" "&amp;"% progress"</f>
        <v>0 % progress</v>
      </c>
      <c r="P252" s="15">
        <f t="shared" si="17"/>
        <v>1</v>
      </c>
      <c r="Q252" s="15">
        <f>COUNTIFS($G:$G,$G252)</f>
        <v>3</v>
      </c>
      <c r="R252" s="16">
        <f t="shared" si="18"/>
        <v>0.33333333333333331</v>
      </c>
      <c r="S252" s="15" t="str">
        <f t="shared" si="19"/>
        <v>no progress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/>
      <c r="AA252" s="9">
        <v>0</v>
      </c>
      <c r="AB252" s="9"/>
      <c r="AC252" s="9">
        <v>0</v>
      </c>
      <c r="AD252" s="9"/>
      <c r="AE252" s="9" t="s">
        <v>900</v>
      </c>
      <c r="AF252" s="9">
        <v>68</v>
      </c>
      <c r="AG252" s="9"/>
      <c r="AH252" s="9"/>
      <c r="AI252" s="9"/>
      <c r="AJ252" s="9"/>
    </row>
    <row r="253" spans="1:36" x14ac:dyDescent="0.35">
      <c r="A253" s="9" t="s">
        <v>79</v>
      </c>
      <c r="B253" s="9" t="s">
        <v>39</v>
      </c>
      <c r="C253" s="9" t="s">
        <v>14503</v>
      </c>
      <c r="D253" s="9" t="s">
        <v>29</v>
      </c>
      <c r="E253" s="9" t="s">
        <v>897</v>
      </c>
      <c r="F253" s="9" t="str">
        <f>_xlfn.XLOOKUP(E253,Total_Enrolled!C:C,Total_Enrolled!C:C)</f>
        <v>2025eb1100087@bitspilani-digital.edu.in</v>
      </c>
      <c r="G253" s="9" t="s">
        <v>898</v>
      </c>
      <c r="H253" s="9" t="s">
        <v>14515</v>
      </c>
      <c r="I253" s="9" t="s">
        <v>899</v>
      </c>
      <c r="J253" s="9" t="b">
        <v>1</v>
      </c>
      <c r="K253" s="9">
        <v>0</v>
      </c>
      <c r="L253" s="9">
        <f>_xlfn.XLOOKUP(B253,Courses!A:A,Courses!H:H)</f>
        <v>86</v>
      </c>
      <c r="M253" s="14">
        <f t="shared" si="15"/>
        <v>0</v>
      </c>
      <c r="N253" s="14" t="str">
        <f t="shared" si="16"/>
        <v>Not Active</v>
      </c>
      <c r="O253" s="14" t="str" cm="1">
        <f t="array" ref="O253">_xlfn.IFS(M253=0,"0",
M253&lt;=10%,"0-10",
TRUE,"&gt;10"
)&amp;" "&amp;"% progress"</f>
        <v>0 % progress</v>
      </c>
      <c r="P253" s="15">
        <f t="shared" si="17"/>
        <v>1</v>
      </c>
      <c r="Q253" s="15">
        <f>COUNTIFS($G:$G,$G253)</f>
        <v>3</v>
      </c>
      <c r="R253" s="16">
        <f t="shared" si="18"/>
        <v>0.33333333333333331</v>
      </c>
      <c r="S253" s="15" t="str">
        <f t="shared" si="19"/>
        <v>no progress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/>
      <c r="AA253" s="9">
        <v>0</v>
      </c>
      <c r="AB253" s="9"/>
      <c r="AC253" s="9">
        <v>0</v>
      </c>
      <c r="AD253" s="9"/>
      <c r="AE253" s="9" t="s">
        <v>900</v>
      </c>
      <c r="AF253" s="9">
        <v>68</v>
      </c>
      <c r="AG253" s="9"/>
      <c r="AH253" s="9"/>
      <c r="AI253" s="9"/>
      <c r="AJ253" s="9"/>
    </row>
    <row r="254" spans="1:36" x14ac:dyDescent="0.35">
      <c r="A254" s="9" t="s">
        <v>56</v>
      </c>
      <c r="B254" s="9" t="s">
        <v>57</v>
      </c>
      <c r="C254" s="9" t="s">
        <v>14503</v>
      </c>
      <c r="D254" s="9" t="s">
        <v>29</v>
      </c>
      <c r="E254" s="9" t="s">
        <v>897</v>
      </c>
      <c r="F254" s="9" t="str">
        <f>_xlfn.XLOOKUP(E254,Total_Enrolled!C:C,Total_Enrolled!C:C)</f>
        <v>2025eb1100087@bitspilani-digital.edu.in</v>
      </c>
      <c r="G254" s="9" t="s">
        <v>898</v>
      </c>
      <c r="H254" s="9" t="s">
        <v>14515</v>
      </c>
      <c r="I254" s="9" t="s">
        <v>899</v>
      </c>
      <c r="J254" s="9" t="b">
        <v>1</v>
      </c>
      <c r="K254" s="9">
        <v>0</v>
      </c>
      <c r="L254" s="9">
        <f>_xlfn.XLOOKUP(B254,Courses!A:A,Courses!H:H)</f>
        <v>46</v>
      </c>
      <c r="M254" s="14">
        <f t="shared" si="15"/>
        <v>0</v>
      </c>
      <c r="N254" s="14" t="str">
        <f t="shared" si="16"/>
        <v>Not Active</v>
      </c>
      <c r="O254" s="14" t="str" cm="1">
        <f t="array" ref="O254">_xlfn.IFS(M254=0,"0",
M254&lt;=10%,"0-10",
TRUE,"&gt;10"
)&amp;" "&amp;"% progress"</f>
        <v>0 % progress</v>
      </c>
      <c r="P254" s="15">
        <f t="shared" si="17"/>
        <v>1</v>
      </c>
      <c r="Q254" s="15">
        <f>COUNTIFS($G:$G,$G254)</f>
        <v>3</v>
      </c>
      <c r="R254" s="16">
        <f t="shared" si="18"/>
        <v>0.33333333333333331</v>
      </c>
      <c r="S254" s="15" t="str">
        <f t="shared" si="19"/>
        <v>no progress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/>
      <c r="AA254" s="9">
        <v>0</v>
      </c>
      <c r="AB254" s="9"/>
      <c r="AC254" s="9">
        <v>0</v>
      </c>
      <c r="AD254" s="9"/>
      <c r="AE254" s="9" t="s">
        <v>900</v>
      </c>
      <c r="AF254" s="9">
        <v>68</v>
      </c>
      <c r="AG254" s="9"/>
      <c r="AH254" s="9"/>
      <c r="AI254" s="9"/>
      <c r="AJ254" s="9"/>
    </row>
    <row r="255" spans="1:36" x14ac:dyDescent="0.35">
      <c r="A255" s="9" t="s">
        <v>56</v>
      </c>
      <c r="B255" s="9" t="s">
        <v>57</v>
      </c>
      <c r="C255" s="9" t="s">
        <v>14503</v>
      </c>
      <c r="D255" s="9" t="s">
        <v>29</v>
      </c>
      <c r="E255" s="9" t="s">
        <v>901</v>
      </c>
      <c r="F255" s="9" t="str">
        <f>_xlfn.XLOOKUP(E255,Total_Enrolled!C:C,Total_Enrolled!C:C)</f>
        <v>2025eb1100088@bitspilani-digital.edu.in</v>
      </c>
      <c r="G255" s="9" t="s">
        <v>902</v>
      </c>
      <c r="H255" s="9" t="s">
        <v>14515</v>
      </c>
      <c r="I255" s="9" t="s">
        <v>903</v>
      </c>
      <c r="J255" s="9" t="b">
        <v>1</v>
      </c>
      <c r="K255" s="9">
        <v>0</v>
      </c>
      <c r="L255" s="9">
        <f>_xlfn.XLOOKUP(B255,Courses!A:A,Courses!H:H)</f>
        <v>46</v>
      </c>
      <c r="M255" s="14">
        <f t="shared" si="15"/>
        <v>0</v>
      </c>
      <c r="N255" s="14" t="str">
        <f t="shared" si="16"/>
        <v>Not Active</v>
      </c>
      <c r="O255" s="14" t="str" cm="1">
        <f t="array" ref="O255">_xlfn.IFS(M255=0,"0",
M255&lt;=10%,"0-10",
TRUE,"&gt;10"
)&amp;" "&amp;"% progress"</f>
        <v>0 % progress</v>
      </c>
      <c r="P255" s="15">
        <f t="shared" si="17"/>
        <v>1</v>
      </c>
      <c r="Q255" s="15">
        <f>COUNTIFS($G:$G,$G255)</f>
        <v>4</v>
      </c>
      <c r="R255" s="16">
        <f t="shared" si="18"/>
        <v>0.25</v>
      </c>
      <c r="S255" s="15" t="str">
        <f t="shared" si="19"/>
        <v>no progress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/>
      <c r="AA255" s="9">
        <v>0</v>
      </c>
      <c r="AB255" s="9"/>
      <c r="AC255" s="9">
        <v>0</v>
      </c>
      <c r="AD255" s="9"/>
      <c r="AE255" s="9" t="s">
        <v>904</v>
      </c>
      <c r="AF255" s="9">
        <v>88</v>
      </c>
      <c r="AG255" s="9"/>
      <c r="AH255" s="9"/>
      <c r="AI255" s="9"/>
      <c r="AJ255" s="9"/>
    </row>
    <row r="256" spans="1:36" x14ac:dyDescent="0.35">
      <c r="A256" s="9" t="s">
        <v>52</v>
      </c>
      <c r="B256" s="9" t="s">
        <v>53</v>
      </c>
      <c r="C256" s="9" t="s">
        <v>14503</v>
      </c>
      <c r="D256" s="9" t="s">
        <v>29</v>
      </c>
      <c r="E256" s="9" t="s">
        <v>901</v>
      </c>
      <c r="F256" s="9" t="str">
        <f>_xlfn.XLOOKUP(E256,Total_Enrolled!C:C,Total_Enrolled!C:C)</f>
        <v>2025eb1100088@bitspilani-digital.edu.in</v>
      </c>
      <c r="G256" s="9" t="s">
        <v>902</v>
      </c>
      <c r="H256" s="9" t="s">
        <v>14515</v>
      </c>
      <c r="I256" s="9" t="s">
        <v>903</v>
      </c>
      <c r="J256" s="9" t="b">
        <v>1</v>
      </c>
      <c r="K256" s="9">
        <v>0</v>
      </c>
      <c r="L256" s="9">
        <f>_xlfn.XLOOKUP(B256,Courses!A:A,Courses!H:H)</f>
        <v>41</v>
      </c>
      <c r="M256" s="14">
        <f t="shared" si="15"/>
        <v>0</v>
      </c>
      <c r="N256" s="14" t="str">
        <f t="shared" si="16"/>
        <v>Not Active</v>
      </c>
      <c r="O256" s="14" t="str" cm="1">
        <f t="array" ref="O256">_xlfn.IFS(M256=0,"0",
M256&lt;=10%,"0-10",
TRUE,"&gt;10"
)&amp;" "&amp;"% progress"</f>
        <v>0 % progress</v>
      </c>
      <c r="P256" s="15">
        <f t="shared" si="17"/>
        <v>1</v>
      </c>
      <c r="Q256" s="15">
        <f>COUNTIFS($G:$G,$G256)</f>
        <v>4</v>
      </c>
      <c r="R256" s="16">
        <f t="shared" si="18"/>
        <v>0.25</v>
      </c>
      <c r="S256" s="15" t="str">
        <f t="shared" si="19"/>
        <v>no progress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/>
      <c r="AA256" s="9">
        <v>0</v>
      </c>
      <c r="AB256" s="9"/>
      <c r="AC256" s="9">
        <v>0</v>
      </c>
      <c r="AD256" s="9"/>
      <c r="AE256" s="9" t="s">
        <v>904</v>
      </c>
      <c r="AF256" s="9">
        <v>88</v>
      </c>
      <c r="AG256" s="9"/>
      <c r="AH256" s="9"/>
      <c r="AI256" s="9"/>
      <c r="AJ256" s="9"/>
    </row>
    <row r="257" spans="1:36" x14ac:dyDescent="0.35">
      <c r="A257" s="9" t="s">
        <v>44</v>
      </c>
      <c r="B257" s="9" t="s">
        <v>45</v>
      </c>
      <c r="C257" s="9" t="s">
        <v>14503</v>
      </c>
      <c r="D257" s="9" t="s">
        <v>29</v>
      </c>
      <c r="E257" s="9" t="s">
        <v>901</v>
      </c>
      <c r="F257" s="9" t="str">
        <f>_xlfn.XLOOKUP(E257,Total_Enrolled!C:C,Total_Enrolled!C:C)</f>
        <v>2025eb1100088@bitspilani-digital.edu.in</v>
      </c>
      <c r="G257" s="9" t="s">
        <v>902</v>
      </c>
      <c r="H257" s="9" t="s">
        <v>14515</v>
      </c>
      <c r="I257" s="9" t="s">
        <v>903</v>
      </c>
      <c r="J257" s="9" t="b">
        <v>1</v>
      </c>
      <c r="K257" s="9">
        <v>0</v>
      </c>
      <c r="L257" s="9">
        <f>_xlfn.XLOOKUP(B257,Courses!A:A,Courses!H:H)</f>
        <v>93</v>
      </c>
      <c r="M257" s="14">
        <f t="shared" si="15"/>
        <v>0</v>
      </c>
      <c r="N257" s="14" t="str">
        <f t="shared" si="16"/>
        <v>Not Active</v>
      </c>
      <c r="O257" s="14" t="str" cm="1">
        <f t="array" ref="O257">_xlfn.IFS(M257=0,"0",
M257&lt;=10%,"0-10",
TRUE,"&gt;10"
)&amp;" "&amp;"% progress"</f>
        <v>0 % progress</v>
      </c>
      <c r="P257" s="15">
        <f t="shared" si="17"/>
        <v>1</v>
      </c>
      <c r="Q257" s="15">
        <f>COUNTIFS($G:$G,$G257)</f>
        <v>4</v>
      </c>
      <c r="R257" s="16">
        <f t="shared" si="18"/>
        <v>0.25</v>
      </c>
      <c r="S257" s="15" t="str">
        <f t="shared" si="19"/>
        <v>no progress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/>
      <c r="AA257" s="9">
        <v>0</v>
      </c>
      <c r="AB257" s="9"/>
      <c r="AC257" s="9">
        <v>0</v>
      </c>
      <c r="AD257" s="9"/>
      <c r="AE257" s="9" t="s">
        <v>904</v>
      </c>
      <c r="AF257" s="9">
        <v>88</v>
      </c>
      <c r="AG257" s="9"/>
      <c r="AH257" s="9"/>
      <c r="AI257" s="9"/>
      <c r="AJ257" s="9"/>
    </row>
    <row r="258" spans="1:36" x14ac:dyDescent="0.35">
      <c r="A258" s="9" t="s">
        <v>48</v>
      </c>
      <c r="B258" s="9" t="s">
        <v>49</v>
      </c>
      <c r="C258" s="9" t="s">
        <v>14503</v>
      </c>
      <c r="D258" s="9" t="s">
        <v>29</v>
      </c>
      <c r="E258" s="9" t="s">
        <v>901</v>
      </c>
      <c r="F258" s="9" t="str">
        <f>_xlfn.XLOOKUP(E258,Total_Enrolled!C:C,Total_Enrolled!C:C)</f>
        <v>2025eb1100088@bitspilani-digital.edu.in</v>
      </c>
      <c r="G258" s="9" t="s">
        <v>902</v>
      </c>
      <c r="H258" s="9" t="s">
        <v>14515</v>
      </c>
      <c r="I258" s="9" t="s">
        <v>903</v>
      </c>
      <c r="J258" s="9" t="b">
        <v>1</v>
      </c>
      <c r="K258" s="9">
        <v>0</v>
      </c>
      <c r="L258" s="9">
        <f>_xlfn.XLOOKUP(B258,Courses!A:A,Courses!H:H)</f>
        <v>84</v>
      </c>
      <c r="M258" s="14">
        <f t="shared" si="15"/>
        <v>0</v>
      </c>
      <c r="N258" s="14" t="str">
        <f t="shared" si="16"/>
        <v>Not Active</v>
      </c>
      <c r="O258" s="14" t="str" cm="1">
        <f t="array" ref="O258">_xlfn.IFS(M258=0,"0",
M258&lt;=10%,"0-10",
TRUE,"&gt;10"
)&amp;" "&amp;"% progress"</f>
        <v>0 % progress</v>
      </c>
      <c r="P258" s="15">
        <f t="shared" si="17"/>
        <v>1</v>
      </c>
      <c r="Q258" s="15">
        <f>COUNTIFS($G:$G,$G258)</f>
        <v>4</v>
      </c>
      <c r="R258" s="16">
        <f t="shared" si="18"/>
        <v>0.25</v>
      </c>
      <c r="S258" s="15" t="str">
        <f t="shared" si="19"/>
        <v>no progress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/>
      <c r="AA258" s="9">
        <v>0</v>
      </c>
      <c r="AB258" s="9"/>
      <c r="AC258" s="9">
        <v>0</v>
      </c>
      <c r="AD258" s="9"/>
      <c r="AE258" s="9" t="s">
        <v>904</v>
      </c>
      <c r="AF258" s="9">
        <v>88</v>
      </c>
      <c r="AG258" s="9"/>
      <c r="AH258" s="9"/>
      <c r="AI258" s="9"/>
      <c r="AJ258" s="9"/>
    </row>
    <row r="259" spans="1:36" x14ac:dyDescent="0.35">
      <c r="A259" s="9" t="s">
        <v>79</v>
      </c>
      <c r="B259" s="9" t="s">
        <v>39</v>
      </c>
      <c r="C259" s="9" t="s">
        <v>14503</v>
      </c>
      <c r="D259" s="9" t="s">
        <v>29</v>
      </c>
      <c r="E259" s="9" t="s">
        <v>908</v>
      </c>
      <c r="F259" s="9" t="str">
        <f>_xlfn.XLOOKUP(E259,Total_Enrolled!C:C,Total_Enrolled!C:C)</f>
        <v>2025eb1100090@bitspilani-digital.edu.in</v>
      </c>
      <c r="G259" s="9" t="s">
        <v>909</v>
      </c>
      <c r="H259" s="9" t="s">
        <v>14515</v>
      </c>
      <c r="I259" s="9" t="s">
        <v>910</v>
      </c>
      <c r="J259" s="9" t="b">
        <v>1</v>
      </c>
      <c r="K259" s="9">
        <v>23</v>
      </c>
      <c r="L259" s="9">
        <f>_xlfn.XLOOKUP(B259,Courses!A:A,Courses!H:H)</f>
        <v>86</v>
      </c>
      <c r="M259" s="14">
        <f t="shared" ref="M259:M322" si="20">K259/L259</f>
        <v>0.26744186046511625</v>
      </c>
      <c r="N259" s="14" t="str">
        <f t="shared" ref="N259:N322" si="21">IF(M259&gt;0,"Active","Not Active")</f>
        <v>Active</v>
      </c>
      <c r="O259" s="14" t="str" cm="1">
        <f t="array" ref="O259">_xlfn.IFS(M259=0,"0",
M259&lt;=10%,"0-10",
TRUE,"&gt;10"
)&amp;" "&amp;"% progress"</f>
        <v>&gt;10 % progress</v>
      </c>
      <c r="P259" s="15">
        <f t="shared" ref="P259:P322" si="22">IF(M259=0,1,0)</f>
        <v>0</v>
      </c>
      <c r="Q259" s="15">
        <f>COUNTIFS($G:$G,$G259)</f>
        <v>4</v>
      </c>
      <c r="R259" s="16">
        <f t="shared" ref="R259:R322" si="23">P259/Q259</f>
        <v>0</v>
      </c>
      <c r="S259" s="15" t="str">
        <f t="shared" ref="S259:S322" si="24">IF(R259=0, "no 0% progess", "no progress")</f>
        <v>no 0% progess</v>
      </c>
      <c r="T259" s="9">
        <v>0</v>
      </c>
      <c r="U259" s="9">
        <v>3</v>
      </c>
      <c r="V259" s="9">
        <v>9</v>
      </c>
      <c r="W259" s="9">
        <v>0</v>
      </c>
      <c r="X259" s="9">
        <v>0</v>
      </c>
      <c r="Y259" s="9">
        <v>0</v>
      </c>
      <c r="Z259" s="9"/>
      <c r="AA259" s="9">
        <v>0</v>
      </c>
      <c r="AB259" s="9"/>
      <c r="AC259" s="9">
        <v>4890</v>
      </c>
      <c r="AD259" s="9" t="s">
        <v>912</v>
      </c>
      <c r="AE259" s="9" t="s">
        <v>911</v>
      </c>
      <c r="AF259" s="9">
        <v>81</v>
      </c>
      <c r="AG259" s="9"/>
      <c r="AH259" s="9" t="s">
        <v>913</v>
      </c>
      <c r="AI259" s="9" t="s">
        <v>914</v>
      </c>
      <c r="AJ259" s="9" t="s">
        <v>915</v>
      </c>
    </row>
    <row r="260" spans="1:36" x14ac:dyDescent="0.35">
      <c r="A260" s="9" t="s">
        <v>48</v>
      </c>
      <c r="B260" s="9" t="s">
        <v>49</v>
      </c>
      <c r="C260" s="9" t="s">
        <v>14503</v>
      </c>
      <c r="D260" s="9" t="s">
        <v>29</v>
      </c>
      <c r="E260" s="9" t="s">
        <v>908</v>
      </c>
      <c r="F260" s="9" t="str">
        <f>_xlfn.XLOOKUP(E260,Total_Enrolled!C:C,Total_Enrolled!C:C)</f>
        <v>2025eb1100090@bitspilani-digital.edu.in</v>
      </c>
      <c r="G260" s="9" t="s">
        <v>909</v>
      </c>
      <c r="H260" s="9" t="s">
        <v>14515</v>
      </c>
      <c r="I260" s="9" t="s">
        <v>910</v>
      </c>
      <c r="J260" s="9" t="b">
        <v>1</v>
      </c>
      <c r="K260" s="9">
        <v>0</v>
      </c>
      <c r="L260" s="9">
        <f>_xlfn.XLOOKUP(B260,Courses!A:A,Courses!H:H)</f>
        <v>84</v>
      </c>
      <c r="M260" s="14">
        <f t="shared" si="20"/>
        <v>0</v>
      </c>
      <c r="N260" s="14" t="str">
        <f t="shared" si="21"/>
        <v>Not Active</v>
      </c>
      <c r="O260" s="14" t="str" cm="1">
        <f t="array" ref="O260">_xlfn.IFS(M260=0,"0",
M260&lt;=10%,"0-10",
TRUE,"&gt;10"
)&amp;" "&amp;"% progress"</f>
        <v>0 % progress</v>
      </c>
      <c r="P260" s="15">
        <f t="shared" si="22"/>
        <v>1</v>
      </c>
      <c r="Q260" s="15">
        <f>COUNTIFS($G:$G,$G260)</f>
        <v>4</v>
      </c>
      <c r="R260" s="16">
        <f t="shared" si="23"/>
        <v>0.25</v>
      </c>
      <c r="S260" s="15" t="str">
        <f t="shared" si="24"/>
        <v>no progress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/>
      <c r="AA260" s="9">
        <v>0</v>
      </c>
      <c r="AB260" s="9"/>
      <c r="AC260" s="9">
        <v>0</v>
      </c>
      <c r="AD260" s="9"/>
      <c r="AE260" s="9" t="s">
        <v>911</v>
      </c>
      <c r="AF260" s="9">
        <v>81</v>
      </c>
      <c r="AG260" s="9"/>
      <c r="AH260" s="9"/>
      <c r="AI260" s="9"/>
      <c r="AJ260" s="9"/>
    </row>
    <row r="261" spans="1:36" x14ac:dyDescent="0.35">
      <c r="A261" s="9" t="s">
        <v>52</v>
      </c>
      <c r="B261" s="9" t="s">
        <v>53</v>
      </c>
      <c r="C261" s="9" t="s">
        <v>14503</v>
      </c>
      <c r="D261" s="9" t="s">
        <v>29</v>
      </c>
      <c r="E261" s="9" t="s">
        <v>908</v>
      </c>
      <c r="F261" s="9" t="str">
        <f>_xlfn.XLOOKUP(E261,Total_Enrolled!C:C,Total_Enrolled!C:C)</f>
        <v>2025eb1100090@bitspilani-digital.edu.in</v>
      </c>
      <c r="G261" s="9" t="s">
        <v>909</v>
      </c>
      <c r="H261" s="9" t="s">
        <v>14515</v>
      </c>
      <c r="I261" s="9" t="s">
        <v>910</v>
      </c>
      <c r="J261" s="9" t="b">
        <v>1</v>
      </c>
      <c r="K261" s="9">
        <v>0</v>
      </c>
      <c r="L261" s="9">
        <f>_xlfn.XLOOKUP(B261,Courses!A:A,Courses!H:H)</f>
        <v>41</v>
      </c>
      <c r="M261" s="14">
        <f t="shared" si="20"/>
        <v>0</v>
      </c>
      <c r="N261" s="14" t="str">
        <f t="shared" si="21"/>
        <v>Not Active</v>
      </c>
      <c r="O261" s="14" t="str" cm="1">
        <f t="array" ref="O261">_xlfn.IFS(M261=0,"0",
M261&lt;=10%,"0-10",
TRUE,"&gt;10"
)&amp;" "&amp;"% progress"</f>
        <v>0 % progress</v>
      </c>
      <c r="P261" s="15">
        <f t="shared" si="22"/>
        <v>1</v>
      </c>
      <c r="Q261" s="15">
        <f>COUNTIFS($G:$G,$G261)</f>
        <v>4</v>
      </c>
      <c r="R261" s="16">
        <f t="shared" si="23"/>
        <v>0.25</v>
      </c>
      <c r="S261" s="15" t="str">
        <f t="shared" si="24"/>
        <v>no progress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/>
      <c r="AA261" s="9">
        <v>0</v>
      </c>
      <c r="AB261" s="9"/>
      <c r="AC261" s="9">
        <v>0</v>
      </c>
      <c r="AD261" s="9" t="s">
        <v>916</v>
      </c>
      <c r="AE261" s="9" t="s">
        <v>911</v>
      </c>
      <c r="AF261" s="9">
        <v>81</v>
      </c>
      <c r="AG261" s="9"/>
      <c r="AH261" s="9"/>
      <c r="AI261" s="9"/>
      <c r="AJ261" s="9"/>
    </row>
    <row r="262" spans="1:36" x14ac:dyDescent="0.35">
      <c r="A262" s="9" t="s">
        <v>56</v>
      </c>
      <c r="B262" s="9" t="s">
        <v>57</v>
      </c>
      <c r="C262" s="9" t="s">
        <v>14503</v>
      </c>
      <c r="D262" s="9" t="s">
        <v>29</v>
      </c>
      <c r="E262" s="9" t="s">
        <v>908</v>
      </c>
      <c r="F262" s="9" t="str">
        <f>_xlfn.XLOOKUP(E262,Total_Enrolled!C:C,Total_Enrolled!C:C)</f>
        <v>2025eb1100090@bitspilani-digital.edu.in</v>
      </c>
      <c r="G262" s="9" t="s">
        <v>909</v>
      </c>
      <c r="H262" s="9" t="s">
        <v>14515</v>
      </c>
      <c r="I262" s="9" t="s">
        <v>910</v>
      </c>
      <c r="J262" s="9" t="b">
        <v>1</v>
      </c>
      <c r="K262" s="9">
        <v>4</v>
      </c>
      <c r="L262" s="9">
        <f>_xlfn.XLOOKUP(B262,Courses!A:A,Courses!H:H)</f>
        <v>46</v>
      </c>
      <c r="M262" s="14">
        <f t="shared" si="20"/>
        <v>8.6956521739130432E-2</v>
      </c>
      <c r="N262" s="14" t="str">
        <f t="shared" si="21"/>
        <v>Active</v>
      </c>
      <c r="O262" s="14" t="str" cm="1">
        <f t="array" ref="O262">_xlfn.IFS(M262=0,"0",
M262&lt;=10%,"0-10",
TRUE,"&gt;10"
)&amp;" "&amp;"% progress"</f>
        <v>0-10 % progress</v>
      </c>
      <c r="P262" s="15">
        <f t="shared" si="22"/>
        <v>0</v>
      </c>
      <c r="Q262" s="15">
        <f>COUNTIFS($G:$G,$G262)</f>
        <v>4</v>
      </c>
      <c r="R262" s="16">
        <f t="shared" si="23"/>
        <v>0</v>
      </c>
      <c r="S262" s="15" t="str">
        <f t="shared" si="24"/>
        <v>no 0% progess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/>
      <c r="AA262" s="9">
        <v>0</v>
      </c>
      <c r="AB262" s="9"/>
      <c r="AC262" s="9">
        <v>3845</v>
      </c>
      <c r="AD262" s="9" t="s">
        <v>917</v>
      </c>
      <c r="AE262" s="9" t="s">
        <v>911</v>
      </c>
      <c r="AF262" s="9">
        <v>81</v>
      </c>
      <c r="AG262" s="9"/>
      <c r="AH262" s="9"/>
      <c r="AI262" s="9" t="s">
        <v>918</v>
      </c>
      <c r="AJ262" s="9" t="s">
        <v>919</v>
      </c>
    </row>
    <row r="263" spans="1:36" x14ac:dyDescent="0.35">
      <c r="A263" s="9" t="s">
        <v>56</v>
      </c>
      <c r="B263" s="9" t="s">
        <v>57</v>
      </c>
      <c r="C263" s="9" t="s">
        <v>14503</v>
      </c>
      <c r="D263" s="9" t="s">
        <v>29</v>
      </c>
      <c r="E263" s="9" t="s">
        <v>920</v>
      </c>
      <c r="F263" s="9" t="str">
        <f>_xlfn.XLOOKUP(E263,Total_Enrolled!C:C,Total_Enrolled!C:C)</f>
        <v>2025eb1100091@bitspilani-digital.edu.in</v>
      </c>
      <c r="G263" s="9" t="s">
        <v>921</v>
      </c>
      <c r="H263" s="9" t="s">
        <v>14515</v>
      </c>
      <c r="I263" s="9" t="s">
        <v>922</v>
      </c>
      <c r="J263" s="9" t="b">
        <v>1</v>
      </c>
      <c r="K263" s="9">
        <v>0</v>
      </c>
      <c r="L263" s="9">
        <f>_xlfn.XLOOKUP(B263,Courses!A:A,Courses!H:H)</f>
        <v>46</v>
      </c>
      <c r="M263" s="14">
        <f t="shared" si="20"/>
        <v>0</v>
      </c>
      <c r="N263" s="14" t="str">
        <f t="shared" si="21"/>
        <v>Not Active</v>
      </c>
      <c r="O263" s="14" t="str" cm="1">
        <f t="array" ref="O263">_xlfn.IFS(M263=0,"0",
M263&lt;=10%,"0-10",
TRUE,"&gt;10"
)&amp;" "&amp;"% progress"</f>
        <v>0 % progress</v>
      </c>
      <c r="P263" s="15">
        <f t="shared" si="22"/>
        <v>1</v>
      </c>
      <c r="Q263" s="15">
        <f>COUNTIFS($G:$G,$G263)</f>
        <v>4</v>
      </c>
      <c r="R263" s="16">
        <f t="shared" si="23"/>
        <v>0.25</v>
      </c>
      <c r="S263" s="15" t="str">
        <f t="shared" si="24"/>
        <v>no progress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/>
      <c r="AA263" s="9">
        <v>0</v>
      </c>
      <c r="AB263" s="9"/>
      <c r="AC263" s="9">
        <v>0</v>
      </c>
      <c r="AD263" s="9" t="s">
        <v>924</v>
      </c>
      <c r="AE263" s="9" t="s">
        <v>923</v>
      </c>
      <c r="AF263" s="9">
        <v>61</v>
      </c>
      <c r="AG263" s="9"/>
      <c r="AH263" s="9"/>
      <c r="AI263" s="9"/>
      <c r="AJ263" s="9"/>
    </row>
    <row r="264" spans="1:36" x14ac:dyDescent="0.35">
      <c r="A264" s="9" t="s">
        <v>52</v>
      </c>
      <c r="B264" s="9" t="s">
        <v>53</v>
      </c>
      <c r="C264" s="9" t="s">
        <v>14503</v>
      </c>
      <c r="D264" s="9" t="s">
        <v>29</v>
      </c>
      <c r="E264" s="9" t="s">
        <v>920</v>
      </c>
      <c r="F264" s="9" t="str">
        <f>_xlfn.XLOOKUP(E264,Total_Enrolled!C:C,Total_Enrolled!C:C)</f>
        <v>2025eb1100091@bitspilani-digital.edu.in</v>
      </c>
      <c r="G264" s="9" t="s">
        <v>921</v>
      </c>
      <c r="H264" s="9" t="s">
        <v>14515</v>
      </c>
      <c r="I264" s="9" t="s">
        <v>922</v>
      </c>
      <c r="J264" s="9" t="b">
        <v>1</v>
      </c>
      <c r="K264" s="9">
        <v>0</v>
      </c>
      <c r="L264" s="9">
        <f>_xlfn.XLOOKUP(B264,Courses!A:A,Courses!H:H)</f>
        <v>41</v>
      </c>
      <c r="M264" s="14">
        <f t="shared" si="20"/>
        <v>0</v>
      </c>
      <c r="N264" s="14" t="str">
        <f t="shared" si="21"/>
        <v>Not Active</v>
      </c>
      <c r="O264" s="14" t="str" cm="1">
        <f t="array" ref="O264">_xlfn.IFS(M264=0,"0",
M264&lt;=10%,"0-10",
TRUE,"&gt;10"
)&amp;" "&amp;"% progress"</f>
        <v>0 % progress</v>
      </c>
      <c r="P264" s="15">
        <f t="shared" si="22"/>
        <v>1</v>
      </c>
      <c r="Q264" s="15">
        <f>COUNTIFS($G:$G,$G264)</f>
        <v>4</v>
      </c>
      <c r="R264" s="16">
        <f t="shared" si="23"/>
        <v>0.25</v>
      </c>
      <c r="S264" s="15" t="str">
        <f t="shared" si="24"/>
        <v>no progress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/>
      <c r="AA264" s="9">
        <v>0</v>
      </c>
      <c r="AB264" s="9"/>
      <c r="AC264" s="9">
        <v>0</v>
      </c>
      <c r="AD264" s="9"/>
      <c r="AE264" s="9" t="s">
        <v>923</v>
      </c>
      <c r="AF264" s="9">
        <v>61</v>
      </c>
      <c r="AG264" s="9"/>
      <c r="AH264" s="9"/>
      <c r="AI264" s="9"/>
      <c r="AJ264" s="9"/>
    </row>
    <row r="265" spans="1:36" x14ac:dyDescent="0.35">
      <c r="A265" s="9" t="s">
        <v>48</v>
      </c>
      <c r="B265" s="9" t="s">
        <v>49</v>
      </c>
      <c r="C265" s="9" t="s">
        <v>14503</v>
      </c>
      <c r="D265" s="9" t="s">
        <v>29</v>
      </c>
      <c r="E265" s="9" t="s">
        <v>920</v>
      </c>
      <c r="F265" s="9" t="str">
        <f>_xlfn.XLOOKUP(E265,Total_Enrolled!C:C,Total_Enrolled!C:C)</f>
        <v>2025eb1100091@bitspilani-digital.edu.in</v>
      </c>
      <c r="G265" s="9" t="s">
        <v>921</v>
      </c>
      <c r="H265" s="9" t="s">
        <v>14515</v>
      </c>
      <c r="I265" s="9" t="s">
        <v>922</v>
      </c>
      <c r="J265" s="9" t="b">
        <v>1</v>
      </c>
      <c r="K265" s="9">
        <v>0</v>
      </c>
      <c r="L265" s="9">
        <f>_xlfn.XLOOKUP(B265,Courses!A:A,Courses!H:H)</f>
        <v>84</v>
      </c>
      <c r="M265" s="14">
        <f t="shared" si="20"/>
        <v>0</v>
      </c>
      <c r="N265" s="14" t="str">
        <f t="shared" si="21"/>
        <v>Not Active</v>
      </c>
      <c r="O265" s="14" t="str" cm="1">
        <f t="array" ref="O265">_xlfn.IFS(M265=0,"0",
M265&lt;=10%,"0-10",
TRUE,"&gt;10"
)&amp;" "&amp;"% progress"</f>
        <v>0 % progress</v>
      </c>
      <c r="P265" s="15">
        <f t="shared" si="22"/>
        <v>1</v>
      </c>
      <c r="Q265" s="15">
        <f>COUNTIFS($G:$G,$G265)</f>
        <v>4</v>
      </c>
      <c r="R265" s="16">
        <f t="shared" si="23"/>
        <v>0.25</v>
      </c>
      <c r="S265" s="15" t="str">
        <f t="shared" si="24"/>
        <v>no progress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/>
      <c r="AA265" s="9">
        <v>0</v>
      </c>
      <c r="AB265" s="9"/>
      <c r="AC265" s="9">
        <v>0</v>
      </c>
      <c r="AD265" s="9"/>
      <c r="AE265" s="9" t="s">
        <v>923</v>
      </c>
      <c r="AF265" s="9">
        <v>61</v>
      </c>
      <c r="AG265" s="9"/>
      <c r="AH265" s="9"/>
      <c r="AI265" s="9"/>
      <c r="AJ265" s="9"/>
    </row>
    <row r="266" spans="1:36" x14ac:dyDescent="0.35">
      <c r="A266" s="9" t="s">
        <v>79</v>
      </c>
      <c r="B266" s="9" t="s">
        <v>39</v>
      </c>
      <c r="C266" s="9" t="s">
        <v>14503</v>
      </c>
      <c r="D266" s="9" t="s">
        <v>29</v>
      </c>
      <c r="E266" s="9" t="s">
        <v>920</v>
      </c>
      <c r="F266" s="9" t="str">
        <f>_xlfn.XLOOKUP(E266,Total_Enrolled!C:C,Total_Enrolled!C:C)</f>
        <v>2025eb1100091@bitspilani-digital.edu.in</v>
      </c>
      <c r="G266" s="9" t="s">
        <v>921</v>
      </c>
      <c r="H266" s="9" t="s">
        <v>14515</v>
      </c>
      <c r="I266" s="9" t="s">
        <v>922</v>
      </c>
      <c r="J266" s="9" t="b">
        <v>1</v>
      </c>
      <c r="K266" s="9">
        <v>0</v>
      </c>
      <c r="L266" s="9">
        <f>_xlfn.XLOOKUP(B266,Courses!A:A,Courses!H:H)</f>
        <v>86</v>
      </c>
      <c r="M266" s="14">
        <f t="shared" si="20"/>
        <v>0</v>
      </c>
      <c r="N266" s="14" t="str">
        <f t="shared" si="21"/>
        <v>Not Active</v>
      </c>
      <c r="O266" s="14" t="str" cm="1">
        <f t="array" ref="O266">_xlfn.IFS(M266=0,"0",
M266&lt;=10%,"0-10",
TRUE,"&gt;10"
)&amp;" "&amp;"% progress"</f>
        <v>0 % progress</v>
      </c>
      <c r="P266" s="15">
        <f t="shared" si="22"/>
        <v>1</v>
      </c>
      <c r="Q266" s="15">
        <f>COUNTIFS($G:$G,$G266)</f>
        <v>4</v>
      </c>
      <c r="R266" s="16">
        <f t="shared" si="23"/>
        <v>0.25</v>
      </c>
      <c r="S266" s="15" t="str">
        <f t="shared" si="24"/>
        <v>no progress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/>
      <c r="AA266" s="9">
        <v>0</v>
      </c>
      <c r="AB266" s="9"/>
      <c r="AC266" s="9">
        <v>0</v>
      </c>
      <c r="AD266" s="9" t="s">
        <v>925</v>
      </c>
      <c r="AE266" s="9" t="s">
        <v>923</v>
      </c>
      <c r="AF266" s="9">
        <v>61</v>
      </c>
      <c r="AG266" s="9"/>
      <c r="AH266" s="9"/>
      <c r="AI266" s="9"/>
      <c r="AJ266" s="9"/>
    </row>
    <row r="267" spans="1:36" x14ac:dyDescent="0.35">
      <c r="A267" s="9" t="s">
        <v>48</v>
      </c>
      <c r="B267" s="9" t="s">
        <v>49</v>
      </c>
      <c r="C267" s="9" t="s">
        <v>14503</v>
      </c>
      <c r="D267" s="9" t="s">
        <v>29</v>
      </c>
      <c r="E267" s="9" t="s">
        <v>929</v>
      </c>
      <c r="F267" s="9" t="str">
        <f>_xlfn.XLOOKUP(E267,Total_Enrolled!C:C,Total_Enrolled!C:C)</f>
        <v>2025eb1100093@bitspilani-digital.edu.in</v>
      </c>
      <c r="G267" s="9" t="s">
        <v>930</v>
      </c>
      <c r="H267" s="9" t="s">
        <v>14515</v>
      </c>
      <c r="I267" s="9" t="s">
        <v>931</v>
      </c>
      <c r="J267" s="9" t="b">
        <v>1</v>
      </c>
      <c r="K267" s="9">
        <v>2</v>
      </c>
      <c r="L267" s="9">
        <f>_xlfn.XLOOKUP(B267,Courses!A:A,Courses!H:H)</f>
        <v>84</v>
      </c>
      <c r="M267" s="14">
        <f t="shared" si="20"/>
        <v>2.3809523809523808E-2</v>
      </c>
      <c r="N267" s="14" t="str">
        <f t="shared" si="21"/>
        <v>Active</v>
      </c>
      <c r="O267" s="14" t="str" cm="1">
        <f t="array" ref="O267">_xlfn.IFS(M267=0,"0",
M267&lt;=10%,"0-10",
TRUE,"&gt;10"
)&amp;" "&amp;"% progress"</f>
        <v>0-10 % progress</v>
      </c>
      <c r="P267" s="15">
        <f t="shared" si="22"/>
        <v>0</v>
      </c>
      <c r="Q267" s="15">
        <f>COUNTIFS($G:$G,$G267)</f>
        <v>4</v>
      </c>
      <c r="R267" s="16">
        <f t="shared" si="23"/>
        <v>0</v>
      </c>
      <c r="S267" s="15" t="str">
        <f t="shared" si="24"/>
        <v>no 0% progess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/>
      <c r="AA267" s="9">
        <v>0</v>
      </c>
      <c r="AB267" s="9"/>
      <c r="AC267" s="9">
        <v>70</v>
      </c>
      <c r="AD267" s="9" t="s">
        <v>933</v>
      </c>
      <c r="AE267" s="9" t="s">
        <v>932</v>
      </c>
      <c r="AF267" s="9">
        <v>335</v>
      </c>
      <c r="AG267" s="9"/>
      <c r="AH267" s="9"/>
      <c r="AI267" s="9"/>
      <c r="AJ267" s="9"/>
    </row>
    <row r="268" spans="1:36" x14ac:dyDescent="0.35">
      <c r="A268" s="9" t="s">
        <v>44</v>
      </c>
      <c r="B268" s="9" t="s">
        <v>45</v>
      </c>
      <c r="C268" s="9" t="s">
        <v>14503</v>
      </c>
      <c r="D268" s="9" t="s">
        <v>29</v>
      </c>
      <c r="E268" s="9" t="s">
        <v>929</v>
      </c>
      <c r="F268" s="9" t="str">
        <f>_xlfn.XLOOKUP(E268,Total_Enrolled!C:C,Total_Enrolled!C:C)</f>
        <v>2025eb1100093@bitspilani-digital.edu.in</v>
      </c>
      <c r="G268" s="9" t="s">
        <v>930</v>
      </c>
      <c r="H268" s="9" t="s">
        <v>14515</v>
      </c>
      <c r="I268" s="9" t="s">
        <v>931</v>
      </c>
      <c r="J268" s="9" t="b">
        <v>1</v>
      </c>
      <c r="K268" s="9">
        <v>12</v>
      </c>
      <c r="L268" s="9">
        <f>_xlfn.XLOOKUP(B268,Courses!A:A,Courses!H:H)</f>
        <v>93</v>
      </c>
      <c r="M268" s="14">
        <f t="shared" si="20"/>
        <v>0.12903225806451613</v>
      </c>
      <c r="N268" s="14" t="str">
        <f t="shared" si="21"/>
        <v>Active</v>
      </c>
      <c r="O268" s="14" t="str" cm="1">
        <f t="array" ref="O268">_xlfn.IFS(M268=0,"0",
M268&lt;=10%,"0-10",
TRUE,"&gt;10"
)&amp;" "&amp;"% progress"</f>
        <v>&gt;10 % progress</v>
      </c>
      <c r="P268" s="15">
        <f t="shared" si="22"/>
        <v>0</v>
      </c>
      <c r="Q268" s="15">
        <f>COUNTIFS($G:$G,$G268)</f>
        <v>4</v>
      </c>
      <c r="R268" s="16">
        <f t="shared" si="23"/>
        <v>0</v>
      </c>
      <c r="S268" s="15" t="str">
        <f t="shared" si="24"/>
        <v>no 0% progess</v>
      </c>
      <c r="T268" s="9">
        <v>0</v>
      </c>
      <c r="U268" s="9">
        <v>3</v>
      </c>
      <c r="V268" s="9">
        <v>3</v>
      </c>
      <c r="W268" s="9">
        <v>0</v>
      </c>
      <c r="X268" s="9">
        <v>0</v>
      </c>
      <c r="Y268" s="9">
        <v>0</v>
      </c>
      <c r="Z268" s="9"/>
      <c r="AA268" s="9">
        <v>0</v>
      </c>
      <c r="AB268" s="9"/>
      <c r="AC268" s="9">
        <v>5744</v>
      </c>
      <c r="AD268" s="9" t="s">
        <v>934</v>
      </c>
      <c r="AE268" s="9" t="s">
        <v>932</v>
      </c>
      <c r="AF268" s="9">
        <v>335</v>
      </c>
      <c r="AG268" s="9"/>
      <c r="AH268" s="9" t="s">
        <v>935</v>
      </c>
      <c r="AI268" s="9" t="s">
        <v>936</v>
      </c>
      <c r="AJ268" s="9" t="s">
        <v>937</v>
      </c>
    </row>
    <row r="269" spans="1:36" x14ac:dyDescent="0.35">
      <c r="A269" s="9" t="s">
        <v>52</v>
      </c>
      <c r="B269" s="9" t="s">
        <v>53</v>
      </c>
      <c r="C269" s="9" t="s">
        <v>14503</v>
      </c>
      <c r="D269" s="9" t="s">
        <v>29</v>
      </c>
      <c r="E269" s="9" t="s">
        <v>929</v>
      </c>
      <c r="F269" s="9" t="str">
        <f>_xlfn.XLOOKUP(E269,Total_Enrolled!C:C,Total_Enrolled!C:C)</f>
        <v>2025eb1100093@bitspilani-digital.edu.in</v>
      </c>
      <c r="G269" s="9" t="s">
        <v>930</v>
      </c>
      <c r="H269" s="9" t="s">
        <v>14515</v>
      </c>
      <c r="I269" s="9" t="s">
        <v>931</v>
      </c>
      <c r="J269" s="9" t="b">
        <v>1</v>
      </c>
      <c r="K269" s="9">
        <v>2</v>
      </c>
      <c r="L269" s="9">
        <f>_xlfn.XLOOKUP(B269,Courses!A:A,Courses!H:H)</f>
        <v>41</v>
      </c>
      <c r="M269" s="14">
        <f t="shared" si="20"/>
        <v>4.878048780487805E-2</v>
      </c>
      <c r="N269" s="14" t="str">
        <f t="shared" si="21"/>
        <v>Active</v>
      </c>
      <c r="O269" s="14" t="str" cm="1">
        <f t="array" ref="O269">_xlfn.IFS(M269=0,"0",
M269&lt;=10%,"0-10",
TRUE,"&gt;10"
)&amp;" "&amp;"% progress"</f>
        <v>0-10 % progress</v>
      </c>
      <c r="P269" s="15">
        <f t="shared" si="22"/>
        <v>0</v>
      </c>
      <c r="Q269" s="15">
        <f>COUNTIFS($G:$G,$G269)</f>
        <v>4</v>
      </c>
      <c r="R269" s="16">
        <f t="shared" si="23"/>
        <v>0</v>
      </c>
      <c r="S269" s="15" t="str">
        <f t="shared" si="24"/>
        <v>no 0% progess</v>
      </c>
      <c r="T269" s="9">
        <v>0</v>
      </c>
      <c r="U269" s="9">
        <v>2</v>
      </c>
      <c r="V269" s="9">
        <v>2</v>
      </c>
      <c r="W269" s="9">
        <v>0</v>
      </c>
      <c r="X269" s="9">
        <v>0</v>
      </c>
      <c r="Y269" s="9">
        <v>0</v>
      </c>
      <c r="Z269" s="9"/>
      <c r="AA269" s="9">
        <v>0</v>
      </c>
      <c r="AB269" s="9"/>
      <c r="AC269" s="9">
        <v>27</v>
      </c>
      <c r="AD269" s="9" t="s">
        <v>938</v>
      </c>
      <c r="AE269" s="9" t="s">
        <v>932</v>
      </c>
      <c r="AF269" s="9">
        <v>335</v>
      </c>
      <c r="AG269" s="9"/>
      <c r="AH269" s="9" t="s">
        <v>939</v>
      </c>
      <c r="AI269" s="9"/>
      <c r="AJ269" s="9"/>
    </row>
    <row r="270" spans="1:36" x14ac:dyDescent="0.35">
      <c r="A270" s="9" t="s">
        <v>56</v>
      </c>
      <c r="B270" s="9" t="s">
        <v>57</v>
      </c>
      <c r="C270" s="9" t="s">
        <v>14503</v>
      </c>
      <c r="D270" s="9" t="s">
        <v>29</v>
      </c>
      <c r="E270" s="9" t="s">
        <v>929</v>
      </c>
      <c r="F270" s="9" t="str">
        <f>_xlfn.XLOOKUP(E270,Total_Enrolled!C:C,Total_Enrolled!C:C)</f>
        <v>2025eb1100093@bitspilani-digital.edu.in</v>
      </c>
      <c r="G270" s="9" t="s">
        <v>930</v>
      </c>
      <c r="H270" s="9" t="s">
        <v>14515</v>
      </c>
      <c r="I270" s="9" t="s">
        <v>931</v>
      </c>
      <c r="J270" s="9" t="b">
        <v>1</v>
      </c>
      <c r="K270" s="9">
        <v>2</v>
      </c>
      <c r="L270" s="9">
        <f>_xlfn.XLOOKUP(B270,Courses!A:A,Courses!H:H)</f>
        <v>46</v>
      </c>
      <c r="M270" s="14">
        <f t="shared" si="20"/>
        <v>4.3478260869565216E-2</v>
      </c>
      <c r="N270" s="14" t="str">
        <f t="shared" si="21"/>
        <v>Active</v>
      </c>
      <c r="O270" s="14" t="str" cm="1">
        <f t="array" ref="O270">_xlfn.IFS(M270=0,"0",
M270&lt;=10%,"0-10",
TRUE,"&gt;10"
)&amp;" "&amp;"% progress"</f>
        <v>0-10 % progress</v>
      </c>
      <c r="P270" s="15">
        <f t="shared" si="22"/>
        <v>0</v>
      </c>
      <c r="Q270" s="15">
        <f>COUNTIFS($G:$G,$G270)</f>
        <v>4</v>
      </c>
      <c r="R270" s="16">
        <f t="shared" si="23"/>
        <v>0</v>
      </c>
      <c r="S270" s="15" t="str">
        <f t="shared" si="24"/>
        <v>no 0% progess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/>
      <c r="AA270" s="9">
        <v>0</v>
      </c>
      <c r="AB270" s="9"/>
      <c r="AC270" s="9">
        <v>168</v>
      </c>
      <c r="AD270" s="9" t="s">
        <v>940</v>
      </c>
      <c r="AE270" s="9" t="s">
        <v>932</v>
      </c>
      <c r="AF270" s="9">
        <v>335</v>
      </c>
      <c r="AG270" s="9"/>
      <c r="AH270" s="9"/>
      <c r="AI270" s="9" t="s">
        <v>941</v>
      </c>
      <c r="AJ270" s="9" t="s">
        <v>942</v>
      </c>
    </row>
    <row r="271" spans="1:36" x14ac:dyDescent="0.35">
      <c r="A271" s="9" t="s">
        <v>52</v>
      </c>
      <c r="B271" s="9" t="s">
        <v>53</v>
      </c>
      <c r="C271" s="9" t="s">
        <v>14503</v>
      </c>
      <c r="D271" s="9" t="s">
        <v>29</v>
      </c>
      <c r="E271" s="9" t="s">
        <v>943</v>
      </c>
      <c r="F271" s="9" t="str">
        <f>_xlfn.XLOOKUP(E271,Total_Enrolled!C:C,Total_Enrolled!C:C)</f>
        <v>2025eb1100094@bitspilani-digital.edu.in</v>
      </c>
      <c r="G271" s="9" t="s">
        <v>944</v>
      </c>
      <c r="H271" s="9" t="s">
        <v>14515</v>
      </c>
      <c r="I271" s="9" t="s">
        <v>945</v>
      </c>
      <c r="J271" s="9" t="b">
        <v>1</v>
      </c>
      <c r="K271" s="9">
        <v>0</v>
      </c>
      <c r="L271" s="9">
        <f>_xlfn.XLOOKUP(B271,Courses!A:A,Courses!H:H)</f>
        <v>41</v>
      </c>
      <c r="M271" s="14">
        <f t="shared" si="20"/>
        <v>0</v>
      </c>
      <c r="N271" s="14" t="str">
        <f t="shared" si="21"/>
        <v>Not Active</v>
      </c>
      <c r="O271" s="14" t="str" cm="1">
        <f t="array" ref="O271">_xlfn.IFS(M271=0,"0",
M271&lt;=10%,"0-10",
TRUE,"&gt;10"
)&amp;" "&amp;"% progress"</f>
        <v>0 % progress</v>
      </c>
      <c r="P271" s="15">
        <f t="shared" si="22"/>
        <v>1</v>
      </c>
      <c r="Q271" s="15">
        <f>COUNTIFS($G:$G,$G271)</f>
        <v>4</v>
      </c>
      <c r="R271" s="16">
        <f t="shared" si="23"/>
        <v>0.25</v>
      </c>
      <c r="S271" s="15" t="str">
        <f t="shared" si="24"/>
        <v>no progress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/>
      <c r="AA271" s="9">
        <v>0</v>
      </c>
      <c r="AB271" s="9"/>
      <c r="AC271" s="9">
        <v>0</v>
      </c>
      <c r="AD271" s="9"/>
      <c r="AE271" s="9" t="s">
        <v>946</v>
      </c>
      <c r="AF271" s="9">
        <v>105</v>
      </c>
      <c r="AG271" s="9"/>
      <c r="AH271" s="9"/>
      <c r="AI271" s="9"/>
      <c r="AJ271" s="9"/>
    </row>
    <row r="272" spans="1:36" x14ac:dyDescent="0.35">
      <c r="A272" s="9" t="s">
        <v>44</v>
      </c>
      <c r="B272" s="9" t="s">
        <v>45</v>
      </c>
      <c r="C272" s="9" t="s">
        <v>14503</v>
      </c>
      <c r="D272" s="9" t="s">
        <v>29</v>
      </c>
      <c r="E272" s="9" t="s">
        <v>943</v>
      </c>
      <c r="F272" s="9" t="str">
        <f>_xlfn.XLOOKUP(E272,Total_Enrolled!C:C,Total_Enrolled!C:C)</f>
        <v>2025eb1100094@bitspilani-digital.edu.in</v>
      </c>
      <c r="G272" s="9" t="s">
        <v>944</v>
      </c>
      <c r="H272" s="9" t="s">
        <v>14515</v>
      </c>
      <c r="I272" s="9" t="s">
        <v>945</v>
      </c>
      <c r="J272" s="9" t="b">
        <v>1</v>
      </c>
      <c r="K272" s="9">
        <v>0</v>
      </c>
      <c r="L272" s="9">
        <f>_xlfn.XLOOKUP(B272,Courses!A:A,Courses!H:H)</f>
        <v>93</v>
      </c>
      <c r="M272" s="14">
        <f t="shared" si="20"/>
        <v>0</v>
      </c>
      <c r="N272" s="14" t="str">
        <f t="shared" si="21"/>
        <v>Not Active</v>
      </c>
      <c r="O272" s="14" t="str" cm="1">
        <f t="array" ref="O272">_xlfn.IFS(M272=0,"0",
M272&lt;=10%,"0-10",
TRUE,"&gt;10"
)&amp;" "&amp;"% progress"</f>
        <v>0 % progress</v>
      </c>
      <c r="P272" s="15">
        <f t="shared" si="22"/>
        <v>1</v>
      </c>
      <c r="Q272" s="15">
        <f>COUNTIFS($G:$G,$G272)</f>
        <v>4</v>
      </c>
      <c r="R272" s="16">
        <f t="shared" si="23"/>
        <v>0.25</v>
      </c>
      <c r="S272" s="15" t="str">
        <f t="shared" si="24"/>
        <v>no progress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/>
      <c r="AA272" s="9">
        <v>0</v>
      </c>
      <c r="AB272" s="9"/>
      <c r="AC272" s="9">
        <v>0</v>
      </c>
      <c r="AD272" s="9" t="s">
        <v>947</v>
      </c>
      <c r="AE272" s="9" t="s">
        <v>946</v>
      </c>
      <c r="AF272" s="9">
        <v>105</v>
      </c>
      <c r="AG272" s="9"/>
      <c r="AH272" s="9"/>
      <c r="AI272" s="9"/>
      <c r="AJ272" s="9"/>
    </row>
    <row r="273" spans="1:36" x14ac:dyDescent="0.35">
      <c r="A273" s="9" t="s">
        <v>48</v>
      </c>
      <c r="B273" s="9" t="s">
        <v>49</v>
      </c>
      <c r="C273" s="9" t="s">
        <v>14503</v>
      </c>
      <c r="D273" s="9" t="s">
        <v>29</v>
      </c>
      <c r="E273" s="9" t="s">
        <v>943</v>
      </c>
      <c r="F273" s="9" t="str">
        <f>_xlfn.XLOOKUP(E273,Total_Enrolled!C:C,Total_Enrolled!C:C)</f>
        <v>2025eb1100094@bitspilani-digital.edu.in</v>
      </c>
      <c r="G273" s="9" t="s">
        <v>944</v>
      </c>
      <c r="H273" s="9" t="s">
        <v>14515</v>
      </c>
      <c r="I273" s="9" t="s">
        <v>945</v>
      </c>
      <c r="J273" s="9" t="b">
        <v>1</v>
      </c>
      <c r="K273" s="9">
        <v>5</v>
      </c>
      <c r="L273" s="9">
        <f>_xlfn.XLOOKUP(B273,Courses!A:A,Courses!H:H)</f>
        <v>84</v>
      </c>
      <c r="M273" s="14">
        <f t="shared" si="20"/>
        <v>5.9523809523809521E-2</v>
      </c>
      <c r="N273" s="14" t="str">
        <f t="shared" si="21"/>
        <v>Active</v>
      </c>
      <c r="O273" s="14" t="str" cm="1">
        <f t="array" ref="O273">_xlfn.IFS(M273=0,"0",
M273&lt;=10%,"0-10",
TRUE,"&gt;10"
)&amp;" "&amp;"% progress"</f>
        <v>0-10 % progress</v>
      </c>
      <c r="P273" s="15">
        <f t="shared" si="22"/>
        <v>0</v>
      </c>
      <c r="Q273" s="15">
        <f>COUNTIFS($G:$G,$G273)</f>
        <v>4</v>
      </c>
      <c r="R273" s="16">
        <f t="shared" si="23"/>
        <v>0</v>
      </c>
      <c r="S273" s="15" t="str">
        <f t="shared" si="24"/>
        <v>no 0% progess</v>
      </c>
      <c r="T273" s="9">
        <v>0</v>
      </c>
      <c r="U273" s="9">
        <v>1</v>
      </c>
      <c r="V273" s="9">
        <v>1</v>
      </c>
      <c r="W273" s="9">
        <v>0</v>
      </c>
      <c r="X273" s="9">
        <v>0</v>
      </c>
      <c r="Y273" s="9">
        <v>0</v>
      </c>
      <c r="Z273" s="9"/>
      <c r="AA273" s="9">
        <v>0</v>
      </c>
      <c r="AB273" s="9"/>
      <c r="AC273" s="9">
        <v>898</v>
      </c>
      <c r="AD273" s="9" t="s">
        <v>948</v>
      </c>
      <c r="AE273" s="9" t="s">
        <v>946</v>
      </c>
      <c r="AF273" s="9">
        <v>105</v>
      </c>
      <c r="AG273" s="9"/>
      <c r="AH273" s="9" t="s">
        <v>949</v>
      </c>
      <c r="AI273" s="9"/>
      <c r="AJ273" s="9"/>
    </row>
    <row r="274" spans="1:36" x14ac:dyDescent="0.35">
      <c r="A274" s="9" t="s">
        <v>27</v>
      </c>
      <c r="B274" s="9" t="s">
        <v>28</v>
      </c>
      <c r="C274" s="9" t="s">
        <v>14503</v>
      </c>
      <c r="D274" s="9" t="s">
        <v>29</v>
      </c>
      <c r="E274" s="9" t="s">
        <v>943</v>
      </c>
      <c r="F274" s="9" t="str">
        <f>_xlfn.XLOOKUP(E274,Total_Enrolled!C:C,Total_Enrolled!C:C)</f>
        <v>2025eb1100094@bitspilani-digital.edu.in</v>
      </c>
      <c r="G274" s="9" t="s">
        <v>944</v>
      </c>
      <c r="H274" s="9" t="s">
        <v>14515</v>
      </c>
      <c r="I274" s="9" t="s">
        <v>945</v>
      </c>
      <c r="J274" s="9" t="b">
        <v>1</v>
      </c>
      <c r="K274" s="9">
        <v>0</v>
      </c>
      <c r="L274" s="9">
        <f>_xlfn.XLOOKUP(B274,Courses!A:A,Courses!H:H)</f>
        <v>61</v>
      </c>
      <c r="M274" s="14">
        <f t="shared" si="20"/>
        <v>0</v>
      </c>
      <c r="N274" s="14" t="str">
        <f t="shared" si="21"/>
        <v>Not Active</v>
      </c>
      <c r="O274" s="14" t="str" cm="1">
        <f t="array" ref="O274">_xlfn.IFS(M274=0,"0",
M274&lt;=10%,"0-10",
TRUE,"&gt;10"
)&amp;" "&amp;"% progress"</f>
        <v>0 % progress</v>
      </c>
      <c r="P274" s="15">
        <f t="shared" si="22"/>
        <v>1</v>
      </c>
      <c r="Q274" s="15">
        <f>COUNTIFS($G:$G,$G274)</f>
        <v>4</v>
      </c>
      <c r="R274" s="16">
        <f t="shared" si="23"/>
        <v>0.25</v>
      </c>
      <c r="S274" s="15" t="str">
        <f t="shared" si="24"/>
        <v>no progress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/>
      <c r="AA274" s="9">
        <v>0</v>
      </c>
      <c r="AB274" s="9"/>
      <c r="AC274" s="9">
        <v>0</v>
      </c>
      <c r="AD274" s="9" t="s">
        <v>950</v>
      </c>
      <c r="AE274" s="9" t="s">
        <v>946</v>
      </c>
      <c r="AF274" s="9">
        <v>105</v>
      </c>
      <c r="AG274" s="9"/>
      <c r="AH274" s="9"/>
      <c r="AI274" s="9"/>
      <c r="AJ274" s="9"/>
    </row>
    <row r="275" spans="1:36" x14ac:dyDescent="0.35">
      <c r="A275" s="9" t="s">
        <v>48</v>
      </c>
      <c r="B275" s="9" t="s">
        <v>49</v>
      </c>
      <c r="C275" s="9" t="s">
        <v>14503</v>
      </c>
      <c r="D275" s="9" t="s">
        <v>29</v>
      </c>
      <c r="E275" s="9" t="s">
        <v>951</v>
      </c>
      <c r="F275" s="9" t="str">
        <f>_xlfn.XLOOKUP(E275,Total_Enrolled!C:C,Total_Enrolled!C:C)</f>
        <v>2025eb1100095@bitspilani-digital.edu.in</v>
      </c>
      <c r="G275" s="9" t="s">
        <v>952</v>
      </c>
      <c r="H275" s="9" t="s">
        <v>14515</v>
      </c>
      <c r="I275" s="9" t="s">
        <v>953</v>
      </c>
      <c r="J275" s="9" t="b">
        <v>1</v>
      </c>
      <c r="K275" s="9">
        <v>6</v>
      </c>
      <c r="L275" s="9">
        <f>_xlfn.XLOOKUP(B275,Courses!A:A,Courses!H:H)</f>
        <v>84</v>
      </c>
      <c r="M275" s="14">
        <f t="shared" si="20"/>
        <v>7.1428571428571425E-2</v>
      </c>
      <c r="N275" s="14" t="str">
        <f t="shared" si="21"/>
        <v>Active</v>
      </c>
      <c r="O275" s="14" t="str" cm="1">
        <f t="array" ref="O275">_xlfn.IFS(M275=0,"0",
M275&lt;=10%,"0-10",
TRUE,"&gt;10"
)&amp;" "&amp;"% progress"</f>
        <v>0-10 % progress</v>
      </c>
      <c r="P275" s="15">
        <f t="shared" si="22"/>
        <v>0</v>
      </c>
      <c r="Q275" s="15">
        <f>COUNTIFS($G:$G,$G275)</f>
        <v>4</v>
      </c>
      <c r="R275" s="16">
        <f t="shared" si="23"/>
        <v>0</v>
      </c>
      <c r="S275" s="15" t="str">
        <f t="shared" si="24"/>
        <v>no 0% progess</v>
      </c>
      <c r="T275" s="9">
        <v>0</v>
      </c>
      <c r="U275" s="9">
        <v>1</v>
      </c>
      <c r="V275" s="9">
        <v>1</v>
      </c>
      <c r="W275" s="9">
        <v>0</v>
      </c>
      <c r="X275" s="9">
        <v>0</v>
      </c>
      <c r="Y275" s="9">
        <v>0</v>
      </c>
      <c r="Z275" s="9"/>
      <c r="AA275" s="9">
        <v>0</v>
      </c>
      <c r="AB275" s="9"/>
      <c r="AC275" s="9">
        <v>3507</v>
      </c>
      <c r="AD275" s="9" t="s">
        <v>955</v>
      </c>
      <c r="AE275" s="9" t="s">
        <v>954</v>
      </c>
      <c r="AF275" s="9">
        <v>165</v>
      </c>
      <c r="AG275" s="9"/>
      <c r="AH275" s="9" t="s">
        <v>956</v>
      </c>
      <c r="AI275" s="9"/>
      <c r="AJ275" s="9"/>
    </row>
    <row r="276" spans="1:36" x14ac:dyDescent="0.35">
      <c r="A276" s="9" t="s">
        <v>44</v>
      </c>
      <c r="B276" s="9" t="s">
        <v>45</v>
      </c>
      <c r="C276" s="9" t="s">
        <v>14503</v>
      </c>
      <c r="D276" s="9" t="s">
        <v>29</v>
      </c>
      <c r="E276" s="9" t="s">
        <v>951</v>
      </c>
      <c r="F276" s="9" t="str">
        <f>_xlfn.XLOOKUP(E276,Total_Enrolled!C:C,Total_Enrolled!C:C)</f>
        <v>2025eb1100095@bitspilani-digital.edu.in</v>
      </c>
      <c r="G276" s="9" t="s">
        <v>952</v>
      </c>
      <c r="H276" s="9" t="s">
        <v>14515</v>
      </c>
      <c r="I276" s="9" t="s">
        <v>953</v>
      </c>
      <c r="J276" s="9" t="b">
        <v>1</v>
      </c>
      <c r="K276" s="9">
        <v>7</v>
      </c>
      <c r="L276" s="9">
        <f>_xlfn.XLOOKUP(B276,Courses!A:A,Courses!H:H)</f>
        <v>93</v>
      </c>
      <c r="M276" s="14">
        <f t="shared" si="20"/>
        <v>7.5268817204301078E-2</v>
      </c>
      <c r="N276" s="14" t="str">
        <f t="shared" si="21"/>
        <v>Active</v>
      </c>
      <c r="O276" s="14" t="str" cm="1">
        <f t="array" ref="O276">_xlfn.IFS(M276=0,"0",
M276&lt;=10%,"0-10",
TRUE,"&gt;10"
)&amp;" "&amp;"% progress"</f>
        <v>0-10 % progress</v>
      </c>
      <c r="P276" s="15">
        <f t="shared" si="22"/>
        <v>0</v>
      </c>
      <c r="Q276" s="15">
        <f>COUNTIFS($G:$G,$G276)</f>
        <v>4</v>
      </c>
      <c r="R276" s="16">
        <f t="shared" si="23"/>
        <v>0</v>
      </c>
      <c r="S276" s="15" t="str">
        <f t="shared" si="24"/>
        <v>no 0% progess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/>
      <c r="AA276" s="9">
        <v>0</v>
      </c>
      <c r="AB276" s="9"/>
      <c r="AC276" s="9">
        <v>12529</v>
      </c>
      <c r="AD276" s="9" t="s">
        <v>957</v>
      </c>
      <c r="AE276" s="9" t="s">
        <v>954</v>
      </c>
      <c r="AF276" s="9">
        <v>165</v>
      </c>
      <c r="AG276" s="9"/>
      <c r="AH276" s="9"/>
      <c r="AI276" s="9" t="s">
        <v>958</v>
      </c>
      <c r="AJ276" s="9" t="s">
        <v>959</v>
      </c>
    </row>
    <row r="277" spans="1:36" x14ac:dyDescent="0.35">
      <c r="A277" s="9" t="s">
        <v>52</v>
      </c>
      <c r="B277" s="9" t="s">
        <v>53</v>
      </c>
      <c r="C277" s="9" t="s">
        <v>14503</v>
      </c>
      <c r="D277" s="9" t="s">
        <v>29</v>
      </c>
      <c r="E277" s="9" t="s">
        <v>951</v>
      </c>
      <c r="F277" s="9" t="str">
        <f>_xlfn.XLOOKUP(E277,Total_Enrolled!C:C,Total_Enrolled!C:C)</f>
        <v>2025eb1100095@bitspilani-digital.edu.in</v>
      </c>
      <c r="G277" s="9" t="s">
        <v>952</v>
      </c>
      <c r="H277" s="9" t="s">
        <v>14515</v>
      </c>
      <c r="I277" s="9" t="s">
        <v>953</v>
      </c>
      <c r="J277" s="9" t="b">
        <v>1</v>
      </c>
      <c r="K277" s="9">
        <v>19</v>
      </c>
      <c r="L277" s="9">
        <f>_xlfn.XLOOKUP(B277,Courses!A:A,Courses!H:H)</f>
        <v>41</v>
      </c>
      <c r="M277" s="14">
        <f t="shared" si="20"/>
        <v>0.46341463414634149</v>
      </c>
      <c r="N277" s="14" t="str">
        <f t="shared" si="21"/>
        <v>Active</v>
      </c>
      <c r="O277" s="14" t="str" cm="1">
        <f t="array" ref="O277">_xlfn.IFS(M277=0,"0",
M277&lt;=10%,"0-10",
TRUE,"&gt;10"
)&amp;" "&amp;"% progress"</f>
        <v>&gt;10 % progress</v>
      </c>
      <c r="P277" s="15">
        <f t="shared" si="22"/>
        <v>0</v>
      </c>
      <c r="Q277" s="15">
        <f>COUNTIFS($G:$G,$G277)</f>
        <v>4</v>
      </c>
      <c r="R277" s="16">
        <f t="shared" si="23"/>
        <v>0</v>
      </c>
      <c r="S277" s="15" t="str">
        <f t="shared" si="24"/>
        <v>no 0% progess</v>
      </c>
      <c r="T277" s="9">
        <v>0</v>
      </c>
      <c r="U277" s="9">
        <v>2</v>
      </c>
      <c r="V277" s="9">
        <v>2</v>
      </c>
      <c r="W277" s="9">
        <v>0</v>
      </c>
      <c r="X277" s="9">
        <v>0</v>
      </c>
      <c r="Y277" s="9">
        <v>0</v>
      </c>
      <c r="Z277" s="9"/>
      <c r="AA277" s="9">
        <v>0</v>
      </c>
      <c r="AB277" s="9"/>
      <c r="AC277" s="9">
        <v>111514</v>
      </c>
      <c r="AD277" s="9" t="s">
        <v>960</v>
      </c>
      <c r="AE277" s="9" t="s">
        <v>954</v>
      </c>
      <c r="AF277" s="9">
        <v>165</v>
      </c>
      <c r="AG277" s="9"/>
      <c r="AH277" s="9" t="s">
        <v>961</v>
      </c>
      <c r="AI277" s="9"/>
      <c r="AJ277" s="9"/>
    </row>
    <row r="278" spans="1:36" x14ac:dyDescent="0.35">
      <c r="A278" s="9" t="s">
        <v>56</v>
      </c>
      <c r="B278" s="9" t="s">
        <v>57</v>
      </c>
      <c r="C278" s="9" t="s">
        <v>14503</v>
      </c>
      <c r="D278" s="9" t="s">
        <v>29</v>
      </c>
      <c r="E278" s="9" t="s">
        <v>951</v>
      </c>
      <c r="F278" s="9" t="str">
        <f>_xlfn.XLOOKUP(E278,Total_Enrolled!C:C,Total_Enrolled!C:C)</f>
        <v>2025eb1100095@bitspilani-digital.edu.in</v>
      </c>
      <c r="G278" s="9" t="s">
        <v>952</v>
      </c>
      <c r="H278" s="9" t="s">
        <v>14515</v>
      </c>
      <c r="I278" s="9" t="s">
        <v>953</v>
      </c>
      <c r="J278" s="9" t="b">
        <v>1</v>
      </c>
      <c r="K278" s="9">
        <v>4</v>
      </c>
      <c r="L278" s="9">
        <f>_xlfn.XLOOKUP(B278,Courses!A:A,Courses!H:H)</f>
        <v>46</v>
      </c>
      <c r="M278" s="14">
        <f t="shared" si="20"/>
        <v>8.6956521739130432E-2</v>
      </c>
      <c r="N278" s="14" t="str">
        <f t="shared" si="21"/>
        <v>Active</v>
      </c>
      <c r="O278" s="14" t="str" cm="1">
        <f t="array" ref="O278">_xlfn.IFS(M278=0,"0",
M278&lt;=10%,"0-10",
TRUE,"&gt;10"
)&amp;" "&amp;"% progress"</f>
        <v>0-10 % progress</v>
      </c>
      <c r="P278" s="15">
        <f t="shared" si="22"/>
        <v>0</v>
      </c>
      <c r="Q278" s="15">
        <f>COUNTIFS($G:$G,$G278)</f>
        <v>4</v>
      </c>
      <c r="R278" s="16">
        <f t="shared" si="23"/>
        <v>0</v>
      </c>
      <c r="S278" s="15" t="str">
        <f t="shared" si="24"/>
        <v>no 0% progess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/>
      <c r="AA278" s="9">
        <v>0</v>
      </c>
      <c r="AB278" s="9"/>
      <c r="AC278" s="9">
        <v>84164</v>
      </c>
      <c r="AD278" s="9" t="s">
        <v>962</v>
      </c>
      <c r="AE278" s="9" t="s">
        <v>954</v>
      </c>
      <c r="AF278" s="9">
        <v>165</v>
      </c>
      <c r="AG278" s="9"/>
      <c r="AH278" s="9"/>
      <c r="AI278" s="9" t="s">
        <v>963</v>
      </c>
      <c r="AJ278" s="9" t="s">
        <v>964</v>
      </c>
    </row>
    <row r="279" spans="1:36" x14ac:dyDescent="0.35">
      <c r="A279" s="9" t="s">
        <v>27</v>
      </c>
      <c r="B279" s="9" t="s">
        <v>28</v>
      </c>
      <c r="C279" s="9" t="s">
        <v>14503</v>
      </c>
      <c r="D279" s="9" t="s">
        <v>29</v>
      </c>
      <c r="E279" s="9" t="s">
        <v>968</v>
      </c>
      <c r="F279" s="9" t="str">
        <f>_xlfn.XLOOKUP(E279,Total_Enrolled!C:C,Total_Enrolled!C:C)</f>
        <v>2025eb1100097@bitspilani-digital.edu.in</v>
      </c>
      <c r="G279" s="9" t="s">
        <v>969</v>
      </c>
      <c r="H279" s="9" t="s">
        <v>14515</v>
      </c>
      <c r="I279" s="9" t="s">
        <v>970</v>
      </c>
      <c r="J279" s="9" t="b">
        <v>1</v>
      </c>
      <c r="K279" s="9">
        <v>0</v>
      </c>
      <c r="L279" s="9">
        <f>_xlfn.XLOOKUP(B279,Courses!A:A,Courses!H:H)</f>
        <v>61</v>
      </c>
      <c r="M279" s="14">
        <f t="shared" si="20"/>
        <v>0</v>
      </c>
      <c r="N279" s="14" t="str">
        <f t="shared" si="21"/>
        <v>Not Active</v>
      </c>
      <c r="O279" s="14" t="str" cm="1">
        <f t="array" ref="O279">_xlfn.IFS(M279=0,"0",
M279&lt;=10%,"0-10",
TRUE,"&gt;10"
)&amp;" "&amp;"% progress"</f>
        <v>0 % progress</v>
      </c>
      <c r="P279" s="15">
        <f t="shared" si="22"/>
        <v>1</v>
      </c>
      <c r="Q279" s="15">
        <f>COUNTIFS($G:$G,$G279)</f>
        <v>4</v>
      </c>
      <c r="R279" s="16">
        <f t="shared" si="23"/>
        <v>0.25</v>
      </c>
      <c r="S279" s="15" t="str">
        <f t="shared" si="24"/>
        <v>no progress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/>
      <c r="AA279" s="9">
        <v>0</v>
      </c>
      <c r="AB279" s="9"/>
      <c r="AC279" s="9">
        <v>0</v>
      </c>
      <c r="AD279" s="9" t="s">
        <v>972</v>
      </c>
      <c r="AE279" s="9" t="s">
        <v>971</v>
      </c>
      <c r="AF279" s="9">
        <v>62</v>
      </c>
      <c r="AG279" s="9"/>
      <c r="AH279" s="9"/>
      <c r="AI279" s="9"/>
      <c r="AJ279" s="9"/>
    </row>
    <row r="280" spans="1:36" x14ac:dyDescent="0.35">
      <c r="A280" s="9" t="s">
        <v>62</v>
      </c>
      <c r="B280" s="9" t="s">
        <v>34</v>
      </c>
      <c r="C280" s="9" t="s">
        <v>14503</v>
      </c>
      <c r="D280" s="9" t="s">
        <v>29</v>
      </c>
      <c r="E280" s="9" t="s">
        <v>968</v>
      </c>
      <c r="F280" s="9" t="str">
        <f>_xlfn.XLOOKUP(E280,Total_Enrolled!C:C,Total_Enrolled!C:C)</f>
        <v>2025eb1100097@bitspilani-digital.edu.in</v>
      </c>
      <c r="G280" s="9" t="s">
        <v>969</v>
      </c>
      <c r="H280" s="9" t="s">
        <v>14515</v>
      </c>
      <c r="I280" s="9" t="s">
        <v>970</v>
      </c>
      <c r="J280" s="9" t="b">
        <v>1</v>
      </c>
      <c r="K280" s="9">
        <v>0</v>
      </c>
      <c r="L280" s="9">
        <f>_xlfn.XLOOKUP(B280,Courses!A:A,Courses!H:H)</f>
        <v>88</v>
      </c>
      <c r="M280" s="14">
        <f t="shared" si="20"/>
        <v>0</v>
      </c>
      <c r="N280" s="14" t="str">
        <f t="shared" si="21"/>
        <v>Not Active</v>
      </c>
      <c r="O280" s="14" t="str" cm="1">
        <f t="array" ref="O280">_xlfn.IFS(M280=0,"0",
M280&lt;=10%,"0-10",
TRUE,"&gt;10"
)&amp;" "&amp;"% progress"</f>
        <v>0 % progress</v>
      </c>
      <c r="P280" s="15">
        <f t="shared" si="22"/>
        <v>1</v>
      </c>
      <c r="Q280" s="15">
        <f>COUNTIFS($G:$G,$G280)</f>
        <v>4</v>
      </c>
      <c r="R280" s="16">
        <f t="shared" si="23"/>
        <v>0.25</v>
      </c>
      <c r="S280" s="15" t="str">
        <f t="shared" si="24"/>
        <v>no progress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/>
      <c r="AA280" s="9">
        <v>0</v>
      </c>
      <c r="AB280" s="9"/>
      <c r="AC280" s="9">
        <v>0</v>
      </c>
      <c r="AD280" s="9"/>
      <c r="AE280" s="9" t="s">
        <v>971</v>
      </c>
      <c r="AF280" s="9">
        <v>62</v>
      </c>
      <c r="AG280" s="9"/>
      <c r="AH280" s="9"/>
      <c r="AI280" s="9"/>
      <c r="AJ280" s="9"/>
    </row>
    <row r="281" spans="1:36" x14ac:dyDescent="0.35">
      <c r="A281" s="9" t="s">
        <v>124</v>
      </c>
      <c r="B281" s="9" t="s">
        <v>33</v>
      </c>
      <c r="C281" s="9" t="s">
        <v>14503</v>
      </c>
      <c r="D281" s="9" t="s">
        <v>29</v>
      </c>
      <c r="E281" s="9" t="s">
        <v>968</v>
      </c>
      <c r="F281" s="9" t="str">
        <f>_xlfn.XLOOKUP(E281,Total_Enrolled!C:C,Total_Enrolled!C:C)</f>
        <v>2025eb1100097@bitspilani-digital.edu.in</v>
      </c>
      <c r="G281" s="9" t="s">
        <v>969</v>
      </c>
      <c r="H281" s="9" t="s">
        <v>14515</v>
      </c>
      <c r="I281" s="9" t="s">
        <v>970</v>
      </c>
      <c r="J281" s="9" t="b">
        <v>1</v>
      </c>
      <c r="K281" s="9">
        <v>0</v>
      </c>
      <c r="L281" s="9">
        <f>_xlfn.XLOOKUP(B281,Courses!A:A,Courses!H:H)</f>
        <v>41</v>
      </c>
      <c r="M281" s="14">
        <f t="shared" si="20"/>
        <v>0</v>
      </c>
      <c r="N281" s="14" t="str">
        <f t="shared" si="21"/>
        <v>Not Active</v>
      </c>
      <c r="O281" s="14" t="str" cm="1">
        <f t="array" ref="O281">_xlfn.IFS(M281=0,"0",
M281&lt;=10%,"0-10",
TRUE,"&gt;10"
)&amp;" "&amp;"% progress"</f>
        <v>0 % progress</v>
      </c>
      <c r="P281" s="15">
        <f t="shared" si="22"/>
        <v>1</v>
      </c>
      <c r="Q281" s="15">
        <f>COUNTIFS($G:$G,$G281)</f>
        <v>4</v>
      </c>
      <c r="R281" s="16">
        <f t="shared" si="23"/>
        <v>0.25</v>
      </c>
      <c r="S281" s="15" t="str">
        <f t="shared" si="24"/>
        <v>no progress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/>
      <c r="AA281" s="9">
        <v>0</v>
      </c>
      <c r="AB281" s="9"/>
      <c r="AC281" s="9">
        <v>0</v>
      </c>
      <c r="AD281" s="9"/>
      <c r="AE281" s="9" t="s">
        <v>971</v>
      </c>
      <c r="AF281" s="9">
        <v>62</v>
      </c>
      <c r="AG281" s="9"/>
      <c r="AH281" s="9"/>
      <c r="AI281" s="9"/>
      <c r="AJ281" s="9"/>
    </row>
    <row r="282" spans="1:36" x14ac:dyDescent="0.35">
      <c r="A282" s="9" t="s">
        <v>56</v>
      </c>
      <c r="B282" s="9" t="s">
        <v>57</v>
      </c>
      <c r="C282" s="9" t="s">
        <v>14503</v>
      </c>
      <c r="D282" s="9" t="s">
        <v>29</v>
      </c>
      <c r="E282" s="9" t="s">
        <v>968</v>
      </c>
      <c r="F282" s="9" t="str">
        <f>_xlfn.XLOOKUP(E282,Total_Enrolled!C:C,Total_Enrolled!C:C)</f>
        <v>2025eb1100097@bitspilani-digital.edu.in</v>
      </c>
      <c r="G282" s="9" t="s">
        <v>969</v>
      </c>
      <c r="H282" s="9" t="s">
        <v>14515</v>
      </c>
      <c r="I282" s="9" t="s">
        <v>970</v>
      </c>
      <c r="J282" s="9" t="b">
        <v>1</v>
      </c>
      <c r="K282" s="9">
        <v>0</v>
      </c>
      <c r="L282" s="9">
        <f>_xlfn.XLOOKUP(B282,Courses!A:A,Courses!H:H)</f>
        <v>46</v>
      </c>
      <c r="M282" s="14">
        <f t="shared" si="20"/>
        <v>0</v>
      </c>
      <c r="N282" s="14" t="str">
        <f t="shared" si="21"/>
        <v>Not Active</v>
      </c>
      <c r="O282" s="14" t="str" cm="1">
        <f t="array" ref="O282">_xlfn.IFS(M282=0,"0",
M282&lt;=10%,"0-10",
TRUE,"&gt;10"
)&amp;" "&amp;"% progress"</f>
        <v>0 % progress</v>
      </c>
      <c r="P282" s="15">
        <f t="shared" si="22"/>
        <v>1</v>
      </c>
      <c r="Q282" s="15">
        <f>COUNTIFS($G:$G,$G282)</f>
        <v>4</v>
      </c>
      <c r="R282" s="16">
        <f t="shared" si="23"/>
        <v>0.25</v>
      </c>
      <c r="S282" s="15" t="str">
        <f t="shared" si="24"/>
        <v>no progress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/>
      <c r="AA282" s="9">
        <v>0</v>
      </c>
      <c r="AB282" s="9"/>
      <c r="AC282" s="9">
        <v>0</v>
      </c>
      <c r="AD282" s="9" t="s">
        <v>973</v>
      </c>
      <c r="AE282" s="9" t="s">
        <v>971</v>
      </c>
      <c r="AF282" s="9">
        <v>62</v>
      </c>
      <c r="AG282" s="9"/>
      <c r="AH282" s="9"/>
      <c r="AI282" s="9"/>
      <c r="AJ282" s="9"/>
    </row>
    <row r="283" spans="1:36" x14ac:dyDescent="0.35">
      <c r="A283" s="9" t="s">
        <v>56</v>
      </c>
      <c r="B283" s="9" t="s">
        <v>57</v>
      </c>
      <c r="C283" s="9" t="s">
        <v>14503</v>
      </c>
      <c r="D283" s="9" t="s">
        <v>29</v>
      </c>
      <c r="E283" s="9" t="s">
        <v>974</v>
      </c>
      <c r="F283" s="9" t="str">
        <f>_xlfn.XLOOKUP(E283,Total_Enrolled!C:C,Total_Enrolled!C:C)</f>
        <v>2025eb1100098@bitspilani-digital.edu.in</v>
      </c>
      <c r="G283" s="9" t="s">
        <v>975</v>
      </c>
      <c r="H283" s="9" t="s">
        <v>14515</v>
      </c>
      <c r="I283" s="9" t="s">
        <v>976</v>
      </c>
      <c r="J283" s="9" t="b">
        <v>1</v>
      </c>
      <c r="K283" s="9">
        <v>0</v>
      </c>
      <c r="L283" s="9">
        <f>_xlfn.XLOOKUP(B283,Courses!A:A,Courses!H:H)</f>
        <v>46</v>
      </c>
      <c r="M283" s="14">
        <f t="shared" si="20"/>
        <v>0</v>
      </c>
      <c r="N283" s="14" t="str">
        <f t="shared" si="21"/>
        <v>Not Active</v>
      </c>
      <c r="O283" s="14" t="str" cm="1">
        <f t="array" ref="O283">_xlfn.IFS(M283=0,"0",
M283&lt;=10%,"0-10",
TRUE,"&gt;10"
)&amp;" "&amp;"% progress"</f>
        <v>0 % progress</v>
      </c>
      <c r="P283" s="15">
        <f t="shared" si="22"/>
        <v>1</v>
      </c>
      <c r="Q283" s="15">
        <f>COUNTIFS($G:$G,$G283)</f>
        <v>4</v>
      </c>
      <c r="R283" s="16">
        <f t="shared" si="23"/>
        <v>0.25</v>
      </c>
      <c r="S283" s="15" t="str">
        <f t="shared" si="24"/>
        <v>no progress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/>
      <c r="AA283" s="9">
        <v>0</v>
      </c>
      <c r="AB283" s="9"/>
      <c r="AC283" s="9">
        <v>0</v>
      </c>
      <c r="AD283" s="9"/>
      <c r="AE283" s="9" t="s">
        <v>977</v>
      </c>
      <c r="AF283" s="9">
        <v>82</v>
      </c>
      <c r="AG283" s="9"/>
      <c r="AH283" s="9"/>
      <c r="AI283" s="9"/>
      <c r="AJ283" s="9"/>
    </row>
    <row r="284" spans="1:36" x14ac:dyDescent="0.35">
      <c r="A284" s="9" t="s">
        <v>52</v>
      </c>
      <c r="B284" s="9" t="s">
        <v>53</v>
      </c>
      <c r="C284" s="9" t="s">
        <v>14503</v>
      </c>
      <c r="D284" s="9" t="s">
        <v>29</v>
      </c>
      <c r="E284" s="9" t="s">
        <v>974</v>
      </c>
      <c r="F284" s="9" t="str">
        <f>_xlfn.XLOOKUP(E284,Total_Enrolled!C:C,Total_Enrolled!C:C)</f>
        <v>2025eb1100098@bitspilani-digital.edu.in</v>
      </c>
      <c r="G284" s="9" t="s">
        <v>975</v>
      </c>
      <c r="H284" s="9" t="s">
        <v>14515</v>
      </c>
      <c r="I284" s="9" t="s">
        <v>976</v>
      </c>
      <c r="J284" s="9" t="b">
        <v>1</v>
      </c>
      <c r="K284" s="9">
        <v>0</v>
      </c>
      <c r="L284" s="9">
        <f>_xlfn.XLOOKUP(B284,Courses!A:A,Courses!H:H)</f>
        <v>41</v>
      </c>
      <c r="M284" s="14">
        <f t="shared" si="20"/>
        <v>0</v>
      </c>
      <c r="N284" s="14" t="str">
        <f t="shared" si="21"/>
        <v>Not Active</v>
      </c>
      <c r="O284" s="14" t="str" cm="1">
        <f t="array" ref="O284">_xlfn.IFS(M284=0,"0",
M284&lt;=10%,"0-10",
TRUE,"&gt;10"
)&amp;" "&amp;"% progress"</f>
        <v>0 % progress</v>
      </c>
      <c r="P284" s="15">
        <f t="shared" si="22"/>
        <v>1</v>
      </c>
      <c r="Q284" s="15">
        <f>COUNTIFS($G:$G,$G284)</f>
        <v>4</v>
      </c>
      <c r="R284" s="16">
        <f t="shared" si="23"/>
        <v>0.25</v>
      </c>
      <c r="S284" s="15" t="str">
        <f t="shared" si="24"/>
        <v>no progress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/>
      <c r="AA284" s="9">
        <v>0</v>
      </c>
      <c r="AB284" s="9"/>
      <c r="AC284" s="9">
        <v>0</v>
      </c>
      <c r="AD284" s="9"/>
      <c r="AE284" s="9" t="s">
        <v>977</v>
      </c>
      <c r="AF284" s="9">
        <v>82</v>
      </c>
      <c r="AG284" s="9"/>
      <c r="AH284" s="9"/>
      <c r="AI284" s="9"/>
      <c r="AJ284" s="9"/>
    </row>
    <row r="285" spans="1:36" x14ac:dyDescent="0.35">
      <c r="A285" s="9" t="s">
        <v>44</v>
      </c>
      <c r="B285" s="9" t="s">
        <v>45</v>
      </c>
      <c r="C285" s="9" t="s">
        <v>14503</v>
      </c>
      <c r="D285" s="9" t="s">
        <v>29</v>
      </c>
      <c r="E285" s="9" t="s">
        <v>974</v>
      </c>
      <c r="F285" s="9" t="str">
        <f>_xlfn.XLOOKUP(E285,Total_Enrolled!C:C,Total_Enrolled!C:C)</f>
        <v>2025eb1100098@bitspilani-digital.edu.in</v>
      </c>
      <c r="G285" s="9" t="s">
        <v>975</v>
      </c>
      <c r="H285" s="9" t="s">
        <v>14515</v>
      </c>
      <c r="I285" s="9" t="s">
        <v>976</v>
      </c>
      <c r="J285" s="9" t="b">
        <v>1</v>
      </c>
      <c r="K285" s="9">
        <v>0</v>
      </c>
      <c r="L285" s="9">
        <f>_xlfn.XLOOKUP(B285,Courses!A:A,Courses!H:H)</f>
        <v>93</v>
      </c>
      <c r="M285" s="14">
        <f t="shared" si="20"/>
        <v>0</v>
      </c>
      <c r="N285" s="14" t="str">
        <f t="shared" si="21"/>
        <v>Not Active</v>
      </c>
      <c r="O285" s="14" t="str" cm="1">
        <f t="array" ref="O285">_xlfn.IFS(M285=0,"0",
M285&lt;=10%,"0-10",
TRUE,"&gt;10"
)&amp;" "&amp;"% progress"</f>
        <v>0 % progress</v>
      </c>
      <c r="P285" s="15">
        <f t="shared" si="22"/>
        <v>1</v>
      </c>
      <c r="Q285" s="15">
        <f>COUNTIFS($G:$G,$G285)</f>
        <v>4</v>
      </c>
      <c r="R285" s="16">
        <f t="shared" si="23"/>
        <v>0.25</v>
      </c>
      <c r="S285" s="15" t="str">
        <f t="shared" si="24"/>
        <v>no progress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/>
      <c r="AA285" s="9">
        <v>0</v>
      </c>
      <c r="AB285" s="9"/>
      <c r="AC285" s="9">
        <v>0</v>
      </c>
      <c r="AD285" s="9"/>
      <c r="AE285" s="9" t="s">
        <v>977</v>
      </c>
      <c r="AF285" s="9">
        <v>82</v>
      </c>
      <c r="AG285" s="9"/>
      <c r="AH285" s="9"/>
      <c r="AI285" s="9"/>
      <c r="AJ285" s="9"/>
    </row>
    <row r="286" spans="1:36" x14ac:dyDescent="0.35">
      <c r="A286" s="9" t="s">
        <v>48</v>
      </c>
      <c r="B286" s="9" t="s">
        <v>49</v>
      </c>
      <c r="C286" s="9" t="s">
        <v>14503</v>
      </c>
      <c r="D286" s="9" t="s">
        <v>29</v>
      </c>
      <c r="E286" s="9" t="s">
        <v>974</v>
      </c>
      <c r="F286" s="9" t="str">
        <f>_xlfn.XLOOKUP(E286,Total_Enrolled!C:C,Total_Enrolled!C:C)</f>
        <v>2025eb1100098@bitspilani-digital.edu.in</v>
      </c>
      <c r="G286" s="9" t="s">
        <v>975</v>
      </c>
      <c r="H286" s="9" t="s">
        <v>14515</v>
      </c>
      <c r="I286" s="9" t="s">
        <v>976</v>
      </c>
      <c r="J286" s="9" t="b">
        <v>1</v>
      </c>
      <c r="K286" s="9">
        <v>0</v>
      </c>
      <c r="L286" s="9">
        <f>_xlfn.XLOOKUP(B286,Courses!A:A,Courses!H:H)</f>
        <v>84</v>
      </c>
      <c r="M286" s="14">
        <f t="shared" si="20"/>
        <v>0</v>
      </c>
      <c r="N286" s="14" t="str">
        <f t="shared" si="21"/>
        <v>Not Active</v>
      </c>
      <c r="O286" s="14" t="str" cm="1">
        <f t="array" ref="O286">_xlfn.IFS(M286=0,"0",
M286&lt;=10%,"0-10",
TRUE,"&gt;10"
)&amp;" "&amp;"% progress"</f>
        <v>0 % progress</v>
      </c>
      <c r="P286" s="15">
        <f t="shared" si="22"/>
        <v>1</v>
      </c>
      <c r="Q286" s="15">
        <f>COUNTIFS($G:$G,$G286)</f>
        <v>4</v>
      </c>
      <c r="R286" s="16">
        <f t="shared" si="23"/>
        <v>0.25</v>
      </c>
      <c r="S286" s="15" t="str">
        <f t="shared" si="24"/>
        <v>no progress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/>
      <c r="AA286" s="9">
        <v>0</v>
      </c>
      <c r="AB286" s="9"/>
      <c r="AC286" s="9">
        <v>0</v>
      </c>
      <c r="AD286" s="9" t="s">
        <v>978</v>
      </c>
      <c r="AE286" s="9" t="s">
        <v>977</v>
      </c>
      <c r="AF286" s="9">
        <v>82</v>
      </c>
      <c r="AG286" s="9"/>
      <c r="AH286" s="9"/>
      <c r="AI286" s="9"/>
      <c r="AJ286" s="9"/>
    </row>
    <row r="287" spans="1:36" x14ac:dyDescent="0.35">
      <c r="A287" s="9" t="s">
        <v>124</v>
      </c>
      <c r="B287" s="9" t="s">
        <v>33</v>
      </c>
      <c r="C287" s="9" t="s">
        <v>14503</v>
      </c>
      <c r="D287" s="9" t="s">
        <v>29</v>
      </c>
      <c r="E287" s="9" t="s">
        <v>979</v>
      </c>
      <c r="F287" s="9" t="str">
        <f>_xlfn.XLOOKUP(E287,Total_Enrolled!C:C,Total_Enrolled!C:C)</f>
        <v>2025eb1100099@bitspilani-digital.edu.in</v>
      </c>
      <c r="G287" s="9" t="s">
        <v>980</v>
      </c>
      <c r="H287" s="9" t="s">
        <v>14515</v>
      </c>
      <c r="I287" s="9" t="s">
        <v>981</v>
      </c>
      <c r="J287" s="9" t="b">
        <v>1</v>
      </c>
      <c r="K287" s="9">
        <v>1</v>
      </c>
      <c r="L287" s="9">
        <f>_xlfn.XLOOKUP(B287,Courses!A:A,Courses!H:H)</f>
        <v>41</v>
      </c>
      <c r="M287" s="14">
        <f t="shared" si="20"/>
        <v>2.4390243902439025E-2</v>
      </c>
      <c r="N287" s="14" t="str">
        <f t="shared" si="21"/>
        <v>Active</v>
      </c>
      <c r="O287" s="14" t="str" cm="1">
        <f t="array" ref="O287">_xlfn.IFS(M287=0,"0",
M287&lt;=10%,"0-10",
TRUE,"&gt;10"
)&amp;" "&amp;"% progress"</f>
        <v>0-10 % progress</v>
      </c>
      <c r="P287" s="15">
        <f t="shared" si="22"/>
        <v>0</v>
      </c>
      <c r="Q287" s="15">
        <f>COUNTIFS($G:$G,$G287)</f>
        <v>5</v>
      </c>
      <c r="R287" s="16">
        <f t="shared" si="23"/>
        <v>0</v>
      </c>
      <c r="S287" s="15" t="str">
        <f t="shared" si="24"/>
        <v>no 0% progess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/>
      <c r="AA287" s="9">
        <v>0</v>
      </c>
      <c r="AB287" s="9"/>
      <c r="AC287" s="9">
        <v>0</v>
      </c>
      <c r="AD287" s="9" t="s">
        <v>983</v>
      </c>
      <c r="AE287" s="9" t="s">
        <v>982</v>
      </c>
      <c r="AF287" s="9">
        <v>16</v>
      </c>
      <c r="AG287" s="9"/>
      <c r="AH287" s="9"/>
      <c r="AI287" s="9"/>
      <c r="AJ287" s="9"/>
    </row>
    <row r="288" spans="1:36" x14ac:dyDescent="0.35">
      <c r="A288" s="9" t="s">
        <v>62</v>
      </c>
      <c r="B288" s="9" t="s">
        <v>34</v>
      </c>
      <c r="C288" s="9" t="s">
        <v>14503</v>
      </c>
      <c r="D288" s="9" t="s">
        <v>29</v>
      </c>
      <c r="E288" s="9" t="s">
        <v>979</v>
      </c>
      <c r="F288" s="9" t="str">
        <f>_xlfn.XLOOKUP(E288,Total_Enrolled!C:C,Total_Enrolled!C:C)</f>
        <v>2025eb1100099@bitspilani-digital.edu.in</v>
      </c>
      <c r="G288" s="9" t="s">
        <v>980</v>
      </c>
      <c r="H288" s="9" t="s">
        <v>14515</v>
      </c>
      <c r="I288" s="9" t="s">
        <v>981</v>
      </c>
      <c r="J288" s="9" t="b">
        <v>1</v>
      </c>
      <c r="K288" s="9">
        <v>3</v>
      </c>
      <c r="L288" s="9">
        <f>_xlfn.XLOOKUP(B288,Courses!A:A,Courses!H:H)</f>
        <v>88</v>
      </c>
      <c r="M288" s="14">
        <f t="shared" si="20"/>
        <v>3.4090909090909088E-2</v>
      </c>
      <c r="N288" s="14" t="str">
        <f t="shared" si="21"/>
        <v>Active</v>
      </c>
      <c r="O288" s="14" t="str" cm="1">
        <f t="array" ref="O288">_xlfn.IFS(M288=0,"0",
M288&lt;=10%,"0-10",
TRUE,"&gt;10"
)&amp;" "&amp;"% progress"</f>
        <v>0-10 % progress</v>
      </c>
      <c r="P288" s="15">
        <f t="shared" si="22"/>
        <v>0</v>
      </c>
      <c r="Q288" s="15">
        <f>COUNTIFS($G:$G,$G288)</f>
        <v>5</v>
      </c>
      <c r="R288" s="16">
        <f t="shared" si="23"/>
        <v>0</v>
      </c>
      <c r="S288" s="15" t="str">
        <f t="shared" si="24"/>
        <v>no 0% progess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/>
      <c r="AA288" s="9">
        <v>0</v>
      </c>
      <c r="AB288" s="9"/>
      <c r="AC288" s="9">
        <v>4348</v>
      </c>
      <c r="AD288" s="9" t="s">
        <v>984</v>
      </c>
      <c r="AE288" s="9" t="s">
        <v>982</v>
      </c>
      <c r="AF288" s="9">
        <v>16</v>
      </c>
      <c r="AG288" s="9"/>
      <c r="AH288" s="9"/>
      <c r="AI288" s="9"/>
      <c r="AJ288" s="9"/>
    </row>
    <row r="289" spans="1:36" x14ac:dyDescent="0.35">
      <c r="A289" s="9" t="s">
        <v>27</v>
      </c>
      <c r="B289" s="9" t="s">
        <v>28</v>
      </c>
      <c r="C289" s="9" t="s">
        <v>14503</v>
      </c>
      <c r="D289" s="9" t="s">
        <v>29</v>
      </c>
      <c r="E289" s="9" t="s">
        <v>979</v>
      </c>
      <c r="F289" s="9" t="str">
        <f>_xlfn.XLOOKUP(E289,Total_Enrolled!C:C,Total_Enrolled!C:C)</f>
        <v>2025eb1100099@bitspilani-digital.edu.in</v>
      </c>
      <c r="G289" s="9" t="s">
        <v>980</v>
      </c>
      <c r="H289" s="9" t="s">
        <v>14515</v>
      </c>
      <c r="I289" s="9" t="s">
        <v>981</v>
      </c>
      <c r="J289" s="9" t="b">
        <v>1</v>
      </c>
      <c r="K289" s="9">
        <v>2</v>
      </c>
      <c r="L289" s="9">
        <f>_xlfn.XLOOKUP(B289,Courses!A:A,Courses!H:H)</f>
        <v>61</v>
      </c>
      <c r="M289" s="14">
        <f t="shared" si="20"/>
        <v>3.2786885245901641E-2</v>
      </c>
      <c r="N289" s="14" t="str">
        <f t="shared" si="21"/>
        <v>Active</v>
      </c>
      <c r="O289" s="14" t="str" cm="1">
        <f t="array" ref="O289">_xlfn.IFS(M289=0,"0",
M289&lt;=10%,"0-10",
TRUE,"&gt;10"
)&amp;" "&amp;"% progress"</f>
        <v>0-10 % progress</v>
      </c>
      <c r="P289" s="15">
        <f t="shared" si="22"/>
        <v>0</v>
      </c>
      <c r="Q289" s="15">
        <f>COUNTIFS($G:$G,$G289)</f>
        <v>5</v>
      </c>
      <c r="R289" s="16">
        <f t="shared" si="23"/>
        <v>0</v>
      </c>
      <c r="S289" s="15" t="str">
        <f t="shared" si="24"/>
        <v>no 0% progess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/>
      <c r="AA289" s="9">
        <v>0</v>
      </c>
      <c r="AB289" s="9"/>
      <c r="AC289" s="9">
        <v>1564</v>
      </c>
      <c r="AD289" s="9" t="s">
        <v>985</v>
      </c>
      <c r="AE289" s="9" t="s">
        <v>982</v>
      </c>
      <c r="AF289" s="9">
        <v>16</v>
      </c>
      <c r="AG289" s="9"/>
      <c r="AH289" s="9"/>
      <c r="AI289" s="9"/>
      <c r="AJ289" s="9"/>
    </row>
    <row r="290" spans="1:36" x14ac:dyDescent="0.35">
      <c r="A290" s="9" t="s">
        <v>136</v>
      </c>
      <c r="B290" s="9" t="s">
        <v>32</v>
      </c>
      <c r="C290" s="9" t="s">
        <v>14503</v>
      </c>
      <c r="D290" s="9" t="s">
        <v>29</v>
      </c>
      <c r="E290" s="9" t="s">
        <v>979</v>
      </c>
      <c r="F290" s="9" t="str">
        <f>_xlfn.XLOOKUP(E290,Total_Enrolled!C:C,Total_Enrolled!C:C)</f>
        <v>2025eb1100099@bitspilani-digital.edu.in</v>
      </c>
      <c r="G290" s="9" t="s">
        <v>980</v>
      </c>
      <c r="H290" s="9" t="s">
        <v>14515</v>
      </c>
      <c r="I290" s="9" t="s">
        <v>981</v>
      </c>
      <c r="J290" s="9" t="b">
        <v>1</v>
      </c>
      <c r="K290" s="9">
        <v>1</v>
      </c>
      <c r="L290" s="9">
        <f>_xlfn.XLOOKUP(B290,Courses!A:A,Courses!H:H)</f>
        <v>77</v>
      </c>
      <c r="M290" s="14">
        <f t="shared" si="20"/>
        <v>1.2987012987012988E-2</v>
      </c>
      <c r="N290" s="14" t="str">
        <f t="shared" si="21"/>
        <v>Active</v>
      </c>
      <c r="O290" s="14" t="str" cm="1">
        <f t="array" ref="O290">_xlfn.IFS(M290=0,"0",
M290&lt;=10%,"0-10",
TRUE,"&gt;10"
)&amp;" "&amp;"% progress"</f>
        <v>0-10 % progress</v>
      </c>
      <c r="P290" s="15">
        <f t="shared" si="22"/>
        <v>0</v>
      </c>
      <c r="Q290" s="15">
        <f>COUNTIFS($G:$G,$G290)</f>
        <v>5</v>
      </c>
      <c r="R290" s="16">
        <f t="shared" si="23"/>
        <v>0</v>
      </c>
      <c r="S290" s="15" t="str">
        <f t="shared" si="24"/>
        <v>no 0% progess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/>
      <c r="AA290" s="9">
        <v>0</v>
      </c>
      <c r="AB290" s="9"/>
      <c r="AC290" s="9">
        <v>4449</v>
      </c>
      <c r="AD290" s="9" t="s">
        <v>986</v>
      </c>
      <c r="AE290" s="9" t="s">
        <v>982</v>
      </c>
      <c r="AF290" s="9">
        <v>16</v>
      </c>
      <c r="AG290" s="9"/>
      <c r="AH290" s="9"/>
      <c r="AI290" s="9"/>
      <c r="AJ290" s="9"/>
    </row>
    <row r="291" spans="1:36" x14ac:dyDescent="0.35">
      <c r="A291" s="9" t="s">
        <v>79</v>
      </c>
      <c r="B291" s="9" t="s">
        <v>39</v>
      </c>
      <c r="C291" s="9" t="s">
        <v>14503</v>
      </c>
      <c r="D291" s="9" t="s">
        <v>29</v>
      </c>
      <c r="E291" s="9" t="s">
        <v>979</v>
      </c>
      <c r="F291" s="9" t="str">
        <f>_xlfn.XLOOKUP(E291,Total_Enrolled!C:C,Total_Enrolled!C:C)</f>
        <v>2025eb1100099@bitspilani-digital.edu.in</v>
      </c>
      <c r="G291" s="9" t="s">
        <v>980</v>
      </c>
      <c r="H291" s="9" t="s">
        <v>14515</v>
      </c>
      <c r="I291" s="9" t="s">
        <v>981</v>
      </c>
      <c r="J291" s="9" t="b">
        <v>1</v>
      </c>
      <c r="K291" s="9">
        <v>0</v>
      </c>
      <c r="L291" s="9">
        <f>_xlfn.XLOOKUP(B291,Courses!A:A,Courses!H:H)</f>
        <v>86</v>
      </c>
      <c r="M291" s="14">
        <f t="shared" si="20"/>
        <v>0</v>
      </c>
      <c r="N291" s="14" t="str">
        <f t="shared" si="21"/>
        <v>Not Active</v>
      </c>
      <c r="O291" s="14" t="str" cm="1">
        <f t="array" ref="O291">_xlfn.IFS(M291=0,"0",
M291&lt;=10%,"0-10",
TRUE,"&gt;10"
)&amp;" "&amp;"% progress"</f>
        <v>0 % progress</v>
      </c>
      <c r="P291" s="15">
        <f t="shared" si="22"/>
        <v>1</v>
      </c>
      <c r="Q291" s="15">
        <f>COUNTIFS($G:$G,$G291)</f>
        <v>5</v>
      </c>
      <c r="R291" s="16">
        <f t="shared" si="23"/>
        <v>0.2</v>
      </c>
      <c r="S291" s="15" t="str">
        <f t="shared" si="24"/>
        <v>no progress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/>
      <c r="AA291" s="9">
        <v>0</v>
      </c>
      <c r="AB291" s="9"/>
      <c r="AC291" s="9">
        <v>0</v>
      </c>
      <c r="AD291" s="9" t="s">
        <v>987</v>
      </c>
      <c r="AE291" s="9" t="s">
        <v>982</v>
      </c>
      <c r="AF291" s="9">
        <v>16</v>
      </c>
      <c r="AG291" s="9"/>
      <c r="AH291" s="9"/>
      <c r="AI291" s="9"/>
      <c r="AJ291" s="9"/>
    </row>
    <row r="292" spans="1:36" x14ac:dyDescent="0.35">
      <c r="A292" s="9" t="s">
        <v>48</v>
      </c>
      <c r="B292" s="9" t="s">
        <v>49</v>
      </c>
      <c r="C292" s="9" t="s">
        <v>14503</v>
      </c>
      <c r="D292" s="9" t="s">
        <v>29</v>
      </c>
      <c r="E292" s="9" t="s">
        <v>997</v>
      </c>
      <c r="F292" s="9" t="str">
        <f>_xlfn.XLOOKUP(E292,Total_Enrolled!C:C,Total_Enrolled!C:C)</f>
        <v>2025eb1100103@bitspilani-digital.edu.in</v>
      </c>
      <c r="G292" s="9" t="s">
        <v>998</v>
      </c>
      <c r="H292" s="9" t="s">
        <v>14515</v>
      </c>
      <c r="I292" s="9" t="s">
        <v>999</v>
      </c>
      <c r="J292" s="9" t="b">
        <v>1</v>
      </c>
      <c r="K292" s="9">
        <v>76</v>
      </c>
      <c r="L292" s="9">
        <f>_xlfn.XLOOKUP(B292,Courses!A:A,Courses!H:H)</f>
        <v>84</v>
      </c>
      <c r="M292" s="14">
        <f t="shared" si="20"/>
        <v>0.90476190476190477</v>
      </c>
      <c r="N292" s="14" t="str">
        <f t="shared" si="21"/>
        <v>Active</v>
      </c>
      <c r="O292" s="14" t="str" cm="1">
        <f t="array" ref="O292">_xlfn.IFS(M292=0,"0",
M292&lt;=10%,"0-10",
TRUE,"&gt;10"
)&amp;" "&amp;"% progress"</f>
        <v>&gt;10 % progress</v>
      </c>
      <c r="P292" s="15">
        <f t="shared" si="22"/>
        <v>0</v>
      </c>
      <c r="Q292" s="15">
        <f>COUNTIFS($G:$G,$G292)</f>
        <v>4</v>
      </c>
      <c r="R292" s="16">
        <f t="shared" si="23"/>
        <v>0</v>
      </c>
      <c r="S292" s="15" t="str">
        <f t="shared" si="24"/>
        <v>no 0% progess</v>
      </c>
      <c r="T292" s="9">
        <v>0</v>
      </c>
      <c r="U292" s="9">
        <v>33</v>
      </c>
      <c r="V292" s="9">
        <v>36</v>
      </c>
      <c r="W292" s="9">
        <v>4</v>
      </c>
      <c r="X292" s="9">
        <v>0</v>
      </c>
      <c r="Y292" s="9">
        <v>0</v>
      </c>
      <c r="Z292" s="9" t="s">
        <v>1001</v>
      </c>
      <c r="AA292" s="9">
        <v>0</v>
      </c>
      <c r="AB292" s="9"/>
      <c r="AC292" s="9">
        <v>65439</v>
      </c>
      <c r="AD292" s="9" t="s">
        <v>1002</v>
      </c>
      <c r="AE292" s="9" t="s">
        <v>1000</v>
      </c>
      <c r="AF292" s="9">
        <v>352</v>
      </c>
      <c r="AG292" s="9"/>
      <c r="AH292" s="9" t="s">
        <v>1003</v>
      </c>
      <c r="AI292" s="9"/>
      <c r="AJ292" s="9"/>
    </row>
    <row r="293" spans="1:36" x14ac:dyDescent="0.35">
      <c r="A293" s="9" t="s">
        <v>44</v>
      </c>
      <c r="B293" s="9" t="s">
        <v>45</v>
      </c>
      <c r="C293" s="9" t="s">
        <v>14503</v>
      </c>
      <c r="D293" s="9" t="s">
        <v>29</v>
      </c>
      <c r="E293" s="9" t="s">
        <v>997</v>
      </c>
      <c r="F293" s="9" t="str">
        <f>_xlfn.XLOOKUP(E293,Total_Enrolled!C:C,Total_Enrolled!C:C)</f>
        <v>2025eb1100103@bitspilani-digital.edu.in</v>
      </c>
      <c r="G293" s="9" t="s">
        <v>998</v>
      </c>
      <c r="H293" s="9" t="s">
        <v>14515</v>
      </c>
      <c r="I293" s="9" t="s">
        <v>999</v>
      </c>
      <c r="J293" s="9" t="b">
        <v>1</v>
      </c>
      <c r="K293" s="9">
        <v>88</v>
      </c>
      <c r="L293" s="9">
        <f>_xlfn.XLOOKUP(B293,Courses!A:A,Courses!H:H)</f>
        <v>93</v>
      </c>
      <c r="M293" s="14">
        <f t="shared" si="20"/>
        <v>0.94623655913978499</v>
      </c>
      <c r="N293" s="14" t="str">
        <f t="shared" si="21"/>
        <v>Active</v>
      </c>
      <c r="O293" s="14" t="str" cm="1">
        <f t="array" ref="O293">_xlfn.IFS(M293=0,"0",
M293&lt;=10%,"0-10",
TRUE,"&gt;10"
)&amp;" "&amp;"% progress"</f>
        <v>&gt;10 % progress</v>
      </c>
      <c r="P293" s="15">
        <f t="shared" si="22"/>
        <v>0</v>
      </c>
      <c r="Q293" s="15">
        <f>COUNTIFS($G:$G,$G293)</f>
        <v>4</v>
      </c>
      <c r="R293" s="16">
        <f t="shared" si="23"/>
        <v>0</v>
      </c>
      <c r="S293" s="15" t="str">
        <f t="shared" si="24"/>
        <v>no 0% progess</v>
      </c>
      <c r="T293" s="9">
        <v>0</v>
      </c>
      <c r="U293" s="9">
        <v>37</v>
      </c>
      <c r="V293" s="9">
        <v>38</v>
      </c>
      <c r="W293" s="9">
        <v>4</v>
      </c>
      <c r="X293" s="9">
        <v>0</v>
      </c>
      <c r="Y293" s="9">
        <v>0</v>
      </c>
      <c r="Z293" s="9" t="s">
        <v>1004</v>
      </c>
      <c r="AA293" s="9">
        <v>0</v>
      </c>
      <c r="AB293" s="9"/>
      <c r="AC293" s="9">
        <v>32434</v>
      </c>
      <c r="AD293" s="9" t="s">
        <v>1005</v>
      </c>
      <c r="AE293" s="9" t="s">
        <v>1000</v>
      </c>
      <c r="AF293" s="9">
        <v>352</v>
      </c>
      <c r="AG293" s="9"/>
      <c r="AH293" s="9" t="s">
        <v>1006</v>
      </c>
      <c r="AI293" s="9" t="s">
        <v>1007</v>
      </c>
      <c r="AJ293" s="9" t="s">
        <v>1007</v>
      </c>
    </row>
    <row r="294" spans="1:36" x14ac:dyDescent="0.35">
      <c r="A294" s="9" t="s">
        <v>52</v>
      </c>
      <c r="B294" s="9" t="s">
        <v>53</v>
      </c>
      <c r="C294" s="9" t="s">
        <v>14503</v>
      </c>
      <c r="D294" s="9" t="s">
        <v>29</v>
      </c>
      <c r="E294" s="9" t="s">
        <v>997</v>
      </c>
      <c r="F294" s="9" t="str">
        <f>_xlfn.XLOOKUP(E294,Total_Enrolled!C:C,Total_Enrolled!C:C)</f>
        <v>2025eb1100103@bitspilani-digital.edu.in</v>
      </c>
      <c r="G294" s="9" t="s">
        <v>998</v>
      </c>
      <c r="H294" s="9" t="s">
        <v>14515</v>
      </c>
      <c r="I294" s="9" t="s">
        <v>999</v>
      </c>
      <c r="J294" s="9" t="b">
        <v>1</v>
      </c>
      <c r="K294" s="9">
        <v>41</v>
      </c>
      <c r="L294" s="9">
        <f>_xlfn.XLOOKUP(B294,Courses!A:A,Courses!H:H)</f>
        <v>41</v>
      </c>
      <c r="M294" s="14">
        <f t="shared" si="20"/>
        <v>1</v>
      </c>
      <c r="N294" s="14" t="str">
        <f t="shared" si="21"/>
        <v>Active</v>
      </c>
      <c r="O294" s="14" t="str" cm="1">
        <f t="array" ref="O294">_xlfn.IFS(M294=0,"0",
M294&lt;=10%,"0-10",
TRUE,"&gt;10"
)&amp;" "&amp;"% progress"</f>
        <v>&gt;10 % progress</v>
      </c>
      <c r="P294" s="15">
        <f t="shared" si="22"/>
        <v>0</v>
      </c>
      <c r="Q294" s="15">
        <f>COUNTIFS($G:$G,$G294)</f>
        <v>4</v>
      </c>
      <c r="R294" s="16">
        <f t="shared" si="23"/>
        <v>0</v>
      </c>
      <c r="S294" s="15" t="str">
        <f t="shared" si="24"/>
        <v>no 0% progess</v>
      </c>
      <c r="T294" s="9">
        <v>0</v>
      </c>
      <c r="U294" s="9">
        <v>6</v>
      </c>
      <c r="V294" s="9">
        <v>7</v>
      </c>
      <c r="W294" s="9">
        <v>3</v>
      </c>
      <c r="X294" s="9">
        <v>0</v>
      </c>
      <c r="Y294" s="9">
        <v>0</v>
      </c>
      <c r="Z294" s="9" t="s">
        <v>1008</v>
      </c>
      <c r="AA294" s="9">
        <v>0</v>
      </c>
      <c r="AB294" s="9"/>
      <c r="AC294" s="9">
        <v>33407</v>
      </c>
      <c r="AD294" s="9" t="s">
        <v>1009</v>
      </c>
      <c r="AE294" s="9" t="s">
        <v>1000</v>
      </c>
      <c r="AF294" s="9">
        <v>352</v>
      </c>
      <c r="AG294" s="9"/>
      <c r="AH294" s="9" t="s">
        <v>1010</v>
      </c>
      <c r="AI294" s="9"/>
      <c r="AJ294" s="9"/>
    </row>
    <row r="295" spans="1:36" x14ac:dyDescent="0.35">
      <c r="A295" s="9" t="s">
        <v>56</v>
      </c>
      <c r="B295" s="9" t="s">
        <v>57</v>
      </c>
      <c r="C295" s="9" t="s">
        <v>14503</v>
      </c>
      <c r="D295" s="9" t="s">
        <v>29</v>
      </c>
      <c r="E295" s="9" t="s">
        <v>997</v>
      </c>
      <c r="F295" s="9" t="str">
        <f>_xlfn.XLOOKUP(E295,Total_Enrolled!C:C,Total_Enrolled!C:C)</f>
        <v>2025eb1100103@bitspilani-digital.edu.in</v>
      </c>
      <c r="G295" s="9" t="s">
        <v>998</v>
      </c>
      <c r="H295" s="9" t="s">
        <v>14515</v>
      </c>
      <c r="I295" s="9" t="s">
        <v>999</v>
      </c>
      <c r="J295" s="9" t="b">
        <v>1</v>
      </c>
      <c r="K295" s="9">
        <v>71</v>
      </c>
      <c r="L295" s="9">
        <f>_xlfn.XLOOKUP(B295,Courses!A:A,Courses!H:H)</f>
        <v>46</v>
      </c>
      <c r="M295" s="14">
        <f t="shared" si="20"/>
        <v>1.5434782608695652</v>
      </c>
      <c r="N295" s="14" t="str">
        <f t="shared" si="21"/>
        <v>Active</v>
      </c>
      <c r="O295" s="14" t="str" cm="1">
        <f t="array" ref="O295">_xlfn.IFS(M295=0,"0",
M295&lt;=10%,"0-10",
TRUE,"&gt;10"
)&amp;" "&amp;"% progress"</f>
        <v>&gt;10 % progress</v>
      </c>
      <c r="P295" s="15">
        <f t="shared" si="22"/>
        <v>0</v>
      </c>
      <c r="Q295" s="15">
        <f>COUNTIFS($G:$G,$G295)</f>
        <v>4</v>
      </c>
      <c r="R295" s="16">
        <f t="shared" si="23"/>
        <v>0</v>
      </c>
      <c r="S295" s="15" t="str">
        <f t="shared" si="24"/>
        <v>no 0% progess</v>
      </c>
      <c r="T295" s="9">
        <v>0</v>
      </c>
      <c r="U295" s="9">
        <v>19</v>
      </c>
      <c r="V295" s="9">
        <v>22</v>
      </c>
      <c r="W295" s="9">
        <v>5</v>
      </c>
      <c r="X295" s="9">
        <v>0</v>
      </c>
      <c r="Y295" s="9">
        <v>0</v>
      </c>
      <c r="Z295" s="9" t="s">
        <v>1011</v>
      </c>
      <c r="AA295" s="9">
        <v>0</v>
      </c>
      <c r="AB295" s="9"/>
      <c r="AC295" s="9">
        <v>52647</v>
      </c>
      <c r="AD295" s="9" t="s">
        <v>1012</v>
      </c>
      <c r="AE295" s="9" t="s">
        <v>1000</v>
      </c>
      <c r="AF295" s="9">
        <v>352</v>
      </c>
      <c r="AG295" s="9"/>
      <c r="AH295" s="9" t="s">
        <v>1013</v>
      </c>
      <c r="AI295" s="9" t="s">
        <v>1014</v>
      </c>
      <c r="AJ295" s="9" t="s">
        <v>1015</v>
      </c>
    </row>
    <row r="296" spans="1:36" x14ac:dyDescent="0.35">
      <c r="A296" s="9" t="s">
        <v>56</v>
      </c>
      <c r="B296" s="9" t="s">
        <v>57</v>
      </c>
      <c r="C296" s="9" t="s">
        <v>14503</v>
      </c>
      <c r="D296" s="9" t="s">
        <v>29</v>
      </c>
      <c r="E296" s="9" t="s">
        <v>1016</v>
      </c>
      <c r="F296" s="9" t="str">
        <f>_xlfn.XLOOKUP(E296,Total_Enrolled!C:C,Total_Enrolled!C:C)</f>
        <v>2025eb1100104@bitspilani-digital.edu.in</v>
      </c>
      <c r="G296" s="9" t="s">
        <v>1017</v>
      </c>
      <c r="H296" s="9" t="s">
        <v>14515</v>
      </c>
      <c r="I296" s="9" t="s">
        <v>1018</v>
      </c>
      <c r="J296" s="9" t="b">
        <v>1</v>
      </c>
      <c r="K296" s="9">
        <v>9</v>
      </c>
      <c r="L296" s="9">
        <f>_xlfn.XLOOKUP(B296,Courses!A:A,Courses!H:H)</f>
        <v>46</v>
      </c>
      <c r="M296" s="14">
        <f t="shared" si="20"/>
        <v>0.19565217391304349</v>
      </c>
      <c r="N296" s="14" t="str">
        <f t="shared" si="21"/>
        <v>Active</v>
      </c>
      <c r="O296" s="14" t="str" cm="1">
        <f t="array" ref="O296">_xlfn.IFS(M296=0,"0",
M296&lt;=10%,"0-10",
TRUE,"&gt;10"
)&amp;" "&amp;"% progress"</f>
        <v>&gt;10 % progress</v>
      </c>
      <c r="P296" s="15">
        <f t="shared" si="22"/>
        <v>0</v>
      </c>
      <c r="Q296" s="15">
        <f>COUNTIFS($G:$G,$G296)</f>
        <v>4</v>
      </c>
      <c r="R296" s="16">
        <f t="shared" si="23"/>
        <v>0</v>
      </c>
      <c r="S296" s="15" t="str">
        <f t="shared" si="24"/>
        <v>no 0% progess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/>
      <c r="AA296" s="9">
        <v>0</v>
      </c>
      <c r="AB296" s="9"/>
      <c r="AC296" s="9">
        <v>402</v>
      </c>
      <c r="AD296" s="9" t="s">
        <v>1019</v>
      </c>
      <c r="AE296" s="9" t="s">
        <v>1020</v>
      </c>
      <c r="AF296" s="9">
        <v>215</v>
      </c>
      <c r="AG296" s="9"/>
      <c r="AH296" s="9"/>
      <c r="AI296" s="9" t="s">
        <v>1021</v>
      </c>
      <c r="AJ296" s="9" t="s">
        <v>1021</v>
      </c>
    </row>
    <row r="297" spans="1:36" x14ac:dyDescent="0.35">
      <c r="A297" s="9" t="s">
        <v>52</v>
      </c>
      <c r="B297" s="9" t="s">
        <v>53</v>
      </c>
      <c r="C297" s="9" t="s">
        <v>14503</v>
      </c>
      <c r="D297" s="9" t="s">
        <v>29</v>
      </c>
      <c r="E297" s="9" t="s">
        <v>1016</v>
      </c>
      <c r="F297" s="9" t="str">
        <f>_xlfn.XLOOKUP(E297,Total_Enrolled!C:C,Total_Enrolled!C:C)</f>
        <v>2025eb1100104@bitspilani-digital.edu.in</v>
      </c>
      <c r="G297" s="9" t="s">
        <v>1017</v>
      </c>
      <c r="H297" s="9" t="s">
        <v>14515</v>
      </c>
      <c r="I297" s="9" t="s">
        <v>1018</v>
      </c>
      <c r="J297" s="9" t="b">
        <v>1</v>
      </c>
      <c r="K297" s="9">
        <v>14</v>
      </c>
      <c r="L297" s="9">
        <f>_xlfn.XLOOKUP(B297,Courses!A:A,Courses!H:H)</f>
        <v>41</v>
      </c>
      <c r="M297" s="14">
        <f t="shared" si="20"/>
        <v>0.34146341463414637</v>
      </c>
      <c r="N297" s="14" t="str">
        <f t="shared" si="21"/>
        <v>Active</v>
      </c>
      <c r="O297" s="14" t="str" cm="1">
        <f t="array" ref="O297">_xlfn.IFS(M297=0,"0",
M297&lt;=10%,"0-10",
TRUE,"&gt;10"
)&amp;" "&amp;"% progress"</f>
        <v>&gt;10 % progress</v>
      </c>
      <c r="P297" s="15">
        <f t="shared" si="22"/>
        <v>0</v>
      </c>
      <c r="Q297" s="15">
        <f>COUNTIFS($G:$G,$G297)</f>
        <v>4</v>
      </c>
      <c r="R297" s="16">
        <f t="shared" si="23"/>
        <v>0</v>
      </c>
      <c r="S297" s="15" t="str">
        <f t="shared" si="24"/>
        <v>no 0% progess</v>
      </c>
      <c r="T297" s="9">
        <v>0</v>
      </c>
      <c r="U297" s="9">
        <v>2</v>
      </c>
      <c r="V297" s="9">
        <v>2</v>
      </c>
      <c r="W297" s="9">
        <v>0</v>
      </c>
      <c r="X297" s="9">
        <v>0</v>
      </c>
      <c r="Y297" s="9">
        <v>0</v>
      </c>
      <c r="Z297" s="9"/>
      <c r="AA297" s="9">
        <v>0</v>
      </c>
      <c r="AB297" s="9"/>
      <c r="AC297" s="9">
        <v>704</v>
      </c>
      <c r="AD297" s="9" t="s">
        <v>1022</v>
      </c>
      <c r="AE297" s="9" t="s">
        <v>1020</v>
      </c>
      <c r="AF297" s="9">
        <v>215</v>
      </c>
      <c r="AG297" s="9"/>
      <c r="AH297" s="9" t="s">
        <v>1023</v>
      </c>
      <c r="AI297" s="9"/>
      <c r="AJ297" s="9"/>
    </row>
    <row r="298" spans="1:36" x14ac:dyDescent="0.35">
      <c r="A298" s="9" t="s">
        <v>44</v>
      </c>
      <c r="B298" s="9" t="s">
        <v>45</v>
      </c>
      <c r="C298" s="9" t="s">
        <v>14503</v>
      </c>
      <c r="D298" s="9" t="s">
        <v>29</v>
      </c>
      <c r="E298" s="9" t="s">
        <v>1016</v>
      </c>
      <c r="F298" s="9" t="str">
        <f>_xlfn.XLOOKUP(E298,Total_Enrolled!C:C,Total_Enrolled!C:C)</f>
        <v>2025eb1100104@bitspilani-digital.edu.in</v>
      </c>
      <c r="G298" s="9" t="s">
        <v>1017</v>
      </c>
      <c r="H298" s="9" t="s">
        <v>14515</v>
      </c>
      <c r="I298" s="9" t="s">
        <v>1018</v>
      </c>
      <c r="J298" s="9" t="b">
        <v>1</v>
      </c>
      <c r="K298" s="9">
        <v>31</v>
      </c>
      <c r="L298" s="9">
        <f>_xlfn.XLOOKUP(B298,Courses!A:A,Courses!H:H)</f>
        <v>93</v>
      </c>
      <c r="M298" s="14">
        <f t="shared" si="20"/>
        <v>0.33333333333333331</v>
      </c>
      <c r="N298" s="14" t="str">
        <f t="shared" si="21"/>
        <v>Active</v>
      </c>
      <c r="O298" s="14" t="str" cm="1">
        <f t="array" ref="O298">_xlfn.IFS(M298=0,"0",
M298&lt;=10%,"0-10",
TRUE,"&gt;10"
)&amp;" "&amp;"% progress"</f>
        <v>&gt;10 % progress</v>
      </c>
      <c r="P298" s="15">
        <f t="shared" si="22"/>
        <v>0</v>
      </c>
      <c r="Q298" s="15">
        <f>COUNTIFS($G:$G,$G298)</f>
        <v>4</v>
      </c>
      <c r="R298" s="16">
        <f t="shared" si="23"/>
        <v>0</v>
      </c>
      <c r="S298" s="15" t="str">
        <f t="shared" si="24"/>
        <v>no 0% progess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/>
      <c r="AA298" s="9">
        <v>0</v>
      </c>
      <c r="AB298" s="9"/>
      <c r="AC298" s="9">
        <v>3556</v>
      </c>
      <c r="AD298" s="9" t="s">
        <v>1024</v>
      </c>
      <c r="AE298" s="9" t="s">
        <v>1020</v>
      </c>
      <c r="AF298" s="9">
        <v>215</v>
      </c>
      <c r="AG298" s="9"/>
      <c r="AH298" s="9"/>
      <c r="AI298" s="9" t="s">
        <v>1025</v>
      </c>
      <c r="AJ298" s="9" t="s">
        <v>1026</v>
      </c>
    </row>
    <row r="299" spans="1:36" x14ac:dyDescent="0.35">
      <c r="A299" s="9" t="s">
        <v>48</v>
      </c>
      <c r="B299" s="9" t="s">
        <v>49</v>
      </c>
      <c r="C299" s="9" t="s">
        <v>14503</v>
      </c>
      <c r="D299" s="9" t="s">
        <v>29</v>
      </c>
      <c r="E299" s="9" t="s">
        <v>1016</v>
      </c>
      <c r="F299" s="9" t="str">
        <f>_xlfn.XLOOKUP(E299,Total_Enrolled!C:C,Total_Enrolled!C:C)</f>
        <v>2025eb1100104@bitspilani-digital.edu.in</v>
      </c>
      <c r="G299" s="9" t="s">
        <v>1017</v>
      </c>
      <c r="H299" s="9" t="s">
        <v>14515</v>
      </c>
      <c r="I299" s="9" t="s">
        <v>1018</v>
      </c>
      <c r="J299" s="9" t="b">
        <v>1</v>
      </c>
      <c r="K299" s="9">
        <v>10</v>
      </c>
      <c r="L299" s="9">
        <f>_xlfn.XLOOKUP(B299,Courses!A:A,Courses!H:H)</f>
        <v>84</v>
      </c>
      <c r="M299" s="14">
        <f t="shared" si="20"/>
        <v>0.11904761904761904</v>
      </c>
      <c r="N299" s="14" t="str">
        <f t="shared" si="21"/>
        <v>Active</v>
      </c>
      <c r="O299" s="14" t="str" cm="1">
        <f t="array" ref="O299">_xlfn.IFS(M299=0,"0",
M299&lt;=10%,"0-10",
TRUE,"&gt;10"
)&amp;" "&amp;"% progress"</f>
        <v>&gt;10 % progress</v>
      </c>
      <c r="P299" s="15">
        <f t="shared" si="22"/>
        <v>0</v>
      </c>
      <c r="Q299" s="15">
        <f>COUNTIFS($G:$G,$G299)</f>
        <v>4</v>
      </c>
      <c r="R299" s="16">
        <f t="shared" si="23"/>
        <v>0</v>
      </c>
      <c r="S299" s="15" t="str">
        <f t="shared" si="24"/>
        <v>no 0% progess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/>
      <c r="AA299" s="9">
        <v>0</v>
      </c>
      <c r="AB299" s="9"/>
      <c r="AC299" s="9">
        <v>523</v>
      </c>
      <c r="AD299" s="9" t="s">
        <v>1027</v>
      </c>
      <c r="AE299" s="9" t="s">
        <v>1020</v>
      </c>
      <c r="AF299" s="9">
        <v>215</v>
      </c>
      <c r="AG299" s="9"/>
      <c r="AH299" s="9"/>
      <c r="AI299" s="9"/>
      <c r="AJ299" s="9"/>
    </row>
    <row r="300" spans="1:36" x14ac:dyDescent="0.35">
      <c r="A300" s="9" t="s">
        <v>48</v>
      </c>
      <c r="B300" s="9" t="s">
        <v>49</v>
      </c>
      <c r="C300" s="9" t="s">
        <v>14503</v>
      </c>
      <c r="D300" s="9" t="s">
        <v>29</v>
      </c>
      <c r="E300" s="9" t="s">
        <v>1028</v>
      </c>
      <c r="F300" s="9" t="str">
        <f>_xlfn.XLOOKUP(E300,Total_Enrolled!C:C,Total_Enrolled!C:C)</f>
        <v>2025eb1100105@bitspilani-digital.edu.in</v>
      </c>
      <c r="G300" s="9" t="s">
        <v>1029</v>
      </c>
      <c r="H300" s="9" t="s">
        <v>14515</v>
      </c>
      <c r="I300" s="9" t="s">
        <v>1030</v>
      </c>
      <c r="J300" s="9" t="b">
        <v>1</v>
      </c>
      <c r="K300" s="9">
        <v>2</v>
      </c>
      <c r="L300" s="9">
        <f>_xlfn.XLOOKUP(B300,Courses!A:A,Courses!H:H)</f>
        <v>84</v>
      </c>
      <c r="M300" s="14">
        <f t="shared" si="20"/>
        <v>2.3809523809523808E-2</v>
      </c>
      <c r="N300" s="14" t="str">
        <f t="shared" si="21"/>
        <v>Active</v>
      </c>
      <c r="O300" s="14" t="str" cm="1">
        <f t="array" ref="O300">_xlfn.IFS(M300=0,"0",
M300&lt;=10%,"0-10",
TRUE,"&gt;10"
)&amp;" "&amp;"% progress"</f>
        <v>0-10 % progress</v>
      </c>
      <c r="P300" s="15">
        <f t="shared" si="22"/>
        <v>0</v>
      </c>
      <c r="Q300" s="15">
        <f>COUNTIFS($G:$G,$G300)</f>
        <v>4</v>
      </c>
      <c r="R300" s="16">
        <f t="shared" si="23"/>
        <v>0</v>
      </c>
      <c r="S300" s="15" t="str">
        <f t="shared" si="24"/>
        <v>no 0% progess</v>
      </c>
      <c r="T300" s="9">
        <v>0</v>
      </c>
      <c r="U300" s="9">
        <v>1</v>
      </c>
      <c r="V300" s="9">
        <v>1</v>
      </c>
      <c r="W300" s="9">
        <v>0</v>
      </c>
      <c r="X300" s="9">
        <v>0</v>
      </c>
      <c r="Y300" s="9">
        <v>0</v>
      </c>
      <c r="Z300" s="9"/>
      <c r="AA300" s="9">
        <v>0</v>
      </c>
      <c r="AB300" s="9"/>
      <c r="AC300" s="9">
        <v>0</v>
      </c>
      <c r="AD300" s="9" t="s">
        <v>1032</v>
      </c>
      <c r="AE300" s="9" t="s">
        <v>1031</v>
      </c>
      <c r="AF300" s="9">
        <v>230</v>
      </c>
      <c r="AG300" s="9"/>
      <c r="AH300" s="9" t="s">
        <v>1033</v>
      </c>
      <c r="AI300" s="9"/>
      <c r="AJ300" s="9"/>
    </row>
    <row r="301" spans="1:36" x14ac:dyDescent="0.35">
      <c r="A301" s="9" t="s">
        <v>44</v>
      </c>
      <c r="B301" s="9" t="s">
        <v>45</v>
      </c>
      <c r="C301" s="9" t="s">
        <v>14503</v>
      </c>
      <c r="D301" s="9" t="s">
        <v>29</v>
      </c>
      <c r="E301" s="9" t="s">
        <v>1028</v>
      </c>
      <c r="F301" s="9" t="str">
        <f>_xlfn.XLOOKUP(E301,Total_Enrolled!C:C,Total_Enrolled!C:C)</f>
        <v>2025eb1100105@bitspilani-digital.edu.in</v>
      </c>
      <c r="G301" s="9" t="s">
        <v>1029</v>
      </c>
      <c r="H301" s="9" t="s">
        <v>14515</v>
      </c>
      <c r="I301" s="9" t="s">
        <v>1030</v>
      </c>
      <c r="J301" s="9" t="b">
        <v>1</v>
      </c>
      <c r="K301" s="9">
        <v>13</v>
      </c>
      <c r="L301" s="9">
        <f>_xlfn.XLOOKUP(B301,Courses!A:A,Courses!H:H)</f>
        <v>93</v>
      </c>
      <c r="M301" s="14">
        <f t="shared" si="20"/>
        <v>0.13978494623655913</v>
      </c>
      <c r="N301" s="14" t="str">
        <f t="shared" si="21"/>
        <v>Active</v>
      </c>
      <c r="O301" s="14" t="str" cm="1">
        <f t="array" ref="O301">_xlfn.IFS(M301=0,"0",
M301&lt;=10%,"0-10",
TRUE,"&gt;10"
)&amp;" "&amp;"% progress"</f>
        <v>&gt;10 % progress</v>
      </c>
      <c r="P301" s="15">
        <f t="shared" si="22"/>
        <v>0</v>
      </c>
      <c r="Q301" s="15">
        <f>COUNTIFS($G:$G,$G301)</f>
        <v>4</v>
      </c>
      <c r="R301" s="16">
        <f t="shared" si="23"/>
        <v>0</v>
      </c>
      <c r="S301" s="15" t="str">
        <f t="shared" si="24"/>
        <v>no 0% progess</v>
      </c>
      <c r="T301" s="9">
        <v>0</v>
      </c>
      <c r="U301" s="9">
        <v>4</v>
      </c>
      <c r="V301" s="9">
        <v>4</v>
      </c>
      <c r="W301" s="9">
        <v>0</v>
      </c>
      <c r="X301" s="9">
        <v>0</v>
      </c>
      <c r="Y301" s="9">
        <v>0</v>
      </c>
      <c r="Z301" s="9"/>
      <c r="AA301" s="9">
        <v>0</v>
      </c>
      <c r="AB301" s="9"/>
      <c r="AC301" s="9">
        <v>2385</v>
      </c>
      <c r="AD301" s="9" t="s">
        <v>1034</v>
      </c>
      <c r="AE301" s="9" t="s">
        <v>1031</v>
      </c>
      <c r="AF301" s="9">
        <v>230</v>
      </c>
      <c r="AG301" s="9"/>
      <c r="AH301" s="9" t="s">
        <v>1035</v>
      </c>
      <c r="AI301" s="9" t="s">
        <v>1036</v>
      </c>
      <c r="AJ301" s="9" t="s">
        <v>1037</v>
      </c>
    </row>
    <row r="302" spans="1:36" x14ac:dyDescent="0.35">
      <c r="A302" s="9" t="s">
        <v>52</v>
      </c>
      <c r="B302" s="9" t="s">
        <v>53</v>
      </c>
      <c r="C302" s="9" t="s">
        <v>14503</v>
      </c>
      <c r="D302" s="9" t="s">
        <v>29</v>
      </c>
      <c r="E302" s="9" t="s">
        <v>1028</v>
      </c>
      <c r="F302" s="9" t="str">
        <f>_xlfn.XLOOKUP(E302,Total_Enrolled!C:C,Total_Enrolled!C:C)</f>
        <v>2025eb1100105@bitspilani-digital.edu.in</v>
      </c>
      <c r="G302" s="9" t="s">
        <v>1029</v>
      </c>
      <c r="H302" s="9" t="s">
        <v>14515</v>
      </c>
      <c r="I302" s="9" t="s">
        <v>1030</v>
      </c>
      <c r="J302" s="9" t="b">
        <v>1</v>
      </c>
      <c r="K302" s="9">
        <v>6</v>
      </c>
      <c r="L302" s="9">
        <f>_xlfn.XLOOKUP(B302,Courses!A:A,Courses!H:H)</f>
        <v>41</v>
      </c>
      <c r="M302" s="14">
        <f t="shared" si="20"/>
        <v>0.14634146341463414</v>
      </c>
      <c r="N302" s="14" t="str">
        <f t="shared" si="21"/>
        <v>Active</v>
      </c>
      <c r="O302" s="14" t="str" cm="1">
        <f t="array" ref="O302">_xlfn.IFS(M302=0,"0",
M302&lt;=10%,"0-10",
TRUE,"&gt;10"
)&amp;" "&amp;"% progress"</f>
        <v>&gt;10 % progress</v>
      </c>
      <c r="P302" s="15">
        <f t="shared" si="22"/>
        <v>0</v>
      </c>
      <c r="Q302" s="15">
        <f>COUNTIFS($G:$G,$G302)</f>
        <v>4</v>
      </c>
      <c r="R302" s="16">
        <f t="shared" si="23"/>
        <v>0</v>
      </c>
      <c r="S302" s="15" t="str">
        <f t="shared" si="24"/>
        <v>no 0% progess</v>
      </c>
      <c r="T302" s="9">
        <v>0</v>
      </c>
      <c r="U302" s="9">
        <v>2</v>
      </c>
      <c r="V302" s="9">
        <v>2</v>
      </c>
      <c r="W302" s="9">
        <v>0</v>
      </c>
      <c r="X302" s="9">
        <v>0</v>
      </c>
      <c r="Y302" s="9">
        <v>0</v>
      </c>
      <c r="Z302" s="9"/>
      <c r="AA302" s="9">
        <v>0</v>
      </c>
      <c r="AB302" s="9"/>
      <c r="AC302" s="9">
        <v>32</v>
      </c>
      <c r="AD302" s="9" t="s">
        <v>1038</v>
      </c>
      <c r="AE302" s="9" t="s">
        <v>1031</v>
      </c>
      <c r="AF302" s="9">
        <v>230</v>
      </c>
      <c r="AG302" s="9"/>
      <c r="AH302" s="9" t="s">
        <v>1039</v>
      </c>
      <c r="AI302" s="9"/>
      <c r="AJ302" s="9"/>
    </row>
    <row r="303" spans="1:36" x14ac:dyDescent="0.35">
      <c r="A303" s="9" t="s">
        <v>56</v>
      </c>
      <c r="B303" s="9" t="s">
        <v>57</v>
      </c>
      <c r="C303" s="9" t="s">
        <v>14503</v>
      </c>
      <c r="D303" s="9" t="s">
        <v>29</v>
      </c>
      <c r="E303" s="9" t="s">
        <v>1028</v>
      </c>
      <c r="F303" s="9" t="str">
        <f>_xlfn.XLOOKUP(E303,Total_Enrolled!C:C,Total_Enrolled!C:C)</f>
        <v>2025eb1100105@bitspilani-digital.edu.in</v>
      </c>
      <c r="G303" s="9" t="s">
        <v>1029</v>
      </c>
      <c r="H303" s="9" t="s">
        <v>14515</v>
      </c>
      <c r="I303" s="9" t="s">
        <v>1030</v>
      </c>
      <c r="J303" s="9" t="b">
        <v>1</v>
      </c>
      <c r="K303" s="9">
        <v>1</v>
      </c>
      <c r="L303" s="9">
        <f>_xlfn.XLOOKUP(B303,Courses!A:A,Courses!H:H)</f>
        <v>46</v>
      </c>
      <c r="M303" s="14">
        <f t="shared" si="20"/>
        <v>2.1739130434782608E-2</v>
      </c>
      <c r="N303" s="14" t="str">
        <f t="shared" si="21"/>
        <v>Active</v>
      </c>
      <c r="O303" s="14" t="str" cm="1">
        <f t="array" ref="O303">_xlfn.IFS(M303=0,"0",
M303&lt;=10%,"0-10",
TRUE,"&gt;10"
)&amp;" "&amp;"% progress"</f>
        <v>0-10 % progress</v>
      </c>
      <c r="P303" s="15">
        <f t="shared" si="22"/>
        <v>0</v>
      </c>
      <c r="Q303" s="15">
        <f>COUNTIFS($G:$G,$G303)</f>
        <v>4</v>
      </c>
      <c r="R303" s="16">
        <f t="shared" si="23"/>
        <v>0</v>
      </c>
      <c r="S303" s="15" t="str">
        <f t="shared" si="24"/>
        <v>no 0% progess</v>
      </c>
      <c r="T303" s="9">
        <v>0</v>
      </c>
      <c r="U303" s="9">
        <v>1</v>
      </c>
      <c r="V303" s="9">
        <v>1</v>
      </c>
      <c r="W303" s="9">
        <v>0</v>
      </c>
      <c r="X303" s="9">
        <v>0</v>
      </c>
      <c r="Y303" s="9">
        <v>0</v>
      </c>
      <c r="Z303" s="9"/>
      <c r="AA303" s="9">
        <v>0</v>
      </c>
      <c r="AB303" s="9"/>
      <c r="AC303" s="9">
        <v>0</v>
      </c>
      <c r="AD303" s="9" t="s">
        <v>1040</v>
      </c>
      <c r="AE303" s="9" t="s">
        <v>1031</v>
      </c>
      <c r="AF303" s="9">
        <v>230</v>
      </c>
      <c r="AG303" s="9"/>
      <c r="AH303" s="9" t="s">
        <v>1041</v>
      </c>
      <c r="AI303" s="9"/>
      <c r="AJ303" s="9"/>
    </row>
    <row r="304" spans="1:36" x14ac:dyDescent="0.35">
      <c r="A304" s="9" t="s">
        <v>79</v>
      </c>
      <c r="B304" s="9" t="s">
        <v>39</v>
      </c>
      <c r="C304" s="9" t="s">
        <v>14503</v>
      </c>
      <c r="D304" s="9" t="s">
        <v>29</v>
      </c>
      <c r="E304" s="9" t="s">
        <v>1042</v>
      </c>
      <c r="F304" s="9" t="str">
        <f>_xlfn.XLOOKUP(E304,Total_Enrolled!C:C,Total_Enrolled!C:C)</f>
        <v>2025eb1100106@bitspilani-digital.edu.in</v>
      </c>
      <c r="G304" s="9" t="s">
        <v>1043</v>
      </c>
      <c r="H304" s="9" t="s">
        <v>14515</v>
      </c>
      <c r="I304" s="9" t="s">
        <v>1044</v>
      </c>
      <c r="J304" s="9" t="b">
        <v>1</v>
      </c>
      <c r="K304" s="9">
        <v>0</v>
      </c>
      <c r="L304" s="9">
        <f>_xlfn.XLOOKUP(B304,Courses!A:A,Courses!H:H)</f>
        <v>86</v>
      </c>
      <c r="M304" s="14">
        <f t="shared" si="20"/>
        <v>0</v>
      </c>
      <c r="N304" s="14" t="str">
        <f t="shared" si="21"/>
        <v>Not Active</v>
      </c>
      <c r="O304" s="14" t="str" cm="1">
        <f t="array" ref="O304">_xlfn.IFS(M304=0,"0",
M304&lt;=10%,"0-10",
TRUE,"&gt;10"
)&amp;" "&amp;"% progress"</f>
        <v>0 % progress</v>
      </c>
      <c r="P304" s="15">
        <f t="shared" si="22"/>
        <v>1</v>
      </c>
      <c r="Q304" s="15">
        <f>COUNTIFS($G:$G,$G304)</f>
        <v>4</v>
      </c>
      <c r="R304" s="16">
        <f t="shared" si="23"/>
        <v>0.25</v>
      </c>
      <c r="S304" s="15" t="str">
        <f t="shared" si="24"/>
        <v>no progress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/>
      <c r="AA304" s="9">
        <v>0</v>
      </c>
      <c r="AB304" s="9"/>
      <c r="AC304" s="9">
        <v>0</v>
      </c>
      <c r="AD304" s="9" t="s">
        <v>1046</v>
      </c>
      <c r="AE304" s="9" t="s">
        <v>1045</v>
      </c>
      <c r="AF304" s="9">
        <v>47</v>
      </c>
      <c r="AG304" s="9"/>
      <c r="AH304" s="9"/>
      <c r="AI304" s="9"/>
      <c r="AJ304" s="9"/>
    </row>
    <row r="305" spans="1:36" x14ac:dyDescent="0.35">
      <c r="A305" s="9" t="s">
        <v>27</v>
      </c>
      <c r="B305" s="9" t="s">
        <v>28</v>
      </c>
      <c r="C305" s="9" t="s">
        <v>14503</v>
      </c>
      <c r="D305" s="9" t="s">
        <v>29</v>
      </c>
      <c r="E305" s="9" t="s">
        <v>1042</v>
      </c>
      <c r="F305" s="9" t="str">
        <f>_xlfn.XLOOKUP(E305,Total_Enrolled!C:C,Total_Enrolled!C:C)</f>
        <v>2025eb1100106@bitspilani-digital.edu.in</v>
      </c>
      <c r="G305" s="9" t="s">
        <v>1043</v>
      </c>
      <c r="H305" s="9" t="s">
        <v>14515</v>
      </c>
      <c r="I305" s="9" t="s">
        <v>1044</v>
      </c>
      <c r="J305" s="9" t="b">
        <v>1</v>
      </c>
      <c r="K305" s="9">
        <v>0</v>
      </c>
      <c r="L305" s="9">
        <f>_xlfn.XLOOKUP(B305,Courses!A:A,Courses!H:H)</f>
        <v>61</v>
      </c>
      <c r="M305" s="14">
        <f t="shared" si="20"/>
        <v>0</v>
      </c>
      <c r="N305" s="14" t="str">
        <f t="shared" si="21"/>
        <v>Not Active</v>
      </c>
      <c r="O305" s="14" t="str" cm="1">
        <f t="array" ref="O305">_xlfn.IFS(M305=0,"0",
M305&lt;=10%,"0-10",
TRUE,"&gt;10"
)&amp;" "&amp;"% progress"</f>
        <v>0 % progress</v>
      </c>
      <c r="P305" s="15">
        <f t="shared" si="22"/>
        <v>1</v>
      </c>
      <c r="Q305" s="15">
        <f>COUNTIFS($G:$G,$G305)</f>
        <v>4</v>
      </c>
      <c r="R305" s="16">
        <f t="shared" si="23"/>
        <v>0.25</v>
      </c>
      <c r="S305" s="15" t="str">
        <f t="shared" si="24"/>
        <v>no progress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/>
      <c r="AA305" s="9">
        <v>0</v>
      </c>
      <c r="AB305" s="9"/>
      <c r="AC305" s="9">
        <v>0</v>
      </c>
      <c r="AD305" s="9" t="s">
        <v>1047</v>
      </c>
      <c r="AE305" s="9" t="s">
        <v>1045</v>
      </c>
      <c r="AF305" s="9">
        <v>47</v>
      </c>
      <c r="AG305" s="9"/>
      <c r="AH305" s="9"/>
      <c r="AI305" s="9"/>
      <c r="AJ305" s="9"/>
    </row>
    <row r="306" spans="1:36" x14ac:dyDescent="0.35">
      <c r="A306" s="9" t="s">
        <v>62</v>
      </c>
      <c r="B306" s="9" t="s">
        <v>34</v>
      </c>
      <c r="C306" s="9" t="s">
        <v>14503</v>
      </c>
      <c r="D306" s="9" t="s">
        <v>29</v>
      </c>
      <c r="E306" s="9" t="s">
        <v>1042</v>
      </c>
      <c r="F306" s="9" t="str">
        <f>_xlfn.XLOOKUP(E306,Total_Enrolled!C:C,Total_Enrolled!C:C)</f>
        <v>2025eb1100106@bitspilani-digital.edu.in</v>
      </c>
      <c r="G306" s="9" t="s">
        <v>1043</v>
      </c>
      <c r="H306" s="9" t="s">
        <v>14515</v>
      </c>
      <c r="I306" s="9" t="s">
        <v>1044</v>
      </c>
      <c r="J306" s="9" t="b">
        <v>1</v>
      </c>
      <c r="K306" s="9">
        <v>1</v>
      </c>
      <c r="L306" s="9">
        <f>_xlfn.XLOOKUP(B306,Courses!A:A,Courses!H:H)</f>
        <v>88</v>
      </c>
      <c r="M306" s="14">
        <f t="shared" si="20"/>
        <v>1.1363636363636364E-2</v>
      </c>
      <c r="N306" s="14" t="str">
        <f t="shared" si="21"/>
        <v>Active</v>
      </c>
      <c r="O306" s="14" t="str" cm="1">
        <f t="array" ref="O306">_xlfn.IFS(M306=0,"0",
M306&lt;=10%,"0-10",
TRUE,"&gt;10"
)&amp;" "&amp;"% progress"</f>
        <v>0-10 % progress</v>
      </c>
      <c r="P306" s="15">
        <f t="shared" si="22"/>
        <v>0</v>
      </c>
      <c r="Q306" s="15">
        <f>COUNTIFS($G:$G,$G306)</f>
        <v>4</v>
      </c>
      <c r="R306" s="16">
        <f t="shared" si="23"/>
        <v>0</v>
      </c>
      <c r="S306" s="15" t="str">
        <f t="shared" si="24"/>
        <v>no 0% progess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/>
      <c r="AA306" s="9">
        <v>0</v>
      </c>
      <c r="AB306" s="9"/>
      <c r="AC306" s="9">
        <v>56</v>
      </c>
      <c r="AD306" s="9" t="s">
        <v>1048</v>
      </c>
      <c r="AE306" s="9" t="s">
        <v>1045</v>
      </c>
      <c r="AF306" s="9">
        <v>47</v>
      </c>
      <c r="AG306" s="9"/>
      <c r="AH306" s="9"/>
      <c r="AI306" s="9" t="s">
        <v>1049</v>
      </c>
      <c r="AJ306" s="9" t="s">
        <v>1050</v>
      </c>
    </row>
    <row r="307" spans="1:36" x14ac:dyDescent="0.35">
      <c r="A307" s="9" t="s">
        <v>124</v>
      </c>
      <c r="B307" s="9" t="s">
        <v>33</v>
      </c>
      <c r="C307" s="9" t="s">
        <v>14503</v>
      </c>
      <c r="D307" s="9" t="s">
        <v>29</v>
      </c>
      <c r="E307" s="9" t="s">
        <v>1042</v>
      </c>
      <c r="F307" s="9" t="str">
        <f>_xlfn.XLOOKUP(E307,Total_Enrolled!C:C,Total_Enrolled!C:C)</f>
        <v>2025eb1100106@bitspilani-digital.edu.in</v>
      </c>
      <c r="G307" s="9" t="s">
        <v>1043</v>
      </c>
      <c r="H307" s="9" t="s">
        <v>14515</v>
      </c>
      <c r="I307" s="9" t="s">
        <v>1044</v>
      </c>
      <c r="J307" s="9" t="b">
        <v>1</v>
      </c>
      <c r="K307" s="9">
        <v>0</v>
      </c>
      <c r="L307" s="9">
        <f>_xlfn.XLOOKUP(B307,Courses!A:A,Courses!H:H)</f>
        <v>41</v>
      </c>
      <c r="M307" s="14">
        <f t="shared" si="20"/>
        <v>0</v>
      </c>
      <c r="N307" s="14" t="str">
        <f t="shared" si="21"/>
        <v>Not Active</v>
      </c>
      <c r="O307" s="14" t="str" cm="1">
        <f t="array" ref="O307">_xlfn.IFS(M307=0,"0",
M307&lt;=10%,"0-10",
TRUE,"&gt;10"
)&amp;" "&amp;"% progress"</f>
        <v>0 % progress</v>
      </c>
      <c r="P307" s="15">
        <f t="shared" si="22"/>
        <v>1</v>
      </c>
      <c r="Q307" s="15">
        <f>COUNTIFS($G:$G,$G307)</f>
        <v>4</v>
      </c>
      <c r="R307" s="16">
        <f t="shared" si="23"/>
        <v>0.25</v>
      </c>
      <c r="S307" s="15" t="str">
        <f t="shared" si="24"/>
        <v>no progress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/>
      <c r="AA307" s="9">
        <v>0</v>
      </c>
      <c r="AB307" s="9"/>
      <c r="AC307" s="9">
        <v>0</v>
      </c>
      <c r="AD307" s="9" t="s">
        <v>1051</v>
      </c>
      <c r="AE307" s="9" t="s">
        <v>1045</v>
      </c>
      <c r="AF307" s="9">
        <v>47</v>
      </c>
      <c r="AG307" s="9"/>
      <c r="AH307" s="9"/>
      <c r="AI307" s="9"/>
      <c r="AJ307" s="9"/>
    </row>
    <row r="308" spans="1:36" x14ac:dyDescent="0.35">
      <c r="A308" s="9" t="s">
        <v>27</v>
      </c>
      <c r="B308" s="9" t="s">
        <v>28</v>
      </c>
      <c r="C308" s="9" t="s">
        <v>14503</v>
      </c>
      <c r="D308" s="9" t="s">
        <v>29</v>
      </c>
      <c r="E308" s="9" t="s">
        <v>1052</v>
      </c>
      <c r="F308" s="9" t="str">
        <f>_xlfn.XLOOKUP(E308,Total_Enrolled!C:C,Total_Enrolled!C:C)</f>
        <v>2025eb1100107@bitspilani-digital.edu.in</v>
      </c>
      <c r="G308" s="9" t="s">
        <v>1053</v>
      </c>
      <c r="H308" s="9" t="s">
        <v>14515</v>
      </c>
      <c r="I308" s="9" t="s">
        <v>1054</v>
      </c>
      <c r="J308" s="9" t="b">
        <v>1</v>
      </c>
      <c r="K308" s="9">
        <v>9</v>
      </c>
      <c r="L308" s="9">
        <f>_xlfn.XLOOKUP(B308,Courses!A:A,Courses!H:H)</f>
        <v>61</v>
      </c>
      <c r="M308" s="14">
        <f t="shared" si="20"/>
        <v>0.14754098360655737</v>
      </c>
      <c r="N308" s="14" t="str">
        <f t="shared" si="21"/>
        <v>Active</v>
      </c>
      <c r="O308" s="14" t="str" cm="1">
        <f t="array" ref="O308">_xlfn.IFS(M308=0,"0",
M308&lt;=10%,"0-10",
TRUE,"&gt;10"
)&amp;" "&amp;"% progress"</f>
        <v>&gt;10 % progress</v>
      </c>
      <c r="P308" s="15">
        <f t="shared" si="22"/>
        <v>0</v>
      </c>
      <c r="Q308" s="15">
        <f>COUNTIFS($G:$G,$G308)</f>
        <v>4</v>
      </c>
      <c r="R308" s="16">
        <f t="shared" si="23"/>
        <v>0</v>
      </c>
      <c r="S308" s="15" t="str">
        <f t="shared" si="24"/>
        <v>no 0% progess</v>
      </c>
      <c r="T308" s="9">
        <v>0</v>
      </c>
      <c r="U308" s="9">
        <v>1</v>
      </c>
      <c r="V308" s="9">
        <v>1</v>
      </c>
      <c r="W308" s="9">
        <v>0</v>
      </c>
      <c r="X308" s="9">
        <v>0</v>
      </c>
      <c r="Y308" s="9">
        <v>0</v>
      </c>
      <c r="Z308" s="9"/>
      <c r="AA308" s="9">
        <v>0</v>
      </c>
      <c r="AB308" s="9"/>
      <c r="AC308" s="9">
        <v>1934</v>
      </c>
      <c r="AD308" s="9" t="s">
        <v>1056</v>
      </c>
      <c r="AE308" s="9" t="s">
        <v>1055</v>
      </c>
      <c r="AF308" s="9">
        <v>172</v>
      </c>
      <c r="AG308" s="9"/>
      <c r="AH308" s="9" t="s">
        <v>1057</v>
      </c>
      <c r="AI308" s="9" t="s">
        <v>1058</v>
      </c>
      <c r="AJ308" s="9" t="s">
        <v>1059</v>
      </c>
    </row>
    <row r="309" spans="1:36" x14ac:dyDescent="0.35">
      <c r="A309" s="9" t="s">
        <v>52</v>
      </c>
      <c r="B309" s="9" t="s">
        <v>53</v>
      </c>
      <c r="C309" s="9" t="s">
        <v>14503</v>
      </c>
      <c r="D309" s="9" t="s">
        <v>29</v>
      </c>
      <c r="E309" s="9" t="s">
        <v>1052</v>
      </c>
      <c r="F309" s="9" t="str">
        <f>_xlfn.XLOOKUP(E309,Total_Enrolled!C:C,Total_Enrolled!C:C)</f>
        <v>2025eb1100107@bitspilani-digital.edu.in</v>
      </c>
      <c r="G309" s="9" t="s">
        <v>1053</v>
      </c>
      <c r="H309" s="9" t="s">
        <v>14515</v>
      </c>
      <c r="I309" s="9" t="s">
        <v>1054</v>
      </c>
      <c r="J309" s="9" t="b">
        <v>1</v>
      </c>
      <c r="K309" s="9">
        <v>1</v>
      </c>
      <c r="L309" s="9">
        <f>_xlfn.XLOOKUP(B309,Courses!A:A,Courses!H:H)</f>
        <v>41</v>
      </c>
      <c r="M309" s="14">
        <f t="shared" si="20"/>
        <v>2.4390243902439025E-2</v>
      </c>
      <c r="N309" s="14" t="str">
        <f t="shared" si="21"/>
        <v>Active</v>
      </c>
      <c r="O309" s="14" t="str" cm="1">
        <f t="array" ref="O309">_xlfn.IFS(M309=0,"0",
M309&lt;=10%,"0-10",
TRUE,"&gt;10"
)&amp;" "&amp;"% progress"</f>
        <v>0-10 % progress</v>
      </c>
      <c r="P309" s="15">
        <f t="shared" si="22"/>
        <v>0</v>
      </c>
      <c r="Q309" s="15">
        <f>COUNTIFS($G:$G,$G309)</f>
        <v>4</v>
      </c>
      <c r="R309" s="16">
        <f t="shared" si="23"/>
        <v>0</v>
      </c>
      <c r="S309" s="15" t="str">
        <f t="shared" si="24"/>
        <v>no 0% progess</v>
      </c>
      <c r="T309" s="9">
        <v>0</v>
      </c>
      <c r="U309" s="9">
        <v>1</v>
      </c>
      <c r="V309" s="9">
        <v>1</v>
      </c>
      <c r="W309" s="9">
        <v>0</v>
      </c>
      <c r="X309" s="9">
        <v>0</v>
      </c>
      <c r="Y309" s="9">
        <v>0</v>
      </c>
      <c r="Z309" s="9"/>
      <c r="AA309" s="9">
        <v>0</v>
      </c>
      <c r="AB309" s="9"/>
      <c r="AC309" s="9">
        <v>4</v>
      </c>
      <c r="AD309" s="9" t="s">
        <v>1060</v>
      </c>
      <c r="AE309" s="9" t="s">
        <v>1055</v>
      </c>
      <c r="AF309" s="9">
        <v>172</v>
      </c>
      <c r="AG309" s="9"/>
      <c r="AH309" s="9" t="s">
        <v>1061</v>
      </c>
      <c r="AI309" s="9"/>
      <c r="AJ309" s="9"/>
    </row>
    <row r="310" spans="1:36" x14ac:dyDescent="0.35">
      <c r="A310" s="9" t="s">
        <v>44</v>
      </c>
      <c r="B310" s="9" t="s">
        <v>45</v>
      </c>
      <c r="C310" s="9" t="s">
        <v>14503</v>
      </c>
      <c r="D310" s="9" t="s">
        <v>29</v>
      </c>
      <c r="E310" s="9" t="s">
        <v>1052</v>
      </c>
      <c r="F310" s="9" t="str">
        <f>_xlfn.XLOOKUP(E310,Total_Enrolled!C:C,Total_Enrolled!C:C)</f>
        <v>2025eb1100107@bitspilani-digital.edu.in</v>
      </c>
      <c r="G310" s="9" t="s">
        <v>1053</v>
      </c>
      <c r="H310" s="9" t="s">
        <v>14515</v>
      </c>
      <c r="I310" s="9" t="s">
        <v>1054</v>
      </c>
      <c r="J310" s="9" t="b">
        <v>1</v>
      </c>
      <c r="K310" s="9">
        <v>28</v>
      </c>
      <c r="L310" s="9">
        <f>_xlfn.XLOOKUP(B310,Courses!A:A,Courses!H:H)</f>
        <v>93</v>
      </c>
      <c r="M310" s="14">
        <f t="shared" si="20"/>
        <v>0.30107526881720431</v>
      </c>
      <c r="N310" s="14" t="str">
        <f t="shared" si="21"/>
        <v>Active</v>
      </c>
      <c r="O310" s="14" t="str" cm="1">
        <f t="array" ref="O310">_xlfn.IFS(M310=0,"0",
M310&lt;=10%,"0-10",
TRUE,"&gt;10"
)&amp;" "&amp;"% progress"</f>
        <v>&gt;10 % progress</v>
      </c>
      <c r="P310" s="15">
        <f t="shared" si="22"/>
        <v>0</v>
      </c>
      <c r="Q310" s="15">
        <f>COUNTIFS($G:$G,$G310)</f>
        <v>4</v>
      </c>
      <c r="R310" s="16">
        <f t="shared" si="23"/>
        <v>0</v>
      </c>
      <c r="S310" s="15" t="str">
        <f t="shared" si="24"/>
        <v>no 0% progess</v>
      </c>
      <c r="T310" s="9">
        <v>0</v>
      </c>
      <c r="U310" s="9">
        <v>7</v>
      </c>
      <c r="V310" s="9">
        <v>7</v>
      </c>
      <c r="W310" s="9">
        <v>0</v>
      </c>
      <c r="X310" s="9">
        <v>0</v>
      </c>
      <c r="Y310" s="9">
        <v>0</v>
      </c>
      <c r="Z310" s="9"/>
      <c r="AA310" s="9">
        <v>0</v>
      </c>
      <c r="AB310" s="9"/>
      <c r="AC310" s="9">
        <v>19478</v>
      </c>
      <c r="AD310" s="9" t="s">
        <v>1062</v>
      </c>
      <c r="AE310" s="9" t="s">
        <v>1055</v>
      </c>
      <c r="AF310" s="9">
        <v>172</v>
      </c>
      <c r="AG310" s="9"/>
      <c r="AH310" s="9" t="s">
        <v>1063</v>
      </c>
      <c r="AI310" s="9" t="s">
        <v>1064</v>
      </c>
      <c r="AJ310" s="9" t="s">
        <v>1065</v>
      </c>
    </row>
    <row r="311" spans="1:36" x14ac:dyDescent="0.35">
      <c r="A311" s="9" t="s">
        <v>48</v>
      </c>
      <c r="B311" s="9" t="s">
        <v>49</v>
      </c>
      <c r="C311" s="9" t="s">
        <v>14503</v>
      </c>
      <c r="D311" s="9" t="s">
        <v>29</v>
      </c>
      <c r="E311" s="9" t="s">
        <v>1052</v>
      </c>
      <c r="F311" s="9" t="str">
        <f>_xlfn.XLOOKUP(E311,Total_Enrolled!C:C,Total_Enrolled!C:C)</f>
        <v>2025eb1100107@bitspilani-digital.edu.in</v>
      </c>
      <c r="G311" s="9" t="s">
        <v>1053</v>
      </c>
      <c r="H311" s="9" t="s">
        <v>14515</v>
      </c>
      <c r="I311" s="9" t="s">
        <v>1054</v>
      </c>
      <c r="J311" s="9" t="b">
        <v>1</v>
      </c>
      <c r="K311" s="9">
        <v>4</v>
      </c>
      <c r="L311" s="9">
        <f>_xlfn.XLOOKUP(B311,Courses!A:A,Courses!H:H)</f>
        <v>84</v>
      </c>
      <c r="M311" s="14">
        <f t="shared" si="20"/>
        <v>4.7619047619047616E-2</v>
      </c>
      <c r="N311" s="14" t="str">
        <f t="shared" si="21"/>
        <v>Active</v>
      </c>
      <c r="O311" s="14" t="str" cm="1">
        <f t="array" ref="O311">_xlfn.IFS(M311=0,"0",
M311&lt;=10%,"0-10",
TRUE,"&gt;10"
)&amp;" "&amp;"% progress"</f>
        <v>0-10 % progress</v>
      </c>
      <c r="P311" s="15">
        <f t="shared" si="22"/>
        <v>0</v>
      </c>
      <c r="Q311" s="15">
        <f>COUNTIFS($G:$G,$G311)</f>
        <v>4</v>
      </c>
      <c r="R311" s="16">
        <f t="shared" si="23"/>
        <v>0</v>
      </c>
      <c r="S311" s="15" t="str">
        <f t="shared" si="24"/>
        <v>no 0% progess</v>
      </c>
      <c r="T311" s="9">
        <v>0</v>
      </c>
      <c r="U311" s="9">
        <v>1</v>
      </c>
      <c r="V311" s="9">
        <v>1</v>
      </c>
      <c r="W311" s="9">
        <v>0</v>
      </c>
      <c r="X311" s="9">
        <v>0</v>
      </c>
      <c r="Y311" s="9">
        <v>0</v>
      </c>
      <c r="Z311" s="9"/>
      <c r="AA311" s="9">
        <v>0</v>
      </c>
      <c r="AB311" s="9"/>
      <c r="AC311" s="9">
        <v>227</v>
      </c>
      <c r="AD311" s="9" t="s">
        <v>1066</v>
      </c>
      <c r="AE311" s="9" t="s">
        <v>1055</v>
      </c>
      <c r="AF311" s="9">
        <v>172</v>
      </c>
      <c r="AG311" s="9"/>
      <c r="AH311" s="9" t="s">
        <v>1067</v>
      </c>
      <c r="AI311" s="9"/>
      <c r="AJ311" s="9"/>
    </row>
    <row r="312" spans="1:36" x14ac:dyDescent="0.35">
      <c r="A312" s="9" t="s">
        <v>48</v>
      </c>
      <c r="B312" s="9" t="s">
        <v>49</v>
      </c>
      <c r="C312" s="9" t="s">
        <v>14503</v>
      </c>
      <c r="D312" s="9" t="s">
        <v>29</v>
      </c>
      <c r="E312" s="9" t="s">
        <v>1068</v>
      </c>
      <c r="F312" s="9" t="str">
        <f>_xlfn.XLOOKUP(E312,Total_Enrolled!C:C,Total_Enrolled!C:C)</f>
        <v>2025eb1100108@bitspilani-digital.edu.in</v>
      </c>
      <c r="G312" s="9" t="s">
        <v>1069</v>
      </c>
      <c r="H312" s="9" t="s">
        <v>14515</v>
      </c>
      <c r="I312" s="9" t="s">
        <v>1070</v>
      </c>
      <c r="J312" s="9" t="b">
        <v>1</v>
      </c>
      <c r="K312" s="9">
        <v>5</v>
      </c>
      <c r="L312" s="9">
        <f>_xlfn.XLOOKUP(B312,Courses!A:A,Courses!H:H)</f>
        <v>84</v>
      </c>
      <c r="M312" s="14">
        <f t="shared" si="20"/>
        <v>5.9523809523809521E-2</v>
      </c>
      <c r="N312" s="14" t="str">
        <f t="shared" si="21"/>
        <v>Active</v>
      </c>
      <c r="O312" s="14" t="str" cm="1">
        <f t="array" ref="O312">_xlfn.IFS(M312=0,"0",
M312&lt;=10%,"0-10",
TRUE,"&gt;10"
)&amp;" "&amp;"% progress"</f>
        <v>0-10 % progress</v>
      </c>
      <c r="P312" s="15">
        <f t="shared" si="22"/>
        <v>0</v>
      </c>
      <c r="Q312" s="15">
        <f>COUNTIFS($G:$G,$G312)</f>
        <v>4</v>
      </c>
      <c r="R312" s="16">
        <f t="shared" si="23"/>
        <v>0</v>
      </c>
      <c r="S312" s="15" t="str">
        <f t="shared" si="24"/>
        <v>no 0% progess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/>
      <c r="AA312" s="9">
        <v>0</v>
      </c>
      <c r="AB312" s="9"/>
      <c r="AC312" s="9">
        <v>36</v>
      </c>
      <c r="AD312" s="9" t="s">
        <v>1071</v>
      </c>
      <c r="AE312" s="9" t="s">
        <v>1072</v>
      </c>
      <c r="AF312" s="9">
        <v>373</v>
      </c>
      <c r="AG312" s="9"/>
      <c r="AH312" s="9"/>
      <c r="AI312" s="9"/>
      <c r="AJ312" s="9"/>
    </row>
    <row r="313" spans="1:36" x14ac:dyDescent="0.35">
      <c r="A313" s="9" t="s">
        <v>44</v>
      </c>
      <c r="B313" s="9" t="s">
        <v>45</v>
      </c>
      <c r="C313" s="9" t="s">
        <v>14503</v>
      </c>
      <c r="D313" s="9" t="s">
        <v>29</v>
      </c>
      <c r="E313" s="9" t="s">
        <v>1068</v>
      </c>
      <c r="F313" s="9" t="str">
        <f>_xlfn.XLOOKUP(E313,Total_Enrolled!C:C,Total_Enrolled!C:C)</f>
        <v>2025eb1100108@bitspilani-digital.edu.in</v>
      </c>
      <c r="G313" s="9" t="s">
        <v>1069</v>
      </c>
      <c r="H313" s="9" t="s">
        <v>14515</v>
      </c>
      <c r="I313" s="9" t="s">
        <v>1070</v>
      </c>
      <c r="J313" s="9" t="b">
        <v>1</v>
      </c>
      <c r="K313" s="9">
        <v>7</v>
      </c>
      <c r="L313" s="9">
        <f>_xlfn.XLOOKUP(B313,Courses!A:A,Courses!H:H)</f>
        <v>93</v>
      </c>
      <c r="M313" s="14">
        <f t="shared" si="20"/>
        <v>7.5268817204301078E-2</v>
      </c>
      <c r="N313" s="14" t="str">
        <f t="shared" si="21"/>
        <v>Active</v>
      </c>
      <c r="O313" s="14" t="str" cm="1">
        <f t="array" ref="O313">_xlfn.IFS(M313=0,"0",
M313&lt;=10%,"0-10",
TRUE,"&gt;10"
)&amp;" "&amp;"% progress"</f>
        <v>0-10 % progress</v>
      </c>
      <c r="P313" s="15">
        <f t="shared" si="22"/>
        <v>0</v>
      </c>
      <c r="Q313" s="15">
        <f>COUNTIFS($G:$G,$G313)</f>
        <v>4</v>
      </c>
      <c r="R313" s="16">
        <f t="shared" si="23"/>
        <v>0</v>
      </c>
      <c r="S313" s="15" t="str">
        <f t="shared" si="24"/>
        <v>no 0% progess</v>
      </c>
      <c r="T313" s="9">
        <v>0</v>
      </c>
      <c r="U313" s="9">
        <v>1</v>
      </c>
      <c r="V313" s="9">
        <v>1</v>
      </c>
      <c r="W313" s="9">
        <v>0</v>
      </c>
      <c r="X313" s="9">
        <v>0</v>
      </c>
      <c r="Y313" s="9">
        <v>0</v>
      </c>
      <c r="Z313" s="9"/>
      <c r="AA313" s="9">
        <v>0</v>
      </c>
      <c r="AB313" s="9"/>
      <c r="AC313" s="9">
        <v>109</v>
      </c>
      <c r="AD313" s="9" t="s">
        <v>1073</v>
      </c>
      <c r="AE313" s="9" t="s">
        <v>1072</v>
      </c>
      <c r="AF313" s="9">
        <v>373</v>
      </c>
      <c r="AG313" s="9"/>
      <c r="AH313" s="9" t="s">
        <v>1074</v>
      </c>
      <c r="AI313" s="9" t="s">
        <v>1075</v>
      </c>
      <c r="AJ313" s="9" t="s">
        <v>1076</v>
      </c>
    </row>
    <row r="314" spans="1:36" x14ac:dyDescent="0.35">
      <c r="A314" s="9" t="s">
        <v>52</v>
      </c>
      <c r="B314" s="9" t="s">
        <v>53</v>
      </c>
      <c r="C314" s="9" t="s">
        <v>14503</v>
      </c>
      <c r="D314" s="9" t="s">
        <v>29</v>
      </c>
      <c r="E314" s="9" t="s">
        <v>1068</v>
      </c>
      <c r="F314" s="9" t="str">
        <f>_xlfn.XLOOKUP(E314,Total_Enrolled!C:C,Total_Enrolled!C:C)</f>
        <v>2025eb1100108@bitspilani-digital.edu.in</v>
      </c>
      <c r="G314" s="9" t="s">
        <v>1069</v>
      </c>
      <c r="H314" s="9" t="s">
        <v>14515</v>
      </c>
      <c r="I314" s="9" t="s">
        <v>1070</v>
      </c>
      <c r="J314" s="9" t="b">
        <v>1</v>
      </c>
      <c r="K314" s="9">
        <v>20</v>
      </c>
      <c r="L314" s="9">
        <f>_xlfn.XLOOKUP(B314,Courses!A:A,Courses!H:H)</f>
        <v>41</v>
      </c>
      <c r="M314" s="14">
        <f t="shared" si="20"/>
        <v>0.48780487804878048</v>
      </c>
      <c r="N314" s="14" t="str">
        <f t="shared" si="21"/>
        <v>Active</v>
      </c>
      <c r="O314" s="14" t="str" cm="1">
        <f t="array" ref="O314">_xlfn.IFS(M314=0,"0",
M314&lt;=10%,"0-10",
TRUE,"&gt;10"
)&amp;" "&amp;"% progress"</f>
        <v>&gt;10 % progress</v>
      </c>
      <c r="P314" s="15">
        <f t="shared" si="22"/>
        <v>0</v>
      </c>
      <c r="Q314" s="15">
        <f>COUNTIFS($G:$G,$G314)</f>
        <v>4</v>
      </c>
      <c r="R314" s="16">
        <f t="shared" si="23"/>
        <v>0</v>
      </c>
      <c r="S314" s="15" t="str">
        <f t="shared" si="24"/>
        <v>no 0% progess</v>
      </c>
      <c r="T314" s="9">
        <v>0</v>
      </c>
      <c r="U314" s="9">
        <v>2</v>
      </c>
      <c r="V314" s="9">
        <v>2</v>
      </c>
      <c r="W314" s="9">
        <v>0</v>
      </c>
      <c r="X314" s="9">
        <v>0</v>
      </c>
      <c r="Y314" s="9">
        <v>0</v>
      </c>
      <c r="Z314" s="9"/>
      <c r="AA314" s="9">
        <v>0</v>
      </c>
      <c r="AB314" s="9"/>
      <c r="AC314" s="9">
        <v>2113</v>
      </c>
      <c r="AD314" s="9" t="s">
        <v>1077</v>
      </c>
      <c r="AE314" s="9" t="s">
        <v>1072</v>
      </c>
      <c r="AF314" s="9">
        <v>373</v>
      </c>
      <c r="AG314" s="9"/>
      <c r="AH314" s="9" t="s">
        <v>1078</v>
      </c>
      <c r="AI314" s="9"/>
      <c r="AJ314" s="9"/>
    </row>
    <row r="315" spans="1:36" x14ac:dyDescent="0.35">
      <c r="A315" s="9" t="s">
        <v>56</v>
      </c>
      <c r="B315" s="9" t="s">
        <v>57</v>
      </c>
      <c r="C315" s="9" t="s">
        <v>14503</v>
      </c>
      <c r="D315" s="9" t="s">
        <v>29</v>
      </c>
      <c r="E315" s="9" t="s">
        <v>1068</v>
      </c>
      <c r="F315" s="9" t="str">
        <f>_xlfn.XLOOKUP(E315,Total_Enrolled!C:C,Total_Enrolled!C:C)</f>
        <v>2025eb1100108@bitspilani-digital.edu.in</v>
      </c>
      <c r="G315" s="9" t="s">
        <v>1069</v>
      </c>
      <c r="H315" s="9" t="s">
        <v>14515</v>
      </c>
      <c r="I315" s="9" t="s">
        <v>1070</v>
      </c>
      <c r="J315" s="9" t="b">
        <v>1</v>
      </c>
      <c r="K315" s="9">
        <v>34</v>
      </c>
      <c r="L315" s="9">
        <f>_xlfn.XLOOKUP(B315,Courses!A:A,Courses!H:H)</f>
        <v>46</v>
      </c>
      <c r="M315" s="14">
        <f t="shared" si="20"/>
        <v>0.73913043478260865</v>
      </c>
      <c r="N315" s="14" t="str">
        <f t="shared" si="21"/>
        <v>Active</v>
      </c>
      <c r="O315" s="14" t="str" cm="1">
        <f t="array" ref="O315">_xlfn.IFS(M315=0,"0",
M315&lt;=10%,"0-10",
TRUE,"&gt;10"
)&amp;" "&amp;"% progress"</f>
        <v>&gt;10 % progress</v>
      </c>
      <c r="P315" s="15">
        <f t="shared" si="22"/>
        <v>0</v>
      </c>
      <c r="Q315" s="15">
        <f>COUNTIFS($G:$G,$G315)</f>
        <v>4</v>
      </c>
      <c r="R315" s="16">
        <f t="shared" si="23"/>
        <v>0</v>
      </c>
      <c r="S315" s="15" t="str">
        <f t="shared" si="24"/>
        <v>no 0% progess</v>
      </c>
      <c r="T315" s="9">
        <v>0</v>
      </c>
      <c r="U315" s="9">
        <v>1</v>
      </c>
      <c r="V315" s="9">
        <v>1</v>
      </c>
      <c r="W315" s="9">
        <v>0</v>
      </c>
      <c r="X315" s="9">
        <v>0</v>
      </c>
      <c r="Y315" s="9">
        <v>0</v>
      </c>
      <c r="Z315" s="9"/>
      <c r="AA315" s="9">
        <v>0</v>
      </c>
      <c r="AB315" s="9"/>
      <c r="AC315" s="9">
        <v>7800</v>
      </c>
      <c r="AD315" s="9" t="s">
        <v>1079</v>
      </c>
      <c r="AE315" s="9" t="s">
        <v>1072</v>
      </c>
      <c r="AF315" s="9">
        <v>373</v>
      </c>
      <c r="AG315" s="9"/>
      <c r="AH315" s="9" t="s">
        <v>1080</v>
      </c>
      <c r="AI315" s="9" t="s">
        <v>1081</v>
      </c>
      <c r="AJ315" s="9" t="s">
        <v>1082</v>
      </c>
    </row>
    <row r="316" spans="1:36" x14ac:dyDescent="0.35">
      <c r="A316" s="9" t="s">
        <v>56</v>
      </c>
      <c r="B316" s="9" t="s">
        <v>57</v>
      </c>
      <c r="C316" s="9" t="s">
        <v>14503</v>
      </c>
      <c r="D316" s="9" t="s">
        <v>29</v>
      </c>
      <c r="E316" s="9" t="s">
        <v>1086</v>
      </c>
      <c r="F316" s="9" t="str">
        <f>_xlfn.XLOOKUP(E316,Total_Enrolled!C:C,Total_Enrolled!C:C)</f>
        <v>2025eb1100110@bitspilani-digital.edu.in</v>
      </c>
      <c r="G316" s="9" t="s">
        <v>1087</v>
      </c>
      <c r="H316" s="9" t="s">
        <v>14515</v>
      </c>
      <c r="I316" s="9" t="s">
        <v>1088</v>
      </c>
      <c r="J316" s="9" t="b">
        <v>1</v>
      </c>
      <c r="K316" s="9">
        <v>44</v>
      </c>
      <c r="L316" s="9">
        <f>_xlfn.XLOOKUP(B316,Courses!A:A,Courses!H:H)</f>
        <v>46</v>
      </c>
      <c r="M316" s="14">
        <f t="shared" si="20"/>
        <v>0.95652173913043481</v>
      </c>
      <c r="N316" s="14" t="str">
        <f t="shared" si="21"/>
        <v>Active</v>
      </c>
      <c r="O316" s="14" t="str" cm="1">
        <f t="array" ref="O316">_xlfn.IFS(M316=0,"0",
M316&lt;=10%,"0-10",
TRUE,"&gt;10"
)&amp;" "&amp;"% progress"</f>
        <v>&gt;10 % progress</v>
      </c>
      <c r="P316" s="15">
        <f t="shared" si="22"/>
        <v>0</v>
      </c>
      <c r="Q316" s="15">
        <f>COUNTIFS($G:$G,$G316)</f>
        <v>4</v>
      </c>
      <c r="R316" s="16">
        <f t="shared" si="23"/>
        <v>0</v>
      </c>
      <c r="S316" s="15" t="str">
        <f t="shared" si="24"/>
        <v>no 0% progess</v>
      </c>
      <c r="T316" s="9">
        <v>0</v>
      </c>
      <c r="U316" s="9">
        <v>11</v>
      </c>
      <c r="V316" s="9">
        <v>11</v>
      </c>
      <c r="W316" s="9">
        <v>1</v>
      </c>
      <c r="X316" s="9">
        <v>0</v>
      </c>
      <c r="Y316" s="9">
        <v>0</v>
      </c>
      <c r="Z316" s="9" t="s">
        <v>1090</v>
      </c>
      <c r="AA316" s="9">
        <v>0</v>
      </c>
      <c r="AB316" s="9"/>
      <c r="AC316" s="9">
        <v>39122</v>
      </c>
      <c r="AD316" s="9" t="s">
        <v>1091</v>
      </c>
      <c r="AE316" s="9" t="s">
        <v>1089</v>
      </c>
      <c r="AF316" s="9">
        <v>174</v>
      </c>
      <c r="AG316" s="9"/>
      <c r="AH316" s="9" t="s">
        <v>1092</v>
      </c>
      <c r="AI316" s="9" t="s">
        <v>1093</v>
      </c>
      <c r="AJ316" s="9" t="s">
        <v>1094</v>
      </c>
    </row>
    <row r="317" spans="1:36" x14ac:dyDescent="0.35">
      <c r="A317" s="9" t="s">
        <v>52</v>
      </c>
      <c r="B317" s="9" t="s">
        <v>53</v>
      </c>
      <c r="C317" s="9" t="s">
        <v>14503</v>
      </c>
      <c r="D317" s="9" t="s">
        <v>29</v>
      </c>
      <c r="E317" s="9" t="s">
        <v>1086</v>
      </c>
      <c r="F317" s="9" t="str">
        <f>_xlfn.XLOOKUP(E317,Total_Enrolled!C:C,Total_Enrolled!C:C)</f>
        <v>2025eb1100110@bitspilani-digital.edu.in</v>
      </c>
      <c r="G317" s="9" t="s">
        <v>1087</v>
      </c>
      <c r="H317" s="9" t="s">
        <v>14515</v>
      </c>
      <c r="I317" s="9" t="s">
        <v>1088</v>
      </c>
      <c r="J317" s="9" t="b">
        <v>1</v>
      </c>
      <c r="K317" s="9">
        <v>39</v>
      </c>
      <c r="L317" s="9">
        <f>_xlfn.XLOOKUP(B317,Courses!A:A,Courses!H:H)</f>
        <v>41</v>
      </c>
      <c r="M317" s="14">
        <f t="shared" si="20"/>
        <v>0.95121951219512191</v>
      </c>
      <c r="N317" s="14" t="str">
        <f t="shared" si="21"/>
        <v>Active</v>
      </c>
      <c r="O317" s="14" t="str" cm="1">
        <f t="array" ref="O317">_xlfn.IFS(M317=0,"0",
M317&lt;=10%,"0-10",
TRUE,"&gt;10"
)&amp;" "&amp;"% progress"</f>
        <v>&gt;10 % progress</v>
      </c>
      <c r="P317" s="15">
        <f t="shared" si="22"/>
        <v>0</v>
      </c>
      <c r="Q317" s="15">
        <f>COUNTIFS($G:$G,$G317)</f>
        <v>4</v>
      </c>
      <c r="R317" s="16">
        <f t="shared" si="23"/>
        <v>0</v>
      </c>
      <c r="S317" s="15" t="str">
        <f t="shared" si="24"/>
        <v>no 0% progess</v>
      </c>
      <c r="T317" s="9">
        <v>0</v>
      </c>
      <c r="U317" s="9">
        <v>6</v>
      </c>
      <c r="V317" s="9">
        <v>6</v>
      </c>
      <c r="W317" s="9">
        <v>0</v>
      </c>
      <c r="X317" s="9">
        <v>0</v>
      </c>
      <c r="Y317" s="9">
        <v>0</v>
      </c>
      <c r="Z317" s="9"/>
      <c r="AA317" s="9">
        <v>0</v>
      </c>
      <c r="AB317" s="9"/>
      <c r="AC317" s="9">
        <v>45901</v>
      </c>
      <c r="AD317" s="9" t="s">
        <v>1095</v>
      </c>
      <c r="AE317" s="9" t="s">
        <v>1089</v>
      </c>
      <c r="AF317" s="9">
        <v>174</v>
      </c>
      <c r="AG317" s="9"/>
      <c r="AH317" s="9" t="s">
        <v>1096</v>
      </c>
      <c r="AI317" s="9"/>
      <c r="AJ317" s="9"/>
    </row>
    <row r="318" spans="1:36" x14ac:dyDescent="0.35">
      <c r="A318" s="9" t="s">
        <v>44</v>
      </c>
      <c r="B318" s="9" t="s">
        <v>45</v>
      </c>
      <c r="C318" s="9" t="s">
        <v>14503</v>
      </c>
      <c r="D318" s="9" t="s">
        <v>29</v>
      </c>
      <c r="E318" s="9" t="s">
        <v>1086</v>
      </c>
      <c r="F318" s="9" t="str">
        <f>_xlfn.XLOOKUP(E318,Total_Enrolled!C:C,Total_Enrolled!C:C)</f>
        <v>2025eb1100110@bitspilani-digital.edu.in</v>
      </c>
      <c r="G318" s="9" t="s">
        <v>1087</v>
      </c>
      <c r="H318" s="9" t="s">
        <v>14515</v>
      </c>
      <c r="I318" s="9" t="s">
        <v>1088</v>
      </c>
      <c r="J318" s="9" t="b">
        <v>1</v>
      </c>
      <c r="K318" s="9">
        <v>89</v>
      </c>
      <c r="L318" s="9">
        <f>_xlfn.XLOOKUP(B318,Courses!A:A,Courses!H:H)</f>
        <v>93</v>
      </c>
      <c r="M318" s="14">
        <f t="shared" si="20"/>
        <v>0.956989247311828</v>
      </c>
      <c r="N318" s="14" t="str">
        <f t="shared" si="21"/>
        <v>Active</v>
      </c>
      <c r="O318" s="14" t="str" cm="1">
        <f t="array" ref="O318">_xlfn.IFS(M318=0,"0",
M318&lt;=10%,"0-10",
TRUE,"&gt;10"
)&amp;" "&amp;"% progress"</f>
        <v>&gt;10 % progress</v>
      </c>
      <c r="P318" s="15">
        <f t="shared" si="22"/>
        <v>0</v>
      </c>
      <c r="Q318" s="15">
        <f>COUNTIFS($G:$G,$G318)</f>
        <v>4</v>
      </c>
      <c r="R318" s="16">
        <f t="shared" si="23"/>
        <v>0</v>
      </c>
      <c r="S318" s="15" t="str">
        <f t="shared" si="24"/>
        <v>no 0% progess</v>
      </c>
      <c r="T318" s="9">
        <v>0</v>
      </c>
      <c r="U318" s="9">
        <v>29</v>
      </c>
      <c r="V318" s="9">
        <v>30</v>
      </c>
      <c r="W318" s="9">
        <v>0</v>
      </c>
      <c r="X318" s="9">
        <v>0</v>
      </c>
      <c r="Y318" s="9">
        <v>0</v>
      </c>
      <c r="Z318" s="9"/>
      <c r="AA318" s="9">
        <v>0</v>
      </c>
      <c r="AB318" s="9"/>
      <c r="AC318" s="9">
        <v>66968</v>
      </c>
      <c r="AD318" s="9" t="s">
        <v>1097</v>
      </c>
      <c r="AE318" s="9" t="s">
        <v>1089</v>
      </c>
      <c r="AF318" s="9">
        <v>174</v>
      </c>
      <c r="AG318" s="9"/>
      <c r="AH318" s="9" t="s">
        <v>1098</v>
      </c>
      <c r="AI318" s="9" t="s">
        <v>1099</v>
      </c>
      <c r="AJ318" s="9" t="s">
        <v>1100</v>
      </c>
    </row>
    <row r="319" spans="1:36" x14ac:dyDescent="0.35">
      <c r="A319" s="9" t="s">
        <v>48</v>
      </c>
      <c r="B319" s="9" t="s">
        <v>49</v>
      </c>
      <c r="C319" s="9" t="s">
        <v>14503</v>
      </c>
      <c r="D319" s="9" t="s">
        <v>29</v>
      </c>
      <c r="E319" s="9" t="s">
        <v>1086</v>
      </c>
      <c r="F319" s="9" t="str">
        <f>_xlfn.XLOOKUP(E319,Total_Enrolled!C:C,Total_Enrolled!C:C)</f>
        <v>2025eb1100110@bitspilani-digital.edu.in</v>
      </c>
      <c r="G319" s="9" t="s">
        <v>1087</v>
      </c>
      <c r="H319" s="9" t="s">
        <v>14515</v>
      </c>
      <c r="I319" s="9" t="s">
        <v>1088</v>
      </c>
      <c r="J319" s="9" t="b">
        <v>1</v>
      </c>
      <c r="K319" s="9">
        <v>91</v>
      </c>
      <c r="L319" s="9">
        <f>_xlfn.XLOOKUP(B319,Courses!A:A,Courses!H:H)</f>
        <v>84</v>
      </c>
      <c r="M319" s="14">
        <f t="shared" si="20"/>
        <v>1.0833333333333333</v>
      </c>
      <c r="N319" s="14" t="str">
        <f t="shared" si="21"/>
        <v>Active</v>
      </c>
      <c r="O319" s="14" t="str" cm="1">
        <f t="array" ref="O319">_xlfn.IFS(M319=0,"0",
M319&lt;=10%,"0-10",
TRUE,"&gt;10"
)&amp;" "&amp;"% progress"</f>
        <v>&gt;10 % progress</v>
      </c>
      <c r="P319" s="15">
        <f t="shared" si="22"/>
        <v>0</v>
      </c>
      <c r="Q319" s="15">
        <f>COUNTIFS($G:$G,$G319)</f>
        <v>4</v>
      </c>
      <c r="R319" s="16">
        <f t="shared" si="23"/>
        <v>0</v>
      </c>
      <c r="S319" s="15" t="str">
        <f t="shared" si="24"/>
        <v>no 0% progess</v>
      </c>
      <c r="T319" s="9">
        <v>0</v>
      </c>
      <c r="U319" s="9">
        <v>30</v>
      </c>
      <c r="V319" s="9">
        <v>30</v>
      </c>
      <c r="W319" s="9">
        <v>0</v>
      </c>
      <c r="X319" s="9">
        <v>0</v>
      </c>
      <c r="Y319" s="9">
        <v>0</v>
      </c>
      <c r="Z319" s="9"/>
      <c r="AA319" s="9">
        <v>0</v>
      </c>
      <c r="AB319" s="9"/>
      <c r="AC319" s="9">
        <v>101823</v>
      </c>
      <c r="AD319" s="9" t="s">
        <v>1101</v>
      </c>
      <c r="AE319" s="9" t="s">
        <v>1089</v>
      </c>
      <c r="AF319" s="9">
        <v>174</v>
      </c>
      <c r="AG319" s="9"/>
      <c r="AH319" s="9" t="s">
        <v>1102</v>
      </c>
      <c r="AI319" s="9"/>
      <c r="AJ319" s="9"/>
    </row>
    <row r="320" spans="1:36" x14ac:dyDescent="0.35">
      <c r="A320" s="9" t="s">
        <v>48</v>
      </c>
      <c r="B320" s="9" t="s">
        <v>49</v>
      </c>
      <c r="C320" s="9" t="s">
        <v>14503</v>
      </c>
      <c r="D320" s="9" t="s">
        <v>29</v>
      </c>
      <c r="E320" s="9" t="s">
        <v>1103</v>
      </c>
      <c r="F320" s="9" t="str">
        <f>_xlfn.XLOOKUP(E320,Total_Enrolled!C:C,Total_Enrolled!C:C)</f>
        <v>2025eb1100111@bitspilani-digital.edu.in</v>
      </c>
      <c r="G320" s="9" t="s">
        <v>1104</v>
      </c>
      <c r="H320" s="9" t="s">
        <v>14515</v>
      </c>
      <c r="I320" s="9" t="s">
        <v>1105</v>
      </c>
      <c r="J320" s="9" t="b">
        <v>1</v>
      </c>
      <c r="K320" s="9">
        <v>24</v>
      </c>
      <c r="L320" s="9">
        <f>_xlfn.XLOOKUP(B320,Courses!A:A,Courses!H:H)</f>
        <v>84</v>
      </c>
      <c r="M320" s="14">
        <f t="shared" si="20"/>
        <v>0.2857142857142857</v>
      </c>
      <c r="N320" s="14" t="str">
        <f t="shared" si="21"/>
        <v>Active</v>
      </c>
      <c r="O320" s="14" t="str" cm="1">
        <f t="array" ref="O320">_xlfn.IFS(M320=0,"0",
M320&lt;=10%,"0-10",
TRUE,"&gt;10"
)&amp;" "&amp;"% progress"</f>
        <v>&gt;10 % progress</v>
      </c>
      <c r="P320" s="15">
        <f t="shared" si="22"/>
        <v>0</v>
      </c>
      <c r="Q320" s="15">
        <f>COUNTIFS($G:$G,$G320)</f>
        <v>4</v>
      </c>
      <c r="R320" s="16">
        <f t="shared" si="23"/>
        <v>0</v>
      </c>
      <c r="S320" s="15" t="str">
        <f t="shared" si="24"/>
        <v>no 0% progess</v>
      </c>
      <c r="T320" s="9">
        <v>0</v>
      </c>
      <c r="U320" s="9">
        <v>2</v>
      </c>
      <c r="V320" s="9">
        <v>2</v>
      </c>
      <c r="W320" s="9">
        <v>0</v>
      </c>
      <c r="X320" s="9">
        <v>0</v>
      </c>
      <c r="Y320" s="9">
        <v>0</v>
      </c>
      <c r="Z320" s="9"/>
      <c r="AA320" s="9">
        <v>0</v>
      </c>
      <c r="AB320" s="9"/>
      <c r="AC320" s="9">
        <v>124</v>
      </c>
      <c r="AD320" s="9" t="s">
        <v>1107</v>
      </c>
      <c r="AE320" s="9" t="s">
        <v>1106</v>
      </c>
      <c r="AF320" s="9">
        <v>86</v>
      </c>
      <c r="AG320" s="9"/>
      <c r="AH320" s="9" t="s">
        <v>1108</v>
      </c>
      <c r="AI320" s="9"/>
      <c r="AJ320" s="9"/>
    </row>
    <row r="321" spans="1:36" x14ac:dyDescent="0.35">
      <c r="A321" s="9" t="s">
        <v>44</v>
      </c>
      <c r="B321" s="9" t="s">
        <v>45</v>
      </c>
      <c r="C321" s="9" t="s">
        <v>14503</v>
      </c>
      <c r="D321" s="9" t="s">
        <v>29</v>
      </c>
      <c r="E321" s="9" t="s">
        <v>1103</v>
      </c>
      <c r="F321" s="9" t="str">
        <f>_xlfn.XLOOKUP(E321,Total_Enrolled!C:C,Total_Enrolled!C:C)</f>
        <v>2025eb1100111@bitspilani-digital.edu.in</v>
      </c>
      <c r="G321" s="9" t="s">
        <v>1104</v>
      </c>
      <c r="H321" s="9" t="s">
        <v>14515</v>
      </c>
      <c r="I321" s="9" t="s">
        <v>1105</v>
      </c>
      <c r="J321" s="9" t="b">
        <v>1</v>
      </c>
      <c r="K321" s="9">
        <v>1</v>
      </c>
      <c r="L321" s="9">
        <f>_xlfn.XLOOKUP(B321,Courses!A:A,Courses!H:H)</f>
        <v>93</v>
      </c>
      <c r="M321" s="14">
        <f t="shared" si="20"/>
        <v>1.0752688172043012E-2</v>
      </c>
      <c r="N321" s="14" t="str">
        <f t="shared" si="21"/>
        <v>Active</v>
      </c>
      <c r="O321" s="14" t="str" cm="1">
        <f t="array" ref="O321">_xlfn.IFS(M321=0,"0",
M321&lt;=10%,"0-10",
TRUE,"&gt;10"
)&amp;" "&amp;"% progress"</f>
        <v>0-10 % progress</v>
      </c>
      <c r="P321" s="15">
        <f t="shared" si="22"/>
        <v>0</v>
      </c>
      <c r="Q321" s="15">
        <f>COUNTIFS($G:$G,$G321)</f>
        <v>4</v>
      </c>
      <c r="R321" s="16">
        <f t="shared" si="23"/>
        <v>0</v>
      </c>
      <c r="S321" s="15" t="str">
        <f t="shared" si="24"/>
        <v>no 0% progess</v>
      </c>
      <c r="T321" s="9">
        <v>0</v>
      </c>
      <c r="U321" s="9">
        <v>1</v>
      </c>
      <c r="V321" s="9">
        <v>1</v>
      </c>
      <c r="W321" s="9">
        <v>0</v>
      </c>
      <c r="X321" s="9">
        <v>0</v>
      </c>
      <c r="Y321" s="9">
        <v>0</v>
      </c>
      <c r="Z321" s="9"/>
      <c r="AA321" s="9">
        <v>0</v>
      </c>
      <c r="AB321" s="9"/>
      <c r="AC321" s="9">
        <v>0</v>
      </c>
      <c r="AD321" s="9" t="s">
        <v>1109</v>
      </c>
      <c r="AE321" s="9" t="s">
        <v>1106</v>
      </c>
      <c r="AF321" s="9">
        <v>86</v>
      </c>
      <c r="AG321" s="9"/>
      <c r="AH321" s="9" t="s">
        <v>1110</v>
      </c>
      <c r="AI321" s="9"/>
      <c r="AJ321" s="9"/>
    </row>
    <row r="322" spans="1:36" x14ac:dyDescent="0.35">
      <c r="A322" s="9" t="s">
        <v>52</v>
      </c>
      <c r="B322" s="9" t="s">
        <v>53</v>
      </c>
      <c r="C322" s="9" t="s">
        <v>14503</v>
      </c>
      <c r="D322" s="9" t="s">
        <v>29</v>
      </c>
      <c r="E322" s="9" t="s">
        <v>1103</v>
      </c>
      <c r="F322" s="9" t="str">
        <f>_xlfn.XLOOKUP(E322,Total_Enrolled!C:C,Total_Enrolled!C:C)</f>
        <v>2025eb1100111@bitspilani-digital.edu.in</v>
      </c>
      <c r="G322" s="9" t="s">
        <v>1104</v>
      </c>
      <c r="H322" s="9" t="s">
        <v>14515</v>
      </c>
      <c r="I322" s="9" t="s">
        <v>1105</v>
      </c>
      <c r="J322" s="9" t="b">
        <v>1</v>
      </c>
      <c r="K322" s="9">
        <v>10</v>
      </c>
      <c r="L322" s="9">
        <f>_xlfn.XLOOKUP(B322,Courses!A:A,Courses!H:H)</f>
        <v>41</v>
      </c>
      <c r="M322" s="14">
        <f t="shared" si="20"/>
        <v>0.24390243902439024</v>
      </c>
      <c r="N322" s="14" t="str">
        <f t="shared" si="21"/>
        <v>Active</v>
      </c>
      <c r="O322" s="14" t="str" cm="1">
        <f t="array" ref="O322">_xlfn.IFS(M322=0,"0",
M322&lt;=10%,"0-10",
TRUE,"&gt;10"
)&amp;" "&amp;"% progress"</f>
        <v>&gt;10 % progress</v>
      </c>
      <c r="P322" s="15">
        <f t="shared" si="22"/>
        <v>0</v>
      </c>
      <c r="Q322" s="15">
        <f>COUNTIFS($G:$G,$G322)</f>
        <v>4</v>
      </c>
      <c r="R322" s="16">
        <f t="shared" si="23"/>
        <v>0</v>
      </c>
      <c r="S322" s="15" t="str">
        <f t="shared" si="24"/>
        <v>no 0% progess</v>
      </c>
      <c r="T322" s="9">
        <v>0</v>
      </c>
      <c r="U322" s="9">
        <v>2</v>
      </c>
      <c r="V322" s="9">
        <v>2</v>
      </c>
      <c r="W322" s="9">
        <v>1</v>
      </c>
      <c r="X322" s="9">
        <v>0</v>
      </c>
      <c r="Y322" s="9">
        <v>0</v>
      </c>
      <c r="Z322" s="9" t="s">
        <v>1111</v>
      </c>
      <c r="AA322" s="9">
        <v>0</v>
      </c>
      <c r="AB322" s="9"/>
      <c r="AC322" s="9">
        <v>275</v>
      </c>
      <c r="AD322" s="9" t="s">
        <v>1112</v>
      </c>
      <c r="AE322" s="9" t="s">
        <v>1106</v>
      </c>
      <c r="AF322" s="9">
        <v>86</v>
      </c>
      <c r="AG322" s="9"/>
      <c r="AH322" s="9" t="s">
        <v>1113</v>
      </c>
      <c r="AI322" s="9"/>
      <c r="AJ322" s="9"/>
    </row>
    <row r="323" spans="1:36" x14ac:dyDescent="0.35">
      <c r="A323" s="9" t="s">
        <v>56</v>
      </c>
      <c r="B323" s="9" t="s">
        <v>57</v>
      </c>
      <c r="C323" s="9" t="s">
        <v>14503</v>
      </c>
      <c r="D323" s="9" t="s">
        <v>29</v>
      </c>
      <c r="E323" s="9" t="s">
        <v>1103</v>
      </c>
      <c r="F323" s="9" t="str">
        <f>_xlfn.XLOOKUP(E323,Total_Enrolled!C:C,Total_Enrolled!C:C)</f>
        <v>2025eb1100111@bitspilani-digital.edu.in</v>
      </c>
      <c r="G323" s="9" t="s">
        <v>1104</v>
      </c>
      <c r="H323" s="9" t="s">
        <v>14515</v>
      </c>
      <c r="I323" s="9" t="s">
        <v>1105</v>
      </c>
      <c r="J323" s="9" t="b">
        <v>1</v>
      </c>
      <c r="K323" s="9">
        <v>28</v>
      </c>
      <c r="L323" s="9">
        <f>_xlfn.XLOOKUP(B323,Courses!A:A,Courses!H:H)</f>
        <v>46</v>
      </c>
      <c r="M323" s="14">
        <f t="shared" ref="M323:M386" si="25">K323/L323</f>
        <v>0.60869565217391308</v>
      </c>
      <c r="N323" s="14" t="str">
        <f t="shared" ref="N323:N386" si="26">IF(M323&gt;0,"Active","Not Active")</f>
        <v>Active</v>
      </c>
      <c r="O323" s="14" t="str" cm="1">
        <f t="array" ref="O323">_xlfn.IFS(M323=0,"0",
M323&lt;=10%,"0-10",
TRUE,"&gt;10"
)&amp;" "&amp;"% progress"</f>
        <v>&gt;10 % progress</v>
      </c>
      <c r="P323" s="15">
        <f t="shared" ref="P323:P386" si="27">IF(M323=0,1,0)</f>
        <v>0</v>
      </c>
      <c r="Q323" s="15">
        <f>COUNTIFS($G:$G,$G323)</f>
        <v>4</v>
      </c>
      <c r="R323" s="16">
        <f t="shared" ref="R323:R386" si="28">P323/Q323</f>
        <v>0</v>
      </c>
      <c r="S323" s="15" t="str">
        <f t="shared" ref="S323:S386" si="29">IF(R323=0, "no 0% progess", "no progress")</f>
        <v>no 0% progess</v>
      </c>
      <c r="T323" s="9">
        <v>0</v>
      </c>
      <c r="U323" s="9">
        <v>5</v>
      </c>
      <c r="V323" s="9">
        <v>6</v>
      </c>
      <c r="W323" s="9">
        <v>1</v>
      </c>
      <c r="X323" s="9">
        <v>0</v>
      </c>
      <c r="Y323" s="9">
        <v>0</v>
      </c>
      <c r="Z323" s="9" t="s">
        <v>1114</v>
      </c>
      <c r="AA323" s="9">
        <v>0</v>
      </c>
      <c r="AB323" s="9"/>
      <c r="AC323" s="9">
        <v>13903</v>
      </c>
      <c r="AD323" s="9" t="s">
        <v>1115</v>
      </c>
      <c r="AE323" s="9" t="s">
        <v>1106</v>
      </c>
      <c r="AF323" s="9">
        <v>86</v>
      </c>
      <c r="AG323" s="9"/>
      <c r="AH323" s="9" t="s">
        <v>1116</v>
      </c>
      <c r="AI323" s="9" t="s">
        <v>1117</v>
      </c>
      <c r="AJ323" s="9" t="s">
        <v>1118</v>
      </c>
    </row>
    <row r="324" spans="1:36" x14ac:dyDescent="0.35">
      <c r="A324" s="9" t="s">
        <v>124</v>
      </c>
      <c r="B324" s="9" t="s">
        <v>33</v>
      </c>
      <c r="C324" s="9" t="s">
        <v>14503</v>
      </c>
      <c r="D324" s="9" t="s">
        <v>29</v>
      </c>
      <c r="E324" s="9" t="s">
        <v>1119</v>
      </c>
      <c r="F324" s="9" t="str">
        <f>_xlfn.XLOOKUP(E324,Total_Enrolled!C:C,Total_Enrolled!C:C)</f>
        <v>2025eb1100112@bitspilani-digital.edu.in</v>
      </c>
      <c r="G324" s="9" t="s">
        <v>1120</v>
      </c>
      <c r="H324" s="9" t="s">
        <v>14515</v>
      </c>
      <c r="I324" s="9" t="s">
        <v>1121</v>
      </c>
      <c r="J324" s="9" t="b">
        <v>1</v>
      </c>
      <c r="K324" s="9">
        <v>0</v>
      </c>
      <c r="L324" s="9">
        <f>_xlfn.XLOOKUP(B324,Courses!A:A,Courses!H:H)</f>
        <v>41</v>
      </c>
      <c r="M324" s="14">
        <f t="shared" si="25"/>
        <v>0</v>
      </c>
      <c r="N324" s="14" t="str">
        <f t="shared" si="26"/>
        <v>Not Active</v>
      </c>
      <c r="O324" s="14" t="str" cm="1">
        <f t="array" ref="O324">_xlfn.IFS(M324=0,"0",
M324&lt;=10%,"0-10",
TRUE,"&gt;10"
)&amp;" "&amp;"% progress"</f>
        <v>0 % progress</v>
      </c>
      <c r="P324" s="15">
        <f t="shared" si="27"/>
        <v>1</v>
      </c>
      <c r="Q324" s="15">
        <f>COUNTIFS($G:$G,$G324)</f>
        <v>4</v>
      </c>
      <c r="R324" s="16">
        <f t="shared" si="28"/>
        <v>0.25</v>
      </c>
      <c r="S324" s="15" t="str">
        <f t="shared" si="29"/>
        <v>no progress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/>
      <c r="AA324" s="9">
        <v>0</v>
      </c>
      <c r="AB324" s="9"/>
      <c r="AC324" s="9">
        <v>0</v>
      </c>
      <c r="AD324" s="9" t="s">
        <v>1123</v>
      </c>
      <c r="AE324" s="9" t="s">
        <v>1122</v>
      </c>
      <c r="AF324" s="9">
        <v>94</v>
      </c>
      <c r="AG324" s="9"/>
      <c r="AH324" s="9"/>
      <c r="AI324" s="9"/>
      <c r="AJ324" s="9"/>
    </row>
    <row r="325" spans="1:36" x14ac:dyDescent="0.35">
      <c r="A325" s="9" t="s">
        <v>62</v>
      </c>
      <c r="B325" s="9" t="s">
        <v>34</v>
      </c>
      <c r="C325" s="9" t="s">
        <v>14503</v>
      </c>
      <c r="D325" s="9" t="s">
        <v>29</v>
      </c>
      <c r="E325" s="9" t="s">
        <v>1119</v>
      </c>
      <c r="F325" s="9" t="str">
        <f>_xlfn.XLOOKUP(E325,Total_Enrolled!C:C,Total_Enrolled!C:C)</f>
        <v>2025eb1100112@bitspilani-digital.edu.in</v>
      </c>
      <c r="G325" s="9" t="s">
        <v>1120</v>
      </c>
      <c r="H325" s="9" t="s">
        <v>14515</v>
      </c>
      <c r="I325" s="9" t="s">
        <v>1121</v>
      </c>
      <c r="J325" s="9" t="b">
        <v>1</v>
      </c>
      <c r="K325" s="9">
        <v>0</v>
      </c>
      <c r="L325" s="9">
        <f>_xlfn.XLOOKUP(B325,Courses!A:A,Courses!H:H)</f>
        <v>88</v>
      </c>
      <c r="M325" s="14">
        <f t="shared" si="25"/>
        <v>0</v>
      </c>
      <c r="N325" s="14" t="str">
        <f t="shared" si="26"/>
        <v>Not Active</v>
      </c>
      <c r="O325" s="14" t="str" cm="1">
        <f t="array" ref="O325">_xlfn.IFS(M325=0,"0",
M325&lt;=10%,"0-10",
TRUE,"&gt;10"
)&amp;" "&amp;"% progress"</f>
        <v>0 % progress</v>
      </c>
      <c r="P325" s="15">
        <f t="shared" si="27"/>
        <v>1</v>
      </c>
      <c r="Q325" s="15">
        <f>COUNTIFS($G:$G,$G325)</f>
        <v>4</v>
      </c>
      <c r="R325" s="16">
        <f t="shared" si="28"/>
        <v>0.25</v>
      </c>
      <c r="S325" s="15" t="str">
        <f t="shared" si="29"/>
        <v>no progress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/>
      <c r="AA325" s="9">
        <v>0</v>
      </c>
      <c r="AB325" s="9"/>
      <c r="AC325" s="9">
        <v>0</v>
      </c>
      <c r="AD325" s="9" t="s">
        <v>1124</v>
      </c>
      <c r="AE325" s="9" t="s">
        <v>1122</v>
      </c>
      <c r="AF325" s="9">
        <v>94</v>
      </c>
      <c r="AG325" s="9"/>
      <c r="AH325" s="9"/>
      <c r="AI325" s="9"/>
      <c r="AJ325" s="9"/>
    </row>
    <row r="326" spans="1:36" x14ac:dyDescent="0.35">
      <c r="A326" s="9" t="s">
        <v>56</v>
      </c>
      <c r="B326" s="9" t="s">
        <v>57</v>
      </c>
      <c r="C326" s="9" t="s">
        <v>14503</v>
      </c>
      <c r="D326" s="9" t="s">
        <v>29</v>
      </c>
      <c r="E326" s="9" t="s">
        <v>1119</v>
      </c>
      <c r="F326" s="9" t="str">
        <f>_xlfn.XLOOKUP(E326,Total_Enrolled!C:C,Total_Enrolled!C:C)</f>
        <v>2025eb1100112@bitspilani-digital.edu.in</v>
      </c>
      <c r="G326" s="9" t="s">
        <v>1120</v>
      </c>
      <c r="H326" s="9" t="s">
        <v>14515</v>
      </c>
      <c r="I326" s="9" t="s">
        <v>1121</v>
      </c>
      <c r="J326" s="9" t="b">
        <v>1</v>
      </c>
      <c r="K326" s="9">
        <v>0</v>
      </c>
      <c r="L326" s="9">
        <f>_xlfn.XLOOKUP(B326,Courses!A:A,Courses!H:H)</f>
        <v>46</v>
      </c>
      <c r="M326" s="14">
        <f t="shared" si="25"/>
        <v>0</v>
      </c>
      <c r="N326" s="14" t="str">
        <f t="shared" si="26"/>
        <v>Not Active</v>
      </c>
      <c r="O326" s="14" t="str" cm="1">
        <f t="array" ref="O326">_xlfn.IFS(M326=0,"0",
M326&lt;=10%,"0-10",
TRUE,"&gt;10"
)&amp;" "&amp;"% progress"</f>
        <v>0 % progress</v>
      </c>
      <c r="P326" s="15">
        <f t="shared" si="27"/>
        <v>1</v>
      </c>
      <c r="Q326" s="15">
        <f>COUNTIFS($G:$G,$G326)</f>
        <v>4</v>
      </c>
      <c r="R326" s="16">
        <f t="shared" si="28"/>
        <v>0.25</v>
      </c>
      <c r="S326" s="15" t="str">
        <f t="shared" si="29"/>
        <v>no progress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/>
      <c r="AA326" s="9">
        <v>0</v>
      </c>
      <c r="AB326" s="9"/>
      <c r="AC326" s="9">
        <v>0</v>
      </c>
      <c r="AD326" s="9"/>
      <c r="AE326" s="9" t="s">
        <v>1122</v>
      </c>
      <c r="AF326" s="9">
        <v>94</v>
      </c>
      <c r="AG326" s="9"/>
      <c r="AH326" s="9"/>
      <c r="AI326" s="9"/>
      <c r="AJ326" s="9"/>
    </row>
    <row r="327" spans="1:36" x14ac:dyDescent="0.35">
      <c r="A327" s="9" t="s">
        <v>44</v>
      </c>
      <c r="B327" s="9" t="s">
        <v>45</v>
      </c>
      <c r="C327" s="9" t="s">
        <v>14503</v>
      </c>
      <c r="D327" s="9" t="s">
        <v>29</v>
      </c>
      <c r="E327" s="9" t="s">
        <v>1119</v>
      </c>
      <c r="F327" s="9" t="str">
        <f>_xlfn.XLOOKUP(E327,Total_Enrolled!C:C,Total_Enrolled!C:C)</f>
        <v>2025eb1100112@bitspilani-digital.edu.in</v>
      </c>
      <c r="G327" s="9" t="s">
        <v>1120</v>
      </c>
      <c r="H327" s="9" t="s">
        <v>14515</v>
      </c>
      <c r="I327" s="9" t="s">
        <v>1121</v>
      </c>
      <c r="J327" s="9" t="b">
        <v>1</v>
      </c>
      <c r="K327" s="9">
        <v>0</v>
      </c>
      <c r="L327" s="9">
        <f>_xlfn.XLOOKUP(B327,Courses!A:A,Courses!H:H)</f>
        <v>93</v>
      </c>
      <c r="M327" s="14">
        <f t="shared" si="25"/>
        <v>0</v>
      </c>
      <c r="N327" s="14" t="str">
        <f t="shared" si="26"/>
        <v>Not Active</v>
      </c>
      <c r="O327" s="14" t="str" cm="1">
        <f t="array" ref="O327">_xlfn.IFS(M327=0,"0",
M327&lt;=10%,"0-10",
TRUE,"&gt;10"
)&amp;" "&amp;"% progress"</f>
        <v>0 % progress</v>
      </c>
      <c r="P327" s="15">
        <f t="shared" si="27"/>
        <v>1</v>
      </c>
      <c r="Q327" s="15">
        <f>COUNTIFS($G:$G,$G327)</f>
        <v>4</v>
      </c>
      <c r="R327" s="16">
        <f t="shared" si="28"/>
        <v>0.25</v>
      </c>
      <c r="S327" s="15" t="str">
        <f t="shared" si="29"/>
        <v>no progress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/>
      <c r="AA327" s="9">
        <v>0</v>
      </c>
      <c r="AB327" s="9"/>
      <c r="AC327" s="9">
        <v>0</v>
      </c>
      <c r="AD327" s="9" t="s">
        <v>1125</v>
      </c>
      <c r="AE327" s="9" t="s">
        <v>1122</v>
      </c>
      <c r="AF327" s="9">
        <v>94</v>
      </c>
      <c r="AG327" s="9"/>
      <c r="AH327" s="9"/>
      <c r="AI327" s="9"/>
      <c r="AJ327" s="9"/>
    </row>
    <row r="328" spans="1:36" x14ac:dyDescent="0.35">
      <c r="A328" s="9" t="s">
        <v>27</v>
      </c>
      <c r="B328" s="9" t="s">
        <v>28</v>
      </c>
      <c r="C328" s="9" t="s">
        <v>14503</v>
      </c>
      <c r="D328" s="9" t="s">
        <v>29</v>
      </c>
      <c r="E328" s="9" t="s">
        <v>1129</v>
      </c>
      <c r="F328" s="9" t="str">
        <f>_xlfn.XLOOKUP(E328,Total_Enrolled!C:C,Total_Enrolled!C:C)</f>
        <v>2025eb1100114@bitspilani-digital.edu.in</v>
      </c>
      <c r="G328" s="9" t="s">
        <v>1130</v>
      </c>
      <c r="H328" s="9" t="s">
        <v>14515</v>
      </c>
      <c r="I328" s="9" t="s">
        <v>1131</v>
      </c>
      <c r="J328" s="9" t="b">
        <v>1</v>
      </c>
      <c r="K328" s="9">
        <v>0</v>
      </c>
      <c r="L328" s="9">
        <f>_xlfn.XLOOKUP(B328,Courses!A:A,Courses!H:H)</f>
        <v>61</v>
      </c>
      <c r="M328" s="14">
        <f t="shared" si="25"/>
        <v>0</v>
      </c>
      <c r="N328" s="14" t="str">
        <f t="shared" si="26"/>
        <v>Not Active</v>
      </c>
      <c r="O328" s="14" t="str" cm="1">
        <f t="array" ref="O328">_xlfn.IFS(M328=0,"0",
M328&lt;=10%,"0-10",
TRUE,"&gt;10"
)&amp;" "&amp;"% progress"</f>
        <v>0 % progress</v>
      </c>
      <c r="P328" s="15">
        <f t="shared" si="27"/>
        <v>1</v>
      </c>
      <c r="Q328" s="15">
        <f>COUNTIFS($G:$G,$G328)</f>
        <v>2</v>
      </c>
      <c r="R328" s="16">
        <f t="shared" si="28"/>
        <v>0.5</v>
      </c>
      <c r="S328" s="15" t="str">
        <f t="shared" si="29"/>
        <v>no progress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/>
      <c r="AA328" s="9">
        <v>0</v>
      </c>
      <c r="AB328" s="9"/>
      <c r="AC328" s="9">
        <v>0</v>
      </c>
      <c r="AD328" s="9" t="s">
        <v>1133</v>
      </c>
      <c r="AE328" s="9" t="s">
        <v>1132</v>
      </c>
      <c r="AF328" s="9">
        <v>104</v>
      </c>
      <c r="AG328" s="9"/>
      <c r="AH328" s="9"/>
      <c r="AI328" s="9"/>
      <c r="AJ328" s="9"/>
    </row>
    <row r="329" spans="1:36" x14ac:dyDescent="0.35">
      <c r="A329" s="9" t="s">
        <v>79</v>
      </c>
      <c r="B329" s="9" t="s">
        <v>39</v>
      </c>
      <c r="C329" s="9" t="s">
        <v>14503</v>
      </c>
      <c r="D329" s="9" t="s">
        <v>29</v>
      </c>
      <c r="E329" s="9" t="s">
        <v>1129</v>
      </c>
      <c r="F329" s="9" t="str">
        <f>_xlfn.XLOOKUP(E329,Total_Enrolled!C:C,Total_Enrolled!C:C)</f>
        <v>2025eb1100114@bitspilani-digital.edu.in</v>
      </c>
      <c r="G329" s="9" t="s">
        <v>1130</v>
      </c>
      <c r="H329" s="9" t="s">
        <v>14515</v>
      </c>
      <c r="I329" s="9" t="s">
        <v>1131</v>
      </c>
      <c r="J329" s="9" t="b">
        <v>1</v>
      </c>
      <c r="K329" s="9">
        <v>0</v>
      </c>
      <c r="L329" s="9">
        <f>_xlfn.XLOOKUP(B329,Courses!A:A,Courses!H:H)</f>
        <v>86</v>
      </c>
      <c r="M329" s="14">
        <f t="shared" si="25"/>
        <v>0</v>
      </c>
      <c r="N329" s="14" t="str">
        <f t="shared" si="26"/>
        <v>Not Active</v>
      </c>
      <c r="O329" s="14" t="str" cm="1">
        <f t="array" ref="O329">_xlfn.IFS(M329=0,"0",
M329&lt;=10%,"0-10",
TRUE,"&gt;10"
)&amp;" "&amp;"% progress"</f>
        <v>0 % progress</v>
      </c>
      <c r="P329" s="15">
        <f t="shared" si="27"/>
        <v>1</v>
      </c>
      <c r="Q329" s="15">
        <f>COUNTIFS($G:$G,$G329)</f>
        <v>2</v>
      </c>
      <c r="R329" s="16">
        <f t="shared" si="28"/>
        <v>0.5</v>
      </c>
      <c r="S329" s="15" t="str">
        <f t="shared" si="29"/>
        <v>no progress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/>
      <c r="AA329" s="9">
        <v>0</v>
      </c>
      <c r="AB329" s="9"/>
      <c r="AC329" s="9">
        <v>0</v>
      </c>
      <c r="AD329" s="9" t="s">
        <v>1134</v>
      </c>
      <c r="AE329" s="9" t="s">
        <v>1132</v>
      </c>
      <c r="AF329" s="9">
        <v>104</v>
      </c>
      <c r="AG329" s="9"/>
      <c r="AH329" s="9"/>
      <c r="AI329" s="9"/>
      <c r="AJ329" s="9"/>
    </row>
    <row r="330" spans="1:36" x14ac:dyDescent="0.35">
      <c r="A330" s="9" t="s">
        <v>44</v>
      </c>
      <c r="B330" s="9" t="s">
        <v>45</v>
      </c>
      <c r="C330" s="9" t="s">
        <v>14503</v>
      </c>
      <c r="D330" s="9" t="s">
        <v>29</v>
      </c>
      <c r="E330" s="9" t="s">
        <v>1135</v>
      </c>
      <c r="F330" s="9" t="str">
        <f>_xlfn.XLOOKUP(E330,Total_Enrolled!C:C,Total_Enrolled!C:C)</f>
        <v>2025eb1100115@bitspilani-digital.edu.in</v>
      </c>
      <c r="G330" s="9" t="s">
        <v>1136</v>
      </c>
      <c r="H330" s="9" t="s">
        <v>14515</v>
      </c>
      <c r="I330" s="9" t="s">
        <v>1137</v>
      </c>
      <c r="J330" s="9" t="b">
        <v>1</v>
      </c>
      <c r="K330" s="9">
        <v>21</v>
      </c>
      <c r="L330" s="9">
        <f>_xlfn.XLOOKUP(B330,Courses!A:A,Courses!H:H)</f>
        <v>93</v>
      </c>
      <c r="M330" s="14">
        <f t="shared" si="25"/>
        <v>0.22580645161290322</v>
      </c>
      <c r="N330" s="14" t="str">
        <f t="shared" si="26"/>
        <v>Active</v>
      </c>
      <c r="O330" s="14" t="str" cm="1">
        <f t="array" ref="O330">_xlfn.IFS(M330=0,"0",
M330&lt;=10%,"0-10",
TRUE,"&gt;10"
)&amp;" "&amp;"% progress"</f>
        <v>&gt;10 % progress</v>
      </c>
      <c r="P330" s="15">
        <f t="shared" si="27"/>
        <v>0</v>
      </c>
      <c r="Q330" s="15">
        <f>COUNTIFS($G:$G,$G330)</f>
        <v>4</v>
      </c>
      <c r="R330" s="16">
        <f t="shared" si="28"/>
        <v>0</v>
      </c>
      <c r="S330" s="15" t="str">
        <f t="shared" si="29"/>
        <v>no 0% progess</v>
      </c>
      <c r="T330" s="9">
        <v>0</v>
      </c>
      <c r="U330" s="9">
        <v>6</v>
      </c>
      <c r="V330" s="9">
        <v>6</v>
      </c>
      <c r="W330" s="9">
        <v>0</v>
      </c>
      <c r="X330" s="9">
        <v>0</v>
      </c>
      <c r="Y330" s="9">
        <v>0</v>
      </c>
      <c r="Z330" s="9"/>
      <c r="AA330" s="9">
        <v>0</v>
      </c>
      <c r="AB330" s="9"/>
      <c r="AC330" s="9">
        <v>23074</v>
      </c>
      <c r="AD330" s="9" t="s">
        <v>1139</v>
      </c>
      <c r="AE330" s="9" t="s">
        <v>1138</v>
      </c>
      <c r="AF330" s="9">
        <v>212</v>
      </c>
      <c r="AG330" s="9"/>
      <c r="AH330" s="9" t="s">
        <v>1140</v>
      </c>
      <c r="AI330" s="9" t="s">
        <v>1141</v>
      </c>
      <c r="AJ330" s="9" t="s">
        <v>1142</v>
      </c>
    </row>
    <row r="331" spans="1:36" x14ac:dyDescent="0.35">
      <c r="A331" s="9" t="s">
        <v>48</v>
      </c>
      <c r="B331" s="9" t="s">
        <v>49</v>
      </c>
      <c r="C331" s="9" t="s">
        <v>14503</v>
      </c>
      <c r="D331" s="9" t="s">
        <v>29</v>
      </c>
      <c r="E331" s="9" t="s">
        <v>1135</v>
      </c>
      <c r="F331" s="9" t="str">
        <f>_xlfn.XLOOKUP(E331,Total_Enrolled!C:C,Total_Enrolled!C:C)</f>
        <v>2025eb1100115@bitspilani-digital.edu.in</v>
      </c>
      <c r="G331" s="9" t="s">
        <v>1136</v>
      </c>
      <c r="H331" s="9" t="s">
        <v>14515</v>
      </c>
      <c r="I331" s="9" t="s">
        <v>1137</v>
      </c>
      <c r="J331" s="9" t="b">
        <v>1</v>
      </c>
      <c r="K331" s="9">
        <v>27</v>
      </c>
      <c r="L331" s="9">
        <f>_xlfn.XLOOKUP(B331,Courses!A:A,Courses!H:H)</f>
        <v>84</v>
      </c>
      <c r="M331" s="14">
        <f t="shared" si="25"/>
        <v>0.32142857142857145</v>
      </c>
      <c r="N331" s="14" t="str">
        <f t="shared" si="26"/>
        <v>Active</v>
      </c>
      <c r="O331" s="14" t="str" cm="1">
        <f t="array" ref="O331">_xlfn.IFS(M331=0,"0",
M331&lt;=10%,"0-10",
TRUE,"&gt;10"
)&amp;" "&amp;"% progress"</f>
        <v>&gt;10 % progress</v>
      </c>
      <c r="P331" s="15">
        <f t="shared" si="27"/>
        <v>0</v>
      </c>
      <c r="Q331" s="15">
        <f>COUNTIFS($G:$G,$G331)</f>
        <v>4</v>
      </c>
      <c r="R331" s="16">
        <f t="shared" si="28"/>
        <v>0</v>
      </c>
      <c r="S331" s="15" t="str">
        <f t="shared" si="29"/>
        <v>no 0% progess</v>
      </c>
      <c r="T331" s="9">
        <v>0</v>
      </c>
      <c r="U331" s="9">
        <v>5</v>
      </c>
      <c r="V331" s="9">
        <v>5</v>
      </c>
      <c r="W331" s="9">
        <v>0</v>
      </c>
      <c r="X331" s="9">
        <v>0</v>
      </c>
      <c r="Y331" s="9">
        <v>0</v>
      </c>
      <c r="Z331" s="9"/>
      <c r="AA331" s="9">
        <v>0</v>
      </c>
      <c r="AB331" s="9"/>
      <c r="AC331" s="9">
        <v>43978</v>
      </c>
      <c r="AD331" s="9" t="s">
        <v>1143</v>
      </c>
      <c r="AE331" s="9" t="s">
        <v>1138</v>
      </c>
      <c r="AF331" s="9">
        <v>212</v>
      </c>
      <c r="AG331" s="9"/>
      <c r="AH331" s="9" t="s">
        <v>1144</v>
      </c>
      <c r="AI331" s="9"/>
      <c r="AJ331" s="9"/>
    </row>
    <row r="332" spans="1:36" x14ac:dyDescent="0.35">
      <c r="A332" s="9" t="s">
        <v>56</v>
      </c>
      <c r="B332" s="9" t="s">
        <v>57</v>
      </c>
      <c r="C332" s="9" t="s">
        <v>14503</v>
      </c>
      <c r="D332" s="9" t="s">
        <v>29</v>
      </c>
      <c r="E332" s="9" t="s">
        <v>1135</v>
      </c>
      <c r="F332" s="9" t="str">
        <f>_xlfn.XLOOKUP(E332,Total_Enrolled!C:C,Total_Enrolled!C:C)</f>
        <v>2025eb1100115@bitspilani-digital.edu.in</v>
      </c>
      <c r="G332" s="9" t="s">
        <v>1136</v>
      </c>
      <c r="H332" s="9" t="s">
        <v>14515</v>
      </c>
      <c r="I332" s="9" t="s">
        <v>1137</v>
      </c>
      <c r="J332" s="9" t="b">
        <v>1</v>
      </c>
      <c r="K332" s="9">
        <v>17</v>
      </c>
      <c r="L332" s="9">
        <f>_xlfn.XLOOKUP(B332,Courses!A:A,Courses!H:H)</f>
        <v>46</v>
      </c>
      <c r="M332" s="14">
        <f t="shared" si="25"/>
        <v>0.36956521739130432</v>
      </c>
      <c r="N332" s="14" t="str">
        <f t="shared" si="26"/>
        <v>Active</v>
      </c>
      <c r="O332" s="14" t="str" cm="1">
        <f t="array" ref="O332">_xlfn.IFS(M332=0,"0",
M332&lt;=10%,"0-10",
TRUE,"&gt;10"
)&amp;" "&amp;"% progress"</f>
        <v>&gt;10 % progress</v>
      </c>
      <c r="P332" s="15">
        <f t="shared" si="27"/>
        <v>0</v>
      </c>
      <c r="Q332" s="15">
        <f>COUNTIFS($G:$G,$G332)</f>
        <v>4</v>
      </c>
      <c r="R332" s="16">
        <f t="shared" si="28"/>
        <v>0</v>
      </c>
      <c r="S332" s="15" t="str">
        <f t="shared" si="29"/>
        <v>no 0% progess</v>
      </c>
      <c r="T332" s="9">
        <v>0</v>
      </c>
      <c r="U332" s="9">
        <v>6</v>
      </c>
      <c r="V332" s="9">
        <v>6</v>
      </c>
      <c r="W332" s="9">
        <v>0</v>
      </c>
      <c r="X332" s="9">
        <v>0</v>
      </c>
      <c r="Y332" s="9">
        <v>0</v>
      </c>
      <c r="Z332" s="9"/>
      <c r="AA332" s="9">
        <v>0</v>
      </c>
      <c r="AB332" s="9"/>
      <c r="AC332" s="9">
        <v>12061</v>
      </c>
      <c r="AD332" s="9" t="s">
        <v>1145</v>
      </c>
      <c r="AE332" s="9" t="s">
        <v>1138</v>
      </c>
      <c r="AF332" s="9">
        <v>212</v>
      </c>
      <c r="AG332" s="9"/>
      <c r="AH332" s="9" t="s">
        <v>1146</v>
      </c>
      <c r="AI332" s="9" t="s">
        <v>1147</v>
      </c>
      <c r="AJ332" s="9" t="s">
        <v>1148</v>
      </c>
    </row>
    <row r="333" spans="1:36" x14ac:dyDescent="0.35">
      <c r="A333" s="9" t="s">
        <v>52</v>
      </c>
      <c r="B333" s="9" t="s">
        <v>53</v>
      </c>
      <c r="C333" s="9" t="s">
        <v>14503</v>
      </c>
      <c r="D333" s="9" t="s">
        <v>29</v>
      </c>
      <c r="E333" s="9" t="s">
        <v>1135</v>
      </c>
      <c r="F333" s="9" t="str">
        <f>_xlfn.XLOOKUP(E333,Total_Enrolled!C:C,Total_Enrolled!C:C)</f>
        <v>2025eb1100115@bitspilani-digital.edu.in</v>
      </c>
      <c r="G333" s="9" t="s">
        <v>1136</v>
      </c>
      <c r="H333" s="9" t="s">
        <v>14515</v>
      </c>
      <c r="I333" s="9" t="s">
        <v>1137</v>
      </c>
      <c r="J333" s="9" t="b">
        <v>1</v>
      </c>
      <c r="K333" s="9">
        <v>18</v>
      </c>
      <c r="L333" s="9">
        <f>_xlfn.XLOOKUP(B333,Courses!A:A,Courses!H:H)</f>
        <v>41</v>
      </c>
      <c r="M333" s="14">
        <f t="shared" si="25"/>
        <v>0.43902439024390244</v>
      </c>
      <c r="N333" s="14" t="str">
        <f t="shared" si="26"/>
        <v>Active</v>
      </c>
      <c r="O333" s="14" t="str" cm="1">
        <f t="array" ref="O333">_xlfn.IFS(M333=0,"0",
M333&lt;=10%,"0-10",
TRUE,"&gt;10"
)&amp;" "&amp;"% progress"</f>
        <v>&gt;10 % progress</v>
      </c>
      <c r="P333" s="15">
        <f t="shared" si="27"/>
        <v>0</v>
      </c>
      <c r="Q333" s="15">
        <f>COUNTIFS($G:$G,$G333)</f>
        <v>4</v>
      </c>
      <c r="R333" s="16">
        <f t="shared" si="28"/>
        <v>0</v>
      </c>
      <c r="S333" s="15" t="str">
        <f t="shared" si="29"/>
        <v>no 0% progess</v>
      </c>
      <c r="T333" s="9">
        <v>0</v>
      </c>
      <c r="U333" s="9">
        <v>3</v>
      </c>
      <c r="V333" s="9">
        <v>3</v>
      </c>
      <c r="W333" s="9">
        <v>0</v>
      </c>
      <c r="X333" s="9">
        <v>0</v>
      </c>
      <c r="Y333" s="9">
        <v>0</v>
      </c>
      <c r="Z333" s="9"/>
      <c r="AA333" s="9">
        <v>0</v>
      </c>
      <c r="AB333" s="9"/>
      <c r="AC333" s="9">
        <v>21852</v>
      </c>
      <c r="AD333" s="9" t="s">
        <v>1149</v>
      </c>
      <c r="AE333" s="9" t="s">
        <v>1138</v>
      </c>
      <c r="AF333" s="9">
        <v>212</v>
      </c>
      <c r="AG333" s="9"/>
      <c r="AH333" s="9" t="s">
        <v>1150</v>
      </c>
      <c r="AI333" s="9"/>
      <c r="AJ333" s="9"/>
    </row>
    <row r="334" spans="1:36" x14ac:dyDescent="0.35">
      <c r="A334" s="9" t="s">
        <v>52</v>
      </c>
      <c r="B334" s="9" t="s">
        <v>53</v>
      </c>
      <c r="C334" s="9" t="s">
        <v>14503</v>
      </c>
      <c r="D334" s="9" t="s">
        <v>29</v>
      </c>
      <c r="E334" s="9" t="s">
        <v>1157</v>
      </c>
      <c r="F334" s="9" t="str">
        <f>_xlfn.XLOOKUP(E334,Total_Enrolled!C:C,Total_Enrolled!C:C)</f>
        <v>2025eb1100118@bitspilani-digital.edu.in</v>
      </c>
      <c r="G334" s="9" t="s">
        <v>1158</v>
      </c>
      <c r="H334" s="9" t="s">
        <v>14515</v>
      </c>
      <c r="I334" s="9" t="s">
        <v>1159</v>
      </c>
      <c r="J334" s="9" t="b">
        <v>1</v>
      </c>
      <c r="K334" s="9">
        <v>4</v>
      </c>
      <c r="L334" s="9">
        <f>_xlfn.XLOOKUP(B334,Courses!A:A,Courses!H:H)</f>
        <v>41</v>
      </c>
      <c r="M334" s="14">
        <f t="shared" si="25"/>
        <v>9.7560975609756101E-2</v>
      </c>
      <c r="N334" s="14" t="str">
        <f t="shared" si="26"/>
        <v>Active</v>
      </c>
      <c r="O334" s="14" t="str" cm="1">
        <f t="array" ref="O334">_xlfn.IFS(M334=0,"0",
M334&lt;=10%,"0-10",
TRUE,"&gt;10"
)&amp;" "&amp;"% progress"</f>
        <v>0-10 % progress</v>
      </c>
      <c r="P334" s="15">
        <f t="shared" si="27"/>
        <v>0</v>
      </c>
      <c r="Q334" s="15">
        <f>COUNTIFS($G:$G,$G334)</f>
        <v>4</v>
      </c>
      <c r="R334" s="16">
        <f t="shared" si="28"/>
        <v>0</v>
      </c>
      <c r="S334" s="15" t="str">
        <f t="shared" si="29"/>
        <v>no 0% progess</v>
      </c>
      <c r="T334" s="9">
        <v>0</v>
      </c>
      <c r="U334" s="9">
        <v>1</v>
      </c>
      <c r="V334" s="9">
        <v>1</v>
      </c>
      <c r="W334" s="9">
        <v>0</v>
      </c>
      <c r="X334" s="9">
        <v>0</v>
      </c>
      <c r="Y334" s="9">
        <v>0</v>
      </c>
      <c r="Z334" s="9"/>
      <c r="AA334" s="9">
        <v>0</v>
      </c>
      <c r="AB334" s="9"/>
      <c r="AC334" s="9">
        <v>763</v>
      </c>
      <c r="AD334" s="9" t="s">
        <v>1161</v>
      </c>
      <c r="AE334" s="9" t="s">
        <v>1160</v>
      </c>
      <c r="AF334" s="9">
        <v>105</v>
      </c>
      <c r="AG334" s="9"/>
      <c r="AH334" s="9" t="s">
        <v>1162</v>
      </c>
      <c r="AI334" s="9"/>
      <c r="AJ334" s="9"/>
    </row>
    <row r="335" spans="1:36" x14ac:dyDescent="0.35">
      <c r="A335" s="9" t="s">
        <v>56</v>
      </c>
      <c r="B335" s="9" t="s">
        <v>57</v>
      </c>
      <c r="C335" s="9" t="s">
        <v>14503</v>
      </c>
      <c r="D335" s="9" t="s">
        <v>29</v>
      </c>
      <c r="E335" s="9" t="s">
        <v>1157</v>
      </c>
      <c r="F335" s="9" t="str">
        <f>_xlfn.XLOOKUP(E335,Total_Enrolled!C:C,Total_Enrolled!C:C)</f>
        <v>2025eb1100118@bitspilani-digital.edu.in</v>
      </c>
      <c r="G335" s="9" t="s">
        <v>1158</v>
      </c>
      <c r="H335" s="9" t="s">
        <v>14515</v>
      </c>
      <c r="I335" s="9" t="s">
        <v>1159</v>
      </c>
      <c r="J335" s="9" t="b">
        <v>1</v>
      </c>
      <c r="K335" s="9">
        <v>1</v>
      </c>
      <c r="L335" s="9">
        <f>_xlfn.XLOOKUP(B335,Courses!A:A,Courses!H:H)</f>
        <v>46</v>
      </c>
      <c r="M335" s="14">
        <f t="shared" si="25"/>
        <v>2.1739130434782608E-2</v>
      </c>
      <c r="N335" s="14" t="str">
        <f t="shared" si="26"/>
        <v>Active</v>
      </c>
      <c r="O335" s="14" t="str" cm="1">
        <f t="array" ref="O335">_xlfn.IFS(M335=0,"0",
M335&lt;=10%,"0-10",
TRUE,"&gt;10"
)&amp;" "&amp;"% progress"</f>
        <v>0-10 % progress</v>
      </c>
      <c r="P335" s="15">
        <f t="shared" si="27"/>
        <v>0</v>
      </c>
      <c r="Q335" s="15">
        <f>COUNTIFS($G:$G,$G335)</f>
        <v>4</v>
      </c>
      <c r="R335" s="16">
        <f t="shared" si="28"/>
        <v>0</v>
      </c>
      <c r="S335" s="15" t="str">
        <f t="shared" si="29"/>
        <v>no 0% progess</v>
      </c>
      <c r="T335" s="9">
        <v>0</v>
      </c>
      <c r="U335" s="9">
        <v>1</v>
      </c>
      <c r="V335" s="9">
        <v>1</v>
      </c>
      <c r="W335" s="9">
        <v>0</v>
      </c>
      <c r="X335" s="9">
        <v>0</v>
      </c>
      <c r="Y335" s="9">
        <v>0</v>
      </c>
      <c r="Z335" s="9"/>
      <c r="AA335" s="9">
        <v>0</v>
      </c>
      <c r="AB335" s="9"/>
      <c r="AC335" s="9">
        <v>0</v>
      </c>
      <c r="AD335" s="9" t="s">
        <v>1163</v>
      </c>
      <c r="AE335" s="9" t="s">
        <v>1160</v>
      </c>
      <c r="AF335" s="9">
        <v>105</v>
      </c>
      <c r="AG335" s="9"/>
      <c r="AH335" s="9" t="s">
        <v>1164</v>
      </c>
      <c r="AI335" s="9"/>
      <c r="AJ335" s="9"/>
    </row>
    <row r="336" spans="1:36" x14ac:dyDescent="0.35">
      <c r="A336" s="9" t="s">
        <v>48</v>
      </c>
      <c r="B336" s="9" t="s">
        <v>49</v>
      </c>
      <c r="C336" s="9" t="s">
        <v>14503</v>
      </c>
      <c r="D336" s="9" t="s">
        <v>29</v>
      </c>
      <c r="E336" s="9" t="s">
        <v>1157</v>
      </c>
      <c r="F336" s="9" t="str">
        <f>_xlfn.XLOOKUP(E336,Total_Enrolled!C:C,Total_Enrolled!C:C)</f>
        <v>2025eb1100118@bitspilani-digital.edu.in</v>
      </c>
      <c r="G336" s="9" t="s">
        <v>1158</v>
      </c>
      <c r="H336" s="9" t="s">
        <v>14515</v>
      </c>
      <c r="I336" s="9" t="s">
        <v>1159</v>
      </c>
      <c r="J336" s="9" t="b">
        <v>1</v>
      </c>
      <c r="K336" s="9">
        <v>1</v>
      </c>
      <c r="L336" s="9">
        <f>_xlfn.XLOOKUP(B336,Courses!A:A,Courses!H:H)</f>
        <v>84</v>
      </c>
      <c r="M336" s="14">
        <f t="shared" si="25"/>
        <v>1.1904761904761904E-2</v>
      </c>
      <c r="N336" s="14" t="str">
        <f t="shared" si="26"/>
        <v>Active</v>
      </c>
      <c r="O336" s="14" t="str" cm="1">
        <f t="array" ref="O336">_xlfn.IFS(M336=0,"0",
M336&lt;=10%,"0-10",
TRUE,"&gt;10"
)&amp;" "&amp;"% progress"</f>
        <v>0-10 % progress</v>
      </c>
      <c r="P336" s="15">
        <f t="shared" si="27"/>
        <v>0</v>
      </c>
      <c r="Q336" s="15">
        <f>COUNTIFS($G:$G,$G336)</f>
        <v>4</v>
      </c>
      <c r="R336" s="16">
        <f t="shared" si="28"/>
        <v>0</v>
      </c>
      <c r="S336" s="15" t="str">
        <f t="shared" si="29"/>
        <v>no 0% progess</v>
      </c>
      <c r="T336" s="9">
        <v>0</v>
      </c>
      <c r="U336" s="9">
        <v>1</v>
      </c>
      <c r="V336" s="9">
        <v>1</v>
      </c>
      <c r="W336" s="9">
        <v>0</v>
      </c>
      <c r="X336" s="9">
        <v>0</v>
      </c>
      <c r="Y336" s="9">
        <v>0</v>
      </c>
      <c r="Z336" s="9"/>
      <c r="AA336" s="9">
        <v>0</v>
      </c>
      <c r="AB336" s="9"/>
      <c r="AC336" s="9">
        <v>0</v>
      </c>
      <c r="AD336" s="9" t="s">
        <v>1165</v>
      </c>
      <c r="AE336" s="9" t="s">
        <v>1160</v>
      </c>
      <c r="AF336" s="9">
        <v>105</v>
      </c>
      <c r="AG336" s="9"/>
      <c r="AH336" s="9" t="s">
        <v>1166</v>
      </c>
      <c r="AI336" s="9"/>
      <c r="AJ336" s="9"/>
    </row>
    <row r="337" spans="1:36" x14ac:dyDescent="0.35">
      <c r="A337" s="9" t="s">
        <v>44</v>
      </c>
      <c r="B337" s="9" t="s">
        <v>45</v>
      </c>
      <c r="C337" s="9" t="s">
        <v>14503</v>
      </c>
      <c r="D337" s="9" t="s">
        <v>29</v>
      </c>
      <c r="E337" s="9" t="s">
        <v>1157</v>
      </c>
      <c r="F337" s="9" t="str">
        <f>_xlfn.XLOOKUP(E337,Total_Enrolled!C:C,Total_Enrolled!C:C)</f>
        <v>2025eb1100118@bitspilani-digital.edu.in</v>
      </c>
      <c r="G337" s="9" t="s">
        <v>1158</v>
      </c>
      <c r="H337" s="9" t="s">
        <v>14515</v>
      </c>
      <c r="I337" s="9" t="s">
        <v>1159</v>
      </c>
      <c r="J337" s="9" t="b">
        <v>1</v>
      </c>
      <c r="K337" s="9">
        <v>3</v>
      </c>
      <c r="L337" s="9">
        <f>_xlfn.XLOOKUP(B337,Courses!A:A,Courses!H:H)</f>
        <v>93</v>
      </c>
      <c r="M337" s="14">
        <f t="shared" si="25"/>
        <v>3.2258064516129031E-2</v>
      </c>
      <c r="N337" s="14" t="str">
        <f t="shared" si="26"/>
        <v>Active</v>
      </c>
      <c r="O337" s="14" t="str" cm="1">
        <f t="array" ref="O337">_xlfn.IFS(M337=0,"0",
M337&lt;=10%,"0-10",
TRUE,"&gt;10"
)&amp;" "&amp;"% progress"</f>
        <v>0-10 % progress</v>
      </c>
      <c r="P337" s="15">
        <f t="shared" si="27"/>
        <v>0</v>
      </c>
      <c r="Q337" s="15">
        <f>COUNTIFS($G:$G,$G337)</f>
        <v>4</v>
      </c>
      <c r="R337" s="16">
        <f t="shared" si="28"/>
        <v>0</v>
      </c>
      <c r="S337" s="15" t="str">
        <f t="shared" si="29"/>
        <v>no 0% progess</v>
      </c>
      <c r="T337" s="9">
        <v>0</v>
      </c>
      <c r="U337" s="9">
        <v>1</v>
      </c>
      <c r="V337" s="9">
        <v>1</v>
      </c>
      <c r="W337" s="9">
        <v>0</v>
      </c>
      <c r="X337" s="9">
        <v>0</v>
      </c>
      <c r="Y337" s="9">
        <v>0</v>
      </c>
      <c r="Z337" s="9"/>
      <c r="AA337" s="9">
        <v>0</v>
      </c>
      <c r="AB337" s="9"/>
      <c r="AC337" s="9">
        <v>5214</v>
      </c>
      <c r="AD337" s="9" t="s">
        <v>1167</v>
      </c>
      <c r="AE337" s="9" t="s">
        <v>1160</v>
      </c>
      <c r="AF337" s="9">
        <v>105</v>
      </c>
      <c r="AG337" s="9"/>
      <c r="AH337" s="9" t="s">
        <v>1168</v>
      </c>
      <c r="AI337" s="9" t="s">
        <v>1169</v>
      </c>
      <c r="AJ337" s="9" t="s">
        <v>1170</v>
      </c>
    </row>
    <row r="338" spans="1:36" x14ac:dyDescent="0.35">
      <c r="A338" s="9" t="s">
        <v>44</v>
      </c>
      <c r="B338" s="9" t="s">
        <v>45</v>
      </c>
      <c r="C338" s="9" t="s">
        <v>14503</v>
      </c>
      <c r="D338" s="9" t="s">
        <v>29</v>
      </c>
      <c r="E338" s="9" t="s">
        <v>1171</v>
      </c>
      <c r="F338" s="9" t="str">
        <f>_xlfn.XLOOKUP(E338,Total_Enrolled!C:C,Total_Enrolled!C:C)</f>
        <v>2025eb1100119@bitspilani-digital.edu.in</v>
      </c>
      <c r="G338" s="9" t="s">
        <v>1172</v>
      </c>
      <c r="H338" s="9" t="s">
        <v>14515</v>
      </c>
      <c r="I338" s="9" t="s">
        <v>1173</v>
      </c>
      <c r="J338" s="9" t="b">
        <v>1</v>
      </c>
      <c r="K338" s="9">
        <v>22</v>
      </c>
      <c r="L338" s="9">
        <f>_xlfn.XLOOKUP(B338,Courses!A:A,Courses!H:H)</f>
        <v>93</v>
      </c>
      <c r="M338" s="14">
        <f t="shared" si="25"/>
        <v>0.23655913978494625</v>
      </c>
      <c r="N338" s="14" t="str">
        <f t="shared" si="26"/>
        <v>Active</v>
      </c>
      <c r="O338" s="14" t="str" cm="1">
        <f t="array" ref="O338">_xlfn.IFS(M338=0,"0",
M338&lt;=10%,"0-10",
TRUE,"&gt;10"
)&amp;" "&amp;"% progress"</f>
        <v>&gt;10 % progress</v>
      </c>
      <c r="P338" s="15">
        <f t="shared" si="27"/>
        <v>0</v>
      </c>
      <c r="Q338" s="15">
        <f>COUNTIFS($G:$G,$G338)</f>
        <v>4</v>
      </c>
      <c r="R338" s="16">
        <f t="shared" si="28"/>
        <v>0</v>
      </c>
      <c r="S338" s="15" t="str">
        <f t="shared" si="29"/>
        <v>no 0% progess</v>
      </c>
      <c r="T338" s="9">
        <v>0</v>
      </c>
      <c r="U338" s="9">
        <v>4</v>
      </c>
      <c r="V338" s="9">
        <v>4</v>
      </c>
      <c r="W338" s="9">
        <v>0</v>
      </c>
      <c r="X338" s="9">
        <v>0</v>
      </c>
      <c r="Y338" s="9">
        <v>0</v>
      </c>
      <c r="Z338" s="9"/>
      <c r="AA338" s="9">
        <v>0</v>
      </c>
      <c r="AB338" s="9"/>
      <c r="AC338" s="9">
        <v>26404</v>
      </c>
      <c r="AD338" s="9" t="s">
        <v>1175</v>
      </c>
      <c r="AE338" s="9" t="s">
        <v>1174</v>
      </c>
      <c r="AF338" s="9">
        <v>167</v>
      </c>
      <c r="AG338" s="9"/>
      <c r="AH338" s="9" t="s">
        <v>1176</v>
      </c>
      <c r="AI338" s="9" t="s">
        <v>1177</v>
      </c>
      <c r="AJ338" s="9" t="s">
        <v>1178</v>
      </c>
    </row>
    <row r="339" spans="1:36" x14ac:dyDescent="0.35">
      <c r="A339" s="9" t="s">
        <v>56</v>
      </c>
      <c r="B339" s="9" t="s">
        <v>57</v>
      </c>
      <c r="C339" s="9" t="s">
        <v>14503</v>
      </c>
      <c r="D339" s="9" t="s">
        <v>29</v>
      </c>
      <c r="E339" s="9" t="s">
        <v>1171</v>
      </c>
      <c r="F339" s="9" t="str">
        <f>_xlfn.XLOOKUP(E339,Total_Enrolled!C:C,Total_Enrolled!C:C)</f>
        <v>2025eb1100119@bitspilani-digital.edu.in</v>
      </c>
      <c r="G339" s="9" t="s">
        <v>1172</v>
      </c>
      <c r="H339" s="9" t="s">
        <v>14515</v>
      </c>
      <c r="I339" s="9" t="s">
        <v>1173</v>
      </c>
      <c r="J339" s="9" t="b">
        <v>1</v>
      </c>
      <c r="K339" s="9">
        <v>6</v>
      </c>
      <c r="L339" s="9">
        <f>_xlfn.XLOOKUP(B339,Courses!A:A,Courses!H:H)</f>
        <v>46</v>
      </c>
      <c r="M339" s="14">
        <f t="shared" si="25"/>
        <v>0.13043478260869565</v>
      </c>
      <c r="N339" s="14" t="str">
        <f t="shared" si="26"/>
        <v>Active</v>
      </c>
      <c r="O339" s="14" t="str" cm="1">
        <f t="array" ref="O339">_xlfn.IFS(M339=0,"0",
M339&lt;=10%,"0-10",
TRUE,"&gt;10"
)&amp;" "&amp;"% progress"</f>
        <v>&gt;10 % progress</v>
      </c>
      <c r="P339" s="15">
        <f t="shared" si="27"/>
        <v>0</v>
      </c>
      <c r="Q339" s="15">
        <f>COUNTIFS($G:$G,$G339)</f>
        <v>4</v>
      </c>
      <c r="R339" s="16">
        <f t="shared" si="28"/>
        <v>0</v>
      </c>
      <c r="S339" s="15" t="str">
        <f t="shared" si="29"/>
        <v>no 0% progess</v>
      </c>
      <c r="T339" s="9">
        <v>0</v>
      </c>
      <c r="U339" s="9">
        <v>1</v>
      </c>
      <c r="V339" s="9">
        <v>1</v>
      </c>
      <c r="W339" s="9">
        <v>0</v>
      </c>
      <c r="X339" s="9">
        <v>0</v>
      </c>
      <c r="Y339" s="9">
        <v>0</v>
      </c>
      <c r="Z339" s="9"/>
      <c r="AA339" s="9">
        <v>0</v>
      </c>
      <c r="AB339" s="9"/>
      <c r="AC339" s="9">
        <v>2939</v>
      </c>
      <c r="AD339" s="9" t="s">
        <v>1179</v>
      </c>
      <c r="AE339" s="9" t="s">
        <v>1174</v>
      </c>
      <c r="AF339" s="9">
        <v>167</v>
      </c>
      <c r="AG339" s="9"/>
      <c r="AH339" s="9" t="s">
        <v>1180</v>
      </c>
      <c r="AI339" s="9" t="s">
        <v>1181</v>
      </c>
      <c r="AJ339" s="9" t="s">
        <v>1182</v>
      </c>
    </row>
    <row r="340" spans="1:36" x14ac:dyDescent="0.35">
      <c r="A340" s="9" t="s">
        <v>52</v>
      </c>
      <c r="B340" s="9" t="s">
        <v>53</v>
      </c>
      <c r="C340" s="9" t="s">
        <v>14503</v>
      </c>
      <c r="D340" s="9" t="s">
        <v>29</v>
      </c>
      <c r="E340" s="9" t="s">
        <v>1171</v>
      </c>
      <c r="F340" s="9" t="str">
        <f>_xlfn.XLOOKUP(E340,Total_Enrolled!C:C,Total_Enrolled!C:C)</f>
        <v>2025eb1100119@bitspilani-digital.edu.in</v>
      </c>
      <c r="G340" s="9" t="s">
        <v>1172</v>
      </c>
      <c r="H340" s="9" t="s">
        <v>14515</v>
      </c>
      <c r="I340" s="9" t="s">
        <v>1173</v>
      </c>
      <c r="J340" s="9" t="b">
        <v>1</v>
      </c>
      <c r="K340" s="9">
        <v>1</v>
      </c>
      <c r="L340" s="9">
        <f>_xlfn.XLOOKUP(B340,Courses!A:A,Courses!H:H)</f>
        <v>41</v>
      </c>
      <c r="M340" s="14">
        <f t="shared" si="25"/>
        <v>2.4390243902439025E-2</v>
      </c>
      <c r="N340" s="14" t="str">
        <f t="shared" si="26"/>
        <v>Active</v>
      </c>
      <c r="O340" s="14" t="str" cm="1">
        <f t="array" ref="O340">_xlfn.IFS(M340=0,"0",
M340&lt;=10%,"0-10",
TRUE,"&gt;10"
)&amp;" "&amp;"% progress"</f>
        <v>0-10 % progress</v>
      </c>
      <c r="P340" s="15">
        <f t="shared" si="27"/>
        <v>0</v>
      </c>
      <c r="Q340" s="15">
        <f>COUNTIFS($G:$G,$G340)</f>
        <v>4</v>
      </c>
      <c r="R340" s="16">
        <f t="shared" si="28"/>
        <v>0</v>
      </c>
      <c r="S340" s="15" t="str">
        <f t="shared" si="29"/>
        <v>no 0% progess</v>
      </c>
      <c r="T340" s="9">
        <v>0</v>
      </c>
      <c r="U340" s="9">
        <v>1</v>
      </c>
      <c r="V340" s="9">
        <v>1</v>
      </c>
      <c r="W340" s="9">
        <v>0</v>
      </c>
      <c r="X340" s="9">
        <v>0</v>
      </c>
      <c r="Y340" s="9">
        <v>0</v>
      </c>
      <c r="Z340" s="9"/>
      <c r="AA340" s="9">
        <v>0</v>
      </c>
      <c r="AB340" s="9"/>
      <c r="AC340" s="9">
        <v>0</v>
      </c>
      <c r="AD340" s="9" t="s">
        <v>1183</v>
      </c>
      <c r="AE340" s="9" t="s">
        <v>1174</v>
      </c>
      <c r="AF340" s="9">
        <v>167</v>
      </c>
      <c r="AG340" s="9"/>
      <c r="AH340" s="9" t="s">
        <v>1184</v>
      </c>
      <c r="AI340" s="9"/>
      <c r="AJ340" s="9"/>
    </row>
    <row r="341" spans="1:36" x14ac:dyDescent="0.35">
      <c r="A341" s="9" t="s">
        <v>124</v>
      </c>
      <c r="B341" s="9" t="s">
        <v>33</v>
      </c>
      <c r="C341" s="9" t="s">
        <v>14503</v>
      </c>
      <c r="D341" s="9" t="s">
        <v>29</v>
      </c>
      <c r="E341" s="9" t="s">
        <v>1171</v>
      </c>
      <c r="F341" s="9" t="str">
        <f>_xlfn.XLOOKUP(E341,Total_Enrolled!C:C,Total_Enrolled!C:C)</f>
        <v>2025eb1100119@bitspilani-digital.edu.in</v>
      </c>
      <c r="G341" s="9" t="s">
        <v>1172</v>
      </c>
      <c r="H341" s="9" t="s">
        <v>14515</v>
      </c>
      <c r="I341" s="9" t="s">
        <v>1173</v>
      </c>
      <c r="J341" s="9" t="b">
        <v>1</v>
      </c>
      <c r="K341" s="9">
        <v>0</v>
      </c>
      <c r="L341" s="9">
        <f>_xlfn.XLOOKUP(B341,Courses!A:A,Courses!H:H)</f>
        <v>41</v>
      </c>
      <c r="M341" s="14">
        <f t="shared" si="25"/>
        <v>0</v>
      </c>
      <c r="N341" s="14" t="str">
        <f t="shared" si="26"/>
        <v>Not Active</v>
      </c>
      <c r="O341" s="14" t="str" cm="1">
        <f t="array" ref="O341">_xlfn.IFS(M341=0,"0",
M341&lt;=10%,"0-10",
TRUE,"&gt;10"
)&amp;" "&amp;"% progress"</f>
        <v>0 % progress</v>
      </c>
      <c r="P341" s="15">
        <f t="shared" si="27"/>
        <v>1</v>
      </c>
      <c r="Q341" s="15">
        <f>COUNTIFS($G:$G,$G341)</f>
        <v>4</v>
      </c>
      <c r="R341" s="16">
        <f t="shared" si="28"/>
        <v>0.25</v>
      </c>
      <c r="S341" s="15" t="str">
        <f t="shared" si="29"/>
        <v>no progress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/>
      <c r="AA341" s="9">
        <v>0</v>
      </c>
      <c r="AB341" s="9"/>
      <c r="AC341" s="9">
        <v>0</v>
      </c>
      <c r="AD341" s="9"/>
      <c r="AE341" s="9" t="s">
        <v>1174</v>
      </c>
      <c r="AF341" s="9">
        <v>167</v>
      </c>
      <c r="AG341" s="9"/>
      <c r="AH341" s="9"/>
      <c r="AI341" s="9"/>
      <c r="AJ341" s="9"/>
    </row>
    <row r="342" spans="1:36" x14ac:dyDescent="0.35">
      <c r="A342" s="9" t="s">
        <v>52</v>
      </c>
      <c r="B342" s="9" t="s">
        <v>53</v>
      </c>
      <c r="C342" s="9" t="s">
        <v>14503</v>
      </c>
      <c r="D342" s="9" t="s">
        <v>29</v>
      </c>
      <c r="E342" s="9" t="s">
        <v>1185</v>
      </c>
      <c r="F342" s="9" t="str">
        <f>_xlfn.XLOOKUP(E342,Total_Enrolled!C:C,Total_Enrolled!C:C)</f>
        <v>2025eb1100120@bitspilani-digital.edu.in</v>
      </c>
      <c r="G342" s="9" t="s">
        <v>1186</v>
      </c>
      <c r="H342" s="9" t="s">
        <v>14515</v>
      </c>
      <c r="I342" s="9" t="s">
        <v>1187</v>
      </c>
      <c r="J342" s="9" t="b">
        <v>1</v>
      </c>
      <c r="K342" s="9">
        <v>34</v>
      </c>
      <c r="L342" s="9">
        <f>_xlfn.XLOOKUP(B342,Courses!A:A,Courses!H:H)</f>
        <v>41</v>
      </c>
      <c r="M342" s="14">
        <f t="shared" si="25"/>
        <v>0.82926829268292679</v>
      </c>
      <c r="N342" s="14" t="str">
        <f t="shared" si="26"/>
        <v>Active</v>
      </c>
      <c r="O342" s="14" t="str" cm="1">
        <f t="array" ref="O342">_xlfn.IFS(M342=0,"0",
M342&lt;=10%,"0-10",
TRUE,"&gt;10"
)&amp;" "&amp;"% progress"</f>
        <v>&gt;10 % progress</v>
      </c>
      <c r="P342" s="15">
        <f t="shared" si="27"/>
        <v>0</v>
      </c>
      <c r="Q342" s="15">
        <f>COUNTIFS($G:$G,$G342)</f>
        <v>4</v>
      </c>
      <c r="R342" s="16">
        <f t="shared" si="28"/>
        <v>0</v>
      </c>
      <c r="S342" s="15" t="str">
        <f t="shared" si="29"/>
        <v>no 0% progess</v>
      </c>
      <c r="T342" s="9">
        <v>0</v>
      </c>
      <c r="U342" s="9">
        <v>2</v>
      </c>
      <c r="V342" s="9">
        <v>2</v>
      </c>
      <c r="W342" s="9">
        <v>0</v>
      </c>
      <c r="X342" s="9">
        <v>0</v>
      </c>
      <c r="Y342" s="9">
        <v>0</v>
      </c>
      <c r="Z342" s="9"/>
      <c r="AA342" s="9">
        <v>0</v>
      </c>
      <c r="AB342" s="9"/>
      <c r="AC342" s="9">
        <v>9131</v>
      </c>
      <c r="AD342" s="9" t="s">
        <v>1189</v>
      </c>
      <c r="AE342" s="9" t="s">
        <v>1188</v>
      </c>
      <c r="AF342" s="9">
        <v>110</v>
      </c>
      <c r="AG342" s="9"/>
      <c r="AH342" s="9" t="s">
        <v>1190</v>
      </c>
      <c r="AI342" s="9"/>
      <c r="AJ342" s="9"/>
    </row>
    <row r="343" spans="1:36" x14ac:dyDescent="0.35">
      <c r="A343" s="9" t="s">
        <v>56</v>
      </c>
      <c r="B343" s="9" t="s">
        <v>57</v>
      </c>
      <c r="C343" s="9" t="s">
        <v>14503</v>
      </c>
      <c r="D343" s="9" t="s">
        <v>29</v>
      </c>
      <c r="E343" s="9" t="s">
        <v>1185</v>
      </c>
      <c r="F343" s="9" t="str">
        <f>_xlfn.XLOOKUP(E343,Total_Enrolled!C:C,Total_Enrolled!C:C)</f>
        <v>2025eb1100120@bitspilani-digital.edu.in</v>
      </c>
      <c r="G343" s="9" t="s">
        <v>1186</v>
      </c>
      <c r="H343" s="9" t="s">
        <v>14515</v>
      </c>
      <c r="I343" s="9" t="s">
        <v>1187</v>
      </c>
      <c r="J343" s="9" t="b">
        <v>1</v>
      </c>
      <c r="K343" s="9">
        <v>38</v>
      </c>
      <c r="L343" s="9">
        <f>_xlfn.XLOOKUP(B343,Courses!A:A,Courses!H:H)</f>
        <v>46</v>
      </c>
      <c r="M343" s="14">
        <f t="shared" si="25"/>
        <v>0.82608695652173914</v>
      </c>
      <c r="N343" s="14" t="str">
        <f t="shared" si="26"/>
        <v>Active</v>
      </c>
      <c r="O343" s="14" t="str" cm="1">
        <f t="array" ref="O343">_xlfn.IFS(M343=0,"0",
M343&lt;=10%,"0-10",
TRUE,"&gt;10"
)&amp;" "&amp;"% progress"</f>
        <v>&gt;10 % progress</v>
      </c>
      <c r="P343" s="15">
        <f t="shared" si="27"/>
        <v>0</v>
      </c>
      <c r="Q343" s="15">
        <f>COUNTIFS($G:$G,$G343)</f>
        <v>4</v>
      </c>
      <c r="R343" s="16">
        <f t="shared" si="28"/>
        <v>0</v>
      </c>
      <c r="S343" s="15" t="str">
        <f t="shared" si="29"/>
        <v>no 0% progess</v>
      </c>
      <c r="T343" s="9">
        <v>0</v>
      </c>
      <c r="U343" s="9">
        <v>1</v>
      </c>
      <c r="V343" s="9">
        <v>1</v>
      </c>
      <c r="W343" s="9">
        <v>0</v>
      </c>
      <c r="X343" s="9">
        <v>0</v>
      </c>
      <c r="Y343" s="9">
        <v>0</v>
      </c>
      <c r="Z343" s="9"/>
      <c r="AA343" s="9">
        <v>0</v>
      </c>
      <c r="AB343" s="9"/>
      <c r="AC343" s="9">
        <v>7576</v>
      </c>
      <c r="AD343" s="9" t="s">
        <v>1191</v>
      </c>
      <c r="AE343" s="9" t="s">
        <v>1188</v>
      </c>
      <c r="AF343" s="9">
        <v>110</v>
      </c>
      <c r="AG343" s="9"/>
      <c r="AH343" s="9" t="s">
        <v>1192</v>
      </c>
      <c r="AI343" s="9" t="s">
        <v>1193</v>
      </c>
      <c r="AJ343" s="9" t="s">
        <v>1194</v>
      </c>
    </row>
    <row r="344" spans="1:36" x14ac:dyDescent="0.35">
      <c r="A344" s="9" t="s">
        <v>44</v>
      </c>
      <c r="B344" s="9" t="s">
        <v>45</v>
      </c>
      <c r="C344" s="9" t="s">
        <v>14503</v>
      </c>
      <c r="D344" s="9" t="s">
        <v>29</v>
      </c>
      <c r="E344" s="9" t="s">
        <v>1185</v>
      </c>
      <c r="F344" s="9" t="str">
        <f>_xlfn.XLOOKUP(E344,Total_Enrolled!C:C,Total_Enrolled!C:C)</f>
        <v>2025eb1100120@bitspilani-digital.edu.in</v>
      </c>
      <c r="G344" s="9" t="s">
        <v>1186</v>
      </c>
      <c r="H344" s="9" t="s">
        <v>14515</v>
      </c>
      <c r="I344" s="9" t="s">
        <v>1187</v>
      </c>
      <c r="J344" s="9" t="b">
        <v>1</v>
      </c>
      <c r="K344" s="9">
        <v>62</v>
      </c>
      <c r="L344" s="9">
        <f>_xlfn.XLOOKUP(B344,Courses!A:A,Courses!H:H)</f>
        <v>93</v>
      </c>
      <c r="M344" s="14">
        <f t="shared" si="25"/>
        <v>0.66666666666666663</v>
      </c>
      <c r="N344" s="14" t="str">
        <f t="shared" si="26"/>
        <v>Active</v>
      </c>
      <c r="O344" s="14" t="str" cm="1">
        <f t="array" ref="O344">_xlfn.IFS(M344=0,"0",
M344&lt;=10%,"0-10",
TRUE,"&gt;10"
)&amp;" "&amp;"% progress"</f>
        <v>&gt;10 % progress</v>
      </c>
      <c r="P344" s="15">
        <f t="shared" si="27"/>
        <v>0</v>
      </c>
      <c r="Q344" s="15">
        <f>COUNTIFS($G:$G,$G344)</f>
        <v>4</v>
      </c>
      <c r="R344" s="16">
        <f t="shared" si="28"/>
        <v>0</v>
      </c>
      <c r="S344" s="15" t="str">
        <f t="shared" si="29"/>
        <v>no 0% progess</v>
      </c>
      <c r="T344" s="9">
        <v>0</v>
      </c>
      <c r="U344" s="9">
        <v>1</v>
      </c>
      <c r="V344" s="9">
        <v>1</v>
      </c>
      <c r="W344" s="9">
        <v>0</v>
      </c>
      <c r="X344" s="9">
        <v>0</v>
      </c>
      <c r="Y344" s="9">
        <v>0</v>
      </c>
      <c r="Z344" s="9"/>
      <c r="AA344" s="9">
        <v>0</v>
      </c>
      <c r="AB344" s="9"/>
      <c r="AC344" s="9">
        <v>7365</v>
      </c>
      <c r="AD344" s="9" t="s">
        <v>1195</v>
      </c>
      <c r="AE344" s="9" t="s">
        <v>1188</v>
      </c>
      <c r="AF344" s="9">
        <v>110</v>
      </c>
      <c r="AG344" s="9"/>
      <c r="AH344" s="9" t="s">
        <v>1196</v>
      </c>
      <c r="AI344" s="9" t="s">
        <v>1197</v>
      </c>
      <c r="AJ344" s="9" t="s">
        <v>1197</v>
      </c>
    </row>
    <row r="345" spans="1:36" x14ac:dyDescent="0.35">
      <c r="A345" s="9" t="s">
        <v>48</v>
      </c>
      <c r="B345" s="9" t="s">
        <v>49</v>
      </c>
      <c r="C345" s="9" t="s">
        <v>14503</v>
      </c>
      <c r="D345" s="9" t="s">
        <v>29</v>
      </c>
      <c r="E345" s="9" t="s">
        <v>1185</v>
      </c>
      <c r="F345" s="9" t="str">
        <f>_xlfn.XLOOKUP(E345,Total_Enrolled!C:C,Total_Enrolled!C:C)</f>
        <v>2025eb1100120@bitspilani-digital.edu.in</v>
      </c>
      <c r="G345" s="9" t="s">
        <v>1186</v>
      </c>
      <c r="H345" s="9" t="s">
        <v>14515</v>
      </c>
      <c r="I345" s="9" t="s">
        <v>1187</v>
      </c>
      <c r="J345" s="9" t="b">
        <v>1</v>
      </c>
      <c r="K345" s="9">
        <v>50</v>
      </c>
      <c r="L345" s="9">
        <f>_xlfn.XLOOKUP(B345,Courses!A:A,Courses!H:H)</f>
        <v>84</v>
      </c>
      <c r="M345" s="14">
        <f t="shared" si="25"/>
        <v>0.59523809523809523</v>
      </c>
      <c r="N345" s="14" t="str">
        <f t="shared" si="26"/>
        <v>Active</v>
      </c>
      <c r="O345" s="14" t="str" cm="1">
        <f t="array" ref="O345">_xlfn.IFS(M345=0,"0",
M345&lt;=10%,"0-10",
TRUE,"&gt;10"
)&amp;" "&amp;"% progress"</f>
        <v>&gt;10 % progress</v>
      </c>
      <c r="P345" s="15">
        <f t="shared" si="27"/>
        <v>0</v>
      </c>
      <c r="Q345" s="15">
        <f>COUNTIFS($G:$G,$G345)</f>
        <v>4</v>
      </c>
      <c r="R345" s="16">
        <f t="shared" si="28"/>
        <v>0</v>
      </c>
      <c r="S345" s="15" t="str">
        <f t="shared" si="29"/>
        <v>no 0% progess</v>
      </c>
      <c r="T345" s="9">
        <v>0</v>
      </c>
      <c r="U345" s="9">
        <v>1</v>
      </c>
      <c r="V345" s="9">
        <v>1</v>
      </c>
      <c r="W345" s="9">
        <v>0</v>
      </c>
      <c r="X345" s="9">
        <v>0</v>
      </c>
      <c r="Y345" s="9">
        <v>0</v>
      </c>
      <c r="Z345" s="9"/>
      <c r="AA345" s="9">
        <v>0</v>
      </c>
      <c r="AB345" s="9"/>
      <c r="AC345" s="9">
        <v>30191</v>
      </c>
      <c r="AD345" s="9" t="s">
        <v>1198</v>
      </c>
      <c r="AE345" s="9" t="s">
        <v>1188</v>
      </c>
      <c r="AF345" s="9">
        <v>110</v>
      </c>
      <c r="AG345" s="9"/>
      <c r="AH345" s="9" t="s">
        <v>1199</v>
      </c>
      <c r="AI345" s="9"/>
      <c r="AJ345" s="9"/>
    </row>
    <row r="346" spans="1:36" x14ac:dyDescent="0.35">
      <c r="A346" s="9" t="s">
        <v>27</v>
      </c>
      <c r="B346" s="9" t="s">
        <v>28</v>
      </c>
      <c r="C346" s="9" t="s">
        <v>14503</v>
      </c>
      <c r="D346" s="9" t="s">
        <v>29</v>
      </c>
      <c r="E346" s="9" t="s">
        <v>1203</v>
      </c>
      <c r="F346" s="9" t="str">
        <f>_xlfn.XLOOKUP(E346,Total_Enrolled!C:C,Total_Enrolled!C:C)</f>
        <v>2025eb1100122@bitspilani-digital.edu.in</v>
      </c>
      <c r="G346" s="9" t="s">
        <v>1204</v>
      </c>
      <c r="H346" s="9" t="s">
        <v>14515</v>
      </c>
      <c r="I346" s="9" t="s">
        <v>1205</v>
      </c>
      <c r="J346" s="9" t="b">
        <v>1</v>
      </c>
      <c r="K346" s="9">
        <v>19</v>
      </c>
      <c r="L346" s="9">
        <f>_xlfn.XLOOKUP(B346,Courses!A:A,Courses!H:H)</f>
        <v>61</v>
      </c>
      <c r="M346" s="14">
        <f t="shared" si="25"/>
        <v>0.31147540983606559</v>
      </c>
      <c r="N346" s="14" t="str">
        <f t="shared" si="26"/>
        <v>Active</v>
      </c>
      <c r="O346" s="14" t="str" cm="1">
        <f t="array" ref="O346">_xlfn.IFS(M346=0,"0",
M346&lt;=10%,"0-10",
TRUE,"&gt;10"
)&amp;" "&amp;"% progress"</f>
        <v>&gt;10 % progress</v>
      </c>
      <c r="P346" s="15">
        <f t="shared" si="27"/>
        <v>0</v>
      </c>
      <c r="Q346" s="15">
        <f>COUNTIFS($G:$G,$G346)</f>
        <v>2</v>
      </c>
      <c r="R346" s="16">
        <f t="shared" si="28"/>
        <v>0</v>
      </c>
      <c r="S346" s="15" t="str">
        <f t="shared" si="29"/>
        <v>no 0% progess</v>
      </c>
      <c r="T346" s="9">
        <v>0</v>
      </c>
      <c r="U346" s="9">
        <v>3</v>
      </c>
      <c r="V346" s="9">
        <v>3</v>
      </c>
      <c r="W346" s="9">
        <v>0</v>
      </c>
      <c r="X346" s="9">
        <v>0</v>
      </c>
      <c r="Y346" s="9">
        <v>3</v>
      </c>
      <c r="Z346" s="9"/>
      <c r="AA346" s="9">
        <v>0</v>
      </c>
      <c r="AB346" s="9"/>
      <c r="AC346" s="9">
        <v>11872</v>
      </c>
      <c r="AD346" s="9" t="s">
        <v>1207</v>
      </c>
      <c r="AE346" s="9" t="s">
        <v>1206</v>
      </c>
      <c r="AF346" s="9">
        <v>120</v>
      </c>
      <c r="AG346" s="9"/>
      <c r="AH346" s="9" t="s">
        <v>1208</v>
      </c>
      <c r="AI346" s="9" t="s">
        <v>1209</v>
      </c>
      <c r="AJ346" s="9" t="s">
        <v>1210</v>
      </c>
    </row>
    <row r="347" spans="1:36" x14ac:dyDescent="0.35">
      <c r="A347" s="9" t="s">
        <v>44</v>
      </c>
      <c r="B347" s="9" t="s">
        <v>45</v>
      </c>
      <c r="C347" s="9" t="s">
        <v>14503</v>
      </c>
      <c r="D347" s="9" t="s">
        <v>29</v>
      </c>
      <c r="E347" s="9" t="s">
        <v>1203</v>
      </c>
      <c r="F347" s="9" t="str">
        <f>_xlfn.XLOOKUP(E347,Total_Enrolled!C:C,Total_Enrolled!C:C)</f>
        <v>2025eb1100122@bitspilani-digital.edu.in</v>
      </c>
      <c r="G347" s="9" t="s">
        <v>1204</v>
      </c>
      <c r="H347" s="9" t="s">
        <v>14515</v>
      </c>
      <c r="I347" s="9" t="s">
        <v>1205</v>
      </c>
      <c r="J347" s="9" t="b">
        <v>1</v>
      </c>
      <c r="K347" s="9">
        <v>8</v>
      </c>
      <c r="L347" s="9">
        <f>_xlfn.XLOOKUP(B347,Courses!A:A,Courses!H:H)</f>
        <v>93</v>
      </c>
      <c r="M347" s="14">
        <f t="shared" si="25"/>
        <v>8.6021505376344093E-2</v>
      </c>
      <c r="N347" s="14" t="str">
        <f t="shared" si="26"/>
        <v>Active</v>
      </c>
      <c r="O347" s="14" t="str" cm="1">
        <f t="array" ref="O347">_xlfn.IFS(M347=0,"0",
M347&lt;=10%,"0-10",
TRUE,"&gt;10"
)&amp;" "&amp;"% progress"</f>
        <v>0-10 % progress</v>
      </c>
      <c r="P347" s="15">
        <f t="shared" si="27"/>
        <v>0</v>
      </c>
      <c r="Q347" s="15">
        <f>COUNTIFS($G:$G,$G347)</f>
        <v>2</v>
      </c>
      <c r="R347" s="16">
        <f t="shared" si="28"/>
        <v>0</v>
      </c>
      <c r="S347" s="15" t="str">
        <f t="shared" si="29"/>
        <v>no 0% progess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/>
      <c r="AA347" s="9">
        <v>0</v>
      </c>
      <c r="AB347" s="9"/>
      <c r="AC347" s="9">
        <v>1408</v>
      </c>
      <c r="AD347" s="9" t="s">
        <v>1211</v>
      </c>
      <c r="AE347" s="9" t="s">
        <v>1206</v>
      </c>
      <c r="AF347" s="9">
        <v>120</v>
      </c>
      <c r="AG347" s="9"/>
      <c r="AH347" s="9"/>
      <c r="AI347" s="9" t="s">
        <v>1212</v>
      </c>
      <c r="AJ347" s="9" t="s">
        <v>1213</v>
      </c>
    </row>
    <row r="348" spans="1:36" x14ac:dyDescent="0.35">
      <c r="A348" s="9" t="s">
        <v>56</v>
      </c>
      <c r="B348" s="9" t="s">
        <v>57</v>
      </c>
      <c r="C348" s="9" t="s">
        <v>14503</v>
      </c>
      <c r="D348" s="9" t="s">
        <v>29</v>
      </c>
      <c r="E348" s="9" t="s">
        <v>1214</v>
      </c>
      <c r="F348" s="9" t="str">
        <f>_xlfn.XLOOKUP(E348,Total_Enrolled!C:C,Total_Enrolled!C:C)</f>
        <v>2025eb1100123@bitspilani-digital.edu.in</v>
      </c>
      <c r="G348" s="9" t="s">
        <v>1215</v>
      </c>
      <c r="H348" s="9" t="s">
        <v>14515</v>
      </c>
      <c r="I348" s="9" t="s">
        <v>1216</v>
      </c>
      <c r="J348" s="9" t="b">
        <v>1</v>
      </c>
      <c r="K348" s="9">
        <v>25</v>
      </c>
      <c r="L348" s="9">
        <f>_xlfn.XLOOKUP(B348,Courses!A:A,Courses!H:H)</f>
        <v>46</v>
      </c>
      <c r="M348" s="14">
        <f t="shared" si="25"/>
        <v>0.54347826086956519</v>
      </c>
      <c r="N348" s="14" t="str">
        <f t="shared" si="26"/>
        <v>Active</v>
      </c>
      <c r="O348" s="14" t="str" cm="1">
        <f t="array" ref="O348">_xlfn.IFS(M348=0,"0",
M348&lt;=10%,"0-10",
TRUE,"&gt;10"
)&amp;" "&amp;"% progress"</f>
        <v>&gt;10 % progress</v>
      </c>
      <c r="P348" s="15">
        <f t="shared" si="27"/>
        <v>0</v>
      </c>
      <c r="Q348" s="15">
        <f>COUNTIFS($G:$G,$G348)</f>
        <v>3</v>
      </c>
      <c r="R348" s="16">
        <f t="shared" si="28"/>
        <v>0</v>
      </c>
      <c r="S348" s="15" t="str">
        <f t="shared" si="29"/>
        <v>no 0% progess</v>
      </c>
      <c r="T348" s="9">
        <v>0</v>
      </c>
      <c r="U348" s="9">
        <v>1</v>
      </c>
      <c r="V348" s="9">
        <v>1</v>
      </c>
      <c r="W348" s="9">
        <v>0</v>
      </c>
      <c r="X348" s="9">
        <v>0</v>
      </c>
      <c r="Y348" s="9">
        <v>0</v>
      </c>
      <c r="Z348" s="9"/>
      <c r="AA348" s="9">
        <v>0</v>
      </c>
      <c r="AB348" s="9"/>
      <c r="AC348" s="9">
        <v>229</v>
      </c>
      <c r="AD348" s="9" t="s">
        <v>1218</v>
      </c>
      <c r="AE348" s="9" t="s">
        <v>1217</v>
      </c>
      <c r="AF348" s="9">
        <v>87</v>
      </c>
      <c r="AG348" s="9"/>
      <c r="AH348" s="9" t="s">
        <v>1219</v>
      </c>
      <c r="AI348" s="9" t="s">
        <v>1220</v>
      </c>
      <c r="AJ348" s="9" t="s">
        <v>1220</v>
      </c>
    </row>
    <row r="349" spans="1:36" x14ac:dyDescent="0.35">
      <c r="A349" s="9" t="s">
        <v>79</v>
      </c>
      <c r="B349" s="9" t="s">
        <v>39</v>
      </c>
      <c r="C349" s="9" t="s">
        <v>14503</v>
      </c>
      <c r="D349" s="9" t="s">
        <v>29</v>
      </c>
      <c r="E349" s="9" t="s">
        <v>1214</v>
      </c>
      <c r="F349" s="9" t="str">
        <f>_xlfn.XLOOKUP(E349,Total_Enrolled!C:C,Total_Enrolled!C:C)</f>
        <v>2025eb1100123@bitspilani-digital.edu.in</v>
      </c>
      <c r="G349" s="9" t="s">
        <v>1215</v>
      </c>
      <c r="H349" s="9" t="s">
        <v>14515</v>
      </c>
      <c r="I349" s="9" t="s">
        <v>1216</v>
      </c>
      <c r="J349" s="9" t="b">
        <v>1</v>
      </c>
      <c r="K349" s="9">
        <v>1</v>
      </c>
      <c r="L349" s="9">
        <f>_xlfn.XLOOKUP(B349,Courses!A:A,Courses!H:H)</f>
        <v>86</v>
      </c>
      <c r="M349" s="14">
        <f t="shared" si="25"/>
        <v>1.1627906976744186E-2</v>
      </c>
      <c r="N349" s="14" t="str">
        <f t="shared" si="26"/>
        <v>Active</v>
      </c>
      <c r="O349" s="14" t="str" cm="1">
        <f t="array" ref="O349">_xlfn.IFS(M349=0,"0",
M349&lt;=10%,"0-10",
TRUE,"&gt;10"
)&amp;" "&amp;"% progress"</f>
        <v>0-10 % progress</v>
      </c>
      <c r="P349" s="15">
        <f t="shared" si="27"/>
        <v>0</v>
      </c>
      <c r="Q349" s="15">
        <f>COUNTIFS($G:$G,$G349)</f>
        <v>3</v>
      </c>
      <c r="R349" s="16">
        <f t="shared" si="28"/>
        <v>0</v>
      </c>
      <c r="S349" s="15" t="str">
        <f t="shared" si="29"/>
        <v>no 0% progess</v>
      </c>
      <c r="T349" s="9">
        <v>0</v>
      </c>
      <c r="U349" s="9">
        <v>1</v>
      </c>
      <c r="V349" s="9">
        <v>1</v>
      </c>
      <c r="W349" s="9">
        <v>0</v>
      </c>
      <c r="X349" s="9">
        <v>0</v>
      </c>
      <c r="Y349" s="9">
        <v>0</v>
      </c>
      <c r="Z349" s="9"/>
      <c r="AA349" s="9">
        <v>0</v>
      </c>
      <c r="AB349" s="9"/>
      <c r="AC349" s="9">
        <v>0</v>
      </c>
      <c r="AD349" s="9" t="s">
        <v>1221</v>
      </c>
      <c r="AE349" s="9" t="s">
        <v>1217</v>
      </c>
      <c r="AF349" s="9">
        <v>87</v>
      </c>
      <c r="AG349" s="9"/>
      <c r="AH349" s="9" t="s">
        <v>1222</v>
      </c>
      <c r="AI349" s="9"/>
      <c r="AJ349" s="9"/>
    </row>
    <row r="350" spans="1:36" x14ac:dyDescent="0.35">
      <c r="A350" s="9" t="s">
        <v>62</v>
      </c>
      <c r="B350" s="9" t="s">
        <v>34</v>
      </c>
      <c r="C350" s="9" t="s">
        <v>14503</v>
      </c>
      <c r="D350" s="9" t="s">
        <v>29</v>
      </c>
      <c r="E350" s="9" t="s">
        <v>1214</v>
      </c>
      <c r="F350" s="9" t="str">
        <f>_xlfn.XLOOKUP(E350,Total_Enrolled!C:C,Total_Enrolled!C:C)</f>
        <v>2025eb1100123@bitspilani-digital.edu.in</v>
      </c>
      <c r="G350" s="9" t="s">
        <v>1215</v>
      </c>
      <c r="H350" s="9" t="s">
        <v>14515</v>
      </c>
      <c r="I350" s="9" t="s">
        <v>1216</v>
      </c>
      <c r="J350" s="9" t="b">
        <v>1</v>
      </c>
      <c r="K350" s="9">
        <v>1</v>
      </c>
      <c r="L350" s="9">
        <f>_xlfn.XLOOKUP(B350,Courses!A:A,Courses!H:H)</f>
        <v>88</v>
      </c>
      <c r="M350" s="14">
        <f t="shared" si="25"/>
        <v>1.1363636363636364E-2</v>
      </c>
      <c r="N350" s="14" t="str">
        <f t="shared" si="26"/>
        <v>Active</v>
      </c>
      <c r="O350" s="14" t="str" cm="1">
        <f t="array" ref="O350">_xlfn.IFS(M350=0,"0",
M350&lt;=10%,"0-10",
TRUE,"&gt;10"
)&amp;" "&amp;"% progress"</f>
        <v>0-10 % progress</v>
      </c>
      <c r="P350" s="15">
        <f t="shared" si="27"/>
        <v>0</v>
      </c>
      <c r="Q350" s="15">
        <f>COUNTIFS($G:$G,$G350)</f>
        <v>3</v>
      </c>
      <c r="R350" s="16">
        <f t="shared" si="28"/>
        <v>0</v>
      </c>
      <c r="S350" s="15" t="str">
        <f t="shared" si="29"/>
        <v>no 0% progess</v>
      </c>
      <c r="T350" s="9">
        <v>0</v>
      </c>
      <c r="U350" s="9">
        <v>1</v>
      </c>
      <c r="V350" s="9">
        <v>1</v>
      </c>
      <c r="W350" s="9">
        <v>0</v>
      </c>
      <c r="X350" s="9">
        <v>0</v>
      </c>
      <c r="Y350" s="9">
        <v>0</v>
      </c>
      <c r="Z350" s="9"/>
      <c r="AA350" s="9">
        <v>0</v>
      </c>
      <c r="AB350" s="9"/>
      <c r="AC350" s="9">
        <v>0</v>
      </c>
      <c r="AD350" s="9" t="s">
        <v>1223</v>
      </c>
      <c r="AE350" s="9" t="s">
        <v>1217</v>
      </c>
      <c r="AF350" s="9">
        <v>87</v>
      </c>
      <c r="AG350" s="9"/>
      <c r="AH350" s="9" t="s">
        <v>1224</v>
      </c>
      <c r="AI350" s="9"/>
      <c r="AJ350" s="9"/>
    </row>
    <row r="351" spans="1:36" x14ac:dyDescent="0.35">
      <c r="A351" s="9" t="s">
        <v>62</v>
      </c>
      <c r="B351" s="9" t="s">
        <v>34</v>
      </c>
      <c r="C351" s="9" t="s">
        <v>14503</v>
      </c>
      <c r="D351" s="9" t="s">
        <v>29</v>
      </c>
      <c r="E351" s="9" t="s">
        <v>1225</v>
      </c>
      <c r="F351" s="9" t="str">
        <f>_xlfn.XLOOKUP(E351,Total_Enrolled!C:C,Total_Enrolled!C:C)</f>
        <v>2025eb1100124@bitspilani-digital.edu.in</v>
      </c>
      <c r="G351" s="9" t="s">
        <v>1226</v>
      </c>
      <c r="H351" s="9" t="s">
        <v>14515</v>
      </c>
      <c r="I351" s="9" t="s">
        <v>1227</v>
      </c>
      <c r="J351" s="9" t="b">
        <v>1</v>
      </c>
      <c r="K351" s="9">
        <v>0</v>
      </c>
      <c r="L351" s="9">
        <f>_xlfn.XLOOKUP(B351,Courses!A:A,Courses!H:H)</f>
        <v>88</v>
      </c>
      <c r="M351" s="14">
        <f t="shared" si="25"/>
        <v>0</v>
      </c>
      <c r="N351" s="14" t="str">
        <f t="shared" si="26"/>
        <v>Not Active</v>
      </c>
      <c r="O351" s="14" t="str" cm="1">
        <f t="array" ref="O351">_xlfn.IFS(M351=0,"0",
M351&lt;=10%,"0-10",
TRUE,"&gt;10"
)&amp;" "&amp;"% progress"</f>
        <v>0 % progress</v>
      </c>
      <c r="P351" s="15">
        <f t="shared" si="27"/>
        <v>1</v>
      </c>
      <c r="Q351" s="15">
        <f>COUNTIFS($G:$G,$G351)</f>
        <v>4</v>
      </c>
      <c r="R351" s="16">
        <f t="shared" si="28"/>
        <v>0.25</v>
      </c>
      <c r="S351" s="15" t="str">
        <f t="shared" si="29"/>
        <v>no progress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/>
      <c r="AA351" s="9">
        <v>0</v>
      </c>
      <c r="AB351" s="9"/>
      <c r="AC351" s="9">
        <v>0</v>
      </c>
      <c r="AD351" s="9"/>
      <c r="AE351" s="9" t="s">
        <v>1228</v>
      </c>
      <c r="AF351" s="9">
        <v>12</v>
      </c>
      <c r="AG351" s="9"/>
      <c r="AH351" s="9"/>
      <c r="AI351" s="9"/>
      <c r="AJ351" s="9"/>
    </row>
    <row r="352" spans="1:36" x14ac:dyDescent="0.35">
      <c r="A352" s="9" t="s">
        <v>124</v>
      </c>
      <c r="B352" s="9" t="s">
        <v>33</v>
      </c>
      <c r="C352" s="9" t="s">
        <v>14503</v>
      </c>
      <c r="D352" s="9" t="s">
        <v>29</v>
      </c>
      <c r="E352" s="9" t="s">
        <v>1225</v>
      </c>
      <c r="F352" s="9" t="str">
        <f>_xlfn.XLOOKUP(E352,Total_Enrolled!C:C,Total_Enrolled!C:C)</f>
        <v>2025eb1100124@bitspilani-digital.edu.in</v>
      </c>
      <c r="G352" s="9" t="s">
        <v>1226</v>
      </c>
      <c r="H352" s="9" t="s">
        <v>14515</v>
      </c>
      <c r="I352" s="9" t="s">
        <v>1227</v>
      </c>
      <c r="J352" s="9" t="b">
        <v>1</v>
      </c>
      <c r="K352" s="9">
        <v>0</v>
      </c>
      <c r="L352" s="9">
        <f>_xlfn.XLOOKUP(B352,Courses!A:A,Courses!H:H)</f>
        <v>41</v>
      </c>
      <c r="M352" s="14">
        <f t="shared" si="25"/>
        <v>0</v>
      </c>
      <c r="N352" s="14" t="str">
        <f t="shared" si="26"/>
        <v>Not Active</v>
      </c>
      <c r="O352" s="14" t="str" cm="1">
        <f t="array" ref="O352">_xlfn.IFS(M352=0,"0",
M352&lt;=10%,"0-10",
TRUE,"&gt;10"
)&amp;" "&amp;"% progress"</f>
        <v>0 % progress</v>
      </c>
      <c r="P352" s="15">
        <f t="shared" si="27"/>
        <v>1</v>
      </c>
      <c r="Q352" s="15">
        <f>COUNTIFS($G:$G,$G352)</f>
        <v>4</v>
      </c>
      <c r="R352" s="16">
        <f t="shared" si="28"/>
        <v>0.25</v>
      </c>
      <c r="S352" s="15" t="str">
        <f t="shared" si="29"/>
        <v>no progress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/>
      <c r="AA352" s="9">
        <v>0</v>
      </c>
      <c r="AB352" s="9"/>
      <c r="AC352" s="9">
        <v>0</v>
      </c>
      <c r="AD352" s="9"/>
      <c r="AE352" s="9" t="s">
        <v>1228</v>
      </c>
      <c r="AF352" s="9">
        <v>12</v>
      </c>
      <c r="AG352" s="9"/>
      <c r="AH352" s="9"/>
      <c r="AI352" s="9"/>
      <c r="AJ352" s="9"/>
    </row>
    <row r="353" spans="1:36" x14ac:dyDescent="0.35">
      <c r="A353" s="9" t="s">
        <v>56</v>
      </c>
      <c r="B353" s="9" t="s">
        <v>57</v>
      </c>
      <c r="C353" s="9" t="s">
        <v>14503</v>
      </c>
      <c r="D353" s="9" t="s">
        <v>29</v>
      </c>
      <c r="E353" s="9" t="s">
        <v>1225</v>
      </c>
      <c r="F353" s="9" t="str">
        <f>_xlfn.XLOOKUP(E353,Total_Enrolled!C:C,Total_Enrolled!C:C)</f>
        <v>2025eb1100124@bitspilani-digital.edu.in</v>
      </c>
      <c r="G353" s="9" t="s">
        <v>1226</v>
      </c>
      <c r="H353" s="9" t="s">
        <v>14515</v>
      </c>
      <c r="I353" s="9" t="s">
        <v>1227</v>
      </c>
      <c r="J353" s="9" t="b">
        <v>1</v>
      </c>
      <c r="K353" s="9">
        <v>0</v>
      </c>
      <c r="L353" s="9">
        <f>_xlfn.XLOOKUP(B353,Courses!A:A,Courses!H:H)</f>
        <v>46</v>
      </c>
      <c r="M353" s="14">
        <f t="shared" si="25"/>
        <v>0</v>
      </c>
      <c r="N353" s="14" t="str">
        <f t="shared" si="26"/>
        <v>Not Active</v>
      </c>
      <c r="O353" s="14" t="str" cm="1">
        <f t="array" ref="O353">_xlfn.IFS(M353=0,"0",
M353&lt;=10%,"0-10",
TRUE,"&gt;10"
)&amp;" "&amp;"% progress"</f>
        <v>0 % progress</v>
      </c>
      <c r="P353" s="15">
        <f t="shared" si="27"/>
        <v>1</v>
      </c>
      <c r="Q353" s="15">
        <f>COUNTIFS($G:$G,$G353)</f>
        <v>4</v>
      </c>
      <c r="R353" s="16">
        <f t="shared" si="28"/>
        <v>0.25</v>
      </c>
      <c r="S353" s="15" t="str">
        <f t="shared" si="29"/>
        <v>no progress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/>
      <c r="AA353" s="9">
        <v>0</v>
      </c>
      <c r="AB353" s="9"/>
      <c r="AC353" s="9">
        <v>0</v>
      </c>
      <c r="AD353" s="9"/>
      <c r="AE353" s="9" t="s">
        <v>1228</v>
      </c>
      <c r="AF353" s="9">
        <v>12</v>
      </c>
      <c r="AG353" s="9"/>
      <c r="AH353" s="9"/>
      <c r="AI353" s="9"/>
      <c r="AJ353" s="9"/>
    </row>
    <row r="354" spans="1:36" x14ac:dyDescent="0.35">
      <c r="A354" s="9" t="s">
        <v>52</v>
      </c>
      <c r="B354" s="9" t="s">
        <v>53</v>
      </c>
      <c r="C354" s="9" t="s">
        <v>14503</v>
      </c>
      <c r="D354" s="9" t="s">
        <v>29</v>
      </c>
      <c r="E354" s="9" t="s">
        <v>1225</v>
      </c>
      <c r="F354" s="9" t="str">
        <f>_xlfn.XLOOKUP(E354,Total_Enrolled!C:C,Total_Enrolled!C:C)</f>
        <v>2025eb1100124@bitspilani-digital.edu.in</v>
      </c>
      <c r="G354" s="9" t="s">
        <v>1226</v>
      </c>
      <c r="H354" s="9" t="s">
        <v>14515</v>
      </c>
      <c r="I354" s="9" t="s">
        <v>1227</v>
      </c>
      <c r="J354" s="9" t="b">
        <v>1</v>
      </c>
      <c r="K354" s="9">
        <v>0</v>
      </c>
      <c r="L354" s="9">
        <f>_xlfn.XLOOKUP(B354,Courses!A:A,Courses!H:H)</f>
        <v>41</v>
      </c>
      <c r="M354" s="14">
        <f t="shared" si="25"/>
        <v>0</v>
      </c>
      <c r="N354" s="14" t="str">
        <f t="shared" si="26"/>
        <v>Not Active</v>
      </c>
      <c r="O354" s="14" t="str" cm="1">
        <f t="array" ref="O354">_xlfn.IFS(M354=0,"0",
M354&lt;=10%,"0-10",
TRUE,"&gt;10"
)&amp;" "&amp;"% progress"</f>
        <v>0 % progress</v>
      </c>
      <c r="P354" s="15">
        <f t="shared" si="27"/>
        <v>1</v>
      </c>
      <c r="Q354" s="15">
        <f>COUNTIFS($G:$G,$G354)</f>
        <v>4</v>
      </c>
      <c r="R354" s="16">
        <f t="shared" si="28"/>
        <v>0.25</v>
      </c>
      <c r="S354" s="15" t="str">
        <f t="shared" si="29"/>
        <v>no progress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/>
      <c r="AA354" s="9">
        <v>0</v>
      </c>
      <c r="AB354" s="9"/>
      <c r="AC354" s="9">
        <v>0</v>
      </c>
      <c r="AD354" s="9"/>
      <c r="AE354" s="9" t="s">
        <v>1228</v>
      </c>
      <c r="AF354" s="9">
        <v>12</v>
      </c>
      <c r="AG354" s="9"/>
      <c r="AH354" s="9"/>
      <c r="AI354" s="9"/>
      <c r="AJ354" s="9"/>
    </row>
    <row r="355" spans="1:36" x14ac:dyDescent="0.35">
      <c r="A355" s="9" t="s">
        <v>52</v>
      </c>
      <c r="B355" s="9" t="s">
        <v>53</v>
      </c>
      <c r="C355" s="9" t="s">
        <v>14503</v>
      </c>
      <c r="D355" s="9" t="s">
        <v>29</v>
      </c>
      <c r="E355" s="9" t="s">
        <v>1229</v>
      </c>
      <c r="F355" s="9" t="str">
        <f>_xlfn.XLOOKUP(E355,Total_Enrolled!C:C,Total_Enrolled!C:C)</f>
        <v>2025eb1100125@bitspilani-digital.edu.in</v>
      </c>
      <c r="G355" s="9" t="s">
        <v>1230</v>
      </c>
      <c r="H355" s="9" t="s">
        <v>14515</v>
      </c>
      <c r="I355" s="9" t="s">
        <v>1231</v>
      </c>
      <c r="J355" s="9" t="b">
        <v>1</v>
      </c>
      <c r="K355" s="9">
        <v>0</v>
      </c>
      <c r="L355" s="9">
        <f>_xlfn.XLOOKUP(B355,Courses!A:A,Courses!H:H)</f>
        <v>41</v>
      </c>
      <c r="M355" s="14">
        <f t="shared" si="25"/>
        <v>0</v>
      </c>
      <c r="N355" s="14" t="str">
        <f t="shared" si="26"/>
        <v>Not Active</v>
      </c>
      <c r="O355" s="14" t="str" cm="1">
        <f t="array" ref="O355">_xlfn.IFS(M355=0,"0",
M355&lt;=10%,"0-10",
TRUE,"&gt;10"
)&amp;" "&amp;"% progress"</f>
        <v>0 % progress</v>
      </c>
      <c r="P355" s="15">
        <f t="shared" si="27"/>
        <v>1</v>
      </c>
      <c r="Q355" s="15">
        <f>COUNTIFS($G:$G,$G355)</f>
        <v>4</v>
      </c>
      <c r="R355" s="16">
        <f t="shared" si="28"/>
        <v>0.25</v>
      </c>
      <c r="S355" s="15" t="str">
        <f t="shared" si="29"/>
        <v>no progress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/>
      <c r="AA355" s="9">
        <v>0</v>
      </c>
      <c r="AB355" s="9"/>
      <c r="AC355" s="9">
        <v>0</v>
      </c>
      <c r="AD355" s="9"/>
      <c r="AE355" s="9" t="s">
        <v>1232</v>
      </c>
      <c r="AF355" s="9">
        <v>43</v>
      </c>
      <c r="AG355" s="9"/>
      <c r="AH355" s="9"/>
      <c r="AI355" s="9"/>
      <c r="AJ355" s="9"/>
    </row>
    <row r="356" spans="1:36" x14ac:dyDescent="0.35">
      <c r="A356" s="9" t="s">
        <v>56</v>
      </c>
      <c r="B356" s="9" t="s">
        <v>57</v>
      </c>
      <c r="C356" s="9" t="s">
        <v>14503</v>
      </c>
      <c r="D356" s="9" t="s">
        <v>29</v>
      </c>
      <c r="E356" s="9" t="s">
        <v>1229</v>
      </c>
      <c r="F356" s="9" t="str">
        <f>_xlfn.XLOOKUP(E356,Total_Enrolled!C:C,Total_Enrolled!C:C)</f>
        <v>2025eb1100125@bitspilani-digital.edu.in</v>
      </c>
      <c r="G356" s="9" t="s">
        <v>1230</v>
      </c>
      <c r="H356" s="9" t="s">
        <v>14515</v>
      </c>
      <c r="I356" s="9" t="s">
        <v>1231</v>
      </c>
      <c r="J356" s="9" t="b">
        <v>1</v>
      </c>
      <c r="K356" s="9">
        <v>0</v>
      </c>
      <c r="L356" s="9">
        <f>_xlfn.XLOOKUP(B356,Courses!A:A,Courses!H:H)</f>
        <v>46</v>
      </c>
      <c r="M356" s="14">
        <f t="shared" si="25"/>
        <v>0</v>
      </c>
      <c r="N356" s="14" t="str">
        <f t="shared" si="26"/>
        <v>Not Active</v>
      </c>
      <c r="O356" s="14" t="str" cm="1">
        <f t="array" ref="O356">_xlfn.IFS(M356=0,"0",
M356&lt;=10%,"0-10",
TRUE,"&gt;10"
)&amp;" "&amp;"% progress"</f>
        <v>0 % progress</v>
      </c>
      <c r="P356" s="15">
        <f t="shared" si="27"/>
        <v>1</v>
      </c>
      <c r="Q356" s="15">
        <f>COUNTIFS($G:$G,$G356)</f>
        <v>4</v>
      </c>
      <c r="R356" s="16">
        <f t="shared" si="28"/>
        <v>0.25</v>
      </c>
      <c r="S356" s="15" t="str">
        <f t="shared" si="29"/>
        <v>no progress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/>
      <c r="AA356" s="9">
        <v>0</v>
      </c>
      <c r="AB356" s="9"/>
      <c r="AC356" s="9">
        <v>0</v>
      </c>
      <c r="AD356" s="9"/>
      <c r="AE356" s="9" t="s">
        <v>1232</v>
      </c>
      <c r="AF356" s="9">
        <v>43</v>
      </c>
      <c r="AG356" s="9"/>
      <c r="AH356" s="9"/>
      <c r="AI356" s="9"/>
      <c r="AJ356" s="9"/>
    </row>
    <row r="357" spans="1:36" x14ac:dyDescent="0.35">
      <c r="A357" s="9" t="s">
        <v>44</v>
      </c>
      <c r="B357" s="9" t="s">
        <v>45</v>
      </c>
      <c r="C357" s="9" t="s">
        <v>14503</v>
      </c>
      <c r="D357" s="9" t="s">
        <v>29</v>
      </c>
      <c r="E357" s="9" t="s">
        <v>1229</v>
      </c>
      <c r="F357" s="9" t="str">
        <f>_xlfn.XLOOKUP(E357,Total_Enrolled!C:C,Total_Enrolled!C:C)</f>
        <v>2025eb1100125@bitspilani-digital.edu.in</v>
      </c>
      <c r="G357" s="9" t="s">
        <v>1230</v>
      </c>
      <c r="H357" s="9" t="s">
        <v>14515</v>
      </c>
      <c r="I357" s="9" t="s">
        <v>1231</v>
      </c>
      <c r="J357" s="9" t="b">
        <v>1</v>
      </c>
      <c r="K357" s="9">
        <v>0</v>
      </c>
      <c r="L357" s="9">
        <f>_xlfn.XLOOKUP(B357,Courses!A:A,Courses!H:H)</f>
        <v>93</v>
      </c>
      <c r="M357" s="14">
        <f t="shared" si="25"/>
        <v>0</v>
      </c>
      <c r="N357" s="14" t="str">
        <f t="shared" si="26"/>
        <v>Not Active</v>
      </c>
      <c r="O357" s="14" t="str" cm="1">
        <f t="array" ref="O357">_xlfn.IFS(M357=0,"0",
M357&lt;=10%,"0-10",
TRUE,"&gt;10"
)&amp;" "&amp;"% progress"</f>
        <v>0 % progress</v>
      </c>
      <c r="P357" s="15">
        <f t="shared" si="27"/>
        <v>1</v>
      </c>
      <c r="Q357" s="15">
        <f>COUNTIFS($G:$G,$G357)</f>
        <v>4</v>
      </c>
      <c r="R357" s="16">
        <f t="shared" si="28"/>
        <v>0.25</v>
      </c>
      <c r="S357" s="15" t="str">
        <f t="shared" si="29"/>
        <v>no progress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/>
      <c r="AA357" s="9">
        <v>0</v>
      </c>
      <c r="AB357" s="9"/>
      <c r="AC357" s="9">
        <v>0</v>
      </c>
      <c r="AD357" s="9"/>
      <c r="AE357" s="9" t="s">
        <v>1232</v>
      </c>
      <c r="AF357" s="9">
        <v>43</v>
      </c>
      <c r="AG357" s="9"/>
      <c r="AH357" s="9"/>
      <c r="AI357" s="9"/>
      <c r="AJ357" s="9"/>
    </row>
    <row r="358" spans="1:36" x14ac:dyDescent="0.35">
      <c r="A358" s="9" t="s">
        <v>48</v>
      </c>
      <c r="B358" s="9" t="s">
        <v>49</v>
      </c>
      <c r="C358" s="9" t="s">
        <v>14503</v>
      </c>
      <c r="D358" s="9" t="s">
        <v>29</v>
      </c>
      <c r="E358" s="9" t="s">
        <v>1229</v>
      </c>
      <c r="F358" s="9" t="str">
        <f>_xlfn.XLOOKUP(E358,Total_Enrolled!C:C,Total_Enrolled!C:C)</f>
        <v>2025eb1100125@bitspilani-digital.edu.in</v>
      </c>
      <c r="G358" s="9" t="s">
        <v>1230</v>
      </c>
      <c r="H358" s="9" t="s">
        <v>14515</v>
      </c>
      <c r="I358" s="9" t="s">
        <v>1231</v>
      </c>
      <c r="J358" s="9" t="b">
        <v>1</v>
      </c>
      <c r="K358" s="9">
        <v>0</v>
      </c>
      <c r="L358" s="9">
        <f>_xlfn.XLOOKUP(B358,Courses!A:A,Courses!H:H)</f>
        <v>84</v>
      </c>
      <c r="M358" s="14">
        <f t="shared" si="25"/>
        <v>0</v>
      </c>
      <c r="N358" s="14" t="str">
        <f t="shared" si="26"/>
        <v>Not Active</v>
      </c>
      <c r="O358" s="14" t="str" cm="1">
        <f t="array" ref="O358">_xlfn.IFS(M358=0,"0",
M358&lt;=10%,"0-10",
TRUE,"&gt;10"
)&amp;" "&amp;"% progress"</f>
        <v>0 % progress</v>
      </c>
      <c r="P358" s="15">
        <f t="shared" si="27"/>
        <v>1</v>
      </c>
      <c r="Q358" s="15">
        <f>COUNTIFS($G:$G,$G358)</f>
        <v>4</v>
      </c>
      <c r="R358" s="16">
        <f t="shared" si="28"/>
        <v>0.25</v>
      </c>
      <c r="S358" s="15" t="str">
        <f t="shared" si="29"/>
        <v>no progress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/>
      <c r="AA358" s="9">
        <v>0</v>
      </c>
      <c r="AB358" s="9"/>
      <c r="AC358" s="9">
        <v>0</v>
      </c>
      <c r="AD358" s="9"/>
      <c r="AE358" s="9" t="s">
        <v>1232</v>
      </c>
      <c r="AF358" s="9">
        <v>43</v>
      </c>
      <c r="AG358" s="9"/>
      <c r="AH358" s="9"/>
      <c r="AI358" s="9"/>
      <c r="AJ358" s="9"/>
    </row>
    <row r="359" spans="1:36" x14ac:dyDescent="0.35">
      <c r="A359" s="9" t="s">
        <v>62</v>
      </c>
      <c r="B359" s="9" t="s">
        <v>34</v>
      </c>
      <c r="C359" s="9" t="s">
        <v>14503</v>
      </c>
      <c r="D359" s="9" t="s">
        <v>29</v>
      </c>
      <c r="E359" s="9" t="s">
        <v>1236</v>
      </c>
      <c r="F359" s="9" t="str">
        <f>_xlfn.XLOOKUP(E359,Total_Enrolled!C:C,Total_Enrolled!C:C)</f>
        <v>2025eb1100127@bitspilani-digital.edu.in</v>
      </c>
      <c r="G359" s="9" t="s">
        <v>1237</v>
      </c>
      <c r="H359" s="9" t="s">
        <v>14515</v>
      </c>
      <c r="I359" s="9" t="s">
        <v>1238</v>
      </c>
      <c r="J359" s="9" t="b">
        <v>1</v>
      </c>
      <c r="K359" s="9">
        <v>1</v>
      </c>
      <c r="L359" s="9">
        <f>_xlfn.XLOOKUP(B359,Courses!A:A,Courses!H:H)</f>
        <v>88</v>
      </c>
      <c r="M359" s="14">
        <f t="shared" si="25"/>
        <v>1.1363636363636364E-2</v>
      </c>
      <c r="N359" s="14" t="str">
        <f t="shared" si="26"/>
        <v>Active</v>
      </c>
      <c r="O359" s="14" t="str" cm="1">
        <f t="array" ref="O359">_xlfn.IFS(M359=0,"0",
M359&lt;=10%,"0-10",
TRUE,"&gt;10"
)&amp;" "&amp;"% progress"</f>
        <v>0-10 % progress</v>
      </c>
      <c r="P359" s="15">
        <f t="shared" si="27"/>
        <v>0</v>
      </c>
      <c r="Q359" s="15">
        <f>COUNTIFS($G:$G,$G359)</f>
        <v>4</v>
      </c>
      <c r="R359" s="16">
        <f t="shared" si="28"/>
        <v>0</v>
      </c>
      <c r="S359" s="15" t="str">
        <f t="shared" si="29"/>
        <v>no 0% progess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/>
      <c r="AA359" s="9">
        <v>0</v>
      </c>
      <c r="AB359" s="9"/>
      <c r="AC359" s="9">
        <v>316</v>
      </c>
      <c r="AD359" s="9" t="s">
        <v>1240</v>
      </c>
      <c r="AE359" s="9" t="s">
        <v>1239</v>
      </c>
      <c r="AF359" s="9">
        <v>108</v>
      </c>
      <c r="AG359" s="9"/>
      <c r="AH359" s="9"/>
      <c r="AI359" s="9"/>
      <c r="AJ359" s="9"/>
    </row>
    <row r="360" spans="1:36" x14ac:dyDescent="0.35">
      <c r="A360" s="9" t="s">
        <v>48</v>
      </c>
      <c r="B360" s="9" t="s">
        <v>49</v>
      </c>
      <c r="C360" s="9" t="s">
        <v>14503</v>
      </c>
      <c r="D360" s="9" t="s">
        <v>29</v>
      </c>
      <c r="E360" s="9" t="s">
        <v>1236</v>
      </c>
      <c r="F360" s="9" t="str">
        <f>_xlfn.XLOOKUP(E360,Total_Enrolled!C:C,Total_Enrolled!C:C)</f>
        <v>2025eb1100127@bitspilani-digital.edu.in</v>
      </c>
      <c r="G360" s="9" t="s">
        <v>1237</v>
      </c>
      <c r="H360" s="9" t="s">
        <v>14515</v>
      </c>
      <c r="I360" s="9" t="s">
        <v>1238</v>
      </c>
      <c r="J360" s="9" t="b">
        <v>1</v>
      </c>
      <c r="K360" s="9">
        <v>0</v>
      </c>
      <c r="L360" s="9">
        <f>_xlfn.XLOOKUP(B360,Courses!A:A,Courses!H:H)</f>
        <v>84</v>
      </c>
      <c r="M360" s="14">
        <f t="shared" si="25"/>
        <v>0</v>
      </c>
      <c r="N360" s="14" t="str">
        <f t="shared" si="26"/>
        <v>Not Active</v>
      </c>
      <c r="O360" s="14" t="str" cm="1">
        <f t="array" ref="O360">_xlfn.IFS(M360=0,"0",
M360&lt;=10%,"0-10",
TRUE,"&gt;10"
)&amp;" "&amp;"% progress"</f>
        <v>0 % progress</v>
      </c>
      <c r="P360" s="15">
        <f t="shared" si="27"/>
        <v>1</v>
      </c>
      <c r="Q360" s="15">
        <f>COUNTIFS($G:$G,$G360)</f>
        <v>4</v>
      </c>
      <c r="R360" s="16">
        <f t="shared" si="28"/>
        <v>0.25</v>
      </c>
      <c r="S360" s="15" t="str">
        <f t="shared" si="29"/>
        <v>no progress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/>
      <c r="AA360" s="9">
        <v>0</v>
      </c>
      <c r="AB360" s="9"/>
      <c r="AC360" s="9">
        <v>0</v>
      </c>
      <c r="AD360" s="9"/>
      <c r="AE360" s="9" t="s">
        <v>1239</v>
      </c>
      <c r="AF360" s="9">
        <v>108</v>
      </c>
      <c r="AG360" s="9"/>
      <c r="AH360" s="9"/>
      <c r="AI360" s="9"/>
      <c r="AJ360" s="9"/>
    </row>
    <row r="361" spans="1:36" x14ac:dyDescent="0.35">
      <c r="A361" s="9" t="s">
        <v>56</v>
      </c>
      <c r="B361" s="9" t="s">
        <v>57</v>
      </c>
      <c r="C361" s="9" t="s">
        <v>14503</v>
      </c>
      <c r="D361" s="9" t="s">
        <v>29</v>
      </c>
      <c r="E361" s="9" t="s">
        <v>1236</v>
      </c>
      <c r="F361" s="9" t="str">
        <f>_xlfn.XLOOKUP(E361,Total_Enrolled!C:C,Total_Enrolled!C:C)</f>
        <v>2025eb1100127@bitspilani-digital.edu.in</v>
      </c>
      <c r="G361" s="9" t="s">
        <v>1237</v>
      </c>
      <c r="H361" s="9" t="s">
        <v>14515</v>
      </c>
      <c r="I361" s="9" t="s">
        <v>1238</v>
      </c>
      <c r="J361" s="9" t="b">
        <v>1</v>
      </c>
      <c r="K361" s="9">
        <v>0</v>
      </c>
      <c r="L361" s="9">
        <f>_xlfn.XLOOKUP(B361,Courses!A:A,Courses!H:H)</f>
        <v>46</v>
      </c>
      <c r="M361" s="14">
        <f t="shared" si="25"/>
        <v>0</v>
      </c>
      <c r="N361" s="14" t="str">
        <f t="shared" si="26"/>
        <v>Not Active</v>
      </c>
      <c r="O361" s="14" t="str" cm="1">
        <f t="array" ref="O361">_xlfn.IFS(M361=0,"0",
M361&lt;=10%,"0-10",
TRUE,"&gt;10"
)&amp;" "&amp;"% progress"</f>
        <v>0 % progress</v>
      </c>
      <c r="P361" s="15">
        <f t="shared" si="27"/>
        <v>1</v>
      </c>
      <c r="Q361" s="15">
        <f>COUNTIFS($G:$G,$G361)</f>
        <v>4</v>
      </c>
      <c r="R361" s="16">
        <f t="shared" si="28"/>
        <v>0.25</v>
      </c>
      <c r="S361" s="15" t="str">
        <f t="shared" si="29"/>
        <v>no progress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/>
      <c r="AA361" s="9">
        <v>0</v>
      </c>
      <c r="AB361" s="9"/>
      <c r="AC361" s="9">
        <v>0</v>
      </c>
      <c r="AD361" s="9"/>
      <c r="AE361" s="9" t="s">
        <v>1239</v>
      </c>
      <c r="AF361" s="9">
        <v>108</v>
      </c>
      <c r="AG361" s="9"/>
      <c r="AH361" s="9"/>
      <c r="AI361" s="9"/>
      <c r="AJ361" s="9"/>
    </row>
    <row r="362" spans="1:36" x14ac:dyDescent="0.35">
      <c r="A362" s="9" t="s">
        <v>52</v>
      </c>
      <c r="B362" s="9" t="s">
        <v>53</v>
      </c>
      <c r="C362" s="9" t="s">
        <v>14503</v>
      </c>
      <c r="D362" s="9" t="s">
        <v>29</v>
      </c>
      <c r="E362" s="9" t="s">
        <v>1236</v>
      </c>
      <c r="F362" s="9" t="str">
        <f>_xlfn.XLOOKUP(E362,Total_Enrolled!C:C,Total_Enrolled!C:C)</f>
        <v>2025eb1100127@bitspilani-digital.edu.in</v>
      </c>
      <c r="G362" s="9" t="s">
        <v>1237</v>
      </c>
      <c r="H362" s="9" t="s">
        <v>14515</v>
      </c>
      <c r="I362" s="9" t="s">
        <v>1238</v>
      </c>
      <c r="J362" s="9" t="b">
        <v>1</v>
      </c>
      <c r="K362" s="9">
        <v>1</v>
      </c>
      <c r="L362" s="9">
        <f>_xlfn.XLOOKUP(B362,Courses!A:A,Courses!H:H)</f>
        <v>41</v>
      </c>
      <c r="M362" s="14">
        <f t="shared" si="25"/>
        <v>2.4390243902439025E-2</v>
      </c>
      <c r="N362" s="14" t="str">
        <f t="shared" si="26"/>
        <v>Active</v>
      </c>
      <c r="O362" s="14" t="str" cm="1">
        <f t="array" ref="O362">_xlfn.IFS(M362=0,"0",
M362&lt;=10%,"0-10",
TRUE,"&gt;10"
)&amp;" "&amp;"% progress"</f>
        <v>0-10 % progress</v>
      </c>
      <c r="P362" s="15">
        <f t="shared" si="27"/>
        <v>0</v>
      </c>
      <c r="Q362" s="15">
        <f>COUNTIFS($G:$G,$G362)</f>
        <v>4</v>
      </c>
      <c r="R362" s="16">
        <f t="shared" si="28"/>
        <v>0</v>
      </c>
      <c r="S362" s="15" t="str">
        <f t="shared" si="29"/>
        <v>no 0% progess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/>
      <c r="AA362" s="9">
        <v>0</v>
      </c>
      <c r="AB362" s="9"/>
      <c r="AC362" s="9">
        <v>1373</v>
      </c>
      <c r="AD362" s="9" t="s">
        <v>1241</v>
      </c>
      <c r="AE362" s="9" t="s">
        <v>1239</v>
      </c>
      <c r="AF362" s="9">
        <v>108</v>
      </c>
      <c r="AG362" s="9"/>
      <c r="AH362" s="9"/>
      <c r="AI362" s="9"/>
      <c r="AJ362" s="9"/>
    </row>
    <row r="363" spans="1:36" x14ac:dyDescent="0.35">
      <c r="A363" s="9" t="s">
        <v>56</v>
      </c>
      <c r="B363" s="9" t="s">
        <v>57</v>
      </c>
      <c r="C363" s="9" t="s">
        <v>14503</v>
      </c>
      <c r="D363" s="9" t="s">
        <v>29</v>
      </c>
      <c r="E363" s="9" t="s">
        <v>1242</v>
      </c>
      <c r="F363" s="9" t="str">
        <f>_xlfn.XLOOKUP(E363,Total_Enrolled!C:C,Total_Enrolled!C:C)</f>
        <v>2025eb1100128@bitspilani-digital.edu.in</v>
      </c>
      <c r="G363" s="9" t="s">
        <v>1243</v>
      </c>
      <c r="H363" s="9" t="s">
        <v>14515</v>
      </c>
      <c r="I363" s="9" t="s">
        <v>1244</v>
      </c>
      <c r="J363" s="9" t="b">
        <v>1</v>
      </c>
      <c r="K363" s="9">
        <v>1</v>
      </c>
      <c r="L363" s="9">
        <f>_xlfn.XLOOKUP(B363,Courses!A:A,Courses!H:H)</f>
        <v>46</v>
      </c>
      <c r="M363" s="14">
        <f t="shared" si="25"/>
        <v>2.1739130434782608E-2</v>
      </c>
      <c r="N363" s="14" t="str">
        <f t="shared" si="26"/>
        <v>Active</v>
      </c>
      <c r="O363" s="14" t="str" cm="1">
        <f t="array" ref="O363">_xlfn.IFS(M363=0,"0",
M363&lt;=10%,"0-10",
TRUE,"&gt;10"
)&amp;" "&amp;"% progress"</f>
        <v>0-10 % progress</v>
      </c>
      <c r="P363" s="15">
        <f t="shared" si="27"/>
        <v>0</v>
      </c>
      <c r="Q363" s="15">
        <f>COUNTIFS($G:$G,$G363)</f>
        <v>4</v>
      </c>
      <c r="R363" s="16">
        <f t="shared" si="28"/>
        <v>0</v>
      </c>
      <c r="S363" s="15" t="str">
        <f t="shared" si="29"/>
        <v>no 0% progess</v>
      </c>
      <c r="T363" s="9">
        <v>0</v>
      </c>
      <c r="U363" s="9">
        <v>1</v>
      </c>
      <c r="V363" s="9">
        <v>1</v>
      </c>
      <c r="W363" s="9">
        <v>0</v>
      </c>
      <c r="X363" s="9">
        <v>0</v>
      </c>
      <c r="Y363" s="9">
        <v>0</v>
      </c>
      <c r="Z363" s="9"/>
      <c r="AA363" s="9">
        <v>0</v>
      </c>
      <c r="AB363" s="9"/>
      <c r="AC363" s="9">
        <v>0</v>
      </c>
      <c r="AD363" s="9" t="s">
        <v>1245</v>
      </c>
      <c r="AE363" s="9" t="s">
        <v>1246</v>
      </c>
      <c r="AF363" s="9">
        <v>90</v>
      </c>
      <c r="AG363" s="9"/>
      <c r="AH363" s="9" t="s">
        <v>1247</v>
      </c>
      <c r="AI363" s="9"/>
      <c r="AJ363" s="9"/>
    </row>
    <row r="364" spans="1:36" x14ac:dyDescent="0.35">
      <c r="A364" s="9" t="s">
        <v>124</v>
      </c>
      <c r="B364" s="9" t="s">
        <v>33</v>
      </c>
      <c r="C364" s="9" t="s">
        <v>14503</v>
      </c>
      <c r="D364" s="9" t="s">
        <v>29</v>
      </c>
      <c r="E364" s="9" t="s">
        <v>1242</v>
      </c>
      <c r="F364" s="9" t="str">
        <f>_xlfn.XLOOKUP(E364,Total_Enrolled!C:C,Total_Enrolled!C:C)</f>
        <v>2025eb1100128@bitspilani-digital.edu.in</v>
      </c>
      <c r="G364" s="9" t="s">
        <v>1243</v>
      </c>
      <c r="H364" s="9" t="s">
        <v>14515</v>
      </c>
      <c r="I364" s="9" t="s">
        <v>1244</v>
      </c>
      <c r="J364" s="9" t="b">
        <v>1</v>
      </c>
      <c r="K364" s="9">
        <v>1</v>
      </c>
      <c r="L364" s="9">
        <f>_xlfn.XLOOKUP(B364,Courses!A:A,Courses!H:H)</f>
        <v>41</v>
      </c>
      <c r="M364" s="14">
        <f t="shared" si="25"/>
        <v>2.4390243902439025E-2</v>
      </c>
      <c r="N364" s="14" t="str">
        <f t="shared" si="26"/>
        <v>Active</v>
      </c>
      <c r="O364" s="14" t="str" cm="1">
        <f t="array" ref="O364">_xlfn.IFS(M364=0,"0",
M364&lt;=10%,"0-10",
TRUE,"&gt;10"
)&amp;" "&amp;"% progress"</f>
        <v>0-10 % progress</v>
      </c>
      <c r="P364" s="15">
        <f t="shared" si="27"/>
        <v>0</v>
      </c>
      <c r="Q364" s="15">
        <f>COUNTIFS($G:$G,$G364)</f>
        <v>4</v>
      </c>
      <c r="R364" s="16">
        <f t="shared" si="28"/>
        <v>0</v>
      </c>
      <c r="S364" s="15" t="str">
        <f t="shared" si="29"/>
        <v>no 0% progess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/>
      <c r="AA364" s="9">
        <v>0</v>
      </c>
      <c r="AB364" s="9"/>
      <c r="AC364" s="9">
        <v>990</v>
      </c>
      <c r="AD364" s="9" t="s">
        <v>1248</v>
      </c>
      <c r="AE364" s="9" t="s">
        <v>1246</v>
      </c>
      <c r="AF364" s="9">
        <v>90</v>
      </c>
      <c r="AG364" s="9"/>
      <c r="AH364" s="9"/>
      <c r="AI364" s="9"/>
      <c r="AJ364" s="9"/>
    </row>
    <row r="365" spans="1:36" x14ac:dyDescent="0.35">
      <c r="A365" s="9" t="s">
        <v>79</v>
      </c>
      <c r="B365" s="9" t="s">
        <v>39</v>
      </c>
      <c r="C365" s="9" t="s">
        <v>14503</v>
      </c>
      <c r="D365" s="9" t="s">
        <v>29</v>
      </c>
      <c r="E365" s="9" t="s">
        <v>1242</v>
      </c>
      <c r="F365" s="9" t="str">
        <f>_xlfn.XLOOKUP(E365,Total_Enrolled!C:C,Total_Enrolled!C:C)</f>
        <v>2025eb1100128@bitspilani-digital.edu.in</v>
      </c>
      <c r="G365" s="9" t="s">
        <v>1243</v>
      </c>
      <c r="H365" s="9" t="s">
        <v>14515</v>
      </c>
      <c r="I365" s="9" t="s">
        <v>1244</v>
      </c>
      <c r="J365" s="9" t="b">
        <v>1</v>
      </c>
      <c r="K365" s="9">
        <v>7</v>
      </c>
      <c r="L365" s="9">
        <f>_xlfn.XLOOKUP(B365,Courses!A:A,Courses!H:H)</f>
        <v>86</v>
      </c>
      <c r="M365" s="14">
        <f t="shared" si="25"/>
        <v>8.1395348837209308E-2</v>
      </c>
      <c r="N365" s="14" t="str">
        <f t="shared" si="26"/>
        <v>Active</v>
      </c>
      <c r="O365" s="14" t="str" cm="1">
        <f t="array" ref="O365">_xlfn.IFS(M365=0,"0",
M365&lt;=10%,"0-10",
TRUE,"&gt;10"
)&amp;" "&amp;"% progress"</f>
        <v>0-10 % progress</v>
      </c>
      <c r="P365" s="15">
        <f t="shared" si="27"/>
        <v>0</v>
      </c>
      <c r="Q365" s="15">
        <f>COUNTIFS($G:$G,$G365)</f>
        <v>4</v>
      </c>
      <c r="R365" s="16">
        <f t="shared" si="28"/>
        <v>0</v>
      </c>
      <c r="S365" s="15" t="str">
        <f t="shared" si="29"/>
        <v>no 0% progess</v>
      </c>
      <c r="T365" s="9">
        <v>0</v>
      </c>
      <c r="U365" s="9">
        <v>1</v>
      </c>
      <c r="V365" s="9">
        <v>1</v>
      </c>
      <c r="W365" s="9">
        <v>0</v>
      </c>
      <c r="X365" s="9">
        <v>0</v>
      </c>
      <c r="Y365" s="9">
        <v>0</v>
      </c>
      <c r="Z365" s="9"/>
      <c r="AA365" s="9">
        <v>0</v>
      </c>
      <c r="AB365" s="9"/>
      <c r="AC365" s="9">
        <v>4130</v>
      </c>
      <c r="AD365" s="9" t="s">
        <v>1249</v>
      </c>
      <c r="AE365" s="9" t="s">
        <v>1246</v>
      </c>
      <c r="AF365" s="9">
        <v>90</v>
      </c>
      <c r="AG365" s="9"/>
      <c r="AH365" s="9" t="s">
        <v>1250</v>
      </c>
      <c r="AI365" s="9" t="s">
        <v>1251</v>
      </c>
      <c r="AJ365" s="9" t="s">
        <v>1252</v>
      </c>
    </row>
    <row r="366" spans="1:36" x14ac:dyDescent="0.35">
      <c r="A366" s="9" t="s">
        <v>27</v>
      </c>
      <c r="B366" s="9" t="s">
        <v>28</v>
      </c>
      <c r="C366" s="9" t="s">
        <v>14503</v>
      </c>
      <c r="D366" s="9" t="s">
        <v>29</v>
      </c>
      <c r="E366" s="9" t="s">
        <v>1242</v>
      </c>
      <c r="F366" s="9" t="str">
        <f>_xlfn.XLOOKUP(E366,Total_Enrolled!C:C,Total_Enrolled!C:C)</f>
        <v>2025eb1100128@bitspilani-digital.edu.in</v>
      </c>
      <c r="G366" s="9" t="s">
        <v>1243</v>
      </c>
      <c r="H366" s="9" t="s">
        <v>14515</v>
      </c>
      <c r="I366" s="9" t="s">
        <v>1244</v>
      </c>
      <c r="J366" s="9" t="b">
        <v>1</v>
      </c>
      <c r="K366" s="9">
        <v>3</v>
      </c>
      <c r="L366" s="9">
        <f>_xlfn.XLOOKUP(B366,Courses!A:A,Courses!H:H)</f>
        <v>61</v>
      </c>
      <c r="M366" s="14">
        <f t="shared" si="25"/>
        <v>4.9180327868852458E-2</v>
      </c>
      <c r="N366" s="14" t="str">
        <f t="shared" si="26"/>
        <v>Active</v>
      </c>
      <c r="O366" s="14" t="str" cm="1">
        <f t="array" ref="O366">_xlfn.IFS(M366=0,"0",
M366&lt;=10%,"0-10",
TRUE,"&gt;10"
)&amp;" "&amp;"% progress"</f>
        <v>0-10 % progress</v>
      </c>
      <c r="P366" s="15">
        <f t="shared" si="27"/>
        <v>0</v>
      </c>
      <c r="Q366" s="15">
        <f>COUNTIFS($G:$G,$G366)</f>
        <v>4</v>
      </c>
      <c r="R366" s="16">
        <f t="shared" si="28"/>
        <v>0</v>
      </c>
      <c r="S366" s="15" t="str">
        <f t="shared" si="29"/>
        <v>no 0% progess</v>
      </c>
      <c r="T366" s="9">
        <v>0</v>
      </c>
      <c r="U366" s="9">
        <v>1</v>
      </c>
      <c r="V366" s="9">
        <v>1</v>
      </c>
      <c r="W366" s="9">
        <v>0</v>
      </c>
      <c r="X366" s="9">
        <v>0</v>
      </c>
      <c r="Y366" s="9">
        <v>0</v>
      </c>
      <c r="Z366" s="9"/>
      <c r="AA366" s="9">
        <v>0</v>
      </c>
      <c r="AB366" s="9"/>
      <c r="AC366" s="9">
        <v>483</v>
      </c>
      <c r="AD366" s="9" t="s">
        <v>1253</v>
      </c>
      <c r="AE366" s="9" t="s">
        <v>1246</v>
      </c>
      <c r="AF366" s="9">
        <v>90</v>
      </c>
      <c r="AG366" s="9"/>
      <c r="AH366" s="9" t="s">
        <v>1254</v>
      </c>
      <c r="AI366" s="9"/>
      <c r="AJ366" s="9"/>
    </row>
    <row r="367" spans="1:36" x14ac:dyDescent="0.35">
      <c r="A367" s="9" t="s">
        <v>79</v>
      </c>
      <c r="B367" s="9" t="s">
        <v>39</v>
      </c>
      <c r="C367" s="9" t="s">
        <v>14503</v>
      </c>
      <c r="D367" s="9" t="s">
        <v>29</v>
      </c>
      <c r="E367" s="9" t="s">
        <v>1255</v>
      </c>
      <c r="F367" s="9" t="str">
        <f>_xlfn.XLOOKUP(E367,Total_Enrolled!C:C,Total_Enrolled!C:C)</f>
        <v>2025eb1100129@bitspilani-digital.edu.in</v>
      </c>
      <c r="G367" s="9" t="s">
        <v>1256</v>
      </c>
      <c r="H367" s="9" t="s">
        <v>14515</v>
      </c>
      <c r="I367" s="9" t="s">
        <v>1257</v>
      </c>
      <c r="J367" s="9" t="b">
        <v>1</v>
      </c>
      <c r="K367" s="9">
        <v>0</v>
      </c>
      <c r="L367" s="9">
        <f>_xlfn.XLOOKUP(B367,Courses!A:A,Courses!H:H)</f>
        <v>86</v>
      </c>
      <c r="M367" s="14">
        <f t="shared" si="25"/>
        <v>0</v>
      </c>
      <c r="N367" s="14" t="str">
        <f t="shared" si="26"/>
        <v>Not Active</v>
      </c>
      <c r="O367" s="14" t="str" cm="1">
        <f t="array" ref="O367">_xlfn.IFS(M367=0,"0",
M367&lt;=10%,"0-10",
TRUE,"&gt;10"
)&amp;" "&amp;"% progress"</f>
        <v>0 % progress</v>
      </c>
      <c r="P367" s="15">
        <f t="shared" si="27"/>
        <v>1</v>
      </c>
      <c r="Q367" s="15">
        <f>COUNTIFS($G:$G,$G367)</f>
        <v>4</v>
      </c>
      <c r="R367" s="16">
        <f t="shared" si="28"/>
        <v>0.25</v>
      </c>
      <c r="S367" s="15" t="str">
        <f t="shared" si="29"/>
        <v>no progress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/>
      <c r="AA367" s="9">
        <v>0</v>
      </c>
      <c r="AB367" s="9"/>
      <c r="AC367" s="9">
        <v>0</v>
      </c>
      <c r="AD367" s="9" t="s">
        <v>1259</v>
      </c>
      <c r="AE367" s="9" t="s">
        <v>1258</v>
      </c>
      <c r="AF367" s="9">
        <v>212</v>
      </c>
      <c r="AG367" s="9"/>
      <c r="AH367" s="9"/>
      <c r="AI367" s="9"/>
      <c r="AJ367" s="9"/>
    </row>
    <row r="368" spans="1:36" x14ac:dyDescent="0.35">
      <c r="A368" s="9" t="s">
        <v>56</v>
      </c>
      <c r="B368" s="9" t="s">
        <v>57</v>
      </c>
      <c r="C368" s="9" t="s">
        <v>14503</v>
      </c>
      <c r="D368" s="9" t="s">
        <v>29</v>
      </c>
      <c r="E368" s="9" t="s">
        <v>1255</v>
      </c>
      <c r="F368" s="9" t="str">
        <f>_xlfn.XLOOKUP(E368,Total_Enrolled!C:C,Total_Enrolled!C:C)</f>
        <v>2025eb1100129@bitspilani-digital.edu.in</v>
      </c>
      <c r="G368" s="9" t="s">
        <v>1256</v>
      </c>
      <c r="H368" s="9" t="s">
        <v>14515</v>
      </c>
      <c r="I368" s="9" t="s">
        <v>1257</v>
      </c>
      <c r="J368" s="9" t="b">
        <v>1</v>
      </c>
      <c r="K368" s="9">
        <v>1</v>
      </c>
      <c r="L368" s="9">
        <f>_xlfn.XLOOKUP(B368,Courses!A:A,Courses!H:H)</f>
        <v>46</v>
      </c>
      <c r="M368" s="14">
        <f t="shared" si="25"/>
        <v>2.1739130434782608E-2</v>
      </c>
      <c r="N368" s="14" t="str">
        <f t="shared" si="26"/>
        <v>Active</v>
      </c>
      <c r="O368" s="14" t="str" cm="1">
        <f t="array" ref="O368">_xlfn.IFS(M368=0,"0",
M368&lt;=10%,"0-10",
TRUE,"&gt;10"
)&amp;" "&amp;"% progress"</f>
        <v>0-10 % progress</v>
      </c>
      <c r="P368" s="15">
        <f t="shared" si="27"/>
        <v>0</v>
      </c>
      <c r="Q368" s="15">
        <f>COUNTIFS($G:$G,$G368)</f>
        <v>4</v>
      </c>
      <c r="R368" s="16">
        <f t="shared" si="28"/>
        <v>0</v>
      </c>
      <c r="S368" s="15" t="str">
        <f t="shared" si="29"/>
        <v>no 0% progess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/>
      <c r="AA368" s="9">
        <v>0</v>
      </c>
      <c r="AB368" s="9"/>
      <c r="AC368" s="9">
        <v>30</v>
      </c>
      <c r="AD368" s="9" t="s">
        <v>1260</v>
      </c>
      <c r="AE368" s="9" t="s">
        <v>1258</v>
      </c>
      <c r="AF368" s="9">
        <v>212</v>
      </c>
      <c r="AG368" s="9"/>
      <c r="AH368" s="9"/>
      <c r="AI368" s="9"/>
      <c r="AJ368" s="9"/>
    </row>
    <row r="369" spans="1:36" x14ac:dyDescent="0.35">
      <c r="A369" s="9" t="s">
        <v>52</v>
      </c>
      <c r="B369" s="9" t="s">
        <v>53</v>
      </c>
      <c r="C369" s="9" t="s">
        <v>14503</v>
      </c>
      <c r="D369" s="9" t="s">
        <v>29</v>
      </c>
      <c r="E369" s="9" t="s">
        <v>1255</v>
      </c>
      <c r="F369" s="9" t="str">
        <f>_xlfn.XLOOKUP(E369,Total_Enrolled!C:C,Total_Enrolled!C:C)</f>
        <v>2025eb1100129@bitspilani-digital.edu.in</v>
      </c>
      <c r="G369" s="9" t="s">
        <v>1256</v>
      </c>
      <c r="H369" s="9" t="s">
        <v>14515</v>
      </c>
      <c r="I369" s="9" t="s">
        <v>1257</v>
      </c>
      <c r="J369" s="9" t="b">
        <v>1</v>
      </c>
      <c r="K369" s="9">
        <v>2</v>
      </c>
      <c r="L369" s="9">
        <f>_xlfn.XLOOKUP(B369,Courses!A:A,Courses!H:H)</f>
        <v>41</v>
      </c>
      <c r="M369" s="14">
        <f t="shared" si="25"/>
        <v>4.878048780487805E-2</v>
      </c>
      <c r="N369" s="14" t="str">
        <f t="shared" si="26"/>
        <v>Active</v>
      </c>
      <c r="O369" s="14" t="str" cm="1">
        <f t="array" ref="O369">_xlfn.IFS(M369=0,"0",
M369&lt;=10%,"0-10",
TRUE,"&gt;10"
)&amp;" "&amp;"% progress"</f>
        <v>0-10 % progress</v>
      </c>
      <c r="P369" s="15">
        <f t="shared" si="27"/>
        <v>0</v>
      </c>
      <c r="Q369" s="15">
        <f>COUNTIFS($G:$G,$G369)</f>
        <v>4</v>
      </c>
      <c r="R369" s="16">
        <f t="shared" si="28"/>
        <v>0</v>
      </c>
      <c r="S369" s="15" t="str">
        <f t="shared" si="29"/>
        <v>no 0% progess</v>
      </c>
      <c r="T369" s="9">
        <v>0</v>
      </c>
      <c r="U369" s="9">
        <v>1</v>
      </c>
      <c r="V369" s="9">
        <v>1</v>
      </c>
      <c r="W369" s="9">
        <v>0</v>
      </c>
      <c r="X369" s="9">
        <v>0</v>
      </c>
      <c r="Y369" s="9">
        <v>0</v>
      </c>
      <c r="Z369" s="9"/>
      <c r="AA369" s="9">
        <v>0</v>
      </c>
      <c r="AB369" s="9"/>
      <c r="AC369" s="9">
        <v>31</v>
      </c>
      <c r="AD369" s="9" t="s">
        <v>1261</v>
      </c>
      <c r="AE369" s="9" t="s">
        <v>1258</v>
      </c>
      <c r="AF369" s="9">
        <v>212</v>
      </c>
      <c r="AG369" s="9"/>
      <c r="AH369" s="9" t="s">
        <v>1262</v>
      </c>
      <c r="AI369" s="9"/>
      <c r="AJ369" s="9"/>
    </row>
    <row r="370" spans="1:36" x14ac:dyDescent="0.35">
      <c r="A370" s="9" t="s">
        <v>44</v>
      </c>
      <c r="B370" s="9" t="s">
        <v>45</v>
      </c>
      <c r="C370" s="9" t="s">
        <v>14503</v>
      </c>
      <c r="D370" s="9" t="s">
        <v>29</v>
      </c>
      <c r="E370" s="9" t="s">
        <v>1255</v>
      </c>
      <c r="F370" s="9" t="str">
        <f>_xlfn.XLOOKUP(E370,Total_Enrolled!C:C,Total_Enrolled!C:C)</f>
        <v>2025eb1100129@bitspilani-digital.edu.in</v>
      </c>
      <c r="G370" s="9" t="s">
        <v>1256</v>
      </c>
      <c r="H370" s="9" t="s">
        <v>14515</v>
      </c>
      <c r="I370" s="9" t="s">
        <v>1257</v>
      </c>
      <c r="J370" s="9" t="b">
        <v>1</v>
      </c>
      <c r="K370" s="9">
        <v>0</v>
      </c>
      <c r="L370" s="9">
        <f>_xlfn.XLOOKUP(B370,Courses!A:A,Courses!H:H)</f>
        <v>93</v>
      </c>
      <c r="M370" s="14">
        <f t="shared" si="25"/>
        <v>0</v>
      </c>
      <c r="N370" s="14" t="str">
        <f t="shared" si="26"/>
        <v>Not Active</v>
      </c>
      <c r="O370" s="14" t="str" cm="1">
        <f t="array" ref="O370">_xlfn.IFS(M370=0,"0",
M370&lt;=10%,"0-10",
TRUE,"&gt;10"
)&amp;" "&amp;"% progress"</f>
        <v>0 % progress</v>
      </c>
      <c r="P370" s="15">
        <f t="shared" si="27"/>
        <v>1</v>
      </c>
      <c r="Q370" s="15">
        <f>COUNTIFS($G:$G,$G370)</f>
        <v>4</v>
      </c>
      <c r="R370" s="16">
        <f t="shared" si="28"/>
        <v>0.25</v>
      </c>
      <c r="S370" s="15" t="str">
        <f t="shared" si="29"/>
        <v>no progress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/>
      <c r="AA370" s="9">
        <v>0</v>
      </c>
      <c r="AB370" s="9"/>
      <c r="AC370" s="9">
        <v>0</v>
      </c>
      <c r="AD370" s="9"/>
      <c r="AE370" s="9" t="s">
        <v>1258</v>
      </c>
      <c r="AF370" s="9">
        <v>212</v>
      </c>
      <c r="AG370" s="9"/>
      <c r="AH370" s="9"/>
      <c r="AI370" s="9"/>
      <c r="AJ370" s="9"/>
    </row>
    <row r="371" spans="1:36" x14ac:dyDescent="0.35">
      <c r="A371" s="9" t="s">
        <v>44</v>
      </c>
      <c r="B371" s="9" t="s">
        <v>45</v>
      </c>
      <c r="C371" s="9" t="s">
        <v>14503</v>
      </c>
      <c r="D371" s="9" t="s">
        <v>29</v>
      </c>
      <c r="E371" s="9" t="s">
        <v>1263</v>
      </c>
      <c r="F371" s="9" t="str">
        <f>_xlfn.XLOOKUP(E371,Total_Enrolled!C:C,Total_Enrolled!C:C)</f>
        <v>2025eb1100130@bitspilani-digital.edu.in</v>
      </c>
      <c r="G371" s="9" t="s">
        <v>1264</v>
      </c>
      <c r="H371" s="9" t="s">
        <v>14515</v>
      </c>
      <c r="I371" s="9" t="s">
        <v>1265</v>
      </c>
      <c r="J371" s="9" t="b">
        <v>1</v>
      </c>
      <c r="K371" s="9">
        <v>31</v>
      </c>
      <c r="L371" s="9">
        <f>_xlfn.XLOOKUP(B371,Courses!A:A,Courses!H:H)</f>
        <v>93</v>
      </c>
      <c r="M371" s="14">
        <f t="shared" si="25"/>
        <v>0.33333333333333331</v>
      </c>
      <c r="N371" s="14" t="str">
        <f t="shared" si="26"/>
        <v>Active</v>
      </c>
      <c r="O371" s="14" t="str" cm="1">
        <f t="array" ref="O371">_xlfn.IFS(M371=0,"0",
M371&lt;=10%,"0-10",
TRUE,"&gt;10"
)&amp;" "&amp;"% progress"</f>
        <v>&gt;10 % progress</v>
      </c>
      <c r="P371" s="15">
        <f t="shared" si="27"/>
        <v>0</v>
      </c>
      <c r="Q371" s="15">
        <f>COUNTIFS($G:$G,$G371)</f>
        <v>4</v>
      </c>
      <c r="R371" s="16">
        <f t="shared" si="28"/>
        <v>0</v>
      </c>
      <c r="S371" s="15" t="str">
        <f t="shared" si="29"/>
        <v>no 0% progess</v>
      </c>
      <c r="T371" s="9">
        <v>0</v>
      </c>
      <c r="U371" s="9">
        <v>9</v>
      </c>
      <c r="V371" s="9">
        <v>9</v>
      </c>
      <c r="W371" s="9">
        <v>1</v>
      </c>
      <c r="X371" s="9">
        <v>0</v>
      </c>
      <c r="Y371" s="9">
        <v>0</v>
      </c>
      <c r="Z371" s="9" t="s">
        <v>1266</v>
      </c>
      <c r="AA371" s="9">
        <v>0</v>
      </c>
      <c r="AB371" s="9"/>
      <c r="AC371" s="9">
        <v>9820</v>
      </c>
      <c r="AD371" s="9" t="s">
        <v>1267</v>
      </c>
      <c r="AE371" s="9" t="s">
        <v>1268</v>
      </c>
      <c r="AF371" s="9">
        <v>196</v>
      </c>
      <c r="AG371" s="9"/>
      <c r="AH371" s="9" t="s">
        <v>1269</v>
      </c>
      <c r="AI371" s="9" t="s">
        <v>1270</v>
      </c>
      <c r="AJ371" s="9" t="s">
        <v>1271</v>
      </c>
    </row>
    <row r="372" spans="1:36" x14ac:dyDescent="0.35">
      <c r="A372" s="9" t="s">
        <v>48</v>
      </c>
      <c r="B372" s="9" t="s">
        <v>49</v>
      </c>
      <c r="C372" s="9" t="s">
        <v>14503</v>
      </c>
      <c r="D372" s="9" t="s">
        <v>29</v>
      </c>
      <c r="E372" s="9" t="s">
        <v>1263</v>
      </c>
      <c r="F372" s="9" t="str">
        <f>_xlfn.XLOOKUP(E372,Total_Enrolled!C:C,Total_Enrolled!C:C)</f>
        <v>2025eb1100130@bitspilani-digital.edu.in</v>
      </c>
      <c r="G372" s="9" t="s">
        <v>1264</v>
      </c>
      <c r="H372" s="9" t="s">
        <v>14515</v>
      </c>
      <c r="I372" s="9" t="s">
        <v>1265</v>
      </c>
      <c r="J372" s="9" t="b">
        <v>1</v>
      </c>
      <c r="K372" s="9">
        <v>10</v>
      </c>
      <c r="L372" s="9">
        <f>_xlfn.XLOOKUP(B372,Courses!A:A,Courses!H:H)</f>
        <v>84</v>
      </c>
      <c r="M372" s="14">
        <f t="shared" si="25"/>
        <v>0.11904761904761904</v>
      </c>
      <c r="N372" s="14" t="str">
        <f t="shared" si="26"/>
        <v>Active</v>
      </c>
      <c r="O372" s="14" t="str" cm="1">
        <f t="array" ref="O372">_xlfn.IFS(M372=0,"0",
M372&lt;=10%,"0-10",
TRUE,"&gt;10"
)&amp;" "&amp;"% progress"</f>
        <v>&gt;10 % progress</v>
      </c>
      <c r="P372" s="15">
        <f t="shared" si="27"/>
        <v>0</v>
      </c>
      <c r="Q372" s="15">
        <f>COUNTIFS($G:$G,$G372)</f>
        <v>4</v>
      </c>
      <c r="R372" s="16">
        <f t="shared" si="28"/>
        <v>0</v>
      </c>
      <c r="S372" s="15" t="str">
        <f t="shared" si="29"/>
        <v>no 0% progess</v>
      </c>
      <c r="T372" s="9">
        <v>0</v>
      </c>
      <c r="U372" s="9">
        <v>1</v>
      </c>
      <c r="V372" s="9">
        <v>1</v>
      </c>
      <c r="W372" s="9">
        <v>0</v>
      </c>
      <c r="X372" s="9">
        <v>0</v>
      </c>
      <c r="Y372" s="9">
        <v>4</v>
      </c>
      <c r="Z372" s="9"/>
      <c r="AA372" s="9">
        <v>0</v>
      </c>
      <c r="AB372" s="9"/>
      <c r="AC372" s="9">
        <v>14697</v>
      </c>
      <c r="AD372" s="9" t="s">
        <v>1272</v>
      </c>
      <c r="AE372" s="9" t="s">
        <v>1268</v>
      </c>
      <c r="AF372" s="9">
        <v>196</v>
      </c>
      <c r="AG372" s="9"/>
      <c r="AH372" s="9" t="s">
        <v>1273</v>
      </c>
      <c r="AI372" s="9"/>
      <c r="AJ372" s="9"/>
    </row>
    <row r="373" spans="1:36" x14ac:dyDescent="0.35">
      <c r="A373" s="9" t="s">
        <v>52</v>
      </c>
      <c r="B373" s="9" t="s">
        <v>53</v>
      </c>
      <c r="C373" s="9" t="s">
        <v>14503</v>
      </c>
      <c r="D373" s="9" t="s">
        <v>29</v>
      </c>
      <c r="E373" s="9" t="s">
        <v>1263</v>
      </c>
      <c r="F373" s="9" t="str">
        <f>_xlfn.XLOOKUP(E373,Total_Enrolled!C:C,Total_Enrolled!C:C)</f>
        <v>2025eb1100130@bitspilani-digital.edu.in</v>
      </c>
      <c r="G373" s="9" t="s">
        <v>1264</v>
      </c>
      <c r="H373" s="9" t="s">
        <v>14515</v>
      </c>
      <c r="I373" s="9" t="s">
        <v>1265</v>
      </c>
      <c r="J373" s="9" t="b">
        <v>1</v>
      </c>
      <c r="K373" s="9">
        <v>30</v>
      </c>
      <c r="L373" s="9">
        <f>_xlfn.XLOOKUP(B373,Courses!A:A,Courses!H:H)</f>
        <v>41</v>
      </c>
      <c r="M373" s="14">
        <f t="shared" si="25"/>
        <v>0.73170731707317072</v>
      </c>
      <c r="N373" s="14" t="str">
        <f t="shared" si="26"/>
        <v>Active</v>
      </c>
      <c r="O373" s="14" t="str" cm="1">
        <f t="array" ref="O373">_xlfn.IFS(M373=0,"0",
M373&lt;=10%,"0-10",
TRUE,"&gt;10"
)&amp;" "&amp;"% progress"</f>
        <v>&gt;10 % progress</v>
      </c>
      <c r="P373" s="15">
        <f t="shared" si="27"/>
        <v>0</v>
      </c>
      <c r="Q373" s="15">
        <f>COUNTIFS($G:$G,$G373)</f>
        <v>4</v>
      </c>
      <c r="R373" s="16">
        <f t="shared" si="28"/>
        <v>0</v>
      </c>
      <c r="S373" s="15" t="str">
        <f t="shared" si="29"/>
        <v>no 0% progess</v>
      </c>
      <c r="T373" s="9">
        <v>0</v>
      </c>
      <c r="U373" s="9">
        <v>4</v>
      </c>
      <c r="V373" s="9">
        <v>5</v>
      </c>
      <c r="W373" s="9">
        <v>2</v>
      </c>
      <c r="X373" s="9">
        <v>0</v>
      </c>
      <c r="Y373" s="9">
        <v>0</v>
      </c>
      <c r="Z373" s="9" t="s">
        <v>1274</v>
      </c>
      <c r="AA373" s="9">
        <v>0</v>
      </c>
      <c r="AB373" s="9"/>
      <c r="AC373" s="9">
        <v>44621</v>
      </c>
      <c r="AD373" s="9" t="s">
        <v>1275</v>
      </c>
      <c r="AE373" s="9" t="s">
        <v>1268</v>
      </c>
      <c r="AF373" s="9">
        <v>196</v>
      </c>
      <c r="AG373" s="9"/>
      <c r="AH373" s="9" t="s">
        <v>1276</v>
      </c>
      <c r="AI373" s="9"/>
      <c r="AJ373" s="9"/>
    </row>
    <row r="374" spans="1:36" x14ac:dyDescent="0.35">
      <c r="A374" s="9" t="s">
        <v>56</v>
      </c>
      <c r="B374" s="9" t="s">
        <v>57</v>
      </c>
      <c r="C374" s="9" t="s">
        <v>14503</v>
      </c>
      <c r="D374" s="9" t="s">
        <v>29</v>
      </c>
      <c r="E374" s="9" t="s">
        <v>1263</v>
      </c>
      <c r="F374" s="9" t="str">
        <f>_xlfn.XLOOKUP(E374,Total_Enrolled!C:C,Total_Enrolled!C:C)</f>
        <v>2025eb1100130@bitspilani-digital.edu.in</v>
      </c>
      <c r="G374" s="9" t="s">
        <v>1264</v>
      </c>
      <c r="H374" s="9" t="s">
        <v>14515</v>
      </c>
      <c r="I374" s="9" t="s">
        <v>1265</v>
      </c>
      <c r="J374" s="9" t="b">
        <v>1</v>
      </c>
      <c r="K374" s="9">
        <v>18</v>
      </c>
      <c r="L374" s="9">
        <f>_xlfn.XLOOKUP(B374,Courses!A:A,Courses!H:H)</f>
        <v>46</v>
      </c>
      <c r="M374" s="14">
        <f t="shared" si="25"/>
        <v>0.39130434782608697</v>
      </c>
      <c r="N374" s="14" t="str">
        <f t="shared" si="26"/>
        <v>Active</v>
      </c>
      <c r="O374" s="14" t="str" cm="1">
        <f t="array" ref="O374">_xlfn.IFS(M374=0,"0",
M374&lt;=10%,"0-10",
TRUE,"&gt;10"
)&amp;" "&amp;"% progress"</f>
        <v>&gt;10 % progress</v>
      </c>
      <c r="P374" s="15">
        <f t="shared" si="27"/>
        <v>0</v>
      </c>
      <c r="Q374" s="15">
        <f>COUNTIFS($G:$G,$G374)</f>
        <v>4</v>
      </c>
      <c r="R374" s="16">
        <f t="shared" si="28"/>
        <v>0</v>
      </c>
      <c r="S374" s="15" t="str">
        <f t="shared" si="29"/>
        <v>no 0% progess</v>
      </c>
      <c r="T374" s="9">
        <v>0</v>
      </c>
      <c r="U374" s="9">
        <v>4</v>
      </c>
      <c r="V374" s="9">
        <v>4</v>
      </c>
      <c r="W374" s="9">
        <v>1</v>
      </c>
      <c r="X374" s="9">
        <v>0</v>
      </c>
      <c r="Y374" s="9">
        <v>0</v>
      </c>
      <c r="Z374" s="9" t="s">
        <v>1277</v>
      </c>
      <c r="AA374" s="9">
        <v>0</v>
      </c>
      <c r="AB374" s="9"/>
      <c r="AC374" s="9">
        <v>9238</v>
      </c>
      <c r="AD374" s="9" t="s">
        <v>1278</v>
      </c>
      <c r="AE374" s="9" t="s">
        <v>1268</v>
      </c>
      <c r="AF374" s="9">
        <v>196</v>
      </c>
      <c r="AG374" s="9"/>
      <c r="AH374" s="9" t="s">
        <v>1279</v>
      </c>
      <c r="AI374" s="9" t="s">
        <v>1280</v>
      </c>
      <c r="AJ374" s="9" t="s">
        <v>1280</v>
      </c>
    </row>
    <row r="375" spans="1:36" x14ac:dyDescent="0.35">
      <c r="A375" s="9" t="s">
        <v>79</v>
      </c>
      <c r="B375" s="9" t="s">
        <v>39</v>
      </c>
      <c r="C375" s="9" t="s">
        <v>14503</v>
      </c>
      <c r="D375" s="9" t="s">
        <v>29</v>
      </c>
      <c r="E375" s="9" t="s">
        <v>1281</v>
      </c>
      <c r="F375" s="9" t="str">
        <f>_xlfn.XLOOKUP(E375,Total_Enrolled!C:C,Total_Enrolled!C:C)</f>
        <v>2025eb1100131@bitspilani-digital.edu.in</v>
      </c>
      <c r="G375" s="9" t="s">
        <v>1282</v>
      </c>
      <c r="H375" s="9" t="s">
        <v>14515</v>
      </c>
      <c r="I375" s="9" t="s">
        <v>1283</v>
      </c>
      <c r="J375" s="9" t="b">
        <v>1</v>
      </c>
      <c r="K375" s="9">
        <v>0</v>
      </c>
      <c r="L375" s="9">
        <f>_xlfn.XLOOKUP(B375,Courses!A:A,Courses!H:H)</f>
        <v>86</v>
      </c>
      <c r="M375" s="14">
        <f t="shared" si="25"/>
        <v>0</v>
      </c>
      <c r="N375" s="14" t="str">
        <f t="shared" si="26"/>
        <v>Not Active</v>
      </c>
      <c r="O375" s="14" t="str" cm="1">
        <f t="array" ref="O375">_xlfn.IFS(M375=0,"0",
M375&lt;=10%,"0-10",
TRUE,"&gt;10"
)&amp;" "&amp;"% progress"</f>
        <v>0 % progress</v>
      </c>
      <c r="P375" s="15">
        <f t="shared" si="27"/>
        <v>1</v>
      </c>
      <c r="Q375" s="15">
        <f>COUNTIFS($G:$G,$G375)</f>
        <v>5</v>
      </c>
      <c r="R375" s="16">
        <f t="shared" si="28"/>
        <v>0.2</v>
      </c>
      <c r="S375" s="15" t="str">
        <f t="shared" si="29"/>
        <v>no progress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/>
      <c r="AA375" s="9">
        <v>0</v>
      </c>
      <c r="AB375" s="9"/>
      <c r="AC375" s="9">
        <v>0</v>
      </c>
      <c r="AD375" s="9"/>
      <c r="AE375" s="9" t="s">
        <v>1284</v>
      </c>
      <c r="AF375" s="9">
        <v>27</v>
      </c>
      <c r="AG375" s="9"/>
      <c r="AH375" s="9"/>
      <c r="AI375" s="9"/>
      <c r="AJ375" s="9"/>
    </row>
    <row r="376" spans="1:36" x14ac:dyDescent="0.35">
      <c r="A376" s="9" t="s">
        <v>27</v>
      </c>
      <c r="B376" s="9" t="s">
        <v>28</v>
      </c>
      <c r="C376" s="9" t="s">
        <v>14503</v>
      </c>
      <c r="D376" s="9" t="s">
        <v>29</v>
      </c>
      <c r="E376" s="9" t="s">
        <v>1281</v>
      </c>
      <c r="F376" s="9" t="str">
        <f>_xlfn.XLOOKUP(E376,Total_Enrolled!C:C,Total_Enrolled!C:C)</f>
        <v>2025eb1100131@bitspilani-digital.edu.in</v>
      </c>
      <c r="G376" s="9" t="s">
        <v>1282</v>
      </c>
      <c r="H376" s="9" t="s">
        <v>14515</v>
      </c>
      <c r="I376" s="9" t="s">
        <v>1283</v>
      </c>
      <c r="J376" s="9" t="b">
        <v>1</v>
      </c>
      <c r="K376" s="9">
        <v>7</v>
      </c>
      <c r="L376" s="9">
        <f>_xlfn.XLOOKUP(B376,Courses!A:A,Courses!H:H)</f>
        <v>61</v>
      </c>
      <c r="M376" s="14">
        <f t="shared" si="25"/>
        <v>0.11475409836065574</v>
      </c>
      <c r="N376" s="14" t="str">
        <f t="shared" si="26"/>
        <v>Active</v>
      </c>
      <c r="O376" s="14" t="str" cm="1">
        <f t="array" ref="O376">_xlfn.IFS(M376=0,"0",
M376&lt;=10%,"0-10",
TRUE,"&gt;10"
)&amp;" "&amp;"% progress"</f>
        <v>&gt;10 % progress</v>
      </c>
      <c r="P376" s="15">
        <f t="shared" si="27"/>
        <v>0</v>
      </c>
      <c r="Q376" s="15">
        <f>COUNTIFS($G:$G,$G376)</f>
        <v>5</v>
      </c>
      <c r="R376" s="16">
        <f t="shared" si="28"/>
        <v>0</v>
      </c>
      <c r="S376" s="15" t="str">
        <f t="shared" si="29"/>
        <v>no 0% progess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/>
      <c r="AA376" s="9">
        <v>0</v>
      </c>
      <c r="AB376" s="9"/>
      <c r="AC376" s="9">
        <v>141</v>
      </c>
      <c r="AD376" s="9" t="s">
        <v>1285</v>
      </c>
      <c r="AE376" s="9" t="s">
        <v>1284</v>
      </c>
      <c r="AF376" s="9">
        <v>27</v>
      </c>
      <c r="AG376" s="9"/>
      <c r="AH376" s="9"/>
      <c r="AI376" s="9" t="s">
        <v>1286</v>
      </c>
      <c r="AJ376" s="9" t="s">
        <v>1287</v>
      </c>
    </row>
    <row r="377" spans="1:36" x14ac:dyDescent="0.35">
      <c r="A377" s="9" t="s">
        <v>136</v>
      </c>
      <c r="B377" s="9" t="s">
        <v>32</v>
      </c>
      <c r="C377" s="9" t="s">
        <v>14503</v>
      </c>
      <c r="D377" s="9" t="s">
        <v>29</v>
      </c>
      <c r="E377" s="9" t="s">
        <v>1281</v>
      </c>
      <c r="F377" s="9" t="str">
        <f>_xlfn.XLOOKUP(E377,Total_Enrolled!C:C,Total_Enrolled!C:C)</f>
        <v>2025eb1100131@bitspilani-digital.edu.in</v>
      </c>
      <c r="G377" s="9" t="s">
        <v>1282</v>
      </c>
      <c r="H377" s="9" t="s">
        <v>14515</v>
      </c>
      <c r="I377" s="9" t="s">
        <v>1283</v>
      </c>
      <c r="J377" s="9" t="b">
        <v>1</v>
      </c>
      <c r="K377" s="9">
        <v>0</v>
      </c>
      <c r="L377" s="9">
        <f>_xlfn.XLOOKUP(B377,Courses!A:A,Courses!H:H)</f>
        <v>77</v>
      </c>
      <c r="M377" s="14">
        <f t="shared" si="25"/>
        <v>0</v>
      </c>
      <c r="N377" s="14" t="str">
        <f t="shared" si="26"/>
        <v>Not Active</v>
      </c>
      <c r="O377" s="14" t="str" cm="1">
        <f t="array" ref="O377">_xlfn.IFS(M377=0,"0",
M377&lt;=10%,"0-10",
TRUE,"&gt;10"
)&amp;" "&amp;"% progress"</f>
        <v>0 % progress</v>
      </c>
      <c r="P377" s="15">
        <f t="shared" si="27"/>
        <v>1</v>
      </c>
      <c r="Q377" s="15">
        <f>COUNTIFS($G:$G,$G377)</f>
        <v>5</v>
      </c>
      <c r="R377" s="16">
        <f t="shared" si="28"/>
        <v>0.2</v>
      </c>
      <c r="S377" s="15" t="str">
        <f t="shared" si="29"/>
        <v>no progress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/>
      <c r="AA377" s="9">
        <v>0</v>
      </c>
      <c r="AB377" s="9"/>
      <c r="AC377" s="9">
        <v>0</v>
      </c>
      <c r="AD377" s="9"/>
      <c r="AE377" s="9" t="s">
        <v>1284</v>
      </c>
      <c r="AF377" s="9">
        <v>27</v>
      </c>
      <c r="AG377" s="9"/>
      <c r="AH377" s="9"/>
      <c r="AI377" s="9"/>
      <c r="AJ377" s="9"/>
    </row>
    <row r="378" spans="1:36" x14ac:dyDescent="0.35">
      <c r="A378" s="9" t="s">
        <v>124</v>
      </c>
      <c r="B378" s="9" t="s">
        <v>33</v>
      </c>
      <c r="C378" s="9" t="s">
        <v>14503</v>
      </c>
      <c r="D378" s="9" t="s">
        <v>29</v>
      </c>
      <c r="E378" s="9" t="s">
        <v>1281</v>
      </c>
      <c r="F378" s="9" t="str">
        <f>_xlfn.XLOOKUP(E378,Total_Enrolled!C:C,Total_Enrolled!C:C)</f>
        <v>2025eb1100131@bitspilani-digital.edu.in</v>
      </c>
      <c r="G378" s="9" t="s">
        <v>1282</v>
      </c>
      <c r="H378" s="9" t="s">
        <v>14515</v>
      </c>
      <c r="I378" s="9" t="s">
        <v>1283</v>
      </c>
      <c r="J378" s="9" t="b">
        <v>1</v>
      </c>
      <c r="K378" s="9">
        <v>0</v>
      </c>
      <c r="L378" s="9">
        <f>_xlfn.XLOOKUP(B378,Courses!A:A,Courses!H:H)</f>
        <v>41</v>
      </c>
      <c r="M378" s="14">
        <f t="shared" si="25"/>
        <v>0</v>
      </c>
      <c r="N378" s="14" t="str">
        <f t="shared" si="26"/>
        <v>Not Active</v>
      </c>
      <c r="O378" s="14" t="str" cm="1">
        <f t="array" ref="O378">_xlfn.IFS(M378=0,"0",
M378&lt;=10%,"0-10",
TRUE,"&gt;10"
)&amp;" "&amp;"% progress"</f>
        <v>0 % progress</v>
      </c>
      <c r="P378" s="15">
        <f t="shared" si="27"/>
        <v>1</v>
      </c>
      <c r="Q378" s="15">
        <f>COUNTIFS($G:$G,$G378)</f>
        <v>5</v>
      </c>
      <c r="R378" s="16">
        <f t="shared" si="28"/>
        <v>0.2</v>
      </c>
      <c r="S378" s="15" t="str">
        <f t="shared" si="29"/>
        <v>no progress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/>
      <c r="AA378" s="9">
        <v>0</v>
      </c>
      <c r="AB378" s="9"/>
      <c r="AC378" s="9">
        <v>0</v>
      </c>
      <c r="AD378" s="9"/>
      <c r="AE378" s="9" t="s">
        <v>1284</v>
      </c>
      <c r="AF378" s="9">
        <v>27</v>
      </c>
      <c r="AG378" s="9"/>
      <c r="AH378" s="9"/>
      <c r="AI378" s="9"/>
      <c r="AJ378" s="9"/>
    </row>
    <row r="379" spans="1:36" x14ac:dyDescent="0.35">
      <c r="A379" s="9" t="s">
        <v>62</v>
      </c>
      <c r="B379" s="9" t="s">
        <v>34</v>
      </c>
      <c r="C379" s="9" t="s">
        <v>14503</v>
      </c>
      <c r="D379" s="9" t="s">
        <v>29</v>
      </c>
      <c r="E379" s="9" t="s">
        <v>1281</v>
      </c>
      <c r="F379" s="9" t="str">
        <f>_xlfn.XLOOKUP(E379,Total_Enrolled!C:C,Total_Enrolled!C:C)</f>
        <v>2025eb1100131@bitspilani-digital.edu.in</v>
      </c>
      <c r="G379" s="9" t="s">
        <v>1282</v>
      </c>
      <c r="H379" s="9" t="s">
        <v>14515</v>
      </c>
      <c r="I379" s="9" t="s">
        <v>1283</v>
      </c>
      <c r="J379" s="9" t="b">
        <v>1</v>
      </c>
      <c r="K379" s="9">
        <v>3</v>
      </c>
      <c r="L379" s="9">
        <f>_xlfn.XLOOKUP(B379,Courses!A:A,Courses!H:H)</f>
        <v>88</v>
      </c>
      <c r="M379" s="14">
        <f t="shared" si="25"/>
        <v>3.4090909090909088E-2</v>
      </c>
      <c r="N379" s="14" t="str">
        <f t="shared" si="26"/>
        <v>Active</v>
      </c>
      <c r="O379" s="14" t="str" cm="1">
        <f t="array" ref="O379">_xlfn.IFS(M379=0,"0",
M379&lt;=10%,"0-10",
TRUE,"&gt;10"
)&amp;" "&amp;"% progress"</f>
        <v>0-10 % progress</v>
      </c>
      <c r="P379" s="15">
        <f t="shared" si="27"/>
        <v>0</v>
      </c>
      <c r="Q379" s="15">
        <f>COUNTIFS($G:$G,$G379)</f>
        <v>5</v>
      </c>
      <c r="R379" s="16">
        <f t="shared" si="28"/>
        <v>0</v>
      </c>
      <c r="S379" s="15" t="str">
        <f t="shared" si="29"/>
        <v>no 0% progess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/>
      <c r="AA379" s="9">
        <v>0</v>
      </c>
      <c r="AB379" s="9"/>
      <c r="AC379" s="9">
        <v>335</v>
      </c>
      <c r="AD379" s="9" t="s">
        <v>1288</v>
      </c>
      <c r="AE379" s="9" t="s">
        <v>1284</v>
      </c>
      <c r="AF379" s="9">
        <v>27</v>
      </c>
      <c r="AG379" s="9"/>
      <c r="AH379" s="9"/>
      <c r="AI379" s="9"/>
      <c r="AJ379" s="9"/>
    </row>
    <row r="380" spans="1:36" x14ac:dyDescent="0.35">
      <c r="A380" s="9" t="s">
        <v>62</v>
      </c>
      <c r="B380" s="9" t="s">
        <v>34</v>
      </c>
      <c r="C380" s="9" t="s">
        <v>14503</v>
      </c>
      <c r="D380" s="9" t="s">
        <v>29</v>
      </c>
      <c r="E380" s="9" t="s">
        <v>1289</v>
      </c>
      <c r="F380" s="9" t="str">
        <f>_xlfn.XLOOKUP(E380,Total_Enrolled!C:C,Total_Enrolled!C:C)</f>
        <v>2025eb1100132@bitspilani-digital.edu.in</v>
      </c>
      <c r="G380" s="9" t="s">
        <v>1290</v>
      </c>
      <c r="H380" s="9" t="s">
        <v>14515</v>
      </c>
      <c r="I380" s="9" t="s">
        <v>1291</v>
      </c>
      <c r="J380" s="9" t="b">
        <v>1</v>
      </c>
      <c r="K380" s="9">
        <v>0</v>
      </c>
      <c r="L380" s="9">
        <f>_xlfn.XLOOKUP(B380,Courses!A:A,Courses!H:H)</f>
        <v>88</v>
      </c>
      <c r="M380" s="14">
        <f t="shared" si="25"/>
        <v>0</v>
      </c>
      <c r="N380" s="14" t="str">
        <f t="shared" si="26"/>
        <v>Not Active</v>
      </c>
      <c r="O380" s="14" t="str" cm="1">
        <f t="array" ref="O380">_xlfn.IFS(M380=0,"0",
M380&lt;=10%,"0-10",
TRUE,"&gt;10"
)&amp;" "&amp;"% progress"</f>
        <v>0 % progress</v>
      </c>
      <c r="P380" s="15">
        <f t="shared" si="27"/>
        <v>1</v>
      </c>
      <c r="Q380" s="15">
        <f>COUNTIFS($G:$G,$G380)</f>
        <v>4</v>
      </c>
      <c r="R380" s="16">
        <f t="shared" si="28"/>
        <v>0.25</v>
      </c>
      <c r="S380" s="15" t="str">
        <f t="shared" si="29"/>
        <v>no progress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/>
      <c r="AA380" s="9">
        <v>0</v>
      </c>
      <c r="AB380" s="9"/>
      <c r="AC380" s="9">
        <v>0</v>
      </c>
      <c r="AD380" s="9"/>
      <c r="AE380" s="9" t="s">
        <v>1292</v>
      </c>
      <c r="AF380" s="9">
        <v>20</v>
      </c>
      <c r="AG380" s="9"/>
      <c r="AH380" s="9"/>
      <c r="AI380" s="9"/>
      <c r="AJ380" s="9"/>
    </row>
    <row r="381" spans="1:36" x14ac:dyDescent="0.35">
      <c r="A381" s="9" t="s">
        <v>124</v>
      </c>
      <c r="B381" s="9" t="s">
        <v>33</v>
      </c>
      <c r="C381" s="9" t="s">
        <v>14503</v>
      </c>
      <c r="D381" s="9" t="s">
        <v>29</v>
      </c>
      <c r="E381" s="9" t="s">
        <v>1289</v>
      </c>
      <c r="F381" s="9" t="str">
        <f>_xlfn.XLOOKUP(E381,Total_Enrolled!C:C,Total_Enrolled!C:C)</f>
        <v>2025eb1100132@bitspilani-digital.edu.in</v>
      </c>
      <c r="G381" s="9" t="s">
        <v>1290</v>
      </c>
      <c r="H381" s="9" t="s">
        <v>14515</v>
      </c>
      <c r="I381" s="9" t="s">
        <v>1291</v>
      </c>
      <c r="J381" s="9" t="b">
        <v>1</v>
      </c>
      <c r="K381" s="9">
        <v>1</v>
      </c>
      <c r="L381" s="9">
        <f>_xlfn.XLOOKUP(B381,Courses!A:A,Courses!H:H)</f>
        <v>41</v>
      </c>
      <c r="M381" s="14">
        <f t="shared" si="25"/>
        <v>2.4390243902439025E-2</v>
      </c>
      <c r="N381" s="14" t="str">
        <f t="shared" si="26"/>
        <v>Active</v>
      </c>
      <c r="O381" s="14" t="str" cm="1">
        <f t="array" ref="O381">_xlfn.IFS(M381=0,"0",
M381&lt;=10%,"0-10",
TRUE,"&gt;10"
)&amp;" "&amp;"% progress"</f>
        <v>0-10 % progress</v>
      </c>
      <c r="P381" s="15">
        <f t="shared" si="27"/>
        <v>0</v>
      </c>
      <c r="Q381" s="15">
        <f>COUNTIFS($G:$G,$G381)</f>
        <v>4</v>
      </c>
      <c r="R381" s="16">
        <f t="shared" si="28"/>
        <v>0</v>
      </c>
      <c r="S381" s="15" t="str">
        <f t="shared" si="29"/>
        <v>no 0% progess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/>
      <c r="AA381" s="9">
        <v>0</v>
      </c>
      <c r="AB381" s="9"/>
      <c r="AC381" s="9">
        <v>12</v>
      </c>
      <c r="AD381" s="9" t="s">
        <v>1293</v>
      </c>
      <c r="AE381" s="9" t="s">
        <v>1292</v>
      </c>
      <c r="AF381" s="9">
        <v>20</v>
      </c>
      <c r="AG381" s="9"/>
      <c r="AH381" s="9"/>
      <c r="AI381" s="9" t="s">
        <v>1294</v>
      </c>
      <c r="AJ381" s="9" t="s">
        <v>1295</v>
      </c>
    </row>
    <row r="382" spans="1:36" x14ac:dyDescent="0.35">
      <c r="A382" s="9" t="s">
        <v>27</v>
      </c>
      <c r="B382" s="9" t="s">
        <v>28</v>
      </c>
      <c r="C382" s="9" t="s">
        <v>14503</v>
      </c>
      <c r="D382" s="9" t="s">
        <v>29</v>
      </c>
      <c r="E382" s="9" t="s">
        <v>1289</v>
      </c>
      <c r="F382" s="9" t="str">
        <f>_xlfn.XLOOKUP(E382,Total_Enrolled!C:C,Total_Enrolled!C:C)</f>
        <v>2025eb1100132@bitspilani-digital.edu.in</v>
      </c>
      <c r="G382" s="9" t="s">
        <v>1290</v>
      </c>
      <c r="H382" s="9" t="s">
        <v>14515</v>
      </c>
      <c r="I382" s="9" t="s">
        <v>1291</v>
      </c>
      <c r="J382" s="9" t="b">
        <v>1</v>
      </c>
      <c r="K382" s="9">
        <v>0</v>
      </c>
      <c r="L382" s="9">
        <f>_xlfn.XLOOKUP(B382,Courses!A:A,Courses!H:H)</f>
        <v>61</v>
      </c>
      <c r="M382" s="14">
        <f t="shared" si="25"/>
        <v>0</v>
      </c>
      <c r="N382" s="14" t="str">
        <f t="shared" si="26"/>
        <v>Not Active</v>
      </c>
      <c r="O382" s="14" t="str" cm="1">
        <f t="array" ref="O382">_xlfn.IFS(M382=0,"0",
M382&lt;=10%,"0-10",
TRUE,"&gt;10"
)&amp;" "&amp;"% progress"</f>
        <v>0 % progress</v>
      </c>
      <c r="P382" s="15">
        <f t="shared" si="27"/>
        <v>1</v>
      </c>
      <c r="Q382" s="15">
        <f>COUNTIFS($G:$G,$G382)</f>
        <v>4</v>
      </c>
      <c r="R382" s="16">
        <f t="shared" si="28"/>
        <v>0.25</v>
      </c>
      <c r="S382" s="15" t="str">
        <f t="shared" si="29"/>
        <v>no progress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/>
      <c r="AA382" s="9">
        <v>0</v>
      </c>
      <c r="AB382" s="9"/>
      <c r="AC382" s="9">
        <v>0</v>
      </c>
      <c r="AD382" s="9"/>
      <c r="AE382" s="9" t="s">
        <v>1292</v>
      </c>
      <c r="AF382" s="9">
        <v>20</v>
      </c>
      <c r="AG382" s="9"/>
      <c r="AH382" s="9"/>
      <c r="AI382" s="9"/>
      <c r="AJ382" s="9"/>
    </row>
    <row r="383" spans="1:36" x14ac:dyDescent="0.35">
      <c r="A383" s="9" t="s">
        <v>56</v>
      </c>
      <c r="B383" s="9" t="s">
        <v>57</v>
      </c>
      <c r="C383" s="9" t="s">
        <v>14503</v>
      </c>
      <c r="D383" s="9" t="s">
        <v>29</v>
      </c>
      <c r="E383" s="9" t="s">
        <v>1289</v>
      </c>
      <c r="F383" s="9" t="str">
        <f>_xlfn.XLOOKUP(E383,Total_Enrolled!C:C,Total_Enrolled!C:C)</f>
        <v>2025eb1100132@bitspilani-digital.edu.in</v>
      </c>
      <c r="G383" s="9" t="s">
        <v>1290</v>
      </c>
      <c r="H383" s="9" t="s">
        <v>14515</v>
      </c>
      <c r="I383" s="9" t="s">
        <v>1291</v>
      </c>
      <c r="J383" s="9" t="b">
        <v>1</v>
      </c>
      <c r="K383" s="9">
        <v>2</v>
      </c>
      <c r="L383" s="9">
        <f>_xlfn.XLOOKUP(B383,Courses!A:A,Courses!H:H)</f>
        <v>46</v>
      </c>
      <c r="M383" s="14">
        <f t="shared" si="25"/>
        <v>4.3478260869565216E-2</v>
      </c>
      <c r="N383" s="14" t="str">
        <f t="shared" si="26"/>
        <v>Active</v>
      </c>
      <c r="O383" s="14" t="str" cm="1">
        <f t="array" ref="O383">_xlfn.IFS(M383=0,"0",
M383&lt;=10%,"0-10",
TRUE,"&gt;10"
)&amp;" "&amp;"% progress"</f>
        <v>0-10 % progress</v>
      </c>
      <c r="P383" s="15">
        <f t="shared" si="27"/>
        <v>0</v>
      </c>
      <c r="Q383" s="15">
        <f>COUNTIFS($G:$G,$G383)</f>
        <v>4</v>
      </c>
      <c r="R383" s="16">
        <f t="shared" si="28"/>
        <v>0</v>
      </c>
      <c r="S383" s="15" t="str">
        <f t="shared" si="29"/>
        <v>no 0% progess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/>
      <c r="AA383" s="9">
        <v>0</v>
      </c>
      <c r="AB383" s="9"/>
      <c r="AC383" s="9">
        <v>25737</v>
      </c>
      <c r="AD383" s="9" t="s">
        <v>1296</v>
      </c>
      <c r="AE383" s="9" t="s">
        <v>1292</v>
      </c>
      <c r="AF383" s="9">
        <v>20</v>
      </c>
      <c r="AG383" s="9"/>
      <c r="AH383" s="9"/>
      <c r="AI383" s="9" t="s">
        <v>1297</v>
      </c>
      <c r="AJ383" s="9" t="s">
        <v>1298</v>
      </c>
    </row>
    <row r="384" spans="1:36" x14ac:dyDescent="0.35">
      <c r="A384" s="9" t="s">
        <v>56</v>
      </c>
      <c r="B384" s="9" t="s">
        <v>57</v>
      </c>
      <c r="C384" s="9" t="s">
        <v>14503</v>
      </c>
      <c r="D384" s="9" t="s">
        <v>29</v>
      </c>
      <c r="E384" s="9" t="s">
        <v>1299</v>
      </c>
      <c r="F384" s="9" t="str">
        <f>_xlfn.XLOOKUP(E384,Total_Enrolled!C:C,Total_Enrolled!C:C)</f>
        <v>2025eb1100133@bitspilani-digital.edu.in</v>
      </c>
      <c r="G384" s="9" t="s">
        <v>1300</v>
      </c>
      <c r="H384" s="9" t="s">
        <v>14515</v>
      </c>
      <c r="I384" s="9" t="s">
        <v>1301</v>
      </c>
      <c r="J384" s="9" t="b">
        <v>1</v>
      </c>
      <c r="K384" s="9">
        <v>14</v>
      </c>
      <c r="L384" s="9">
        <f>_xlfn.XLOOKUP(B384,Courses!A:A,Courses!H:H)</f>
        <v>46</v>
      </c>
      <c r="M384" s="14">
        <f t="shared" si="25"/>
        <v>0.30434782608695654</v>
      </c>
      <c r="N384" s="14" t="str">
        <f t="shared" si="26"/>
        <v>Active</v>
      </c>
      <c r="O384" s="14" t="str" cm="1">
        <f t="array" ref="O384">_xlfn.IFS(M384=0,"0",
M384&lt;=10%,"0-10",
TRUE,"&gt;10"
)&amp;" "&amp;"% progress"</f>
        <v>&gt;10 % progress</v>
      </c>
      <c r="P384" s="15">
        <f t="shared" si="27"/>
        <v>0</v>
      </c>
      <c r="Q384" s="15">
        <f>COUNTIFS($G:$G,$G384)</f>
        <v>4</v>
      </c>
      <c r="R384" s="16">
        <f t="shared" si="28"/>
        <v>0</v>
      </c>
      <c r="S384" s="15" t="str">
        <f t="shared" si="29"/>
        <v>no 0% progess</v>
      </c>
      <c r="T384" s="9">
        <v>0</v>
      </c>
      <c r="U384" s="9">
        <v>1</v>
      </c>
      <c r="V384" s="9">
        <v>1</v>
      </c>
      <c r="W384" s="9">
        <v>0</v>
      </c>
      <c r="X384" s="9">
        <v>0</v>
      </c>
      <c r="Y384" s="9">
        <v>0</v>
      </c>
      <c r="Z384" s="9"/>
      <c r="AA384" s="9">
        <v>0</v>
      </c>
      <c r="AB384" s="9"/>
      <c r="AC384" s="9">
        <v>4632</v>
      </c>
      <c r="AD384" s="9" t="s">
        <v>1303</v>
      </c>
      <c r="AE384" s="9" t="s">
        <v>1302</v>
      </c>
      <c r="AF384" s="9">
        <v>150</v>
      </c>
      <c r="AG384" s="9"/>
      <c r="AH384" s="9" t="s">
        <v>1304</v>
      </c>
      <c r="AI384" s="9" t="s">
        <v>1305</v>
      </c>
      <c r="AJ384" s="9" t="s">
        <v>1306</v>
      </c>
    </row>
    <row r="385" spans="1:36" x14ac:dyDescent="0.35">
      <c r="A385" s="9" t="s">
        <v>52</v>
      </c>
      <c r="B385" s="9" t="s">
        <v>53</v>
      </c>
      <c r="C385" s="9" t="s">
        <v>14503</v>
      </c>
      <c r="D385" s="9" t="s">
        <v>29</v>
      </c>
      <c r="E385" s="9" t="s">
        <v>1299</v>
      </c>
      <c r="F385" s="9" t="str">
        <f>_xlfn.XLOOKUP(E385,Total_Enrolled!C:C,Total_Enrolled!C:C)</f>
        <v>2025eb1100133@bitspilani-digital.edu.in</v>
      </c>
      <c r="G385" s="9" t="s">
        <v>1300</v>
      </c>
      <c r="H385" s="9" t="s">
        <v>14515</v>
      </c>
      <c r="I385" s="9" t="s">
        <v>1301</v>
      </c>
      <c r="J385" s="9" t="b">
        <v>1</v>
      </c>
      <c r="K385" s="9">
        <v>14</v>
      </c>
      <c r="L385" s="9">
        <f>_xlfn.XLOOKUP(B385,Courses!A:A,Courses!H:H)</f>
        <v>41</v>
      </c>
      <c r="M385" s="14">
        <f t="shared" si="25"/>
        <v>0.34146341463414637</v>
      </c>
      <c r="N385" s="14" t="str">
        <f t="shared" si="26"/>
        <v>Active</v>
      </c>
      <c r="O385" s="14" t="str" cm="1">
        <f t="array" ref="O385">_xlfn.IFS(M385=0,"0",
M385&lt;=10%,"0-10",
TRUE,"&gt;10"
)&amp;" "&amp;"% progress"</f>
        <v>&gt;10 % progress</v>
      </c>
      <c r="P385" s="15">
        <f t="shared" si="27"/>
        <v>0</v>
      </c>
      <c r="Q385" s="15">
        <f>COUNTIFS($G:$G,$G385)</f>
        <v>4</v>
      </c>
      <c r="R385" s="16">
        <f t="shared" si="28"/>
        <v>0</v>
      </c>
      <c r="S385" s="15" t="str">
        <f t="shared" si="29"/>
        <v>no 0% progess</v>
      </c>
      <c r="T385" s="9">
        <v>0</v>
      </c>
      <c r="U385" s="9">
        <v>2</v>
      </c>
      <c r="V385" s="9">
        <v>2</v>
      </c>
      <c r="W385" s="9">
        <v>0</v>
      </c>
      <c r="X385" s="9">
        <v>0</v>
      </c>
      <c r="Y385" s="9">
        <v>0</v>
      </c>
      <c r="Z385" s="9"/>
      <c r="AA385" s="9">
        <v>0</v>
      </c>
      <c r="AB385" s="9"/>
      <c r="AC385" s="9">
        <v>1976</v>
      </c>
      <c r="AD385" s="9" t="s">
        <v>1307</v>
      </c>
      <c r="AE385" s="9" t="s">
        <v>1302</v>
      </c>
      <c r="AF385" s="9">
        <v>150</v>
      </c>
      <c r="AG385" s="9"/>
      <c r="AH385" s="9" t="s">
        <v>1308</v>
      </c>
      <c r="AI385" s="9"/>
      <c r="AJ385" s="9"/>
    </row>
    <row r="386" spans="1:36" x14ac:dyDescent="0.35">
      <c r="A386" s="9" t="s">
        <v>48</v>
      </c>
      <c r="B386" s="9" t="s">
        <v>49</v>
      </c>
      <c r="C386" s="9" t="s">
        <v>14503</v>
      </c>
      <c r="D386" s="9" t="s">
        <v>29</v>
      </c>
      <c r="E386" s="9" t="s">
        <v>1299</v>
      </c>
      <c r="F386" s="9" t="str">
        <f>_xlfn.XLOOKUP(E386,Total_Enrolled!C:C,Total_Enrolled!C:C)</f>
        <v>2025eb1100133@bitspilani-digital.edu.in</v>
      </c>
      <c r="G386" s="9" t="s">
        <v>1300</v>
      </c>
      <c r="H386" s="9" t="s">
        <v>14515</v>
      </c>
      <c r="I386" s="9" t="s">
        <v>1301</v>
      </c>
      <c r="J386" s="9" t="b">
        <v>1</v>
      </c>
      <c r="K386" s="9">
        <v>46</v>
      </c>
      <c r="L386" s="9">
        <f>_xlfn.XLOOKUP(B386,Courses!A:A,Courses!H:H)</f>
        <v>84</v>
      </c>
      <c r="M386" s="14">
        <f t="shared" si="25"/>
        <v>0.54761904761904767</v>
      </c>
      <c r="N386" s="14" t="str">
        <f t="shared" si="26"/>
        <v>Active</v>
      </c>
      <c r="O386" s="14" t="str" cm="1">
        <f t="array" ref="O386">_xlfn.IFS(M386=0,"0",
M386&lt;=10%,"0-10",
TRUE,"&gt;10"
)&amp;" "&amp;"% progress"</f>
        <v>&gt;10 % progress</v>
      </c>
      <c r="P386" s="15">
        <f t="shared" si="27"/>
        <v>0</v>
      </c>
      <c r="Q386" s="15">
        <f>COUNTIFS($G:$G,$G386)</f>
        <v>4</v>
      </c>
      <c r="R386" s="16">
        <f t="shared" si="28"/>
        <v>0</v>
      </c>
      <c r="S386" s="15" t="str">
        <f t="shared" si="29"/>
        <v>no 0% progess</v>
      </c>
      <c r="T386" s="9">
        <v>0</v>
      </c>
      <c r="U386" s="9">
        <v>10</v>
      </c>
      <c r="V386" s="9">
        <v>10</v>
      </c>
      <c r="W386" s="9">
        <v>0</v>
      </c>
      <c r="X386" s="9">
        <v>0</v>
      </c>
      <c r="Y386" s="9">
        <v>0</v>
      </c>
      <c r="Z386" s="9"/>
      <c r="AA386" s="9">
        <v>0</v>
      </c>
      <c r="AB386" s="9"/>
      <c r="AC386" s="9">
        <v>25258</v>
      </c>
      <c r="AD386" s="9" t="s">
        <v>1309</v>
      </c>
      <c r="AE386" s="9" t="s">
        <v>1302</v>
      </c>
      <c r="AF386" s="9">
        <v>150</v>
      </c>
      <c r="AG386" s="9"/>
      <c r="AH386" s="9" t="s">
        <v>1310</v>
      </c>
      <c r="AI386" s="9"/>
      <c r="AJ386" s="9"/>
    </row>
    <row r="387" spans="1:36" x14ac:dyDescent="0.35">
      <c r="A387" s="9" t="s">
        <v>44</v>
      </c>
      <c r="B387" s="9" t="s">
        <v>45</v>
      </c>
      <c r="C387" s="9" t="s">
        <v>14503</v>
      </c>
      <c r="D387" s="9" t="s">
        <v>29</v>
      </c>
      <c r="E387" s="9" t="s">
        <v>1299</v>
      </c>
      <c r="F387" s="9" t="str">
        <f>_xlfn.XLOOKUP(E387,Total_Enrolled!C:C,Total_Enrolled!C:C)</f>
        <v>2025eb1100133@bitspilani-digital.edu.in</v>
      </c>
      <c r="G387" s="9" t="s">
        <v>1300</v>
      </c>
      <c r="H387" s="9" t="s">
        <v>14515</v>
      </c>
      <c r="I387" s="9" t="s">
        <v>1301</v>
      </c>
      <c r="J387" s="9" t="b">
        <v>1</v>
      </c>
      <c r="K387" s="9">
        <v>38</v>
      </c>
      <c r="L387" s="9">
        <f>_xlfn.XLOOKUP(B387,Courses!A:A,Courses!H:H)</f>
        <v>93</v>
      </c>
      <c r="M387" s="14">
        <f t="shared" ref="M387:M450" si="30">K387/L387</f>
        <v>0.40860215053763443</v>
      </c>
      <c r="N387" s="14" t="str">
        <f t="shared" ref="N387:N450" si="31">IF(M387&gt;0,"Active","Not Active")</f>
        <v>Active</v>
      </c>
      <c r="O387" s="14" t="str" cm="1">
        <f t="array" ref="O387">_xlfn.IFS(M387=0,"0",
M387&lt;=10%,"0-10",
TRUE,"&gt;10"
)&amp;" "&amp;"% progress"</f>
        <v>&gt;10 % progress</v>
      </c>
      <c r="P387" s="15">
        <f t="shared" ref="P387:P450" si="32">IF(M387=0,1,0)</f>
        <v>0</v>
      </c>
      <c r="Q387" s="15">
        <f>COUNTIFS($G:$G,$G387)</f>
        <v>4</v>
      </c>
      <c r="R387" s="16">
        <f t="shared" ref="R387:R450" si="33">P387/Q387</f>
        <v>0</v>
      </c>
      <c r="S387" s="15" t="str">
        <f t="shared" ref="S387:S450" si="34">IF(R387=0, "no 0% progess", "no progress")</f>
        <v>no 0% progess</v>
      </c>
      <c r="T387" s="9">
        <v>0</v>
      </c>
      <c r="U387" s="9">
        <v>15</v>
      </c>
      <c r="V387" s="9">
        <v>15</v>
      </c>
      <c r="W387" s="9">
        <v>0</v>
      </c>
      <c r="X387" s="9">
        <v>0</v>
      </c>
      <c r="Y387" s="9">
        <v>0</v>
      </c>
      <c r="Z387" s="9"/>
      <c r="AA387" s="9">
        <v>0</v>
      </c>
      <c r="AB387" s="9"/>
      <c r="AC387" s="9">
        <v>6765</v>
      </c>
      <c r="AD387" s="9" t="s">
        <v>1311</v>
      </c>
      <c r="AE387" s="9" t="s">
        <v>1302</v>
      </c>
      <c r="AF387" s="9">
        <v>150</v>
      </c>
      <c r="AG387" s="9"/>
      <c r="AH387" s="9" t="s">
        <v>1312</v>
      </c>
      <c r="AI387" s="9" t="s">
        <v>1313</v>
      </c>
      <c r="AJ387" s="9" t="s">
        <v>1313</v>
      </c>
    </row>
    <row r="388" spans="1:36" x14ac:dyDescent="0.35">
      <c r="A388" s="9" t="s">
        <v>62</v>
      </c>
      <c r="B388" s="9" t="s">
        <v>34</v>
      </c>
      <c r="C388" s="9" t="s">
        <v>14503</v>
      </c>
      <c r="D388" s="9" t="s">
        <v>29</v>
      </c>
      <c r="E388" s="9" t="s">
        <v>1314</v>
      </c>
      <c r="F388" s="9" t="str">
        <f>_xlfn.XLOOKUP(E388,Total_Enrolled!C:C,Total_Enrolled!C:C)</f>
        <v>2025eb1100134@bitspilani-digital.edu.in</v>
      </c>
      <c r="G388" s="9" t="s">
        <v>1315</v>
      </c>
      <c r="H388" s="9" t="s">
        <v>14515</v>
      </c>
      <c r="I388" s="9" t="s">
        <v>1316</v>
      </c>
      <c r="J388" s="9" t="b">
        <v>1</v>
      </c>
      <c r="K388" s="9">
        <v>1</v>
      </c>
      <c r="L388" s="9">
        <f>_xlfn.XLOOKUP(B388,Courses!A:A,Courses!H:H)</f>
        <v>88</v>
      </c>
      <c r="M388" s="14">
        <f t="shared" si="30"/>
        <v>1.1363636363636364E-2</v>
      </c>
      <c r="N388" s="14" t="str">
        <f t="shared" si="31"/>
        <v>Active</v>
      </c>
      <c r="O388" s="14" t="str" cm="1">
        <f t="array" ref="O388">_xlfn.IFS(M388=0,"0",
M388&lt;=10%,"0-10",
TRUE,"&gt;10"
)&amp;" "&amp;"% progress"</f>
        <v>0-10 % progress</v>
      </c>
      <c r="P388" s="15">
        <f t="shared" si="32"/>
        <v>0</v>
      </c>
      <c r="Q388" s="15">
        <f>COUNTIFS($G:$G,$G388)</f>
        <v>4</v>
      </c>
      <c r="R388" s="16">
        <f t="shared" si="33"/>
        <v>0</v>
      </c>
      <c r="S388" s="15" t="str">
        <f t="shared" si="34"/>
        <v>no 0% progess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/>
      <c r="AA388" s="9">
        <v>0</v>
      </c>
      <c r="AB388" s="9"/>
      <c r="AC388" s="9">
        <v>23</v>
      </c>
      <c r="AD388" s="9" t="s">
        <v>1318</v>
      </c>
      <c r="AE388" s="9" t="s">
        <v>1317</v>
      </c>
      <c r="AF388" s="9">
        <v>109</v>
      </c>
      <c r="AG388" s="9"/>
      <c r="AH388" s="9"/>
      <c r="AI388" s="9" t="s">
        <v>1319</v>
      </c>
      <c r="AJ388" s="9" t="s">
        <v>1320</v>
      </c>
    </row>
    <row r="389" spans="1:36" x14ac:dyDescent="0.35">
      <c r="A389" s="9" t="s">
        <v>48</v>
      </c>
      <c r="B389" s="9" t="s">
        <v>49</v>
      </c>
      <c r="C389" s="9" t="s">
        <v>14503</v>
      </c>
      <c r="D389" s="9" t="s">
        <v>29</v>
      </c>
      <c r="E389" s="9" t="s">
        <v>1314</v>
      </c>
      <c r="F389" s="9" t="str">
        <f>_xlfn.XLOOKUP(E389,Total_Enrolled!C:C,Total_Enrolled!C:C)</f>
        <v>2025eb1100134@bitspilani-digital.edu.in</v>
      </c>
      <c r="G389" s="9" t="s">
        <v>1315</v>
      </c>
      <c r="H389" s="9" t="s">
        <v>14515</v>
      </c>
      <c r="I389" s="9" t="s">
        <v>1316</v>
      </c>
      <c r="J389" s="9" t="b">
        <v>1</v>
      </c>
      <c r="K389" s="9">
        <v>0</v>
      </c>
      <c r="L389" s="9">
        <f>_xlfn.XLOOKUP(B389,Courses!A:A,Courses!H:H)</f>
        <v>84</v>
      </c>
      <c r="M389" s="14">
        <f t="shared" si="30"/>
        <v>0</v>
      </c>
      <c r="N389" s="14" t="str">
        <f t="shared" si="31"/>
        <v>Not Active</v>
      </c>
      <c r="O389" s="14" t="str" cm="1">
        <f t="array" ref="O389">_xlfn.IFS(M389=0,"0",
M389&lt;=10%,"0-10",
TRUE,"&gt;10"
)&amp;" "&amp;"% progress"</f>
        <v>0 % progress</v>
      </c>
      <c r="P389" s="15">
        <f t="shared" si="32"/>
        <v>1</v>
      </c>
      <c r="Q389" s="15">
        <f>COUNTIFS($G:$G,$G389)</f>
        <v>4</v>
      </c>
      <c r="R389" s="16">
        <f t="shared" si="33"/>
        <v>0.25</v>
      </c>
      <c r="S389" s="15" t="str">
        <f t="shared" si="34"/>
        <v>no progress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/>
      <c r="AA389" s="9">
        <v>0</v>
      </c>
      <c r="AB389" s="9"/>
      <c r="AC389" s="9">
        <v>0</v>
      </c>
      <c r="AD389" s="9"/>
      <c r="AE389" s="9" t="s">
        <v>1317</v>
      </c>
      <c r="AF389" s="9">
        <v>109</v>
      </c>
      <c r="AG389" s="9"/>
      <c r="AH389" s="9"/>
      <c r="AI389" s="9"/>
      <c r="AJ389" s="9"/>
    </row>
    <row r="390" spans="1:36" x14ac:dyDescent="0.35">
      <c r="A390" s="9" t="s">
        <v>52</v>
      </c>
      <c r="B390" s="9" t="s">
        <v>53</v>
      </c>
      <c r="C390" s="9" t="s">
        <v>14503</v>
      </c>
      <c r="D390" s="9" t="s">
        <v>29</v>
      </c>
      <c r="E390" s="9" t="s">
        <v>1314</v>
      </c>
      <c r="F390" s="9" t="str">
        <f>_xlfn.XLOOKUP(E390,Total_Enrolled!C:C,Total_Enrolled!C:C)</f>
        <v>2025eb1100134@bitspilani-digital.edu.in</v>
      </c>
      <c r="G390" s="9" t="s">
        <v>1315</v>
      </c>
      <c r="H390" s="9" t="s">
        <v>14515</v>
      </c>
      <c r="I390" s="9" t="s">
        <v>1316</v>
      </c>
      <c r="J390" s="9" t="b">
        <v>1</v>
      </c>
      <c r="K390" s="9">
        <v>0</v>
      </c>
      <c r="L390" s="9">
        <f>_xlfn.XLOOKUP(B390,Courses!A:A,Courses!H:H)</f>
        <v>41</v>
      </c>
      <c r="M390" s="14">
        <f t="shared" si="30"/>
        <v>0</v>
      </c>
      <c r="N390" s="14" t="str">
        <f t="shared" si="31"/>
        <v>Not Active</v>
      </c>
      <c r="O390" s="14" t="str" cm="1">
        <f t="array" ref="O390">_xlfn.IFS(M390=0,"0",
M390&lt;=10%,"0-10",
TRUE,"&gt;10"
)&amp;" "&amp;"% progress"</f>
        <v>0 % progress</v>
      </c>
      <c r="P390" s="15">
        <f t="shared" si="32"/>
        <v>1</v>
      </c>
      <c r="Q390" s="15">
        <f>COUNTIFS($G:$G,$G390)</f>
        <v>4</v>
      </c>
      <c r="R390" s="16">
        <f t="shared" si="33"/>
        <v>0.25</v>
      </c>
      <c r="S390" s="15" t="str">
        <f t="shared" si="34"/>
        <v>no progress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/>
      <c r="AA390" s="9">
        <v>0</v>
      </c>
      <c r="AB390" s="9"/>
      <c r="AC390" s="9">
        <v>0</v>
      </c>
      <c r="AD390" s="9" t="s">
        <v>1321</v>
      </c>
      <c r="AE390" s="9" t="s">
        <v>1317</v>
      </c>
      <c r="AF390" s="9">
        <v>109</v>
      </c>
      <c r="AG390" s="9"/>
      <c r="AH390" s="9"/>
      <c r="AI390" s="9"/>
      <c r="AJ390" s="9"/>
    </row>
    <row r="391" spans="1:36" x14ac:dyDescent="0.35">
      <c r="A391" s="9" t="s">
        <v>56</v>
      </c>
      <c r="B391" s="9" t="s">
        <v>57</v>
      </c>
      <c r="C391" s="9" t="s">
        <v>14503</v>
      </c>
      <c r="D391" s="9" t="s">
        <v>29</v>
      </c>
      <c r="E391" s="9" t="s">
        <v>1314</v>
      </c>
      <c r="F391" s="9" t="str">
        <f>_xlfn.XLOOKUP(E391,Total_Enrolled!C:C,Total_Enrolled!C:C)</f>
        <v>2025eb1100134@bitspilani-digital.edu.in</v>
      </c>
      <c r="G391" s="9" t="s">
        <v>1315</v>
      </c>
      <c r="H391" s="9" t="s">
        <v>14515</v>
      </c>
      <c r="I391" s="9" t="s">
        <v>1316</v>
      </c>
      <c r="J391" s="9" t="b">
        <v>1</v>
      </c>
      <c r="K391" s="9">
        <v>2</v>
      </c>
      <c r="L391" s="9">
        <f>_xlfn.XLOOKUP(B391,Courses!A:A,Courses!H:H)</f>
        <v>46</v>
      </c>
      <c r="M391" s="14">
        <f t="shared" si="30"/>
        <v>4.3478260869565216E-2</v>
      </c>
      <c r="N391" s="14" t="str">
        <f t="shared" si="31"/>
        <v>Active</v>
      </c>
      <c r="O391" s="14" t="str" cm="1">
        <f t="array" ref="O391">_xlfn.IFS(M391=0,"0",
M391&lt;=10%,"0-10",
TRUE,"&gt;10"
)&amp;" "&amp;"% progress"</f>
        <v>0-10 % progress</v>
      </c>
      <c r="P391" s="15">
        <f t="shared" si="32"/>
        <v>0</v>
      </c>
      <c r="Q391" s="15">
        <f>COUNTIFS($G:$G,$G391)</f>
        <v>4</v>
      </c>
      <c r="R391" s="16">
        <f t="shared" si="33"/>
        <v>0</v>
      </c>
      <c r="S391" s="15" t="str">
        <f t="shared" si="34"/>
        <v>no 0% progess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/>
      <c r="AA391" s="9">
        <v>0</v>
      </c>
      <c r="AB391" s="9"/>
      <c r="AC391" s="9">
        <v>24</v>
      </c>
      <c r="AD391" s="9" t="s">
        <v>1322</v>
      </c>
      <c r="AE391" s="9" t="s">
        <v>1317</v>
      </c>
      <c r="AF391" s="9">
        <v>109</v>
      </c>
      <c r="AG391" s="9"/>
      <c r="AH391" s="9"/>
      <c r="AI391" s="9"/>
      <c r="AJ391" s="9"/>
    </row>
    <row r="392" spans="1:36" x14ac:dyDescent="0.35">
      <c r="A392" s="9" t="s">
        <v>56</v>
      </c>
      <c r="B392" s="9" t="s">
        <v>57</v>
      </c>
      <c r="C392" s="9" t="s">
        <v>14503</v>
      </c>
      <c r="D392" s="9" t="s">
        <v>29</v>
      </c>
      <c r="E392" s="9" t="s">
        <v>1323</v>
      </c>
      <c r="F392" s="9" t="str">
        <f>_xlfn.XLOOKUP(E392,Total_Enrolled!C:C,Total_Enrolled!C:C)</f>
        <v>2025eb1100135@bitspilani-digital.edu.in</v>
      </c>
      <c r="G392" s="9" t="s">
        <v>1324</v>
      </c>
      <c r="H392" s="9" t="s">
        <v>14515</v>
      </c>
      <c r="I392" s="9" t="s">
        <v>1325</v>
      </c>
      <c r="J392" s="9" t="b">
        <v>1</v>
      </c>
      <c r="K392" s="9">
        <v>0</v>
      </c>
      <c r="L392" s="9">
        <f>_xlfn.XLOOKUP(B392,Courses!A:A,Courses!H:H)</f>
        <v>46</v>
      </c>
      <c r="M392" s="14">
        <f t="shared" si="30"/>
        <v>0</v>
      </c>
      <c r="N392" s="14" t="str">
        <f t="shared" si="31"/>
        <v>Not Active</v>
      </c>
      <c r="O392" s="14" t="str" cm="1">
        <f t="array" ref="O392">_xlfn.IFS(M392=0,"0",
M392&lt;=10%,"0-10",
TRUE,"&gt;10"
)&amp;" "&amp;"% progress"</f>
        <v>0 % progress</v>
      </c>
      <c r="P392" s="15">
        <f t="shared" si="32"/>
        <v>1</v>
      </c>
      <c r="Q392" s="15">
        <f>COUNTIFS($G:$G,$G392)</f>
        <v>4</v>
      </c>
      <c r="R392" s="16">
        <f t="shared" si="33"/>
        <v>0.25</v>
      </c>
      <c r="S392" s="15" t="str">
        <f t="shared" si="34"/>
        <v>no progress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/>
      <c r="AA392" s="9">
        <v>0</v>
      </c>
      <c r="AB392" s="9"/>
      <c r="AC392" s="9">
        <v>0</v>
      </c>
      <c r="AD392" s="9" t="s">
        <v>1327</v>
      </c>
      <c r="AE392" s="9" t="s">
        <v>1326</v>
      </c>
      <c r="AF392" s="9">
        <v>57</v>
      </c>
      <c r="AG392" s="9"/>
      <c r="AH392" s="9"/>
      <c r="AI392" s="9"/>
      <c r="AJ392" s="9"/>
    </row>
    <row r="393" spans="1:36" x14ac:dyDescent="0.35">
      <c r="A393" s="9" t="s">
        <v>52</v>
      </c>
      <c r="B393" s="9" t="s">
        <v>53</v>
      </c>
      <c r="C393" s="9" t="s">
        <v>14503</v>
      </c>
      <c r="D393" s="9" t="s">
        <v>29</v>
      </c>
      <c r="E393" s="9" t="s">
        <v>1323</v>
      </c>
      <c r="F393" s="9" t="str">
        <f>_xlfn.XLOOKUP(E393,Total_Enrolled!C:C,Total_Enrolled!C:C)</f>
        <v>2025eb1100135@bitspilani-digital.edu.in</v>
      </c>
      <c r="G393" s="9" t="s">
        <v>1324</v>
      </c>
      <c r="H393" s="9" t="s">
        <v>14515</v>
      </c>
      <c r="I393" s="9" t="s">
        <v>1325</v>
      </c>
      <c r="J393" s="9" t="b">
        <v>1</v>
      </c>
      <c r="K393" s="9">
        <v>1</v>
      </c>
      <c r="L393" s="9">
        <f>_xlfn.XLOOKUP(B393,Courses!A:A,Courses!H:H)</f>
        <v>41</v>
      </c>
      <c r="M393" s="14">
        <f t="shared" si="30"/>
        <v>2.4390243902439025E-2</v>
      </c>
      <c r="N393" s="14" t="str">
        <f t="shared" si="31"/>
        <v>Active</v>
      </c>
      <c r="O393" s="14" t="str" cm="1">
        <f t="array" ref="O393">_xlfn.IFS(M393=0,"0",
M393&lt;=10%,"0-10",
TRUE,"&gt;10"
)&amp;" "&amp;"% progress"</f>
        <v>0-10 % progress</v>
      </c>
      <c r="P393" s="15">
        <f t="shared" si="32"/>
        <v>0</v>
      </c>
      <c r="Q393" s="15">
        <f>COUNTIFS($G:$G,$G393)</f>
        <v>4</v>
      </c>
      <c r="R393" s="16">
        <f t="shared" si="33"/>
        <v>0</v>
      </c>
      <c r="S393" s="15" t="str">
        <f t="shared" si="34"/>
        <v>no 0% progess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/>
      <c r="AA393" s="9">
        <v>0</v>
      </c>
      <c r="AB393" s="9"/>
      <c r="AC393" s="9">
        <v>1075</v>
      </c>
      <c r="AD393" s="9" t="s">
        <v>1328</v>
      </c>
      <c r="AE393" s="9" t="s">
        <v>1326</v>
      </c>
      <c r="AF393" s="9">
        <v>57</v>
      </c>
      <c r="AG393" s="9"/>
      <c r="AH393" s="9"/>
      <c r="AI393" s="9"/>
      <c r="AJ393" s="9"/>
    </row>
    <row r="394" spans="1:36" x14ac:dyDescent="0.35">
      <c r="A394" s="9" t="s">
        <v>44</v>
      </c>
      <c r="B394" s="9" t="s">
        <v>45</v>
      </c>
      <c r="C394" s="9" t="s">
        <v>14503</v>
      </c>
      <c r="D394" s="9" t="s">
        <v>29</v>
      </c>
      <c r="E394" s="9" t="s">
        <v>1323</v>
      </c>
      <c r="F394" s="9" t="str">
        <f>_xlfn.XLOOKUP(E394,Total_Enrolled!C:C,Total_Enrolled!C:C)</f>
        <v>2025eb1100135@bitspilani-digital.edu.in</v>
      </c>
      <c r="G394" s="9" t="s">
        <v>1324</v>
      </c>
      <c r="H394" s="9" t="s">
        <v>14515</v>
      </c>
      <c r="I394" s="9" t="s">
        <v>1325</v>
      </c>
      <c r="J394" s="9" t="b">
        <v>1</v>
      </c>
      <c r="K394" s="9">
        <v>0</v>
      </c>
      <c r="L394" s="9">
        <f>_xlfn.XLOOKUP(B394,Courses!A:A,Courses!H:H)</f>
        <v>93</v>
      </c>
      <c r="M394" s="14">
        <f t="shared" si="30"/>
        <v>0</v>
      </c>
      <c r="N394" s="14" t="str">
        <f t="shared" si="31"/>
        <v>Not Active</v>
      </c>
      <c r="O394" s="14" t="str" cm="1">
        <f t="array" ref="O394">_xlfn.IFS(M394=0,"0",
M394&lt;=10%,"0-10",
TRUE,"&gt;10"
)&amp;" "&amp;"% progress"</f>
        <v>0 % progress</v>
      </c>
      <c r="P394" s="15">
        <f t="shared" si="32"/>
        <v>1</v>
      </c>
      <c r="Q394" s="15">
        <f>COUNTIFS($G:$G,$G394)</f>
        <v>4</v>
      </c>
      <c r="R394" s="16">
        <f t="shared" si="33"/>
        <v>0.25</v>
      </c>
      <c r="S394" s="15" t="str">
        <f t="shared" si="34"/>
        <v>no progress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/>
      <c r="AA394" s="9">
        <v>0</v>
      </c>
      <c r="AB394" s="9"/>
      <c r="AC394" s="9">
        <v>0</v>
      </c>
      <c r="AD394" s="9" t="s">
        <v>1329</v>
      </c>
      <c r="AE394" s="9" t="s">
        <v>1326</v>
      </c>
      <c r="AF394" s="9">
        <v>57</v>
      </c>
      <c r="AG394" s="9"/>
      <c r="AH394" s="9"/>
      <c r="AI394" s="9"/>
      <c r="AJ394" s="9"/>
    </row>
    <row r="395" spans="1:36" x14ac:dyDescent="0.35">
      <c r="A395" s="9" t="s">
        <v>27</v>
      </c>
      <c r="B395" s="9" t="s">
        <v>28</v>
      </c>
      <c r="C395" s="9" t="s">
        <v>14503</v>
      </c>
      <c r="D395" s="9" t="s">
        <v>29</v>
      </c>
      <c r="E395" s="9" t="s">
        <v>1323</v>
      </c>
      <c r="F395" s="9" t="str">
        <f>_xlfn.XLOOKUP(E395,Total_Enrolled!C:C,Total_Enrolled!C:C)</f>
        <v>2025eb1100135@bitspilani-digital.edu.in</v>
      </c>
      <c r="G395" s="9" t="s">
        <v>1324</v>
      </c>
      <c r="H395" s="9" t="s">
        <v>14515</v>
      </c>
      <c r="I395" s="9" t="s">
        <v>1325</v>
      </c>
      <c r="J395" s="9" t="b">
        <v>1</v>
      </c>
      <c r="K395" s="9">
        <v>0</v>
      </c>
      <c r="L395" s="9">
        <f>_xlfn.XLOOKUP(B395,Courses!A:A,Courses!H:H)</f>
        <v>61</v>
      </c>
      <c r="M395" s="14">
        <f t="shared" si="30"/>
        <v>0</v>
      </c>
      <c r="N395" s="14" t="str">
        <f t="shared" si="31"/>
        <v>Not Active</v>
      </c>
      <c r="O395" s="14" t="str" cm="1">
        <f t="array" ref="O395">_xlfn.IFS(M395=0,"0",
M395&lt;=10%,"0-10",
TRUE,"&gt;10"
)&amp;" "&amp;"% progress"</f>
        <v>0 % progress</v>
      </c>
      <c r="P395" s="15">
        <f t="shared" si="32"/>
        <v>1</v>
      </c>
      <c r="Q395" s="15">
        <f>COUNTIFS($G:$G,$G395)</f>
        <v>4</v>
      </c>
      <c r="R395" s="16">
        <f t="shared" si="33"/>
        <v>0.25</v>
      </c>
      <c r="S395" s="15" t="str">
        <f t="shared" si="34"/>
        <v>no progress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/>
      <c r="AA395" s="9">
        <v>0</v>
      </c>
      <c r="AB395" s="9"/>
      <c r="AC395" s="9">
        <v>0</v>
      </c>
      <c r="AD395" s="9" t="s">
        <v>1330</v>
      </c>
      <c r="AE395" s="9" t="s">
        <v>1326</v>
      </c>
      <c r="AF395" s="9">
        <v>57</v>
      </c>
      <c r="AG395" s="9"/>
      <c r="AH395" s="9"/>
      <c r="AI395" s="9"/>
      <c r="AJ395" s="9"/>
    </row>
    <row r="396" spans="1:36" x14ac:dyDescent="0.35">
      <c r="A396" s="9" t="s">
        <v>27</v>
      </c>
      <c r="B396" s="9" t="s">
        <v>28</v>
      </c>
      <c r="C396" s="9" t="s">
        <v>14503</v>
      </c>
      <c r="D396" s="9" t="s">
        <v>29</v>
      </c>
      <c r="E396" s="9" t="s">
        <v>1331</v>
      </c>
      <c r="F396" s="9" t="str">
        <f>_xlfn.XLOOKUP(E396,Total_Enrolled!C:C,Total_Enrolled!C:C)</f>
        <v>2025eb1100136@bitspilani-digital.edu.in</v>
      </c>
      <c r="G396" s="9" t="s">
        <v>1332</v>
      </c>
      <c r="H396" s="9" t="s">
        <v>14515</v>
      </c>
      <c r="I396" s="9" t="s">
        <v>1333</v>
      </c>
      <c r="J396" s="9" t="b">
        <v>1</v>
      </c>
      <c r="K396" s="9">
        <v>0</v>
      </c>
      <c r="L396" s="9">
        <f>_xlfn.XLOOKUP(B396,Courses!A:A,Courses!H:H)</f>
        <v>61</v>
      </c>
      <c r="M396" s="14">
        <f t="shared" si="30"/>
        <v>0</v>
      </c>
      <c r="N396" s="14" t="str">
        <f t="shared" si="31"/>
        <v>Not Active</v>
      </c>
      <c r="O396" s="14" t="str" cm="1">
        <f t="array" ref="O396">_xlfn.IFS(M396=0,"0",
M396&lt;=10%,"0-10",
TRUE,"&gt;10"
)&amp;" "&amp;"% progress"</f>
        <v>0 % progress</v>
      </c>
      <c r="P396" s="15">
        <f t="shared" si="32"/>
        <v>1</v>
      </c>
      <c r="Q396" s="15">
        <f>COUNTIFS($G:$G,$G396)</f>
        <v>4</v>
      </c>
      <c r="R396" s="16">
        <f t="shared" si="33"/>
        <v>0.25</v>
      </c>
      <c r="S396" s="15" t="str">
        <f t="shared" si="34"/>
        <v>no progress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/>
      <c r="AA396" s="9">
        <v>0</v>
      </c>
      <c r="AB396" s="9"/>
      <c r="AC396" s="9">
        <v>0</v>
      </c>
      <c r="AD396" s="9" t="s">
        <v>1335</v>
      </c>
      <c r="AE396" s="9" t="s">
        <v>1334</v>
      </c>
      <c r="AF396" s="9">
        <v>127</v>
      </c>
      <c r="AG396" s="9"/>
      <c r="AH396" s="9"/>
      <c r="AI396" s="9"/>
      <c r="AJ396" s="9"/>
    </row>
    <row r="397" spans="1:36" x14ac:dyDescent="0.35">
      <c r="A397" s="9" t="s">
        <v>79</v>
      </c>
      <c r="B397" s="9" t="s">
        <v>39</v>
      </c>
      <c r="C397" s="9" t="s">
        <v>14503</v>
      </c>
      <c r="D397" s="9" t="s">
        <v>29</v>
      </c>
      <c r="E397" s="9" t="s">
        <v>1331</v>
      </c>
      <c r="F397" s="9" t="str">
        <f>_xlfn.XLOOKUP(E397,Total_Enrolled!C:C,Total_Enrolled!C:C)</f>
        <v>2025eb1100136@bitspilani-digital.edu.in</v>
      </c>
      <c r="G397" s="9" t="s">
        <v>1332</v>
      </c>
      <c r="H397" s="9" t="s">
        <v>14515</v>
      </c>
      <c r="I397" s="9" t="s">
        <v>1333</v>
      </c>
      <c r="J397" s="9" t="b">
        <v>1</v>
      </c>
      <c r="K397" s="9">
        <v>9</v>
      </c>
      <c r="L397" s="9">
        <f>_xlfn.XLOOKUP(B397,Courses!A:A,Courses!H:H)</f>
        <v>86</v>
      </c>
      <c r="M397" s="14">
        <f t="shared" si="30"/>
        <v>0.10465116279069768</v>
      </c>
      <c r="N397" s="14" t="str">
        <f t="shared" si="31"/>
        <v>Active</v>
      </c>
      <c r="O397" s="14" t="str" cm="1">
        <f t="array" ref="O397">_xlfn.IFS(M397=0,"0",
M397&lt;=10%,"0-10",
TRUE,"&gt;10"
)&amp;" "&amp;"% progress"</f>
        <v>&gt;10 % progress</v>
      </c>
      <c r="P397" s="15">
        <f t="shared" si="32"/>
        <v>0</v>
      </c>
      <c r="Q397" s="15">
        <f>COUNTIFS($G:$G,$G397)</f>
        <v>4</v>
      </c>
      <c r="R397" s="16">
        <f t="shared" si="33"/>
        <v>0</v>
      </c>
      <c r="S397" s="15" t="str">
        <f t="shared" si="34"/>
        <v>no 0% progess</v>
      </c>
      <c r="T397" s="9">
        <v>0</v>
      </c>
      <c r="U397" s="9">
        <v>3</v>
      </c>
      <c r="V397" s="9">
        <v>3</v>
      </c>
      <c r="W397" s="9">
        <v>0</v>
      </c>
      <c r="X397" s="9">
        <v>0</v>
      </c>
      <c r="Y397" s="9">
        <v>0</v>
      </c>
      <c r="Z397" s="9"/>
      <c r="AA397" s="9">
        <v>0</v>
      </c>
      <c r="AB397" s="9"/>
      <c r="AC397" s="9">
        <v>4636</v>
      </c>
      <c r="AD397" s="9" t="s">
        <v>1336</v>
      </c>
      <c r="AE397" s="9" t="s">
        <v>1334</v>
      </c>
      <c r="AF397" s="9">
        <v>127</v>
      </c>
      <c r="AG397" s="9"/>
      <c r="AH397" s="9" t="s">
        <v>1337</v>
      </c>
      <c r="AI397" s="9" t="s">
        <v>1338</v>
      </c>
      <c r="AJ397" s="9" t="s">
        <v>1338</v>
      </c>
    </row>
    <row r="398" spans="1:36" x14ac:dyDescent="0.35">
      <c r="A398" s="9" t="s">
        <v>62</v>
      </c>
      <c r="B398" s="9" t="s">
        <v>34</v>
      </c>
      <c r="C398" s="9" t="s">
        <v>14503</v>
      </c>
      <c r="D398" s="9" t="s">
        <v>29</v>
      </c>
      <c r="E398" s="9" t="s">
        <v>1331</v>
      </c>
      <c r="F398" s="9" t="str">
        <f>_xlfn.XLOOKUP(E398,Total_Enrolled!C:C,Total_Enrolled!C:C)</f>
        <v>2025eb1100136@bitspilani-digital.edu.in</v>
      </c>
      <c r="G398" s="9" t="s">
        <v>1332</v>
      </c>
      <c r="H398" s="9" t="s">
        <v>14515</v>
      </c>
      <c r="I398" s="9" t="s">
        <v>1333</v>
      </c>
      <c r="J398" s="9" t="b">
        <v>1</v>
      </c>
      <c r="K398" s="9">
        <v>8</v>
      </c>
      <c r="L398" s="9">
        <f>_xlfn.XLOOKUP(B398,Courses!A:A,Courses!H:H)</f>
        <v>88</v>
      </c>
      <c r="M398" s="14">
        <f t="shared" si="30"/>
        <v>9.0909090909090912E-2</v>
      </c>
      <c r="N398" s="14" t="str">
        <f t="shared" si="31"/>
        <v>Active</v>
      </c>
      <c r="O398" s="14" t="str" cm="1">
        <f t="array" ref="O398">_xlfn.IFS(M398=0,"0",
M398&lt;=10%,"0-10",
TRUE,"&gt;10"
)&amp;" "&amp;"% progress"</f>
        <v>0-10 % progress</v>
      </c>
      <c r="P398" s="15">
        <f t="shared" si="32"/>
        <v>0</v>
      </c>
      <c r="Q398" s="15">
        <f>COUNTIFS($G:$G,$G398)</f>
        <v>4</v>
      </c>
      <c r="R398" s="16">
        <f t="shared" si="33"/>
        <v>0</v>
      </c>
      <c r="S398" s="15" t="str">
        <f t="shared" si="34"/>
        <v>no 0% progess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/>
      <c r="AA398" s="9">
        <v>0</v>
      </c>
      <c r="AB398" s="9"/>
      <c r="AC398" s="9">
        <v>252</v>
      </c>
      <c r="AD398" s="9" t="s">
        <v>1339</v>
      </c>
      <c r="AE398" s="9" t="s">
        <v>1334</v>
      </c>
      <c r="AF398" s="9">
        <v>127</v>
      </c>
      <c r="AG398" s="9"/>
      <c r="AH398" s="9"/>
      <c r="AI398" s="9" t="s">
        <v>1340</v>
      </c>
      <c r="AJ398" s="9" t="s">
        <v>1341</v>
      </c>
    </row>
    <row r="399" spans="1:36" x14ac:dyDescent="0.35">
      <c r="A399" s="9" t="s">
        <v>52</v>
      </c>
      <c r="B399" s="9" t="s">
        <v>53</v>
      </c>
      <c r="C399" s="9" t="s">
        <v>14503</v>
      </c>
      <c r="D399" s="9" t="s">
        <v>29</v>
      </c>
      <c r="E399" s="9" t="s">
        <v>1331</v>
      </c>
      <c r="F399" s="9" t="str">
        <f>_xlfn.XLOOKUP(E399,Total_Enrolled!C:C,Total_Enrolled!C:C)</f>
        <v>2025eb1100136@bitspilani-digital.edu.in</v>
      </c>
      <c r="G399" s="9" t="s">
        <v>1332</v>
      </c>
      <c r="H399" s="9" t="s">
        <v>14515</v>
      </c>
      <c r="I399" s="9" t="s">
        <v>1333</v>
      </c>
      <c r="J399" s="9" t="b">
        <v>1</v>
      </c>
      <c r="K399" s="9">
        <v>42</v>
      </c>
      <c r="L399" s="9">
        <f>_xlfn.XLOOKUP(B399,Courses!A:A,Courses!H:H)</f>
        <v>41</v>
      </c>
      <c r="M399" s="14">
        <f t="shared" si="30"/>
        <v>1.024390243902439</v>
      </c>
      <c r="N399" s="14" t="str">
        <f t="shared" si="31"/>
        <v>Active</v>
      </c>
      <c r="O399" s="14" t="str" cm="1">
        <f t="array" ref="O399">_xlfn.IFS(M399=0,"0",
M399&lt;=10%,"0-10",
TRUE,"&gt;10"
)&amp;" "&amp;"% progress"</f>
        <v>&gt;10 % progress</v>
      </c>
      <c r="P399" s="15">
        <f t="shared" si="32"/>
        <v>0</v>
      </c>
      <c r="Q399" s="15">
        <f>COUNTIFS($G:$G,$G399)</f>
        <v>4</v>
      </c>
      <c r="R399" s="16">
        <f t="shared" si="33"/>
        <v>0</v>
      </c>
      <c r="S399" s="15" t="str">
        <f t="shared" si="34"/>
        <v>no 0% progess</v>
      </c>
      <c r="T399" s="9">
        <v>0</v>
      </c>
      <c r="U399" s="9">
        <v>6</v>
      </c>
      <c r="V399" s="9">
        <v>6</v>
      </c>
      <c r="W399" s="9">
        <v>0</v>
      </c>
      <c r="X399" s="9">
        <v>0</v>
      </c>
      <c r="Y399" s="9">
        <v>0</v>
      </c>
      <c r="Z399" s="9"/>
      <c r="AA399" s="9">
        <v>0</v>
      </c>
      <c r="AB399" s="9"/>
      <c r="AC399" s="9">
        <v>10929</v>
      </c>
      <c r="AD399" s="9" t="s">
        <v>1342</v>
      </c>
      <c r="AE399" s="9" t="s">
        <v>1334</v>
      </c>
      <c r="AF399" s="9">
        <v>127</v>
      </c>
      <c r="AG399" s="9"/>
      <c r="AH399" s="9" t="s">
        <v>1343</v>
      </c>
      <c r="AI399" s="9"/>
      <c r="AJ399" s="9"/>
    </row>
    <row r="400" spans="1:36" x14ac:dyDescent="0.35">
      <c r="A400" s="9" t="s">
        <v>52</v>
      </c>
      <c r="B400" s="9" t="s">
        <v>53</v>
      </c>
      <c r="C400" s="9" t="s">
        <v>14503</v>
      </c>
      <c r="D400" s="9" t="s">
        <v>29</v>
      </c>
      <c r="E400" s="9" t="s">
        <v>1344</v>
      </c>
      <c r="F400" s="9" t="str">
        <f>_xlfn.XLOOKUP(E400,Total_Enrolled!C:C,Total_Enrolled!C:C)</f>
        <v>2025eb1100137@bitspilani-digital.edu.in</v>
      </c>
      <c r="G400" s="9" t="s">
        <v>1345</v>
      </c>
      <c r="H400" s="9" t="s">
        <v>14515</v>
      </c>
      <c r="I400" s="9" t="s">
        <v>1346</v>
      </c>
      <c r="J400" s="9" t="b">
        <v>1</v>
      </c>
      <c r="K400" s="9">
        <v>16</v>
      </c>
      <c r="L400" s="9">
        <f>_xlfn.XLOOKUP(B400,Courses!A:A,Courses!H:H)</f>
        <v>41</v>
      </c>
      <c r="M400" s="14">
        <f t="shared" si="30"/>
        <v>0.3902439024390244</v>
      </c>
      <c r="N400" s="14" t="str">
        <f t="shared" si="31"/>
        <v>Active</v>
      </c>
      <c r="O400" s="14" t="str" cm="1">
        <f t="array" ref="O400">_xlfn.IFS(M400=0,"0",
M400&lt;=10%,"0-10",
TRUE,"&gt;10"
)&amp;" "&amp;"% progress"</f>
        <v>&gt;10 % progress</v>
      </c>
      <c r="P400" s="15">
        <f t="shared" si="32"/>
        <v>0</v>
      </c>
      <c r="Q400" s="15">
        <f>COUNTIFS($G:$G,$G400)</f>
        <v>4</v>
      </c>
      <c r="R400" s="16">
        <f t="shared" si="33"/>
        <v>0</v>
      </c>
      <c r="S400" s="15" t="str">
        <f t="shared" si="34"/>
        <v>no 0% progess</v>
      </c>
      <c r="T400" s="9">
        <v>0</v>
      </c>
      <c r="U400" s="9">
        <v>2</v>
      </c>
      <c r="V400" s="9">
        <v>2</v>
      </c>
      <c r="W400" s="9">
        <v>0</v>
      </c>
      <c r="X400" s="9">
        <v>0</v>
      </c>
      <c r="Y400" s="9">
        <v>0</v>
      </c>
      <c r="Z400" s="9"/>
      <c r="AA400" s="9">
        <v>0</v>
      </c>
      <c r="AB400" s="9"/>
      <c r="AC400" s="9">
        <v>8905</v>
      </c>
      <c r="AD400" s="9" t="s">
        <v>1348</v>
      </c>
      <c r="AE400" s="9" t="s">
        <v>1347</v>
      </c>
      <c r="AF400" s="9">
        <v>118</v>
      </c>
      <c r="AG400" s="9"/>
      <c r="AH400" s="9" t="s">
        <v>1349</v>
      </c>
      <c r="AI400" s="9"/>
      <c r="AJ400" s="9"/>
    </row>
    <row r="401" spans="1:36" x14ac:dyDescent="0.35">
      <c r="A401" s="9" t="s">
        <v>56</v>
      </c>
      <c r="B401" s="9" t="s">
        <v>57</v>
      </c>
      <c r="C401" s="9" t="s">
        <v>14503</v>
      </c>
      <c r="D401" s="9" t="s">
        <v>29</v>
      </c>
      <c r="E401" s="9" t="s">
        <v>1344</v>
      </c>
      <c r="F401" s="9" t="str">
        <f>_xlfn.XLOOKUP(E401,Total_Enrolled!C:C,Total_Enrolled!C:C)</f>
        <v>2025eb1100137@bitspilani-digital.edu.in</v>
      </c>
      <c r="G401" s="9" t="s">
        <v>1345</v>
      </c>
      <c r="H401" s="9" t="s">
        <v>14515</v>
      </c>
      <c r="I401" s="9" t="s">
        <v>1346</v>
      </c>
      <c r="J401" s="9" t="b">
        <v>1</v>
      </c>
      <c r="K401" s="9">
        <v>4</v>
      </c>
      <c r="L401" s="9">
        <f>_xlfn.XLOOKUP(B401,Courses!A:A,Courses!H:H)</f>
        <v>46</v>
      </c>
      <c r="M401" s="14">
        <f t="shared" si="30"/>
        <v>8.6956521739130432E-2</v>
      </c>
      <c r="N401" s="14" t="str">
        <f t="shared" si="31"/>
        <v>Active</v>
      </c>
      <c r="O401" s="14" t="str" cm="1">
        <f t="array" ref="O401">_xlfn.IFS(M401=0,"0",
M401&lt;=10%,"0-10",
TRUE,"&gt;10"
)&amp;" "&amp;"% progress"</f>
        <v>0-10 % progress</v>
      </c>
      <c r="P401" s="15">
        <f t="shared" si="32"/>
        <v>0</v>
      </c>
      <c r="Q401" s="15">
        <f>COUNTIFS($G:$G,$G401)</f>
        <v>4</v>
      </c>
      <c r="R401" s="16">
        <f t="shared" si="33"/>
        <v>0</v>
      </c>
      <c r="S401" s="15" t="str">
        <f t="shared" si="34"/>
        <v>no 0% progess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/>
      <c r="AA401" s="9">
        <v>0</v>
      </c>
      <c r="AB401" s="9"/>
      <c r="AC401" s="9">
        <v>9636</v>
      </c>
      <c r="AD401" s="9" t="s">
        <v>1350</v>
      </c>
      <c r="AE401" s="9" t="s">
        <v>1347</v>
      </c>
      <c r="AF401" s="9">
        <v>118</v>
      </c>
      <c r="AG401" s="9"/>
      <c r="AH401" s="9"/>
      <c r="AI401" s="9" t="s">
        <v>1351</v>
      </c>
      <c r="AJ401" s="9" t="s">
        <v>1352</v>
      </c>
    </row>
    <row r="402" spans="1:36" x14ac:dyDescent="0.35">
      <c r="A402" s="9" t="s">
        <v>44</v>
      </c>
      <c r="B402" s="9" t="s">
        <v>45</v>
      </c>
      <c r="C402" s="9" t="s">
        <v>14503</v>
      </c>
      <c r="D402" s="9" t="s">
        <v>29</v>
      </c>
      <c r="E402" s="9" t="s">
        <v>1344</v>
      </c>
      <c r="F402" s="9" t="str">
        <f>_xlfn.XLOOKUP(E402,Total_Enrolled!C:C,Total_Enrolled!C:C)</f>
        <v>2025eb1100137@bitspilani-digital.edu.in</v>
      </c>
      <c r="G402" s="9" t="s">
        <v>1345</v>
      </c>
      <c r="H402" s="9" t="s">
        <v>14515</v>
      </c>
      <c r="I402" s="9" t="s">
        <v>1346</v>
      </c>
      <c r="J402" s="9" t="b">
        <v>1</v>
      </c>
      <c r="K402" s="9">
        <v>22</v>
      </c>
      <c r="L402" s="9">
        <f>_xlfn.XLOOKUP(B402,Courses!A:A,Courses!H:H)</f>
        <v>93</v>
      </c>
      <c r="M402" s="14">
        <f t="shared" si="30"/>
        <v>0.23655913978494625</v>
      </c>
      <c r="N402" s="14" t="str">
        <f t="shared" si="31"/>
        <v>Active</v>
      </c>
      <c r="O402" s="14" t="str" cm="1">
        <f t="array" ref="O402">_xlfn.IFS(M402=0,"0",
M402&lt;=10%,"0-10",
TRUE,"&gt;10"
)&amp;" "&amp;"% progress"</f>
        <v>&gt;10 % progress</v>
      </c>
      <c r="P402" s="15">
        <f t="shared" si="32"/>
        <v>0</v>
      </c>
      <c r="Q402" s="15">
        <f>COUNTIFS($G:$G,$G402)</f>
        <v>4</v>
      </c>
      <c r="R402" s="16">
        <f t="shared" si="33"/>
        <v>0</v>
      </c>
      <c r="S402" s="15" t="str">
        <f t="shared" si="34"/>
        <v>no 0% progess</v>
      </c>
      <c r="T402" s="9">
        <v>0</v>
      </c>
      <c r="U402" s="9">
        <v>7</v>
      </c>
      <c r="V402" s="9">
        <v>7</v>
      </c>
      <c r="W402" s="9">
        <v>0</v>
      </c>
      <c r="X402" s="9">
        <v>0</v>
      </c>
      <c r="Y402" s="9">
        <v>0</v>
      </c>
      <c r="Z402" s="9"/>
      <c r="AA402" s="9">
        <v>0</v>
      </c>
      <c r="AB402" s="9"/>
      <c r="AC402" s="9">
        <v>17664</v>
      </c>
      <c r="AD402" s="9" t="s">
        <v>1353</v>
      </c>
      <c r="AE402" s="9" t="s">
        <v>1347</v>
      </c>
      <c r="AF402" s="9">
        <v>118</v>
      </c>
      <c r="AG402" s="9"/>
      <c r="AH402" s="9" t="s">
        <v>1354</v>
      </c>
      <c r="AI402" s="9" t="s">
        <v>1355</v>
      </c>
      <c r="AJ402" s="9" t="s">
        <v>1356</v>
      </c>
    </row>
    <row r="403" spans="1:36" x14ac:dyDescent="0.35">
      <c r="A403" s="9" t="s">
        <v>124</v>
      </c>
      <c r="B403" s="9" t="s">
        <v>33</v>
      </c>
      <c r="C403" s="9" t="s">
        <v>14503</v>
      </c>
      <c r="D403" s="9" t="s">
        <v>29</v>
      </c>
      <c r="E403" s="9" t="s">
        <v>1344</v>
      </c>
      <c r="F403" s="9" t="str">
        <f>_xlfn.XLOOKUP(E403,Total_Enrolled!C:C,Total_Enrolled!C:C)</f>
        <v>2025eb1100137@bitspilani-digital.edu.in</v>
      </c>
      <c r="G403" s="9" t="s">
        <v>1345</v>
      </c>
      <c r="H403" s="9" t="s">
        <v>14515</v>
      </c>
      <c r="I403" s="9" t="s">
        <v>1346</v>
      </c>
      <c r="J403" s="9" t="b">
        <v>1</v>
      </c>
      <c r="K403" s="9">
        <v>4</v>
      </c>
      <c r="L403" s="9">
        <f>_xlfn.XLOOKUP(B403,Courses!A:A,Courses!H:H)</f>
        <v>41</v>
      </c>
      <c r="M403" s="14">
        <f t="shared" si="30"/>
        <v>9.7560975609756101E-2</v>
      </c>
      <c r="N403" s="14" t="str">
        <f t="shared" si="31"/>
        <v>Active</v>
      </c>
      <c r="O403" s="14" t="str" cm="1">
        <f t="array" ref="O403">_xlfn.IFS(M403=0,"0",
M403&lt;=10%,"0-10",
TRUE,"&gt;10"
)&amp;" "&amp;"% progress"</f>
        <v>0-10 % progress</v>
      </c>
      <c r="P403" s="15">
        <f t="shared" si="32"/>
        <v>0</v>
      </c>
      <c r="Q403" s="15">
        <f>COUNTIFS($G:$G,$G403)</f>
        <v>4</v>
      </c>
      <c r="R403" s="16">
        <f t="shared" si="33"/>
        <v>0</v>
      </c>
      <c r="S403" s="15" t="str">
        <f t="shared" si="34"/>
        <v>no 0% progess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/>
      <c r="AA403" s="9">
        <v>0</v>
      </c>
      <c r="AB403" s="9"/>
      <c r="AC403" s="9">
        <v>25</v>
      </c>
      <c r="AD403" s="9" t="s">
        <v>1357</v>
      </c>
      <c r="AE403" s="9" t="s">
        <v>1347</v>
      </c>
      <c r="AF403" s="9">
        <v>118</v>
      </c>
      <c r="AG403" s="9"/>
      <c r="AH403" s="9"/>
      <c r="AI403" s="9" t="s">
        <v>1358</v>
      </c>
      <c r="AJ403" s="9" t="s">
        <v>1359</v>
      </c>
    </row>
    <row r="404" spans="1:36" x14ac:dyDescent="0.35">
      <c r="A404" s="9" t="s">
        <v>44</v>
      </c>
      <c r="B404" s="9" t="s">
        <v>45</v>
      </c>
      <c r="C404" s="9" t="s">
        <v>14503</v>
      </c>
      <c r="D404" s="9" t="s">
        <v>29</v>
      </c>
      <c r="E404" s="9" t="s">
        <v>1360</v>
      </c>
      <c r="F404" s="9" t="str">
        <f>_xlfn.XLOOKUP(E404,Total_Enrolled!C:C,Total_Enrolled!C:C)</f>
        <v>2025eb1100138@bitspilani-digital.edu.in</v>
      </c>
      <c r="G404" s="9" t="s">
        <v>1361</v>
      </c>
      <c r="H404" s="9" t="s">
        <v>14515</v>
      </c>
      <c r="I404" s="9" t="s">
        <v>1362</v>
      </c>
      <c r="J404" s="9" t="b">
        <v>1</v>
      </c>
      <c r="K404" s="9">
        <v>44</v>
      </c>
      <c r="L404" s="9">
        <f>_xlfn.XLOOKUP(B404,Courses!A:A,Courses!H:H)</f>
        <v>93</v>
      </c>
      <c r="M404" s="14">
        <f t="shared" si="30"/>
        <v>0.4731182795698925</v>
      </c>
      <c r="N404" s="14" t="str">
        <f t="shared" si="31"/>
        <v>Active</v>
      </c>
      <c r="O404" s="14" t="str" cm="1">
        <f t="array" ref="O404">_xlfn.IFS(M404=0,"0",
M404&lt;=10%,"0-10",
TRUE,"&gt;10"
)&amp;" "&amp;"% progress"</f>
        <v>&gt;10 % progress</v>
      </c>
      <c r="P404" s="15">
        <f t="shared" si="32"/>
        <v>0</v>
      </c>
      <c r="Q404" s="15">
        <f>COUNTIFS($G:$G,$G404)</f>
        <v>4</v>
      </c>
      <c r="R404" s="16">
        <f t="shared" si="33"/>
        <v>0</v>
      </c>
      <c r="S404" s="15" t="str">
        <f t="shared" si="34"/>
        <v>no 0% progess</v>
      </c>
      <c r="T404" s="9">
        <v>0</v>
      </c>
      <c r="U404" s="9">
        <v>14</v>
      </c>
      <c r="V404" s="9">
        <v>14</v>
      </c>
      <c r="W404" s="9">
        <v>0</v>
      </c>
      <c r="X404" s="9">
        <v>0</v>
      </c>
      <c r="Y404" s="9">
        <v>0</v>
      </c>
      <c r="Z404" s="9"/>
      <c r="AA404" s="9">
        <v>0</v>
      </c>
      <c r="AB404" s="9"/>
      <c r="AC404" s="9">
        <v>34496</v>
      </c>
      <c r="AD404" s="9" t="s">
        <v>1364</v>
      </c>
      <c r="AE404" s="9" t="s">
        <v>1363</v>
      </c>
      <c r="AF404" s="9">
        <v>233</v>
      </c>
      <c r="AG404" s="9"/>
      <c r="AH404" s="9" t="s">
        <v>1365</v>
      </c>
      <c r="AI404" s="9" t="s">
        <v>1366</v>
      </c>
      <c r="AJ404" s="9" t="s">
        <v>1367</v>
      </c>
    </row>
    <row r="405" spans="1:36" x14ac:dyDescent="0.35">
      <c r="A405" s="9" t="s">
        <v>48</v>
      </c>
      <c r="B405" s="9" t="s">
        <v>49</v>
      </c>
      <c r="C405" s="9" t="s">
        <v>14503</v>
      </c>
      <c r="D405" s="9" t="s">
        <v>29</v>
      </c>
      <c r="E405" s="9" t="s">
        <v>1360</v>
      </c>
      <c r="F405" s="9" t="str">
        <f>_xlfn.XLOOKUP(E405,Total_Enrolled!C:C,Total_Enrolled!C:C)</f>
        <v>2025eb1100138@bitspilani-digital.edu.in</v>
      </c>
      <c r="G405" s="9" t="s">
        <v>1361</v>
      </c>
      <c r="H405" s="9" t="s">
        <v>14515</v>
      </c>
      <c r="I405" s="9" t="s">
        <v>1362</v>
      </c>
      <c r="J405" s="9" t="b">
        <v>1</v>
      </c>
      <c r="K405" s="9">
        <v>20</v>
      </c>
      <c r="L405" s="9">
        <f>_xlfn.XLOOKUP(B405,Courses!A:A,Courses!H:H)</f>
        <v>84</v>
      </c>
      <c r="M405" s="14">
        <f t="shared" si="30"/>
        <v>0.23809523809523808</v>
      </c>
      <c r="N405" s="14" t="str">
        <f t="shared" si="31"/>
        <v>Active</v>
      </c>
      <c r="O405" s="14" t="str" cm="1">
        <f t="array" ref="O405">_xlfn.IFS(M405=0,"0",
M405&lt;=10%,"0-10",
TRUE,"&gt;10"
)&amp;" "&amp;"% progress"</f>
        <v>&gt;10 % progress</v>
      </c>
      <c r="P405" s="15">
        <f t="shared" si="32"/>
        <v>0</v>
      </c>
      <c r="Q405" s="15">
        <f>COUNTIFS($G:$G,$G405)</f>
        <v>4</v>
      </c>
      <c r="R405" s="16">
        <f t="shared" si="33"/>
        <v>0</v>
      </c>
      <c r="S405" s="15" t="str">
        <f t="shared" si="34"/>
        <v>no 0% progess</v>
      </c>
      <c r="T405" s="9">
        <v>0</v>
      </c>
      <c r="U405" s="9">
        <v>7</v>
      </c>
      <c r="V405" s="9">
        <v>8</v>
      </c>
      <c r="W405" s="9">
        <v>0</v>
      </c>
      <c r="X405" s="9">
        <v>0</v>
      </c>
      <c r="Y405" s="9">
        <v>0</v>
      </c>
      <c r="Z405" s="9"/>
      <c r="AA405" s="9">
        <v>0</v>
      </c>
      <c r="AB405" s="9"/>
      <c r="AC405" s="9">
        <v>6743</v>
      </c>
      <c r="AD405" s="9" t="s">
        <v>1368</v>
      </c>
      <c r="AE405" s="9" t="s">
        <v>1363</v>
      </c>
      <c r="AF405" s="9">
        <v>233</v>
      </c>
      <c r="AG405" s="9"/>
      <c r="AH405" s="9" t="s">
        <v>1369</v>
      </c>
      <c r="AI405" s="9"/>
      <c r="AJ405" s="9"/>
    </row>
    <row r="406" spans="1:36" x14ac:dyDescent="0.35">
      <c r="A406" s="9" t="s">
        <v>56</v>
      </c>
      <c r="B406" s="9" t="s">
        <v>57</v>
      </c>
      <c r="C406" s="9" t="s">
        <v>14503</v>
      </c>
      <c r="D406" s="9" t="s">
        <v>29</v>
      </c>
      <c r="E406" s="9" t="s">
        <v>1360</v>
      </c>
      <c r="F406" s="9" t="str">
        <f>_xlfn.XLOOKUP(E406,Total_Enrolled!C:C,Total_Enrolled!C:C)</f>
        <v>2025eb1100138@bitspilani-digital.edu.in</v>
      </c>
      <c r="G406" s="9" t="s">
        <v>1361</v>
      </c>
      <c r="H406" s="9" t="s">
        <v>14515</v>
      </c>
      <c r="I406" s="9" t="s">
        <v>1362</v>
      </c>
      <c r="J406" s="9" t="b">
        <v>1</v>
      </c>
      <c r="K406" s="9">
        <v>26</v>
      </c>
      <c r="L406" s="9">
        <f>_xlfn.XLOOKUP(B406,Courses!A:A,Courses!H:H)</f>
        <v>46</v>
      </c>
      <c r="M406" s="14">
        <f t="shared" si="30"/>
        <v>0.56521739130434778</v>
      </c>
      <c r="N406" s="14" t="str">
        <f t="shared" si="31"/>
        <v>Active</v>
      </c>
      <c r="O406" s="14" t="str" cm="1">
        <f t="array" ref="O406">_xlfn.IFS(M406=0,"0",
M406&lt;=10%,"0-10",
TRUE,"&gt;10"
)&amp;" "&amp;"% progress"</f>
        <v>&gt;10 % progress</v>
      </c>
      <c r="P406" s="15">
        <f t="shared" si="32"/>
        <v>0</v>
      </c>
      <c r="Q406" s="15">
        <f>COUNTIFS($G:$G,$G406)</f>
        <v>4</v>
      </c>
      <c r="R406" s="16">
        <f t="shared" si="33"/>
        <v>0</v>
      </c>
      <c r="S406" s="15" t="str">
        <f t="shared" si="34"/>
        <v>no 0% progess</v>
      </c>
      <c r="T406" s="9">
        <v>0</v>
      </c>
      <c r="U406" s="9">
        <v>7</v>
      </c>
      <c r="V406" s="9">
        <v>7</v>
      </c>
      <c r="W406" s="9">
        <v>0</v>
      </c>
      <c r="X406" s="9">
        <v>0</v>
      </c>
      <c r="Y406" s="9">
        <v>0</v>
      </c>
      <c r="Z406" s="9"/>
      <c r="AA406" s="9">
        <v>0</v>
      </c>
      <c r="AB406" s="9"/>
      <c r="AC406" s="9">
        <v>24538</v>
      </c>
      <c r="AD406" s="9" t="s">
        <v>1370</v>
      </c>
      <c r="AE406" s="9" t="s">
        <v>1363</v>
      </c>
      <c r="AF406" s="9">
        <v>233</v>
      </c>
      <c r="AG406" s="9"/>
      <c r="AH406" s="9" t="s">
        <v>1371</v>
      </c>
      <c r="AI406" s="9" t="s">
        <v>1372</v>
      </c>
      <c r="AJ406" s="9" t="s">
        <v>1373</v>
      </c>
    </row>
    <row r="407" spans="1:36" x14ac:dyDescent="0.35">
      <c r="A407" s="9" t="s">
        <v>52</v>
      </c>
      <c r="B407" s="9" t="s">
        <v>53</v>
      </c>
      <c r="C407" s="9" t="s">
        <v>14503</v>
      </c>
      <c r="D407" s="9" t="s">
        <v>29</v>
      </c>
      <c r="E407" s="9" t="s">
        <v>1360</v>
      </c>
      <c r="F407" s="9" t="str">
        <f>_xlfn.XLOOKUP(E407,Total_Enrolled!C:C,Total_Enrolled!C:C)</f>
        <v>2025eb1100138@bitspilani-digital.edu.in</v>
      </c>
      <c r="G407" s="9" t="s">
        <v>1361</v>
      </c>
      <c r="H407" s="9" t="s">
        <v>14515</v>
      </c>
      <c r="I407" s="9" t="s">
        <v>1362</v>
      </c>
      <c r="J407" s="9" t="b">
        <v>1</v>
      </c>
      <c r="K407" s="9">
        <v>41</v>
      </c>
      <c r="L407" s="9">
        <f>_xlfn.XLOOKUP(B407,Courses!A:A,Courses!H:H)</f>
        <v>41</v>
      </c>
      <c r="M407" s="14">
        <f t="shared" si="30"/>
        <v>1</v>
      </c>
      <c r="N407" s="14" t="str">
        <f t="shared" si="31"/>
        <v>Active</v>
      </c>
      <c r="O407" s="14" t="str" cm="1">
        <f t="array" ref="O407">_xlfn.IFS(M407=0,"0",
M407&lt;=10%,"0-10",
TRUE,"&gt;10"
)&amp;" "&amp;"% progress"</f>
        <v>&gt;10 % progress</v>
      </c>
      <c r="P407" s="15">
        <f t="shared" si="32"/>
        <v>0</v>
      </c>
      <c r="Q407" s="15">
        <f>COUNTIFS($G:$G,$G407)</f>
        <v>4</v>
      </c>
      <c r="R407" s="16">
        <f t="shared" si="33"/>
        <v>0</v>
      </c>
      <c r="S407" s="15" t="str">
        <f t="shared" si="34"/>
        <v>no 0% progess</v>
      </c>
      <c r="T407" s="9">
        <v>0</v>
      </c>
      <c r="U407" s="9">
        <v>6</v>
      </c>
      <c r="V407" s="9">
        <v>6</v>
      </c>
      <c r="W407" s="9">
        <v>0</v>
      </c>
      <c r="X407" s="9">
        <v>0</v>
      </c>
      <c r="Y407" s="9">
        <v>0</v>
      </c>
      <c r="Z407" s="9"/>
      <c r="AA407" s="9">
        <v>0</v>
      </c>
      <c r="AB407" s="9"/>
      <c r="AC407" s="9">
        <v>24715</v>
      </c>
      <c r="AD407" s="9" t="s">
        <v>1374</v>
      </c>
      <c r="AE407" s="9" t="s">
        <v>1363</v>
      </c>
      <c r="AF407" s="9">
        <v>233</v>
      </c>
      <c r="AG407" s="9"/>
      <c r="AH407" s="9" t="s">
        <v>1375</v>
      </c>
      <c r="AI407" s="9"/>
      <c r="AJ407" s="9"/>
    </row>
    <row r="408" spans="1:36" x14ac:dyDescent="0.35">
      <c r="A408" s="9" t="s">
        <v>52</v>
      </c>
      <c r="B408" s="9" t="s">
        <v>53</v>
      </c>
      <c r="C408" s="9" t="s">
        <v>14503</v>
      </c>
      <c r="D408" s="9" t="s">
        <v>29</v>
      </c>
      <c r="E408" s="9" t="s">
        <v>1376</v>
      </c>
      <c r="F408" s="9" t="str">
        <f>_xlfn.XLOOKUP(E408,Total_Enrolled!C:C,Total_Enrolled!C:C)</f>
        <v>2025eb1100139@bitspilani-digital.edu.in</v>
      </c>
      <c r="G408" s="9" t="s">
        <v>1377</v>
      </c>
      <c r="H408" s="9" t="s">
        <v>14515</v>
      </c>
      <c r="I408" s="9" t="s">
        <v>1378</v>
      </c>
      <c r="J408" s="9" t="b">
        <v>1</v>
      </c>
      <c r="K408" s="9">
        <v>2</v>
      </c>
      <c r="L408" s="9">
        <f>_xlfn.XLOOKUP(B408,Courses!A:A,Courses!H:H)</f>
        <v>41</v>
      </c>
      <c r="M408" s="14">
        <f t="shared" si="30"/>
        <v>4.878048780487805E-2</v>
      </c>
      <c r="N408" s="14" t="str">
        <f t="shared" si="31"/>
        <v>Active</v>
      </c>
      <c r="O408" s="14" t="str" cm="1">
        <f t="array" ref="O408">_xlfn.IFS(M408=0,"0",
M408&lt;=10%,"0-10",
TRUE,"&gt;10"
)&amp;" "&amp;"% progress"</f>
        <v>0-10 % progress</v>
      </c>
      <c r="P408" s="15">
        <f t="shared" si="32"/>
        <v>0</v>
      </c>
      <c r="Q408" s="15">
        <f>COUNTIFS($G:$G,$G408)</f>
        <v>4</v>
      </c>
      <c r="R408" s="16">
        <f t="shared" si="33"/>
        <v>0</v>
      </c>
      <c r="S408" s="15" t="str">
        <f t="shared" si="34"/>
        <v>no 0% progess</v>
      </c>
      <c r="T408" s="9">
        <v>0</v>
      </c>
      <c r="U408" s="9">
        <v>2</v>
      </c>
      <c r="V408" s="9">
        <v>2</v>
      </c>
      <c r="W408" s="9">
        <v>0</v>
      </c>
      <c r="X408" s="9">
        <v>0</v>
      </c>
      <c r="Y408" s="9">
        <v>0</v>
      </c>
      <c r="Z408" s="9"/>
      <c r="AA408" s="9">
        <v>0</v>
      </c>
      <c r="AB408" s="9"/>
      <c r="AC408" s="9">
        <v>0</v>
      </c>
      <c r="AD408" s="9" t="s">
        <v>1380</v>
      </c>
      <c r="AE408" s="9" t="s">
        <v>1379</v>
      </c>
      <c r="AF408" s="9">
        <v>76</v>
      </c>
      <c r="AG408" s="9"/>
      <c r="AH408" s="9" t="s">
        <v>1381</v>
      </c>
      <c r="AI408" s="9"/>
      <c r="AJ408" s="9"/>
    </row>
    <row r="409" spans="1:36" x14ac:dyDescent="0.35">
      <c r="A409" s="9" t="s">
        <v>56</v>
      </c>
      <c r="B409" s="9" t="s">
        <v>57</v>
      </c>
      <c r="C409" s="9" t="s">
        <v>14503</v>
      </c>
      <c r="D409" s="9" t="s">
        <v>29</v>
      </c>
      <c r="E409" s="9" t="s">
        <v>1376</v>
      </c>
      <c r="F409" s="9" t="str">
        <f>_xlfn.XLOOKUP(E409,Total_Enrolled!C:C,Total_Enrolled!C:C)</f>
        <v>2025eb1100139@bitspilani-digital.edu.in</v>
      </c>
      <c r="G409" s="9" t="s">
        <v>1377</v>
      </c>
      <c r="H409" s="9" t="s">
        <v>14515</v>
      </c>
      <c r="I409" s="9" t="s">
        <v>1378</v>
      </c>
      <c r="J409" s="9" t="b">
        <v>1</v>
      </c>
      <c r="K409" s="9">
        <v>0</v>
      </c>
      <c r="L409" s="9">
        <f>_xlfn.XLOOKUP(B409,Courses!A:A,Courses!H:H)</f>
        <v>46</v>
      </c>
      <c r="M409" s="14">
        <f t="shared" si="30"/>
        <v>0</v>
      </c>
      <c r="N409" s="14" t="str">
        <f t="shared" si="31"/>
        <v>Not Active</v>
      </c>
      <c r="O409" s="14" t="str" cm="1">
        <f t="array" ref="O409">_xlfn.IFS(M409=0,"0",
M409&lt;=10%,"0-10",
TRUE,"&gt;10"
)&amp;" "&amp;"% progress"</f>
        <v>0 % progress</v>
      </c>
      <c r="P409" s="15">
        <f t="shared" si="32"/>
        <v>1</v>
      </c>
      <c r="Q409" s="15">
        <f>COUNTIFS($G:$G,$G409)</f>
        <v>4</v>
      </c>
      <c r="R409" s="16">
        <f t="shared" si="33"/>
        <v>0.25</v>
      </c>
      <c r="S409" s="15" t="str">
        <f t="shared" si="34"/>
        <v>no progress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/>
      <c r="AA409" s="9">
        <v>0</v>
      </c>
      <c r="AB409" s="9"/>
      <c r="AC409" s="9">
        <v>0</v>
      </c>
      <c r="AD409" s="9"/>
      <c r="AE409" s="9" t="s">
        <v>1379</v>
      </c>
      <c r="AF409" s="9">
        <v>76</v>
      </c>
      <c r="AG409" s="9"/>
      <c r="AH409" s="9"/>
      <c r="AI409" s="9"/>
      <c r="AJ409" s="9"/>
    </row>
    <row r="410" spans="1:36" x14ac:dyDescent="0.35">
      <c r="A410" s="9" t="s">
        <v>48</v>
      </c>
      <c r="B410" s="9" t="s">
        <v>49</v>
      </c>
      <c r="C410" s="9" t="s">
        <v>14503</v>
      </c>
      <c r="D410" s="9" t="s">
        <v>29</v>
      </c>
      <c r="E410" s="9" t="s">
        <v>1376</v>
      </c>
      <c r="F410" s="9" t="str">
        <f>_xlfn.XLOOKUP(E410,Total_Enrolled!C:C,Total_Enrolled!C:C)</f>
        <v>2025eb1100139@bitspilani-digital.edu.in</v>
      </c>
      <c r="G410" s="9" t="s">
        <v>1377</v>
      </c>
      <c r="H410" s="9" t="s">
        <v>14515</v>
      </c>
      <c r="I410" s="9" t="s">
        <v>1378</v>
      </c>
      <c r="J410" s="9" t="b">
        <v>1</v>
      </c>
      <c r="K410" s="9">
        <v>0</v>
      </c>
      <c r="L410" s="9">
        <f>_xlfn.XLOOKUP(B410,Courses!A:A,Courses!H:H)</f>
        <v>84</v>
      </c>
      <c r="M410" s="14">
        <f t="shared" si="30"/>
        <v>0</v>
      </c>
      <c r="N410" s="14" t="str">
        <f t="shared" si="31"/>
        <v>Not Active</v>
      </c>
      <c r="O410" s="14" t="str" cm="1">
        <f t="array" ref="O410">_xlfn.IFS(M410=0,"0",
M410&lt;=10%,"0-10",
TRUE,"&gt;10"
)&amp;" "&amp;"% progress"</f>
        <v>0 % progress</v>
      </c>
      <c r="P410" s="15">
        <f t="shared" si="32"/>
        <v>1</v>
      </c>
      <c r="Q410" s="15">
        <f>COUNTIFS($G:$G,$G410)</f>
        <v>4</v>
      </c>
      <c r="R410" s="16">
        <f t="shared" si="33"/>
        <v>0.25</v>
      </c>
      <c r="S410" s="15" t="str">
        <f t="shared" si="34"/>
        <v>no progress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/>
      <c r="AA410" s="9">
        <v>0</v>
      </c>
      <c r="AB410" s="9"/>
      <c r="AC410" s="9">
        <v>0</v>
      </c>
      <c r="AD410" s="9"/>
      <c r="AE410" s="9" t="s">
        <v>1379</v>
      </c>
      <c r="AF410" s="9">
        <v>76</v>
      </c>
      <c r="AG410" s="9"/>
      <c r="AH410" s="9"/>
      <c r="AI410" s="9"/>
      <c r="AJ410" s="9"/>
    </row>
    <row r="411" spans="1:36" x14ac:dyDescent="0.35">
      <c r="A411" s="9" t="s">
        <v>44</v>
      </c>
      <c r="B411" s="9" t="s">
        <v>45</v>
      </c>
      <c r="C411" s="9" t="s">
        <v>14503</v>
      </c>
      <c r="D411" s="9" t="s">
        <v>29</v>
      </c>
      <c r="E411" s="9" t="s">
        <v>1376</v>
      </c>
      <c r="F411" s="9" t="str">
        <f>_xlfn.XLOOKUP(E411,Total_Enrolled!C:C,Total_Enrolled!C:C)</f>
        <v>2025eb1100139@bitspilani-digital.edu.in</v>
      </c>
      <c r="G411" s="9" t="s">
        <v>1377</v>
      </c>
      <c r="H411" s="9" t="s">
        <v>14515</v>
      </c>
      <c r="I411" s="9" t="s">
        <v>1378</v>
      </c>
      <c r="J411" s="9" t="b">
        <v>1</v>
      </c>
      <c r="K411" s="9">
        <v>0</v>
      </c>
      <c r="L411" s="9">
        <f>_xlfn.XLOOKUP(B411,Courses!A:A,Courses!H:H)</f>
        <v>93</v>
      </c>
      <c r="M411" s="14">
        <f t="shared" si="30"/>
        <v>0</v>
      </c>
      <c r="N411" s="14" t="str">
        <f t="shared" si="31"/>
        <v>Not Active</v>
      </c>
      <c r="O411" s="14" t="str" cm="1">
        <f t="array" ref="O411">_xlfn.IFS(M411=0,"0",
M411&lt;=10%,"0-10",
TRUE,"&gt;10"
)&amp;" "&amp;"% progress"</f>
        <v>0 % progress</v>
      </c>
      <c r="P411" s="15">
        <f t="shared" si="32"/>
        <v>1</v>
      </c>
      <c r="Q411" s="15">
        <f>COUNTIFS($G:$G,$G411)</f>
        <v>4</v>
      </c>
      <c r="R411" s="16">
        <f t="shared" si="33"/>
        <v>0.25</v>
      </c>
      <c r="S411" s="15" t="str">
        <f t="shared" si="34"/>
        <v>no progress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/>
      <c r="AA411" s="9">
        <v>0</v>
      </c>
      <c r="AB411" s="9"/>
      <c r="AC411" s="9">
        <v>0</v>
      </c>
      <c r="AD411" s="9"/>
      <c r="AE411" s="9" t="s">
        <v>1379</v>
      </c>
      <c r="AF411" s="9">
        <v>76</v>
      </c>
      <c r="AG411" s="9"/>
      <c r="AH411" s="9"/>
      <c r="AI411" s="9"/>
      <c r="AJ411" s="9"/>
    </row>
    <row r="412" spans="1:36" x14ac:dyDescent="0.35">
      <c r="A412" s="9" t="s">
        <v>44</v>
      </c>
      <c r="B412" s="9" t="s">
        <v>45</v>
      </c>
      <c r="C412" s="9" t="s">
        <v>14503</v>
      </c>
      <c r="D412" s="9" t="s">
        <v>29</v>
      </c>
      <c r="E412" s="9" t="s">
        <v>1382</v>
      </c>
      <c r="F412" s="9" t="str">
        <f>_xlfn.XLOOKUP(E412,Total_Enrolled!C:C,Total_Enrolled!C:C)</f>
        <v>2025eb1100140@bitspilani-digital.edu.in</v>
      </c>
      <c r="G412" s="9" t="s">
        <v>1383</v>
      </c>
      <c r="H412" s="9" t="s">
        <v>14515</v>
      </c>
      <c r="I412" s="9" t="s">
        <v>1384</v>
      </c>
      <c r="J412" s="9" t="b">
        <v>1</v>
      </c>
      <c r="K412" s="9">
        <v>0</v>
      </c>
      <c r="L412" s="9">
        <f>_xlfn.XLOOKUP(B412,Courses!A:A,Courses!H:H)</f>
        <v>93</v>
      </c>
      <c r="M412" s="14">
        <f t="shared" si="30"/>
        <v>0</v>
      </c>
      <c r="N412" s="14" t="str">
        <f t="shared" si="31"/>
        <v>Not Active</v>
      </c>
      <c r="O412" s="14" t="str" cm="1">
        <f t="array" ref="O412">_xlfn.IFS(M412=0,"0",
M412&lt;=10%,"0-10",
TRUE,"&gt;10"
)&amp;" "&amp;"% progress"</f>
        <v>0 % progress</v>
      </c>
      <c r="P412" s="15">
        <f t="shared" si="32"/>
        <v>1</v>
      </c>
      <c r="Q412" s="15">
        <f>COUNTIFS($G:$G,$G412)</f>
        <v>4</v>
      </c>
      <c r="R412" s="16">
        <f t="shared" si="33"/>
        <v>0.25</v>
      </c>
      <c r="S412" s="15" t="str">
        <f t="shared" si="34"/>
        <v>no progress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/>
      <c r="AA412" s="9">
        <v>0</v>
      </c>
      <c r="AB412" s="9"/>
      <c r="AC412" s="9">
        <v>0</v>
      </c>
      <c r="AD412" s="9"/>
      <c r="AE412" s="9" t="s">
        <v>1385</v>
      </c>
      <c r="AF412" s="9">
        <v>143</v>
      </c>
      <c r="AG412" s="9"/>
      <c r="AH412" s="9"/>
      <c r="AI412" s="9"/>
      <c r="AJ412" s="9"/>
    </row>
    <row r="413" spans="1:36" x14ac:dyDescent="0.35">
      <c r="A413" s="9" t="s">
        <v>48</v>
      </c>
      <c r="B413" s="9" t="s">
        <v>49</v>
      </c>
      <c r="C413" s="9" t="s">
        <v>14503</v>
      </c>
      <c r="D413" s="9" t="s">
        <v>29</v>
      </c>
      <c r="E413" s="9" t="s">
        <v>1382</v>
      </c>
      <c r="F413" s="9" t="str">
        <f>_xlfn.XLOOKUP(E413,Total_Enrolled!C:C,Total_Enrolled!C:C)</f>
        <v>2025eb1100140@bitspilani-digital.edu.in</v>
      </c>
      <c r="G413" s="9" t="s">
        <v>1383</v>
      </c>
      <c r="H413" s="9" t="s">
        <v>14515</v>
      </c>
      <c r="I413" s="9" t="s">
        <v>1384</v>
      </c>
      <c r="J413" s="9" t="b">
        <v>1</v>
      </c>
      <c r="K413" s="9">
        <v>18</v>
      </c>
      <c r="L413" s="9">
        <f>_xlfn.XLOOKUP(B413,Courses!A:A,Courses!H:H)</f>
        <v>84</v>
      </c>
      <c r="M413" s="14">
        <f t="shared" si="30"/>
        <v>0.21428571428571427</v>
      </c>
      <c r="N413" s="14" t="str">
        <f t="shared" si="31"/>
        <v>Active</v>
      </c>
      <c r="O413" s="14" t="str" cm="1">
        <f t="array" ref="O413">_xlfn.IFS(M413=0,"0",
M413&lt;=10%,"0-10",
TRUE,"&gt;10"
)&amp;" "&amp;"% progress"</f>
        <v>&gt;10 % progress</v>
      </c>
      <c r="P413" s="15">
        <f t="shared" si="32"/>
        <v>0</v>
      </c>
      <c r="Q413" s="15">
        <f>COUNTIFS($G:$G,$G413)</f>
        <v>4</v>
      </c>
      <c r="R413" s="16">
        <f t="shared" si="33"/>
        <v>0</v>
      </c>
      <c r="S413" s="15" t="str">
        <f t="shared" si="34"/>
        <v>no 0% progess</v>
      </c>
      <c r="T413" s="9">
        <v>0</v>
      </c>
      <c r="U413" s="9">
        <v>6</v>
      </c>
      <c r="V413" s="9">
        <v>6</v>
      </c>
      <c r="W413" s="9">
        <v>0</v>
      </c>
      <c r="X413" s="9">
        <v>0</v>
      </c>
      <c r="Y413" s="9">
        <v>0</v>
      </c>
      <c r="Z413" s="9"/>
      <c r="AA413" s="9">
        <v>0</v>
      </c>
      <c r="AB413" s="9"/>
      <c r="AC413" s="9">
        <v>20178</v>
      </c>
      <c r="AD413" s="9" t="s">
        <v>1386</v>
      </c>
      <c r="AE413" s="9" t="s">
        <v>1385</v>
      </c>
      <c r="AF413" s="9">
        <v>143</v>
      </c>
      <c r="AG413" s="9"/>
      <c r="AH413" s="9" t="s">
        <v>1387</v>
      </c>
      <c r="AI413" s="9"/>
      <c r="AJ413" s="9"/>
    </row>
    <row r="414" spans="1:36" x14ac:dyDescent="0.35">
      <c r="A414" s="9" t="s">
        <v>56</v>
      </c>
      <c r="B414" s="9" t="s">
        <v>57</v>
      </c>
      <c r="C414" s="9" t="s">
        <v>14503</v>
      </c>
      <c r="D414" s="9" t="s">
        <v>29</v>
      </c>
      <c r="E414" s="9" t="s">
        <v>1382</v>
      </c>
      <c r="F414" s="9" t="str">
        <f>_xlfn.XLOOKUP(E414,Total_Enrolled!C:C,Total_Enrolled!C:C)</f>
        <v>2025eb1100140@bitspilani-digital.edu.in</v>
      </c>
      <c r="G414" s="9" t="s">
        <v>1383</v>
      </c>
      <c r="H414" s="9" t="s">
        <v>14515</v>
      </c>
      <c r="I414" s="9" t="s">
        <v>1384</v>
      </c>
      <c r="J414" s="9" t="b">
        <v>1</v>
      </c>
      <c r="K414" s="9">
        <v>0</v>
      </c>
      <c r="L414" s="9">
        <f>_xlfn.XLOOKUP(B414,Courses!A:A,Courses!H:H)</f>
        <v>46</v>
      </c>
      <c r="M414" s="14">
        <f t="shared" si="30"/>
        <v>0</v>
      </c>
      <c r="N414" s="14" t="str">
        <f t="shared" si="31"/>
        <v>Not Active</v>
      </c>
      <c r="O414" s="14" t="str" cm="1">
        <f t="array" ref="O414">_xlfn.IFS(M414=0,"0",
M414&lt;=10%,"0-10",
TRUE,"&gt;10"
)&amp;" "&amp;"% progress"</f>
        <v>0 % progress</v>
      </c>
      <c r="P414" s="15">
        <f t="shared" si="32"/>
        <v>1</v>
      </c>
      <c r="Q414" s="15">
        <f>COUNTIFS($G:$G,$G414)</f>
        <v>4</v>
      </c>
      <c r="R414" s="16">
        <f t="shared" si="33"/>
        <v>0.25</v>
      </c>
      <c r="S414" s="15" t="str">
        <f t="shared" si="34"/>
        <v>no progress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/>
      <c r="AA414" s="9">
        <v>0</v>
      </c>
      <c r="AB414" s="9"/>
      <c r="AC414" s="9">
        <v>0</v>
      </c>
      <c r="AD414" s="9"/>
      <c r="AE414" s="9" t="s">
        <v>1385</v>
      </c>
      <c r="AF414" s="9">
        <v>143</v>
      </c>
      <c r="AG414" s="9"/>
      <c r="AH414" s="9"/>
      <c r="AI414" s="9"/>
      <c r="AJ414" s="9"/>
    </row>
    <row r="415" spans="1:36" x14ac:dyDescent="0.35">
      <c r="A415" s="9" t="s">
        <v>52</v>
      </c>
      <c r="B415" s="9" t="s">
        <v>53</v>
      </c>
      <c r="C415" s="9" t="s">
        <v>14503</v>
      </c>
      <c r="D415" s="9" t="s">
        <v>29</v>
      </c>
      <c r="E415" s="9" t="s">
        <v>1382</v>
      </c>
      <c r="F415" s="9" t="str">
        <f>_xlfn.XLOOKUP(E415,Total_Enrolled!C:C,Total_Enrolled!C:C)</f>
        <v>2025eb1100140@bitspilani-digital.edu.in</v>
      </c>
      <c r="G415" s="9" t="s">
        <v>1383</v>
      </c>
      <c r="H415" s="9" t="s">
        <v>14515</v>
      </c>
      <c r="I415" s="9" t="s">
        <v>1384</v>
      </c>
      <c r="J415" s="9" t="b">
        <v>1</v>
      </c>
      <c r="K415" s="9">
        <v>2</v>
      </c>
      <c r="L415" s="9">
        <f>_xlfn.XLOOKUP(B415,Courses!A:A,Courses!H:H)</f>
        <v>41</v>
      </c>
      <c r="M415" s="14">
        <f t="shared" si="30"/>
        <v>4.878048780487805E-2</v>
      </c>
      <c r="N415" s="14" t="str">
        <f t="shared" si="31"/>
        <v>Active</v>
      </c>
      <c r="O415" s="14" t="str" cm="1">
        <f t="array" ref="O415">_xlfn.IFS(M415=0,"0",
M415&lt;=10%,"0-10",
TRUE,"&gt;10"
)&amp;" "&amp;"% progress"</f>
        <v>0-10 % progress</v>
      </c>
      <c r="P415" s="15">
        <f t="shared" si="32"/>
        <v>0</v>
      </c>
      <c r="Q415" s="15">
        <f>COUNTIFS($G:$G,$G415)</f>
        <v>4</v>
      </c>
      <c r="R415" s="16">
        <f t="shared" si="33"/>
        <v>0</v>
      </c>
      <c r="S415" s="15" t="str">
        <f t="shared" si="34"/>
        <v>no 0% progess</v>
      </c>
      <c r="T415" s="9">
        <v>0</v>
      </c>
      <c r="U415" s="9">
        <v>2</v>
      </c>
      <c r="V415" s="9">
        <v>2</v>
      </c>
      <c r="W415" s="9">
        <v>0</v>
      </c>
      <c r="X415" s="9">
        <v>0</v>
      </c>
      <c r="Y415" s="9">
        <v>0</v>
      </c>
      <c r="Z415" s="9"/>
      <c r="AA415" s="9">
        <v>0</v>
      </c>
      <c r="AB415" s="9"/>
      <c r="AC415" s="9">
        <v>0</v>
      </c>
      <c r="AD415" s="9" t="s">
        <v>1388</v>
      </c>
      <c r="AE415" s="9" t="s">
        <v>1385</v>
      </c>
      <c r="AF415" s="9">
        <v>143</v>
      </c>
      <c r="AG415" s="9"/>
      <c r="AH415" s="9" t="s">
        <v>1389</v>
      </c>
      <c r="AI415" s="9"/>
      <c r="AJ415" s="9"/>
    </row>
    <row r="416" spans="1:36" x14ac:dyDescent="0.35">
      <c r="A416" s="9" t="s">
        <v>52</v>
      </c>
      <c r="B416" s="9" t="s">
        <v>53</v>
      </c>
      <c r="C416" s="9" t="s">
        <v>14503</v>
      </c>
      <c r="D416" s="9" t="s">
        <v>29</v>
      </c>
      <c r="E416" s="9" t="s">
        <v>1390</v>
      </c>
      <c r="F416" s="9" t="str">
        <f>_xlfn.XLOOKUP(E416,Total_Enrolled!C:C,Total_Enrolled!C:C)</f>
        <v>2025eb1100141@bitspilani-digital.edu.in</v>
      </c>
      <c r="G416" s="9" t="s">
        <v>1391</v>
      </c>
      <c r="H416" s="9" t="s">
        <v>14515</v>
      </c>
      <c r="I416" s="9" t="s">
        <v>1392</v>
      </c>
      <c r="J416" s="9" t="b">
        <v>1</v>
      </c>
      <c r="K416" s="9">
        <v>33</v>
      </c>
      <c r="L416" s="9">
        <f>_xlfn.XLOOKUP(B416,Courses!A:A,Courses!H:H)</f>
        <v>41</v>
      </c>
      <c r="M416" s="14">
        <f t="shared" si="30"/>
        <v>0.80487804878048785</v>
      </c>
      <c r="N416" s="14" t="str">
        <f t="shared" si="31"/>
        <v>Active</v>
      </c>
      <c r="O416" s="14" t="str" cm="1">
        <f t="array" ref="O416">_xlfn.IFS(M416=0,"0",
M416&lt;=10%,"0-10",
TRUE,"&gt;10"
)&amp;" "&amp;"% progress"</f>
        <v>&gt;10 % progress</v>
      </c>
      <c r="P416" s="15">
        <f t="shared" si="32"/>
        <v>0</v>
      </c>
      <c r="Q416" s="15">
        <f>COUNTIFS($G:$G,$G416)</f>
        <v>4</v>
      </c>
      <c r="R416" s="16">
        <f t="shared" si="33"/>
        <v>0</v>
      </c>
      <c r="S416" s="15" t="str">
        <f t="shared" si="34"/>
        <v>no 0% progess</v>
      </c>
      <c r="T416" s="9">
        <v>0</v>
      </c>
      <c r="U416" s="9">
        <v>6</v>
      </c>
      <c r="V416" s="9">
        <v>6</v>
      </c>
      <c r="W416" s="9">
        <v>0</v>
      </c>
      <c r="X416" s="9">
        <v>0</v>
      </c>
      <c r="Y416" s="9">
        <v>0</v>
      </c>
      <c r="Z416" s="9"/>
      <c r="AA416" s="9">
        <v>0</v>
      </c>
      <c r="AB416" s="9"/>
      <c r="AC416" s="9">
        <v>12127</v>
      </c>
      <c r="AD416" s="9" t="s">
        <v>1394</v>
      </c>
      <c r="AE416" s="9" t="s">
        <v>1393</v>
      </c>
      <c r="AF416" s="9">
        <v>280</v>
      </c>
      <c r="AG416" s="9"/>
      <c r="AH416" s="9" t="s">
        <v>1395</v>
      </c>
      <c r="AI416" s="9"/>
      <c r="AJ416" s="9"/>
    </row>
    <row r="417" spans="1:36" x14ac:dyDescent="0.35">
      <c r="A417" s="9" t="s">
        <v>56</v>
      </c>
      <c r="B417" s="9" t="s">
        <v>57</v>
      </c>
      <c r="C417" s="9" t="s">
        <v>14503</v>
      </c>
      <c r="D417" s="9" t="s">
        <v>29</v>
      </c>
      <c r="E417" s="9" t="s">
        <v>1390</v>
      </c>
      <c r="F417" s="9" t="str">
        <f>_xlfn.XLOOKUP(E417,Total_Enrolled!C:C,Total_Enrolled!C:C)</f>
        <v>2025eb1100141@bitspilani-digital.edu.in</v>
      </c>
      <c r="G417" s="9" t="s">
        <v>1391</v>
      </c>
      <c r="H417" s="9" t="s">
        <v>14515</v>
      </c>
      <c r="I417" s="9" t="s">
        <v>1392</v>
      </c>
      <c r="J417" s="9" t="b">
        <v>1</v>
      </c>
      <c r="K417" s="9">
        <v>31</v>
      </c>
      <c r="L417" s="9">
        <f>_xlfn.XLOOKUP(B417,Courses!A:A,Courses!H:H)</f>
        <v>46</v>
      </c>
      <c r="M417" s="14">
        <f t="shared" si="30"/>
        <v>0.67391304347826086</v>
      </c>
      <c r="N417" s="14" t="str">
        <f t="shared" si="31"/>
        <v>Active</v>
      </c>
      <c r="O417" s="14" t="str" cm="1">
        <f t="array" ref="O417">_xlfn.IFS(M417=0,"0",
M417&lt;=10%,"0-10",
TRUE,"&gt;10"
)&amp;" "&amp;"% progress"</f>
        <v>&gt;10 % progress</v>
      </c>
      <c r="P417" s="15">
        <f t="shared" si="32"/>
        <v>0</v>
      </c>
      <c r="Q417" s="15">
        <f>COUNTIFS($G:$G,$G417)</f>
        <v>4</v>
      </c>
      <c r="R417" s="16">
        <f t="shared" si="33"/>
        <v>0</v>
      </c>
      <c r="S417" s="15" t="str">
        <f t="shared" si="34"/>
        <v>no 0% progess</v>
      </c>
      <c r="T417" s="9">
        <v>0</v>
      </c>
      <c r="U417" s="9">
        <v>11</v>
      </c>
      <c r="V417" s="9">
        <v>11</v>
      </c>
      <c r="W417" s="9">
        <v>0</v>
      </c>
      <c r="X417" s="9">
        <v>0</v>
      </c>
      <c r="Y417" s="9">
        <v>0</v>
      </c>
      <c r="Z417" s="9"/>
      <c r="AA417" s="9">
        <v>0</v>
      </c>
      <c r="AB417" s="9"/>
      <c r="AC417" s="9">
        <v>11424</v>
      </c>
      <c r="AD417" s="9" t="s">
        <v>1396</v>
      </c>
      <c r="AE417" s="9" t="s">
        <v>1393</v>
      </c>
      <c r="AF417" s="9">
        <v>280</v>
      </c>
      <c r="AG417" s="9"/>
      <c r="AH417" s="9" t="s">
        <v>1397</v>
      </c>
      <c r="AI417" s="9" t="s">
        <v>1398</v>
      </c>
      <c r="AJ417" s="9" t="s">
        <v>1399</v>
      </c>
    </row>
    <row r="418" spans="1:36" x14ac:dyDescent="0.35">
      <c r="A418" s="9" t="s">
        <v>48</v>
      </c>
      <c r="B418" s="9" t="s">
        <v>49</v>
      </c>
      <c r="C418" s="9" t="s">
        <v>14503</v>
      </c>
      <c r="D418" s="9" t="s">
        <v>29</v>
      </c>
      <c r="E418" s="9" t="s">
        <v>1390</v>
      </c>
      <c r="F418" s="9" t="str">
        <f>_xlfn.XLOOKUP(E418,Total_Enrolled!C:C,Total_Enrolled!C:C)</f>
        <v>2025eb1100141@bitspilani-digital.edu.in</v>
      </c>
      <c r="G418" s="9" t="s">
        <v>1391</v>
      </c>
      <c r="H418" s="9" t="s">
        <v>14515</v>
      </c>
      <c r="I418" s="9" t="s">
        <v>1392</v>
      </c>
      <c r="J418" s="9" t="b">
        <v>1</v>
      </c>
      <c r="K418" s="9">
        <v>71</v>
      </c>
      <c r="L418" s="9">
        <f>_xlfn.XLOOKUP(B418,Courses!A:A,Courses!H:H)</f>
        <v>84</v>
      </c>
      <c r="M418" s="14">
        <f t="shared" si="30"/>
        <v>0.84523809523809523</v>
      </c>
      <c r="N418" s="14" t="str">
        <f t="shared" si="31"/>
        <v>Active</v>
      </c>
      <c r="O418" s="14" t="str" cm="1">
        <f t="array" ref="O418">_xlfn.IFS(M418=0,"0",
M418&lt;=10%,"0-10",
TRUE,"&gt;10"
)&amp;" "&amp;"% progress"</f>
        <v>&gt;10 % progress</v>
      </c>
      <c r="P418" s="15">
        <f t="shared" si="32"/>
        <v>0</v>
      </c>
      <c r="Q418" s="15">
        <f>COUNTIFS($G:$G,$G418)</f>
        <v>4</v>
      </c>
      <c r="R418" s="16">
        <f t="shared" si="33"/>
        <v>0</v>
      </c>
      <c r="S418" s="15" t="str">
        <f t="shared" si="34"/>
        <v>no 0% progess</v>
      </c>
      <c r="T418" s="9">
        <v>0</v>
      </c>
      <c r="U418" s="9">
        <v>24</v>
      </c>
      <c r="V418" s="9">
        <v>24</v>
      </c>
      <c r="W418" s="9">
        <v>0</v>
      </c>
      <c r="X418" s="9">
        <v>0</v>
      </c>
      <c r="Y418" s="9">
        <v>0</v>
      </c>
      <c r="Z418" s="9"/>
      <c r="AA418" s="9">
        <v>0</v>
      </c>
      <c r="AB418" s="9"/>
      <c r="AC418" s="9">
        <v>32053</v>
      </c>
      <c r="AD418" s="9" t="s">
        <v>1400</v>
      </c>
      <c r="AE418" s="9" t="s">
        <v>1393</v>
      </c>
      <c r="AF418" s="9">
        <v>280</v>
      </c>
      <c r="AG418" s="9"/>
      <c r="AH418" s="9" t="s">
        <v>1401</v>
      </c>
      <c r="AI418" s="9"/>
      <c r="AJ418" s="9"/>
    </row>
    <row r="419" spans="1:36" x14ac:dyDescent="0.35">
      <c r="A419" s="9" t="s">
        <v>44</v>
      </c>
      <c r="B419" s="9" t="s">
        <v>45</v>
      </c>
      <c r="C419" s="9" t="s">
        <v>14503</v>
      </c>
      <c r="D419" s="9" t="s">
        <v>29</v>
      </c>
      <c r="E419" s="9" t="s">
        <v>1390</v>
      </c>
      <c r="F419" s="9" t="str">
        <f>_xlfn.XLOOKUP(E419,Total_Enrolled!C:C,Total_Enrolled!C:C)</f>
        <v>2025eb1100141@bitspilani-digital.edu.in</v>
      </c>
      <c r="G419" s="9" t="s">
        <v>1391</v>
      </c>
      <c r="H419" s="9" t="s">
        <v>14515</v>
      </c>
      <c r="I419" s="9" t="s">
        <v>1392</v>
      </c>
      <c r="J419" s="9" t="b">
        <v>1</v>
      </c>
      <c r="K419" s="9">
        <v>86</v>
      </c>
      <c r="L419" s="9">
        <f>_xlfn.XLOOKUP(B419,Courses!A:A,Courses!H:H)</f>
        <v>93</v>
      </c>
      <c r="M419" s="14">
        <f t="shared" si="30"/>
        <v>0.92473118279569888</v>
      </c>
      <c r="N419" s="14" t="str">
        <f t="shared" si="31"/>
        <v>Active</v>
      </c>
      <c r="O419" s="14" t="str" cm="1">
        <f t="array" ref="O419">_xlfn.IFS(M419=0,"0",
M419&lt;=10%,"0-10",
TRUE,"&gt;10"
)&amp;" "&amp;"% progress"</f>
        <v>&gt;10 % progress</v>
      </c>
      <c r="P419" s="15">
        <f t="shared" si="32"/>
        <v>0</v>
      </c>
      <c r="Q419" s="15">
        <f>COUNTIFS($G:$G,$G419)</f>
        <v>4</v>
      </c>
      <c r="R419" s="16">
        <f t="shared" si="33"/>
        <v>0</v>
      </c>
      <c r="S419" s="15" t="str">
        <f t="shared" si="34"/>
        <v>no 0% progess</v>
      </c>
      <c r="T419" s="9">
        <v>0</v>
      </c>
      <c r="U419" s="9">
        <v>29</v>
      </c>
      <c r="V419" s="9">
        <v>29</v>
      </c>
      <c r="W419" s="9">
        <v>0</v>
      </c>
      <c r="X419" s="9">
        <v>0</v>
      </c>
      <c r="Y419" s="9">
        <v>0</v>
      </c>
      <c r="Z419" s="9"/>
      <c r="AA419" s="9">
        <v>0</v>
      </c>
      <c r="AB419" s="9"/>
      <c r="AC419" s="9">
        <v>21723</v>
      </c>
      <c r="AD419" s="9" t="s">
        <v>1402</v>
      </c>
      <c r="AE419" s="9" t="s">
        <v>1393</v>
      </c>
      <c r="AF419" s="9">
        <v>280</v>
      </c>
      <c r="AG419" s="9"/>
      <c r="AH419" s="9" t="s">
        <v>1403</v>
      </c>
      <c r="AI419" s="9" t="s">
        <v>1404</v>
      </c>
      <c r="AJ419" s="9" t="s">
        <v>1405</v>
      </c>
    </row>
    <row r="420" spans="1:36" x14ac:dyDescent="0.35">
      <c r="A420" s="9" t="s">
        <v>124</v>
      </c>
      <c r="B420" s="9" t="s">
        <v>33</v>
      </c>
      <c r="C420" s="9" t="s">
        <v>14503</v>
      </c>
      <c r="D420" s="9" t="s">
        <v>29</v>
      </c>
      <c r="E420" s="9" t="s">
        <v>1406</v>
      </c>
      <c r="F420" s="9" t="str">
        <f>_xlfn.XLOOKUP(E420,Total_Enrolled!C:C,Total_Enrolled!C:C)</f>
        <v>2025eb1100142@bitspilani-digital.edu.in</v>
      </c>
      <c r="G420" s="9" t="s">
        <v>1407</v>
      </c>
      <c r="H420" s="9" t="s">
        <v>14515</v>
      </c>
      <c r="I420" s="9" t="s">
        <v>1408</v>
      </c>
      <c r="J420" s="9" t="b">
        <v>1</v>
      </c>
      <c r="K420" s="9">
        <v>5</v>
      </c>
      <c r="L420" s="9">
        <f>_xlfn.XLOOKUP(B420,Courses!A:A,Courses!H:H)</f>
        <v>41</v>
      </c>
      <c r="M420" s="14">
        <f t="shared" si="30"/>
        <v>0.12195121951219512</v>
      </c>
      <c r="N420" s="14" t="str">
        <f t="shared" si="31"/>
        <v>Active</v>
      </c>
      <c r="O420" s="14" t="str" cm="1">
        <f t="array" ref="O420">_xlfn.IFS(M420=0,"0",
M420&lt;=10%,"0-10",
TRUE,"&gt;10"
)&amp;" "&amp;"% progress"</f>
        <v>&gt;10 % progress</v>
      </c>
      <c r="P420" s="15">
        <f t="shared" si="32"/>
        <v>0</v>
      </c>
      <c r="Q420" s="15">
        <f>COUNTIFS($G:$G,$G420)</f>
        <v>4</v>
      </c>
      <c r="R420" s="16">
        <f t="shared" si="33"/>
        <v>0</v>
      </c>
      <c r="S420" s="15" t="str">
        <f t="shared" si="34"/>
        <v>no 0% progess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/>
      <c r="AA420" s="9">
        <v>0</v>
      </c>
      <c r="AB420" s="9"/>
      <c r="AC420" s="9">
        <v>224</v>
      </c>
      <c r="AD420" s="9" t="s">
        <v>1410</v>
      </c>
      <c r="AE420" s="9" t="s">
        <v>1409</v>
      </c>
      <c r="AF420" s="9">
        <v>219</v>
      </c>
      <c r="AG420" s="9"/>
      <c r="AH420" s="9"/>
      <c r="AI420" s="9" t="s">
        <v>1411</v>
      </c>
      <c r="AJ420" s="9" t="s">
        <v>1412</v>
      </c>
    </row>
    <row r="421" spans="1:36" x14ac:dyDescent="0.35">
      <c r="A421" s="9" t="s">
        <v>62</v>
      </c>
      <c r="B421" s="9" t="s">
        <v>34</v>
      </c>
      <c r="C421" s="9" t="s">
        <v>14503</v>
      </c>
      <c r="D421" s="9" t="s">
        <v>29</v>
      </c>
      <c r="E421" s="9" t="s">
        <v>1406</v>
      </c>
      <c r="F421" s="9" t="str">
        <f>_xlfn.XLOOKUP(E421,Total_Enrolled!C:C,Total_Enrolled!C:C)</f>
        <v>2025eb1100142@bitspilani-digital.edu.in</v>
      </c>
      <c r="G421" s="9" t="s">
        <v>1407</v>
      </c>
      <c r="H421" s="9" t="s">
        <v>14515</v>
      </c>
      <c r="I421" s="9" t="s">
        <v>1408</v>
      </c>
      <c r="J421" s="9" t="b">
        <v>1</v>
      </c>
      <c r="K421" s="9">
        <v>10</v>
      </c>
      <c r="L421" s="9">
        <f>_xlfn.XLOOKUP(B421,Courses!A:A,Courses!H:H)</f>
        <v>88</v>
      </c>
      <c r="M421" s="14">
        <f t="shared" si="30"/>
        <v>0.11363636363636363</v>
      </c>
      <c r="N421" s="14" t="str">
        <f t="shared" si="31"/>
        <v>Active</v>
      </c>
      <c r="O421" s="14" t="str" cm="1">
        <f t="array" ref="O421">_xlfn.IFS(M421=0,"0",
M421&lt;=10%,"0-10",
TRUE,"&gt;10"
)&amp;" "&amp;"% progress"</f>
        <v>&gt;10 % progress</v>
      </c>
      <c r="P421" s="15">
        <f t="shared" si="32"/>
        <v>0</v>
      </c>
      <c r="Q421" s="15">
        <f>COUNTIFS($G:$G,$G421)</f>
        <v>4</v>
      </c>
      <c r="R421" s="16">
        <f t="shared" si="33"/>
        <v>0</v>
      </c>
      <c r="S421" s="15" t="str">
        <f t="shared" si="34"/>
        <v>no 0% progess</v>
      </c>
      <c r="T421" s="9">
        <v>0</v>
      </c>
      <c r="U421" s="9">
        <v>2</v>
      </c>
      <c r="V421" s="9">
        <v>2</v>
      </c>
      <c r="W421" s="9">
        <v>0</v>
      </c>
      <c r="X421" s="9">
        <v>0</v>
      </c>
      <c r="Y421" s="9">
        <v>0</v>
      </c>
      <c r="Z421" s="9"/>
      <c r="AA421" s="9">
        <v>0</v>
      </c>
      <c r="AB421" s="9"/>
      <c r="AC421" s="9">
        <v>32967</v>
      </c>
      <c r="AD421" s="9" t="s">
        <v>1413</v>
      </c>
      <c r="AE421" s="9" t="s">
        <v>1409</v>
      </c>
      <c r="AF421" s="9">
        <v>219</v>
      </c>
      <c r="AG421" s="9"/>
      <c r="AH421" s="9" t="s">
        <v>1414</v>
      </c>
      <c r="AI421" s="9" t="s">
        <v>1415</v>
      </c>
      <c r="AJ421" s="9" t="s">
        <v>1416</v>
      </c>
    </row>
    <row r="422" spans="1:36" x14ac:dyDescent="0.35">
      <c r="A422" s="9" t="s">
        <v>56</v>
      </c>
      <c r="B422" s="9" t="s">
        <v>57</v>
      </c>
      <c r="C422" s="9" t="s">
        <v>14503</v>
      </c>
      <c r="D422" s="9" t="s">
        <v>29</v>
      </c>
      <c r="E422" s="9" t="s">
        <v>1406</v>
      </c>
      <c r="F422" s="9" t="str">
        <f>_xlfn.XLOOKUP(E422,Total_Enrolled!C:C,Total_Enrolled!C:C)</f>
        <v>2025eb1100142@bitspilani-digital.edu.in</v>
      </c>
      <c r="G422" s="9" t="s">
        <v>1407</v>
      </c>
      <c r="H422" s="9" t="s">
        <v>14515</v>
      </c>
      <c r="I422" s="9" t="s">
        <v>1408</v>
      </c>
      <c r="J422" s="9" t="b">
        <v>1</v>
      </c>
      <c r="K422" s="9">
        <v>3</v>
      </c>
      <c r="L422" s="9">
        <f>_xlfn.XLOOKUP(B422,Courses!A:A,Courses!H:H)</f>
        <v>46</v>
      </c>
      <c r="M422" s="14">
        <f t="shared" si="30"/>
        <v>6.5217391304347824E-2</v>
      </c>
      <c r="N422" s="14" t="str">
        <f t="shared" si="31"/>
        <v>Active</v>
      </c>
      <c r="O422" s="14" t="str" cm="1">
        <f t="array" ref="O422">_xlfn.IFS(M422=0,"0",
M422&lt;=10%,"0-10",
TRUE,"&gt;10"
)&amp;" "&amp;"% progress"</f>
        <v>0-10 % progress</v>
      </c>
      <c r="P422" s="15">
        <f t="shared" si="32"/>
        <v>0</v>
      </c>
      <c r="Q422" s="15">
        <f>COUNTIFS($G:$G,$G422)</f>
        <v>4</v>
      </c>
      <c r="R422" s="16">
        <f t="shared" si="33"/>
        <v>0</v>
      </c>
      <c r="S422" s="15" t="str">
        <f t="shared" si="34"/>
        <v>no 0% progess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/>
      <c r="AA422" s="9">
        <v>0</v>
      </c>
      <c r="AB422" s="9"/>
      <c r="AC422" s="9">
        <v>1001</v>
      </c>
      <c r="AD422" s="9" t="s">
        <v>1417</v>
      </c>
      <c r="AE422" s="9" t="s">
        <v>1409</v>
      </c>
      <c r="AF422" s="9">
        <v>219</v>
      </c>
      <c r="AG422" s="9"/>
      <c r="AH422" s="9"/>
      <c r="AI422" s="9" t="s">
        <v>1418</v>
      </c>
      <c r="AJ422" s="9" t="s">
        <v>1419</v>
      </c>
    </row>
    <row r="423" spans="1:36" x14ac:dyDescent="0.35">
      <c r="A423" s="9" t="s">
        <v>52</v>
      </c>
      <c r="B423" s="9" t="s">
        <v>53</v>
      </c>
      <c r="C423" s="9" t="s">
        <v>14503</v>
      </c>
      <c r="D423" s="9" t="s">
        <v>29</v>
      </c>
      <c r="E423" s="9" t="s">
        <v>1406</v>
      </c>
      <c r="F423" s="9" t="str">
        <f>_xlfn.XLOOKUP(E423,Total_Enrolled!C:C,Total_Enrolled!C:C)</f>
        <v>2025eb1100142@bitspilani-digital.edu.in</v>
      </c>
      <c r="G423" s="9" t="s">
        <v>1407</v>
      </c>
      <c r="H423" s="9" t="s">
        <v>14515</v>
      </c>
      <c r="I423" s="9" t="s">
        <v>1408</v>
      </c>
      <c r="J423" s="9" t="b">
        <v>1</v>
      </c>
      <c r="K423" s="9">
        <v>23</v>
      </c>
      <c r="L423" s="9">
        <f>_xlfn.XLOOKUP(B423,Courses!A:A,Courses!H:H)</f>
        <v>41</v>
      </c>
      <c r="M423" s="14">
        <f t="shared" si="30"/>
        <v>0.56097560975609762</v>
      </c>
      <c r="N423" s="14" t="str">
        <f t="shared" si="31"/>
        <v>Active</v>
      </c>
      <c r="O423" s="14" t="str" cm="1">
        <f t="array" ref="O423">_xlfn.IFS(M423=0,"0",
M423&lt;=10%,"0-10",
TRUE,"&gt;10"
)&amp;" "&amp;"% progress"</f>
        <v>&gt;10 % progress</v>
      </c>
      <c r="P423" s="15">
        <f t="shared" si="32"/>
        <v>0</v>
      </c>
      <c r="Q423" s="15">
        <f>COUNTIFS($G:$G,$G423)</f>
        <v>4</v>
      </c>
      <c r="R423" s="16">
        <f t="shared" si="33"/>
        <v>0</v>
      </c>
      <c r="S423" s="15" t="str">
        <f t="shared" si="34"/>
        <v>no 0% progess</v>
      </c>
      <c r="T423" s="9">
        <v>0</v>
      </c>
      <c r="U423" s="9">
        <v>3</v>
      </c>
      <c r="V423" s="9">
        <v>3</v>
      </c>
      <c r="W423" s="9">
        <v>0</v>
      </c>
      <c r="X423" s="9">
        <v>0</v>
      </c>
      <c r="Y423" s="9">
        <v>0</v>
      </c>
      <c r="Z423" s="9"/>
      <c r="AA423" s="9">
        <v>0</v>
      </c>
      <c r="AB423" s="9"/>
      <c r="AC423" s="9">
        <v>41769</v>
      </c>
      <c r="AD423" s="9" t="s">
        <v>1420</v>
      </c>
      <c r="AE423" s="9" t="s">
        <v>1409</v>
      </c>
      <c r="AF423" s="9">
        <v>219</v>
      </c>
      <c r="AG423" s="9"/>
      <c r="AH423" s="9" t="s">
        <v>1421</v>
      </c>
      <c r="AI423" s="9"/>
      <c r="AJ423" s="9"/>
    </row>
    <row r="424" spans="1:36" x14ac:dyDescent="0.35">
      <c r="A424" s="9" t="s">
        <v>52</v>
      </c>
      <c r="B424" s="9" t="s">
        <v>53</v>
      </c>
      <c r="C424" s="9" t="s">
        <v>14503</v>
      </c>
      <c r="D424" s="9" t="s">
        <v>29</v>
      </c>
      <c r="E424" s="9" t="s">
        <v>1422</v>
      </c>
      <c r="F424" s="9" t="str">
        <f>_xlfn.XLOOKUP(E424,Total_Enrolled!C:C,Total_Enrolled!C:C)</f>
        <v>2025eb1100143@bitspilani-digital.edu.in</v>
      </c>
      <c r="G424" s="9" t="s">
        <v>1423</v>
      </c>
      <c r="H424" s="9" t="s">
        <v>14515</v>
      </c>
      <c r="I424" s="9" t="s">
        <v>1424</v>
      </c>
      <c r="J424" s="9" t="b">
        <v>1</v>
      </c>
      <c r="K424" s="9">
        <v>7</v>
      </c>
      <c r="L424" s="9">
        <f>_xlfn.XLOOKUP(B424,Courses!A:A,Courses!H:H)</f>
        <v>41</v>
      </c>
      <c r="M424" s="14">
        <f t="shared" si="30"/>
        <v>0.17073170731707318</v>
      </c>
      <c r="N424" s="14" t="str">
        <f t="shared" si="31"/>
        <v>Active</v>
      </c>
      <c r="O424" s="14" t="str" cm="1">
        <f t="array" ref="O424">_xlfn.IFS(M424=0,"0",
M424&lt;=10%,"0-10",
TRUE,"&gt;10"
)&amp;" "&amp;"% progress"</f>
        <v>&gt;10 % progress</v>
      </c>
      <c r="P424" s="15">
        <f t="shared" si="32"/>
        <v>0</v>
      </c>
      <c r="Q424" s="15">
        <f>COUNTIFS($G:$G,$G424)</f>
        <v>4</v>
      </c>
      <c r="R424" s="16">
        <f t="shared" si="33"/>
        <v>0</v>
      </c>
      <c r="S424" s="15" t="str">
        <f t="shared" si="34"/>
        <v>no 0% progess</v>
      </c>
      <c r="T424" s="9">
        <v>0</v>
      </c>
      <c r="U424" s="9">
        <v>2</v>
      </c>
      <c r="V424" s="9">
        <v>2</v>
      </c>
      <c r="W424" s="9">
        <v>0</v>
      </c>
      <c r="X424" s="9">
        <v>0</v>
      </c>
      <c r="Y424" s="9">
        <v>0</v>
      </c>
      <c r="Z424" s="9"/>
      <c r="AA424" s="9">
        <v>0</v>
      </c>
      <c r="AB424" s="9"/>
      <c r="AC424" s="9">
        <v>2791</v>
      </c>
      <c r="AD424" s="9" t="s">
        <v>1426</v>
      </c>
      <c r="AE424" s="9" t="s">
        <v>1425</v>
      </c>
      <c r="AF424" s="9">
        <v>94</v>
      </c>
      <c r="AG424" s="9"/>
      <c r="AH424" s="9" t="s">
        <v>1427</v>
      </c>
      <c r="AI424" s="9"/>
      <c r="AJ424" s="9"/>
    </row>
    <row r="425" spans="1:36" x14ac:dyDescent="0.35">
      <c r="A425" s="9" t="s">
        <v>56</v>
      </c>
      <c r="B425" s="9" t="s">
        <v>57</v>
      </c>
      <c r="C425" s="9" t="s">
        <v>14503</v>
      </c>
      <c r="D425" s="9" t="s">
        <v>29</v>
      </c>
      <c r="E425" s="9" t="s">
        <v>1422</v>
      </c>
      <c r="F425" s="9" t="str">
        <f>_xlfn.XLOOKUP(E425,Total_Enrolled!C:C,Total_Enrolled!C:C)</f>
        <v>2025eb1100143@bitspilani-digital.edu.in</v>
      </c>
      <c r="G425" s="9" t="s">
        <v>1423</v>
      </c>
      <c r="H425" s="9" t="s">
        <v>14515</v>
      </c>
      <c r="I425" s="9" t="s">
        <v>1424</v>
      </c>
      <c r="J425" s="9" t="b">
        <v>1</v>
      </c>
      <c r="K425" s="9">
        <v>8</v>
      </c>
      <c r="L425" s="9">
        <f>_xlfn.XLOOKUP(B425,Courses!A:A,Courses!H:H)</f>
        <v>46</v>
      </c>
      <c r="M425" s="14">
        <f t="shared" si="30"/>
        <v>0.17391304347826086</v>
      </c>
      <c r="N425" s="14" t="str">
        <f t="shared" si="31"/>
        <v>Active</v>
      </c>
      <c r="O425" s="14" t="str" cm="1">
        <f t="array" ref="O425">_xlfn.IFS(M425=0,"0",
M425&lt;=10%,"0-10",
TRUE,"&gt;10"
)&amp;" "&amp;"% progress"</f>
        <v>&gt;10 % progress</v>
      </c>
      <c r="P425" s="15">
        <f t="shared" si="32"/>
        <v>0</v>
      </c>
      <c r="Q425" s="15">
        <f>COUNTIFS($G:$G,$G425)</f>
        <v>4</v>
      </c>
      <c r="R425" s="16">
        <f t="shared" si="33"/>
        <v>0</v>
      </c>
      <c r="S425" s="15" t="str">
        <f t="shared" si="34"/>
        <v>no 0% progess</v>
      </c>
      <c r="T425" s="9">
        <v>0</v>
      </c>
      <c r="U425" s="9">
        <v>1</v>
      </c>
      <c r="V425" s="9">
        <v>1</v>
      </c>
      <c r="W425" s="9">
        <v>0</v>
      </c>
      <c r="X425" s="9">
        <v>0</v>
      </c>
      <c r="Y425" s="9">
        <v>0</v>
      </c>
      <c r="Z425" s="9"/>
      <c r="AA425" s="9">
        <v>0</v>
      </c>
      <c r="AB425" s="9"/>
      <c r="AC425" s="9">
        <v>1969</v>
      </c>
      <c r="AD425" s="9" t="s">
        <v>1428</v>
      </c>
      <c r="AE425" s="9" t="s">
        <v>1425</v>
      </c>
      <c r="AF425" s="9">
        <v>94</v>
      </c>
      <c r="AG425" s="9"/>
      <c r="AH425" s="9" t="s">
        <v>1429</v>
      </c>
      <c r="AI425" s="9" t="s">
        <v>1430</v>
      </c>
      <c r="AJ425" s="9" t="s">
        <v>1431</v>
      </c>
    </row>
    <row r="426" spans="1:36" x14ac:dyDescent="0.35">
      <c r="A426" s="9" t="s">
        <v>44</v>
      </c>
      <c r="B426" s="9" t="s">
        <v>45</v>
      </c>
      <c r="C426" s="9" t="s">
        <v>14503</v>
      </c>
      <c r="D426" s="9" t="s">
        <v>29</v>
      </c>
      <c r="E426" s="9" t="s">
        <v>1422</v>
      </c>
      <c r="F426" s="9" t="str">
        <f>_xlfn.XLOOKUP(E426,Total_Enrolled!C:C,Total_Enrolled!C:C)</f>
        <v>2025eb1100143@bitspilani-digital.edu.in</v>
      </c>
      <c r="G426" s="9" t="s">
        <v>1423</v>
      </c>
      <c r="H426" s="9" t="s">
        <v>14515</v>
      </c>
      <c r="I426" s="9" t="s">
        <v>1424</v>
      </c>
      <c r="J426" s="9" t="b">
        <v>1</v>
      </c>
      <c r="K426" s="9">
        <v>1</v>
      </c>
      <c r="L426" s="9">
        <f>_xlfn.XLOOKUP(B426,Courses!A:A,Courses!H:H)</f>
        <v>93</v>
      </c>
      <c r="M426" s="14">
        <f t="shared" si="30"/>
        <v>1.0752688172043012E-2</v>
      </c>
      <c r="N426" s="14" t="str">
        <f t="shared" si="31"/>
        <v>Active</v>
      </c>
      <c r="O426" s="14" t="str" cm="1">
        <f t="array" ref="O426">_xlfn.IFS(M426=0,"0",
M426&lt;=10%,"0-10",
TRUE,"&gt;10"
)&amp;" "&amp;"% progress"</f>
        <v>0-10 % progress</v>
      </c>
      <c r="P426" s="15">
        <f t="shared" si="32"/>
        <v>0</v>
      </c>
      <c r="Q426" s="15">
        <f>COUNTIFS($G:$G,$G426)</f>
        <v>4</v>
      </c>
      <c r="R426" s="16">
        <f t="shared" si="33"/>
        <v>0</v>
      </c>
      <c r="S426" s="15" t="str">
        <f t="shared" si="34"/>
        <v>no 0% progess</v>
      </c>
      <c r="T426" s="9">
        <v>0</v>
      </c>
      <c r="U426" s="9">
        <v>1</v>
      </c>
      <c r="V426" s="9">
        <v>1</v>
      </c>
      <c r="W426" s="9">
        <v>0</v>
      </c>
      <c r="X426" s="9">
        <v>0</v>
      </c>
      <c r="Y426" s="9">
        <v>0</v>
      </c>
      <c r="Z426" s="9"/>
      <c r="AA426" s="9">
        <v>0</v>
      </c>
      <c r="AB426" s="9"/>
      <c r="AC426" s="9">
        <v>0</v>
      </c>
      <c r="AD426" s="9" t="s">
        <v>1432</v>
      </c>
      <c r="AE426" s="9" t="s">
        <v>1425</v>
      </c>
      <c r="AF426" s="9">
        <v>94</v>
      </c>
      <c r="AG426" s="9"/>
      <c r="AH426" s="9" t="s">
        <v>1433</v>
      </c>
      <c r="AI426" s="9"/>
      <c r="AJ426" s="9"/>
    </row>
    <row r="427" spans="1:36" x14ac:dyDescent="0.35">
      <c r="A427" s="9" t="s">
        <v>48</v>
      </c>
      <c r="B427" s="9" t="s">
        <v>49</v>
      </c>
      <c r="C427" s="9" t="s">
        <v>14503</v>
      </c>
      <c r="D427" s="9" t="s">
        <v>29</v>
      </c>
      <c r="E427" s="9" t="s">
        <v>1422</v>
      </c>
      <c r="F427" s="9" t="str">
        <f>_xlfn.XLOOKUP(E427,Total_Enrolled!C:C,Total_Enrolled!C:C)</f>
        <v>2025eb1100143@bitspilani-digital.edu.in</v>
      </c>
      <c r="G427" s="9" t="s">
        <v>1423</v>
      </c>
      <c r="H427" s="9" t="s">
        <v>14515</v>
      </c>
      <c r="I427" s="9" t="s">
        <v>1424</v>
      </c>
      <c r="J427" s="9" t="b">
        <v>1</v>
      </c>
      <c r="K427" s="9">
        <v>1</v>
      </c>
      <c r="L427" s="9">
        <f>_xlfn.XLOOKUP(B427,Courses!A:A,Courses!H:H)</f>
        <v>84</v>
      </c>
      <c r="M427" s="14">
        <f t="shared" si="30"/>
        <v>1.1904761904761904E-2</v>
      </c>
      <c r="N427" s="14" t="str">
        <f t="shared" si="31"/>
        <v>Active</v>
      </c>
      <c r="O427" s="14" t="str" cm="1">
        <f t="array" ref="O427">_xlfn.IFS(M427=0,"0",
M427&lt;=10%,"0-10",
TRUE,"&gt;10"
)&amp;" "&amp;"% progress"</f>
        <v>0-10 % progress</v>
      </c>
      <c r="P427" s="15">
        <f t="shared" si="32"/>
        <v>0</v>
      </c>
      <c r="Q427" s="15">
        <f>COUNTIFS($G:$G,$G427)</f>
        <v>4</v>
      </c>
      <c r="R427" s="16">
        <f t="shared" si="33"/>
        <v>0</v>
      </c>
      <c r="S427" s="15" t="str">
        <f t="shared" si="34"/>
        <v>no 0% progess</v>
      </c>
      <c r="T427" s="9">
        <v>0</v>
      </c>
      <c r="U427" s="9">
        <v>1</v>
      </c>
      <c r="V427" s="9">
        <v>1</v>
      </c>
      <c r="W427" s="9">
        <v>0</v>
      </c>
      <c r="X427" s="9">
        <v>0</v>
      </c>
      <c r="Y427" s="9">
        <v>0</v>
      </c>
      <c r="Z427" s="9"/>
      <c r="AA427" s="9">
        <v>0</v>
      </c>
      <c r="AB427" s="9"/>
      <c r="AC427" s="9">
        <v>0</v>
      </c>
      <c r="AD427" s="9" t="s">
        <v>1434</v>
      </c>
      <c r="AE427" s="9" t="s">
        <v>1425</v>
      </c>
      <c r="AF427" s="9">
        <v>94</v>
      </c>
      <c r="AG427" s="9"/>
      <c r="AH427" s="9" t="s">
        <v>1435</v>
      </c>
      <c r="AI427" s="9"/>
      <c r="AJ427" s="9"/>
    </row>
    <row r="428" spans="1:36" x14ac:dyDescent="0.35">
      <c r="A428" s="9" t="s">
        <v>27</v>
      </c>
      <c r="B428" s="9" t="s">
        <v>28</v>
      </c>
      <c r="C428" s="9" t="s">
        <v>14503</v>
      </c>
      <c r="D428" s="9" t="s">
        <v>29</v>
      </c>
      <c r="E428" s="9" t="s">
        <v>1439</v>
      </c>
      <c r="F428" s="9" t="str">
        <f>_xlfn.XLOOKUP(E428,Total_Enrolled!C:C,Total_Enrolled!C:C)</f>
        <v>2025eb1100145@bitspilani-digital.edu.in</v>
      </c>
      <c r="G428" s="9" t="s">
        <v>1440</v>
      </c>
      <c r="H428" s="9" t="s">
        <v>14515</v>
      </c>
      <c r="I428" s="9" t="s">
        <v>1441</v>
      </c>
      <c r="J428" s="9" t="b">
        <v>1</v>
      </c>
      <c r="K428" s="9">
        <v>1</v>
      </c>
      <c r="L428" s="9">
        <f>_xlfn.XLOOKUP(B428,Courses!A:A,Courses!H:H)</f>
        <v>61</v>
      </c>
      <c r="M428" s="14">
        <f t="shared" si="30"/>
        <v>1.6393442622950821E-2</v>
      </c>
      <c r="N428" s="14" t="str">
        <f t="shared" si="31"/>
        <v>Active</v>
      </c>
      <c r="O428" s="14" t="str" cm="1">
        <f t="array" ref="O428">_xlfn.IFS(M428=0,"0",
M428&lt;=10%,"0-10",
TRUE,"&gt;10"
)&amp;" "&amp;"% progress"</f>
        <v>0-10 % progress</v>
      </c>
      <c r="P428" s="15">
        <f t="shared" si="32"/>
        <v>0</v>
      </c>
      <c r="Q428" s="15">
        <f>COUNTIFS($G:$G,$G428)</f>
        <v>4</v>
      </c>
      <c r="R428" s="16">
        <f t="shared" si="33"/>
        <v>0</v>
      </c>
      <c r="S428" s="15" t="str">
        <f t="shared" si="34"/>
        <v>no 0% progess</v>
      </c>
      <c r="T428" s="9">
        <v>0</v>
      </c>
      <c r="U428" s="9">
        <v>1</v>
      </c>
      <c r="V428" s="9">
        <v>1</v>
      </c>
      <c r="W428" s="9">
        <v>0</v>
      </c>
      <c r="X428" s="9">
        <v>0</v>
      </c>
      <c r="Y428" s="9">
        <v>0</v>
      </c>
      <c r="Z428" s="9"/>
      <c r="AA428" s="9">
        <v>0</v>
      </c>
      <c r="AB428" s="9"/>
      <c r="AC428" s="9">
        <v>0</v>
      </c>
      <c r="AD428" s="9" t="s">
        <v>1443</v>
      </c>
      <c r="AE428" s="9" t="s">
        <v>1442</v>
      </c>
      <c r="AF428" s="9">
        <v>248</v>
      </c>
      <c r="AG428" s="9"/>
      <c r="AH428" s="9" t="s">
        <v>1444</v>
      </c>
      <c r="AI428" s="9"/>
      <c r="AJ428" s="9"/>
    </row>
    <row r="429" spans="1:36" x14ac:dyDescent="0.35">
      <c r="A429" s="9" t="s">
        <v>48</v>
      </c>
      <c r="B429" s="9" t="s">
        <v>49</v>
      </c>
      <c r="C429" s="9" t="s">
        <v>14503</v>
      </c>
      <c r="D429" s="9" t="s">
        <v>29</v>
      </c>
      <c r="E429" s="9" t="s">
        <v>1439</v>
      </c>
      <c r="F429" s="9" t="str">
        <f>_xlfn.XLOOKUP(E429,Total_Enrolled!C:C,Total_Enrolled!C:C)</f>
        <v>2025eb1100145@bitspilani-digital.edu.in</v>
      </c>
      <c r="G429" s="9" t="s">
        <v>1440</v>
      </c>
      <c r="H429" s="9" t="s">
        <v>14515</v>
      </c>
      <c r="I429" s="9" t="s">
        <v>1441</v>
      </c>
      <c r="J429" s="9" t="b">
        <v>1</v>
      </c>
      <c r="K429" s="9">
        <v>66</v>
      </c>
      <c r="L429" s="9">
        <f>_xlfn.XLOOKUP(B429,Courses!A:A,Courses!H:H)</f>
        <v>84</v>
      </c>
      <c r="M429" s="14">
        <f t="shared" si="30"/>
        <v>0.7857142857142857</v>
      </c>
      <c r="N429" s="14" t="str">
        <f t="shared" si="31"/>
        <v>Active</v>
      </c>
      <c r="O429" s="14" t="str" cm="1">
        <f t="array" ref="O429">_xlfn.IFS(M429=0,"0",
M429&lt;=10%,"0-10",
TRUE,"&gt;10"
)&amp;" "&amp;"% progress"</f>
        <v>&gt;10 % progress</v>
      </c>
      <c r="P429" s="15">
        <f t="shared" si="32"/>
        <v>0</v>
      </c>
      <c r="Q429" s="15">
        <f>COUNTIFS($G:$G,$G429)</f>
        <v>4</v>
      </c>
      <c r="R429" s="16">
        <f t="shared" si="33"/>
        <v>0</v>
      </c>
      <c r="S429" s="15" t="str">
        <f t="shared" si="34"/>
        <v>no 0% progess</v>
      </c>
      <c r="T429" s="9">
        <v>0</v>
      </c>
      <c r="U429" s="9">
        <v>26</v>
      </c>
      <c r="V429" s="9">
        <v>30</v>
      </c>
      <c r="W429" s="9">
        <v>0</v>
      </c>
      <c r="X429" s="9">
        <v>0</v>
      </c>
      <c r="Y429" s="9">
        <v>0</v>
      </c>
      <c r="Z429" s="9"/>
      <c r="AA429" s="9">
        <v>0</v>
      </c>
      <c r="AB429" s="9"/>
      <c r="AC429" s="9">
        <v>30395</v>
      </c>
      <c r="AD429" s="9" t="s">
        <v>1445</v>
      </c>
      <c r="AE429" s="9" t="s">
        <v>1442</v>
      </c>
      <c r="AF429" s="9">
        <v>248</v>
      </c>
      <c r="AG429" s="9"/>
      <c r="AH429" s="9" t="s">
        <v>1446</v>
      </c>
      <c r="AI429" s="9"/>
      <c r="AJ429" s="9"/>
    </row>
    <row r="430" spans="1:36" x14ac:dyDescent="0.35">
      <c r="A430" s="9" t="s">
        <v>44</v>
      </c>
      <c r="B430" s="9" t="s">
        <v>45</v>
      </c>
      <c r="C430" s="9" t="s">
        <v>14503</v>
      </c>
      <c r="D430" s="9" t="s">
        <v>29</v>
      </c>
      <c r="E430" s="9" t="s">
        <v>1439</v>
      </c>
      <c r="F430" s="9" t="str">
        <f>_xlfn.XLOOKUP(E430,Total_Enrolled!C:C,Total_Enrolled!C:C)</f>
        <v>2025eb1100145@bitspilani-digital.edu.in</v>
      </c>
      <c r="G430" s="9" t="s">
        <v>1440</v>
      </c>
      <c r="H430" s="9" t="s">
        <v>14515</v>
      </c>
      <c r="I430" s="9" t="s">
        <v>1441</v>
      </c>
      <c r="J430" s="9" t="b">
        <v>1</v>
      </c>
      <c r="K430" s="9">
        <v>76</v>
      </c>
      <c r="L430" s="9">
        <f>_xlfn.XLOOKUP(B430,Courses!A:A,Courses!H:H)</f>
        <v>93</v>
      </c>
      <c r="M430" s="14">
        <f t="shared" si="30"/>
        <v>0.81720430107526887</v>
      </c>
      <c r="N430" s="14" t="str">
        <f t="shared" si="31"/>
        <v>Active</v>
      </c>
      <c r="O430" s="14" t="str" cm="1">
        <f t="array" ref="O430">_xlfn.IFS(M430=0,"0",
M430&lt;=10%,"0-10",
TRUE,"&gt;10"
)&amp;" "&amp;"% progress"</f>
        <v>&gt;10 % progress</v>
      </c>
      <c r="P430" s="15">
        <f t="shared" si="32"/>
        <v>0</v>
      </c>
      <c r="Q430" s="15">
        <f>COUNTIFS($G:$G,$G430)</f>
        <v>4</v>
      </c>
      <c r="R430" s="16">
        <f t="shared" si="33"/>
        <v>0</v>
      </c>
      <c r="S430" s="15" t="str">
        <f t="shared" si="34"/>
        <v>no 0% progess</v>
      </c>
      <c r="T430" s="9">
        <v>0</v>
      </c>
      <c r="U430" s="9">
        <v>30</v>
      </c>
      <c r="V430" s="9">
        <v>32</v>
      </c>
      <c r="W430" s="9">
        <v>0</v>
      </c>
      <c r="X430" s="9">
        <v>0</v>
      </c>
      <c r="Y430" s="9">
        <v>0</v>
      </c>
      <c r="Z430" s="9"/>
      <c r="AA430" s="9">
        <v>0</v>
      </c>
      <c r="AB430" s="9"/>
      <c r="AC430" s="9">
        <v>20296</v>
      </c>
      <c r="AD430" s="9" t="s">
        <v>1447</v>
      </c>
      <c r="AE430" s="9" t="s">
        <v>1442</v>
      </c>
      <c r="AF430" s="9">
        <v>248</v>
      </c>
      <c r="AG430" s="9"/>
      <c r="AH430" s="9" t="s">
        <v>1448</v>
      </c>
      <c r="AI430" s="9" t="s">
        <v>1449</v>
      </c>
      <c r="AJ430" s="9" t="s">
        <v>1449</v>
      </c>
    </row>
    <row r="431" spans="1:36" x14ac:dyDescent="0.35">
      <c r="A431" s="9" t="s">
        <v>52</v>
      </c>
      <c r="B431" s="9" t="s">
        <v>53</v>
      </c>
      <c r="C431" s="9" t="s">
        <v>14503</v>
      </c>
      <c r="D431" s="9" t="s">
        <v>29</v>
      </c>
      <c r="E431" s="9" t="s">
        <v>1439</v>
      </c>
      <c r="F431" s="9" t="str">
        <f>_xlfn.XLOOKUP(E431,Total_Enrolled!C:C,Total_Enrolled!C:C)</f>
        <v>2025eb1100145@bitspilani-digital.edu.in</v>
      </c>
      <c r="G431" s="9" t="s">
        <v>1440</v>
      </c>
      <c r="H431" s="9" t="s">
        <v>14515</v>
      </c>
      <c r="I431" s="9" t="s">
        <v>1441</v>
      </c>
      <c r="J431" s="9" t="b">
        <v>1</v>
      </c>
      <c r="K431" s="9">
        <v>36</v>
      </c>
      <c r="L431" s="9">
        <f>_xlfn.XLOOKUP(B431,Courses!A:A,Courses!H:H)</f>
        <v>41</v>
      </c>
      <c r="M431" s="14">
        <f t="shared" si="30"/>
        <v>0.87804878048780488</v>
      </c>
      <c r="N431" s="14" t="str">
        <f t="shared" si="31"/>
        <v>Active</v>
      </c>
      <c r="O431" s="14" t="str" cm="1">
        <f t="array" ref="O431">_xlfn.IFS(M431=0,"0",
M431&lt;=10%,"0-10",
TRUE,"&gt;10"
)&amp;" "&amp;"% progress"</f>
        <v>&gt;10 % progress</v>
      </c>
      <c r="P431" s="15">
        <f t="shared" si="32"/>
        <v>0</v>
      </c>
      <c r="Q431" s="15">
        <f>COUNTIFS($G:$G,$G431)</f>
        <v>4</v>
      </c>
      <c r="R431" s="16">
        <f t="shared" si="33"/>
        <v>0</v>
      </c>
      <c r="S431" s="15" t="str">
        <f t="shared" si="34"/>
        <v>no 0% progess</v>
      </c>
      <c r="T431" s="9">
        <v>0</v>
      </c>
      <c r="U431" s="9">
        <v>6</v>
      </c>
      <c r="V431" s="9">
        <v>6</v>
      </c>
      <c r="W431" s="9">
        <v>0</v>
      </c>
      <c r="X431" s="9">
        <v>0</v>
      </c>
      <c r="Y431" s="9">
        <v>0</v>
      </c>
      <c r="Z431" s="9"/>
      <c r="AA431" s="9">
        <v>0</v>
      </c>
      <c r="AB431" s="9"/>
      <c r="AC431" s="9">
        <v>6492</v>
      </c>
      <c r="AD431" s="9" t="s">
        <v>1450</v>
      </c>
      <c r="AE431" s="9" t="s">
        <v>1442</v>
      </c>
      <c r="AF431" s="9">
        <v>248</v>
      </c>
      <c r="AG431" s="9"/>
      <c r="AH431" s="9" t="s">
        <v>1451</v>
      </c>
      <c r="AI431" s="9"/>
      <c r="AJ431" s="9"/>
    </row>
    <row r="432" spans="1:36" x14ac:dyDescent="0.35">
      <c r="A432" s="9" t="s">
        <v>27</v>
      </c>
      <c r="B432" s="9" t="s">
        <v>28</v>
      </c>
      <c r="C432" s="9" t="s">
        <v>14503</v>
      </c>
      <c r="D432" s="9" t="s">
        <v>29</v>
      </c>
      <c r="E432" s="9" t="s">
        <v>1455</v>
      </c>
      <c r="F432" s="9" t="str">
        <f>_xlfn.XLOOKUP(E432,Total_Enrolled!C:C,Total_Enrolled!C:C)</f>
        <v>2025eb1100147@bitspilani-digital.edu.in</v>
      </c>
      <c r="G432" s="9" t="s">
        <v>1456</v>
      </c>
      <c r="H432" s="9" t="s">
        <v>14515</v>
      </c>
      <c r="I432" s="9" t="s">
        <v>1457</v>
      </c>
      <c r="J432" s="9" t="b">
        <v>1</v>
      </c>
      <c r="K432" s="9">
        <v>0</v>
      </c>
      <c r="L432" s="9">
        <f>_xlfn.XLOOKUP(B432,Courses!A:A,Courses!H:H)</f>
        <v>61</v>
      </c>
      <c r="M432" s="14">
        <f t="shared" si="30"/>
        <v>0</v>
      </c>
      <c r="N432" s="14" t="str">
        <f t="shared" si="31"/>
        <v>Not Active</v>
      </c>
      <c r="O432" s="14" t="str" cm="1">
        <f t="array" ref="O432">_xlfn.IFS(M432=0,"0",
M432&lt;=10%,"0-10",
TRUE,"&gt;10"
)&amp;" "&amp;"% progress"</f>
        <v>0 % progress</v>
      </c>
      <c r="P432" s="15">
        <f t="shared" si="32"/>
        <v>1</v>
      </c>
      <c r="Q432" s="15">
        <f>COUNTIFS($G:$G,$G432)</f>
        <v>4</v>
      </c>
      <c r="R432" s="16">
        <f t="shared" si="33"/>
        <v>0.25</v>
      </c>
      <c r="S432" s="15" t="str">
        <f t="shared" si="34"/>
        <v>no progress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/>
      <c r="AA432" s="9">
        <v>0</v>
      </c>
      <c r="AB432" s="9"/>
      <c r="AC432" s="9">
        <v>0</v>
      </c>
      <c r="AD432" s="9"/>
      <c r="AE432" s="9" t="s">
        <v>1458</v>
      </c>
      <c r="AF432" s="9">
        <v>47</v>
      </c>
      <c r="AG432" s="9"/>
      <c r="AH432" s="9"/>
      <c r="AI432" s="9"/>
      <c r="AJ432" s="9"/>
    </row>
    <row r="433" spans="1:36" x14ac:dyDescent="0.35">
      <c r="A433" s="9" t="s">
        <v>136</v>
      </c>
      <c r="B433" s="9" t="s">
        <v>32</v>
      </c>
      <c r="C433" s="9" t="s">
        <v>14503</v>
      </c>
      <c r="D433" s="9" t="s">
        <v>29</v>
      </c>
      <c r="E433" s="9" t="s">
        <v>1455</v>
      </c>
      <c r="F433" s="9" t="str">
        <f>_xlfn.XLOOKUP(E433,Total_Enrolled!C:C,Total_Enrolled!C:C)</f>
        <v>2025eb1100147@bitspilani-digital.edu.in</v>
      </c>
      <c r="G433" s="9" t="s">
        <v>1456</v>
      </c>
      <c r="H433" s="9" t="s">
        <v>14515</v>
      </c>
      <c r="I433" s="9" t="s">
        <v>1457</v>
      </c>
      <c r="J433" s="9" t="b">
        <v>1</v>
      </c>
      <c r="K433" s="9">
        <v>0</v>
      </c>
      <c r="L433" s="9">
        <f>_xlfn.XLOOKUP(B433,Courses!A:A,Courses!H:H)</f>
        <v>77</v>
      </c>
      <c r="M433" s="14">
        <f t="shared" si="30"/>
        <v>0</v>
      </c>
      <c r="N433" s="14" t="str">
        <f t="shared" si="31"/>
        <v>Not Active</v>
      </c>
      <c r="O433" s="14" t="str" cm="1">
        <f t="array" ref="O433">_xlfn.IFS(M433=0,"0",
M433&lt;=10%,"0-10",
TRUE,"&gt;10"
)&amp;" "&amp;"% progress"</f>
        <v>0 % progress</v>
      </c>
      <c r="P433" s="15">
        <f t="shared" si="32"/>
        <v>1</v>
      </c>
      <c r="Q433" s="15">
        <f>COUNTIFS($G:$G,$G433)</f>
        <v>4</v>
      </c>
      <c r="R433" s="16">
        <f t="shared" si="33"/>
        <v>0.25</v>
      </c>
      <c r="S433" s="15" t="str">
        <f t="shared" si="34"/>
        <v>no progress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/>
      <c r="AA433" s="9">
        <v>0</v>
      </c>
      <c r="AB433" s="9"/>
      <c r="AC433" s="9">
        <v>0</v>
      </c>
      <c r="AD433" s="9" t="s">
        <v>1459</v>
      </c>
      <c r="AE433" s="9" t="s">
        <v>1458</v>
      </c>
      <c r="AF433" s="9">
        <v>47</v>
      </c>
      <c r="AG433" s="9"/>
      <c r="AH433" s="9"/>
      <c r="AI433" s="9"/>
      <c r="AJ433" s="9"/>
    </row>
    <row r="434" spans="1:36" x14ac:dyDescent="0.35">
      <c r="A434" s="9" t="s">
        <v>79</v>
      </c>
      <c r="B434" s="9" t="s">
        <v>39</v>
      </c>
      <c r="C434" s="9" t="s">
        <v>14503</v>
      </c>
      <c r="D434" s="9" t="s">
        <v>29</v>
      </c>
      <c r="E434" s="9" t="s">
        <v>1455</v>
      </c>
      <c r="F434" s="9" t="str">
        <f>_xlfn.XLOOKUP(E434,Total_Enrolled!C:C,Total_Enrolled!C:C)</f>
        <v>2025eb1100147@bitspilani-digital.edu.in</v>
      </c>
      <c r="G434" s="9" t="s">
        <v>1456</v>
      </c>
      <c r="H434" s="9" t="s">
        <v>14515</v>
      </c>
      <c r="I434" s="9" t="s">
        <v>1457</v>
      </c>
      <c r="J434" s="9" t="b">
        <v>1</v>
      </c>
      <c r="K434" s="9">
        <v>0</v>
      </c>
      <c r="L434" s="9">
        <f>_xlfn.XLOOKUP(B434,Courses!A:A,Courses!H:H)</f>
        <v>86</v>
      </c>
      <c r="M434" s="14">
        <f t="shared" si="30"/>
        <v>0</v>
      </c>
      <c r="N434" s="14" t="str">
        <f t="shared" si="31"/>
        <v>Not Active</v>
      </c>
      <c r="O434" s="14" t="str" cm="1">
        <f t="array" ref="O434">_xlfn.IFS(M434=0,"0",
M434&lt;=10%,"0-10",
TRUE,"&gt;10"
)&amp;" "&amp;"% progress"</f>
        <v>0 % progress</v>
      </c>
      <c r="P434" s="15">
        <f t="shared" si="32"/>
        <v>1</v>
      </c>
      <c r="Q434" s="15">
        <f>COUNTIFS($G:$G,$G434)</f>
        <v>4</v>
      </c>
      <c r="R434" s="16">
        <f t="shared" si="33"/>
        <v>0.25</v>
      </c>
      <c r="S434" s="15" t="str">
        <f t="shared" si="34"/>
        <v>no progress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/>
      <c r="AA434" s="9">
        <v>0</v>
      </c>
      <c r="AB434" s="9"/>
      <c r="AC434" s="9">
        <v>0</v>
      </c>
      <c r="AD434" s="9" t="s">
        <v>1460</v>
      </c>
      <c r="AE434" s="9" t="s">
        <v>1458</v>
      </c>
      <c r="AF434" s="9">
        <v>47</v>
      </c>
      <c r="AG434" s="9"/>
      <c r="AH434" s="9"/>
      <c r="AI434" s="9"/>
      <c r="AJ434" s="9"/>
    </row>
    <row r="435" spans="1:36" x14ac:dyDescent="0.35">
      <c r="A435" s="9" t="s">
        <v>62</v>
      </c>
      <c r="B435" s="9" t="s">
        <v>34</v>
      </c>
      <c r="C435" s="9" t="s">
        <v>14503</v>
      </c>
      <c r="D435" s="9" t="s">
        <v>29</v>
      </c>
      <c r="E435" s="9" t="s">
        <v>1455</v>
      </c>
      <c r="F435" s="9" t="str">
        <f>_xlfn.XLOOKUP(E435,Total_Enrolled!C:C,Total_Enrolled!C:C)</f>
        <v>2025eb1100147@bitspilani-digital.edu.in</v>
      </c>
      <c r="G435" s="9" t="s">
        <v>1456</v>
      </c>
      <c r="H435" s="9" t="s">
        <v>14515</v>
      </c>
      <c r="I435" s="9" t="s">
        <v>1457</v>
      </c>
      <c r="J435" s="9" t="b">
        <v>1</v>
      </c>
      <c r="K435" s="9">
        <v>0</v>
      </c>
      <c r="L435" s="9">
        <f>_xlfn.XLOOKUP(B435,Courses!A:A,Courses!H:H)</f>
        <v>88</v>
      </c>
      <c r="M435" s="14">
        <f t="shared" si="30"/>
        <v>0</v>
      </c>
      <c r="N435" s="14" t="str">
        <f t="shared" si="31"/>
        <v>Not Active</v>
      </c>
      <c r="O435" s="14" t="str" cm="1">
        <f t="array" ref="O435">_xlfn.IFS(M435=0,"0",
M435&lt;=10%,"0-10",
TRUE,"&gt;10"
)&amp;" "&amp;"% progress"</f>
        <v>0 % progress</v>
      </c>
      <c r="P435" s="15">
        <f t="shared" si="32"/>
        <v>1</v>
      </c>
      <c r="Q435" s="15">
        <f>COUNTIFS($G:$G,$G435)</f>
        <v>4</v>
      </c>
      <c r="R435" s="16">
        <f t="shared" si="33"/>
        <v>0.25</v>
      </c>
      <c r="S435" s="15" t="str">
        <f t="shared" si="34"/>
        <v>no progress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/>
      <c r="AA435" s="9">
        <v>0</v>
      </c>
      <c r="AB435" s="9"/>
      <c r="AC435" s="9">
        <v>0</v>
      </c>
      <c r="AD435" s="9"/>
      <c r="AE435" s="9" t="s">
        <v>1458</v>
      </c>
      <c r="AF435" s="9">
        <v>47</v>
      </c>
      <c r="AG435" s="9"/>
      <c r="AH435" s="9"/>
      <c r="AI435" s="9"/>
      <c r="AJ435" s="9"/>
    </row>
    <row r="436" spans="1:36" x14ac:dyDescent="0.35">
      <c r="A436" s="9" t="s">
        <v>52</v>
      </c>
      <c r="B436" s="9" t="s">
        <v>53</v>
      </c>
      <c r="C436" s="9" t="s">
        <v>14503</v>
      </c>
      <c r="D436" s="9" t="s">
        <v>29</v>
      </c>
      <c r="E436" s="9" t="s">
        <v>1461</v>
      </c>
      <c r="F436" s="9" t="str">
        <f>_xlfn.XLOOKUP(E436,Total_Enrolled!C:C,Total_Enrolled!C:C)</f>
        <v>2025eb1100148@bitspilani-digital.edu.in</v>
      </c>
      <c r="G436" s="9" t="s">
        <v>1462</v>
      </c>
      <c r="H436" s="9" t="s">
        <v>14515</v>
      </c>
      <c r="I436" s="9" t="s">
        <v>1463</v>
      </c>
      <c r="J436" s="9" t="b">
        <v>1</v>
      </c>
      <c r="K436" s="9">
        <v>2</v>
      </c>
      <c r="L436" s="9">
        <f>_xlfn.XLOOKUP(B436,Courses!A:A,Courses!H:H)</f>
        <v>41</v>
      </c>
      <c r="M436" s="14">
        <f t="shared" si="30"/>
        <v>4.878048780487805E-2</v>
      </c>
      <c r="N436" s="14" t="str">
        <f t="shared" si="31"/>
        <v>Active</v>
      </c>
      <c r="O436" s="14" t="str" cm="1">
        <f t="array" ref="O436">_xlfn.IFS(M436=0,"0",
M436&lt;=10%,"0-10",
TRUE,"&gt;10"
)&amp;" "&amp;"% progress"</f>
        <v>0-10 % progress</v>
      </c>
      <c r="P436" s="15">
        <f t="shared" si="32"/>
        <v>0</v>
      </c>
      <c r="Q436" s="15">
        <f>COUNTIFS($G:$G,$G436)</f>
        <v>4</v>
      </c>
      <c r="R436" s="16">
        <f t="shared" si="33"/>
        <v>0</v>
      </c>
      <c r="S436" s="15" t="str">
        <f t="shared" si="34"/>
        <v>no 0% progess</v>
      </c>
      <c r="T436" s="9">
        <v>0</v>
      </c>
      <c r="U436" s="9">
        <v>2</v>
      </c>
      <c r="V436" s="9">
        <v>2</v>
      </c>
      <c r="W436" s="9">
        <v>0</v>
      </c>
      <c r="X436" s="9">
        <v>0</v>
      </c>
      <c r="Y436" s="9">
        <v>0</v>
      </c>
      <c r="Z436" s="9"/>
      <c r="AA436" s="9">
        <v>0</v>
      </c>
      <c r="AB436" s="9"/>
      <c r="AC436" s="9">
        <v>0</v>
      </c>
      <c r="AD436" s="9" t="s">
        <v>1465</v>
      </c>
      <c r="AE436" s="9" t="s">
        <v>1464</v>
      </c>
      <c r="AF436" s="9">
        <v>143</v>
      </c>
      <c r="AG436" s="9"/>
      <c r="AH436" s="9" t="s">
        <v>1466</v>
      </c>
      <c r="AI436" s="9"/>
      <c r="AJ436" s="9"/>
    </row>
    <row r="437" spans="1:36" x14ac:dyDescent="0.35">
      <c r="A437" s="9" t="s">
        <v>56</v>
      </c>
      <c r="B437" s="9" t="s">
        <v>57</v>
      </c>
      <c r="C437" s="9" t="s">
        <v>14503</v>
      </c>
      <c r="D437" s="9" t="s">
        <v>29</v>
      </c>
      <c r="E437" s="9" t="s">
        <v>1461</v>
      </c>
      <c r="F437" s="9" t="str">
        <f>_xlfn.XLOOKUP(E437,Total_Enrolled!C:C,Total_Enrolled!C:C)</f>
        <v>2025eb1100148@bitspilani-digital.edu.in</v>
      </c>
      <c r="G437" s="9" t="s">
        <v>1462</v>
      </c>
      <c r="H437" s="9" t="s">
        <v>14515</v>
      </c>
      <c r="I437" s="9" t="s">
        <v>1463</v>
      </c>
      <c r="J437" s="9" t="b">
        <v>1</v>
      </c>
      <c r="K437" s="9">
        <v>1</v>
      </c>
      <c r="L437" s="9">
        <f>_xlfn.XLOOKUP(B437,Courses!A:A,Courses!H:H)</f>
        <v>46</v>
      </c>
      <c r="M437" s="14">
        <f t="shared" si="30"/>
        <v>2.1739130434782608E-2</v>
      </c>
      <c r="N437" s="14" t="str">
        <f t="shared" si="31"/>
        <v>Active</v>
      </c>
      <c r="O437" s="14" t="str" cm="1">
        <f t="array" ref="O437">_xlfn.IFS(M437=0,"0",
M437&lt;=10%,"0-10",
TRUE,"&gt;10"
)&amp;" "&amp;"% progress"</f>
        <v>0-10 % progress</v>
      </c>
      <c r="P437" s="15">
        <f t="shared" si="32"/>
        <v>0</v>
      </c>
      <c r="Q437" s="15">
        <f>COUNTIFS($G:$G,$G437)</f>
        <v>4</v>
      </c>
      <c r="R437" s="16">
        <f t="shared" si="33"/>
        <v>0</v>
      </c>
      <c r="S437" s="15" t="str">
        <f t="shared" si="34"/>
        <v>no 0% progess</v>
      </c>
      <c r="T437" s="9">
        <v>0</v>
      </c>
      <c r="U437" s="9">
        <v>1</v>
      </c>
      <c r="V437" s="9">
        <v>1</v>
      </c>
      <c r="W437" s="9">
        <v>0</v>
      </c>
      <c r="X437" s="9">
        <v>0</v>
      </c>
      <c r="Y437" s="9">
        <v>0</v>
      </c>
      <c r="Z437" s="9"/>
      <c r="AA437" s="9">
        <v>0</v>
      </c>
      <c r="AB437" s="9"/>
      <c r="AC437" s="9">
        <v>0</v>
      </c>
      <c r="AD437" s="9" t="s">
        <v>1467</v>
      </c>
      <c r="AE437" s="9" t="s">
        <v>1464</v>
      </c>
      <c r="AF437" s="9">
        <v>143</v>
      </c>
      <c r="AG437" s="9"/>
      <c r="AH437" s="9" t="s">
        <v>1468</v>
      </c>
      <c r="AI437" s="9"/>
      <c r="AJ437" s="9"/>
    </row>
    <row r="438" spans="1:36" x14ac:dyDescent="0.35">
      <c r="A438" s="9" t="s">
        <v>44</v>
      </c>
      <c r="B438" s="9" t="s">
        <v>45</v>
      </c>
      <c r="C438" s="9" t="s">
        <v>14503</v>
      </c>
      <c r="D438" s="9" t="s">
        <v>29</v>
      </c>
      <c r="E438" s="9" t="s">
        <v>1461</v>
      </c>
      <c r="F438" s="9" t="str">
        <f>_xlfn.XLOOKUP(E438,Total_Enrolled!C:C,Total_Enrolled!C:C)</f>
        <v>2025eb1100148@bitspilani-digital.edu.in</v>
      </c>
      <c r="G438" s="9" t="s">
        <v>1462</v>
      </c>
      <c r="H438" s="9" t="s">
        <v>14515</v>
      </c>
      <c r="I438" s="9" t="s">
        <v>1463</v>
      </c>
      <c r="J438" s="9" t="b">
        <v>1</v>
      </c>
      <c r="K438" s="9">
        <v>1</v>
      </c>
      <c r="L438" s="9">
        <f>_xlfn.XLOOKUP(B438,Courses!A:A,Courses!H:H)</f>
        <v>93</v>
      </c>
      <c r="M438" s="14">
        <f t="shared" si="30"/>
        <v>1.0752688172043012E-2</v>
      </c>
      <c r="N438" s="14" t="str">
        <f t="shared" si="31"/>
        <v>Active</v>
      </c>
      <c r="O438" s="14" t="str" cm="1">
        <f t="array" ref="O438">_xlfn.IFS(M438=0,"0",
M438&lt;=10%,"0-10",
TRUE,"&gt;10"
)&amp;" "&amp;"% progress"</f>
        <v>0-10 % progress</v>
      </c>
      <c r="P438" s="15">
        <f t="shared" si="32"/>
        <v>0</v>
      </c>
      <c r="Q438" s="15">
        <f>COUNTIFS($G:$G,$G438)</f>
        <v>4</v>
      </c>
      <c r="R438" s="16">
        <f t="shared" si="33"/>
        <v>0</v>
      </c>
      <c r="S438" s="15" t="str">
        <f t="shared" si="34"/>
        <v>no 0% progess</v>
      </c>
      <c r="T438" s="9">
        <v>0</v>
      </c>
      <c r="U438" s="9">
        <v>1</v>
      </c>
      <c r="V438" s="9">
        <v>1</v>
      </c>
      <c r="W438" s="9">
        <v>0</v>
      </c>
      <c r="X438" s="9">
        <v>0</v>
      </c>
      <c r="Y438" s="9">
        <v>0</v>
      </c>
      <c r="Z438" s="9"/>
      <c r="AA438" s="9">
        <v>0</v>
      </c>
      <c r="AB438" s="9"/>
      <c r="AC438" s="9">
        <v>4</v>
      </c>
      <c r="AD438" s="9" t="s">
        <v>1469</v>
      </c>
      <c r="AE438" s="9" t="s">
        <v>1464</v>
      </c>
      <c r="AF438" s="9">
        <v>143</v>
      </c>
      <c r="AG438" s="9"/>
      <c r="AH438" s="9" t="s">
        <v>1470</v>
      </c>
      <c r="AI438" s="9"/>
      <c r="AJ438" s="9"/>
    </row>
    <row r="439" spans="1:36" x14ac:dyDescent="0.35">
      <c r="A439" s="9" t="s">
        <v>48</v>
      </c>
      <c r="B439" s="9" t="s">
        <v>49</v>
      </c>
      <c r="C439" s="9" t="s">
        <v>14503</v>
      </c>
      <c r="D439" s="9" t="s">
        <v>29</v>
      </c>
      <c r="E439" s="9" t="s">
        <v>1461</v>
      </c>
      <c r="F439" s="9" t="str">
        <f>_xlfn.XLOOKUP(E439,Total_Enrolled!C:C,Total_Enrolled!C:C)</f>
        <v>2025eb1100148@bitspilani-digital.edu.in</v>
      </c>
      <c r="G439" s="9" t="s">
        <v>1462</v>
      </c>
      <c r="H439" s="9" t="s">
        <v>14515</v>
      </c>
      <c r="I439" s="9" t="s">
        <v>1463</v>
      </c>
      <c r="J439" s="9" t="b">
        <v>1</v>
      </c>
      <c r="K439" s="9">
        <v>1</v>
      </c>
      <c r="L439" s="9">
        <f>_xlfn.XLOOKUP(B439,Courses!A:A,Courses!H:H)</f>
        <v>84</v>
      </c>
      <c r="M439" s="14">
        <f t="shared" si="30"/>
        <v>1.1904761904761904E-2</v>
      </c>
      <c r="N439" s="14" t="str">
        <f t="shared" si="31"/>
        <v>Active</v>
      </c>
      <c r="O439" s="14" t="str" cm="1">
        <f t="array" ref="O439">_xlfn.IFS(M439=0,"0",
M439&lt;=10%,"0-10",
TRUE,"&gt;10"
)&amp;" "&amp;"% progress"</f>
        <v>0-10 % progress</v>
      </c>
      <c r="P439" s="15">
        <f t="shared" si="32"/>
        <v>0</v>
      </c>
      <c r="Q439" s="15">
        <f>COUNTIFS($G:$G,$G439)</f>
        <v>4</v>
      </c>
      <c r="R439" s="16">
        <f t="shared" si="33"/>
        <v>0</v>
      </c>
      <c r="S439" s="15" t="str">
        <f t="shared" si="34"/>
        <v>no 0% progess</v>
      </c>
      <c r="T439" s="9">
        <v>0</v>
      </c>
      <c r="U439" s="9">
        <v>1</v>
      </c>
      <c r="V439" s="9">
        <v>1</v>
      </c>
      <c r="W439" s="9">
        <v>0</v>
      </c>
      <c r="X439" s="9">
        <v>0</v>
      </c>
      <c r="Y439" s="9">
        <v>0</v>
      </c>
      <c r="Z439" s="9"/>
      <c r="AA439" s="9">
        <v>0</v>
      </c>
      <c r="AB439" s="9"/>
      <c r="AC439" s="9">
        <v>0</v>
      </c>
      <c r="AD439" s="9" t="s">
        <v>1471</v>
      </c>
      <c r="AE439" s="9" t="s">
        <v>1464</v>
      </c>
      <c r="AF439" s="9">
        <v>143</v>
      </c>
      <c r="AG439" s="9"/>
      <c r="AH439" s="9" t="s">
        <v>1472</v>
      </c>
      <c r="AI439" s="9"/>
      <c r="AJ439" s="9"/>
    </row>
    <row r="440" spans="1:36" x14ac:dyDescent="0.35">
      <c r="A440" s="9" t="s">
        <v>48</v>
      </c>
      <c r="B440" s="9" t="s">
        <v>49</v>
      </c>
      <c r="C440" s="9" t="s">
        <v>14503</v>
      </c>
      <c r="D440" s="9" t="s">
        <v>29</v>
      </c>
      <c r="E440" s="9" t="s">
        <v>1473</v>
      </c>
      <c r="F440" s="9" t="str">
        <f>_xlfn.XLOOKUP(E440,Total_Enrolled!C:C,Total_Enrolled!C:C)</f>
        <v>2025eb1100149@bitspilani-digital.edu.in</v>
      </c>
      <c r="G440" s="9" t="s">
        <v>1474</v>
      </c>
      <c r="H440" s="9" t="s">
        <v>14515</v>
      </c>
      <c r="I440" s="9" t="s">
        <v>1475</v>
      </c>
      <c r="J440" s="9" t="b">
        <v>1</v>
      </c>
      <c r="K440" s="9">
        <v>0</v>
      </c>
      <c r="L440" s="9">
        <f>_xlfn.XLOOKUP(B440,Courses!A:A,Courses!H:H)</f>
        <v>84</v>
      </c>
      <c r="M440" s="14">
        <f t="shared" si="30"/>
        <v>0</v>
      </c>
      <c r="N440" s="14" t="str">
        <f t="shared" si="31"/>
        <v>Not Active</v>
      </c>
      <c r="O440" s="14" t="str" cm="1">
        <f t="array" ref="O440">_xlfn.IFS(M440=0,"0",
M440&lt;=10%,"0-10",
TRUE,"&gt;10"
)&amp;" "&amp;"% progress"</f>
        <v>0 % progress</v>
      </c>
      <c r="P440" s="15">
        <f t="shared" si="32"/>
        <v>1</v>
      </c>
      <c r="Q440" s="15">
        <f>COUNTIFS($G:$G,$G440)</f>
        <v>4</v>
      </c>
      <c r="R440" s="16">
        <f t="shared" si="33"/>
        <v>0.25</v>
      </c>
      <c r="S440" s="15" t="str">
        <f t="shared" si="34"/>
        <v>no progress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/>
      <c r="AA440" s="9">
        <v>0</v>
      </c>
      <c r="AB440" s="9"/>
      <c r="AC440" s="9">
        <v>0</v>
      </c>
      <c r="AD440" s="9"/>
      <c r="AE440" s="9" t="s">
        <v>1476</v>
      </c>
      <c r="AF440" s="9">
        <v>111</v>
      </c>
      <c r="AG440" s="9"/>
      <c r="AH440" s="9"/>
      <c r="AI440" s="9"/>
      <c r="AJ440" s="9"/>
    </row>
    <row r="441" spans="1:36" x14ac:dyDescent="0.35">
      <c r="A441" s="9" t="s">
        <v>44</v>
      </c>
      <c r="B441" s="9" t="s">
        <v>45</v>
      </c>
      <c r="C441" s="9" t="s">
        <v>14503</v>
      </c>
      <c r="D441" s="9" t="s">
        <v>29</v>
      </c>
      <c r="E441" s="9" t="s">
        <v>1473</v>
      </c>
      <c r="F441" s="9" t="str">
        <f>_xlfn.XLOOKUP(E441,Total_Enrolled!C:C,Total_Enrolled!C:C)</f>
        <v>2025eb1100149@bitspilani-digital.edu.in</v>
      </c>
      <c r="G441" s="9" t="s">
        <v>1474</v>
      </c>
      <c r="H441" s="9" t="s">
        <v>14515</v>
      </c>
      <c r="I441" s="9" t="s">
        <v>1475</v>
      </c>
      <c r="J441" s="9" t="b">
        <v>1</v>
      </c>
      <c r="K441" s="9">
        <v>0</v>
      </c>
      <c r="L441" s="9">
        <f>_xlfn.XLOOKUP(B441,Courses!A:A,Courses!H:H)</f>
        <v>93</v>
      </c>
      <c r="M441" s="14">
        <f t="shared" si="30"/>
        <v>0</v>
      </c>
      <c r="N441" s="14" t="str">
        <f t="shared" si="31"/>
        <v>Not Active</v>
      </c>
      <c r="O441" s="14" t="str" cm="1">
        <f t="array" ref="O441">_xlfn.IFS(M441=0,"0",
M441&lt;=10%,"0-10",
TRUE,"&gt;10"
)&amp;" "&amp;"% progress"</f>
        <v>0 % progress</v>
      </c>
      <c r="P441" s="15">
        <f t="shared" si="32"/>
        <v>1</v>
      </c>
      <c r="Q441" s="15">
        <f>COUNTIFS($G:$G,$G441)</f>
        <v>4</v>
      </c>
      <c r="R441" s="16">
        <f t="shared" si="33"/>
        <v>0.25</v>
      </c>
      <c r="S441" s="15" t="str">
        <f t="shared" si="34"/>
        <v>no progress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/>
      <c r="AA441" s="9">
        <v>0</v>
      </c>
      <c r="AB441" s="9"/>
      <c r="AC441" s="9">
        <v>0</v>
      </c>
      <c r="AD441" s="9"/>
      <c r="AE441" s="9" t="s">
        <v>1476</v>
      </c>
      <c r="AF441" s="9">
        <v>111</v>
      </c>
      <c r="AG441" s="9"/>
      <c r="AH441" s="9"/>
      <c r="AI441" s="9"/>
      <c r="AJ441" s="9"/>
    </row>
    <row r="442" spans="1:36" x14ac:dyDescent="0.35">
      <c r="A442" s="9" t="s">
        <v>56</v>
      </c>
      <c r="B442" s="9" t="s">
        <v>57</v>
      </c>
      <c r="C442" s="9" t="s">
        <v>14503</v>
      </c>
      <c r="D442" s="9" t="s">
        <v>29</v>
      </c>
      <c r="E442" s="9" t="s">
        <v>1473</v>
      </c>
      <c r="F442" s="9" t="str">
        <f>_xlfn.XLOOKUP(E442,Total_Enrolled!C:C,Total_Enrolled!C:C)</f>
        <v>2025eb1100149@bitspilani-digital.edu.in</v>
      </c>
      <c r="G442" s="9" t="s">
        <v>1474</v>
      </c>
      <c r="H442" s="9" t="s">
        <v>14515</v>
      </c>
      <c r="I442" s="9" t="s">
        <v>1475</v>
      </c>
      <c r="J442" s="9" t="b">
        <v>1</v>
      </c>
      <c r="K442" s="9">
        <v>1</v>
      </c>
      <c r="L442" s="9">
        <f>_xlfn.XLOOKUP(B442,Courses!A:A,Courses!H:H)</f>
        <v>46</v>
      </c>
      <c r="M442" s="14">
        <f t="shared" si="30"/>
        <v>2.1739130434782608E-2</v>
      </c>
      <c r="N442" s="14" t="str">
        <f t="shared" si="31"/>
        <v>Active</v>
      </c>
      <c r="O442" s="14" t="str" cm="1">
        <f t="array" ref="O442">_xlfn.IFS(M442=0,"0",
M442&lt;=10%,"0-10",
TRUE,"&gt;10"
)&amp;" "&amp;"% progress"</f>
        <v>0-10 % progress</v>
      </c>
      <c r="P442" s="15">
        <f t="shared" si="32"/>
        <v>0</v>
      </c>
      <c r="Q442" s="15">
        <f>COUNTIFS($G:$G,$G442)</f>
        <v>4</v>
      </c>
      <c r="R442" s="16">
        <f t="shared" si="33"/>
        <v>0</v>
      </c>
      <c r="S442" s="15" t="str">
        <f t="shared" si="34"/>
        <v>no 0% progess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/>
      <c r="AA442" s="9">
        <v>0</v>
      </c>
      <c r="AB442" s="9"/>
      <c r="AC442" s="9">
        <v>0</v>
      </c>
      <c r="AD442" s="9"/>
      <c r="AE442" s="9" t="s">
        <v>1476</v>
      </c>
      <c r="AF442" s="9">
        <v>111</v>
      </c>
      <c r="AG442" s="9"/>
      <c r="AH442" s="9"/>
      <c r="AI442" s="9"/>
      <c r="AJ442" s="9"/>
    </row>
    <row r="443" spans="1:36" x14ac:dyDescent="0.35">
      <c r="A443" s="9" t="s">
        <v>52</v>
      </c>
      <c r="B443" s="9" t="s">
        <v>53</v>
      </c>
      <c r="C443" s="9" t="s">
        <v>14503</v>
      </c>
      <c r="D443" s="9" t="s">
        <v>29</v>
      </c>
      <c r="E443" s="9" t="s">
        <v>1473</v>
      </c>
      <c r="F443" s="9" t="str">
        <f>_xlfn.XLOOKUP(E443,Total_Enrolled!C:C,Total_Enrolled!C:C)</f>
        <v>2025eb1100149@bitspilani-digital.edu.in</v>
      </c>
      <c r="G443" s="9" t="s">
        <v>1474</v>
      </c>
      <c r="H443" s="9" t="s">
        <v>14515</v>
      </c>
      <c r="I443" s="9" t="s">
        <v>1475</v>
      </c>
      <c r="J443" s="9" t="b">
        <v>1</v>
      </c>
      <c r="K443" s="9">
        <v>0</v>
      </c>
      <c r="L443" s="9">
        <f>_xlfn.XLOOKUP(B443,Courses!A:A,Courses!H:H)</f>
        <v>41</v>
      </c>
      <c r="M443" s="14">
        <f t="shared" si="30"/>
        <v>0</v>
      </c>
      <c r="N443" s="14" t="str">
        <f t="shared" si="31"/>
        <v>Not Active</v>
      </c>
      <c r="O443" s="14" t="str" cm="1">
        <f t="array" ref="O443">_xlfn.IFS(M443=0,"0",
M443&lt;=10%,"0-10",
TRUE,"&gt;10"
)&amp;" "&amp;"% progress"</f>
        <v>0 % progress</v>
      </c>
      <c r="P443" s="15">
        <f t="shared" si="32"/>
        <v>1</v>
      </c>
      <c r="Q443" s="15">
        <f>COUNTIFS($G:$G,$G443)</f>
        <v>4</v>
      </c>
      <c r="R443" s="16">
        <f t="shared" si="33"/>
        <v>0.25</v>
      </c>
      <c r="S443" s="15" t="str">
        <f t="shared" si="34"/>
        <v>no progress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/>
      <c r="AA443" s="9">
        <v>0</v>
      </c>
      <c r="AB443" s="9"/>
      <c r="AC443" s="9">
        <v>0</v>
      </c>
      <c r="AD443" s="9"/>
      <c r="AE443" s="9" t="s">
        <v>1476</v>
      </c>
      <c r="AF443" s="9">
        <v>111</v>
      </c>
      <c r="AG443" s="9"/>
      <c r="AH443" s="9"/>
      <c r="AI443" s="9"/>
      <c r="AJ443" s="9"/>
    </row>
    <row r="444" spans="1:36" x14ac:dyDescent="0.35">
      <c r="A444" s="9" t="s">
        <v>52</v>
      </c>
      <c r="B444" s="9" t="s">
        <v>53</v>
      </c>
      <c r="C444" s="9" t="s">
        <v>14503</v>
      </c>
      <c r="D444" s="9" t="s">
        <v>29</v>
      </c>
      <c r="E444" s="9" t="s">
        <v>1477</v>
      </c>
      <c r="F444" s="9" t="str">
        <f>_xlfn.XLOOKUP(E444,Total_Enrolled!C:C,Total_Enrolled!C:C)</f>
        <v>2025eb1100150@bitspilani-digital.edu.in</v>
      </c>
      <c r="G444" s="9" t="s">
        <v>1478</v>
      </c>
      <c r="H444" s="9" t="s">
        <v>14515</v>
      </c>
      <c r="I444" s="9" t="s">
        <v>1479</v>
      </c>
      <c r="J444" s="9" t="b">
        <v>1</v>
      </c>
      <c r="K444" s="9">
        <v>4</v>
      </c>
      <c r="L444" s="9">
        <f>_xlfn.XLOOKUP(B444,Courses!A:A,Courses!H:H)</f>
        <v>41</v>
      </c>
      <c r="M444" s="14">
        <f t="shared" si="30"/>
        <v>9.7560975609756101E-2</v>
      </c>
      <c r="N444" s="14" t="str">
        <f t="shared" si="31"/>
        <v>Active</v>
      </c>
      <c r="O444" s="14" t="str" cm="1">
        <f t="array" ref="O444">_xlfn.IFS(M444=0,"0",
M444&lt;=10%,"0-10",
TRUE,"&gt;10"
)&amp;" "&amp;"% progress"</f>
        <v>0-10 % progress</v>
      </c>
      <c r="P444" s="15">
        <f t="shared" si="32"/>
        <v>0</v>
      </c>
      <c r="Q444" s="15">
        <f>COUNTIFS($G:$G,$G444)</f>
        <v>4</v>
      </c>
      <c r="R444" s="16">
        <f t="shared" si="33"/>
        <v>0</v>
      </c>
      <c r="S444" s="15" t="str">
        <f t="shared" si="34"/>
        <v>no 0% progess</v>
      </c>
      <c r="T444" s="9">
        <v>0</v>
      </c>
      <c r="U444" s="9">
        <v>2</v>
      </c>
      <c r="V444" s="9">
        <v>2</v>
      </c>
      <c r="W444" s="9">
        <v>0</v>
      </c>
      <c r="X444" s="9">
        <v>0</v>
      </c>
      <c r="Y444" s="9">
        <v>0</v>
      </c>
      <c r="Z444" s="9"/>
      <c r="AA444" s="9">
        <v>0</v>
      </c>
      <c r="AB444" s="9"/>
      <c r="AC444" s="9">
        <v>18</v>
      </c>
      <c r="AD444" s="9" t="s">
        <v>1481</v>
      </c>
      <c r="AE444" s="9" t="s">
        <v>1480</v>
      </c>
      <c r="AF444" s="9">
        <v>186</v>
      </c>
      <c r="AG444" s="9"/>
      <c r="AH444" s="9" t="s">
        <v>1482</v>
      </c>
      <c r="AI444" s="9"/>
      <c r="AJ444" s="9"/>
    </row>
    <row r="445" spans="1:36" x14ac:dyDescent="0.35">
      <c r="A445" s="9" t="s">
        <v>56</v>
      </c>
      <c r="B445" s="9" t="s">
        <v>57</v>
      </c>
      <c r="C445" s="9" t="s">
        <v>14503</v>
      </c>
      <c r="D445" s="9" t="s">
        <v>29</v>
      </c>
      <c r="E445" s="9" t="s">
        <v>1477</v>
      </c>
      <c r="F445" s="9" t="str">
        <f>_xlfn.XLOOKUP(E445,Total_Enrolled!C:C,Total_Enrolled!C:C)</f>
        <v>2025eb1100150@bitspilani-digital.edu.in</v>
      </c>
      <c r="G445" s="9" t="s">
        <v>1478</v>
      </c>
      <c r="H445" s="9" t="s">
        <v>14515</v>
      </c>
      <c r="I445" s="9" t="s">
        <v>1479</v>
      </c>
      <c r="J445" s="9" t="b">
        <v>1</v>
      </c>
      <c r="K445" s="9">
        <v>46</v>
      </c>
      <c r="L445" s="9">
        <f>_xlfn.XLOOKUP(B445,Courses!A:A,Courses!H:H)</f>
        <v>46</v>
      </c>
      <c r="M445" s="14">
        <f t="shared" si="30"/>
        <v>1</v>
      </c>
      <c r="N445" s="14" t="str">
        <f t="shared" si="31"/>
        <v>Active</v>
      </c>
      <c r="O445" s="14" t="str" cm="1">
        <f t="array" ref="O445">_xlfn.IFS(M445=0,"0",
M445&lt;=10%,"0-10",
TRUE,"&gt;10"
)&amp;" "&amp;"% progress"</f>
        <v>&gt;10 % progress</v>
      </c>
      <c r="P445" s="15">
        <f t="shared" si="32"/>
        <v>0</v>
      </c>
      <c r="Q445" s="15">
        <f>COUNTIFS($G:$G,$G445)</f>
        <v>4</v>
      </c>
      <c r="R445" s="16">
        <f t="shared" si="33"/>
        <v>0</v>
      </c>
      <c r="S445" s="15" t="str">
        <f t="shared" si="34"/>
        <v>no 0% progess</v>
      </c>
      <c r="T445" s="9">
        <v>0</v>
      </c>
      <c r="U445" s="9">
        <v>12</v>
      </c>
      <c r="V445" s="9">
        <v>12</v>
      </c>
      <c r="W445" s="9">
        <v>3</v>
      </c>
      <c r="X445" s="9">
        <v>0</v>
      </c>
      <c r="Y445" s="9">
        <v>0</v>
      </c>
      <c r="Z445" s="9" t="s">
        <v>1483</v>
      </c>
      <c r="AA445" s="9">
        <v>0</v>
      </c>
      <c r="AB445" s="9"/>
      <c r="AC445" s="9">
        <v>31646</v>
      </c>
      <c r="AD445" s="9" t="s">
        <v>1484</v>
      </c>
      <c r="AE445" s="9" t="s">
        <v>1480</v>
      </c>
      <c r="AF445" s="9">
        <v>186</v>
      </c>
      <c r="AG445" s="9"/>
      <c r="AH445" s="9" t="s">
        <v>1485</v>
      </c>
      <c r="AI445" s="9" t="s">
        <v>1486</v>
      </c>
      <c r="AJ445" s="9" t="s">
        <v>1487</v>
      </c>
    </row>
    <row r="446" spans="1:36" x14ac:dyDescent="0.35">
      <c r="A446" s="9" t="s">
        <v>44</v>
      </c>
      <c r="B446" s="9" t="s">
        <v>45</v>
      </c>
      <c r="C446" s="9" t="s">
        <v>14503</v>
      </c>
      <c r="D446" s="9" t="s">
        <v>29</v>
      </c>
      <c r="E446" s="9" t="s">
        <v>1477</v>
      </c>
      <c r="F446" s="9" t="str">
        <f>_xlfn.XLOOKUP(E446,Total_Enrolled!C:C,Total_Enrolled!C:C)</f>
        <v>2025eb1100150@bitspilani-digital.edu.in</v>
      </c>
      <c r="G446" s="9" t="s">
        <v>1478</v>
      </c>
      <c r="H446" s="9" t="s">
        <v>14515</v>
      </c>
      <c r="I446" s="9" t="s">
        <v>1479</v>
      </c>
      <c r="J446" s="9" t="b">
        <v>1</v>
      </c>
      <c r="K446" s="9">
        <v>58</v>
      </c>
      <c r="L446" s="9">
        <f>_xlfn.XLOOKUP(B446,Courses!A:A,Courses!H:H)</f>
        <v>93</v>
      </c>
      <c r="M446" s="14">
        <f t="shared" si="30"/>
        <v>0.62365591397849462</v>
      </c>
      <c r="N446" s="14" t="str">
        <f t="shared" si="31"/>
        <v>Active</v>
      </c>
      <c r="O446" s="14" t="str" cm="1">
        <f t="array" ref="O446">_xlfn.IFS(M446=0,"0",
M446&lt;=10%,"0-10",
TRUE,"&gt;10"
)&amp;" "&amp;"% progress"</f>
        <v>&gt;10 % progress</v>
      </c>
      <c r="P446" s="15">
        <f t="shared" si="32"/>
        <v>0</v>
      </c>
      <c r="Q446" s="15">
        <f>COUNTIFS($G:$G,$G446)</f>
        <v>4</v>
      </c>
      <c r="R446" s="16">
        <f t="shared" si="33"/>
        <v>0</v>
      </c>
      <c r="S446" s="15" t="str">
        <f t="shared" si="34"/>
        <v>no 0% progess</v>
      </c>
      <c r="T446" s="9">
        <v>0</v>
      </c>
      <c r="U446" s="9">
        <v>21</v>
      </c>
      <c r="V446" s="9">
        <v>21</v>
      </c>
      <c r="W446" s="9">
        <v>0</v>
      </c>
      <c r="X446" s="9">
        <v>0</v>
      </c>
      <c r="Y446" s="9">
        <v>0</v>
      </c>
      <c r="Z446" s="9"/>
      <c r="AA446" s="9">
        <v>0</v>
      </c>
      <c r="AB446" s="9"/>
      <c r="AC446" s="9">
        <v>19190</v>
      </c>
      <c r="AD446" s="9" t="s">
        <v>1488</v>
      </c>
      <c r="AE446" s="9" t="s">
        <v>1480</v>
      </c>
      <c r="AF446" s="9">
        <v>186</v>
      </c>
      <c r="AG446" s="9"/>
      <c r="AH446" s="9" t="s">
        <v>1489</v>
      </c>
      <c r="AI446" s="9" t="s">
        <v>1490</v>
      </c>
      <c r="AJ446" s="9" t="s">
        <v>1491</v>
      </c>
    </row>
    <row r="447" spans="1:36" x14ac:dyDescent="0.35">
      <c r="A447" s="9" t="s">
        <v>48</v>
      </c>
      <c r="B447" s="9" t="s">
        <v>49</v>
      </c>
      <c r="C447" s="9" t="s">
        <v>14503</v>
      </c>
      <c r="D447" s="9" t="s">
        <v>29</v>
      </c>
      <c r="E447" s="9" t="s">
        <v>1477</v>
      </c>
      <c r="F447" s="9" t="str">
        <f>_xlfn.XLOOKUP(E447,Total_Enrolled!C:C,Total_Enrolled!C:C)</f>
        <v>2025eb1100150@bitspilani-digital.edu.in</v>
      </c>
      <c r="G447" s="9" t="s">
        <v>1478</v>
      </c>
      <c r="H447" s="9" t="s">
        <v>14515</v>
      </c>
      <c r="I447" s="9" t="s">
        <v>1479</v>
      </c>
      <c r="J447" s="9" t="b">
        <v>1</v>
      </c>
      <c r="K447" s="9">
        <v>4</v>
      </c>
      <c r="L447" s="9">
        <f>_xlfn.XLOOKUP(B447,Courses!A:A,Courses!H:H)</f>
        <v>84</v>
      </c>
      <c r="M447" s="14">
        <f t="shared" si="30"/>
        <v>4.7619047619047616E-2</v>
      </c>
      <c r="N447" s="14" t="str">
        <f t="shared" si="31"/>
        <v>Active</v>
      </c>
      <c r="O447" s="14" t="str" cm="1">
        <f t="array" ref="O447">_xlfn.IFS(M447=0,"0",
M447&lt;=10%,"0-10",
TRUE,"&gt;10"
)&amp;" "&amp;"% progress"</f>
        <v>0-10 % progress</v>
      </c>
      <c r="P447" s="15">
        <f t="shared" si="32"/>
        <v>0</v>
      </c>
      <c r="Q447" s="15">
        <f>COUNTIFS($G:$G,$G447)</f>
        <v>4</v>
      </c>
      <c r="R447" s="16">
        <f t="shared" si="33"/>
        <v>0</v>
      </c>
      <c r="S447" s="15" t="str">
        <f t="shared" si="34"/>
        <v>no 0% progess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/>
      <c r="AA447" s="9">
        <v>0</v>
      </c>
      <c r="AB447" s="9"/>
      <c r="AC447" s="9">
        <v>17</v>
      </c>
      <c r="AD447" s="9" t="s">
        <v>1492</v>
      </c>
      <c r="AE447" s="9" t="s">
        <v>1480</v>
      </c>
      <c r="AF447" s="9">
        <v>186</v>
      </c>
      <c r="AG447" s="9"/>
      <c r="AH447" s="9"/>
      <c r="AI447" s="9"/>
      <c r="AJ447" s="9"/>
    </row>
    <row r="448" spans="1:36" x14ac:dyDescent="0.35">
      <c r="A448" s="9" t="s">
        <v>62</v>
      </c>
      <c r="B448" s="9" t="s">
        <v>34</v>
      </c>
      <c r="C448" s="9" t="s">
        <v>14503</v>
      </c>
      <c r="D448" s="9" t="s">
        <v>29</v>
      </c>
      <c r="E448" s="9" t="s">
        <v>1496</v>
      </c>
      <c r="F448" s="9" t="str">
        <f>_xlfn.XLOOKUP(E448,Total_Enrolled!C:C,Total_Enrolled!C:C)</f>
        <v>2025eb1100152@bitspilani-digital.edu.in</v>
      </c>
      <c r="G448" s="9" t="s">
        <v>1497</v>
      </c>
      <c r="H448" s="9" t="s">
        <v>14515</v>
      </c>
      <c r="I448" s="9" t="s">
        <v>1498</v>
      </c>
      <c r="J448" s="9" t="b">
        <v>1</v>
      </c>
      <c r="K448" s="9">
        <v>6</v>
      </c>
      <c r="L448" s="9">
        <f>_xlfn.XLOOKUP(B448,Courses!A:A,Courses!H:H)</f>
        <v>88</v>
      </c>
      <c r="M448" s="14">
        <f t="shared" si="30"/>
        <v>6.8181818181818177E-2</v>
      </c>
      <c r="N448" s="14" t="str">
        <f t="shared" si="31"/>
        <v>Active</v>
      </c>
      <c r="O448" s="14" t="str" cm="1">
        <f t="array" ref="O448">_xlfn.IFS(M448=0,"0",
M448&lt;=10%,"0-10",
TRUE,"&gt;10"
)&amp;" "&amp;"% progress"</f>
        <v>0-10 % progress</v>
      </c>
      <c r="P448" s="15">
        <f t="shared" si="32"/>
        <v>0</v>
      </c>
      <c r="Q448" s="15">
        <f>COUNTIFS($G:$G,$G448)</f>
        <v>4</v>
      </c>
      <c r="R448" s="16">
        <f t="shared" si="33"/>
        <v>0</v>
      </c>
      <c r="S448" s="15" t="str">
        <f t="shared" si="34"/>
        <v>no 0% progess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/>
      <c r="AA448" s="9">
        <v>0</v>
      </c>
      <c r="AB448" s="9"/>
      <c r="AC448" s="9">
        <v>3136</v>
      </c>
      <c r="AD448" s="9" t="s">
        <v>1500</v>
      </c>
      <c r="AE448" s="9" t="s">
        <v>1499</v>
      </c>
      <c r="AF448" s="9">
        <v>238</v>
      </c>
      <c r="AG448" s="9"/>
      <c r="AH448" s="9"/>
      <c r="AI448" s="9"/>
      <c r="AJ448" s="9"/>
    </row>
    <row r="449" spans="1:36" x14ac:dyDescent="0.35">
      <c r="A449" s="9" t="s">
        <v>124</v>
      </c>
      <c r="B449" s="9" t="s">
        <v>33</v>
      </c>
      <c r="C449" s="9" t="s">
        <v>14503</v>
      </c>
      <c r="D449" s="9" t="s">
        <v>29</v>
      </c>
      <c r="E449" s="9" t="s">
        <v>1496</v>
      </c>
      <c r="F449" s="9" t="str">
        <f>_xlfn.XLOOKUP(E449,Total_Enrolled!C:C,Total_Enrolled!C:C)</f>
        <v>2025eb1100152@bitspilani-digital.edu.in</v>
      </c>
      <c r="G449" s="9" t="s">
        <v>1497</v>
      </c>
      <c r="H449" s="9" t="s">
        <v>14515</v>
      </c>
      <c r="I449" s="9" t="s">
        <v>1498</v>
      </c>
      <c r="J449" s="9" t="b">
        <v>1</v>
      </c>
      <c r="K449" s="9">
        <v>6</v>
      </c>
      <c r="L449" s="9">
        <f>_xlfn.XLOOKUP(B449,Courses!A:A,Courses!H:H)</f>
        <v>41</v>
      </c>
      <c r="M449" s="14">
        <f t="shared" si="30"/>
        <v>0.14634146341463414</v>
      </c>
      <c r="N449" s="14" t="str">
        <f t="shared" si="31"/>
        <v>Active</v>
      </c>
      <c r="O449" s="14" t="str" cm="1">
        <f t="array" ref="O449">_xlfn.IFS(M449=0,"0",
M449&lt;=10%,"0-10",
TRUE,"&gt;10"
)&amp;" "&amp;"% progress"</f>
        <v>&gt;10 % progress</v>
      </c>
      <c r="P449" s="15">
        <f t="shared" si="32"/>
        <v>0</v>
      </c>
      <c r="Q449" s="15">
        <f>COUNTIFS($G:$G,$G449)</f>
        <v>4</v>
      </c>
      <c r="R449" s="16">
        <f t="shared" si="33"/>
        <v>0</v>
      </c>
      <c r="S449" s="15" t="str">
        <f t="shared" si="34"/>
        <v>no 0% progess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/>
      <c r="AA449" s="9">
        <v>0</v>
      </c>
      <c r="AB449" s="9"/>
      <c r="AC449" s="9">
        <v>1266</v>
      </c>
      <c r="AD449" s="9" t="s">
        <v>1501</v>
      </c>
      <c r="AE449" s="9" t="s">
        <v>1499</v>
      </c>
      <c r="AF449" s="9">
        <v>238</v>
      </c>
      <c r="AG449" s="9"/>
      <c r="AH449" s="9"/>
      <c r="AI449" s="9" t="s">
        <v>1502</v>
      </c>
      <c r="AJ449" s="9" t="s">
        <v>1503</v>
      </c>
    </row>
    <row r="450" spans="1:36" x14ac:dyDescent="0.35">
      <c r="A450" s="9" t="s">
        <v>56</v>
      </c>
      <c r="B450" s="9" t="s">
        <v>57</v>
      </c>
      <c r="C450" s="9" t="s">
        <v>14503</v>
      </c>
      <c r="D450" s="9" t="s">
        <v>29</v>
      </c>
      <c r="E450" s="9" t="s">
        <v>1496</v>
      </c>
      <c r="F450" s="9" t="str">
        <f>_xlfn.XLOOKUP(E450,Total_Enrolled!C:C,Total_Enrolled!C:C)</f>
        <v>2025eb1100152@bitspilani-digital.edu.in</v>
      </c>
      <c r="G450" s="9" t="s">
        <v>1497</v>
      </c>
      <c r="H450" s="9" t="s">
        <v>14515</v>
      </c>
      <c r="I450" s="9" t="s">
        <v>1498</v>
      </c>
      <c r="J450" s="9" t="b">
        <v>1</v>
      </c>
      <c r="K450" s="9">
        <v>12</v>
      </c>
      <c r="L450" s="9">
        <f>_xlfn.XLOOKUP(B450,Courses!A:A,Courses!H:H)</f>
        <v>46</v>
      </c>
      <c r="M450" s="14">
        <f t="shared" si="30"/>
        <v>0.2608695652173913</v>
      </c>
      <c r="N450" s="14" t="str">
        <f t="shared" si="31"/>
        <v>Active</v>
      </c>
      <c r="O450" s="14" t="str" cm="1">
        <f t="array" ref="O450">_xlfn.IFS(M450=0,"0",
M450&lt;=10%,"0-10",
TRUE,"&gt;10"
)&amp;" "&amp;"% progress"</f>
        <v>&gt;10 % progress</v>
      </c>
      <c r="P450" s="15">
        <f t="shared" si="32"/>
        <v>0</v>
      </c>
      <c r="Q450" s="15">
        <f>COUNTIFS($G:$G,$G450)</f>
        <v>4</v>
      </c>
      <c r="R450" s="16">
        <f t="shared" si="33"/>
        <v>0</v>
      </c>
      <c r="S450" s="15" t="str">
        <f t="shared" si="34"/>
        <v>no 0% progess</v>
      </c>
      <c r="T450" s="9">
        <v>0</v>
      </c>
      <c r="U450" s="9">
        <v>1</v>
      </c>
      <c r="V450" s="9">
        <v>1</v>
      </c>
      <c r="W450" s="9">
        <v>0</v>
      </c>
      <c r="X450" s="9">
        <v>0</v>
      </c>
      <c r="Y450" s="9">
        <v>0</v>
      </c>
      <c r="Z450" s="9"/>
      <c r="AA450" s="9">
        <v>0</v>
      </c>
      <c r="AB450" s="9"/>
      <c r="AC450" s="9">
        <v>6242</v>
      </c>
      <c r="AD450" s="9" t="s">
        <v>1504</v>
      </c>
      <c r="AE450" s="9" t="s">
        <v>1499</v>
      </c>
      <c r="AF450" s="9">
        <v>238</v>
      </c>
      <c r="AG450" s="9"/>
      <c r="AH450" s="9" t="s">
        <v>1505</v>
      </c>
      <c r="AI450" s="9" t="s">
        <v>1506</v>
      </c>
      <c r="AJ450" s="9" t="s">
        <v>1507</v>
      </c>
    </row>
    <row r="451" spans="1:36" x14ac:dyDescent="0.35">
      <c r="A451" s="9" t="s">
        <v>52</v>
      </c>
      <c r="B451" s="9" t="s">
        <v>53</v>
      </c>
      <c r="C451" s="9" t="s">
        <v>14503</v>
      </c>
      <c r="D451" s="9" t="s">
        <v>29</v>
      </c>
      <c r="E451" s="9" t="s">
        <v>1496</v>
      </c>
      <c r="F451" s="9" t="str">
        <f>_xlfn.XLOOKUP(E451,Total_Enrolled!C:C,Total_Enrolled!C:C)</f>
        <v>2025eb1100152@bitspilani-digital.edu.in</v>
      </c>
      <c r="G451" s="9" t="s">
        <v>1497</v>
      </c>
      <c r="H451" s="9" t="s">
        <v>14515</v>
      </c>
      <c r="I451" s="9" t="s">
        <v>1498</v>
      </c>
      <c r="J451" s="9" t="b">
        <v>1</v>
      </c>
      <c r="K451" s="9">
        <v>38</v>
      </c>
      <c r="L451" s="9">
        <f>_xlfn.XLOOKUP(B451,Courses!A:A,Courses!H:H)</f>
        <v>41</v>
      </c>
      <c r="M451" s="14">
        <f t="shared" ref="M451:M514" si="35">K451/L451</f>
        <v>0.92682926829268297</v>
      </c>
      <c r="N451" s="14" t="str">
        <f t="shared" ref="N451:N514" si="36">IF(M451&gt;0,"Active","Not Active")</f>
        <v>Active</v>
      </c>
      <c r="O451" s="14" t="str" cm="1">
        <f t="array" ref="O451">_xlfn.IFS(M451=0,"0",
M451&lt;=10%,"0-10",
TRUE,"&gt;10"
)&amp;" "&amp;"% progress"</f>
        <v>&gt;10 % progress</v>
      </c>
      <c r="P451" s="15">
        <f t="shared" ref="P451:P514" si="37">IF(M451=0,1,0)</f>
        <v>0</v>
      </c>
      <c r="Q451" s="15">
        <f>COUNTIFS($G:$G,$G451)</f>
        <v>4</v>
      </c>
      <c r="R451" s="16">
        <f t="shared" ref="R451:R514" si="38">P451/Q451</f>
        <v>0</v>
      </c>
      <c r="S451" s="15" t="str">
        <f t="shared" ref="S451:S514" si="39">IF(R451=0, "no 0% progess", "no progress")</f>
        <v>no 0% progess</v>
      </c>
      <c r="T451" s="9">
        <v>0</v>
      </c>
      <c r="U451" s="9">
        <v>2</v>
      </c>
      <c r="V451" s="9">
        <v>2</v>
      </c>
      <c r="W451" s="9">
        <v>0</v>
      </c>
      <c r="X451" s="9">
        <v>0</v>
      </c>
      <c r="Y451" s="9">
        <v>0</v>
      </c>
      <c r="Z451" s="9"/>
      <c r="AA451" s="9">
        <v>0</v>
      </c>
      <c r="AB451" s="9"/>
      <c r="AC451" s="9">
        <v>12701</v>
      </c>
      <c r="AD451" s="9" t="s">
        <v>1508</v>
      </c>
      <c r="AE451" s="9" t="s">
        <v>1499</v>
      </c>
      <c r="AF451" s="9">
        <v>238</v>
      </c>
      <c r="AG451" s="9"/>
      <c r="AH451" s="9" t="s">
        <v>1509</v>
      </c>
      <c r="AI451" s="9"/>
      <c r="AJ451" s="9"/>
    </row>
    <row r="452" spans="1:36" x14ac:dyDescent="0.35">
      <c r="A452" s="9" t="s">
        <v>52</v>
      </c>
      <c r="B452" s="9" t="s">
        <v>53</v>
      </c>
      <c r="C452" s="9" t="s">
        <v>14503</v>
      </c>
      <c r="D452" s="9" t="s">
        <v>29</v>
      </c>
      <c r="E452" s="9" t="s">
        <v>1510</v>
      </c>
      <c r="F452" s="9" t="str">
        <f>_xlfn.XLOOKUP(E452,Total_Enrolled!C:C,Total_Enrolled!C:C)</f>
        <v>2025eb1100153@bitspilani-digital.edu.in</v>
      </c>
      <c r="G452" s="9" t="s">
        <v>1511</v>
      </c>
      <c r="H452" s="9" t="s">
        <v>14515</v>
      </c>
      <c r="I452" s="9" t="s">
        <v>1512</v>
      </c>
      <c r="J452" s="9" t="b">
        <v>1</v>
      </c>
      <c r="K452" s="9">
        <v>13</v>
      </c>
      <c r="L452" s="9">
        <f>_xlfn.XLOOKUP(B452,Courses!A:A,Courses!H:H)</f>
        <v>41</v>
      </c>
      <c r="M452" s="14">
        <f t="shared" si="35"/>
        <v>0.31707317073170732</v>
      </c>
      <c r="N452" s="14" t="str">
        <f t="shared" si="36"/>
        <v>Active</v>
      </c>
      <c r="O452" s="14" t="str" cm="1">
        <f t="array" ref="O452">_xlfn.IFS(M452=0,"0",
M452&lt;=10%,"0-10",
TRUE,"&gt;10"
)&amp;" "&amp;"% progress"</f>
        <v>&gt;10 % progress</v>
      </c>
      <c r="P452" s="15">
        <f t="shared" si="37"/>
        <v>0</v>
      </c>
      <c r="Q452" s="15">
        <f>COUNTIFS($G:$G,$G452)</f>
        <v>4</v>
      </c>
      <c r="R452" s="16">
        <f t="shared" si="38"/>
        <v>0</v>
      </c>
      <c r="S452" s="15" t="str">
        <f t="shared" si="39"/>
        <v>no 0% progess</v>
      </c>
      <c r="T452" s="9">
        <v>0</v>
      </c>
      <c r="U452" s="9">
        <v>2</v>
      </c>
      <c r="V452" s="9">
        <v>2</v>
      </c>
      <c r="W452" s="9">
        <v>0</v>
      </c>
      <c r="X452" s="9">
        <v>0</v>
      </c>
      <c r="Y452" s="9">
        <v>0</v>
      </c>
      <c r="Z452" s="9"/>
      <c r="AA452" s="9">
        <v>0</v>
      </c>
      <c r="AB452" s="9"/>
      <c r="AC452" s="9">
        <v>4463</v>
      </c>
      <c r="AD452" s="9" t="s">
        <v>1514</v>
      </c>
      <c r="AE452" s="9" t="s">
        <v>1513</v>
      </c>
      <c r="AF452" s="9">
        <v>137</v>
      </c>
      <c r="AG452" s="9"/>
      <c r="AH452" s="9" t="s">
        <v>1515</v>
      </c>
      <c r="AI452" s="9"/>
      <c r="AJ452" s="9"/>
    </row>
    <row r="453" spans="1:36" x14ac:dyDescent="0.35">
      <c r="A453" s="9" t="s">
        <v>56</v>
      </c>
      <c r="B453" s="9" t="s">
        <v>57</v>
      </c>
      <c r="C453" s="9" t="s">
        <v>14503</v>
      </c>
      <c r="D453" s="9" t="s">
        <v>29</v>
      </c>
      <c r="E453" s="9" t="s">
        <v>1510</v>
      </c>
      <c r="F453" s="9" t="str">
        <f>_xlfn.XLOOKUP(E453,Total_Enrolled!C:C,Total_Enrolled!C:C)</f>
        <v>2025eb1100153@bitspilani-digital.edu.in</v>
      </c>
      <c r="G453" s="9" t="s">
        <v>1511</v>
      </c>
      <c r="H453" s="9" t="s">
        <v>14515</v>
      </c>
      <c r="I453" s="9" t="s">
        <v>1512</v>
      </c>
      <c r="J453" s="9" t="b">
        <v>1</v>
      </c>
      <c r="K453" s="9">
        <v>0</v>
      </c>
      <c r="L453" s="9">
        <f>_xlfn.XLOOKUP(B453,Courses!A:A,Courses!H:H)</f>
        <v>46</v>
      </c>
      <c r="M453" s="14">
        <f t="shared" si="35"/>
        <v>0</v>
      </c>
      <c r="N453" s="14" t="str">
        <f t="shared" si="36"/>
        <v>Not Active</v>
      </c>
      <c r="O453" s="14" t="str" cm="1">
        <f t="array" ref="O453">_xlfn.IFS(M453=0,"0",
M453&lt;=10%,"0-10",
TRUE,"&gt;10"
)&amp;" "&amp;"% progress"</f>
        <v>0 % progress</v>
      </c>
      <c r="P453" s="15">
        <f t="shared" si="37"/>
        <v>1</v>
      </c>
      <c r="Q453" s="15">
        <f>COUNTIFS($G:$G,$G453)</f>
        <v>4</v>
      </c>
      <c r="R453" s="16">
        <f t="shared" si="38"/>
        <v>0.25</v>
      </c>
      <c r="S453" s="15" t="str">
        <f t="shared" si="39"/>
        <v>no progress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/>
      <c r="AA453" s="9">
        <v>0</v>
      </c>
      <c r="AB453" s="9"/>
      <c r="AC453" s="9">
        <v>0</v>
      </c>
      <c r="AD453" s="9" t="s">
        <v>1516</v>
      </c>
      <c r="AE453" s="9" t="s">
        <v>1513</v>
      </c>
      <c r="AF453" s="9">
        <v>137</v>
      </c>
      <c r="AG453" s="9"/>
      <c r="AH453" s="9"/>
      <c r="AI453" s="9"/>
      <c r="AJ453" s="9"/>
    </row>
    <row r="454" spans="1:36" x14ac:dyDescent="0.35">
      <c r="A454" s="9" t="s">
        <v>48</v>
      </c>
      <c r="B454" s="9" t="s">
        <v>49</v>
      </c>
      <c r="C454" s="9" t="s">
        <v>14503</v>
      </c>
      <c r="D454" s="9" t="s">
        <v>29</v>
      </c>
      <c r="E454" s="9" t="s">
        <v>1510</v>
      </c>
      <c r="F454" s="9" t="str">
        <f>_xlfn.XLOOKUP(E454,Total_Enrolled!C:C,Total_Enrolled!C:C)</f>
        <v>2025eb1100153@bitspilani-digital.edu.in</v>
      </c>
      <c r="G454" s="9" t="s">
        <v>1511</v>
      </c>
      <c r="H454" s="9" t="s">
        <v>14515</v>
      </c>
      <c r="I454" s="9" t="s">
        <v>1512</v>
      </c>
      <c r="J454" s="9" t="b">
        <v>1</v>
      </c>
      <c r="K454" s="9">
        <v>6</v>
      </c>
      <c r="L454" s="9">
        <f>_xlfn.XLOOKUP(B454,Courses!A:A,Courses!H:H)</f>
        <v>84</v>
      </c>
      <c r="M454" s="14">
        <f t="shared" si="35"/>
        <v>7.1428571428571425E-2</v>
      </c>
      <c r="N454" s="14" t="str">
        <f t="shared" si="36"/>
        <v>Active</v>
      </c>
      <c r="O454" s="14" t="str" cm="1">
        <f t="array" ref="O454">_xlfn.IFS(M454=0,"0",
M454&lt;=10%,"0-10",
TRUE,"&gt;10"
)&amp;" "&amp;"% progress"</f>
        <v>0-10 % progress</v>
      </c>
      <c r="P454" s="15">
        <f t="shared" si="37"/>
        <v>0</v>
      </c>
      <c r="Q454" s="15">
        <f>COUNTIFS($G:$G,$G454)</f>
        <v>4</v>
      </c>
      <c r="R454" s="16">
        <f t="shared" si="38"/>
        <v>0</v>
      </c>
      <c r="S454" s="15" t="str">
        <f t="shared" si="39"/>
        <v>no 0% progess</v>
      </c>
      <c r="T454" s="9">
        <v>0</v>
      </c>
      <c r="U454" s="9">
        <v>1</v>
      </c>
      <c r="V454" s="9">
        <v>1</v>
      </c>
      <c r="W454" s="9">
        <v>0</v>
      </c>
      <c r="X454" s="9">
        <v>0</v>
      </c>
      <c r="Y454" s="9">
        <v>0</v>
      </c>
      <c r="Z454" s="9"/>
      <c r="AA454" s="9">
        <v>0</v>
      </c>
      <c r="AB454" s="9"/>
      <c r="AC454" s="9">
        <v>4456</v>
      </c>
      <c r="AD454" s="9" t="s">
        <v>1517</v>
      </c>
      <c r="AE454" s="9" t="s">
        <v>1513</v>
      </c>
      <c r="AF454" s="9">
        <v>137</v>
      </c>
      <c r="AG454" s="9"/>
      <c r="AH454" s="9" t="s">
        <v>1518</v>
      </c>
      <c r="AI454" s="9"/>
      <c r="AJ454" s="9"/>
    </row>
    <row r="455" spans="1:36" x14ac:dyDescent="0.35">
      <c r="A455" s="9" t="s">
        <v>44</v>
      </c>
      <c r="B455" s="9" t="s">
        <v>45</v>
      </c>
      <c r="C455" s="9" t="s">
        <v>14503</v>
      </c>
      <c r="D455" s="9" t="s">
        <v>29</v>
      </c>
      <c r="E455" s="9" t="s">
        <v>1510</v>
      </c>
      <c r="F455" s="9" t="str">
        <f>_xlfn.XLOOKUP(E455,Total_Enrolled!C:C,Total_Enrolled!C:C)</f>
        <v>2025eb1100153@bitspilani-digital.edu.in</v>
      </c>
      <c r="G455" s="9" t="s">
        <v>1511</v>
      </c>
      <c r="H455" s="9" t="s">
        <v>14515</v>
      </c>
      <c r="I455" s="9" t="s">
        <v>1512</v>
      </c>
      <c r="J455" s="9" t="b">
        <v>1</v>
      </c>
      <c r="K455" s="9">
        <v>10</v>
      </c>
      <c r="L455" s="9">
        <f>_xlfn.XLOOKUP(B455,Courses!A:A,Courses!H:H)</f>
        <v>93</v>
      </c>
      <c r="M455" s="14">
        <f t="shared" si="35"/>
        <v>0.10752688172043011</v>
      </c>
      <c r="N455" s="14" t="str">
        <f t="shared" si="36"/>
        <v>Active</v>
      </c>
      <c r="O455" s="14" t="str" cm="1">
        <f t="array" ref="O455">_xlfn.IFS(M455=0,"0",
M455&lt;=10%,"0-10",
TRUE,"&gt;10"
)&amp;" "&amp;"% progress"</f>
        <v>&gt;10 % progress</v>
      </c>
      <c r="P455" s="15">
        <f t="shared" si="37"/>
        <v>0</v>
      </c>
      <c r="Q455" s="15">
        <f>COUNTIFS($G:$G,$G455)</f>
        <v>4</v>
      </c>
      <c r="R455" s="16">
        <f t="shared" si="38"/>
        <v>0</v>
      </c>
      <c r="S455" s="15" t="str">
        <f t="shared" si="39"/>
        <v>no 0% progess</v>
      </c>
      <c r="T455" s="9">
        <v>0</v>
      </c>
      <c r="U455" s="9">
        <v>3</v>
      </c>
      <c r="V455" s="9">
        <v>3</v>
      </c>
      <c r="W455" s="9">
        <v>0</v>
      </c>
      <c r="X455" s="9">
        <v>0</v>
      </c>
      <c r="Y455" s="9">
        <v>0</v>
      </c>
      <c r="Z455" s="9"/>
      <c r="AA455" s="9">
        <v>0</v>
      </c>
      <c r="AB455" s="9"/>
      <c r="AC455" s="9">
        <v>1535</v>
      </c>
      <c r="AD455" s="9" t="s">
        <v>1519</v>
      </c>
      <c r="AE455" s="9" t="s">
        <v>1513</v>
      </c>
      <c r="AF455" s="9">
        <v>137</v>
      </c>
      <c r="AG455" s="9"/>
      <c r="AH455" s="9" t="s">
        <v>1520</v>
      </c>
      <c r="AI455" s="9" t="s">
        <v>1521</v>
      </c>
      <c r="AJ455" s="9" t="s">
        <v>1522</v>
      </c>
    </row>
    <row r="456" spans="1:36" x14ac:dyDescent="0.35">
      <c r="A456" s="9" t="s">
        <v>44</v>
      </c>
      <c r="B456" s="9" t="s">
        <v>45</v>
      </c>
      <c r="C456" s="9" t="s">
        <v>14503</v>
      </c>
      <c r="D456" s="9" t="s">
        <v>29</v>
      </c>
      <c r="E456" s="9" t="s">
        <v>1523</v>
      </c>
      <c r="F456" s="9" t="str">
        <f>_xlfn.XLOOKUP(E456,Total_Enrolled!C:C,Total_Enrolled!C:C)</f>
        <v>2025eb1100154@bitspilani-digital.edu.in</v>
      </c>
      <c r="G456" s="9" t="s">
        <v>1524</v>
      </c>
      <c r="H456" s="9" t="s">
        <v>14515</v>
      </c>
      <c r="I456" s="9" t="s">
        <v>1525</v>
      </c>
      <c r="J456" s="9" t="b">
        <v>1</v>
      </c>
      <c r="K456" s="9">
        <v>1</v>
      </c>
      <c r="L456" s="9">
        <f>_xlfn.XLOOKUP(B456,Courses!A:A,Courses!H:H)</f>
        <v>93</v>
      </c>
      <c r="M456" s="14">
        <f t="shared" si="35"/>
        <v>1.0752688172043012E-2</v>
      </c>
      <c r="N456" s="14" t="str">
        <f t="shared" si="36"/>
        <v>Active</v>
      </c>
      <c r="O456" s="14" t="str" cm="1">
        <f t="array" ref="O456">_xlfn.IFS(M456=0,"0",
M456&lt;=10%,"0-10",
TRUE,"&gt;10"
)&amp;" "&amp;"% progress"</f>
        <v>0-10 % progress</v>
      </c>
      <c r="P456" s="15">
        <f t="shared" si="37"/>
        <v>0</v>
      </c>
      <c r="Q456" s="15">
        <f>COUNTIFS($G:$G,$G456)</f>
        <v>4</v>
      </c>
      <c r="R456" s="16">
        <f t="shared" si="38"/>
        <v>0</v>
      </c>
      <c r="S456" s="15" t="str">
        <f t="shared" si="39"/>
        <v>no 0% progess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/>
      <c r="AA456" s="9">
        <v>0</v>
      </c>
      <c r="AB456" s="9"/>
      <c r="AC456" s="9">
        <v>30</v>
      </c>
      <c r="AD456" s="9" t="s">
        <v>1527</v>
      </c>
      <c r="AE456" s="9" t="s">
        <v>1526</v>
      </c>
      <c r="AF456" s="9">
        <v>83</v>
      </c>
      <c r="AG456" s="9"/>
      <c r="AH456" s="9"/>
      <c r="AI456" s="9" t="s">
        <v>1528</v>
      </c>
      <c r="AJ456" s="9" t="s">
        <v>1529</v>
      </c>
    </row>
    <row r="457" spans="1:36" x14ac:dyDescent="0.35">
      <c r="A457" s="9" t="s">
        <v>48</v>
      </c>
      <c r="B457" s="9" t="s">
        <v>49</v>
      </c>
      <c r="C457" s="9" t="s">
        <v>14503</v>
      </c>
      <c r="D457" s="9" t="s">
        <v>29</v>
      </c>
      <c r="E457" s="9" t="s">
        <v>1523</v>
      </c>
      <c r="F457" s="9" t="str">
        <f>_xlfn.XLOOKUP(E457,Total_Enrolled!C:C,Total_Enrolled!C:C)</f>
        <v>2025eb1100154@bitspilani-digital.edu.in</v>
      </c>
      <c r="G457" s="9" t="s">
        <v>1524</v>
      </c>
      <c r="H457" s="9" t="s">
        <v>14515</v>
      </c>
      <c r="I457" s="9" t="s">
        <v>1525</v>
      </c>
      <c r="J457" s="9" t="b">
        <v>1</v>
      </c>
      <c r="K457" s="9">
        <v>0</v>
      </c>
      <c r="L457" s="9">
        <f>_xlfn.XLOOKUP(B457,Courses!A:A,Courses!H:H)</f>
        <v>84</v>
      </c>
      <c r="M457" s="14">
        <f t="shared" si="35"/>
        <v>0</v>
      </c>
      <c r="N457" s="14" t="str">
        <f t="shared" si="36"/>
        <v>Not Active</v>
      </c>
      <c r="O457" s="14" t="str" cm="1">
        <f t="array" ref="O457">_xlfn.IFS(M457=0,"0",
M457&lt;=10%,"0-10",
TRUE,"&gt;10"
)&amp;" "&amp;"% progress"</f>
        <v>0 % progress</v>
      </c>
      <c r="P457" s="15">
        <f t="shared" si="37"/>
        <v>1</v>
      </c>
      <c r="Q457" s="15">
        <f>COUNTIFS($G:$G,$G457)</f>
        <v>4</v>
      </c>
      <c r="R457" s="16">
        <f t="shared" si="38"/>
        <v>0.25</v>
      </c>
      <c r="S457" s="15" t="str">
        <f t="shared" si="39"/>
        <v>no progress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/>
      <c r="AA457" s="9">
        <v>0</v>
      </c>
      <c r="AB457" s="9"/>
      <c r="AC457" s="9">
        <v>0</v>
      </c>
      <c r="AD457" s="9" t="s">
        <v>1530</v>
      </c>
      <c r="AE457" s="9" t="s">
        <v>1526</v>
      </c>
      <c r="AF457" s="9">
        <v>83</v>
      </c>
      <c r="AG457" s="9"/>
      <c r="AH457" s="9"/>
      <c r="AI457" s="9"/>
      <c r="AJ457" s="9"/>
    </row>
    <row r="458" spans="1:36" x14ac:dyDescent="0.35">
      <c r="A458" s="9" t="s">
        <v>56</v>
      </c>
      <c r="B458" s="9" t="s">
        <v>57</v>
      </c>
      <c r="C458" s="9" t="s">
        <v>14503</v>
      </c>
      <c r="D458" s="9" t="s">
        <v>29</v>
      </c>
      <c r="E458" s="9" t="s">
        <v>1523</v>
      </c>
      <c r="F458" s="9" t="str">
        <f>_xlfn.XLOOKUP(E458,Total_Enrolled!C:C,Total_Enrolled!C:C)</f>
        <v>2025eb1100154@bitspilani-digital.edu.in</v>
      </c>
      <c r="G458" s="9" t="s">
        <v>1524</v>
      </c>
      <c r="H458" s="9" t="s">
        <v>14515</v>
      </c>
      <c r="I458" s="9" t="s">
        <v>1525</v>
      </c>
      <c r="J458" s="9" t="b">
        <v>1</v>
      </c>
      <c r="K458" s="9">
        <v>0</v>
      </c>
      <c r="L458" s="9">
        <f>_xlfn.XLOOKUP(B458,Courses!A:A,Courses!H:H)</f>
        <v>46</v>
      </c>
      <c r="M458" s="14">
        <f t="shared" si="35"/>
        <v>0</v>
      </c>
      <c r="N458" s="14" t="str">
        <f t="shared" si="36"/>
        <v>Not Active</v>
      </c>
      <c r="O458" s="14" t="str" cm="1">
        <f t="array" ref="O458">_xlfn.IFS(M458=0,"0",
M458&lt;=10%,"0-10",
TRUE,"&gt;10"
)&amp;" "&amp;"% progress"</f>
        <v>0 % progress</v>
      </c>
      <c r="P458" s="15">
        <f t="shared" si="37"/>
        <v>1</v>
      </c>
      <c r="Q458" s="15">
        <f>COUNTIFS($G:$G,$G458)</f>
        <v>4</v>
      </c>
      <c r="R458" s="16">
        <f t="shared" si="38"/>
        <v>0.25</v>
      </c>
      <c r="S458" s="15" t="str">
        <f t="shared" si="39"/>
        <v>no progress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/>
      <c r="AA458" s="9">
        <v>0</v>
      </c>
      <c r="AB458" s="9"/>
      <c r="AC458" s="9">
        <v>0</v>
      </c>
      <c r="AD458" s="9" t="s">
        <v>1531</v>
      </c>
      <c r="AE458" s="9" t="s">
        <v>1526</v>
      </c>
      <c r="AF458" s="9">
        <v>83</v>
      </c>
      <c r="AG458" s="9"/>
      <c r="AH458" s="9"/>
      <c r="AI458" s="9"/>
      <c r="AJ458" s="9"/>
    </row>
    <row r="459" spans="1:36" x14ac:dyDescent="0.35">
      <c r="A459" s="9" t="s">
        <v>52</v>
      </c>
      <c r="B459" s="9" t="s">
        <v>53</v>
      </c>
      <c r="C459" s="9" t="s">
        <v>14503</v>
      </c>
      <c r="D459" s="9" t="s">
        <v>29</v>
      </c>
      <c r="E459" s="9" t="s">
        <v>1523</v>
      </c>
      <c r="F459" s="9" t="str">
        <f>_xlfn.XLOOKUP(E459,Total_Enrolled!C:C,Total_Enrolled!C:C)</f>
        <v>2025eb1100154@bitspilani-digital.edu.in</v>
      </c>
      <c r="G459" s="9" t="s">
        <v>1524</v>
      </c>
      <c r="H459" s="9" t="s">
        <v>14515</v>
      </c>
      <c r="I459" s="9" t="s">
        <v>1525</v>
      </c>
      <c r="J459" s="9" t="b">
        <v>1</v>
      </c>
      <c r="K459" s="9">
        <v>0</v>
      </c>
      <c r="L459" s="9">
        <f>_xlfn.XLOOKUP(B459,Courses!A:A,Courses!H:H)</f>
        <v>41</v>
      </c>
      <c r="M459" s="14">
        <f t="shared" si="35"/>
        <v>0</v>
      </c>
      <c r="N459" s="14" t="str">
        <f t="shared" si="36"/>
        <v>Not Active</v>
      </c>
      <c r="O459" s="14" t="str" cm="1">
        <f t="array" ref="O459">_xlfn.IFS(M459=0,"0",
M459&lt;=10%,"0-10",
TRUE,"&gt;10"
)&amp;" "&amp;"% progress"</f>
        <v>0 % progress</v>
      </c>
      <c r="P459" s="15">
        <f t="shared" si="37"/>
        <v>1</v>
      </c>
      <c r="Q459" s="15">
        <f>COUNTIFS($G:$G,$G459)</f>
        <v>4</v>
      </c>
      <c r="R459" s="16">
        <f t="shared" si="38"/>
        <v>0.25</v>
      </c>
      <c r="S459" s="15" t="str">
        <f t="shared" si="39"/>
        <v>no progress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/>
      <c r="AA459" s="9">
        <v>0</v>
      </c>
      <c r="AB459" s="9"/>
      <c r="AC459" s="9">
        <v>0</v>
      </c>
      <c r="AD459" s="9" t="s">
        <v>1532</v>
      </c>
      <c r="AE459" s="9" t="s">
        <v>1526</v>
      </c>
      <c r="AF459" s="9">
        <v>83</v>
      </c>
      <c r="AG459" s="9"/>
      <c r="AH459" s="9"/>
      <c r="AI459" s="9"/>
      <c r="AJ459" s="9"/>
    </row>
    <row r="460" spans="1:36" x14ac:dyDescent="0.35">
      <c r="A460" s="9" t="s">
        <v>52</v>
      </c>
      <c r="B460" s="9" t="s">
        <v>53</v>
      </c>
      <c r="C460" s="9" t="s">
        <v>14503</v>
      </c>
      <c r="D460" s="9" t="s">
        <v>29</v>
      </c>
      <c r="E460" s="9" t="s">
        <v>1533</v>
      </c>
      <c r="F460" s="9" t="str">
        <f>_xlfn.XLOOKUP(E460,Total_Enrolled!C:C,Total_Enrolled!C:C)</f>
        <v>2025eb1100155@bitspilani-digital.edu.in</v>
      </c>
      <c r="G460" s="9" t="s">
        <v>1534</v>
      </c>
      <c r="H460" s="9" t="s">
        <v>14515</v>
      </c>
      <c r="I460" s="9" t="s">
        <v>1535</v>
      </c>
      <c r="J460" s="9" t="b">
        <v>1</v>
      </c>
      <c r="K460" s="9">
        <v>11</v>
      </c>
      <c r="L460" s="9">
        <f>_xlfn.XLOOKUP(B460,Courses!A:A,Courses!H:H)</f>
        <v>41</v>
      </c>
      <c r="M460" s="14">
        <f t="shared" si="35"/>
        <v>0.26829268292682928</v>
      </c>
      <c r="N460" s="14" t="str">
        <f t="shared" si="36"/>
        <v>Active</v>
      </c>
      <c r="O460" s="14" t="str" cm="1">
        <f t="array" ref="O460">_xlfn.IFS(M460=0,"0",
M460&lt;=10%,"0-10",
TRUE,"&gt;10"
)&amp;" "&amp;"% progress"</f>
        <v>&gt;10 % progress</v>
      </c>
      <c r="P460" s="15">
        <f t="shared" si="37"/>
        <v>0</v>
      </c>
      <c r="Q460" s="15">
        <f>COUNTIFS($G:$G,$G460)</f>
        <v>4</v>
      </c>
      <c r="R460" s="16">
        <f t="shared" si="38"/>
        <v>0</v>
      </c>
      <c r="S460" s="15" t="str">
        <f t="shared" si="39"/>
        <v>no 0% progess</v>
      </c>
      <c r="T460" s="9">
        <v>0</v>
      </c>
      <c r="U460" s="9">
        <v>2</v>
      </c>
      <c r="V460" s="9">
        <v>2</v>
      </c>
      <c r="W460" s="9">
        <v>0</v>
      </c>
      <c r="X460" s="9">
        <v>0</v>
      </c>
      <c r="Y460" s="9">
        <v>0</v>
      </c>
      <c r="Z460" s="9"/>
      <c r="AA460" s="9">
        <v>0</v>
      </c>
      <c r="AB460" s="9"/>
      <c r="AC460" s="9">
        <v>18263</v>
      </c>
      <c r="AD460" s="9" t="s">
        <v>1537</v>
      </c>
      <c r="AE460" s="9" t="s">
        <v>1536</v>
      </c>
      <c r="AF460" s="9">
        <v>346</v>
      </c>
      <c r="AG460" s="9"/>
      <c r="AH460" s="9" t="s">
        <v>1538</v>
      </c>
      <c r="AI460" s="9"/>
      <c r="AJ460" s="9"/>
    </row>
    <row r="461" spans="1:36" x14ac:dyDescent="0.35">
      <c r="A461" s="9" t="s">
        <v>56</v>
      </c>
      <c r="B461" s="9" t="s">
        <v>57</v>
      </c>
      <c r="C461" s="9" t="s">
        <v>14503</v>
      </c>
      <c r="D461" s="9" t="s">
        <v>29</v>
      </c>
      <c r="E461" s="9" t="s">
        <v>1533</v>
      </c>
      <c r="F461" s="9" t="str">
        <f>_xlfn.XLOOKUP(E461,Total_Enrolled!C:C,Total_Enrolled!C:C)</f>
        <v>2025eb1100155@bitspilani-digital.edu.in</v>
      </c>
      <c r="G461" s="9" t="s">
        <v>1534</v>
      </c>
      <c r="H461" s="9" t="s">
        <v>14515</v>
      </c>
      <c r="I461" s="9" t="s">
        <v>1535</v>
      </c>
      <c r="J461" s="9" t="b">
        <v>1</v>
      </c>
      <c r="K461" s="9">
        <v>6</v>
      </c>
      <c r="L461" s="9">
        <f>_xlfn.XLOOKUP(B461,Courses!A:A,Courses!H:H)</f>
        <v>46</v>
      </c>
      <c r="M461" s="14">
        <f t="shared" si="35"/>
        <v>0.13043478260869565</v>
      </c>
      <c r="N461" s="14" t="str">
        <f t="shared" si="36"/>
        <v>Active</v>
      </c>
      <c r="O461" s="14" t="str" cm="1">
        <f t="array" ref="O461">_xlfn.IFS(M461=0,"0",
M461&lt;=10%,"0-10",
TRUE,"&gt;10"
)&amp;" "&amp;"% progress"</f>
        <v>&gt;10 % progress</v>
      </c>
      <c r="P461" s="15">
        <f t="shared" si="37"/>
        <v>0</v>
      </c>
      <c r="Q461" s="15">
        <f>COUNTIFS($G:$G,$G461)</f>
        <v>4</v>
      </c>
      <c r="R461" s="16">
        <f t="shared" si="38"/>
        <v>0</v>
      </c>
      <c r="S461" s="15" t="str">
        <f t="shared" si="39"/>
        <v>no 0% progess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/>
      <c r="AA461" s="9">
        <v>0</v>
      </c>
      <c r="AB461" s="9"/>
      <c r="AC461" s="9">
        <v>6941</v>
      </c>
      <c r="AD461" s="9" t="s">
        <v>1539</v>
      </c>
      <c r="AE461" s="9" t="s">
        <v>1536</v>
      </c>
      <c r="AF461" s="9">
        <v>346</v>
      </c>
      <c r="AG461" s="9"/>
      <c r="AH461" s="9"/>
      <c r="AI461" s="9" t="s">
        <v>1540</v>
      </c>
      <c r="AJ461" s="9" t="s">
        <v>1541</v>
      </c>
    </row>
    <row r="462" spans="1:36" x14ac:dyDescent="0.35">
      <c r="A462" s="9" t="s">
        <v>48</v>
      </c>
      <c r="B462" s="9" t="s">
        <v>49</v>
      </c>
      <c r="C462" s="9" t="s">
        <v>14503</v>
      </c>
      <c r="D462" s="9" t="s">
        <v>29</v>
      </c>
      <c r="E462" s="9" t="s">
        <v>1533</v>
      </c>
      <c r="F462" s="9" t="str">
        <f>_xlfn.XLOOKUP(E462,Total_Enrolled!C:C,Total_Enrolled!C:C)</f>
        <v>2025eb1100155@bitspilani-digital.edu.in</v>
      </c>
      <c r="G462" s="9" t="s">
        <v>1534</v>
      </c>
      <c r="H462" s="9" t="s">
        <v>14515</v>
      </c>
      <c r="I462" s="9" t="s">
        <v>1535</v>
      </c>
      <c r="J462" s="9" t="b">
        <v>1</v>
      </c>
      <c r="K462" s="9">
        <v>11</v>
      </c>
      <c r="L462" s="9">
        <f>_xlfn.XLOOKUP(B462,Courses!A:A,Courses!H:H)</f>
        <v>84</v>
      </c>
      <c r="M462" s="14">
        <f t="shared" si="35"/>
        <v>0.13095238095238096</v>
      </c>
      <c r="N462" s="14" t="str">
        <f t="shared" si="36"/>
        <v>Active</v>
      </c>
      <c r="O462" s="14" t="str" cm="1">
        <f t="array" ref="O462">_xlfn.IFS(M462=0,"0",
M462&lt;=10%,"0-10",
TRUE,"&gt;10"
)&amp;" "&amp;"% progress"</f>
        <v>&gt;10 % progress</v>
      </c>
      <c r="P462" s="15">
        <f t="shared" si="37"/>
        <v>0</v>
      </c>
      <c r="Q462" s="15">
        <f>COUNTIFS($G:$G,$G462)</f>
        <v>4</v>
      </c>
      <c r="R462" s="16">
        <f t="shared" si="38"/>
        <v>0</v>
      </c>
      <c r="S462" s="15" t="str">
        <f t="shared" si="39"/>
        <v>no 0% progess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/>
      <c r="AA462" s="9">
        <v>0</v>
      </c>
      <c r="AB462" s="9"/>
      <c r="AC462" s="9">
        <v>14518</v>
      </c>
      <c r="AD462" s="9" t="s">
        <v>1542</v>
      </c>
      <c r="AE462" s="9" t="s">
        <v>1536</v>
      </c>
      <c r="AF462" s="9">
        <v>346</v>
      </c>
      <c r="AG462" s="9"/>
      <c r="AH462" s="9"/>
      <c r="AI462" s="9"/>
      <c r="AJ462" s="9"/>
    </row>
    <row r="463" spans="1:36" x14ac:dyDescent="0.35">
      <c r="A463" s="9" t="s">
        <v>44</v>
      </c>
      <c r="B463" s="9" t="s">
        <v>45</v>
      </c>
      <c r="C463" s="9" t="s">
        <v>14503</v>
      </c>
      <c r="D463" s="9" t="s">
        <v>29</v>
      </c>
      <c r="E463" s="9" t="s">
        <v>1533</v>
      </c>
      <c r="F463" s="9" t="str">
        <f>_xlfn.XLOOKUP(E463,Total_Enrolled!C:C,Total_Enrolled!C:C)</f>
        <v>2025eb1100155@bitspilani-digital.edu.in</v>
      </c>
      <c r="G463" s="9" t="s">
        <v>1534</v>
      </c>
      <c r="H463" s="9" t="s">
        <v>14515</v>
      </c>
      <c r="I463" s="9" t="s">
        <v>1535</v>
      </c>
      <c r="J463" s="9" t="b">
        <v>1</v>
      </c>
      <c r="K463" s="9">
        <v>25</v>
      </c>
      <c r="L463" s="9">
        <f>_xlfn.XLOOKUP(B463,Courses!A:A,Courses!H:H)</f>
        <v>93</v>
      </c>
      <c r="M463" s="14">
        <f t="shared" si="35"/>
        <v>0.26881720430107525</v>
      </c>
      <c r="N463" s="14" t="str">
        <f t="shared" si="36"/>
        <v>Active</v>
      </c>
      <c r="O463" s="14" t="str" cm="1">
        <f t="array" ref="O463">_xlfn.IFS(M463=0,"0",
M463&lt;=10%,"0-10",
TRUE,"&gt;10"
)&amp;" "&amp;"% progress"</f>
        <v>&gt;10 % progress</v>
      </c>
      <c r="P463" s="15">
        <f t="shared" si="37"/>
        <v>0</v>
      </c>
      <c r="Q463" s="15">
        <f>COUNTIFS($G:$G,$G463)</f>
        <v>4</v>
      </c>
      <c r="R463" s="16">
        <f t="shared" si="38"/>
        <v>0</v>
      </c>
      <c r="S463" s="15" t="str">
        <f t="shared" si="39"/>
        <v>no 0% progess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/>
      <c r="AA463" s="9">
        <v>0</v>
      </c>
      <c r="AB463" s="9"/>
      <c r="AC463" s="9">
        <v>108237</v>
      </c>
      <c r="AD463" s="9" t="s">
        <v>1543</v>
      </c>
      <c r="AE463" s="9" t="s">
        <v>1536</v>
      </c>
      <c r="AF463" s="9">
        <v>346</v>
      </c>
      <c r="AG463" s="9"/>
      <c r="AH463" s="9"/>
      <c r="AI463" s="9" t="s">
        <v>1544</v>
      </c>
      <c r="AJ463" s="9" t="s">
        <v>1545</v>
      </c>
    </row>
    <row r="464" spans="1:36" x14ac:dyDescent="0.35">
      <c r="A464" s="9" t="s">
        <v>44</v>
      </c>
      <c r="B464" s="9" t="s">
        <v>45</v>
      </c>
      <c r="C464" s="9" t="s">
        <v>14503</v>
      </c>
      <c r="D464" s="9" t="s">
        <v>29</v>
      </c>
      <c r="E464" s="9" t="s">
        <v>1546</v>
      </c>
      <c r="F464" s="9" t="str">
        <f>_xlfn.XLOOKUP(E464,Total_Enrolled!C:C,Total_Enrolled!C:C)</f>
        <v>2025eb1100156@bitspilani-digital.edu.in</v>
      </c>
      <c r="G464" s="9" t="s">
        <v>1547</v>
      </c>
      <c r="H464" s="9" t="s">
        <v>14515</v>
      </c>
      <c r="I464" s="9" t="s">
        <v>1548</v>
      </c>
      <c r="J464" s="9" t="b">
        <v>1</v>
      </c>
      <c r="K464" s="9">
        <v>6</v>
      </c>
      <c r="L464" s="9">
        <f>_xlfn.XLOOKUP(B464,Courses!A:A,Courses!H:H)</f>
        <v>93</v>
      </c>
      <c r="M464" s="14">
        <f t="shared" si="35"/>
        <v>6.4516129032258063E-2</v>
      </c>
      <c r="N464" s="14" t="str">
        <f t="shared" si="36"/>
        <v>Active</v>
      </c>
      <c r="O464" s="14" t="str" cm="1">
        <f t="array" ref="O464">_xlfn.IFS(M464=0,"0",
M464&lt;=10%,"0-10",
TRUE,"&gt;10"
)&amp;" "&amp;"% progress"</f>
        <v>0-10 % progress</v>
      </c>
      <c r="P464" s="15">
        <f t="shared" si="37"/>
        <v>0</v>
      </c>
      <c r="Q464" s="15">
        <f>COUNTIFS($G:$G,$G464)</f>
        <v>4</v>
      </c>
      <c r="R464" s="16">
        <f t="shared" si="38"/>
        <v>0</v>
      </c>
      <c r="S464" s="15" t="str">
        <f t="shared" si="39"/>
        <v>no 0% progess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/>
      <c r="AA464" s="9">
        <v>0</v>
      </c>
      <c r="AB464" s="9"/>
      <c r="AC464" s="9">
        <v>4334</v>
      </c>
      <c r="AD464" s="9" t="s">
        <v>1550</v>
      </c>
      <c r="AE464" s="9" t="s">
        <v>1549</v>
      </c>
      <c r="AF464" s="9">
        <v>211</v>
      </c>
      <c r="AG464" s="9"/>
      <c r="AH464" s="9"/>
      <c r="AI464" s="9" t="s">
        <v>1551</v>
      </c>
      <c r="AJ464" s="9" t="s">
        <v>1552</v>
      </c>
    </row>
    <row r="465" spans="1:36" x14ac:dyDescent="0.35">
      <c r="A465" s="9" t="s">
        <v>48</v>
      </c>
      <c r="B465" s="9" t="s">
        <v>49</v>
      </c>
      <c r="C465" s="9" t="s">
        <v>14503</v>
      </c>
      <c r="D465" s="9" t="s">
        <v>29</v>
      </c>
      <c r="E465" s="9" t="s">
        <v>1546</v>
      </c>
      <c r="F465" s="9" t="str">
        <f>_xlfn.XLOOKUP(E465,Total_Enrolled!C:C,Total_Enrolled!C:C)</f>
        <v>2025eb1100156@bitspilani-digital.edu.in</v>
      </c>
      <c r="G465" s="9" t="s">
        <v>1547</v>
      </c>
      <c r="H465" s="9" t="s">
        <v>14515</v>
      </c>
      <c r="I465" s="9" t="s">
        <v>1548</v>
      </c>
      <c r="J465" s="9" t="b">
        <v>1</v>
      </c>
      <c r="K465" s="9">
        <v>5</v>
      </c>
      <c r="L465" s="9">
        <f>_xlfn.XLOOKUP(B465,Courses!A:A,Courses!H:H)</f>
        <v>84</v>
      </c>
      <c r="M465" s="14">
        <f t="shared" si="35"/>
        <v>5.9523809523809521E-2</v>
      </c>
      <c r="N465" s="14" t="str">
        <f t="shared" si="36"/>
        <v>Active</v>
      </c>
      <c r="O465" s="14" t="str" cm="1">
        <f t="array" ref="O465">_xlfn.IFS(M465=0,"0",
M465&lt;=10%,"0-10",
TRUE,"&gt;10"
)&amp;" "&amp;"% progress"</f>
        <v>0-10 % progress</v>
      </c>
      <c r="P465" s="15">
        <f t="shared" si="37"/>
        <v>0</v>
      </c>
      <c r="Q465" s="15">
        <f>COUNTIFS($G:$G,$G465)</f>
        <v>4</v>
      </c>
      <c r="R465" s="16">
        <f t="shared" si="38"/>
        <v>0</v>
      </c>
      <c r="S465" s="15" t="str">
        <f t="shared" si="39"/>
        <v>no 0% progess</v>
      </c>
      <c r="T465" s="9">
        <v>0</v>
      </c>
      <c r="U465" s="9">
        <v>1</v>
      </c>
      <c r="V465" s="9">
        <v>2</v>
      </c>
      <c r="W465" s="9">
        <v>0</v>
      </c>
      <c r="X465" s="9">
        <v>0</v>
      </c>
      <c r="Y465" s="9">
        <v>0</v>
      </c>
      <c r="Z465" s="9"/>
      <c r="AA465" s="9">
        <v>0</v>
      </c>
      <c r="AB465" s="9"/>
      <c r="AC465" s="9">
        <v>22047</v>
      </c>
      <c r="AD465" s="9" t="s">
        <v>1553</v>
      </c>
      <c r="AE465" s="9" t="s">
        <v>1549</v>
      </c>
      <c r="AF465" s="9">
        <v>211</v>
      </c>
      <c r="AG465" s="9"/>
      <c r="AH465" s="9" t="s">
        <v>1554</v>
      </c>
      <c r="AI465" s="9"/>
      <c r="AJ465" s="9"/>
    </row>
    <row r="466" spans="1:36" x14ac:dyDescent="0.35">
      <c r="A466" s="9" t="s">
        <v>56</v>
      </c>
      <c r="B466" s="9" t="s">
        <v>57</v>
      </c>
      <c r="C466" s="9" t="s">
        <v>14503</v>
      </c>
      <c r="D466" s="9" t="s">
        <v>29</v>
      </c>
      <c r="E466" s="9" t="s">
        <v>1546</v>
      </c>
      <c r="F466" s="9" t="str">
        <f>_xlfn.XLOOKUP(E466,Total_Enrolled!C:C,Total_Enrolled!C:C)</f>
        <v>2025eb1100156@bitspilani-digital.edu.in</v>
      </c>
      <c r="G466" s="9" t="s">
        <v>1547</v>
      </c>
      <c r="H466" s="9" t="s">
        <v>14515</v>
      </c>
      <c r="I466" s="9" t="s">
        <v>1548</v>
      </c>
      <c r="J466" s="9" t="b">
        <v>1</v>
      </c>
      <c r="K466" s="9">
        <v>32</v>
      </c>
      <c r="L466" s="9">
        <f>_xlfn.XLOOKUP(B466,Courses!A:A,Courses!H:H)</f>
        <v>46</v>
      </c>
      <c r="M466" s="14">
        <f t="shared" si="35"/>
        <v>0.69565217391304346</v>
      </c>
      <c r="N466" s="14" t="str">
        <f t="shared" si="36"/>
        <v>Active</v>
      </c>
      <c r="O466" s="14" t="str" cm="1">
        <f t="array" ref="O466">_xlfn.IFS(M466=0,"0",
M466&lt;=10%,"0-10",
TRUE,"&gt;10"
)&amp;" "&amp;"% progress"</f>
        <v>&gt;10 % progress</v>
      </c>
      <c r="P466" s="15">
        <f t="shared" si="37"/>
        <v>0</v>
      </c>
      <c r="Q466" s="15">
        <f>COUNTIFS($G:$G,$G466)</f>
        <v>4</v>
      </c>
      <c r="R466" s="16">
        <f t="shared" si="38"/>
        <v>0</v>
      </c>
      <c r="S466" s="15" t="str">
        <f t="shared" si="39"/>
        <v>no 0% progess</v>
      </c>
      <c r="T466" s="9">
        <v>0</v>
      </c>
      <c r="U466" s="9">
        <v>8</v>
      </c>
      <c r="V466" s="9">
        <v>9</v>
      </c>
      <c r="W466" s="9">
        <v>0</v>
      </c>
      <c r="X466" s="9">
        <v>0</v>
      </c>
      <c r="Y466" s="9">
        <v>0</v>
      </c>
      <c r="Z466" s="9"/>
      <c r="AA466" s="9">
        <v>0</v>
      </c>
      <c r="AB466" s="9"/>
      <c r="AC466" s="9">
        <v>7117</v>
      </c>
      <c r="AD466" s="9" t="s">
        <v>1555</v>
      </c>
      <c r="AE466" s="9" t="s">
        <v>1549</v>
      </c>
      <c r="AF466" s="9">
        <v>211</v>
      </c>
      <c r="AG466" s="9"/>
      <c r="AH466" s="9" t="s">
        <v>1556</v>
      </c>
      <c r="AI466" s="9" t="s">
        <v>1557</v>
      </c>
      <c r="AJ466" s="9" t="s">
        <v>1558</v>
      </c>
    </row>
    <row r="467" spans="1:36" x14ac:dyDescent="0.35">
      <c r="A467" s="9" t="s">
        <v>52</v>
      </c>
      <c r="B467" s="9" t="s">
        <v>53</v>
      </c>
      <c r="C467" s="9" t="s">
        <v>14503</v>
      </c>
      <c r="D467" s="9" t="s">
        <v>29</v>
      </c>
      <c r="E467" s="9" t="s">
        <v>1546</v>
      </c>
      <c r="F467" s="9" t="str">
        <f>_xlfn.XLOOKUP(E467,Total_Enrolled!C:C,Total_Enrolled!C:C)</f>
        <v>2025eb1100156@bitspilani-digital.edu.in</v>
      </c>
      <c r="G467" s="9" t="s">
        <v>1547</v>
      </c>
      <c r="H467" s="9" t="s">
        <v>14515</v>
      </c>
      <c r="I467" s="9" t="s">
        <v>1548</v>
      </c>
      <c r="J467" s="9" t="b">
        <v>1</v>
      </c>
      <c r="K467" s="9">
        <v>46</v>
      </c>
      <c r="L467" s="9">
        <f>_xlfn.XLOOKUP(B467,Courses!A:A,Courses!H:H)</f>
        <v>41</v>
      </c>
      <c r="M467" s="14">
        <f t="shared" si="35"/>
        <v>1.1219512195121952</v>
      </c>
      <c r="N467" s="14" t="str">
        <f t="shared" si="36"/>
        <v>Active</v>
      </c>
      <c r="O467" s="14" t="str" cm="1">
        <f t="array" ref="O467">_xlfn.IFS(M467=0,"0",
M467&lt;=10%,"0-10",
TRUE,"&gt;10"
)&amp;" "&amp;"% progress"</f>
        <v>&gt;10 % progress</v>
      </c>
      <c r="P467" s="15">
        <f t="shared" si="37"/>
        <v>0</v>
      </c>
      <c r="Q467" s="15">
        <f>COUNTIFS($G:$G,$G467)</f>
        <v>4</v>
      </c>
      <c r="R467" s="16">
        <f t="shared" si="38"/>
        <v>0</v>
      </c>
      <c r="S467" s="15" t="str">
        <f t="shared" si="39"/>
        <v>no 0% progess</v>
      </c>
      <c r="T467" s="9">
        <v>0</v>
      </c>
      <c r="U467" s="9">
        <v>6</v>
      </c>
      <c r="V467" s="9">
        <v>7</v>
      </c>
      <c r="W467" s="9">
        <v>3</v>
      </c>
      <c r="X467" s="9">
        <v>0</v>
      </c>
      <c r="Y467" s="9">
        <v>0</v>
      </c>
      <c r="Z467" s="9" t="s">
        <v>1559</v>
      </c>
      <c r="AA467" s="9">
        <v>0</v>
      </c>
      <c r="AB467" s="9"/>
      <c r="AC467" s="9">
        <v>11670</v>
      </c>
      <c r="AD467" s="9" t="s">
        <v>1560</v>
      </c>
      <c r="AE467" s="9" t="s">
        <v>1549</v>
      </c>
      <c r="AF467" s="9">
        <v>211</v>
      </c>
      <c r="AG467" s="9"/>
      <c r="AH467" s="9" t="s">
        <v>1561</v>
      </c>
      <c r="AI467" s="9"/>
      <c r="AJ467" s="9"/>
    </row>
    <row r="468" spans="1:36" x14ac:dyDescent="0.35">
      <c r="A468" s="9" t="s">
        <v>52</v>
      </c>
      <c r="B468" s="9" t="s">
        <v>53</v>
      </c>
      <c r="C468" s="9" t="s">
        <v>14503</v>
      </c>
      <c r="D468" s="9" t="s">
        <v>29</v>
      </c>
      <c r="E468" s="9" t="s">
        <v>1562</v>
      </c>
      <c r="F468" s="9" t="str">
        <f>_xlfn.XLOOKUP(E468,Total_Enrolled!C:C,Total_Enrolled!C:C)</f>
        <v>2025eb1100157@bitspilani-digital.edu.in</v>
      </c>
      <c r="G468" s="9" t="s">
        <v>1563</v>
      </c>
      <c r="H468" s="9" t="s">
        <v>14515</v>
      </c>
      <c r="I468" s="9" t="s">
        <v>1564</v>
      </c>
      <c r="J468" s="9" t="b">
        <v>1</v>
      </c>
      <c r="K468" s="9">
        <v>2</v>
      </c>
      <c r="L468" s="9">
        <f>_xlfn.XLOOKUP(B468,Courses!A:A,Courses!H:H)</f>
        <v>41</v>
      </c>
      <c r="M468" s="14">
        <f t="shared" si="35"/>
        <v>4.878048780487805E-2</v>
      </c>
      <c r="N468" s="14" t="str">
        <f t="shared" si="36"/>
        <v>Active</v>
      </c>
      <c r="O468" s="14" t="str" cm="1">
        <f t="array" ref="O468">_xlfn.IFS(M468=0,"0",
M468&lt;=10%,"0-10",
TRUE,"&gt;10"
)&amp;" "&amp;"% progress"</f>
        <v>0-10 % progress</v>
      </c>
      <c r="P468" s="15">
        <f t="shared" si="37"/>
        <v>0</v>
      </c>
      <c r="Q468" s="15">
        <f>COUNTIFS($G:$G,$G468)</f>
        <v>4</v>
      </c>
      <c r="R468" s="16">
        <f t="shared" si="38"/>
        <v>0</v>
      </c>
      <c r="S468" s="15" t="str">
        <f t="shared" si="39"/>
        <v>no 0% progess</v>
      </c>
      <c r="T468" s="9">
        <v>0</v>
      </c>
      <c r="U468" s="9">
        <v>2</v>
      </c>
      <c r="V468" s="9">
        <v>2</v>
      </c>
      <c r="W468" s="9">
        <v>0</v>
      </c>
      <c r="X468" s="9">
        <v>0</v>
      </c>
      <c r="Y468" s="9">
        <v>0</v>
      </c>
      <c r="Z468" s="9"/>
      <c r="AA468" s="9">
        <v>0</v>
      </c>
      <c r="AB468" s="9"/>
      <c r="AC468" s="9">
        <v>0</v>
      </c>
      <c r="AD468" s="9" t="s">
        <v>1566</v>
      </c>
      <c r="AE468" s="9" t="s">
        <v>1565</v>
      </c>
      <c r="AF468" s="9">
        <v>84</v>
      </c>
      <c r="AG468" s="9"/>
      <c r="AH468" s="9" t="s">
        <v>1567</v>
      </c>
      <c r="AI468" s="9"/>
      <c r="AJ468" s="9"/>
    </row>
    <row r="469" spans="1:36" x14ac:dyDescent="0.35">
      <c r="A469" s="9" t="s">
        <v>56</v>
      </c>
      <c r="B469" s="9" t="s">
        <v>57</v>
      </c>
      <c r="C469" s="9" t="s">
        <v>14503</v>
      </c>
      <c r="D469" s="9" t="s">
        <v>29</v>
      </c>
      <c r="E469" s="9" t="s">
        <v>1562</v>
      </c>
      <c r="F469" s="9" t="str">
        <f>_xlfn.XLOOKUP(E469,Total_Enrolled!C:C,Total_Enrolled!C:C)</f>
        <v>2025eb1100157@bitspilani-digital.edu.in</v>
      </c>
      <c r="G469" s="9" t="s">
        <v>1563</v>
      </c>
      <c r="H469" s="9" t="s">
        <v>14515</v>
      </c>
      <c r="I469" s="9" t="s">
        <v>1564</v>
      </c>
      <c r="J469" s="9" t="b">
        <v>1</v>
      </c>
      <c r="K469" s="9">
        <v>1</v>
      </c>
      <c r="L469" s="9">
        <f>_xlfn.XLOOKUP(B469,Courses!A:A,Courses!H:H)</f>
        <v>46</v>
      </c>
      <c r="M469" s="14">
        <f t="shared" si="35"/>
        <v>2.1739130434782608E-2</v>
      </c>
      <c r="N469" s="14" t="str">
        <f t="shared" si="36"/>
        <v>Active</v>
      </c>
      <c r="O469" s="14" t="str" cm="1">
        <f t="array" ref="O469">_xlfn.IFS(M469=0,"0",
M469&lt;=10%,"0-10",
TRUE,"&gt;10"
)&amp;" "&amp;"% progress"</f>
        <v>0-10 % progress</v>
      </c>
      <c r="P469" s="15">
        <f t="shared" si="37"/>
        <v>0</v>
      </c>
      <c r="Q469" s="15">
        <f>COUNTIFS($G:$G,$G469)</f>
        <v>4</v>
      </c>
      <c r="R469" s="16">
        <f t="shared" si="38"/>
        <v>0</v>
      </c>
      <c r="S469" s="15" t="str">
        <f t="shared" si="39"/>
        <v>no 0% progess</v>
      </c>
      <c r="T469" s="9">
        <v>0</v>
      </c>
      <c r="U469" s="9">
        <v>1</v>
      </c>
      <c r="V469" s="9">
        <v>1</v>
      </c>
      <c r="W469" s="9">
        <v>0</v>
      </c>
      <c r="X469" s="9">
        <v>0</v>
      </c>
      <c r="Y469" s="9">
        <v>0</v>
      </c>
      <c r="Z469" s="9"/>
      <c r="AA469" s="9">
        <v>0</v>
      </c>
      <c r="AB469" s="9"/>
      <c r="AC469" s="9">
        <v>0</v>
      </c>
      <c r="AD469" s="9" t="s">
        <v>1568</v>
      </c>
      <c r="AE469" s="9" t="s">
        <v>1565</v>
      </c>
      <c r="AF469" s="9">
        <v>84</v>
      </c>
      <c r="AG469" s="9"/>
      <c r="AH469" s="9" t="s">
        <v>1569</v>
      </c>
      <c r="AI469" s="9"/>
      <c r="AJ469" s="9"/>
    </row>
    <row r="470" spans="1:36" x14ac:dyDescent="0.35">
      <c r="A470" s="9" t="s">
        <v>48</v>
      </c>
      <c r="B470" s="9" t="s">
        <v>49</v>
      </c>
      <c r="C470" s="9" t="s">
        <v>14503</v>
      </c>
      <c r="D470" s="9" t="s">
        <v>29</v>
      </c>
      <c r="E470" s="9" t="s">
        <v>1562</v>
      </c>
      <c r="F470" s="9" t="str">
        <f>_xlfn.XLOOKUP(E470,Total_Enrolled!C:C,Total_Enrolled!C:C)</f>
        <v>2025eb1100157@bitspilani-digital.edu.in</v>
      </c>
      <c r="G470" s="9" t="s">
        <v>1563</v>
      </c>
      <c r="H470" s="9" t="s">
        <v>14515</v>
      </c>
      <c r="I470" s="9" t="s">
        <v>1564</v>
      </c>
      <c r="J470" s="9" t="b">
        <v>1</v>
      </c>
      <c r="K470" s="9">
        <v>30</v>
      </c>
      <c r="L470" s="9">
        <f>_xlfn.XLOOKUP(B470,Courses!A:A,Courses!H:H)</f>
        <v>84</v>
      </c>
      <c r="M470" s="14">
        <f t="shared" si="35"/>
        <v>0.35714285714285715</v>
      </c>
      <c r="N470" s="14" t="str">
        <f t="shared" si="36"/>
        <v>Active</v>
      </c>
      <c r="O470" s="14" t="str" cm="1">
        <f t="array" ref="O470">_xlfn.IFS(M470=0,"0",
M470&lt;=10%,"0-10",
TRUE,"&gt;10"
)&amp;" "&amp;"% progress"</f>
        <v>&gt;10 % progress</v>
      </c>
      <c r="P470" s="15">
        <f t="shared" si="37"/>
        <v>0</v>
      </c>
      <c r="Q470" s="15">
        <f>COUNTIFS($G:$G,$G470)</f>
        <v>4</v>
      </c>
      <c r="R470" s="16">
        <f t="shared" si="38"/>
        <v>0</v>
      </c>
      <c r="S470" s="15" t="str">
        <f t="shared" si="39"/>
        <v>no 0% progess</v>
      </c>
      <c r="T470" s="9">
        <v>0</v>
      </c>
      <c r="U470" s="9">
        <v>10</v>
      </c>
      <c r="V470" s="9">
        <v>10</v>
      </c>
      <c r="W470" s="9">
        <v>0</v>
      </c>
      <c r="X470" s="9">
        <v>0</v>
      </c>
      <c r="Y470" s="9">
        <v>0</v>
      </c>
      <c r="Z470" s="9"/>
      <c r="AA470" s="9">
        <v>0</v>
      </c>
      <c r="AB470" s="9"/>
      <c r="AC470" s="9">
        <v>10988</v>
      </c>
      <c r="AD470" s="9" t="s">
        <v>1570</v>
      </c>
      <c r="AE470" s="9" t="s">
        <v>1565</v>
      </c>
      <c r="AF470" s="9">
        <v>84</v>
      </c>
      <c r="AG470" s="9"/>
      <c r="AH470" s="9" t="s">
        <v>1571</v>
      </c>
      <c r="AI470" s="9"/>
      <c r="AJ470" s="9"/>
    </row>
    <row r="471" spans="1:36" x14ac:dyDescent="0.35">
      <c r="A471" s="9" t="s">
        <v>44</v>
      </c>
      <c r="B471" s="9" t="s">
        <v>45</v>
      </c>
      <c r="C471" s="9" t="s">
        <v>14503</v>
      </c>
      <c r="D471" s="9" t="s">
        <v>29</v>
      </c>
      <c r="E471" s="9" t="s">
        <v>1562</v>
      </c>
      <c r="F471" s="9" t="str">
        <f>_xlfn.XLOOKUP(E471,Total_Enrolled!C:C,Total_Enrolled!C:C)</f>
        <v>2025eb1100157@bitspilani-digital.edu.in</v>
      </c>
      <c r="G471" s="9" t="s">
        <v>1563</v>
      </c>
      <c r="H471" s="9" t="s">
        <v>14515</v>
      </c>
      <c r="I471" s="9" t="s">
        <v>1564</v>
      </c>
      <c r="J471" s="9" t="b">
        <v>1</v>
      </c>
      <c r="K471" s="9">
        <v>1</v>
      </c>
      <c r="L471" s="9">
        <f>_xlfn.XLOOKUP(B471,Courses!A:A,Courses!H:H)</f>
        <v>93</v>
      </c>
      <c r="M471" s="14">
        <f t="shared" si="35"/>
        <v>1.0752688172043012E-2</v>
      </c>
      <c r="N471" s="14" t="str">
        <f t="shared" si="36"/>
        <v>Active</v>
      </c>
      <c r="O471" s="14" t="str" cm="1">
        <f t="array" ref="O471">_xlfn.IFS(M471=0,"0",
M471&lt;=10%,"0-10",
TRUE,"&gt;10"
)&amp;" "&amp;"% progress"</f>
        <v>0-10 % progress</v>
      </c>
      <c r="P471" s="15">
        <f t="shared" si="37"/>
        <v>0</v>
      </c>
      <c r="Q471" s="15">
        <f>COUNTIFS($G:$G,$G471)</f>
        <v>4</v>
      </c>
      <c r="R471" s="16">
        <f t="shared" si="38"/>
        <v>0</v>
      </c>
      <c r="S471" s="15" t="str">
        <f t="shared" si="39"/>
        <v>no 0% progess</v>
      </c>
      <c r="T471" s="9">
        <v>0</v>
      </c>
      <c r="U471" s="9">
        <v>1</v>
      </c>
      <c r="V471" s="9">
        <v>1</v>
      </c>
      <c r="W471" s="9">
        <v>0</v>
      </c>
      <c r="X471" s="9">
        <v>0</v>
      </c>
      <c r="Y471" s="9">
        <v>0</v>
      </c>
      <c r="Z471" s="9"/>
      <c r="AA471" s="9">
        <v>0</v>
      </c>
      <c r="AB471" s="9"/>
      <c r="AC471" s="9">
        <v>0</v>
      </c>
      <c r="AD471" s="9" t="s">
        <v>1572</v>
      </c>
      <c r="AE471" s="9" t="s">
        <v>1565</v>
      </c>
      <c r="AF471" s="9">
        <v>84</v>
      </c>
      <c r="AG471" s="9"/>
      <c r="AH471" s="9" t="s">
        <v>1573</v>
      </c>
      <c r="AI471" s="9"/>
      <c r="AJ471" s="9"/>
    </row>
    <row r="472" spans="1:36" x14ac:dyDescent="0.35">
      <c r="A472" s="9" t="s">
        <v>44</v>
      </c>
      <c r="B472" s="9" t="s">
        <v>45</v>
      </c>
      <c r="C472" s="9" t="s">
        <v>14503</v>
      </c>
      <c r="D472" s="9" t="s">
        <v>29</v>
      </c>
      <c r="E472" s="9" t="s">
        <v>1574</v>
      </c>
      <c r="F472" s="9" t="str">
        <f>_xlfn.XLOOKUP(E472,Total_Enrolled!C:C,Total_Enrolled!C:C)</f>
        <v>2025eb1100158@bitspilani-digital.edu.in</v>
      </c>
      <c r="G472" s="9" t="s">
        <v>1575</v>
      </c>
      <c r="H472" s="9" t="s">
        <v>14515</v>
      </c>
      <c r="I472" s="9" t="s">
        <v>1576</v>
      </c>
      <c r="J472" s="9" t="b">
        <v>1</v>
      </c>
      <c r="K472" s="9">
        <v>0</v>
      </c>
      <c r="L472" s="9">
        <f>_xlfn.XLOOKUP(B472,Courses!A:A,Courses!H:H)</f>
        <v>93</v>
      </c>
      <c r="M472" s="14">
        <f t="shared" si="35"/>
        <v>0</v>
      </c>
      <c r="N472" s="14" t="str">
        <f t="shared" si="36"/>
        <v>Not Active</v>
      </c>
      <c r="O472" s="14" t="str" cm="1">
        <f t="array" ref="O472">_xlfn.IFS(M472=0,"0",
M472&lt;=10%,"0-10",
TRUE,"&gt;10"
)&amp;" "&amp;"% progress"</f>
        <v>0 % progress</v>
      </c>
      <c r="P472" s="15">
        <f t="shared" si="37"/>
        <v>1</v>
      </c>
      <c r="Q472" s="15">
        <f>COUNTIFS($G:$G,$G472)</f>
        <v>4</v>
      </c>
      <c r="R472" s="16">
        <f t="shared" si="38"/>
        <v>0.25</v>
      </c>
      <c r="S472" s="15" t="str">
        <f t="shared" si="39"/>
        <v>no progress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/>
      <c r="AA472" s="9">
        <v>0</v>
      </c>
      <c r="AB472" s="9"/>
      <c r="AC472" s="9">
        <v>0</v>
      </c>
      <c r="AD472" s="9" t="s">
        <v>1578</v>
      </c>
      <c r="AE472" s="9" t="s">
        <v>1577</v>
      </c>
      <c r="AF472" s="9">
        <v>92</v>
      </c>
      <c r="AG472" s="9"/>
      <c r="AH472" s="9"/>
      <c r="AI472" s="9"/>
      <c r="AJ472" s="9"/>
    </row>
    <row r="473" spans="1:36" x14ac:dyDescent="0.35">
      <c r="A473" s="9" t="s">
        <v>48</v>
      </c>
      <c r="B473" s="9" t="s">
        <v>49</v>
      </c>
      <c r="C473" s="9" t="s">
        <v>14503</v>
      </c>
      <c r="D473" s="9" t="s">
        <v>29</v>
      </c>
      <c r="E473" s="9" t="s">
        <v>1574</v>
      </c>
      <c r="F473" s="9" t="str">
        <f>_xlfn.XLOOKUP(E473,Total_Enrolled!C:C,Total_Enrolled!C:C)</f>
        <v>2025eb1100158@bitspilani-digital.edu.in</v>
      </c>
      <c r="G473" s="9" t="s">
        <v>1575</v>
      </c>
      <c r="H473" s="9" t="s">
        <v>14515</v>
      </c>
      <c r="I473" s="9" t="s">
        <v>1576</v>
      </c>
      <c r="J473" s="9" t="b">
        <v>1</v>
      </c>
      <c r="K473" s="9">
        <v>3</v>
      </c>
      <c r="L473" s="9">
        <f>_xlfn.XLOOKUP(B473,Courses!A:A,Courses!H:H)</f>
        <v>84</v>
      </c>
      <c r="M473" s="14">
        <f t="shared" si="35"/>
        <v>3.5714285714285712E-2</v>
      </c>
      <c r="N473" s="14" t="str">
        <f t="shared" si="36"/>
        <v>Active</v>
      </c>
      <c r="O473" s="14" t="str" cm="1">
        <f t="array" ref="O473">_xlfn.IFS(M473=0,"0",
M473&lt;=10%,"0-10",
TRUE,"&gt;10"
)&amp;" "&amp;"% progress"</f>
        <v>0-10 % progress</v>
      </c>
      <c r="P473" s="15">
        <f t="shared" si="37"/>
        <v>0</v>
      </c>
      <c r="Q473" s="15">
        <f>COUNTIFS($G:$G,$G473)</f>
        <v>4</v>
      </c>
      <c r="R473" s="16">
        <f t="shared" si="38"/>
        <v>0</v>
      </c>
      <c r="S473" s="15" t="str">
        <f t="shared" si="39"/>
        <v>no 0% progess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/>
      <c r="AA473" s="9">
        <v>0</v>
      </c>
      <c r="AB473" s="9"/>
      <c r="AC473" s="9">
        <v>613</v>
      </c>
      <c r="AD473" s="9" t="s">
        <v>1579</v>
      </c>
      <c r="AE473" s="9" t="s">
        <v>1577</v>
      </c>
      <c r="AF473" s="9">
        <v>92</v>
      </c>
      <c r="AG473" s="9"/>
      <c r="AH473" s="9"/>
      <c r="AI473" s="9"/>
      <c r="AJ473" s="9"/>
    </row>
    <row r="474" spans="1:36" x14ac:dyDescent="0.35">
      <c r="A474" s="9" t="s">
        <v>56</v>
      </c>
      <c r="B474" s="9" t="s">
        <v>57</v>
      </c>
      <c r="C474" s="9" t="s">
        <v>14503</v>
      </c>
      <c r="D474" s="9" t="s">
        <v>29</v>
      </c>
      <c r="E474" s="9" t="s">
        <v>1574</v>
      </c>
      <c r="F474" s="9" t="str">
        <f>_xlfn.XLOOKUP(E474,Total_Enrolled!C:C,Total_Enrolled!C:C)</f>
        <v>2025eb1100158@bitspilani-digital.edu.in</v>
      </c>
      <c r="G474" s="9" t="s">
        <v>1575</v>
      </c>
      <c r="H474" s="9" t="s">
        <v>14515</v>
      </c>
      <c r="I474" s="9" t="s">
        <v>1576</v>
      </c>
      <c r="J474" s="9" t="b">
        <v>1</v>
      </c>
      <c r="K474" s="9">
        <v>0</v>
      </c>
      <c r="L474" s="9">
        <f>_xlfn.XLOOKUP(B474,Courses!A:A,Courses!H:H)</f>
        <v>46</v>
      </c>
      <c r="M474" s="14">
        <f t="shared" si="35"/>
        <v>0</v>
      </c>
      <c r="N474" s="14" t="str">
        <f t="shared" si="36"/>
        <v>Not Active</v>
      </c>
      <c r="O474" s="14" t="str" cm="1">
        <f t="array" ref="O474">_xlfn.IFS(M474=0,"0",
M474&lt;=10%,"0-10",
TRUE,"&gt;10"
)&amp;" "&amp;"% progress"</f>
        <v>0 % progress</v>
      </c>
      <c r="P474" s="15">
        <f t="shared" si="37"/>
        <v>1</v>
      </c>
      <c r="Q474" s="15">
        <f>COUNTIFS($G:$G,$G474)</f>
        <v>4</v>
      </c>
      <c r="R474" s="16">
        <f t="shared" si="38"/>
        <v>0.25</v>
      </c>
      <c r="S474" s="15" t="str">
        <f t="shared" si="39"/>
        <v>no progress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/>
      <c r="AA474" s="9">
        <v>0</v>
      </c>
      <c r="AB474" s="9"/>
      <c r="AC474" s="9">
        <v>0</v>
      </c>
      <c r="AD474" s="9"/>
      <c r="AE474" s="9" t="s">
        <v>1577</v>
      </c>
      <c r="AF474" s="9">
        <v>92</v>
      </c>
      <c r="AG474" s="9"/>
      <c r="AH474" s="9"/>
      <c r="AI474" s="9"/>
      <c r="AJ474" s="9"/>
    </row>
    <row r="475" spans="1:36" x14ac:dyDescent="0.35">
      <c r="A475" s="9" t="s">
        <v>52</v>
      </c>
      <c r="B475" s="9" t="s">
        <v>53</v>
      </c>
      <c r="C475" s="9" t="s">
        <v>14503</v>
      </c>
      <c r="D475" s="9" t="s">
        <v>29</v>
      </c>
      <c r="E475" s="9" t="s">
        <v>1574</v>
      </c>
      <c r="F475" s="9" t="str">
        <f>_xlfn.XLOOKUP(E475,Total_Enrolled!C:C,Total_Enrolled!C:C)</f>
        <v>2025eb1100158@bitspilani-digital.edu.in</v>
      </c>
      <c r="G475" s="9" t="s">
        <v>1575</v>
      </c>
      <c r="H475" s="9" t="s">
        <v>14515</v>
      </c>
      <c r="I475" s="9" t="s">
        <v>1576</v>
      </c>
      <c r="J475" s="9" t="b">
        <v>1</v>
      </c>
      <c r="K475" s="9">
        <v>6</v>
      </c>
      <c r="L475" s="9">
        <f>_xlfn.XLOOKUP(B475,Courses!A:A,Courses!H:H)</f>
        <v>41</v>
      </c>
      <c r="M475" s="14">
        <f t="shared" si="35"/>
        <v>0.14634146341463414</v>
      </c>
      <c r="N475" s="14" t="str">
        <f t="shared" si="36"/>
        <v>Active</v>
      </c>
      <c r="O475" s="14" t="str" cm="1">
        <f t="array" ref="O475">_xlfn.IFS(M475=0,"0",
M475&lt;=10%,"0-10",
TRUE,"&gt;10"
)&amp;" "&amp;"% progress"</f>
        <v>&gt;10 % progress</v>
      </c>
      <c r="P475" s="15">
        <f t="shared" si="37"/>
        <v>0</v>
      </c>
      <c r="Q475" s="15">
        <f>COUNTIFS($G:$G,$G475)</f>
        <v>4</v>
      </c>
      <c r="R475" s="16">
        <f t="shared" si="38"/>
        <v>0</v>
      </c>
      <c r="S475" s="15" t="str">
        <f t="shared" si="39"/>
        <v>no 0% progess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/>
      <c r="AA475" s="9">
        <v>0</v>
      </c>
      <c r="AB475" s="9"/>
      <c r="AC475" s="9">
        <v>467</v>
      </c>
      <c r="AD475" s="9" t="s">
        <v>1580</v>
      </c>
      <c r="AE475" s="9" t="s">
        <v>1577</v>
      </c>
      <c r="AF475" s="9">
        <v>92</v>
      </c>
      <c r="AG475" s="9"/>
      <c r="AH475" s="9"/>
      <c r="AI475" s="9"/>
      <c r="AJ475" s="9"/>
    </row>
    <row r="476" spans="1:36" x14ac:dyDescent="0.35">
      <c r="A476" s="9" t="s">
        <v>52</v>
      </c>
      <c r="B476" s="9" t="s">
        <v>53</v>
      </c>
      <c r="C476" s="9" t="s">
        <v>14503</v>
      </c>
      <c r="D476" s="9" t="s">
        <v>29</v>
      </c>
      <c r="E476" s="9" t="s">
        <v>1581</v>
      </c>
      <c r="F476" s="9" t="str">
        <f>_xlfn.XLOOKUP(E476,Total_Enrolled!C:C,Total_Enrolled!C:C)</f>
        <v>2025eb1100159@bitspilani-digital.edu.in</v>
      </c>
      <c r="G476" s="9" t="s">
        <v>1582</v>
      </c>
      <c r="H476" s="9" t="s">
        <v>14515</v>
      </c>
      <c r="I476" s="9" t="s">
        <v>1583</v>
      </c>
      <c r="J476" s="9" t="b">
        <v>1</v>
      </c>
      <c r="K476" s="9">
        <v>44</v>
      </c>
      <c r="L476" s="9">
        <f>_xlfn.XLOOKUP(B476,Courses!A:A,Courses!H:H)</f>
        <v>41</v>
      </c>
      <c r="M476" s="14">
        <f t="shared" si="35"/>
        <v>1.0731707317073171</v>
      </c>
      <c r="N476" s="14" t="str">
        <f t="shared" si="36"/>
        <v>Active</v>
      </c>
      <c r="O476" s="14" t="str" cm="1">
        <f t="array" ref="O476">_xlfn.IFS(M476=0,"0",
M476&lt;=10%,"0-10",
TRUE,"&gt;10"
)&amp;" "&amp;"% progress"</f>
        <v>&gt;10 % progress</v>
      </c>
      <c r="P476" s="15">
        <f t="shared" si="37"/>
        <v>0</v>
      </c>
      <c r="Q476" s="15">
        <f>COUNTIFS($G:$G,$G476)</f>
        <v>4</v>
      </c>
      <c r="R476" s="16">
        <f t="shared" si="38"/>
        <v>0</v>
      </c>
      <c r="S476" s="15" t="str">
        <f t="shared" si="39"/>
        <v>no 0% progess</v>
      </c>
      <c r="T476" s="9">
        <v>0</v>
      </c>
      <c r="U476" s="9">
        <v>7</v>
      </c>
      <c r="V476" s="9">
        <v>7</v>
      </c>
      <c r="W476" s="9">
        <v>0</v>
      </c>
      <c r="X476" s="9">
        <v>0</v>
      </c>
      <c r="Y476" s="9">
        <v>0</v>
      </c>
      <c r="Z476" s="9"/>
      <c r="AA476" s="9">
        <v>0</v>
      </c>
      <c r="AB476" s="9"/>
      <c r="AC476" s="9">
        <v>16124</v>
      </c>
      <c r="AD476" s="9" t="s">
        <v>1585</v>
      </c>
      <c r="AE476" s="9" t="s">
        <v>1584</v>
      </c>
      <c r="AF476" s="9">
        <v>322</v>
      </c>
      <c r="AG476" s="9"/>
      <c r="AH476" s="9" t="s">
        <v>1586</v>
      </c>
      <c r="AI476" s="9"/>
      <c r="AJ476" s="9"/>
    </row>
    <row r="477" spans="1:36" x14ac:dyDescent="0.35">
      <c r="A477" s="9" t="s">
        <v>56</v>
      </c>
      <c r="B477" s="9" t="s">
        <v>57</v>
      </c>
      <c r="C477" s="9" t="s">
        <v>14503</v>
      </c>
      <c r="D477" s="9" t="s">
        <v>29</v>
      </c>
      <c r="E477" s="9" t="s">
        <v>1581</v>
      </c>
      <c r="F477" s="9" t="str">
        <f>_xlfn.XLOOKUP(E477,Total_Enrolled!C:C,Total_Enrolled!C:C)</f>
        <v>2025eb1100159@bitspilani-digital.edu.in</v>
      </c>
      <c r="G477" s="9" t="s">
        <v>1582</v>
      </c>
      <c r="H477" s="9" t="s">
        <v>14515</v>
      </c>
      <c r="I477" s="9" t="s">
        <v>1583</v>
      </c>
      <c r="J477" s="9" t="b">
        <v>1</v>
      </c>
      <c r="K477" s="9">
        <v>34</v>
      </c>
      <c r="L477" s="9">
        <f>_xlfn.XLOOKUP(B477,Courses!A:A,Courses!H:H)</f>
        <v>46</v>
      </c>
      <c r="M477" s="14">
        <f t="shared" si="35"/>
        <v>0.73913043478260865</v>
      </c>
      <c r="N477" s="14" t="str">
        <f t="shared" si="36"/>
        <v>Active</v>
      </c>
      <c r="O477" s="14" t="str" cm="1">
        <f t="array" ref="O477">_xlfn.IFS(M477=0,"0",
M477&lt;=10%,"0-10",
TRUE,"&gt;10"
)&amp;" "&amp;"% progress"</f>
        <v>&gt;10 % progress</v>
      </c>
      <c r="P477" s="15">
        <f t="shared" si="37"/>
        <v>0</v>
      </c>
      <c r="Q477" s="15">
        <f>COUNTIFS($G:$G,$G477)</f>
        <v>4</v>
      </c>
      <c r="R477" s="16">
        <f t="shared" si="38"/>
        <v>0</v>
      </c>
      <c r="S477" s="15" t="str">
        <f t="shared" si="39"/>
        <v>no 0% progess</v>
      </c>
      <c r="T477" s="9">
        <v>0</v>
      </c>
      <c r="U477" s="9">
        <v>10</v>
      </c>
      <c r="V477" s="9">
        <v>10</v>
      </c>
      <c r="W477" s="9">
        <v>0</v>
      </c>
      <c r="X477" s="9">
        <v>0</v>
      </c>
      <c r="Y477" s="9">
        <v>0</v>
      </c>
      <c r="Z477" s="9"/>
      <c r="AA477" s="9">
        <v>0</v>
      </c>
      <c r="AB477" s="9"/>
      <c r="AC477" s="9">
        <v>18947</v>
      </c>
      <c r="AD477" s="9" t="s">
        <v>1587</v>
      </c>
      <c r="AE477" s="9" t="s">
        <v>1584</v>
      </c>
      <c r="AF477" s="9">
        <v>322</v>
      </c>
      <c r="AG477" s="9"/>
      <c r="AH477" s="9" t="s">
        <v>1588</v>
      </c>
      <c r="AI477" s="9" t="s">
        <v>1589</v>
      </c>
      <c r="AJ477" s="9" t="s">
        <v>1590</v>
      </c>
    </row>
    <row r="478" spans="1:36" x14ac:dyDescent="0.35">
      <c r="A478" s="9" t="s">
        <v>48</v>
      </c>
      <c r="B478" s="9" t="s">
        <v>49</v>
      </c>
      <c r="C478" s="9" t="s">
        <v>14503</v>
      </c>
      <c r="D478" s="9" t="s">
        <v>29</v>
      </c>
      <c r="E478" s="9" t="s">
        <v>1581</v>
      </c>
      <c r="F478" s="9" t="str">
        <f>_xlfn.XLOOKUP(E478,Total_Enrolled!C:C,Total_Enrolled!C:C)</f>
        <v>2025eb1100159@bitspilani-digital.edu.in</v>
      </c>
      <c r="G478" s="9" t="s">
        <v>1582</v>
      </c>
      <c r="H478" s="9" t="s">
        <v>14515</v>
      </c>
      <c r="I478" s="9" t="s">
        <v>1583</v>
      </c>
      <c r="J478" s="9" t="b">
        <v>1</v>
      </c>
      <c r="K478" s="9">
        <v>49</v>
      </c>
      <c r="L478" s="9">
        <f>_xlfn.XLOOKUP(B478,Courses!A:A,Courses!H:H)</f>
        <v>84</v>
      </c>
      <c r="M478" s="14">
        <f t="shared" si="35"/>
        <v>0.58333333333333337</v>
      </c>
      <c r="N478" s="14" t="str">
        <f t="shared" si="36"/>
        <v>Active</v>
      </c>
      <c r="O478" s="14" t="str" cm="1">
        <f t="array" ref="O478">_xlfn.IFS(M478=0,"0",
M478&lt;=10%,"0-10",
TRUE,"&gt;10"
)&amp;" "&amp;"% progress"</f>
        <v>&gt;10 % progress</v>
      </c>
      <c r="P478" s="15">
        <f t="shared" si="37"/>
        <v>0</v>
      </c>
      <c r="Q478" s="15">
        <f>COUNTIFS($G:$G,$G478)</f>
        <v>4</v>
      </c>
      <c r="R478" s="16">
        <f t="shared" si="38"/>
        <v>0</v>
      </c>
      <c r="S478" s="15" t="str">
        <f t="shared" si="39"/>
        <v>no 0% progess</v>
      </c>
      <c r="T478" s="9">
        <v>0</v>
      </c>
      <c r="U478" s="9">
        <v>12</v>
      </c>
      <c r="V478" s="9">
        <v>12</v>
      </c>
      <c r="W478" s="9">
        <v>0</v>
      </c>
      <c r="X478" s="9">
        <v>0</v>
      </c>
      <c r="Y478" s="9">
        <v>0</v>
      </c>
      <c r="Z478" s="9"/>
      <c r="AA478" s="9">
        <v>0</v>
      </c>
      <c r="AB478" s="9"/>
      <c r="AC478" s="9">
        <v>18049</v>
      </c>
      <c r="AD478" s="9" t="s">
        <v>1591</v>
      </c>
      <c r="AE478" s="9" t="s">
        <v>1584</v>
      </c>
      <c r="AF478" s="9">
        <v>322</v>
      </c>
      <c r="AG478" s="9"/>
      <c r="AH478" s="9" t="s">
        <v>1592</v>
      </c>
      <c r="AI478" s="9"/>
      <c r="AJ478" s="9"/>
    </row>
    <row r="479" spans="1:36" x14ac:dyDescent="0.35">
      <c r="A479" s="9" t="s">
        <v>44</v>
      </c>
      <c r="B479" s="9" t="s">
        <v>45</v>
      </c>
      <c r="C479" s="9" t="s">
        <v>14503</v>
      </c>
      <c r="D479" s="9" t="s">
        <v>29</v>
      </c>
      <c r="E479" s="9" t="s">
        <v>1581</v>
      </c>
      <c r="F479" s="9" t="str">
        <f>_xlfn.XLOOKUP(E479,Total_Enrolled!C:C,Total_Enrolled!C:C)</f>
        <v>2025eb1100159@bitspilani-digital.edu.in</v>
      </c>
      <c r="G479" s="9" t="s">
        <v>1582</v>
      </c>
      <c r="H479" s="9" t="s">
        <v>14515</v>
      </c>
      <c r="I479" s="9" t="s">
        <v>1583</v>
      </c>
      <c r="J479" s="9" t="b">
        <v>1</v>
      </c>
      <c r="K479" s="9">
        <v>26</v>
      </c>
      <c r="L479" s="9">
        <f>_xlfn.XLOOKUP(B479,Courses!A:A,Courses!H:H)</f>
        <v>93</v>
      </c>
      <c r="M479" s="14">
        <f t="shared" si="35"/>
        <v>0.27956989247311825</v>
      </c>
      <c r="N479" s="14" t="str">
        <f t="shared" si="36"/>
        <v>Active</v>
      </c>
      <c r="O479" s="14" t="str" cm="1">
        <f t="array" ref="O479">_xlfn.IFS(M479=0,"0",
M479&lt;=10%,"0-10",
TRUE,"&gt;10"
)&amp;" "&amp;"% progress"</f>
        <v>&gt;10 % progress</v>
      </c>
      <c r="P479" s="15">
        <f t="shared" si="37"/>
        <v>0</v>
      </c>
      <c r="Q479" s="15">
        <f>COUNTIFS($G:$G,$G479)</f>
        <v>4</v>
      </c>
      <c r="R479" s="16">
        <f t="shared" si="38"/>
        <v>0</v>
      </c>
      <c r="S479" s="15" t="str">
        <f t="shared" si="39"/>
        <v>no 0% progess</v>
      </c>
      <c r="T479" s="9">
        <v>0</v>
      </c>
      <c r="U479" s="9">
        <v>8</v>
      </c>
      <c r="V479" s="9">
        <v>8</v>
      </c>
      <c r="W479" s="9">
        <v>0</v>
      </c>
      <c r="X479" s="9">
        <v>0</v>
      </c>
      <c r="Y479" s="9">
        <v>0</v>
      </c>
      <c r="Z479" s="9"/>
      <c r="AA479" s="9">
        <v>0</v>
      </c>
      <c r="AB479" s="9"/>
      <c r="AC479" s="9">
        <v>20335</v>
      </c>
      <c r="AD479" s="9" t="s">
        <v>1593</v>
      </c>
      <c r="AE479" s="9" t="s">
        <v>1584</v>
      </c>
      <c r="AF479" s="9">
        <v>322</v>
      </c>
      <c r="AG479" s="9"/>
      <c r="AH479" s="9" t="s">
        <v>1594</v>
      </c>
      <c r="AI479" s="9" t="s">
        <v>1595</v>
      </c>
      <c r="AJ479" s="9" t="s">
        <v>1596</v>
      </c>
    </row>
    <row r="480" spans="1:36" x14ac:dyDescent="0.35">
      <c r="A480" s="9" t="s">
        <v>44</v>
      </c>
      <c r="B480" s="9" t="s">
        <v>45</v>
      </c>
      <c r="C480" s="9" t="s">
        <v>14503</v>
      </c>
      <c r="D480" s="9" t="s">
        <v>29</v>
      </c>
      <c r="E480" s="9" t="s">
        <v>1597</v>
      </c>
      <c r="F480" s="9" t="str">
        <f>_xlfn.XLOOKUP(E480,Total_Enrolled!C:C,Total_Enrolled!C:C)</f>
        <v>2025eb1100160@bitspilani-digital.edu.in</v>
      </c>
      <c r="G480" s="9" t="s">
        <v>1598</v>
      </c>
      <c r="H480" s="9" t="s">
        <v>14515</v>
      </c>
      <c r="I480" s="9" t="s">
        <v>1599</v>
      </c>
      <c r="J480" s="9" t="b">
        <v>1</v>
      </c>
      <c r="K480" s="9">
        <v>4</v>
      </c>
      <c r="L480" s="9">
        <f>_xlfn.XLOOKUP(B480,Courses!A:A,Courses!H:H)</f>
        <v>93</v>
      </c>
      <c r="M480" s="14">
        <f t="shared" si="35"/>
        <v>4.3010752688172046E-2</v>
      </c>
      <c r="N480" s="14" t="str">
        <f t="shared" si="36"/>
        <v>Active</v>
      </c>
      <c r="O480" s="14" t="str" cm="1">
        <f t="array" ref="O480">_xlfn.IFS(M480=0,"0",
M480&lt;=10%,"0-10",
TRUE,"&gt;10"
)&amp;" "&amp;"% progress"</f>
        <v>0-10 % progress</v>
      </c>
      <c r="P480" s="15">
        <f t="shared" si="37"/>
        <v>0</v>
      </c>
      <c r="Q480" s="15">
        <f>COUNTIFS($G:$G,$G480)</f>
        <v>4</v>
      </c>
      <c r="R480" s="16">
        <f t="shared" si="38"/>
        <v>0</v>
      </c>
      <c r="S480" s="15" t="str">
        <f t="shared" si="39"/>
        <v>no 0% progess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/>
      <c r="AA480" s="9">
        <v>0</v>
      </c>
      <c r="AB480" s="9"/>
      <c r="AC480" s="9">
        <v>8807</v>
      </c>
      <c r="AD480" s="9" t="s">
        <v>1601</v>
      </c>
      <c r="AE480" s="9" t="s">
        <v>1600</v>
      </c>
      <c r="AF480" s="9">
        <v>98</v>
      </c>
      <c r="AG480" s="9"/>
      <c r="AH480" s="9"/>
      <c r="AI480" s="9"/>
      <c r="AJ480" s="9"/>
    </row>
    <row r="481" spans="1:36" x14ac:dyDescent="0.35">
      <c r="A481" s="9" t="s">
        <v>48</v>
      </c>
      <c r="B481" s="9" t="s">
        <v>49</v>
      </c>
      <c r="C481" s="9" t="s">
        <v>14503</v>
      </c>
      <c r="D481" s="9" t="s">
        <v>29</v>
      </c>
      <c r="E481" s="9" t="s">
        <v>1597</v>
      </c>
      <c r="F481" s="9" t="str">
        <f>_xlfn.XLOOKUP(E481,Total_Enrolled!C:C,Total_Enrolled!C:C)</f>
        <v>2025eb1100160@bitspilani-digital.edu.in</v>
      </c>
      <c r="G481" s="9" t="s">
        <v>1598</v>
      </c>
      <c r="H481" s="9" t="s">
        <v>14515</v>
      </c>
      <c r="I481" s="9" t="s">
        <v>1599</v>
      </c>
      <c r="J481" s="9" t="b">
        <v>1</v>
      </c>
      <c r="K481" s="9">
        <v>3</v>
      </c>
      <c r="L481" s="9">
        <f>_xlfn.XLOOKUP(B481,Courses!A:A,Courses!H:H)</f>
        <v>84</v>
      </c>
      <c r="M481" s="14">
        <f t="shared" si="35"/>
        <v>3.5714285714285712E-2</v>
      </c>
      <c r="N481" s="14" t="str">
        <f t="shared" si="36"/>
        <v>Active</v>
      </c>
      <c r="O481" s="14" t="str" cm="1">
        <f t="array" ref="O481">_xlfn.IFS(M481=0,"0",
M481&lt;=10%,"0-10",
TRUE,"&gt;10"
)&amp;" "&amp;"% progress"</f>
        <v>0-10 % progress</v>
      </c>
      <c r="P481" s="15">
        <f t="shared" si="37"/>
        <v>0</v>
      </c>
      <c r="Q481" s="15">
        <f>COUNTIFS($G:$G,$G481)</f>
        <v>4</v>
      </c>
      <c r="R481" s="16">
        <f t="shared" si="38"/>
        <v>0</v>
      </c>
      <c r="S481" s="15" t="str">
        <f t="shared" si="39"/>
        <v>no 0% progess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/>
      <c r="AA481" s="9">
        <v>0</v>
      </c>
      <c r="AB481" s="9"/>
      <c r="AC481" s="9">
        <v>37</v>
      </c>
      <c r="AD481" s="9" t="s">
        <v>1602</v>
      </c>
      <c r="AE481" s="9" t="s">
        <v>1600</v>
      </c>
      <c r="AF481" s="9">
        <v>98</v>
      </c>
      <c r="AG481" s="9"/>
      <c r="AH481" s="9"/>
      <c r="AI481" s="9"/>
      <c r="AJ481" s="9"/>
    </row>
    <row r="482" spans="1:36" x14ac:dyDescent="0.35">
      <c r="A482" s="9" t="s">
        <v>56</v>
      </c>
      <c r="B482" s="9" t="s">
        <v>57</v>
      </c>
      <c r="C482" s="9" t="s">
        <v>14503</v>
      </c>
      <c r="D482" s="9" t="s">
        <v>29</v>
      </c>
      <c r="E482" s="9" t="s">
        <v>1597</v>
      </c>
      <c r="F482" s="9" t="str">
        <f>_xlfn.XLOOKUP(E482,Total_Enrolled!C:C,Total_Enrolled!C:C)</f>
        <v>2025eb1100160@bitspilani-digital.edu.in</v>
      </c>
      <c r="G482" s="9" t="s">
        <v>1598</v>
      </c>
      <c r="H482" s="9" t="s">
        <v>14515</v>
      </c>
      <c r="I482" s="9" t="s">
        <v>1599</v>
      </c>
      <c r="J482" s="9" t="b">
        <v>1</v>
      </c>
      <c r="K482" s="9">
        <v>3</v>
      </c>
      <c r="L482" s="9">
        <f>_xlfn.XLOOKUP(B482,Courses!A:A,Courses!H:H)</f>
        <v>46</v>
      </c>
      <c r="M482" s="14">
        <f t="shared" si="35"/>
        <v>6.5217391304347824E-2</v>
      </c>
      <c r="N482" s="14" t="str">
        <f t="shared" si="36"/>
        <v>Active</v>
      </c>
      <c r="O482" s="14" t="str" cm="1">
        <f t="array" ref="O482">_xlfn.IFS(M482=0,"0",
M482&lt;=10%,"0-10",
TRUE,"&gt;10"
)&amp;" "&amp;"% progress"</f>
        <v>0-10 % progress</v>
      </c>
      <c r="P482" s="15">
        <f t="shared" si="37"/>
        <v>0</v>
      </c>
      <c r="Q482" s="15">
        <f>COUNTIFS($G:$G,$G482)</f>
        <v>4</v>
      </c>
      <c r="R482" s="16">
        <f t="shared" si="38"/>
        <v>0</v>
      </c>
      <c r="S482" s="15" t="str">
        <f t="shared" si="39"/>
        <v>no 0% progess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/>
      <c r="AA482" s="9">
        <v>0</v>
      </c>
      <c r="AB482" s="9"/>
      <c r="AC482" s="9">
        <v>87</v>
      </c>
      <c r="AD482" s="9" t="s">
        <v>1603</v>
      </c>
      <c r="AE482" s="9" t="s">
        <v>1600</v>
      </c>
      <c r="AF482" s="9">
        <v>98</v>
      </c>
      <c r="AG482" s="9"/>
      <c r="AH482" s="9"/>
      <c r="AI482" s="9"/>
      <c r="AJ482" s="9"/>
    </row>
    <row r="483" spans="1:36" x14ac:dyDescent="0.35">
      <c r="A483" s="9" t="s">
        <v>52</v>
      </c>
      <c r="B483" s="9" t="s">
        <v>53</v>
      </c>
      <c r="C483" s="9" t="s">
        <v>14503</v>
      </c>
      <c r="D483" s="9" t="s">
        <v>29</v>
      </c>
      <c r="E483" s="9" t="s">
        <v>1597</v>
      </c>
      <c r="F483" s="9" t="str">
        <f>_xlfn.XLOOKUP(E483,Total_Enrolled!C:C,Total_Enrolled!C:C)</f>
        <v>2025eb1100160@bitspilani-digital.edu.in</v>
      </c>
      <c r="G483" s="9" t="s">
        <v>1598</v>
      </c>
      <c r="H483" s="9" t="s">
        <v>14515</v>
      </c>
      <c r="I483" s="9" t="s">
        <v>1599</v>
      </c>
      <c r="J483" s="9" t="b">
        <v>1</v>
      </c>
      <c r="K483" s="9">
        <v>10</v>
      </c>
      <c r="L483" s="9">
        <f>_xlfn.XLOOKUP(B483,Courses!A:A,Courses!H:H)</f>
        <v>41</v>
      </c>
      <c r="M483" s="14">
        <f t="shared" si="35"/>
        <v>0.24390243902439024</v>
      </c>
      <c r="N483" s="14" t="str">
        <f t="shared" si="36"/>
        <v>Active</v>
      </c>
      <c r="O483" s="14" t="str" cm="1">
        <f t="array" ref="O483">_xlfn.IFS(M483=0,"0",
M483&lt;=10%,"0-10",
TRUE,"&gt;10"
)&amp;" "&amp;"% progress"</f>
        <v>&gt;10 % progress</v>
      </c>
      <c r="P483" s="15">
        <f t="shared" si="37"/>
        <v>0</v>
      </c>
      <c r="Q483" s="15">
        <f>COUNTIFS($G:$G,$G483)</f>
        <v>4</v>
      </c>
      <c r="R483" s="16">
        <f t="shared" si="38"/>
        <v>0</v>
      </c>
      <c r="S483" s="15" t="str">
        <f t="shared" si="39"/>
        <v>no 0% progess</v>
      </c>
      <c r="T483" s="9">
        <v>0</v>
      </c>
      <c r="U483" s="9">
        <v>1</v>
      </c>
      <c r="V483" s="9">
        <v>1</v>
      </c>
      <c r="W483" s="9">
        <v>0</v>
      </c>
      <c r="X483" s="9">
        <v>0</v>
      </c>
      <c r="Y483" s="9">
        <v>0</v>
      </c>
      <c r="Z483" s="9"/>
      <c r="AA483" s="9">
        <v>0</v>
      </c>
      <c r="AB483" s="9"/>
      <c r="AC483" s="9">
        <v>40476</v>
      </c>
      <c r="AD483" s="9" t="s">
        <v>1604</v>
      </c>
      <c r="AE483" s="9" t="s">
        <v>1600</v>
      </c>
      <c r="AF483" s="9">
        <v>98</v>
      </c>
      <c r="AG483" s="9"/>
      <c r="AH483" s="9" t="s">
        <v>1605</v>
      </c>
      <c r="AI483" s="9"/>
      <c r="AJ483" s="9"/>
    </row>
    <row r="484" spans="1:36" x14ac:dyDescent="0.35">
      <c r="A484" s="9" t="s">
        <v>124</v>
      </c>
      <c r="B484" s="9" t="s">
        <v>33</v>
      </c>
      <c r="C484" s="9" t="s">
        <v>14503</v>
      </c>
      <c r="D484" s="9" t="s">
        <v>29</v>
      </c>
      <c r="E484" s="9" t="s">
        <v>1606</v>
      </c>
      <c r="F484" s="9" t="str">
        <f>_xlfn.XLOOKUP(E484,Total_Enrolled!C:C,Total_Enrolled!C:C)</f>
        <v>2025eb1100161@bitspilani-digital.edu.in</v>
      </c>
      <c r="G484" s="9" t="s">
        <v>1607</v>
      </c>
      <c r="H484" s="9" t="s">
        <v>14515</v>
      </c>
      <c r="I484" s="9" t="s">
        <v>1608</v>
      </c>
      <c r="J484" s="9" t="b">
        <v>1</v>
      </c>
      <c r="K484" s="9">
        <v>0</v>
      </c>
      <c r="L484" s="9">
        <f>_xlfn.XLOOKUP(B484,Courses!A:A,Courses!H:H)</f>
        <v>41</v>
      </c>
      <c r="M484" s="14">
        <f t="shared" si="35"/>
        <v>0</v>
      </c>
      <c r="N484" s="14" t="str">
        <f t="shared" si="36"/>
        <v>Not Active</v>
      </c>
      <c r="O484" s="14" t="str" cm="1">
        <f t="array" ref="O484">_xlfn.IFS(M484=0,"0",
M484&lt;=10%,"0-10",
TRUE,"&gt;10"
)&amp;" "&amp;"% progress"</f>
        <v>0 % progress</v>
      </c>
      <c r="P484" s="15">
        <f t="shared" si="37"/>
        <v>1</v>
      </c>
      <c r="Q484" s="15">
        <f>COUNTIFS($G:$G,$G484)</f>
        <v>5</v>
      </c>
      <c r="R484" s="16">
        <f t="shared" si="38"/>
        <v>0.2</v>
      </c>
      <c r="S484" s="15" t="str">
        <f t="shared" si="39"/>
        <v>no progress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/>
      <c r="AA484" s="9">
        <v>0</v>
      </c>
      <c r="AB484" s="9"/>
      <c r="AC484" s="9">
        <v>0</v>
      </c>
      <c r="AD484" s="9" t="s">
        <v>1610</v>
      </c>
      <c r="AE484" s="9" t="s">
        <v>1609</v>
      </c>
      <c r="AF484" s="9">
        <v>23</v>
      </c>
      <c r="AG484" s="9"/>
      <c r="AH484" s="9"/>
      <c r="AI484" s="9"/>
      <c r="AJ484" s="9"/>
    </row>
    <row r="485" spans="1:36" x14ac:dyDescent="0.35">
      <c r="A485" s="9" t="s">
        <v>62</v>
      </c>
      <c r="B485" s="9" t="s">
        <v>34</v>
      </c>
      <c r="C485" s="9" t="s">
        <v>14503</v>
      </c>
      <c r="D485" s="9" t="s">
        <v>29</v>
      </c>
      <c r="E485" s="9" t="s">
        <v>1606</v>
      </c>
      <c r="F485" s="9" t="str">
        <f>_xlfn.XLOOKUP(E485,Total_Enrolled!C:C,Total_Enrolled!C:C)</f>
        <v>2025eb1100161@bitspilani-digital.edu.in</v>
      </c>
      <c r="G485" s="9" t="s">
        <v>1607</v>
      </c>
      <c r="H485" s="9" t="s">
        <v>14515</v>
      </c>
      <c r="I485" s="9" t="s">
        <v>1608</v>
      </c>
      <c r="J485" s="9" t="b">
        <v>1</v>
      </c>
      <c r="K485" s="9">
        <v>7</v>
      </c>
      <c r="L485" s="9">
        <f>_xlfn.XLOOKUP(B485,Courses!A:A,Courses!H:H)</f>
        <v>88</v>
      </c>
      <c r="M485" s="14">
        <f t="shared" si="35"/>
        <v>7.9545454545454544E-2</v>
      </c>
      <c r="N485" s="14" t="str">
        <f t="shared" si="36"/>
        <v>Active</v>
      </c>
      <c r="O485" s="14" t="str" cm="1">
        <f t="array" ref="O485">_xlfn.IFS(M485=0,"0",
M485&lt;=10%,"0-10",
TRUE,"&gt;10"
)&amp;" "&amp;"% progress"</f>
        <v>0-10 % progress</v>
      </c>
      <c r="P485" s="15">
        <f t="shared" si="37"/>
        <v>0</v>
      </c>
      <c r="Q485" s="15">
        <f>COUNTIFS($G:$G,$G485)</f>
        <v>5</v>
      </c>
      <c r="R485" s="16">
        <f t="shared" si="38"/>
        <v>0</v>
      </c>
      <c r="S485" s="15" t="str">
        <f t="shared" si="39"/>
        <v>no 0% progess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/>
      <c r="AA485" s="9">
        <v>0</v>
      </c>
      <c r="AB485" s="9"/>
      <c r="AC485" s="9">
        <v>253</v>
      </c>
      <c r="AD485" s="9" t="s">
        <v>1611</v>
      </c>
      <c r="AE485" s="9" t="s">
        <v>1609</v>
      </c>
      <c r="AF485" s="9">
        <v>23</v>
      </c>
      <c r="AG485" s="9"/>
      <c r="AH485" s="9"/>
      <c r="AI485" s="9" t="s">
        <v>1612</v>
      </c>
      <c r="AJ485" s="9" t="s">
        <v>1613</v>
      </c>
    </row>
    <row r="486" spans="1:36" x14ac:dyDescent="0.35">
      <c r="A486" s="9" t="s">
        <v>79</v>
      </c>
      <c r="B486" s="9" t="s">
        <v>39</v>
      </c>
      <c r="C486" s="9" t="s">
        <v>14503</v>
      </c>
      <c r="D486" s="9" t="s">
        <v>29</v>
      </c>
      <c r="E486" s="9" t="s">
        <v>1606</v>
      </c>
      <c r="F486" s="9" t="str">
        <f>_xlfn.XLOOKUP(E486,Total_Enrolled!C:C,Total_Enrolled!C:C)</f>
        <v>2025eb1100161@bitspilani-digital.edu.in</v>
      </c>
      <c r="G486" s="9" t="s">
        <v>1607</v>
      </c>
      <c r="H486" s="9" t="s">
        <v>14515</v>
      </c>
      <c r="I486" s="9" t="s">
        <v>1608</v>
      </c>
      <c r="J486" s="9" t="b">
        <v>1</v>
      </c>
      <c r="K486" s="9">
        <v>1</v>
      </c>
      <c r="L486" s="9">
        <f>_xlfn.XLOOKUP(B486,Courses!A:A,Courses!H:H)</f>
        <v>86</v>
      </c>
      <c r="M486" s="14">
        <f t="shared" si="35"/>
        <v>1.1627906976744186E-2</v>
      </c>
      <c r="N486" s="14" t="str">
        <f t="shared" si="36"/>
        <v>Active</v>
      </c>
      <c r="O486" s="14" t="str" cm="1">
        <f t="array" ref="O486">_xlfn.IFS(M486=0,"0",
M486&lt;=10%,"0-10",
TRUE,"&gt;10"
)&amp;" "&amp;"% progress"</f>
        <v>0-10 % progress</v>
      </c>
      <c r="P486" s="15">
        <f t="shared" si="37"/>
        <v>0</v>
      </c>
      <c r="Q486" s="15">
        <f>COUNTIFS($G:$G,$G486)</f>
        <v>5</v>
      </c>
      <c r="R486" s="16">
        <f t="shared" si="38"/>
        <v>0</v>
      </c>
      <c r="S486" s="15" t="str">
        <f t="shared" si="39"/>
        <v>no 0% progess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/>
      <c r="AA486" s="9">
        <v>0</v>
      </c>
      <c r="AB486" s="9"/>
      <c r="AC486" s="9">
        <v>92</v>
      </c>
      <c r="AD486" s="9" t="s">
        <v>1614</v>
      </c>
      <c r="AE486" s="9" t="s">
        <v>1609</v>
      </c>
      <c r="AF486" s="9">
        <v>23</v>
      </c>
      <c r="AG486" s="9"/>
      <c r="AH486" s="9"/>
      <c r="AI486" s="9"/>
      <c r="AJ486" s="9"/>
    </row>
    <row r="487" spans="1:36" x14ac:dyDescent="0.35">
      <c r="A487" s="9" t="s">
        <v>136</v>
      </c>
      <c r="B487" s="9" t="s">
        <v>32</v>
      </c>
      <c r="C487" s="9" t="s">
        <v>14503</v>
      </c>
      <c r="D487" s="9" t="s">
        <v>29</v>
      </c>
      <c r="E487" s="9" t="s">
        <v>1606</v>
      </c>
      <c r="F487" s="9" t="str">
        <f>_xlfn.XLOOKUP(E487,Total_Enrolled!C:C,Total_Enrolled!C:C)</f>
        <v>2025eb1100161@bitspilani-digital.edu.in</v>
      </c>
      <c r="G487" s="9" t="s">
        <v>1607</v>
      </c>
      <c r="H487" s="9" t="s">
        <v>14515</v>
      </c>
      <c r="I487" s="9" t="s">
        <v>1608</v>
      </c>
      <c r="J487" s="9" t="b">
        <v>1</v>
      </c>
      <c r="K487" s="9">
        <v>1</v>
      </c>
      <c r="L487" s="9">
        <f>_xlfn.XLOOKUP(B487,Courses!A:A,Courses!H:H)</f>
        <v>77</v>
      </c>
      <c r="M487" s="14">
        <f t="shared" si="35"/>
        <v>1.2987012987012988E-2</v>
      </c>
      <c r="N487" s="14" t="str">
        <f t="shared" si="36"/>
        <v>Active</v>
      </c>
      <c r="O487" s="14" t="str" cm="1">
        <f t="array" ref="O487">_xlfn.IFS(M487=0,"0",
M487&lt;=10%,"0-10",
TRUE,"&gt;10"
)&amp;" "&amp;"% progress"</f>
        <v>0-10 % progress</v>
      </c>
      <c r="P487" s="15">
        <f t="shared" si="37"/>
        <v>0</v>
      </c>
      <c r="Q487" s="15">
        <f>COUNTIFS($G:$G,$G487)</f>
        <v>5</v>
      </c>
      <c r="R487" s="16">
        <f t="shared" si="38"/>
        <v>0</v>
      </c>
      <c r="S487" s="15" t="str">
        <f t="shared" si="39"/>
        <v>no 0% progess</v>
      </c>
      <c r="T487" s="9">
        <v>0</v>
      </c>
      <c r="U487" s="9">
        <v>1</v>
      </c>
      <c r="V487" s="9">
        <v>1</v>
      </c>
      <c r="W487" s="9">
        <v>0</v>
      </c>
      <c r="X487" s="9">
        <v>0</v>
      </c>
      <c r="Y487" s="9">
        <v>0</v>
      </c>
      <c r="Z487" s="9"/>
      <c r="AA487" s="9">
        <v>0</v>
      </c>
      <c r="AB487" s="9"/>
      <c r="AC487" s="9">
        <v>0</v>
      </c>
      <c r="AD487" s="9" t="s">
        <v>1615</v>
      </c>
      <c r="AE487" s="9" t="s">
        <v>1609</v>
      </c>
      <c r="AF487" s="9">
        <v>23</v>
      </c>
      <c r="AG487" s="9"/>
      <c r="AH487" s="9" t="s">
        <v>1616</v>
      </c>
      <c r="AI487" s="9"/>
      <c r="AJ487" s="9"/>
    </row>
    <row r="488" spans="1:36" x14ac:dyDescent="0.35">
      <c r="A488" s="9" t="s">
        <v>27</v>
      </c>
      <c r="B488" s="9" t="s">
        <v>28</v>
      </c>
      <c r="C488" s="9" t="s">
        <v>14503</v>
      </c>
      <c r="D488" s="9" t="s">
        <v>29</v>
      </c>
      <c r="E488" s="9" t="s">
        <v>1606</v>
      </c>
      <c r="F488" s="9" t="str">
        <f>_xlfn.XLOOKUP(E488,Total_Enrolled!C:C,Total_Enrolled!C:C)</f>
        <v>2025eb1100161@bitspilani-digital.edu.in</v>
      </c>
      <c r="G488" s="9" t="s">
        <v>1607</v>
      </c>
      <c r="H488" s="9" t="s">
        <v>14515</v>
      </c>
      <c r="I488" s="9" t="s">
        <v>1608</v>
      </c>
      <c r="J488" s="9" t="b">
        <v>1</v>
      </c>
      <c r="K488" s="9">
        <v>0</v>
      </c>
      <c r="L488" s="9">
        <f>_xlfn.XLOOKUP(B488,Courses!A:A,Courses!H:H)</f>
        <v>61</v>
      </c>
      <c r="M488" s="14">
        <f t="shared" si="35"/>
        <v>0</v>
      </c>
      <c r="N488" s="14" t="str">
        <f t="shared" si="36"/>
        <v>Not Active</v>
      </c>
      <c r="O488" s="14" t="str" cm="1">
        <f t="array" ref="O488">_xlfn.IFS(M488=0,"0",
M488&lt;=10%,"0-10",
TRUE,"&gt;10"
)&amp;" "&amp;"% progress"</f>
        <v>0 % progress</v>
      </c>
      <c r="P488" s="15">
        <f t="shared" si="37"/>
        <v>1</v>
      </c>
      <c r="Q488" s="15">
        <f>COUNTIFS($G:$G,$G488)</f>
        <v>5</v>
      </c>
      <c r="R488" s="16">
        <f t="shared" si="38"/>
        <v>0.2</v>
      </c>
      <c r="S488" s="15" t="str">
        <f t="shared" si="39"/>
        <v>no progress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/>
      <c r="AA488" s="9">
        <v>0</v>
      </c>
      <c r="AB488" s="9"/>
      <c r="AC488" s="9">
        <v>0</v>
      </c>
      <c r="AD488" s="9" t="s">
        <v>1617</v>
      </c>
      <c r="AE488" s="9" t="s">
        <v>1609</v>
      </c>
      <c r="AF488" s="9">
        <v>23</v>
      </c>
      <c r="AG488" s="9"/>
      <c r="AH488" s="9"/>
      <c r="AI488" s="9"/>
      <c r="AJ488" s="9"/>
    </row>
    <row r="489" spans="1:36" x14ac:dyDescent="0.35">
      <c r="A489" s="9" t="s">
        <v>52</v>
      </c>
      <c r="B489" s="9" t="s">
        <v>53</v>
      </c>
      <c r="C489" s="9" t="s">
        <v>14503</v>
      </c>
      <c r="D489" s="9" t="s">
        <v>29</v>
      </c>
      <c r="E489" s="9" t="s">
        <v>1618</v>
      </c>
      <c r="F489" s="9" t="str">
        <f>_xlfn.XLOOKUP(E489,Total_Enrolled!C:C,Total_Enrolled!C:C)</f>
        <v>2025eb1100162@bitspilani-digital.edu.in</v>
      </c>
      <c r="G489" s="9" t="s">
        <v>1619</v>
      </c>
      <c r="H489" s="9" t="s">
        <v>14515</v>
      </c>
      <c r="I489" s="9" t="s">
        <v>1620</v>
      </c>
      <c r="J489" s="9" t="b">
        <v>1</v>
      </c>
      <c r="K489" s="9">
        <v>6</v>
      </c>
      <c r="L489" s="9">
        <f>_xlfn.XLOOKUP(B489,Courses!A:A,Courses!H:H)</f>
        <v>41</v>
      </c>
      <c r="M489" s="14">
        <f t="shared" si="35"/>
        <v>0.14634146341463414</v>
      </c>
      <c r="N489" s="14" t="str">
        <f t="shared" si="36"/>
        <v>Active</v>
      </c>
      <c r="O489" s="14" t="str" cm="1">
        <f t="array" ref="O489">_xlfn.IFS(M489=0,"0",
M489&lt;=10%,"0-10",
TRUE,"&gt;10"
)&amp;" "&amp;"% progress"</f>
        <v>&gt;10 % progress</v>
      </c>
      <c r="P489" s="15">
        <f t="shared" si="37"/>
        <v>0</v>
      </c>
      <c r="Q489" s="15">
        <f>COUNTIFS($G:$G,$G489)</f>
        <v>4</v>
      </c>
      <c r="R489" s="16">
        <f t="shared" si="38"/>
        <v>0</v>
      </c>
      <c r="S489" s="15" t="str">
        <f t="shared" si="39"/>
        <v>no 0% progess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/>
      <c r="AA489" s="9">
        <v>0</v>
      </c>
      <c r="AB489" s="9"/>
      <c r="AC489" s="9">
        <v>243</v>
      </c>
      <c r="AD489" s="9" t="s">
        <v>1622</v>
      </c>
      <c r="AE489" s="9" t="s">
        <v>1621</v>
      </c>
      <c r="AF489" s="9">
        <v>229</v>
      </c>
      <c r="AG489" s="9"/>
      <c r="AH489" s="9"/>
      <c r="AI489" s="9"/>
      <c r="AJ489" s="9"/>
    </row>
    <row r="490" spans="1:36" x14ac:dyDescent="0.35">
      <c r="A490" s="9" t="s">
        <v>56</v>
      </c>
      <c r="B490" s="9" t="s">
        <v>57</v>
      </c>
      <c r="C490" s="9" t="s">
        <v>14503</v>
      </c>
      <c r="D490" s="9" t="s">
        <v>29</v>
      </c>
      <c r="E490" s="9" t="s">
        <v>1618</v>
      </c>
      <c r="F490" s="9" t="str">
        <f>_xlfn.XLOOKUP(E490,Total_Enrolled!C:C,Total_Enrolled!C:C)</f>
        <v>2025eb1100162@bitspilani-digital.edu.in</v>
      </c>
      <c r="G490" s="9" t="s">
        <v>1619</v>
      </c>
      <c r="H490" s="9" t="s">
        <v>14515</v>
      </c>
      <c r="I490" s="9" t="s">
        <v>1620</v>
      </c>
      <c r="J490" s="9" t="b">
        <v>1</v>
      </c>
      <c r="K490" s="9">
        <v>1</v>
      </c>
      <c r="L490" s="9">
        <f>_xlfn.XLOOKUP(B490,Courses!A:A,Courses!H:H)</f>
        <v>46</v>
      </c>
      <c r="M490" s="14">
        <f t="shared" si="35"/>
        <v>2.1739130434782608E-2</v>
      </c>
      <c r="N490" s="14" t="str">
        <f t="shared" si="36"/>
        <v>Active</v>
      </c>
      <c r="O490" s="14" t="str" cm="1">
        <f t="array" ref="O490">_xlfn.IFS(M490=0,"0",
M490&lt;=10%,"0-10",
TRUE,"&gt;10"
)&amp;" "&amp;"% progress"</f>
        <v>0-10 % progress</v>
      </c>
      <c r="P490" s="15">
        <f t="shared" si="37"/>
        <v>0</v>
      </c>
      <c r="Q490" s="15">
        <f>COUNTIFS($G:$G,$G490)</f>
        <v>4</v>
      </c>
      <c r="R490" s="16">
        <f t="shared" si="38"/>
        <v>0</v>
      </c>
      <c r="S490" s="15" t="str">
        <f t="shared" si="39"/>
        <v>no 0% progess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/>
      <c r="AA490" s="9">
        <v>0</v>
      </c>
      <c r="AB490" s="9"/>
      <c r="AC490" s="9">
        <v>110</v>
      </c>
      <c r="AD490" s="9" t="s">
        <v>1623</v>
      </c>
      <c r="AE490" s="9" t="s">
        <v>1621</v>
      </c>
      <c r="AF490" s="9">
        <v>229</v>
      </c>
      <c r="AG490" s="9"/>
      <c r="AH490" s="9"/>
      <c r="AI490" s="9" t="s">
        <v>1624</v>
      </c>
      <c r="AJ490" s="9" t="s">
        <v>1625</v>
      </c>
    </row>
    <row r="491" spans="1:36" x14ac:dyDescent="0.35">
      <c r="A491" s="9" t="s">
        <v>48</v>
      </c>
      <c r="B491" s="9" t="s">
        <v>49</v>
      </c>
      <c r="C491" s="9" t="s">
        <v>14503</v>
      </c>
      <c r="D491" s="9" t="s">
        <v>29</v>
      </c>
      <c r="E491" s="9" t="s">
        <v>1618</v>
      </c>
      <c r="F491" s="9" t="str">
        <f>_xlfn.XLOOKUP(E491,Total_Enrolled!C:C,Total_Enrolled!C:C)</f>
        <v>2025eb1100162@bitspilani-digital.edu.in</v>
      </c>
      <c r="G491" s="9" t="s">
        <v>1619</v>
      </c>
      <c r="H491" s="9" t="s">
        <v>14515</v>
      </c>
      <c r="I491" s="9" t="s">
        <v>1620</v>
      </c>
      <c r="J491" s="9" t="b">
        <v>1</v>
      </c>
      <c r="K491" s="9">
        <v>1</v>
      </c>
      <c r="L491" s="9">
        <f>_xlfn.XLOOKUP(B491,Courses!A:A,Courses!H:H)</f>
        <v>84</v>
      </c>
      <c r="M491" s="14">
        <f t="shared" si="35"/>
        <v>1.1904761904761904E-2</v>
      </c>
      <c r="N491" s="14" t="str">
        <f t="shared" si="36"/>
        <v>Active</v>
      </c>
      <c r="O491" s="14" t="str" cm="1">
        <f t="array" ref="O491">_xlfn.IFS(M491=0,"0",
M491&lt;=10%,"0-10",
TRUE,"&gt;10"
)&amp;" "&amp;"% progress"</f>
        <v>0-10 % progress</v>
      </c>
      <c r="P491" s="15">
        <f t="shared" si="37"/>
        <v>0</v>
      </c>
      <c r="Q491" s="15">
        <f>COUNTIFS($G:$G,$G491)</f>
        <v>4</v>
      </c>
      <c r="R491" s="16">
        <f t="shared" si="38"/>
        <v>0</v>
      </c>
      <c r="S491" s="15" t="str">
        <f t="shared" si="39"/>
        <v>no 0% progess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/>
      <c r="AA491" s="9">
        <v>0</v>
      </c>
      <c r="AB491" s="9"/>
      <c r="AC491" s="9">
        <v>14</v>
      </c>
      <c r="AD491" s="9" t="s">
        <v>1626</v>
      </c>
      <c r="AE491" s="9" t="s">
        <v>1621</v>
      </c>
      <c r="AF491" s="9">
        <v>229</v>
      </c>
      <c r="AG491" s="9"/>
      <c r="AH491" s="9"/>
      <c r="AI491" s="9"/>
      <c r="AJ491" s="9"/>
    </row>
    <row r="492" spans="1:36" x14ac:dyDescent="0.35">
      <c r="A492" s="9" t="s">
        <v>44</v>
      </c>
      <c r="B492" s="9" t="s">
        <v>45</v>
      </c>
      <c r="C492" s="9" t="s">
        <v>14503</v>
      </c>
      <c r="D492" s="9" t="s">
        <v>29</v>
      </c>
      <c r="E492" s="9" t="s">
        <v>1618</v>
      </c>
      <c r="F492" s="9" t="str">
        <f>_xlfn.XLOOKUP(E492,Total_Enrolled!C:C,Total_Enrolled!C:C)</f>
        <v>2025eb1100162@bitspilani-digital.edu.in</v>
      </c>
      <c r="G492" s="9" t="s">
        <v>1619</v>
      </c>
      <c r="H492" s="9" t="s">
        <v>14515</v>
      </c>
      <c r="I492" s="9" t="s">
        <v>1620</v>
      </c>
      <c r="J492" s="9" t="b">
        <v>1</v>
      </c>
      <c r="K492" s="9">
        <v>0</v>
      </c>
      <c r="L492" s="9">
        <f>_xlfn.XLOOKUP(B492,Courses!A:A,Courses!H:H)</f>
        <v>93</v>
      </c>
      <c r="M492" s="14">
        <f t="shared" si="35"/>
        <v>0</v>
      </c>
      <c r="N492" s="14" t="str">
        <f t="shared" si="36"/>
        <v>Not Active</v>
      </c>
      <c r="O492" s="14" t="str" cm="1">
        <f t="array" ref="O492">_xlfn.IFS(M492=0,"0",
M492&lt;=10%,"0-10",
TRUE,"&gt;10"
)&amp;" "&amp;"% progress"</f>
        <v>0 % progress</v>
      </c>
      <c r="P492" s="15">
        <f t="shared" si="37"/>
        <v>1</v>
      </c>
      <c r="Q492" s="15">
        <f>COUNTIFS($G:$G,$G492)</f>
        <v>4</v>
      </c>
      <c r="R492" s="16">
        <f t="shared" si="38"/>
        <v>0.25</v>
      </c>
      <c r="S492" s="15" t="str">
        <f t="shared" si="39"/>
        <v>no progress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/>
      <c r="AA492" s="9">
        <v>0</v>
      </c>
      <c r="AB492" s="9"/>
      <c r="AC492" s="9">
        <v>0</v>
      </c>
      <c r="AD492" s="9"/>
      <c r="AE492" s="9" t="s">
        <v>1621</v>
      </c>
      <c r="AF492" s="9">
        <v>229</v>
      </c>
      <c r="AG492" s="9"/>
      <c r="AH492" s="9"/>
      <c r="AI492" s="9"/>
      <c r="AJ492" s="9"/>
    </row>
    <row r="493" spans="1:36" x14ac:dyDescent="0.35">
      <c r="A493" s="9" t="s">
        <v>44</v>
      </c>
      <c r="B493" s="9" t="s">
        <v>45</v>
      </c>
      <c r="C493" s="9" t="s">
        <v>14503</v>
      </c>
      <c r="D493" s="9" t="s">
        <v>29</v>
      </c>
      <c r="E493" s="9" t="s">
        <v>1627</v>
      </c>
      <c r="F493" s="9" t="str">
        <f>_xlfn.XLOOKUP(E493,Total_Enrolled!C:C,Total_Enrolled!C:C)</f>
        <v>2025eb1100163@bitspilani-digital.edu.in</v>
      </c>
      <c r="G493" s="9" t="s">
        <v>1628</v>
      </c>
      <c r="H493" s="9" t="s">
        <v>14515</v>
      </c>
      <c r="I493" s="9" t="s">
        <v>1629</v>
      </c>
      <c r="J493" s="9" t="b">
        <v>1</v>
      </c>
      <c r="K493" s="9">
        <v>5</v>
      </c>
      <c r="L493" s="9">
        <f>_xlfn.XLOOKUP(B493,Courses!A:A,Courses!H:H)</f>
        <v>93</v>
      </c>
      <c r="M493" s="14">
        <f t="shared" si="35"/>
        <v>5.3763440860215055E-2</v>
      </c>
      <c r="N493" s="14" t="str">
        <f t="shared" si="36"/>
        <v>Active</v>
      </c>
      <c r="O493" s="14" t="str" cm="1">
        <f t="array" ref="O493">_xlfn.IFS(M493=0,"0",
M493&lt;=10%,"0-10",
TRUE,"&gt;10"
)&amp;" "&amp;"% progress"</f>
        <v>0-10 % progress</v>
      </c>
      <c r="P493" s="15">
        <f t="shared" si="37"/>
        <v>0</v>
      </c>
      <c r="Q493" s="15">
        <f>COUNTIFS($G:$G,$G493)</f>
        <v>4</v>
      </c>
      <c r="R493" s="16">
        <f t="shared" si="38"/>
        <v>0</v>
      </c>
      <c r="S493" s="15" t="str">
        <f t="shared" si="39"/>
        <v>no 0% progess</v>
      </c>
      <c r="T493" s="9">
        <v>0</v>
      </c>
      <c r="U493" s="9">
        <v>1</v>
      </c>
      <c r="V493" s="9">
        <v>1</v>
      </c>
      <c r="W493" s="9">
        <v>0</v>
      </c>
      <c r="X493" s="9">
        <v>0</v>
      </c>
      <c r="Y493" s="9">
        <v>0</v>
      </c>
      <c r="Z493" s="9"/>
      <c r="AA493" s="9">
        <v>0</v>
      </c>
      <c r="AB493" s="9"/>
      <c r="AC493" s="9">
        <v>5668</v>
      </c>
      <c r="AD493" s="9" t="s">
        <v>1631</v>
      </c>
      <c r="AE493" s="9" t="s">
        <v>1630</v>
      </c>
      <c r="AF493" s="9">
        <v>112</v>
      </c>
      <c r="AG493" s="9"/>
      <c r="AH493" s="9" t="s">
        <v>1632</v>
      </c>
      <c r="AI493" s="9" t="s">
        <v>1633</v>
      </c>
      <c r="AJ493" s="9" t="s">
        <v>1634</v>
      </c>
    </row>
    <row r="494" spans="1:36" x14ac:dyDescent="0.35">
      <c r="A494" s="9" t="s">
        <v>48</v>
      </c>
      <c r="B494" s="9" t="s">
        <v>49</v>
      </c>
      <c r="C494" s="9" t="s">
        <v>14503</v>
      </c>
      <c r="D494" s="9" t="s">
        <v>29</v>
      </c>
      <c r="E494" s="9" t="s">
        <v>1627</v>
      </c>
      <c r="F494" s="9" t="str">
        <f>_xlfn.XLOOKUP(E494,Total_Enrolled!C:C,Total_Enrolled!C:C)</f>
        <v>2025eb1100163@bitspilani-digital.edu.in</v>
      </c>
      <c r="G494" s="9" t="s">
        <v>1628</v>
      </c>
      <c r="H494" s="9" t="s">
        <v>14515</v>
      </c>
      <c r="I494" s="9" t="s">
        <v>1629</v>
      </c>
      <c r="J494" s="9" t="b">
        <v>1</v>
      </c>
      <c r="K494" s="9">
        <v>5</v>
      </c>
      <c r="L494" s="9">
        <f>_xlfn.XLOOKUP(B494,Courses!A:A,Courses!H:H)</f>
        <v>84</v>
      </c>
      <c r="M494" s="14">
        <f t="shared" si="35"/>
        <v>5.9523809523809521E-2</v>
      </c>
      <c r="N494" s="14" t="str">
        <f t="shared" si="36"/>
        <v>Active</v>
      </c>
      <c r="O494" s="14" t="str" cm="1">
        <f t="array" ref="O494">_xlfn.IFS(M494=0,"0",
M494&lt;=10%,"0-10",
TRUE,"&gt;10"
)&amp;" "&amp;"% progress"</f>
        <v>0-10 % progress</v>
      </c>
      <c r="P494" s="15">
        <f t="shared" si="37"/>
        <v>0</v>
      </c>
      <c r="Q494" s="15">
        <f>COUNTIFS($G:$G,$G494)</f>
        <v>4</v>
      </c>
      <c r="R494" s="16">
        <f t="shared" si="38"/>
        <v>0</v>
      </c>
      <c r="S494" s="15" t="str">
        <f t="shared" si="39"/>
        <v>no 0% progess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/>
      <c r="AA494" s="9">
        <v>0</v>
      </c>
      <c r="AB494" s="9"/>
      <c r="AC494" s="9">
        <v>878</v>
      </c>
      <c r="AD494" s="9" t="s">
        <v>1635</v>
      </c>
      <c r="AE494" s="9" t="s">
        <v>1630</v>
      </c>
      <c r="AF494" s="9">
        <v>112</v>
      </c>
      <c r="AG494" s="9"/>
      <c r="AH494" s="9"/>
      <c r="AI494" s="9"/>
      <c r="AJ494" s="9"/>
    </row>
    <row r="495" spans="1:36" x14ac:dyDescent="0.35">
      <c r="A495" s="9" t="s">
        <v>56</v>
      </c>
      <c r="B495" s="9" t="s">
        <v>57</v>
      </c>
      <c r="C495" s="9" t="s">
        <v>14503</v>
      </c>
      <c r="D495" s="9" t="s">
        <v>29</v>
      </c>
      <c r="E495" s="9" t="s">
        <v>1627</v>
      </c>
      <c r="F495" s="9" t="str">
        <f>_xlfn.XLOOKUP(E495,Total_Enrolled!C:C,Total_Enrolled!C:C)</f>
        <v>2025eb1100163@bitspilani-digital.edu.in</v>
      </c>
      <c r="G495" s="9" t="s">
        <v>1628</v>
      </c>
      <c r="H495" s="9" t="s">
        <v>14515</v>
      </c>
      <c r="I495" s="9" t="s">
        <v>1629</v>
      </c>
      <c r="J495" s="9" t="b">
        <v>1</v>
      </c>
      <c r="K495" s="9">
        <v>1</v>
      </c>
      <c r="L495" s="9">
        <f>_xlfn.XLOOKUP(B495,Courses!A:A,Courses!H:H)</f>
        <v>46</v>
      </c>
      <c r="M495" s="14">
        <f t="shared" si="35"/>
        <v>2.1739130434782608E-2</v>
      </c>
      <c r="N495" s="14" t="str">
        <f t="shared" si="36"/>
        <v>Active</v>
      </c>
      <c r="O495" s="14" t="str" cm="1">
        <f t="array" ref="O495">_xlfn.IFS(M495=0,"0",
M495&lt;=10%,"0-10",
TRUE,"&gt;10"
)&amp;" "&amp;"% progress"</f>
        <v>0-10 % progress</v>
      </c>
      <c r="P495" s="15">
        <f t="shared" si="37"/>
        <v>0</v>
      </c>
      <c r="Q495" s="15">
        <f>COUNTIFS($G:$G,$G495)</f>
        <v>4</v>
      </c>
      <c r="R495" s="16">
        <f t="shared" si="38"/>
        <v>0</v>
      </c>
      <c r="S495" s="15" t="str">
        <f t="shared" si="39"/>
        <v>no 0% progess</v>
      </c>
      <c r="T495" s="9">
        <v>0</v>
      </c>
      <c r="U495" s="9">
        <v>1</v>
      </c>
      <c r="V495" s="9">
        <v>1</v>
      </c>
      <c r="W495" s="9">
        <v>0</v>
      </c>
      <c r="X495" s="9">
        <v>0</v>
      </c>
      <c r="Y495" s="9">
        <v>0</v>
      </c>
      <c r="Z495" s="9"/>
      <c r="AA495" s="9">
        <v>0</v>
      </c>
      <c r="AB495" s="9"/>
      <c r="AC495" s="9">
        <v>0</v>
      </c>
      <c r="AD495" s="9" t="s">
        <v>1636</v>
      </c>
      <c r="AE495" s="9" t="s">
        <v>1630</v>
      </c>
      <c r="AF495" s="9">
        <v>112</v>
      </c>
      <c r="AG495" s="9"/>
      <c r="AH495" s="9" t="s">
        <v>1637</v>
      </c>
      <c r="AI495" s="9"/>
      <c r="AJ495" s="9"/>
    </row>
    <row r="496" spans="1:36" x14ac:dyDescent="0.35">
      <c r="A496" s="9" t="s">
        <v>52</v>
      </c>
      <c r="B496" s="9" t="s">
        <v>53</v>
      </c>
      <c r="C496" s="9" t="s">
        <v>14503</v>
      </c>
      <c r="D496" s="9" t="s">
        <v>29</v>
      </c>
      <c r="E496" s="9" t="s">
        <v>1627</v>
      </c>
      <c r="F496" s="9" t="str">
        <f>_xlfn.XLOOKUP(E496,Total_Enrolled!C:C,Total_Enrolled!C:C)</f>
        <v>2025eb1100163@bitspilani-digital.edu.in</v>
      </c>
      <c r="G496" s="9" t="s">
        <v>1628</v>
      </c>
      <c r="H496" s="9" t="s">
        <v>14515</v>
      </c>
      <c r="I496" s="9" t="s">
        <v>1629</v>
      </c>
      <c r="J496" s="9" t="b">
        <v>1</v>
      </c>
      <c r="K496" s="9">
        <v>2</v>
      </c>
      <c r="L496" s="9">
        <f>_xlfn.XLOOKUP(B496,Courses!A:A,Courses!H:H)</f>
        <v>41</v>
      </c>
      <c r="M496" s="14">
        <f t="shared" si="35"/>
        <v>4.878048780487805E-2</v>
      </c>
      <c r="N496" s="14" t="str">
        <f t="shared" si="36"/>
        <v>Active</v>
      </c>
      <c r="O496" s="14" t="str" cm="1">
        <f t="array" ref="O496">_xlfn.IFS(M496=0,"0",
M496&lt;=10%,"0-10",
TRUE,"&gt;10"
)&amp;" "&amp;"% progress"</f>
        <v>0-10 % progress</v>
      </c>
      <c r="P496" s="15">
        <f t="shared" si="37"/>
        <v>0</v>
      </c>
      <c r="Q496" s="15">
        <f>COUNTIFS($G:$G,$G496)</f>
        <v>4</v>
      </c>
      <c r="R496" s="16">
        <f t="shared" si="38"/>
        <v>0</v>
      </c>
      <c r="S496" s="15" t="str">
        <f t="shared" si="39"/>
        <v>no 0% progess</v>
      </c>
      <c r="T496" s="9">
        <v>0</v>
      </c>
      <c r="U496" s="9">
        <v>2</v>
      </c>
      <c r="V496" s="9">
        <v>2</v>
      </c>
      <c r="W496" s="9">
        <v>0</v>
      </c>
      <c r="X496" s="9">
        <v>0</v>
      </c>
      <c r="Y496" s="9">
        <v>0</v>
      </c>
      <c r="Z496" s="9"/>
      <c r="AA496" s="9">
        <v>0</v>
      </c>
      <c r="AB496" s="9"/>
      <c r="AC496" s="9">
        <v>0</v>
      </c>
      <c r="AD496" s="9" t="s">
        <v>1638</v>
      </c>
      <c r="AE496" s="9" t="s">
        <v>1630</v>
      </c>
      <c r="AF496" s="9">
        <v>112</v>
      </c>
      <c r="AG496" s="9"/>
      <c r="AH496" s="9" t="s">
        <v>1639</v>
      </c>
      <c r="AI496" s="9"/>
      <c r="AJ496" s="9"/>
    </row>
    <row r="497" spans="1:36" x14ac:dyDescent="0.35">
      <c r="A497" s="9" t="s">
        <v>52</v>
      </c>
      <c r="B497" s="9" t="s">
        <v>53</v>
      </c>
      <c r="C497" s="9" t="s">
        <v>14503</v>
      </c>
      <c r="D497" s="9" t="s">
        <v>29</v>
      </c>
      <c r="E497" s="9" t="s">
        <v>1643</v>
      </c>
      <c r="F497" s="9" t="str">
        <f>_xlfn.XLOOKUP(E497,Total_Enrolled!C:C,Total_Enrolled!C:C)</f>
        <v>2025eb1100165@bitspilani-digital.edu.in</v>
      </c>
      <c r="G497" s="9" t="s">
        <v>1644</v>
      </c>
      <c r="H497" s="9" t="s">
        <v>14515</v>
      </c>
      <c r="I497" s="9" t="s">
        <v>1645</v>
      </c>
      <c r="J497" s="9" t="b">
        <v>1</v>
      </c>
      <c r="K497" s="9">
        <v>28</v>
      </c>
      <c r="L497" s="9">
        <f>_xlfn.XLOOKUP(B497,Courses!A:A,Courses!H:H)</f>
        <v>41</v>
      </c>
      <c r="M497" s="14">
        <f t="shared" si="35"/>
        <v>0.68292682926829273</v>
      </c>
      <c r="N497" s="14" t="str">
        <f t="shared" si="36"/>
        <v>Active</v>
      </c>
      <c r="O497" s="14" t="str" cm="1">
        <f t="array" ref="O497">_xlfn.IFS(M497=0,"0",
M497&lt;=10%,"0-10",
TRUE,"&gt;10"
)&amp;" "&amp;"% progress"</f>
        <v>&gt;10 % progress</v>
      </c>
      <c r="P497" s="15">
        <f t="shared" si="37"/>
        <v>0</v>
      </c>
      <c r="Q497" s="15">
        <f>COUNTIFS($G:$G,$G497)</f>
        <v>4</v>
      </c>
      <c r="R497" s="16">
        <f t="shared" si="38"/>
        <v>0</v>
      </c>
      <c r="S497" s="15" t="str">
        <f t="shared" si="39"/>
        <v>no 0% progess</v>
      </c>
      <c r="T497" s="9">
        <v>0</v>
      </c>
      <c r="U497" s="9">
        <v>4</v>
      </c>
      <c r="V497" s="9">
        <v>4</v>
      </c>
      <c r="W497" s="9">
        <v>0</v>
      </c>
      <c r="X497" s="9">
        <v>0</v>
      </c>
      <c r="Y497" s="9">
        <v>0</v>
      </c>
      <c r="Z497" s="9"/>
      <c r="AA497" s="9">
        <v>0</v>
      </c>
      <c r="AB497" s="9"/>
      <c r="AC497" s="9">
        <v>15946</v>
      </c>
      <c r="AD497" s="9" t="s">
        <v>1647</v>
      </c>
      <c r="AE497" s="9" t="s">
        <v>1646</v>
      </c>
      <c r="AF497" s="9">
        <v>258</v>
      </c>
      <c r="AG497" s="9"/>
      <c r="AH497" s="9" t="s">
        <v>1648</v>
      </c>
      <c r="AI497" s="9"/>
      <c r="AJ497" s="9"/>
    </row>
    <row r="498" spans="1:36" x14ac:dyDescent="0.35">
      <c r="A498" s="9" t="s">
        <v>56</v>
      </c>
      <c r="B498" s="9" t="s">
        <v>57</v>
      </c>
      <c r="C498" s="9" t="s">
        <v>14503</v>
      </c>
      <c r="D498" s="9" t="s">
        <v>29</v>
      </c>
      <c r="E498" s="9" t="s">
        <v>1643</v>
      </c>
      <c r="F498" s="9" t="str">
        <f>_xlfn.XLOOKUP(E498,Total_Enrolled!C:C,Total_Enrolled!C:C)</f>
        <v>2025eb1100165@bitspilani-digital.edu.in</v>
      </c>
      <c r="G498" s="9" t="s">
        <v>1644</v>
      </c>
      <c r="H498" s="9" t="s">
        <v>14515</v>
      </c>
      <c r="I498" s="9" t="s">
        <v>1645</v>
      </c>
      <c r="J498" s="9" t="b">
        <v>1</v>
      </c>
      <c r="K498" s="9">
        <v>30</v>
      </c>
      <c r="L498" s="9">
        <f>_xlfn.XLOOKUP(B498,Courses!A:A,Courses!H:H)</f>
        <v>46</v>
      </c>
      <c r="M498" s="14">
        <f t="shared" si="35"/>
        <v>0.65217391304347827</v>
      </c>
      <c r="N498" s="14" t="str">
        <f t="shared" si="36"/>
        <v>Active</v>
      </c>
      <c r="O498" s="14" t="str" cm="1">
        <f t="array" ref="O498">_xlfn.IFS(M498=0,"0",
M498&lt;=10%,"0-10",
TRUE,"&gt;10"
)&amp;" "&amp;"% progress"</f>
        <v>&gt;10 % progress</v>
      </c>
      <c r="P498" s="15">
        <f t="shared" si="37"/>
        <v>0</v>
      </c>
      <c r="Q498" s="15">
        <f>COUNTIFS($G:$G,$G498)</f>
        <v>4</v>
      </c>
      <c r="R498" s="16">
        <f t="shared" si="38"/>
        <v>0</v>
      </c>
      <c r="S498" s="15" t="str">
        <f t="shared" si="39"/>
        <v>no 0% progess</v>
      </c>
      <c r="T498" s="9">
        <v>0</v>
      </c>
      <c r="U498" s="9">
        <v>5</v>
      </c>
      <c r="V498" s="9">
        <v>5</v>
      </c>
      <c r="W498" s="9">
        <v>1</v>
      </c>
      <c r="X498" s="9">
        <v>0</v>
      </c>
      <c r="Y498" s="9">
        <v>0</v>
      </c>
      <c r="Z498" s="9" t="s">
        <v>1649</v>
      </c>
      <c r="AA498" s="9">
        <v>0</v>
      </c>
      <c r="AB498" s="9"/>
      <c r="AC498" s="9">
        <v>13142</v>
      </c>
      <c r="AD498" s="9" t="s">
        <v>1650</v>
      </c>
      <c r="AE498" s="9" t="s">
        <v>1646</v>
      </c>
      <c r="AF498" s="9">
        <v>258</v>
      </c>
      <c r="AG498" s="9"/>
      <c r="AH498" s="9" t="s">
        <v>1651</v>
      </c>
      <c r="AI498" s="9" t="s">
        <v>1652</v>
      </c>
      <c r="AJ498" s="9" t="s">
        <v>1653</v>
      </c>
    </row>
    <row r="499" spans="1:36" x14ac:dyDescent="0.35">
      <c r="A499" s="9" t="s">
        <v>48</v>
      </c>
      <c r="B499" s="9" t="s">
        <v>49</v>
      </c>
      <c r="C499" s="9" t="s">
        <v>14503</v>
      </c>
      <c r="D499" s="9" t="s">
        <v>29</v>
      </c>
      <c r="E499" s="9" t="s">
        <v>1643</v>
      </c>
      <c r="F499" s="9" t="str">
        <f>_xlfn.XLOOKUP(E499,Total_Enrolled!C:C,Total_Enrolled!C:C)</f>
        <v>2025eb1100165@bitspilani-digital.edu.in</v>
      </c>
      <c r="G499" s="9" t="s">
        <v>1644</v>
      </c>
      <c r="H499" s="9" t="s">
        <v>14515</v>
      </c>
      <c r="I499" s="9" t="s">
        <v>1645</v>
      </c>
      <c r="J499" s="9" t="b">
        <v>1</v>
      </c>
      <c r="K499" s="9">
        <v>44</v>
      </c>
      <c r="L499" s="9">
        <f>_xlfn.XLOOKUP(B499,Courses!A:A,Courses!H:H)</f>
        <v>84</v>
      </c>
      <c r="M499" s="14">
        <f t="shared" si="35"/>
        <v>0.52380952380952384</v>
      </c>
      <c r="N499" s="14" t="str">
        <f t="shared" si="36"/>
        <v>Active</v>
      </c>
      <c r="O499" s="14" t="str" cm="1">
        <f t="array" ref="O499">_xlfn.IFS(M499=0,"0",
M499&lt;=10%,"0-10",
TRUE,"&gt;10"
)&amp;" "&amp;"% progress"</f>
        <v>&gt;10 % progress</v>
      </c>
      <c r="P499" s="15">
        <f t="shared" si="37"/>
        <v>0</v>
      </c>
      <c r="Q499" s="15">
        <f>COUNTIFS($G:$G,$G499)</f>
        <v>4</v>
      </c>
      <c r="R499" s="16">
        <f t="shared" si="38"/>
        <v>0</v>
      </c>
      <c r="S499" s="15" t="str">
        <f t="shared" si="39"/>
        <v>no 0% progess</v>
      </c>
      <c r="T499" s="9">
        <v>0</v>
      </c>
      <c r="U499" s="9">
        <v>10</v>
      </c>
      <c r="V499" s="9">
        <v>10</v>
      </c>
      <c r="W499" s="9">
        <v>0</v>
      </c>
      <c r="X499" s="9">
        <v>0</v>
      </c>
      <c r="Y499" s="9">
        <v>0</v>
      </c>
      <c r="Z499" s="9"/>
      <c r="AA499" s="9">
        <v>0</v>
      </c>
      <c r="AB499" s="9"/>
      <c r="AC499" s="9">
        <v>35387</v>
      </c>
      <c r="AD499" s="9" t="s">
        <v>1654</v>
      </c>
      <c r="AE499" s="9" t="s">
        <v>1646</v>
      </c>
      <c r="AF499" s="9">
        <v>258</v>
      </c>
      <c r="AG499" s="9"/>
      <c r="AH499" s="9" t="s">
        <v>1655</v>
      </c>
      <c r="AI499" s="9"/>
      <c r="AJ499" s="9"/>
    </row>
    <row r="500" spans="1:36" x14ac:dyDescent="0.35">
      <c r="A500" s="9" t="s">
        <v>44</v>
      </c>
      <c r="B500" s="9" t="s">
        <v>45</v>
      </c>
      <c r="C500" s="9" t="s">
        <v>14503</v>
      </c>
      <c r="D500" s="9" t="s">
        <v>29</v>
      </c>
      <c r="E500" s="9" t="s">
        <v>1643</v>
      </c>
      <c r="F500" s="9" t="str">
        <f>_xlfn.XLOOKUP(E500,Total_Enrolled!C:C,Total_Enrolled!C:C)</f>
        <v>2025eb1100165@bitspilani-digital.edu.in</v>
      </c>
      <c r="G500" s="9" t="s">
        <v>1644</v>
      </c>
      <c r="H500" s="9" t="s">
        <v>14515</v>
      </c>
      <c r="I500" s="9" t="s">
        <v>1645</v>
      </c>
      <c r="J500" s="9" t="b">
        <v>1</v>
      </c>
      <c r="K500" s="9">
        <v>13</v>
      </c>
      <c r="L500" s="9">
        <f>_xlfn.XLOOKUP(B500,Courses!A:A,Courses!H:H)</f>
        <v>93</v>
      </c>
      <c r="M500" s="14">
        <f t="shared" si="35"/>
        <v>0.13978494623655913</v>
      </c>
      <c r="N500" s="14" t="str">
        <f t="shared" si="36"/>
        <v>Active</v>
      </c>
      <c r="O500" s="14" t="str" cm="1">
        <f t="array" ref="O500">_xlfn.IFS(M500=0,"0",
M500&lt;=10%,"0-10",
TRUE,"&gt;10"
)&amp;" "&amp;"% progress"</f>
        <v>&gt;10 % progress</v>
      </c>
      <c r="P500" s="15">
        <f t="shared" si="37"/>
        <v>0</v>
      </c>
      <c r="Q500" s="15">
        <f>COUNTIFS($G:$G,$G500)</f>
        <v>4</v>
      </c>
      <c r="R500" s="16">
        <f t="shared" si="38"/>
        <v>0</v>
      </c>
      <c r="S500" s="15" t="str">
        <f t="shared" si="39"/>
        <v>no 0% progess</v>
      </c>
      <c r="T500" s="9">
        <v>0</v>
      </c>
      <c r="U500" s="9">
        <v>3</v>
      </c>
      <c r="V500" s="9">
        <v>3</v>
      </c>
      <c r="W500" s="9">
        <v>0</v>
      </c>
      <c r="X500" s="9">
        <v>0</v>
      </c>
      <c r="Y500" s="9">
        <v>0</v>
      </c>
      <c r="Z500" s="9"/>
      <c r="AA500" s="9">
        <v>0</v>
      </c>
      <c r="AB500" s="9"/>
      <c r="AC500" s="9">
        <v>10769</v>
      </c>
      <c r="AD500" s="9" t="s">
        <v>1656</v>
      </c>
      <c r="AE500" s="9" t="s">
        <v>1646</v>
      </c>
      <c r="AF500" s="9">
        <v>258</v>
      </c>
      <c r="AG500" s="9"/>
      <c r="AH500" s="9" t="s">
        <v>1657</v>
      </c>
      <c r="AI500" s="9" t="s">
        <v>1658</v>
      </c>
      <c r="AJ500" s="9" t="s">
        <v>1659</v>
      </c>
    </row>
    <row r="501" spans="1:36" x14ac:dyDescent="0.35">
      <c r="A501" s="9" t="s">
        <v>44</v>
      </c>
      <c r="B501" s="9" t="s">
        <v>45</v>
      </c>
      <c r="C501" s="9" t="s">
        <v>14503</v>
      </c>
      <c r="D501" s="9" t="s">
        <v>29</v>
      </c>
      <c r="E501" s="9" t="s">
        <v>1660</v>
      </c>
      <c r="F501" s="9" t="str">
        <f>_xlfn.XLOOKUP(E501,Total_Enrolled!C:C,Total_Enrolled!C:C)</f>
        <v>2025eb1100166@bitspilani-digital.edu.in</v>
      </c>
      <c r="G501" s="9" t="s">
        <v>1661</v>
      </c>
      <c r="H501" s="9" t="s">
        <v>14515</v>
      </c>
      <c r="I501" s="9" t="s">
        <v>1662</v>
      </c>
      <c r="J501" s="9" t="b">
        <v>1</v>
      </c>
      <c r="K501" s="9">
        <v>0</v>
      </c>
      <c r="L501" s="9">
        <f>_xlfn.XLOOKUP(B501,Courses!A:A,Courses!H:H)</f>
        <v>93</v>
      </c>
      <c r="M501" s="14">
        <f t="shared" si="35"/>
        <v>0</v>
      </c>
      <c r="N501" s="14" t="str">
        <f t="shared" si="36"/>
        <v>Not Active</v>
      </c>
      <c r="O501" s="14" t="str" cm="1">
        <f t="array" ref="O501">_xlfn.IFS(M501=0,"0",
M501&lt;=10%,"0-10",
TRUE,"&gt;10"
)&amp;" "&amp;"% progress"</f>
        <v>0 % progress</v>
      </c>
      <c r="P501" s="15">
        <f t="shared" si="37"/>
        <v>1</v>
      </c>
      <c r="Q501" s="15">
        <f>COUNTIFS($G:$G,$G501)</f>
        <v>4</v>
      </c>
      <c r="R501" s="16">
        <f t="shared" si="38"/>
        <v>0.25</v>
      </c>
      <c r="S501" s="15" t="str">
        <f t="shared" si="39"/>
        <v>no progress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/>
      <c r="AA501" s="9">
        <v>0</v>
      </c>
      <c r="AB501" s="9"/>
      <c r="AC501" s="9">
        <v>0</v>
      </c>
      <c r="AD501" s="9"/>
      <c r="AE501" s="9" t="s">
        <v>1663</v>
      </c>
      <c r="AF501" s="9">
        <v>429</v>
      </c>
      <c r="AG501" s="9"/>
      <c r="AH501" s="9"/>
      <c r="AI501" s="9"/>
      <c r="AJ501" s="9"/>
    </row>
    <row r="502" spans="1:36" x14ac:dyDescent="0.35">
      <c r="A502" s="9" t="s">
        <v>48</v>
      </c>
      <c r="B502" s="9" t="s">
        <v>49</v>
      </c>
      <c r="C502" s="9" t="s">
        <v>14503</v>
      </c>
      <c r="D502" s="9" t="s">
        <v>29</v>
      </c>
      <c r="E502" s="9" t="s">
        <v>1660</v>
      </c>
      <c r="F502" s="9" t="str">
        <f>_xlfn.XLOOKUP(E502,Total_Enrolled!C:C,Total_Enrolled!C:C)</f>
        <v>2025eb1100166@bitspilani-digital.edu.in</v>
      </c>
      <c r="G502" s="9" t="s">
        <v>1661</v>
      </c>
      <c r="H502" s="9" t="s">
        <v>14515</v>
      </c>
      <c r="I502" s="9" t="s">
        <v>1662</v>
      </c>
      <c r="J502" s="9" t="b">
        <v>1</v>
      </c>
      <c r="K502" s="9">
        <v>0</v>
      </c>
      <c r="L502" s="9">
        <f>_xlfn.XLOOKUP(B502,Courses!A:A,Courses!H:H)</f>
        <v>84</v>
      </c>
      <c r="M502" s="14">
        <f t="shared" si="35"/>
        <v>0</v>
      </c>
      <c r="N502" s="14" t="str">
        <f t="shared" si="36"/>
        <v>Not Active</v>
      </c>
      <c r="O502" s="14" t="str" cm="1">
        <f t="array" ref="O502">_xlfn.IFS(M502=0,"0",
M502&lt;=10%,"0-10",
TRUE,"&gt;10"
)&amp;" "&amp;"% progress"</f>
        <v>0 % progress</v>
      </c>
      <c r="P502" s="15">
        <f t="shared" si="37"/>
        <v>1</v>
      </c>
      <c r="Q502" s="15">
        <f>COUNTIFS($G:$G,$G502)</f>
        <v>4</v>
      </c>
      <c r="R502" s="16">
        <f t="shared" si="38"/>
        <v>0.25</v>
      </c>
      <c r="S502" s="15" t="str">
        <f t="shared" si="39"/>
        <v>no progress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/>
      <c r="AA502" s="9">
        <v>0</v>
      </c>
      <c r="AB502" s="9"/>
      <c r="AC502" s="9">
        <v>0</v>
      </c>
      <c r="AD502" s="9"/>
      <c r="AE502" s="9" t="s">
        <v>1663</v>
      </c>
      <c r="AF502" s="9">
        <v>429</v>
      </c>
      <c r="AG502" s="9"/>
      <c r="AH502" s="9"/>
      <c r="AI502" s="9"/>
      <c r="AJ502" s="9"/>
    </row>
    <row r="503" spans="1:36" x14ac:dyDescent="0.35">
      <c r="A503" s="9" t="s">
        <v>56</v>
      </c>
      <c r="B503" s="9" t="s">
        <v>57</v>
      </c>
      <c r="C503" s="9" t="s">
        <v>14503</v>
      </c>
      <c r="D503" s="9" t="s">
        <v>29</v>
      </c>
      <c r="E503" s="9" t="s">
        <v>1660</v>
      </c>
      <c r="F503" s="9" t="str">
        <f>_xlfn.XLOOKUP(E503,Total_Enrolled!C:C,Total_Enrolled!C:C)</f>
        <v>2025eb1100166@bitspilani-digital.edu.in</v>
      </c>
      <c r="G503" s="9" t="s">
        <v>1661</v>
      </c>
      <c r="H503" s="9" t="s">
        <v>14515</v>
      </c>
      <c r="I503" s="9" t="s">
        <v>1662</v>
      </c>
      <c r="J503" s="9" t="b">
        <v>1</v>
      </c>
      <c r="K503" s="9">
        <v>0</v>
      </c>
      <c r="L503" s="9">
        <f>_xlfn.XLOOKUP(B503,Courses!A:A,Courses!H:H)</f>
        <v>46</v>
      </c>
      <c r="M503" s="14">
        <f t="shared" si="35"/>
        <v>0</v>
      </c>
      <c r="N503" s="14" t="str">
        <f t="shared" si="36"/>
        <v>Not Active</v>
      </c>
      <c r="O503" s="14" t="str" cm="1">
        <f t="array" ref="O503">_xlfn.IFS(M503=0,"0",
M503&lt;=10%,"0-10",
TRUE,"&gt;10"
)&amp;" "&amp;"% progress"</f>
        <v>0 % progress</v>
      </c>
      <c r="P503" s="15">
        <f t="shared" si="37"/>
        <v>1</v>
      </c>
      <c r="Q503" s="15">
        <f>COUNTIFS($G:$G,$G503)</f>
        <v>4</v>
      </c>
      <c r="R503" s="16">
        <f t="shared" si="38"/>
        <v>0.25</v>
      </c>
      <c r="S503" s="15" t="str">
        <f t="shared" si="39"/>
        <v>no progress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/>
      <c r="AA503" s="9">
        <v>0</v>
      </c>
      <c r="AB503" s="9"/>
      <c r="AC503" s="9">
        <v>0</v>
      </c>
      <c r="AD503" s="9" t="s">
        <v>1664</v>
      </c>
      <c r="AE503" s="9" t="s">
        <v>1663</v>
      </c>
      <c r="AF503" s="9">
        <v>429</v>
      </c>
      <c r="AG503" s="9"/>
      <c r="AH503" s="9"/>
      <c r="AI503" s="9"/>
      <c r="AJ503" s="9"/>
    </row>
    <row r="504" spans="1:36" x14ac:dyDescent="0.35">
      <c r="A504" s="9" t="s">
        <v>52</v>
      </c>
      <c r="B504" s="9" t="s">
        <v>53</v>
      </c>
      <c r="C504" s="9" t="s">
        <v>14503</v>
      </c>
      <c r="D504" s="9" t="s">
        <v>29</v>
      </c>
      <c r="E504" s="9" t="s">
        <v>1660</v>
      </c>
      <c r="F504" s="9" t="str">
        <f>_xlfn.XLOOKUP(E504,Total_Enrolled!C:C,Total_Enrolled!C:C)</f>
        <v>2025eb1100166@bitspilani-digital.edu.in</v>
      </c>
      <c r="G504" s="9" t="s">
        <v>1661</v>
      </c>
      <c r="H504" s="9" t="s">
        <v>14515</v>
      </c>
      <c r="I504" s="9" t="s">
        <v>1662</v>
      </c>
      <c r="J504" s="9" t="b">
        <v>1</v>
      </c>
      <c r="K504" s="9">
        <v>5</v>
      </c>
      <c r="L504" s="9">
        <f>_xlfn.XLOOKUP(B504,Courses!A:A,Courses!H:H)</f>
        <v>41</v>
      </c>
      <c r="M504" s="14">
        <f t="shared" si="35"/>
        <v>0.12195121951219512</v>
      </c>
      <c r="N504" s="14" t="str">
        <f t="shared" si="36"/>
        <v>Active</v>
      </c>
      <c r="O504" s="14" t="str" cm="1">
        <f t="array" ref="O504">_xlfn.IFS(M504=0,"0",
M504&lt;=10%,"0-10",
TRUE,"&gt;10"
)&amp;" "&amp;"% progress"</f>
        <v>&gt;10 % progress</v>
      </c>
      <c r="P504" s="15">
        <f t="shared" si="37"/>
        <v>0</v>
      </c>
      <c r="Q504" s="15">
        <f>COUNTIFS($G:$G,$G504)</f>
        <v>4</v>
      </c>
      <c r="R504" s="16">
        <f t="shared" si="38"/>
        <v>0</v>
      </c>
      <c r="S504" s="15" t="str">
        <f t="shared" si="39"/>
        <v>no 0% progess</v>
      </c>
      <c r="T504" s="9">
        <v>0</v>
      </c>
      <c r="U504" s="9">
        <v>2</v>
      </c>
      <c r="V504" s="9">
        <v>2</v>
      </c>
      <c r="W504" s="9">
        <v>0</v>
      </c>
      <c r="X504" s="9">
        <v>0</v>
      </c>
      <c r="Y504" s="9">
        <v>0</v>
      </c>
      <c r="Z504" s="9"/>
      <c r="AA504" s="9">
        <v>0</v>
      </c>
      <c r="AB504" s="9"/>
      <c r="AC504" s="9">
        <v>13</v>
      </c>
      <c r="AD504" s="9" t="s">
        <v>1665</v>
      </c>
      <c r="AE504" s="9" t="s">
        <v>1663</v>
      </c>
      <c r="AF504" s="9">
        <v>429</v>
      </c>
      <c r="AG504" s="9"/>
      <c r="AH504" s="9" t="s">
        <v>1666</v>
      </c>
      <c r="AI504" s="9"/>
      <c r="AJ504" s="9"/>
    </row>
    <row r="505" spans="1:36" x14ac:dyDescent="0.35">
      <c r="A505" s="9" t="s">
        <v>27</v>
      </c>
      <c r="B505" s="9" t="s">
        <v>28</v>
      </c>
      <c r="C505" s="9" t="s">
        <v>14503</v>
      </c>
      <c r="D505" s="9" t="s">
        <v>29</v>
      </c>
      <c r="E505" s="9" t="s">
        <v>1667</v>
      </c>
      <c r="F505" s="9" t="str">
        <f>_xlfn.XLOOKUP(E505,Total_Enrolled!C:C,Total_Enrolled!C:C)</f>
        <v>2025eb1100167@bitspilani-digital.edu.in</v>
      </c>
      <c r="G505" s="9" t="s">
        <v>1668</v>
      </c>
      <c r="H505" s="9" t="s">
        <v>14515</v>
      </c>
      <c r="I505" s="9" t="s">
        <v>1669</v>
      </c>
      <c r="J505" s="9" t="b">
        <v>1</v>
      </c>
      <c r="K505" s="9">
        <v>1</v>
      </c>
      <c r="L505" s="9">
        <f>_xlfn.XLOOKUP(B505,Courses!A:A,Courses!H:H)</f>
        <v>61</v>
      </c>
      <c r="M505" s="14">
        <f t="shared" si="35"/>
        <v>1.6393442622950821E-2</v>
      </c>
      <c r="N505" s="14" t="str">
        <f t="shared" si="36"/>
        <v>Active</v>
      </c>
      <c r="O505" s="14" t="str" cm="1">
        <f t="array" ref="O505">_xlfn.IFS(M505=0,"0",
M505&lt;=10%,"0-10",
TRUE,"&gt;10"
)&amp;" "&amp;"% progress"</f>
        <v>0-10 % progress</v>
      </c>
      <c r="P505" s="15">
        <f t="shared" si="37"/>
        <v>0</v>
      </c>
      <c r="Q505" s="15">
        <f>COUNTIFS($G:$G,$G505)</f>
        <v>4</v>
      </c>
      <c r="R505" s="16">
        <f t="shared" si="38"/>
        <v>0</v>
      </c>
      <c r="S505" s="15" t="str">
        <f t="shared" si="39"/>
        <v>no 0% progess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/>
      <c r="AA505" s="9">
        <v>0</v>
      </c>
      <c r="AB505" s="9"/>
      <c r="AC505" s="9">
        <v>10</v>
      </c>
      <c r="AD505" s="9" t="s">
        <v>1671</v>
      </c>
      <c r="AE505" s="9" t="s">
        <v>1670</v>
      </c>
      <c r="AF505" s="9">
        <v>86</v>
      </c>
      <c r="AG505" s="9"/>
      <c r="AH505" s="9"/>
      <c r="AI505" s="9"/>
      <c r="AJ505" s="9"/>
    </row>
    <row r="506" spans="1:36" x14ac:dyDescent="0.35">
      <c r="A506" s="9" t="s">
        <v>79</v>
      </c>
      <c r="B506" s="9" t="s">
        <v>39</v>
      </c>
      <c r="C506" s="9" t="s">
        <v>14503</v>
      </c>
      <c r="D506" s="9" t="s">
        <v>29</v>
      </c>
      <c r="E506" s="9" t="s">
        <v>1667</v>
      </c>
      <c r="F506" s="9" t="str">
        <f>_xlfn.XLOOKUP(E506,Total_Enrolled!C:C,Total_Enrolled!C:C)</f>
        <v>2025eb1100167@bitspilani-digital.edu.in</v>
      </c>
      <c r="G506" s="9" t="s">
        <v>1668</v>
      </c>
      <c r="H506" s="9" t="s">
        <v>14515</v>
      </c>
      <c r="I506" s="9" t="s">
        <v>1669</v>
      </c>
      <c r="J506" s="9" t="b">
        <v>1</v>
      </c>
      <c r="K506" s="9">
        <v>5</v>
      </c>
      <c r="L506" s="9">
        <f>_xlfn.XLOOKUP(B506,Courses!A:A,Courses!H:H)</f>
        <v>86</v>
      </c>
      <c r="M506" s="14">
        <f t="shared" si="35"/>
        <v>5.8139534883720929E-2</v>
      </c>
      <c r="N506" s="14" t="str">
        <f t="shared" si="36"/>
        <v>Active</v>
      </c>
      <c r="O506" s="14" t="str" cm="1">
        <f t="array" ref="O506">_xlfn.IFS(M506=0,"0",
M506&lt;=10%,"0-10",
TRUE,"&gt;10"
)&amp;" "&amp;"% progress"</f>
        <v>0-10 % progress</v>
      </c>
      <c r="P506" s="15">
        <f t="shared" si="37"/>
        <v>0</v>
      </c>
      <c r="Q506" s="15">
        <f>COUNTIFS($G:$G,$G506)</f>
        <v>4</v>
      </c>
      <c r="R506" s="16">
        <f t="shared" si="38"/>
        <v>0</v>
      </c>
      <c r="S506" s="15" t="str">
        <f t="shared" si="39"/>
        <v>no 0% progess</v>
      </c>
      <c r="T506" s="9">
        <v>0</v>
      </c>
      <c r="U506" s="9">
        <v>1</v>
      </c>
      <c r="V506" s="9">
        <v>1</v>
      </c>
      <c r="W506" s="9">
        <v>0</v>
      </c>
      <c r="X506" s="9">
        <v>0</v>
      </c>
      <c r="Y506" s="9">
        <v>0</v>
      </c>
      <c r="Z506" s="9"/>
      <c r="AA506" s="9">
        <v>0</v>
      </c>
      <c r="AB506" s="9"/>
      <c r="AC506" s="9">
        <v>28</v>
      </c>
      <c r="AD506" s="9" t="s">
        <v>1672</v>
      </c>
      <c r="AE506" s="9" t="s">
        <v>1670</v>
      </c>
      <c r="AF506" s="9">
        <v>86</v>
      </c>
      <c r="AG506" s="9"/>
      <c r="AH506" s="9" t="s">
        <v>1673</v>
      </c>
      <c r="AI506" s="9" t="s">
        <v>1674</v>
      </c>
      <c r="AJ506" s="9" t="s">
        <v>1675</v>
      </c>
    </row>
    <row r="507" spans="1:36" x14ac:dyDescent="0.35">
      <c r="A507" s="9" t="s">
        <v>62</v>
      </c>
      <c r="B507" s="9" t="s">
        <v>34</v>
      </c>
      <c r="C507" s="9" t="s">
        <v>14503</v>
      </c>
      <c r="D507" s="9" t="s">
        <v>29</v>
      </c>
      <c r="E507" s="9" t="s">
        <v>1667</v>
      </c>
      <c r="F507" s="9" t="str">
        <f>_xlfn.XLOOKUP(E507,Total_Enrolled!C:C,Total_Enrolled!C:C)</f>
        <v>2025eb1100167@bitspilani-digital.edu.in</v>
      </c>
      <c r="G507" s="9" t="s">
        <v>1668</v>
      </c>
      <c r="H507" s="9" t="s">
        <v>14515</v>
      </c>
      <c r="I507" s="9" t="s">
        <v>1669</v>
      </c>
      <c r="J507" s="9" t="b">
        <v>1</v>
      </c>
      <c r="K507" s="9">
        <v>1</v>
      </c>
      <c r="L507" s="9">
        <f>_xlfn.XLOOKUP(B507,Courses!A:A,Courses!H:H)</f>
        <v>88</v>
      </c>
      <c r="M507" s="14">
        <f t="shared" si="35"/>
        <v>1.1363636363636364E-2</v>
      </c>
      <c r="N507" s="14" t="str">
        <f t="shared" si="36"/>
        <v>Active</v>
      </c>
      <c r="O507" s="14" t="str" cm="1">
        <f t="array" ref="O507">_xlfn.IFS(M507=0,"0",
M507&lt;=10%,"0-10",
TRUE,"&gt;10"
)&amp;" "&amp;"% progress"</f>
        <v>0-10 % progress</v>
      </c>
      <c r="P507" s="15">
        <f t="shared" si="37"/>
        <v>0</v>
      </c>
      <c r="Q507" s="15">
        <f>COUNTIFS($G:$G,$G507)</f>
        <v>4</v>
      </c>
      <c r="R507" s="16">
        <f t="shared" si="38"/>
        <v>0</v>
      </c>
      <c r="S507" s="15" t="str">
        <f t="shared" si="39"/>
        <v>no 0% progess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/>
      <c r="AA507" s="9">
        <v>0</v>
      </c>
      <c r="AB507" s="9"/>
      <c r="AC507" s="9">
        <v>118</v>
      </c>
      <c r="AD507" s="9" t="s">
        <v>1676</v>
      </c>
      <c r="AE507" s="9" t="s">
        <v>1670</v>
      </c>
      <c r="AF507" s="9">
        <v>86</v>
      </c>
      <c r="AG507" s="9"/>
      <c r="AH507" s="9"/>
      <c r="AI507" s="9"/>
      <c r="AJ507" s="9"/>
    </row>
    <row r="508" spans="1:36" x14ac:dyDescent="0.35">
      <c r="A508" s="9" t="s">
        <v>124</v>
      </c>
      <c r="B508" s="9" t="s">
        <v>33</v>
      </c>
      <c r="C508" s="9" t="s">
        <v>14503</v>
      </c>
      <c r="D508" s="9" t="s">
        <v>29</v>
      </c>
      <c r="E508" s="9" t="s">
        <v>1667</v>
      </c>
      <c r="F508" s="9" t="str">
        <f>_xlfn.XLOOKUP(E508,Total_Enrolled!C:C,Total_Enrolled!C:C)</f>
        <v>2025eb1100167@bitspilani-digital.edu.in</v>
      </c>
      <c r="G508" s="9" t="s">
        <v>1668</v>
      </c>
      <c r="H508" s="9" t="s">
        <v>14515</v>
      </c>
      <c r="I508" s="9" t="s">
        <v>1669</v>
      </c>
      <c r="J508" s="9" t="b">
        <v>1</v>
      </c>
      <c r="K508" s="9">
        <v>0</v>
      </c>
      <c r="L508" s="9">
        <f>_xlfn.XLOOKUP(B508,Courses!A:A,Courses!H:H)</f>
        <v>41</v>
      </c>
      <c r="M508" s="14">
        <f t="shared" si="35"/>
        <v>0</v>
      </c>
      <c r="N508" s="14" t="str">
        <f t="shared" si="36"/>
        <v>Not Active</v>
      </c>
      <c r="O508" s="14" t="str" cm="1">
        <f t="array" ref="O508">_xlfn.IFS(M508=0,"0",
M508&lt;=10%,"0-10",
TRUE,"&gt;10"
)&amp;" "&amp;"% progress"</f>
        <v>0 % progress</v>
      </c>
      <c r="P508" s="15">
        <f t="shared" si="37"/>
        <v>1</v>
      </c>
      <c r="Q508" s="15">
        <f>COUNTIFS($G:$G,$G508)</f>
        <v>4</v>
      </c>
      <c r="R508" s="16">
        <f t="shared" si="38"/>
        <v>0.25</v>
      </c>
      <c r="S508" s="15" t="str">
        <f t="shared" si="39"/>
        <v>no progress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/>
      <c r="AA508" s="9">
        <v>0</v>
      </c>
      <c r="AB508" s="9"/>
      <c r="AC508" s="9">
        <v>0</v>
      </c>
      <c r="AD508" s="9" t="s">
        <v>1677</v>
      </c>
      <c r="AE508" s="9" t="s">
        <v>1670</v>
      </c>
      <c r="AF508" s="9">
        <v>86</v>
      </c>
      <c r="AG508" s="9"/>
      <c r="AH508" s="9"/>
      <c r="AI508" s="9"/>
      <c r="AJ508" s="9"/>
    </row>
    <row r="509" spans="1:36" x14ac:dyDescent="0.35">
      <c r="A509" s="9" t="s">
        <v>27</v>
      </c>
      <c r="B509" s="9" t="s">
        <v>28</v>
      </c>
      <c r="C509" s="9" t="s">
        <v>14503</v>
      </c>
      <c r="D509" s="9" t="s">
        <v>29</v>
      </c>
      <c r="E509" s="9" t="s">
        <v>1678</v>
      </c>
      <c r="F509" s="9" t="str">
        <f>_xlfn.XLOOKUP(E509,Total_Enrolled!C:C,Total_Enrolled!C:C)</f>
        <v>2025eb1100168@bitspilani-digital.edu.in</v>
      </c>
      <c r="G509" s="9" t="s">
        <v>1679</v>
      </c>
      <c r="H509" s="9" t="s">
        <v>14515</v>
      </c>
      <c r="I509" s="9" t="s">
        <v>1680</v>
      </c>
      <c r="J509" s="9" t="b">
        <v>1</v>
      </c>
      <c r="K509" s="9">
        <v>1</v>
      </c>
      <c r="L509" s="9">
        <f>_xlfn.XLOOKUP(B509,Courses!A:A,Courses!H:H)</f>
        <v>61</v>
      </c>
      <c r="M509" s="14">
        <f t="shared" si="35"/>
        <v>1.6393442622950821E-2</v>
      </c>
      <c r="N509" s="14" t="str">
        <f t="shared" si="36"/>
        <v>Active</v>
      </c>
      <c r="O509" s="14" t="str" cm="1">
        <f t="array" ref="O509">_xlfn.IFS(M509=0,"0",
M509&lt;=10%,"0-10",
TRUE,"&gt;10"
)&amp;" "&amp;"% progress"</f>
        <v>0-10 % progress</v>
      </c>
      <c r="P509" s="15">
        <f t="shared" si="37"/>
        <v>0</v>
      </c>
      <c r="Q509" s="15">
        <f>COUNTIFS($G:$G,$G509)</f>
        <v>2</v>
      </c>
      <c r="R509" s="16">
        <f t="shared" si="38"/>
        <v>0</v>
      </c>
      <c r="S509" s="15" t="str">
        <f t="shared" si="39"/>
        <v>no 0% progess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/>
      <c r="AA509" s="9">
        <v>0</v>
      </c>
      <c r="AB509" s="9"/>
      <c r="AC509" s="9">
        <v>0</v>
      </c>
      <c r="AD509" s="9"/>
      <c r="AE509" s="9" t="s">
        <v>1681</v>
      </c>
      <c r="AF509" s="9">
        <v>176</v>
      </c>
      <c r="AG509" s="9"/>
      <c r="AH509" s="9"/>
      <c r="AI509" s="9"/>
      <c r="AJ509" s="9"/>
    </row>
    <row r="510" spans="1:36" x14ac:dyDescent="0.35">
      <c r="A510" s="9" t="s">
        <v>44</v>
      </c>
      <c r="B510" s="9" t="s">
        <v>45</v>
      </c>
      <c r="C510" s="9" t="s">
        <v>14503</v>
      </c>
      <c r="D510" s="9" t="s">
        <v>29</v>
      </c>
      <c r="E510" s="9" t="s">
        <v>1678</v>
      </c>
      <c r="F510" s="9" t="str">
        <f>_xlfn.XLOOKUP(E510,Total_Enrolled!C:C,Total_Enrolled!C:C)</f>
        <v>2025eb1100168@bitspilani-digital.edu.in</v>
      </c>
      <c r="G510" s="9" t="s">
        <v>1679</v>
      </c>
      <c r="H510" s="9" t="s">
        <v>14515</v>
      </c>
      <c r="I510" s="9" t="s">
        <v>1680</v>
      </c>
      <c r="J510" s="9" t="b">
        <v>1</v>
      </c>
      <c r="K510" s="9">
        <v>0</v>
      </c>
      <c r="L510" s="9">
        <f>_xlfn.XLOOKUP(B510,Courses!A:A,Courses!H:H)</f>
        <v>93</v>
      </c>
      <c r="M510" s="14">
        <f t="shared" si="35"/>
        <v>0</v>
      </c>
      <c r="N510" s="14" t="str">
        <f t="shared" si="36"/>
        <v>Not Active</v>
      </c>
      <c r="O510" s="14" t="str" cm="1">
        <f t="array" ref="O510">_xlfn.IFS(M510=0,"0",
M510&lt;=10%,"0-10",
TRUE,"&gt;10"
)&amp;" "&amp;"% progress"</f>
        <v>0 % progress</v>
      </c>
      <c r="P510" s="15">
        <f t="shared" si="37"/>
        <v>1</v>
      </c>
      <c r="Q510" s="15">
        <f>COUNTIFS($G:$G,$G510)</f>
        <v>2</v>
      </c>
      <c r="R510" s="16">
        <f t="shared" si="38"/>
        <v>0.5</v>
      </c>
      <c r="S510" s="15" t="str">
        <f t="shared" si="39"/>
        <v>no progress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/>
      <c r="AA510" s="9">
        <v>0</v>
      </c>
      <c r="AB510" s="9"/>
      <c r="AC510" s="9">
        <v>0</v>
      </c>
      <c r="AD510" s="9"/>
      <c r="AE510" s="9" t="s">
        <v>1681</v>
      </c>
      <c r="AF510" s="9">
        <v>176</v>
      </c>
      <c r="AG510" s="9"/>
      <c r="AH510" s="9"/>
      <c r="AI510" s="9"/>
      <c r="AJ510" s="9"/>
    </row>
    <row r="511" spans="1:36" x14ac:dyDescent="0.35">
      <c r="A511" s="9" t="s">
        <v>27</v>
      </c>
      <c r="B511" s="9" t="s">
        <v>28</v>
      </c>
      <c r="C511" s="9" t="s">
        <v>14503</v>
      </c>
      <c r="D511" s="9" t="s">
        <v>29</v>
      </c>
      <c r="E511" s="9" t="s">
        <v>1682</v>
      </c>
      <c r="F511" s="9" t="str">
        <f>_xlfn.XLOOKUP(E511,Total_Enrolled!C:C,Total_Enrolled!C:C)</f>
        <v>2025eb1100169@bitspilani-digital.edu.in</v>
      </c>
      <c r="G511" s="9" t="s">
        <v>1683</v>
      </c>
      <c r="H511" s="9" t="s">
        <v>14515</v>
      </c>
      <c r="I511" s="9" t="s">
        <v>1684</v>
      </c>
      <c r="J511" s="9" t="b">
        <v>1</v>
      </c>
      <c r="K511" s="9">
        <v>0</v>
      </c>
      <c r="L511" s="9">
        <f>_xlfn.XLOOKUP(B511,Courses!A:A,Courses!H:H)</f>
        <v>61</v>
      </c>
      <c r="M511" s="14">
        <f t="shared" si="35"/>
        <v>0</v>
      </c>
      <c r="N511" s="14" t="str">
        <f t="shared" si="36"/>
        <v>Not Active</v>
      </c>
      <c r="O511" s="14" t="str" cm="1">
        <f t="array" ref="O511">_xlfn.IFS(M511=0,"0",
M511&lt;=10%,"0-10",
TRUE,"&gt;10"
)&amp;" "&amp;"% progress"</f>
        <v>0 % progress</v>
      </c>
      <c r="P511" s="15">
        <f t="shared" si="37"/>
        <v>1</v>
      </c>
      <c r="Q511" s="15">
        <f>COUNTIFS($G:$G,$G511)</f>
        <v>4</v>
      </c>
      <c r="R511" s="16">
        <f t="shared" si="38"/>
        <v>0.25</v>
      </c>
      <c r="S511" s="15" t="str">
        <f t="shared" si="39"/>
        <v>no progress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/>
      <c r="AA511" s="9">
        <v>0</v>
      </c>
      <c r="AB511" s="9"/>
      <c r="AC511" s="9">
        <v>0</v>
      </c>
      <c r="AD511" s="9" t="s">
        <v>1686</v>
      </c>
      <c r="AE511" s="9" t="s">
        <v>1685</v>
      </c>
      <c r="AF511" s="9">
        <v>66</v>
      </c>
      <c r="AG511" s="9"/>
      <c r="AH511" s="9"/>
      <c r="AI511" s="9"/>
      <c r="AJ511" s="9"/>
    </row>
    <row r="512" spans="1:36" x14ac:dyDescent="0.35">
      <c r="A512" s="9" t="s">
        <v>79</v>
      </c>
      <c r="B512" s="9" t="s">
        <v>39</v>
      </c>
      <c r="C512" s="9" t="s">
        <v>14503</v>
      </c>
      <c r="D512" s="9" t="s">
        <v>29</v>
      </c>
      <c r="E512" s="9" t="s">
        <v>1682</v>
      </c>
      <c r="F512" s="9" t="str">
        <f>_xlfn.XLOOKUP(E512,Total_Enrolled!C:C,Total_Enrolled!C:C)</f>
        <v>2025eb1100169@bitspilani-digital.edu.in</v>
      </c>
      <c r="G512" s="9" t="s">
        <v>1683</v>
      </c>
      <c r="H512" s="9" t="s">
        <v>14515</v>
      </c>
      <c r="I512" s="9" t="s">
        <v>1684</v>
      </c>
      <c r="J512" s="9" t="b">
        <v>1</v>
      </c>
      <c r="K512" s="9">
        <v>0</v>
      </c>
      <c r="L512" s="9">
        <f>_xlfn.XLOOKUP(B512,Courses!A:A,Courses!H:H)</f>
        <v>86</v>
      </c>
      <c r="M512" s="14">
        <f t="shared" si="35"/>
        <v>0</v>
      </c>
      <c r="N512" s="14" t="str">
        <f t="shared" si="36"/>
        <v>Not Active</v>
      </c>
      <c r="O512" s="14" t="str" cm="1">
        <f t="array" ref="O512">_xlfn.IFS(M512=0,"0",
M512&lt;=10%,"0-10",
TRUE,"&gt;10"
)&amp;" "&amp;"% progress"</f>
        <v>0 % progress</v>
      </c>
      <c r="P512" s="15">
        <f t="shared" si="37"/>
        <v>1</v>
      </c>
      <c r="Q512" s="15">
        <f>COUNTIFS($G:$G,$G512)</f>
        <v>4</v>
      </c>
      <c r="R512" s="16">
        <f t="shared" si="38"/>
        <v>0.25</v>
      </c>
      <c r="S512" s="15" t="str">
        <f t="shared" si="39"/>
        <v>no progress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/>
      <c r="AA512" s="9">
        <v>0</v>
      </c>
      <c r="AB512" s="9"/>
      <c r="AC512" s="9">
        <v>0</v>
      </c>
      <c r="AD512" s="9"/>
      <c r="AE512" s="9" t="s">
        <v>1685</v>
      </c>
      <c r="AF512" s="9">
        <v>66</v>
      </c>
      <c r="AG512" s="9"/>
      <c r="AH512" s="9"/>
      <c r="AI512" s="9"/>
      <c r="AJ512" s="9"/>
    </row>
    <row r="513" spans="1:36" x14ac:dyDescent="0.35">
      <c r="A513" s="9" t="s">
        <v>124</v>
      </c>
      <c r="B513" s="9" t="s">
        <v>33</v>
      </c>
      <c r="C513" s="9" t="s">
        <v>14503</v>
      </c>
      <c r="D513" s="9" t="s">
        <v>29</v>
      </c>
      <c r="E513" s="9" t="s">
        <v>1682</v>
      </c>
      <c r="F513" s="9" t="str">
        <f>_xlfn.XLOOKUP(E513,Total_Enrolled!C:C,Total_Enrolled!C:C)</f>
        <v>2025eb1100169@bitspilani-digital.edu.in</v>
      </c>
      <c r="G513" s="9" t="s">
        <v>1683</v>
      </c>
      <c r="H513" s="9" t="s">
        <v>14515</v>
      </c>
      <c r="I513" s="9" t="s">
        <v>1684</v>
      </c>
      <c r="J513" s="9" t="b">
        <v>1</v>
      </c>
      <c r="K513" s="9">
        <v>0</v>
      </c>
      <c r="L513" s="9">
        <f>_xlfn.XLOOKUP(B513,Courses!A:A,Courses!H:H)</f>
        <v>41</v>
      </c>
      <c r="M513" s="14">
        <f t="shared" si="35"/>
        <v>0</v>
      </c>
      <c r="N513" s="14" t="str">
        <f t="shared" si="36"/>
        <v>Not Active</v>
      </c>
      <c r="O513" s="14" t="str" cm="1">
        <f t="array" ref="O513">_xlfn.IFS(M513=0,"0",
M513&lt;=10%,"0-10",
TRUE,"&gt;10"
)&amp;" "&amp;"% progress"</f>
        <v>0 % progress</v>
      </c>
      <c r="P513" s="15">
        <f t="shared" si="37"/>
        <v>1</v>
      </c>
      <c r="Q513" s="15">
        <f>COUNTIFS($G:$G,$G513)</f>
        <v>4</v>
      </c>
      <c r="R513" s="16">
        <f t="shared" si="38"/>
        <v>0.25</v>
      </c>
      <c r="S513" s="15" t="str">
        <f t="shared" si="39"/>
        <v>no progress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/>
      <c r="AA513" s="9">
        <v>0</v>
      </c>
      <c r="AB513" s="9"/>
      <c r="AC513" s="9">
        <v>0</v>
      </c>
      <c r="AD513" s="9" t="s">
        <v>1687</v>
      </c>
      <c r="AE513" s="9" t="s">
        <v>1685</v>
      </c>
      <c r="AF513" s="9">
        <v>66</v>
      </c>
      <c r="AG513" s="9"/>
      <c r="AH513" s="9"/>
      <c r="AI513" s="9"/>
      <c r="AJ513" s="9"/>
    </row>
    <row r="514" spans="1:36" x14ac:dyDescent="0.35">
      <c r="A514" s="9" t="s">
        <v>62</v>
      </c>
      <c r="B514" s="9" t="s">
        <v>34</v>
      </c>
      <c r="C514" s="9" t="s">
        <v>14503</v>
      </c>
      <c r="D514" s="9" t="s">
        <v>29</v>
      </c>
      <c r="E514" s="9" t="s">
        <v>1682</v>
      </c>
      <c r="F514" s="9" t="str">
        <f>_xlfn.XLOOKUP(E514,Total_Enrolled!C:C,Total_Enrolled!C:C)</f>
        <v>2025eb1100169@bitspilani-digital.edu.in</v>
      </c>
      <c r="G514" s="9" t="s">
        <v>1683</v>
      </c>
      <c r="H514" s="9" t="s">
        <v>14515</v>
      </c>
      <c r="I514" s="9" t="s">
        <v>1684</v>
      </c>
      <c r="J514" s="9" t="b">
        <v>1</v>
      </c>
      <c r="K514" s="9">
        <v>24</v>
      </c>
      <c r="L514" s="9">
        <f>_xlfn.XLOOKUP(B514,Courses!A:A,Courses!H:H)</f>
        <v>88</v>
      </c>
      <c r="M514" s="14">
        <f t="shared" si="35"/>
        <v>0.27272727272727271</v>
      </c>
      <c r="N514" s="14" t="str">
        <f t="shared" si="36"/>
        <v>Active</v>
      </c>
      <c r="O514" s="14" t="str" cm="1">
        <f t="array" ref="O514">_xlfn.IFS(M514=0,"0",
M514&lt;=10%,"0-10",
TRUE,"&gt;10"
)&amp;" "&amp;"% progress"</f>
        <v>&gt;10 % progress</v>
      </c>
      <c r="P514" s="15">
        <f t="shared" si="37"/>
        <v>0</v>
      </c>
      <c r="Q514" s="15">
        <f>COUNTIFS($G:$G,$G514)</f>
        <v>4</v>
      </c>
      <c r="R514" s="16">
        <f t="shared" si="38"/>
        <v>0</v>
      </c>
      <c r="S514" s="15" t="str">
        <f t="shared" si="39"/>
        <v>no 0% progess</v>
      </c>
      <c r="T514" s="9">
        <v>0</v>
      </c>
      <c r="U514" s="9">
        <v>3</v>
      </c>
      <c r="V514" s="9">
        <v>7</v>
      </c>
      <c r="W514" s="9">
        <v>0</v>
      </c>
      <c r="X514" s="9">
        <v>0</v>
      </c>
      <c r="Y514" s="9">
        <v>0</v>
      </c>
      <c r="Z514" s="9"/>
      <c r="AA514" s="9">
        <v>0</v>
      </c>
      <c r="AB514" s="9"/>
      <c r="AC514" s="9">
        <v>14710</v>
      </c>
      <c r="AD514" s="9" t="s">
        <v>1688</v>
      </c>
      <c r="AE514" s="9" t="s">
        <v>1685</v>
      </c>
      <c r="AF514" s="9">
        <v>66</v>
      </c>
      <c r="AG514" s="9"/>
      <c r="AH514" s="9" t="s">
        <v>1689</v>
      </c>
      <c r="AI514" s="9" t="s">
        <v>1690</v>
      </c>
      <c r="AJ514" s="9" t="s">
        <v>1691</v>
      </c>
    </row>
    <row r="515" spans="1:36" x14ac:dyDescent="0.35">
      <c r="A515" s="9" t="s">
        <v>62</v>
      </c>
      <c r="B515" s="9" t="s">
        <v>34</v>
      </c>
      <c r="C515" s="9" t="s">
        <v>14503</v>
      </c>
      <c r="D515" s="9" t="s">
        <v>29</v>
      </c>
      <c r="E515" s="9" t="s">
        <v>1695</v>
      </c>
      <c r="F515" s="9" t="str">
        <f>_xlfn.XLOOKUP(E515,Total_Enrolled!C:C,Total_Enrolled!C:C)</f>
        <v>2025eb1100171@bitspilani-digital.edu.in</v>
      </c>
      <c r="G515" s="9" t="s">
        <v>1696</v>
      </c>
      <c r="H515" s="9" t="s">
        <v>14515</v>
      </c>
      <c r="I515" s="9" t="s">
        <v>1697</v>
      </c>
      <c r="J515" s="9" t="b">
        <v>1</v>
      </c>
      <c r="K515" s="9">
        <v>1</v>
      </c>
      <c r="L515" s="9">
        <f>_xlfn.XLOOKUP(B515,Courses!A:A,Courses!H:H)</f>
        <v>88</v>
      </c>
      <c r="M515" s="14">
        <f t="shared" ref="M515:M578" si="40">K515/L515</f>
        <v>1.1363636363636364E-2</v>
      </c>
      <c r="N515" s="14" t="str">
        <f t="shared" ref="N515:N578" si="41">IF(M515&gt;0,"Active","Not Active")</f>
        <v>Active</v>
      </c>
      <c r="O515" s="14" t="str" cm="1">
        <f t="array" ref="O515">_xlfn.IFS(M515=0,"0",
M515&lt;=10%,"0-10",
TRUE,"&gt;10"
)&amp;" "&amp;"% progress"</f>
        <v>0-10 % progress</v>
      </c>
      <c r="P515" s="15">
        <f t="shared" ref="P515:P578" si="42">IF(M515=0,1,0)</f>
        <v>0</v>
      </c>
      <c r="Q515" s="15">
        <f>COUNTIFS($G:$G,$G515)</f>
        <v>3</v>
      </c>
      <c r="R515" s="16">
        <f t="shared" ref="R515:R578" si="43">P515/Q515</f>
        <v>0</v>
      </c>
      <c r="S515" s="15" t="str">
        <f t="shared" ref="S515:S578" si="44">IF(R515=0, "no 0% progess", "no progress")</f>
        <v>no 0% progess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/>
      <c r="AA515" s="9">
        <v>0</v>
      </c>
      <c r="AB515" s="9"/>
      <c r="AC515" s="9">
        <v>4712</v>
      </c>
      <c r="AD515" s="9" t="s">
        <v>1699</v>
      </c>
      <c r="AE515" s="9" t="s">
        <v>1698</v>
      </c>
      <c r="AF515" s="9">
        <v>318</v>
      </c>
      <c r="AG515" s="9"/>
      <c r="AH515" s="9"/>
      <c r="AI515" s="9"/>
      <c r="AJ515" s="9"/>
    </row>
    <row r="516" spans="1:36" x14ac:dyDescent="0.35">
      <c r="A516" s="9" t="s">
        <v>79</v>
      </c>
      <c r="B516" s="9" t="s">
        <v>39</v>
      </c>
      <c r="C516" s="9" t="s">
        <v>14503</v>
      </c>
      <c r="D516" s="9" t="s">
        <v>29</v>
      </c>
      <c r="E516" s="9" t="s">
        <v>1695</v>
      </c>
      <c r="F516" s="9" t="str">
        <f>_xlfn.XLOOKUP(E516,Total_Enrolled!C:C,Total_Enrolled!C:C)</f>
        <v>2025eb1100171@bitspilani-digital.edu.in</v>
      </c>
      <c r="G516" s="9" t="s">
        <v>1696</v>
      </c>
      <c r="H516" s="9" t="s">
        <v>14515</v>
      </c>
      <c r="I516" s="9" t="s">
        <v>1697</v>
      </c>
      <c r="J516" s="9" t="b">
        <v>1</v>
      </c>
      <c r="K516" s="9">
        <v>4</v>
      </c>
      <c r="L516" s="9">
        <f>_xlfn.XLOOKUP(B516,Courses!A:A,Courses!H:H)</f>
        <v>86</v>
      </c>
      <c r="M516" s="14">
        <f t="shared" si="40"/>
        <v>4.6511627906976744E-2</v>
      </c>
      <c r="N516" s="14" t="str">
        <f t="shared" si="41"/>
        <v>Active</v>
      </c>
      <c r="O516" s="14" t="str" cm="1">
        <f t="array" ref="O516">_xlfn.IFS(M516=0,"0",
M516&lt;=10%,"0-10",
TRUE,"&gt;10"
)&amp;" "&amp;"% progress"</f>
        <v>0-10 % progress</v>
      </c>
      <c r="P516" s="15">
        <f t="shared" si="42"/>
        <v>0</v>
      </c>
      <c r="Q516" s="15">
        <f>COUNTIFS($G:$G,$G516)</f>
        <v>3</v>
      </c>
      <c r="R516" s="16">
        <f t="shared" si="43"/>
        <v>0</v>
      </c>
      <c r="S516" s="15" t="str">
        <f t="shared" si="44"/>
        <v>no 0% progess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/>
      <c r="AA516" s="9">
        <v>0</v>
      </c>
      <c r="AB516" s="9"/>
      <c r="AC516" s="9">
        <v>471</v>
      </c>
      <c r="AD516" s="9" t="s">
        <v>1700</v>
      </c>
      <c r="AE516" s="9" t="s">
        <v>1698</v>
      </c>
      <c r="AF516" s="9">
        <v>318</v>
      </c>
      <c r="AG516" s="9"/>
      <c r="AH516" s="9"/>
      <c r="AI516" s="9" t="s">
        <v>1701</v>
      </c>
      <c r="AJ516" s="9" t="s">
        <v>1702</v>
      </c>
    </row>
    <row r="517" spans="1:36" x14ac:dyDescent="0.35">
      <c r="A517" s="9" t="s">
        <v>27</v>
      </c>
      <c r="B517" s="9" t="s">
        <v>28</v>
      </c>
      <c r="C517" s="9" t="s">
        <v>14503</v>
      </c>
      <c r="D517" s="9" t="s">
        <v>29</v>
      </c>
      <c r="E517" s="9" t="s">
        <v>1695</v>
      </c>
      <c r="F517" s="9" t="str">
        <f>_xlfn.XLOOKUP(E517,Total_Enrolled!C:C,Total_Enrolled!C:C)</f>
        <v>2025eb1100171@bitspilani-digital.edu.in</v>
      </c>
      <c r="G517" s="9" t="s">
        <v>1696</v>
      </c>
      <c r="H517" s="9" t="s">
        <v>14515</v>
      </c>
      <c r="I517" s="9" t="s">
        <v>1697</v>
      </c>
      <c r="J517" s="9" t="b">
        <v>1</v>
      </c>
      <c r="K517" s="9">
        <v>5</v>
      </c>
      <c r="L517" s="9">
        <f>_xlfn.XLOOKUP(B517,Courses!A:A,Courses!H:H)</f>
        <v>61</v>
      </c>
      <c r="M517" s="14">
        <f t="shared" si="40"/>
        <v>8.1967213114754092E-2</v>
      </c>
      <c r="N517" s="14" t="str">
        <f t="shared" si="41"/>
        <v>Active</v>
      </c>
      <c r="O517" s="14" t="str" cm="1">
        <f t="array" ref="O517">_xlfn.IFS(M517=0,"0",
M517&lt;=10%,"0-10",
TRUE,"&gt;10"
)&amp;" "&amp;"% progress"</f>
        <v>0-10 % progress</v>
      </c>
      <c r="P517" s="15">
        <f t="shared" si="42"/>
        <v>0</v>
      </c>
      <c r="Q517" s="15">
        <f>COUNTIFS($G:$G,$G517)</f>
        <v>3</v>
      </c>
      <c r="R517" s="16">
        <f t="shared" si="43"/>
        <v>0</v>
      </c>
      <c r="S517" s="15" t="str">
        <f t="shared" si="44"/>
        <v>no 0% progess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/>
      <c r="AA517" s="9">
        <v>0</v>
      </c>
      <c r="AB517" s="9"/>
      <c r="AC517" s="9">
        <v>3462</v>
      </c>
      <c r="AD517" s="9" t="s">
        <v>1703</v>
      </c>
      <c r="AE517" s="9" t="s">
        <v>1698</v>
      </c>
      <c r="AF517" s="9">
        <v>318</v>
      </c>
      <c r="AG517" s="9"/>
      <c r="AH517" s="9"/>
      <c r="AI517" s="9" t="s">
        <v>1704</v>
      </c>
      <c r="AJ517" s="9" t="s">
        <v>1705</v>
      </c>
    </row>
    <row r="518" spans="1:36" x14ac:dyDescent="0.35">
      <c r="A518" s="9" t="s">
        <v>44</v>
      </c>
      <c r="B518" s="9" t="s">
        <v>45</v>
      </c>
      <c r="C518" s="9" t="s">
        <v>14503</v>
      </c>
      <c r="D518" s="9" t="s">
        <v>29</v>
      </c>
      <c r="E518" s="9" t="s">
        <v>1706</v>
      </c>
      <c r="F518" s="9" t="str">
        <f>_xlfn.XLOOKUP(E518,Total_Enrolled!C:C,Total_Enrolled!C:C)</f>
        <v>2025eb1100172@bitspilani-digital.edu.in</v>
      </c>
      <c r="G518" s="9" t="s">
        <v>1707</v>
      </c>
      <c r="H518" s="9" t="s">
        <v>14515</v>
      </c>
      <c r="I518" s="9" t="s">
        <v>1708</v>
      </c>
      <c r="J518" s="9" t="b">
        <v>1</v>
      </c>
      <c r="K518" s="9">
        <v>4</v>
      </c>
      <c r="L518" s="9">
        <f>_xlfn.XLOOKUP(B518,Courses!A:A,Courses!H:H)</f>
        <v>93</v>
      </c>
      <c r="M518" s="14">
        <f t="shared" si="40"/>
        <v>4.3010752688172046E-2</v>
      </c>
      <c r="N518" s="14" t="str">
        <f t="shared" si="41"/>
        <v>Active</v>
      </c>
      <c r="O518" s="14" t="str" cm="1">
        <f t="array" ref="O518">_xlfn.IFS(M518=0,"0",
M518&lt;=10%,"0-10",
TRUE,"&gt;10"
)&amp;" "&amp;"% progress"</f>
        <v>0-10 % progress</v>
      </c>
      <c r="P518" s="15">
        <f t="shared" si="42"/>
        <v>0</v>
      </c>
      <c r="Q518" s="15">
        <f>COUNTIFS($G:$G,$G518)</f>
        <v>4</v>
      </c>
      <c r="R518" s="16">
        <f t="shared" si="43"/>
        <v>0</v>
      </c>
      <c r="S518" s="15" t="str">
        <f t="shared" si="44"/>
        <v>no 0% progess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/>
      <c r="AA518" s="9">
        <v>0</v>
      </c>
      <c r="AB518" s="9"/>
      <c r="AC518" s="9">
        <v>344</v>
      </c>
      <c r="AD518" s="9" t="s">
        <v>1710</v>
      </c>
      <c r="AE518" s="9" t="s">
        <v>1709</v>
      </c>
      <c r="AF518" s="9">
        <v>78</v>
      </c>
      <c r="AG518" s="9"/>
      <c r="AH518" s="9"/>
      <c r="AI518" s="9" t="s">
        <v>1711</v>
      </c>
      <c r="AJ518" s="9" t="s">
        <v>1712</v>
      </c>
    </row>
    <row r="519" spans="1:36" x14ac:dyDescent="0.35">
      <c r="A519" s="9" t="s">
        <v>48</v>
      </c>
      <c r="B519" s="9" t="s">
        <v>49</v>
      </c>
      <c r="C519" s="9" t="s">
        <v>14503</v>
      </c>
      <c r="D519" s="9" t="s">
        <v>29</v>
      </c>
      <c r="E519" s="9" t="s">
        <v>1706</v>
      </c>
      <c r="F519" s="9" t="str">
        <f>_xlfn.XLOOKUP(E519,Total_Enrolled!C:C,Total_Enrolled!C:C)</f>
        <v>2025eb1100172@bitspilani-digital.edu.in</v>
      </c>
      <c r="G519" s="9" t="s">
        <v>1707</v>
      </c>
      <c r="H519" s="9" t="s">
        <v>14515</v>
      </c>
      <c r="I519" s="9" t="s">
        <v>1708</v>
      </c>
      <c r="J519" s="9" t="b">
        <v>1</v>
      </c>
      <c r="K519" s="9">
        <v>3</v>
      </c>
      <c r="L519" s="9">
        <f>_xlfn.XLOOKUP(B519,Courses!A:A,Courses!H:H)</f>
        <v>84</v>
      </c>
      <c r="M519" s="14">
        <f t="shared" si="40"/>
        <v>3.5714285714285712E-2</v>
      </c>
      <c r="N519" s="14" t="str">
        <f t="shared" si="41"/>
        <v>Active</v>
      </c>
      <c r="O519" s="14" t="str" cm="1">
        <f t="array" ref="O519">_xlfn.IFS(M519=0,"0",
M519&lt;=10%,"0-10",
TRUE,"&gt;10"
)&amp;" "&amp;"% progress"</f>
        <v>0-10 % progress</v>
      </c>
      <c r="P519" s="15">
        <f t="shared" si="42"/>
        <v>0</v>
      </c>
      <c r="Q519" s="15">
        <f>COUNTIFS($G:$G,$G519)</f>
        <v>4</v>
      </c>
      <c r="R519" s="16">
        <f t="shared" si="43"/>
        <v>0</v>
      </c>
      <c r="S519" s="15" t="str">
        <f t="shared" si="44"/>
        <v>no 0% progess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/>
      <c r="AA519" s="9">
        <v>0</v>
      </c>
      <c r="AB519" s="9"/>
      <c r="AC519" s="9">
        <v>200</v>
      </c>
      <c r="AD519" s="9" t="s">
        <v>1713</v>
      </c>
      <c r="AE519" s="9" t="s">
        <v>1709</v>
      </c>
      <c r="AF519" s="9">
        <v>78</v>
      </c>
      <c r="AG519" s="9"/>
      <c r="AH519" s="9"/>
      <c r="AI519" s="9"/>
      <c r="AJ519" s="9"/>
    </row>
    <row r="520" spans="1:36" x14ac:dyDescent="0.35">
      <c r="A520" s="9" t="s">
        <v>52</v>
      </c>
      <c r="B520" s="9" t="s">
        <v>53</v>
      </c>
      <c r="C520" s="9" t="s">
        <v>14503</v>
      </c>
      <c r="D520" s="9" t="s">
        <v>29</v>
      </c>
      <c r="E520" s="9" t="s">
        <v>1706</v>
      </c>
      <c r="F520" s="9" t="str">
        <f>_xlfn.XLOOKUP(E520,Total_Enrolled!C:C,Total_Enrolled!C:C)</f>
        <v>2025eb1100172@bitspilani-digital.edu.in</v>
      </c>
      <c r="G520" s="9" t="s">
        <v>1707</v>
      </c>
      <c r="H520" s="9" t="s">
        <v>14515</v>
      </c>
      <c r="I520" s="9" t="s">
        <v>1708</v>
      </c>
      <c r="J520" s="9" t="b">
        <v>1</v>
      </c>
      <c r="K520" s="9">
        <v>2</v>
      </c>
      <c r="L520" s="9">
        <f>_xlfn.XLOOKUP(B520,Courses!A:A,Courses!H:H)</f>
        <v>41</v>
      </c>
      <c r="M520" s="14">
        <f t="shared" si="40"/>
        <v>4.878048780487805E-2</v>
      </c>
      <c r="N520" s="14" t="str">
        <f t="shared" si="41"/>
        <v>Active</v>
      </c>
      <c r="O520" s="14" t="str" cm="1">
        <f t="array" ref="O520">_xlfn.IFS(M520=0,"0",
M520&lt;=10%,"0-10",
TRUE,"&gt;10"
)&amp;" "&amp;"% progress"</f>
        <v>0-10 % progress</v>
      </c>
      <c r="P520" s="15">
        <f t="shared" si="42"/>
        <v>0</v>
      </c>
      <c r="Q520" s="15">
        <f>COUNTIFS($G:$G,$G520)</f>
        <v>4</v>
      </c>
      <c r="R520" s="16">
        <f t="shared" si="43"/>
        <v>0</v>
      </c>
      <c r="S520" s="15" t="str">
        <f t="shared" si="44"/>
        <v>no 0% progess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/>
      <c r="AA520" s="9">
        <v>0</v>
      </c>
      <c r="AB520" s="9"/>
      <c r="AC520" s="9">
        <v>1571</v>
      </c>
      <c r="AD520" s="9" t="s">
        <v>1714</v>
      </c>
      <c r="AE520" s="9" t="s">
        <v>1709</v>
      </c>
      <c r="AF520" s="9">
        <v>78</v>
      </c>
      <c r="AG520" s="9"/>
      <c r="AH520" s="9"/>
      <c r="AI520" s="9"/>
      <c r="AJ520" s="9"/>
    </row>
    <row r="521" spans="1:36" x14ac:dyDescent="0.35">
      <c r="A521" s="9" t="s">
        <v>56</v>
      </c>
      <c r="B521" s="9" t="s">
        <v>57</v>
      </c>
      <c r="C521" s="9" t="s">
        <v>14503</v>
      </c>
      <c r="D521" s="9" t="s">
        <v>29</v>
      </c>
      <c r="E521" s="9" t="s">
        <v>1706</v>
      </c>
      <c r="F521" s="9" t="str">
        <f>_xlfn.XLOOKUP(E521,Total_Enrolled!C:C,Total_Enrolled!C:C)</f>
        <v>2025eb1100172@bitspilani-digital.edu.in</v>
      </c>
      <c r="G521" s="9" t="s">
        <v>1707</v>
      </c>
      <c r="H521" s="9" t="s">
        <v>14515</v>
      </c>
      <c r="I521" s="9" t="s">
        <v>1708</v>
      </c>
      <c r="J521" s="9" t="b">
        <v>1</v>
      </c>
      <c r="K521" s="9">
        <v>2</v>
      </c>
      <c r="L521" s="9">
        <f>_xlfn.XLOOKUP(B521,Courses!A:A,Courses!H:H)</f>
        <v>46</v>
      </c>
      <c r="M521" s="14">
        <f t="shared" si="40"/>
        <v>4.3478260869565216E-2</v>
      </c>
      <c r="N521" s="14" t="str">
        <f t="shared" si="41"/>
        <v>Active</v>
      </c>
      <c r="O521" s="14" t="str" cm="1">
        <f t="array" ref="O521">_xlfn.IFS(M521=0,"0",
M521&lt;=10%,"0-10",
TRUE,"&gt;10"
)&amp;" "&amp;"% progress"</f>
        <v>0-10 % progress</v>
      </c>
      <c r="P521" s="15">
        <f t="shared" si="42"/>
        <v>0</v>
      </c>
      <c r="Q521" s="15">
        <f>COUNTIFS($G:$G,$G521)</f>
        <v>4</v>
      </c>
      <c r="R521" s="16">
        <f t="shared" si="43"/>
        <v>0</v>
      </c>
      <c r="S521" s="15" t="str">
        <f t="shared" si="44"/>
        <v>no 0% progess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/>
      <c r="AA521" s="9">
        <v>0</v>
      </c>
      <c r="AB521" s="9"/>
      <c r="AC521" s="9">
        <v>98</v>
      </c>
      <c r="AD521" s="9" t="s">
        <v>1715</v>
      </c>
      <c r="AE521" s="9" t="s">
        <v>1709</v>
      </c>
      <c r="AF521" s="9">
        <v>78</v>
      </c>
      <c r="AG521" s="9"/>
      <c r="AH521" s="9"/>
      <c r="AI521" s="9" t="s">
        <v>1716</v>
      </c>
      <c r="AJ521" s="9" t="s">
        <v>1717</v>
      </c>
    </row>
    <row r="522" spans="1:36" x14ac:dyDescent="0.35">
      <c r="A522" s="9" t="s">
        <v>56</v>
      </c>
      <c r="B522" s="9" t="s">
        <v>57</v>
      </c>
      <c r="C522" s="9" t="s">
        <v>14503</v>
      </c>
      <c r="D522" s="9" t="s">
        <v>29</v>
      </c>
      <c r="E522" s="9" t="s">
        <v>1721</v>
      </c>
      <c r="F522" s="9" t="str">
        <f>_xlfn.XLOOKUP(E522,Total_Enrolled!C:C,Total_Enrolled!C:C)</f>
        <v>2025eb1100174@bitspilani-digital.edu.in</v>
      </c>
      <c r="G522" s="9" t="s">
        <v>1722</v>
      </c>
      <c r="H522" s="9" t="s">
        <v>14515</v>
      </c>
      <c r="I522" s="9" t="s">
        <v>1723</v>
      </c>
      <c r="J522" s="9" t="b">
        <v>1</v>
      </c>
      <c r="K522" s="9">
        <v>5</v>
      </c>
      <c r="L522" s="9">
        <f>_xlfn.XLOOKUP(B522,Courses!A:A,Courses!H:H)</f>
        <v>46</v>
      </c>
      <c r="M522" s="14">
        <f t="shared" si="40"/>
        <v>0.10869565217391304</v>
      </c>
      <c r="N522" s="14" t="str">
        <f t="shared" si="41"/>
        <v>Active</v>
      </c>
      <c r="O522" s="14" t="str" cm="1">
        <f t="array" ref="O522">_xlfn.IFS(M522=0,"0",
M522&lt;=10%,"0-10",
TRUE,"&gt;10"
)&amp;" "&amp;"% progress"</f>
        <v>&gt;10 % progress</v>
      </c>
      <c r="P522" s="15">
        <f t="shared" si="42"/>
        <v>0</v>
      </c>
      <c r="Q522" s="15">
        <f>COUNTIFS($G:$G,$G522)</f>
        <v>4</v>
      </c>
      <c r="R522" s="16">
        <f t="shared" si="43"/>
        <v>0</v>
      </c>
      <c r="S522" s="15" t="str">
        <f t="shared" si="44"/>
        <v>no 0% progess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/>
      <c r="AA522" s="9">
        <v>0</v>
      </c>
      <c r="AB522" s="9"/>
      <c r="AC522" s="9">
        <v>2199</v>
      </c>
      <c r="AD522" s="9" t="s">
        <v>1725</v>
      </c>
      <c r="AE522" s="9" t="s">
        <v>1724</v>
      </c>
      <c r="AF522" s="9">
        <v>174</v>
      </c>
      <c r="AG522" s="9"/>
      <c r="AH522" s="9"/>
      <c r="AI522" s="9" t="s">
        <v>1726</v>
      </c>
      <c r="AJ522" s="9" t="s">
        <v>1727</v>
      </c>
    </row>
    <row r="523" spans="1:36" x14ac:dyDescent="0.35">
      <c r="A523" s="9" t="s">
        <v>52</v>
      </c>
      <c r="B523" s="9" t="s">
        <v>53</v>
      </c>
      <c r="C523" s="9" t="s">
        <v>14503</v>
      </c>
      <c r="D523" s="9" t="s">
        <v>29</v>
      </c>
      <c r="E523" s="9" t="s">
        <v>1721</v>
      </c>
      <c r="F523" s="9" t="str">
        <f>_xlfn.XLOOKUP(E523,Total_Enrolled!C:C,Total_Enrolled!C:C)</f>
        <v>2025eb1100174@bitspilani-digital.edu.in</v>
      </c>
      <c r="G523" s="9" t="s">
        <v>1722</v>
      </c>
      <c r="H523" s="9" t="s">
        <v>14515</v>
      </c>
      <c r="I523" s="9" t="s">
        <v>1723</v>
      </c>
      <c r="J523" s="9" t="b">
        <v>1</v>
      </c>
      <c r="K523" s="9">
        <v>2</v>
      </c>
      <c r="L523" s="9">
        <f>_xlfn.XLOOKUP(B523,Courses!A:A,Courses!H:H)</f>
        <v>41</v>
      </c>
      <c r="M523" s="14">
        <f t="shared" si="40"/>
        <v>4.878048780487805E-2</v>
      </c>
      <c r="N523" s="14" t="str">
        <f t="shared" si="41"/>
        <v>Active</v>
      </c>
      <c r="O523" s="14" t="str" cm="1">
        <f t="array" ref="O523">_xlfn.IFS(M523=0,"0",
M523&lt;=10%,"0-10",
TRUE,"&gt;10"
)&amp;" "&amp;"% progress"</f>
        <v>0-10 % progress</v>
      </c>
      <c r="P523" s="15">
        <f t="shared" si="42"/>
        <v>0</v>
      </c>
      <c r="Q523" s="15">
        <f>COUNTIFS($G:$G,$G523)</f>
        <v>4</v>
      </c>
      <c r="R523" s="16">
        <f t="shared" si="43"/>
        <v>0</v>
      </c>
      <c r="S523" s="15" t="str">
        <f t="shared" si="44"/>
        <v>no 0% progess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/>
      <c r="AA523" s="9">
        <v>0</v>
      </c>
      <c r="AB523" s="9"/>
      <c r="AC523" s="9">
        <v>545</v>
      </c>
      <c r="AD523" s="9" t="s">
        <v>1728</v>
      </c>
      <c r="AE523" s="9" t="s">
        <v>1724</v>
      </c>
      <c r="AF523" s="9">
        <v>174</v>
      </c>
      <c r="AG523" s="9"/>
      <c r="AH523" s="9"/>
      <c r="AI523" s="9"/>
      <c r="AJ523" s="9"/>
    </row>
    <row r="524" spans="1:36" x14ac:dyDescent="0.35">
      <c r="A524" s="9" t="s">
        <v>48</v>
      </c>
      <c r="B524" s="9" t="s">
        <v>49</v>
      </c>
      <c r="C524" s="9" t="s">
        <v>14503</v>
      </c>
      <c r="D524" s="9" t="s">
        <v>29</v>
      </c>
      <c r="E524" s="9" t="s">
        <v>1721</v>
      </c>
      <c r="F524" s="9" t="str">
        <f>_xlfn.XLOOKUP(E524,Total_Enrolled!C:C,Total_Enrolled!C:C)</f>
        <v>2025eb1100174@bitspilani-digital.edu.in</v>
      </c>
      <c r="G524" s="9" t="s">
        <v>1722</v>
      </c>
      <c r="H524" s="9" t="s">
        <v>14515</v>
      </c>
      <c r="I524" s="9" t="s">
        <v>1723</v>
      </c>
      <c r="J524" s="9" t="b">
        <v>1</v>
      </c>
      <c r="K524" s="9">
        <v>7</v>
      </c>
      <c r="L524" s="9">
        <f>_xlfn.XLOOKUP(B524,Courses!A:A,Courses!H:H)</f>
        <v>84</v>
      </c>
      <c r="M524" s="14">
        <f t="shared" si="40"/>
        <v>8.3333333333333329E-2</v>
      </c>
      <c r="N524" s="14" t="str">
        <f t="shared" si="41"/>
        <v>Active</v>
      </c>
      <c r="O524" s="14" t="str" cm="1">
        <f t="array" ref="O524">_xlfn.IFS(M524=0,"0",
M524&lt;=10%,"0-10",
TRUE,"&gt;10"
)&amp;" "&amp;"% progress"</f>
        <v>0-10 % progress</v>
      </c>
      <c r="P524" s="15">
        <f t="shared" si="42"/>
        <v>0</v>
      </c>
      <c r="Q524" s="15">
        <f>COUNTIFS($G:$G,$G524)</f>
        <v>4</v>
      </c>
      <c r="R524" s="16">
        <f t="shared" si="43"/>
        <v>0</v>
      </c>
      <c r="S524" s="15" t="str">
        <f t="shared" si="44"/>
        <v>no 0% progess</v>
      </c>
      <c r="T524" s="9">
        <v>0</v>
      </c>
      <c r="U524" s="9">
        <v>2</v>
      </c>
      <c r="V524" s="9">
        <v>5</v>
      </c>
      <c r="W524" s="9">
        <v>0</v>
      </c>
      <c r="X524" s="9">
        <v>0</v>
      </c>
      <c r="Y524" s="9">
        <v>0</v>
      </c>
      <c r="Z524" s="9"/>
      <c r="AA524" s="9">
        <v>0</v>
      </c>
      <c r="AB524" s="9"/>
      <c r="AC524" s="9">
        <v>34588</v>
      </c>
      <c r="AD524" s="9" t="s">
        <v>1729</v>
      </c>
      <c r="AE524" s="9" t="s">
        <v>1724</v>
      </c>
      <c r="AF524" s="9">
        <v>174</v>
      </c>
      <c r="AG524" s="9"/>
      <c r="AH524" s="9" t="s">
        <v>1730</v>
      </c>
      <c r="AI524" s="9"/>
      <c r="AJ524" s="9"/>
    </row>
    <row r="525" spans="1:36" x14ac:dyDescent="0.35">
      <c r="A525" s="9" t="s">
        <v>44</v>
      </c>
      <c r="B525" s="9" t="s">
        <v>45</v>
      </c>
      <c r="C525" s="9" t="s">
        <v>14503</v>
      </c>
      <c r="D525" s="9" t="s">
        <v>29</v>
      </c>
      <c r="E525" s="9" t="s">
        <v>1721</v>
      </c>
      <c r="F525" s="9" t="str">
        <f>_xlfn.XLOOKUP(E525,Total_Enrolled!C:C,Total_Enrolled!C:C)</f>
        <v>2025eb1100174@bitspilani-digital.edu.in</v>
      </c>
      <c r="G525" s="9" t="s">
        <v>1722</v>
      </c>
      <c r="H525" s="9" t="s">
        <v>14515</v>
      </c>
      <c r="I525" s="9" t="s">
        <v>1723</v>
      </c>
      <c r="J525" s="9" t="b">
        <v>1</v>
      </c>
      <c r="K525" s="9">
        <v>0</v>
      </c>
      <c r="L525" s="9">
        <f>_xlfn.XLOOKUP(B525,Courses!A:A,Courses!H:H)</f>
        <v>93</v>
      </c>
      <c r="M525" s="14">
        <f t="shared" si="40"/>
        <v>0</v>
      </c>
      <c r="N525" s="14" t="str">
        <f t="shared" si="41"/>
        <v>Not Active</v>
      </c>
      <c r="O525" s="14" t="str" cm="1">
        <f t="array" ref="O525">_xlfn.IFS(M525=0,"0",
M525&lt;=10%,"0-10",
TRUE,"&gt;10"
)&amp;" "&amp;"% progress"</f>
        <v>0 % progress</v>
      </c>
      <c r="P525" s="15">
        <f t="shared" si="42"/>
        <v>1</v>
      </c>
      <c r="Q525" s="15">
        <f>COUNTIFS($G:$G,$G525)</f>
        <v>4</v>
      </c>
      <c r="R525" s="16">
        <f t="shared" si="43"/>
        <v>0.25</v>
      </c>
      <c r="S525" s="15" t="str">
        <f t="shared" si="44"/>
        <v>no progress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/>
      <c r="AA525" s="9">
        <v>0</v>
      </c>
      <c r="AB525" s="9"/>
      <c r="AC525" s="9">
        <v>0</v>
      </c>
      <c r="AD525" s="9" t="s">
        <v>1731</v>
      </c>
      <c r="AE525" s="9" t="s">
        <v>1724</v>
      </c>
      <c r="AF525" s="9">
        <v>174</v>
      </c>
      <c r="AG525" s="9"/>
      <c r="AH525" s="9"/>
      <c r="AI525" s="9"/>
      <c r="AJ525" s="9"/>
    </row>
    <row r="526" spans="1:36" x14ac:dyDescent="0.35">
      <c r="A526" s="9" t="s">
        <v>44</v>
      </c>
      <c r="B526" s="9" t="s">
        <v>45</v>
      </c>
      <c r="C526" s="9" t="s">
        <v>14503</v>
      </c>
      <c r="D526" s="9" t="s">
        <v>29</v>
      </c>
      <c r="E526" s="9" t="s">
        <v>1732</v>
      </c>
      <c r="F526" s="9" t="str">
        <f>_xlfn.XLOOKUP(E526,Total_Enrolled!C:C,Total_Enrolled!C:C)</f>
        <v>2025eb1100175@bitspilani-digital.edu.in</v>
      </c>
      <c r="G526" s="9" t="s">
        <v>1733</v>
      </c>
      <c r="H526" s="9" t="s">
        <v>14515</v>
      </c>
      <c r="I526" s="9" t="s">
        <v>1734</v>
      </c>
      <c r="J526" s="9" t="b">
        <v>1</v>
      </c>
      <c r="K526" s="9">
        <v>0</v>
      </c>
      <c r="L526" s="9">
        <f>_xlfn.XLOOKUP(B526,Courses!A:A,Courses!H:H)</f>
        <v>93</v>
      </c>
      <c r="M526" s="14">
        <f t="shared" si="40"/>
        <v>0</v>
      </c>
      <c r="N526" s="14" t="str">
        <f t="shared" si="41"/>
        <v>Not Active</v>
      </c>
      <c r="O526" s="14" t="str" cm="1">
        <f t="array" ref="O526">_xlfn.IFS(M526=0,"0",
M526&lt;=10%,"0-10",
TRUE,"&gt;10"
)&amp;" "&amp;"% progress"</f>
        <v>0 % progress</v>
      </c>
      <c r="P526" s="15">
        <f t="shared" si="42"/>
        <v>1</v>
      </c>
      <c r="Q526" s="15">
        <f>COUNTIFS($G:$G,$G526)</f>
        <v>4</v>
      </c>
      <c r="R526" s="16">
        <f t="shared" si="43"/>
        <v>0.25</v>
      </c>
      <c r="S526" s="15" t="str">
        <f t="shared" si="44"/>
        <v>no progress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/>
      <c r="AA526" s="9">
        <v>0</v>
      </c>
      <c r="AB526" s="9"/>
      <c r="AC526" s="9">
        <v>0</v>
      </c>
      <c r="AD526" s="9" t="s">
        <v>1736</v>
      </c>
      <c r="AE526" s="9" t="s">
        <v>1735</v>
      </c>
      <c r="AF526" s="9">
        <v>100</v>
      </c>
      <c r="AG526" s="9"/>
      <c r="AH526" s="9"/>
      <c r="AI526" s="9"/>
      <c r="AJ526" s="9"/>
    </row>
    <row r="527" spans="1:36" x14ac:dyDescent="0.35">
      <c r="A527" s="9" t="s">
        <v>48</v>
      </c>
      <c r="B527" s="9" t="s">
        <v>49</v>
      </c>
      <c r="C527" s="9" t="s">
        <v>14503</v>
      </c>
      <c r="D527" s="9" t="s">
        <v>29</v>
      </c>
      <c r="E527" s="9" t="s">
        <v>1732</v>
      </c>
      <c r="F527" s="9" t="str">
        <f>_xlfn.XLOOKUP(E527,Total_Enrolled!C:C,Total_Enrolled!C:C)</f>
        <v>2025eb1100175@bitspilani-digital.edu.in</v>
      </c>
      <c r="G527" s="9" t="s">
        <v>1733</v>
      </c>
      <c r="H527" s="9" t="s">
        <v>14515</v>
      </c>
      <c r="I527" s="9" t="s">
        <v>1734</v>
      </c>
      <c r="J527" s="9" t="b">
        <v>1</v>
      </c>
      <c r="K527" s="9">
        <v>5</v>
      </c>
      <c r="L527" s="9">
        <f>_xlfn.XLOOKUP(B527,Courses!A:A,Courses!H:H)</f>
        <v>84</v>
      </c>
      <c r="M527" s="14">
        <f t="shared" si="40"/>
        <v>5.9523809523809521E-2</v>
      </c>
      <c r="N527" s="14" t="str">
        <f t="shared" si="41"/>
        <v>Active</v>
      </c>
      <c r="O527" s="14" t="str" cm="1">
        <f t="array" ref="O527">_xlfn.IFS(M527=0,"0",
M527&lt;=10%,"0-10",
TRUE,"&gt;10"
)&amp;" "&amp;"% progress"</f>
        <v>0-10 % progress</v>
      </c>
      <c r="P527" s="15">
        <f t="shared" si="42"/>
        <v>0</v>
      </c>
      <c r="Q527" s="15">
        <f>COUNTIFS($G:$G,$G527)</f>
        <v>4</v>
      </c>
      <c r="R527" s="16">
        <f t="shared" si="43"/>
        <v>0</v>
      </c>
      <c r="S527" s="15" t="str">
        <f t="shared" si="44"/>
        <v>no 0% progess</v>
      </c>
      <c r="T527" s="9">
        <v>0</v>
      </c>
      <c r="U527" s="9">
        <v>1</v>
      </c>
      <c r="V527" s="9">
        <v>1</v>
      </c>
      <c r="W527" s="9">
        <v>0</v>
      </c>
      <c r="X527" s="9">
        <v>0</v>
      </c>
      <c r="Y527" s="9">
        <v>0</v>
      </c>
      <c r="Z527" s="9"/>
      <c r="AA527" s="9">
        <v>0</v>
      </c>
      <c r="AB527" s="9"/>
      <c r="AC527" s="9">
        <v>3000</v>
      </c>
      <c r="AD527" s="9" t="s">
        <v>1737</v>
      </c>
      <c r="AE527" s="9" t="s">
        <v>1735</v>
      </c>
      <c r="AF527" s="9">
        <v>100</v>
      </c>
      <c r="AG527" s="9"/>
      <c r="AH527" s="9" t="s">
        <v>1738</v>
      </c>
      <c r="AI527" s="9"/>
      <c r="AJ527" s="9"/>
    </row>
    <row r="528" spans="1:36" x14ac:dyDescent="0.35">
      <c r="A528" s="9" t="s">
        <v>52</v>
      </c>
      <c r="B528" s="9" t="s">
        <v>53</v>
      </c>
      <c r="C528" s="9" t="s">
        <v>14503</v>
      </c>
      <c r="D528" s="9" t="s">
        <v>29</v>
      </c>
      <c r="E528" s="9" t="s">
        <v>1732</v>
      </c>
      <c r="F528" s="9" t="str">
        <f>_xlfn.XLOOKUP(E528,Total_Enrolled!C:C,Total_Enrolled!C:C)</f>
        <v>2025eb1100175@bitspilani-digital.edu.in</v>
      </c>
      <c r="G528" s="9" t="s">
        <v>1733</v>
      </c>
      <c r="H528" s="9" t="s">
        <v>14515</v>
      </c>
      <c r="I528" s="9" t="s">
        <v>1734</v>
      </c>
      <c r="J528" s="9" t="b">
        <v>1</v>
      </c>
      <c r="K528" s="9">
        <v>8</v>
      </c>
      <c r="L528" s="9">
        <f>_xlfn.XLOOKUP(B528,Courses!A:A,Courses!H:H)</f>
        <v>41</v>
      </c>
      <c r="M528" s="14">
        <f t="shared" si="40"/>
        <v>0.1951219512195122</v>
      </c>
      <c r="N528" s="14" t="str">
        <f t="shared" si="41"/>
        <v>Active</v>
      </c>
      <c r="O528" s="14" t="str" cm="1">
        <f t="array" ref="O528">_xlfn.IFS(M528=0,"0",
M528&lt;=10%,"0-10",
TRUE,"&gt;10"
)&amp;" "&amp;"% progress"</f>
        <v>&gt;10 % progress</v>
      </c>
      <c r="P528" s="15">
        <f t="shared" si="42"/>
        <v>0</v>
      </c>
      <c r="Q528" s="15">
        <f>COUNTIFS($G:$G,$G528)</f>
        <v>4</v>
      </c>
      <c r="R528" s="16">
        <f t="shared" si="43"/>
        <v>0</v>
      </c>
      <c r="S528" s="15" t="str">
        <f t="shared" si="44"/>
        <v>no 0% progess</v>
      </c>
      <c r="T528" s="9">
        <v>0</v>
      </c>
      <c r="U528" s="9">
        <v>2</v>
      </c>
      <c r="V528" s="9">
        <v>2</v>
      </c>
      <c r="W528" s="9">
        <v>0</v>
      </c>
      <c r="X528" s="9">
        <v>0</v>
      </c>
      <c r="Y528" s="9">
        <v>0</v>
      </c>
      <c r="Z528" s="9"/>
      <c r="AA528" s="9">
        <v>0</v>
      </c>
      <c r="AB528" s="9"/>
      <c r="AC528" s="9">
        <v>191</v>
      </c>
      <c r="AD528" s="9" t="s">
        <v>1739</v>
      </c>
      <c r="AE528" s="9" t="s">
        <v>1735</v>
      </c>
      <c r="AF528" s="9">
        <v>100</v>
      </c>
      <c r="AG528" s="9"/>
      <c r="AH528" s="9" t="s">
        <v>1740</v>
      </c>
      <c r="AI528" s="9"/>
      <c r="AJ528" s="9"/>
    </row>
    <row r="529" spans="1:36" x14ac:dyDescent="0.35">
      <c r="A529" s="9" t="s">
        <v>56</v>
      </c>
      <c r="B529" s="9" t="s">
        <v>57</v>
      </c>
      <c r="C529" s="9" t="s">
        <v>14503</v>
      </c>
      <c r="D529" s="9" t="s">
        <v>29</v>
      </c>
      <c r="E529" s="9" t="s">
        <v>1732</v>
      </c>
      <c r="F529" s="9" t="str">
        <f>_xlfn.XLOOKUP(E529,Total_Enrolled!C:C,Total_Enrolled!C:C)</f>
        <v>2025eb1100175@bitspilani-digital.edu.in</v>
      </c>
      <c r="G529" s="9" t="s">
        <v>1733</v>
      </c>
      <c r="H529" s="9" t="s">
        <v>14515</v>
      </c>
      <c r="I529" s="9" t="s">
        <v>1734</v>
      </c>
      <c r="J529" s="9" t="b">
        <v>1</v>
      </c>
      <c r="K529" s="9">
        <v>0</v>
      </c>
      <c r="L529" s="9">
        <f>_xlfn.XLOOKUP(B529,Courses!A:A,Courses!H:H)</f>
        <v>46</v>
      </c>
      <c r="M529" s="14">
        <f t="shared" si="40"/>
        <v>0</v>
      </c>
      <c r="N529" s="14" t="str">
        <f t="shared" si="41"/>
        <v>Not Active</v>
      </c>
      <c r="O529" s="14" t="str" cm="1">
        <f t="array" ref="O529">_xlfn.IFS(M529=0,"0",
M529&lt;=10%,"0-10",
TRUE,"&gt;10"
)&amp;" "&amp;"% progress"</f>
        <v>0 % progress</v>
      </c>
      <c r="P529" s="15">
        <f t="shared" si="42"/>
        <v>1</v>
      </c>
      <c r="Q529" s="15">
        <f>COUNTIFS($G:$G,$G529)</f>
        <v>4</v>
      </c>
      <c r="R529" s="16">
        <f t="shared" si="43"/>
        <v>0.25</v>
      </c>
      <c r="S529" s="15" t="str">
        <f t="shared" si="44"/>
        <v>no progress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/>
      <c r="AA529" s="9">
        <v>0</v>
      </c>
      <c r="AB529" s="9"/>
      <c r="AC529" s="9">
        <v>0</v>
      </c>
      <c r="AD529" s="9"/>
      <c r="AE529" s="9" t="s">
        <v>1735</v>
      </c>
      <c r="AF529" s="9">
        <v>100</v>
      </c>
      <c r="AG529" s="9"/>
      <c r="AH529" s="9"/>
      <c r="AI529" s="9"/>
      <c r="AJ529" s="9"/>
    </row>
    <row r="530" spans="1:36" x14ac:dyDescent="0.35">
      <c r="A530" s="9" t="s">
        <v>56</v>
      </c>
      <c r="B530" s="9" t="s">
        <v>57</v>
      </c>
      <c r="C530" s="9" t="s">
        <v>14503</v>
      </c>
      <c r="D530" s="9" t="s">
        <v>29</v>
      </c>
      <c r="E530" s="9" t="s">
        <v>1741</v>
      </c>
      <c r="F530" s="9" t="str">
        <f>_xlfn.XLOOKUP(E530,Total_Enrolled!C:C,Total_Enrolled!C:C)</f>
        <v>2025eb1100176@bitspilani-digital.edu.in</v>
      </c>
      <c r="G530" s="9" t="s">
        <v>1742</v>
      </c>
      <c r="H530" s="9" t="s">
        <v>14515</v>
      </c>
      <c r="I530" s="9" t="s">
        <v>1743</v>
      </c>
      <c r="J530" s="9" t="b">
        <v>1</v>
      </c>
      <c r="K530" s="9">
        <v>2</v>
      </c>
      <c r="L530" s="9">
        <f>_xlfn.XLOOKUP(B530,Courses!A:A,Courses!H:H)</f>
        <v>46</v>
      </c>
      <c r="M530" s="14">
        <f t="shared" si="40"/>
        <v>4.3478260869565216E-2</v>
      </c>
      <c r="N530" s="14" t="str">
        <f t="shared" si="41"/>
        <v>Active</v>
      </c>
      <c r="O530" s="14" t="str" cm="1">
        <f t="array" ref="O530">_xlfn.IFS(M530=0,"0",
M530&lt;=10%,"0-10",
TRUE,"&gt;10"
)&amp;" "&amp;"% progress"</f>
        <v>0-10 % progress</v>
      </c>
      <c r="P530" s="15">
        <f t="shared" si="42"/>
        <v>0</v>
      </c>
      <c r="Q530" s="15">
        <f>COUNTIFS($G:$G,$G530)</f>
        <v>4</v>
      </c>
      <c r="R530" s="16">
        <f t="shared" si="43"/>
        <v>0</v>
      </c>
      <c r="S530" s="15" t="str">
        <f t="shared" si="44"/>
        <v>no 0% progess</v>
      </c>
      <c r="T530" s="9">
        <v>0</v>
      </c>
      <c r="U530" s="9">
        <v>1</v>
      </c>
      <c r="V530" s="9">
        <v>1</v>
      </c>
      <c r="W530" s="9">
        <v>0</v>
      </c>
      <c r="X530" s="9">
        <v>0</v>
      </c>
      <c r="Y530" s="9">
        <v>0</v>
      </c>
      <c r="Z530" s="9"/>
      <c r="AA530" s="9">
        <v>0</v>
      </c>
      <c r="AB530" s="9"/>
      <c r="AC530" s="9">
        <v>189</v>
      </c>
      <c r="AD530" s="9" t="s">
        <v>1745</v>
      </c>
      <c r="AE530" s="9" t="s">
        <v>1744</v>
      </c>
      <c r="AF530" s="9">
        <v>110</v>
      </c>
      <c r="AG530" s="9"/>
      <c r="AH530" s="9" t="s">
        <v>1746</v>
      </c>
      <c r="AI530" s="9" t="s">
        <v>1747</v>
      </c>
      <c r="AJ530" s="9" t="s">
        <v>1748</v>
      </c>
    </row>
    <row r="531" spans="1:36" x14ac:dyDescent="0.35">
      <c r="A531" s="9" t="s">
        <v>52</v>
      </c>
      <c r="B531" s="9" t="s">
        <v>53</v>
      </c>
      <c r="C531" s="9" t="s">
        <v>14503</v>
      </c>
      <c r="D531" s="9" t="s">
        <v>29</v>
      </c>
      <c r="E531" s="9" t="s">
        <v>1741</v>
      </c>
      <c r="F531" s="9" t="str">
        <f>_xlfn.XLOOKUP(E531,Total_Enrolled!C:C,Total_Enrolled!C:C)</f>
        <v>2025eb1100176@bitspilani-digital.edu.in</v>
      </c>
      <c r="G531" s="9" t="s">
        <v>1742</v>
      </c>
      <c r="H531" s="9" t="s">
        <v>14515</v>
      </c>
      <c r="I531" s="9" t="s">
        <v>1743</v>
      </c>
      <c r="J531" s="9" t="b">
        <v>1</v>
      </c>
      <c r="K531" s="9">
        <v>28</v>
      </c>
      <c r="L531" s="9">
        <f>_xlfn.XLOOKUP(B531,Courses!A:A,Courses!H:H)</f>
        <v>41</v>
      </c>
      <c r="M531" s="14">
        <f t="shared" si="40"/>
        <v>0.68292682926829273</v>
      </c>
      <c r="N531" s="14" t="str">
        <f t="shared" si="41"/>
        <v>Active</v>
      </c>
      <c r="O531" s="14" t="str" cm="1">
        <f t="array" ref="O531">_xlfn.IFS(M531=0,"0",
M531&lt;=10%,"0-10",
TRUE,"&gt;10"
)&amp;" "&amp;"% progress"</f>
        <v>&gt;10 % progress</v>
      </c>
      <c r="P531" s="15">
        <f t="shared" si="42"/>
        <v>0</v>
      </c>
      <c r="Q531" s="15">
        <f>COUNTIFS($G:$G,$G531)</f>
        <v>4</v>
      </c>
      <c r="R531" s="16">
        <f t="shared" si="43"/>
        <v>0</v>
      </c>
      <c r="S531" s="15" t="str">
        <f t="shared" si="44"/>
        <v>no 0% progess</v>
      </c>
      <c r="T531" s="9">
        <v>0</v>
      </c>
      <c r="U531" s="9">
        <v>3</v>
      </c>
      <c r="V531" s="9">
        <v>3</v>
      </c>
      <c r="W531" s="9">
        <v>1</v>
      </c>
      <c r="X531" s="9">
        <v>0</v>
      </c>
      <c r="Y531" s="9">
        <v>0</v>
      </c>
      <c r="Z531" s="9" t="s">
        <v>1749</v>
      </c>
      <c r="AA531" s="9">
        <v>0</v>
      </c>
      <c r="AB531" s="9"/>
      <c r="AC531" s="9">
        <v>13132</v>
      </c>
      <c r="AD531" s="9" t="s">
        <v>1750</v>
      </c>
      <c r="AE531" s="9" t="s">
        <v>1744</v>
      </c>
      <c r="AF531" s="9">
        <v>110</v>
      </c>
      <c r="AG531" s="9"/>
      <c r="AH531" s="9" t="s">
        <v>1751</v>
      </c>
      <c r="AI531" s="9"/>
      <c r="AJ531" s="9"/>
    </row>
    <row r="532" spans="1:36" x14ac:dyDescent="0.35">
      <c r="A532" s="9" t="s">
        <v>48</v>
      </c>
      <c r="B532" s="9" t="s">
        <v>49</v>
      </c>
      <c r="C532" s="9" t="s">
        <v>14503</v>
      </c>
      <c r="D532" s="9" t="s">
        <v>29</v>
      </c>
      <c r="E532" s="9" t="s">
        <v>1741</v>
      </c>
      <c r="F532" s="9" t="str">
        <f>_xlfn.XLOOKUP(E532,Total_Enrolled!C:C,Total_Enrolled!C:C)</f>
        <v>2025eb1100176@bitspilani-digital.edu.in</v>
      </c>
      <c r="G532" s="9" t="s">
        <v>1742</v>
      </c>
      <c r="H532" s="9" t="s">
        <v>14515</v>
      </c>
      <c r="I532" s="9" t="s">
        <v>1743</v>
      </c>
      <c r="J532" s="9" t="b">
        <v>1</v>
      </c>
      <c r="K532" s="9">
        <v>52</v>
      </c>
      <c r="L532" s="9">
        <f>_xlfn.XLOOKUP(B532,Courses!A:A,Courses!H:H)</f>
        <v>84</v>
      </c>
      <c r="M532" s="14">
        <f t="shared" si="40"/>
        <v>0.61904761904761907</v>
      </c>
      <c r="N532" s="14" t="str">
        <f t="shared" si="41"/>
        <v>Active</v>
      </c>
      <c r="O532" s="14" t="str" cm="1">
        <f t="array" ref="O532">_xlfn.IFS(M532=0,"0",
M532&lt;=10%,"0-10",
TRUE,"&gt;10"
)&amp;" "&amp;"% progress"</f>
        <v>&gt;10 % progress</v>
      </c>
      <c r="P532" s="15">
        <f t="shared" si="42"/>
        <v>0</v>
      </c>
      <c r="Q532" s="15">
        <f>COUNTIFS($G:$G,$G532)</f>
        <v>4</v>
      </c>
      <c r="R532" s="16">
        <f t="shared" si="43"/>
        <v>0</v>
      </c>
      <c r="S532" s="15" t="str">
        <f t="shared" si="44"/>
        <v>no 0% progess</v>
      </c>
      <c r="T532" s="9">
        <v>0</v>
      </c>
      <c r="U532" s="9">
        <v>35</v>
      </c>
      <c r="V532" s="9">
        <v>39</v>
      </c>
      <c r="W532" s="9">
        <v>0</v>
      </c>
      <c r="X532" s="9">
        <v>0</v>
      </c>
      <c r="Y532" s="9">
        <v>0</v>
      </c>
      <c r="Z532" s="9"/>
      <c r="AA532" s="9">
        <v>0</v>
      </c>
      <c r="AB532" s="9"/>
      <c r="AC532" s="9">
        <v>24000</v>
      </c>
      <c r="AD532" s="9" t="s">
        <v>1752</v>
      </c>
      <c r="AE532" s="9" t="s">
        <v>1744</v>
      </c>
      <c r="AF532" s="9">
        <v>110</v>
      </c>
      <c r="AG532" s="9"/>
      <c r="AH532" s="9" t="s">
        <v>1753</v>
      </c>
      <c r="AI532" s="9"/>
      <c r="AJ532" s="9"/>
    </row>
    <row r="533" spans="1:36" x14ac:dyDescent="0.35">
      <c r="A533" s="9" t="s">
        <v>44</v>
      </c>
      <c r="B533" s="9" t="s">
        <v>45</v>
      </c>
      <c r="C533" s="9" t="s">
        <v>14503</v>
      </c>
      <c r="D533" s="9" t="s">
        <v>29</v>
      </c>
      <c r="E533" s="9" t="s">
        <v>1741</v>
      </c>
      <c r="F533" s="9" t="str">
        <f>_xlfn.XLOOKUP(E533,Total_Enrolled!C:C,Total_Enrolled!C:C)</f>
        <v>2025eb1100176@bitspilani-digital.edu.in</v>
      </c>
      <c r="G533" s="9" t="s">
        <v>1742</v>
      </c>
      <c r="H533" s="9" t="s">
        <v>14515</v>
      </c>
      <c r="I533" s="9" t="s">
        <v>1743</v>
      </c>
      <c r="J533" s="9" t="b">
        <v>1</v>
      </c>
      <c r="K533" s="9">
        <v>43</v>
      </c>
      <c r="L533" s="9">
        <f>_xlfn.XLOOKUP(B533,Courses!A:A,Courses!H:H)</f>
        <v>93</v>
      </c>
      <c r="M533" s="14">
        <f t="shared" si="40"/>
        <v>0.46236559139784944</v>
      </c>
      <c r="N533" s="14" t="str">
        <f t="shared" si="41"/>
        <v>Active</v>
      </c>
      <c r="O533" s="14" t="str" cm="1">
        <f t="array" ref="O533">_xlfn.IFS(M533=0,"0",
M533&lt;=10%,"0-10",
TRUE,"&gt;10"
)&amp;" "&amp;"% progress"</f>
        <v>&gt;10 % progress</v>
      </c>
      <c r="P533" s="15">
        <f t="shared" si="42"/>
        <v>0</v>
      </c>
      <c r="Q533" s="15">
        <f>COUNTIFS($G:$G,$G533)</f>
        <v>4</v>
      </c>
      <c r="R533" s="16">
        <f t="shared" si="43"/>
        <v>0</v>
      </c>
      <c r="S533" s="15" t="str">
        <f t="shared" si="44"/>
        <v>no 0% progess</v>
      </c>
      <c r="T533" s="9">
        <v>0</v>
      </c>
      <c r="U533" s="9">
        <v>1</v>
      </c>
      <c r="V533" s="9">
        <v>1</v>
      </c>
      <c r="W533" s="9">
        <v>2</v>
      </c>
      <c r="X533" s="9">
        <v>0</v>
      </c>
      <c r="Y533" s="9">
        <v>0</v>
      </c>
      <c r="Z533" s="9" t="s">
        <v>1754</v>
      </c>
      <c r="AA533" s="9">
        <v>0</v>
      </c>
      <c r="AB533" s="9"/>
      <c r="AC533" s="9">
        <v>14135</v>
      </c>
      <c r="AD533" s="9" t="s">
        <v>1755</v>
      </c>
      <c r="AE533" s="9" t="s">
        <v>1744</v>
      </c>
      <c r="AF533" s="9">
        <v>110</v>
      </c>
      <c r="AG533" s="9"/>
      <c r="AH533" s="9" t="s">
        <v>1756</v>
      </c>
      <c r="AI533" s="9" t="s">
        <v>1757</v>
      </c>
      <c r="AJ533" s="9" t="s">
        <v>1758</v>
      </c>
    </row>
    <row r="534" spans="1:36" x14ac:dyDescent="0.35">
      <c r="A534" s="9" t="s">
        <v>27</v>
      </c>
      <c r="B534" s="9" t="s">
        <v>28</v>
      </c>
      <c r="C534" s="9" t="s">
        <v>14503</v>
      </c>
      <c r="D534" s="9" t="s">
        <v>29</v>
      </c>
      <c r="E534" s="9" t="s">
        <v>1762</v>
      </c>
      <c r="F534" s="9" t="str">
        <f>_xlfn.XLOOKUP(E534,Total_Enrolled!C:C,Total_Enrolled!C:C)</f>
        <v>2025eb1100178@bitspilani-digital.edu.in</v>
      </c>
      <c r="G534" s="9" t="s">
        <v>1763</v>
      </c>
      <c r="H534" s="9" t="s">
        <v>14515</v>
      </c>
      <c r="I534" s="9" t="s">
        <v>1764</v>
      </c>
      <c r="J534" s="9" t="b">
        <v>1</v>
      </c>
      <c r="K534" s="9">
        <v>0</v>
      </c>
      <c r="L534" s="9">
        <f>_xlfn.XLOOKUP(B534,Courses!A:A,Courses!H:H)</f>
        <v>61</v>
      </c>
      <c r="M534" s="14">
        <f t="shared" si="40"/>
        <v>0</v>
      </c>
      <c r="N534" s="14" t="str">
        <f t="shared" si="41"/>
        <v>Not Active</v>
      </c>
      <c r="O534" s="14" t="str" cm="1">
        <f t="array" ref="O534">_xlfn.IFS(M534=0,"0",
M534&lt;=10%,"0-10",
TRUE,"&gt;10"
)&amp;" "&amp;"% progress"</f>
        <v>0 % progress</v>
      </c>
      <c r="P534" s="15">
        <f t="shared" si="42"/>
        <v>1</v>
      </c>
      <c r="Q534" s="15">
        <f>COUNTIFS($G:$G,$G534)</f>
        <v>5</v>
      </c>
      <c r="R534" s="16">
        <f t="shared" si="43"/>
        <v>0.2</v>
      </c>
      <c r="S534" s="15" t="str">
        <f t="shared" si="44"/>
        <v>no progress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/>
      <c r="AA534" s="9">
        <v>0</v>
      </c>
      <c r="AB534" s="9"/>
      <c r="AC534" s="9">
        <v>0</v>
      </c>
      <c r="AD534" s="9" t="s">
        <v>1766</v>
      </c>
      <c r="AE534" s="9" t="s">
        <v>1765</v>
      </c>
      <c r="AF534" s="9">
        <v>70</v>
      </c>
      <c r="AG534" s="9"/>
      <c r="AH534" s="9"/>
      <c r="AI534" s="9"/>
      <c r="AJ534" s="9"/>
    </row>
    <row r="535" spans="1:36" x14ac:dyDescent="0.35">
      <c r="A535" s="9" t="s">
        <v>136</v>
      </c>
      <c r="B535" s="9" t="s">
        <v>32</v>
      </c>
      <c r="C535" s="9" t="s">
        <v>14503</v>
      </c>
      <c r="D535" s="9" t="s">
        <v>29</v>
      </c>
      <c r="E535" s="9" t="s">
        <v>1762</v>
      </c>
      <c r="F535" s="9" t="str">
        <f>_xlfn.XLOOKUP(E535,Total_Enrolled!C:C,Total_Enrolled!C:C)</f>
        <v>2025eb1100178@bitspilani-digital.edu.in</v>
      </c>
      <c r="G535" s="9" t="s">
        <v>1763</v>
      </c>
      <c r="H535" s="9" t="s">
        <v>14515</v>
      </c>
      <c r="I535" s="9" t="s">
        <v>1764</v>
      </c>
      <c r="J535" s="9" t="b">
        <v>1</v>
      </c>
      <c r="K535" s="9">
        <v>0</v>
      </c>
      <c r="L535" s="9">
        <f>_xlfn.XLOOKUP(B535,Courses!A:A,Courses!H:H)</f>
        <v>77</v>
      </c>
      <c r="M535" s="14">
        <f t="shared" si="40"/>
        <v>0</v>
      </c>
      <c r="N535" s="14" t="str">
        <f t="shared" si="41"/>
        <v>Not Active</v>
      </c>
      <c r="O535" s="14" t="str" cm="1">
        <f t="array" ref="O535">_xlfn.IFS(M535=0,"0",
M535&lt;=10%,"0-10",
TRUE,"&gt;10"
)&amp;" "&amp;"% progress"</f>
        <v>0 % progress</v>
      </c>
      <c r="P535" s="15">
        <f t="shared" si="42"/>
        <v>1</v>
      </c>
      <c r="Q535" s="15">
        <f>COUNTIFS($G:$G,$G535)</f>
        <v>5</v>
      </c>
      <c r="R535" s="16">
        <f t="shared" si="43"/>
        <v>0.2</v>
      </c>
      <c r="S535" s="15" t="str">
        <f t="shared" si="44"/>
        <v>no progress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/>
      <c r="AA535" s="9">
        <v>0</v>
      </c>
      <c r="AB535" s="9"/>
      <c r="AC535" s="9">
        <v>0</v>
      </c>
      <c r="AD535" s="9"/>
      <c r="AE535" s="9" t="s">
        <v>1765</v>
      </c>
      <c r="AF535" s="9">
        <v>70</v>
      </c>
      <c r="AG535" s="9"/>
      <c r="AH535" s="9"/>
      <c r="AI535" s="9"/>
      <c r="AJ535" s="9"/>
    </row>
    <row r="536" spans="1:36" x14ac:dyDescent="0.35">
      <c r="A536" s="9" t="s">
        <v>79</v>
      </c>
      <c r="B536" s="9" t="s">
        <v>39</v>
      </c>
      <c r="C536" s="9" t="s">
        <v>14503</v>
      </c>
      <c r="D536" s="9" t="s">
        <v>29</v>
      </c>
      <c r="E536" s="9" t="s">
        <v>1762</v>
      </c>
      <c r="F536" s="9" t="str">
        <f>_xlfn.XLOOKUP(E536,Total_Enrolled!C:C,Total_Enrolled!C:C)</f>
        <v>2025eb1100178@bitspilani-digital.edu.in</v>
      </c>
      <c r="G536" s="9" t="s">
        <v>1763</v>
      </c>
      <c r="H536" s="9" t="s">
        <v>14515</v>
      </c>
      <c r="I536" s="9" t="s">
        <v>1764</v>
      </c>
      <c r="J536" s="9" t="b">
        <v>1</v>
      </c>
      <c r="K536" s="9">
        <v>0</v>
      </c>
      <c r="L536" s="9">
        <f>_xlfn.XLOOKUP(B536,Courses!A:A,Courses!H:H)</f>
        <v>86</v>
      </c>
      <c r="M536" s="14">
        <f t="shared" si="40"/>
        <v>0</v>
      </c>
      <c r="N536" s="14" t="str">
        <f t="shared" si="41"/>
        <v>Not Active</v>
      </c>
      <c r="O536" s="14" t="str" cm="1">
        <f t="array" ref="O536">_xlfn.IFS(M536=0,"0",
M536&lt;=10%,"0-10",
TRUE,"&gt;10"
)&amp;" "&amp;"% progress"</f>
        <v>0 % progress</v>
      </c>
      <c r="P536" s="15">
        <f t="shared" si="42"/>
        <v>1</v>
      </c>
      <c r="Q536" s="15">
        <f>COUNTIFS($G:$G,$G536)</f>
        <v>5</v>
      </c>
      <c r="R536" s="16">
        <f t="shared" si="43"/>
        <v>0.2</v>
      </c>
      <c r="S536" s="15" t="str">
        <f t="shared" si="44"/>
        <v>no progress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/>
      <c r="AA536" s="9">
        <v>0</v>
      </c>
      <c r="AB536" s="9"/>
      <c r="AC536" s="9">
        <v>0</v>
      </c>
      <c r="AD536" s="9"/>
      <c r="AE536" s="9" t="s">
        <v>1765</v>
      </c>
      <c r="AF536" s="9">
        <v>70</v>
      </c>
      <c r="AG536" s="9"/>
      <c r="AH536" s="9"/>
      <c r="AI536" s="9"/>
      <c r="AJ536" s="9"/>
    </row>
    <row r="537" spans="1:36" x14ac:dyDescent="0.35">
      <c r="A537" s="9" t="s">
        <v>62</v>
      </c>
      <c r="B537" s="9" t="s">
        <v>34</v>
      </c>
      <c r="C537" s="9" t="s">
        <v>14503</v>
      </c>
      <c r="D537" s="9" t="s">
        <v>29</v>
      </c>
      <c r="E537" s="9" t="s">
        <v>1762</v>
      </c>
      <c r="F537" s="9" t="str">
        <f>_xlfn.XLOOKUP(E537,Total_Enrolled!C:C,Total_Enrolled!C:C)</f>
        <v>2025eb1100178@bitspilani-digital.edu.in</v>
      </c>
      <c r="G537" s="9" t="s">
        <v>1763</v>
      </c>
      <c r="H537" s="9" t="s">
        <v>14515</v>
      </c>
      <c r="I537" s="9" t="s">
        <v>1764</v>
      </c>
      <c r="J537" s="9" t="b">
        <v>1</v>
      </c>
      <c r="K537" s="9">
        <v>0</v>
      </c>
      <c r="L537" s="9">
        <f>_xlfn.XLOOKUP(B537,Courses!A:A,Courses!H:H)</f>
        <v>88</v>
      </c>
      <c r="M537" s="14">
        <f t="shared" si="40"/>
        <v>0</v>
      </c>
      <c r="N537" s="14" t="str">
        <f t="shared" si="41"/>
        <v>Not Active</v>
      </c>
      <c r="O537" s="14" t="str" cm="1">
        <f t="array" ref="O537">_xlfn.IFS(M537=0,"0",
M537&lt;=10%,"0-10",
TRUE,"&gt;10"
)&amp;" "&amp;"% progress"</f>
        <v>0 % progress</v>
      </c>
      <c r="P537" s="15">
        <f t="shared" si="42"/>
        <v>1</v>
      </c>
      <c r="Q537" s="15">
        <f>COUNTIFS($G:$G,$G537)</f>
        <v>5</v>
      </c>
      <c r="R537" s="16">
        <f t="shared" si="43"/>
        <v>0.2</v>
      </c>
      <c r="S537" s="15" t="str">
        <f t="shared" si="44"/>
        <v>no progress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/>
      <c r="AA537" s="9">
        <v>0</v>
      </c>
      <c r="AB537" s="9"/>
      <c r="AC537" s="9">
        <v>0</v>
      </c>
      <c r="AD537" s="9" t="s">
        <v>1767</v>
      </c>
      <c r="AE537" s="9" t="s">
        <v>1765</v>
      </c>
      <c r="AF537" s="9">
        <v>70</v>
      </c>
      <c r="AG537" s="9"/>
      <c r="AH537" s="9"/>
      <c r="AI537" s="9"/>
      <c r="AJ537" s="9"/>
    </row>
    <row r="538" spans="1:36" x14ac:dyDescent="0.35">
      <c r="A538" s="9" t="s">
        <v>124</v>
      </c>
      <c r="B538" s="9" t="s">
        <v>33</v>
      </c>
      <c r="C538" s="9" t="s">
        <v>14503</v>
      </c>
      <c r="D538" s="9" t="s">
        <v>29</v>
      </c>
      <c r="E538" s="9" t="s">
        <v>1762</v>
      </c>
      <c r="F538" s="9" t="str">
        <f>_xlfn.XLOOKUP(E538,Total_Enrolled!C:C,Total_Enrolled!C:C)</f>
        <v>2025eb1100178@bitspilani-digital.edu.in</v>
      </c>
      <c r="G538" s="9" t="s">
        <v>1763</v>
      </c>
      <c r="H538" s="9" t="s">
        <v>14515</v>
      </c>
      <c r="I538" s="9" t="s">
        <v>1764</v>
      </c>
      <c r="J538" s="9" t="b">
        <v>1</v>
      </c>
      <c r="K538" s="9">
        <v>0</v>
      </c>
      <c r="L538" s="9">
        <f>_xlfn.XLOOKUP(B538,Courses!A:A,Courses!H:H)</f>
        <v>41</v>
      </c>
      <c r="M538" s="14">
        <f t="shared" si="40"/>
        <v>0</v>
      </c>
      <c r="N538" s="14" t="str">
        <f t="shared" si="41"/>
        <v>Not Active</v>
      </c>
      <c r="O538" s="14" t="str" cm="1">
        <f t="array" ref="O538">_xlfn.IFS(M538=0,"0",
M538&lt;=10%,"0-10",
TRUE,"&gt;10"
)&amp;" "&amp;"% progress"</f>
        <v>0 % progress</v>
      </c>
      <c r="P538" s="15">
        <f t="shared" si="42"/>
        <v>1</v>
      </c>
      <c r="Q538" s="15">
        <f>COUNTIFS($G:$G,$G538)</f>
        <v>5</v>
      </c>
      <c r="R538" s="16">
        <f t="shared" si="43"/>
        <v>0.2</v>
      </c>
      <c r="S538" s="15" t="str">
        <f t="shared" si="44"/>
        <v>no progress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/>
      <c r="AA538" s="9">
        <v>0</v>
      </c>
      <c r="AB538" s="9"/>
      <c r="AC538" s="9">
        <v>0</v>
      </c>
      <c r="AD538" s="9" t="s">
        <v>1768</v>
      </c>
      <c r="AE538" s="9" t="s">
        <v>1765</v>
      </c>
      <c r="AF538" s="9">
        <v>70</v>
      </c>
      <c r="AG538" s="9"/>
      <c r="AH538" s="9"/>
      <c r="AI538" s="9"/>
      <c r="AJ538" s="9"/>
    </row>
    <row r="539" spans="1:36" x14ac:dyDescent="0.35">
      <c r="A539" s="9" t="s">
        <v>79</v>
      </c>
      <c r="B539" s="9" t="s">
        <v>39</v>
      </c>
      <c r="C539" s="9" t="s">
        <v>14503</v>
      </c>
      <c r="D539" s="9" t="s">
        <v>29</v>
      </c>
      <c r="E539" s="9" t="s">
        <v>1772</v>
      </c>
      <c r="F539" s="9" t="str">
        <f>_xlfn.XLOOKUP(E539,Total_Enrolled!C:C,Total_Enrolled!C:C)</f>
        <v>2025eb1100180@bitspilani-digital.edu.in</v>
      </c>
      <c r="G539" s="9" t="s">
        <v>1773</v>
      </c>
      <c r="H539" s="9" t="s">
        <v>14515</v>
      </c>
      <c r="I539" s="9" t="s">
        <v>1774</v>
      </c>
      <c r="J539" s="9" t="b">
        <v>1</v>
      </c>
      <c r="K539" s="9">
        <v>3</v>
      </c>
      <c r="L539" s="9">
        <f>_xlfn.XLOOKUP(B539,Courses!A:A,Courses!H:H)</f>
        <v>86</v>
      </c>
      <c r="M539" s="14">
        <f t="shared" si="40"/>
        <v>3.4883720930232558E-2</v>
      </c>
      <c r="N539" s="14" t="str">
        <f t="shared" si="41"/>
        <v>Active</v>
      </c>
      <c r="O539" s="14" t="str" cm="1">
        <f t="array" ref="O539">_xlfn.IFS(M539=0,"0",
M539&lt;=10%,"0-10",
TRUE,"&gt;10"
)&amp;" "&amp;"% progress"</f>
        <v>0-10 % progress</v>
      </c>
      <c r="P539" s="15">
        <f t="shared" si="42"/>
        <v>0</v>
      </c>
      <c r="Q539" s="15">
        <f>COUNTIFS($G:$G,$G539)</f>
        <v>2</v>
      </c>
      <c r="R539" s="16">
        <f t="shared" si="43"/>
        <v>0</v>
      </c>
      <c r="S539" s="15" t="str">
        <f t="shared" si="44"/>
        <v>no 0% progess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/>
      <c r="AA539" s="9">
        <v>0</v>
      </c>
      <c r="AB539" s="9"/>
      <c r="AC539" s="9">
        <v>38</v>
      </c>
      <c r="AD539" s="9" t="s">
        <v>1776</v>
      </c>
      <c r="AE539" s="9" t="s">
        <v>1775</v>
      </c>
      <c r="AF539" s="9">
        <v>323</v>
      </c>
      <c r="AG539" s="9"/>
      <c r="AH539" s="9"/>
      <c r="AI539" s="9"/>
      <c r="AJ539" s="9"/>
    </row>
    <row r="540" spans="1:36" x14ac:dyDescent="0.35">
      <c r="A540" s="9" t="s">
        <v>56</v>
      </c>
      <c r="B540" s="9" t="s">
        <v>57</v>
      </c>
      <c r="C540" s="9" t="s">
        <v>14503</v>
      </c>
      <c r="D540" s="9" t="s">
        <v>29</v>
      </c>
      <c r="E540" s="9" t="s">
        <v>1772</v>
      </c>
      <c r="F540" s="9" t="str">
        <f>_xlfn.XLOOKUP(E540,Total_Enrolled!C:C,Total_Enrolled!C:C)</f>
        <v>2025eb1100180@bitspilani-digital.edu.in</v>
      </c>
      <c r="G540" s="9" t="s">
        <v>1773</v>
      </c>
      <c r="H540" s="9" t="s">
        <v>14515</v>
      </c>
      <c r="I540" s="9" t="s">
        <v>1774</v>
      </c>
      <c r="J540" s="9" t="b">
        <v>1</v>
      </c>
      <c r="K540" s="9">
        <v>2</v>
      </c>
      <c r="L540" s="9">
        <f>_xlfn.XLOOKUP(B540,Courses!A:A,Courses!H:H)</f>
        <v>46</v>
      </c>
      <c r="M540" s="14">
        <f t="shared" si="40"/>
        <v>4.3478260869565216E-2</v>
      </c>
      <c r="N540" s="14" t="str">
        <f t="shared" si="41"/>
        <v>Active</v>
      </c>
      <c r="O540" s="14" t="str" cm="1">
        <f t="array" ref="O540">_xlfn.IFS(M540=0,"0",
M540&lt;=10%,"0-10",
TRUE,"&gt;10"
)&amp;" "&amp;"% progress"</f>
        <v>0-10 % progress</v>
      </c>
      <c r="P540" s="15">
        <f t="shared" si="42"/>
        <v>0</v>
      </c>
      <c r="Q540" s="15">
        <f>COUNTIFS($G:$G,$G540)</f>
        <v>2</v>
      </c>
      <c r="R540" s="16">
        <f t="shared" si="43"/>
        <v>0</v>
      </c>
      <c r="S540" s="15" t="str">
        <f t="shared" si="44"/>
        <v>no 0% progess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/>
      <c r="AA540" s="9">
        <v>0</v>
      </c>
      <c r="AB540" s="9"/>
      <c r="AC540" s="9">
        <v>11990</v>
      </c>
      <c r="AD540" s="9" t="s">
        <v>1777</v>
      </c>
      <c r="AE540" s="9" t="s">
        <v>1775</v>
      </c>
      <c r="AF540" s="9">
        <v>323</v>
      </c>
      <c r="AG540" s="9"/>
      <c r="AH540" s="9"/>
      <c r="AI540" s="9"/>
      <c r="AJ540" s="9"/>
    </row>
    <row r="541" spans="1:36" x14ac:dyDescent="0.35">
      <c r="A541" s="9" t="s">
        <v>56</v>
      </c>
      <c r="B541" s="9" t="s">
        <v>57</v>
      </c>
      <c r="C541" s="9" t="s">
        <v>14503</v>
      </c>
      <c r="D541" s="9" t="s">
        <v>29</v>
      </c>
      <c r="E541" s="9" t="s">
        <v>1778</v>
      </c>
      <c r="F541" s="9" t="str">
        <f>_xlfn.XLOOKUP(E541,Total_Enrolled!C:C,Total_Enrolled!C:C)</f>
        <v>2025eb1100181@bitspilani-digital.edu.in</v>
      </c>
      <c r="G541" s="9" t="s">
        <v>1779</v>
      </c>
      <c r="H541" s="9" t="s">
        <v>14515</v>
      </c>
      <c r="I541" s="9" t="s">
        <v>1780</v>
      </c>
      <c r="J541" s="9" t="b">
        <v>1</v>
      </c>
      <c r="K541" s="9">
        <v>8</v>
      </c>
      <c r="L541" s="9">
        <f>_xlfn.XLOOKUP(B541,Courses!A:A,Courses!H:H)</f>
        <v>46</v>
      </c>
      <c r="M541" s="14">
        <f t="shared" si="40"/>
        <v>0.17391304347826086</v>
      </c>
      <c r="N541" s="14" t="str">
        <f t="shared" si="41"/>
        <v>Active</v>
      </c>
      <c r="O541" s="14" t="str" cm="1">
        <f t="array" ref="O541">_xlfn.IFS(M541=0,"0",
M541&lt;=10%,"0-10",
TRUE,"&gt;10"
)&amp;" "&amp;"% progress"</f>
        <v>&gt;10 % progress</v>
      </c>
      <c r="P541" s="15">
        <f t="shared" si="42"/>
        <v>0</v>
      </c>
      <c r="Q541" s="15">
        <f>COUNTIFS($G:$G,$G541)</f>
        <v>4</v>
      </c>
      <c r="R541" s="16">
        <f t="shared" si="43"/>
        <v>0</v>
      </c>
      <c r="S541" s="15" t="str">
        <f t="shared" si="44"/>
        <v>no 0% progess</v>
      </c>
      <c r="T541" s="9">
        <v>0</v>
      </c>
      <c r="U541" s="9">
        <v>1</v>
      </c>
      <c r="V541" s="9">
        <v>2</v>
      </c>
      <c r="W541" s="9">
        <v>0</v>
      </c>
      <c r="X541" s="9">
        <v>0</v>
      </c>
      <c r="Y541" s="9">
        <v>0</v>
      </c>
      <c r="Z541" s="9"/>
      <c r="AA541" s="9">
        <v>0</v>
      </c>
      <c r="AB541" s="9"/>
      <c r="AC541" s="9">
        <v>8218</v>
      </c>
      <c r="AD541" s="9" t="s">
        <v>1782</v>
      </c>
      <c r="AE541" s="9" t="s">
        <v>1781</v>
      </c>
      <c r="AF541" s="9">
        <v>41</v>
      </c>
      <c r="AG541" s="9"/>
      <c r="AH541" s="9" t="s">
        <v>1783</v>
      </c>
      <c r="AI541" s="9" t="s">
        <v>1784</v>
      </c>
      <c r="AJ541" s="9" t="s">
        <v>1785</v>
      </c>
    </row>
    <row r="542" spans="1:36" x14ac:dyDescent="0.35">
      <c r="A542" s="9" t="s">
        <v>27</v>
      </c>
      <c r="B542" s="9" t="s">
        <v>28</v>
      </c>
      <c r="C542" s="9" t="s">
        <v>14503</v>
      </c>
      <c r="D542" s="9" t="s">
        <v>29</v>
      </c>
      <c r="E542" s="9" t="s">
        <v>1778</v>
      </c>
      <c r="F542" s="9" t="str">
        <f>_xlfn.XLOOKUP(E542,Total_Enrolled!C:C,Total_Enrolled!C:C)</f>
        <v>2025eb1100181@bitspilani-digital.edu.in</v>
      </c>
      <c r="G542" s="9" t="s">
        <v>1779</v>
      </c>
      <c r="H542" s="9" t="s">
        <v>14515</v>
      </c>
      <c r="I542" s="9" t="s">
        <v>1780</v>
      </c>
      <c r="J542" s="9" t="b">
        <v>1</v>
      </c>
      <c r="K542" s="9">
        <v>1</v>
      </c>
      <c r="L542" s="9">
        <f>_xlfn.XLOOKUP(B542,Courses!A:A,Courses!H:H)</f>
        <v>61</v>
      </c>
      <c r="M542" s="14">
        <f t="shared" si="40"/>
        <v>1.6393442622950821E-2</v>
      </c>
      <c r="N542" s="14" t="str">
        <f t="shared" si="41"/>
        <v>Active</v>
      </c>
      <c r="O542" s="14" t="str" cm="1">
        <f t="array" ref="O542">_xlfn.IFS(M542=0,"0",
M542&lt;=10%,"0-10",
TRUE,"&gt;10"
)&amp;" "&amp;"% progress"</f>
        <v>0-10 % progress</v>
      </c>
      <c r="P542" s="15">
        <f t="shared" si="42"/>
        <v>0</v>
      </c>
      <c r="Q542" s="15">
        <f>COUNTIFS($G:$G,$G542)</f>
        <v>4</v>
      </c>
      <c r="R542" s="16">
        <f t="shared" si="43"/>
        <v>0</v>
      </c>
      <c r="S542" s="15" t="str">
        <f t="shared" si="44"/>
        <v>no 0% progess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/>
      <c r="AA542" s="9">
        <v>0</v>
      </c>
      <c r="AB542" s="9"/>
      <c r="AC542" s="9">
        <v>40</v>
      </c>
      <c r="AD542" s="9" t="s">
        <v>1786</v>
      </c>
      <c r="AE542" s="9" t="s">
        <v>1781</v>
      </c>
      <c r="AF542" s="9">
        <v>41</v>
      </c>
      <c r="AG542" s="9"/>
      <c r="AH542" s="9"/>
      <c r="AI542" s="9"/>
      <c r="AJ542" s="9"/>
    </row>
    <row r="543" spans="1:36" x14ac:dyDescent="0.35">
      <c r="A543" s="9" t="s">
        <v>124</v>
      </c>
      <c r="B543" s="9" t="s">
        <v>33</v>
      </c>
      <c r="C543" s="9" t="s">
        <v>14503</v>
      </c>
      <c r="D543" s="9" t="s">
        <v>29</v>
      </c>
      <c r="E543" s="9" t="s">
        <v>1778</v>
      </c>
      <c r="F543" s="9" t="str">
        <f>_xlfn.XLOOKUP(E543,Total_Enrolled!C:C,Total_Enrolled!C:C)</f>
        <v>2025eb1100181@bitspilani-digital.edu.in</v>
      </c>
      <c r="G543" s="9" t="s">
        <v>1779</v>
      </c>
      <c r="H543" s="9" t="s">
        <v>14515</v>
      </c>
      <c r="I543" s="9" t="s">
        <v>1780</v>
      </c>
      <c r="J543" s="9" t="b">
        <v>1</v>
      </c>
      <c r="K543" s="9">
        <v>1</v>
      </c>
      <c r="L543" s="9">
        <f>_xlfn.XLOOKUP(B543,Courses!A:A,Courses!H:H)</f>
        <v>41</v>
      </c>
      <c r="M543" s="14">
        <f t="shared" si="40"/>
        <v>2.4390243902439025E-2</v>
      </c>
      <c r="N543" s="14" t="str">
        <f t="shared" si="41"/>
        <v>Active</v>
      </c>
      <c r="O543" s="14" t="str" cm="1">
        <f t="array" ref="O543">_xlfn.IFS(M543=0,"0",
M543&lt;=10%,"0-10",
TRUE,"&gt;10"
)&amp;" "&amp;"% progress"</f>
        <v>0-10 % progress</v>
      </c>
      <c r="P543" s="15">
        <f t="shared" si="42"/>
        <v>0</v>
      </c>
      <c r="Q543" s="15">
        <f>COUNTIFS($G:$G,$G543)</f>
        <v>4</v>
      </c>
      <c r="R543" s="16">
        <f t="shared" si="43"/>
        <v>0</v>
      </c>
      <c r="S543" s="15" t="str">
        <f t="shared" si="44"/>
        <v>no 0% progess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/>
      <c r="AA543" s="9">
        <v>0</v>
      </c>
      <c r="AB543" s="9"/>
      <c r="AC543" s="9">
        <v>7</v>
      </c>
      <c r="AD543" s="9" t="s">
        <v>1787</v>
      </c>
      <c r="AE543" s="9" t="s">
        <v>1781</v>
      </c>
      <c r="AF543" s="9">
        <v>41</v>
      </c>
      <c r="AG543" s="9"/>
      <c r="AH543" s="9"/>
      <c r="AI543" s="9"/>
      <c r="AJ543" s="9"/>
    </row>
    <row r="544" spans="1:36" x14ac:dyDescent="0.35">
      <c r="A544" s="9" t="s">
        <v>62</v>
      </c>
      <c r="B544" s="9" t="s">
        <v>34</v>
      </c>
      <c r="C544" s="9" t="s">
        <v>14503</v>
      </c>
      <c r="D544" s="9" t="s">
        <v>29</v>
      </c>
      <c r="E544" s="9" t="s">
        <v>1778</v>
      </c>
      <c r="F544" s="9" t="str">
        <f>_xlfn.XLOOKUP(E544,Total_Enrolled!C:C,Total_Enrolled!C:C)</f>
        <v>2025eb1100181@bitspilani-digital.edu.in</v>
      </c>
      <c r="G544" s="9" t="s">
        <v>1779</v>
      </c>
      <c r="H544" s="9" t="s">
        <v>14515</v>
      </c>
      <c r="I544" s="9" t="s">
        <v>1780</v>
      </c>
      <c r="J544" s="9" t="b">
        <v>1</v>
      </c>
      <c r="K544" s="9">
        <v>20</v>
      </c>
      <c r="L544" s="9">
        <f>_xlfn.XLOOKUP(B544,Courses!A:A,Courses!H:H)</f>
        <v>88</v>
      </c>
      <c r="M544" s="14">
        <f t="shared" si="40"/>
        <v>0.22727272727272727</v>
      </c>
      <c r="N544" s="14" t="str">
        <f t="shared" si="41"/>
        <v>Active</v>
      </c>
      <c r="O544" s="14" t="str" cm="1">
        <f t="array" ref="O544">_xlfn.IFS(M544=0,"0",
M544&lt;=10%,"0-10",
TRUE,"&gt;10"
)&amp;" "&amp;"% progress"</f>
        <v>&gt;10 % progress</v>
      </c>
      <c r="P544" s="15">
        <f t="shared" si="42"/>
        <v>0</v>
      </c>
      <c r="Q544" s="15">
        <f>COUNTIFS($G:$G,$G544)</f>
        <v>4</v>
      </c>
      <c r="R544" s="16">
        <f t="shared" si="43"/>
        <v>0</v>
      </c>
      <c r="S544" s="15" t="str">
        <f t="shared" si="44"/>
        <v>no 0% progess</v>
      </c>
      <c r="T544" s="9">
        <v>0</v>
      </c>
      <c r="U544" s="9">
        <v>6</v>
      </c>
      <c r="V544" s="9">
        <v>6</v>
      </c>
      <c r="W544" s="9">
        <v>0</v>
      </c>
      <c r="X544" s="9">
        <v>0</v>
      </c>
      <c r="Y544" s="9">
        <v>0</v>
      </c>
      <c r="Z544" s="9"/>
      <c r="AA544" s="9">
        <v>0</v>
      </c>
      <c r="AB544" s="9"/>
      <c r="AC544" s="9">
        <v>9529</v>
      </c>
      <c r="AD544" s="9" t="s">
        <v>1788</v>
      </c>
      <c r="AE544" s="9" t="s">
        <v>1781</v>
      </c>
      <c r="AF544" s="9">
        <v>41</v>
      </c>
      <c r="AG544" s="9"/>
      <c r="AH544" s="9" t="s">
        <v>1789</v>
      </c>
      <c r="AI544" s="9" t="s">
        <v>1790</v>
      </c>
      <c r="AJ544" s="9" t="s">
        <v>1791</v>
      </c>
    </row>
    <row r="545" spans="1:36" x14ac:dyDescent="0.35">
      <c r="A545" s="9" t="s">
        <v>56</v>
      </c>
      <c r="B545" s="9" t="s">
        <v>57</v>
      </c>
      <c r="C545" s="9" t="s">
        <v>14503</v>
      </c>
      <c r="D545" s="9" t="s">
        <v>29</v>
      </c>
      <c r="E545" s="9" t="s">
        <v>1792</v>
      </c>
      <c r="F545" s="9" t="str">
        <f>_xlfn.XLOOKUP(E545,Total_Enrolled!C:C,Total_Enrolled!C:C)</f>
        <v>2025eb1100182@bitspilani-digital.edu.in</v>
      </c>
      <c r="G545" s="9" t="s">
        <v>1793</v>
      </c>
      <c r="H545" s="9" t="s">
        <v>14515</v>
      </c>
      <c r="I545" s="9" t="s">
        <v>1794</v>
      </c>
      <c r="J545" s="9" t="b">
        <v>1</v>
      </c>
      <c r="K545" s="9">
        <v>3</v>
      </c>
      <c r="L545" s="9">
        <f>_xlfn.XLOOKUP(B545,Courses!A:A,Courses!H:H)</f>
        <v>46</v>
      </c>
      <c r="M545" s="14">
        <f t="shared" si="40"/>
        <v>6.5217391304347824E-2</v>
      </c>
      <c r="N545" s="14" t="str">
        <f t="shared" si="41"/>
        <v>Active</v>
      </c>
      <c r="O545" s="14" t="str" cm="1">
        <f t="array" ref="O545">_xlfn.IFS(M545=0,"0",
M545&lt;=10%,"0-10",
TRUE,"&gt;10"
)&amp;" "&amp;"% progress"</f>
        <v>0-10 % progress</v>
      </c>
      <c r="P545" s="15">
        <f t="shared" si="42"/>
        <v>0</v>
      </c>
      <c r="Q545" s="15">
        <f>COUNTIFS($G:$G,$G545)</f>
        <v>4</v>
      </c>
      <c r="R545" s="16">
        <f t="shared" si="43"/>
        <v>0</v>
      </c>
      <c r="S545" s="15" t="str">
        <f t="shared" si="44"/>
        <v>no 0% progess</v>
      </c>
      <c r="T545" s="9">
        <v>0</v>
      </c>
      <c r="U545" s="9">
        <v>1</v>
      </c>
      <c r="V545" s="9">
        <v>1</v>
      </c>
      <c r="W545" s="9">
        <v>0</v>
      </c>
      <c r="X545" s="9">
        <v>0</v>
      </c>
      <c r="Y545" s="9">
        <v>0</v>
      </c>
      <c r="Z545" s="9"/>
      <c r="AA545" s="9">
        <v>0</v>
      </c>
      <c r="AB545" s="9"/>
      <c r="AC545" s="9">
        <v>15</v>
      </c>
      <c r="AD545" s="9" t="s">
        <v>1796</v>
      </c>
      <c r="AE545" s="9" t="s">
        <v>1795</v>
      </c>
      <c r="AF545" s="9">
        <v>508</v>
      </c>
      <c r="AG545" s="9"/>
      <c r="AH545" s="9" t="s">
        <v>1797</v>
      </c>
      <c r="AI545" s="9"/>
      <c r="AJ545" s="9"/>
    </row>
    <row r="546" spans="1:36" x14ac:dyDescent="0.35">
      <c r="A546" s="9" t="s">
        <v>52</v>
      </c>
      <c r="B546" s="9" t="s">
        <v>53</v>
      </c>
      <c r="C546" s="9" t="s">
        <v>14503</v>
      </c>
      <c r="D546" s="9" t="s">
        <v>29</v>
      </c>
      <c r="E546" s="9" t="s">
        <v>1792</v>
      </c>
      <c r="F546" s="9" t="str">
        <f>_xlfn.XLOOKUP(E546,Total_Enrolled!C:C,Total_Enrolled!C:C)</f>
        <v>2025eb1100182@bitspilani-digital.edu.in</v>
      </c>
      <c r="G546" s="9" t="s">
        <v>1793</v>
      </c>
      <c r="H546" s="9" t="s">
        <v>14515</v>
      </c>
      <c r="I546" s="9" t="s">
        <v>1794</v>
      </c>
      <c r="J546" s="9" t="b">
        <v>1</v>
      </c>
      <c r="K546" s="9">
        <v>3</v>
      </c>
      <c r="L546" s="9">
        <f>_xlfn.XLOOKUP(B546,Courses!A:A,Courses!H:H)</f>
        <v>41</v>
      </c>
      <c r="M546" s="14">
        <f t="shared" si="40"/>
        <v>7.3170731707317069E-2</v>
      </c>
      <c r="N546" s="14" t="str">
        <f t="shared" si="41"/>
        <v>Active</v>
      </c>
      <c r="O546" s="14" t="str" cm="1">
        <f t="array" ref="O546">_xlfn.IFS(M546=0,"0",
M546&lt;=10%,"0-10",
TRUE,"&gt;10"
)&amp;" "&amp;"% progress"</f>
        <v>0-10 % progress</v>
      </c>
      <c r="P546" s="15">
        <f t="shared" si="42"/>
        <v>0</v>
      </c>
      <c r="Q546" s="15">
        <f>COUNTIFS($G:$G,$G546)</f>
        <v>4</v>
      </c>
      <c r="R546" s="16">
        <f t="shared" si="43"/>
        <v>0</v>
      </c>
      <c r="S546" s="15" t="str">
        <f t="shared" si="44"/>
        <v>no 0% progess</v>
      </c>
      <c r="T546" s="9">
        <v>0</v>
      </c>
      <c r="U546" s="9">
        <v>2</v>
      </c>
      <c r="V546" s="9">
        <v>2</v>
      </c>
      <c r="W546" s="9">
        <v>0</v>
      </c>
      <c r="X546" s="9">
        <v>0</v>
      </c>
      <c r="Y546" s="9">
        <v>0</v>
      </c>
      <c r="Z546" s="9"/>
      <c r="AA546" s="9">
        <v>0</v>
      </c>
      <c r="AB546" s="9"/>
      <c r="AC546" s="9">
        <v>0</v>
      </c>
      <c r="AD546" s="9" t="s">
        <v>1798</v>
      </c>
      <c r="AE546" s="9" t="s">
        <v>1795</v>
      </c>
      <c r="AF546" s="9">
        <v>508</v>
      </c>
      <c r="AG546" s="9"/>
      <c r="AH546" s="9" t="s">
        <v>1799</v>
      </c>
      <c r="AI546" s="9"/>
      <c r="AJ546" s="9"/>
    </row>
    <row r="547" spans="1:36" x14ac:dyDescent="0.35">
      <c r="A547" s="9" t="s">
        <v>44</v>
      </c>
      <c r="B547" s="9" t="s">
        <v>45</v>
      </c>
      <c r="C547" s="9" t="s">
        <v>14503</v>
      </c>
      <c r="D547" s="9" t="s">
        <v>29</v>
      </c>
      <c r="E547" s="9" t="s">
        <v>1792</v>
      </c>
      <c r="F547" s="9" t="str">
        <f>_xlfn.XLOOKUP(E547,Total_Enrolled!C:C,Total_Enrolled!C:C)</f>
        <v>2025eb1100182@bitspilani-digital.edu.in</v>
      </c>
      <c r="G547" s="9" t="s">
        <v>1793</v>
      </c>
      <c r="H547" s="9" t="s">
        <v>14515</v>
      </c>
      <c r="I547" s="9" t="s">
        <v>1794</v>
      </c>
      <c r="J547" s="9" t="b">
        <v>1</v>
      </c>
      <c r="K547" s="9">
        <v>30</v>
      </c>
      <c r="L547" s="9">
        <f>_xlfn.XLOOKUP(B547,Courses!A:A,Courses!H:H)</f>
        <v>93</v>
      </c>
      <c r="M547" s="14">
        <f t="shared" si="40"/>
        <v>0.32258064516129031</v>
      </c>
      <c r="N547" s="14" t="str">
        <f t="shared" si="41"/>
        <v>Active</v>
      </c>
      <c r="O547" s="14" t="str" cm="1">
        <f t="array" ref="O547">_xlfn.IFS(M547=0,"0",
M547&lt;=10%,"0-10",
TRUE,"&gt;10"
)&amp;" "&amp;"% progress"</f>
        <v>&gt;10 % progress</v>
      </c>
      <c r="P547" s="15">
        <f t="shared" si="42"/>
        <v>0</v>
      </c>
      <c r="Q547" s="15">
        <f>COUNTIFS($G:$G,$G547)</f>
        <v>4</v>
      </c>
      <c r="R547" s="16">
        <f t="shared" si="43"/>
        <v>0</v>
      </c>
      <c r="S547" s="15" t="str">
        <f t="shared" si="44"/>
        <v>no 0% progess</v>
      </c>
      <c r="T547" s="9">
        <v>0</v>
      </c>
      <c r="U547" s="9">
        <v>10</v>
      </c>
      <c r="V547" s="9">
        <v>13</v>
      </c>
      <c r="W547" s="9">
        <v>1</v>
      </c>
      <c r="X547" s="9">
        <v>0</v>
      </c>
      <c r="Y547" s="9">
        <v>0</v>
      </c>
      <c r="Z547" s="9" t="s">
        <v>1800</v>
      </c>
      <c r="AA547" s="9">
        <v>0</v>
      </c>
      <c r="AB547" s="9"/>
      <c r="AC547" s="9">
        <v>24355</v>
      </c>
      <c r="AD547" s="9" t="s">
        <v>1801</v>
      </c>
      <c r="AE547" s="9" t="s">
        <v>1795</v>
      </c>
      <c r="AF547" s="9">
        <v>508</v>
      </c>
      <c r="AG547" s="9"/>
      <c r="AH547" s="9" t="s">
        <v>1802</v>
      </c>
      <c r="AI547" s="9" t="s">
        <v>1803</v>
      </c>
      <c r="AJ547" s="9" t="s">
        <v>1804</v>
      </c>
    </row>
    <row r="548" spans="1:36" x14ac:dyDescent="0.35">
      <c r="A548" s="9" t="s">
        <v>48</v>
      </c>
      <c r="B548" s="9" t="s">
        <v>49</v>
      </c>
      <c r="C548" s="9" t="s">
        <v>14503</v>
      </c>
      <c r="D548" s="9" t="s">
        <v>29</v>
      </c>
      <c r="E548" s="9" t="s">
        <v>1792</v>
      </c>
      <c r="F548" s="9" t="str">
        <f>_xlfn.XLOOKUP(E548,Total_Enrolled!C:C,Total_Enrolled!C:C)</f>
        <v>2025eb1100182@bitspilani-digital.edu.in</v>
      </c>
      <c r="G548" s="9" t="s">
        <v>1793</v>
      </c>
      <c r="H548" s="9" t="s">
        <v>14515</v>
      </c>
      <c r="I548" s="9" t="s">
        <v>1794</v>
      </c>
      <c r="J548" s="9" t="b">
        <v>1</v>
      </c>
      <c r="K548" s="9">
        <v>23</v>
      </c>
      <c r="L548" s="9">
        <f>_xlfn.XLOOKUP(B548,Courses!A:A,Courses!H:H)</f>
        <v>84</v>
      </c>
      <c r="M548" s="14">
        <f t="shared" si="40"/>
        <v>0.27380952380952384</v>
      </c>
      <c r="N548" s="14" t="str">
        <f t="shared" si="41"/>
        <v>Active</v>
      </c>
      <c r="O548" s="14" t="str" cm="1">
        <f t="array" ref="O548">_xlfn.IFS(M548=0,"0",
M548&lt;=10%,"0-10",
TRUE,"&gt;10"
)&amp;" "&amp;"% progress"</f>
        <v>&gt;10 % progress</v>
      </c>
      <c r="P548" s="15">
        <f t="shared" si="42"/>
        <v>0</v>
      </c>
      <c r="Q548" s="15">
        <f>COUNTIFS($G:$G,$G548)</f>
        <v>4</v>
      </c>
      <c r="R548" s="16">
        <f t="shared" si="43"/>
        <v>0</v>
      </c>
      <c r="S548" s="15" t="str">
        <f t="shared" si="44"/>
        <v>no 0% progess</v>
      </c>
      <c r="T548" s="9">
        <v>0</v>
      </c>
      <c r="U548" s="9">
        <v>5</v>
      </c>
      <c r="V548" s="9">
        <v>5</v>
      </c>
      <c r="W548" s="9">
        <v>0</v>
      </c>
      <c r="X548" s="9">
        <v>0</v>
      </c>
      <c r="Y548" s="9">
        <v>0</v>
      </c>
      <c r="Z548" s="9"/>
      <c r="AA548" s="9">
        <v>0</v>
      </c>
      <c r="AB548" s="9"/>
      <c r="AC548" s="9">
        <v>22427</v>
      </c>
      <c r="AD548" s="9" t="s">
        <v>1805</v>
      </c>
      <c r="AE548" s="9" t="s">
        <v>1795</v>
      </c>
      <c r="AF548" s="9">
        <v>508</v>
      </c>
      <c r="AG548" s="9"/>
      <c r="AH548" s="9" t="s">
        <v>1806</v>
      </c>
      <c r="AI548" s="9"/>
      <c r="AJ548" s="9"/>
    </row>
    <row r="549" spans="1:36" x14ac:dyDescent="0.35">
      <c r="A549" s="9" t="s">
        <v>48</v>
      </c>
      <c r="B549" s="9" t="s">
        <v>49</v>
      </c>
      <c r="C549" s="9" t="s">
        <v>14503</v>
      </c>
      <c r="D549" s="9" t="s">
        <v>29</v>
      </c>
      <c r="E549" s="9" t="s">
        <v>1807</v>
      </c>
      <c r="F549" s="9" t="str">
        <f>_xlfn.XLOOKUP(E549,Total_Enrolled!C:C,Total_Enrolled!C:C)</f>
        <v>2025eb1100183@bitspilani-digital.edu.in</v>
      </c>
      <c r="G549" s="9" t="s">
        <v>1808</v>
      </c>
      <c r="H549" s="9" t="s">
        <v>14515</v>
      </c>
      <c r="I549" s="9" t="s">
        <v>1809</v>
      </c>
      <c r="J549" s="9" t="b">
        <v>1</v>
      </c>
      <c r="K549" s="9">
        <v>5</v>
      </c>
      <c r="L549" s="9">
        <f>_xlfn.XLOOKUP(B549,Courses!A:A,Courses!H:H)</f>
        <v>84</v>
      </c>
      <c r="M549" s="14">
        <f t="shared" si="40"/>
        <v>5.9523809523809521E-2</v>
      </c>
      <c r="N549" s="14" t="str">
        <f t="shared" si="41"/>
        <v>Active</v>
      </c>
      <c r="O549" s="14" t="str" cm="1">
        <f t="array" ref="O549">_xlfn.IFS(M549=0,"0",
M549&lt;=10%,"0-10",
TRUE,"&gt;10"
)&amp;" "&amp;"% progress"</f>
        <v>0-10 % progress</v>
      </c>
      <c r="P549" s="15">
        <f t="shared" si="42"/>
        <v>0</v>
      </c>
      <c r="Q549" s="15">
        <f>COUNTIFS($G:$G,$G549)</f>
        <v>4</v>
      </c>
      <c r="R549" s="16">
        <f t="shared" si="43"/>
        <v>0</v>
      </c>
      <c r="S549" s="15" t="str">
        <f t="shared" si="44"/>
        <v>no 0% progess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/>
      <c r="AA549" s="9">
        <v>0</v>
      </c>
      <c r="AB549" s="9"/>
      <c r="AC549" s="9">
        <v>3049</v>
      </c>
      <c r="AD549" s="9" t="s">
        <v>1811</v>
      </c>
      <c r="AE549" s="9" t="s">
        <v>1810</v>
      </c>
      <c r="AF549" s="9">
        <v>160</v>
      </c>
      <c r="AG549" s="9"/>
      <c r="AH549" s="9"/>
      <c r="AI549" s="9"/>
      <c r="AJ549" s="9"/>
    </row>
    <row r="550" spans="1:36" x14ac:dyDescent="0.35">
      <c r="A550" s="9" t="s">
        <v>44</v>
      </c>
      <c r="B550" s="9" t="s">
        <v>45</v>
      </c>
      <c r="C550" s="9" t="s">
        <v>14503</v>
      </c>
      <c r="D550" s="9" t="s">
        <v>29</v>
      </c>
      <c r="E550" s="9" t="s">
        <v>1807</v>
      </c>
      <c r="F550" s="9" t="str">
        <f>_xlfn.XLOOKUP(E550,Total_Enrolled!C:C,Total_Enrolled!C:C)</f>
        <v>2025eb1100183@bitspilani-digital.edu.in</v>
      </c>
      <c r="G550" s="9" t="s">
        <v>1808</v>
      </c>
      <c r="H550" s="9" t="s">
        <v>14515</v>
      </c>
      <c r="I550" s="9" t="s">
        <v>1809</v>
      </c>
      <c r="J550" s="9" t="b">
        <v>1</v>
      </c>
      <c r="K550" s="9">
        <v>11</v>
      </c>
      <c r="L550" s="9">
        <f>_xlfn.XLOOKUP(B550,Courses!A:A,Courses!H:H)</f>
        <v>93</v>
      </c>
      <c r="M550" s="14">
        <f t="shared" si="40"/>
        <v>0.11827956989247312</v>
      </c>
      <c r="N550" s="14" t="str">
        <f t="shared" si="41"/>
        <v>Active</v>
      </c>
      <c r="O550" s="14" t="str" cm="1">
        <f t="array" ref="O550">_xlfn.IFS(M550=0,"0",
M550&lt;=10%,"0-10",
TRUE,"&gt;10"
)&amp;" "&amp;"% progress"</f>
        <v>&gt;10 % progress</v>
      </c>
      <c r="P550" s="15">
        <f t="shared" si="42"/>
        <v>0</v>
      </c>
      <c r="Q550" s="15">
        <f>COUNTIFS($G:$G,$G550)</f>
        <v>4</v>
      </c>
      <c r="R550" s="16">
        <f t="shared" si="43"/>
        <v>0</v>
      </c>
      <c r="S550" s="15" t="str">
        <f t="shared" si="44"/>
        <v>no 0% progess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/>
      <c r="AA550" s="9">
        <v>0</v>
      </c>
      <c r="AB550" s="9"/>
      <c r="AC550" s="9">
        <v>9812</v>
      </c>
      <c r="AD550" s="9" t="s">
        <v>1812</v>
      </c>
      <c r="AE550" s="9" t="s">
        <v>1810</v>
      </c>
      <c r="AF550" s="9">
        <v>160</v>
      </c>
      <c r="AG550" s="9"/>
      <c r="AH550" s="9"/>
      <c r="AI550" s="9" t="s">
        <v>1813</v>
      </c>
      <c r="AJ550" s="9" t="s">
        <v>1814</v>
      </c>
    </row>
    <row r="551" spans="1:36" x14ac:dyDescent="0.35">
      <c r="A551" s="9" t="s">
        <v>52</v>
      </c>
      <c r="B551" s="9" t="s">
        <v>53</v>
      </c>
      <c r="C551" s="9" t="s">
        <v>14503</v>
      </c>
      <c r="D551" s="9" t="s">
        <v>29</v>
      </c>
      <c r="E551" s="9" t="s">
        <v>1807</v>
      </c>
      <c r="F551" s="9" t="str">
        <f>_xlfn.XLOOKUP(E551,Total_Enrolled!C:C,Total_Enrolled!C:C)</f>
        <v>2025eb1100183@bitspilani-digital.edu.in</v>
      </c>
      <c r="G551" s="9" t="s">
        <v>1808</v>
      </c>
      <c r="H551" s="9" t="s">
        <v>14515</v>
      </c>
      <c r="I551" s="9" t="s">
        <v>1809</v>
      </c>
      <c r="J551" s="9" t="b">
        <v>1</v>
      </c>
      <c r="K551" s="9">
        <v>14</v>
      </c>
      <c r="L551" s="9">
        <f>_xlfn.XLOOKUP(B551,Courses!A:A,Courses!H:H)</f>
        <v>41</v>
      </c>
      <c r="M551" s="14">
        <f t="shared" si="40"/>
        <v>0.34146341463414637</v>
      </c>
      <c r="N551" s="14" t="str">
        <f t="shared" si="41"/>
        <v>Active</v>
      </c>
      <c r="O551" s="14" t="str" cm="1">
        <f t="array" ref="O551">_xlfn.IFS(M551=0,"0",
M551&lt;=10%,"0-10",
TRUE,"&gt;10"
)&amp;" "&amp;"% progress"</f>
        <v>&gt;10 % progress</v>
      </c>
      <c r="P551" s="15">
        <f t="shared" si="42"/>
        <v>0</v>
      </c>
      <c r="Q551" s="15">
        <f>COUNTIFS($G:$G,$G551)</f>
        <v>4</v>
      </c>
      <c r="R551" s="16">
        <f t="shared" si="43"/>
        <v>0</v>
      </c>
      <c r="S551" s="15" t="str">
        <f t="shared" si="44"/>
        <v>no 0% progess</v>
      </c>
      <c r="T551" s="9">
        <v>0</v>
      </c>
      <c r="U551" s="9">
        <v>2</v>
      </c>
      <c r="V551" s="9">
        <v>2</v>
      </c>
      <c r="W551" s="9">
        <v>0</v>
      </c>
      <c r="X551" s="9">
        <v>0</v>
      </c>
      <c r="Y551" s="9">
        <v>0</v>
      </c>
      <c r="Z551" s="9"/>
      <c r="AA551" s="9">
        <v>0</v>
      </c>
      <c r="AB551" s="9"/>
      <c r="AC551" s="9">
        <v>10959</v>
      </c>
      <c r="AD551" s="9" t="s">
        <v>1815</v>
      </c>
      <c r="AE551" s="9" t="s">
        <v>1810</v>
      </c>
      <c r="AF551" s="9">
        <v>160</v>
      </c>
      <c r="AG551" s="9"/>
      <c r="AH551" s="9" t="s">
        <v>1816</v>
      </c>
      <c r="AI551" s="9"/>
      <c r="AJ551" s="9"/>
    </row>
    <row r="552" spans="1:36" x14ac:dyDescent="0.35">
      <c r="A552" s="9" t="s">
        <v>56</v>
      </c>
      <c r="B552" s="9" t="s">
        <v>57</v>
      </c>
      <c r="C552" s="9" t="s">
        <v>14503</v>
      </c>
      <c r="D552" s="9" t="s">
        <v>29</v>
      </c>
      <c r="E552" s="9" t="s">
        <v>1807</v>
      </c>
      <c r="F552" s="9" t="str">
        <f>_xlfn.XLOOKUP(E552,Total_Enrolled!C:C,Total_Enrolled!C:C)</f>
        <v>2025eb1100183@bitspilani-digital.edu.in</v>
      </c>
      <c r="G552" s="9" t="s">
        <v>1808</v>
      </c>
      <c r="H552" s="9" t="s">
        <v>14515</v>
      </c>
      <c r="I552" s="9" t="s">
        <v>1809</v>
      </c>
      <c r="J552" s="9" t="b">
        <v>1</v>
      </c>
      <c r="K552" s="9">
        <v>13</v>
      </c>
      <c r="L552" s="9">
        <f>_xlfn.XLOOKUP(B552,Courses!A:A,Courses!H:H)</f>
        <v>46</v>
      </c>
      <c r="M552" s="14">
        <f t="shared" si="40"/>
        <v>0.28260869565217389</v>
      </c>
      <c r="N552" s="14" t="str">
        <f t="shared" si="41"/>
        <v>Active</v>
      </c>
      <c r="O552" s="14" t="str" cm="1">
        <f t="array" ref="O552">_xlfn.IFS(M552=0,"0",
M552&lt;=10%,"0-10",
TRUE,"&gt;10"
)&amp;" "&amp;"% progress"</f>
        <v>&gt;10 % progress</v>
      </c>
      <c r="P552" s="15">
        <f t="shared" si="42"/>
        <v>0</v>
      </c>
      <c r="Q552" s="15">
        <f>COUNTIFS($G:$G,$G552)</f>
        <v>4</v>
      </c>
      <c r="R552" s="16">
        <f t="shared" si="43"/>
        <v>0</v>
      </c>
      <c r="S552" s="15" t="str">
        <f t="shared" si="44"/>
        <v>no 0% progess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/>
      <c r="AA552" s="9">
        <v>0</v>
      </c>
      <c r="AB552" s="9"/>
      <c r="AC552" s="9">
        <v>15762</v>
      </c>
      <c r="AD552" s="9" t="s">
        <v>1817</v>
      </c>
      <c r="AE552" s="9" t="s">
        <v>1810</v>
      </c>
      <c r="AF552" s="9">
        <v>160</v>
      </c>
      <c r="AG552" s="9"/>
      <c r="AH552" s="9"/>
      <c r="AI552" s="9" t="s">
        <v>1818</v>
      </c>
      <c r="AJ552" s="9" t="s">
        <v>1819</v>
      </c>
    </row>
    <row r="553" spans="1:36" x14ac:dyDescent="0.35">
      <c r="A553" s="9" t="s">
        <v>56</v>
      </c>
      <c r="B553" s="9" t="s">
        <v>57</v>
      </c>
      <c r="C553" s="9" t="s">
        <v>14503</v>
      </c>
      <c r="D553" s="9" t="s">
        <v>29</v>
      </c>
      <c r="E553" s="9" t="s">
        <v>1820</v>
      </c>
      <c r="F553" s="9" t="str">
        <f>_xlfn.XLOOKUP(E553,Total_Enrolled!C:C,Total_Enrolled!C:C)</f>
        <v>2025eb1100184@bitspilani-digital.edu.in</v>
      </c>
      <c r="G553" s="9" t="s">
        <v>1821</v>
      </c>
      <c r="H553" s="9" t="s">
        <v>14515</v>
      </c>
      <c r="I553" s="9" t="s">
        <v>1822</v>
      </c>
      <c r="J553" s="9" t="b">
        <v>1</v>
      </c>
      <c r="K553" s="9">
        <v>2</v>
      </c>
      <c r="L553" s="9">
        <f>_xlfn.XLOOKUP(B553,Courses!A:A,Courses!H:H)</f>
        <v>46</v>
      </c>
      <c r="M553" s="14">
        <f t="shared" si="40"/>
        <v>4.3478260869565216E-2</v>
      </c>
      <c r="N553" s="14" t="str">
        <f t="shared" si="41"/>
        <v>Active</v>
      </c>
      <c r="O553" s="14" t="str" cm="1">
        <f t="array" ref="O553">_xlfn.IFS(M553=0,"0",
M553&lt;=10%,"0-10",
TRUE,"&gt;10"
)&amp;" "&amp;"% progress"</f>
        <v>0-10 % progress</v>
      </c>
      <c r="P553" s="15">
        <f t="shared" si="42"/>
        <v>0</v>
      </c>
      <c r="Q553" s="15">
        <f>COUNTIFS($G:$G,$G553)</f>
        <v>4</v>
      </c>
      <c r="R553" s="16">
        <f t="shared" si="43"/>
        <v>0</v>
      </c>
      <c r="S553" s="15" t="str">
        <f t="shared" si="44"/>
        <v>no 0% progess</v>
      </c>
      <c r="T553" s="9">
        <v>0</v>
      </c>
      <c r="U553" s="9">
        <v>1</v>
      </c>
      <c r="V553" s="9">
        <v>1</v>
      </c>
      <c r="W553" s="9">
        <v>0</v>
      </c>
      <c r="X553" s="9">
        <v>0</v>
      </c>
      <c r="Y553" s="9">
        <v>0</v>
      </c>
      <c r="Z553" s="9"/>
      <c r="AA553" s="9">
        <v>0</v>
      </c>
      <c r="AB553" s="9"/>
      <c r="AC553" s="9">
        <v>333</v>
      </c>
      <c r="AD553" s="9" t="s">
        <v>1824</v>
      </c>
      <c r="AE553" s="9" t="s">
        <v>1823</v>
      </c>
      <c r="AF553" s="9">
        <v>99</v>
      </c>
      <c r="AG553" s="9"/>
      <c r="AH553" s="9" t="s">
        <v>1825</v>
      </c>
      <c r="AI553" s="9"/>
      <c r="AJ553" s="9"/>
    </row>
    <row r="554" spans="1:36" x14ac:dyDescent="0.35">
      <c r="A554" s="9" t="s">
        <v>52</v>
      </c>
      <c r="B554" s="9" t="s">
        <v>53</v>
      </c>
      <c r="C554" s="9" t="s">
        <v>14503</v>
      </c>
      <c r="D554" s="9" t="s">
        <v>29</v>
      </c>
      <c r="E554" s="9" t="s">
        <v>1820</v>
      </c>
      <c r="F554" s="9" t="str">
        <f>_xlfn.XLOOKUP(E554,Total_Enrolled!C:C,Total_Enrolled!C:C)</f>
        <v>2025eb1100184@bitspilani-digital.edu.in</v>
      </c>
      <c r="G554" s="9" t="s">
        <v>1821</v>
      </c>
      <c r="H554" s="9" t="s">
        <v>14515</v>
      </c>
      <c r="I554" s="9" t="s">
        <v>1822</v>
      </c>
      <c r="J554" s="9" t="b">
        <v>1</v>
      </c>
      <c r="K554" s="9">
        <v>3</v>
      </c>
      <c r="L554" s="9">
        <f>_xlfn.XLOOKUP(B554,Courses!A:A,Courses!H:H)</f>
        <v>41</v>
      </c>
      <c r="M554" s="14">
        <f t="shared" si="40"/>
        <v>7.3170731707317069E-2</v>
      </c>
      <c r="N554" s="14" t="str">
        <f t="shared" si="41"/>
        <v>Active</v>
      </c>
      <c r="O554" s="14" t="str" cm="1">
        <f t="array" ref="O554">_xlfn.IFS(M554=0,"0",
M554&lt;=10%,"0-10",
TRUE,"&gt;10"
)&amp;" "&amp;"% progress"</f>
        <v>0-10 % progress</v>
      </c>
      <c r="P554" s="15">
        <f t="shared" si="42"/>
        <v>0</v>
      </c>
      <c r="Q554" s="15">
        <f>COUNTIFS($G:$G,$G554)</f>
        <v>4</v>
      </c>
      <c r="R554" s="16">
        <f t="shared" si="43"/>
        <v>0</v>
      </c>
      <c r="S554" s="15" t="str">
        <f t="shared" si="44"/>
        <v>no 0% progess</v>
      </c>
      <c r="T554" s="9">
        <v>0</v>
      </c>
      <c r="U554" s="9">
        <v>1</v>
      </c>
      <c r="V554" s="9">
        <v>1</v>
      </c>
      <c r="W554" s="9">
        <v>0</v>
      </c>
      <c r="X554" s="9">
        <v>0</v>
      </c>
      <c r="Y554" s="9">
        <v>0</v>
      </c>
      <c r="Z554" s="9"/>
      <c r="AA554" s="9">
        <v>0</v>
      </c>
      <c r="AB554" s="9"/>
      <c r="AC554" s="9">
        <v>10</v>
      </c>
      <c r="AD554" s="9" t="s">
        <v>1826</v>
      </c>
      <c r="AE554" s="9" t="s">
        <v>1823</v>
      </c>
      <c r="AF554" s="9">
        <v>99</v>
      </c>
      <c r="AG554" s="9"/>
      <c r="AH554" s="9" t="s">
        <v>1827</v>
      </c>
      <c r="AI554" s="9"/>
      <c r="AJ554" s="9"/>
    </row>
    <row r="555" spans="1:36" x14ac:dyDescent="0.35">
      <c r="A555" s="9" t="s">
        <v>44</v>
      </c>
      <c r="B555" s="9" t="s">
        <v>45</v>
      </c>
      <c r="C555" s="9" t="s">
        <v>14503</v>
      </c>
      <c r="D555" s="9" t="s">
        <v>29</v>
      </c>
      <c r="E555" s="9" t="s">
        <v>1820</v>
      </c>
      <c r="F555" s="9" t="str">
        <f>_xlfn.XLOOKUP(E555,Total_Enrolled!C:C,Total_Enrolled!C:C)</f>
        <v>2025eb1100184@bitspilani-digital.edu.in</v>
      </c>
      <c r="G555" s="9" t="s">
        <v>1821</v>
      </c>
      <c r="H555" s="9" t="s">
        <v>14515</v>
      </c>
      <c r="I555" s="9" t="s">
        <v>1822</v>
      </c>
      <c r="J555" s="9" t="b">
        <v>1</v>
      </c>
      <c r="K555" s="9">
        <v>2</v>
      </c>
      <c r="L555" s="9">
        <f>_xlfn.XLOOKUP(B555,Courses!A:A,Courses!H:H)</f>
        <v>93</v>
      </c>
      <c r="M555" s="14">
        <f t="shared" si="40"/>
        <v>2.1505376344086023E-2</v>
      </c>
      <c r="N555" s="14" t="str">
        <f t="shared" si="41"/>
        <v>Active</v>
      </c>
      <c r="O555" s="14" t="str" cm="1">
        <f t="array" ref="O555">_xlfn.IFS(M555=0,"0",
M555&lt;=10%,"0-10",
TRUE,"&gt;10"
)&amp;" "&amp;"% progress"</f>
        <v>0-10 % progress</v>
      </c>
      <c r="P555" s="15">
        <f t="shared" si="42"/>
        <v>0</v>
      </c>
      <c r="Q555" s="15">
        <f>COUNTIFS($G:$G,$G555)</f>
        <v>4</v>
      </c>
      <c r="R555" s="16">
        <f t="shared" si="43"/>
        <v>0</v>
      </c>
      <c r="S555" s="15" t="str">
        <f t="shared" si="44"/>
        <v>no 0% progess</v>
      </c>
      <c r="T555" s="9">
        <v>0</v>
      </c>
      <c r="U555" s="9">
        <v>1</v>
      </c>
      <c r="V555" s="9">
        <v>1</v>
      </c>
      <c r="W555" s="9">
        <v>0</v>
      </c>
      <c r="X555" s="9">
        <v>0</v>
      </c>
      <c r="Y555" s="9">
        <v>0</v>
      </c>
      <c r="Z555" s="9"/>
      <c r="AA555" s="9">
        <v>0</v>
      </c>
      <c r="AB555" s="9"/>
      <c r="AC555" s="9">
        <v>467</v>
      </c>
      <c r="AD555" s="9" t="s">
        <v>1828</v>
      </c>
      <c r="AE555" s="9" t="s">
        <v>1823</v>
      </c>
      <c r="AF555" s="9">
        <v>99</v>
      </c>
      <c r="AG555" s="9"/>
      <c r="AH555" s="9" t="s">
        <v>1829</v>
      </c>
      <c r="AI555" s="9"/>
      <c r="AJ555" s="9"/>
    </row>
    <row r="556" spans="1:36" x14ac:dyDescent="0.35">
      <c r="A556" s="9" t="s">
        <v>48</v>
      </c>
      <c r="B556" s="9" t="s">
        <v>49</v>
      </c>
      <c r="C556" s="9" t="s">
        <v>14503</v>
      </c>
      <c r="D556" s="9" t="s">
        <v>29</v>
      </c>
      <c r="E556" s="9" t="s">
        <v>1820</v>
      </c>
      <c r="F556" s="9" t="str">
        <f>_xlfn.XLOOKUP(E556,Total_Enrolled!C:C,Total_Enrolled!C:C)</f>
        <v>2025eb1100184@bitspilani-digital.edu.in</v>
      </c>
      <c r="G556" s="9" t="s">
        <v>1821</v>
      </c>
      <c r="H556" s="9" t="s">
        <v>14515</v>
      </c>
      <c r="I556" s="9" t="s">
        <v>1822</v>
      </c>
      <c r="J556" s="9" t="b">
        <v>1</v>
      </c>
      <c r="K556" s="9">
        <v>2</v>
      </c>
      <c r="L556" s="9">
        <f>_xlfn.XLOOKUP(B556,Courses!A:A,Courses!H:H)</f>
        <v>84</v>
      </c>
      <c r="M556" s="14">
        <f t="shared" si="40"/>
        <v>2.3809523809523808E-2</v>
      </c>
      <c r="N556" s="14" t="str">
        <f t="shared" si="41"/>
        <v>Active</v>
      </c>
      <c r="O556" s="14" t="str" cm="1">
        <f t="array" ref="O556">_xlfn.IFS(M556=0,"0",
M556&lt;=10%,"0-10",
TRUE,"&gt;10"
)&amp;" "&amp;"% progress"</f>
        <v>0-10 % progress</v>
      </c>
      <c r="P556" s="15">
        <f t="shared" si="42"/>
        <v>0</v>
      </c>
      <c r="Q556" s="15">
        <f>COUNTIFS($G:$G,$G556)</f>
        <v>4</v>
      </c>
      <c r="R556" s="16">
        <f t="shared" si="43"/>
        <v>0</v>
      </c>
      <c r="S556" s="15" t="str">
        <f t="shared" si="44"/>
        <v>no 0% progess</v>
      </c>
      <c r="T556" s="9">
        <v>0</v>
      </c>
      <c r="U556" s="9">
        <v>1</v>
      </c>
      <c r="V556" s="9">
        <v>1</v>
      </c>
      <c r="W556" s="9">
        <v>0</v>
      </c>
      <c r="X556" s="9">
        <v>0</v>
      </c>
      <c r="Y556" s="9">
        <v>0</v>
      </c>
      <c r="Z556" s="9"/>
      <c r="AA556" s="9">
        <v>0</v>
      </c>
      <c r="AB556" s="9"/>
      <c r="AC556" s="9">
        <v>33</v>
      </c>
      <c r="AD556" s="9" t="s">
        <v>1830</v>
      </c>
      <c r="AE556" s="9" t="s">
        <v>1823</v>
      </c>
      <c r="AF556" s="9">
        <v>99</v>
      </c>
      <c r="AG556" s="9"/>
      <c r="AH556" s="9" t="s">
        <v>1831</v>
      </c>
      <c r="AI556" s="9"/>
      <c r="AJ556" s="9"/>
    </row>
    <row r="557" spans="1:36" x14ac:dyDescent="0.35">
      <c r="A557" s="9" t="s">
        <v>62</v>
      </c>
      <c r="B557" s="9" t="s">
        <v>34</v>
      </c>
      <c r="C557" s="9" t="s">
        <v>14503</v>
      </c>
      <c r="D557" s="9" t="s">
        <v>29</v>
      </c>
      <c r="E557" s="9" t="s">
        <v>1838</v>
      </c>
      <c r="F557" s="9" t="str">
        <f>_xlfn.XLOOKUP(E557,Total_Enrolled!C:C,Total_Enrolled!C:C)</f>
        <v>2025eb1100187@bitspilani-digital.edu.in</v>
      </c>
      <c r="G557" s="9" t="s">
        <v>1839</v>
      </c>
      <c r="H557" s="9" t="s">
        <v>14515</v>
      </c>
      <c r="I557" s="9" t="s">
        <v>1840</v>
      </c>
      <c r="J557" s="9" t="b">
        <v>1</v>
      </c>
      <c r="K557" s="9">
        <v>7</v>
      </c>
      <c r="L557" s="9">
        <f>_xlfn.XLOOKUP(B557,Courses!A:A,Courses!H:H)</f>
        <v>88</v>
      </c>
      <c r="M557" s="14">
        <f t="shared" si="40"/>
        <v>7.9545454545454544E-2</v>
      </c>
      <c r="N557" s="14" t="str">
        <f t="shared" si="41"/>
        <v>Active</v>
      </c>
      <c r="O557" s="14" t="str" cm="1">
        <f t="array" ref="O557">_xlfn.IFS(M557=0,"0",
M557&lt;=10%,"0-10",
TRUE,"&gt;10"
)&amp;" "&amp;"% progress"</f>
        <v>0-10 % progress</v>
      </c>
      <c r="P557" s="15">
        <f t="shared" si="42"/>
        <v>0</v>
      </c>
      <c r="Q557" s="15">
        <f>COUNTIFS($G:$G,$G557)</f>
        <v>5</v>
      </c>
      <c r="R557" s="16">
        <f t="shared" si="43"/>
        <v>0</v>
      </c>
      <c r="S557" s="15" t="str">
        <f t="shared" si="44"/>
        <v>no 0% progess</v>
      </c>
      <c r="T557" s="9">
        <v>0</v>
      </c>
      <c r="U557" s="9">
        <v>2</v>
      </c>
      <c r="V557" s="9">
        <v>3</v>
      </c>
      <c r="W557" s="9">
        <v>0</v>
      </c>
      <c r="X557" s="9">
        <v>0</v>
      </c>
      <c r="Y557" s="9">
        <v>0</v>
      </c>
      <c r="Z557" s="9"/>
      <c r="AA557" s="9">
        <v>0</v>
      </c>
      <c r="AB557" s="9"/>
      <c r="AC557" s="9">
        <v>8652</v>
      </c>
      <c r="AD557" s="9" t="s">
        <v>1842</v>
      </c>
      <c r="AE557" s="9" t="s">
        <v>1841</v>
      </c>
      <c r="AF557" s="9">
        <v>76</v>
      </c>
      <c r="AG557" s="9"/>
      <c r="AH557" s="9" t="s">
        <v>1843</v>
      </c>
      <c r="AI557" s="9" t="s">
        <v>1844</v>
      </c>
      <c r="AJ557" s="9" t="s">
        <v>1844</v>
      </c>
    </row>
    <row r="558" spans="1:36" x14ac:dyDescent="0.35">
      <c r="A558" s="9" t="s">
        <v>124</v>
      </c>
      <c r="B558" s="9" t="s">
        <v>33</v>
      </c>
      <c r="C558" s="9" t="s">
        <v>14503</v>
      </c>
      <c r="D558" s="9" t="s">
        <v>29</v>
      </c>
      <c r="E558" s="9" t="s">
        <v>1838</v>
      </c>
      <c r="F558" s="9" t="str">
        <f>_xlfn.XLOOKUP(E558,Total_Enrolled!C:C,Total_Enrolled!C:C)</f>
        <v>2025eb1100187@bitspilani-digital.edu.in</v>
      </c>
      <c r="G558" s="9" t="s">
        <v>1839</v>
      </c>
      <c r="H558" s="9" t="s">
        <v>14515</v>
      </c>
      <c r="I558" s="9" t="s">
        <v>1840</v>
      </c>
      <c r="J558" s="9" t="b">
        <v>1</v>
      </c>
      <c r="K558" s="9">
        <v>0</v>
      </c>
      <c r="L558" s="9">
        <f>_xlfn.XLOOKUP(B558,Courses!A:A,Courses!H:H)</f>
        <v>41</v>
      </c>
      <c r="M558" s="14">
        <f t="shared" si="40"/>
        <v>0</v>
      </c>
      <c r="N558" s="14" t="str">
        <f t="shared" si="41"/>
        <v>Not Active</v>
      </c>
      <c r="O558" s="14" t="str" cm="1">
        <f t="array" ref="O558">_xlfn.IFS(M558=0,"0",
M558&lt;=10%,"0-10",
TRUE,"&gt;10"
)&amp;" "&amp;"% progress"</f>
        <v>0 % progress</v>
      </c>
      <c r="P558" s="15">
        <f t="shared" si="42"/>
        <v>1</v>
      </c>
      <c r="Q558" s="15">
        <f>COUNTIFS($G:$G,$G558)</f>
        <v>5</v>
      </c>
      <c r="R558" s="16">
        <f t="shared" si="43"/>
        <v>0.2</v>
      </c>
      <c r="S558" s="15" t="str">
        <f t="shared" si="44"/>
        <v>no progress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/>
      <c r="AA558" s="9">
        <v>0</v>
      </c>
      <c r="AB558" s="9"/>
      <c r="AC558" s="9">
        <v>0</v>
      </c>
      <c r="AD558" s="9" t="s">
        <v>1845</v>
      </c>
      <c r="AE558" s="9" t="s">
        <v>1841</v>
      </c>
      <c r="AF558" s="9">
        <v>76</v>
      </c>
      <c r="AG558" s="9"/>
      <c r="AH558" s="9"/>
      <c r="AI558" s="9"/>
      <c r="AJ558" s="9"/>
    </row>
    <row r="559" spans="1:36" x14ac:dyDescent="0.35">
      <c r="A559" s="9" t="s">
        <v>27</v>
      </c>
      <c r="B559" s="9" t="s">
        <v>28</v>
      </c>
      <c r="C559" s="9" t="s">
        <v>14503</v>
      </c>
      <c r="D559" s="9" t="s">
        <v>29</v>
      </c>
      <c r="E559" s="9" t="s">
        <v>1838</v>
      </c>
      <c r="F559" s="9" t="str">
        <f>_xlfn.XLOOKUP(E559,Total_Enrolled!C:C,Total_Enrolled!C:C)</f>
        <v>2025eb1100187@bitspilani-digital.edu.in</v>
      </c>
      <c r="G559" s="9" t="s">
        <v>1839</v>
      </c>
      <c r="H559" s="9" t="s">
        <v>14515</v>
      </c>
      <c r="I559" s="9" t="s">
        <v>1840</v>
      </c>
      <c r="J559" s="9" t="b">
        <v>1</v>
      </c>
      <c r="K559" s="9">
        <v>3</v>
      </c>
      <c r="L559" s="9">
        <f>_xlfn.XLOOKUP(B559,Courses!A:A,Courses!H:H)</f>
        <v>61</v>
      </c>
      <c r="M559" s="14">
        <f t="shared" si="40"/>
        <v>4.9180327868852458E-2</v>
      </c>
      <c r="N559" s="14" t="str">
        <f t="shared" si="41"/>
        <v>Active</v>
      </c>
      <c r="O559" s="14" t="str" cm="1">
        <f t="array" ref="O559">_xlfn.IFS(M559=0,"0",
M559&lt;=10%,"0-10",
TRUE,"&gt;10"
)&amp;" "&amp;"% progress"</f>
        <v>0-10 % progress</v>
      </c>
      <c r="P559" s="15">
        <f t="shared" si="42"/>
        <v>0</v>
      </c>
      <c r="Q559" s="15">
        <f>COUNTIFS($G:$G,$G559)</f>
        <v>5</v>
      </c>
      <c r="R559" s="16">
        <f t="shared" si="43"/>
        <v>0</v>
      </c>
      <c r="S559" s="15" t="str">
        <f t="shared" si="44"/>
        <v>no 0% progess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/>
      <c r="AA559" s="9">
        <v>0</v>
      </c>
      <c r="AB559" s="9"/>
      <c r="AC559" s="9">
        <v>628</v>
      </c>
      <c r="AD559" s="9" t="s">
        <v>1846</v>
      </c>
      <c r="AE559" s="9" t="s">
        <v>1841</v>
      </c>
      <c r="AF559" s="9">
        <v>76</v>
      </c>
      <c r="AG559" s="9"/>
      <c r="AH559" s="9"/>
      <c r="AI559" s="9" t="s">
        <v>1847</v>
      </c>
      <c r="AJ559" s="9" t="s">
        <v>1848</v>
      </c>
    </row>
    <row r="560" spans="1:36" x14ac:dyDescent="0.35">
      <c r="A560" s="9" t="s">
        <v>136</v>
      </c>
      <c r="B560" s="9" t="s">
        <v>32</v>
      </c>
      <c r="C560" s="9" t="s">
        <v>14503</v>
      </c>
      <c r="D560" s="9" t="s">
        <v>29</v>
      </c>
      <c r="E560" s="9" t="s">
        <v>1838</v>
      </c>
      <c r="F560" s="9" t="str">
        <f>_xlfn.XLOOKUP(E560,Total_Enrolled!C:C,Total_Enrolled!C:C)</f>
        <v>2025eb1100187@bitspilani-digital.edu.in</v>
      </c>
      <c r="G560" s="9" t="s">
        <v>1839</v>
      </c>
      <c r="H560" s="9" t="s">
        <v>14515</v>
      </c>
      <c r="I560" s="9" t="s">
        <v>1840</v>
      </c>
      <c r="J560" s="9" t="b">
        <v>1</v>
      </c>
      <c r="K560" s="9">
        <v>2</v>
      </c>
      <c r="L560" s="9">
        <f>_xlfn.XLOOKUP(B560,Courses!A:A,Courses!H:H)</f>
        <v>77</v>
      </c>
      <c r="M560" s="14">
        <f t="shared" si="40"/>
        <v>2.5974025974025976E-2</v>
      </c>
      <c r="N560" s="14" t="str">
        <f t="shared" si="41"/>
        <v>Active</v>
      </c>
      <c r="O560" s="14" t="str" cm="1">
        <f t="array" ref="O560">_xlfn.IFS(M560=0,"0",
M560&lt;=10%,"0-10",
TRUE,"&gt;10"
)&amp;" "&amp;"% progress"</f>
        <v>0-10 % progress</v>
      </c>
      <c r="P560" s="15">
        <f t="shared" si="42"/>
        <v>0</v>
      </c>
      <c r="Q560" s="15">
        <f>COUNTIFS($G:$G,$G560)</f>
        <v>5</v>
      </c>
      <c r="R560" s="16">
        <f t="shared" si="43"/>
        <v>0</v>
      </c>
      <c r="S560" s="15" t="str">
        <f t="shared" si="44"/>
        <v>no 0% progess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/>
      <c r="AA560" s="9">
        <v>0</v>
      </c>
      <c r="AB560" s="9"/>
      <c r="AC560" s="9">
        <v>192</v>
      </c>
      <c r="AD560" s="9" t="s">
        <v>1849</v>
      </c>
      <c r="AE560" s="9" t="s">
        <v>1841</v>
      </c>
      <c r="AF560" s="9">
        <v>76</v>
      </c>
      <c r="AG560" s="9"/>
      <c r="AH560" s="9"/>
      <c r="AI560" s="9"/>
      <c r="AJ560" s="9"/>
    </row>
    <row r="561" spans="1:36" x14ac:dyDescent="0.35">
      <c r="A561" s="9" t="s">
        <v>79</v>
      </c>
      <c r="B561" s="9" t="s">
        <v>39</v>
      </c>
      <c r="C561" s="9" t="s">
        <v>14503</v>
      </c>
      <c r="D561" s="9" t="s">
        <v>29</v>
      </c>
      <c r="E561" s="9" t="s">
        <v>1838</v>
      </c>
      <c r="F561" s="9" t="str">
        <f>_xlfn.XLOOKUP(E561,Total_Enrolled!C:C,Total_Enrolled!C:C)</f>
        <v>2025eb1100187@bitspilani-digital.edu.in</v>
      </c>
      <c r="G561" s="9" t="s">
        <v>1839</v>
      </c>
      <c r="H561" s="9" t="s">
        <v>14515</v>
      </c>
      <c r="I561" s="9" t="s">
        <v>1840</v>
      </c>
      <c r="J561" s="9" t="b">
        <v>1</v>
      </c>
      <c r="K561" s="9">
        <v>2</v>
      </c>
      <c r="L561" s="9">
        <f>_xlfn.XLOOKUP(B561,Courses!A:A,Courses!H:H)</f>
        <v>86</v>
      </c>
      <c r="M561" s="14">
        <f t="shared" si="40"/>
        <v>2.3255813953488372E-2</v>
      </c>
      <c r="N561" s="14" t="str">
        <f t="shared" si="41"/>
        <v>Active</v>
      </c>
      <c r="O561" s="14" t="str" cm="1">
        <f t="array" ref="O561">_xlfn.IFS(M561=0,"0",
M561&lt;=10%,"0-10",
TRUE,"&gt;10"
)&amp;" "&amp;"% progress"</f>
        <v>0-10 % progress</v>
      </c>
      <c r="P561" s="15">
        <f t="shared" si="42"/>
        <v>0</v>
      </c>
      <c r="Q561" s="15">
        <f>COUNTIFS($G:$G,$G561)</f>
        <v>5</v>
      </c>
      <c r="R561" s="16">
        <f t="shared" si="43"/>
        <v>0</v>
      </c>
      <c r="S561" s="15" t="str">
        <f t="shared" si="44"/>
        <v>no 0% progess</v>
      </c>
      <c r="T561" s="9">
        <v>0</v>
      </c>
      <c r="U561" s="9">
        <v>1</v>
      </c>
      <c r="V561" s="9">
        <v>1</v>
      </c>
      <c r="W561" s="9">
        <v>0</v>
      </c>
      <c r="X561" s="9">
        <v>0</v>
      </c>
      <c r="Y561" s="9">
        <v>0</v>
      </c>
      <c r="Z561" s="9"/>
      <c r="AA561" s="9">
        <v>0</v>
      </c>
      <c r="AB561" s="9"/>
      <c r="AC561" s="9">
        <v>830</v>
      </c>
      <c r="AD561" s="9" t="s">
        <v>1850</v>
      </c>
      <c r="AE561" s="9" t="s">
        <v>1841</v>
      </c>
      <c r="AF561" s="9">
        <v>76</v>
      </c>
      <c r="AG561" s="9"/>
      <c r="AH561" s="9" t="s">
        <v>1851</v>
      </c>
      <c r="AI561" s="9" t="s">
        <v>1852</v>
      </c>
      <c r="AJ561" s="9" t="s">
        <v>1853</v>
      </c>
    </row>
    <row r="562" spans="1:36" x14ac:dyDescent="0.35">
      <c r="A562" s="9" t="s">
        <v>48</v>
      </c>
      <c r="B562" s="9" t="s">
        <v>49</v>
      </c>
      <c r="C562" s="9" t="s">
        <v>14503</v>
      </c>
      <c r="D562" s="9" t="s">
        <v>29</v>
      </c>
      <c r="E562" s="9" t="s">
        <v>1866</v>
      </c>
      <c r="F562" s="9" t="str">
        <f>_xlfn.XLOOKUP(E562,Total_Enrolled!C:C,Total_Enrolled!C:C)</f>
        <v>2025eb1100192@bitspilani-digital.edu.in</v>
      </c>
      <c r="G562" s="9" t="s">
        <v>1867</v>
      </c>
      <c r="H562" s="9" t="s">
        <v>14515</v>
      </c>
      <c r="I562" s="9" t="s">
        <v>1868</v>
      </c>
      <c r="J562" s="9" t="b">
        <v>1</v>
      </c>
      <c r="K562" s="9">
        <v>0</v>
      </c>
      <c r="L562" s="9">
        <f>_xlfn.XLOOKUP(B562,Courses!A:A,Courses!H:H)</f>
        <v>84</v>
      </c>
      <c r="M562" s="14">
        <f t="shared" si="40"/>
        <v>0</v>
      </c>
      <c r="N562" s="14" t="str">
        <f t="shared" si="41"/>
        <v>Not Active</v>
      </c>
      <c r="O562" s="14" t="str" cm="1">
        <f t="array" ref="O562">_xlfn.IFS(M562=0,"0",
M562&lt;=10%,"0-10",
TRUE,"&gt;10"
)&amp;" "&amp;"% progress"</f>
        <v>0 % progress</v>
      </c>
      <c r="P562" s="15">
        <f t="shared" si="42"/>
        <v>1</v>
      </c>
      <c r="Q562" s="15">
        <f>COUNTIFS($G:$G,$G562)</f>
        <v>4</v>
      </c>
      <c r="R562" s="16">
        <f t="shared" si="43"/>
        <v>0.25</v>
      </c>
      <c r="S562" s="15" t="str">
        <f t="shared" si="44"/>
        <v>no progress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/>
      <c r="AA562" s="9">
        <v>0</v>
      </c>
      <c r="AB562" s="9"/>
      <c r="AC562" s="9">
        <v>0</v>
      </c>
      <c r="AD562" s="9"/>
      <c r="AE562" s="9" t="s">
        <v>1869</v>
      </c>
      <c r="AF562" s="9">
        <v>83</v>
      </c>
      <c r="AG562" s="9"/>
      <c r="AH562" s="9"/>
      <c r="AI562" s="9"/>
      <c r="AJ562" s="9"/>
    </row>
    <row r="563" spans="1:36" x14ac:dyDescent="0.35">
      <c r="A563" s="9" t="s">
        <v>44</v>
      </c>
      <c r="B563" s="9" t="s">
        <v>45</v>
      </c>
      <c r="C563" s="9" t="s">
        <v>14503</v>
      </c>
      <c r="D563" s="9" t="s">
        <v>29</v>
      </c>
      <c r="E563" s="9" t="s">
        <v>1866</v>
      </c>
      <c r="F563" s="9" t="str">
        <f>_xlfn.XLOOKUP(E563,Total_Enrolled!C:C,Total_Enrolled!C:C)</f>
        <v>2025eb1100192@bitspilani-digital.edu.in</v>
      </c>
      <c r="G563" s="9" t="s">
        <v>1867</v>
      </c>
      <c r="H563" s="9" t="s">
        <v>14515</v>
      </c>
      <c r="I563" s="9" t="s">
        <v>1868</v>
      </c>
      <c r="J563" s="9" t="b">
        <v>1</v>
      </c>
      <c r="K563" s="9">
        <v>0</v>
      </c>
      <c r="L563" s="9">
        <f>_xlfn.XLOOKUP(B563,Courses!A:A,Courses!H:H)</f>
        <v>93</v>
      </c>
      <c r="M563" s="14">
        <f t="shared" si="40"/>
        <v>0</v>
      </c>
      <c r="N563" s="14" t="str">
        <f t="shared" si="41"/>
        <v>Not Active</v>
      </c>
      <c r="O563" s="14" t="str" cm="1">
        <f t="array" ref="O563">_xlfn.IFS(M563=0,"0",
M563&lt;=10%,"0-10",
TRUE,"&gt;10"
)&amp;" "&amp;"% progress"</f>
        <v>0 % progress</v>
      </c>
      <c r="P563" s="15">
        <f t="shared" si="42"/>
        <v>1</v>
      </c>
      <c r="Q563" s="15">
        <f>COUNTIFS($G:$G,$G563)</f>
        <v>4</v>
      </c>
      <c r="R563" s="16">
        <f t="shared" si="43"/>
        <v>0.25</v>
      </c>
      <c r="S563" s="15" t="str">
        <f t="shared" si="44"/>
        <v>no progress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/>
      <c r="AA563" s="9">
        <v>0</v>
      </c>
      <c r="AB563" s="9"/>
      <c r="AC563" s="9">
        <v>0</v>
      </c>
      <c r="AD563" s="9"/>
      <c r="AE563" s="9" t="s">
        <v>1869</v>
      </c>
      <c r="AF563" s="9">
        <v>83</v>
      </c>
      <c r="AG563" s="9"/>
      <c r="AH563" s="9"/>
      <c r="AI563" s="9"/>
      <c r="AJ563" s="9"/>
    </row>
    <row r="564" spans="1:36" x14ac:dyDescent="0.35">
      <c r="A564" s="9" t="s">
        <v>52</v>
      </c>
      <c r="B564" s="9" t="s">
        <v>53</v>
      </c>
      <c r="C564" s="9" t="s">
        <v>14503</v>
      </c>
      <c r="D564" s="9" t="s">
        <v>29</v>
      </c>
      <c r="E564" s="9" t="s">
        <v>1866</v>
      </c>
      <c r="F564" s="9" t="str">
        <f>_xlfn.XLOOKUP(E564,Total_Enrolled!C:C,Total_Enrolled!C:C)</f>
        <v>2025eb1100192@bitspilani-digital.edu.in</v>
      </c>
      <c r="G564" s="9" t="s">
        <v>1867</v>
      </c>
      <c r="H564" s="9" t="s">
        <v>14515</v>
      </c>
      <c r="I564" s="9" t="s">
        <v>1868</v>
      </c>
      <c r="J564" s="9" t="b">
        <v>1</v>
      </c>
      <c r="K564" s="9">
        <v>0</v>
      </c>
      <c r="L564" s="9">
        <f>_xlfn.XLOOKUP(B564,Courses!A:A,Courses!H:H)</f>
        <v>41</v>
      </c>
      <c r="M564" s="14">
        <f t="shared" si="40"/>
        <v>0</v>
      </c>
      <c r="N564" s="14" t="str">
        <f t="shared" si="41"/>
        <v>Not Active</v>
      </c>
      <c r="O564" s="14" t="str" cm="1">
        <f t="array" ref="O564">_xlfn.IFS(M564=0,"0",
M564&lt;=10%,"0-10",
TRUE,"&gt;10"
)&amp;" "&amp;"% progress"</f>
        <v>0 % progress</v>
      </c>
      <c r="P564" s="15">
        <f t="shared" si="42"/>
        <v>1</v>
      </c>
      <c r="Q564" s="15">
        <f>COUNTIFS($G:$G,$G564)</f>
        <v>4</v>
      </c>
      <c r="R564" s="16">
        <f t="shared" si="43"/>
        <v>0.25</v>
      </c>
      <c r="S564" s="15" t="str">
        <f t="shared" si="44"/>
        <v>no progress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/>
      <c r="AA564" s="9">
        <v>0</v>
      </c>
      <c r="AB564" s="9"/>
      <c r="AC564" s="9">
        <v>0</v>
      </c>
      <c r="AD564" s="9"/>
      <c r="AE564" s="9" t="s">
        <v>1869</v>
      </c>
      <c r="AF564" s="9">
        <v>83</v>
      </c>
      <c r="AG564" s="9"/>
      <c r="AH564" s="9"/>
      <c r="AI564" s="9"/>
      <c r="AJ564" s="9"/>
    </row>
    <row r="565" spans="1:36" x14ac:dyDescent="0.35">
      <c r="A565" s="9" t="s">
        <v>56</v>
      </c>
      <c r="B565" s="9" t="s">
        <v>57</v>
      </c>
      <c r="C565" s="9" t="s">
        <v>14503</v>
      </c>
      <c r="D565" s="9" t="s">
        <v>29</v>
      </c>
      <c r="E565" s="9" t="s">
        <v>1866</v>
      </c>
      <c r="F565" s="9" t="str">
        <f>_xlfn.XLOOKUP(E565,Total_Enrolled!C:C,Total_Enrolled!C:C)</f>
        <v>2025eb1100192@bitspilani-digital.edu.in</v>
      </c>
      <c r="G565" s="9" t="s">
        <v>1867</v>
      </c>
      <c r="H565" s="9" t="s">
        <v>14515</v>
      </c>
      <c r="I565" s="9" t="s">
        <v>1868</v>
      </c>
      <c r="J565" s="9" t="b">
        <v>1</v>
      </c>
      <c r="K565" s="9">
        <v>0</v>
      </c>
      <c r="L565" s="9">
        <f>_xlfn.XLOOKUP(B565,Courses!A:A,Courses!H:H)</f>
        <v>46</v>
      </c>
      <c r="M565" s="14">
        <f t="shared" si="40"/>
        <v>0</v>
      </c>
      <c r="N565" s="14" t="str">
        <f t="shared" si="41"/>
        <v>Not Active</v>
      </c>
      <c r="O565" s="14" t="str" cm="1">
        <f t="array" ref="O565">_xlfn.IFS(M565=0,"0",
M565&lt;=10%,"0-10",
TRUE,"&gt;10"
)&amp;" "&amp;"% progress"</f>
        <v>0 % progress</v>
      </c>
      <c r="P565" s="15">
        <f t="shared" si="42"/>
        <v>1</v>
      </c>
      <c r="Q565" s="15">
        <f>COUNTIFS($G:$G,$G565)</f>
        <v>4</v>
      </c>
      <c r="R565" s="16">
        <f t="shared" si="43"/>
        <v>0.25</v>
      </c>
      <c r="S565" s="15" t="str">
        <f t="shared" si="44"/>
        <v>no progress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/>
      <c r="AA565" s="9">
        <v>0</v>
      </c>
      <c r="AB565" s="9"/>
      <c r="AC565" s="9">
        <v>0</v>
      </c>
      <c r="AD565" s="9"/>
      <c r="AE565" s="9" t="s">
        <v>1869</v>
      </c>
      <c r="AF565" s="9">
        <v>83</v>
      </c>
      <c r="AG565" s="9"/>
      <c r="AH565" s="9"/>
      <c r="AI565" s="9"/>
      <c r="AJ565" s="9"/>
    </row>
    <row r="566" spans="1:36" x14ac:dyDescent="0.35">
      <c r="A566" s="9" t="s">
        <v>56</v>
      </c>
      <c r="B566" s="9" t="s">
        <v>57</v>
      </c>
      <c r="C566" s="9" t="s">
        <v>14503</v>
      </c>
      <c r="D566" s="9" t="s">
        <v>29</v>
      </c>
      <c r="E566" s="9" t="s">
        <v>1870</v>
      </c>
      <c r="F566" s="9" t="str">
        <f>_xlfn.XLOOKUP(E566,Total_Enrolled!C:C,Total_Enrolled!C:C)</f>
        <v>2025eb1100193@bitspilani-digital.edu.in</v>
      </c>
      <c r="G566" s="9" t="s">
        <v>1871</v>
      </c>
      <c r="H566" s="9" t="s">
        <v>14515</v>
      </c>
      <c r="I566" s="9" t="s">
        <v>1872</v>
      </c>
      <c r="J566" s="9" t="b">
        <v>1</v>
      </c>
      <c r="K566" s="9">
        <v>1</v>
      </c>
      <c r="L566" s="9">
        <f>_xlfn.XLOOKUP(B566,Courses!A:A,Courses!H:H)</f>
        <v>46</v>
      </c>
      <c r="M566" s="14">
        <f t="shared" si="40"/>
        <v>2.1739130434782608E-2</v>
      </c>
      <c r="N566" s="14" t="str">
        <f t="shared" si="41"/>
        <v>Active</v>
      </c>
      <c r="O566" s="14" t="str" cm="1">
        <f t="array" ref="O566">_xlfn.IFS(M566=0,"0",
M566&lt;=10%,"0-10",
TRUE,"&gt;10"
)&amp;" "&amp;"% progress"</f>
        <v>0-10 % progress</v>
      </c>
      <c r="P566" s="15">
        <f t="shared" si="42"/>
        <v>0</v>
      </c>
      <c r="Q566" s="15">
        <f>COUNTIFS($G:$G,$G566)</f>
        <v>4</v>
      </c>
      <c r="R566" s="16">
        <f t="shared" si="43"/>
        <v>0</v>
      </c>
      <c r="S566" s="15" t="str">
        <f t="shared" si="44"/>
        <v>no 0% progess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/>
      <c r="AA566" s="9">
        <v>0</v>
      </c>
      <c r="AB566" s="9"/>
      <c r="AC566" s="9">
        <v>0</v>
      </c>
      <c r="AD566" s="9"/>
      <c r="AE566" s="9" t="s">
        <v>1873</v>
      </c>
      <c r="AF566" s="9">
        <v>294</v>
      </c>
      <c r="AG566" s="9"/>
      <c r="AH566" s="9"/>
      <c r="AI566" s="9"/>
      <c r="AJ566" s="9"/>
    </row>
    <row r="567" spans="1:36" x14ac:dyDescent="0.35">
      <c r="A567" s="9" t="s">
        <v>52</v>
      </c>
      <c r="B567" s="9" t="s">
        <v>53</v>
      </c>
      <c r="C567" s="9" t="s">
        <v>14503</v>
      </c>
      <c r="D567" s="9" t="s">
        <v>29</v>
      </c>
      <c r="E567" s="9" t="s">
        <v>1870</v>
      </c>
      <c r="F567" s="9" t="str">
        <f>_xlfn.XLOOKUP(E567,Total_Enrolled!C:C,Total_Enrolled!C:C)</f>
        <v>2025eb1100193@bitspilani-digital.edu.in</v>
      </c>
      <c r="G567" s="9" t="s">
        <v>1871</v>
      </c>
      <c r="H567" s="9" t="s">
        <v>14515</v>
      </c>
      <c r="I567" s="9" t="s">
        <v>1872</v>
      </c>
      <c r="J567" s="9" t="b">
        <v>1</v>
      </c>
      <c r="K567" s="9">
        <v>1</v>
      </c>
      <c r="L567" s="9">
        <f>_xlfn.XLOOKUP(B567,Courses!A:A,Courses!H:H)</f>
        <v>41</v>
      </c>
      <c r="M567" s="14">
        <f t="shared" si="40"/>
        <v>2.4390243902439025E-2</v>
      </c>
      <c r="N567" s="14" t="str">
        <f t="shared" si="41"/>
        <v>Active</v>
      </c>
      <c r="O567" s="14" t="str" cm="1">
        <f t="array" ref="O567">_xlfn.IFS(M567=0,"0",
M567&lt;=10%,"0-10",
TRUE,"&gt;10"
)&amp;" "&amp;"% progress"</f>
        <v>0-10 % progress</v>
      </c>
      <c r="P567" s="15">
        <f t="shared" si="42"/>
        <v>0</v>
      </c>
      <c r="Q567" s="15">
        <f>COUNTIFS($G:$G,$G567)</f>
        <v>4</v>
      </c>
      <c r="R567" s="16">
        <f t="shared" si="43"/>
        <v>0</v>
      </c>
      <c r="S567" s="15" t="str">
        <f t="shared" si="44"/>
        <v>no 0% progess</v>
      </c>
      <c r="T567" s="9">
        <v>0</v>
      </c>
      <c r="U567" s="9">
        <v>1</v>
      </c>
      <c r="V567" s="9">
        <v>1</v>
      </c>
      <c r="W567" s="9">
        <v>0</v>
      </c>
      <c r="X567" s="9">
        <v>0</v>
      </c>
      <c r="Y567" s="9">
        <v>0</v>
      </c>
      <c r="Z567" s="9"/>
      <c r="AA567" s="9">
        <v>0</v>
      </c>
      <c r="AB567" s="9"/>
      <c r="AC567" s="9">
        <v>0</v>
      </c>
      <c r="AD567" s="9" t="s">
        <v>1874</v>
      </c>
      <c r="AE567" s="9" t="s">
        <v>1873</v>
      </c>
      <c r="AF567" s="9">
        <v>294</v>
      </c>
      <c r="AG567" s="9"/>
      <c r="AH567" s="9" t="s">
        <v>1875</v>
      </c>
      <c r="AI567" s="9"/>
      <c r="AJ567" s="9"/>
    </row>
    <row r="568" spans="1:36" x14ac:dyDescent="0.35">
      <c r="A568" s="9" t="s">
        <v>44</v>
      </c>
      <c r="B568" s="9" t="s">
        <v>45</v>
      </c>
      <c r="C568" s="9" t="s">
        <v>14503</v>
      </c>
      <c r="D568" s="9" t="s">
        <v>29</v>
      </c>
      <c r="E568" s="9" t="s">
        <v>1870</v>
      </c>
      <c r="F568" s="9" t="str">
        <f>_xlfn.XLOOKUP(E568,Total_Enrolled!C:C,Total_Enrolled!C:C)</f>
        <v>2025eb1100193@bitspilani-digital.edu.in</v>
      </c>
      <c r="G568" s="9" t="s">
        <v>1871</v>
      </c>
      <c r="H568" s="9" t="s">
        <v>14515</v>
      </c>
      <c r="I568" s="9" t="s">
        <v>1872</v>
      </c>
      <c r="J568" s="9" t="b">
        <v>1</v>
      </c>
      <c r="K568" s="9">
        <v>1</v>
      </c>
      <c r="L568" s="9">
        <f>_xlfn.XLOOKUP(B568,Courses!A:A,Courses!H:H)</f>
        <v>93</v>
      </c>
      <c r="M568" s="14">
        <f t="shared" si="40"/>
        <v>1.0752688172043012E-2</v>
      </c>
      <c r="N568" s="14" t="str">
        <f t="shared" si="41"/>
        <v>Active</v>
      </c>
      <c r="O568" s="14" t="str" cm="1">
        <f t="array" ref="O568">_xlfn.IFS(M568=0,"0",
M568&lt;=10%,"0-10",
TRUE,"&gt;10"
)&amp;" "&amp;"% progress"</f>
        <v>0-10 % progress</v>
      </c>
      <c r="P568" s="15">
        <f t="shared" si="42"/>
        <v>0</v>
      </c>
      <c r="Q568" s="15">
        <f>COUNTIFS($G:$G,$G568)</f>
        <v>4</v>
      </c>
      <c r="R568" s="16">
        <f t="shared" si="43"/>
        <v>0</v>
      </c>
      <c r="S568" s="15" t="str">
        <f t="shared" si="44"/>
        <v>no 0% progess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/>
      <c r="AA568" s="9">
        <v>0</v>
      </c>
      <c r="AB568" s="9"/>
      <c r="AC568" s="9">
        <v>0</v>
      </c>
      <c r="AD568" s="9"/>
      <c r="AE568" s="9" t="s">
        <v>1873</v>
      </c>
      <c r="AF568" s="9">
        <v>294</v>
      </c>
      <c r="AG568" s="9"/>
      <c r="AH568" s="9"/>
      <c r="AI568" s="9"/>
      <c r="AJ568" s="9"/>
    </row>
    <row r="569" spans="1:36" x14ac:dyDescent="0.35">
      <c r="A569" s="9" t="s">
        <v>48</v>
      </c>
      <c r="B569" s="9" t="s">
        <v>49</v>
      </c>
      <c r="C569" s="9" t="s">
        <v>14503</v>
      </c>
      <c r="D569" s="9" t="s">
        <v>29</v>
      </c>
      <c r="E569" s="9" t="s">
        <v>1870</v>
      </c>
      <c r="F569" s="9" t="str">
        <f>_xlfn.XLOOKUP(E569,Total_Enrolled!C:C,Total_Enrolled!C:C)</f>
        <v>2025eb1100193@bitspilani-digital.edu.in</v>
      </c>
      <c r="G569" s="9" t="s">
        <v>1871</v>
      </c>
      <c r="H569" s="9" t="s">
        <v>14515</v>
      </c>
      <c r="I569" s="9" t="s">
        <v>1872</v>
      </c>
      <c r="J569" s="9" t="b">
        <v>1</v>
      </c>
      <c r="K569" s="9">
        <v>3</v>
      </c>
      <c r="L569" s="9">
        <f>_xlfn.XLOOKUP(B569,Courses!A:A,Courses!H:H)</f>
        <v>84</v>
      </c>
      <c r="M569" s="14">
        <f t="shared" si="40"/>
        <v>3.5714285714285712E-2</v>
      </c>
      <c r="N569" s="14" t="str">
        <f t="shared" si="41"/>
        <v>Active</v>
      </c>
      <c r="O569" s="14" t="str" cm="1">
        <f t="array" ref="O569">_xlfn.IFS(M569=0,"0",
M569&lt;=10%,"0-10",
TRUE,"&gt;10"
)&amp;" "&amp;"% progress"</f>
        <v>0-10 % progress</v>
      </c>
      <c r="P569" s="15">
        <f t="shared" si="42"/>
        <v>0</v>
      </c>
      <c r="Q569" s="15">
        <f>COUNTIFS($G:$G,$G569)</f>
        <v>4</v>
      </c>
      <c r="R569" s="16">
        <f t="shared" si="43"/>
        <v>0</v>
      </c>
      <c r="S569" s="15" t="str">
        <f t="shared" si="44"/>
        <v>no 0% progess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/>
      <c r="AA569" s="9">
        <v>0</v>
      </c>
      <c r="AB569" s="9"/>
      <c r="AC569" s="9">
        <v>0</v>
      </c>
      <c r="AD569" s="9"/>
      <c r="AE569" s="9" t="s">
        <v>1873</v>
      </c>
      <c r="AF569" s="9">
        <v>294</v>
      </c>
      <c r="AG569" s="9"/>
      <c r="AH569" s="9"/>
      <c r="AI569" s="9"/>
      <c r="AJ569" s="9"/>
    </row>
    <row r="570" spans="1:36" x14ac:dyDescent="0.35">
      <c r="A570" s="9" t="s">
        <v>48</v>
      </c>
      <c r="B570" s="9" t="s">
        <v>49</v>
      </c>
      <c r="C570" s="9" t="s">
        <v>14503</v>
      </c>
      <c r="D570" s="9" t="s">
        <v>29</v>
      </c>
      <c r="E570" s="9" t="s">
        <v>1879</v>
      </c>
      <c r="F570" s="9" t="str">
        <f>_xlfn.XLOOKUP(E570,Total_Enrolled!C:C,Total_Enrolled!C:C)</f>
        <v>2025eb1100195@bitspilani-digital.edu.in</v>
      </c>
      <c r="G570" s="9" t="s">
        <v>1880</v>
      </c>
      <c r="H570" s="9" t="s">
        <v>14515</v>
      </c>
      <c r="I570" s="9" t="s">
        <v>1881</v>
      </c>
      <c r="J570" s="9" t="b">
        <v>1</v>
      </c>
      <c r="K570" s="9">
        <v>73</v>
      </c>
      <c r="L570" s="9">
        <f>_xlfn.XLOOKUP(B570,Courses!A:A,Courses!H:H)</f>
        <v>84</v>
      </c>
      <c r="M570" s="14">
        <f t="shared" si="40"/>
        <v>0.86904761904761907</v>
      </c>
      <c r="N570" s="14" t="str">
        <f t="shared" si="41"/>
        <v>Active</v>
      </c>
      <c r="O570" s="14" t="str" cm="1">
        <f t="array" ref="O570">_xlfn.IFS(M570=0,"0",
M570&lt;=10%,"0-10",
TRUE,"&gt;10"
)&amp;" "&amp;"% progress"</f>
        <v>&gt;10 % progress</v>
      </c>
      <c r="P570" s="15">
        <f t="shared" si="42"/>
        <v>0</v>
      </c>
      <c r="Q570" s="15">
        <f>COUNTIFS($G:$G,$G570)</f>
        <v>4</v>
      </c>
      <c r="R570" s="16">
        <f t="shared" si="43"/>
        <v>0</v>
      </c>
      <c r="S570" s="15" t="str">
        <f t="shared" si="44"/>
        <v>no 0% progess</v>
      </c>
      <c r="T570" s="9">
        <v>0</v>
      </c>
      <c r="U570" s="9">
        <v>23</v>
      </c>
      <c r="V570" s="9">
        <v>23</v>
      </c>
      <c r="W570" s="9">
        <v>0</v>
      </c>
      <c r="X570" s="9">
        <v>0</v>
      </c>
      <c r="Y570" s="9">
        <v>0</v>
      </c>
      <c r="Z570" s="9"/>
      <c r="AA570" s="9">
        <v>0</v>
      </c>
      <c r="AB570" s="9"/>
      <c r="AC570" s="9">
        <v>8761</v>
      </c>
      <c r="AD570" s="9" t="s">
        <v>1883</v>
      </c>
      <c r="AE570" s="9" t="s">
        <v>1882</v>
      </c>
      <c r="AF570" s="9">
        <v>276</v>
      </c>
      <c r="AG570" s="9"/>
      <c r="AH570" s="9" t="s">
        <v>1884</v>
      </c>
      <c r="AI570" s="9"/>
      <c r="AJ570" s="9"/>
    </row>
    <row r="571" spans="1:36" x14ac:dyDescent="0.35">
      <c r="A571" s="9" t="s">
        <v>44</v>
      </c>
      <c r="B571" s="9" t="s">
        <v>45</v>
      </c>
      <c r="C571" s="9" t="s">
        <v>14503</v>
      </c>
      <c r="D571" s="9" t="s">
        <v>29</v>
      </c>
      <c r="E571" s="9" t="s">
        <v>1879</v>
      </c>
      <c r="F571" s="9" t="str">
        <f>_xlfn.XLOOKUP(E571,Total_Enrolled!C:C,Total_Enrolled!C:C)</f>
        <v>2025eb1100195@bitspilani-digital.edu.in</v>
      </c>
      <c r="G571" s="9" t="s">
        <v>1880</v>
      </c>
      <c r="H571" s="9" t="s">
        <v>14515</v>
      </c>
      <c r="I571" s="9" t="s">
        <v>1881</v>
      </c>
      <c r="J571" s="9" t="b">
        <v>1</v>
      </c>
      <c r="K571" s="9">
        <v>58</v>
      </c>
      <c r="L571" s="9">
        <f>_xlfn.XLOOKUP(B571,Courses!A:A,Courses!H:H)</f>
        <v>93</v>
      </c>
      <c r="M571" s="14">
        <f t="shared" si="40"/>
        <v>0.62365591397849462</v>
      </c>
      <c r="N571" s="14" t="str">
        <f t="shared" si="41"/>
        <v>Active</v>
      </c>
      <c r="O571" s="14" t="str" cm="1">
        <f t="array" ref="O571">_xlfn.IFS(M571=0,"0",
M571&lt;=10%,"0-10",
TRUE,"&gt;10"
)&amp;" "&amp;"% progress"</f>
        <v>&gt;10 % progress</v>
      </c>
      <c r="P571" s="15">
        <f t="shared" si="42"/>
        <v>0</v>
      </c>
      <c r="Q571" s="15">
        <f>COUNTIFS($G:$G,$G571)</f>
        <v>4</v>
      </c>
      <c r="R571" s="16">
        <f t="shared" si="43"/>
        <v>0</v>
      </c>
      <c r="S571" s="15" t="str">
        <f t="shared" si="44"/>
        <v>no 0% progess</v>
      </c>
      <c r="T571" s="9">
        <v>0</v>
      </c>
      <c r="U571" s="9">
        <v>19</v>
      </c>
      <c r="V571" s="9">
        <v>19</v>
      </c>
      <c r="W571" s="9">
        <v>0</v>
      </c>
      <c r="X571" s="9">
        <v>0</v>
      </c>
      <c r="Y571" s="9">
        <v>0</v>
      </c>
      <c r="Z571" s="9"/>
      <c r="AA571" s="9">
        <v>0</v>
      </c>
      <c r="AB571" s="9"/>
      <c r="AC571" s="9">
        <v>12536</v>
      </c>
      <c r="AD571" s="9" t="s">
        <v>1885</v>
      </c>
      <c r="AE571" s="9" t="s">
        <v>1882</v>
      </c>
      <c r="AF571" s="9">
        <v>276</v>
      </c>
      <c r="AG571" s="9"/>
      <c r="AH571" s="9" t="s">
        <v>1886</v>
      </c>
      <c r="AI571" s="9" t="s">
        <v>1887</v>
      </c>
      <c r="AJ571" s="9" t="s">
        <v>1888</v>
      </c>
    </row>
    <row r="572" spans="1:36" x14ac:dyDescent="0.35">
      <c r="A572" s="9" t="s">
        <v>52</v>
      </c>
      <c r="B572" s="9" t="s">
        <v>53</v>
      </c>
      <c r="C572" s="9" t="s">
        <v>14503</v>
      </c>
      <c r="D572" s="9" t="s">
        <v>29</v>
      </c>
      <c r="E572" s="9" t="s">
        <v>1879</v>
      </c>
      <c r="F572" s="9" t="str">
        <f>_xlfn.XLOOKUP(E572,Total_Enrolled!C:C,Total_Enrolled!C:C)</f>
        <v>2025eb1100195@bitspilani-digital.edu.in</v>
      </c>
      <c r="G572" s="9" t="s">
        <v>1880</v>
      </c>
      <c r="H572" s="9" t="s">
        <v>14515</v>
      </c>
      <c r="I572" s="9" t="s">
        <v>1881</v>
      </c>
      <c r="J572" s="9" t="b">
        <v>1</v>
      </c>
      <c r="K572" s="9">
        <v>39</v>
      </c>
      <c r="L572" s="9">
        <f>_xlfn.XLOOKUP(B572,Courses!A:A,Courses!H:H)</f>
        <v>41</v>
      </c>
      <c r="M572" s="14">
        <f t="shared" si="40"/>
        <v>0.95121951219512191</v>
      </c>
      <c r="N572" s="14" t="str">
        <f t="shared" si="41"/>
        <v>Active</v>
      </c>
      <c r="O572" s="14" t="str" cm="1">
        <f t="array" ref="O572">_xlfn.IFS(M572=0,"0",
M572&lt;=10%,"0-10",
TRUE,"&gt;10"
)&amp;" "&amp;"% progress"</f>
        <v>&gt;10 % progress</v>
      </c>
      <c r="P572" s="15">
        <f t="shared" si="42"/>
        <v>0</v>
      </c>
      <c r="Q572" s="15">
        <f>COUNTIFS($G:$G,$G572)</f>
        <v>4</v>
      </c>
      <c r="R572" s="16">
        <f t="shared" si="43"/>
        <v>0</v>
      </c>
      <c r="S572" s="15" t="str">
        <f t="shared" si="44"/>
        <v>no 0% progess</v>
      </c>
      <c r="T572" s="9">
        <v>0</v>
      </c>
      <c r="U572" s="9">
        <v>6</v>
      </c>
      <c r="V572" s="9">
        <v>6</v>
      </c>
      <c r="W572" s="9">
        <v>0</v>
      </c>
      <c r="X572" s="9">
        <v>0</v>
      </c>
      <c r="Y572" s="9">
        <v>0</v>
      </c>
      <c r="Z572" s="9"/>
      <c r="AA572" s="9">
        <v>0</v>
      </c>
      <c r="AB572" s="9"/>
      <c r="AC572" s="9">
        <v>16933</v>
      </c>
      <c r="AD572" s="9" t="s">
        <v>1889</v>
      </c>
      <c r="AE572" s="9" t="s">
        <v>1882</v>
      </c>
      <c r="AF572" s="9">
        <v>276</v>
      </c>
      <c r="AG572" s="9"/>
      <c r="AH572" s="9" t="s">
        <v>1890</v>
      </c>
      <c r="AI572" s="9"/>
      <c r="AJ572" s="9"/>
    </row>
    <row r="573" spans="1:36" x14ac:dyDescent="0.35">
      <c r="A573" s="9" t="s">
        <v>56</v>
      </c>
      <c r="B573" s="9" t="s">
        <v>57</v>
      </c>
      <c r="C573" s="9" t="s">
        <v>14503</v>
      </c>
      <c r="D573" s="9" t="s">
        <v>29</v>
      </c>
      <c r="E573" s="9" t="s">
        <v>1879</v>
      </c>
      <c r="F573" s="9" t="str">
        <f>_xlfn.XLOOKUP(E573,Total_Enrolled!C:C,Total_Enrolled!C:C)</f>
        <v>2025eb1100195@bitspilani-digital.edu.in</v>
      </c>
      <c r="G573" s="9" t="s">
        <v>1880</v>
      </c>
      <c r="H573" s="9" t="s">
        <v>14515</v>
      </c>
      <c r="I573" s="9" t="s">
        <v>1881</v>
      </c>
      <c r="J573" s="9" t="b">
        <v>1</v>
      </c>
      <c r="K573" s="9">
        <v>42</v>
      </c>
      <c r="L573" s="9">
        <f>_xlfn.XLOOKUP(B573,Courses!A:A,Courses!H:H)</f>
        <v>46</v>
      </c>
      <c r="M573" s="14">
        <f t="shared" si="40"/>
        <v>0.91304347826086951</v>
      </c>
      <c r="N573" s="14" t="str">
        <f t="shared" si="41"/>
        <v>Active</v>
      </c>
      <c r="O573" s="14" t="str" cm="1">
        <f t="array" ref="O573">_xlfn.IFS(M573=0,"0",
M573&lt;=10%,"0-10",
TRUE,"&gt;10"
)&amp;" "&amp;"% progress"</f>
        <v>&gt;10 % progress</v>
      </c>
      <c r="P573" s="15">
        <f t="shared" si="42"/>
        <v>0</v>
      </c>
      <c r="Q573" s="15">
        <f>COUNTIFS($G:$G,$G573)</f>
        <v>4</v>
      </c>
      <c r="R573" s="16">
        <f t="shared" si="43"/>
        <v>0</v>
      </c>
      <c r="S573" s="15" t="str">
        <f t="shared" si="44"/>
        <v>no 0% progess</v>
      </c>
      <c r="T573" s="9">
        <v>0</v>
      </c>
      <c r="U573" s="9">
        <v>12</v>
      </c>
      <c r="V573" s="9">
        <v>12</v>
      </c>
      <c r="W573" s="9">
        <v>0</v>
      </c>
      <c r="X573" s="9">
        <v>0</v>
      </c>
      <c r="Y573" s="9">
        <v>0</v>
      </c>
      <c r="Z573" s="9"/>
      <c r="AA573" s="9">
        <v>0</v>
      </c>
      <c r="AB573" s="9"/>
      <c r="AC573" s="9">
        <v>22250</v>
      </c>
      <c r="AD573" s="9" t="s">
        <v>1891</v>
      </c>
      <c r="AE573" s="9" t="s">
        <v>1882</v>
      </c>
      <c r="AF573" s="9">
        <v>276</v>
      </c>
      <c r="AG573" s="9"/>
      <c r="AH573" s="9" t="s">
        <v>1892</v>
      </c>
      <c r="AI573" s="9" t="s">
        <v>1893</v>
      </c>
      <c r="AJ573" s="9" t="s">
        <v>1894</v>
      </c>
    </row>
    <row r="574" spans="1:36" x14ac:dyDescent="0.35">
      <c r="A574" s="9" t="s">
        <v>56</v>
      </c>
      <c r="B574" s="9" t="s">
        <v>57</v>
      </c>
      <c r="C574" s="9" t="s">
        <v>14503</v>
      </c>
      <c r="D574" s="9" t="s">
        <v>29</v>
      </c>
      <c r="E574" s="9" t="s">
        <v>1895</v>
      </c>
      <c r="F574" s="9" t="str">
        <f>_xlfn.XLOOKUP(E574,Total_Enrolled!C:C,Total_Enrolled!C:C)</f>
        <v>2025eb1100196@bitspilani-digital.edu.in</v>
      </c>
      <c r="G574" s="9" t="s">
        <v>1896</v>
      </c>
      <c r="H574" s="9" t="s">
        <v>14515</v>
      </c>
      <c r="I574" s="9" t="s">
        <v>1897</v>
      </c>
      <c r="J574" s="9" t="b">
        <v>1</v>
      </c>
      <c r="K574" s="9">
        <v>13</v>
      </c>
      <c r="L574" s="9">
        <f>_xlfn.XLOOKUP(B574,Courses!A:A,Courses!H:H)</f>
        <v>46</v>
      </c>
      <c r="M574" s="14">
        <f t="shared" si="40"/>
        <v>0.28260869565217389</v>
      </c>
      <c r="N574" s="14" t="str">
        <f t="shared" si="41"/>
        <v>Active</v>
      </c>
      <c r="O574" s="14" t="str" cm="1">
        <f t="array" ref="O574">_xlfn.IFS(M574=0,"0",
M574&lt;=10%,"0-10",
TRUE,"&gt;10"
)&amp;" "&amp;"% progress"</f>
        <v>&gt;10 % progress</v>
      </c>
      <c r="P574" s="15">
        <f t="shared" si="42"/>
        <v>0</v>
      </c>
      <c r="Q574" s="15">
        <f>COUNTIFS($G:$G,$G574)</f>
        <v>4</v>
      </c>
      <c r="R574" s="16">
        <f t="shared" si="43"/>
        <v>0</v>
      </c>
      <c r="S574" s="15" t="str">
        <f t="shared" si="44"/>
        <v>no 0% progess</v>
      </c>
      <c r="T574" s="9">
        <v>0</v>
      </c>
      <c r="U574" s="9">
        <v>2</v>
      </c>
      <c r="V574" s="9">
        <v>2</v>
      </c>
      <c r="W574" s="9">
        <v>1</v>
      </c>
      <c r="X574" s="9">
        <v>1</v>
      </c>
      <c r="Y574" s="9">
        <v>0</v>
      </c>
      <c r="Z574" s="9" t="s">
        <v>1898</v>
      </c>
      <c r="AA574" s="9">
        <v>0</v>
      </c>
      <c r="AB574" s="9"/>
      <c r="AC574" s="9">
        <v>10521</v>
      </c>
      <c r="AD574" s="9" t="s">
        <v>1899</v>
      </c>
      <c r="AE574" s="9" t="s">
        <v>1900</v>
      </c>
      <c r="AF574" s="9">
        <v>248</v>
      </c>
      <c r="AG574" s="9"/>
      <c r="AH574" s="9" t="s">
        <v>1901</v>
      </c>
      <c r="AI574" s="9" t="s">
        <v>1902</v>
      </c>
      <c r="AJ574" s="9" t="s">
        <v>1903</v>
      </c>
    </row>
    <row r="575" spans="1:36" x14ac:dyDescent="0.35">
      <c r="A575" s="9" t="s">
        <v>52</v>
      </c>
      <c r="B575" s="9" t="s">
        <v>53</v>
      </c>
      <c r="C575" s="9" t="s">
        <v>14503</v>
      </c>
      <c r="D575" s="9" t="s">
        <v>29</v>
      </c>
      <c r="E575" s="9" t="s">
        <v>1895</v>
      </c>
      <c r="F575" s="9" t="str">
        <f>_xlfn.XLOOKUP(E575,Total_Enrolled!C:C,Total_Enrolled!C:C)</f>
        <v>2025eb1100196@bitspilani-digital.edu.in</v>
      </c>
      <c r="G575" s="9" t="s">
        <v>1896</v>
      </c>
      <c r="H575" s="9" t="s">
        <v>14515</v>
      </c>
      <c r="I575" s="9" t="s">
        <v>1897</v>
      </c>
      <c r="J575" s="9" t="b">
        <v>1</v>
      </c>
      <c r="K575" s="9">
        <v>38</v>
      </c>
      <c r="L575" s="9">
        <f>_xlfn.XLOOKUP(B575,Courses!A:A,Courses!H:H)</f>
        <v>41</v>
      </c>
      <c r="M575" s="14">
        <f t="shared" si="40"/>
        <v>0.92682926829268297</v>
      </c>
      <c r="N575" s="14" t="str">
        <f t="shared" si="41"/>
        <v>Active</v>
      </c>
      <c r="O575" s="14" t="str" cm="1">
        <f t="array" ref="O575">_xlfn.IFS(M575=0,"0",
M575&lt;=10%,"0-10",
TRUE,"&gt;10"
)&amp;" "&amp;"% progress"</f>
        <v>&gt;10 % progress</v>
      </c>
      <c r="P575" s="15">
        <f t="shared" si="42"/>
        <v>0</v>
      </c>
      <c r="Q575" s="15">
        <f>COUNTIFS($G:$G,$G575)</f>
        <v>4</v>
      </c>
      <c r="R575" s="16">
        <f t="shared" si="43"/>
        <v>0</v>
      </c>
      <c r="S575" s="15" t="str">
        <f t="shared" si="44"/>
        <v>no 0% progess</v>
      </c>
      <c r="T575" s="9">
        <v>0</v>
      </c>
      <c r="U575" s="9">
        <v>6</v>
      </c>
      <c r="V575" s="9">
        <v>6</v>
      </c>
      <c r="W575" s="9">
        <v>1</v>
      </c>
      <c r="X575" s="9">
        <v>0</v>
      </c>
      <c r="Y575" s="9">
        <v>0</v>
      </c>
      <c r="Z575" s="9" t="s">
        <v>1904</v>
      </c>
      <c r="AA575" s="9">
        <v>0</v>
      </c>
      <c r="AB575" s="9"/>
      <c r="AC575" s="9">
        <v>13826</v>
      </c>
      <c r="AD575" s="9" t="s">
        <v>1905</v>
      </c>
      <c r="AE575" s="9" t="s">
        <v>1900</v>
      </c>
      <c r="AF575" s="9">
        <v>248</v>
      </c>
      <c r="AG575" s="9"/>
      <c r="AH575" s="9" t="s">
        <v>1906</v>
      </c>
      <c r="AI575" s="9"/>
      <c r="AJ575" s="9"/>
    </row>
    <row r="576" spans="1:36" x14ac:dyDescent="0.35">
      <c r="A576" s="9" t="s">
        <v>48</v>
      </c>
      <c r="B576" s="9" t="s">
        <v>49</v>
      </c>
      <c r="C576" s="9" t="s">
        <v>14503</v>
      </c>
      <c r="D576" s="9" t="s">
        <v>29</v>
      </c>
      <c r="E576" s="9" t="s">
        <v>1895</v>
      </c>
      <c r="F576" s="9" t="str">
        <f>_xlfn.XLOOKUP(E576,Total_Enrolled!C:C,Total_Enrolled!C:C)</f>
        <v>2025eb1100196@bitspilani-digital.edu.in</v>
      </c>
      <c r="G576" s="9" t="s">
        <v>1896</v>
      </c>
      <c r="H576" s="9" t="s">
        <v>14515</v>
      </c>
      <c r="I576" s="9" t="s">
        <v>1897</v>
      </c>
      <c r="J576" s="9" t="b">
        <v>1</v>
      </c>
      <c r="K576" s="9">
        <v>14</v>
      </c>
      <c r="L576" s="9">
        <f>_xlfn.XLOOKUP(B576,Courses!A:A,Courses!H:H)</f>
        <v>84</v>
      </c>
      <c r="M576" s="14">
        <f t="shared" si="40"/>
        <v>0.16666666666666666</v>
      </c>
      <c r="N576" s="14" t="str">
        <f t="shared" si="41"/>
        <v>Active</v>
      </c>
      <c r="O576" s="14" t="str" cm="1">
        <f t="array" ref="O576">_xlfn.IFS(M576=0,"0",
M576&lt;=10%,"0-10",
TRUE,"&gt;10"
)&amp;" "&amp;"% progress"</f>
        <v>&gt;10 % progress</v>
      </c>
      <c r="P576" s="15">
        <f t="shared" si="42"/>
        <v>0</v>
      </c>
      <c r="Q576" s="15">
        <f>COUNTIFS($G:$G,$G576)</f>
        <v>4</v>
      </c>
      <c r="R576" s="16">
        <f t="shared" si="43"/>
        <v>0</v>
      </c>
      <c r="S576" s="15" t="str">
        <f t="shared" si="44"/>
        <v>no 0% progess</v>
      </c>
      <c r="T576" s="9">
        <v>0</v>
      </c>
      <c r="U576" s="9">
        <v>4</v>
      </c>
      <c r="V576" s="9">
        <v>4</v>
      </c>
      <c r="W576" s="9">
        <v>1</v>
      </c>
      <c r="X576" s="9">
        <v>1</v>
      </c>
      <c r="Y576" s="9">
        <v>0</v>
      </c>
      <c r="Z576" s="9" t="s">
        <v>1907</v>
      </c>
      <c r="AA576" s="9">
        <v>0</v>
      </c>
      <c r="AB576" s="9"/>
      <c r="AC576" s="9">
        <v>4310</v>
      </c>
      <c r="AD576" s="9" t="s">
        <v>1908</v>
      </c>
      <c r="AE576" s="9" t="s">
        <v>1900</v>
      </c>
      <c r="AF576" s="9">
        <v>248</v>
      </c>
      <c r="AG576" s="9"/>
      <c r="AH576" s="9" t="s">
        <v>1909</v>
      </c>
      <c r="AI576" s="9"/>
      <c r="AJ576" s="9"/>
    </row>
    <row r="577" spans="1:36" x14ac:dyDescent="0.35">
      <c r="A577" s="9" t="s">
        <v>62</v>
      </c>
      <c r="B577" s="9" t="s">
        <v>34</v>
      </c>
      <c r="C577" s="9" t="s">
        <v>14503</v>
      </c>
      <c r="D577" s="9" t="s">
        <v>29</v>
      </c>
      <c r="E577" s="9" t="s">
        <v>1895</v>
      </c>
      <c r="F577" s="9" t="str">
        <f>_xlfn.XLOOKUP(E577,Total_Enrolled!C:C,Total_Enrolled!C:C)</f>
        <v>2025eb1100196@bitspilani-digital.edu.in</v>
      </c>
      <c r="G577" s="9" t="s">
        <v>1896</v>
      </c>
      <c r="H577" s="9" t="s">
        <v>14515</v>
      </c>
      <c r="I577" s="9" t="s">
        <v>1897</v>
      </c>
      <c r="J577" s="9" t="b">
        <v>1</v>
      </c>
      <c r="K577" s="9">
        <v>21</v>
      </c>
      <c r="L577" s="9">
        <f>_xlfn.XLOOKUP(B577,Courses!A:A,Courses!H:H)</f>
        <v>88</v>
      </c>
      <c r="M577" s="14">
        <f t="shared" si="40"/>
        <v>0.23863636363636365</v>
      </c>
      <c r="N577" s="14" t="str">
        <f t="shared" si="41"/>
        <v>Active</v>
      </c>
      <c r="O577" s="14" t="str" cm="1">
        <f t="array" ref="O577">_xlfn.IFS(M577=0,"0",
M577&lt;=10%,"0-10",
TRUE,"&gt;10"
)&amp;" "&amp;"% progress"</f>
        <v>&gt;10 % progress</v>
      </c>
      <c r="P577" s="15">
        <f t="shared" si="42"/>
        <v>0</v>
      </c>
      <c r="Q577" s="15">
        <f>COUNTIFS($G:$G,$G577)</f>
        <v>4</v>
      </c>
      <c r="R577" s="16">
        <f t="shared" si="43"/>
        <v>0</v>
      </c>
      <c r="S577" s="15" t="str">
        <f t="shared" si="44"/>
        <v>no 0% progess</v>
      </c>
      <c r="T577" s="9">
        <v>0</v>
      </c>
      <c r="U577" s="9">
        <v>6</v>
      </c>
      <c r="V577" s="9">
        <v>6</v>
      </c>
      <c r="W577" s="9">
        <v>1</v>
      </c>
      <c r="X577" s="9">
        <v>0</v>
      </c>
      <c r="Y577" s="9">
        <v>1</v>
      </c>
      <c r="Z577" s="9" t="s">
        <v>1910</v>
      </c>
      <c r="AA577" s="9">
        <v>0</v>
      </c>
      <c r="AB577" s="9"/>
      <c r="AC577" s="9">
        <v>8715</v>
      </c>
      <c r="AD577" s="9" t="s">
        <v>1911</v>
      </c>
      <c r="AE577" s="9" t="s">
        <v>1900</v>
      </c>
      <c r="AF577" s="9">
        <v>248</v>
      </c>
      <c r="AG577" s="9"/>
      <c r="AH577" s="9" t="s">
        <v>1912</v>
      </c>
      <c r="AI577" s="9" t="s">
        <v>1913</v>
      </c>
      <c r="AJ577" s="9" t="s">
        <v>1914</v>
      </c>
    </row>
    <row r="578" spans="1:36" x14ac:dyDescent="0.35">
      <c r="A578" s="9" t="s">
        <v>48</v>
      </c>
      <c r="B578" s="9" t="s">
        <v>49</v>
      </c>
      <c r="C578" s="9" t="s">
        <v>14503</v>
      </c>
      <c r="D578" s="9" t="s">
        <v>29</v>
      </c>
      <c r="E578" s="9" t="s">
        <v>1918</v>
      </c>
      <c r="F578" s="9" t="str">
        <f>_xlfn.XLOOKUP(E578,Total_Enrolled!C:C,Total_Enrolled!C:C)</f>
        <v>2025eb1100198@bitspilani-digital.edu.in</v>
      </c>
      <c r="G578" s="9" t="s">
        <v>1919</v>
      </c>
      <c r="H578" s="9" t="s">
        <v>14515</v>
      </c>
      <c r="I578" s="9" t="s">
        <v>1920</v>
      </c>
      <c r="J578" s="9" t="b">
        <v>1</v>
      </c>
      <c r="K578" s="9">
        <v>36</v>
      </c>
      <c r="L578" s="9">
        <f>_xlfn.XLOOKUP(B578,Courses!A:A,Courses!H:H)</f>
        <v>84</v>
      </c>
      <c r="M578" s="14">
        <f t="shared" si="40"/>
        <v>0.42857142857142855</v>
      </c>
      <c r="N578" s="14" t="str">
        <f t="shared" si="41"/>
        <v>Active</v>
      </c>
      <c r="O578" s="14" t="str" cm="1">
        <f t="array" ref="O578">_xlfn.IFS(M578=0,"0",
M578&lt;=10%,"0-10",
TRUE,"&gt;10"
)&amp;" "&amp;"% progress"</f>
        <v>&gt;10 % progress</v>
      </c>
      <c r="P578" s="15">
        <f t="shared" si="42"/>
        <v>0</v>
      </c>
      <c r="Q578" s="15">
        <f>COUNTIFS($G:$G,$G578)</f>
        <v>4</v>
      </c>
      <c r="R578" s="16">
        <f t="shared" si="43"/>
        <v>0</v>
      </c>
      <c r="S578" s="15" t="str">
        <f t="shared" si="44"/>
        <v>no 0% progess</v>
      </c>
      <c r="T578" s="9">
        <v>0</v>
      </c>
      <c r="U578" s="9">
        <v>11</v>
      </c>
      <c r="V578" s="9">
        <v>12</v>
      </c>
      <c r="W578" s="9">
        <v>0</v>
      </c>
      <c r="X578" s="9">
        <v>0</v>
      </c>
      <c r="Y578" s="9">
        <v>0</v>
      </c>
      <c r="Z578" s="9"/>
      <c r="AA578" s="9">
        <v>0</v>
      </c>
      <c r="AB578" s="9"/>
      <c r="AC578" s="9">
        <v>16087</v>
      </c>
      <c r="AD578" s="9" t="s">
        <v>1922</v>
      </c>
      <c r="AE578" s="9" t="s">
        <v>1921</v>
      </c>
      <c r="AF578" s="9">
        <v>225</v>
      </c>
      <c r="AG578" s="9"/>
      <c r="AH578" s="9" t="s">
        <v>1923</v>
      </c>
      <c r="AI578" s="9"/>
      <c r="AJ578" s="9"/>
    </row>
    <row r="579" spans="1:36" x14ac:dyDescent="0.35">
      <c r="A579" s="9" t="s">
        <v>44</v>
      </c>
      <c r="B579" s="9" t="s">
        <v>45</v>
      </c>
      <c r="C579" s="9" t="s">
        <v>14503</v>
      </c>
      <c r="D579" s="9" t="s">
        <v>29</v>
      </c>
      <c r="E579" s="9" t="s">
        <v>1918</v>
      </c>
      <c r="F579" s="9" t="str">
        <f>_xlfn.XLOOKUP(E579,Total_Enrolled!C:C,Total_Enrolled!C:C)</f>
        <v>2025eb1100198@bitspilani-digital.edu.in</v>
      </c>
      <c r="G579" s="9" t="s">
        <v>1919</v>
      </c>
      <c r="H579" s="9" t="s">
        <v>14515</v>
      </c>
      <c r="I579" s="9" t="s">
        <v>1920</v>
      </c>
      <c r="J579" s="9" t="b">
        <v>1</v>
      </c>
      <c r="K579" s="9">
        <v>89</v>
      </c>
      <c r="L579" s="9">
        <f>_xlfn.XLOOKUP(B579,Courses!A:A,Courses!H:H)</f>
        <v>93</v>
      </c>
      <c r="M579" s="14">
        <f t="shared" ref="M579:M642" si="45">K579/L579</f>
        <v>0.956989247311828</v>
      </c>
      <c r="N579" s="14" t="str">
        <f t="shared" ref="N579:N642" si="46">IF(M579&gt;0,"Active","Not Active")</f>
        <v>Active</v>
      </c>
      <c r="O579" s="14" t="str" cm="1">
        <f t="array" ref="O579">_xlfn.IFS(M579=0,"0",
M579&lt;=10%,"0-10",
TRUE,"&gt;10"
)&amp;" "&amp;"% progress"</f>
        <v>&gt;10 % progress</v>
      </c>
      <c r="P579" s="15">
        <f t="shared" ref="P579:P642" si="47">IF(M579=0,1,0)</f>
        <v>0</v>
      </c>
      <c r="Q579" s="15">
        <f>COUNTIFS($G:$G,$G579)</f>
        <v>4</v>
      </c>
      <c r="R579" s="16">
        <f t="shared" ref="R579:R642" si="48">P579/Q579</f>
        <v>0</v>
      </c>
      <c r="S579" s="15" t="str">
        <f t="shared" ref="S579:S642" si="49">IF(R579=0, "no 0% progess", "no progress")</f>
        <v>no 0% progess</v>
      </c>
      <c r="T579" s="9">
        <v>0</v>
      </c>
      <c r="U579" s="9">
        <v>29</v>
      </c>
      <c r="V579" s="9">
        <v>29</v>
      </c>
      <c r="W579" s="9">
        <v>0</v>
      </c>
      <c r="X579" s="9">
        <v>0</v>
      </c>
      <c r="Y579" s="9">
        <v>1</v>
      </c>
      <c r="Z579" s="9"/>
      <c r="AA579" s="9">
        <v>0</v>
      </c>
      <c r="AB579" s="9"/>
      <c r="AC579" s="9">
        <v>27112</v>
      </c>
      <c r="AD579" s="9" t="s">
        <v>1924</v>
      </c>
      <c r="AE579" s="9" t="s">
        <v>1921</v>
      </c>
      <c r="AF579" s="9">
        <v>225</v>
      </c>
      <c r="AG579" s="9"/>
      <c r="AH579" s="9" t="s">
        <v>1925</v>
      </c>
      <c r="AI579" s="9" t="s">
        <v>1926</v>
      </c>
      <c r="AJ579" s="9" t="s">
        <v>1926</v>
      </c>
    </row>
    <row r="580" spans="1:36" x14ac:dyDescent="0.35">
      <c r="A580" s="9" t="s">
        <v>52</v>
      </c>
      <c r="B580" s="9" t="s">
        <v>53</v>
      </c>
      <c r="C580" s="9" t="s">
        <v>14503</v>
      </c>
      <c r="D580" s="9" t="s">
        <v>29</v>
      </c>
      <c r="E580" s="9" t="s">
        <v>1918</v>
      </c>
      <c r="F580" s="9" t="str">
        <f>_xlfn.XLOOKUP(E580,Total_Enrolled!C:C,Total_Enrolled!C:C)</f>
        <v>2025eb1100198@bitspilani-digital.edu.in</v>
      </c>
      <c r="G580" s="9" t="s">
        <v>1919</v>
      </c>
      <c r="H580" s="9" t="s">
        <v>14515</v>
      </c>
      <c r="I580" s="9" t="s">
        <v>1920</v>
      </c>
      <c r="J580" s="9" t="b">
        <v>1</v>
      </c>
      <c r="K580" s="9">
        <v>15</v>
      </c>
      <c r="L580" s="9">
        <f>_xlfn.XLOOKUP(B580,Courses!A:A,Courses!H:H)</f>
        <v>41</v>
      </c>
      <c r="M580" s="14">
        <f t="shared" si="45"/>
        <v>0.36585365853658536</v>
      </c>
      <c r="N580" s="14" t="str">
        <f t="shared" si="46"/>
        <v>Active</v>
      </c>
      <c r="O580" s="14" t="str" cm="1">
        <f t="array" ref="O580">_xlfn.IFS(M580=0,"0",
M580&lt;=10%,"0-10",
TRUE,"&gt;10"
)&amp;" "&amp;"% progress"</f>
        <v>&gt;10 % progress</v>
      </c>
      <c r="P580" s="15">
        <f t="shared" si="47"/>
        <v>0</v>
      </c>
      <c r="Q580" s="15">
        <f>COUNTIFS($G:$G,$G580)</f>
        <v>4</v>
      </c>
      <c r="R580" s="16">
        <f t="shared" si="48"/>
        <v>0</v>
      </c>
      <c r="S580" s="15" t="str">
        <f t="shared" si="49"/>
        <v>no 0% progess</v>
      </c>
      <c r="T580" s="9">
        <v>0</v>
      </c>
      <c r="U580" s="9">
        <v>1</v>
      </c>
      <c r="V580" s="9">
        <v>1</v>
      </c>
      <c r="W580" s="9">
        <v>0</v>
      </c>
      <c r="X580" s="9">
        <v>0</v>
      </c>
      <c r="Y580" s="9">
        <v>0</v>
      </c>
      <c r="Z580" s="9"/>
      <c r="AA580" s="9">
        <v>0</v>
      </c>
      <c r="AB580" s="9"/>
      <c r="AC580" s="9">
        <v>20377</v>
      </c>
      <c r="AD580" s="9" t="s">
        <v>1927</v>
      </c>
      <c r="AE580" s="9" t="s">
        <v>1921</v>
      </c>
      <c r="AF580" s="9">
        <v>225</v>
      </c>
      <c r="AG580" s="9"/>
      <c r="AH580" s="9" t="s">
        <v>1928</v>
      </c>
      <c r="AI580" s="9"/>
      <c r="AJ580" s="9"/>
    </row>
    <row r="581" spans="1:36" x14ac:dyDescent="0.35">
      <c r="A581" s="9" t="s">
        <v>56</v>
      </c>
      <c r="B581" s="9" t="s">
        <v>57</v>
      </c>
      <c r="C581" s="9" t="s">
        <v>14503</v>
      </c>
      <c r="D581" s="9" t="s">
        <v>29</v>
      </c>
      <c r="E581" s="9" t="s">
        <v>1918</v>
      </c>
      <c r="F581" s="9" t="str">
        <f>_xlfn.XLOOKUP(E581,Total_Enrolled!C:C,Total_Enrolled!C:C)</f>
        <v>2025eb1100198@bitspilani-digital.edu.in</v>
      </c>
      <c r="G581" s="9" t="s">
        <v>1919</v>
      </c>
      <c r="H581" s="9" t="s">
        <v>14515</v>
      </c>
      <c r="I581" s="9" t="s">
        <v>1920</v>
      </c>
      <c r="J581" s="9" t="b">
        <v>1</v>
      </c>
      <c r="K581" s="9">
        <v>41</v>
      </c>
      <c r="L581" s="9">
        <f>_xlfn.XLOOKUP(B581,Courses!A:A,Courses!H:H)</f>
        <v>46</v>
      </c>
      <c r="M581" s="14">
        <f t="shared" si="45"/>
        <v>0.89130434782608692</v>
      </c>
      <c r="N581" s="14" t="str">
        <f t="shared" si="46"/>
        <v>Active</v>
      </c>
      <c r="O581" s="14" t="str" cm="1">
        <f t="array" ref="O581">_xlfn.IFS(M581=0,"0",
M581&lt;=10%,"0-10",
TRUE,"&gt;10"
)&amp;" "&amp;"% progress"</f>
        <v>&gt;10 % progress</v>
      </c>
      <c r="P581" s="15">
        <f t="shared" si="47"/>
        <v>0</v>
      </c>
      <c r="Q581" s="15">
        <f>COUNTIFS($G:$G,$G581)</f>
        <v>4</v>
      </c>
      <c r="R581" s="16">
        <f t="shared" si="48"/>
        <v>0</v>
      </c>
      <c r="S581" s="15" t="str">
        <f t="shared" si="49"/>
        <v>no 0% progess</v>
      </c>
      <c r="T581" s="9">
        <v>0</v>
      </c>
      <c r="U581" s="9">
        <v>11</v>
      </c>
      <c r="V581" s="9">
        <v>11</v>
      </c>
      <c r="W581" s="9">
        <v>0</v>
      </c>
      <c r="X581" s="9">
        <v>0</v>
      </c>
      <c r="Y581" s="9">
        <v>0</v>
      </c>
      <c r="Z581" s="9"/>
      <c r="AA581" s="9">
        <v>0</v>
      </c>
      <c r="AB581" s="9"/>
      <c r="AC581" s="9">
        <v>22139</v>
      </c>
      <c r="AD581" s="9" t="s">
        <v>1929</v>
      </c>
      <c r="AE581" s="9" t="s">
        <v>1921</v>
      </c>
      <c r="AF581" s="9">
        <v>225</v>
      </c>
      <c r="AG581" s="9"/>
      <c r="AH581" s="9" t="s">
        <v>1930</v>
      </c>
      <c r="AI581" s="9" t="s">
        <v>1931</v>
      </c>
      <c r="AJ581" s="9" t="s">
        <v>1932</v>
      </c>
    </row>
    <row r="582" spans="1:36" x14ac:dyDescent="0.35">
      <c r="A582" s="9" t="s">
        <v>56</v>
      </c>
      <c r="B582" s="9" t="s">
        <v>57</v>
      </c>
      <c r="C582" s="9" t="s">
        <v>14503</v>
      </c>
      <c r="D582" s="9" t="s">
        <v>29</v>
      </c>
      <c r="E582" s="9" t="s">
        <v>1933</v>
      </c>
      <c r="F582" s="9" t="str">
        <f>_xlfn.XLOOKUP(E582,Total_Enrolled!C:C,Total_Enrolled!C:C)</f>
        <v>2025eb1100199@bitspilani-digital.edu.in</v>
      </c>
      <c r="G582" s="9" t="s">
        <v>1934</v>
      </c>
      <c r="H582" s="9" t="s">
        <v>14515</v>
      </c>
      <c r="I582" s="9" t="s">
        <v>1935</v>
      </c>
      <c r="J582" s="9" t="b">
        <v>1</v>
      </c>
      <c r="K582" s="9">
        <v>2</v>
      </c>
      <c r="L582" s="9">
        <f>_xlfn.XLOOKUP(B582,Courses!A:A,Courses!H:H)</f>
        <v>46</v>
      </c>
      <c r="M582" s="14">
        <f t="shared" si="45"/>
        <v>4.3478260869565216E-2</v>
      </c>
      <c r="N582" s="14" t="str">
        <f t="shared" si="46"/>
        <v>Active</v>
      </c>
      <c r="O582" s="14" t="str" cm="1">
        <f t="array" ref="O582">_xlfn.IFS(M582=0,"0",
M582&lt;=10%,"0-10",
TRUE,"&gt;10"
)&amp;" "&amp;"% progress"</f>
        <v>0-10 % progress</v>
      </c>
      <c r="P582" s="15">
        <f t="shared" si="47"/>
        <v>0</v>
      </c>
      <c r="Q582" s="15">
        <f>COUNTIFS($G:$G,$G582)</f>
        <v>4</v>
      </c>
      <c r="R582" s="16">
        <f t="shared" si="48"/>
        <v>0</v>
      </c>
      <c r="S582" s="15" t="str">
        <f t="shared" si="49"/>
        <v>no 0% progess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/>
      <c r="AA582" s="9">
        <v>0</v>
      </c>
      <c r="AB582" s="9"/>
      <c r="AC582" s="9">
        <v>10</v>
      </c>
      <c r="AD582" s="9" t="s">
        <v>1937</v>
      </c>
      <c r="AE582" s="9" t="s">
        <v>1936</v>
      </c>
      <c r="AF582" s="9">
        <v>181</v>
      </c>
      <c r="AG582" s="9"/>
      <c r="AH582" s="9"/>
      <c r="AI582" s="9" t="s">
        <v>1938</v>
      </c>
      <c r="AJ582" s="9" t="s">
        <v>1939</v>
      </c>
    </row>
    <row r="583" spans="1:36" x14ac:dyDescent="0.35">
      <c r="A583" s="9" t="s">
        <v>52</v>
      </c>
      <c r="B583" s="9" t="s">
        <v>53</v>
      </c>
      <c r="C583" s="9" t="s">
        <v>14503</v>
      </c>
      <c r="D583" s="9" t="s">
        <v>29</v>
      </c>
      <c r="E583" s="9" t="s">
        <v>1933</v>
      </c>
      <c r="F583" s="9" t="str">
        <f>_xlfn.XLOOKUP(E583,Total_Enrolled!C:C,Total_Enrolled!C:C)</f>
        <v>2025eb1100199@bitspilani-digital.edu.in</v>
      </c>
      <c r="G583" s="9" t="s">
        <v>1934</v>
      </c>
      <c r="H583" s="9" t="s">
        <v>14515</v>
      </c>
      <c r="I583" s="9" t="s">
        <v>1935</v>
      </c>
      <c r="J583" s="9" t="b">
        <v>1</v>
      </c>
      <c r="K583" s="9">
        <v>5</v>
      </c>
      <c r="L583" s="9">
        <f>_xlfn.XLOOKUP(B583,Courses!A:A,Courses!H:H)</f>
        <v>41</v>
      </c>
      <c r="M583" s="14">
        <f t="shared" si="45"/>
        <v>0.12195121951219512</v>
      </c>
      <c r="N583" s="14" t="str">
        <f t="shared" si="46"/>
        <v>Active</v>
      </c>
      <c r="O583" s="14" t="str" cm="1">
        <f t="array" ref="O583">_xlfn.IFS(M583=0,"0",
M583&lt;=10%,"0-10",
TRUE,"&gt;10"
)&amp;" "&amp;"% progress"</f>
        <v>&gt;10 % progress</v>
      </c>
      <c r="P583" s="15">
        <f t="shared" si="47"/>
        <v>0</v>
      </c>
      <c r="Q583" s="15">
        <f>COUNTIFS($G:$G,$G583)</f>
        <v>4</v>
      </c>
      <c r="R583" s="16">
        <f t="shared" si="48"/>
        <v>0</v>
      </c>
      <c r="S583" s="15" t="str">
        <f t="shared" si="49"/>
        <v>no 0% progess</v>
      </c>
      <c r="T583" s="9">
        <v>0</v>
      </c>
      <c r="U583" s="9">
        <v>2</v>
      </c>
      <c r="V583" s="9">
        <v>2</v>
      </c>
      <c r="W583" s="9">
        <v>0</v>
      </c>
      <c r="X583" s="9">
        <v>0</v>
      </c>
      <c r="Y583" s="9">
        <v>0</v>
      </c>
      <c r="Z583" s="9"/>
      <c r="AA583" s="9">
        <v>0</v>
      </c>
      <c r="AB583" s="9"/>
      <c r="AC583" s="9">
        <v>850</v>
      </c>
      <c r="AD583" s="9" t="s">
        <v>1940</v>
      </c>
      <c r="AE583" s="9" t="s">
        <v>1936</v>
      </c>
      <c r="AF583" s="9">
        <v>181</v>
      </c>
      <c r="AG583" s="9"/>
      <c r="AH583" s="9" t="s">
        <v>1941</v>
      </c>
      <c r="AI583" s="9"/>
      <c r="AJ583" s="9"/>
    </row>
    <row r="584" spans="1:36" x14ac:dyDescent="0.35">
      <c r="A584" s="9" t="s">
        <v>44</v>
      </c>
      <c r="B584" s="9" t="s">
        <v>45</v>
      </c>
      <c r="C584" s="9" t="s">
        <v>14503</v>
      </c>
      <c r="D584" s="9" t="s">
        <v>29</v>
      </c>
      <c r="E584" s="9" t="s">
        <v>1933</v>
      </c>
      <c r="F584" s="9" t="str">
        <f>_xlfn.XLOOKUP(E584,Total_Enrolled!C:C,Total_Enrolled!C:C)</f>
        <v>2025eb1100199@bitspilani-digital.edu.in</v>
      </c>
      <c r="G584" s="9" t="s">
        <v>1934</v>
      </c>
      <c r="H584" s="9" t="s">
        <v>14515</v>
      </c>
      <c r="I584" s="9" t="s">
        <v>1935</v>
      </c>
      <c r="J584" s="9" t="b">
        <v>1</v>
      </c>
      <c r="K584" s="9">
        <v>27</v>
      </c>
      <c r="L584" s="9">
        <f>_xlfn.XLOOKUP(B584,Courses!A:A,Courses!H:H)</f>
        <v>93</v>
      </c>
      <c r="M584" s="14">
        <f t="shared" si="45"/>
        <v>0.29032258064516131</v>
      </c>
      <c r="N584" s="14" t="str">
        <f t="shared" si="46"/>
        <v>Active</v>
      </c>
      <c r="O584" s="14" t="str" cm="1">
        <f t="array" ref="O584">_xlfn.IFS(M584=0,"0",
M584&lt;=10%,"0-10",
TRUE,"&gt;10"
)&amp;" "&amp;"% progress"</f>
        <v>&gt;10 % progress</v>
      </c>
      <c r="P584" s="15">
        <f t="shared" si="47"/>
        <v>0</v>
      </c>
      <c r="Q584" s="15">
        <f>COUNTIFS($G:$G,$G584)</f>
        <v>4</v>
      </c>
      <c r="R584" s="16">
        <f t="shared" si="48"/>
        <v>0</v>
      </c>
      <c r="S584" s="15" t="str">
        <f t="shared" si="49"/>
        <v>no 0% progess</v>
      </c>
      <c r="T584" s="9">
        <v>0</v>
      </c>
      <c r="U584" s="9">
        <v>8</v>
      </c>
      <c r="V584" s="9">
        <v>8</v>
      </c>
      <c r="W584" s="9">
        <v>0</v>
      </c>
      <c r="X584" s="9">
        <v>0</v>
      </c>
      <c r="Y584" s="9">
        <v>0</v>
      </c>
      <c r="Z584" s="9"/>
      <c r="AA584" s="9">
        <v>0</v>
      </c>
      <c r="AB584" s="9"/>
      <c r="AC584" s="9">
        <v>14955</v>
      </c>
      <c r="AD584" s="9" t="s">
        <v>1942</v>
      </c>
      <c r="AE584" s="9" t="s">
        <v>1936</v>
      </c>
      <c r="AF584" s="9">
        <v>181</v>
      </c>
      <c r="AG584" s="9"/>
      <c r="AH584" s="9" t="s">
        <v>1943</v>
      </c>
      <c r="AI584" s="9" t="s">
        <v>1944</v>
      </c>
      <c r="AJ584" s="9" t="s">
        <v>1945</v>
      </c>
    </row>
    <row r="585" spans="1:36" x14ac:dyDescent="0.35">
      <c r="A585" s="9" t="s">
        <v>48</v>
      </c>
      <c r="B585" s="9" t="s">
        <v>49</v>
      </c>
      <c r="C585" s="9" t="s">
        <v>14503</v>
      </c>
      <c r="D585" s="9" t="s">
        <v>29</v>
      </c>
      <c r="E585" s="9" t="s">
        <v>1933</v>
      </c>
      <c r="F585" s="9" t="str">
        <f>_xlfn.XLOOKUP(E585,Total_Enrolled!C:C,Total_Enrolled!C:C)</f>
        <v>2025eb1100199@bitspilani-digital.edu.in</v>
      </c>
      <c r="G585" s="9" t="s">
        <v>1934</v>
      </c>
      <c r="H585" s="9" t="s">
        <v>14515</v>
      </c>
      <c r="I585" s="9" t="s">
        <v>1935</v>
      </c>
      <c r="J585" s="9" t="b">
        <v>1</v>
      </c>
      <c r="K585" s="9">
        <v>2</v>
      </c>
      <c r="L585" s="9">
        <f>_xlfn.XLOOKUP(B585,Courses!A:A,Courses!H:H)</f>
        <v>84</v>
      </c>
      <c r="M585" s="14">
        <f t="shared" si="45"/>
        <v>2.3809523809523808E-2</v>
      </c>
      <c r="N585" s="14" t="str">
        <f t="shared" si="46"/>
        <v>Active</v>
      </c>
      <c r="O585" s="14" t="str" cm="1">
        <f t="array" ref="O585">_xlfn.IFS(M585=0,"0",
M585&lt;=10%,"0-10",
TRUE,"&gt;10"
)&amp;" "&amp;"% progress"</f>
        <v>0-10 % progress</v>
      </c>
      <c r="P585" s="15">
        <f t="shared" si="47"/>
        <v>0</v>
      </c>
      <c r="Q585" s="15">
        <f>COUNTIFS($G:$G,$G585)</f>
        <v>4</v>
      </c>
      <c r="R585" s="16">
        <f t="shared" si="48"/>
        <v>0</v>
      </c>
      <c r="S585" s="15" t="str">
        <f t="shared" si="49"/>
        <v>no 0% progess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/>
      <c r="AA585" s="9">
        <v>0</v>
      </c>
      <c r="AB585" s="9"/>
      <c r="AC585" s="9">
        <v>82</v>
      </c>
      <c r="AD585" s="9" t="s">
        <v>1946</v>
      </c>
      <c r="AE585" s="9" t="s">
        <v>1936</v>
      </c>
      <c r="AF585" s="9">
        <v>181</v>
      </c>
      <c r="AG585" s="9"/>
      <c r="AH585" s="9"/>
      <c r="AI585" s="9"/>
      <c r="AJ585" s="9"/>
    </row>
    <row r="586" spans="1:36" x14ac:dyDescent="0.35">
      <c r="A586" s="9" t="s">
        <v>48</v>
      </c>
      <c r="B586" s="9" t="s">
        <v>49</v>
      </c>
      <c r="C586" s="9" t="s">
        <v>14503</v>
      </c>
      <c r="D586" s="9" t="s">
        <v>29</v>
      </c>
      <c r="E586" s="9" t="s">
        <v>1947</v>
      </c>
      <c r="F586" s="9" t="str">
        <f>_xlfn.XLOOKUP(E586,Total_Enrolled!C:C,Total_Enrolled!C:C)</f>
        <v>2025eb1100200@bitspilani-digital.edu.in</v>
      </c>
      <c r="G586" s="9" t="s">
        <v>1948</v>
      </c>
      <c r="H586" s="9" t="s">
        <v>14515</v>
      </c>
      <c r="I586" s="9" t="s">
        <v>1949</v>
      </c>
      <c r="J586" s="9" t="b">
        <v>1</v>
      </c>
      <c r="K586" s="9">
        <v>7</v>
      </c>
      <c r="L586" s="9">
        <f>_xlfn.XLOOKUP(B586,Courses!A:A,Courses!H:H)</f>
        <v>84</v>
      </c>
      <c r="M586" s="14">
        <f t="shared" si="45"/>
        <v>8.3333333333333329E-2</v>
      </c>
      <c r="N586" s="14" t="str">
        <f t="shared" si="46"/>
        <v>Active</v>
      </c>
      <c r="O586" s="14" t="str" cm="1">
        <f t="array" ref="O586">_xlfn.IFS(M586=0,"0",
M586&lt;=10%,"0-10",
TRUE,"&gt;10"
)&amp;" "&amp;"% progress"</f>
        <v>0-10 % progress</v>
      </c>
      <c r="P586" s="15">
        <f t="shared" si="47"/>
        <v>0</v>
      </c>
      <c r="Q586" s="15">
        <f>COUNTIFS($G:$G,$G586)</f>
        <v>4</v>
      </c>
      <c r="R586" s="16">
        <f t="shared" si="48"/>
        <v>0</v>
      </c>
      <c r="S586" s="15" t="str">
        <f t="shared" si="49"/>
        <v>no 0% progess</v>
      </c>
      <c r="T586" s="9">
        <v>0</v>
      </c>
      <c r="U586" s="9">
        <v>1</v>
      </c>
      <c r="V586" s="9">
        <v>2</v>
      </c>
      <c r="W586" s="9">
        <v>0</v>
      </c>
      <c r="X586" s="9">
        <v>0</v>
      </c>
      <c r="Y586" s="9">
        <v>0</v>
      </c>
      <c r="Z586" s="9"/>
      <c r="AA586" s="9">
        <v>0</v>
      </c>
      <c r="AB586" s="9"/>
      <c r="AC586" s="9">
        <v>579</v>
      </c>
      <c r="AD586" s="9" t="s">
        <v>1951</v>
      </c>
      <c r="AE586" s="9" t="s">
        <v>1950</v>
      </c>
      <c r="AF586" s="9">
        <v>313</v>
      </c>
      <c r="AG586" s="9"/>
      <c r="AH586" s="9" t="s">
        <v>1952</v>
      </c>
      <c r="AI586" s="9"/>
      <c r="AJ586" s="9"/>
    </row>
    <row r="587" spans="1:36" x14ac:dyDescent="0.35">
      <c r="A587" s="9" t="s">
        <v>44</v>
      </c>
      <c r="B587" s="9" t="s">
        <v>45</v>
      </c>
      <c r="C587" s="9" t="s">
        <v>14503</v>
      </c>
      <c r="D587" s="9" t="s">
        <v>29</v>
      </c>
      <c r="E587" s="9" t="s">
        <v>1947</v>
      </c>
      <c r="F587" s="9" t="str">
        <f>_xlfn.XLOOKUP(E587,Total_Enrolled!C:C,Total_Enrolled!C:C)</f>
        <v>2025eb1100200@bitspilani-digital.edu.in</v>
      </c>
      <c r="G587" s="9" t="s">
        <v>1948</v>
      </c>
      <c r="H587" s="9" t="s">
        <v>14515</v>
      </c>
      <c r="I587" s="9" t="s">
        <v>1949</v>
      </c>
      <c r="J587" s="9" t="b">
        <v>1</v>
      </c>
      <c r="K587" s="9">
        <v>33</v>
      </c>
      <c r="L587" s="9">
        <f>_xlfn.XLOOKUP(B587,Courses!A:A,Courses!H:H)</f>
        <v>93</v>
      </c>
      <c r="M587" s="14">
        <f t="shared" si="45"/>
        <v>0.35483870967741937</v>
      </c>
      <c r="N587" s="14" t="str">
        <f t="shared" si="46"/>
        <v>Active</v>
      </c>
      <c r="O587" s="14" t="str" cm="1">
        <f t="array" ref="O587">_xlfn.IFS(M587=0,"0",
M587&lt;=10%,"0-10",
TRUE,"&gt;10"
)&amp;" "&amp;"% progress"</f>
        <v>&gt;10 % progress</v>
      </c>
      <c r="P587" s="15">
        <f t="shared" si="47"/>
        <v>0</v>
      </c>
      <c r="Q587" s="15">
        <f>COUNTIFS($G:$G,$G587)</f>
        <v>4</v>
      </c>
      <c r="R587" s="16">
        <f t="shared" si="48"/>
        <v>0</v>
      </c>
      <c r="S587" s="15" t="str">
        <f t="shared" si="49"/>
        <v>no 0% progess</v>
      </c>
      <c r="T587" s="9">
        <v>0</v>
      </c>
      <c r="U587" s="9">
        <v>9</v>
      </c>
      <c r="V587" s="9">
        <v>9</v>
      </c>
      <c r="W587" s="9">
        <v>0</v>
      </c>
      <c r="X587" s="9">
        <v>0</v>
      </c>
      <c r="Y587" s="9">
        <v>0</v>
      </c>
      <c r="Z587" s="9"/>
      <c r="AA587" s="9">
        <v>0</v>
      </c>
      <c r="AB587" s="9"/>
      <c r="AC587" s="9">
        <v>33314</v>
      </c>
      <c r="AD587" s="9" t="s">
        <v>1953</v>
      </c>
      <c r="AE587" s="9" t="s">
        <v>1950</v>
      </c>
      <c r="AF587" s="9">
        <v>313</v>
      </c>
      <c r="AG587" s="9"/>
      <c r="AH587" s="9" t="s">
        <v>1954</v>
      </c>
      <c r="AI587" s="9" t="s">
        <v>1955</v>
      </c>
      <c r="AJ587" s="9" t="s">
        <v>1956</v>
      </c>
    </row>
    <row r="588" spans="1:36" x14ac:dyDescent="0.35">
      <c r="A588" s="9" t="s">
        <v>52</v>
      </c>
      <c r="B588" s="9" t="s">
        <v>53</v>
      </c>
      <c r="C588" s="9" t="s">
        <v>14503</v>
      </c>
      <c r="D588" s="9" t="s">
        <v>29</v>
      </c>
      <c r="E588" s="9" t="s">
        <v>1947</v>
      </c>
      <c r="F588" s="9" t="str">
        <f>_xlfn.XLOOKUP(E588,Total_Enrolled!C:C,Total_Enrolled!C:C)</f>
        <v>2025eb1100200@bitspilani-digital.edu.in</v>
      </c>
      <c r="G588" s="9" t="s">
        <v>1948</v>
      </c>
      <c r="H588" s="9" t="s">
        <v>14515</v>
      </c>
      <c r="I588" s="9" t="s">
        <v>1949</v>
      </c>
      <c r="J588" s="9" t="b">
        <v>1</v>
      </c>
      <c r="K588" s="9">
        <v>21</v>
      </c>
      <c r="L588" s="9">
        <f>_xlfn.XLOOKUP(B588,Courses!A:A,Courses!H:H)</f>
        <v>41</v>
      </c>
      <c r="M588" s="14">
        <f t="shared" si="45"/>
        <v>0.51219512195121952</v>
      </c>
      <c r="N588" s="14" t="str">
        <f t="shared" si="46"/>
        <v>Active</v>
      </c>
      <c r="O588" s="14" t="str" cm="1">
        <f t="array" ref="O588">_xlfn.IFS(M588=0,"0",
M588&lt;=10%,"0-10",
TRUE,"&gt;10"
)&amp;" "&amp;"% progress"</f>
        <v>&gt;10 % progress</v>
      </c>
      <c r="P588" s="15">
        <f t="shared" si="47"/>
        <v>0</v>
      </c>
      <c r="Q588" s="15">
        <f>COUNTIFS($G:$G,$G588)</f>
        <v>4</v>
      </c>
      <c r="R588" s="16">
        <f t="shared" si="48"/>
        <v>0</v>
      </c>
      <c r="S588" s="15" t="str">
        <f t="shared" si="49"/>
        <v>no 0% progess</v>
      </c>
      <c r="T588" s="9">
        <v>0</v>
      </c>
      <c r="U588" s="9">
        <v>2</v>
      </c>
      <c r="V588" s="9">
        <v>2</v>
      </c>
      <c r="W588" s="9">
        <v>1</v>
      </c>
      <c r="X588" s="9">
        <v>0</v>
      </c>
      <c r="Y588" s="9">
        <v>0</v>
      </c>
      <c r="Z588" s="9" t="s">
        <v>1957</v>
      </c>
      <c r="AA588" s="9">
        <v>0</v>
      </c>
      <c r="AB588" s="9"/>
      <c r="AC588" s="9">
        <v>9621</v>
      </c>
      <c r="AD588" s="9" t="s">
        <v>1958</v>
      </c>
      <c r="AE588" s="9" t="s">
        <v>1950</v>
      </c>
      <c r="AF588" s="9">
        <v>313</v>
      </c>
      <c r="AG588" s="9"/>
      <c r="AH588" s="9" t="s">
        <v>1959</v>
      </c>
      <c r="AI588" s="9"/>
      <c r="AJ588" s="9"/>
    </row>
    <row r="589" spans="1:36" x14ac:dyDescent="0.35">
      <c r="A589" s="9" t="s">
        <v>56</v>
      </c>
      <c r="B589" s="9" t="s">
        <v>57</v>
      </c>
      <c r="C589" s="9" t="s">
        <v>14503</v>
      </c>
      <c r="D589" s="9" t="s">
        <v>29</v>
      </c>
      <c r="E589" s="9" t="s">
        <v>1947</v>
      </c>
      <c r="F589" s="9" t="str">
        <f>_xlfn.XLOOKUP(E589,Total_Enrolled!C:C,Total_Enrolled!C:C)</f>
        <v>2025eb1100200@bitspilani-digital.edu.in</v>
      </c>
      <c r="G589" s="9" t="s">
        <v>1948</v>
      </c>
      <c r="H589" s="9" t="s">
        <v>14515</v>
      </c>
      <c r="I589" s="9" t="s">
        <v>1949</v>
      </c>
      <c r="J589" s="9" t="b">
        <v>1</v>
      </c>
      <c r="K589" s="9">
        <v>17</v>
      </c>
      <c r="L589" s="9">
        <f>_xlfn.XLOOKUP(B589,Courses!A:A,Courses!H:H)</f>
        <v>46</v>
      </c>
      <c r="M589" s="14">
        <f t="shared" si="45"/>
        <v>0.36956521739130432</v>
      </c>
      <c r="N589" s="14" t="str">
        <f t="shared" si="46"/>
        <v>Active</v>
      </c>
      <c r="O589" s="14" t="str" cm="1">
        <f t="array" ref="O589">_xlfn.IFS(M589=0,"0",
M589&lt;=10%,"0-10",
TRUE,"&gt;10"
)&amp;" "&amp;"% progress"</f>
        <v>&gt;10 % progress</v>
      </c>
      <c r="P589" s="15">
        <f t="shared" si="47"/>
        <v>0</v>
      </c>
      <c r="Q589" s="15">
        <f>COUNTIFS($G:$G,$G589)</f>
        <v>4</v>
      </c>
      <c r="R589" s="16">
        <f t="shared" si="48"/>
        <v>0</v>
      </c>
      <c r="S589" s="15" t="str">
        <f t="shared" si="49"/>
        <v>no 0% progess</v>
      </c>
      <c r="T589" s="9">
        <v>0</v>
      </c>
      <c r="U589" s="9">
        <v>4</v>
      </c>
      <c r="V589" s="9">
        <v>5</v>
      </c>
      <c r="W589" s="9">
        <v>0</v>
      </c>
      <c r="X589" s="9">
        <v>0</v>
      </c>
      <c r="Y589" s="9">
        <v>0</v>
      </c>
      <c r="Z589" s="9"/>
      <c r="AA589" s="9">
        <v>0</v>
      </c>
      <c r="AB589" s="9"/>
      <c r="AC589" s="9">
        <v>29662</v>
      </c>
      <c r="AD589" s="9" t="s">
        <v>1960</v>
      </c>
      <c r="AE589" s="9" t="s">
        <v>1950</v>
      </c>
      <c r="AF589" s="9">
        <v>313</v>
      </c>
      <c r="AG589" s="9"/>
      <c r="AH589" s="9" t="s">
        <v>1961</v>
      </c>
      <c r="AI589" s="9" t="s">
        <v>1962</v>
      </c>
      <c r="AJ589" s="9" t="s">
        <v>1963</v>
      </c>
    </row>
    <row r="590" spans="1:36" x14ac:dyDescent="0.35">
      <c r="A590" s="9" t="s">
        <v>27</v>
      </c>
      <c r="B590" s="9" t="s">
        <v>28</v>
      </c>
      <c r="C590" s="9" t="s">
        <v>14503</v>
      </c>
      <c r="D590" s="9" t="s">
        <v>29</v>
      </c>
      <c r="E590" s="9" t="s">
        <v>1967</v>
      </c>
      <c r="F590" s="9" t="str">
        <f>_xlfn.XLOOKUP(E590,Total_Enrolled!C:C,Total_Enrolled!C:C)</f>
        <v>2025eb1100202@bitspilani-digital.edu.in</v>
      </c>
      <c r="G590" s="9" t="s">
        <v>1968</v>
      </c>
      <c r="H590" s="9" t="s">
        <v>14515</v>
      </c>
      <c r="I590" s="9" t="s">
        <v>1969</v>
      </c>
      <c r="J590" s="9" t="b">
        <v>1</v>
      </c>
      <c r="K590" s="9">
        <v>0</v>
      </c>
      <c r="L590" s="9">
        <f>_xlfn.XLOOKUP(B590,Courses!A:A,Courses!H:H)</f>
        <v>61</v>
      </c>
      <c r="M590" s="14">
        <f t="shared" si="45"/>
        <v>0</v>
      </c>
      <c r="N590" s="14" t="str">
        <f t="shared" si="46"/>
        <v>Not Active</v>
      </c>
      <c r="O590" s="14" t="str" cm="1">
        <f t="array" ref="O590">_xlfn.IFS(M590=0,"0",
M590&lt;=10%,"0-10",
TRUE,"&gt;10"
)&amp;" "&amp;"% progress"</f>
        <v>0 % progress</v>
      </c>
      <c r="P590" s="15">
        <f t="shared" si="47"/>
        <v>1</v>
      </c>
      <c r="Q590" s="15">
        <f>COUNTIFS($G:$G,$G590)</f>
        <v>5</v>
      </c>
      <c r="R590" s="16">
        <f t="shared" si="48"/>
        <v>0.2</v>
      </c>
      <c r="S590" s="15" t="str">
        <f t="shared" si="49"/>
        <v>no progress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/>
      <c r="AA590" s="9">
        <v>0</v>
      </c>
      <c r="AB590" s="9"/>
      <c r="AC590" s="9">
        <v>0</v>
      </c>
      <c r="AD590" s="9" t="s">
        <v>1971</v>
      </c>
      <c r="AE590" s="9" t="s">
        <v>1970</v>
      </c>
      <c r="AF590" s="9">
        <v>268</v>
      </c>
      <c r="AG590" s="9"/>
      <c r="AH590" s="9"/>
      <c r="AI590" s="9"/>
      <c r="AJ590" s="9"/>
    </row>
    <row r="591" spans="1:36" x14ac:dyDescent="0.35">
      <c r="A591" s="9" t="s">
        <v>56</v>
      </c>
      <c r="B591" s="9" t="s">
        <v>57</v>
      </c>
      <c r="C591" s="9" t="s">
        <v>14503</v>
      </c>
      <c r="D591" s="9" t="s">
        <v>29</v>
      </c>
      <c r="E591" s="9" t="s">
        <v>1967</v>
      </c>
      <c r="F591" s="9" t="str">
        <f>_xlfn.XLOOKUP(E591,Total_Enrolled!C:C,Total_Enrolled!C:C)</f>
        <v>2025eb1100202@bitspilani-digital.edu.in</v>
      </c>
      <c r="G591" s="9" t="s">
        <v>1968</v>
      </c>
      <c r="H591" s="9" t="s">
        <v>14515</v>
      </c>
      <c r="I591" s="9" t="s">
        <v>1969</v>
      </c>
      <c r="J591" s="9" t="b">
        <v>1</v>
      </c>
      <c r="K591" s="9">
        <v>2</v>
      </c>
      <c r="L591" s="9">
        <f>_xlfn.XLOOKUP(B591,Courses!A:A,Courses!H:H)</f>
        <v>46</v>
      </c>
      <c r="M591" s="14">
        <f t="shared" si="45"/>
        <v>4.3478260869565216E-2</v>
      </c>
      <c r="N591" s="14" t="str">
        <f t="shared" si="46"/>
        <v>Active</v>
      </c>
      <c r="O591" s="14" t="str" cm="1">
        <f t="array" ref="O591">_xlfn.IFS(M591=0,"0",
M591&lt;=10%,"0-10",
TRUE,"&gt;10"
)&amp;" "&amp;"% progress"</f>
        <v>0-10 % progress</v>
      </c>
      <c r="P591" s="15">
        <f t="shared" si="47"/>
        <v>0</v>
      </c>
      <c r="Q591" s="15">
        <f>COUNTIFS($G:$G,$G591)</f>
        <v>5</v>
      </c>
      <c r="R591" s="16">
        <f t="shared" si="48"/>
        <v>0</v>
      </c>
      <c r="S591" s="15" t="str">
        <f t="shared" si="49"/>
        <v>no 0% progess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/>
      <c r="AA591" s="9">
        <v>0</v>
      </c>
      <c r="AB591" s="9"/>
      <c r="AC591" s="9">
        <v>10</v>
      </c>
      <c r="AD591" s="9" t="s">
        <v>1972</v>
      </c>
      <c r="AE591" s="9" t="s">
        <v>1970</v>
      </c>
      <c r="AF591" s="9">
        <v>268</v>
      </c>
      <c r="AG591" s="9"/>
      <c r="AH591" s="9"/>
      <c r="AI591" s="9" t="s">
        <v>1973</v>
      </c>
      <c r="AJ591" s="9" t="s">
        <v>1974</v>
      </c>
    </row>
    <row r="592" spans="1:36" x14ac:dyDescent="0.35">
      <c r="A592" s="9" t="s">
        <v>52</v>
      </c>
      <c r="B592" s="9" t="s">
        <v>53</v>
      </c>
      <c r="C592" s="9" t="s">
        <v>14503</v>
      </c>
      <c r="D592" s="9" t="s">
        <v>29</v>
      </c>
      <c r="E592" s="9" t="s">
        <v>1967</v>
      </c>
      <c r="F592" s="9" t="str">
        <f>_xlfn.XLOOKUP(E592,Total_Enrolled!C:C,Total_Enrolled!C:C)</f>
        <v>2025eb1100202@bitspilani-digital.edu.in</v>
      </c>
      <c r="G592" s="9" t="s">
        <v>1968</v>
      </c>
      <c r="H592" s="9" t="s">
        <v>14515</v>
      </c>
      <c r="I592" s="9" t="s">
        <v>1969</v>
      </c>
      <c r="J592" s="9" t="b">
        <v>1</v>
      </c>
      <c r="K592" s="9">
        <v>6</v>
      </c>
      <c r="L592" s="9">
        <f>_xlfn.XLOOKUP(B592,Courses!A:A,Courses!H:H)</f>
        <v>41</v>
      </c>
      <c r="M592" s="14">
        <f t="shared" si="45"/>
        <v>0.14634146341463414</v>
      </c>
      <c r="N592" s="14" t="str">
        <f t="shared" si="46"/>
        <v>Active</v>
      </c>
      <c r="O592" s="14" t="str" cm="1">
        <f t="array" ref="O592">_xlfn.IFS(M592=0,"0",
M592&lt;=10%,"0-10",
TRUE,"&gt;10"
)&amp;" "&amp;"% progress"</f>
        <v>&gt;10 % progress</v>
      </c>
      <c r="P592" s="15">
        <f t="shared" si="47"/>
        <v>0</v>
      </c>
      <c r="Q592" s="15">
        <f>COUNTIFS($G:$G,$G592)</f>
        <v>5</v>
      </c>
      <c r="R592" s="16">
        <f t="shared" si="48"/>
        <v>0</v>
      </c>
      <c r="S592" s="15" t="str">
        <f t="shared" si="49"/>
        <v>no 0% progess</v>
      </c>
      <c r="T592" s="9">
        <v>0</v>
      </c>
      <c r="U592" s="9">
        <v>2</v>
      </c>
      <c r="V592" s="9">
        <v>2</v>
      </c>
      <c r="W592" s="9">
        <v>0</v>
      </c>
      <c r="X592" s="9">
        <v>0</v>
      </c>
      <c r="Y592" s="9">
        <v>0</v>
      </c>
      <c r="Z592" s="9"/>
      <c r="AA592" s="9">
        <v>0</v>
      </c>
      <c r="AB592" s="9"/>
      <c r="AC592" s="9">
        <v>13</v>
      </c>
      <c r="AD592" s="9" t="s">
        <v>1975</v>
      </c>
      <c r="AE592" s="9" t="s">
        <v>1970</v>
      </c>
      <c r="AF592" s="9">
        <v>268</v>
      </c>
      <c r="AG592" s="9"/>
      <c r="AH592" s="9" t="s">
        <v>1976</v>
      </c>
      <c r="AI592" s="9"/>
      <c r="AJ592" s="9"/>
    </row>
    <row r="593" spans="1:36" x14ac:dyDescent="0.35">
      <c r="A593" s="9" t="s">
        <v>44</v>
      </c>
      <c r="B593" s="9" t="s">
        <v>45</v>
      </c>
      <c r="C593" s="9" t="s">
        <v>14503</v>
      </c>
      <c r="D593" s="9" t="s">
        <v>29</v>
      </c>
      <c r="E593" s="9" t="s">
        <v>1967</v>
      </c>
      <c r="F593" s="9" t="str">
        <f>_xlfn.XLOOKUP(E593,Total_Enrolled!C:C,Total_Enrolled!C:C)</f>
        <v>2025eb1100202@bitspilani-digital.edu.in</v>
      </c>
      <c r="G593" s="9" t="s">
        <v>1968</v>
      </c>
      <c r="H593" s="9" t="s">
        <v>14515</v>
      </c>
      <c r="I593" s="9" t="s">
        <v>1969</v>
      </c>
      <c r="J593" s="9" t="b">
        <v>1</v>
      </c>
      <c r="K593" s="9">
        <v>10</v>
      </c>
      <c r="L593" s="9">
        <f>_xlfn.XLOOKUP(B593,Courses!A:A,Courses!H:H)</f>
        <v>93</v>
      </c>
      <c r="M593" s="14">
        <f t="shared" si="45"/>
        <v>0.10752688172043011</v>
      </c>
      <c r="N593" s="14" t="str">
        <f t="shared" si="46"/>
        <v>Active</v>
      </c>
      <c r="O593" s="14" t="str" cm="1">
        <f t="array" ref="O593">_xlfn.IFS(M593=0,"0",
M593&lt;=10%,"0-10",
TRUE,"&gt;10"
)&amp;" "&amp;"% progress"</f>
        <v>&gt;10 % progress</v>
      </c>
      <c r="P593" s="15">
        <f t="shared" si="47"/>
        <v>0</v>
      </c>
      <c r="Q593" s="15">
        <f>COUNTIFS($G:$G,$G593)</f>
        <v>5</v>
      </c>
      <c r="R593" s="16">
        <f t="shared" si="48"/>
        <v>0</v>
      </c>
      <c r="S593" s="15" t="str">
        <f t="shared" si="49"/>
        <v>no 0% progess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/>
      <c r="AA593" s="9">
        <v>0</v>
      </c>
      <c r="AB593" s="9"/>
      <c r="AC593" s="9">
        <v>10590</v>
      </c>
      <c r="AD593" s="9" t="s">
        <v>1977</v>
      </c>
      <c r="AE593" s="9" t="s">
        <v>1970</v>
      </c>
      <c r="AF593" s="9">
        <v>268</v>
      </c>
      <c r="AG593" s="9"/>
      <c r="AH593" s="9"/>
      <c r="AI593" s="9" t="s">
        <v>1978</v>
      </c>
      <c r="AJ593" s="9" t="s">
        <v>1979</v>
      </c>
    </row>
    <row r="594" spans="1:36" x14ac:dyDescent="0.35">
      <c r="A594" s="9" t="s">
        <v>48</v>
      </c>
      <c r="B594" s="9" t="s">
        <v>49</v>
      </c>
      <c r="C594" s="9" t="s">
        <v>14503</v>
      </c>
      <c r="D594" s="9" t="s">
        <v>29</v>
      </c>
      <c r="E594" s="9" t="s">
        <v>1967</v>
      </c>
      <c r="F594" s="9" t="str">
        <f>_xlfn.XLOOKUP(E594,Total_Enrolled!C:C,Total_Enrolled!C:C)</f>
        <v>2025eb1100202@bitspilani-digital.edu.in</v>
      </c>
      <c r="G594" s="9" t="s">
        <v>1968</v>
      </c>
      <c r="H594" s="9" t="s">
        <v>14515</v>
      </c>
      <c r="I594" s="9" t="s">
        <v>1969</v>
      </c>
      <c r="J594" s="9" t="b">
        <v>1</v>
      </c>
      <c r="K594" s="9">
        <v>2</v>
      </c>
      <c r="L594" s="9">
        <f>_xlfn.XLOOKUP(B594,Courses!A:A,Courses!H:H)</f>
        <v>84</v>
      </c>
      <c r="M594" s="14">
        <f t="shared" si="45"/>
        <v>2.3809523809523808E-2</v>
      </c>
      <c r="N594" s="14" t="str">
        <f t="shared" si="46"/>
        <v>Active</v>
      </c>
      <c r="O594" s="14" t="str" cm="1">
        <f t="array" ref="O594">_xlfn.IFS(M594=0,"0",
M594&lt;=10%,"0-10",
TRUE,"&gt;10"
)&amp;" "&amp;"% progress"</f>
        <v>0-10 % progress</v>
      </c>
      <c r="P594" s="15">
        <f t="shared" si="47"/>
        <v>0</v>
      </c>
      <c r="Q594" s="15">
        <f>COUNTIFS($G:$G,$G594)</f>
        <v>5</v>
      </c>
      <c r="R594" s="16">
        <f t="shared" si="48"/>
        <v>0</v>
      </c>
      <c r="S594" s="15" t="str">
        <f t="shared" si="49"/>
        <v>no 0% progess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/>
      <c r="AA594" s="9">
        <v>0</v>
      </c>
      <c r="AB594" s="9"/>
      <c r="AC594" s="9">
        <v>214</v>
      </c>
      <c r="AD594" s="9" t="s">
        <v>1980</v>
      </c>
      <c r="AE594" s="9" t="s">
        <v>1970</v>
      </c>
      <c r="AF594" s="9">
        <v>268</v>
      </c>
      <c r="AG594" s="9"/>
      <c r="AH594" s="9"/>
      <c r="AI594" s="9"/>
      <c r="AJ594" s="9"/>
    </row>
    <row r="595" spans="1:36" x14ac:dyDescent="0.35">
      <c r="A595" s="9" t="s">
        <v>48</v>
      </c>
      <c r="B595" s="9" t="s">
        <v>49</v>
      </c>
      <c r="C595" s="9" t="s">
        <v>14503</v>
      </c>
      <c r="D595" s="9" t="s">
        <v>29</v>
      </c>
      <c r="E595" s="9" t="s">
        <v>1984</v>
      </c>
      <c r="F595" s="9" t="str">
        <f>_xlfn.XLOOKUP(E595,Total_Enrolled!C:C,Total_Enrolled!C:C)</f>
        <v>2025eb1100204@bitspilani-digital.edu.in</v>
      </c>
      <c r="G595" s="9" t="s">
        <v>1985</v>
      </c>
      <c r="H595" s="9" t="s">
        <v>14515</v>
      </c>
      <c r="I595" s="9" t="s">
        <v>1986</v>
      </c>
      <c r="J595" s="9" t="b">
        <v>1</v>
      </c>
      <c r="K595" s="9">
        <v>7</v>
      </c>
      <c r="L595" s="9">
        <f>_xlfn.XLOOKUP(B595,Courses!A:A,Courses!H:H)</f>
        <v>84</v>
      </c>
      <c r="M595" s="14">
        <f t="shared" si="45"/>
        <v>8.3333333333333329E-2</v>
      </c>
      <c r="N595" s="14" t="str">
        <f t="shared" si="46"/>
        <v>Active</v>
      </c>
      <c r="O595" s="14" t="str" cm="1">
        <f t="array" ref="O595">_xlfn.IFS(M595=0,"0",
M595&lt;=10%,"0-10",
TRUE,"&gt;10"
)&amp;" "&amp;"% progress"</f>
        <v>0-10 % progress</v>
      </c>
      <c r="P595" s="15">
        <f t="shared" si="47"/>
        <v>0</v>
      </c>
      <c r="Q595" s="15">
        <f>COUNTIFS($G:$G,$G595)</f>
        <v>4</v>
      </c>
      <c r="R595" s="16">
        <f t="shared" si="48"/>
        <v>0</v>
      </c>
      <c r="S595" s="15" t="str">
        <f t="shared" si="49"/>
        <v>no 0% progess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/>
      <c r="AA595" s="9">
        <v>0</v>
      </c>
      <c r="AB595" s="9"/>
      <c r="AC595" s="9">
        <v>403</v>
      </c>
      <c r="AD595" s="9" t="s">
        <v>1988</v>
      </c>
      <c r="AE595" s="9" t="s">
        <v>1987</v>
      </c>
      <c r="AF595" s="9">
        <v>240</v>
      </c>
      <c r="AG595" s="9"/>
      <c r="AH595" s="9"/>
      <c r="AI595" s="9"/>
      <c r="AJ595" s="9"/>
    </row>
    <row r="596" spans="1:36" x14ac:dyDescent="0.35">
      <c r="A596" s="9" t="s">
        <v>44</v>
      </c>
      <c r="B596" s="9" t="s">
        <v>45</v>
      </c>
      <c r="C596" s="9" t="s">
        <v>14503</v>
      </c>
      <c r="D596" s="9" t="s">
        <v>29</v>
      </c>
      <c r="E596" s="9" t="s">
        <v>1984</v>
      </c>
      <c r="F596" s="9" t="str">
        <f>_xlfn.XLOOKUP(E596,Total_Enrolled!C:C,Total_Enrolled!C:C)</f>
        <v>2025eb1100204@bitspilani-digital.edu.in</v>
      </c>
      <c r="G596" s="9" t="s">
        <v>1985</v>
      </c>
      <c r="H596" s="9" t="s">
        <v>14515</v>
      </c>
      <c r="I596" s="9" t="s">
        <v>1986</v>
      </c>
      <c r="J596" s="9" t="b">
        <v>1</v>
      </c>
      <c r="K596" s="9">
        <v>7</v>
      </c>
      <c r="L596" s="9">
        <f>_xlfn.XLOOKUP(B596,Courses!A:A,Courses!H:H)</f>
        <v>93</v>
      </c>
      <c r="M596" s="14">
        <f t="shared" si="45"/>
        <v>7.5268817204301078E-2</v>
      </c>
      <c r="N596" s="14" t="str">
        <f t="shared" si="46"/>
        <v>Active</v>
      </c>
      <c r="O596" s="14" t="str" cm="1">
        <f t="array" ref="O596">_xlfn.IFS(M596=0,"0",
M596&lt;=10%,"0-10",
TRUE,"&gt;10"
)&amp;" "&amp;"% progress"</f>
        <v>0-10 % progress</v>
      </c>
      <c r="P596" s="15">
        <f t="shared" si="47"/>
        <v>0</v>
      </c>
      <c r="Q596" s="15">
        <f>COUNTIFS($G:$G,$G596)</f>
        <v>4</v>
      </c>
      <c r="R596" s="16">
        <f t="shared" si="48"/>
        <v>0</v>
      </c>
      <c r="S596" s="15" t="str">
        <f t="shared" si="49"/>
        <v>no 0% progess</v>
      </c>
      <c r="T596" s="9">
        <v>0</v>
      </c>
      <c r="U596" s="9">
        <v>1</v>
      </c>
      <c r="V596" s="9">
        <v>1</v>
      </c>
      <c r="W596" s="9">
        <v>0</v>
      </c>
      <c r="X596" s="9">
        <v>0</v>
      </c>
      <c r="Y596" s="9">
        <v>0</v>
      </c>
      <c r="Z596" s="9"/>
      <c r="AA596" s="9">
        <v>0</v>
      </c>
      <c r="AB596" s="9"/>
      <c r="AC596" s="9">
        <v>301</v>
      </c>
      <c r="AD596" s="9" t="s">
        <v>1989</v>
      </c>
      <c r="AE596" s="9" t="s">
        <v>1987</v>
      </c>
      <c r="AF596" s="9">
        <v>240</v>
      </c>
      <c r="AG596" s="9"/>
      <c r="AH596" s="9" t="s">
        <v>1990</v>
      </c>
      <c r="AI596" s="9" t="s">
        <v>1991</v>
      </c>
      <c r="AJ596" s="9" t="s">
        <v>1991</v>
      </c>
    </row>
    <row r="597" spans="1:36" x14ac:dyDescent="0.35">
      <c r="A597" s="9" t="s">
        <v>52</v>
      </c>
      <c r="B597" s="9" t="s">
        <v>53</v>
      </c>
      <c r="C597" s="9" t="s">
        <v>14503</v>
      </c>
      <c r="D597" s="9" t="s">
        <v>29</v>
      </c>
      <c r="E597" s="9" t="s">
        <v>1984</v>
      </c>
      <c r="F597" s="9" t="str">
        <f>_xlfn.XLOOKUP(E597,Total_Enrolled!C:C,Total_Enrolled!C:C)</f>
        <v>2025eb1100204@bitspilani-digital.edu.in</v>
      </c>
      <c r="G597" s="9" t="s">
        <v>1985</v>
      </c>
      <c r="H597" s="9" t="s">
        <v>14515</v>
      </c>
      <c r="I597" s="9" t="s">
        <v>1986</v>
      </c>
      <c r="J597" s="9" t="b">
        <v>1</v>
      </c>
      <c r="K597" s="9">
        <v>6</v>
      </c>
      <c r="L597" s="9">
        <f>_xlfn.XLOOKUP(B597,Courses!A:A,Courses!H:H)</f>
        <v>41</v>
      </c>
      <c r="M597" s="14">
        <f t="shared" si="45"/>
        <v>0.14634146341463414</v>
      </c>
      <c r="N597" s="14" t="str">
        <f t="shared" si="46"/>
        <v>Active</v>
      </c>
      <c r="O597" s="14" t="str" cm="1">
        <f t="array" ref="O597">_xlfn.IFS(M597=0,"0",
M597&lt;=10%,"0-10",
TRUE,"&gt;10"
)&amp;" "&amp;"% progress"</f>
        <v>&gt;10 % progress</v>
      </c>
      <c r="P597" s="15">
        <f t="shared" si="47"/>
        <v>0</v>
      </c>
      <c r="Q597" s="15">
        <f>COUNTIFS($G:$G,$G597)</f>
        <v>4</v>
      </c>
      <c r="R597" s="16">
        <f t="shared" si="48"/>
        <v>0</v>
      </c>
      <c r="S597" s="15" t="str">
        <f t="shared" si="49"/>
        <v>no 0% progess</v>
      </c>
      <c r="T597" s="9">
        <v>0</v>
      </c>
      <c r="U597" s="9">
        <v>2</v>
      </c>
      <c r="V597" s="9">
        <v>2</v>
      </c>
      <c r="W597" s="9">
        <v>0</v>
      </c>
      <c r="X597" s="9">
        <v>0</v>
      </c>
      <c r="Y597" s="9">
        <v>0</v>
      </c>
      <c r="Z597" s="9"/>
      <c r="AA597" s="9">
        <v>0</v>
      </c>
      <c r="AB597" s="9"/>
      <c r="AC597" s="9">
        <v>131</v>
      </c>
      <c r="AD597" s="9" t="s">
        <v>1992</v>
      </c>
      <c r="AE597" s="9" t="s">
        <v>1987</v>
      </c>
      <c r="AF597" s="9">
        <v>240</v>
      </c>
      <c r="AG597" s="9"/>
      <c r="AH597" s="9" t="s">
        <v>1993</v>
      </c>
      <c r="AI597" s="9"/>
      <c r="AJ597" s="9"/>
    </row>
    <row r="598" spans="1:36" x14ac:dyDescent="0.35">
      <c r="A598" s="9" t="s">
        <v>56</v>
      </c>
      <c r="B598" s="9" t="s">
        <v>57</v>
      </c>
      <c r="C598" s="9" t="s">
        <v>14503</v>
      </c>
      <c r="D598" s="9" t="s">
        <v>29</v>
      </c>
      <c r="E598" s="9" t="s">
        <v>1984</v>
      </c>
      <c r="F598" s="9" t="str">
        <f>_xlfn.XLOOKUP(E598,Total_Enrolled!C:C,Total_Enrolled!C:C)</f>
        <v>2025eb1100204@bitspilani-digital.edu.in</v>
      </c>
      <c r="G598" s="9" t="s">
        <v>1985</v>
      </c>
      <c r="H598" s="9" t="s">
        <v>14515</v>
      </c>
      <c r="I598" s="9" t="s">
        <v>1986</v>
      </c>
      <c r="J598" s="9" t="b">
        <v>1</v>
      </c>
      <c r="K598" s="9">
        <v>3</v>
      </c>
      <c r="L598" s="9">
        <f>_xlfn.XLOOKUP(B598,Courses!A:A,Courses!H:H)</f>
        <v>46</v>
      </c>
      <c r="M598" s="14">
        <f t="shared" si="45"/>
        <v>6.5217391304347824E-2</v>
      </c>
      <c r="N598" s="14" t="str">
        <f t="shared" si="46"/>
        <v>Active</v>
      </c>
      <c r="O598" s="14" t="str" cm="1">
        <f t="array" ref="O598">_xlfn.IFS(M598=0,"0",
M598&lt;=10%,"0-10",
TRUE,"&gt;10"
)&amp;" "&amp;"% progress"</f>
        <v>0-10 % progress</v>
      </c>
      <c r="P598" s="15">
        <f t="shared" si="47"/>
        <v>0</v>
      </c>
      <c r="Q598" s="15">
        <f>COUNTIFS($G:$G,$G598)</f>
        <v>4</v>
      </c>
      <c r="R598" s="16">
        <f t="shared" si="48"/>
        <v>0</v>
      </c>
      <c r="S598" s="15" t="str">
        <f t="shared" si="49"/>
        <v>no 0% progess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/>
      <c r="AA598" s="9">
        <v>0</v>
      </c>
      <c r="AB598" s="9"/>
      <c r="AC598" s="9">
        <v>2906</v>
      </c>
      <c r="AD598" s="9" t="s">
        <v>1994</v>
      </c>
      <c r="AE598" s="9" t="s">
        <v>1987</v>
      </c>
      <c r="AF598" s="9">
        <v>240</v>
      </c>
      <c r="AG598" s="9"/>
      <c r="AH598" s="9"/>
      <c r="AI598" s="9" t="s">
        <v>1995</v>
      </c>
      <c r="AJ598" s="9" t="s">
        <v>1996</v>
      </c>
    </row>
    <row r="599" spans="1:36" x14ac:dyDescent="0.35">
      <c r="A599" s="9" t="s">
        <v>27</v>
      </c>
      <c r="B599" s="9" t="s">
        <v>28</v>
      </c>
      <c r="C599" s="9" t="s">
        <v>14503</v>
      </c>
      <c r="D599" s="9" t="s">
        <v>29</v>
      </c>
      <c r="E599" s="9" t="s">
        <v>2003</v>
      </c>
      <c r="F599" s="9" t="str">
        <f>_xlfn.XLOOKUP(E599,Total_Enrolled!C:C,Total_Enrolled!C:C)</f>
        <v>2025eb1100207@bitspilani-digital.edu.in</v>
      </c>
      <c r="G599" s="9" t="s">
        <v>2004</v>
      </c>
      <c r="H599" s="9" t="s">
        <v>14515</v>
      </c>
      <c r="I599" s="9" t="s">
        <v>2005</v>
      </c>
      <c r="J599" s="9" t="b">
        <v>1</v>
      </c>
      <c r="K599" s="9">
        <v>0</v>
      </c>
      <c r="L599" s="9">
        <f>_xlfn.XLOOKUP(B599,Courses!A:A,Courses!H:H)</f>
        <v>61</v>
      </c>
      <c r="M599" s="14">
        <f t="shared" si="45"/>
        <v>0</v>
      </c>
      <c r="N599" s="14" t="str">
        <f t="shared" si="46"/>
        <v>Not Active</v>
      </c>
      <c r="O599" s="14" t="str" cm="1">
        <f t="array" ref="O599">_xlfn.IFS(M599=0,"0",
M599&lt;=10%,"0-10",
TRUE,"&gt;10"
)&amp;" "&amp;"% progress"</f>
        <v>0 % progress</v>
      </c>
      <c r="P599" s="15">
        <f t="shared" si="47"/>
        <v>1</v>
      </c>
      <c r="Q599" s="15">
        <f>COUNTIFS($G:$G,$G599)</f>
        <v>4</v>
      </c>
      <c r="R599" s="16">
        <f t="shared" si="48"/>
        <v>0.25</v>
      </c>
      <c r="S599" s="15" t="str">
        <f t="shared" si="49"/>
        <v>no progress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/>
      <c r="AA599" s="9">
        <v>0</v>
      </c>
      <c r="AB599" s="9"/>
      <c r="AC599" s="9">
        <v>0</v>
      </c>
      <c r="AD599" s="9" t="s">
        <v>2007</v>
      </c>
      <c r="AE599" s="9" t="s">
        <v>2006</v>
      </c>
      <c r="AF599" s="9">
        <v>124</v>
      </c>
      <c r="AG599" s="9"/>
      <c r="AH599" s="9"/>
      <c r="AI599" s="9"/>
      <c r="AJ599" s="9"/>
    </row>
    <row r="600" spans="1:36" x14ac:dyDescent="0.35">
      <c r="A600" s="9" t="s">
        <v>136</v>
      </c>
      <c r="B600" s="9" t="s">
        <v>32</v>
      </c>
      <c r="C600" s="9" t="s">
        <v>14503</v>
      </c>
      <c r="D600" s="9" t="s">
        <v>29</v>
      </c>
      <c r="E600" s="9" t="s">
        <v>2003</v>
      </c>
      <c r="F600" s="9" t="str">
        <f>_xlfn.XLOOKUP(E600,Total_Enrolled!C:C,Total_Enrolled!C:C)</f>
        <v>2025eb1100207@bitspilani-digital.edu.in</v>
      </c>
      <c r="G600" s="9" t="s">
        <v>2004</v>
      </c>
      <c r="H600" s="9" t="s">
        <v>14515</v>
      </c>
      <c r="I600" s="9" t="s">
        <v>2005</v>
      </c>
      <c r="J600" s="9" t="b">
        <v>1</v>
      </c>
      <c r="K600" s="9">
        <v>0</v>
      </c>
      <c r="L600" s="9">
        <f>_xlfn.XLOOKUP(B600,Courses!A:A,Courses!H:H)</f>
        <v>77</v>
      </c>
      <c r="M600" s="14">
        <f t="shared" si="45"/>
        <v>0</v>
      </c>
      <c r="N600" s="14" t="str">
        <f t="shared" si="46"/>
        <v>Not Active</v>
      </c>
      <c r="O600" s="14" t="str" cm="1">
        <f t="array" ref="O600">_xlfn.IFS(M600=0,"0",
M600&lt;=10%,"0-10",
TRUE,"&gt;10"
)&amp;" "&amp;"% progress"</f>
        <v>0 % progress</v>
      </c>
      <c r="P600" s="15">
        <f t="shared" si="47"/>
        <v>1</v>
      </c>
      <c r="Q600" s="15">
        <f>COUNTIFS($G:$G,$G600)</f>
        <v>4</v>
      </c>
      <c r="R600" s="16">
        <f t="shared" si="48"/>
        <v>0.25</v>
      </c>
      <c r="S600" s="15" t="str">
        <f t="shared" si="49"/>
        <v>no progress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/>
      <c r="AA600" s="9">
        <v>0</v>
      </c>
      <c r="AB600" s="9"/>
      <c r="AC600" s="9">
        <v>0</v>
      </c>
      <c r="AD600" s="9"/>
      <c r="AE600" s="9" t="s">
        <v>2006</v>
      </c>
      <c r="AF600" s="9">
        <v>124</v>
      </c>
      <c r="AG600" s="9"/>
      <c r="AH600" s="9"/>
      <c r="AI600" s="9"/>
      <c r="AJ600" s="9"/>
    </row>
    <row r="601" spans="1:36" x14ac:dyDescent="0.35">
      <c r="A601" s="9" t="s">
        <v>79</v>
      </c>
      <c r="B601" s="9" t="s">
        <v>39</v>
      </c>
      <c r="C601" s="9" t="s">
        <v>14503</v>
      </c>
      <c r="D601" s="9" t="s">
        <v>29</v>
      </c>
      <c r="E601" s="9" t="s">
        <v>2003</v>
      </c>
      <c r="F601" s="9" t="str">
        <f>_xlfn.XLOOKUP(E601,Total_Enrolled!C:C,Total_Enrolled!C:C)</f>
        <v>2025eb1100207@bitspilani-digital.edu.in</v>
      </c>
      <c r="G601" s="9" t="s">
        <v>2004</v>
      </c>
      <c r="H601" s="9" t="s">
        <v>14515</v>
      </c>
      <c r="I601" s="9" t="s">
        <v>2005</v>
      </c>
      <c r="J601" s="9" t="b">
        <v>1</v>
      </c>
      <c r="K601" s="9">
        <v>1</v>
      </c>
      <c r="L601" s="9">
        <f>_xlfn.XLOOKUP(B601,Courses!A:A,Courses!H:H)</f>
        <v>86</v>
      </c>
      <c r="M601" s="14">
        <f t="shared" si="45"/>
        <v>1.1627906976744186E-2</v>
      </c>
      <c r="N601" s="14" t="str">
        <f t="shared" si="46"/>
        <v>Active</v>
      </c>
      <c r="O601" s="14" t="str" cm="1">
        <f t="array" ref="O601">_xlfn.IFS(M601=0,"0",
M601&lt;=10%,"0-10",
TRUE,"&gt;10"
)&amp;" "&amp;"% progress"</f>
        <v>0-10 % progress</v>
      </c>
      <c r="P601" s="15">
        <f t="shared" si="47"/>
        <v>0</v>
      </c>
      <c r="Q601" s="15">
        <f>COUNTIFS($G:$G,$G601)</f>
        <v>4</v>
      </c>
      <c r="R601" s="16">
        <f t="shared" si="48"/>
        <v>0</v>
      </c>
      <c r="S601" s="15" t="str">
        <f t="shared" si="49"/>
        <v>no 0% progess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/>
      <c r="AA601" s="9">
        <v>0</v>
      </c>
      <c r="AB601" s="9"/>
      <c r="AC601" s="9">
        <v>0</v>
      </c>
      <c r="AD601" s="9"/>
      <c r="AE601" s="9" t="s">
        <v>2006</v>
      </c>
      <c r="AF601" s="9">
        <v>124</v>
      </c>
      <c r="AG601" s="9"/>
      <c r="AH601" s="9"/>
      <c r="AI601" s="9"/>
      <c r="AJ601" s="9"/>
    </row>
    <row r="602" spans="1:36" x14ac:dyDescent="0.35">
      <c r="A602" s="9" t="s">
        <v>62</v>
      </c>
      <c r="B602" s="9" t="s">
        <v>34</v>
      </c>
      <c r="C602" s="9" t="s">
        <v>14503</v>
      </c>
      <c r="D602" s="9" t="s">
        <v>29</v>
      </c>
      <c r="E602" s="9" t="s">
        <v>2003</v>
      </c>
      <c r="F602" s="9" t="str">
        <f>_xlfn.XLOOKUP(E602,Total_Enrolled!C:C,Total_Enrolled!C:C)</f>
        <v>2025eb1100207@bitspilani-digital.edu.in</v>
      </c>
      <c r="G602" s="9" t="s">
        <v>2004</v>
      </c>
      <c r="H602" s="9" t="s">
        <v>14515</v>
      </c>
      <c r="I602" s="9" t="s">
        <v>2005</v>
      </c>
      <c r="J602" s="9" t="b">
        <v>1</v>
      </c>
      <c r="K602" s="9">
        <v>2</v>
      </c>
      <c r="L602" s="9">
        <f>_xlfn.XLOOKUP(B602,Courses!A:A,Courses!H:H)</f>
        <v>88</v>
      </c>
      <c r="M602" s="14">
        <f t="shared" si="45"/>
        <v>2.2727272727272728E-2</v>
      </c>
      <c r="N602" s="14" t="str">
        <f t="shared" si="46"/>
        <v>Active</v>
      </c>
      <c r="O602" s="14" t="str" cm="1">
        <f t="array" ref="O602">_xlfn.IFS(M602=0,"0",
M602&lt;=10%,"0-10",
TRUE,"&gt;10"
)&amp;" "&amp;"% progress"</f>
        <v>0-10 % progress</v>
      </c>
      <c r="P602" s="15">
        <f t="shared" si="47"/>
        <v>0</v>
      </c>
      <c r="Q602" s="15">
        <f>COUNTIFS($G:$G,$G602)</f>
        <v>4</v>
      </c>
      <c r="R602" s="16">
        <f t="shared" si="48"/>
        <v>0</v>
      </c>
      <c r="S602" s="15" t="str">
        <f t="shared" si="49"/>
        <v>no 0% progess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/>
      <c r="AA602" s="9">
        <v>0</v>
      </c>
      <c r="AB602" s="9"/>
      <c r="AC602" s="9">
        <v>0</v>
      </c>
      <c r="AD602" s="9" t="s">
        <v>2008</v>
      </c>
      <c r="AE602" s="9" t="s">
        <v>2006</v>
      </c>
      <c r="AF602" s="9">
        <v>124</v>
      </c>
      <c r="AG602" s="9"/>
      <c r="AH602" s="9"/>
      <c r="AI602" s="9" t="s">
        <v>2009</v>
      </c>
      <c r="AJ602" s="9" t="s">
        <v>2010</v>
      </c>
    </row>
    <row r="603" spans="1:36" x14ac:dyDescent="0.35">
      <c r="A603" s="9" t="s">
        <v>62</v>
      </c>
      <c r="B603" s="9" t="s">
        <v>34</v>
      </c>
      <c r="C603" s="9" t="s">
        <v>14503</v>
      </c>
      <c r="D603" s="9" t="s">
        <v>29</v>
      </c>
      <c r="E603" s="9" t="s">
        <v>2011</v>
      </c>
      <c r="F603" s="9" t="str">
        <f>_xlfn.XLOOKUP(E603,Total_Enrolled!C:C,Total_Enrolled!C:C)</f>
        <v>2025eb1100208@bitspilani-digital.edu.in</v>
      </c>
      <c r="G603" s="9" t="s">
        <v>2012</v>
      </c>
      <c r="H603" s="9" t="s">
        <v>14515</v>
      </c>
      <c r="I603" s="9" t="s">
        <v>2013</v>
      </c>
      <c r="J603" s="9" t="b">
        <v>1</v>
      </c>
      <c r="K603" s="9">
        <v>1</v>
      </c>
      <c r="L603" s="9">
        <f>_xlfn.XLOOKUP(B603,Courses!A:A,Courses!H:H)</f>
        <v>88</v>
      </c>
      <c r="M603" s="14">
        <f t="shared" si="45"/>
        <v>1.1363636363636364E-2</v>
      </c>
      <c r="N603" s="14" t="str">
        <f t="shared" si="46"/>
        <v>Active</v>
      </c>
      <c r="O603" s="14" t="str" cm="1">
        <f t="array" ref="O603">_xlfn.IFS(M603=0,"0",
M603&lt;=10%,"0-10",
TRUE,"&gt;10"
)&amp;" "&amp;"% progress"</f>
        <v>0-10 % progress</v>
      </c>
      <c r="P603" s="15">
        <f t="shared" si="47"/>
        <v>0</v>
      </c>
      <c r="Q603" s="15">
        <f>COUNTIFS($G:$G,$G603)</f>
        <v>4</v>
      </c>
      <c r="R603" s="16">
        <f t="shared" si="48"/>
        <v>0</v>
      </c>
      <c r="S603" s="15" t="str">
        <f t="shared" si="49"/>
        <v>no 0% progess</v>
      </c>
      <c r="T603" s="9">
        <v>0</v>
      </c>
      <c r="U603" s="9">
        <v>1</v>
      </c>
      <c r="V603" s="9">
        <v>1</v>
      </c>
      <c r="W603" s="9">
        <v>0</v>
      </c>
      <c r="X603" s="9">
        <v>0</v>
      </c>
      <c r="Y603" s="9">
        <v>0</v>
      </c>
      <c r="Z603" s="9"/>
      <c r="AA603" s="9">
        <v>0</v>
      </c>
      <c r="AB603" s="9"/>
      <c r="AC603" s="9">
        <v>0</v>
      </c>
      <c r="AD603" s="9" t="s">
        <v>2014</v>
      </c>
      <c r="AE603" s="9" t="s">
        <v>2015</v>
      </c>
      <c r="AF603" s="9">
        <v>65</v>
      </c>
      <c r="AG603" s="9"/>
      <c r="AH603" s="9" t="s">
        <v>2016</v>
      </c>
      <c r="AI603" s="9"/>
      <c r="AJ603" s="9"/>
    </row>
    <row r="604" spans="1:36" x14ac:dyDescent="0.35">
      <c r="A604" s="9" t="s">
        <v>124</v>
      </c>
      <c r="B604" s="9" t="s">
        <v>33</v>
      </c>
      <c r="C604" s="9" t="s">
        <v>14503</v>
      </c>
      <c r="D604" s="9" t="s">
        <v>29</v>
      </c>
      <c r="E604" s="9" t="s">
        <v>2011</v>
      </c>
      <c r="F604" s="9" t="str">
        <f>_xlfn.XLOOKUP(E604,Total_Enrolled!C:C,Total_Enrolled!C:C)</f>
        <v>2025eb1100208@bitspilani-digital.edu.in</v>
      </c>
      <c r="G604" s="9" t="s">
        <v>2012</v>
      </c>
      <c r="H604" s="9" t="s">
        <v>14515</v>
      </c>
      <c r="I604" s="9" t="s">
        <v>2013</v>
      </c>
      <c r="J604" s="9" t="b">
        <v>1</v>
      </c>
      <c r="K604" s="9">
        <v>0</v>
      </c>
      <c r="L604" s="9">
        <f>_xlfn.XLOOKUP(B604,Courses!A:A,Courses!H:H)</f>
        <v>41</v>
      </c>
      <c r="M604" s="14">
        <f t="shared" si="45"/>
        <v>0</v>
      </c>
      <c r="N604" s="14" t="str">
        <f t="shared" si="46"/>
        <v>Not Active</v>
      </c>
      <c r="O604" s="14" t="str" cm="1">
        <f t="array" ref="O604">_xlfn.IFS(M604=0,"0",
M604&lt;=10%,"0-10",
TRUE,"&gt;10"
)&amp;" "&amp;"% progress"</f>
        <v>0 % progress</v>
      </c>
      <c r="P604" s="15">
        <f t="shared" si="47"/>
        <v>1</v>
      </c>
      <c r="Q604" s="15">
        <f>COUNTIFS($G:$G,$G604)</f>
        <v>4</v>
      </c>
      <c r="R604" s="16">
        <f t="shared" si="48"/>
        <v>0.25</v>
      </c>
      <c r="S604" s="15" t="str">
        <f t="shared" si="49"/>
        <v>no progress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/>
      <c r="AA604" s="9">
        <v>0</v>
      </c>
      <c r="AB604" s="9"/>
      <c r="AC604" s="9">
        <v>0</v>
      </c>
      <c r="AD604" s="9" t="s">
        <v>2017</v>
      </c>
      <c r="AE604" s="9" t="s">
        <v>2015</v>
      </c>
      <c r="AF604" s="9">
        <v>65</v>
      </c>
      <c r="AG604" s="9"/>
      <c r="AH604" s="9"/>
      <c r="AI604" s="9"/>
      <c r="AJ604" s="9"/>
    </row>
    <row r="605" spans="1:36" x14ac:dyDescent="0.35">
      <c r="A605" s="9" t="s">
        <v>56</v>
      </c>
      <c r="B605" s="9" t="s">
        <v>57</v>
      </c>
      <c r="C605" s="9" t="s">
        <v>14503</v>
      </c>
      <c r="D605" s="9" t="s">
        <v>29</v>
      </c>
      <c r="E605" s="9" t="s">
        <v>2011</v>
      </c>
      <c r="F605" s="9" t="str">
        <f>_xlfn.XLOOKUP(E605,Total_Enrolled!C:C,Total_Enrolled!C:C)</f>
        <v>2025eb1100208@bitspilani-digital.edu.in</v>
      </c>
      <c r="G605" s="9" t="s">
        <v>2012</v>
      </c>
      <c r="H605" s="9" t="s">
        <v>14515</v>
      </c>
      <c r="I605" s="9" t="s">
        <v>2013</v>
      </c>
      <c r="J605" s="9" t="b">
        <v>1</v>
      </c>
      <c r="K605" s="9">
        <v>1</v>
      </c>
      <c r="L605" s="9">
        <f>_xlfn.XLOOKUP(B605,Courses!A:A,Courses!H:H)</f>
        <v>46</v>
      </c>
      <c r="M605" s="14">
        <f t="shared" si="45"/>
        <v>2.1739130434782608E-2</v>
      </c>
      <c r="N605" s="14" t="str">
        <f t="shared" si="46"/>
        <v>Active</v>
      </c>
      <c r="O605" s="14" t="str" cm="1">
        <f t="array" ref="O605">_xlfn.IFS(M605=0,"0",
M605&lt;=10%,"0-10",
TRUE,"&gt;10"
)&amp;" "&amp;"% progress"</f>
        <v>0-10 % progress</v>
      </c>
      <c r="P605" s="15">
        <f t="shared" si="47"/>
        <v>0</v>
      </c>
      <c r="Q605" s="15">
        <f>COUNTIFS($G:$G,$G605)</f>
        <v>4</v>
      </c>
      <c r="R605" s="16">
        <f t="shared" si="48"/>
        <v>0</v>
      </c>
      <c r="S605" s="15" t="str">
        <f t="shared" si="49"/>
        <v>no 0% progess</v>
      </c>
      <c r="T605" s="9">
        <v>0</v>
      </c>
      <c r="U605" s="9">
        <v>1</v>
      </c>
      <c r="V605" s="9">
        <v>1</v>
      </c>
      <c r="W605" s="9">
        <v>0</v>
      </c>
      <c r="X605" s="9">
        <v>0</v>
      </c>
      <c r="Y605" s="9">
        <v>0</v>
      </c>
      <c r="Z605" s="9"/>
      <c r="AA605" s="9">
        <v>0</v>
      </c>
      <c r="AB605" s="9"/>
      <c r="AC605" s="9">
        <v>0</v>
      </c>
      <c r="AD605" s="9" t="s">
        <v>2018</v>
      </c>
      <c r="AE605" s="9" t="s">
        <v>2015</v>
      </c>
      <c r="AF605" s="9">
        <v>65</v>
      </c>
      <c r="AG605" s="9"/>
      <c r="AH605" s="9" t="s">
        <v>2019</v>
      </c>
      <c r="AI605" s="9"/>
      <c r="AJ605" s="9"/>
    </row>
    <row r="606" spans="1:36" x14ac:dyDescent="0.35">
      <c r="A606" s="9" t="s">
        <v>44</v>
      </c>
      <c r="B606" s="9" t="s">
        <v>45</v>
      </c>
      <c r="C606" s="9" t="s">
        <v>14503</v>
      </c>
      <c r="D606" s="9" t="s">
        <v>29</v>
      </c>
      <c r="E606" s="9" t="s">
        <v>2011</v>
      </c>
      <c r="F606" s="9" t="str">
        <f>_xlfn.XLOOKUP(E606,Total_Enrolled!C:C,Total_Enrolled!C:C)</f>
        <v>2025eb1100208@bitspilani-digital.edu.in</v>
      </c>
      <c r="G606" s="9" t="s">
        <v>2012</v>
      </c>
      <c r="H606" s="9" t="s">
        <v>14515</v>
      </c>
      <c r="I606" s="9" t="s">
        <v>2013</v>
      </c>
      <c r="J606" s="9" t="b">
        <v>1</v>
      </c>
      <c r="K606" s="9">
        <v>4</v>
      </c>
      <c r="L606" s="9">
        <f>_xlfn.XLOOKUP(B606,Courses!A:A,Courses!H:H)</f>
        <v>93</v>
      </c>
      <c r="M606" s="14">
        <f t="shared" si="45"/>
        <v>4.3010752688172046E-2</v>
      </c>
      <c r="N606" s="14" t="str">
        <f t="shared" si="46"/>
        <v>Active</v>
      </c>
      <c r="O606" s="14" t="str" cm="1">
        <f t="array" ref="O606">_xlfn.IFS(M606=0,"0",
M606&lt;=10%,"0-10",
TRUE,"&gt;10"
)&amp;" "&amp;"% progress"</f>
        <v>0-10 % progress</v>
      </c>
      <c r="P606" s="15">
        <f t="shared" si="47"/>
        <v>0</v>
      </c>
      <c r="Q606" s="15">
        <f>COUNTIFS($G:$G,$G606)</f>
        <v>4</v>
      </c>
      <c r="R606" s="16">
        <f t="shared" si="48"/>
        <v>0</v>
      </c>
      <c r="S606" s="15" t="str">
        <f t="shared" si="49"/>
        <v>no 0% progess</v>
      </c>
      <c r="T606" s="9">
        <v>0</v>
      </c>
      <c r="U606" s="9">
        <v>1</v>
      </c>
      <c r="V606" s="9">
        <v>1</v>
      </c>
      <c r="W606" s="9">
        <v>0</v>
      </c>
      <c r="X606" s="9">
        <v>0</v>
      </c>
      <c r="Y606" s="9">
        <v>0</v>
      </c>
      <c r="Z606" s="9"/>
      <c r="AA606" s="9">
        <v>0</v>
      </c>
      <c r="AB606" s="9"/>
      <c r="AC606" s="9">
        <v>25</v>
      </c>
      <c r="AD606" s="9" t="s">
        <v>2020</v>
      </c>
      <c r="AE606" s="9" t="s">
        <v>2015</v>
      </c>
      <c r="AF606" s="9">
        <v>65</v>
      </c>
      <c r="AG606" s="9"/>
      <c r="AH606" s="9" t="s">
        <v>2021</v>
      </c>
      <c r="AI606" s="9" t="s">
        <v>2022</v>
      </c>
      <c r="AJ606" s="9" t="s">
        <v>2022</v>
      </c>
    </row>
    <row r="607" spans="1:36" x14ac:dyDescent="0.35">
      <c r="A607" s="9" t="s">
        <v>62</v>
      </c>
      <c r="B607" s="9" t="s">
        <v>34</v>
      </c>
      <c r="C607" s="9" t="s">
        <v>14503</v>
      </c>
      <c r="D607" s="9" t="s">
        <v>29</v>
      </c>
      <c r="E607" s="9" t="s">
        <v>2023</v>
      </c>
      <c r="F607" s="9" t="str">
        <f>_xlfn.XLOOKUP(E607,Total_Enrolled!C:C,Total_Enrolled!C:C)</f>
        <v>2025eb1100209@bitspilani-digital.edu.in</v>
      </c>
      <c r="G607" s="9" t="s">
        <v>2024</v>
      </c>
      <c r="H607" s="9" t="s">
        <v>14515</v>
      </c>
      <c r="I607" s="9" t="s">
        <v>2025</v>
      </c>
      <c r="J607" s="9" t="b">
        <v>1</v>
      </c>
      <c r="K607" s="9">
        <v>1</v>
      </c>
      <c r="L607" s="9">
        <f>_xlfn.XLOOKUP(B607,Courses!A:A,Courses!H:H)</f>
        <v>88</v>
      </c>
      <c r="M607" s="14">
        <f t="shared" si="45"/>
        <v>1.1363636363636364E-2</v>
      </c>
      <c r="N607" s="14" t="str">
        <f t="shared" si="46"/>
        <v>Active</v>
      </c>
      <c r="O607" s="14" t="str" cm="1">
        <f t="array" ref="O607">_xlfn.IFS(M607=0,"0",
M607&lt;=10%,"0-10",
TRUE,"&gt;10"
)&amp;" "&amp;"% progress"</f>
        <v>0-10 % progress</v>
      </c>
      <c r="P607" s="15">
        <f t="shared" si="47"/>
        <v>0</v>
      </c>
      <c r="Q607" s="15">
        <f>COUNTIFS($G:$G,$G607)</f>
        <v>3</v>
      </c>
      <c r="R607" s="16">
        <f t="shared" si="48"/>
        <v>0</v>
      </c>
      <c r="S607" s="15" t="str">
        <f t="shared" si="49"/>
        <v>no 0% progess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/>
      <c r="AA607" s="9">
        <v>0</v>
      </c>
      <c r="AB607" s="9"/>
      <c r="AC607" s="9">
        <v>2667</v>
      </c>
      <c r="AD607" s="9" t="s">
        <v>2027</v>
      </c>
      <c r="AE607" s="9" t="s">
        <v>2026</v>
      </c>
      <c r="AF607" s="9">
        <v>110</v>
      </c>
      <c r="AG607" s="9"/>
      <c r="AH607" s="9"/>
      <c r="AI607" s="9"/>
      <c r="AJ607" s="9"/>
    </row>
    <row r="608" spans="1:36" x14ac:dyDescent="0.35">
      <c r="A608" s="9" t="s">
        <v>79</v>
      </c>
      <c r="B608" s="9" t="s">
        <v>39</v>
      </c>
      <c r="C608" s="9" t="s">
        <v>14503</v>
      </c>
      <c r="D608" s="9" t="s">
        <v>29</v>
      </c>
      <c r="E608" s="9" t="s">
        <v>2023</v>
      </c>
      <c r="F608" s="9" t="str">
        <f>_xlfn.XLOOKUP(E608,Total_Enrolled!C:C,Total_Enrolled!C:C)</f>
        <v>2025eb1100209@bitspilani-digital.edu.in</v>
      </c>
      <c r="G608" s="9" t="s">
        <v>2024</v>
      </c>
      <c r="H608" s="9" t="s">
        <v>14515</v>
      </c>
      <c r="I608" s="9" t="s">
        <v>2025</v>
      </c>
      <c r="J608" s="9" t="b">
        <v>1</v>
      </c>
      <c r="K608" s="9">
        <v>8</v>
      </c>
      <c r="L608" s="9">
        <f>_xlfn.XLOOKUP(B608,Courses!A:A,Courses!H:H)</f>
        <v>86</v>
      </c>
      <c r="M608" s="14">
        <f t="shared" si="45"/>
        <v>9.3023255813953487E-2</v>
      </c>
      <c r="N608" s="14" t="str">
        <f t="shared" si="46"/>
        <v>Active</v>
      </c>
      <c r="O608" s="14" t="str" cm="1">
        <f t="array" ref="O608">_xlfn.IFS(M608=0,"0",
M608&lt;=10%,"0-10",
TRUE,"&gt;10"
)&amp;" "&amp;"% progress"</f>
        <v>0-10 % progress</v>
      </c>
      <c r="P608" s="15">
        <f t="shared" si="47"/>
        <v>0</v>
      </c>
      <c r="Q608" s="15">
        <f>COUNTIFS($G:$G,$G608)</f>
        <v>3</v>
      </c>
      <c r="R608" s="16">
        <f t="shared" si="48"/>
        <v>0</v>
      </c>
      <c r="S608" s="15" t="str">
        <f t="shared" si="49"/>
        <v>no 0% progess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/>
      <c r="AA608" s="9">
        <v>0</v>
      </c>
      <c r="AB608" s="9"/>
      <c r="AC608" s="9">
        <v>5955</v>
      </c>
      <c r="AD608" s="9" t="s">
        <v>2028</v>
      </c>
      <c r="AE608" s="9" t="s">
        <v>2026</v>
      </c>
      <c r="AF608" s="9">
        <v>110</v>
      </c>
      <c r="AG608" s="9"/>
      <c r="AH608" s="9"/>
      <c r="AI608" s="9" t="s">
        <v>2029</v>
      </c>
      <c r="AJ608" s="9" t="s">
        <v>2030</v>
      </c>
    </row>
    <row r="609" spans="1:36" x14ac:dyDescent="0.35">
      <c r="A609" s="9" t="s">
        <v>27</v>
      </c>
      <c r="B609" s="9" t="s">
        <v>28</v>
      </c>
      <c r="C609" s="9" t="s">
        <v>14503</v>
      </c>
      <c r="D609" s="9" t="s">
        <v>29</v>
      </c>
      <c r="E609" s="9" t="s">
        <v>2023</v>
      </c>
      <c r="F609" s="9" t="str">
        <f>_xlfn.XLOOKUP(E609,Total_Enrolled!C:C,Total_Enrolled!C:C)</f>
        <v>2025eb1100209@bitspilani-digital.edu.in</v>
      </c>
      <c r="G609" s="9" t="s">
        <v>2024</v>
      </c>
      <c r="H609" s="9" t="s">
        <v>14515</v>
      </c>
      <c r="I609" s="9" t="s">
        <v>2025</v>
      </c>
      <c r="J609" s="9" t="b">
        <v>1</v>
      </c>
      <c r="K609" s="9">
        <v>0</v>
      </c>
      <c r="L609" s="9">
        <f>_xlfn.XLOOKUP(B609,Courses!A:A,Courses!H:H)</f>
        <v>61</v>
      </c>
      <c r="M609" s="14">
        <f t="shared" si="45"/>
        <v>0</v>
      </c>
      <c r="N609" s="14" t="str">
        <f t="shared" si="46"/>
        <v>Not Active</v>
      </c>
      <c r="O609" s="14" t="str" cm="1">
        <f t="array" ref="O609">_xlfn.IFS(M609=0,"0",
M609&lt;=10%,"0-10",
TRUE,"&gt;10"
)&amp;" "&amp;"% progress"</f>
        <v>0 % progress</v>
      </c>
      <c r="P609" s="15">
        <f t="shared" si="47"/>
        <v>1</v>
      </c>
      <c r="Q609" s="15">
        <f>COUNTIFS($G:$G,$G609)</f>
        <v>3</v>
      </c>
      <c r="R609" s="16">
        <f t="shared" si="48"/>
        <v>0.33333333333333331</v>
      </c>
      <c r="S609" s="15" t="str">
        <f t="shared" si="49"/>
        <v>no progress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/>
      <c r="AA609" s="9">
        <v>0</v>
      </c>
      <c r="AB609" s="9"/>
      <c r="AC609" s="9">
        <v>0</v>
      </c>
      <c r="AD609" s="9" t="s">
        <v>2031</v>
      </c>
      <c r="AE609" s="9" t="s">
        <v>2026</v>
      </c>
      <c r="AF609" s="9">
        <v>110</v>
      </c>
      <c r="AG609" s="9"/>
      <c r="AH609" s="9"/>
      <c r="AI609" s="9"/>
      <c r="AJ609" s="9"/>
    </row>
    <row r="610" spans="1:36" x14ac:dyDescent="0.35">
      <c r="A610" s="9" t="s">
        <v>44</v>
      </c>
      <c r="B610" s="9" t="s">
        <v>45</v>
      </c>
      <c r="C610" s="9" t="s">
        <v>14503</v>
      </c>
      <c r="D610" s="9" t="s">
        <v>29</v>
      </c>
      <c r="E610" s="9" t="s">
        <v>2038</v>
      </c>
      <c r="F610" s="9" t="str">
        <f>_xlfn.XLOOKUP(E610,Total_Enrolled!C:C,Total_Enrolled!C:C)</f>
        <v>2025eb1100212@bitspilani-digital.edu.in</v>
      </c>
      <c r="G610" s="9" t="s">
        <v>2039</v>
      </c>
      <c r="H610" s="9" t="s">
        <v>14515</v>
      </c>
      <c r="I610" s="9" t="s">
        <v>2040</v>
      </c>
      <c r="J610" s="9" t="b">
        <v>1</v>
      </c>
      <c r="K610" s="9">
        <v>2</v>
      </c>
      <c r="L610" s="9">
        <f>_xlfn.XLOOKUP(B610,Courses!A:A,Courses!H:H)</f>
        <v>93</v>
      </c>
      <c r="M610" s="14">
        <f t="shared" si="45"/>
        <v>2.1505376344086023E-2</v>
      </c>
      <c r="N610" s="14" t="str">
        <f t="shared" si="46"/>
        <v>Active</v>
      </c>
      <c r="O610" s="14" t="str" cm="1">
        <f t="array" ref="O610">_xlfn.IFS(M610=0,"0",
M610&lt;=10%,"0-10",
TRUE,"&gt;10"
)&amp;" "&amp;"% progress"</f>
        <v>0-10 % progress</v>
      </c>
      <c r="P610" s="15">
        <f t="shared" si="47"/>
        <v>0</v>
      </c>
      <c r="Q610" s="15">
        <f>COUNTIFS($G:$G,$G610)</f>
        <v>4</v>
      </c>
      <c r="R610" s="16">
        <f t="shared" si="48"/>
        <v>0</v>
      </c>
      <c r="S610" s="15" t="str">
        <f t="shared" si="49"/>
        <v>no 0% progess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/>
      <c r="AA610" s="9">
        <v>0</v>
      </c>
      <c r="AB610" s="9"/>
      <c r="AC610" s="9">
        <v>44</v>
      </c>
      <c r="AD610" s="9" t="s">
        <v>2042</v>
      </c>
      <c r="AE610" s="9" t="s">
        <v>2041</v>
      </c>
      <c r="AF610" s="9">
        <v>70</v>
      </c>
      <c r="AG610" s="9"/>
      <c r="AH610" s="9"/>
      <c r="AI610" s="9"/>
      <c r="AJ610" s="9"/>
    </row>
    <row r="611" spans="1:36" x14ac:dyDescent="0.35">
      <c r="A611" s="9" t="s">
        <v>48</v>
      </c>
      <c r="B611" s="9" t="s">
        <v>49</v>
      </c>
      <c r="C611" s="9" t="s">
        <v>14503</v>
      </c>
      <c r="D611" s="9" t="s">
        <v>29</v>
      </c>
      <c r="E611" s="9" t="s">
        <v>2038</v>
      </c>
      <c r="F611" s="9" t="str">
        <f>_xlfn.XLOOKUP(E611,Total_Enrolled!C:C,Total_Enrolled!C:C)</f>
        <v>2025eb1100212@bitspilani-digital.edu.in</v>
      </c>
      <c r="G611" s="9" t="s">
        <v>2039</v>
      </c>
      <c r="H611" s="9" t="s">
        <v>14515</v>
      </c>
      <c r="I611" s="9" t="s">
        <v>2040</v>
      </c>
      <c r="J611" s="9" t="b">
        <v>1</v>
      </c>
      <c r="K611" s="9">
        <v>0</v>
      </c>
      <c r="L611" s="9">
        <f>_xlfn.XLOOKUP(B611,Courses!A:A,Courses!H:H)</f>
        <v>84</v>
      </c>
      <c r="M611" s="14">
        <f t="shared" si="45"/>
        <v>0</v>
      </c>
      <c r="N611" s="14" t="str">
        <f t="shared" si="46"/>
        <v>Not Active</v>
      </c>
      <c r="O611" s="14" t="str" cm="1">
        <f t="array" ref="O611">_xlfn.IFS(M611=0,"0",
M611&lt;=10%,"0-10",
TRUE,"&gt;10"
)&amp;" "&amp;"% progress"</f>
        <v>0 % progress</v>
      </c>
      <c r="P611" s="15">
        <f t="shared" si="47"/>
        <v>1</v>
      </c>
      <c r="Q611" s="15">
        <f>COUNTIFS($G:$G,$G611)</f>
        <v>4</v>
      </c>
      <c r="R611" s="16">
        <f t="shared" si="48"/>
        <v>0.25</v>
      </c>
      <c r="S611" s="15" t="str">
        <f t="shared" si="49"/>
        <v>no progress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/>
      <c r="AA611" s="9">
        <v>0</v>
      </c>
      <c r="AB611" s="9"/>
      <c r="AC611" s="9">
        <v>0</v>
      </c>
      <c r="AD611" s="9"/>
      <c r="AE611" s="9" t="s">
        <v>2041</v>
      </c>
      <c r="AF611" s="9">
        <v>70</v>
      </c>
      <c r="AG611" s="9"/>
      <c r="AH611" s="9"/>
      <c r="AI611" s="9"/>
      <c r="AJ611" s="9"/>
    </row>
    <row r="612" spans="1:36" x14ac:dyDescent="0.35">
      <c r="A612" s="9" t="s">
        <v>56</v>
      </c>
      <c r="B612" s="9" t="s">
        <v>57</v>
      </c>
      <c r="C612" s="9" t="s">
        <v>14503</v>
      </c>
      <c r="D612" s="9" t="s">
        <v>29</v>
      </c>
      <c r="E612" s="9" t="s">
        <v>2038</v>
      </c>
      <c r="F612" s="9" t="str">
        <f>_xlfn.XLOOKUP(E612,Total_Enrolled!C:C,Total_Enrolled!C:C)</f>
        <v>2025eb1100212@bitspilani-digital.edu.in</v>
      </c>
      <c r="G612" s="9" t="s">
        <v>2039</v>
      </c>
      <c r="H612" s="9" t="s">
        <v>14515</v>
      </c>
      <c r="I612" s="9" t="s">
        <v>2040</v>
      </c>
      <c r="J612" s="9" t="b">
        <v>1</v>
      </c>
      <c r="K612" s="9">
        <v>0</v>
      </c>
      <c r="L612" s="9">
        <f>_xlfn.XLOOKUP(B612,Courses!A:A,Courses!H:H)</f>
        <v>46</v>
      </c>
      <c r="M612" s="14">
        <f t="shared" si="45"/>
        <v>0</v>
      </c>
      <c r="N612" s="14" t="str">
        <f t="shared" si="46"/>
        <v>Not Active</v>
      </c>
      <c r="O612" s="14" t="str" cm="1">
        <f t="array" ref="O612">_xlfn.IFS(M612=0,"0",
M612&lt;=10%,"0-10",
TRUE,"&gt;10"
)&amp;" "&amp;"% progress"</f>
        <v>0 % progress</v>
      </c>
      <c r="P612" s="15">
        <f t="shared" si="47"/>
        <v>1</v>
      </c>
      <c r="Q612" s="15">
        <f>COUNTIFS($G:$G,$G612)</f>
        <v>4</v>
      </c>
      <c r="R612" s="16">
        <f t="shared" si="48"/>
        <v>0.25</v>
      </c>
      <c r="S612" s="15" t="str">
        <f t="shared" si="49"/>
        <v>no progress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/>
      <c r="AA612" s="9">
        <v>0</v>
      </c>
      <c r="AB612" s="9"/>
      <c r="AC612" s="9">
        <v>0</v>
      </c>
      <c r="AD612" s="9"/>
      <c r="AE612" s="9" t="s">
        <v>2041</v>
      </c>
      <c r="AF612" s="9">
        <v>70</v>
      </c>
      <c r="AG612" s="9"/>
      <c r="AH612" s="9"/>
      <c r="AI612" s="9"/>
      <c r="AJ612" s="9"/>
    </row>
    <row r="613" spans="1:36" x14ac:dyDescent="0.35">
      <c r="A613" s="9" t="s">
        <v>52</v>
      </c>
      <c r="B613" s="9" t="s">
        <v>53</v>
      </c>
      <c r="C613" s="9" t="s">
        <v>14503</v>
      </c>
      <c r="D613" s="9" t="s">
        <v>29</v>
      </c>
      <c r="E613" s="9" t="s">
        <v>2038</v>
      </c>
      <c r="F613" s="9" t="str">
        <f>_xlfn.XLOOKUP(E613,Total_Enrolled!C:C,Total_Enrolled!C:C)</f>
        <v>2025eb1100212@bitspilani-digital.edu.in</v>
      </c>
      <c r="G613" s="9" t="s">
        <v>2039</v>
      </c>
      <c r="H613" s="9" t="s">
        <v>14515</v>
      </c>
      <c r="I613" s="9" t="s">
        <v>2040</v>
      </c>
      <c r="J613" s="9" t="b">
        <v>1</v>
      </c>
      <c r="K613" s="9">
        <v>2</v>
      </c>
      <c r="L613" s="9">
        <f>_xlfn.XLOOKUP(B613,Courses!A:A,Courses!H:H)</f>
        <v>41</v>
      </c>
      <c r="M613" s="14">
        <f t="shared" si="45"/>
        <v>4.878048780487805E-2</v>
      </c>
      <c r="N613" s="14" t="str">
        <f t="shared" si="46"/>
        <v>Active</v>
      </c>
      <c r="O613" s="14" t="str" cm="1">
        <f t="array" ref="O613">_xlfn.IFS(M613=0,"0",
M613&lt;=10%,"0-10",
TRUE,"&gt;10"
)&amp;" "&amp;"% progress"</f>
        <v>0-10 % progress</v>
      </c>
      <c r="P613" s="15">
        <f t="shared" si="47"/>
        <v>0</v>
      </c>
      <c r="Q613" s="15">
        <f>COUNTIFS($G:$G,$G613)</f>
        <v>4</v>
      </c>
      <c r="R613" s="16">
        <f t="shared" si="48"/>
        <v>0</v>
      </c>
      <c r="S613" s="15" t="str">
        <f t="shared" si="49"/>
        <v>no 0% progess</v>
      </c>
      <c r="T613" s="9">
        <v>0</v>
      </c>
      <c r="U613" s="9">
        <v>2</v>
      </c>
      <c r="V613" s="9">
        <v>2</v>
      </c>
      <c r="W613" s="9">
        <v>0</v>
      </c>
      <c r="X613" s="9">
        <v>0</v>
      </c>
      <c r="Y613" s="9">
        <v>0</v>
      </c>
      <c r="Z613" s="9"/>
      <c r="AA613" s="9">
        <v>0</v>
      </c>
      <c r="AB613" s="9"/>
      <c r="AC613" s="9">
        <v>0</v>
      </c>
      <c r="AD613" s="9" t="s">
        <v>2043</v>
      </c>
      <c r="AE613" s="9" t="s">
        <v>2041</v>
      </c>
      <c r="AF613" s="9">
        <v>70</v>
      </c>
      <c r="AG613" s="9"/>
      <c r="AH613" s="9" t="s">
        <v>2044</v>
      </c>
      <c r="AI613" s="9"/>
      <c r="AJ613" s="9"/>
    </row>
    <row r="614" spans="1:36" x14ac:dyDescent="0.35">
      <c r="A614" s="9" t="s">
        <v>52</v>
      </c>
      <c r="B614" s="9" t="s">
        <v>53</v>
      </c>
      <c r="C614" s="9" t="s">
        <v>14503</v>
      </c>
      <c r="D614" s="9" t="s">
        <v>29</v>
      </c>
      <c r="E614" s="9" t="s">
        <v>2045</v>
      </c>
      <c r="F614" s="9" t="str">
        <f>_xlfn.XLOOKUP(E614,Total_Enrolled!C:C,Total_Enrolled!C:C)</f>
        <v>2025eb1100213@bitspilani-digital.edu.in</v>
      </c>
      <c r="G614" s="9" t="s">
        <v>2046</v>
      </c>
      <c r="H614" s="9" t="s">
        <v>14515</v>
      </c>
      <c r="I614" s="9" t="s">
        <v>2047</v>
      </c>
      <c r="J614" s="9" t="b">
        <v>1</v>
      </c>
      <c r="K614" s="9">
        <v>25</v>
      </c>
      <c r="L614" s="9">
        <f>_xlfn.XLOOKUP(B614,Courses!A:A,Courses!H:H)</f>
        <v>41</v>
      </c>
      <c r="M614" s="14">
        <f t="shared" si="45"/>
        <v>0.6097560975609756</v>
      </c>
      <c r="N614" s="14" t="str">
        <f t="shared" si="46"/>
        <v>Active</v>
      </c>
      <c r="O614" s="14" t="str" cm="1">
        <f t="array" ref="O614">_xlfn.IFS(M614=0,"0",
M614&lt;=10%,"0-10",
TRUE,"&gt;10"
)&amp;" "&amp;"% progress"</f>
        <v>&gt;10 % progress</v>
      </c>
      <c r="P614" s="15">
        <f t="shared" si="47"/>
        <v>0</v>
      </c>
      <c r="Q614" s="15">
        <f>COUNTIFS($G:$G,$G614)</f>
        <v>4</v>
      </c>
      <c r="R614" s="16">
        <f t="shared" si="48"/>
        <v>0</v>
      </c>
      <c r="S614" s="15" t="str">
        <f t="shared" si="49"/>
        <v>no 0% progess</v>
      </c>
      <c r="T614" s="9">
        <v>0</v>
      </c>
      <c r="U614" s="9">
        <v>2</v>
      </c>
      <c r="V614" s="9">
        <v>2</v>
      </c>
      <c r="W614" s="9">
        <v>0</v>
      </c>
      <c r="X614" s="9">
        <v>0</v>
      </c>
      <c r="Y614" s="9">
        <v>0</v>
      </c>
      <c r="Z614" s="9"/>
      <c r="AA614" s="9">
        <v>0</v>
      </c>
      <c r="AB614" s="9"/>
      <c r="AC614" s="9">
        <v>13157</v>
      </c>
      <c r="AD614" s="9" t="s">
        <v>2049</v>
      </c>
      <c r="AE614" s="9" t="s">
        <v>2048</v>
      </c>
      <c r="AF614" s="9">
        <v>133</v>
      </c>
      <c r="AG614" s="9"/>
      <c r="AH614" s="9" t="s">
        <v>2050</v>
      </c>
      <c r="AI614" s="9"/>
      <c r="AJ614" s="9"/>
    </row>
    <row r="615" spans="1:36" x14ac:dyDescent="0.35">
      <c r="A615" s="9" t="s">
        <v>56</v>
      </c>
      <c r="B615" s="9" t="s">
        <v>57</v>
      </c>
      <c r="C615" s="9" t="s">
        <v>14503</v>
      </c>
      <c r="D615" s="9" t="s">
        <v>29</v>
      </c>
      <c r="E615" s="9" t="s">
        <v>2045</v>
      </c>
      <c r="F615" s="9" t="str">
        <f>_xlfn.XLOOKUP(E615,Total_Enrolled!C:C,Total_Enrolled!C:C)</f>
        <v>2025eb1100213@bitspilani-digital.edu.in</v>
      </c>
      <c r="G615" s="9" t="s">
        <v>2046</v>
      </c>
      <c r="H615" s="9" t="s">
        <v>14515</v>
      </c>
      <c r="I615" s="9" t="s">
        <v>2047</v>
      </c>
      <c r="J615" s="9" t="b">
        <v>1</v>
      </c>
      <c r="K615" s="9">
        <v>6</v>
      </c>
      <c r="L615" s="9">
        <f>_xlfn.XLOOKUP(B615,Courses!A:A,Courses!H:H)</f>
        <v>46</v>
      </c>
      <c r="M615" s="14">
        <f t="shared" si="45"/>
        <v>0.13043478260869565</v>
      </c>
      <c r="N615" s="14" t="str">
        <f t="shared" si="46"/>
        <v>Active</v>
      </c>
      <c r="O615" s="14" t="str" cm="1">
        <f t="array" ref="O615">_xlfn.IFS(M615=0,"0",
M615&lt;=10%,"0-10",
TRUE,"&gt;10"
)&amp;" "&amp;"% progress"</f>
        <v>&gt;10 % progress</v>
      </c>
      <c r="P615" s="15">
        <f t="shared" si="47"/>
        <v>0</v>
      </c>
      <c r="Q615" s="15">
        <f>COUNTIFS($G:$G,$G615)</f>
        <v>4</v>
      </c>
      <c r="R615" s="16">
        <f t="shared" si="48"/>
        <v>0</v>
      </c>
      <c r="S615" s="15" t="str">
        <f t="shared" si="49"/>
        <v>no 0% progess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/>
      <c r="AA615" s="9">
        <v>0</v>
      </c>
      <c r="AB615" s="9"/>
      <c r="AC615" s="9">
        <v>10448</v>
      </c>
      <c r="AD615" s="9" t="s">
        <v>2051</v>
      </c>
      <c r="AE615" s="9" t="s">
        <v>2048</v>
      </c>
      <c r="AF615" s="9">
        <v>133</v>
      </c>
      <c r="AG615" s="9"/>
      <c r="AH615" s="9"/>
      <c r="AI615" s="9" t="s">
        <v>2052</v>
      </c>
      <c r="AJ615" s="9" t="s">
        <v>2053</v>
      </c>
    </row>
    <row r="616" spans="1:36" x14ac:dyDescent="0.35">
      <c r="A616" s="9" t="s">
        <v>48</v>
      </c>
      <c r="B616" s="9" t="s">
        <v>49</v>
      </c>
      <c r="C616" s="9" t="s">
        <v>14503</v>
      </c>
      <c r="D616" s="9" t="s">
        <v>29</v>
      </c>
      <c r="E616" s="9" t="s">
        <v>2045</v>
      </c>
      <c r="F616" s="9" t="str">
        <f>_xlfn.XLOOKUP(E616,Total_Enrolled!C:C,Total_Enrolled!C:C)</f>
        <v>2025eb1100213@bitspilani-digital.edu.in</v>
      </c>
      <c r="G616" s="9" t="s">
        <v>2046</v>
      </c>
      <c r="H616" s="9" t="s">
        <v>14515</v>
      </c>
      <c r="I616" s="9" t="s">
        <v>2047</v>
      </c>
      <c r="J616" s="9" t="b">
        <v>1</v>
      </c>
      <c r="K616" s="9">
        <v>54</v>
      </c>
      <c r="L616" s="9">
        <f>_xlfn.XLOOKUP(B616,Courses!A:A,Courses!H:H)</f>
        <v>84</v>
      </c>
      <c r="M616" s="14">
        <f t="shared" si="45"/>
        <v>0.6428571428571429</v>
      </c>
      <c r="N616" s="14" t="str">
        <f t="shared" si="46"/>
        <v>Active</v>
      </c>
      <c r="O616" s="14" t="str" cm="1">
        <f t="array" ref="O616">_xlfn.IFS(M616=0,"0",
M616&lt;=10%,"0-10",
TRUE,"&gt;10"
)&amp;" "&amp;"% progress"</f>
        <v>&gt;10 % progress</v>
      </c>
      <c r="P616" s="15">
        <f t="shared" si="47"/>
        <v>0</v>
      </c>
      <c r="Q616" s="15">
        <f>COUNTIFS($G:$G,$G616)</f>
        <v>4</v>
      </c>
      <c r="R616" s="16">
        <f t="shared" si="48"/>
        <v>0</v>
      </c>
      <c r="S616" s="15" t="str">
        <f t="shared" si="49"/>
        <v>no 0% progess</v>
      </c>
      <c r="T616" s="9">
        <v>0</v>
      </c>
      <c r="U616" s="9">
        <v>17</v>
      </c>
      <c r="V616" s="9">
        <v>18</v>
      </c>
      <c r="W616" s="9">
        <v>0</v>
      </c>
      <c r="X616" s="9">
        <v>0</v>
      </c>
      <c r="Y616" s="9">
        <v>3</v>
      </c>
      <c r="Z616" s="9"/>
      <c r="AA616" s="9">
        <v>0</v>
      </c>
      <c r="AB616" s="9"/>
      <c r="AC616" s="9">
        <v>42697</v>
      </c>
      <c r="AD616" s="9" t="s">
        <v>2054</v>
      </c>
      <c r="AE616" s="9" t="s">
        <v>2048</v>
      </c>
      <c r="AF616" s="9">
        <v>133</v>
      </c>
      <c r="AG616" s="9"/>
      <c r="AH616" s="9" t="s">
        <v>2055</v>
      </c>
      <c r="AI616" s="9"/>
      <c r="AJ616" s="9"/>
    </row>
    <row r="617" spans="1:36" x14ac:dyDescent="0.35">
      <c r="A617" s="9" t="s">
        <v>44</v>
      </c>
      <c r="B617" s="9" t="s">
        <v>45</v>
      </c>
      <c r="C617" s="9" t="s">
        <v>14503</v>
      </c>
      <c r="D617" s="9" t="s">
        <v>29</v>
      </c>
      <c r="E617" s="9" t="s">
        <v>2045</v>
      </c>
      <c r="F617" s="9" t="str">
        <f>_xlfn.XLOOKUP(E617,Total_Enrolled!C:C,Total_Enrolled!C:C)</f>
        <v>2025eb1100213@bitspilani-digital.edu.in</v>
      </c>
      <c r="G617" s="9" t="s">
        <v>2046</v>
      </c>
      <c r="H617" s="9" t="s">
        <v>14515</v>
      </c>
      <c r="I617" s="9" t="s">
        <v>2047</v>
      </c>
      <c r="J617" s="9" t="b">
        <v>1</v>
      </c>
      <c r="K617" s="9">
        <v>59</v>
      </c>
      <c r="L617" s="9">
        <f>_xlfn.XLOOKUP(B617,Courses!A:A,Courses!H:H)</f>
        <v>93</v>
      </c>
      <c r="M617" s="14">
        <f t="shared" si="45"/>
        <v>0.63440860215053763</v>
      </c>
      <c r="N617" s="14" t="str">
        <f t="shared" si="46"/>
        <v>Active</v>
      </c>
      <c r="O617" s="14" t="str" cm="1">
        <f t="array" ref="O617">_xlfn.IFS(M617=0,"0",
M617&lt;=10%,"0-10",
TRUE,"&gt;10"
)&amp;" "&amp;"% progress"</f>
        <v>&gt;10 % progress</v>
      </c>
      <c r="P617" s="15">
        <f t="shared" si="47"/>
        <v>0</v>
      </c>
      <c r="Q617" s="15">
        <f>COUNTIFS($G:$G,$G617)</f>
        <v>4</v>
      </c>
      <c r="R617" s="16">
        <f t="shared" si="48"/>
        <v>0</v>
      </c>
      <c r="S617" s="15" t="str">
        <f t="shared" si="49"/>
        <v>no 0% progess</v>
      </c>
      <c r="T617" s="9">
        <v>0</v>
      </c>
      <c r="U617" s="9">
        <v>19</v>
      </c>
      <c r="V617" s="9">
        <v>19</v>
      </c>
      <c r="W617" s="9">
        <v>0</v>
      </c>
      <c r="X617" s="9">
        <v>0</v>
      </c>
      <c r="Y617" s="9">
        <v>0</v>
      </c>
      <c r="Z617" s="9"/>
      <c r="AA617" s="9">
        <v>0</v>
      </c>
      <c r="AB617" s="9"/>
      <c r="AC617" s="9">
        <v>49152</v>
      </c>
      <c r="AD617" s="9" t="s">
        <v>2056</v>
      </c>
      <c r="AE617" s="9" t="s">
        <v>2048</v>
      </c>
      <c r="AF617" s="9">
        <v>133</v>
      </c>
      <c r="AG617" s="9"/>
      <c r="AH617" s="9" t="s">
        <v>2057</v>
      </c>
      <c r="AI617" s="9" t="s">
        <v>2058</v>
      </c>
      <c r="AJ617" s="9" t="s">
        <v>2059</v>
      </c>
    </row>
    <row r="618" spans="1:36" x14ac:dyDescent="0.35">
      <c r="A618" s="9" t="s">
        <v>27</v>
      </c>
      <c r="B618" s="9" t="s">
        <v>28</v>
      </c>
      <c r="C618" s="9" t="s">
        <v>14503</v>
      </c>
      <c r="D618" s="9" t="s">
        <v>29</v>
      </c>
      <c r="E618" s="9" t="s">
        <v>2060</v>
      </c>
      <c r="F618" s="9" t="str">
        <f>_xlfn.XLOOKUP(E618,Total_Enrolled!C:C,Total_Enrolled!C:C)</f>
        <v>2025eb1100214@bitspilani-digital.edu.in</v>
      </c>
      <c r="G618" s="9" t="s">
        <v>2061</v>
      </c>
      <c r="H618" s="9" t="s">
        <v>14515</v>
      </c>
      <c r="I618" s="9" t="s">
        <v>2062</v>
      </c>
      <c r="J618" s="9" t="b">
        <v>1</v>
      </c>
      <c r="K618" s="9">
        <v>66</v>
      </c>
      <c r="L618" s="9">
        <f>_xlfn.XLOOKUP(B618,Courses!A:A,Courses!H:H)</f>
        <v>61</v>
      </c>
      <c r="M618" s="14">
        <f t="shared" si="45"/>
        <v>1.0819672131147542</v>
      </c>
      <c r="N618" s="14" t="str">
        <f t="shared" si="46"/>
        <v>Active</v>
      </c>
      <c r="O618" s="14" t="str" cm="1">
        <f t="array" ref="O618">_xlfn.IFS(M618=0,"0",
M618&lt;=10%,"0-10",
TRUE,"&gt;10"
)&amp;" "&amp;"% progress"</f>
        <v>&gt;10 % progress</v>
      </c>
      <c r="P618" s="15">
        <f t="shared" si="47"/>
        <v>0</v>
      </c>
      <c r="Q618" s="15">
        <f>COUNTIFS($G:$G,$G618)</f>
        <v>3</v>
      </c>
      <c r="R618" s="16">
        <f t="shared" si="48"/>
        <v>0</v>
      </c>
      <c r="S618" s="15" t="str">
        <f t="shared" si="49"/>
        <v>no 0% progess</v>
      </c>
      <c r="T618" s="9">
        <v>0</v>
      </c>
      <c r="U618" s="9">
        <v>19</v>
      </c>
      <c r="V618" s="9">
        <v>21</v>
      </c>
      <c r="W618" s="9">
        <v>4</v>
      </c>
      <c r="X618" s="9">
        <v>5</v>
      </c>
      <c r="Y618" s="9">
        <v>5</v>
      </c>
      <c r="Z618" s="9" t="s">
        <v>2064</v>
      </c>
      <c r="AA618" s="9">
        <v>0</v>
      </c>
      <c r="AB618" s="9"/>
      <c r="AC618" s="9">
        <v>21103</v>
      </c>
      <c r="AD618" s="9" t="s">
        <v>2065</v>
      </c>
      <c r="AE618" s="9" t="s">
        <v>2063</v>
      </c>
      <c r="AF618" s="9">
        <v>206</v>
      </c>
      <c r="AG618" s="9"/>
      <c r="AH618" s="9" t="s">
        <v>2066</v>
      </c>
      <c r="AI618" s="9" t="s">
        <v>2067</v>
      </c>
      <c r="AJ618" s="9" t="s">
        <v>2068</v>
      </c>
    </row>
    <row r="619" spans="1:36" x14ac:dyDescent="0.35">
      <c r="A619" s="9" t="s">
        <v>79</v>
      </c>
      <c r="B619" s="9" t="s">
        <v>39</v>
      </c>
      <c r="C619" s="9" t="s">
        <v>14503</v>
      </c>
      <c r="D619" s="9" t="s">
        <v>29</v>
      </c>
      <c r="E619" s="9" t="s">
        <v>2060</v>
      </c>
      <c r="F619" s="9" t="str">
        <f>_xlfn.XLOOKUP(E619,Total_Enrolled!C:C,Total_Enrolled!C:C)</f>
        <v>2025eb1100214@bitspilani-digital.edu.in</v>
      </c>
      <c r="G619" s="9" t="s">
        <v>2061</v>
      </c>
      <c r="H619" s="9" t="s">
        <v>14515</v>
      </c>
      <c r="I619" s="9" t="s">
        <v>2062</v>
      </c>
      <c r="J619" s="9" t="b">
        <v>1</v>
      </c>
      <c r="K619" s="9">
        <v>90</v>
      </c>
      <c r="L619" s="9">
        <f>_xlfn.XLOOKUP(B619,Courses!A:A,Courses!H:H)</f>
        <v>86</v>
      </c>
      <c r="M619" s="14">
        <f t="shared" si="45"/>
        <v>1.0465116279069768</v>
      </c>
      <c r="N619" s="14" t="str">
        <f t="shared" si="46"/>
        <v>Active</v>
      </c>
      <c r="O619" s="14" t="str" cm="1">
        <f t="array" ref="O619">_xlfn.IFS(M619=0,"0",
M619&lt;=10%,"0-10",
TRUE,"&gt;10"
)&amp;" "&amp;"% progress"</f>
        <v>&gt;10 % progress</v>
      </c>
      <c r="P619" s="15">
        <f t="shared" si="47"/>
        <v>0</v>
      </c>
      <c r="Q619" s="15">
        <f>COUNTIFS($G:$G,$G619)</f>
        <v>3</v>
      </c>
      <c r="R619" s="16">
        <f t="shared" si="48"/>
        <v>0</v>
      </c>
      <c r="S619" s="15" t="str">
        <f t="shared" si="49"/>
        <v>no 0% progess</v>
      </c>
      <c r="T619" s="9">
        <v>0</v>
      </c>
      <c r="U619" s="9">
        <v>27</v>
      </c>
      <c r="V619" s="9">
        <v>36</v>
      </c>
      <c r="W619" s="9">
        <v>3</v>
      </c>
      <c r="X619" s="9">
        <v>0</v>
      </c>
      <c r="Y619" s="9">
        <v>0</v>
      </c>
      <c r="Z619" s="9" t="s">
        <v>2069</v>
      </c>
      <c r="AA619" s="9">
        <v>0</v>
      </c>
      <c r="AB619" s="9"/>
      <c r="AC619" s="9">
        <v>44731</v>
      </c>
      <c r="AD619" s="9" t="s">
        <v>2070</v>
      </c>
      <c r="AE619" s="9" t="s">
        <v>2063</v>
      </c>
      <c r="AF619" s="9">
        <v>206</v>
      </c>
      <c r="AG619" s="9"/>
      <c r="AH619" s="9" t="s">
        <v>2071</v>
      </c>
      <c r="AI619" s="9" t="s">
        <v>2072</v>
      </c>
      <c r="AJ619" s="9" t="s">
        <v>2072</v>
      </c>
    </row>
    <row r="620" spans="1:36" x14ac:dyDescent="0.35">
      <c r="A620" s="9" t="s">
        <v>62</v>
      </c>
      <c r="B620" s="9" t="s">
        <v>34</v>
      </c>
      <c r="C620" s="9" t="s">
        <v>14503</v>
      </c>
      <c r="D620" s="9" t="s">
        <v>29</v>
      </c>
      <c r="E620" s="9" t="s">
        <v>2060</v>
      </c>
      <c r="F620" s="9" t="str">
        <f>_xlfn.XLOOKUP(E620,Total_Enrolled!C:C,Total_Enrolled!C:C)</f>
        <v>2025eb1100214@bitspilani-digital.edu.in</v>
      </c>
      <c r="G620" s="9" t="s">
        <v>2061</v>
      </c>
      <c r="H620" s="9" t="s">
        <v>14515</v>
      </c>
      <c r="I620" s="9" t="s">
        <v>2062</v>
      </c>
      <c r="J620" s="9" t="b">
        <v>1</v>
      </c>
      <c r="K620" s="9">
        <v>9</v>
      </c>
      <c r="L620" s="9">
        <f>_xlfn.XLOOKUP(B620,Courses!A:A,Courses!H:H)</f>
        <v>88</v>
      </c>
      <c r="M620" s="14">
        <f t="shared" si="45"/>
        <v>0.10227272727272728</v>
      </c>
      <c r="N620" s="14" t="str">
        <f t="shared" si="46"/>
        <v>Active</v>
      </c>
      <c r="O620" s="14" t="str" cm="1">
        <f t="array" ref="O620">_xlfn.IFS(M620=0,"0",
M620&lt;=10%,"0-10",
TRUE,"&gt;10"
)&amp;" "&amp;"% progress"</f>
        <v>&gt;10 % progress</v>
      </c>
      <c r="P620" s="15">
        <f t="shared" si="47"/>
        <v>0</v>
      </c>
      <c r="Q620" s="15">
        <f>COUNTIFS($G:$G,$G620)</f>
        <v>3</v>
      </c>
      <c r="R620" s="16">
        <f t="shared" si="48"/>
        <v>0</v>
      </c>
      <c r="S620" s="15" t="str">
        <f t="shared" si="49"/>
        <v>no 0% progess</v>
      </c>
      <c r="T620" s="9">
        <v>0</v>
      </c>
      <c r="U620" s="9">
        <v>0</v>
      </c>
      <c r="V620" s="9">
        <v>0</v>
      </c>
      <c r="W620" s="9">
        <v>2</v>
      </c>
      <c r="X620" s="9">
        <v>0</v>
      </c>
      <c r="Y620" s="9">
        <v>0</v>
      </c>
      <c r="Z620" s="9" t="s">
        <v>2073</v>
      </c>
      <c r="AA620" s="9">
        <v>0</v>
      </c>
      <c r="AB620" s="9"/>
      <c r="AC620" s="9">
        <v>554</v>
      </c>
      <c r="AD620" s="9" t="s">
        <v>2074</v>
      </c>
      <c r="AE620" s="9" t="s">
        <v>2063</v>
      </c>
      <c r="AF620" s="9">
        <v>206</v>
      </c>
      <c r="AG620" s="9"/>
      <c r="AH620" s="9"/>
      <c r="AI620" s="9" t="s">
        <v>2075</v>
      </c>
      <c r="AJ620" s="9" t="s">
        <v>2075</v>
      </c>
    </row>
    <row r="621" spans="1:36" x14ac:dyDescent="0.35">
      <c r="A621" s="9" t="s">
        <v>44</v>
      </c>
      <c r="B621" s="9" t="s">
        <v>45</v>
      </c>
      <c r="C621" s="9" t="s">
        <v>14503</v>
      </c>
      <c r="D621" s="9" t="s">
        <v>29</v>
      </c>
      <c r="E621" s="9" t="s">
        <v>2076</v>
      </c>
      <c r="F621" s="9" t="str">
        <f>_xlfn.XLOOKUP(E621,Total_Enrolled!C:C,Total_Enrolled!C:C)</f>
        <v>2025eb1100215@bitspilani-digital.edu.in</v>
      </c>
      <c r="G621" s="9" t="s">
        <v>2077</v>
      </c>
      <c r="H621" s="9" t="s">
        <v>14515</v>
      </c>
      <c r="I621" s="9" t="s">
        <v>2078</v>
      </c>
      <c r="J621" s="9" t="b">
        <v>1</v>
      </c>
      <c r="K621" s="9">
        <v>61</v>
      </c>
      <c r="L621" s="9">
        <f>_xlfn.XLOOKUP(B621,Courses!A:A,Courses!H:H)</f>
        <v>93</v>
      </c>
      <c r="M621" s="14">
        <f t="shared" si="45"/>
        <v>0.65591397849462363</v>
      </c>
      <c r="N621" s="14" t="str">
        <f t="shared" si="46"/>
        <v>Active</v>
      </c>
      <c r="O621" s="14" t="str" cm="1">
        <f t="array" ref="O621">_xlfn.IFS(M621=0,"0",
M621&lt;=10%,"0-10",
TRUE,"&gt;10"
)&amp;" "&amp;"% progress"</f>
        <v>&gt;10 % progress</v>
      </c>
      <c r="P621" s="15">
        <f t="shared" si="47"/>
        <v>0</v>
      </c>
      <c r="Q621" s="15">
        <f>COUNTIFS($G:$G,$G621)</f>
        <v>4</v>
      </c>
      <c r="R621" s="16">
        <f t="shared" si="48"/>
        <v>0</v>
      </c>
      <c r="S621" s="15" t="str">
        <f t="shared" si="49"/>
        <v>no 0% progess</v>
      </c>
      <c r="T621" s="9">
        <v>0</v>
      </c>
      <c r="U621" s="9">
        <v>19</v>
      </c>
      <c r="V621" s="9">
        <v>20</v>
      </c>
      <c r="W621" s="9">
        <v>1</v>
      </c>
      <c r="X621" s="9">
        <v>0</v>
      </c>
      <c r="Y621" s="9">
        <v>0</v>
      </c>
      <c r="Z621" s="9" t="s">
        <v>2080</v>
      </c>
      <c r="AA621" s="9">
        <v>0</v>
      </c>
      <c r="AB621" s="9"/>
      <c r="AC621" s="9">
        <v>10577</v>
      </c>
      <c r="AD621" s="9" t="s">
        <v>2081</v>
      </c>
      <c r="AE621" s="9" t="s">
        <v>2079</v>
      </c>
      <c r="AF621" s="9">
        <v>97</v>
      </c>
      <c r="AG621" s="9"/>
      <c r="AH621" s="9" t="s">
        <v>2082</v>
      </c>
      <c r="AI621" s="9" t="s">
        <v>2083</v>
      </c>
      <c r="AJ621" s="9" t="s">
        <v>2084</v>
      </c>
    </row>
    <row r="622" spans="1:36" x14ac:dyDescent="0.35">
      <c r="A622" s="9" t="s">
        <v>48</v>
      </c>
      <c r="B622" s="9" t="s">
        <v>49</v>
      </c>
      <c r="C622" s="9" t="s">
        <v>14503</v>
      </c>
      <c r="D622" s="9" t="s">
        <v>29</v>
      </c>
      <c r="E622" s="9" t="s">
        <v>2076</v>
      </c>
      <c r="F622" s="9" t="str">
        <f>_xlfn.XLOOKUP(E622,Total_Enrolled!C:C,Total_Enrolled!C:C)</f>
        <v>2025eb1100215@bitspilani-digital.edu.in</v>
      </c>
      <c r="G622" s="9" t="s">
        <v>2077</v>
      </c>
      <c r="H622" s="9" t="s">
        <v>14515</v>
      </c>
      <c r="I622" s="9" t="s">
        <v>2078</v>
      </c>
      <c r="J622" s="9" t="b">
        <v>1</v>
      </c>
      <c r="K622" s="9">
        <v>35</v>
      </c>
      <c r="L622" s="9">
        <f>_xlfn.XLOOKUP(B622,Courses!A:A,Courses!H:H)</f>
        <v>84</v>
      </c>
      <c r="M622" s="14">
        <f t="shared" si="45"/>
        <v>0.41666666666666669</v>
      </c>
      <c r="N622" s="14" t="str">
        <f t="shared" si="46"/>
        <v>Active</v>
      </c>
      <c r="O622" s="14" t="str" cm="1">
        <f t="array" ref="O622">_xlfn.IFS(M622=0,"0",
M622&lt;=10%,"0-10",
TRUE,"&gt;10"
)&amp;" "&amp;"% progress"</f>
        <v>&gt;10 % progress</v>
      </c>
      <c r="P622" s="15">
        <f t="shared" si="47"/>
        <v>0</v>
      </c>
      <c r="Q622" s="15">
        <f>COUNTIFS($G:$G,$G622)</f>
        <v>4</v>
      </c>
      <c r="R622" s="16">
        <f t="shared" si="48"/>
        <v>0</v>
      </c>
      <c r="S622" s="15" t="str">
        <f t="shared" si="49"/>
        <v>no 0% progess</v>
      </c>
      <c r="T622" s="9">
        <v>0</v>
      </c>
      <c r="U622" s="9">
        <v>11</v>
      </c>
      <c r="V622" s="9">
        <v>11</v>
      </c>
      <c r="W622" s="9">
        <v>1</v>
      </c>
      <c r="X622" s="9">
        <v>1</v>
      </c>
      <c r="Y622" s="9">
        <v>1</v>
      </c>
      <c r="Z622" s="9" t="s">
        <v>2085</v>
      </c>
      <c r="AA622" s="9">
        <v>0</v>
      </c>
      <c r="AB622" s="9"/>
      <c r="AC622" s="9">
        <v>10494</v>
      </c>
      <c r="AD622" s="9" t="s">
        <v>2086</v>
      </c>
      <c r="AE622" s="9" t="s">
        <v>2079</v>
      </c>
      <c r="AF622" s="9">
        <v>97</v>
      </c>
      <c r="AG622" s="9"/>
      <c r="AH622" s="9" t="s">
        <v>2087</v>
      </c>
      <c r="AI622" s="9"/>
      <c r="AJ622" s="9"/>
    </row>
    <row r="623" spans="1:36" x14ac:dyDescent="0.35">
      <c r="A623" s="9" t="s">
        <v>56</v>
      </c>
      <c r="B623" s="9" t="s">
        <v>57</v>
      </c>
      <c r="C623" s="9" t="s">
        <v>14503</v>
      </c>
      <c r="D623" s="9" t="s">
        <v>29</v>
      </c>
      <c r="E623" s="9" t="s">
        <v>2076</v>
      </c>
      <c r="F623" s="9" t="str">
        <f>_xlfn.XLOOKUP(E623,Total_Enrolled!C:C,Total_Enrolled!C:C)</f>
        <v>2025eb1100215@bitspilani-digital.edu.in</v>
      </c>
      <c r="G623" s="9" t="s">
        <v>2077</v>
      </c>
      <c r="H623" s="9" t="s">
        <v>14515</v>
      </c>
      <c r="I623" s="9" t="s">
        <v>2078</v>
      </c>
      <c r="J623" s="9" t="b">
        <v>1</v>
      </c>
      <c r="K623" s="9">
        <v>34</v>
      </c>
      <c r="L623" s="9">
        <f>_xlfn.XLOOKUP(B623,Courses!A:A,Courses!H:H)</f>
        <v>46</v>
      </c>
      <c r="M623" s="14">
        <f t="shared" si="45"/>
        <v>0.73913043478260865</v>
      </c>
      <c r="N623" s="14" t="str">
        <f t="shared" si="46"/>
        <v>Active</v>
      </c>
      <c r="O623" s="14" t="str" cm="1">
        <f t="array" ref="O623">_xlfn.IFS(M623=0,"0",
M623&lt;=10%,"0-10",
TRUE,"&gt;10"
)&amp;" "&amp;"% progress"</f>
        <v>&gt;10 % progress</v>
      </c>
      <c r="P623" s="15">
        <f t="shared" si="47"/>
        <v>0</v>
      </c>
      <c r="Q623" s="15">
        <f>COUNTIFS($G:$G,$G623)</f>
        <v>4</v>
      </c>
      <c r="R623" s="16">
        <f t="shared" si="48"/>
        <v>0</v>
      </c>
      <c r="S623" s="15" t="str">
        <f t="shared" si="49"/>
        <v>no 0% progess</v>
      </c>
      <c r="T623" s="9">
        <v>0</v>
      </c>
      <c r="U623" s="9">
        <v>8</v>
      </c>
      <c r="V623" s="9">
        <v>9</v>
      </c>
      <c r="W623" s="9">
        <v>2</v>
      </c>
      <c r="X623" s="9">
        <v>0</v>
      </c>
      <c r="Y623" s="9">
        <v>0</v>
      </c>
      <c r="Z623" s="9" t="s">
        <v>2088</v>
      </c>
      <c r="AA623" s="9">
        <v>0</v>
      </c>
      <c r="AB623" s="9"/>
      <c r="AC623" s="9">
        <v>7776</v>
      </c>
      <c r="AD623" s="9" t="s">
        <v>2089</v>
      </c>
      <c r="AE623" s="9" t="s">
        <v>2079</v>
      </c>
      <c r="AF623" s="9">
        <v>97</v>
      </c>
      <c r="AG623" s="9"/>
      <c r="AH623" s="9" t="s">
        <v>2090</v>
      </c>
      <c r="AI623" s="9" t="s">
        <v>2091</v>
      </c>
      <c r="AJ623" s="9" t="s">
        <v>2092</v>
      </c>
    </row>
    <row r="624" spans="1:36" x14ac:dyDescent="0.35">
      <c r="A624" s="9" t="s">
        <v>52</v>
      </c>
      <c r="B624" s="9" t="s">
        <v>53</v>
      </c>
      <c r="C624" s="9" t="s">
        <v>14503</v>
      </c>
      <c r="D624" s="9" t="s">
        <v>29</v>
      </c>
      <c r="E624" s="9" t="s">
        <v>2076</v>
      </c>
      <c r="F624" s="9" t="str">
        <f>_xlfn.XLOOKUP(E624,Total_Enrolled!C:C,Total_Enrolled!C:C)</f>
        <v>2025eb1100215@bitspilani-digital.edu.in</v>
      </c>
      <c r="G624" s="9" t="s">
        <v>2077</v>
      </c>
      <c r="H624" s="9" t="s">
        <v>14515</v>
      </c>
      <c r="I624" s="9" t="s">
        <v>2078</v>
      </c>
      <c r="J624" s="9" t="b">
        <v>1</v>
      </c>
      <c r="K624" s="9">
        <v>29</v>
      </c>
      <c r="L624" s="9">
        <f>_xlfn.XLOOKUP(B624,Courses!A:A,Courses!H:H)</f>
        <v>41</v>
      </c>
      <c r="M624" s="14">
        <f t="shared" si="45"/>
        <v>0.70731707317073167</v>
      </c>
      <c r="N624" s="14" t="str">
        <f t="shared" si="46"/>
        <v>Active</v>
      </c>
      <c r="O624" s="14" t="str" cm="1">
        <f t="array" ref="O624">_xlfn.IFS(M624=0,"0",
M624&lt;=10%,"0-10",
TRUE,"&gt;10"
)&amp;" "&amp;"% progress"</f>
        <v>&gt;10 % progress</v>
      </c>
      <c r="P624" s="15">
        <f t="shared" si="47"/>
        <v>0</v>
      </c>
      <c r="Q624" s="15">
        <f>COUNTIFS($G:$G,$G624)</f>
        <v>4</v>
      </c>
      <c r="R624" s="16">
        <f t="shared" si="48"/>
        <v>0</v>
      </c>
      <c r="S624" s="15" t="str">
        <f t="shared" si="49"/>
        <v>no 0% progess</v>
      </c>
      <c r="T624" s="9">
        <v>0</v>
      </c>
      <c r="U624" s="9">
        <v>3</v>
      </c>
      <c r="V624" s="9">
        <v>3</v>
      </c>
      <c r="W624" s="9">
        <v>2</v>
      </c>
      <c r="X624" s="9">
        <v>0</v>
      </c>
      <c r="Y624" s="9">
        <v>0</v>
      </c>
      <c r="Z624" s="9" t="s">
        <v>2093</v>
      </c>
      <c r="AA624" s="9">
        <v>0</v>
      </c>
      <c r="AB624" s="9"/>
      <c r="AC624" s="9">
        <v>10320</v>
      </c>
      <c r="AD624" s="9" t="s">
        <v>2094</v>
      </c>
      <c r="AE624" s="9" t="s">
        <v>2079</v>
      </c>
      <c r="AF624" s="9">
        <v>97</v>
      </c>
      <c r="AG624" s="9"/>
      <c r="AH624" s="9" t="s">
        <v>2095</v>
      </c>
      <c r="AI624" s="9"/>
      <c r="AJ624" s="9"/>
    </row>
    <row r="625" spans="1:36" x14ac:dyDescent="0.35">
      <c r="A625" s="9" t="s">
        <v>52</v>
      </c>
      <c r="B625" s="9" t="s">
        <v>53</v>
      </c>
      <c r="C625" s="9" t="s">
        <v>14503</v>
      </c>
      <c r="D625" s="9" t="s">
        <v>29</v>
      </c>
      <c r="E625" s="9" t="s">
        <v>2096</v>
      </c>
      <c r="F625" s="9" t="str">
        <f>_xlfn.XLOOKUP(E625,Total_Enrolled!C:C,Total_Enrolled!C:C)</f>
        <v>2025eb1100216@bitspilani-digital.edu.in</v>
      </c>
      <c r="G625" s="9" t="s">
        <v>2097</v>
      </c>
      <c r="H625" s="9" t="s">
        <v>14515</v>
      </c>
      <c r="I625" s="9" t="s">
        <v>2098</v>
      </c>
      <c r="J625" s="9" t="b">
        <v>1</v>
      </c>
      <c r="K625" s="9">
        <v>15</v>
      </c>
      <c r="L625" s="9">
        <f>_xlfn.XLOOKUP(B625,Courses!A:A,Courses!H:H)</f>
        <v>41</v>
      </c>
      <c r="M625" s="14">
        <f t="shared" si="45"/>
        <v>0.36585365853658536</v>
      </c>
      <c r="N625" s="14" t="str">
        <f t="shared" si="46"/>
        <v>Active</v>
      </c>
      <c r="O625" s="14" t="str" cm="1">
        <f t="array" ref="O625">_xlfn.IFS(M625=0,"0",
M625&lt;=10%,"0-10",
TRUE,"&gt;10"
)&amp;" "&amp;"% progress"</f>
        <v>&gt;10 % progress</v>
      </c>
      <c r="P625" s="15">
        <f t="shared" si="47"/>
        <v>0</v>
      </c>
      <c r="Q625" s="15">
        <f>COUNTIFS($G:$G,$G625)</f>
        <v>4</v>
      </c>
      <c r="R625" s="16">
        <f t="shared" si="48"/>
        <v>0</v>
      </c>
      <c r="S625" s="15" t="str">
        <f t="shared" si="49"/>
        <v>no 0% progess</v>
      </c>
      <c r="T625" s="9">
        <v>0</v>
      </c>
      <c r="U625" s="9">
        <v>2</v>
      </c>
      <c r="V625" s="9">
        <v>2</v>
      </c>
      <c r="W625" s="9">
        <v>0</v>
      </c>
      <c r="X625" s="9">
        <v>0</v>
      </c>
      <c r="Y625" s="9">
        <v>0</v>
      </c>
      <c r="Z625" s="9"/>
      <c r="AA625" s="9">
        <v>0</v>
      </c>
      <c r="AB625" s="9"/>
      <c r="AC625" s="9">
        <v>5691</v>
      </c>
      <c r="AD625" s="9" t="s">
        <v>2099</v>
      </c>
      <c r="AE625" s="9" t="s">
        <v>2100</v>
      </c>
      <c r="AF625" s="9">
        <v>86</v>
      </c>
      <c r="AG625" s="9"/>
      <c r="AH625" s="9" t="s">
        <v>2101</v>
      </c>
      <c r="AI625" s="9"/>
      <c r="AJ625" s="9"/>
    </row>
    <row r="626" spans="1:36" x14ac:dyDescent="0.35">
      <c r="A626" s="9" t="s">
        <v>56</v>
      </c>
      <c r="B626" s="9" t="s">
        <v>57</v>
      </c>
      <c r="C626" s="9" t="s">
        <v>14503</v>
      </c>
      <c r="D626" s="9" t="s">
        <v>29</v>
      </c>
      <c r="E626" s="9" t="s">
        <v>2096</v>
      </c>
      <c r="F626" s="9" t="str">
        <f>_xlfn.XLOOKUP(E626,Total_Enrolled!C:C,Total_Enrolled!C:C)</f>
        <v>2025eb1100216@bitspilani-digital.edu.in</v>
      </c>
      <c r="G626" s="9" t="s">
        <v>2097</v>
      </c>
      <c r="H626" s="9" t="s">
        <v>14515</v>
      </c>
      <c r="I626" s="9" t="s">
        <v>2098</v>
      </c>
      <c r="J626" s="9" t="b">
        <v>1</v>
      </c>
      <c r="K626" s="9">
        <v>22</v>
      </c>
      <c r="L626" s="9">
        <f>_xlfn.XLOOKUP(B626,Courses!A:A,Courses!H:H)</f>
        <v>46</v>
      </c>
      <c r="M626" s="14">
        <f t="shared" si="45"/>
        <v>0.47826086956521741</v>
      </c>
      <c r="N626" s="14" t="str">
        <f t="shared" si="46"/>
        <v>Active</v>
      </c>
      <c r="O626" s="14" t="str" cm="1">
        <f t="array" ref="O626">_xlfn.IFS(M626=0,"0",
M626&lt;=10%,"0-10",
TRUE,"&gt;10"
)&amp;" "&amp;"% progress"</f>
        <v>&gt;10 % progress</v>
      </c>
      <c r="P626" s="15">
        <f t="shared" si="47"/>
        <v>0</v>
      </c>
      <c r="Q626" s="15">
        <f>COUNTIFS($G:$G,$G626)</f>
        <v>4</v>
      </c>
      <c r="R626" s="16">
        <f t="shared" si="48"/>
        <v>0</v>
      </c>
      <c r="S626" s="15" t="str">
        <f t="shared" si="49"/>
        <v>no 0% progess</v>
      </c>
      <c r="T626" s="9">
        <v>0</v>
      </c>
      <c r="U626" s="9">
        <v>7</v>
      </c>
      <c r="V626" s="9">
        <v>7</v>
      </c>
      <c r="W626" s="9">
        <v>0</v>
      </c>
      <c r="X626" s="9">
        <v>0</v>
      </c>
      <c r="Y626" s="9">
        <v>0</v>
      </c>
      <c r="Z626" s="9"/>
      <c r="AA626" s="9">
        <v>0</v>
      </c>
      <c r="AB626" s="9"/>
      <c r="AC626" s="9">
        <v>7018</v>
      </c>
      <c r="AD626" s="9" t="s">
        <v>2102</v>
      </c>
      <c r="AE626" s="9" t="s">
        <v>2100</v>
      </c>
      <c r="AF626" s="9">
        <v>86</v>
      </c>
      <c r="AG626" s="9"/>
      <c r="AH626" s="9" t="s">
        <v>2103</v>
      </c>
      <c r="AI626" s="9" t="s">
        <v>2104</v>
      </c>
      <c r="AJ626" s="9" t="s">
        <v>2104</v>
      </c>
    </row>
    <row r="627" spans="1:36" x14ac:dyDescent="0.35">
      <c r="A627" s="9" t="s">
        <v>44</v>
      </c>
      <c r="B627" s="9" t="s">
        <v>45</v>
      </c>
      <c r="C627" s="9" t="s">
        <v>14503</v>
      </c>
      <c r="D627" s="9" t="s">
        <v>29</v>
      </c>
      <c r="E627" s="9" t="s">
        <v>2096</v>
      </c>
      <c r="F627" s="9" t="str">
        <f>_xlfn.XLOOKUP(E627,Total_Enrolled!C:C,Total_Enrolled!C:C)</f>
        <v>2025eb1100216@bitspilani-digital.edu.in</v>
      </c>
      <c r="G627" s="9" t="s">
        <v>2097</v>
      </c>
      <c r="H627" s="9" t="s">
        <v>14515</v>
      </c>
      <c r="I627" s="9" t="s">
        <v>2098</v>
      </c>
      <c r="J627" s="9" t="b">
        <v>1</v>
      </c>
      <c r="K627" s="9">
        <v>22</v>
      </c>
      <c r="L627" s="9">
        <f>_xlfn.XLOOKUP(B627,Courses!A:A,Courses!H:H)</f>
        <v>93</v>
      </c>
      <c r="M627" s="14">
        <f t="shared" si="45"/>
        <v>0.23655913978494625</v>
      </c>
      <c r="N627" s="14" t="str">
        <f t="shared" si="46"/>
        <v>Active</v>
      </c>
      <c r="O627" s="14" t="str" cm="1">
        <f t="array" ref="O627">_xlfn.IFS(M627=0,"0",
M627&lt;=10%,"0-10",
TRUE,"&gt;10"
)&amp;" "&amp;"% progress"</f>
        <v>&gt;10 % progress</v>
      </c>
      <c r="P627" s="15">
        <f t="shared" si="47"/>
        <v>0</v>
      </c>
      <c r="Q627" s="15">
        <f>COUNTIFS($G:$G,$G627)</f>
        <v>4</v>
      </c>
      <c r="R627" s="16">
        <f t="shared" si="48"/>
        <v>0</v>
      </c>
      <c r="S627" s="15" t="str">
        <f t="shared" si="49"/>
        <v>no 0% progess</v>
      </c>
      <c r="T627" s="9">
        <v>0</v>
      </c>
      <c r="U627" s="9">
        <v>7</v>
      </c>
      <c r="V627" s="9">
        <v>7</v>
      </c>
      <c r="W627" s="9">
        <v>0</v>
      </c>
      <c r="X627" s="9">
        <v>0</v>
      </c>
      <c r="Y627" s="9">
        <v>0</v>
      </c>
      <c r="Z627" s="9"/>
      <c r="AA627" s="9">
        <v>0</v>
      </c>
      <c r="AB627" s="9"/>
      <c r="AC627" s="9">
        <v>19731</v>
      </c>
      <c r="AD627" s="9" t="s">
        <v>2105</v>
      </c>
      <c r="AE627" s="9" t="s">
        <v>2100</v>
      </c>
      <c r="AF627" s="9">
        <v>86</v>
      </c>
      <c r="AG627" s="9"/>
      <c r="AH627" s="9" t="s">
        <v>2106</v>
      </c>
      <c r="AI627" s="9" t="s">
        <v>2107</v>
      </c>
      <c r="AJ627" s="9" t="s">
        <v>2108</v>
      </c>
    </row>
    <row r="628" spans="1:36" x14ac:dyDescent="0.35">
      <c r="A628" s="9" t="s">
        <v>62</v>
      </c>
      <c r="B628" s="9" t="s">
        <v>34</v>
      </c>
      <c r="C628" s="9" t="s">
        <v>14503</v>
      </c>
      <c r="D628" s="9" t="s">
        <v>29</v>
      </c>
      <c r="E628" s="9" t="s">
        <v>2096</v>
      </c>
      <c r="F628" s="9" t="str">
        <f>_xlfn.XLOOKUP(E628,Total_Enrolled!C:C,Total_Enrolled!C:C)</f>
        <v>2025eb1100216@bitspilani-digital.edu.in</v>
      </c>
      <c r="G628" s="9" t="s">
        <v>2097</v>
      </c>
      <c r="H628" s="9" t="s">
        <v>14515</v>
      </c>
      <c r="I628" s="9" t="s">
        <v>2098</v>
      </c>
      <c r="J628" s="9" t="b">
        <v>1</v>
      </c>
      <c r="K628" s="9">
        <v>0</v>
      </c>
      <c r="L628" s="9">
        <f>_xlfn.XLOOKUP(B628,Courses!A:A,Courses!H:H)</f>
        <v>88</v>
      </c>
      <c r="M628" s="14">
        <f t="shared" si="45"/>
        <v>0</v>
      </c>
      <c r="N628" s="14" t="str">
        <f t="shared" si="46"/>
        <v>Not Active</v>
      </c>
      <c r="O628" s="14" t="str" cm="1">
        <f t="array" ref="O628">_xlfn.IFS(M628=0,"0",
M628&lt;=10%,"0-10",
TRUE,"&gt;10"
)&amp;" "&amp;"% progress"</f>
        <v>0 % progress</v>
      </c>
      <c r="P628" s="15">
        <f t="shared" si="47"/>
        <v>1</v>
      </c>
      <c r="Q628" s="15">
        <f>COUNTIFS($G:$G,$G628)</f>
        <v>4</v>
      </c>
      <c r="R628" s="16">
        <f t="shared" si="48"/>
        <v>0.25</v>
      </c>
      <c r="S628" s="15" t="str">
        <f t="shared" si="49"/>
        <v>no progress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/>
      <c r="AA628" s="9">
        <v>0</v>
      </c>
      <c r="AB628" s="9"/>
      <c r="AC628" s="9">
        <v>0</v>
      </c>
      <c r="AD628" s="9" t="s">
        <v>2109</v>
      </c>
      <c r="AE628" s="9" t="s">
        <v>2100</v>
      </c>
      <c r="AF628" s="9">
        <v>86</v>
      </c>
      <c r="AG628" s="9"/>
      <c r="AH628" s="9"/>
      <c r="AI628" s="9"/>
      <c r="AJ628" s="9"/>
    </row>
    <row r="629" spans="1:36" x14ac:dyDescent="0.35">
      <c r="A629" s="9" t="s">
        <v>62</v>
      </c>
      <c r="B629" s="9" t="s">
        <v>34</v>
      </c>
      <c r="C629" s="9" t="s">
        <v>14503</v>
      </c>
      <c r="D629" s="9" t="s">
        <v>29</v>
      </c>
      <c r="E629" s="9" t="s">
        <v>2113</v>
      </c>
      <c r="F629" s="9" t="str">
        <f>_xlfn.XLOOKUP(E629,Total_Enrolled!C:C,Total_Enrolled!C:C)</f>
        <v>2025eb1100218@bitspilani-digital.edu.in</v>
      </c>
      <c r="G629" s="9" t="s">
        <v>2114</v>
      </c>
      <c r="H629" s="9" t="s">
        <v>14515</v>
      </c>
      <c r="I629" s="9" t="s">
        <v>2115</v>
      </c>
      <c r="J629" s="9" t="b">
        <v>1</v>
      </c>
      <c r="K629" s="9">
        <v>0</v>
      </c>
      <c r="L629" s="9">
        <f>_xlfn.XLOOKUP(B629,Courses!A:A,Courses!H:H)</f>
        <v>88</v>
      </c>
      <c r="M629" s="14">
        <f t="shared" si="45"/>
        <v>0</v>
      </c>
      <c r="N629" s="14" t="str">
        <f t="shared" si="46"/>
        <v>Not Active</v>
      </c>
      <c r="O629" s="14" t="str" cm="1">
        <f t="array" ref="O629">_xlfn.IFS(M629=0,"0",
M629&lt;=10%,"0-10",
TRUE,"&gt;10"
)&amp;" "&amp;"% progress"</f>
        <v>0 % progress</v>
      </c>
      <c r="P629" s="15">
        <f t="shared" si="47"/>
        <v>1</v>
      </c>
      <c r="Q629" s="15">
        <f>COUNTIFS($G:$G,$G629)</f>
        <v>4</v>
      </c>
      <c r="R629" s="16">
        <f t="shared" si="48"/>
        <v>0.25</v>
      </c>
      <c r="S629" s="15" t="str">
        <f t="shared" si="49"/>
        <v>no progress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/>
      <c r="AA629" s="9">
        <v>0</v>
      </c>
      <c r="AB629" s="9"/>
      <c r="AC629" s="9">
        <v>0</v>
      </c>
      <c r="AD629" s="9"/>
      <c r="AE629" s="9" t="s">
        <v>2116</v>
      </c>
      <c r="AF629" s="9">
        <v>64</v>
      </c>
      <c r="AG629" s="9"/>
      <c r="AH629" s="9"/>
      <c r="AI629" s="9"/>
      <c r="AJ629" s="9"/>
    </row>
    <row r="630" spans="1:36" x14ac:dyDescent="0.35">
      <c r="A630" s="9" t="s">
        <v>124</v>
      </c>
      <c r="B630" s="9" t="s">
        <v>33</v>
      </c>
      <c r="C630" s="9" t="s">
        <v>14503</v>
      </c>
      <c r="D630" s="9" t="s">
        <v>29</v>
      </c>
      <c r="E630" s="9" t="s">
        <v>2113</v>
      </c>
      <c r="F630" s="9" t="str">
        <f>_xlfn.XLOOKUP(E630,Total_Enrolled!C:C,Total_Enrolled!C:C)</f>
        <v>2025eb1100218@bitspilani-digital.edu.in</v>
      </c>
      <c r="G630" s="9" t="s">
        <v>2114</v>
      </c>
      <c r="H630" s="9" t="s">
        <v>14515</v>
      </c>
      <c r="I630" s="9" t="s">
        <v>2115</v>
      </c>
      <c r="J630" s="9" t="b">
        <v>1</v>
      </c>
      <c r="K630" s="9">
        <v>0</v>
      </c>
      <c r="L630" s="9">
        <f>_xlfn.XLOOKUP(B630,Courses!A:A,Courses!H:H)</f>
        <v>41</v>
      </c>
      <c r="M630" s="14">
        <f t="shared" si="45"/>
        <v>0</v>
      </c>
      <c r="N630" s="14" t="str">
        <f t="shared" si="46"/>
        <v>Not Active</v>
      </c>
      <c r="O630" s="14" t="str" cm="1">
        <f t="array" ref="O630">_xlfn.IFS(M630=0,"0",
M630&lt;=10%,"0-10",
TRUE,"&gt;10"
)&amp;" "&amp;"% progress"</f>
        <v>0 % progress</v>
      </c>
      <c r="P630" s="15">
        <f t="shared" si="47"/>
        <v>1</v>
      </c>
      <c r="Q630" s="15">
        <f>COUNTIFS($G:$G,$G630)</f>
        <v>4</v>
      </c>
      <c r="R630" s="16">
        <f t="shared" si="48"/>
        <v>0.25</v>
      </c>
      <c r="S630" s="15" t="str">
        <f t="shared" si="49"/>
        <v>no progress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/>
      <c r="AA630" s="9">
        <v>0</v>
      </c>
      <c r="AB630" s="9"/>
      <c r="AC630" s="9">
        <v>0</v>
      </c>
      <c r="AD630" s="9" t="s">
        <v>2117</v>
      </c>
      <c r="AE630" s="9" t="s">
        <v>2116</v>
      </c>
      <c r="AF630" s="9">
        <v>64</v>
      </c>
      <c r="AG630" s="9"/>
      <c r="AH630" s="9"/>
      <c r="AI630" s="9"/>
      <c r="AJ630" s="9"/>
    </row>
    <row r="631" spans="1:36" x14ac:dyDescent="0.35">
      <c r="A631" s="9" t="s">
        <v>27</v>
      </c>
      <c r="B631" s="9" t="s">
        <v>28</v>
      </c>
      <c r="C631" s="9" t="s">
        <v>14503</v>
      </c>
      <c r="D631" s="9" t="s">
        <v>29</v>
      </c>
      <c r="E631" s="9" t="s">
        <v>2113</v>
      </c>
      <c r="F631" s="9" t="str">
        <f>_xlfn.XLOOKUP(E631,Total_Enrolled!C:C,Total_Enrolled!C:C)</f>
        <v>2025eb1100218@bitspilani-digital.edu.in</v>
      </c>
      <c r="G631" s="9" t="s">
        <v>2114</v>
      </c>
      <c r="H631" s="9" t="s">
        <v>14515</v>
      </c>
      <c r="I631" s="9" t="s">
        <v>2115</v>
      </c>
      <c r="J631" s="9" t="b">
        <v>1</v>
      </c>
      <c r="K631" s="9">
        <v>0</v>
      </c>
      <c r="L631" s="9">
        <f>_xlfn.XLOOKUP(B631,Courses!A:A,Courses!H:H)</f>
        <v>61</v>
      </c>
      <c r="M631" s="14">
        <f t="shared" si="45"/>
        <v>0</v>
      </c>
      <c r="N631" s="14" t="str">
        <f t="shared" si="46"/>
        <v>Not Active</v>
      </c>
      <c r="O631" s="14" t="str" cm="1">
        <f t="array" ref="O631">_xlfn.IFS(M631=0,"0",
M631&lt;=10%,"0-10",
TRUE,"&gt;10"
)&amp;" "&amp;"% progress"</f>
        <v>0 % progress</v>
      </c>
      <c r="P631" s="15">
        <f t="shared" si="47"/>
        <v>1</v>
      </c>
      <c r="Q631" s="15">
        <f>COUNTIFS($G:$G,$G631)</f>
        <v>4</v>
      </c>
      <c r="R631" s="16">
        <f t="shared" si="48"/>
        <v>0.25</v>
      </c>
      <c r="S631" s="15" t="str">
        <f t="shared" si="49"/>
        <v>no progress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/>
      <c r="AA631" s="9">
        <v>0</v>
      </c>
      <c r="AB631" s="9"/>
      <c r="AC631" s="9">
        <v>0</v>
      </c>
      <c r="AD631" s="9"/>
      <c r="AE631" s="9" t="s">
        <v>2116</v>
      </c>
      <c r="AF631" s="9">
        <v>64</v>
      </c>
      <c r="AG631" s="9"/>
      <c r="AH631" s="9"/>
      <c r="AI631" s="9"/>
      <c r="AJ631" s="9"/>
    </row>
    <row r="632" spans="1:36" x14ac:dyDescent="0.35">
      <c r="A632" s="9" t="s">
        <v>136</v>
      </c>
      <c r="B632" s="9" t="s">
        <v>32</v>
      </c>
      <c r="C632" s="9" t="s">
        <v>14503</v>
      </c>
      <c r="D632" s="9" t="s">
        <v>29</v>
      </c>
      <c r="E632" s="9" t="s">
        <v>2113</v>
      </c>
      <c r="F632" s="9" t="str">
        <f>_xlfn.XLOOKUP(E632,Total_Enrolled!C:C,Total_Enrolled!C:C)</f>
        <v>2025eb1100218@bitspilani-digital.edu.in</v>
      </c>
      <c r="G632" s="9" t="s">
        <v>2114</v>
      </c>
      <c r="H632" s="9" t="s">
        <v>14515</v>
      </c>
      <c r="I632" s="9" t="s">
        <v>2115</v>
      </c>
      <c r="J632" s="9" t="b">
        <v>1</v>
      </c>
      <c r="K632" s="9">
        <v>0</v>
      </c>
      <c r="L632" s="9">
        <f>_xlfn.XLOOKUP(B632,Courses!A:A,Courses!H:H)</f>
        <v>77</v>
      </c>
      <c r="M632" s="14">
        <f t="shared" si="45"/>
        <v>0</v>
      </c>
      <c r="N632" s="14" t="str">
        <f t="shared" si="46"/>
        <v>Not Active</v>
      </c>
      <c r="O632" s="14" t="str" cm="1">
        <f t="array" ref="O632">_xlfn.IFS(M632=0,"0",
M632&lt;=10%,"0-10",
TRUE,"&gt;10"
)&amp;" "&amp;"% progress"</f>
        <v>0 % progress</v>
      </c>
      <c r="P632" s="15">
        <f t="shared" si="47"/>
        <v>1</v>
      </c>
      <c r="Q632" s="15">
        <f>COUNTIFS($G:$G,$G632)</f>
        <v>4</v>
      </c>
      <c r="R632" s="16">
        <f t="shared" si="48"/>
        <v>0.25</v>
      </c>
      <c r="S632" s="15" t="str">
        <f t="shared" si="49"/>
        <v>no progress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/>
      <c r="AA632" s="9">
        <v>0</v>
      </c>
      <c r="AB632" s="9"/>
      <c r="AC632" s="9">
        <v>0</v>
      </c>
      <c r="AD632" s="9" t="s">
        <v>2118</v>
      </c>
      <c r="AE632" s="9" t="s">
        <v>2116</v>
      </c>
      <c r="AF632" s="9">
        <v>64</v>
      </c>
      <c r="AG632" s="9"/>
      <c r="AH632" s="9"/>
      <c r="AI632" s="9"/>
      <c r="AJ632" s="9"/>
    </row>
    <row r="633" spans="1:36" x14ac:dyDescent="0.35">
      <c r="A633" s="9" t="s">
        <v>44</v>
      </c>
      <c r="B633" s="9" t="s">
        <v>45</v>
      </c>
      <c r="C633" s="9" t="s">
        <v>14503</v>
      </c>
      <c r="D633" s="9" t="s">
        <v>29</v>
      </c>
      <c r="E633" s="9" t="s">
        <v>2119</v>
      </c>
      <c r="F633" s="9" t="str">
        <f>_xlfn.XLOOKUP(E633,Total_Enrolled!C:C,Total_Enrolled!C:C)</f>
        <v>2025eb1100219@bitspilani-digital.edu.in</v>
      </c>
      <c r="G633" s="9" t="s">
        <v>2120</v>
      </c>
      <c r="H633" s="9" t="s">
        <v>14515</v>
      </c>
      <c r="I633" s="9" t="s">
        <v>2121</v>
      </c>
      <c r="J633" s="9" t="b">
        <v>1</v>
      </c>
      <c r="K633" s="9">
        <v>38</v>
      </c>
      <c r="L633" s="9">
        <f>_xlfn.XLOOKUP(B633,Courses!A:A,Courses!H:H)</f>
        <v>93</v>
      </c>
      <c r="M633" s="14">
        <f t="shared" si="45"/>
        <v>0.40860215053763443</v>
      </c>
      <c r="N633" s="14" t="str">
        <f t="shared" si="46"/>
        <v>Active</v>
      </c>
      <c r="O633" s="14" t="str" cm="1">
        <f t="array" ref="O633">_xlfn.IFS(M633=0,"0",
M633&lt;=10%,"0-10",
TRUE,"&gt;10"
)&amp;" "&amp;"% progress"</f>
        <v>&gt;10 % progress</v>
      </c>
      <c r="P633" s="15">
        <f t="shared" si="47"/>
        <v>0</v>
      </c>
      <c r="Q633" s="15">
        <f>COUNTIFS($G:$G,$G633)</f>
        <v>4</v>
      </c>
      <c r="R633" s="16">
        <f t="shared" si="48"/>
        <v>0</v>
      </c>
      <c r="S633" s="15" t="str">
        <f t="shared" si="49"/>
        <v>no 0% progess</v>
      </c>
      <c r="T633" s="9">
        <v>0</v>
      </c>
      <c r="U633" s="9">
        <v>11</v>
      </c>
      <c r="V633" s="9">
        <v>11</v>
      </c>
      <c r="W633" s="9">
        <v>0</v>
      </c>
      <c r="X633" s="9">
        <v>0</v>
      </c>
      <c r="Y633" s="9">
        <v>0</v>
      </c>
      <c r="Z633" s="9"/>
      <c r="AA633" s="9">
        <v>0</v>
      </c>
      <c r="AB633" s="9"/>
      <c r="AC633" s="9">
        <v>19945</v>
      </c>
      <c r="AD633" s="9" t="s">
        <v>2123</v>
      </c>
      <c r="AE633" s="9" t="s">
        <v>2122</v>
      </c>
      <c r="AF633" s="9">
        <v>244</v>
      </c>
      <c r="AG633" s="9"/>
      <c r="AH633" s="9" t="s">
        <v>2124</v>
      </c>
      <c r="AI633" s="9" t="s">
        <v>2125</v>
      </c>
      <c r="AJ633" s="9" t="s">
        <v>2125</v>
      </c>
    </row>
    <row r="634" spans="1:36" x14ac:dyDescent="0.35">
      <c r="A634" s="9" t="s">
        <v>48</v>
      </c>
      <c r="B634" s="9" t="s">
        <v>49</v>
      </c>
      <c r="C634" s="9" t="s">
        <v>14503</v>
      </c>
      <c r="D634" s="9" t="s">
        <v>29</v>
      </c>
      <c r="E634" s="9" t="s">
        <v>2119</v>
      </c>
      <c r="F634" s="9" t="str">
        <f>_xlfn.XLOOKUP(E634,Total_Enrolled!C:C,Total_Enrolled!C:C)</f>
        <v>2025eb1100219@bitspilani-digital.edu.in</v>
      </c>
      <c r="G634" s="9" t="s">
        <v>2120</v>
      </c>
      <c r="H634" s="9" t="s">
        <v>14515</v>
      </c>
      <c r="I634" s="9" t="s">
        <v>2121</v>
      </c>
      <c r="J634" s="9" t="b">
        <v>1</v>
      </c>
      <c r="K634" s="9">
        <v>29</v>
      </c>
      <c r="L634" s="9">
        <f>_xlfn.XLOOKUP(B634,Courses!A:A,Courses!H:H)</f>
        <v>84</v>
      </c>
      <c r="M634" s="14">
        <f t="shared" si="45"/>
        <v>0.34523809523809523</v>
      </c>
      <c r="N634" s="14" t="str">
        <f t="shared" si="46"/>
        <v>Active</v>
      </c>
      <c r="O634" s="14" t="str" cm="1">
        <f t="array" ref="O634">_xlfn.IFS(M634=0,"0",
M634&lt;=10%,"0-10",
TRUE,"&gt;10"
)&amp;" "&amp;"% progress"</f>
        <v>&gt;10 % progress</v>
      </c>
      <c r="P634" s="15">
        <f t="shared" si="47"/>
        <v>0</v>
      </c>
      <c r="Q634" s="15">
        <f>COUNTIFS($G:$G,$G634)</f>
        <v>4</v>
      </c>
      <c r="R634" s="16">
        <f t="shared" si="48"/>
        <v>0</v>
      </c>
      <c r="S634" s="15" t="str">
        <f t="shared" si="49"/>
        <v>no 0% progess</v>
      </c>
      <c r="T634" s="9">
        <v>0</v>
      </c>
      <c r="U634" s="9">
        <v>6</v>
      </c>
      <c r="V634" s="9">
        <v>6</v>
      </c>
      <c r="W634" s="9">
        <v>0</v>
      </c>
      <c r="X634" s="9">
        <v>0</v>
      </c>
      <c r="Y634" s="9">
        <v>0</v>
      </c>
      <c r="Z634" s="9"/>
      <c r="AA634" s="9">
        <v>0</v>
      </c>
      <c r="AB634" s="9"/>
      <c r="AC634" s="9">
        <v>34519</v>
      </c>
      <c r="AD634" s="9" t="s">
        <v>2126</v>
      </c>
      <c r="AE634" s="9" t="s">
        <v>2122</v>
      </c>
      <c r="AF634" s="9">
        <v>244</v>
      </c>
      <c r="AG634" s="9"/>
      <c r="AH634" s="9" t="s">
        <v>2127</v>
      </c>
      <c r="AI634" s="9"/>
      <c r="AJ634" s="9"/>
    </row>
    <row r="635" spans="1:36" x14ac:dyDescent="0.35">
      <c r="A635" s="9" t="s">
        <v>56</v>
      </c>
      <c r="B635" s="9" t="s">
        <v>57</v>
      </c>
      <c r="C635" s="9" t="s">
        <v>14503</v>
      </c>
      <c r="D635" s="9" t="s">
        <v>29</v>
      </c>
      <c r="E635" s="9" t="s">
        <v>2119</v>
      </c>
      <c r="F635" s="9" t="str">
        <f>_xlfn.XLOOKUP(E635,Total_Enrolled!C:C,Total_Enrolled!C:C)</f>
        <v>2025eb1100219@bitspilani-digital.edu.in</v>
      </c>
      <c r="G635" s="9" t="s">
        <v>2120</v>
      </c>
      <c r="H635" s="9" t="s">
        <v>14515</v>
      </c>
      <c r="I635" s="9" t="s">
        <v>2121</v>
      </c>
      <c r="J635" s="9" t="b">
        <v>1</v>
      </c>
      <c r="K635" s="9">
        <v>23</v>
      </c>
      <c r="L635" s="9">
        <f>_xlfn.XLOOKUP(B635,Courses!A:A,Courses!H:H)</f>
        <v>46</v>
      </c>
      <c r="M635" s="14">
        <f t="shared" si="45"/>
        <v>0.5</v>
      </c>
      <c r="N635" s="14" t="str">
        <f t="shared" si="46"/>
        <v>Active</v>
      </c>
      <c r="O635" s="14" t="str" cm="1">
        <f t="array" ref="O635">_xlfn.IFS(M635=0,"0",
M635&lt;=10%,"0-10",
TRUE,"&gt;10"
)&amp;" "&amp;"% progress"</f>
        <v>&gt;10 % progress</v>
      </c>
      <c r="P635" s="15">
        <f t="shared" si="47"/>
        <v>0</v>
      </c>
      <c r="Q635" s="15">
        <f>COUNTIFS($G:$G,$G635)</f>
        <v>4</v>
      </c>
      <c r="R635" s="16">
        <f t="shared" si="48"/>
        <v>0</v>
      </c>
      <c r="S635" s="15" t="str">
        <f t="shared" si="49"/>
        <v>no 0% progess</v>
      </c>
      <c r="T635" s="9">
        <v>0</v>
      </c>
      <c r="U635" s="9">
        <v>6</v>
      </c>
      <c r="V635" s="9">
        <v>6</v>
      </c>
      <c r="W635" s="9">
        <v>0</v>
      </c>
      <c r="X635" s="9">
        <v>0</v>
      </c>
      <c r="Y635" s="9">
        <v>0</v>
      </c>
      <c r="Z635" s="9"/>
      <c r="AA635" s="9">
        <v>0</v>
      </c>
      <c r="AB635" s="9"/>
      <c r="AC635" s="9">
        <v>10590</v>
      </c>
      <c r="AD635" s="9" t="s">
        <v>2128</v>
      </c>
      <c r="AE635" s="9" t="s">
        <v>2122</v>
      </c>
      <c r="AF635" s="9">
        <v>244</v>
      </c>
      <c r="AG635" s="9"/>
      <c r="AH635" s="9" t="s">
        <v>2129</v>
      </c>
      <c r="AI635" s="9" t="s">
        <v>2130</v>
      </c>
      <c r="AJ635" s="9" t="s">
        <v>2131</v>
      </c>
    </row>
    <row r="636" spans="1:36" x14ac:dyDescent="0.35">
      <c r="A636" s="9" t="s">
        <v>52</v>
      </c>
      <c r="B636" s="9" t="s">
        <v>53</v>
      </c>
      <c r="C636" s="9" t="s">
        <v>14503</v>
      </c>
      <c r="D636" s="9" t="s">
        <v>29</v>
      </c>
      <c r="E636" s="9" t="s">
        <v>2119</v>
      </c>
      <c r="F636" s="9" t="str">
        <f>_xlfn.XLOOKUP(E636,Total_Enrolled!C:C,Total_Enrolled!C:C)</f>
        <v>2025eb1100219@bitspilani-digital.edu.in</v>
      </c>
      <c r="G636" s="9" t="s">
        <v>2120</v>
      </c>
      <c r="H636" s="9" t="s">
        <v>14515</v>
      </c>
      <c r="I636" s="9" t="s">
        <v>2121</v>
      </c>
      <c r="J636" s="9" t="b">
        <v>1</v>
      </c>
      <c r="K636" s="9">
        <v>28</v>
      </c>
      <c r="L636" s="9">
        <f>_xlfn.XLOOKUP(B636,Courses!A:A,Courses!H:H)</f>
        <v>41</v>
      </c>
      <c r="M636" s="14">
        <f t="shared" si="45"/>
        <v>0.68292682926829273</v>
      </c>
      <c r="N636" s="14" t="str">
        <f t="shared" si="46"/>
        <v>Active</v>
      </c>
      <c r="O636" s="14" t="str" cm="1">
        <f t="array" ref="O636">_xlfn.IFS(M636=0,"0",
M636&lt;=10%,"0-10",
TRUE,"&gt;10"
)&amp;" "&amp;"% progress"</f>
        <v>&gt;10 % progress</v>
      </c>
      <c r="P636" s="15">
        <f t="shared" si="47"/>
        <v>0</v>
      </c>
      <c r="Q636" s="15">
        <f>COUNTIFS($G:$G,$G636)</f>
        <v>4</v>
      </c>
      <c r="R636" s="16">
        <f t="shared" si="48"/>
        <v>0</v>
      </c>
      <c r="S636" s="15" t="str">
        <f t="shared" si="49"/>
        <v>no 0% progess</v>
      </c>
      <c r="T636" s="9">
        <v>0</v>
      </c>
      <c r="U636" s="9">
        <v>4</v>
      </c>
      <c r="V636" s="9">
        <v>4</v>
      </c>
      <c r="W636" s="9">
        <v>0</v>
      </c>
      <c r="X636" s="9">
        <v>0</v>
      </c>
      <c r="Y636" s="9">
        <v>0</v>
      </c>
      <c r="Z636" s="9"/>
      <c r="AA636" s="9">
        <v>0</v>
      </c>
      <c r="AB636" s="9"/>
      <c r="AC636" s="9">
        <v>12251</v>
      </c>
      <c r="AD636" s="9" t="s">
        <v>2132</v>
      </c>
      <c r="AE636" s="9" t="s">
        <v>2122</v>
      </c>
      <c r="AF636" s="9">
        <v>244</v>
      </c>
      <c r="AG636" s="9"/>
      <c r="AH636" s="9" t="s">
        <v>2133</v>
      </c>
      <c r="AI636" s="9"/>
      <c r="AJ636" s="9"/>
    </row>
    <row r="637" spans="1:36" x14ac:dyDescent="0.35">
      <c r="A637" s="9" t="s">
        <v>56</v>
      </c>
      <c r="B637" s="9" t="s">
        <v>57</v>
      </c>
      <c r="C637" s="9" t="s">
        <v>14503</v>
      </c>
      <c r="D637" s="9" t="s">
        <v>29</v>
      </c>
      <c r="E637" s="9" t="s">
        <v>2134</v>
      </c>
      <c r="F637" s="9" t="str">
        <f>_xlfn.XLOOKUP(E637,Total_Enrolled!C:C,Total_Enrolled!C:C)</f>
        <v>2025eb1100220@bitspilani-digital.edu.in</v>
      </c>
      <c r="G637" s="9" t="s">
        <v>2135</v>
      </c>
      <c r="H637" s="9" t="s">
        <v>14515</v>
      </c>
      <c r="I637" s="9" t="s">
        <v>2136</v>
      </c>
      <c r="J637" s="9" t="b">
        <v>1</v>
      </c>
      <c r="K637" s="9">
        <v>6</v>
      </c>
      <c r="L637" s="9">
        <f>_xlfn.XLOOKUP(B637,Courses!A:A,Courses!H:H)</f>
        <v>46</v>
      </c>
      <c r="M637" s="14">
        <f t="shared" si="45"/>
        <v>0.13043478260869565</v>
      </c>
      <c r="N637" s="14" t="str">
        <f t="shared" si="46"/>
        <v>Active</v>
      </c>
      <c r="O637" s="14" t="str" cm="1">
        <f t="array" ref="O637">_xlfn.IFS(M637=0,"0",
M637&lt;=10%,"0-10",
TRUE,"&gt;10"
)&amp;" "&amp;"% progress"</f>
        <v>&gt;10 % progress</v>
      </c>
      <c r="P637" s="15">
        <f t="shared" si="47"/>
        <v>0</v>
      </c>
      <c r="Q637" s="15">
        <f>COUNTIFS($G:$G,$G637)</f>
        <v>3</v>
      </c>
      <c r="R637" s="16">
        <f t="shared" si="48"/>
        <v>0</v>
      </c>
      <c r="S637" s="15" t="str">
        <f t="shared" si="49"/>
        <v>no 0% progess</v>
      </c>
      <c r="T637" s="9">
        <v>0</v>
      </c>
      <c r="U637" s="9">
        <v>1</v>
      </c>
      <c r="V637" s="9">
        <v>1</v>
      </c>
      <c r="W637" s="9">
        <v>0</v>
      </c>
      <c r="X637" s="9">
        <v>0</v>
      </c>
      <c r="Y637" s="9">
        <v>0</v>
      </c>
      <c r="Z637" s="9"/>
      <c r="AA637" s="9">
        <v>0</v>
      </c>
      <c r="AB637" s="9"/>
      <c r="AC637" s="9">
        <v>167</v>
      </c>
      <c r="AD637" s="9" t="s">
        <v>2137</v>
      </c>
      <c r="AE637" s="9" t="s">
        <v>2138</v>
      </c>
      <c r="AF637" s="9">
        <v>115</v>
      </c>
      <c r="AG637" s="9"/>
      <c r="AH637" s="9" t="s">
        <v>2139</v>
      </c>
      <c r="AI637" s="9" t="s">
        <v>2140</v>
      </c>
      <c r="AJ637" s="9" t="s">
        <v>2141</v>
      </c>
    </row>
    <row r="638" spans="1:36" x14ac:dyDescent="0.35">
      <c r="A638" s="9" t="s">
        <v>79</v>
      </c>
      <c r="B638" s="9" t="s">
        <v>39</v>
      </c>
      <c r="C638" s="9" t="s">
        <v>14503</v>
      </c>
      <c r="D638" s="9" t="s">
        <v>29</v>
      </c>
      <c r="E638" s="9" t="s">
        <v>2134</v>
      </c>
      <c r="F638" s="9" t="str">
        <f>_xlfn.XLOOKUP(E638,Total_Enrolled!C:C,Total_Enrolled!C:C)</f>
        <v>2025eb1100220@bitspilani-digital.edu.in</v>
      </c>
      <c r="G638" s="9" t="s">
        <v>2135</v>
      </c>
      <c r="H638" s="9" t="s">
        <v>14515</v>
      </c>
      <c r="I638" s="9" t="s">
        <v>2136</v>
      </c>
      <c r="J638" s="9" t="b">
        <v>1</v>
      </c>
      <c r="K638" s="9">
        <v>0</v>
      </c>
      <c r="L638" s="9">
        <f>_xlfn.XLOOKUP(B638,Courses!A:A,Courses!H:H)</f>
        <v>86</v>
      </c>
      <c r="M638" s="14">
        <f t="shared" si="45"/>
        <v>0</v>
      </c>
      <c r="N638" s="14" t="str">
        <f t="shared" si="46"/>
        <v>Not Active</v>
      </c>
      <c r="O638" s="14" t="str" cm="1">
        <f t="array" ref="O638">_xlfn.IFS(M638=0,"0",
M638&lt;=10%,"0-10",
TRUE,"&gt;10"
)&amp;" "&amp;"% progress"</f>
        <v>0 % progress</v>
      </c>
      <c r="P638" s="15">
        <f t="shared" si="47"/>
        <v>1</v>
      </c>
      <c r="Q638" s="15">
        <f>COUNTIFS($G:$G,$G638)</f>
        <v>3</v>
      </c>
      <c r="R638" s="16">
        <f t="shared" si="48"/>
        <v>0.33333333333333331</v>
      </c>
      <c r="S638" s="15" t="str">
        <f t="shared" si="49"/>
        <v>no progress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/>
      <c r="AA638" s="9">
        <v>0</v>
      </c>
      <c r="AB638" s="9"/>
      <c r="AC638" s="9">
        <v>0</v>
      </c>
      <c r="AD638" s="9" t="s">
        <v>2142</v>
      </c>
      <c r="AE638" s="9" t="s">
        <v>2138</v>
      </c>
      <c r="AF638" s="9">
        <v>115</v>
      </c>
      <c r="AG638" s="9"/>
      <c r="AH638" s="9"/>
      <c r="AI638" s="9"/>
      <c r="AJ638" s="9"/>
    </row>
    <row r="639" spans="1:36" x14ac:dyDescent="0.35">
      <c r="A639" s="9" t="s">
        <v>62</v>
      </c>
      <c r="B639" s="9" t="s">
        <v>34</v>
      </c>
      <c r="C639" s="9" t="s">
        <v>14503</v>
      </c>
      <c r="D639" s="9" t="s">
        <v>29</v>
      </c>
      <c r="E639" s="9" t="s">
        <v>2134</v>
      </c>
      <c r="F639" s="9" t="str">
        <f>_xlfn.XLOOKUP(E639,Total_Enrolled!C:C,Total_Enrolled!C:C)</f>
        <v>2025eb1100220@bitspilani-digital.edu.in</v>
      </c>
      <c r="G639" s="9" t="s">
        <v>2135</v>
      </c>
      <c r="H639" s="9" t="s">
        <v>14515</v>
      </c>
      <c r="I639" s="9" t="s">
        <v>2136</v>
      </c>
      <c r="J639" s="9" t="b">
        <v>1</v>
      </c>
      <c r="K639" s="9">
        <v>0</v>
      </c>
      <c r="L639" s="9">
        <f>_xlfn.XLOOKUP(B639,Courses!A:A,Courses!H:H)</f>
        <v>88</v>
      </c>
      <c r="M639" s="14">
        <f t="shared" si="45"/>
        <v>0</v>
      </c>
      <c r="N639" s="14" t="str">
        <f t="shared" si="46"/>
        <v>Not Active</v>
      </c>
      <c r="O639" s="14" t="str" cm="1">
        <f t="array" ref="O639">_xlfn.IFS(M639=0,"0",
M639&lt;=10%,"0-10",
TRUE,"&gt;10"
)&amp;" "&amp;"% progress"</f>
        <v>0 % progress</v>
      </c>
      <c r="P639" s="15">
        <f t="shared" si="47"/>
        <v>1</v>
      </c>
      <c r="Q639" s="15">
        <f>COUNTIFS($G:$G,$G639)</f>
        <v>3</v>
      </c>
      <c r="R639" s="16">
        <f t="shared" si="48"/>
        <v>0.33333333333333331</v>
      </c>
      <c r="S639" s="15" t="str">
        <f t="shared" si="49"/>
        <v>no progress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/>
      <c r="AA639" s="9">
        <v>0</v>
      </c>
      <c r="AB639" s="9"/>
      <c r="AC639" s="9">
        <v>0</v>
      </c>
      <c r="AD639" s="9" t="s">
        <v>2143</v>
      </c>
      <c r="AE639" s="9" t="s">
        <v>2138</v>
      </c>
      <c r="AF639" s="9">
        <v>115</v>
      </c>
      <c r="AG639" s="9"/>
      <c r="AH639" s="9"/>
      <c r="AI639" s="9"/>
      <c r="AJ639" s="9"/>
    </row>
    <row r="640" spans="1:36" x14ac:dyDescent="0.35">
      <c r="A640" s="9" t="s">
        <v>56</v>
      </c>
      <c r="B640" s="9" t="s">
        <v>57</v>
      </c>
      <c r="C640" s="9" t="s">
        <v>14503</v>
      </c>
      <c r="D640" s="9" t="s">
        <v>29</v>
      </c>
      <c r="E640" s="9" t="s">
        <v>2144</v>
      </c>
      <c r="F640" s="9" t="str">
        <f>_xlfn.XLOOKUP(E640,Total_Enrolled!C:C,Total_Enrolled!C:C)</f>
        <v>2025eb1100221@bitspilani-digital.edu.in</v>
      </c>
      <c r="G640" s="9" t="s">
        <v>2145</v>
      </c>
      <c r="H640" s="9" t="s">
        <v>14515</v>
      </c>
      <c r="I640" s="9" t="s">
        <v>2146</v>
      </c>
      <c r="J640" s="9" t="b">
        <v>1</v>
      </c>
      <c r="K640" s="9">
        <v>32</v>
      </c>
      <c r="L640" s="9">
        <f>_xlfn.XLOOKUP(B640,Courses!A:A,Courses!H:H)</f>
        <v>46</v>
      </c>
      <c r="M640" s="14">
        <f t="shared" si="45"/>
        <v>0.69565217391304346</v>
      </c>
      <c r="N640" s="14" t="str">
        <f t="shared" si="46"/>
        <v>Active</v>
      </c>
      <c r="O640" s="14" t="str" cm="1">
        <f t="array" ref="O640">_xlfn.IFS(M640=0,"0",
M640&lt;=10%,"0-10",
TRUE,"&gt;10"
)&amp;" "&amp;"% progress"</f>
        <v>&gt;10 % progress</v>
      </c>
      <c r="P640" s="15">
        <f t="shared" si="47"/>
        <v>0</v>
      </c>
      <c r="Q640" s="15">
        <f>COUNTIFS($G:$G,$G640)</f>
        <v>4</v>
      </c>
      <c r="R640" s="16">
        <f t="shared" si="48"/>
        <v>0</v>
      </c>
      <c r="S640" s="15" t="str">
        <f t="shared" si="49"/>
        <v>no 0% progess</v>
      </c>
      <c r="T640" s="9">
        <v>0</v>
      </c>
      <c r="U640" s="9">
        <v>9</v>
      </c>
      <c r="V640" s="9">
        <v>9</v>
      </c>
      <c r="W640" s="9">
        <v>1</v>
      </c>
      <c r="X640" s="9">
        <v>0</v>
      </c>
      <c r="Y640" s="9">
        <v>0</v>
      </c>
      <c r="Z640" s="9" t="s">
        <v>2148</v>
      </c>
      <c r="AA640" s="9">
        <v>0</v>
      </c>
      <c r="AB640" s="9"/>
      <c r="AC640" s="9">
        <v>19216</v>
      </c>
      <c r="AD640" s="9" t="s">
        <v>2149</v>
      </c>
      <c r="AE640" s="9" t="s">
        <v>2147</v>
      </c>
      <c r="AF640" s="9">
        <v>84</v>
      </c>
      <c r="AG640" s="9"/>
      <c r="AH640" s="9" t="s">
        <v>2150</v>
      </c>
      <c r="AI640" s="9" t="s">
        <v>2151</v>
      </c>
      <c r="AJ640" s="9" t="s">
        <v>2151</v>
      </c>
    </row>
    <row r="641" spans="1:36" x14ac:dyDescent="0.35">
      <c r="A641" s="9" t="s">
        <v>52</v>
      </c>
      <c r="B641" s="9" t="s">
        <v>53</v>
      </c>
      <c r="C641" s="9" t="s">
        <v>14503</v>
      </c>
      <c r="D641" s="9" t="s">
        <v>29</v>
      </c>
      <c r="E641" s="9" t="s">
        <v>2144</v>
      </c>
      <c r="F641" s="9" t="str">
        <f>_xlfn.XLOOKUP(E641,Total_Enrolled!C:C,Total_Enrolled!C:C)</f>
        <v>2025eb1100221@bitspilani-digital.edu.in</v>
      </c>
      <c r="G641" s="9" t="s">
        <v>2145</v>
      </c>
      <c r="H641" s="9" t="s">
        <v>14515</v>
      </c>
      <c r="I641" s="9" t="s">
        <v>2146</v>
      </c>
      <c r="J641" s="9" t="b">
        <v>1</v>
      </c>
      <c r="K641" s="9">
        <v>38</v>
      </c>
      <c r="L641" s="9">
        <f>_xlfn.XLOOKUP(B641,Courses!A:A,Courses!H:H)</f>
        <v>41</v>
      </c>
      <c r="M641" s="14">
        <f t="shared" si="45"/>
        <v>0.92682926829268297</v>
      </c>
      <c r="N641" s="14" t="str">
        <f t="shared" si="46"/>
        <v>Active</v>
      </c>
      <c r="O641" s="14" t="str" cm="1">
        <f t="array" ref="O641">_xlfn.IFS(M641=0,"0",
M641&lt;=10%,"0-10",
TRUE,"&gt;10"
)&amp;" "&amp;"% progress"</f>
        <v>&gt;10 % progress</v>
      </c>
      <c r="P641" s="15">
        <f t="shared" si="47"/>
        <v>0</v>
      </c>
      <c r="Q641" s="15">
        <f>COUNTIFS($G:$G,$G641)</f>
        <v>4</v>
      </c>
      <c r="R641" s="16">
        <f t="shared" si="48"/>
        <v>0</v>
      </c>
      <c r="S641" s="15" t="str">
        <f t="shared" si="49"/>
        <v>no 0% progess</v>
      </c>
      <c r="T641" s="9">
        <v>0</v>
      </c>
      <c r="U641" s="9">
        <v>6</v>
      </c>
      <c r="V641" s="9">
        <v>6</v>
      </c>
      <c r="W641" s="9">
        <v>0</v>
      </c>
      <c r="X641" s="9">
        <v>0</v>
      </c>
      <c r="Y641" s="9">
        <v>0</v>
      </c>
      <c r="Z641" s="9"/>
      <c r="AA641" s="9">
        <v>0</v>
      </c>
      <c r="AB641" s="9"/>
      <c r="AC641" s="9">
        <v>12149</v>
      </c>
      <c r="AD641" s="9" t="s">
        <v>2152</v>
      </c>
      <c r="AE641" s="9" t="s">
        <v>2147</v>
      </c>
      <c r="AF641" s="9">
        <v>84</v>
      </c>
      <c r="AG641" s="9"/>
      <c r="AH641" s="9" t="s">
        <v>2153</v>
      </c>
      <c r="AI641" s="9"/>
      <c r="AJ641" s="9"/>
    </row>
    <row r="642" spans="1:36" x14ac:dyDescent="0.35">
      <c r="A642" s="9" t="s">
        <v>48</v>
      </c>
      <c r="B642" s="9" t="s">
        <v>49</v>
      </c>
      <c r="C642" s="9" t="s">
        <v>14503</v>
      </c>
      <c r="D642" s="9" t="s">
        <v>29</v>
      </c>
      <c r="E642" s="9" t="s">
        <v>2144</v>
      </c>
      <c r="F642" s="9" t="str">
        <f>_xlfn.XLOOKUP(E642,Total_Enrolled!C:C,Total_Enrolled!C:C)</f>
        <v>2025eb1100221@bitspilani-digital.edu.in</v>
      </c>
      <c r="G642" s="9" t="s">
        <v>2145</v>
      </c>
      <c r="H642" s="9" t="s">
        <v>14515</v>
      </c>
      <c r="I642" s="9" t="s">
        <v>2146</v>
      </c>
      <c r="J642" s="9" t="b">
        <v>1</v>
      </c>
      <c r="K642" s="9">
        <v>56</v>
      </c>
      <c r="L642" s="9">
        <f>_xlfn.XLOOKUP(B642,Courses!A:A,Courses!H:H)</f>
        <v>84</v>
      </c>
      <c r="M642" s="14">
        <f t="shared" si="45"/>
        <v>0.66666666666666663</v>
      </c>
      <c r="N642" s="14" t="str">
        <f t="shared" si="46"/>
        <v>Active</v>
      </c>
      <c r="O642" s="14" t="str" cm="1">
        <f t="array" ref="O642">_xlfn.IFS(M642=0,"0",
M642&lt;=10%,"0-10",
TRUE,"&gt;10"
)&amp;" "&amp;"% progress"</f>
        <v>&gt;10 % progress</v>
      </c>
      <c r="P642" s="15">
        <f t="shared" si="47"/>
        <v>0</v>
      </c>
      <c r="Q642" s="15">
        <f>COUNTIFS($G:$G,$G642)</f>
        <v>4</v>
      </c>
      <c r="R642" s="16">
        <f t="shared" si="48"/>
        <v>0</v>
      </c>
      <c r="S642" s="15" t="str">
        <f t="shared" si="49"/>
        <v>no 0% progess</v>
      </c>
      <c r="T642" s="9">
        <v>0</v>
      </c>
      <c r="U642" s="9">
        <v>18</v>
      </c>
      <c r="V642" s="9">
        <v>18</v>
      </c>
      <c r="W642" s="9">
        <v>0</v>
      </c>
      <c r="X642" s="9">
        <v>0</v>
      </c>
      <c r="Y642" s="9">
        <v>0</v>
      </c>
      <c r="Z642" s="9"/>
      <c r="AA642" s="9">
        <v>0</v>
      </c>
      <c r="AB642" s="9"/>
      <c r="AC642" s="9">
        <v>49147</v>
      </c>
      <c r="AD642" s="9" t="s">
        <v>2154</v>
      </c>
      <c r="AE642" s="9" t="s">
        <v>2147</v>
      </c>
      <c r="AF642" s="9">
        <v>84</v>
      </c>
      <c r="AG642" s="9"/>
      <c r="AH642" s="9" t="s">
        <v>2155</v>
      </c>
      <c r="AI642" s="9"/>
      <c r="AJ642" s="9"/>
    </row>
    <row r="643" spans="1:36" x14ac:dyDescent="0.35">
      <c r="A643" s="9" t="s">
        <v>44</v>
      </c>
      <c r="B643" s="9" t="s">
        <v>45</v>
      </c>
      <c r="C643" s="9" t="s">
        <v>14503</v>
      </c>
      <c r="D643" s="9" t="s">
        <v>29</v>
      </c>
      <c r="E643" s="9" t="s">
        <v>2144</v>
      </c>
      <c r="F643" s="9" t="str">
        <f>_xlfn.XLOOKUP(E643,Total_Enrolled!C:C,Total_Enrolled!C:C)</f>
        <v>2025eb1100221@bitspilani-digital.edu.in</v>
      </c>
      <c r="G643" s="9" t="s">
        <v>2145</v>
      </c>
      <c r="H643" s="9" t="s">
        <v>14515</v>
      </c>
      <c r="I643" s="9" t="s">
        <v>2146</v>
      </c>
      <c r="J643" s="9" t="b">
        <v>1</v>
      </c>
      <c r="K643" s="9">
        <v>74</v>
      </c>
      <c r="L643" s="9">
        <f>_xlfn.XLOOKUP(B643,Courses!A:A,Courses!H:H)</f>
        <v>93</v>
      </c>
      <c r="M643" s="14">
        <f t="shared" ref="M643:M706" si="50">K643/L643</f>
        <v>0.79569892473118276</v>
      </c>
      <c r="N643" s="14" t="str">
        <f t="shared" ref="N643:N706" si="51">IF(M643&gt;0,"Active","Not Active")</f>
        <v>Active</v>
      </c>
      <c r="O643" s="14" t="str" cm="1">
        <f t="array" ref="O643">_xlfn.IFS(M643=0,"0",
M643&lt;=10%,"0-10",
TRUE,"&gt;10"
)&amp;" "&amp;"% progress"</f>
        <v>&gt;10 % progress</v>
      </c>
      <c r="P643" s="15">
        <f t="shared" ref="P643:P706" si="52">IF(M643=0,1,0)</f>
        <v>0</v>
      </c>
      <c r="Q643" s="15">
        <f>COUNTIFS($G:$G,$G643)</f>
        <v>4</v>
      </c>
      <c r="R643" s="16">
        <f t="shared" ref="R643:R706" si="53">P643/Q643</f>
        <v>0</v>
      </c>
      <c r="S643" s="15" t="str">
        <f t="shared" ref="S643:S706" si="54">IF(R643=0, "no 0% progess", "no progress")</f>
        <v>no 0% progess</v>
      </c>
      <c r="T643" s="9">
        <v>0</v>
      </c>
      <c r="U643" s="9">
        <v>22</v>
      </c>
      <c r="V643" s="9">
        <v>22</v>
      </c>
      <c r="W643" s="9">
        <v>0</v>
      </c>
      <c r="X643" s="9">
        <v>0</v>
      </c>
      <c r="Y643" s="9">
        <v>0</v>
      </c>
      <c r="Z643" s="9"/>
      <c r="AA643" s="9">
        <v>0</v>
      </c>
      <c r="AB643" s="9"/>
      <c r="AC643" s="9">
        <v>24862</v>
      </c>
      <c r="AD643" s="9" t="s">
        <v>2156</v>
      </c>
      <c r="AE643" s="9" t="s">
        <v>2147</v>
      </c>
      <c r="AF643" s="9">
        <v>84</v>
      </c>
      <c r="AG643" s="9"/>
      <c r="AH643" s="9" t="s">
        <v>2157</v>
      </c>
      <c r="AI643" s="9" t="s">
        <v>2158</v>
      </c>
      <c r="AJ643" s="9" t="s">
        <v>2159</v>
      </c>
    </row>
    <row r="644" spans="1:36" x14ac:dyDescent="0.35">
      <c r="A644" s="9" t="s">
        <v>62</v>
      </c>
      <c r="B644" s="9" t="s">
        <v>34</v>
      </c>
      <c r="C644" s="9" t="s">
        <v>14503</v>
      </c>
      <c r="D644" s="9" t="s">
        <v>29</v>
      </c>
      <c r="E644" s="9" t="s">
        <v>2160</v>
      </c>
      <c r="F644" s="9" t="str">
        <f>_xlfn.XLOOKUP(E644,Total_Enrolled!C:C,Total_Enrolled!C:C)</f>
        <v>2025eb1100222@bitspilani-digital.edu.in</v>
      </c>
      <c r="G644" s="9" t="s">
        <v>2161</v>
      </c>
      <c r="H644" s="9" t="s">
        <v>14515</v>
      </c>
      <c r="I644" s="9" t="s">
        <v>2162</v>
      </c>
      <c r="J644" s="9" t="b">
        <v>1</v>
      </c>
      <c r="K644" s="9">
        <v>0</v>
      </c>
      <c r="L644" s="9">
        <f>_xlfn.XLOOKUP(B644,Courses!A:A,Courses!H:H)</f>
        <v>88</v>
      </c>
      <c r="M644" s="14">
        <f t="shared" si="50"/>
        <v>0</v>
      </c>
      <c r="N644" s="14" t="str">
        <f t="shared" si="51"/>
        <v>Not Active</v>
      </c>
      <c r="O644" s="14" t="str" cm="1">
        <f t="array" ref="O644">_xlfn.IFS(M644=0,"0",
M644&lt;=10%,"0-10",
TRUE,"&gt;10"
)&amp;" "&amp;"% progress"</f>
        <v>0 % progress</v>
      </c>
      <c r="P644" s="15">
        <f t="shared" si="52"/>
        <v>1</v>
      </c>
      <c r="Q644" s="15">
        <f>COUNTIFS($G:$G,$G644)</f>
        <v>4</v>
      </c>
      <c r="R644" s="16">
        <f t="shared" si="53"/>
        <v>0.25</v>
      </c>
      <c r="S644" s="15" t="str">
        <f t="shared" si="54"/>
        <v>no progress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/>
      <c r="AA644" s="9">
        <v>0</v>
      </c>
      <c r="AB644" s="9"/>
      <c r="AC644" s="9">
        <v>0</v>
      </c>
      <c r="AD644" s="9"/>
      <c r="AE644" s="9" t="s">
        <v>2163</v>
      </c>
      <c r="AF644" s="9">
        <v>60</v>
      </c>
      <c r="AG644" s="9"/>
      <c r="AH644" s="9"/>
      <c r="AI644" s="9"/>
      <c r="AJ644" s="9"/>
    </row>
    <row r="645" spans="1:36" x14ac:dyDescent="0.35">
      <c r="A645" s="9" t="s">
        <v>124</v>
      </c>
      <c r="B645" s="9" t="s">
        <v>33</v>
      </c>
      <c r="C645" s="9" t="s">
        <v>14503</v>
      </c>
      <c r="D645" s="9" t="s">
        <v>29</v>
      </c>
      <c r="E645" s="9" t="s">
        <v>2160</v>
      </c>
      <c r="F645" s="9" t="str">
        <f>_xlfn.XLOOKUP(E645,Total_Enrolled!C:C,Total_Enrolled!C:C)</f>
        <v>2025eb1100222@bitspilani-digital.edu.in</v>
      </c>
      <c r="G645" s="9" t="s">
        <v>2161</v>
      </c>
      <c r="H645" s="9" t="s">
        <v>14515</v>
      </c>
      <c r="I645" s="9" t="s">
        <v>2162</v>
      </c>
      <c r="J645" s="9" t="b">
        <v>1</v>
      </c>
      <c r="K645" s="9">
        <v>0</v>
      </c>
      <c r="L645" s="9">
        <f>_xlfn.XLOOKUP(B645,Courses!A:A,Courses!H:H)</f>
        <v>41</v>
      </c>
      <c r="M645" s="14">
        <f t="shared" si="50"/>
        <v>0</v>
      </c>
      <c r="N645" s="14" t="str">
        <f t="shared" si="51"/>
        <v>Not Active</v>
      </c>
      <c r="O645" s="14" t="str" cm="1">
        <f t="array" ref="O645">_xlfn.IFS(M645=0,"0",
M645&lt;=10%,"0-10",
TRUE,"&gt;10"
)&amp;" "&amp;"% progress"</f>
        <v>0 % progress</v>
      </c>
      <c r="P645" s="15">
        <f t="shared" si="52"/>
        <v>1</v>
      </c>
      <c r="Q645" s="15">
        <f>COUNTIFS($G:$G,$G645)</f>
        <v>4</v>
      </c>
      <c r="R645" s="16">
        <f t="shared" si="53"/>
        <v>0.25</v>
      </c>
      <c r="S645" s="15" t="str">
        <f t="shared" si="54"/>
        <v>no progress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/>
      <c r="AA645" s="9">
        <v>0</v>
      </c>
      <c r="AB645" s="9"/>
      <c r="AC645" s="9">
        <v>0</v>
      </c>
      <c r="AD645" s="9"/>
      <c r="AE645" s="9" t="s">
        <v>2163</v>
      </c>
      <c r="AF645" s="9">
        <v>60</v>
      </c>
      <c r="AG645" s="9"/>
      <c r="AH645" s="9"/>
      <c r="AI645" s="9"/>
      <c r="AJ645" s="9"/>
    </row>
    <row r="646" spans="1:36" x14ac:dyDescent="0.35">
      <c r="A646" s="9" t="s">
        <v>79</v>
      </c>
      <c r="B646" s="9" t="s">
        <v>39</v>
      </c>
      <c r="C646" s="9" t="s">
        <v>14503</v>
      </c>
      <c r="D646" s="9" t="s">
        <v>29</v>
      </c>
      <c r="E646" s="9" t="s">
        <v>2160</v>
      </c>
      <c r="F646" s="9" t="str">
        <f>_xlfn.XLOOKUP(E646,Total_Enrolled!C:C,Total_Enrolled!C:C)</f>
        <v>2025eb1100222@bitspilani-digital.edu.in</v>
      </c>
      <c r="G646" s="9" t="s">
        <v>2161</v>
      </c>
      <c r="H646" s="9" t="s">
        <v>14515</v>
      </c>
      <c r="I646" s="9" t="s">
        <v>2162</v>
      </c>
      <c r="J646" s="9" t="b">
        <v>1</v>
      </c>
      <c r="K646" s="9">
        <v>0</v>
      </c>
      <c r="L646" s="9">
        <f>_xlfn.XLOOKUP(B646,Courses!A:A,Courses!H:H)</f>
        <v>86</v>
      </c>
      <c r="M646" s="14">
        <f t="shared" si="50"/>
        <v>0</v>
      </c>
      <c r="N646" s="14" t="str">
        <f t="shared" si="51"/>
        <v>Not Active</v>
      </c>
      <c r="O646" s="14" t="str" cm="1">
        <f t="array" ref="O646">_xlfn.IFS(M646=0,"0",
M646&lt;=10%,"0-10",
TRUE,"&gt;10"
)&amp;" "&amp;"% progress"</f>
        <v>0 % progress</v>
      </c>
      <c r="P646" s="15">
        <f t="shared" si="52"/>
        <v>1</v>
      </c>
      <c r="Q646" s="15">
        <f>COUNTIFS($G:$G,$G646)</f>
        <v>4</v>
      </c>
      <c r="R646" s="16">
        <f t="shared" si="53"/>
        <v>0.25</v>
      </c>
      <c r="S646" s="15" t="str">
        <f t="shared" si="54"/>
        <v>no progress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/>
      <c r="AA646" s="9">
        <v>0</v>
      </c>
      <c r="AB646" s="9"/>
      <c r="AC646" s="9">
        <v>0</v>
      </c>
      <c r="AD646" s="9"/>
      <c r="AE646" s="9" t="s">
        <v>2163</v>
      </c>
      <c r="AF646" s="9">
        <v>60</v>
      </c>
      <c r="AG646" s="9"/>
      <c r="AH646" s="9"/>
      <c r="AI646" s="9"/>
      <c r="AJ646" s="9"/>
    </row>
    <row r="647" spans="1:36" x14ac:dyDescent="0.35">
      <c r="A647" s="9" t="s">
        <v>27</v>
      </c>
      <c r="B647" s="9" t="s">
        <v>28</v>
      </c>
      <c r="C647" s="9" t="s">
        <v>14503</v>
      </c>
      <c r="D647" s="9" t="s">
        <v>29</v>
      </c>
      <c r="E647" s="9" t="s">
        <v>2160</v>
      </c>
      <c r="F647" s="9" t="str">
        <f>_xlfn.XLOOKUP(E647,Total_Enrolled!C:C,Total_Enrolled!C:C)</f>
        <v>2025eb1100222@bitspilani-digital.edu.in</v>
      </c>
      <c r="G647" s="9" t="s">
        <v>2161</v>
      </c>
      <c r="H647" s="9" t="s">
        <v>14515</v>
      </c>
      <c r="I647" s="9" t="s">
        <v>2162</v>
      </c>
      <c r="J647" s="9" t="b">
        <v>1</v>
      </c>
      <c r="K647" s="9">
        <v>0</v>
      </c>
      <c r="L647" s="9">
        <f>_xlfn.XLOOKUP(B647,Courses!A:A,Courses!H:H)</f>
        <v>61</v>
      </c>
      <c r="M647" s="14">
        <f t="shared" si="50"/>
        <v>0</v>
      </c>
      <c r="N647" s="14" t="str">
        <f t="shared" si="51"/>
        <v>Not Active</v>
      </c>
      <c r="O647" s="14" t="str" cm="1">
        <f t="array" ref="O647">_xlfn.IFS(M647=0,"0",
M647&lt;=10%,"0-10",
TRUE,"&gt;10"
)&amp;" "&amp;"% progress"</f>
        <v>0 % progress</v>
      </c>
      <c r="P647" s="15">
        <f t="shared" si="52"/>
        <v>1</v>
      </c>
      <c r="Q647" s="15">
        <f>COUNTIFS($G:$G,$G647)</f>
        <v>4</v>
      </c>
      <c r="R647" s="16">
        <f t="shared" si="53"/>
        <v>0.25</v>
      </c>
      <c r="S647" s="15" t="str">
        <f t="shared" si="54"/>
        <v>no progress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/>
      <c r="AA647" s="9">
        <v>0</v>
      </c>
      <c r="AB647" s="9"/>
      <c r="AC647" s="9">
        <v>0</v>
      </c>
      <c r="AD647" s="9"/>
      <c r="AE647" s="9" t="s">
        <v>2163</v>
      </c>
      <c r="AF647" s="9">
        <v>60</v>
      </c>
      <c r="AG647" s="9"/>
      <c r="AH647" s="9"/>
      <c r="AI647" s="9"/>
      <c r="AJ647" s="9"/>
    </row>
    <row r="648" spans="1:36" x14ac:dyDescent="0.35">
      <c r="A648" s="9" t="s">
        <v>44</v>
      </c>
      <c r="B648" s="9" t="s">
        <v>45</v>
      </c>
      <c r="C648" s="9" t="s">
        <v>14503</v>
      </c>
      <c r="D648" s="9" t="s">
        <v>29</v>
      </c>
      <c r="E648" s="9" t="s">
        <v>2164</v>
      </c>
      <c r="F648" s="9" t="str">
        <f>_xlfn.XLOOKUP(E648,Total_Enrolled!C:C,Total_Enrolled!C:C)</f>
        <v>2025eb1100223@bitspilani-digital.edu.in</v>
      </c>
      <c r="G648" s="9" t="s">
        <v>2165</v>
      </c>
      <c r="H648" s="9" t="s">
        <v>14515</v>
      </c>
      <c r="I648" s="9" t="s">
        <v>2166</v>
      </c>
      <c r="J648" s="9" t="b">
        <v>1</v>
      </c>
      <c r="K648" s="9">
        <v>16</v>
      </c>
      <c r="L648" s="9">
        <f>_xlfn.XLOOKUP(B648,Courses!A:A,Courses!H:H)</f>
        <v>93</v>
      </c>
      <c r="M648" s="14">
        <f t="shared" si="50"/>
        <v>0.17204301075268819</v>
      </c>
      <c r="N648" s="14" t="str">
        <f t="shared" si="51"/>
        <v>Active</v>
      </c>
      <c r="O648" s="14" t="str" cm="1">
        <f t="array" ref="O648">_xlfn.IFS(M648=0,"0",
M648&lt;=10%,"0-10",
TRUE,"&gt;10"
)&amp;" "&amp;"% progress"</f>
        <v>&gt;10 % progress</v>
      </c>
      <c r="P648" s="15">
        <f t="shared" si="52"/>
        <v>0</v>
      </c>
      <c r="Q648" s="15">
        <f>COUNTIFS($G:$G,$G648)</f>
        <v>4</v>
      </c>
      <c r="R648" s="16">
        <f t="shared" si="53"/>
        <v>0</v>
      </c>
      <c r="S648" s="15" t="str">
        <f t="shared" si="54"/>
        <v>no 0% progess</v>
      </c>
      <c r="T648" s="9">
        <v>0</v>
      </c>
      <c r="U648" s="9">
        <v>6</v>
      </c>
      <c r="V648" s="9">
        <v>6</v>
      </c>
      <c r="W648" s="9">
        <v>0</v>
      </c>
      <c r="X648" s="9">
        <v>0</v>
      </c>
      <c r="Y648" s="9">
        <v>0</v>
      </c>
      <c r="Z648" s="9"/>
      <c r="AA648" s="9">
        <v>0</v>
      </c>
      <c r="AB648" s="9"/>
      <c r="AC648" s="9">
        <v>7649</v>
      </c>
      <c r="AD648" s="9" t="s">
        <v>2168</v>
      </c>
      <c r="AE648" s="9" t="s">
        <v>2167</v>
      </c>
      <c r="AF648" s="9">
        <v>178</v>
      </c>
      <c r="AG648" s="9"/>
      <c r="AH648" s="9" t="s">
        <v>2169</v>
      </c>
      <c r="AI648" s="9" t="s">
        <v>2170</v>
      </c>
      <c r="AJ648" s="9" t="s">
        <v>2171</v>
      </c>
    </row>
    <row r="649" spans="1:36" x14ac:dyDescent="0.35">
      <c r="A649" s="9" t="s">
        <v>48</v>
      </c>
      <c r="B649" s="9" t="s">
        <v>49</v>
      </c>
      <c r="C649" s="9" t="s">
        <v>14503</v>
      </c>
      <c r="D649" s="9" t="s">
        <v>29</v>
      </c>
      <c r="E649" s="9" t="s">
        <v>2164</v>
      </c>
      <c r="F649" s="9" t="str">
        <f>_xlfn.XLOOKUP(E649,Total_Enrolled!C:C,Total_Enrolled!C:C)</f>
        <v>2025eb1100223@bitspilani-digital.edu.in</v>
      </c>
      <c r="G649" s="9" t="s">
        <v>2165</v>
      </c>
      <c r="H649" s="9" t="s">
        <v>14515</v>
      </c>
      <c r="I649" s="9" t="s">
        <v>2166</v>
      </c>
      <c r="J649" s="9" t="b">
        <v>1</v>
      </c>
      <c r="K649" s="9">
        <v>25</v>
      </c>
      <c r="L649" s="9">
        <f>_xlfn.XLOOKUP(B649,Courses!A:A,Courses!H:H)</f>
        <v>84</v>
      </c>
      <c r="M649" s="14">
        <f t="shared" si="50"/>
        <v>0.29761904761904762</v>
      </c>
      <c r="N649" s="14" t="str">
        <f t="shared" si="51"/>
        <v>Active</v>
      </c>
      <c r="O649" s="14" t="str" cm="1">
        <f t="array" ref="O649">_xlfn.IFS(M649=0,"0",
M649&lt;=10%,"0-10",
TRUE,"&gt;10"
)&amp;" "&amp;"% progress"</f>
        <v>&gt;10 % progress</v>
      </c>
      <c r="P649" s="15">
        <f t="shared" si="52"/>
        <v>0</v>
      </c>
      <c r="Q649" s="15">
        <f>COUNTIFS($G:$G,$G649)</f>
        <v>4</v>
      </c>
      <c r="R649" s="16">
        <f t="shared" si="53"/>
        <v>0</v>
      </c>
      <c r="S649" s="15" t="str">
        <f t="shared" si="54"/>
        <v>no 0% progess</v>
      </c>
      <c r="T649" s="9">
        <v>0</v>
      </c>
      <c r="U649" s="9">
        <v>6</v>
      </c>
      <c r="V649" s="9">
        <v>6</v>
      </c>
      <c r="W649" s="9">
        <v>0</v>
      </c>
      <c r="X649" s="9">
        <v>0</v>
      </c>
      <c r="Y649" s="9">
        <v>0</v>
      </c>
      <c r="Z649" s="9"/>
      <c r="AA649" s="9">
        <v>0</v>
      </c>
      <c r="AB649" s="9"/>
      <c r="AC649" s="9">
        <v>9223</v>
      </c>
      <c r="AD649" s="9" t="s">
        <v>2172</v>
      </c>
      <c r="AE649" s="9" t="s">
        <v>2167</v>
      </c>
      <c r="AF649" s="9">
        <v>178</v>
      </c>
      <c r="AG649" s="9"/>
      <c r="AH649" s="9" t="s">
        <v>2173</v>
      </c>
      <c r="AI649" s="9"/>
      <c r="AJ649" s="9"/>
    </row>
    <row r="650" spans="1:36" x14ac:dyDescent="0.35">
      <c r="A650" s="9" t="s">
        <v>52</v>
      </c>
      <c r="B650" s="9" t="s">
        <v>53</v>
      </c>
      <c r="C650" s="9" t="s">
        <v>14503</v>
      </c>
      <c r="D650" s="9" t="s">
        <v>29</v>
      </c>
      <c r="E650" s="9" t="s">
        <v>2164</v>
      </c>
      <c r="F650" s="9" t="str">
        <f>_xlfn.XLOOKUP(E650,Total_Enrolled!C:C,Total_Enrolled!C:C)</f>
        <v>2025eb1100223@bitspilani-digital.edu.in</v>
      </c>
      <c r="G650" s="9" t="s">
        <v>2165</v>
      </c>
      <c r="H650" s="9" t="s">
        <v>14515</v>
      </c>
      <c r="I650" s="9" t="s">
        <v>2166</v>
      </c>
      <c r="J650" s="9" t="b">
        <v>1</v>
      </c>
      <c r="K650" s="9">
        <v>36</v>
      </c>
      <c r="L650" s="9">
        <f>_xlfn.XLOOKUP(B650,Courses!A:A,Courses!H:H)</f>
        <v>41</v>
      </c>
      <c r="M650" s="14">
        <f t="shared" si="50"/>
        <v>0.87804878048780488</v>
      </c>
      <c r="N650" s="14" t="str">
        <f t="shared" si="51"/>
        <v>Active</v>
      </c>
      <c r="O650" s="14" t="str" cm="1">
        <f t="array" ref="O650">_xlfn.IFS(M650=0,"0",
M650&lt;=10%,"0-10",
TRUE,"&gt;10"
)&amp;" "&amp;"% progress"</f>
        <v>&gt;10 % progress</v>
      </c>
      <c r="P650" s="15">
        <f t="shared" si="52"/>
        <v>0</v>
      </c>
      <c r="Q650" s="15">
        <f>COUNTIFS($G:$G,$G650)</f>
        <v>4</v>
      </c>
      <c r="R650" s="16">
        <f t="shared" si="53"/>
        <v>0</v>
      </c>
      <c r="S650" s="15" t="str">
        <f t="shared" si="54"/>
        <v>no 0% progess</v>
      </c>
      <c r="T650" s="9">
        <v>0</v>
      </c>
      <c r="U650" s="9">
        <v>5</v>
      </c>
      <c r="V650" s="9">
        <v>5</v>
      </c>
      <c r="W650" s="9">
        <v>0</v>
      </c>
      <c r="X650" s="9">
        <v>0</v>
      </c>
      <c r="Y650" s="9">
        <v>0</v>
      </c>
      <c r="Z650" s="9"/>
      <c r="AA650" s="9">
        <v>0</v>
      </c>
      <c r="AB650" s="9"/>
      <c r="AC650" s="9">
        <v>17150</v>
      </c>
      <c r="AD650" s="9" t="s">
        <v>2174</v>
      </c>
      <c r="AE650" s="9" t="s">
        <v>2167</v>
      </c>
      <c r="AF650" s="9">
        <v>178</v>
      </c>
      <c r="AG650" s="9"/>
      <c r="AH650" s="9" t="s">
        <v>2175</v>
      </c>
      <c r="AI650" s="9"/>
      <c r="AJ650" s="9"/>
    </row>
    <row r="651" spans="1:36" x14ac:dyDescent="0.35">
      <c r="A651" s="9" t="s">
        <v>56</v>
      </c>
      <c r="B651" s="9" t="s">
        <v>57</v>
      </c>
      <c r="C651" s="9" t="s">
        <v>14503</v>
      </c>
      <c r="D651" s="9" t="s">
        <v>29</v>
      </c>
      <c r="E651" s="9" t="s">
        <v>2164</v>
      </c>
      <c r="F651" s="9" t="str">
        <f>_xlfn.XLOOKUP(E651,Total_Enrolled!C:C,Total_Enrolled!C:C)</f>
        <v>2025eb1100223@bitspilani-digital.edu.in</v>
      </c>
      <c r="G651" s="9" t="s">
        <v>2165</v>
      </c>
      <c r="H651" s="9" t="s">
        <v>14515</v>
      </c>
      <c r="I651" s="9" t="s">
        <v>2166</v>
      </c>
      <c r="J651" s="9" t="b">
        <v>1</v>
      </c>
      <c r="K651" s="9">
        <v>43</v>
      </c>
      <c r="L651" s="9">
        <f>_xlfn.XLOOKUP(B651,Courses!A:A,Courses!H:H)</f>
        <v>46</v>
      </c>
      <c r="M651" s="14">
        <f t="shared" si="50"/>
        <v>0.93478260869565222</v>
      </c>
      <c r="N651" s="14" t="str">
        <f t="shared" si="51"/>
        <v>Active</v>
      </c>
      <c r="O651" s="14" t="str" cm="1">
        <f t="array" ref="O651">_xlfn.IFS(M651=0,"0",
M651&lt;=10%,"0-10",
TRUE,"&gt;10"
)&amp;" "&amp;"% progress"</f>
        <v>&gt;10 % progress</v>
      </c>
      <c r="P651" s="15">
        <f t="shared" si="52"/>
        <v>0</v>
      </c>
      <c r="Q651" s="15">
        <f>COUNTIFS($G:$G,$G651)</f>
        <v>4</v>
      </c>
      <c r="R651" s="16">
        <f t="shared" si="53"/>
        <v>0</v>
      </c>
      <c r="S651" s="15" t="str">
        <f t="shared" si="54"/>
        <v>no 0% progess</v>
      </c>
      <c r="T651" s="9">
        <v>0</v>
      </c>
      <c r="U651" s="9">
        <v>11</v>
      </c>
      <c r="V651" s="9">
        <v>12</v>
      </c>
      <c r="W651" s="9">
        <v>0</v>
      </c>
      <c r="X651" s="9">
        <v>0</v>
      </c>
      <c r="Y651" s="9">
        <v>0</v>
      </c>
      <c r="Z651" s="9"/>
      <c r="AA651" s="9">
        <v>0</v>
      </c>
      <c r="AB651" s="9"/>
      <c r="AC651" s="9">
        <v>5602</v>
      </c>
      <c r="AD651" s="9" t="s">
        <v>2176</v>
      </c>
      <c r="AE651" s="9" t="s">
        <v>2167</v>
      </c>
      <c r="AF651" s="9">
        <v>178</v>
      </c>
      <c r="AG651" s="9"/>
      <c r="AH651" s="9" t="s">
        <v>2177</v>
      </c>
      <c r="AI651" s="9" t="s">
        <v>2178</v>
      </c>
      <c r="AJ651" s="9" t="s">
        <v>2178</v>
      </c>
    </row>
    <row r="652" spans="1:36" x14ac:dyDescent="0.35">
      <c r="A652" s="9" t="s">
        <v>56</v>
      </c>
      <c r="B652" s="9" t="s">
        <v>57</v>
      </c>
      <c r="C652" s="9" t="s">
        <v>14503</v>
      </c>
      <c r="D652" s="9" t="s">
        <v>29</v>
      </c>
      <c r="E652" s="9" t="s">
        <v>2182</v>
      </c>
      <c r="F652" s="9" t="str">
        <f>_xlfn.XLOOKUP(E652,Total_Enrolled!C:C,Total_Enrolled!C:C)</f>
        <v>2025eb1100225@bitspilani-digital.edu.in</v>
      </c>
      <c r="G652" s="9" t="s">
        <v>2183</v>
      </c>
      <c r="H652" s="9" t="s">
        <v>14515</v>
      </c>
      <c r="I652" s="9" t="s">
        <v>2184</v>
      </c>
      <c r="J652" s="9" t="b">
        <v>1</v>
      </c>
      <c r="K652" s="9">
        <v>0</v>
      </c>
      <c r="L652" s="9">
        <f>_xlfn.XLOOKUP(B652,Courses!A:A,Courses!H:H)</f>
        <v>46</v>
      </c>
      <c r="M652" s="14">
        <f t="shared" si="50"/>
        <v>0</v>
      </c>
      <c r="N652" s="14" t="str">
        <f t="shared" si="51"/>
        <v>Not Active</v>
      </c>
      <c r="O652" s="14" t="str" cm="1">
        <f t="array" ref="O652">_xlfn.IFS(M652=0,"0",
M652&lt;=10%,"0-10",
TRUE,"&gt;10"
)&amp;" "&amp;"% progress"</f>
        <v>0 % progress</v>
      </c>
      <c r="P652" s="15">
        <f t="shared" si="52"/>
        <v>1</v>
      </c>
      <c r="Q652" s="15">
        <f>COUNTIFS($G:$G,$G652)</f>
        <v>4</v>
      </c>
      <c r="R652" s="16">
        <f t="shared" si="53"/>
        <v>0.25</v>
      </c>
      <c r="S652" s="15" t="str">
        <f t="shared" si="54"/>
        <v>no progress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/>
      <c r="AA652" s="9">
        <v>0</v>
      </c>
      <c r="AB652" s="9"/>
      <c r="AC652" s="9">
        <v>0</v>
      </c>
      <c r="AD652" s="9"/>
      <c r="AE652" s="9" t="s">
        <v>2185</v>
      </c>
      <c r="AF652" s="9">
        <v>28</v>
      </c>
      <c r="AG652" s="9"/>
      <c r="AH652" s="9"/>
      <c r="AI652" s="9"/>
      <c r="AJ652" s="9"/>
    </row>
    <row r="653" spans="1:36" x14ac:dyDescent="0.35">
      <c r="A653" s="9" t="s">
        <v>52</v>
      </c>
      <c r="B653" s="9" t="s">
        <v>53</v>
      </c>
      <c r="C653" s="9" t="s">
        <v>14503</v>
      </c>
      <c r="D653" s="9" t="s">
        <v>29</v>
      </c>
      <c r="E653" s="9" t="s">
        <v>2182</v>
      </c>
      <c r="F653" s="9" t="str">
        <f>_xlfn.XLOOKUP(E653,Total_Enrolled!C:C,Total_Enrolled!C:C)</f>
        <v>2025eb1100225@bitspilani-digital.edu.in</v>
      </c>
      <c r="G653" s="9" t="s">
        <v>2183</v>
      </c>
      <c r="H653" s="9" t="s">
        <v>14515</v>
      </c>
      <c r="I653" s="9" t="s">
        <v>2184</v>
      </c>
      <c r="J653" s="9" t="b">
        <v>1</v>
      </c>
      <c r="K653" s="9">
        <v>0</v>
      </c>
      <c r="L653" s="9">
        <f>_xlfn.XLOOKUP(B653,Courses!A:A,Courses!H:H)</f>
        <v>41</v>
      </c>
      <c r="M653" s="14">
        <f t="shared" si="50"/>
        <v>0</v>
      </c>
      <c r="N653" s="14" t="str">
        <f t="shared" si="51"/>
        <v>Not Active</v>
      </c>
      <c r="O653" s="14" t="str" cm="1">
        <f t="array" ref="O653">_xlfn.IFS(M653=0,"0",
M653&lt;=10%,"0-10",
TRUE,"&gt;10"
)&amp;" "&amp;"% progress"</f>
        <v>0 % progress</v>
      </c>
      <c r="P653" s="15">
        <f t="shared" si="52"/>
        <v>1</v>
      </c>
      <c r="Q653" s="15">
        <f>COUNTIFS($G:$G,$G653)</f>
        <v>4</v>
      </c>
      <c r="R653" s="16">
        <f t="shared" si="53"/>
        <v>0.25</v>
      </c>
      <c r="S653" s="15" t="str">
        <f t="shared" si="54"/>
        <v>no progress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/>
      <c r="AA653" s="9">
        <v>0</v>
      </c>
      <c r="AB653" s="9"/>
      <c r="AC653" s="9">
        <v>0</v>
      </c>
      <c r="AD653" s="9"/>
      <c r="AE653" s="9" t="s">
        <v>2185</v>
      </c>
      <c r="AF653" s="9">
        <v>28</v>
      </c>
      <c r="AG653" s="9"/>
      <c r="AH653" s="9"/>
      <c r="AI653" s="9"/>
      <c r="AJ653" s="9"/>
    </row>
    <row r="654" spans="1:36" x14ac:dyDescent="0.35">
      <c r="A654" s="9" t="s">
        <v>48</v>
      </c>
      <c r="B654" s="9" t="s">
        <v>49</v>
      </c>
      <c r="C654" s="9" t="s">
        <v>14503</v>
      </c>
      <c r="D654" s="9" t="s">
        <v>29</v>
      </c>
      <c r="E654" s="9" t="s">
        <v>2182</v>
      </c>
      <c r="F654" s="9" t="str">
        <f>_xlfn.XLOOKUP(E654,Total_Enrolled!C:C,Total_Enrolled!C:C)</f>
        <v>2025eb1100225@bitspilani-digital.edu.in</v>
      </c>
      <c r="G654" s="9" t="s">
        <v>2183</v>
      </c>
      <c r="H654" s="9" t="s">
        <v>14515</v>
      </c>
      <c r="I654" s="9" t="s">
        <v>2184</v>
      </c>
      <c r="J654" s="9" t="b">
        <v>1</v>
      </c>
      <c r="K654" s="9">
        <v>0</v>
      </c>
      <c r="L654" s="9">
        <f>_xlfn.XLOOKUP(B654,Courses!A:A,Courses!H:H)</f>
        <v>84</v>
      </c>
      <c r="M654" s="14">
        <f t="shared" si="50"/>
        <v>0</v>
      </c>
      <c r="N654" s="14" t="str">
        <f t="shared" si="51"/>
        <v>Not Active</v>
      </c>
      <c r="O654" s="14" t="str" cm="1">
        <f t="array" ref="O654">_xlfn.IFS(M654=0,"0",
M654&lt;=10%,"0-10",
TRUE,"&gt;10"
)&amp;" "&amp;"% progress"</f>
        <v>0 % progress</v>
      </c>
      <c r="P654" s="15">
        <f t="shared" si="52"/>
        <v>1</v>
      </c>
      <c r="Q654" s="15">
        <f>COUNTIFS($G:$G,$G654)</f>
        <v>4</v>
      </c>
      <c r="R654" s="16">
        <f t="shared" si="53"/>
        <v>0.25</v>
      </c>
      <c r="S654" s="15" t="str">
        <f t="shared" si="54"/>
        <v>no progress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/>
      <c r="AA654" s="9">
        <v>0</v>
      </c>
      <c r="AB654" s="9"/>
      <c r="AC654" s="9">
        <v>0</v>
      </c>
      <c r="AD654" s="9" t="s">
        <v>2186</v>
      </c>
      <c r="AE654" s="9" t="s">
        <v>2185</v>
      </c>
      <c r="AF654" s="9">
        <v>28</v>
      </c>
      <c r="AG654" s="9"/>
      <c r="AH654" s="9"/>
      <c r="AI654" s="9"/>
      <c r="AJ654" s="9"/>
    </row>
    <row r="655" spans="1:36" x14ac:dyDescent="0.35">
      <c r="A655" s="9" t="s">
        <v>44</v>
      </c>
      <c r="B655" s="9" t="s">
        <v>45</v>
      </c>
      <c r="C655" s="9" t="s">
        <v>14503</v>
      </c>
      <c r="D655" s="9" t="s">
        <v>29</v>
      </c>
      <c r="E655" s="9" t="s">
        <v>2182</v>
      </c>
      <c r="F655" s="9" t="str">
        <f>_xlfn.XLOOKUP(E655,Total_Enrolled!C:C,Total_Enrolled!C:C)</f>
        <v>2025eb1100225@bitspilani-digital.edu.in</v>
      </c>
      <c r="G655" s="9" t="s">
        <v>2183</v>
      </c>
      <c r="H655" s="9" t="s">
        <v>14515</v>
      </c>
      <c r="I655" s="9" t="s">
        <v>2184</v>
      </c>
      <c r="J655" s="9" t="b">
        <v>1</v>
      </c>
      <c r="K655" s="9">
        <v>0</v>
      </c>
      <c r="L655" s="9">
        <f>_xlfn.XLOOKUP(B655,Courses!A:A,Courses!H:H)</f>
        <v>93</v>
      </c>
      <c r="M655" s="14">
        <f t="shared" si="50"/>
        <v>0</v>
      </c>
      <c r="N655" s="14" t="str">
        <f t="shared" si="51"/>
        <v>Not Active</v>
      </c>
      <c r="O655" s="14" t="str" cm="1">
        <f t="array" ref="O655">_xlfn.IFS(M655=0,"0",
M655&lt;=10%,"0-10",
TRUE,"&gt;10"
)&amp;" "&amp;"% progress"</f>
        <v>0 % progress</v>
      </c>
      <c r="P655" s="15">
        <f t="shared" si="52"/>
        <v>1</v>
      </c>
      <c r="Q655" s="15">
        <f>COUNTIFS($G:$G,$G655)</f>
        <v>4</v>
      </c>
      <c r="R655" s="16">
        <f t="shared" si="53"/>
        <v>0.25</v>
      </c>
      <c r="S655" s="15" t="str">
        <f t="shared" si="54"/>
        <v>no progress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/>
      <c r="AA655" s="9">
        <v>0</v>
      </c>
      <c r="AB655" s="9"/>
      <c r="AC655" s="9">
        <v>0</v>
      </c>
      <c r="AD655" s="9"/>
      <c r="AE655" s="9" t="s">
        <v>2185</v>
      </c>
      <c r="AF655" s="9">
        <v>28</v>
      </c>
      <c r="AG655" s="9"/>
      <c r="AH655" s="9"/>
      <c r="AI655" s="9"/>
      <c r="AJ655" s="9"/>
    </row>
    <row r="656" spans="1:36" x14ac:dyDescent="0.35">
      <c r="A656" s="9" t="s">
        <v>44</v>
      </c>
      <c r="B656" s="9" t="s">
        <v>45</v>
      </c>
      <c r="C656" s="9" t="s">
        <v>14503</v>
      </c>
      <c r="D656" s="9" t="s">
        <v>29</v>
      </c>
      <c r="E656" s="9" t="s">
        <v>2187</v>
      </c>
      <c r="F656" s="9" t="str">
        <f>_xlfn.XLOOKUP(E656,Total_Enrolled!C:C,Total_Enrolled!C:C)</f>
        <v>2025eb1100226@bitspilani-digital.edu.in</v>
      </c>
      <c r="G656" s="9" t="s">
        <v>2188</v>
      </c>
      <c r="H656" s="9" t="s">
        <v>14515</v>
      </c>
      <c r="I656" s="9" t="s">
        <v>2189</v>
      </c>
      <c r="J656" s="9" t="b">
        <v>1</v>
      </c>
      <c r="K656" s="9">
        <v>1</v>
      </c>
      <c r="L656" s="9">
        <f>_xlfn.XLOOKUP(B656,Courses!A:A,Courses!H:H)</f>
        <v>93</v>
      </c>
      <c r="M656" s="14">
        <f t="shared" si="50"/>
        <v>1.0752688172043012E-2</v>
      </c>
      <c r="N656" s="14" t="str">
        <f t="shared" si="51"/>
        <v>Active</v>
      </c>
      <c r="O656" s="14" t="str" cm="1">
        <f t="array" ref="O656">_xlfn.IFS(M656=0,"0",
M656&lt;=10%,"0-10",
TRUE,"&gt;10"
)&amp;" "&amp;"% progress"</f>
        <v>0-10 % progress</v>
      </c>
      <c r="P656" s="15">
        <f t="shared" si="52"/>
        <v>0</v>
      </c>
      <c r="Q656" s="15">
        <f>COUNTIFS($G:$G,$G656)</f>
        <v>4</v>
      </c>
      <c r="R656" s="16">
        <f t="shared" si="53"/>
        <v>0</v>
      </c>
      <c r="S656" s="15" t="str">
        <f t="shared" si="54"/>
        <v>no 0% progess</v>
      </c>
      <c r="T656" s="9">
        <v>0</v>
      </c>
      <c r="U656" s="9">
        <v>1</v>
      </c>
      <c r="V656" s="9">
        <v>1</v>
      </c>
      <c r="W656" s="9">
        <v>0</v>
      </c>
      <c r="X656" s="9">
        <v>0</v>
      </c>
      <c r="Y656" s="9">
        <v>0</v>
      </c>
      <c r="Z656" s="9"/>
      <c r="AA656" s="9">
        <v>0</v>
      </c>
      <c r="AB656" s="9"/>
      <c r="AC656" s="9">
        <v>0</v>
      </c>
      <c r="AD656" s="9" t="s">
        <v>2190</v>
      </c>
      <c r="AE656" s="9" t="s">
        <v>2191</v>
      </c>
      <c r="AF656" s="9">
        <v>150</v>
      </c>
      <c r="AG656" s="9"/>
      <c r="AH656" s="9" t="s">
        <v>2192</v>
      </c>
      <c r="AI656" s="9"/>
      <c r="AJ656" s="9"/>
    </row>
    <row r="657" spans="1:36" x14ac:dyDescent="0.35">
      <c r="A657" s="9" t="s">
        <v>48</v>
      </c>
      <c r="B657" s="9" t="s">
        <v>49</v>
      </c>
      <c r="C657" s="9" t="s">
        <v>14503</v>
      </c>
      <c r="D657" s="9" t="s">
        <v>29</v>
      </c>
      <c r="E657" s="9" t="s">
        <v>2187</v>
      </c>
      <c r="F657" s="9" t="str">
        <f>_xlfn.XLOOKUP(E657,Total_Enrolled!C:C,Total_Enrolled!C:C)</f>
        <v>2025eb1100226@bitspilani-digital.edu.in</v>
      </c>
      <c r="G657" s="9" t="s">
        <v>2188</v>
      </c>
      <c r="H657" s="9" t="s">
        <v>14515</v>
      </c>
      <c r="I657" s="9" t="s">
        <v>2189</v>
      </c>
      <c r="J657" s="9" t="b">
        <v>1</v>
      </c>
      <c r="K657" s="9">
        <v>1</v>
      </c>
      <c r="L657" s="9">
        <f>_xlfn.XLOOKUP(B657,Courses!A:A,Courses!H:H)</f>
        <v>84</v>
      </c>
      <c r="M657" s="14">
        <f t="shared" si="50"/>
        <v>1.1904761904761904E-2</v>
      </c>
      <c r="N657" s="14" t="str">
        <f t="shared" si="51"/>
        <v>Active</v>
      </c>
      <c r="O657" s="14" t="str" cm="1">
        <f t="array" ref="O657">_xlfn.IFS(M657=0,"0",
M657&lt;=10%,"0-10",
TRUE,"&gt;10"
)&amp;" "&amp;"% progress"</f>
        <v>0-10 % progress</v>
      </c>
      <c r="P657" s="15">
        <f t="shared" si="52"/>
        <v>0</v>
      </c>
      <c r="Q657" s="15">
        <f>COUNTIFS($G:$G,$G657)</f>
        <v>4</v>
      </c>
      <c r="R657" s="16">
        <f t="shared" si="53"/>
        <v>0</v>
      </c>
      <c r="S657" s="15" t="str">
        <f t="shared" si="54"/>
        <v>no 0% progess</v>
      </c>
      <c r="T657" s="9">
        <v>0</v>
      </c>
      <c r="U657" s="9">
        <v>1</v>
      </c>
      <c r="V657" s="9">
        <v>1</v>
      </c>
      <c r="W657" s="9">
        <v>0</v>
      </c>
      <c r="X657" s="9">
        <v>0</v>
      </c>
      <c r="Y657" s="9">
        <v>0</v>
      </c>
      <c r="Z657" s="9"/>
      <c r="AA657" s="9">
        <v>0</v>
      </c>
      <c r="AB657" s="9"/>
      <c r="AC657" s="9">
        <v>0</v>
      </c>
      <c r="AD657" s="9" t="s">
        <v>2193</v>
      </c>
      <c r="AE657" s="9" t="s">
        <v>2191</v>
      </c>
      <c r="AF657" s="9">
        <v>150</v>
      </c>
      <c r="AG657" s="9"/>
      <c r="AH657" s="9" t="s">
        <v>2194</v>
      </c>
      <c r="AI657" s="9"/>
      <c r="AJ657" s="9"/>
    </row>
    <row r="658" spans="1:36" x14ac:dyDescent="0.35">
      <c r="A658" s="9" t="s">
        <v>52</v>
      </c>
      <c r="B658" s="9" t="s">
        <v>53</v>
      </c>
      <c r="C658" s="9" t="s">
        <v>14503</v>
      </c>
      <c r="D658" s="9" t="s">
        <v>29</v>
      </c>
      <c r="E658" s="9" t="s">
        <v>2187</v>
      </c>
      <c r="F658" s="9" t="str">
        <f>_xlfn.XLOOKUP(E658,Total_Enrolled!C:C,Total_Enrolled!C:C)</f>
        <v>2025eb1100226@bitspilani-digital.edu.in</v>
      </c>
      <c r="G658" s="9" t="s">
        <v>2188</v>
      </c>
      <c r="H658" s="9" t="s">
        <v>14515</v>
      </c>
      <c r="I658" s="9" t="s">
        <v>2189</v>
      </c>
      <c r="J658" s="9" t="b">
        <v>1</v>
      </c>
      <c r="K658" s="9">
        <v>2</v>
      </c>
      <c r="L658" s="9">
        <f>_xlfn.XLOOKUP(B658,Courses!A:A,Courses!H:H)</f>
        <v>41</v>
      </c>
      <c r="M658" s="14">
        <f t="shared" si="50"/>
        <v>4.878048780487805E-2</v>
      </c>
      <c r="N658" s="14" t="str">
        <f t="shared" si="51"/>
        <v>Active</v>
      </c>
      <c r="O658" s="14" t="str" cm="1">
        <f t="array" ref="O658">_xlfn.IFS(M658=0,"0",
M658&lt;=10%,"0-10",
TRUE,"&gt;10"
)&amp;" "&amp;"% progress"</f>
        <v>0-10 % progress</v>
      </c>
      <c r="P658" s="15">
        <f t="shared" si="52"/>
        <v>0</v>
      </c>
      <c r="Q658" s="15">
        <f>COUNTIFS($G:$G,$G658)</f>
        <v>4</v>
      </c>
      <c r="R658" s="16">
        <f t="shared" si="53"/>
        <v>0</v>
      </c>
      <c r="S658" s="15" t="str">
        <f t="shared" si="54"/>
        <v>no 0% progess</v>
      </c>
      <c r="T658" s="9">
        <v>0</v>
      </c>
      <c r="U658" s="9">
        <v>2</v>
      </c>
      <c r="V658" s="9">
        <v>2</v>
      </c>
      <c r="W658" s="9">
        <v>0</v>
      </c>
      <c r="X658" s="9">
        <v>0</v>
      </c>
      <c r="Y658" s="9">
        <v>0</v>
      </c>
      <c r="Z658" s="9"/>
      <c r="AA658" s="9">
        <v>0</v>
      </c>
      <c r="AB658" s="9"/>
      <c r="AC658" s="9">
        <v>0</v>
      </c>
      <c r="AD658" s="9" t="s">
        <v>2195</v>
      </c>
      <c r="AE658" s="9" t="s">
        <v>2191</v>
      </c>
      <c r="AF658" s="9">
        <v>150</v>
      </c>
      <c r="AG658" s="9"/>
      <c r="AH658" s="9" t="s">
        <v>2196</v>
      </c>
      <c r="AI658" s="9"/>
      <c r="AJ658" s="9"/>
    </row>
    <row r="659" spans="1:36" x14ac:dyDescent="0.35">
      <c r="A659" s="9" t="s">
        <v>56</v>
      </c>
      <c r="B659" s="9" t="s">
        <v>57</v>
      </c>
      <c r="C659" s="9" t="s">
        <v>14503</v>
      </c>
      <c r="D659" s="9" t="s">
        <v>29</v>
      </c>
      <c r="E659" s="9" t="s">
        <v>2187</v>
      </c>
      <c r="F659" s="9" t="str">
        <f>_xlfn.XLOOKUP(E659,Total_Enrolled!C:C,Total_Enrolled!C:C)</f>
        <v>2025eb1100226@bitspilani-digital.edu.in</v>
      </c>
      <c r="G659" s="9" t="s">
        <v>2188</v>
      </c>
      <c r="H659" s="9" t="s">
        <v>14515</v>
      </c>
      <c r="I659" s="9" t="s">
        <v>2189</v>
      </c>
      <c r="J659" s="9" t="b">
        <v>1</v>
      </c>
      <c r="K659" s="9">
        <v>1</v>
      </c>
      <c r="L659" s="9">
        <f>_xlfn.XLOOKUP(B659,Courses!A:A,Courses!H:H)</f>
        <v>46</v>
      </c>
      <c r="M659" s="14">
        <f t="shared" si="50"/>
        <v>2.1739130434782608E-2</v>
      </c>
      <c r="N659" s="14" t="str">
        <f t="shared" si="51"/>
        <v>Active</v>
      </c>
      <c r="O659" s="14" t="str" cm="1">
        <f t="array" ref="O659">_xlfn.IFS(M659=0,"0",
M659&lt;=10%,"0-10",
TRUE,"&gt;10"
)&amp;" "&amp;"% progress"</f>
        <v>0-10 % progress</v>
      </c>
      <c r="P659" s="15">
        <f t="shared" si="52"/>
        <v>0</v>
      </c>
      <c r="Q659" s="15">
        <f>COUNTIFS($G:$G,$G659)</f>
        <v>4</v>
      </c>
      <c r="R659" s="16">
        <f t="shared" si="53"/>
        <v>0</v>
      </c>
      <c r="S659" s="15" t="str">
        <f t="shared" si="54"/>
        <v>no 0% progess</v>
      </c>
      <c r="T659" s="9">
        <v>0</v>
      </c>
      <c r="U659" s="9">
        <v>1</v>
      </c>
      <c r="V659" s="9">
        <v>1</v>
      </c>
      <c r="W659" s="9">
        <v>0</v>
      </c>
      <c r="X659" s="9">
        <v>0</v>
      </c>
      <c r="Y659" s="9">
        <v>0</v>
      </c>
      <c r="Z659" s="9"/>
      <c r="AA659" s="9">
        <v>0</v>
      </c>
      <c r="AB659" s="9"/>
      <c r="AC659" s="9">
        <v>0</v>
      </c>
      <c r="AD659" s="9" t="s">
        <v>2197</v>
      </c>
      <c r="AE659" s="9" t="s">
        <v>2191</v>
      </c>
      <c r="AF659" s="9">
        <v>150</v>
      </c>
      <c r="AG659" s="9"/>
      <c r="AH659" s="9" t="s">
        <v>2198</v>
      </c>
      <c r="AI659" s="9"/>
      <c r="AJ659" s="9"/>
    </row>
    <row r="660" spans="1:36" x14ac:dyDescent="0.35">
      <c r="A660" s="9" t="s">
        <v>56</v>
      </c>
      <c r="B660" s="9" t="s">
        <v>57</v>
      </c>
      <c r="C660" s="9" t="s">
        <v>14503</v>
      </c>
      <c r="D660" s="9" t="s">
        <v>29</v>
      </c>
      <c r="E660" s="9" t="s">
        <v>2199</v>
      </c>
      <c r="F660" s="9" t="str">
        <f>_xlfn.XLOOKUP(E660,Total_Enrolled!C:C,Total_Enrolled!C:C)</f>
        <v>2025eb1100227@bitspilani-digital.edu.in</v>
      </c>
      <c r="G660" s="9" t="s">
        <v>2200</v>
      </c>
      <c r="H660" s="9" t="s">
        <v>14515</v>
      </c>
      <c r="I660" s="9" t="s">
        <v>2201</v>
      </c>
      <c r="J660" s="9" t="b">
        <v>1</v>
      </c>
      <c r="K660" s="9">
        <v>19</v>
      </c>
      <c r="L660" s="9">
        <f>_xlfn.XLOOKUP(B660,Courses!A:A,Courses!H:H)</f>
        <v>46</v>
      </c>
      <c r="M660" s="14">
        <f t="shared" si="50"/>
        <v>0.41304347826086957</v>
      </c>
      <c r="N660" s="14" t="str">
        <f t="shared" si="51"/>
        <v>Active</v>
      </c>
      <c r="O660" s="14" t="str" cm="1">
        <f t="array" ref="O660">_xlfn.IFS(M660=0,"0",
M660&lt;=10%,"0-10",
TRUE,"&gt;10"
)&amp;" "&amp;"% progress"</f>
        <v>&gt;10 % progress</v>
      </c>
      <c r="P660" s="15">
        <f t="shared" si="52"/>
        <v>0</v>
      </c>
      <c r="Q660" s="15">
        <f>COUNTIFS($G:$G,$G660)</f>
        <v>3</v>
      </c>
      <c r="R660" s="16">
        <f t="shared" si="53"/>
        <v>0</v>
      </c>
      <c r="S660" s="15" t="str">
        <f t="shared" si="54"/>
        <v>no 0% progess</v>
      </c>
      <c r="T660" s="9">
        <v>0</v>
      </c>
      <c r="U660" s="9">
        <v>1</v>
      </c>
      <c r="V660" s="9">
        <v>1</v>
      </c>
      <c r="W660" s="9">
        <v>0</v>
      </c>
      <c r="X660" s="9">
        <v>0</v>
      </c>
      <c r="Y660" s="9">
        <v>0</v>
      </c>
      <c r="Z660" s="9"/>
      <c r="AA660" s="9">
        <v>0</v>
      </c>
      <c r="AB660" s="9"/>
      <c r="AC660" s="9">
        <v>77437</v>
      </c>
      <c r="AD660" s="9" t="s">
        <v>2203</v>
      </c>
      <c r="AE660" s="9" t="s">
        <v>2202</v>
      </c>
      <c r="AF660" s="9">
        <v>304</v>
      </c>
      <c r="AG660" s="9"/>
      <c r="AH660" s="9" t="s">
        <v>2204</v>
      </c>
      <c r="AI660" s="9" t="s">
        <v>2205</v>
      </c>
      <c r="AJ660" s="9" t="s">
        <v>2206</v>
      </c>
    </row>
    <row r="661" spans="1:36" x14ac:dyDescent="0.35">
      <c r="A661" s="9" t="s">
        <v>52</v>
      </c>
      <c r="B661" s="9" t="s">
        <v>53</v>
      </c>
      <c r="C661" s="9" t="s">
        <v>14503</v>
      </c>
      <c r="D661" s="9" t="s">
        <v>29</v>
      </c>
      <c r="E661" s="9" t="s">
        <v>2199</v>
      </c>
      <c r="F661" s="9" t="str">
        <f>_xlfn.XLOOKUP(E661,Total_Enrolled!C:C,Total_Enrolled!C:C)</f>
        <v>2025eb1100227@bitspilani-digital.edu.in</v>
      </c>
      <c r="G661" s="9" t="s">
        <v>2200</v>
      </c>
      <c r="H661" s="9" t="s">
        <v>14515</v>
      </c>
      <c r="I661" s="9" t="s">
        <v>2201</v>
      </c>
      <c r="J661" s="9" t="b">
        <v>1</v>
      </c>
      <c r="K661" s="9">
        <v>3</v>
      </c>
      <c r="L661" s="9">
        <f>_xlfn.XLOOKUP(B661,Courses!A:A,Courses!H:H)</f>
        <v>41</v>
      </c>
      <c r="M661" s="14">
        <f t="shared" si="50"/>
        <v>7.3170731707317069E-2</v>
      </c>
      <c r="N661" s="14" t="str">
        <f t="shared" si="51"/>
        <v>Active</v>
      </c>
      <c r="O661" s="14" t="str" cm="1">
        <f t="array" ref="O661">_xlfn.IFS(M661=0,"0",
M661&lt;=10%,"0-10",
TRUE,"&gt;10"
)&amp;" "&amp;"% progress"</f>
        <v>0-10 % progress</v>
      </c>
      <c r="P661" s="15">
        <f t="shared" si="52"/>
        <v>0</v>
      </c>
      <c r="Q661" s="15">
        <f>COUNTIFS($G:$G,$G661)</f>
        <v>3</v>
      </c>
      <c r="R661" s="16">
        <f t="shared" si="53"/>
        <v>0</v>
      </c>
      <c r="S661" s="15" t="str">
        <f t="shared" si="54"/>
        <v>no 0% progess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/>
      <c r="AA661" s="9">
        <v>0</v>
      </c>
      <c r="AB661" s="9"/>
      <c r="AC661" s="9">
        <v>478</v>
      </c>
      <c r="AD661" s="9" t="s">
        <v>2207</v>
      </c>
      <c r="AE661" s="9" t="s">
        <v>2202</v>
      </c>
      <c r="AF661" s="9">
        <v>304</v>
      </c>
      <c r="AG661" s="9"/>
      <c r="AH661" s="9"/>
      <c r="AI661" s="9"/>
      <c r="AJ661" s="9"/>
    </row>
    <row r="662" spans="1:36" x14ac:dyDescent="0.35">
      <c r="A662" s="9" t="s">
        <v>48</v>
      </c>
      <c r="B662" s="9" t="s">
        <v>49</v>
      </c>
      <c r="C662" s="9" t="s">
        <v>14503</v>
      </c>
      <c r="D662" s="9" t="s">
        <v>29</v>
      </c>
      <c r="E662" s="9" t="s">
        <v>2199</v>
      </c>
      <c r="F662" s="9" t="str">
        <f>_xlfn.XLOOKUP(E662,Total_Enrolled!C:C,Total_Enrolled!C:C)</f>
        <v>2025eb1100227@bitspilani-digital.edu.in</v>
      </c>
      <c r="G662" s="9" t="s">
        <v>2200</v>
      </c>
      <c r="H662" s="9" t="s">
        <v>14515</v>
      </c>
      <c r="I662" s="9" t="s">
        <v>2201</v>
      </c>
      <c r="J662" s="9" t="b">
        <v>1</v>
      </c>
      <c r="K662" s="9">
        <v>11</v>
      </c>
      <c r="L662" s="9">
        <f>_xlfn.XLOOKUP(B662,Courses!A:A,Courses!H:H)</f>
        <v>84</v>
      </c>
      <c r="M662" s="14">
        <f t="shared" si="50"/>
        <v>0.13095238095238096</v>
      </c>
      <c r="N662" s="14" t="str">
        <f t="shared" si="51"/>
        <v>Active</v>
      </c>
      <c r="O662" s="14" t="str" cm="1">
        <f t="array" ref="O662">_xlfn.IFS(M662=0,"0",
M662&lt;=10%,"0-10",
TRUE,"&gt;10"
)&amp;" "&amp;"% progress"</f>
        <v>&gt;10 % progress</v>
      </c>
      <c r="P662" s="15">
        <f t="shared" si="52"/>
        <v>0</v>
      </c>
      <c r="Q662" s="15">
        <f>COUNTIFS($G:$G,$G662)</f>
        <v>3</v>
      </c>
      <c r="R662" s="16">
        <f t="shared" si="53"/>
        <v>0</v>
      </c>
      <c r="S662" s="15" t="str">
        <f t="shared" si="54"/>
        <v>no 0% progess</v>
      </c>
      <c r="T662" s="9">
        <v>0</v>
      </c>
      <c r="U662" s="9">
        <v>3</v>
      </c>
      <c r="V662" s="9">
        <v>3</v>
      </c>
      <c r="W662" s="9">
        <v>0</v>
      </c>
      <c r="X662" s="9">
        <v>0</v>
      </c>
      <c r="Y662" s="9">
        <v>0</v>
      </c>
      <c r="Z662" s="9"/>
      <c r="AA662" s="9">
        <v>0</v>
      </c>
      <c r="AB662" s="9"/>
      <c r="AC662" s="9">
        <v>9197</v>
      </c>
      <c r="AD662" s="9" t="s">
        <v>2208</v>
      </c>
      <c r="AE662" s="9" t="s">
        <v>2202</v>
      </c>
      <c r="AF662" s="9">
        <v>304</v>
      </c>
      <c r="AG662" s="9"/>
      <c r="AH662" s="9" t="s">
        <v>2209</v>
      </c>
      <c r="AI662" s="9"/>
      <c r="AJ662" s="9"/>
    </row>
    <row r="663" spans="1:36" x14ac:dyDescent="0.35">
      <c r="A663" s="9" t="s">
        <v>48</v>
      </c>
      <c r="B663" s="9" t="s">
        <v>49</v>
      </c>
      <c r="C663" s="9" t="s">
        <v>14503</v>
      </c>
      <c r="D663" s="9" t="s">
        <v>29</v>
      </c>
      <c r="E663" s="9" t="s">
        <v>2210</v>
      </c>
      <c r="F663" s="9" t="str">
        <f>_xlfn.XLOOKUP(E663,Total_Enrolled!C:C,Total_Enrolled!C:C)</f>
        <v>2025eb1100228@bitspilani-digital.edu.in</v>
      </c>
      <c r="G663" s="9" t="s">
        <v>2211</v>
      </c>
      <c r="H663" s="9" t="s">
        <v>14515</v>
      </c>
      <c r="I663" s="9" t="s">
        <v>2212</v>
      </c>
      <c r="J663" s="9" t="b">
        <v>1</v>
      </c>
      <c r="K663" s="9">
        <v>30</v>
      </c>
      <c r="L663" s="9">
        <f>_xlfn.XLOOKUP(B663,Courses!A:A,Courses!H:H)</f>
        <v>84</v>
      </c>
      <c r="M663" s="14">
        <f t="shared" si="50"/>
        <v>0.35714285714285715</v>
      </c>
      <c r="N663" s="14" t="str">
        <f t="shared" si="51"/>
        <v>Active</v>
      </c>
      <c r="O663" s="14" t="str" cm="1">
        <f t="array" ref="O663">_xlfn.IFS(M663=0,"0",
M663&lt;=10%,"0-10",
TRUE,"&gt;10"
)&amp;" "&amp;"% progress"</f>
        <v>&gt;10 % progress</v>
      </c>
      <c r="P663" s="15">
        <f t="shared" si="52"/>
        <v>0</v>
      </c>
      <c r="Q663" s="15">
        <f>COUNTIFS($G:$G,$G663)</f>
        <v>4</v>
      </c>
      <c r="R663" s="16">
        <f t="shared" si="53"/>
        <v>0</v>
      </c>
      <c r="S663" s="15" t="str">
        <f t="shared" si="54"/>
        <v>no 0% progess</v>
      </c>
      <c r="T663" s="9">
        <v>0</v>
      </c>
      <c r="U663" s="9">
        <v>8</v>
      </c>
      <c r="V663" s="9">
        <v>8</v>
      </c>
      <c r="W663" s="9">
        <v>0</v>
      </c>
      <c r="X663" s="9">
        <v>0</v>
      </c>
      <c r="Y663" s="9">
        <v>0</v>
      </c>
      <c r="Z663" s="9"/>
      <c r="AA663" s="9">
        <v>0</v>
      </c>
      <c r="AB663" s="9"/>
      <c r="AC663" s="9">
        <v>12218</v>
      </c>
      <c r="AD663" s="9" t="s">
        <v>2213</v>
      </c>
      <c r="AE663" s="9" t="s">
        <v>2214</v>
      </c>
      <c r="AF663" s="9">
        <v>62</v>
      </c>
      <c r="AG663" s="9"/>
      <c r="AH663" s="9" t="s">
        <v>2215</v>
      </c>
      <c r="AI663" s="9"/>
      <c r="AJ663" s="9"/>
    </row>
    <row r="664" spans="1:36" x14ac:dyDescent="0.35">
      <c r="A664" s="9" t="s">
        <v>52</v>
      </c>
      <c r="B664" s="9" t="s">
        <v>53</v>
      </c>
      <c r="C664" s="9" t="s">
        <v>14503</v>
      </c>
      <c r="D664" s="9" t="s">
        <v>29</v>
      </c>
      <c r="E664" s="9" t="s">
        <v>2210</v>
      </c>
      <c r="F664" s="9" t="str">
        <f>_xlfn.XLOOKUP(E664,Total_Enrolled!C:C,Total_Enrolled!C:C)</f>
        <v>2025eb1100228@bitspilani-digital.edu.in</v>
      </c>
      <c r="G664" s="9" t="s">
        <v>2211</v>
      </c>
      <c r="H664" s="9" t="s">
        <v>14515</v>
      </c>
      <c r="I664" s="9" t="s">
        <v>2212</v>
      </c>
      <c r="J664" s="9" t="b">
        <v>1</v>
      </c>
      <c r="K664" s="9">
        <v>39</v>
      </c>
      <c r="L664" s="9">
        <f>_xlfn.XLOOKUP(B664,Courses!A:A,Courses!H:H)</f>
        <v>41</v>
      </c>
      <c r="M664" s="14">
        <f t="shared" si="50"/>
        <v>0.95121951219512191</v>
      </c>
      <c r="N664" s="14" t="str">
        <f t="shared" si="51"/>
        <v>Active</v>
      </c>
      <c r="O664" s="14" t="str" cm="1">
        <f t="array" ref="O664">_xlfn.IFS(M664=0,"0",
M664&lt;=10%,"0-10",
TRUE,"&gt;10"
)&amp;" "&amp;"% progress"</f>
        <v>&gt;10 % progress</v>
      </c>
      <c r="P664" s="15">
        <f t="shared" si="52"/>
        <v>0</v>
      </c>
      <c r="Q664" s="15">
        <f>COUNTIFS($G:$G,$G664)</f>
        <v>4</v>
      </c>
      <c r="R664" s="16">
        <f t="shared" si="53"/>
        <v>0</v>
      </c>
      <c r="S664" s="15" t="str">
        <f t="shared" si="54"/>
        <v>no 0% progess</v>
      </c>
      <c r="T664" s="9">
        <v>0</v>
      </c>
      <c r="U664" s="9">
        <v>6</v>
      </c>
      <c r="V664" s="9">
        <v>6</v>
      </c>
      <c r="W664" s="9">
        <v>0</v>
      </c>
      <c r="X664" s="9">
        <v>0</v>
      </c>
      <c r="Y664" s="9">
        <v>0</v>
      </c>
      <c r="Z664" s="9"/>
      <c r="AA664" s="9">
        <v>0</v>
      </c>
      <c r="AB664" s="9"/>
      <c r="AC664" s="9">
        <v>7552</v>
      </c>
      <c r="AD664" s="9" t="s">
        <v>2216</v>
      </c>
      <c r="AE664" s="9" t="s">
        <v>2214</v>
      </c>
      <c r="AF664" s="9">
        <v>62</v>
      </c>
      <c r="AG664" s="9"/>
      <c r="AH664" s="9" t="s">
        <v>2217</v>
      </c>
      <c r="AI664" s="9"/>
      <c r="AJ664" s="9"/>
    </row>
    <row r="665" spans="1:36" x14ac:dyDescent="0.35">
      <c r="A665" s="9" t="s">
        <v>56</v>
      </c>
      <c r="B665" s="9" t="s">
        <v>57</v>
      </c>
      <c r="C665" s="9" t="s">
        <v>14503</v>
      </c>
      <c r="D665" s="9" t="s">
        <v>29</v>
      </c>
      <c r="E665" s="9" t="s">
        <v>2210</v>
      </c>
      <c r="F665" s="9" t="str">
        <f>_xlfn.XLOOKUP(E665,Total_Enrolled!C:C,Total_Enrolled!C:C)</f>
        <v>2025eb1100228@bitspilani-digital.edu.in</v>
      </c>
      <c r="G665" s="9" t="s">
        <v>2211</v>
      </c>
      <c r="H665" s="9" t="s">
        <v>14515</v>
      </c>
      <c r="I665" s="9" t="s">
        <v>2212</v>
      </c>
      <c r="J665" s="9" t="b">
        <v>1</v>
      </c>
      <c r="K665" s="9">
        <v>17</v>
      </c>
      <c r="L665" s="9">
        <f>_xlfn.XLOOKUP(B665,Courses!A:A,Courses!H:H)</f>
        <v>46</v>
      </c>
      <c r="M665" s="14">
        <f t="shared" si="50"/>
        <v>0.36956521739130432</v>
      </c>
      <c r="N665" s="14" t="str">
        <f t="shared" si="51"/>
        <v>Active</v>
      </c>
      <c r="O665" s="14" t="str" cm="1">
        <f t="array" ref="O665">_xlfn.IFS(M665=0,"0",
M665&lt;=10%,"0-10",
TRUE,"&gt;10"
)&amp;" "&amp;"% progress"</f>
        <v>&gt;10 % progress</v>
      </c>
      <c r="P665" s="15">
        <f t="shared" si="52"/>
        <v>0</v>
      </c>
      <c r="Q665" s="15">
        <f>COUNTIFS($G:$G,$G665)</f>
        <v>4</v>
      </c>
      <c r="R665" s="16">
        <f t="shared" si="53"/>
        <v>0</v>
      </c>
      <c r="S665" s="15" t="str">
        <f t="shared" si="54"/>
        <v>no 0% progess</v>
      </c>
      <c r="T665" s="9">
        <v>0</v>
      </c>
      <c r="U665" s="9">
        <v>5</v>
      </c>
      <c r="V665" s="9">
        <v>5</v>
      </c>
      <c r="W665" s="9">
        <v>0</v>
      </c>
      <c r="X665" s="9">
        <v>0</v>
      </c>
      <c r="Y665" s="9">
        <v>0</v>
      </c>
      <c r="Z665" s="9"/>
      <c r="AA665" s="9">
        <v>0</v>
      </c>
      <c r="AB665" s="9"/>
      <c r="AC665" s="9">
        <v>3141</v>
      </c>
      <c r="AD665" s="9" t="s">
        <v>2218</v>
      </c>
      <c r="AE665" s="9" t="s">
        <v>2214</v>
      </c>
      <c r="AF665" s="9">
        <v>62</v>
      </c>
      <c r="AG665" s="9"/>
      <c r="AH665" s="9" t="s">
        <v>2219</v>
      </c>
      <c r="AI665" s="9" t="s">
        <v>2220</v>
      </c>
      <c r="AJ665" s="9" t="s">
        <v>2221</v>
      </c>
    </row>
    <row r="666" spans="1:36" x14ac:dyDescent="0.35">
      <c r="A666" s="9" t="s">
        <v>62</v>
      </c>
      <c r="B666" s="9" t="s">
        <v>34</v>
      </c>
      <c r="C666" s="9" t="s">
        <v>14503</v>
      </c>
      <c r="D666" s="9" t="s">
        <v>29</v>
      </c>
      <c r="E666" s="9" t="s">
        <v>2210</v>
      </c>
      <c r="F666" s="9" t="str">
        <f>_xlfn.XLOOKUP(E666,Total_Enrolled!C:C,Total_Enrolled!C:C)</f>
        <v>2025eb1100228@bitspilani-digital.edu.in</v>
      </c>
      <c r="G666" s="9" t="s">
        <v>2211</v>
      </c>
      <c r="H666" s="9" t="s">
        <v>14515</v>
      </c>
      <c r="I666" s="9" t="s">
        <v>2212</v>
      </c>
      <c r="J666" s="9" t="b">
        <v>1</v>
      </c>
      <c r="K666" s="9">
        <v>0</v>
      </c>
      <c r="L666" s="9">
        <f>_xlfn.XLOOKUP(B666,Courses!A:A,Courses!H:H)</f>
        <v>88</v>
      </c>
      <c r="M666" s="14">
        <f t="shared" si="50"/>
        <v>0</v>
      </c>
      <c r="N666" s="14" t="str">
        <f t="shared" si="51"/>
        <v>Not Active</v>
      </c>
      <c r="O666" s="14" t="str" cm="1">
        <f t="array" ref="O666">_xlfn.IFS(M666=0,"0",
M666&lt;=10%,"0-10",
TRUE,"&gt;10"
)&amp;" "&amp;"% progress"</f>
        <v>0 % progress</v>
      </c>
      <c r="P666" s="15">
        <f t="shared" si="52"/>
        <v>1</v>
      </c>
      <c r="Q666" s="15">
        <f>COUNTIFS($G:$G,$G666)</f>
        <v>4</v>
      </c>
      <c r="R666" s="16">
        <f t="shared" si="53"/>
        <v>0.25</v>
      </c>
      <c r="S666" s="15" t="str">
        <f t="shared" si="54"/>
        <v>no progress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/>
      <c r="AA666" s="9">
        <v>0</v>
      </c>
      <c r="AB666" s="9"/>
      <c r="AC666" s="9">
        <v>0</v>
      </c>
      <c r="AD666" s="9"/>
      <c r="AE666" s="9" t="s">
        <v>2214</v>
      </c>
      <c r="AF666" s="9">
        <v>62</v>
      </c>
      <c r="AG666" s="9"/>
      <c r="AH666" s="9"/>
      <c r="AI666" s="9"/>
      <c r="AJ666" s="9"/>
    </row>
    <row r="667" spans="1:36" x14ac:dyDescent="0.35">
      <c r="A667" s="9" t="s">
        <v>56</v>
      </c>
      <c r="B667" s="9" t="s">
        <v>57</v>
      </c>
      <c r="C667" s="9" t="s">
        <v>14503</v>
      </c>
      <c r="D667" s="9" t="s">
        <v>29</v>
      </c>
      <c r="E667" s="9" t="s">
        <v>2222</v>
      </c>
      <c r="F667" s="9" t="str">
        <f>_xlfn.XLOOKUP(E667,Total_Enrolled!C:C,Total_Enrolled!C:C)</f>
        <v>2025eb1100229@bitspilani-digital.edu.in</v>
      </c>
      <c r="G667" s="9" t="s">
        <v>2223</v>
      </c>
      <c r="H667" s="9" t="s">
        <v>14515</v>
      </c>
      <c r="I667" s="9" t="s">
        <v>2224</v>
      </c>
      <c r="J667" s="9" t="b">
        <v>1</v>
      </c>
      <c r="K667" s="9">
        <v>6</v>
      </c>
      <c r="L667" s="9">
        <f>_xlfn.XLOOKUP(B667,Courses!A:A,Courses!H:H)</f>
        <v>46</v>
      </c>
      <c r="M667" s="14">
        <f t="shared" si="50"/>
        <v>0.13043478260869565</v>
      </c>
      <c r="N667" s="14" t="str">
        <f t="shared" si="51"/>
        <v>Active</v>
      </c>
      <c r="O667" s="14" t="str" cm="1">
        <f t="array" ref="O667">_xlfn.IFS(M667=0,"0",
M667&lt;=10%,"0-10",
TRUE,"&gt;10"
)&amp;" "&amp;"% progress"</f>
        <v>&gt;10 % progress</v>
      </c>
      <c r="P667" s="15">
        <f t="shared" si="52"/>
        <v>0</v>
      </c>
      <c r="Q667" s="15">
        <f>COUNTIFS($G:$G,$G667)</f>
        <v>4</v>
      </c>
      <c r="R667" s="16">
        <f t="shared" si="53"/>
        <v>0</v>
      </c>
      <c r="S667" s="15" t="str">
        <f t="shared" si="54"/>
        <v>no 0% progess</v>
      </c>
      <c r="T667" s="9">
        <v>0</v>
      </c>
      <c r="U667" s="9">
        <v>1</v>
      </c>
      <c r="V667" s="9">
        <v>1</v>
      </c>
      <c r="W667" s="9">
        <v>0</v>
      </c>
      <c r="X667" s="9">
        <v>0</v>
      </c>
      <c r="Y667" s="9">
        <v>0</v>
      </c>
      <c r="Z667" s="9"/>
      <c r="AA667" s="9">
        <v>0</v>
      </c>
      <c r="AB667" s="9"/>
      <c r="AC667" s="9">
        <v>6217</v>
      </c>
      <c r="AD667" s="9" t="s">
        <v>2226</v>
      </c>
      <c r="AE667" s="9" t="s">
        <v>2225</v>
      </c>
      <c r="AF667" s="9">
        <v>131</v>
      </c>
      <c r="AG667" s="9"/>
      <c r="AH667" s="9" t="s">
        <v>2227</v>
      </c>
      <c r="AI667" s="9" t="s">
        <v>2228</v>
      </c>
      <c r="AJ667" s="9" t="s">
        <v>2228</v>
      </c>
    </row>
    <row r="668" spans="1:36" x14ac:dyDescent="0.35">
      <c r="A668" s="9" t="s">
        <v>52</v>
      </c>
      <c r="B668" s="9" t="s">
        <v>53</v>
      </c>
      <c r="C668" s="9" t="s">
        <v>14503</v>
      </c>
      <c r="D668" s="9" t="s">
        <v>29</v>
      </c>
      <c r="E668" s="9" t="s">
        <v>2222</v>
      </c>
      <c r="F668" s="9" t="str">
        <f>_xlfn.XLOOKUP(E668,Total_Enrolled!C:C,Total_Enrolled!C:C)</f>
        <v>2025eb1100229@bitspilani-digital.edu.in</v>
      </c>
      <c r="G668" s="9" t="s">
        <v>2223</v>
      </c>
      <c r="H668" s="9" t="s">
        <v>14515</v>
      </c>
      <c r="I668" s="9" t="s">
        <v>2224</v>
      </c>
      <c r="J668" s="9" t="b">
        <v>1</v>
      </c>
      <c r="K668" s="9">
        <v>5</v>
      </c>
      <c r="L668" s="9">
        <f>_xlfn.XLOOKUP(B668,Courses!A:A,Courses!H:H)</f>
        <v>41</v>
      </c>
      <c r="M668" s="14">
        <f t="shared" si="50"/>
        <v>0.12195121951219512</v>
      </c>
      <c r="N668" s="14" t="str">
        <f t="shared" si="51"/>
        <v>Active</v>
      </c>
      <c r="O668" s="14" t="str" cm="1">
        <f t="array" ref="O668">_xlfn.IFS(M668=0,"0",
M668&lt;=10%,"0-10",
TRUE,"&gt;10"
)&amp;" "&amp;"% progress"</f>
        <v>&gt;10 % progress</v>
      </c>
      <c r="P668" s="15">
        <f t="shared" si="52"/>
        <v>0</v>
      </c>
      <c r="Q668" s="15">
        <f>COUNTIFS($G:$G,$G668)</f>
        <v>4</v>
      </c>
      <c r="R668" s="16">
        <f t="shared" si="53"/>
        <v>0</v>
      </c>
      <c r="S668" s="15" t="str">
        <f t="shared" si="54"/>
        <v>no 0% progess</v>
      </c>
      <c r="T668" s="9">
        <v>0</v>
      </c>
      <c r="U668" s="9">
        <v>2</v>
      </c>
      <c r="V668" s="9">
        <v>2</v>
      </c>
      <c r="W668" s="9">
        <v>0</v>
      </c>
      <c r="X668" s="9">
        <v>0</v>
      </c>
      <c r="Y668" s="9">
        <v>0</v>
      </c>
      <c r="Z668" s="9"/>
      <c r="AA668" s="9">
        <v>0</v>
      </c>
      <c r="AB668" s="9"/>
      <c r="AC668" s="9">
        <v>129707</v>
      </c>
      <c r="AD668" s="9" t="s">
        <v>2229</v>
      </c>
      <c r="AE668" s="9" t="s">
        <v>2225</v>
      </c>
      <c r="AF668" s="9">
        <v>131</v>
      </c>
      <c r="AG668" s="9"/>
      <c r="AH668" s="9" t="s">
        <v>2230</v>
      </c>
      <c r="AI668" s="9"/>
      <c r="AJ668" s="9"/>
    </row>
    <row r="669" spans="1:36" x14ac:dyDescent="0.35">
      <c r="A669" s="9" t="s">
        <v>48</v>
      </c>
      <c r="B669" s="9" t="s">
        <v>49</v>
      </c>
      <c r="C669" s="9" t="s">
        <v>14503</v>
      </c>
      <c r="D669" s="9" t="s">
        <v>29</v>
      </c>
      <c r="E669" s="9" t="s">
        <v>2222</v>
      </c>
      <c r="F669" s="9" t="str">
        <f>_xlfn.XLOOKUP(E669,Total_Enrolled!C:C,Total_Enrolled!C:C)</f>
        <v>2025eb1100229@bitspilani-digital.edu.in</v>
      </c>
      <c r="G669" s="9" t="s">
        <v>2223</v>
      </c>
      <c r="H669" s="9" t="s">
        <v>14515</v>
      </c>
      <c r="I669" s="9" t="s">
        <v>2224</v>
      </c>
      <c r="J669" s="9" t="b">
        <v>1</v>
      </c>
      <c r="K669" s="9">
        <v>3</v>
      </c>
      <c r="L669" s="9">
        <f>_xlfn.XLOOKUP(B669,Courses!A:A,Courses!H:H)</f>
        <v>84</v>
      </c>
      <c r="M669" s="14">
        <f t="shared" si="50"/>
        <v>3.5714285714285712E-2</v>
      </c>
      <c r="N669" s="14" t="str">
        <f t="shared" si="51"/>
        <v>Active</v>
      </c>
      <c r="O669" s="14" t="str" cm="1">
        <f t="array" ref="O669">_xlfn.IFS(M669=0,"0",
M669&lt;=10%,"0-10",
TRUE,"&gt;10"
)&amp;" "&amp;"% progress"</f>
        <v>0-10 % progress</v>
      </c>
      <c r="P669" s="15">
        <f t="shared" si="52"/>
        <v>0</v>
      </c>
      <c r="Q669" s="15">
        <f>COUNTIFS($G:$G,$G669)</f>
        <v>4</v>
      </c>
      <c r="R669" s="16">
        <f t="shared" si="53"/>
        <v>0</v>
      </c>
      <c r="S669" s="15" t="str">
        <f t="shared" si="54"/>
        <v>no 0% progess</v>
      </c>
      <c r="T669" s="9">
        <v>0</v>
      </c>
      <c r="U669" s="9">
        <v>1</v>
      </c>
      <c r="V669" s="9">
        <v>1</v>
      </c>
      <c r="W669" s="9">
        <v>0</v>
      </c>
      <c r="X669" s="9">
        <v>0</v>
      </c>
      <c r="Y669" s="9">
        <v>0</v>
      </c>
      <c r="Z669" s="9"/>
      <c r="AA669" s="9">
        <v>0</v>
      </c>
      <c r="AB669" s="9"/>
      <c r="AC669" s="9">
        <v>6184</v>
      </c>
      <c r="AD669" s="9" t="s">
        <v>2231</v>
      </c>
      <c r="AE669" s="9" t="s">
        <v>2225</v>
      </c>
      <c r="AF669" s="9">
        <v>131</v>
      </c>
      <c r="AG669" s="9"/>
      <c r="AH669" s="9" t="s">
        <v>2232</v>
      </c>
      <c r="AI669" s="9"/>
      <c r="AJ669" s="9"/>
    </row>
    <row r="670" spans="1:36" x14ac:dyDescent="0.35">
      <c r="A670" s="9" t="s">
        <v>44</v>
      </c>
      <c r="B670" s="9" t="s">
        <v>45</v>
      </c>
      <c r="C670" s="9" t="s">
        <v>14503</v>
      </c>
      <c r="D670" s="9" t="s">
        <v>29</v>
      </c>
      <c r="E670" s="9" t="s">
        <v>2222</v>
      </c>
      <c r="F670" s="9" t="str">
        <f>_xlfn.XLOOKUP(E670,Total_Enrolled!C:C,Total_Enrolled!C:C)</f>
        <v>2025eb1100229@bitspilani-digital.edu.in</v>
      </c>
      <c r="G670" s="9" t="s">
        <v>2223</v>
      </c>
      <c r="H670" s="9" t="s">
        <v>14515</v>
      </c>
      <c r="I670" s="9" t="s">
        <v>2224</v>
      </c>
      <c r="J670" s="9" t="b">
        <v>1</v>
      </c>
      <c r="K670" s="9">
        <v>4</v>
      </c>
      <c r="L670" s="9">
        <f>_xlfn.XLOOKUP(B670,Courses!A:A,Courses!H:H)</f>
        <v>93</v>
      </c>
      <c r="M670" s="14">
        <f t="shared" si="50"/>
        <v>4.3010752688172046E-2</v>
      </c>
      <c r="N670" s="14" t="str">
        <f t="shared" si="51"/>
        <v>Active</v>
      </c>
      <c r="O670" s="14" t="str" cm="1">
        <f t="array" ref="O670">_xlfn.IFS(M670=0,"0",
M670&lt;=10%,"0-10",
TRUE,"&gt;10"
)&amp;" "&amp;"% progress"</f>
        <v>0-10 % progress</v>
      </c>
      <c r="P670" s="15">
        <f t="shared" si="52"/>
        <v>0</v>
      </c>
      <c r="Q670" s="15">
        <f>COUNTIFS($G:$G,$G670)</f>
        <v>4</v>
      </c>
      <c r="R670" s="16">
        <f t="shared" si="53"/>
        <v>0</v>
      </c>
      <c r="S670" s="15" t="str">
        <f t="shared" si="54"/>
        <v>no 0% progess</v>
      </c>
      <c r="T670" s="9">
        <v>0</v>
      </c>
      <c r="U670" s="9">
        <v>1</v>
      </c>
      <c r="V670" s="9">
        <v>1</v>
      </c>
      <c r="W670" s="9">
        <v>0</v>
      </c>
      <c r="X670" s="9">
        <v>0</v>
      </c>
      <c r="Y670" s="9">
        <v>0</v>
      </c>
      <c r="Z670" s="9"/>
      <c r="AA670" s="9">
        <v>0</v>
      </c>
      <c r="AB670" s="9"/>
      <c r="AC670" s="9">
        <v>5924</v>
      </c>
      <c r="AD670" s="9" t="s">
        <v>2233</v>
      </c>
      <c r="AE670" s="9" t="s">
        <v>2225</v>
      </c>
      <c r="AF670" s="9">
        <v>131</v>
      </c>
      <c r="AG670" s="9"/>
      <c r="AH670" s="9" t="s">
        <v>2234</v>
      </c>
      <c r="AI670" s="9" t="s">
        <v>2235</v>
      </c>
      <c r="AJ670" s="9" t="s">
        <v>2236</v>
      </c>
    </row>
    <row r="671" spans="1:36" x14ac:dyDescent="0.35">
      <c r="A671" s="9" t="s">
        <v>44</v>
      </c>
      <c r="B671" s="9" t="s">
        <v>45</v>
      </c>
      <c r="C671" s="9" t="s">
        <v>14503</v>
      </c>
      <c r="D671" s="9" t="s">
        <v>29</v>
      </c>
      <c r="E671" s="9" t="s">
        <v>2237</v>
      </c>
      <c r="F671" s="9" t="str">
        <f>_xlfn.XLOOKUP(E671,Total_Enrolled!C:C,Total_Enrolled!C:C)</f>
        <v>2025eb1100230@bitspilani-digital.edu.in</v>
      </c>
      <c r="G671" s="9" t="s">
        <v>2238</v>
      </c>
      <c r="H671" s="9" t="s">
        <v>14515</v>
      </c>
      <c r="I671" s="9" t="s">
        <v>2239</v>
      </c>
      <c r="J671" s="9" t="b">
        <v>1</v>
      </c>
      <c r="K671" s="9">
        <v>44</v>
      </c>
      <c r="L671" s="9">
        <f>_xlfn.XLOOKUP(B671,Courses!A:A,Courses!H:H)</f>
        <v>93</v>
      </c>
      <c r="M671" s="14">
        <f t="shared" si="50"/>
        <v>0.4731182795698925</v>
      </c>
      <c r="N671" s="14" t="str">
        <f t="shared" si="51"/>
        <v>Active</v>
      </c>
      <c r="O671" s="14" t="str" cm="1">
        <f t="array" ref="O671">_xlfn.IFS(M671=0,"0",
M671&lt;=10%,"0-10",
TRUE,"&gt;10"
)&amp;" "&amp;"% progress"</f>
        <v>&gt;10 % progress</v>
      </c>
      <c r="P671" s="15">
        <f t="shared" si="52"/>
        <v>0</v>
      </c>
      <c r="Q671" s="15">
        <f>COUNTIFS($G:$G,$G671)</f>
        <v>4</v>
      </c>
      <c r="R671" s="16">
        <f t="shared" si="53"/>
        <v>0</v>
      </c>
      <c r="S671" s="15" t="str">
        <f t="shared" si="54"/>
        <v>no 0% progess</v>
      </c>
      <c r="T671" s="9">
        <v>0</v>
      </c>
      <c r="U671" s="9">
        <v>16</v>
      </c>
      <c r="V671" s="9">
        <v>16</v>
      </c>
      <c r="W671" s="9">
        <v>0</v>
      </c>
      <c r="X671" s="9">
        <v>0</v>
      </c>
      <c r="Y671" s="9">
        <v>0</v>
      </c>
      <c r="Z671" s="9"/>
      <c r="AA671" s="9">
        <v>0</v>
      </c>
      <c r="AB671" s="9"/>
      <c r="AC671" s="9">
        <v>29364</v>
      </c>
      <c r="AD671" s="9" t="s">
        <v>2240</v>
      </c>
      <c r="AE671" s="9" t="s">
        <v>2241</v>
      </c>
      <c r="AF671" s="9">
        <v>190</v>
      </c>
      <c r="AG671" s="9"/>
      <c r="AH671" s="9" t="s">
        <v>2242</v>
      </c>
      <c r="AI671" s="9" t="s">
        <v>2243</v>
      </c>
      <c r="AJ671" s="9" t="s">
        <v>2244</v>
      </c>
    </row>
    <row r="672" spans="1:36" x14ac:dyDescent="0.35">
      <c r="A672" s="9" t="s">
        <v>48</v>
      </c>
      <c r="B672" s="9" t="s">
        <v>49</v>
      </c>
      <c r="C672" s="9" t="s">
        <v>14503</v>
      </c>
      <c r="D672" s="9" t="s">
        <v>29</v>
      </c>
      <c r="E672" s="9" t="s">
        <v>2237</v>
      </c>
      <c r="F672" s="9" t="str">
        <f>_xlfn.XLOOKUP(E672,Total_Enrolled!C:C,Total_Enrolled!C:C)</f>
        <v>2025eb1100230@bitspilani-digital.edu.in</v>
      </c>
      <c r="G672" s="9" t="s">
        <v>2238</v>
      </c>
      <c r="H672" s="9" t="s">
        <v>14515</v>
      </c>
      <c r="I672" s="9" t="s">
        <v>2239</v>
      </c>
      <c r="J672" s="9" t="b">
        <v>1</v>
      </c>
      <c r="K672" s="9">
        <v>24</v>
      </c>
      <c r="L672" s="9">
        <f>_xlfn.XLOOKUP(B672,Courses!A:A,Courses!H:H)</f>
        <v>84</v>
      </c>
      <c r="M672" s="14">
        <f t="shared" si="50"/>
        <v>0.2857142857142857</v>
      </c>
      <c r="N672" s="14" t="str">
        <f t="shared" si="51"/>
        <v>Active</v>
      </c>
      <c r="O672" s="14" t="str" cm="1">
        <f t="array" ref="O672">_xlfn.IFS(M672=0,"0",
M672&lt;=10%,"0-10",
TRUE,"&gt;10"
)&amp;" "&amp;"% progress"</f>
        <v>&gt;10 % progress</v>
      </c>
      <c r="P672" s="15">
        <f t="shared" si="52"/>
        <v>0</v>
      </c>
      <c r="Q672" s="15">
        <f>COUNTIFS($G:$G,$G672)</f>
        <v>4</v>
      </c>
      <c r="R672" s="16">
        <f t="shared" si="53"/>
        <v>0</v>
      </c>
      <c r="S672" s="15" t="str">
        <f t="shared" si="54"/>
        <v>no 0% progess</v>
      </c>
      <c r="T672" s="9">
        <v>0</v>
      </c>
      <c r="U672" s="9">
        <v>8</v>
      </c>
      <c r="V672" s="9">
        <v>8</v>
      </c>
      <c r="W672" s="9">
        <v>0</v>
      </c>
      <c r="X672" s="9">
        <v>0</v>
      </c>
      <c r="Y672" s="9">
        <v>0</v>
      </c>
      <c r="Z672" s="9"/>
      <c r="AA672" s="9">
        <v>0</v>
      </c>
      <c r="AB672" s="9"/>
      <c r="AC672" s="9">
        <v>15283</v>
      </c>
      <c r="AD672" s="9" t="s">
        <v>2245</v>
      </c>
      <c r="AE672" s="9" t="s">
        <v>2241</v>
      </c>
      <c r="AF672" s="9">
        <v>190</v>
      </c>
      <c r="AG672" s="9"/>
      <c r="AH672" s="9" t="s">
        <v>2246</v>
      </c>
      <c r="AI672" s="9"/>
      <c r="AJ672" s="9"/>
    </row>
    <row r="673" spans="1:36" x14ac:dyDescent="0.35">
      <c r="A673" s="9" t="s">
        <v>52</v>
      </c>
      <c r="B673" s="9" t="s">
        <v>53</v>
      </c>
      <c r="C673" s="9" t="s">
        <v>14503</v>
      </c>
      <c r="D673" s="9" t="s">
        <v>29</v>
      </c>
      <c r="E673" s="9" t="s">
        <v>2237</v>
      </c>
      <c r="F673" s="9" t="str">
        <f>_xlfn.XLOOKUP(E673,Total_Enrolled!C:C,Total_Enrolled!C:C)</f>
        <v>2025eb1100230@bitspilani-digital.edu.in</v>
      </c>
      <c r="G673" s="9" t="s">
        <v>2238</v>
      </c>
      <c r="H673" s="9" t="s">
        <v>14515</v>
      </c>
      <c r="I673" s="9" t="s">
        <v>2239</v>
      </c>
      <c r="J673" s="9" t="b">
        <v>1</v>
      </c>
      <c r="K673" s="9">
        <v>11</v>
      </c>
      <c r="L673" s="9">
        <f>_xlfn.XLOOKUP(B673,Courses!A:A,Courses!H:H)</f>
        <v>41</v>
      </c>
      <c r="M673" s="14">
        <f t="shared" si="50"/>
        <v>0.26829268292682928</v>
      </c>
      <c r="N673" s="14" t="str">
        <f t="shared" si="51"/>
        <v>Active</v>
      </c>
      <c r="O673" s="14" t="str" cm="1">
        <f t="array" ref="O673">_xlfn.IFS(M673=0,"0",
M673&lt;=10%,"0-10",
TRUE,"&gt;10"
)&amp;" "&amp;"% progress"</f>
        <v>&gt;10 % progress</v>
      </c>
      <c r="P673" s="15">
        <f t="shared" si="52"/>
        <v>0</v>
      </c>
      <c r="Q673" s="15">
        <f>COUNTIFS($G:$G,$G673)</f>
        <v>4</v>
      </c>
      <c r="R673" s="16">
        <f t="shared" si="53"/>
        <v>0</v>
      </c>
      <c r="S673" s="15" t="str">
        <f t="shared" si="54"/>
        <v>no 0% progess</v>
      </c>
      <c r="T673" s="9">
        <v>0</v>
      </c>
      <c r="U673" s="9">
        <v>2</v>
      </c>
      <c r="V673" s="9">
        <v>2</v>
      </c>
      <c r="W673" s="9">
        <v>0</v>
      </c>
      <c r="X673" s="9">
        <v>0</v>
      </c>
      <c r="Y673" s="9">
        <v>0</v>
      </c>
      <c r="Z673" s="9"/>
      <c r="AA673" s="9">
        <v>0</v>
      </c>
      <c r="AB673" s="9"/>
      <c r="AC673" s="9">
        <v>7070</v>
      </c>
      <c r="AD673" s="9" t="s">
        <v>2247</v>
      </c>
      <c r="AE673" s="9" t="s">
        <v>2241</v>
      </c>
      <c r="AF673" s="9">
        <v>190</v>
      </c>
      <c r="AG673" s="9"/>
      <c r="AH673" s="9" t="s">
        <v>2248</v>
      </c>
      <c r="AI673" s="9"/>
      <c r="AJ673" s="9"/>
    </row>
    <row r="674" spans="1:36" x14ac:dyDescent="0.35">
      <c r="A674" s="9" t="s">
        <v>56</v>
      </c>
      <c r="B674" s="9" t="s">
        <v>57</v>
      </c>
      <c r="C674" s="9" t="s">
        <v>14503</v>
      </c>
      <c r="D674" s="9" t="s">
        <v>29</v>
      </c>
      <c r="E674" s="9" t="s">
        <v>2237</v>
      </c>
      <c r="F674" s="9" t="str">
        <f>_xlfn.XLOOKUP(E674,Total_Enrolled!C:C,Total_Enrolled!C:C)</f>
        <v>2025eb1100230@bitspilani-digital.edu.in</v>
      </c>
      <c r="G674" s="9" t="s">
        <v>2238</v>
      </c>
      <c r="H674" s="9" t="s">
        <v>14515</v>
      </c>
      <c r="I674" s="9" t="s">
        <v>2239</v>
      </c>
      <c r="J674" s="9" t="b">
        <v>1</v>
      </c>
      <c r="K674" s="9">
        <v>29</v>
      </c>
      <c r="L674" s="9">
        <f>_xlfn.XLOOKUP(B674,Courses!A:A,Courses!H:H)</f>
        <v>46</v>
      </c>
      <c r="M674" s="14">
        <f t="shared" si="50"/>
        <v>0.63043478260869568</v>
      </c>
      <c r="N674" s="14" t="str">
        <f t="shared" si="51"/>
        <v>Active</v>
      </c>
      <c r="O674" s="14" t="str" cm="1">
        <f t="array" ref="O674">_xlfn.IFS(M674=0,"0",
M674&lt;=10%,"0-10",
TRUE,"&gt;10"
)&amp;" "&amp;"% progress"</f>
        <v>&gt;10 % progress</v>
      </c>
      <c r="P674" s="15">
        <f t="shared" si="52"/>
        <v>0</v>
      </c>
      <c r="Q674" s="15">
        <f>COUNTIFS($G:$G,$G674)</f>
        <v>4</v>
      </c>
      <c r="R674" s="16">
        <f t="shared" si="53"/>
        <v>0</v>
      </c>
      <c r="S674" s="15" t="str">
        <f t="shared" si="54"/>
        <v>no 0% progess</v>
      </c>
      <c r="T674" s="9">
        <v>0</v>
      </c>
      <c r="U674" s="9">
        <v>9</v>
      </c>
      <c r="V674" s="9">
        <v>9</v>
      </c>
      <c r="W674" s="9">
        <v>1</v>
      </c>
      <c r="X674" s="9">
        <v>0</v>
      </c>
      <c r="Y674" s="9">
        <v>0</v>
      </c>
      <c r="Z674" s="9" t="s">
        <v>2249</v>
      </c>
      <c r="AA674" s="9">
        <v>0</v>
      </c>
      <c r="AB674" s="9"/>
      <c r="AC674" s="9">
        <v>13945</v>
      </c>
      <c r="AD674" s="9" t="s">
        <v>2250</v>
      </c>
      <c r="AE674" s="9" t="s">
        <v>2241</v>
      </c>
      <c r="AF674" s="9">
        <v>190</v>
      </c>
      <c r="AG674" s="9"/>
      <c r="AH674" s="9" t="s">
        <v>2251</v>
      </c>
      <c r="AI674" s="9" t="s">
        <v>2252</v>
      </c>
      <c r="AJ674" s="9" t="s">
        <v>2252</v>
      </c>
    </row>
    <row r="675" spans="1:36" x14ac:dyDescent="0.35">
      <c r="A675" s="9" t="s">
        <v>56</v>
      </c>
      <c r="B675" s="9" t="s">
        <v>57</v>
      </c>
      <c r="C675" s="9" t="s">
        <v>14503</v>
      </c>
      <c r="D675" s="9" t="s">
        <v>29</v>
      </c>
      <c r="E675" s="9" t="s">
        <v>2253</v>
      </c>
      <c r="F675" s="9" t="str">
        <f>_xlfn.XLOOKUP(E675,Total_Enrolled!C:C,Total_Enrolled!C:C)</f>
        <v>2025eb1100231@bitspilani-digital.edu.in</v>
      </c>
      <c r="G675" s="9" t="s">
        <v>2254</v>
      </c>
      <c r="H675" s="9" t="s">
        <v>14515</v>
      </c>
      <c r="I675" s="9" t="s">
        <v>2255</v>
      </c>
      <c r="J675" s="9" t="b">
        <v>1</v>
      </c>
      <c r="K675" s="9">
        <v>12</v>
      </c>
      <c r="L675" s="9">
        <f>_xlfn.XLOOKUP(B675,Courses!A:A,Courses!H:H)</f>
        <v>46</v>
      </c>
      <c r="M675" s="14">
        <f t="shared" si="50"/>
        <v>0.2608695652173913</v>
      </c>
      <c r="N675" s="14" t="str">
        <f t="shared" si="51"/>
        <v>Active</v>
      </c>
      <c r="O675" s="14" t="str" cm="1">
        <f t="array" ref="O675">_xlfn.IFS(M675=0,"0",
M675&lt;=10%,"0-10",
TRUE,"&gt;10"
)&amp;" "&amp;"% progress"</f>
        <v>&gt;10 % progress</v>
      </c>
      <c r="P675" s="15">
        <f t="shared" si="52"/>
        <v>0</v>
      </c>
      <c r="Q675" s="15">
        <f>COUNTIFS($G:$G,$G675)</f>
        <v>4</v>
      </c>
      <c r="R675" s="16">
        <f t="shared" si="53"/>
        <v>0</v>
      </c>
      <c r="S675" s="15" t="str">
        <f t="shared" si="54"/>
        <v>no 0% progess</v>
      </c>
      <c r="T675" s="9">
        <v>0</v>
      </c>
      <c r="U675" s="9">
        <v>1</v>
      </c>
      <c r="V675" s="9">
        <v>1</v>
      </c>
      <c r="W675" s="9">
        <v>0</v>
      </c>
      <c r="X675" s="9">
        <v>0</v>
      </c>
      <c r="Y675" s="9">
        <v>0</v>
      </c>
      <c r="Z675" s="9"/>
      <c r="AA675" s="9">
        <v>0</v>
      </c>
      <c r="AB675" s="9"/>
      <c r="AC675" s="9">
        <v>8327</v>
      </c>
      <c r="AD675" s="9" t="s">
        <v>2257</v>
      </c>
      <c r="AE675" s="9" t="s">
        <v>2256</v>
      </c>
      <c r="AF675" s="9">
        <v>264</v>
      </c>
      <c r="AG675" s="9"/>
      <c r="AH675" s="9" t="s">
        <v>2258</v>
      </c>
      <c r="AI675" s="9" t="s">
        <v>2259</v>
      </c>
      <c r="AJ675" s="9" t="s">
        <v>2260</v>
      </c>
    </row>
    <row r="676" spans="1:36" x14ac:dyDescent="0.35">
      <c r="A676" s="9" t="s">
        <v>52</v>
      </c>
      <c r="B676" s="9" t="s">
        <v>53</v>
      </c>
      <c r="C676" s="9" t="s">
        <v>14503</v>
      </c>
      <c r="D676" s="9" t="s">
        <v>29</v>
      </c>
      <c r="E676" s="9" t="s">
        <v>2253</v>
      </c>
      <c r="F676" s="9" t="str">
        <f>_xlfn.XLOOKUP(E676,Total_Enrolled!C:C,Total_Enrolled!C:C)</f>
        <v>2025eb1100231@bitspilani-digital.edu.in</v>
      </c>
      <c r="G676" s="9" t="s">
        <v>2254</v>
      </c>
      <c r="H676" s="9" t="s">
        <v>14515</v>
      </c>
      <c r="I676" s="9" t="s">
        <v>2255</v>
      </c>
      <c r="J676" s="9" t="b">
        <v>1</v>
      </c>
      <c r="K676" s="9">
        <v>13</v>
      </c>
      <c r="L676" s="9">
        <f>_xlfn.XLOOKUP(B676,Courses!A:A,Courses!H:H)</f>
        <v>41</v>
      </c>
      <c r="M676" s="14">
        <f t="shared" si="50"/>
        <v>0.31707317073170732</v>
      </c>
      <c r="N676" s="14" t="str">
        <f t="shared" si="51"/>
        <v>Active</v>
      </c>
      <c r="O676" s="14" t="str" cm="1">
        <f t="array" ref="O676">_xlfn.IFS(M676=0,"0",
M676&lt;=10%,"0-10",
TRUE,"&gt;10"
)&amp;" "&amp;"% progress"</f>
        <v>&gt;10 % progress</v>
      </c>
      <c r="P676" s="15">
        <f t="shared" si="52"/>
        <v>0</v>
      </c>
      <c r="Q676" s="15">
        <f>COUNTIFS($G:$G,$G676)</f>
        <v>4</v>
      </c>
      <c r="R676" s="16">
        <f t="shared" si="53"/>
        <v>0</v>
      </c>
      <c r="S676" s="15" t="str">
        <f t="shared" si="54"/>
        <v>no 0% progess</v>
      </c>
      <c r="T676" s="9">
        <v>0</v>
      </c>
      <c r="U676" s="9">
        <v>1</v>
      </c>
      <c r="V676" s="9">
        <v>1</v>
      </c>
      <c r="W676" s="9">
        <v>0</v>
      </c>
      <c r="X676" s="9">
        <v>0</v>
      </c>
      <c r="Y676" s="9">
        <v>0</v>
      </c>
      <c r="Z676" s="9"/>
      <c r="AA676" s="9">
        <v>0</v>
      </c>
      <c r="AB676" s="9"/>
      <c r="AC676" s="9">
        <v>1717</v>
      </c>
      <c r="AD676" s="9" t="s">
        <v>2261</v>
      </c>
      <c r="AE676" s="9" t="s">
        <v>2256</v>
      </c>
      <c r="AF676" s="9">
        <v>264</v>
      </c>
      <c r="AG676" s="9"/>
      <c r="AH676" s="9" t="s">
        <v>2262</v>
      </c>
      <c r="AI676" s="9"/>
      <c r="AJ676" s="9"/>
    </row>
    <row r="677" spans="1:36" x14ac:dyDescent="0.35">
      <c r="A677" s="9" t="s">
        <v>48</v>
      </c>
      <c r="B677" s="9" t="s">
        <v>49</v>
      </c>
      <c r="C677" s="9" t="s">
        <v>14503</v>
      </c>
      <c r="D677" s="9" t="s">
        <v>29</v>
      </c>
      <c r="E677" s="9" t="s">
        <v>2253</v>
      </c>
      <c r="F677" s="9" t="str">
        <f>_xlfn.XLOOKUP(E677,Total_Enrolled!C:C,Total_Enrolled!C:C)</f>
        <v>2025eb1100231@bitspilani-digital.edu.in</v>
      </c>
      <c r="G677" s="9" t="s">
        <v>2254</v>
      </c>
      <c r="H677" s="9" t="s">
        <v>14515</v>
      </c>
      <c r="I677" s="9" t="s">
        <v>2255</v>
      </c>
      <c r="J677" s="9" t="b">
        <v>1</v>
      </c>
      <c r="K677" s="9">
        <v>19</v>
      </c>
      <c r="L677" s="9">
        <f>_xlfn.XLOOKUP(B677,Courses!A:A,Courses!H:H)</f>
        <v>84</v>
      </c>
      <c r="M677" s="14">
        <f t="shared" si="50"/>
        <v>0.22619047619047619</v>
      </c>
      <c r="N677" s="14" t="str">
        <f t="shared" si="51"/>
        <v>Active</v>
      </c>
      <c r="O677" s="14" t="str" cm="1">
        <f t="array" ref="O677">_xlfn.IFS(M677=0,"0",
M677&lt;=10%,"0-10",
TRUE,"&gt;10"
)&amp;" "&amp;"% progress"</f>
        <v>&gt;10 % progress</v>
      </c>
      <c r="P677" s="15">
        <f t="shared" si="52"/>
        <v>0</v>
      </c>
      <c r="Q677" s="15">
        <f>COUNTIFS($G:$G,$G677)</f>
        <v>4</v>
      </c>
      <c r="R677" s="16">
        <f t="shared" si="53"/>
        <v>0</v>
      </c>
      <c r="S677" s="15" t="str">
        <f t="shared" si="54"/>
        <v>no 0% progess</v>
      </c>
      <c r="T677" s="9">
        <v>0</v>
      </c>
      <c r="U677" s="9">
        <v>1</v>
      </c>
      <c r="V677" s="9">
        <v>1</v>
      </c>
      <c r="W677" s="9">
        <v>0</v>
      </c>
      <c r="X677" s="9">
        <v>0</v>
      </c>
      <c r="Y677" s="9">
        <v>0</v>
      </c>
      <c r="Z677" s="9"/>
      <c r="AA677" s="9">
        <v>0</v>
      </c>
      <c r="AB677" s="9"/>
      <c r="AC677" s="9">
        <v>6842</v>
      </c>
      <c r="AD677" s="9" t="s">
        <v>2263</v>
      </c>
      <c r="AE677" s="9" t="s">
        <v>2256</v>
      </c>
      <c r="AF677" s="9">
        <v>264</v>
      </c>
      <c r="AG677" s="9"/>
      <c r="AH677" s="9" t="s">
        <v>2264</v>
      </c>
      <c r="AI677" s="9"/>
      <c r="AJ677" s="9"/>
    </row>
    <row r="678" spans="1:36" x14ac:dyDescent="0.35">
      <c r="A678" s="9" t="s">
        <v>44</v>
      </c>
      <c r="B678" s="9" t="s">
        <v>45</v>
      </c>
      <c r="C678" s="9" t="s">
        <v>14503</v>
      </c>
      <c r="D678" s="9" t="s">
        <v>29</v>
      </c>
      <c r="E678" s="9" t="s">
        <v>2253</v>
      </c>
      <c r="F678" s="9" t="str">
        <f>_xlfn.XLOOKUP(E678,Total_Enrolled!C:C,Total_Enrolled!C:C)</f>
        <v>2025eb1100231@bitspilani-digital.edu.in</v>
      </c>
      <c r="G678" s="9" t="s">
        <v>2254</v>
      </c>
      <c r="H678" s="9" t="s">
        <v>14515</v>
      </c>
      <c r="I678" s="9" t="s">
        <v>2255</v>
      </c>
      <c r="J678" s="9" t="b">
        <v>1</v>
      </c>
      <c r="K678" s="9">
        <v>2</v>
      </c>
      <c r="L678" s="9">
        <f>_xlfn.XLOOKUP(B678,Courses!A:A,Courses!H:H)</f>
        <v>93</v>
      </c>
      <c r="M678" s="14">
        <f t="shared" si="50"/>
        <v>2.1505376344086023E-2</v>
      </c>
      <c r="N678" s="14" t="str">
        <f t="shared" si="51"/>
        <v>Active</v>
      </c>
      <c r="O678" s="14" t="str" cm="1">
        <f t="array" ref="O678">_xlfn.IFS(M678=0,"0",
M678&lt;=10%,"0-10",
TRUE,"&gt;10"
)&amp;" "&amp;"% progress"</f>
        <v>0-10 % progress</v>
      </c>
      <c r="P678" s="15">
        <f t="shared" si="52"/>
        <v>0</v>
      </c>
      <c r="Q678" s="15">
        <f>COUNTIFS($G:$G,$G678)</f>
        <v>4</v>
      </c>
      <c r="R678" s="16">
        <f t="shared" si="53"/>
        <v>0</v>
      </c>
      <c r="S678" s="15" t="str">
        <f t="shared" si="54"/>
        <v>no 0% progess</v>
      </c>
      <c r="T678" s="9">
        <v>0</v>
      </c>
      <c r="U678" s="9">
        <v>1</v>
      </c>
      <c r="V678" s="9">
        <v>1</v>
      </c>
      <c r="W678" s="9">
        <v>0</v>
      </c>
      <c r="X678" s="9">
        <v>0</v>
      </c>
      <c r="Y678" s="9">
        <v>0</v>
      </c>
      <c r="Z678" s="9"/>
      <c r="AA678" s="9">
        <v>0</v>
      </c>
      <c r="AB678" s="9"/>
      <c r="AC678" s="9">
        <v>41</v>
      </c>
      <c r="AD678" s="9" t="s">
        <v>2265</v>
      </c>
      <c r="AE678" s="9" t="s">
        <v>2256</v>
      </c>
      <c r="AF678" s="9">
        <v>264</v>
      </c>
      <c r="AG678" s="9"/>
      <c r="AH678" s="9" t="s">
        <v>2266</v>
      </c>
      <c r="AI678" s="9"/>
      <c r="AJ678" s="9"/>
    </row>
    <row r="679" spans="1:36" x14ac:dyDescent="0.35">
      <c r="A679" s="9" t="s">
        <v>52</v>
      </c>
      <c r="B679" s="9" t="s">
        <v>53</v>
      </c>
      <c r="C679" s="9" t="s">
        <v>14503</v>
      </c>
      <c r="D679" s="9" t="s">
        <v>29</v>
      </c>
      <c r="E679" s="9" t="s">
        <v>2267</v>
      </c>
      <c r="F679" s="9" t="str">
        <f>_xlfn.XLOOKUP(E679,Total_Enrolled!C:C,Total_Enrolled!C:C)</f>
        <v>2025eb1100232@bitspilani-digital.edu.in</v>
      </c>
      <c r="G679" s="9" t="s">
        <v>2268</v>
      </c>
      <c r="H679" s="9" t="s">
        <v>14515</v>
      </c>
      <c r="I679" s="9" t="s">
        <v>2269</v>
      </c>
      <c r="J679" s="9" t="b">
        <v>1</v>
      </c>
      <c r="K679" s="9">
        <v>4</v>
      </c>
      <c r="L679" s="9">
        <f>_xlfn.XLOOKUP(B679,Courses!A:A,Courses!H:H)</f>
        <v>41</v>
      </c>
      <c r="M679" s="14">
        <f t="shared" si="50"/>
        <v>9.7560975609756101E-2</v>
      </c>
      <c r="N679" s="14" t="str">
        <f t="shared" si="51"/>
        <v>Active</v>
      </c>
      <c r="O679" s="14" t="str" cm="1">
        <f t="array" ref="O679">_xlfn.IFS(M679=0,"0",
M679&lt;=10%,"0-10",
TRUE,"&gt;10"
)&amp;" "&amp;"% progress"</f>
        <v>0-10 % progress</v>
      </c>
      <c r="P679" s="15">
        <f t="shared" si="52"/>
        <v>0</v>
      </c>
      <c r="Q679" s="15">
        <f>COUNTIFS($G:$G,$G679)</f>
        <v>4</v>
      </c>
      <c r="R679" s="16">
        <f t="shared" si="53"/>
        <v>0</v>
      </c>
      <c r="S679" s="15" t="str">
        <f t="shared" si="54"/>
        <v>no 0% progess</v>
      </c>
      <c r="T679" s="9">
        <v>0</v>
      </c>
      <c r="U679" s="9">
        <v>1</v>
      </c>
      <c r="V679" s="9">
        <v>1</v>
      </c>
      <c r="W679" s="9">
        <v>0</v>
      </c>
      <c r="X679" s="9">
        <v>0</v>
      </c>
      <c r="Y679" s="9">
        <v>0</v>
      </c>
      <c r="Z679" s="9"/>
      <c r="AA679" s="9">
        <v>0</v>
      </c>
      <c r="AB679" s="9"/>
      <c r="AC679" s="9">
        <v>212</v>
      </c>
      <c r="AD679" s="9" t="s">
        <v>2270</v>
      </c>
      <c r="AE679" s="9" t="s">
        <v>2271</v>
      </c>
      <c r="AF679" s="9">
        <v>212</v>
      </c>
      <c r="AG679" s="9"/>
      <c r="AH679" s="9" t="s">
        <v>2272</v>
      </c>
      <c r="AI679" s="9"/>
      <c r="AJ679" s="9"/>
    </row>
    <row r="680" spans="1:36" x14ac:dyDescent="0.35">
      <c r="A680" s="9" t="s">
        <v>56</v>
      </c>
      <c r="B680" s="9" t="s">
        <v>57</v>
      </c>
      <c r="C680" s="9" t="s">
        <v>14503</v>
      </c>
      <c r="D680" s="9" t="s">
        <v>29</v>
      </c>
      <c r="E680" s="9" t="s">
        <v>2267</v>
      </c>
      <c r="F680" s="9" t="str">
        <f>_xlfn.XLOOKUP(E680,Total_Enrolled!C:C,Total_Enrolled!C:C)</f>
        <v>2025eb1100232@bitspilani-digital.edu.in</v>
      </c>
      <c r="G680" s="9" t="s">
        <v>2268</v>
      </c>
      <c r="H680" s="9" t="s">
        <v>14515</v>
      </c>
      <c r="I680" s="9" t="s">
        <v>2269</v>
      </c>
      <c r="J680" s="9" t="b">
        <v>1</v>
      </c>
      <c r="K680" s="9">
        <v>3</v>
      </c>
      <c r="L680" s="9">
        <f>_xlfn.XLOOKUP(B680,Courses!A:A,Courses!H:H)</f>
        <v>46</v>
      </c>
      <c r="M680" s="14">
        <f t="shared" si="50"/>
        <v>6.5217391304347824E-2</v>
      </c>
      <c r="N680" s="14" t="str">
        <f t="shared" si="51"/>
        <v>Active</v>
      </c>
      <c r="O680" s="14" t="str" cm="1">
        <f t="array" ref="O680">_xlfn.IFS(M680=0,"0",
M680&lt;=10%,"0-10",
TRUE,"&gt;10"
)&amp;" "&amp;"% progress"</f>
        <v>0-10 % progress</v>
      </c>
      <c r="P680" s="15">
        <f t="shared" si="52"/>
        <v>0</v>
      </c>
      <c r="Q680" s="15">
        <f>COUNTIFS($G:$G,$G680)</f>
        <v>4</v>
      </c>
      <c r="R680" s="16">
        <f t="shared" si="53"/>
        <v>0</v>
      </c>
      <c r="S680" s="15" t="str">
        <f t="shared" si="54"/>
        <v>no 0% progess</v>
      </c>
      <c r="T680" s="9">
        <v>0</v>
      </c>
      <c r="U680" s="9">
        <v>1</v>
      </c>
      <c r="V680" s="9">
        <v>1</v>
      </c>
      <c r="W680" s="9">
        <v>0</v>
      </c>
      <c r="X680" s="9">
        <v>0</v>
      </c>
      <c r="Y680" s="9">
        <v>0</v>
      </c>
      <c r="Z680" s="9"/>
      <c r="AA680" s="9">
        <v>0</v>
      </c>
      <c r="AB680" s="9"/>
      <c r="AC680" s="9">
        <v>436</v>
      </c>
      <c r="AD680" s="9" t="s">
        <v>2273</v>
      </c>
      <c r="AE680" s="9" t="s">
        <v>2271</v>
      </c>
      <c r="AF680" s="9">
        <v>212</v>
      </c>
      <c r="AG680" s="9"/>
      <c r="AH680" s="9" t="s">
        <v>2274</v>
      </c>
      <c r="AI680" s="9"/>
      <c r="AJ680" s="9"/>
    </row>
    <row r="681" spans="1:36" x14ac:dyDescent="0.35">
      <c r="A681" s="9" t="s">
        <v>62</v>
      </c>
      <c r="B681" s="9" t="s">
        <v>34</v>
      </c>
      <c r="C681" s="9" t="s">
        <v>14503</v>
      </c>
      <c r="D681" s="9" t="s">
        <v>29</v>
      </c>
      <c r="E681" s="9" t="s">
        <v>2267</v>
      </c>
      <c r="F681" s="9" t="str">
        <f>_xlfn.XLOOKUP(E681,Total_Enrolled!C:C,Total_Enrolled!C:C)</f>
        <v>2025eb1100232@bitspilani-digital.edu.in</v>
      </c>
      <c r="G681" s="9" t="s">
        <v>2268</v>
      </c>
      <c r="H681" s="9" t="s">
        <v>14515</v>
      </c>
      <c r="I681" s="9" t="s">
        <v>2269</v>
      </c>
      <c r="J681" s="9" t="b">
        <v>1</v>
      </c>
      <c r="K681" s="9">
        <v>1</v>
      </c>
      <c r="L681" s="9">
        <f>_xlfn.XLOOKUP(B681,Courses!A:A,Courses!H:H)</f>
        <v>88</v>
      </c>
      <c r="M681" s="14">
        <f t="shared" si="50"/>
        <v>1.1363636363636364E-2</v>
      </c>
      <c r="N681" s="14" t="str">
        <f t="shared" si="51"/>
        <v>Active</v>
      </c>
      <c r="O681" s="14" t="str" cm="1">
        <f t="array" ref="O681">_xlfn.IFS(M681=0,"0",
M681&lt;=10%,"0-10",
TRUE,"&gt;10"
)&amp;" "&amp;"% progress"</f>
        <v>0-10 % progress</v>
      </c>
      <c r="P681" s="15">
        <f t="shared" si="52"/>
        <v>0</v>
      </c>
      <c r="Q681" s="15">
        <f>COUNTIFS($G:$G,$G681)</f>
        <v>4</v>
      </c>
      <c r="R681" s="16">
        <f t="shared" si="53"/>
        <v>0</v>
      </c>
      <c r="S681" s="15" t="str">
        <f t="shared" si="54"/>
        <v>no 0% progess</v>
      </c>
      <c r="T681" s="9">
        <v>0</v>
      </c>
      <c r="U681" s="9">
        <v>1</v>
      </c>
      <c r="V681" s="9">
        <v>1</v>
      </c>
      <c r="W681" s="9">
        <v>0</v>
      </c>
      <c r="X681" s="9">
        <v>0</v>
      </c>
      <c r="Y681" s="9">
        <v>0</v>
      </c>
      <c r="Z681" s="9"/>
      <c r="AA681" s="9">
        <v>0</v>
      </c>
      <c r="AB681" s="9"/>
      <c r="AC681" s="9">
        <v>20</v>
      </c>
      <c r="AD681" s="9" t="s">
        <v>2275</v>
      </c>
      <c r="AE681" s="9" t="s">
        <v>2271</v>
      </c>
      <c r="AF681" s="9">
        <v>212</v>
      </c>
      <c r="AG681" s="9"/>
      <c r="AH681" s="9" t="s">
        <v>2276</v>
      </c>
      <c r="AI681" s="9"/>
      <c r="AJ681" s="9"/>
    </row>
    <row r="682" spans="1:36" x14ac:dyDescent="0.35">
      <c r="A682" s="9" t="s">
        <v>27</v>
      </c>
      <c r="B682" s="9" t="s">
        <v>28</v>
      </c>
      <c r="C682" s="9" t="s">
        <v>14503</v>
      </c>
      <c r="D682" s="9" t="s">
        <v>29</v>
      </c>
      <c r="E682" s="9" t="s">
        <v>2267</v>
      </c>
      <c r="F682" s="9" t="str">
        <f>_xlfn.XLOOKUP(E682,Total_Enrolled!C:C,Total_Enrolled!C:C)</f>
        <v>2025eb1100232@bitspilani-digital.edu.in</v>
      </c>
      <c r="G682" s="9" t="s">
        <v>2268</v>
      </c>
      <c r="H682" s="9" t="s">
        <v>14515</v>
      </c>
      <c r="I682" s="9" t="s">
        <v>2269</v>
      </c>
      <c r="J682" s="9" t="b">
        <v>1</v>
      </c>
      <c r="K682" s="9">
        <v>1</v>
      </c>
      <c r="L682" s="9">
        <f>_xlfn.XLOOKUP(B682,Courses!A:A,Courses!H:H)</f>
        <v>61</v>
      </c>
      <c r="M682" s="14">
        <f t="shared" si="50"/>
        <v>1.6393442622950821E-2</v>
      </c>
      <c r="N682" s="14" t="str">
        <f t="shared" si="51"/>
        <v>Active</v>
      </c>
      <c r="O682" s="14" t="str" cm="1">
        <f t="array" ref="O682">_xlfn.IFS(M682=0,"0",
M682&lt;=10%,"0-10",
TRUE,"&gt;10"
)&amp;" "&amp;"% progress"</f>
        <v>0-10 % progress</v>
      </c>
      <c r="P682" s="15">
        <f t="shared" si="52"/>
        <v>0</v>
      </c>
      <c r="Q682" s="15">
        <f>COUNTIFS($G:$G,$G682)</f>
        <v>4</v>
      </c>
      <c r="R682" s="16">
        <f t="shared" si="53"/>
        <v>0</v>
      </c>
      <c r="S682" s="15" t="str">
        <f t="shared" si="54"/>
        <v>no 0% progess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/>
      <c r="AA682" s="9">
        <v>0</v>
      </c>
      <c r="AB682" s="9"/>
      <c r="AC682" s="9">
        <v>23</v>
      </c>
      <c r="AD682" s="9" t="s">
        <v>2277</v>
      </c>
      <c r="AE682" s="9" t="s">
        <v>2271</v>
      </c>
      <c r="AF682" s="9">
        <v>212</v>
      </c>
      <c r="AG682" s="9"/>
      <c r="AH682" s="9"/>
      <c r="AI682" s="9"/>
      <c r="AJ682" s="9"/>
    </row>
    <row r="683" spans="1:36" x14ac:dyDescent="0.35">
      <c r="A683" s="9" t="s">
        <v>27</v>
      </c>
      <c r="B683" s="9" t="s">
        <v>28</v>
      </c>
      <c r="C683" s="9" t="s">
        <v>14503</v>
      </c>
      <c r="D683" s="9" t="s">
        <v>29</v>
      </c>
      <c r="E683" s="9" t="s">
        <v>2278</v>
      </c>
      <c r="F683" s="9" t="str">
        <f>_xlfn.XLOOKUP(E683,Total_Enrolled!C:C,Total_Enrolled!C:C)</f>
        <v>2025eb1100233@bitspilani-digital.edu.in</v>
      </c>
      <c r="G683" s="9" t="s">
        <v>2279</v>
      </c>
      <c r="H683" s="9" t="s">
        <v>14515</v>
      </c>
      <c r="I683" s="9" t="s">
        <v>2280</v>
      </c>
      <c r="J683" s="9" t="b">
        <v>1</v>
      </c>
      <c r="K683" s="9">
        <v>3</v>
      </c>
      <c r="L683" s="9">
        <f>_xlfn.XLOOKUP(B683,Courses!A:A,Courses!H:H)</f>
        <v>61</v>
      </c>
      <c r="M683" s="14">
        <f t="shared" si="50"/>
        <v>4.9180327868852458E-2</v>
      </c>
      <c r="N683" s="14" t="str">
        <f t="shared" si="51"/>
        <v>Active</v>
      </c>
      <c r="O683" s="14" t="str" cm="1">
        <f t="array" ref="O683">_xlfn.IFS(M683=0,"0",
M683&lt;=10%,"0-10",
TRUE,"&gt;10"
)&amp;" "&amp;"% progress"</f>
        <v>0-10 % progress</v>
      </c>
      <c r="P683" s="15">
        <f t="shared" si="52"/>
        <v>0</v>
      </c>
      <c r="Q683" s="15">
        <f>COUNTIFS($G:$G,$G683)</f>
        <v>5</v>
      </c>
      <c r="R683" s="16">
        <f t="shared" si="53"/>
        <v>0</v>
      </c>
      <c r="S683" s="15" t="str">
        <f t="shared" si="54"/>
        <v>no 0% progess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/>
      <c r="AA683" s="9">
        <v>0</v>
      </c>
      <c r="AB683" s="9"/>
      <c r="AC683" s="9">
        <v>298</v>
      </c>
      <c r="AD683" s="9" t="s">
        <v>2282</v>
      </c>
      <c r="AE683" s="9" t="s">
        <v>2281</v>
      </c>
      <c r="AF683" s="9">
        <v>149</v>
      </c>
      <c r="AG683" s="9"/>
      <c r="AH683" s="9"/>
      <c r="AI683" s="9" t="s">
        <v>2283</v>
      </c>
      <c r="AJ683" s="9" t="s">
        <v>2284</v>
      </c>
    </row>
    <row r="684" spans="1:36" x14ac:dyDescent="0.35">
      <c r="A684" s="9" t="s">
        <v>136</v>
      </c>
      <c r="B684" s="9" t="s">
        <v>32</v>
      </c>
      <c r="C684" s="9" t="s">
        <v>14503</v>
      </c>
      <c r="D684" s="9" t="s">
        <v>29</v>
      </c>
      <c r="E684" s="9" t="s">
        <v>2278</v>
      </c>
      <c r="F684" s="9" t="str">
        <f>_xlfn.XLOOKUP(E684,Total_Enrolled!C:C,Total_Enrolled!C:C)</f>
        <v>2025eb1100233@bitspilani-digital.edu.in</v>
      </c>
      <c r="G684" s="9" t="s">
        <v>2279</v>
      </c>
      <c r="H684" s="9" t="s">
        <v>14515</v>
      </c>
      <c r="I684" s="9" t="s">
        <v>2280</v>
      </c>
      <c r="J684" s="9" t="b">
        <v>1</v>
      </c>
      <c r="K684" s="9">
        <v>0</v>
      </c>
      <c r="L684" s="9">
        <f>_xlfn.XLOOKUP(B684,Courses!A:A,Courses!H:H)</f>
        <v>77</v>
      </c>
      <c r="M684" s="14">
        <f t="shared" si="50"/>
        <v>0</v>
      </c>
      <c r="N684" s="14" t="str">
        <f t="shared" si="51"/>
        <v>Not Active</v>
      </c>
      <c r="O684" s="14" t="str" cm="1">
        <f t="array" ref="O684">_xlfn.IFS(M684=0,"0",
M684&lt;=10%,"0-10",
TRUE,"&gt;10"
)&amp;" "&amp;"% progress"</f>
        <v>0 % progress</v>
      </c>
      <c r="P684" s="15">
        <f t="shared" si="52"/>
        <v>1</v>
      </c>
      <c r="Q684" s="15">
        <f>COUNTIFS($G:$G,$G684)</f>
        <v>5</v>
      </c>
      <c r="R684" s="16">
        <f t="shared" si="53"/>
        <v>0.2</v>
      </c>
      <c r="S684" s="15" t="str">
        <f t="shared" si="54"/>
        <v>no progress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/>
      <c r="AA684" s="9">
        <v>0</v>
      </c>
      <c r="AB684" s="9"/>
      <c r="AC684" s="9">
        <v>0</v>
      </c>
      <c r="AD684" s="9"/>
      <c r="AE684" s="9" t="s">
        <v>2281</v>
      </c>
      <c r="AF684" s="9">
        <v>149</v>
      </c>
      <c r="AG684" s="9"/>
      <c r="AH684" s="9"/>
      <c r="AI684" s="9"/>
      <c r="AJ684" s="9"/>
    </row>
    <row r="685" spans="1:36" x14ac:dyDescent="0.35">
      <c r="A685" s="9" t="s">
        <v>79</v>
      </c>
      <c r="B685" s="9" t="s">
        <v>39</v>
      </c>
      <c r="C685" s="9" t="s">
        <v>14503</v>
      </c>
      <c r="D685" s="9" t="s">
        <v>29</v>
      </c>
      <c r="E685" s="9" t="s">
        <v>2278</v>
      </c>
      <c r="F685" s="9" t="str">
        <f>_xlfn.XLOOKUP(E685,Total_Enrolled!C:C,Total_Enrolled!C:C)</f>
        <v>2025eb1100233@bitspilani-digital.edu.in</v>
      </c>
      <c r="G685" s="9" t="s">
        <v>2279</v>
      </c>
      <c r="H685" s="9" t="s">
        <v>14515</v>
      </c>
      <c r="I685" s="9" t="s">
        <v>2280</v>
      </c>
      <c r="J685" s="9" t="b">
        <v>1</v>
      </c>
      <c r="K685" s="9">
        <v>13</v>
      </c>
      <c r="L685" s="9">
        <f>_xlfn.XLOOKUP(B685,Courses!A:A,Courses!H:H)</f>
        <v>86</v>
      </c>
      <c r="M685" s="14">
        <f t="shared" si="50"/>
        <v>0.15116279069767441</v>
      </c>
      <c r="N685" s="14" t="str">
        <f t="shared" si="51"/>
        <v>Active</v>
      </c>
      <c r="O685" s="14" t="str" cm="1">
        <f t="array" ref="O685">_xlfn.IFS(M685=0,"0",
M685&lt;=10%,"0-10",
TRUE,"&gt;10"
)&amp;" "&amp;"% progress"</f>
        <v>&gt;10 % progress</v>
      </c>
      <c r="P685" s="15">
        <f t="shared" si="52"/>
        <v>0</v>
      </c>
      <c r="Q685" s="15">
        <f>COUNTIFS($G:$G,$G685)</f>
        <v>5</v>
      </c>
      <c r="R685" s="16">
        <f t="shared" si="53"/>
        <v>0</v>
      </c>
      <c r="S685" s="15" t="str">
        <f t="shared" si="54"/>
        <v>no 0% progess</v>
      </c>
      <c r="T685" s="9">
        <v>0</v>
      </c>
      <c r="U685" s="9">
        <v>3</v>
      </c>
      <c r="V685" s="9">
        <v>3</v>
      </c>
      <c r="W685" s="9">
        <v>0</v>
      </c>
      <c r="X685" s="9">
        <v>0</v>
      </c>
      <c r="Y685" s="9">
        <v>0</v>
      </c>
      <c r="Z685" s="9"/>
      <c r="AA685" s="9">
        <v>0</v>
      </c>
      <c r="AB685" s="9"/>
      <c r="AC685" s="9">
        <v>4151</v>
      </c>
      <c r="AD685" s="9" t="s">
        <v>2285</v>
      </c>
      <c r="AE685" s="9" t="s">
        <v>2281</v>
      </c>
      <c r="AF685" s="9">
        <v>149</v>
      </c>
      <c r="AG685" s="9"/>
      <c r="AH685" s="9" t="s">
        <v>2286</v>
      </c>
      <c r="AI685" s="9" t="s">
        <v>2287</v>
      </c>
      <c r="AJ685" s="9" t="s">
        <v>2288</v>
      </c>
    </row>
    <row r="686" spans="1:36" x14ac:dyDescent="0.35">
      <c r="A686" s="9" t="s">
        <v>62</v>
      </c>
      <c r="B686" s="9" t="s">
        <v>34</v>
      </c>
      <c r="C686" s="9" t="s">
        <v>14503</v>
      </c>
      <c r="D686" s="9" t="s">
        <v>29</v>
      </c>
      <c r="E686" s="9" t="s">
        <v>2278</v>
      </c>
      <c r="F686" s="9" t="str">
        <f>_xlfn.XLOOKUP(E686,Total_Enrolled!C:C,Total_Enrolled!C:C)</f>
        <v>2025eb1100233@bitspilani-digital.edu.in</v>
      </c>
      <c r="G686" s="9" t="s">
        <v>2279</v>
      </c>
      <c r="H686" s="9" t="s">
        <v>14515</v>
      </c>
      <c r="I686" s="9" t="s">
        <v>2280</v>
      </c>
      <c r="J686" s="9" t="b">
        <v>1</v>
      </c>
      <c r="K686" s="9">
        <v>2</v>
      </c>
      <c r="L686" s="9">
        <f>_xlfn.XLOOKUP(B686,Courses!A:A,Courses!H:H)</f>
        <v>88</v>
      </c>
      <c r="M686" s="14">
        <f t="shared" si="50"/>
        <v>2.2727272727272728E-2</v>
      </c>
      <c r="N686" s="14" t="str">
        <f t="shared" si="51"/>
        <v>Active</v>
      </c>
      <c r="O686" s="14" t="str" cm="1">
        <f t="array" ref="O686">_xlfn.IFS(M686=0,"0",
M686&lt;=10%,"0-10",
TRUE,"&gt;10"
)&amp;" "&amp;"% progress"</f>
        <v>0-10 % progress</v>
      </c>
      <c r="P686" s="15">
        <f t="shared" si="52"/>
        <v>0</v>
      </c>
      <c r="Q686" s="15">
        <f>COUNTIFS($G:$G,$G686)</f>
        <v>5</v>
      </c>
      <c r="R686" s="16">
        <f t="shared" si="53"/>
        <v>0</v>
      </c>
      <c r="S686" s="15" t="str">
        <f t="shared" si="54"/>
        <v>no 0% progess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/>
      <c r="AA686" s="9">
        <v>0</v>
      </c>
      <c r="AB686" s="9"/>
      <c r="AC686" s="9">
        <v>708</v>
      </c>
      <c r="AD686" s="9" t="s">
        <v>2289</v>
      </c>
      <c r="AE686" s="9" t="s">
        <v>2281</v>
      </c>
      <c r="AF686" s="9">
        <v>149</v>
      </c>
      <c r="AG686" s="9"/>
      <c r="AH686" s="9"/>
      <c r="AI686" s="9" t="s">
        <v>2290</v>
      </c>
      <c r="AJ686" s="9" t="s">
        <v>2291</v>
      </c>
    </row>
    <row r="687" spans="1:36" x14ac:dyDescent="0.35">
      <c r="A687" s="9" t="s">
        <v>124</v>
      </c>
      <c r="B687" s="9" t="s">
        <v>33</v>
      </c>
      <c r="C687" s="9" t="s">
        <v>14503</v>
      </c>
      <c r="D687" s="9" t="s">
        <v>29</v>
      </c>
      <c r="E687" s="9" t="s">
        <v>2278</v>
      </c>
      <c r="F687" s="9" t="str">
        <f>_xlfn.XLOOKUP(E687,Total_Enrolled!C:C,Total_Enrolled!C:C)</f>
        <v>2025eb1100233@bitspilani-digital.edu.in</v>
      </c>
      <c r="G687" s="9" t="s">
        <v>2279</v>
      </c>
      <c r="H687" s="9" t="s">
        <v>14515</v>
      </c>
      <c r="I687" s="9" t="s">
        <v>2280</v>
      </c>
      <c r="J687" s="9" t="b">
        <v>1</v>
      </c>
      <c r="K687" s="9">
        <v>0</v>
      </c>
      <c r="L687" s="9">
        <f>_xlfn.XLOOKUP(B687,Courses!A:A,Courses!H:H)</f>
        <v>41</v>
      </c>
      <c r="M687" s="14">
        <f t="shared" si="50"/>
        <v>0</v>
      </c>
      <c r="N687" s="14" t="str">
        <f t="shared" si="51"/>
        <v>Not Active</v>
      </c>
      <c r="O687" s="14" t="str" cm="1">
        <f t="array" ref="O687">_xlfn.IFS(M687=0,"0",
M687&lt;=10%,"0-10",
TRUE,"&gt;10"
)&amp;" "&amp;"% progress"</f>
        <v>0 % progress</v>
      </c>
      <c r="P687" s="15">
        <f t="shared" si="52"/>
        <v>1</v>
      </c>
      <c r="Q687" s="15">
        <f>COUNTIFS($G:$G,$G687)</f>
        <v>5</v>
      </c>
      <c r="R687" s="16">
        <f t="shared" si="53"/>
        <v>0.2</v>
      </c>
      <c r="S687" s="15" t="str">
        <f t="shared" si="54"/>
        <v>no progress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/>
      <c r="AA687" s="9">
        <v>0</v>
      </c>
      <c r="AB687" s="9"/>
      <c r="AC687" s="9">
        <v>0</v>
      </c>
      <c r="AD687" s="9" t="s">
        <v>2292</v>
      </c>
      <c r="AE687" s="9" t="s">
        <v>2281</v>
      </c>
      <c r="AF687" s="9">
        <v>149</v>
      </c>
      <c r="AG687" s="9"/>
      <c r="AH687" s="9"/>
      <c r="AI687" s="9"/>
      <c r="AJ687" s="9"/>
    </row>
    <row r="688" spans="1:36" x14ac:dyDescent="0.35">
      <c r="A688" s="9" t="s">
        <v>56</v>
      </c>
      <c r="B688" s="9" t="s">
        <v>57</v>
      </c>
      <c r="C688" s="9" t="s">
        <v>14503</v>
      </c>
      <c r="D688" s="9" t="s">
        <v>29</v>
      </c>
      <c r="E688" s="9" t="s">
        <v>2293</v>
      </c>
      <c r="F688" s="9" t="str">
        <f>_xlfn.XLOOKUP(E688,Total_Enrolled!C:C,Total_Enrolled!C:C)</f>
        <v>2025eb1100234@bitspilani-digital.edu.in</v>
      </c>
      <c r="G688" s="9" t="s">
        <v>2294</v>
      </c>
      <c r="H688" s="9" t="s">
        <v>14515</v>
      </c>
      <c r="I688" s="9" t="s">
        <v>2295</v>
      </c>
      <c r="J688" s="9" t="b">
        <v>1</v>
      </c>
      <c r="K688" s="9">
        <v>1</v>
      </c>
      <c r="L688" s="9">
        <f>_xlfn.XLOOKUP(B688,Courses!A:A,Courses!H:H)</f>
        <v>46</v>
      </c>
      <c r="M688" s="14">
        <f t="shared" si="50"/>
        <v>2.1739130434782608E-2</v>
      </c>
      <c r="N688" s="14" t="str">
        <f t="shared" si="51"/>
        <v>Active</v>
      </c>
      <c r="O688" s="14" t="str" cm="1">
        <f t="array" ref="O688">_xlfn.IFS(M688=0,"0",
M688&lt;=10%,"0-10",
TRUE,"&gt;10"
)&amp;" "&amp;"% progress"</f>
        <v>0-10 % progress</v>
      </c>
      <c r="P688" s="15">
        <f t="shared" si="52"/>
        <v>0</v>
      </c>
      <c r="Q688" s="15">
        <f>COUNTIFS($G:$G,$G688)</f>
        <v>4</v>
      </c>
      <c r="R688" s="16">
        <f t="shared" si="53"/>
        <v>0</v>
      </c>
      <c r="S688" s="15" t="str">
        <f t="shared" si="54"/>
        <v>no 0% progess</v>
      </c>
      <c r="T688" s="9">
        <v>0</v>
      </c>
      <c r="U688" s="9">
        <v>1</v>
      </c>
      <c r="V688" s="9">
        <v>1</v>
      </c>
      <c r="W688" s="9">
        <v>0</v>
      </c>
      <c r="X688" s="9">
        <v>0</v>
      </c>
      <c r="Y688" s="9">
        <v>0</v>
      </c>
      <c r="Z688" s="9"/>
      <c r="AA688" s="9">
        <v>0</v>
      </c>
      <c r="AB688" s="9"/>
      <c r="AC688" s="9">
        <v>0</v>
      </c>
      <c r="AD688" s="9" t="s">
        <v>2297</v>
      </c>
      <c r="AE688" s="9" t="s">
        <v>2296</v>
      </c>
      <c r="AF688" s="9">
        <v>147</v>
      </c>
      <c r="AG688" s="9"/>
      <c r="AH688" s="9" t="s">
        <v>2298</v>
      </c>
      <c r="AI688" s="9"/>
      <c r="AJ688" s="9"/>
    </row>
    <row r="689" spans="1:36" x14ac:dyDescent="0.35">
      <c r="A689" s="9" t="s">
        <v>52</v>
      </c>
      <c r="B689" s="9" t="s">
        <v>53</v>
      </c>
      <c r="C689" s="9" t="s">
        <v>14503</v>
      </c>
      <c r="D689" s="9" t="s">
        <v>29</v>
      </c>
      <c r="E689" s="9" t="s">
        <v>2293</v>
      </c>
      <c r="F689" s="9" t="str">
        <f>_xlfn.XLOOKUP(E689,Total_Enrolled!C:C,Total_Enrolled!C:C)</f>
        <v>2025eb1100234@bitspilani-digital.edu.in</v>
      </c>
      <c r="G689" s="9" t="s">
        <v>2294</v>
      </c>
      <c r="H689" s="9" t="s">
        <v>14515</v>
      </c>
      <c r="I689" s="9" t="s">
        <v>2295</v>
      </c>
      <c r="J689" s="9" t="b">
        <v>1</v>
      </c>
      <c r="K689" s="9">
        <v>2</v>
      </c>
      <c r="L689" s="9">
        <f>_xlfn.XLOOKUP(B689,Courses!A:A,Courses!H:H)</f>
        <v>41</v>
      </c>
      <c r="M689" s="14">
        <f t="shared" si="50"/>
        <v>4.878048780487805E-2</v>
      </c>
      <c r="N689" s="14" t="str">
        <f t="shared" si="51"/>
        <v>Active</v>
      </c>
      <c r="O689" s="14" t="str" cm="1">
        <f t="array" ref="O689">_xlfn.IFS(M689=0,"0",
M689&lt;=10%,"0-10",
TRUE,"&gt;10"
)&amp;" "&amp;"% progress"</f>
        <v>0-10 % progress</v>
      </c>
      <c r="P689" s="15">
        <f t="shared" si="52"/>
        <v>0</v>
      </c>
      <c r="Q689" s="15">
        <f>COUNTIFS($G:$G,$G689)</f>
        <v>4</v>
      </c>
      <c r="R689" s="16">
        <f t="shared" si="53"/>
        <v>0</v>
      </c>
      <c r="S689" s="15" t="str">
        <f t="shared" si="54"/>
        <v>no 0% progess</v>
      </c>
      <c r="T689" s="9">
        <v>0</v>
      </c>
      <c r="U689" s="9">
        <v>2</v>
      </c>
      <c r="V689" s="9">
        <v>2</v>
      </c>
      <c r="W689" s="9">
        <v>0</v>
      </c>
      <c r="X689" s="9">
        <v>0</v>
      </c>
      <c r="Y689" s="9">
        <v>0</v>
      </c>
      <c r="Z689" s="9"/>
      <c r="AA689" s="9">
        <v>0</v>
      </c>
      <c r="AB689" s="9"/>
      <c r="AC689" s="9">
        <v>0</v>
      </c>
      <c r="AD689" s="9" t="s">
        <v>2299</v>
      </c>
      <c r="AE689" s="9" t="s">
        <v>2296</v>
      </c>
      <c r="AF689" s="9">
        <v>147</v>
      </c>
      <c r="AG689" s="9"/>
      <c r="AH689" s="9" t="s">
        <v>2300</v>
      </c>
      <c r="AI689" s="9"/>
      <c r="AJ689" s="9"/>
    </row>
    <row r="690" spans="1:36" x14ac:dyDescent="0.35">
      <c r="A690" s="9" t="s">
        <v>44</v>
      </c>
      <c r="B690" s="9" t="s">
        <v>45</v>
      </c>
      <c r="C690" s="9" t="s">
        <v>14503</v>
      </c>
      <c r="D690" s="9" t="s">
        <v>29</v>
      </c>
      <c r="E690" s="9" t="s">
        <v>2293</v>
      </c>
      <c r="F690" s="9" t="str">
        <f>_xlfn.XLOOKUP(E690,Total_Enrolled!C:C,Total_Enrolled!C:C)</f>
        <v>2025eb1100234@bitspilani-digital.edu.in</v>
      </c>
      <c r="G690" s="9" t="s">
        <v>2294</v>
      </c>
      <c r="H690" s="9" t="s">
        <v>14515</v>
      </c>
      <c r="I690" s="9" t="s">
        <v>2295</v>
      </c>
      <c r="J690" s="9" t="b">
        <v>1</v>
      </c>
      <c r="K690" s="9">
        <v>0</v>
      </c>
      <c r="L690" s="9">
        <f>_xlfn.XLOOKUP(B690,Courses!A:A,Courses!H:H)</f>
        <v>93</v>
      </c>
      <c r="M690" s="14">
        <f t="shared" si="50"/>
        <v>0</v>
      </c>
      <c r="N690" s="14" t="str">
        <f t="shared" si="51"/>
        <v>Not Active</v>
      </c>
      <c r="O690" s="14" t="str" cm="1">
        <f t="array" ref="O690">_xlfn.IFS(M690=0,"0",
M690&lt;=10%,"0-10",
TRUE,"&gt;10"
)&amp;" "&amp;"% progress"</f>
        <v>0 % progress</v>
      </c>
      <c r="P690" s="15">
        <f t="shared" si="52"/>
        <v>1</v>
      </c>
      <c r="Q690" s="15">
        <f>COUNTIFS($G:$G,$G690)</f>
        <v>4</v>
      </c>
      <c r="R690" s="16">
        <f t="shared" si="53"/>
        <v>0.25</v>
      </c>
      <c r="S690" s="15" t="str">
        <f t="shared" si="54"/>
        <v>no progress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/>
      <c r="AA690" s="9">
        <v>0</v>
      </c>
      <c r="AB690" s="9"/>
      <c r="AC690" s="9">
        <v>0</v>
      </c>
      <c r="AD690" s="9" t="s">
        <v>2301</v>
      </c>
      <c r="AE690" s="9" t="s">
        <v>2296</v>
      </c>
      <c r="AF690" s="9">
        <v>147</v>
      </c>
      <c r="AG690" s="9"/>
      <c r="AH690" s="9"/>
      <c r="AI690" s="9"/>
      <c r="AJ690" s="9"/>
    </row>
    <row r="691" spans="1:36" x14ac:dyDescent="0.35">
      <c r="A691" s="9" t="s">
        <v>48</v>
      </c>
      <c r="B691" s="9" t="s">
        <v>49</v>
      </c>
      <c r="C691" s="9" t="s">
        <v>14503</v>
      </c>
      <c r="D691" s="9" t="s">
        <v>29</v>
      </c>
      <c r="E691" s="9" t="s">
        <v>2293</v>
      </c>
      <c r="F691" s="9" t="str">
        <f>_xlfn.XLOOKUP(E691,Total_Enrolled!C:C,Total_Enrolled!C:C)</f>
        <v>2025eb1100234@bitspilani-digital.edu.in</v>
      </c>
      <c r="G691" s="9" t="s">
        <v>2294</v>
      </c>
      <c r="H691" s="9" t="s">
        <v>14515</v>
      </c>
      <c r="I691" s="9" t="s">
        <v>2295</v>
      </c>
      <c r="J691" s="9" t="b">
        <v>1</v>
      </c>
      <c r="K691" s="9">
        <v>3</v>
      </c>
      <c r="L691" s="9">
        <f>_xlfn.XLOOKUP(B691,Courses!A:A,Courses!H:H)</f>
        <v>84</v>
      </c>
      <c r="M691" s="14">
        <f t="shared" si="50"/>
        <v>3.5714285714285712E-2</v>
      </c>
      <c r="N691" s="14" t="str">
        <f t="shared" si="51"/>
        <v>Active</v>
      </c>
      <c r="O691" s="14" t="str" cm="1">
        <f t="array" ref="O691">_xlfn.IFS(M691=0,"0",
M691&lt;=10%,"0-10",
TRUE,"&gt;10"
)&amp;" "&amp;"% progress"</f>
        <v>0-10 % progress</v>
      </c>
      <c r="P691" s="15">
        <f t="shared" si="52"/>
        <v>0</v>
      </c>
      <c r="Q691" s="15">
        <f>COUNTIFS($G:$G,$G691)</f>
        <v>4</v>
      </c>
      <c r="R691" s="16">
        <f t="shared" si="53"/>
        <v>0</v>
      </c>
      <c r="S691" s="15" t="str">
        <f t="shared" si="54"/>
        <v>no 0% progess</v>
      </c>
      <c r="T691" s="9">
        <v>0</v>
      </c>
      <c r="U691" s="9">
        <v>1</v>
      </c>
      <c r="V691" s="9">
        <v>1</v>
      </c>
      <c r="W691" s="9">
        <v>0</v>
      </c>
      <c r="X691" s="9">
        <v>0</v>
      </c>
      <c r="Y691" s="9">
        <v>0</v>
      </c>
      <c r="Z691" s="9"/>
      <c r="AA691" s="9">
        <v>0</v>
      </c>
      <c r="AB691" s="9"/>
      <c r="AC691" s="9">
        <v>0</v>
      </c>
      <c r="AD691" s="9" t="s">
        <v>2302</v>
      </c>
      <c r="AE691" s="9" t="s">
        <v>2296</v>
      </c>
      <c r="AF691" s="9">
        <v>147</v>
      </c>
      <c r="AG691" s="9"/>
      <c r="AH691" s="9" t="s">
        <v>2303</v>
      </c>
      <c r="AI691" s="9"/>
      <c r="AJ691" s="9"/>
    </row>
    <row r="692" spans="1:36" x14ac:dyDescent="0.35">
      <c r="A692" s="9" t="s">
        <v>124</v>
      </c>
      <c r="B692" s="9" t="s">
        <v>33</v>
      </c>
      <c r="C692" s="9" t="s">
        <v>14503</v>
      </c>
      <c r="D692" s="9" t="s">
        <v>29</v>
      </c>
      <c r="E692" s="9" t="s">
        <v>2304</v>
      </c>
      <c r="F692" s="9" t="str">
        <f>_xlfn.XLOOKUP(E692,Total_Enrolled!C:C,Total_Enrolled!C:C)</f>
        <v>2025eb1100235@bitspilani-digital.edu.in</v>
      </c>
      <c r="G692" s="9" t="s">
        <v>2305</v>
      </c>
      <c r="H692" s="9" t="s">
        <v>14515</v>
      </c>
      <c r="I692" s="9" t="s">
        <v>2306</v>
      </c>
      <c r="J692" s="9" t="b">
        <v>1</v>
      </c>
      <c r="K692" s="9">
        <v>1</v>
      </c>
      <c r="L692" s="9">
        <f>_xlfn.XLOOKUP(B692,Courses!A:A,Courses!H:H)</f>
        <v>41</v>
      </c>
      <c r="M692" s="14">
        <f t="shared" si="50"/>
        <v>2.4390243902439025E-2</v>
      </c>
      <c r="N692" s="14" t="str">
        <f t="shared" si="51"/>
        <v>Active</v>
      </c>
      <c r="O692" s="14" t="str" cm="1">
        <f t="array" ref="O692">_xlfn.IFS(M692=0,"0",
M692&lt;=10%,"0-10",
TRUE,"&gt;10"
)&amp;" "&amp;"% progress"</f>
        <v>0-10 % progress</v>
      </c>
      <c r="P692" s="15">
        <f t="shared" si="52"/>
        <v>0</v>
      </c>
      <c r="Q692" s="15">
        <f>COUNTIFS($G:$G,$G692)</f>
        <v>3</v>
      </c>
      <c r="R692" s="16">
        <f t="shared" si="53"/>
        <v>0</v>
      </c>
      <c r="S692" s="15" t="str">
        <f t="shared" si="54"/>
        <v>no 0% progess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/>
      <c r="AA692" s="9">
        <v>0</v>
      </c>
      <c r="AB692" s="9"/>
      <c r="AC692" s="9">
        <v>3175</v>
      </c>
      <c r="AD692" s="9" t="s">
        <v>2308</v>
      </c>
      <c r="AE692" s="9" t="s">
        <v>2307</v>
      </c>
      <c r="AF692" s="9">
        <v>53</v>
      </c>
      <c r="AG692" s="9"/>
      <c r="AH692" s="9"/>
      <c r="AI692" s="9"/>
      <c r="AJ692" s="9"/>
    </row>
    <row r="693" spans="1:36" x14ac:dyDescent="0.35">
      <c r="A693" s="9" t="s">
        <v>62</v>
      </c>
      <c r="B693" s="9" t="s">
        <v>34</v>
      </c>
      <c r="C693" s="9" t="s">
        <v>14503</v>
      </c>
      <c r="D693" s="9" t="s">
        <v>29</v>
      </c>
      <c r="E693" s="9" t="s">
        <v>2304</v>
      </c>
      <c r="F693" s="9" t="str">
        <f>_xlfn.XLOOKUP(E693,Total_Enrolled!C:C,Total_Enrolled!C:C)</f>
        <v>2025eb1100235@bitspilani-digital.edu.in</v>
      </c>
      <c r="G693" s="9" t="s">
        <v>2305</v>
      </c>
      <c r="H693" s="9" t="s">
        <v>14515</v>
      </c>
      <c r="I693" s="9" t="s">
        <v>2306</v>
      </c>
      <c r="J693" s="9" t="b">
        <v>1</v>
      </c>
      <c r="K693" s="9">
        <v>12</v>
      </c>
      <c r="L693" s="9">
        <f>_xlfn.XLOOKUP(B693,Courses!A:A,Courses!H:H)</f>
        <v>88</v>
      </c>
      <c r="M693" s="14">
        <f t="shared" si="50"/>
        <v>0.13636363636363635</v>
      </c>
      <c r="N693" s="14" t="str">
        <f t="shared" si="51"/>
        <v>Active</v>
      </c>
      <c r="O693" s="14" t="str" cm="1">
        <f t="array" ref="O693">_xlfn.IFS(M693=0,"0",
M693&lt;=10%,"0-10",
TRUE,"&gt;10"
)&amp;" "&amp;"% progress"</f>
        <v>&gt;10 % progress</v>
      </c>
      <c r="P693" s="15">
        <f t="shared" si="52"/>
        <v>0</v>
      </c>
      <c r="Q693" s="15">
        <f>COUNTIFS($G:$G,$G693)</f>
        <v>3</v>
      </c>
      <c r="R693" s="16">
        <f t="shared" si="53"/>
        <v>0</v>
      </c>
      <c r="S693" s="15" t="str">
        <f t="shared" si="54"/>
        <v>no 0% progess</v>
      </c>
      <c r="T693" s="9">
        <v>0</v>
      </c>
      <c r="U693" s="9">
        <v>1</v>
      </c>
      <c r="V693" s="9">
        <v>2</v>
      </c>
      <c r="W693" s="9">
        <v>0</v>
      </c>
      <c r="X693" s="9">
        <v>0</v>
      </c>
      <c r="Y693" s="9">
        <v>0</v>
      </c>
      <c r="Z693" s="9"/>
      <c r="AA693" s="9">
        <v>0</v>
      </c>
      <c r="AB693" s="9"/>
      <c r="AC693" s="9">
        <v>3652</v>
      </c>
      <c r="AD693" s="9" t="s">
        <v>2309</v>
      </c>
      <c r="AE693" s="9" t="s">
        <v>2307</v>
      </c>
      <c r="AF693" s="9">
        <v>53</v>
      </c>
      <c r="AG693" s="9"/>
      <c r="AH693" s="9" t="s">
        <v>2310</v>
      </c>
      <c r="AI693" s="9" t="s">
        <v>2311</v>
      </c>
      <c r="AJ693" s="9" t="s">
        <v>2312</v>
      </c>
    </row>
    <row r="694" spans="1:36" x14ac:dyDescent="0.35">
      <c r="A694" s="9" t="s">
        <v>27</v>
      </c>
      <c r="B694" s="9" t="s">
        <v>28</v>
      </c>
      <c r="C694" s="9" t="s">
        <v>14503</v>
      </c>
      <c r="D694" s="9" t="s">
        <v>29</v>
      </c>
      <c r="E694" s="9" t="s">
        <v>2304</v>
      </c>
      <c r="F694" s="9" t="str">
        <f>_xlfn.XLOOKUP(E694,Total_Enrolled!C:C,Total_Enrolled!C:C)</f>
        <v>2025eb1100235@bitspilani-digital.edu.in</v>
      </c>
      <c r="G694" s="9" t="s">
        <v>2305</v>
      </c>
      <c r="H694" s="9" t="s">
        <v>14515</v>
      </c>
      <c r="I694" s="9" t="s">
        <v>2306</v>
      </c>
      <c r="J694" s="9" t="b">
        <v>1</v>
      </c>
      <c r="K694" s="9">
        <v>3</v>
      </c>
      <c r="L694" s="9">
        <f>_xlfn.XLOOKUP(B694,Courses!A:A,Courses!H:H)</f>
        <v>61</v>
      </c>
      <c r="M694" s="14">
        <f t="shared" si="50"/>
        <v>4.9180327868852458E-2</v>
      </c>
      <c r="N694" s="14" t="str">
        <f t="shared" si="51"/>
        <v>Active</v>
      </c>
      <c r="O694" s="14" t="str" cm="1">
        <f t="array" ref="O694">_xlfn.IFS(M694=0,"0",
M694&lt;=10%,"0-10",
TRUE,"&gt;10"
)&amp;" "&amp;"% progress"</f>
        <v>0-10 % progress</v>
      </c>
      <c r="P694" s="15">
        <f t="shared" si="52"/>
        <v>0</v>
      </c>
      <c r="Q694" s="15">
        <f>COUNTIFS($G:$G,$G694)</f>
        <v>3</v>
      </c>
      <c r="R694" s="16">
        <f t="shared" si="53"/>
        <v>0</v>
      </c>
      <c r="S694" s="15" t="str">
        <f t="shared" si="54"/>
        <v>no 0% progess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/>
      <c r="AA694" s="9">
        <v>0</v>
      </c>
      <c r="AB694" s="9"/>
      <c r="AC694" s="9">
        <v>8824</v>
      </c>
      <c r="AD694" s="9" t="s">
        <v>2313</v>
      </c>
      <c r="AE694" s="9" t="s">
        <v>2307</v>
      </c>
      <c r="AF694" s="9">
        <v>53</v>
      </c>
      <c r="AG694" s="9"/>
      <c r="AH694" s="9"/>
      <c r="AI694" s="9"/>
      <c r="AJ694" s="9"/>
    </row>
    <row r="695" spans="1:36" x14ac:dyDescent="0.35">
      <c r="A695" s="9" t="s">
        <v>48</v>
      </c>
      <c r="B695" s="9" t="s">
        <v>49</v>
      </c>
      <c r="C695" s="9" t="s">
        <v>14503</v>
      </c>
      <c r="D695" s="9" t="s">
        <v>29</v>
      </c>
      <c r="E695" s="9" t="s">
        <v>2314</v>
      </c>
      <c r="F695" s="9" t="str">
        <f>_xlfn.XLOOKUP(E695,Total_Enrolled!C:C,Total_Enrolled!C:C)</f>
        <v>2025eb1100236@bitspilani-digital.edu.in</v>
      </c>
      <c r="G695" s="9" t="s">
        <v>2315</v>
      </c>
      <c r="H695" s="9" t="s">
        <v>14515</v>
      </c>
      <c r="I695" s="9" t="s">
        <v>2316</v>
      </c>
      <c r="J695" s="9" t="b">
        <v>1</v>
      </c>
      <c r="K695" s="9">
        <v>31</v>
      </c>
      <c r="L695" s="9">
        <f>_xlfn.XLOOKUP(B695,Courses!A:A,Courses!H:H)</f>
        <v>84</v>
      </c>
      <c r="M695" s="14">
        <f t="shared" si="50"/>
        <v>0.36904761904761907</v>
      </c>
      <c r="N695" s="14" t="str">
        <f t="shared" si="51"/>
        <v>Active</v>
      </c>
      <c r="O695" s="14" t="str" cm="1">
        <f t="array" ref="O695">_xlfn.IFS(M695=0,"0",
M695&lt;=10%,"0-10",
TRUE,"&gt;10"
)&amp;" "&amp;"% progress"</f>
        <v>&gt;10 % progress</v>
      </c>
      <c r="P695" s="15">
        <f t="shared" si="52"/>
        <v>0</v>
      </c>
      <c r="Q695" s="15">
        <f>COUNTIFS($G:$G,$G695)</f>
        <v>4</v>
      </c>
      <c r="R695" s="16">
        <f t="shared" si="53"/>
        <v>0</v>
      </c>
      <c r="S695" s="15" t="str">
        <f t="shared" si="54"/>
        <v>no 0% progess</v>
      </c>
      <c r="T695" s="9">
        <v>0</v>
      </c>
      <c r="U695" s="9">
        <v>10</v>
      </c>
      <c r="V695" s="9">
        <v>10</v>
      </c>
      <c r="W695" s="9">
        <v>0</v>
      </c>
      <c r="X695" s="9">
        <v>0</v>
      </c>
      <c r="Y695" s="9">
        <v>0</v>
      </c>
      <c r="Z695" s="9"/>
      <c r="AA695" s="9">
        <v>0</v>
      </c>
      <c r="AB695" s="9"/>
      <c r="AC695" s="9">
        <v>63409</v>
      </c>
      <c r="AD695" s="9" t="s">
        <v>2318</v>
      </c>
      <c r="AE695" s="9" t="s">
        <v>2317</v>
      </c>
      <c r="AF695" s="9">
        <v>171</v>
      </c>
      <c r="AG695" s="9"/>
      <c r="AH695" s="9" t="s">
        <v>2319</v>
      </c>
      <c r="AI695" s="9"/>
      <c r="AJ695" s="9"/>
    </row>
    <row r="696" spans="1:36" x14ac:dyDescent="0.35">
      <c r="A696" s="9" t="s">
        <v>44</v>
      </c>
      <c r="B696" s="9" t="s">
        <v>45</v>
      </c>
      <c r="C696" s="9" t="s">
        <v>14503</v>
      </c>
      <c r="D696" s="9" t="s">
        <v>29</v>
      </c>
      <c r="E696" s="9" t="s">
        <v>2314</v>
      </c>
      <c r="F696" s="9" t="str">
        <f>_xlfn.XLOOKUP(E696,Total_Enrolled!C:C,Total_Enrolled!C:C)</f>
        <v>2025eb1100236@bitspilani-digital.edu.in</v>
      </c>
      <c r="G696" s="9" t="s">
        <v>2315</v>
      </c>
      <c r="H696" s="9" t="s">
        <v>14515</v>
      </c>
      <c r="I696" s="9" t="s">
        <v>2316</v>
      </c>
      <c r="J696" s="9" t="b">
        <v>1</v>
      </c>
      <c r="K696" s="9">
        <v>54</v>
      </c>
      <c r="L696" s="9">
        <f>_xlfn.XLOOKUP(B696,Courses!A:A,Courses!H:H)</f>
        <v>93</v>
      </c>
      <c r="M696" s="14">
        <f t="shared" si="50"/>
        <v>0.58064516129032262</v>
      </c>
      <c r="N696" s="14" t="str">
        <f t="shared" si="51"/>
        <v>Active</v>
      </c>
      <c r="O696" s="14" t="str" cm="1">
        <f t="array" ref="O696">_xlfn.IFS(M696=0,"0",
M696&lt;=10%,"0-10",
TRUE,"&gt;10"
)&amp;" "&amp;"% progress"</f>
        <v>&gt;10 % progress</v>
      </c>
      <c r="P696" s="15">
        <f t="shared" si="52"/>
        <v>0</v>
      </c>
      <c r="Q696" s="15">
        <f>COUNTIFS($G:$G,$G696)</f>
        <v>4</v>
      </c>
      <c r="R696" s="16">
        <f t="shared" si="53"/>
        <v>0</v>
      </c>
      <c r="S696" s="15" t="str">
        <f t="shared" si="54"/>
        <v>no 0% progess</v>
      </c>
      <c r="T696" s="9">
        <v>0</v>
      </c>
      <c r="U696" s="9">
        <v>20</v>
      </c>
      <c r="V696" s="9">
        <v>20</v>
      </c>
      <c r="W696" s="9">
        <v>0</v>
      </c>
      <c r="X696" s="9">
        <v>0</v>
      </c>
      <c r="Y696" s="9">
        <v>0</v>
      </c>
      <c r="Z696" s="9"/>
      <c r="AA696" s="9">
        <v>0</v>
      </c>
      <c r="AB696" s="9"/>
      <c r="AC696" s="9">
        <v>69751</v>
      </c>
      <c r="AD696" s="9" t="s">
        <v>2320</v>
      </c>
      <c r="AE696" s="9" t="s">
        <v>2317</v>
      </c>
      <c r="AF696" s="9">
        <v>171</v>
      </c>
      <c r="AG696" s="9"/>
      <c r="AH696" s="9" t="s">
        <v>2321</v>
      </c>
      <c r="AI696" s="9" t="s">
        <v>2322</v>
      </c>
      <c r="AJ696" s="9" t="s">
        <v>2323</v>
      </c>
    </row>
    <row r="697" spans="1:36" x14ac:dyDescent="0.35">
      <c r="A697" s="9" t="s">
        <v>52</v>
      </c>
      <c r="B697" s="9" t="s">
        <v>53</v>
      </c>
      <c r="C697" s="9" t="s">
        <v>14503</v>
      </c>
      <c r="D697" s="9" t="s">
        <v>29</v>
      </c>
      <c r="E697" s="9" t="s">
        <v>2314</v>
      </c>
      <c r="F697" s="9" t="str">
        <f>_xlfn.XLOOKUP(E697,Total_Enrolled!C:C,Total_Enrolled!C:C)</f>
        <v>2025eb1100236@bitspilani-digital.edu.in</v>
      </c>
      <c r="G697" s="9" t="s">
        <v>2315</v>
      </c>
      <c r="H697" s="9" t="s">
        <v>14515</v>
      </c>
      <c r="I697" s="9" t="s">
        <v>2316</v>
      </c>
      <c r="J697" s="9" t="b">
        <v>1</v>
      </c>
      <c r="K697" s="9">
        <v>38</v>
      </c>
      <c r="L697" s="9">
        <f>_xlfn.XLOOKUP(B697,Courses!A:A,Courses!H:H)</f>
        <v>41</v>
      </c>
      <c r="M697" s="14">
        <f t="shared" si="50"/>
        <v>0.92682926829268297</v>
      </c>
      <c r="N697" s="14" t="str">
        <f t="shared" si="51"/>
        <v>Active</v>
      </c>
      <c r="O697" s="14" t="str" cm="1">
        <f t="array" ref="O697">_xlfn.IFS(M697=0,"0",
M697&lt;=10%,"0-10",
TRUE,"&gt;10"
)&amp;" "&amp;"% progress"</f>
        <v>&gt;10 % progress</v>
      </c>
      <c r="P697" s="15">
        <f t="shared" si="52"/>
        <v>0</v>
      </c>
      <c r="Q697" s="15">
        <f>COUNTIFS($G:$G,$G697)</f>
        <v>4</v>
      </c>
      <c r="R697" s="16">
        <f t="shared" si="53"/>
        <v>0</v>
      </c>
      <c r="S697" s="15" t="str">
        <f t="shared" si="54"/>
        <v>no 0% progess</v>
      </c>
      <c r="T697" s="9">
        <v>0</v>
      </c>
      <c r="U697" s="9">
        <v>6</v>
      </c>
      <c r="V697" s="9">
        <v>6</v>
      </c>
      <c r="W697" s="9">
        <v>0</v>
      </c>
      <c r="X697" s="9">
        <v>0</v>
      </c>
      <c r="Y697" s="9">
        <v>0</v>
      </c>
      <c r="Z697" s="9"/>
      <c r="AA697" s="9">
        <v>0</v>
      </c>
      <c r="AB697" s="9"/>
      <c r="AC697" s="9">
        <v>46523</v>
      </c>
      <c r="AD697" s="9" t="s">
        <v>2324</v>
      </c>
      <c r="AE697" s="9" t="s">
        <v>2317</v>
      </c>
      <c r="AF697" s="9">
        <v>171</v>
      </c>
      <c r="AG697" s="9"/>
      <c r="AH697" s="9" t="s">
        <v>2325</v>
      </c>
      <c r="AI697" s="9"/>
      <c r="AJ697" s="9"/>
    </row>
    <row r="698" spans="1:36" x14ac:dyDescent="0.35">
      <c r="A698" s="9" t="s">
        <v>56</v>
      </c>
      <c r="B698" s="9" t="s">
        <v>57</v>
      </c>
      <c r="C698" s="9" t="s">
        <v>14503</v>
      </c>
      <c r="D698" s="9" t="s">
        <v>29</v>
      </c>
      <c r="E698" s="9" t="s">
        <v>2314</v>
      </c>
      <c r="F698" s="9" t="str">
        <f>_xlfn.XLOOKUP(E698,Total_Enrolled!C:C,Total_Enrolled!C:C)</f>
        <v>2025eb1100236@bitspilani-digital.edu.in</v>
      </c>
      <c r="G698" s="9" t="s">
        <v>2315</v>
      </c>
      <c r="H698" s="9" t="s">
        <v>14515</v>
      </c>
      <c r="I698" s="9" t="s">
        <v>2316</v>
      </c>
      <c r="J698" s="9" t="b">
        <v>1</v>
      </c>
      <c r="K698" s="9">
        <v>26</v>
      </c>
      <c r="L698" s="9">
        <f>_xlfn.XLOOKUP(B698,Courses!A:A,Courses!H:H)</f>
        <v>46</v>
      </c>
      <c r="M698" s="14">
        <f t="shared" si="50"/>
        <v>0.56521739130434778</v>
      </c>
      <c r="N698" s="14" t="str">
        <f t="shared" si="51"/>
        <v>Active</v>
      </c>
      <c r="O698" s="14" t="str" cm="1">
        <f t="array" ref="O698">_xlfn.IFS(M698=0,"0",
M698&lt;=10%,"0-10",
TRUE,"&gt;10"
)&amp;" "&amp;"% progress"</f>
        <v>&gt;10 % progress</v>
      </c>
      <c r="P698" s="15">
        <f t="shared" si="52"/>
        <v>0</v>
      </c>
      <c r="Q698" s="15">
        <f>COUNTIFS($G:$G,$G698)</f>
        <v>4</v>
      </c>
      <c r="R698" s="16">
        <f t="shared" si="53"/>
        <v>0</v>
      </c>
      <c r="S698" s="15" t="str">
        <f t="shared" si="54"/>
        <v>no 0% progess</v>
      </c>
      <c r="T698" s="9">
        <v>0</v>
      </c>
      <c r="U698" s="9">
        <v>9</v>
      </c>
      <c r="V698" s="9">
        <v>9</v>
      </c>
      <c r="W698" s="9">
        <v>0</v>
      </c>
      <c r="X698" s="9">
        <v>0</v>
      </c>
      <c r="Y698" s="9">
        <v>0</v>
      </c>
      <c r="Z698" s="9"/>
      <c r="AA698" s="9">
        <v>0</v>
      </c>
      <c r="AB698" s="9"/>
      <c r="AC698" s="9">
        <v>19112</v>
      </c>
      <c r="AD698" s="9" t="s">
        <v>2326</v>
      </c>
      <c r="AE698" s="9" t="s">
        <v>2317</v>
      </c>
      <c r="AF698" s="9">
        <v>171</v>
      </c>
      <c r="AG698" s="9"/>
      <c r="AH698" s="9" t="s">
        <v>2327</v>
      </c>
      <c r="AI698" s="9" t="s">
        <v>2328</v>
      </c>
      <c r="AJ698" s="9" t="s">
        <v>2328</v>
      </c>
    </row>
    <row r="699" spans="1:36" x14ac:dyDescent="0.35">
      <c r="A699" s="9" t="s">
        <v>56</v>
      </c>
      <c r="B699" s="9" t="s">
        <v>57</v>
      </c>
      <c r="C699" s="9" t="s">
        <v>14503</v>
      </c>
      <c r="D699" s="9" t="s">
        <v>29</v>
      </c>
      <c r="E699" s="9" t="s">
        <v>2329</v>
      </c>
      <c r="F699" s="9" t="str">
        <f>_xlfn.XLOOKUP(E699,Total_Enrolled!C:C,Total_Enrolled!C:C)</f>
        <v>2025eb1100237@bitspilani-digital.edu.in</v>
      </c>
      <c r="G699" s="9" t="s">
        <v>2330</v>
      </c>
      <c r="H699" s="9" t="s">
        <v>14515</v>
      </c>
      <c r="I699" s="9" t="s">
        <v>2331</v>
      </c>
      <c r="J699" s="9" t="b">
        <v>1</v>
      </c>
      <c r="K699" s="9">
        <v>59</v>
      </c>
      <c r="L699" s="9">
        <f>_xlfn.XLOOKUP(B699,Courses!A:A,Courses!H:H)</f>
        <v>46</v>
      </c>
      <c r="M699" s="14">
        <f t="shared" si="50"/>
        <v>1.2826086956521738</v>
      </c>
      <c r="N699" s="14" t="str">
        <f t="shared" si="51"/>
        <v>Active</v>
      </c>
      <c r="O699" s="14" t="str" cm="1">
        <f t="array" ref="O699">_xlfn.IFS(M699=0,"0",
M699&lt;=10%,"0-10",
TRUE,"&gt;10"
)&amp;" "&amp;"% progress"</f>
        <v>&gt;10 % progress</v>
      </c>
      <c r="P699" s="15">
        <f t="shared" si="52"/>
        <v>0</v>
      </c>
      <c r="Q699" s="15">
        <f>COUNTIFS($G:$G,$G699)</f>
        <v>4</v>
      </c>
      <c r="R699" s="16">
        <f t="shared" si="53"/>
        <v>0</v>
      </c>
      <c r="S699" s="15" t="str">
        <f t="shared" si="54"/>
        <v>no 0% progess</v>
      </c>
      <c r="T699" s="9">
        <v>0</v>
      </c>
      <c r="U699" s="9">
        <v>15</v>
      </c>
      <c r="V699" s="9">
        <v>15</v>
      </c>
      <c r="W699" s="9">
        <v>4</v>
      </c>
      <c r="X699" s="9">
        <v>0</v>
      </c>
      <c r="Y699" s="9">
        <v>0</v>
      </c>
      <c r="Z699" s="9" t="s">
        <v>2333</v>
      </c>
      <c r="AA699" s="9">
        <v>0</v>
      </c>
      <c r="AB699" s="9"/>
      <c r="AC699" s="9">
        <v>549</v>
      </c>
      <c r="AD699" s="9" t="s">
        <v>2334</v>
      </c>
      <c r="AE699" s="9" t="s">
        <v>2332</v>
      </c>
      <c r="AF699" s="9">
        <v>97</v>
      </c>
      <c r="AG699" s="9"/>
      <c r="AH699" s="9" t="s">
        <v>2335</v>
      </c>
      <c r="AI699" s="9" t="s">
        <v>2336</v>
      </c>
      <c r="AJ699" s="9" t="s">
        <v>2337</v>
      </c>
    </row>
    <row r="700" spans="1:36" x14ac:dyDescent="0.35">
      <c r="A700" s="9" t="s">
        <v>52</v>
      </c>
      <c r="B700" s="9" t="s">
        <v>53</v>
      </c>
      <c r="C700" s="9" t="s">
        <v>14503</v>
      </c>
      <c r="D700" s="9" t="s">
        <v>29</v>
      </c>
      <c r="E700" s="9" t="s">
        <v>2329</v>
      </c>
      <c r="F700" s="9" t="str">
        <f>_xlfn.XLOOKUP(E700,Total_Enrolled!C:C,Total_Enrolled!C:C)</f>
        <v>2025eb1100237@bitspilani-digital.edu.in</v>
      </c>
      <c r="G700" s="9" t="s">
        <v>2330</v>
      </c>
      <c r="H700" s="9" t="s">
        <v>14515</v>
      </c>
      <c r="I700" s="9" t="s">
        <v>2331</v>
      </c>
      <c r="J700" s="9" t="b">
        <v>1</v>
      </c>
      <c r="K700" s="9">
        <v>0</v>
      </c>
      <c r="L700" s="9">
        <f>_xlfn.XLOOKUP(B700,Courses!A:A,Courses!H:H)</f>
        <v>41</v>
      </c>
      <c r="M700" s="14">
        <f t="shared" si="50"/>
        <v>0</v>
      </c>
      <c r="N700" s="14" t="str">
        <f t="shared" si="51"/>
        <v>Not Active</v>
      </c>
      <c r="O700" s="14" t="str" cm="1">
        <f t="array" ref="O700">_xlfn.IFS(M700=0,"0",
M700&lt;=10%,"0-10",
TRUE,"&gt;10"
)&amp;" "&amp;"% progress"</f>
        <v>0 % progress</v>
      </c>
      <c r="P700" s="15">
        <f t="shared" si="52"/>
        <v>1</v>
      </c>
      <c r="Q700" s="15">
        <f>COUNTIFS($G:$G,$G700)</f>
        <v>4</v>
      </c>
      <c r="R700" s="16">
        <f t="shared" si="53"/>
        <v>0.25</v>
      </c>
      <c r="S700" s="15" t="str">
        <f t="shared" si="54"/>
        <v>no progress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/>
      <c r="AA700" s="9">
        <v>0</v>
      </c>
      <c r="AB700" s="9"/>
      <c r="AC700" s="9">
        <v>0</v>
      </c>
      <c r="AD700" s="9" t="s">
        <v>2338</v>
      </c>
      <c r="AE700" s="9" t="s">
        <v>2332</v>
      </c>
      <c r="AF700" s="9">
        <v>97</v>
      </c>
      <c r="AG700" s="9"/>
      <c r="AH700" s="9"/>
      <c r="AI700" s="9"/>
      <c r="AJ700" s="9"/>
    </row>
    <row r="701" spans="1:36" x14ac:dyDescent="0.35">
      <c r="A701" s="9" t="s">
        <v>44</v>
      </c>
      <c r="B701" s="9" t="s">
        <v>45</v>
      </c>
      <c r="C701" s="9" t="s">
        <v>14503</v>
      </c>
      <c r="D701" s="9" t="s">
        <v>29</v>
      </c>
      <c r="E701" s="9" t="s">
        <v>2329</v>
      </c>
      <c r="F701" s="9" t="str">
        <f>_xlfn.XLOOKUP(E701,Total_Enrolled!C:C,Total_Enrolled!C:C)</f>
        <v>2025eb1100237@bitspilani-digital.edu.in</v>
      </c>
      <c r="G701" s="9" t="s">
        <v>2330</v>
      </c>
      <c r="H701" s="9" t="s">
        <v>14515</v>
      </c>
      <c r="I701" s="9" t="s">
        <v>2331</v>
      </c>
      <c r="J701" s="9" t="b">
        <v>1</v>
      </c>
      <c r="K701" s="9">
        <v>37</v>
      </c>
      <c r="L701" s="9">
        <f>_xlfn.XLOOKUP(B701,Courses!A:A,Courses!H:H)</f>
        <v>93</v>
      </c>
      <c r="M701" s="14">
        <f t="shared" si="50"/>
        <v>0.39784946236559138</v>
      </c>
      <c r="N701" s="14" t="str">
        <f t="shared" si="51"/>
        <v>Active</v>
      </c>
      <c r="O701" s="14" t="str" cm="1">
        <f t="array" ref="O701">_xlfn.IFS(M701=0,"0",
M701&lt;=10%,"0-10",
TRUE,"&gt;10"
)&amp;" "&amp;"% progress"</f>
        <v>&gt;10 % progress</v>
      </c>
      <c r="P701" s="15">
        <f t="shared" si="52"/>
        <v>0</v>
      </c>
      <c r="Q701" s="15">
        <f>COUNTIFS($G:$G,$G701)</f>
        <v>4</v>
      </c>
      <c r="R701" s="16">
        <f t="shared" si="53"/>
        <v>0</v>
      </c>
      <c r="S701" s="15" t="str">
        <f t="shared" si="54"/>
        <v>no 0% progess</v>
      </c>
      <c r="T701" s="9">
        <v>0</v>
      </c>
      <c r="U701" s="9">
        <v>9</v>
      </c>
      <c r="V701" s="9">
        <v>9</v>
      </c>
      <c r="W701" s="9">
        <v>1</v>
      </c>
      <c r="X701" s="9">
        <v>0</v>
      </c>
      <c r="Y701" s="9">
        <v>0</v>
      </c>
      <c r="Z701" s="9" t="s">
        <v>2339</v>
      </c>
      <c r="AA701" s="9">
        <v>0</v>
      </c>
      <c r="AB701" s="9"/>
      <c r="AC701" s="9">
        <v>427</v>
      </c>
      <c r="AD701" s="9" t="s">
        <v>2340</v>
      </c>
      <c r="AE701" s="9" t="s">
        <v>2332</v>
      </c>
      <c r="AF701" s="9">
        <v>97</v>
      </c>
      <c r="AG701" s="9"/>
      <c r="AH701" s="9" t="s">
        <v>2341</v>
      </c>
      <c r="AI701" s="9" t="s">
        <v>2342</v>
      </c>
      <c r="AJ701" s="9" t="s">
        <v>2343</v>
      </c>
    </row>
    <row r="702" spans="1:36" x14ac:dyDescent="0.35">
      <c r="A702" s="9" t="s">
        <v>48</v>
      </c>
      <c r="B702" s="9" t="s">
        <v>49</v>
      </c>
      <c r="C702" s="9" t="s">
        <v>14503</v>
      </c>
      <c r="D702" s="9" t="s">
        <v>29</v>
      </c>
      <c r="E702" s="9" t="s">
        <v>2329</v>
      </c>
      <c r="F702" s="9" t="str">
        <f>_xlfn.XLOOKUP(E702,Total_Enrolled!C:C,Total_Enrolled!C:C)</f>
        <v>2025eb1100237@bitspilani-digital.edu.in</v>
      </c>
      <c r="G702" s="9" t="s">
        <v>2330</v>
      </c>
      <c r="H702" s="9" t="s">
        <v>14515</v>
      </c>
      <c r="I702" s="9" t="s">
        <v>2331</v>
      </c>
      <c r="J702" s="9" t="b">
        <v>1</v>
      </c>
      <c r="K702" s="9">
        <v>19</v>
      </c>
      <c r="L702" s="9">
        <f>_xlfn.XLOOKUP(B702,Courses!A:A,Courses!H:H)</f>
        <v>84</v>
      </c>
      <c r="M702" s="14">
        <f t="shared" si="50"/>
        <v>0.22619047619047619</v>
      </c>
      <c r="N702" s="14" t="str">
        <f t="shared" si="51"/>
        <v>Active</v>
      </c>
      <c r="O702" s="14" t="str" cm="1">
        <f t="array" ref="O702">_xlfn.IFS(M702=0,"0",
M702&lt;=10%,"0-10",
TRUE,"&gt;10"
)&amp;" "&amp;"% progress"</f>
        <v>&gt;10 % progress</v>
      </c>
      <c r="P702" s="15">
        <f t="shared" si="52"/>
        <v>0</v>
      </c>
      <c r="Q702" s="15">
        <f>COUNTIFS($G:$G,$G702)</f>
        <v>4</v>
      </c>
      <c r="R702" s="16">
        <f t="shared" si="53"/>
        <v>0</v>
      </c>
      <c r="S702" s="15" t="str">
        <f t="shared" si="54"/>
        <v>no 0% progess</v>
      </c>
      <c r="T702" s="9">
        <v>0</v>
      </c>
      <c r="U702" s="9">
        <v>7</v>
      </c>
      <c r="V702" s="9">
        <v>7</v>
      </c>
      <c r="W702" s="9">
        <v>0</v>
      </c>
      <c r="X702" s="9">
        <v>0</v>
      </c>
      <c r="Y702" s="9">
        <v>0</v>
      </c>
      <c r="Z702" s="9"/>
      <c r="AA702" s="9">
        <v>0</v>
      </c>
      <c r="AB702" s="9"/>
      <c r="AC702" s="9">
        <v>448</v>
      </c>
      <c r="AD702" s="9" t="s">
        <v>2344</v>
      </c>
      <c r="AE702" s="9" t="s">
        <v>2332</v>
      </c>
      <c r="AF702" s="9">
        <v>97</v>
      </c>
      <c r="AG702" s="9"/>
      <c r="AH702" s="9" t="s">
        <v>2345</v>
      </c>
      <c r="AI702" s="9"/>
      <c r="AJ702" s="9"/>
    </row>
    <row r="703" spans="1:36" x14ac:dyDescent="0.35">
      <c r="A703" s="9" t="s">
        <v>48</v>
      </c>
      <c r="B703" s="9" t="s">
        <v>49</v>
      </c>
      <c r="C703" s="9" t="s">
        <v>14503</v>
      </c>
      <c r="D703" s="9" t="s">
        <v>29</v>
      </c>
      <c r="E703" s="9" t="s">
        <v>2346</v>
      </c>
      <c r="F703" s="9" t="str">
        <f>_xlfn.XLOOKUP(E703,Total_Enrolled!C:C,Total_Enrolled!C:C)</f>
        <v>2025eb1100238@bitspilani-digital.edu.in</v>
      </c>
      <c r="G703" s="9" t="s">
        <v>2347</v>
      </c>
      <c r="H703" s="9" t="s">
        <v>14515</v>
      </c>
      <c r="I703" s="9" t="s">
        <v>2348</v>
      </c>
      <c r="J703" s="9" t="b">
        <v>1</v>
      </c>
      <c r="K703" s="9">
        <v>2</v>
      </c>
      <c r="L703" s="9">
        <f>_xlfn.XLOOKUP(B703,Courses!A:A,Courses!H:H)</f>
        <v>84</v>
      </c>
      <c r="M703" s="14">
        <f t="shared" si="50"/>
        <v>2.3809523809523808E-2</v>
      </c>
      <c r="N703" s="14" t="str">
        <f t="shared" si="51"/>
        <v>Active</v>
      </c>
      <c r="O703" s="14" t="str" cm="1">
        <f t="array" ref="O703">_xlfn.IFS(M703=0,"0",
M703&lt;=10%,"0-10",
TRUE,"&gt;10"
)&amp;" "&amp;"% progress"</f>
        <v>0-10 % progress</v>
      </c>
      <c r="P703" s="15">
        <f t="shared" si="52"/>
        <v>0</v>
      </c>
      <c r="Q703" s="15">
        <f>COUNTIFS($G:$G,$G703)</f>
        <v>4</v>
      </c>
      <c r="R703" s="16">
        <f t="shared" si="53"/>
        <v>0</v>
      </c>
      <c r="S703" s="15" t="str">
        <f t="shared" si="54"/>
        <v>no 0% progess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/>
      <c r="AA703" s="9">
        <v>0</v>
      </c>
      <c r="AB703" s="9"/>
      <c r="AC703" s="9">
        <v>131</v>
      </c>
      <c r="AD703" s="9" t="s">
        <v>2350</v>
      </c>
      <c r="AE703" s="9" t="s">
        <v>2349</v>
      </c>
      <c r="AF703" s="9">
        <v>223</v>
      </c>
      <c r="AG703" s="9"/>
      <c r="AH703" s="9"/>
      <c r="AI703" s="9"/>
      <c r="AJ703" s="9"/>
    </row>
    <row r="704" spans="1:36" x14ac:dyDescent="0.35">
      <c r="A704" s="9" t="s">
        <v>44</v>
      </c>
      <c r="B704" s="9" t="s">
        <v>45</v>
      </c>
      <c r="C704" s="9" t="s">
        <v>14503</v>
      </c>
      <c r="D704" s="9" t="s">
        <v>29</v>
      </c>
      <c r="E704" s="9" t="s">
        <v>2346</v>
      </c>
      <c r="F704" s="9" t="str">
        <f>_xlfn.XLOOKUP(E704,Total_Enrolled!C:C,Total_Enrolled!C:C)</f>
        <v>2025eb1100238@bitspilani-digital.edu.in</v>
      </c>
      <c r="G704" s="9" t="s">
        <v>2347</v>
      </c>
      <c r="H704" s="9" t="s">
        <v>14515</v>
      </c>
      <c r="I704" s="9" t="s">
        <v>2348</v>
      </c>
      <c r="J704" s="9" t="b">
        <v>1</v>
      </c>
      <c r="K704" s="9">
        <v>13</v>
      </c>
      <c r="L704" s="9">
        <f>_xlfn.XLOOKUP(B704,Courses!A:A,Courses!H:H)</f>
        <v>93</v>
      </c>
      <c r="M704" s="14">
        <f t="shared" si="50"/>
        <v>0.13978494623655913</v>
      </c>
      <c r="N704" s="14" t="str">
        <f t="shared" si="51"/>
        <v>Active</v>
      </c>
      <c r="O704" s="14" t="str" cm="1">
        <f t="array" ref="O704">_xlfn.IFS(M704=0,"0",
M704&lt;=10%,"0-10",
TRUE,"&gt;10"
)&amp;" "&amp;"% progress"</f>
        <v>&gt;10 % progress</v>
      </c>
      <c r="P704" s="15">
        <f t="shared" si="52"/>
        <v>0</v>
      </c>
      <c r="Q704" s="15">
        <f>COUNTIFS($G:$G,$G704)</f>
        <v>4</v>
      </c>
      <c r="R704" s="16">
        <f t="shared" si="53"/>
        <v>0</v>
      </c>
      <c r="S704" s="15" t="str">
        <f t="shared" si="54"/>
        <v>no 0% progess</v>
      </c>
      <c r="T704" s="9">
        <v>0</v>
      </c>
      <c r="U704" s="9">
        <v>2</v>
      </c>
      <c r="V704" s="9">
        <v>3</v>
      </c>
      <c r="W704" s="9">
        <v>0</v>
      </c>
      <c r="X704" s="9">
        <v>0</v>
      </c>
      <c r="Y704" s="9">
        <v>0</v>
      </c>
      <c r="Z704" s="9"/>
      <c r="AA704" s="9">
        <v>0</v>
      </c>
      <c r="AB704" s="9"/>
      <c r="AC704" s="9">
        <v>99827</v>
      </c>
      <c r="AD704" s="9" t="s">
        <v>2351</v>
      </c>
      <c r="AE704" s="9" t="s">
        <v>2349</v>
      </c>
      <c r="AF704" s="9">
        <v>223</v>
      </c>
      <c r="AG704" s="9"/>
      <c r="AH704" s="9" t="s">
        <v>2352</v>
      </c>
      <c r="AI704" s="9" t="s">
        <v>2353</v>
      </c>
      <c r="AJ704" s="9" t="s">
        <v>2354</v>
      </c>
    </row>
    <row r="705" spans="1:36" x14ac:dyDescent="0.35">
      <c r="A705" s="9" t="s">
        <v>52</v>
      </c>
      <c r="B705" s="9" t="s">
        <v>53</v>
      </c>
      <c r="C705" s="9" t="s">
        <v>14503</v>
      </c>
      <c r="D705" s="9" t="s">
        <v>29</v>
      </c>
      <c r="E705" s="9" t="s">
        <v>2346</v>
      </c>
      <c r="F705" s="9" t="str">
        <f>_xlfn.XLOOKUP(E705,Total_Enrolled!C:C,Total_Enrolled!C:C)</f>
        <v>2025eb1100238@bitspilani-digital.edu.in</v>
      </c>
      <c r="G705" s="9" t="s">
        <v>2347</v>
      </c>
      <c r="H705" s="9" t="s">
        <v>14515</v>
      </c>
      <c r="I705" s="9" t="s">
        <v>2348</v>
      </c>
      <c r="J705" s="9" t="b">
        <v>1</v>
      </c>
      <c r="K705" s="9">
        <v>8</v>
      </c>
      <c r="L705" s="9">
        <f>_xlfn.XLOOKUP(B705,Courses!A:A,Courses!H:H)</f>
        <v>41</v>
      </c>
      <c r="M705" s="14">
        <f t="shared" si="50"/>
        <v>0.1951219512195122</v>
      </c>
      <c r="N705" s="14" t="str">
        <f t="shared" si="51"/>
        <v>Active</v>
      </c>
      <c r="O705" s="14" t="str" cm="1">
        <f t="array" ref="O705">_xlfn.IFS(M705=0,"0",
M705&lt;=10%,"0-10",
TRUE,"&gt;10"
)&amp;" "&amp;"% progress"</f>
        <v>&gt;10 % progress</v>
      </c>
      <c r="P705" s="15">
        <f t="shared" si="52"/>
        <v>0</v>
      </c>
      <c r="Q705" s="15">
        <f>COUNTIFS($G:$G,$G705)</f>
        <v>4</v>
      </c>
      <c r="R705" s="16">
        <f t="shared" si="53"/>
        <v>0</v>
      </c>
      <c r="S705" s="15" t="str">
        <f t="shared" si="54"/>
        <v>no 0% progess</v>
      </c>
      <c r="T705" s="9">
        <v>0</v>
      </c>
      <c r="U705" s="9">
        <v>2</v>
      </c>
      <c r="V705" s="9">
        <v>2</v>
      </c>
      <c r="W705" s="9">
        <v>0</v>
      </c>
      <c r="X705" s="9">
        <v>0</v>
      </c>
      <c r="Y705" s="9">
        <v>0</v>
      </c>
      <c r="Z705" s="9"/>
      <c r="AA705" s="9">
        <v>0</v>
      </c>
      <c r="AB705" s="9"/>
      <c r="AC705" s="9">
        <v>12050</v>
      </c>
      <c r="AD705" s="9" t="s">
        <v>2355</v>
      </c>
      <c r="AE705" s="9" t="s">
        <v>2349</v>
      </c>
      <c r="AF705" s="9">
        <v>223</v>
      </c>
      <c r="AG705" s="9"/>
      <c r="AH705" s="9" t="s">
        <v>2356</v>
      </c>
      <c r="AI705" s="9"/>
      <c r="AJ705" s="9"/>
    </row>
    <row r="706" spans="1:36" x14ac:dyDescent="0.35">
      <c r="A706" s="9" t="s">
        <v>56</v>
      </c>
      <c r="B706" s="9" t="s">
        <v>57</v>
      </c>
      <c r="C706" s="9" t="s">
        <v>14503</v>
      </c>
      <c r="D706" s="9" t="s">
        <v>29</v>
      </c>
      <c r="E706" s="9" t="s">
        <v>2346</v>
      </c>
      <c r="F706" s="9" t="str">
        <f>_xlfn.XLOOKUP(E706,Total_Enrolled!C:C,Total_Enrolled!C:C)</f>
        <v>2025eb1100238@bitspilani-digital.edu.in</v>
      </c>
      <c r="G706" s="9" t="s">
        <v>2347</v>
      </c>
      <c r="H706" s="9" t="s">
        <v>14515</v>
      </c>
      <c r="I706" s="9" t="s">
        <v>2348</v>
      </c>
      <c r="J706" s="9" t="b">
        <v>1</v>
      </c>
      <c r="K706" s="9">
        <v>10</v>
      </c>
      <c r="L706" s="9">
        <f>_xlfn.XLOOKUP(B706,Courses!A:A,Courses!H:H)</f>
        <v>46</v>
      </c>
      <c r="M706" s="14">
        <f t="shared" si="50"/>
        <v>0.21739130434782608</v>
      </c>
      <c r="N706" s="14" t="str">
        <f t="shared" si="51"/>
        <v>Active</v>
      </c>
      <c r="O706" s="14" t="str" cm="1">
        <f t="array" ref="O706">_xlfn.IFS(M706=0,"0",
M706&lt;=10%,"0-10",
TRUE,"&gt;10"
)&amp;" "&amp;"% progress"</f>
        <v>&gt;10 % progress</v>
      </c>
      <c r="P706" s="15">
        <f t="shared" si="52"/>
        <v>0</v>
      </c>
      <c r="Q706" s="15">
        <f>COUNTIFS($G:$G,$G706)</f>
        <v>4</v>
      </c>
      <c r="R706" s="16">
        <f t="shared" si="53"/>
        <v>0</v>
      </c>
      <c r="S706" s="15" t="str">
        <f t="shared" si="54"/>
        <v>no 0% progess</v>
      </c>
      <c r="T706" s="9">
        <v>0</v>
      </c>
      <c r="U706" s="9">
        <v>2</v>
      </c>
      <c r="V706" s="9">
        <v>3</v>
      </c>
      <c r="W706" s="9">
        <v>0</v>
      </c>
      <c r="X706" s="9">
        <v>0</v>
      </c>
      <c r="Y706" s="9">
        <v>0</v>
      </c>
      <c r="Z706" s="9"/>
      <c r="AA706" s="9">
        <v>0</v>
      </c>
      <c r="AB706" s="9"/>
      <c r="AC706" s="9">
        <v>27275</v>
      </c>
      <c r="AD706" s="9" t="s">
        <v>2357</v>
      </c>
      <c r="AE706" s="9" t="s">
        <v>2349</v>
      </c>
      <c r="AF706" s="9">
        <v>223</v>
      </c>
      <c r="AG706" s="9"/>
      <c r="AH706" s="9" t="s">
        <v>2358</v>
      </c>
      <c r="AI706" s="9" t="s">
        <v>2359</v>
      </c>
      <c r="AJ706" s="9" t="s">
        <v>2360</v>
      </c>
    </row>
    <row r="707" spans="1:36" x14ac:dyDescent="0.35">
      <c r="A707" s="9" t="s">
        <v>56</v>
      </c>
      <c r="B707" s="9" t="s">
        <v>57</v>
      </c>
      <c r="C707" s="9" t="s">
        <v>14503</v>
      </c>
      <c r="D707" s="9" t="s">
        <v>29</v>
      </c>
      <c r="E707" s="9" t="s">
        <v>2361</v>
      </c>
      <c r="F707" s="9" t="str">
        <f>_xlfn.XLOOKUP(E707,Total_Enrolled!C:C,Total_Enrolled!C:C)</f>
        <v>2025eb1100239@bitspilani-digital.edu.in</v>
      </c>
      <c r="G707" s="9" t="s">
        <v>2362</v>
      </c>
      <c r="H707" s="9" t="s">
        <v>14515</v>
      </c>
      <c r="I707" s="9" t="s">
        <v>2363</v>
      </c>
      <c r="J707" s="9" t="b">
        <v>1</v>
      </c>
      <c r="K707" s="9">
        <v>68</v>
      </c>
      <c r="L707" s="9">
        <f>_xlfn.XLOOKUP(B707,Courses!A:A,Courses!H:H)</f>
        <v>46</v>
      </c>
      <c r="M707" s="14">
        <f t="shared" ref="M707:M770" si="55">K707/L707</f>
        <v>1.4782608695652173</v>
      </c>
      <c r="N707" s="14" t="str">
        <f t="shared" ref="N707:N770" si="56">IF(M707&gt;0,"Active","Not Active")</f>
        <v>Active</v>
      </c>
      <c r="O707" s="14" t="str" cm="1">
        <f t="array" ref="O707">_xlfn.IFS(M707=0,"0",
M707&lt;=10%,"0-10",
TRUE,"&gt;10"
)&amp;" "&amp;"% progress"</f>
        <v>&gt;10 % progress</v>
      </c>
      <c r="P707" s="15">
        <f t="shared" ref="P707:P770" si="57">IF(M707=0,1,0)</f>
        <v>0</v>
      </c>
      <c r="Q707" s="15">
        <f>COUNTIFS($G:$G,$G707)</f>
        <v>4</v>
      </c>
      <c r="R707" s="16">
        <f t="shared" ref="R707:R770" si="58">P707/Q707</f>
        <v>0</v>
      </c>
      <c r="S707" s="15" t="str">
        <f t="shared" ref="S707:S770" si="59">IF(R707=0, "no 0% progess", "no progress")</f>
        <v>no 0% progess</v>
      </c>
      <c r="T707" s="9">
        <v>0</v>
      </c>
      <c r="U707" s="9">
        <v>19</v>
      </c>
      <c r="V707" s="9">
        <v>21</v>
      </c>
      <c r="W707" s="9">
        <v>2</v>
      </c>
      <c r="X707" s="9">
        <v>0</v>
      </c>
      <c r="Y707" s="9">
        <v>1</v>
      </c>
      <c r="Z707" s="9" t="s">
        <v>2365</v>
      </c>
      <c r="AA707" s="9">
        <v>0</v>
      </c>
      <c r="AB707" s="9"/>
      <c r="AC707" s="9">
        <v>3741</v>
      </c>
      <c r="AD707" s="9" t="s">
        <v>2366</v>
      </c>
      <c r="AE707" s="9" t="s">
        <v>2364</v>
      </c>
      <c r="AF707" s="9">
        <v>594</v>
      </c>
      <c r="AG707" s="9"/>
      <c r="AH707" s="9" t="s">
        <v>2367</v>
      </c>
      <c r="AI707" s="9" t="s">
        <v>2368</v>
      </c>
      <c r="AJ707" s="9" t="s">
        <v>2369</v>
      </c>
    </row>
    <row r="708" spans="1:36" x14ac:dyDescent="0.35">
      <c r="A708" s="9" t="s">
        <v>136</v>
      </c>
      <c r="B708" s="9" t="s">
        <v>32</v>
      </c>
      <c r="C708" s="9" t="s">
        <v>14503</v>
      </c>
      <c r="D708" s="9" t="s">
        <v>29</v>
      </c>
      <c r="E708" s="9" t="s">
        <v>2361</v>
      </c>
      <c r="F708" s="9" t="str">
        <f>_xlfn.XLOOKUP(E708,Total_Enrolled!C:C,Total_Enrolled!C:C)</f>
        <v>2025eb1100239@bitspilani-digital.edu.in</v>
      </c>
      <c r="G708" s="9" t="s">
        <v>2362</v>
      </c>
      <c r="H708" s="9" t="s">
        <v>14515</v>
      </c>
      <c r="I708" s="9" t="s">
        <v>2363</v>
      </c>
      <c r="J708" s="9" t="b">
        <v>1</v>
      </c>
      <c r="K708" s="9">
        <v>55</v>
      </c>
      <c r="L708" s="9">
        <f>_xlfn.XLOOKUP(B708,Courses!A:A,Courses!H:H)</f>
        <v>77</v>
      </c>
      <c r="M708" s="14">
        <f t="shared" si="55"/>
        <v>0.7142857142857143</v>
      </c>
      <c r="N708" s="14" t="str">
        <f t="shared" si="56"/>
        <v>Active</v>
      </c>
      <c r="O708" s="14" t="str" cm="1">
        <f t="array" ref="O708">_xlfn.IFS(M708=0,"0",
M708&lt;=10%,"0-10",
TRUE,"&gt;10"
)&amp;" "&amp;"% progress"</f>
        <v>&gt;10 % progress</v>
      </c>
      <c r="P708" s="15">
        <f t="shared" si="57"/>
        <v>0</v>
      </c>
      <c r="Q708" s="15">
        <f>COUNTIFS($G:$G,$G708)</f>
        <v>4</v>
      </c>
      <c r="R708" s="16">
        <f t="shared" si="58"/>
        <v>0</v>
      </c>
      <c r="S708" s="15" t="str">
        <f t="shared" si="59"/>
        <v>no 0% progess</v>
      </c>
      <c r="T708" s="9">
        <v>0</v>
      </c>
      <c r="U708" s="9">
        <v>21</v>
      </c>
      <c r="V708" s="9">
        <v>33</v>
      </c>
      <c r="W708" s="9">
        <v>0</v>
      </c>
      <c r="X708" s="9">
        <v>0</v>
      </c>
      <c r="Y708" s="9">
        <v>0</v>
      </c>
      <c r="Z708" s="9"/>
      <c r="AA708" s="9">
        <v>0</v>
      </c>
      <c r="AB708" s="9"/>
      <c r="AC708" s="9">
        <v>6613</v>
      </c>
      <c r="AD708" s="9" t="s">
        <v>2370</v>
      </c>
      <c r="AE708" s="9" t="s">
        <v>2364</v>
      </c>
      <c r="AF708" s="9">
        <v>594</v>
      </c>
      <c r="AG708" s="9"/>
      <c r="AH708" s="9" t="s">
        <v>2371</v>
      </c>
      <c r="AI708" s="9"/>
      <c r="AJ708" s="9"/>
    </row>
    <row r="709" spans="1:36" x14ac:dyDescent="0.35">
      <c r="A709" s="9" t="s">
        <v>79</v>
      </c>
      <c r="B709" s="9" t="s">
        <v>39</v>
      </c>
      <c r="C709" s="9" t="s">
        <v>14503</v>
      </c>
      <c r="D709" s="9" t="s">
        <v>29</v>
      </c>
      <c r="E709" s="9" t="s">
        <v>2361</v>
      </c>
      <c r="F709" s="9" t="str">
        <f>_xlfn.XLOOKUP(E709,Total_Enrolled!C:C,Total_Enrolled!C:C)</f>
        <v>2025eb1100239@bitspilani-digital.edu.in</v>
      </c>
      <c r="G709" s="9" t="s">
        <v>2362</v>
      </c>
      <c r="H709" s="9" t="s">
        <v>14515</v>
      </c>
      <c r="I709" s="9" t="s">
        <v>2363</v>
      </c>
      <c r="J709" s="9" t="b">
        <v>1</v>
      </c>
      <c r="K709" s="9">
        <v>32</v>
      </c>
      <c r="L709" s="9">
        <f>_xlfn.XLOOKUP(B709,Courses!A:A,Courses!H:H)</f>
        <v>86</v>
      </c>
      <c r="M709" s="14">
        <f t="shared" si="55"/>
        <v>0.37209302325581395</v>
      </c>
      <c r="N709" s="14" t="str">
        <f t="shared" si="56"/>
        <v>Active</v>
      </c>
      <c r="O709" s="14" t="str" cm="1">
        <f t="array" ref="O709">_xlfn.IFS(M709=0,"0",
M709&lt;=10%,"0-10",
TRUE,"&gt;10"
)&amp;" "&amp;"% progress"</f>
        <v>&gt;10 % progress</v>
      </c>
      <c r="P709" s="15">
        <f t="shared" si="57"/>
        <v>0</v>
      </c>
      <c r="Q709" s="15">
        <f>COUNTIFS($G:$G,$G709)</f>
        <v>4</v>
      </c>
      <c r="R709" s="16">
        <f t="shared" si="58"/>
        <v>0</v>
      </c>
      <c r="S709" s="15" t="str">
        <f t="shared" si="59"/>
        <v>no 0% progess</v>
      </c>
      <c r="T709" s="9">
        <v>0</v>
      </c>
      <c r="U709" s="9">
        <v>7</v>
      </c>
      <c r="V709" s="9">
        <v>11</v>
      </c>
      <c r="W709" s="9">
        <v>1</v>
      </c>
      <c r="X709" s="9">
        <v>0</v>
      </c>
      <c r="Y709" s="9">
        <v>0</v>
      </c>
      <c r="Z709" s="9" t="s">
        <v>2372</v>
      </c>
      <c r="AA709" s="9">
        <v>0</v>
      </c>
      <c r="AB709" s="9"/>
      <c r="AC709" s="9">
        <v>1619</v>
      </c>
      <c r="AD709" s="9" t="s">
        <v>2373</v>
      </c>
      <c r="AE709" s="9" t="s">
        <v>2364</v>
      </c>
      <c r="AF709" s="9">
        <v>594</v>
      </c>
      <c r="AG709" s="9"/>
      <c r="AH709" s="9" t="s">
        <v>2374</v>
      </c>
      <c r="AI709" s="9" t="s">
        <v>2375</v>
      </c>
      <c r="AJ709" s="9" t="s">
        <v>2376</v>
      </c>
    </row>
    <row r="710" spans="1:36" x14ac:dyDescent="0.35">
      <c r="A710" s="9" t="s">
        <v>62</v>
      </c>
      <c r="B710" s="9" t="s">
        <v>34</v>
      </c>
      <c r="C710" s="9" t="s">
        <v>14503</v>
      </c>
      <c r="D710" s="9" t="s">
        <v>29</v>
      </c>
      <c r="E710" s="9" t="s">
        <v>2361</v>
      </c>
      <c r="F710" s="9" t="str">
        <f>_xlfn.XLOOKUP(E710,Total_Enrolled!C:C,Total_Enrolled!C:C)</f>
        <v>2025eb1100239@bitspilani-digital.edu.in</v>
      </c>
      <c r="G710" s="9" t="s">
        <v>2362</v>
      </c>
      <c r="H710" s="9" t="s">
        <v>14515</v>
      </c>
      <c r="I710" s="9" t="s">
        <v>2363</v>
      </c>
      <c r="J710" s="9" t="b">
        <v>1</v>
      </c>
      <c r="K710" s="9">
        <v>67</v>
      </c>
      <c r="L710" s="9">
        <f>_xlfn.XLOOKUP(B710,Courses!A:A,Courses!H:H)</f>
        <v>88</v>
      </c>
      <c r="M710" s="14">
        <f t="shared" si="55"/>
        <v>0.76136363636363635</v>
      </c>
      <c r="N710" s="14" t="str">
        <f t="shared" si="56"/>
        <v>Active</v>
      </c>
      <c r="O710" s="14" t="str" cm="1">
        <f t="array" ref="O710">_xlfn.IFS(M710=0,"0",
M710&lt;=10%,"0-10",
TRUE,"&gt;10"
)&amp;" "&amp;"% progress"</f>
        <v>&gt;10 % progress</v>
      </c>
      <c r="P710" s="15">
        <f t="shared" si="57"/>
        <v>0</v>
      </c>
      <c r="Q710" s="15">
        <f>COUNTIFS($G:$G,$G710)</f>
        <v>4</v>
      </c>
      <c r="R710" s="16">
        <f t="shared" si="58"/>
        <v>0</v>
      </c>
      <c r="S710" s="15" t="str">
        <f t="shared" si="59"/>
        <v>no 0% progess</v>
      </c>
      <c r="T710" s="9">
        <v>0</v>
      </c>
      <c r="U710" s="9">
        <v>25</v>
      </c>
      <c r="V710" s="9">
        <v>31</v>
      </c>
      <c r="W710" s="9">
        <v>0</v>
      </c>
      <c r="X710" s="9">
        <v>0</v>
      </c>
      <c r="Y710" s="9">
        <v>0</v>
      </c>
      <c r="Z710" s="9"/>
      <c r="AA710" s="9">
        <v>0</v>
      </c>
      <c r="AB710" s="9"/>
      <c r="AC710" s="9">
        <v>9384</v>
      </c>
      <c r="AD710" s="9" t="s">
        <v>2377</v>
      </c>
      <c r="AE710" s="9" t="s">
        <v>2364</v>
      </c>
      <c r="AF710" s="9">
        <v>594</v>
      </c>
      <c r="AG710" s="9"/>
      <c r="AH710" s="9" t="s">
        <v>2378</v>
      </c>
      <c r="AI710" s="9" t="s">
        <v>2379</v>
      </c>
      <c r="AJ710" s="9" t="s">
        <v>2380</v>
      </c>
    </row>
    <row r="711" spans="1:36" x14ac:dyDescent="0.35">
      <c r="A711" s="9" t="s">
        <v>27</v>
      </c>
      <c r="B711" s="9" t="s">
        <v>28</v>
      </c>
      <c r="C711" s="9" t="s">
        <v>14503</v>
      </c>
      <c r="D711" s="9" t="s">
        <v>29</v>
      </c>
      <c r="E711" s="9" t="s">
        <v>2381</v>
      </c>
      <c r="F711" s="9" t="str">
        <f>_xlfn.XLOOKUP(E711,Total_Enrolled!C:C,Total_Enrolled!C:C)</f>
        <v>2025eb1100240@bitspilani-digital.edu.in</v>
      </c>
      <c r="G711" s="9" t="s">
        <v>2382</v>
      </c>
      <c r="H711" s="9" t="s">
        <v>14515</v>
      </c>
      <c r="I711" s="9" t="s">
        <v>2383</v>
      </c>
      <c r="J711" s="9" t="b">
        <v>1</v>
      </c>
      <c r="K711" s="9">
        <v>3</v>
      </c>
      <c r="L711" s="9">
        <f>_xlfn.XLOOKUP(B711,Courses!A:A,Courses!H:H)</f>
        <v>61</v>
      </c>
      <c r="M711" s="14">
        <f t="shared" si="55"/>
        <v>4.9180327868852458E-2</v>
      </c>
      <c r="N711" s="14" t="str">
        <f t="shared" si="56"/>
        <v>Active</v>
      </c>
      <c r="O711" s="14" t="str" cm="1">
        <f t="array" ref="O711">_xlfn.IFS(M711=0,"0",
M711&lt;=10%,"0-10",
TRUE,"&gt;10"
)&amp;" "&amp;"% progress"</f>
        <v>0-10 % progress</v>
      </c>
      <c r="P711" s="15">
        <f t="shared" si="57"/>
        <v>0</v>
      </c>
      <c r="Q711" s="15">
        <f>COUNTIFS($G:$G,$G711)</f>
        <v>4</v>
      </c>
      <c r="R711" s="16">
        <f t="shared" si="58"/>
        <v>0</v>
      </c>
      <c r="S711" s="15" t="str">
        <f t="shared" si="59"/>
        <v>no 0% progess</v>
      </c>
      <c r="T711" s="9">
        <v>0</v>
      </c>
      <c r="U711" s="9">
        <v>1</v>
      </c>
      <c r="V711" s="9">
        <v>1</v>
      </c>
      <c r="W711" s="9">
        <v>0</v>
      </c>
      <c r="X711" s="9">
        <v>0</v>
      </c>
      <c r="Y711" s="9">
        <v>0</v>
      </c>
      <c r="Z711" s="9"/>
      <c r="AA711" s="9">
        <v>0</v>
      </c>
      <c r="AB711" s="9"/>
      <c r="AC711" s="9">
        <v>48</v>
      </c>
      <c r="AD711" s="9" t="s">
        <v>2384</v>
      </c>
      <c r="AE711" s="9" t="s">
        <v>2385</v>
      </c>
      <c r="AF711" s="9">
        <v>68</v>
      </c>
      <c r="AG711" s="9"/>
      <c r="AH711" s="9" t="s">
        <v>2386</v>
      </c>
      <c r="AI711" s="9"/>
      <c r="AJ711" s="9"/>
    </row>
    <row r="712" spans="1:36" x14ac:dyDescent="0.35">
      <c r="A712" s="9" t="s">
        <v>56</v>
      </c>
      <c r="B712" s="9" t="s">
        <v>57</v>
      </c>
      <c r="C712" s="9" t="s">
        <v>14503</v>
      </c>
      <c r="D712" s="9" t="s">
        <v>29</v>
      </c>
      <c r="E712" s="9" t="s">
        <v>2381</v>
      </c>
      <c r="F712" s="9" t="str">
        <f>_xlfn.XLOOKUP(E712,Total_Enrolled!C:C,Total_Enrolled!C:C)</f>
        <v>2025eb1100240@bitspilani-digital.edu.in</v>
      </c>
      <c r="G712" s="9" t="s">
        <v>2382</v>
      </c>
      <c r="H712" s="9" t="s">
        <v>14515</v>
      </c>
      <c r="I712" s="9" t="s">
        <v>2383</v>
      </c>
      <c r="J712" s="9" t="b">
        <v>1</v>
      </c>
      <c r="K712" s="9">
        <v>1</v>
      </c>
      <c r="L712" s="9">
        <f>_xlfn.XLOOKUP(B712,Courses!A:A,Courses!H:H)</f>
        <v>46</v>
      </c>
      <c r="M712" s="14">
        <f t="shared" si="55"/>
        <v>2.1739130434782608E-2</v>
      </c>
      <c r="N712" s="14" t="str">
        <f t="shared" si="56"/>
        <v>Active</v>
      </c>
      <c r="O712" s="14" t="str" cm="1">
        <f t="array" ref="O712">_xlfn.IFS(M712=0,"0",
M712&lt;=10%,"0-10",
TRUE,"&gt;10"
)&amp;" "&amp;"% progress"</f>
        <v>0-10 % progress</v>
      </c>
      <c r="P712" s="15">
        <f t="shared" si="57"/>
        <v>0</v>
      </c>
      <c r="Q712" s="15">
        <f>COUNTIFS($G:$G,$G712)</f>
        <v>4</v>
      </c>
      <c r="R712" s="16">
        <f t="shared" si="58"/>
        <v>0</v>
      </c>
      <c r="S712" s="15" t="str">
        <f t="shared" si="59"/>
        <v>no 0% progess</v>
      </c>
      <c r="T712" s="9">
        <v>0</v>
      </c>
      <c r="U712" s="9">
        <v>1</v>
      </c>
      <c r="V712" s="9">
        <v>1</v>
      </c>
      <c r="W712" s="9">
        <v>0</v>
      </c>
      <c r="X712" s="9">
        <v>0</v>
      </c>
      <c r="Y712" s="9">
        <v>0</v>
      </c>
      <c r="Z712" s="9"/>
      <c r="AA712" s="9">
        <v>0</v>
      </c>
      <c r="AB712" s="9"/>
      <c r="AC712" s="9">
        <v>0</v>
      </c>
      <c r="AD712" s="9" t="s">
        <v>2387</v>
      </c>
      <c r="AE712" s="9" t="s">
        <v>2385</v>
      </c>
      <c r="AF712" s="9">
        <v>68</v>
      </c>
      <c r="AG712" s="9"/>
      <c r="AH712" s="9" t="s">
        <v>2388</v>
      </c>
      <c r="AI712" s="9"/>
      <c r="AJ712" s="9"/>
    </row>
    <row r="713" spans="1:36" x14ac:dyDescent="0.35">
      <c r="A713" s="9" t="s">
        <v>52</v>
      </c>
      <c r="B713" s="9" t="s">
        <v>53</v>
      </c>
      <c r="C713" s="9" t="s">
        <v>14503</v>
      </c>
      <c r="D713" s="9" t="s">
        <v>29</v>
      </c>
      <c r="E713" s="9" t="s">
        <v>2381</v>
      </c>
      <c r="F713" s="9" t="str">
        <f>_xlfn.XLOOKUP(E713,Total_Enrolled!C:C,Total_Enrolled!C:C)</f>
        <v>2025eb1100240@bitspilani-digital.edu.in</v>
      </c>
      <c r="G713" s="9" t="s">
        <v>2382</v>
      </c>
      <c r="H713" s="9" t="s">
        <v>14515</v>
      </c>
      <c r="I713" s="9" t="s">
        <v>2383</v>
      </c>
      <c r="J713" s="9" t="b">
        <v>1</v>
      </c>
      <c r="K713" s="9">
        <v>2</v>
      </c>
      <c r="L713" s="9">
        <f>_xlfn.XLOOKUP(B713,Courses!A:A,Courses!H:H)</f>
        <v>41</v>
      </c>
      <c r="M713" s="14">
        <f t="shared" si="55"/>
        <v>4.878048780487805E-2</v>
      </c>
      <c r="N713" s="14" t="str">
        <f t="shared" si="56"/>
        <v>Active</v>
      </c>
      <c r="O713" s="14" t="str" cm="1">
        <f t="array" ref="O713">_xlfn.IFS(M713=0,"0",
M713&lt;=10%,"0-10",
TRUE,"&gt;10"
)&amp;" "&amp;"% progress"</f>
        <v>0-10 % progress</v>
      </c>
      <c r="P713" s="15">
        <f t="shared" si="57"/>
        <v>0</v>
      </c>
      <c r="Q713" s="15">
        <f>COUNTIFS($G:$G,$G713)</f>
        <v>4</v>
      </c>
      <c r="R713" s="16">
        <f t="shared" si="58"/>
        <v>0</v>
      </c>
      <c r="S713" s="15" t="str">
        <f t="shared" si="59"/>
        <v>no 0% progess</v>
      </c>
      <c r="T713" s="9">
        <v>0</v>
      </c>
      <c r="U713" s="9">
        <v>2</v>
      </c>
      <c r="V713" s="9">
        <v>2</v>
      </c>
      <c r="W713" s="9">
        <v>0</v>
      </c>
      <c r="X713" s="9">
        <v>0</v>
      </c>
      <c r="Y713" s="9">
        <v>0</v>
      </c>
      <c r="Z713" s="9"/>
      <c r="AA713" s="9">
        <v>0</v>
      </c>
      <c r="AB713" s="9"/>
      <c r="AC713" s="9">
        <v>0</v>
      </c>
      <c r="AD713" s="9" t="s">
        <v>2389</v>
      </c>
      <c r="AE713" s="9" t="s">
        <v>2385</v>
      </c>
      <c r="AF713" s="9">
        <v>68</v>
      </c>
      <c r="AG713" s="9"/>
      <c r="AH713" s="9" t="s">
        <v>2390</v>
      </c>
      <c r="AI713" s="9"/>
      <c r="AJ713" s="9"/>
    </row>
    <row r="714" spans="1:36" x14ac:dyDescent="0.35">
      <c r="A714" s="9" t="s">
        <v>44</v>
      </c>
      <c r="B714" s="9" t="s">
        <v>45</v>
      </c>
      <c r="C714" s="9" t="s">
        <v>14503</v>
      </c>
      <c r="D714" s="9" t="s">
        <v>29</v>
      </c>
      <c r="E714" s="9" t="s">
        <v>2381</v>
      </c>
      <c r="F714" s="9" t="str">
        <f>_xlfn.XLOOKUP(E714,Total_Enrolled!C:C,Total_Enrolled!C:C)</f>
        <v>2025eb1100240@bitspilani-digital.edu.in</v>
      </c>
      <c r="G714" s="9" t="s">
        <v>2382</v>
      </c>
      <c r="H714" s="9" t="s">
        <v>14515</v>
      </c>
      <c r="I714" s="9" t="s">
        <v>2383</v>
      </c>
      <c r="J714" s="9" t="b">
        <v>1</v>
      </c>
      <c r="K714" s="9">
        <v>3</v>
      </c>
      <c r="L714" s="9">
        <f>_xlfn.XLOOKUP(B714,Courses!A:A,Courses!H:H)</f>
        <v>93</v>
      </c>
      <c r="M714" s="14">
        <f t="shared" si="55"/>
        <v>3.2258064516129031E-2</v>
      </c>
      <c r="N714" s="14" t="str">
        <f t="shared" si="56"/>
        <v>Active</v>
      </c>
      <c r="O714" s="14" t="str" cm="1">
        <f t="array" ref="O714">_xlfn.IFS(M714=0,"0",
M714&lt;=10%,"0-10",
TRUE,"&gt;10"
)&amp;" "&amp;"% progress"</f>
        <v>0-10 % progress</v>
      </c>
      <c r="P714" s="15">
        <f t="shared" si="57"/>
        <v>0</v>
      </c>
      <c r="Q714" s="15">
        <f>COUNTIFS($G:$G,$G714)</f>
        <v>4</v>
      </c>
      <c r="R714" s="16">
        <f t="shared" si="58"/>
        <v>0</v>
      </c>
      <c r="S714" s="15" t="str">
        <f t="shared" si="59"/>
        <v>no 0% progess</v>
      </c>
      <c r="T714" s="9">
        <v>0</v>
      </c>
      <c r="U714" s="9">
        <v>1</v>
      </c>
      <c r="V714" s="9">
        <v>1</v>
      </c>
      <c r="W714" s="9">
        <v>0</v>
      </c>
      <c r="X714" s="9">
        <v>0</v>
      </c>
      <c r="Y714" s="9">
        <v>0</v>
      </c>
      <c r="Z714" s="9"/>
      <c r="AA714" s="9">
        <v>0</v>
      </c>
      <c r="AB714" s="9"/>
      <c r="AC714" s="9">
        <v>338</v>
      </c>
      <c r="AD714" s="9" t="s">
        <v>2391</v>
      </c>
      <c r="AE714" s="9" t="s">
        <v>2385</v>
      </c>
      <c r="AF714" s="9">
        <v>68</v>
      </c>
      <c r="AG714" s="9"/>
      <c r="AH714" s="9" t="s">
        <v>2392</v>
      </c>
      <c r="AI714" s="9" t="s">
        <v>2393</v>
      </c>
      <c r="AJ714" s="9" t="s">
        <v>2394</v>
      </c>
    </row>
    <row r="715" spans="1:36" x14ac:dyDescent="0.35">
      <c r="A715" s="9" t="s">
        <v>44</v>
      </c>
      <c r="B715" s="9" t="s">
        <v>45</v>
      </c>
      <c r="C715" s="9" t="s">
        <v>14503</v>
      </c>
      <c r="D715" s="9" t="s">
        <v>29</v>
      </c>
      <c r="E715" s="9" t="s">
        <v>2395</v>
      </c>
      <c r="F715" s="9" t="str">
        <f>_xlfn.XLOOKUP(E715,Total_Enrolled!C:C,Total_Enrolled!C:C)</f>
        <v>2025eb1100241@bitspilani-digital.edu.in</v>
      </c>
      <c r="G715" s="9" t="s">
        <v>2396</v>
      </c>
      <c r="H715" s="9" t="s">
        <v>14515</v>
      </c>
      <c r="I715" s="9" t="s">
        <v>2397</v>
      </c>
      <c r="J715" s="9" t="b">
        <v>1</v>
      </c>
      <c r="K715" s="9">
        <v>0</v>
      </c>
      <c r="L715" s="9">
        <f>_xlfn.XLOOKUP(B715,Courses!A:A,Courses!H:H)</f>
        <v>93</v>
      </c>
      <c r="M715" s="14">
        <f t="shared" si="55"/>
        <v>0</v>
      </c>
      <c r="N715" s="14" t="str">
        <f t="shared" si="56"/>
        <v>Not Active</v>
      </c>
      <c r="O715" s="14" t="str" cm="1">
        <f t="array" ref="O715">_xlfn.IFS(M715=0,"0",
M715&lt;=10%,"0-10",
TRUE,"&gt;10"
)&amp;" "&amp;"% progress"</f>
        <v>0 % progress</v>
      </c>
      <c r="P715" s="15">
        <f t="shared" si="57"/>
        <v>1</v>
      </c>
      <c r="Q715" s="15">
        <f>COUNTIFS($G:$G,$G715)</f>
        <v>4</v>
      </c>
      <c r="R715" s="16">
        <f t="shared" si="58"/>
        <v>0.25</v>
      </c>
      <c r="S715" s="15" t="str">
        <f t="shared" si="59"/>
        <v>no progress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/>
      <c r="AA715" s="9">
        <v>0</v>
      </c>
      <c r="AB715" s="9"/>
      <c r="AC715" s="9">
        <v>0</v>
      </c>
      <c r="AD715" s="9" t="s">
        <v>2399</v>
      </c>
      <c r="AE715" s="9" t="s">
        <v>2398</v>
      </c>
      <c r="AF715" s="9">
        <v>152</v>
      </c>
      <c r="AG715" s="9"/>
      <c r="AH715" s="9"/>
      <c r="AI715" s="9"/>
      <c r="AJ715" s="9"/>
    </row>
    <row r="716" spans="1:36" x14ac:dyDescent="0.35">
      <c r="A716" s="9" t="s">
        <v>48</v>
      </c>
      <c r="B716" s="9" t="s">
        <v>49</v>
      </c>
      <c r="C716" s="9" t="s">
        <v>14503</v>
      </c>
      <c r="D716" s="9" t="s">
        <v>29</v>
      </c>
      <c r="E716" s="9" t="s">
        <v>2395</v>
      </c>
      <c r="F716" s="9" t="str">
        <f>_xlfn.XLOOKUP(E716,Total_Enrolled!C:C,Total_Enrolled!C:C)</f>
        <v>2025eb1100241@bitspilani-digital.edu.in</v>
      </c>
      <c r="G716" s="9" t="s">
        <v>2396</v>
      </c>
      <c r="H716" s="9" t="s">
        <v>14515</v>
      </c>
      <c r="I716" s="9" t="s">
        <v>2397</v>
      </c>
      <c r="J716" s="9" t="b">
        <v>1</v>
      </c>
      <c r="K716" s="9">
        <v>3</v>
      </c>
      <c r="L716" s="9">
        <f>_xlfn.XLOOKUP(B716,Courses!A:A,Courses!H:H)</f>
        <v>84</v>
      </c>
      <c r="M716" s="14">
        <f t="shared" si="55"/>
        <v>3.5714285714285712E-2</v>
      </c>
      <c r="N716" s="14" t="str">
        <f t="shared" si="56"/>
        <v>Active</v>
      </c>
      <c r="O716" s="14" t="str" cm="1">
        <f t="array" ref="O716">_xlfn.IFS(M716=0,"0",
M716&lt;=10%,"0-10",
TRUE,"&gt;10"
)&amp;" "&amp;"% progress"</f>
        <v>0-10 % progress</v>
      </c>
      <c r="P716" s="15">
        <f t="shared" si="57"/>
        <v>0</v>
      </c>
      <c r="Q716" s="15">
        <f>COUNTIFS($G:$G,$G716)</f>
        <v>4</v>
      </c>
      <c r="R716" s="16">
        <f t="shared" si="58"/>
        <v>0</v>
      </c>
      <c r="S716" s="15" t="str">
        <f t="shared" si="59"/>
        <v>no 0% progess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/>
      <c r="AA716" s="9">
        <v>0</v>
      </c>
      <c r="AB716" s="9"/>
      <c r="AC716" s="9">
        <v>108</v>
      </c>
      <c r="AD716" s="9" t="s">
        <v>2400</v>
      </c>
      <c r="AE716" s="9" t="s">
        <v>2398</v>
      </c>
      <c r="AF716" s="9">
        <v>152</v>
      </c>
      <c r="AG716" s="9"/>
      <c r="AH716" s="9"/>
      <c r="AI716" s="9"/>
      <c r="AJ716" s="9"/>
    </row>
    <row r="717" spans="1:36" x14ac:dyDescent="0.35">
      <c r="A717" s="9" t="s">
        <v>52</v>
      </c>
      <c r="B717" s="9" t="s">
        <v>53</v>
      </c>
      <c r="C717" s="9" t="s">
        <v>14503</v>
      </c>
      <c r="D717" s="9" t="s">
        <v>29</v>
      </c>
      <c r="E717" s="9" t="s">
        <v>2395</v>
      </c>
      <c r="F717" s="9" t="str">
        <f>_xlfn.XLOOKUP(E717,Total_Enrolled!C:C,Total_Enrolled!C:C)</f>
        <v>2025eb1100241@bitspilani-digital.edu.in</v>
      </c>
      <c r="G717" s="9" t="s">
        <v>2396</v>
      </c>
      <c r="H717" s="9" t="s">
        <v>14515</v>
      </c>
      <c r="I717" s="9" t="s">
        <v>2397</v>
      </c>
      <c r="J717" s="9" t="b">
        <v>1</v>
      </c>
      <c r="K717" s="9">
        <v>3</v>
      </c>
      <c r="L717" s="9">
        <f>_xlfn.XLOOKUP(B717,Courses!A:A,Courses!H:H)</f>
        <v>41</v>
      </c>
      <c r="M717" s="14">
        <f t="shared" si="55"/>
        <v>7.3170731707317069E-2</v>
      </c>
      <c r="N717" s="14" t="str">
        <f t="shared" si="56"/>
        <v>Active</v>
      </c>
      <c r="O717" s="14" t="str" cm="1">
        <f t="array" ref="O717">_xlfn.IFS(M717=0,"0",
M717&lt;=10%,"0-10",
TRUE,"&gt;10"
)&amp;" "&amp;"% progress"</f>
        <v>0-10 % progress</v>
      </c>
      <c r="P717" s="15">
        <f t="shared" si="57"/>
        <v>0</v>
      </c>
      <c r="Q717" s="15">
        <f>COUNTIFS($G:$G,$G717)</f>
        <v>4</v>
      </c>
      <c r="R717" s="16">
        <f t="shared" si="58"/>
        <v>0</v>
      </c>
      <c r="S717" s="15" t="str">
        <f t="shared" si="59"/>
        <v>no 0% progess</v>
      </c>
      <c r="T717" s="9">
        <v>0</v>
      </c>
      <c r="U717" s="9">
        <v>2</v>
      </c>
      <c r="V717" s="9">
        <v>2</v>
      </c>
      <c r="W717" s="9">
        <v>0</v>
      </c>
      <c r="X717" s="9">
        <v>0</v>
      </c>
      <c r="Y717" s="9">
        <v>0</v>
      </c>
      <c r="Z717" s="9"/>
      <c r="AA717" s="9">
        <v>0</v>
      </c>
      <c r="AB717" s="9"/>
      <c r="AC717" s="9">
        <v>3467</v>
      </c>
      <c r="AD717" s="9" t="s">
        <v>2401</v>
      </c>
      <c r="AE717" s="9" t="s">
        <v>2398</v>
      </c>
      <c r="AF717" s="9">
        <v>152</v>
      </c>
      <c r="AG717" s="9"/>
      <c r="AH717" s="9" t="s">
        <v>2402</v>
      </c>
      <c r="AI717" s="9"/>
      <c r="AJ717" s="9"/>
    </row>
    <row r="718" spans="1:36" x14ac:dyDescent="0.35">
      <c r="A718" s="9" t="s">
        <v>56</v>
      </c>
      <c r="B718" s="9" t="s">
        <v>57</v>
      </c>
      <c r="C718" s="9" t="s">
        <v>14503</v>
      </c>
      <c r="D718" s="9" t="s">
        <v>29</v>
      </c>
      <c r="E718" s="9" t="s">
        <v>2395</v>
      </c>
      <c r="F718" s="9" t="str">
        <f>_xlfn.XLOOKUP(E718,Total_Enrolled!C:C,Total_Enrolled!C:C)</f>
        <v>2025eb1100241@bitspilani-digital.edu.in</v>
      </c>
      <c r="G718" s="9" t="s">
        <v>2396</v>
      </c>
      <c r="H718" s="9" t="s">
        <v>14515</v>
      </c>
      <c r="I718" s="9" t="s">
        <v>2397</v>
      </c>
      <c r="J718" s="9" t="b">
        <v>1</v>
      </c>
      <c r="K718" s="9">
        <v>1</v>
      </c>
      <c r="L718" s="9">
        <f>_xlfn.XLOOKUP(B718,Courses!A:A,Courses!H:H)</f>
        <v>46</v>
      </c>
      <c r="M718" s="14">
        <f t="shared" si="55"/>
        <v>2.1739130434782608E-2</v>
      </c>
      <c r="N718" s="14" t="str">
        <f t="shared" si="56"/>
        <v>Active</v>
      </c>
      <c r="O718" s="14" t="str" cm="1">
        <f t="array" ref="O718">_xlfn.IFS(M718=0,"0",
M718&lt;=10%,"0-10",
TRUE,"&gt;10"
)&amp;" "&amp;"% progress"</f>
        <v>0-10 % progress</v>
      </c>
      <c r="P718" s="15">
        <f t="shared" si="57"/>
        <v>0</v>
      </c>
      <c r="Q718" s="15">
        <f>COUNTIFS($G:$G,$G718)</f>
        <v>4</v>
      </c>
      <c r="R718" s="16">
        <f t="shared" si="58"/>
        <v>0</v>
      </c>
      <c r="S718" s="15" t="str">
        <f t="shared" si="59"/>
        <v>no 0% progess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/>
      <c r="AA718" s="9">
        <v>0</v>
      </c>
      <c r="AB718" s="9"/>
      <c r="AC718" s="9">
        <v>0</v>
      </c>
      <c r="AD718" s="9" t="s">
        <v>2403</v>
      </c>
      <c r="AE718" s="9" t="s">
        <v>2398</v>
      </c>
      <c r="AF718" s="9">
        <v>152</v>
      </c>
      <c r="AG718" s="9"/>
      <c r="AH718" s="9"/>
      <c r="AI718" s="9"/>
      <c r="AJ718" s="9"/>
    </row>
    <row r="719" spans="1:36" x14ac:dyDescent="0.35">
      <c r="A719" s="9" t="s">
        <v>56</v>
      </c>
      <c r="B719" s="9" t="s">
        <v>57</v>
      </c>
      <c r="C719" s="9" t="s">
        <v>14503</v>
      </c>
      <c r="D719" s="9" t="s">
        <v>29</v>
      </c>
      <c r="E719" s="9" t="s">
        <v>2407</v>
      </c>
      <c r="F719" s="9" t="str">
        <f>_xlfn.XLOOKUP(E719,Total_Enrolled!C:C,Total_Enrolled!C:C)</f>
        <v>2025eb1100243@bitspilani-digital.edu.in</v>
      </c>
      <c r="G719" s="9" t="s">
        <v>2408</v>
      </c>
      <c r="H719" s="9" t="s">
        <v>14515</v>
      </c>
      <c r="I719" s="9" t="s">
        <v>2409</v>
      </c>
      <c r="J719" s="9" t="b">
        <v>1</v>
      </c>
      <c r="K719" s="9">
        <v>1</v>
      </c>
      <c r="L719" s="9">
        <f>_xlfn.XLOOKUP(B719,Courses!A:A,Courses!H:H)</f>
        <v>46</v>
      </c>
      <c r="M719" s="14">
        <f t="shared" si="55"/>
        <v>2.1739130434782608E-2</v>
      </c>
      <c r="N719" s="14" t="str">
        <f t="shared" si="56"/>
        <v>Active</v>
      </c>
      <c r="O719" s="14" t="str" cm="1">
        <f t="array" ref="O719">_xlfn.IFS(M719=0,"0",
M719&lt;=10%,"0-10",
TRUE,"&gt;10"
)&amp;" "&amp;"% progress"</f>
        <v>0-10 % progress</v>
      </c>
      <c r="P719" s="15">
        <f t="shared" si="57"/>
        <v>0</v>
      </c>
      <c r="Q719" s="15">
        <f>COUNTIFS($G:$G,$G719)</f>
        <v>4</v>
      </c>
      <c r="R719" s="16">
        <f t="shared" si="58"/>
        <v>0</v>
      </c>
      <c r="S719" s="15" t="str">
        <f t="shared" si="59"/>
        <v>no 0% progess</v>
      </c>
      <c r="T719" s="9">
        <v>0</v>
      </c>
      <c r="U719" s="9">
        <v>1</v>
      </c>
      <c r="V719" s="9">
        <v>1</v>
      </c>
      <c r="W719" s="9">
        <v>0</v>
      </c>
      <c r="X719" s="9">
        <v>0</v>
      </c>
      <c r="Y719" s="9">
        <v>0</v>
      </c>
      <c r="Z719" s="9"/>
      <c r="AA719" s="9">
        <v>0</v>
      </c>
      <c r="AB719" s="9"/>
      <c r="AC719" s="9">
        <v>0</v>
      </c>
      <c r="AD719" s="9" t="s">
        <v>2411</v>
      </c>
      <c r="AE719" s="9" t="s">
        <v>2410</v>
      </c>
      <c r="AF719" s="9">
        <v>114</v>
      </c>
      <c r="AG719" s="9"/>
      <c r="AH719" s="9" t="s">
        <v>2412</v>
      </c>
      <c r="AI719" s="9"/>
      <c r="AJ719" s="9"/>
    </row>
    <row r="720" spans="1:36" x14ac:dyDescent="0.35">
      <c r="A720" s="9" t="s">
        <v>52</v>
      </c>
      <c r="B720" s="9" t="s">
        <v>53</v>
      </c>
      <c r="C720" s="9" t="s">
        <v>14503</v>
      </c>
      <c r="D720" s="9" t="s">
        <v>29</v>
      </c>
      <c r="E720" s="9" t="s">
        <v>2407</v>
      </c>
      <c r="F720" s="9" t="str">
        <f>_xlfn.XLOOKUP(E720,Total_Enrolled!C:C,Total_Enrolled!C:C)</f>
        <v>2025eb1100243@bitspilani-digital.edu.in</v>
      </c>
      <c r="G720" s="9" t="s">
        <v>2408</v>
      </c>
      <c r="H720" s="9" t="s">
        <v>14515</v>
      </c>
      <c r="I720" s="9" t="s">
        <v>2409</v>
      </c>
      <c r="J720" s="9" t="b">
        <v>1</v>
      </c>
      <c r="K720" s="9">
        <v>20</v>
      </c>
      <c r="L720" s="9">
        <f>_xlfn.XLOOKUP(B720,Courses!A:A,Courses!H:H)</f>
        <v>41</v>
      </c>
      <c r="M720" s="14">
        <f t="shared" si="55"/>
        <v>0.48780487804878048</v>
      </c>
      <c r="N720" s="14" t="str">
        <f t="shared" si="56"/>
        <v>Active</v>
      </c>
      <c r="O720" s="14" t="str" cm="1">
        <f t="array" ref="O720">_xlfn.IFS(M720=0,"0",
M720&lt;=10%,"0-10",
TRUE,"&gt;10"
)&amp;" "&amp;"% progress"</f>
        <v>&gt;10 % progress</v>
      </c>
      <c r="P720" s="15">
        <f t="shared" si="57"/>
        <v>0</v>
      </c>
      <c r="Q720" s="15">
        <f>COUNTIFS($G:$G,$G720)</f>
        <v>4</v>
      </c>
      <c r="R720" s="16">
        <f t="shared" si="58"/>
        <v>0</v>
      </c>
      <c r="S720" s="15" t="str">
        <f t="shared" si="59"/>
        <v>no 0% progess</v>
      </c>
      <c r="T720" s="9">
        <v>0</v>
      </c>
      <c r="U720" s="9">
        <v>2</v>
      </c>
      <c r="V720" s="9">
        <v>2</v>
      </c>
      <c r="W720" s="9">
        <v>1</v>
      </c>
      <c r="X720" s="9">
        <v>0</v>
      </c>
      <c r="Y720" s="9">
        <v>0</v>
      </c>
      <c r="Z720" s="9" t="s">
        <v>2413</v>
      </c>
      <c r="AA720" s="9">
        <v>0</v>
      </c>
      <c r="AB720" s="9"/>
      <c r="AC720" s="9">
        <v>11739</v>
      </c>
      <c r="AD720" s="9" t="s">
        <v>2414</v>
      </c>
      <c r="AE720" s="9" t="s">
        <v>2410</v>
      </c>
      <c r="AF720" s="9">
        <v>114</v>
      </c>
      <c r="AG720" s="9"/>
      <c r="AH720" s="9" t="s">
        <v>2415</v>
      </c>
      <c r="AI720" s="9"/>
      <c r="AJ720" s="9"/>
    </row>
    <row r="721" spans="1:36" x14ac:dyDescent="0.35">
      <c r="A721" s="9" t="s">
        <v>48</v>
      </c>
      <c r="B721" s="9" t="s">
        <v>49</v>
      </c>
      <c r="C721" s="9" t="s">
        <v>14503</v>
      </c>
      <c r="D721" s="9" t="s">
        <v>29</v>
      </c>
      <c r="E721" s="9" t="s">
        <v>2407</v>
      </c>
      <c r="F721" s="9" t="str">
        <f>_xlfn.XLOOKUP(E721,Total_Enrolled!C:C,Total_Enrolled!C:C)</f>
        <v>2025eb1100243@bitspilani-digital.edu.in</v>
      </c>
      <c r="G721" s="9" t="s">
        <v>2408</v>
      </c>
      <c r="H721" s="9" t="s">
        <v>14515</v>
      </c>
      <c r="I721" s="9" t="s">
        <v>2409</v>
      </c>
      <c r="J721" s="9" t="b">
        <v>1</v>
      </c>
      <c r="K721" s="9">
        <v>6</v>
      </c>
      <c r="L721" s="9">
        <f>_xlfn.XLOOKUP(B721,Courses!A:A,Courses!H:H)</f>
        <v>84</v>
      </c>
      <c r="M721" s="14">
        <f t="shared" si="55"/>
        <v>7.1428571428571425E-2</v>
      </c>
      <c r="N721" s="14" t="str">
        <f t="shared" si="56"/>
        <v>Active</v>
      </c>
      <c r="O721" s="14" t="str" cm="1">
        <f t="array" ref="O721">_xlfn.IFS(M721=0,"0",
M721&lt;=10%,"0-10",
TRUE,"&gt;10"
)&amp;" "&amp;"% progress"</f>
        <v>0-10 % progress</v>
      </c>
      <c r="P721" s="15">
        <f t="shared" si="57"/>
        <v>0</v>
      </c>
      <c r="Q721" s="15">
        <f>COUNTIFS($G:$G,$G721)</f>
        <v>4</v>
      </c>
      <c r="R721" s="16">
        <f t="shared" si="58"/>
        <v>0</v>
      </c>
      <c r="S721" s="15" t="str">
        <f t="shared" si="59"/>
        <v>no 0% progess</v>
      </c>
      <c r="T721" s="9">
        <v>0</v>
      </c>
      <c r="U721" s="9">
        <v>2</v>
      </c>
      <c r="V721" s="9">
        <v>2</v>
      </c>
      <c r="W721" s="9">
        <v>0</v>
      </c>
      <c r="X721" s="9">
        <v>0</v>
      </c>
      <c r="Y721" s="9">
        <v>0</v>
      </c>
      <c r="Z721" s="9"/>
      <c r="AA721" s="9">
        <v>0</v>
      </c>
      <c r="AB721" s="9"/>
      <c r="AC721" s="9">
        <v>1883</v>
      </c>
      <c r="AD721" s="9" t="s">
        <v>2416</v>
      </c>
      <c r="AE721" s="9" t="s">
        <v>2410</v>
      </c>
      <c r="AF721" s="9">
        <v>114</v>
      </c>
      <c r="AG721" s="9"/>
      <c r="AH721" s="9" t="s">
        <v>2417</v>
      </c>
      <c r="AI721" s="9"/>
      <c r="AJ721" s="9"/>
    </row>
    <row r="722" spans="1:36" x14ac:dyDescent="0.35">
      <c r="A722" s="9" t="s">
        <v>44</v>
      </c>
      <c r="B722" s="9" t="s">
        <v>45</v>
      </c>
      <c r="C722" s="9" t="s">
        <v>14503</v>
      </c>
      <c r="D722" s="9" t="s">
        <v>29</v>
      </c>
      <c r="E722" s="9" t="s">
        <v>2407</v>
      </c>
      <c r="F722" s="9" t="str">
        <f>_xlfn.XLOOKUP(E722,Total_Enrolled!C:C,Total_Enrolled!C:C)</f>
        <v>2025eb1100243@bitspilani-digital.edu.in</v>
      </c>
      <c r="G722" s="9" t="s">
        <v>2408</v>
      </c>
      <c r="H722" s="9" t="s">
        <v>14515</v>
      </c>
      <c r="I722" s="9" t="s">
        <v>2409</v>
      </c>
      <c r="J722" s="9" t="b">
        <v>1</v>
      </c>
      <c r="K722" s="9">
        <v>1</v>
      </c>
      <c r="L722" s="9">
        <f>_xlfn.XLOOKUP(B722,Courses!A:A,Courses!H:H)</f>
        <v>93</v>
      </c>
      <c r="M722" s="14">
        <f t="shared" si="55"/>
        <v>1.0752688172043012E-2</v>
      </c>
      <c r="N722" s="14" t="str">
        <f t="shared" si="56"/>
        <v>Active</v>
      </c>
      <c r="O722" s="14" t="str" cm="1">
        <f t="array" ref="O722">_xlfn.IFS(M722=0,"0",
M722&lt;=10%,"0-10",
TRUE,"&gt;10"
)&amp;" "&amp;"% progress"</f>
        <v>0-10 % progress</v>
      </c>
      <c r="P722" s="15">
        <f t="shared" si="57"/>
        <v>0</v>
      </c>
      <c r="Q722" s="15">
        <f>COUNTIFS($G:$G,$G722)</f>
        <v>4</v>
      </c>
      <c r="R722" s="16">
        <f t="shared" si="58"/>
        <v>0</v>
      </c>
      <c r="S722" s="15" t="str">
        <f t="shared" si="59"/>
        <v>no 0% progess</v>
      </c>
      <c r="T722" s="9">
        <v>0</v>
      </c>
      <c r="U722" s="9">
        <v>1</v>
      </c>
      <c r="V722" s="9">
        <v>1</v>
      </c>
      <c r="W722" s="9">
        <v>0</v>
      </c>
      <c r="X722" s="9">
        <v>0</v>
      </c>
      <c r="Y722" s="9">
        <v>0</v>
      </c>
      <c r="Z722" s="9"/>
      <c r="AA722" s="9">
        <v>0</v>
      </c>
      <c r="AB722" s="9"/>
      <c r="AC722" s="9">
        <v>0</v>
      </c>
      <c r="AD722" s="9" t="s">
        <v>2418</v>
      </c>
      <c r="AE722" s="9" t="s">
        <v>2410</v>
      </c>
      <c r="AF722" s="9">
        <v>114</v>
      </c>
      <c r="AG722" s="9"/>
      <c r="AH722" s="9" t="s">
        <v>2419</v>
      </c>
      <c r="AI722" s="9"/>
      <c r="AJ722" s="9"/>
    </row>
    <row r="723" spans="1:36" x14ac:dyDescent="0.35">
      <c r="A723" s="9" t="s">
        <v>27</v>
      </c>
      <c r="B723" s="9" t="s">
        <v>28</v>
      </c>
      <c r="C723" s="9" t="s">
        <v>14503</v>
      </c>
      <c r="D723" s="9" t="s">
        <v>29</v>
      </c>
      <c r="E723" s="9" t="s">
        <v>2420</v>
      </c>
      <c r="F723" s="9" t="str">
        <f>_xlfn.XLOOKUP(E723,Total_Enrolled!C:C,Total_Enrolled!C:C)</f>
        <v>2025eb1100244@bitspilani-digital.edu.in</v>
      </c>
      <c r="G723" s="9" t="s">
        <v>2421</v>
      </c>
      <c r="H723" s="9" t="s">
        <v>14515</v>
      </c>
      <c r="I723" s="9" t="s">
        <v>2422</v>
      </c>
      <c r="J723" s="9" t="b">
        <v>1</v>
      </c>
      <c r="K723" s="9">
        <v>0</v>
      </c>
      <c r="L723" s="9">
        <f>_xlfn.XLOOKUP(B723,Courses!A:A,Courses!H:H)</f>
        <v>61</v>
      </c>
      <c r="M723" s="14">
        <f t="shared" si="55"/>
        <v>0</v>
      </c>
      <c r="N723" s="14" t="str">
        <f t="shared" si="56"/>
        <v>Not Active</v>
      </c>
      <c r="O723" s="14" t="str" cm="1">
        <f t="array" ref="O723">_xlfn.IFS(M723=0,"0",
M723&lt;=10%,"0-10",
TRUE,"&gt;10"
)&amp;" "&amp;"% progress"</f>
        <v>0 % progress</v>
      </c>
      <c r="P723" s="15">
        <f t="shared" si="57"/>
        <v>1</v>
      </c>
      <c r="Q723" s="15">
        <f>COUNTIFS($G:$G,$G723)</f>
        <v>3</v>
      </c>
      <c r="R723" s="16">
        <f t="shared" si="58"/>
        <v>0.33333333333333331</v>
      </c>
      <c r="S723" s="15" t="str">
        <f t="shared" si="59"/>
        <v>no progress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/>
      <c r="AA723" s="9">
        <v>0</v>
      </c>
      <c r="AB723" s="9"/>
      <c r="AC723" s="9">
        <v>0</v>
      </c>
      <c r="AD723" s="9" t="s">
        <v>2424</v>
      </c>
      <c r="AE723" s="9" t="s">
        <v>2423</v>
      </c>
      <c r="AF723" s="9">
        <v>68</v>
      </c>
      <c r="AG723" s="9"/>
      <c r="AH723" s="9"/>
      <c r="AI723" s="9"/>
      <c r="AJ723" s="9"/>
    </row>
    <row r="724" spans="1:36" x14ac:dyDescent="0.35">
      <c r="A724" s="9" t="s">
        <v>79</v>
      </c>
      <c r="B724" s="9" t="s">
        <v>39</v>
      </c>
      <c r="C724" s="9" t="s">
        <v>14503</v>
      </c>
      <c r="D724" s="9" t="s">
        <v>29</v>
      </c>
      <c r="E724" s="9" t="s">
        <v>2420</v>
      </c>
      <c r="F724" s="9" t="str">
        <f>_xlfn.XLOOKUP(E724,Total_Enrolled!C:C,Total_Enrolled!C:C)</f>
        <v>2025eb1100244@bitspilani-digital.edu.in</v>
      </c>
      <c r="G724" s="9" t="s">
        <v>2421</v>
      </c>
      <c r="H724" s="9" t="s">
        <v>14515</v>
      </c>
      <c r="I724" s="9" t="s">
        <v>2422</v>
      </c>
      <c r="J724" s="9" t="b">
        <v>1</v>
      </c>
      <c r="K724" s="9">
        <v>0</v>
      </c>
      <c r="L724" s="9">
        <f>_xlfn.XLOOKUP(B724,Courses!A:A,Courses!H:H)</f>
        <v>86</v>
      </c>
      <c r="M724" s="14">
        <f t="shared" si="55"/>
        <v>0</v>
      </c>
      <c r="N724" s="14" t="str">
        <f t="shared" si="56"/>
        <v>Not Active</v>
      </c>
      <c r="O724" s="14" t="str" cm="1">
        <f t="array" ref="O724">_xlfn.IFS(M724=0,"0",
M724&lt;=10%,"0-10",
TRUE,"&gt;10"
)&amp;" "&amp;"% progress"</f>
        <v>0 % progress</v>
      </c>
      <c r="P724" s="15">
        <f t="shared" si="57"/>
        <v>1</v>
      </c>
      <c r="Q724" s="15">
        <f>COUNTIFS($G:$G,$G724)</f>
        <v>3</v>
      </c>
      <c r="R724" s="16">
        <f t="shared" si="58"/>
        <v>0.33333333333333331</v>
      </c>
      <c r="S724" s="15" t="str">
        <f t="shared" si="59"/>
        <v>no progress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/>
      <c r="AA724" s="9">
        <v>0</v>
      </c>
      <c r="AB724" s="9"/>
      <c r="AC724" s="9">
        <v>0</v>
      </c>
      <c r="AD724" s="9"/>
      <c r="AE724" s="9" t="s">
        <v>2423</v>
      </c>
      <c r="AF724" s="9">
        <v>68</v>
      </c>
      <c r="AG724" s="9"/>
      <c r="AH724" s="9"/>
      <c r="AI724" s="9"/>
      <c r="AJ724" s="9"/>
    </row>
    <row r="725" spans="1:36" x14ac:dyDescent="0.35">
      <c r="A725" s="9" t="s">
        <v>62</v>
      </c>
      <c r="B725" s="9" t="s">
        <v>34</v>
      </c>
      <c r="C725" s="9" t="s">
        <v>14503</v>
      </c>
      <c r="D725" s="9" t="s">
        <v>29</v>
      </c>
      <c r="E725" s="9" t="s">
        <v>2420</v>
      </c>
      <c r="F725" s="9" t="str">
        <f>_xlfn.XLOOKUP(E725,Total_Enrolled!C:C,Total_Enrolled!C:C)</f>
        <v>2025eb1100244@bitspilani-digital.edu.in</v>
      </c>
      <c r="G725" s="9" t="s">
        <v>2421</v>
      </c>
      <c r="H725" s="9" t="s">
        <v>14515</v>
      </c>
      <c r="I725" s="9" t="s">
        <v>2422</v>
      </c>
      <c r="J725" s="9" t="b">
        <v>1</v>
      </c>
      <c r="K725" s="9">
        <v>1</v>
      </c>
      <c r="L725" s="9">
        <f>_xlfn.XLOOKUP(B725,Courses!A:A,Courses!H:H)</f>
        <v>88</v>
      </c>
      <c r="M725" s="14">
        <f t="shared" si="55"/>
        <v>1.1363636363636364E-2</v>
      </c>
      <c r="N725" s="14" t="str">
        <f t="shared" si="56"/>
        <v>Active</v>
      </c>
      <c r="O725" s="14" t="str" cm="1">
        <f t="array" ref="O725">_xlfn.IFS(M725=0,"0",
M725&lt;=10%,"0-10",
TRUE,"&gt;10"
)&amp;" "&amp;"% progress"</f>
        <v>0-10 % progress</v>
      </c>
      <c r="P725" s="15">
        <f t="shared" si="57"/>
        <v>0</v>
      </c>
      <c r="Q725" s="15">
        <f>COUNTIFS($G:$G,$G725)</f>
        <v>3</v>
      </c>
      <c r="R725" s="16">
        <f t="shared" si="58"/>
        <v>0</v>
      </c>
      <c r="S725" s="15" t="str">
        <f t="shared" si="59"/>
        <v>no 0% progess</v>
      </c>
      <c r="T725" s="9">
        <v>0</v>
      </c>
      <c r="U725" s="9">
        <v>1</v>
      </c>
      <c r="V725" s="9">
        <v>1</v>
      </c>
      <c r="W725" s="9">
        <v>0</v>
      </c>
      <c r="X725" s="9">
        <v>0</v>
      </c>
      <c r="Y725" s="9">
        <v>0</v>
      </c>
      <c r="Z725" s="9"/>
      <c r="AA725" s="9">
        <v>0</v>
      </c>
      <c r="AB725" s="9"/>
      <c r="AC725" s="9">
        <v>0</v>
      </c>
      <c r="AD725" s="9" t="s">
        <v>2425</v>
      </c>
      <c r="AE725" s="9" t="s">
        <v>2423</v>
      </c>
      <c r="AF725" s="9">
        <v>68</v>
      </c>
      <c r="AG725" s="9"/>
      <c r="AH725" s="9" t="s">
        <v>2426</v>
      </c>
      <c r="AI725" s="9"/>
      <c r="AJ725" s="9"/>
    </row>
    <row r="726" spans="1:36" x14ac:dyDescent="0.35">
      <c r="A726" s="9" t="s">
        <v>62</v>
      </c>
      <c r="B726" s="9" t="s">
        <v>34</v>
      </c>
      <c r="C726" s="9" t="s">
        <v>14503</v>
      </c>
      <c r="D726" s="9" t="s">
        <v>29</v>
      </c>
      <c r="E726" s="9" t="s">
        <v>2430</v>
      </c>
      <c r="F726" s="9" t="str">
        <f>_xlfn.XLOOKUP(E726,Total_Enrolled!C:C,Total_Enrolled!C:C)</f>
        <v>2025eb1100246@bitspilani-digital.edu.in</v>
      </c>
      <c r="G726" s="9" t="s">
        <v>2431</v>
      </c>
      <c r="H726" s="9" t="s">
        <v>14515</v>
      </c>
      <c r="I726" s="9" t="s">
        <v>2432</v>
      </c>
      <c r="J726" s="9" t="b">
        <v>1</v>
      </c>
      <c r="K726" s="9">
        <v>1</v>
      </c>
      <c r="L726" s="9">
        <f>_xlfn.XLOOKUP(B726,Courses!A:A,Courses!H:H)</f>
        <v>88</v>
      </c>
      <c r="M726" s="14">
        <f t="shared" si="55"/>
        <v>1.1363636363636364E-2</v>
      </c>
      <c r="N726" s="14" t="str">
        <f t="shared" si="56"/>
        <v>Active</v>
      </c>
      <c r="O726" s="14" t="str" cm="1">
        <f t="array" ref="O726">_xlfn.IFS(M726=0,"0",
M726&lt;=10%,"0-10",
TRUE,"&gt;10"
)&amp;" "&amp;"% progress"</f>
        <v>0-10 % progress</v>
      </c>
      <c r="P726" s="15">
        <f t="shared" si="57"/>
        <v>0</v>
      </c>
      <c r="Q726" s="15">
        <f>COUNTIFS($G:$G,$G726)</f>
        <v>4</v>
      </c>
      <c r="R726" s="16">
        <f t="shared" si="58"/>
        <v>0</v>
      </c>
      <c r="S726" s="15" t="str">
        <f t="shared" si="59"/>
        <v>no 0% progess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/>
      <c r="AA726" s="9">
        <v>0</v>
      </c>
      <c r="AB726" s="9"/>
      <c r="AC726" s="9">
        <v>91</v>
      </c>
      <c r="AD726" s="9" t="s">
        <v>2434</v>
      </c>
      <c r="AE726" s="9" t="s">
        <v>2433</v>
      </c>
      <c r="AF726" s="9">
        <v>220</v>
      </c>
      <c r="AG726" s="9"/>
      <c r="AH726" s="9"/>
      <c r="AI726" s="9"/>
      <c r="AJ726" s="9"/>
    </row>
    <row r="727" spans="1:36" x14ac:dyDescent="0.35">
      <c r="A727" s="9" t="s">
        <v>48</v>
      </c>
      <c r="B727" s="9" t="s">
        <v>49</v>
      </c>
      <c r="C727" s="9" t="s">
        <v>14503</v>
      </c>
      <c r="D727" s="9" t="s">
        <v>29</v>
      </c>
      <c r="E727" s="9" t="s">
        <v>2430</v>
      </c>
      <c r="F727" s="9" t="str">
        <f>_xlfn.XLOOKUP(E727,Total_Enrolled!C:C,Total_Enrolled!C:C)</f>
        <v>2025eb1100246@bitspilani-digital.edu.in</v>
      </c>
      <c r="G727" s="9" t="s">
        <v>2431</v>
      </c>
      <c r="H727" s="9" t="s">
        <v>14515</v>
      </c>
      <c r="I727" s="9" t="s">
        <v>2432</v>
      </c>
      <c r="J727" s="9" t="b">
        <v>1</v>
      </c>
      <c r="K727" s="9">
        <v>0</v>
      </c>
      <c r="L727" s="9">
        <f>_xlfn.XLOOKUP(B727,Courses!A:A,Courses!H:H)</f>
        <v>84</v>
      </c>
      <c r="M727" s="14">
        <f t="shared" si="55"/>
        <v>0</v>
      </c>
      <c r="N727" s="14" t="str">
        <f t="shared" si="56"/>
        <v>Not Active</v>
      </c>
      <c r="O727" s="14" t="str" cm="1">
        <f t="array" ref="O727">_xlfn.IFS(M727=0,"0",
M727&lt;=10%,"0-10",
TRUE,"&gt;10"
)&amp;" "&amp;"% progress"</f>
        <v>0 % progress</v>
      </c>
      <c r="P727" s="15">
        <f t="shared" si="57"/>
        <v>1</v>
      </c>
      <c r="Q727" s="15">
        <f>COUNTIFS($G:$G,$G727)</f>
        <v>4</v>
      </c>
      <c r="R727" s="16">
        <f t="shared" si="58"/>
        <v>0.25</v>
      </c>
      <c r="S727" s="15" t="str">
        <f t="shared" si="59"/>
        <v>no progress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/>
      <c r="AA727" s="9">
        <v>0</v>
      </c>
      <c r="AB727" s="9"/>
      <c r="AC727" s="9">
        <v>0</v>
      </c>
      <c r="AD727" s="9" t="s">
        <v>2435</v>
      </c>
      <c r="AE727" s="9" t="s">
        <v>2433</v>
      </c>
      <c r="AF727" s="9">
        <v>220</v>
      </c>
      <c r="AG727" s="9"/>
      <c r="AH727" s="9"/>
      <c r="AI727" s="9"/>
      <c r="AJ727" s="9"/>
    </row>
    <row r="728" spans="1:36" x14ac:dyDescent="0.35">
      <c r="A728" s="9" t="s">
        <v>52</v>
      </c>
      <c r="B728" s="9" t="s">
        <v>53</v>
      </c>
      <c r="C728" s="9" t="s">
        <v>14503</v>
      </c>
      <c r="D728" s="9" t="s">
        <v>29</v>
      </c>
      <c r="E728" s="9" t="s">
        <v>2430</v>
      </c>
      <c r="F728" s="9" t="str">
        <f>_xlfn.XLOOKUP(E728,Total_Enrolled!C:C,Total_Enrolled!C:C)</f>
        <v>2025eb1100246@bitspilani-digital.edu.in</v>
      </c>
      <c r="G728" s="9" t="s">
        <v>2431</v>
      </c>
      <c r="H728" s="9" t="s">
        <v>14515</v>
      </c>
      <c r="I728" s="9" t="s">
        <v>2432</v>
      </c>
      <c r="J728" s="9" t="b">
        <v>1</v>
      </c>
      <c r="K728" s="9">
        <v>2</v>
      </c>
      <c r="L728" s="9">
        <f>_xlfn.XLOOKUP(B728,Courses!A:A,Courses!H:H)</f>
        <v>41</v>
      </c>
      <c r="M728" s="14">
        <f t="shared" si="55"/>
        <v>4.878048780487805E-2</v>
      </c>
      <c r="N728" s="14" t="str">
        <f t="shared" si="56"/>
        <v>Active</v>
      </c>
      <c r="O728" s="14" t="str" cm="1">
        <f t="array" ref="O728">_xlfn.IFS(M728=0,"0",
M728&lt;=10%,"0-10",
TRUE,"&gt;10"
)&amp;" "&amp;"% progress"</f>
        <v>0-10 % progress</v>
      </c>
      <c r="P728" s="15">
        <f t="shared" si="57"/>
        <v>0</v>
      </c>
      <c r="Q728" s="15">
        <f>COUNTIFS($G:$G,$G728)</f>
        <v>4</v>
      </c>
      <c r="R728" s="16">
        <f t="shared" si="58"/>
        <v>0</v>
      </c>
      <c r="S728" s="15" t="str">
        <f t="shared" si="59"/>
        <v>no 0% progess</v>
      </c>
      <c r="T728" s="9">
        <v>0</v>
      </c>
      <c r="U728" s="9">
        <v>2</v>
      </c>
      <c r="V728" s="9">
        <v>2</v>
      </c>
      <c r="W728" s="9">
        <v>0</v>
      </c>
      <c r="X728" s="9">
        <v>0</v>
      </c>
      <c r="Y728" s="9">
        <v>0</v>
      </c>
      <c r="Z728" s="9"/>
      <c r="AA728" s="9">
        <v>0</v>
      </c>
      <c r="AB728" s="9"/>
      <c r="AC728" s="9">
        <v>0</v>
      </c>
      <c r="AD728" s="9" t="s">
        <v>2436</v>
      </c>
      <c r="AE728" s="9" t="s">
        <v>2433</v>
      </c>
      <c r="AF728" s="9">
        <v>220</v>
      </c>
      <c r="AG728" s="9"/>
      <c r="AH728" s="9" t="s">
        <v>2437</v>
      </c>
      <c r="AI728" s="9"/>
      <c r="AJ728" s="9"/>
    </row>
    <row r="729" spans="1:36" x14ac:dyDescent="0.35">
      <c r="A729" s="9" t="s">
        <v>56</v>
      </c>
      <c r="B729" s="9" t="s">
        <v>57</v>
      </c>
      <c r="C729" s="9" t="s">
        <v>14503</v>
      </c>
      <c r="D729" s="9" t="s">
        <v>29</v>
      </c>
      <c r="E729" s="9" t="s">
        <v>2430</v>
      </c>
      <c r="F729" s="9" t="str">
        <f>_xlfn.XLOOKUP(E729,Total_Enrolled!C:C,Total_Enrolled!C:C)</f>
        <v>2025eb1100246@bitspilani-digital.edu.in</v>
      </c>
      <c r="G729" s="9" t="s">
        <v>2431</v>
      </c>
      <c r="H729" s="9" t="s">
        <v>14515</v>
      </c>
      <c r="I729" s="9" t="s">
        <v>2432</v>
      </c>
      <c r="J729" s="9" t="b">
        <v>1</v>
      </c>
      <c r="K729" s="9">
        <v>0</v>
      </c>
      <c r="L729" s="9">
        <f>_xlfn.XLOOKUP(B729,Courses!A:A,Courses!H:H)</f>
        <v>46</v>
      </c>
      <c r="M729" s="14">
        <f t="shared" si="55"/>
        <v>0</v>
      </c>
      <c r="N729" s="14" t="str">
        <f t="shared" si="56"/>
        <v>Not Active</v>
      </c>
      <c r="O729" s="14" t="str" cm="1">
        <f t="array" ref="O729">_xlfn.IFS(M729=0,"0",
M729&lt;=10%,"0-10",
TRUE,"&gt;10"
)&amp;" "&amp;"% progress"</f>
        <v>0 % progress</v>
      </c>
      <c r="P729" s="15">
        <f t="shared" si="57"/>
        <v>1</v>
      </c>
      <c r="Q729" s="15">
        <f>COUNTIFS($G:$G,$G729)</f>
        <v>4</v>
      </c>
      <c r="R729" s="16">
        <f t="shared" si="58"/>
        <v>0.25</v>
      </c>
      <c r="S729" s="15" t="str">
        <f t="shared" si="59"/>
        <v>no progress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/>
      <c r="AA729" s="9">
        <v>0</v>
      </c>
      <c r="AB729" s="9"/>
      <c r="AC729" s="9">
        <v>0</v>
      </c>
      <c r="AD729" s="9"/>
      <c r="AE729" s="9" t="s">
        <v>2433</v>
      </c>
      <c r="AF729" s="9">
        <v>220</v>
      </c>
      <c r="AG729" s="9"/>
      <c r="AH729" s="9"/>
      <c r="AI729" s="9"/>
      <c r="AJ729" s="9"/>
    </row>
    <row r="730" spans="1:36" x14ac:dyDescent="0.35">
      <c r="A730" s="9" t="s">
        <v>56</v>
      </c>
      <c r="B730" s="9" t="s">
        <v>57</v>
      </c>
      <c r="C730" s="9" t="s">
        <v>14503</v>
      </c>
      <c r="D730" s="9" t="s">
        <v>29</v>
      </c>
      <c r="E730" s="9" t="s">
        <v>2441</v>
      </c>
      <c r="F730" s="9" t="str">
        <f>_xlfn.XLOOKUP(E730,Total_Enrolled!C:C,Total_Enrolled!C:C)</f>
        <v>2025eb1100248@bitspilani-digital.edu.in</v>
      </c>
      <c r="G730" s="9" t="s">
        <v>2442</v>
      </c>
      <c r="H730" s="9" t="s">
        <v>14515</v>
      </c>
      <c r="I730" s="9" t="s">
        <v>2443</v>
      </c>
      <c r="J730" s="9" t="b">
        <v>1</v>
      </c>
      <c r="K730" s="9">
        <v>2</v>
      </c>
      <c r="L730" s="9">
        <f>_xlfn.XLOOKUP(B730,Courses!A:A,Courses!H:H)</f>
        <v>46</v>
      </c>
      <c r="M730" s="14">
        <f t="shared" si="55"/>
        <v>4.3478260869565216E-2</v>
      </c>
      <c r="N730" s="14" t="str">
        <f t="shared" si="56"/>
        <v>Active</v>
      </c>
      <c r="O730" s="14" t="str" cm="1">
        <f t="array" ref="O730">_xlfn.IFS(M730=0,"0",
M730&lt;=10%,"0-10",
TRUE,"&gt;10"
)&amp;" "&amp;"% progress"</f>
        <v>0-10 % progress</v>
      </c>
      <c r="P730" s="15">
        <f t="shared" si="57"/>
        <v>0</v>
      </c>
      <c r="Q730" s="15">
        <f>COUNTIFS($G:$G,$G730)</f>
        <v>4</v>
      </c>
      <c r="R730" s="16">
        <f t="shared" si="58"/>
        <v>0</v>
      </c>
      <c r="S730" s="15" t="str">
        <f t="shared" si="59"/>
        <v>no 0% progess</v>
      </c>
      <c r="T730" s="9">
        <v>0</v>
      </c>
      <c r="U730" s="9">
        <v>1</v>
      </c>
      <c r="V730" s="9">
        <v>1</v>
      </c>
      <c r="W730" s="9">
        <v>0</v>
      </c>
      <c r="X730" s="9">
        <v>0</v>
      </c>
      <c r="Y730" s="9">
        <v>0</v>
      </c>
      <c r="Z730" s="9"/>
      <c r="AA730" s="9">
        <v>0</v>
      </c>
      <c r="AB730" s="9"/>
      <c r="AC730" s="9">
        <v>1897</v>
      </c>
      <c r="AD730" s="9" t="s">
        <v>2445</v>
      </c>
      <c r="AE730" s="9" t="s">
        <v>2444</v>
      </c>
      <c r="AF730" s="9">
        <v>178</v>
      </c>
      <c r="AG730" s="9"/>
      <c r="AH730" s="9" t="s">
        <v>2446</v>
      </c>
      <c r="AI730" s="9" t="s">
        <v>2447</v>
      </c>
      <c r="AJ730" s="9" t="s">
        <v>2447</v>
      </c>
    </row>
    <row r="731" spans="1:36" x14ac:dyDescent="0.35">
      <c r="A731" s="9" t="s">
        <v>52</v>
      </c>
      <c r="B731" s="9" t="s">
        <v>53</v>
      </c>
      <c r="C731" s="9" t="s">
        <v>14503</v>
      </c>
      <c r="D731" s="9" t="s">
        <v>29</v>
      </c>
      <c r="E731" s="9" t="s">
        <v>2441</v>
      </c>
      <c r="F731" s="9" t="str">
        <f>_xlfn.XLOOKUP(E731,Total_Enrolled!C:C,Total_Enrolled!C:C)</f>
        <v>2025eb1100248@bitspilani-digital.edu.in</v>
      </c>
      <c r="G731" s="9" t="s">
        <v>2442</v>
      </c>
      <c r="H731" s="9" t="s">
        <v>14515</v>
      </c>
      <c r="I731" s="9" t="s">
        <v>2443</v>
      </c>
      <c r="J731" s="9" t="b">
        <v>1</v>
      </c>
      <c r="K731" s="9">
        <v>7</v>
      </c>
      <c r="L731" s="9">
        <f>_xlfn.XLOOKUP(B731,Courses!A:A,Courses!H:H)</f>
        <v>41</v>
      </c>
      <c r="M731" s="14">
        <f t="shared" si="55"/>
        <v>0.17073170731707318</v>
      </c>
      <c r="N731" s="14" t="str">
        <f t="shared" si="56"/>
        <v>Active</v>
      </c>
      <c r="O731" s="14" t="str" cm="1">
        <f t="array" ref="O731">_xlfn.IFS(M731=0,"0",
M731&lt;=10%,"0-10",
TRUE,"&gt;10"
)&amp;" "&amp;"% progress"</f>
        <v>&gt;10 % progress</v>
      </c>
      <c r="P731" s="15">
        <f t="shared" si="57"/>
        <v>0</v>
      </c>
      <c r="Q731" s="15">
        <f>COUNTIFS($G:$G,$G731)</f>
        <v>4</v>
      </c>
      <c r="R731" s="16">
        <f t="shared" si="58"/>
        <v>0</v>
      </c>
      <c r="S731" s="15" t="str">
        <f t="shared" si="59"/>
        <v>no 0% progess</v>
      </c>
      <c r="T731" s="9">
        <v>0</v>
      </c>
      <c r="U731" s="9">
        <v>1</v>
      </c>
      <c r="V731" s="9">
        <v>1</v>
      </c>
      <c r="W731" s="9">
        <v>0</v>
      </c>
      <c r="X731" s="9">
        <v>0</v>
      </c>
      <c r="Y731" s="9">
        <v>0</v>
      </c>
      <c r="Z731" s="9"/>
      <c r="AA731" s="9">
        <v>0</v>
      </c>
      <c r="AB731" s="9"/>
      <c r="AC731" s="9">
        <v>10556</v>
      </c>
      <c r="AD731" s="9" t="s">
        <v>2448</v>
      </c>
      <c r="AE731" s="9" t="s">
        <v>2444</v>
      </c>
      <c r="AF731" s="9">
        <v>178</v>
      </c>
      <c r="AG731" s="9"/>
      <c r="AH731" s="9" t="s">
        <v>2449</v>
      </c>
      <c r="AI731" s="9"/>
      <c r="AJ731" s="9"/>
    </row>
    <row r="732" spans="1:36" x14ac:dyDescent="0.35">
      <c r="A732" s="9" t="s">
        <v>48</v>
      </c>
      <c r="B732" s="9" t="s">
        <v>49</v>
      </c>
      <c r="C732" s="9" t="s">
        <v>14503</v>
      </c>
      <c r="D732" s="9" t="s">
        <v>29</v>
      </c>
      <c r="E732" s="9" t="s">
        <v>2441</v>
      </c>
      <c r="F732" s="9" t="str">
        <f>_xlfn.XLOOKUP(E732,Total_Enrolled!C:C,Total_Enrolled!C:C)</f>
        <v>2025eb1100248@bitspilani-digital.edu.in</v>
      </c>
      <c r="G732" s="9" t="s">
        <v>2442</v>
      </c>
      <c r="H732" s="9" t="s">
        <v>14515</v>
      </c>
      <c r="I732" s="9" t="s">
        <v>2443</v>
      </c>
      <c r="J732" s="9" t="b">
        <v>1</v>
      </c>
      <c r="K732" s="9">
        <v>5</v>
      </c>
      <c r="L732" s="9">
        <f>_xlfn.XLOOKUP(B732,Courses!A:A,Courses!H:H)</f>
        <v>84</v>
      </c>
      <c r="M732" s="14">
        <f t="shared" si="55"/>
        <v>5.9523809523809521E-2</v>
      </c>
      <c r="N732" s="14" t="str">
        <f t="shared" si="56"/>
        <v>Active</v>
      </c>
      <c r="O732" s="14" t="str" cm="1">
        <f t="array" ref="O732">_xlfn.IFS(M732=0,"0",
M732&lt;=10%,"0-10",
TRUE,"&gt;10"
)&amp;" "&amp;"% progress"</f>
        <v>0-10 % progress</v>
      </c>
      <c r="P732" s="15">
        <f t="shared" si="57"/>
        <v>0</v>
      </c>
      <c r="Q732" s="15">
        <f>COUNTIFS($G:$G,$G732)</f>
        <v>4</v>
      </c>
      <c r="R732" s="16">
        <f t="shared" si="58"/>
        <v>0</v>
      </c>
      <c r="S732" s="15" t="str">
        <f t="shared" si="59"/>
        <v>no 0% progess</v>
      </c>
      <c r="T732" s="9">
        <v>0</v>
      </c>
      <c r="U732" s="9">
        <v>1</v>
      </c>
      <c r="V732" s="9">
        <v>1</v>
      </c>
      <c r="W732" s="9">
        <v>0</v>
      </c>
      <c r="X732" s="9">
        <v>0</v>
      </c>
      <c r="Y732" s="9">
        <v>0</v>
      </c>
      <c r="Z732" s="9"/>
      <c r="AA732" s="9">
        <v>0</v>
      </c>
      <c r="AB732" s="9"/>
      <c r="AC732" s="9">
        <v>1866</v>
      </c>
      <c r="AD732" s="9" t="s">
        <v>2450</v>
      </c>
      <c r="AE732" s="9" t="s">
        <v>2444</v>
      </c>
      <c r="AF732" s="9">
        <v>178</v>
      </c>
      <c r="AG732" s="9"/>
      <c r="AH732" s="9" t="s">
        <v>2451</v>
      </c>
      <c r="AI732" s="9"/>
      <c r="AJ732" s="9"/>
    </row>
    <row r="733" spans="1:36" x14ac:dyDescent="0.35">
      <c r="A733" s="9" t="s">
        <v>44</v>
      </c>
      <c r="B733" s="9" t="s">
        <v>45</v>
      </c>
      <c r="C733" s="9" t="s">
        <v>14503</v>
      </c>
      <c r="D733" s="9" t="s">
        <v>29</v>
      </c>
      <c r="E733" s="9" t="s">
        <v>2441</v>
      </c>
      <c r="F733" s="9" t="str">
        <f>_xlfn.XLOOKUP(E733,Total_Enrolled!C:C,Total_Enrolled!C:C)</f>
        <v>2025eb1100248@bitspilani-digital.edu.in</v>
      </c>
      <c r="G733" s="9" t="s">
        <v>2442</v>
      </c>
      <c r="H733" s="9" t="s">
        <v>14515</v>
      </c>
      <c r="I733" s="9" t="s">
        <v>2443</v>
      </c>
      <c r="J733" s="9" t="b">
        <v>1</v>
      </c>
      <c r="K733" s="9">
        <v>6</v>
      </c>
      <c r="L733" s="9">
        <f>_xlfn.XLOOKUP(B733,Courses!A:A,Courses!H:H)</f>
        <v>93</v>
      </c>
      <c r="M733" s="14">
        <f t="shared" si="55"/>
        <v>6.4516129032258063E-2</v>
      </c>
      <c r="N733" s="14" t="str">
        <f t="shared" si="56"/>
        <v>Active</v>
      </c>
      <c r="O733" s="14" t="str" cm="1">
        <f t="array" ref="O733">_xlfn.IFS(M733=0,"0",
M733&lt;=10%,"0-10",
TRUE,"&gt;10"
)&amp;" "&amp;"% progress"</f>
        <v>0-10 % progress</v>
      </c>
      <c r="P733" s="15">
        <f t="shared" si="57"/>
        <v>0</v>
      </c>
      <c r="Q733" s="15">
        <f>COUNTIFS($G:$G,$G733)</f>
        <v>4</v>
      </c>
      <c r="R733" s="16">
        <f t="shared" si="58"/>
        <v>0</v>
      </c>
      <c r="S733" s="15" t="str">
        <f t="shared" si="59"/>
        <v>no 0% progess</v>
      </c>
      <c r="T733" s="9">
        <v>0</v>
      </c>
      <c r="U733" s="9">
        <v>1</v>
      </c>
      <c r="V733" s="9">
        <v>1</v>
      </c>
      <c r="W733" s="9">
        <v>0</v>
      </c>
      <c r="X733" s="9">
        <v>0</v>
      </c>
      <c r="Y733" s="9">
        <v>0</v>
      </c>
      <c r="Z733" s="9"/>
      <c r="AA733" s="9">
        <v>0</v>
      </c>
      <c r="AB733" s="9"/>
      <c r="AC733" s="9">
        <v>27040</v>
      </c>
      <c r="AD733" s="9" t="s">
        <v>2452</v>
      </c>
      <c r="AE733" s="9" t="s">
        <v>2444</v>
      </c>
      <c r="AF733" s="9">
        <v>178</v>
      </c>
      <c r="AG733" s="9"/>
      <c r="AH733" s="9" t="s">
        <v>2453</v>
      </c>
      <c r="AI733" s="9" t="s">
        <v>2454</v>
      </c>
      <c r="AJ733" s="9" t="s">
        <v>2455</v>
      </c>
    </row>
    <row r="734" spans="1:36" x14ac:dyDescent="0.35">
      <c r="A734" s="9" t="s">
        <v>62</v>
      </c>
      <c r="B734" s="9" t="s">
        <v>34</v>
      </c>
      <c r="C734" s="9" t="s">
        <v>14503</v>
      </c>
      <c r="D734" s="9" t="s">
        <v>29</v>
      </c>
      <c r="E734" s="9" t="s">
        <v>2459</v>
      </c>
      <c r="F734" s="9" t="str">
        <f>_xlfn.XLOOKUP(E734,Total_Enrolled!C:C,Total_Enrolled!C:C)</f>
        <v>2025eb1100250@bitspilani-digital.edu.in</v>
      </c>
      <c r="G734" s="9" t="s">
        <v>2460</v>
      </c>
      <c r="H734" s="9" t="s">
        <v>14515</v>
      </c>
      <c r="I734" s="9" t="s">
        <v>2461</v>
      </c>
      <c r="J734" s="9" t="b">
        <v>1</v>
      </c>
      <c r="K734" s="9">
        <v>49</v>
      </c>
      <c r="L734" s="9">
        <f>_xlfn.XLOOKUP(B734,Courses!A:A,Courses!H:H)</f>
        <v>88</v>
      </c>
      <c r="M734" s="14">
        <f t="shared" si="55"/>
        <v>0.55681818181818177</v>
      </c>
      <c r="N734" s="14" t="str">
        <f t="shared" si="56"/>
        <v>Active</v>
      </c>
      <c r="O734" s="14" t="str" cm="1">
        <f t="array" ref="O734">_xlfn.IFS(M734=0,"0",
M734&lt;=10%,"0-10",
TRUE,"&gt;10"
)&amp;" "&amp;"% progress"</f>
        <v>&gt;10 % progress</v>
      </c>
      <c r="P734" s="15">
        <f t="shared" si="57"/>
        <v>0</v>
      </c>
      <c r="Q734" s="15">
        <f>COUNTIFS($G:$G,$G734)</f>
        <v>4</v>
      </c>
      <c r="R734" s="16">
        <f t="shared" si="58"/>
        <v>0</v>
      </c>
      <c r="S734" s="15" t="str">
        <f t="shared" si="59"/>
        <v>no 0% progess</v>
      </c>
      <c r="T734" s="9">
        <v>0</v>
      </c>
      <c r="U734" s="9">
        <v>20</v>
      </c>
      <c r="V734" s="9">
        <v>25</v>
      </c>
      <c r="W734" s="9">
        <v>0</v>
      </c>
      <c r="X734" s="9">
        <v>0</v>
      </c>
      <c r="Y734" s="9">
        <v>0</v>
      </c>
      <c r="Z734" s="9"/>
      <c r="AA734" s="9">
        <v>0</v>
      </c>
      <c r="AB734" s="9"/>
      <c r="AC734" s="9">
        <v>5874</v>
      </c>
      <c r="AD734" s="9" t="s">
        <v>2463</v>
      </c>
      <c r="AE734" s="9" t="s">
        <v>2462</v>
      </c>
      <c r="AF734" s="9">
        <v>67</v>
      </c>
      <c r="AG734" s="9"/>
      <c r="AH734" s="9" t="s">
        <v>2464</v>
      </c>
      <c r="AI734" s="9" t="s">
        <v>2465</v>
      </c>
      <c r="AJ734" s="9" t="s">
        <v>2466</v>
      </c>
    </row>
    <row r="735" spans="1:36" x14ac:dyDescent="0.35">
      <c r="A735" s="9" t="s">
        <v>79</v>
      </c>
      <c r="B735" s="9" t="s">
        <v>39</v>
      </c>
      <c r="C735" s="9" t="s">
        <v>14503</v>
      </c>
      <c r="D735" s="9" t="s">
        <v>29</v>
      </c>
      <c r="E735" s="9" t="s">
        <v>2459</v>
      </c>
      <c r="F735" s="9" t="str">
        <f>_xlfn.XLOOKUP(E735,Total_Enrolled!C:C,Total_Enrolled!C:C)</f>
        <v>2025eb1100250@bitspilani-digital.edu.in</v>
      </c>
      <c r="G735" s="9" t="s">
        <v>2460</v>
      </c>
      <c r="H735" s="9" t="s">
        <v>14515</v>
      </c>
      <c r="I735" s="9" t="s">
        <v>2461</v>
      </c>
      <c r="J735" s="9" t="b">
        <v>1</v>
      </c>
      <c r="K735" s="9">
        <v>57</v>
      </c>
      <c r="L735" s="9">
        <f>_xlfn.XLOOKUP(B735,Courses!A:A,Courses!H:H)</f>
        <v>86</v>
      </c>
      <c r="M735" s="14">
        <f t="shared" si="55"/>
        <v>0.66279069767441856</v>
      </c>
      <c r="N735" s="14" t="str">
        <f t="shared" si="56"/>
        <v>Active</v>
      </c>
      <c r="O735" s="14" t="str" cm="1">
        <f t="array" ref="O735">_xlfn.IFS(M735=0,"0",
M735&lt;=10%,"0-10",
TRUE,"&gt;10"
)&amp;" "&amp;"% progress"</f>
        <v>&gt;10 % progress</v>
      </c>
      <c r="P735" s="15">
        <f t="shared" si="57"/>
        <v>0</v>
      </c>
      <c r="Q735" s="15">
        <f>COUNTIFS($G:$G,$G735)</f>
        <v>4</v>
      </c>
      <c r="R735" s="16">
        <f t="shared" si="58"/>
        <v>0</v>
      </c>
      <c r="S735" s="15" t="str">
        <f t="shared" si="59"/>
        <v>no 0% progess</v>
      </c>
      <c r="T735" s="9">
        <v>0</v>
      </c>
      <c r="U735" s="9">
        <v>16</v>
      </c>
      <c r="V735" s="9">
        <v>20</v>
      </c>
      <c r="W735" s="9">
        <v>2</v>
      </c>
      <c r="X735" s="9">
        <v>0</v>
      </c>
      <c r="Y735" s="9">
        <v>0</v>
      </c>
      <c r="Z735" s="9" t="s">
        <v>2467</v>
      </c>
      <c r="AA735" s="9">
        <v>0</v>
      </c>
      <c r="AB735" s="9"/>
      <c r="AC735" s="9">
        <v>4586</v>
      </c>
      <c r="AD735" s="9" t="s">
        <v>2468</v>
      </c>
      <c r="AE735" s="9" t="s">
        <v>2462</v>
      </c>
      <c r="AF735" s="9">
        <v>67</v>
      </c>
      <c r="AG735" s="9"/>
      <c r="AH735" s="9" t="s">
        <v>2469</v>
      </c>
      <c r="AI735" s="9" t="s">
        <v>2470</v>
      </c>
      <c r="AJ735" s="9" t="s">
        <v>2471</v>
      </c>
    </row>
    <row r="736" spans="1:36" x14ac:dyDescent="0.35">
      <c r="A736" s="9" t="s">
        <v>27</v>
      </c>
      <c r="B736" s="9" t="s">
        <v>28</v>
      </c>
      <c r="C736" s="9" t="s">
        <v>14503</v>
      </c>
      <c r="D736" s="9" t="s">
        <v>29</v>
      </c>
      <c r="E736" s="9" t="s">
        <v>2459</v>
      </c>
      <c r="F736" s="9" t="str">
        <f>_xlfn.XLOOKUP(E736,Total_Enrolled!C:C,Total_Enrolled!C:C)</f>
        <v>2025eb1100250@bitspilani-digital.edu.in</v>
      </c>
      <c r="G736" s="9" t="s">
        <v>2460</v>
      </c>
      <c r="H736" s="9" t="s">
        <v>14515</v>
      </c>
      <c r="I736" s="9" t="s">
        <v>2461</v>
      </c>
      <c r="J736" s="9" t="b">
        <v>1</v>
      </c>
      <c r="K736" s="9">
        <v>14</v>
      </c>
      <c r="L736" s="9">
        <f>_xlfn.XLOOKUP(B736,Courses!A:A,Courses!H:H)</f>
        <v>61</v>
      </c>
      <c r="M736" s="14">
        <f t="shared" si="55"/>
        <v>0.22950819672131148</v>
      </c>
      <c r="N736" s="14" t="str">
        <f t="shared" si="56"/>
        <v>Active</v>
      </c>
      <c r="O736" s="14" t="str" cm="1">
        <f t="array" ref="O736">_xlfn.IFS(M736=0,"0",
M736&lt;=10%,"0-10",
TRUE,"&gt;10"
)&amp;" "&amp;"% progress"</f>
        <v>&gt;10 % progress</v>
      </c>
      <c r="P736" s="15">
        <f t="shared" si="57"/>
        <v>0</v>
      </c>
      <c r="Q736" s="15">
        <f>COUNTIFS($G:$G,$G736)</f>
        <v>4</v>
      </c>
      <c r="R736" s="16">
        <f t="shared" si="58"/>
        <v>0</v>
      </c>
      <c r="S736" s="15" t="str">
        <f t="shared" si="59"/>
        <v>no 0% progess</v>
      </c>
      <c r="T736" s="9">
        <v>0</v>
      </c>
      <c r="U736" s="9">
        <v>5</v>
      </c>
      <c r="V736" s="9">
        <v>8</v>
      </c>
      <c r="W736" s="9">
        <v>0</v>
      </c>
      <c r="X736" s="9">
        <v>0</v>
      </c>
      <c r="Y736" s="9">
        <v>0</v>
      </c>
      <c r="Z736" s="9"/>
      <c r="AA736" s="9">
        <v>0</v>
      </c>
      <c r="AB736" s="9"/>
      <c r="AC736" s="9">
        <v>4554</v>
      </c>
      <c r="AD736" s="9" t="s">
        <v>2472</v>
      </c>
      <c r="AE736" s="9" t="s">
        <v>2462</v>
      </c>
      <c r="AF736" s="9">
        <v>67</v>
      </c>
      <c r="AG736" s="9"/>
      <c r="AH736" s="9" t="s">
        <v>2473</v>
      </c>
      <c r="AI736" s="9" t="s">
        <v>2474</v>
      </c>
      <c r="AJ736" s="9" t="s">
        <v>2475</v>
      </c>
    </row>
    <row r="737" spans="1:36" x14ac:dyDescent="0.35">
      <c r="A737" s="9" t="s">
        <v>56</v>
      </c>
      <c r="B737" s="9" t="s">
        <v>57</v>
      </c>
      <c r="C737" s="9" t="s">
        <v>14503</v>
      </c>
      <c r="D737" s="9" t="s">
        <v>29</v>
      </c>
      <c r="E737" s="9" t="s">
        <v>2459</v>
      </c>
      <c r="F737" s="9" t="str">
        <f>_xlfn.XLOOKUP(E737,Total_Enrolled!C:C,Total_Enrolled!C:C)</f>
        <v>2025eb1100250@bitspilani-digital.edu.in</v>
      </c>
      <c r="G737" s="9" t="s">
        <v>2460</v>
      </c>
      <c r="H737" s="9" t="s">
        <v>14515</v>
      </c>
      <c r="I737" s="9" t="s">
        <v>2461</v>
      </c>
      <c r="J737" s="9" t="b">
        <v>1</v>
      </c>
      <c r="K737" s="9">
        <v>42</v>
      </c>
      <c r="L737" s="9">
        <f>_xlfn.XLOOKUP(B737,Courses!A:A,Courses!H:H)</f>
        <v>46</v>
      </c>
      <c r="M737" s="14">
        <f t="shared" si="55"/>
        <v>0.91304347826086951</v>
      </c>
      <c r="N737" s="14" t="str">
        <f t="shared" si="56"/>
        <v>Active</v>
      </c>
      <c r="O737" s="14" t="str" cm="1">
        <f t="array" ref="O737">_xlfn.IFS(M737=0,"0",
M737&lt;=10%,"0-10",
TRUE,"&gt;10"
)&amp;" "&amp;"% progress"</f>
        <v>&gt;10 % progress</v>
      </c>
      <c r="P737" s="15">
        <f t="shared" si="57"/>
        <v>0</v>
      </c>
      <c r="Q737" s="15">
        <f>COUNTIFS($G:$G,$G737)</f>
        <v>4</v>
      </c>
      <c r="R737" s="16">
        <f t="shared" si="58"/>
        <v>0</v>
      </c>
      <c r="S737" s="15" t="str">
        <f t="shared" si="59"/>
        <v>no 0% progess</v>
      </c>
      <c r="T737" s="9">
        <v>0</v>
      </c>
      <c r="U737" s="9">
        <v>11</v>
      </c>
      <c r="V737" s="9">
        <v>13</v>
      </c>
      <c r="W737" s="9">
        <v>1</v>
      </c>
      <c r="X737" s="9">
        <v>0</v>
      </c>
      <c r="Y737" s="9">
        <v>0</v>
      </c>
      <c r="Z737" s="9" t="s">
        <v>2476</v>
      </c>
      <c r="AA737" s="9">
        <v>0</v>
      </c>
      <c r="AB737" s="9"/>
      <c r="AC737" s="9">
        <v>7418</v>
      </c>
      <c r="AD737" s="9" t="s">
        <v>2477</v>
      </c>
      <c r="AE737" s="9" t="s">
        <v>2462</v>
      </c>
      <c r="AF737" s="9">
        <v>67</v>
      </c>
      <c r="AG737" s="9"/>
      <c r="AH737" s="9" t="s">
        <v>2478</v>
      </c>
      <c r="AI737" s="9" t="s">
        <v>2479</v>
      </c>
      <c r="AJ737" s="9" t="s">
        <v>2480</v>
      </c>
    </row>
    <row r="738" spans="1:36" x14ac:dyDescent="0.35">
      <c r="A738" s="9" t="s">
        <v>27</v>
      </c>
      <c r="B738" s="9" t="s">
        <v>28</v>
      </c>
      <c r="C738" s="9" t="s">
        <v>14503</v>
      </c>
      <c r="D738" s="9" t="s">
        <v>29</v>
      </c>
      <c r="E738" s="9" t="s">
        <v>2481</v>
      </c>
      <c r="F738" s="9" t="str">
        <f>_xlfn.XLOOKUP(E738,Total_Enrolled!C:C,Total_Enrolled!C:C)</f>
        <v>2025eb1100251@bitspilani-digital.edu.in</v>
      </c>
      <c r="G738" s="9" t="s">
        <v>2482</v>
      </c>
      <c r="H738" s="9" t="s">
        <v>14515</v>
      </c>
      <c r="I738" s="9" t="s">
        <v>2483</v>
      </c>
      <c r="J738" s="9" t="b">
        <v>1</v>
      </c>
      <c r="K738" s="9">
        <v>1</v>
      </c>
      <c r="L738" s="9">
        <f>_xlfn.XLOOKUP(B738,Courses!A:A,Courses!H:H)</f>
        <v>61</v>
      </c>
      <c r="M738" s="14">
        <f t="shared" si="55"/>
        <v>1.6393442622950821E-2</v>
      </c>
      <c r="N738" s="14" t="str">
        <f t="shared" si="56"/>
        <v>Active</v>
      </c>
      <c r="O738" s="14" t="str" cm="1">
        <f t="array" ref="O738">_xlfn.IFS(M738=0,"0",
M738&lt;=10%,"0-10",
TRUE,"&gt;10"
)&amp;" "&amp;"% progress"</f>
        <v>0-10 % progress</v>
      </c>
      <c r="P738" s="15">
        <f t="shared" si="57"/>
        <v>0</v>
      </c>
      <c r="Q738" s="15">
        <f>COUNTIFS($G:$G,$G738)</f>
        <v>5</v>
      </c>
      <c r="R738" s="16">
        <f t="shared" si="58"/>
        <v>0</v>
      </c>
      <c r="S738" s="15" t="str">
        <f t="shared" si="59"/>
        <v>no 0% progess</v>
      </c>
      <c r="T738" s="9">
        <v>0</v>
      </c>
      <c r="U738" s="9">
        <v>1</v>
      </c>
      <c r="V738" s="9">
        <v>1</v>
      </c>
      <c r="W738" s="9">
        <v>0</v>
      </c>
      <c r="X738" s="9">
        <v>0</v>
      </c>
      <c r="Y738" s="9">
        <v>0</v>
      </c>
      <c r="Z738" s="9"/>
      <c r="AA738" s="9">
        <v>0</v>
      </c>
      <c r="AB738" s="9"/>
      <c r="AC738" s="9">
        <v>0</v>
      </c>
      <c r="AD738" s="9" t="s">
        <v>2485</v>
      </c>
      <c r="AE738" s="9" t="s">
        <v>2484</v>
      </c>
      <c r="AF738" s="9">
        <v>34</v>
      </c>
      <c r="AG738" s="9"/>
      <c r="AH738" s="9" t="s">
        <v>2486</v>
      </c>
      <c r="AI738" s="9"/>
      <c r="AJ738" s="9"/>
    </row>
    <row r="739" spans="1:36" x14ac:dyDescent="0.35">
      <c r="A739" s="9" t="s">
        <v>136</v>
      </c>
      <c r="B739" s="9" t="s">
        <v>32</v>
      </c>
      <c r="C739" s="9" t="s">
        <v>14503</v>
      </c>
      <c r="D739" s="9" t="s">
        <v>29</v>
      </c>
      <c r="E739" s="9" t="s">
        <v>2481</v>
      </c>
      <c r="F739" s="9" t="str">
        <f>_xlfn.XLOOKUP(E739,Total_Enrolled!C:C,Total_Enrolled!C:C)</f>
        <v>2025eb1100251@bitspilani-digital.edu.in</v>
      </c>
      <c r="G739" s="9" t="s">
        <v>2482</v>
      </c>
      <c r="H739" s="9" t="s">
        <v>14515</v>
      </c>
      <c r="I739" s="9" t="s">
        <v>2483</v>
      </c>
      <c r="J739" s="9" t="b">
        <v>1</v>
      </c>
      <c r="K739" s="9">
        <v>10</v>
      </c>
      <c r="L739" s="9">
        <f>_xlfn.XLOOKUP(B739,Courses!A:A,Courses!H:H)</f>
        <v>77</v>
      </c>
      <c r="M739" s="14">
        <f t="shared" si="55"/>
        <v>0.12987012987012986</v>
      </c>
      <c r="N739" s="14" t="str">
        <f t="shared" si="56"/>
        <v>Active</v>
      </c>
      <c r="O739" s="14" t="str" cm="1">
        <f t="array" ref="O739">_xlfn.IFS(M739=0,"0",
M739&lt;=10%,"0-10",
TRUE,"&gt;10"
)&amp;" "&amp;"% progress"</f>
        <v>&gt;10 % progress</v>
      </c>
      <c r="P739" s="15">
        <f t="shared" si="57"/>
        <v>0</v>
      </c>
      <c r="Q739" s="15">
        <f>COUNTIFS($G:$G,$G739)</f>
        <v>5</v>
      </c>
      <c r="R739" s="16">
        <f t="shared" si="58"/>
        <v>0</v>
      </c>
      <c r="S739" s="15" t="str">
        <f t="shared" si="59"/>
        <v>no 0% progess</v>
      </c>
      <c r="T739" s="9">
        <v>0</v>
      </c>
      <c r="U739" s="9">
        <v>4</v>
      </c>
      <c r="V739" s="9">
        <v>4</v>
      </c>
      <c r="W739" s="9">
        <v>0</v>
      </c>
      <c r="X739" s="9">
        <v>0</v>
      </c>
      <c r="Y739" s="9">
        <v>0</v>
      </c>
      <c r="Z739" s="9"/>
      <c r="AA739" s="9">
        <v>0</v>
      </c>
      <c r="AB739" s="9"/>
      <c r="AC739" s="9">
        <v>1115</v>
      </c>
      <c r="AD739" s="9" t="s">
        <v>2487</v>
      </c>
      <c r="AE739" s="9" t="s">
        <v>2484</v>
      </c>
      <c r="AF739" s="9">
        <v>34</v>
      </c>
      <c r="AG739" s="9"/>
      <c r="AH739" s="9" t="s">
        <v>2488</v>
      </c>
      <c r="AI739" s="9"/>
      <c r="AJ739" s="9"/>
    </row>
    <row r="740" spans="1:36" x14ac:dyDescent="0.35">
      <c r="A740" s="9" t="s">
        <v>79</v>
      </c>
      <c r="B740" s="9" t="s">
        <v>39</v>
      </c>
      <c r="C740" s="9" t="s">
        <v>14503</v>
      </c>
      <c r="D740" s="9" t="s">
        <v>29</v>
      </c>
      <c r="E740" s="9" t="s">
        <v>2481</v>
      </c>
      <c r="F740" s="9" t="str">
        <f>_xlfn.XLOOKUP(E740,Total_Enrolled!C:C,Total_Enrolled!C:C)</f>
        <v>2025eb1100251@bitspilani-digital.edu.in</v>
      </c>
      <c r="G740" s="9" t="s">
        <v>2482</v>
      </c>
      <c r="H740" s="9" t="s">
        <v>14515</v>
      </c>
      <c r="I740" s="9" t="s">
        <v>2483</v>
      </c>
      <c r="J740" s="9" t="b">
        <v>1</v>
      </c>
      <c r="K740" s="9">
        <v>39</v>
      </c>
      <c r="L740" s="9">
        <f>_xlfn.XLOOKUP(B740,Courses!A:A,Courses!H:H)</f>
        <v>86</v>
      </c>
      <c r="M740" s="14">
        <f t="shared" si="55"/>
        <v>0.45348837209302323</v>
      </c>
      <c r="N740" s="14" t="str">
        <f t="shared" si="56"/>
        <v>Active</v>
      </c>
      <c r="O740" s="14" t="str" cm="1">
        <f t="array" ref="O740">_xlfn.IFS(M740=0,"0",
M740&lt;=10%,"0-10",
TRUE,"&gt;10"
)&amp;" "&amp;"% progress"</f>
        <v>&gt;10 % progress</v>
      </c>
      <c r="P740" s="15">
        <f t="shared" si="57"/>
        <v>0</v>
      </c>
      <c r="Q740" s="15">
        <f>COUNTIFS($G:$G,$G740)</f>
        <v>5</v>
      </c>
      <c r="R740" s="16">
        <f t="shared" si="58"/>
        <v>0</v>
      </c>
      <c r="S740" s="15" t="str">
        <f t="shared" si="59"/>
        <v>no 0% progess</v>
      </c>
      <c r="T740" s="9">
        <v>0</v>
      </c>
      <c r="U740" s="9">
        <v>10</v>
      </c>
      <c r="V740" s="9">
        <v>10</v>
      </c>
      <c r="W740" s="9">
        <v>0</v>
      </c>
      <c r="X740" s="9">
        <v>0</v>
      </c>
      <c r="Y740" s="9">
        <v>0</v>
      </c>
      <c r="Z740" s="9"/>
      <c r="AA740" s="9">
        <v>0</v>
      </c>
      <c r="AB740" s="9"/>
      <c r="AC740" s="9">
        <v>4605</v>
      </c>
      <c r="AD740" s="9" t="s">
        <v>2489</v>
      </c>
      <c r="AE740" s="9" t="s">
        <v>2484</v>
      </c>
      <c r="AF740" s="9">
        <v>34</v>
      </c>
      <c r="AG740" s="9"/>
      <c r="AH740" s="9" t="s">
        <v>2490</v>
      </c>
      <c r="AI740" s="9" t="s">
        <v>2491</v>
      </c>
      <c r="AJ740" s="9" t="s">
        <v>2492</v>
      </c>
    </row>
    <row r="741" spans="1:36" x14ac:dyDescent="0.35">
      <c r="A741" s="9" t="s">
        <v>62</v>
      </c>
      <c r="B741" s="9" t="s">
        <v>34</v>
      </c>
      <c r="C741" s="9" t="s">
        <v>14503</v>
      </c>
      <c r="D741" s="9" t="s">
        <v>29</v>
      </c>
      <c r="E741" s="9" t="s">
        <v>2481</v>
      </c>
      <c r="F741" s="9" t="str">
        <f>_xlfn.XLOOKUP(E741,Total_Enrolled!C:C,Total_Enrolled!C:C)</f>
        <v>2025eb1100251@bitspilani-digital.edu.in</v>
      </c>
      <c r="G741" s="9" t="s">
        <v>2482</v>
      </c>
      <c r="H741" s="9" t="s">
        <v>14515</v>
      </c>
      <c r="I741" s="9" t="s">
        <v>2483</v>
      </c>
      <c r="J741" s="9" t="b">
        <v>1</v>
      </c>
      <c r="K741" s="9">
        <v>7</v>
      </c>
      <c r="L741" s="9">
        <f>_xlfn.XLOOKUP(B741,Courses!A:A,Courses!H:H)</f>
        <v>88</v>
      </c>
      <c r="M741" s="14">
        <f t="shared" si="55"/>
        <v>7.9545454545454544E-2</v>
      </c>
      <c r="N741" s="14" t="str">
        <f t="shared" si="56"/>
        <v>Active</v>
      </c>
      <c r="O741" s="14" t="str" cm="1">
        <f t="array" ref="O741">_xlfn.IFS(M741=0,"0",
M741&lt;=10%,"0-10",
TRUE,"&gt;10"
)&amp;" "&amp;"% progress"</f>
        <v>0-10 % progress</v>
      </c>
      <c r="P741" s="15">
        <f t="shared" si="57"/>
        <v>0</v>
      </c>
      <c r="Q741" s="15">
        <f>COUNTIFS($G:$G,$G741)</f>
        <v>5</v>
      </c>
      <c r="R741" s="16">
        <f t="shared" si="58"/>
        <v>0</v>
      </c>
      <c r="S741" s="15" t="str">
        <f t="shared" si="59"/>
        <v>no 0% progess</v>
      </c>
      <c r="T741" s="9">
        <v>0</v>
      </c>
      <c r="U741" s="9">
        <v>3</v>
      </c>
      <c r="V741" s="9">
        <v>3</v>
      </c>
      <c r="W741" s="9">
        <v>0</v>
      </c>
      <c r="X741" s="9">
        <v>0</v>
      </c>
      <c r="Y741" s="9">
        <v>0</v>
      </c>
      <c r="Z741" s="9"/>
      <c r="AA741" s="9">
        <v>0</v>
      </c>
      <c r="AB741" s="9"/>
      <c r="AC741" s="9">
        <v>1102</v>
      </c>
      <c r="AD741" s="9" t="s">
        <v>2493</v>
      </c>
      <c r="AE741" s="9" t="s">
        <v>2484</v>
      </c>
      <c r="AF741" s="9">
        <v>34</v>
      </c>
      <c r="AG741" s="9"/>
      <c r="AH741" s="9" t="s">
        <v>2494</v>
      </c>
      <c r="AI741" s="9" t="s">
        <v>2495</v>
      </c>
      <c r="AJ741" s="9" t="s">
        <v>2496</v>
      </c>
    </row>
    <row r="742" spans="1:36" x14ac:dyDescent="0.35">
      <c r="A742" s="9" t="s">
        <v>124</v>
      </c>
      <c r="B742" s="9" t="s">
        <v>33</v>
      </c>
      <c r="C742" s="9" t="s">
        <v>14503</v>
      </c>
      <c r="D742" s="9" t="s">
        <v>29</v>
      </c>
      <c r="E742" s="9" t="s">
        <v>2481</v>
      </c>
      <c r="F742" s="9" t="str">
        <f>_xlfn.XLOOKUP(E742,Total_Enrolled!C:C,Total_Enrolled!C:C)</f>
        <v>2025eb1100251@bitspilani-digital.edu.in</v>
      </c>
      <c r="G742" s="9" t="s">
        <v>2482</v>
      </c>
      <c r="H742" s="9" t="s">
        <v>14515</v>
      </c>
      <c r="I742" s="9" t="s">
        <v>2483</v>
      </c>
      <c r="J742" s="9" t="b">
        <v>1</v>
      </c>
      <c r="K742" s="9">
        <v>0</v>
      </c>
      <c r="L742" s="9">
        <f>_xlfn.XLOOKUP(B742,Courses!A:A,Courses!H:H)</f>
        <v>41</v>
      </c>
      <c r="M742" s="14">
        <f t="shared" si="55"/>
        <v>0</v>
      </c>
      <c r="N742" s="14" t="str">
        <f t="shared" si="56"/>
        <v>Not Active</v>
      </c>
      <c r="O742" s="14" t="str" cm="1">
        <f t="array" ref="O742">_xlfn.IFS(M742=0,"0",
M742&lt;=10%,"0-10",
TRUE,"&gt;10"
)&amp;" "&amp;"% progress"</f>
        <v>0 % progress</v>
      </c>
      <c r="P742" s="15">
        <f t="shared" si="57"/>
        <v>1</v>
      </c>
      <c r="Q742" s="15">
        <f>COUNTIFS($G:$G,$G742)</f>
        <v>5</v>
      </c>
      <c r="R742" s="16">
        <f t="shared" si="58"/>
        <v>0.2</v>
      </c>
      <c r="S742" s="15" t="str">
        <f t="shared" si="59"/>
        <v>no progress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/>
      <c r="AA742" s="9">
        <v>0</v>
      </c>
      <c r="AB742" s="9"/>
      <c r="AC742" s="9">
        <v>0</v>
      </c>
      <c r="AD742" s="9" t="s">
        <v>2497</v>
      </c>
      <c r="AE742" s="9" t="s">
        <v>2484</v>
      </c>
      <c r="AF742" s="9">
        <v>34</v>
      </c>
      <c r="AG742" s="9"/>
      <c r="AH742" s="9"/>
      <c r="AI742" s="9"/>
      <c r="AJ742" s="9"/>
    </row>
    <row r="743" spans="1:36" x14ac:dyDescent="0.35">
      <c r="A743" s="9" t="s">
        <v>62</v>
      </c>
      <c r="B743" s="9" t="s">
        <v>34</v>
      </c>
      <c r="C743" s="9" t="s">
        <v>14503</v>
      </c>
      <c r="D743" s="9" t="s">
        <v>29</v>
      </c>
      <c r="E743" s="9" t="s">
        <v>2498</v>
      </c>
      <c r="F743" s="9" t="str">
        <f>_xlfn.XLOOKUP(E743,Total_Enrolled!C:C,Total_Enrolled!C:C)</f>
        <v>2025eb1100252@bitspilani-digital.edu.in</v>
      </c>
      <c r="G743" s="9" t="s">
        <v>2499</v>
      </c>
      <c r="H743" s="9" t="s">
        <v>14515</v>
      </c>
      <c r="I743" s="9" t="s">
        <v>2500</v>
      </c>
      <c r="J743" s="9" t="b">
        <v>1</v>
      </c>
      <c r="K743" s="9">
        <v>5</v>
      </c>
      <c r="L743" s="9">
        <f>_xlfn.XLOOKUP(B743,Courses!A:A,Courses!H:H)</f>
        <v>88</v>
      </c>
      <c r="M743" s="14">
        <f t="shared" si="55"/>
        <v>5.6818181818181816E-2</v>
      </c>
      <c r="N743" s="14" t="str">
        <f t="shared" si="56"/>
        <v>Active</v>
      </c>
      <c r="O743" s="14" t="str" cm="1">
        <f t="array" ref="O743">_xlfn.IFS(M743=0,"0",
M743&lt;=10%,"0-10",
TRUE,"&gt;10"
)&amp;" "&amp;"% progress"</f>
        <v>0-10 % progress</v>
      </c>
      <c r="P743" s="15">
        <f t="shared" si="57"/>
        <v>0</v>
      </c>
      <c r="Q743" s="15">
        <f>COUNTIFS($G:$G,$G743)</f>
        <v>4</v>
      </c>
      <c r="R743" s="16">
        <f t="shared" si="58"/>
        <v>0</v>
      </c>
      <c r="S743" s="15" t="str">
        <f t="shared" si="59"/>
        <v>no 0% progess</v>
      </c>
      <c r="T743" s="9">
        <v>0</v>
      </c>
      <c r="U743" s="9">
        <v>1</v>
      </c>
      <c r="V743" s="9">
        <v>1</v>
      </c>
      <c r="W743" s="9">
        <v>0</v>
      </c>
      <c r="X743" s="9">
        <v>0</v>
      </c>
      <c r="Y743" s="9">
        <v>0</v>
      </c>
      <c r="Z743" s="9"/>
      <c r="AA743" s="9">
        <v>0</v>
      </c>
      <c r="AB743" s="9"/>
      <c r="AC743" s="9">
        <v>117</v>
      </c>
      <c r="AD743" s="9" t="s">
        <v>2502</v>
      </c>
      <c r="AE743" s="9" t="s">
        <v>2501</v>
      </c>
      <c r="AF743" s="9">
        <v>92</v>
      </c>
      <c r="AG743" s="9"/>
      <c r="AH743" s="9" t="s">
        <v>2503</v>
      </c>
      <c r="AI743" s="9"/>
      <c r="AJ743" s="9"/>
    </row>
    <row r="744" spans="1:36" x14ac:dyDescent="0.35">
      <c r="A744" s="9" t="s">
        <v>56</v>
      </c>
      <c r="B744" s="9" t="s">
        <v>57</v>
      </c>
      <c r="C744" s="9" t="s">
        <v>14503</v>
      </c>
      <c r="D744" s="9" t="s">
        <v>29</v>
      </c>
      <c r="E744" s="9" t="s">
        <v>2498</v>
      </c>
      <c r="F744" s="9" t="str">
        <f>_xlfn.XLOOKUP(E744,Total_Enrolled!C:C,Total_Enrolled!C:C)</f>
        <v>2025eb1100252@bitspilani-digital.edu.in</v>
      </c>
      <c r="G744" s="9" t="s">
        <v>2499</v>
      </c>
      <c r="H744" s="9" t="s">
        <v>14515</v>
      </c>
      <c r="I744" s="9" t="s">
        <v>2500</v>
      </c>
      <c r="J744" s="9" t="b">
        <v>1</v>
      </c>
      <c r="K744" s="9">
        <v>10</v>
      </c>
      <c r="L744" s="9">
        <f>_xlfn.XLOOKUP(B744,Courses!A:A,Courses!H:H)</f>
        <v>46</v>
      </c>
      <c r="M744" s="14">
        <f t="shared" si="55"/>
        <v>0.21739130434782608</v>
      </c>
      <c r="N744" s="14" t="str">
        <f t="shared" si="56"/>
        <v>Active</v>
      </c>
      <c r="O744" s="14" t="str" cm="1">
        <f t="array" ref="O744">_xlfn.IFS(M744=0,"0",
M744&lt;=10%,"0-10",
TRUE,"&gt;10"
)&amp;" "&amp;"% progress"</f>
        <v>&gt;10 % progress</v>
      </c>
      <c r="P744" s="15">
        <f t="shared" si="57"/>
        <v>0</v>
      </c>
      <c r="Q744" s="15">
        <f>COUNTIFS($G:$G,$G744)</f>
        <v>4</v>
      </c>
      <c r="R744" s="16">
        <f t="shared" si="58"/>
        <v>0</v>
      </c>
      <c r="S744" s="15" t="str">
        <f t="shared" si="59"/>
        <v>no 0% progess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/>
      <c r="AA744" s="9">
        <v>0</v>
      </c>
      <c r="AB744" s="9"/>
      <c r="AC744" s="9">
        <v>2520</v>
      </c>
      <c r="AD744" s="9" t="s">
        <v>2504</v>
      </c>
      <c r="AE744" s="9" t="s">
        <v>2501</v>
      </c>
      <c r="AF744" s="9">
        <v>92</v>
      </c>
      <c r="AG744" s="9"/>
      <c r="AH744" s="9"/>
      <c r="AI744" s="9" t="s">
        <v>2505</v>
      </c>
      <c r="AJ744" s="9" t="s">
        <v>2506</v>
      </c>
    </row>
    <row r="745" spans="1:36" x14ac:dyDescent="0.35">
      <c r="A745" s="9" t="s">
        <v>52</v>
      </c>
      <c r="B745" s="9" t="s">
        <v>53</v>
      </c>
      <c r="C745" s="9" t="s">
        <v>14503</v>
      </c>
      <c r="D745" s="9" t="s">
        <v>29</v>
      </c>
      <c r="E745" s="9" t="s">
        <v>2498</v>
      </c>
      <c r="F745" s="9" t="str">
        <f>_xlfn.XLOOKUP(E745,Total_Enrolled!C:C,Total_Enrolled!C:C)</f>
        <v>2025eb1100252@bitspilani-digital.edu.in</v>
      </c>
      <c r="G745" s="9" t="s">
        <v>2499</v>
      </c>
      <c r="H745" s="9" t="s">
        <v>14515</v>
      </c>
      <c r="I745" s="9" t="s">
        <v>2500</v>
      </c>
      <c r="J745" s="9" t="b">
        <v>1</v>
      </c>
      <c r="K745" s="9">
        <v>14</v>
      </c>
      <c r="L745" s="9">
        <f>_xlfn.XLOOKUP(B745,Courses!A:A,Courses!H:H)</f>
        <v>41</v>
      </c>
      <c r="M745" s="14">
        <f t="shared" si="55"/>
        <v>0.34146341463414637</v>
      </c>
      <c r="N745" s="14" t="str">
        <f t="shared" si="56"/>
        <v>Active</v>
      </c>
      <c r="O745" s="14" t="str" cm="1">
        <f t="array" ref="O745">_xlfn.IFS(M745=0,"0",
M745&lt;=10%,"0-10",
TRUE,"&gt;10"
)&amp;" "&amp;"% progress"</f>
        <v>&gt;10 % progress</v>
      </c>
      <c r="P745" s="15">
        <f t="shared" si="57"/>
        <v>0</v>
      </c>
      <c r="Q745" s="15">
        <f>COUNTIFS($G:$G,$G745)</f>
        <v>4</v>
      </c>
      <c r="R745" s="16">
        <f t="shared" si="58"/>
        <v>0</v>
      </c>
      <c r="S745" s="15" t="str">
        <f t="shared" si="59"/>
        <v>no 0% progess</v>
      </c>
      <c r="T745" s="9">
        <v>0</v>
      </c>
      <c r="U745" s="9">
        <v>1</v>
      </c>
      <c r="V745" s="9">
        <v>1</v>
      </c>
      <c r="W745" s="9">
        <v>0</v>
      </c>
      <c r="X745" s="9">
        <v>0</v>
      </c>
      <c r="Y745" s="9">
        <v>0</v>
      </c>
      <c r="Z745" s="9"/>
      <c r="AA745" s="9">
        <v>0</v>
      </c>
      <c r="AB745" s="9"/>
      <c r="AC745" s="9">
        <v>1810</v>
      </c>
      <c r="AD745" s="9" t="s">
        <v>2507</v>
      </c>
      <c r="AE745" s="9" t="s">
        <v>2501</v>
      </c>
      <c r="AF745" s="9">
        <v>92</v>
      </c>
      <c r="AG745" s="9"/>
      <c r="AH745" s="9" t="s">
        <v>2508</v>
      </c>
      <c r="AI745" s="9"/>
      <c r="AJ745" s="9"/>
    </row>
    <row r="746" spans="1:36" x14ac:dyDescent="0.35">
      <c r="A746" s="9" t="s">
        <v>48</v>
      </c>
      <c r="B746" s="9" t="s">
        <v>49</v>
      </c>
      <c r="C746" s="9" t="s">
        <v>14503</v>
      </c>
      <c r="D746" s="9" t="s">
        <v>29</v>
      </c>
      <c r="E746" s="9" t="s">
        <v>2498</v>
      </c>
      <c r="F746" s="9" t="str">
        <f>_xlfn.XLOOKUP(E746,Total_Enrolled!C:C,Total_Enrolled!C:C)</f>
        <v>2025eb1100252@bitspilani-digital.edu.in</v>
      </c>
      <c r="G746" s="9" t="s">
        <v>2499</v>
      </c>
      <c r="H746" s="9" t="s">
        <v>14515</v>
      </c>
      <c r="I746" s="9" t="s">
        <v>2500</v>
      </c>
      <c r="J746" s="9" t="b">
        <v>1</v>
      </c>
      <c r="K746" s="9">
        <v>12</v>
      </c>
      <c r="L746" s="9">
        <f>_xlfn.XLOOKUP(B746,Courses!A:A,Courses!H:H)</f>
        <v>84</v>
      </c>
      <c r="M746" s="14">
        <f t="shared" si="55"/>
        <v>0.14285714285714285</v>
      </c>
      <c r="N746" s="14" t="str">
        <f t="shared" si="56"/>
        <v>Active</v>
      </c>
      <c r="O746" s="14" t="str" cm="1">
        <f t="array" ref="O746">_xlfn.IFS(M746=0,"0",
M746&lt;=10%,"0-10",
TRUE,"&gt;10"
)&amp;" "&amp;"% progress"</f>
        <v>&gt;10 % progress</v>
      </c>
      <c r="P746" s="15">
        <f t="shared" si="57"/>
        <v>0</v>
      </c>
      <c r="Q746" s="15">
        <f>COUNTIFS($G:$G,$G746)</f>
        <v>4</v>
      </c>
      <c r="R746" s="16">
        <f t="shared" si="58"/>
        <v>0</v>
      </c>
      <c r="S746" s="15" t="str">
        <f t="shared" si="59"/>
        <v>no 0% progess</v>
      </c>
      <c r="T746" s="9">
        <v>0</v>
      </c>
      <c r="U746" s="9">
        <v>1</v>
      </c>
      <c r="V746" s="9">
        <v>1</v>
      </c>
      <c r="W746" s="9">
        <v>0</v>
      </c>
      <c r="X746" s="9">
        <v>0</v>
      </c>
      <c r="Y746" s="9">
        <v>0</v>
      </c>
      <c r="Z746" s="9"/>
      <c r="AA746" s="9">
        <v>0</v>
      </c>
      <c r="AB746" s="9"/>
      <c r="AC746" s="9">
        <v>4413</v>
      </c>
      <c r="AD746" s="9" t="s">
        <v>2509</v>
      </c>
      <c r="AE746" s="9" t="s">
        <v>2501</v>
      </c>
      <c r="AF746" s="9">
        <v>92</v>
      </c>
      <c r="AG746" s="9"/>
      <c r="AH746" s="9" t="s">
        <v>2510</v>
      </c>
      <c r="AI746" s="9"/>
      <c r="AJ746" s="9"/>
    </row>
    <row r="747" spans="1:36" x14ac:dyDescent="0.35">
      <c r="A747" s="9" t="s">
        <v>48</v>
      </c>
      <c r="B747" s="9" t="s">
        <v>49</v>
      </c>
      <c r="C747" s="9" t="s">
        <v>14503</v>
      </c>
      <c r="D747" s="9" t="s">
        <v>29</v>
      </c>
      <c r="E747" s="9" t="s">
        <v>2511</v>
      </c>
      <c r="F747" s="9" t="str">
        <f>_xlfn.XLOOKUP(E747,Total_Enrolled!C:C,Total_Enrolled!C:C)</f>
        <v>2025eb1100253@bitspilani-digital.edu.in</v>
      </c>
      <c r="G747" s="9" t="s">
        <v>2512</v>
      </c>
      <c r="H747" s="9" t="s">
        <v>14515</v>
      </c>
      <c r="I747" s="9" t="s">
        <v>2513</v>
      </c>
      <c r="J747" s="9" t="b">
        <v>1</v>
      </c>
      <c r="K747" s="9">
        <v>1</v>
      </c>
      <c r="L747" s="9">
        <f>_xlfn.XLOOKUP(B747,Courses!A:A,Courses!H:H)</f>
        <v>84</v>
      </c>
      <c r="M747" s="14">
        <f t="shared" si="55"/>
        <v>1.1904761904761904E-2</v>
      </c>
      <c r="N747" s="14" t="str">
        <f t="shared" si="56"/>
        <v>Active</v>
      </c>
      <c r="O747" s="14" t="str" cm="1">
        <f t="array" ref="O747">_xlfn.IFS(M747=0,"0",
M747&lt;=10%,"0-10",
TRUE,"&gt;10"
)&amp;" "&amp;"% progress"</f>
        <v>0-10 % progress</v>
      </c>
      <c r="P747" s="15">
        <f t="shared" si="57"/>
        <v>0</v>
      </c>
      <c r="Q747" s="15">
        <f>COUNTIFS($G:$G,$G747)</f>
        <v>4</v>
      </c>
      <c r="R747" s="16">
        <f t="shared" si="58"/>
        <v>0</v>
      </c>
      <c r="S747" s="15" t="str">
        <f t="shared" si="59"/>
        <v>no 0% progess</v>
      </c>
      <c r="T747" s="9">
        <v>0</v>
      </c>
      <c r="U747" s="9">
        <v>1</v>
      </c>
      <c r="V747" s="9">
        <v>1</v>
      </c>
      <c r="W747" s="9">
        <v>0</v>
      </c>
      <c r="X747" s="9">
        <v>0</v>
      </c>
      <c r="Y747" s="9">
        <v>0</v>
      </c>
      <c r="Z747" s="9"/>
      <c r="AA747" s="9">
        <v>0</v>
      </c>
      <c r="AB747" s="9"/>
      <c r="AC747" s="9">
        <v>0</v>
      </c>
      <c r="AD747" s="9" t="s">
        <v>2515</v>
      </c>
      <c r="AE747" s="9" t="s">
        <v>2514</v>
      </c>
      <c r="AF747" s="9">
        <v>82</v>
      </c>
      <c r="AG747" s="9"/>
      <c r="AH747" s="9" t="s">
        <v>2516</v>
      </c>
      <c r="AI747" s="9"/>
      <c r="AJ747" s="9"/>
    </row>
    <row r="748" spans="1:36" x14ac:dyDescent="0.35">
      <c r="A748" s="9" t="s">
        <v>44</v>
      </c>
      <c r="B748" s="9" t="s">
        <v>45</v>
      </c>
      <c r="C748" s="9" t="s">
        <v>14503</v>
      </c>
      <c r="D748" s="9" t="s">
        <v>29</v>
      </c>
      <c r="E748" s="9" t="s">
        <v>2511</v>
      </c>
      <c r="F748" s="9" t="str">
        <f>_xlfn.XLOOKUP(E748,Total_Enrolled!C:C,Total_Enrolled!C:C)</f>
        <v>2025eb1100253@bitspilani-digital.edu.in</v>
      </c>
      <c r="G748" s="9" t="s">
        <v>2512</v>
      </c>
      <c r="H748" s="9" t="s">
        <v>14515</v>
      </c>
      <c r="I748" s="9" t="s">
        <v>2513</v>
      </c>
      <c r="J748" s="9" t="b">
        <v>1</v>
      </c>
      <c r="K748" s="9">
        <v>2</v>
      </c>
      <c r="L748" s="9">
        <f>_xlfn.XLOOKUP(B748,Courses!A:A,Courses!H:H)</f>
        <v>93</v>
      </c>
      <c r="M748" s="14">
        <f t="shared" si="55"/>
        <v>2.1505376344086023E-2</v>
      </c>
      <c r="N748" s="14" t="str">
        <f t="shared" si="56"/>
        <v>Active</v>
      </c>
      <c r="O748" s="14" t="str" cm="1">
        <f t="array" ref="O748">_xlfn.IFS(M748=0,"0",
M748&lt;=10%,"0-10",
TRUE,"&gt;10"
)&amp;" "&amp;"% progress"</f>
        <v>0-10 % progress</v>
      </c>
      <c r="P748" s="15">
        <f t="shared" si="57"/>
        <v>0</v>
      </c>
      <c r="Q748" s="15">
        <f>COUNTIFS($G:$G,$G748)</f>
        <v>4</v>
      </c>
      <c r="R748" s="16">
        <f t="shared" si="58"/>
        <v>0</v>
      </c>
      <c r="S748" s="15" t="str">
        <f t="shared" si="59"/>
        <v>no 0% progess</v>
      </c>
      <c r="T748" s="9">
        <v>0</v>
      </c>
      <c r="U748" s="9">
        <v>1</v>
      </c>
      <c r="V748" s="9">
        <v>1</v>
      </c>
      <c r="W748" s="9">
        <v>0</v>
      </c>
      <c r="X748" s="9">
        <v>0</v>
      </c>
      <c r="Y748" s="9">
        <v>0</v>
      </c>
      <c r="Z748" s="9"/>
      <c r="AA748" s="9">
        <v>0</v>
      </c>
      <c r="AB748" s="9"/>
      <c r="AC748" s="9">
        <v>63</v>
      </c>
      <c r="AD748" s="9" t="s">
        <v>2517</v>
      </c>
      <c r="AE748" s="9" t="s">
        <v>2514</v>
      </c>
      <c r="AF748" s="9">
        <v>82</v>
      </c>
      <c r="AG748" s="9"/>
      <c r="AH748" s="9" t="s">
        <v>2518</v>
      </c>
      <c r="AI748" s="9"/>
      <c r="AJ748" s="9"/>
    </row>
    <row r="749" spans="1:36" x14ac:dyDescent="0.35">
      <c r="A749" s="9" t="s">
        <v>52</v>
      </c>
      <c r="B749" s="9" t="s">
        <v>53</v>
      </c>
      <c r="C749" s="9" t="s">
        <v>14503</v>
      </c>
      <c r="D749" s="9" t="s">
        <v>29</v>
      </c>
      <c r="E749" s="9" t="s">
        <v>2511</v>
      </c>
      <c r="F749" s="9" t="str">
        <f>_xlfn.XLOOKUP(E749,Total_Enrolled!C:C,Total_Enrolled!C:C)</f>
        <v>2025eb1100253@bitspilani-digital.edu.in</v>
      </c>
      <c r="G749" s="9" t="s">
        <v>2512</v>
      </c>
      <c r="H749" s="9" t="s">
        <v>14515</v>
      </c>
      <c r="I749" s="9" t="s">
        <v>2513</v>
      </c>
      <c r="J749" s="9" t="b">
        <v>1</v>
      </c>
      <c r="K749" s="9">
        <v>1</v>
      </c>
      <c r="L749" s="9">
        <f>_xlfn.XLOOKUP(B749,Courses!A:A,Courses!H:H)</f>
        <v>41</v>
      </c>
      <c r="M749" s="14">
        <f t="shared" si="55"/>
        <v>2.4390243902439025E-2</v>
      </c>
      <c r="N749" s="14" t="str">
        <f t="shared" si="56"/>
        <v>Active</v>
      </c>
      <c r="O749" s="14" t="str" cm="1">
        <f t="array" ref="O749">_xlfn.IFS(M749=0,"0",
M749&lt;=10%,"0-10",
TRUE,"&gt;10"
)&amp;" "&amp;"% progress"</f>
        <v>0-10 % progress</v>
      </c>
      <c r="P749" s="15">
        <f t="shared" si="57"/>
        <v>0</v>
      </c>
      <c r="Q749" s="15">
        <f>COUNTIFS($G:$G,$G749)</f>
        <v>4</v>
      </c>
      <c r="R749" s="16">
        <f t="shared" si="58"/>
        <v>0</v>
      </c>
      <c r="S749" s="15" t="str">
        <f t="shared" si="59"/>
        <v>no 0% progess</v>
      </c>
      <c r="T749" s="9">
        <v>0</v>
      </c>
      <c r="U749" s="9">
        <v>1</v>
      </c>
      <c r="V749" s="9">
        <v>1</v>
      </c>
      <c r="W749" s="9">
        <v>0</v>
      </c>
      <c r="X749" s="9">
        <v>0</v>
      </c>
      <c r="Y749" s="9">
        <v>0</v>
      </c>
      <c r="Z749" s="9"/>
      <c r="AA749" s="9">
        <v>0</v>
      </c>
      <c r="AB749" s="9"/>
      <c r="AC749" s="9">
        <v>0</v>
      </c>
      <c r="AD749" s="9" t="s">
        <v>2519</v>
      </c>
      <c r="AE749" s="9" t="s">
        <v>2514</v>
      </c>
      <c r="AF749" s="9">
        <v>82</v>
      </c>
      <c r="AG749" s="9"/>
      <c r="AH749" s="9" t="s">
        <v>2520</v>
      </c>
      <c r="AI749" s="9"/>
      <c r="AJ749" s="9"/>
    </row>
    <row r="750" spans="1:36" x14ac:dyDescent="0.35">
      <c r="A750" s="9" t="s">
        <v>56</v>
      </c>
      <c r="B750" s="9" t="s">
        <v>57</v>
      </c>
      <c r="C750" s="9" t="s">
        <v>14503</v>
      </c>
      <c r="D750" s="9" t="s">
        <v>29</v>
      </c>
      <c r="E750" s="9" t="s">
        <v>2511</v>
      </c>
      <c r="F750" s="9" t="str">
        <f>_xlfn.XLOOKUP(E750,Total_Enrolled!C:C,Total_Enrolled!C:C)</f>
        <v>2025eb1100253@bitspilani-digital.edu.in</v>
      </c>
      <c r="G750" s="9" t="s">
        <v>2512</v>
      </c>
      <c r="H750" s="9" t="s">
        <v>14515</v>
      </c>
      <c r="I750" s="9" t="s">
        <v>2513</v>
      </c>
      <c r="J750" s="9" t="b">
        <v>1</v>
      </c>
      <c r="K750" s="9">
        <v>1</v>
      </c>
      <c r="L750" s="9">
        <f>_xlfn.XLOOKUP(B750,Courses!A:A,Courses!H:H)</f>
        <v>46</v>
      </c>
      <c r="M750" s="14">
        <f t="shared" si="55"/>
        <v>2.1739130434782608E-2</v>
      </c>
      <c r="N750" s="14" t="str">
        <f t="shared" si="56"/>
        <v>Active</v>
      </c>
      <c r="O750" s="14" t="str" cm="1">
        <f t="array" ref="O750">_xlfn.IFS(M750=0,"0",
M750&lt;=10%,"0-10",
TRUE,"&gt;10"
)&amp;" "&amp;"% progress"</f>
        <v>0-10 % progress</v>
      </c>
      <c r="P750" s="15">
        <f t="shared" si="57"/>
        <v>0</v>
      </c>
      <c r="Q750" s="15">
        <f>COUNTIFS($G:$G,$G750)</f>
        <v>4</v>
      </c>
      <c r="R750" s="16">
        <f t="shared" si="58"/>
        <v>0</v>
      </c>
      <c r="S750" s="15" t="str">
        <f t="shared" si="59"/>
        <v>no 0% progess</v>
      </c>
      <c r="T750" s="9">
        <v>0</v>
      </c>
      <c r="U750" s="9">
        <v>1</v>
      </c>
      <c r="V750" s="9">
        <v>1</v>
      </c>
      <c r="W750" s="9">
        <v>0</v>
      </c>
      <c r="X750" s="9">
        <v>0</v>
      </c>
      <c r="Y750" s="9">
        <v>0</v>
      </c>
      <c r="Z750" s="9"/>
      <c r="AA750" s="9">
        <v>0</v>
      </c>
      <c r="AB750" s="9"/>
      <c r="AC750" s="9">
        <v>0</v>
      </c>
      <c r="AD750" s="9" t="s">
        <v>2521</v>
      </c>
      <c r="AE750" s="9" t="s">
        <v>2514</v>
      </c>
      <c r="AF750" s="9">
        <v>82</v>
      </c>
      <c r="AG750" s="9"/>
      <c r="AH750" s="9" t="s">
        <v>2522</v>
      </c>
      <c r="AI750" s="9"/>
      <c r="AJ750" s="9"/>
    </row>
    <row r="751" spans="1:36" x14ac:dyDescent="0.35">
      <c r="A751" s="9" t="s">
        <v>56</v>
      </c>
      <c r="B751" s="9" t="s">
        <v>57</v>
      </c>
      <c r="C751" s="9" t="s">
        <v>14503</v>
      </c>
      <c r="D751" s="9" t="s">
        <v>29</v>
      </c>
      <c r="E751" s="9" t="s">
        <v>2523</v>
      </c>
      <c r="F751" s="9" t="str">
        <f>_xlfn.XLOOKUP(E751,Total_Enrolled!C:C,Total_Enrolled!C:C)</f>
        <v>2025eb1100254@bitspilani-digital.edu.in</v>
      </c>
      <c r="G751" s="9" t="s">
        <v>2524</v>
      </c>
      <c r="H751" s="9" t="s">
        <v>14515</v>
      </c>
      <c r="I751" s="9" t="s">
        <v>2525</v>
      </c>
      <c r="J751" s="9" t="b">
        <v>1</v>
      </c>
      <c r="K751" s="9">
        <v>22</v>
      </c>
      <c r="L751" s="9">
        <f>_xlfn.XLOOKUP(B751,Courses!A:A,Courses!H:H)</f>
        <v>46</v>
      </c>
      <c r="M751" s="14">
        <f t="shared" si="55"/>
        <v>0.47826086956521741</v>
      </c>
      <c r="N751" s="14" t="str">
        <f t="shared" si="56"/>
        <v>Active</v>
      </c>
      <c r="O751" s="14" t="str" cm="1">
        <f t="array" ref="O751">_xlfn.IFS(M751=0,"0",
M751&lt;=10%,"0-10",
TRUE,"&gt;10"
)&amp;" "&amp;"% progress"</f>
        <v>&gt;10 % progress</v>
      </c>
      <c r="P751" s="15">
        <f t="shared" si="57"/>
        <v>0</v>
      </c>
      <c r="Q751" s="15">
        <f>COUNTIFS($G:$G,$G751)</f>
        <v>4</v>
      </c>
      <c r="R751" s="16">
        <f t="shared" si="58"/>
        <v>0</v>
      </c>
      <c r="S751" s="15" t="str">
        <f t="shared" si="59"/>
        <v>no 0% progess</v>
      </c>
      <c r="T751" s="9">
        <v>0</v>
      </c>
      <c r="U751" s="9">
        <v>4</v>
      </c>
      <c r="V751" s="9">
        <v>4</v>
      </c>
      <c r="W751" s="9">
        <v>0</v>
      </c>
      <c r="X751" s="9">
        <v>0</v>
      </c>
      <c r="Y751" s="9">
        <v>0</v>
      </c>
      <c r="Z751" s="9"/>
      <c r="AA751" s="9">
        <v>0</v>
      </c>
      <c r="AB751" s="9"/>
      <c r="AC751" s="9">
        <v>7770</v>
      </c>
      <c r="AD751" s="9" t="s">
        <v>2527</v>
      </c>
      <c r="AE751" s="9" t="s">
        <v>2526</v>
      </c>
      <c r="AF751" s="9">
        <v>202</v>
      </c>
      <c r="AG751" s="9"/>
      <c r="AH751" s="9" t="s">
        <v>2528</v>
      </c>
      <c r="AI751" s="9" t="s">
        <v>2529</v>
      </c>
      <c r="AJ751" s="9" t="s">
        <v>2529</v>
      </c>
    </row>
    <row r="752" spans="1:36" x14ac:dyDescent="0.35">
      <c r="A752" s="9" t="s">
        <v>52</v>
      </c>
      <c r="B752" s="9" t="s">
        <v>53</v>
      </c>
      <c r="C752" s="9" t="s">
        <v>14503</v>
      </c>
      <c r="D752" s="9" t="s">
        <v>29</v>
      </c>
      <c r="E752" s="9" t="s">
        <v>2523</v>
      </c>
      <c r="F752" s="9" t="str">
        <f>_xlfn.XLOOKUP(E752,Total_Enrolled!C:C,Total_Enrolled!C:C)</f>
        <v>2025eb1100254@bitspilani-digital.edu.in</v>
      </c>
      <c r="G752" s="9" t="s">
        <v>2524</v>
      </c>
      <c r="H752" s="9" t="s">
        <v>14515</v>
      </c>
      <c r="I752" s="9" t="s">
        <v>2525</v>
      </c>
      <c r="J752" s="9" t="b">
        <v>1</v>
      </c>
      <c r="K752" s="9">
        <v>38</v>
      </c>
      <c r="L752" s="9">
        <f>_xlfn.XLOOKUP(B752,Courses!A:A,Courses!H:H)</f>
        <v>41</v>
      </c>
      <c r="M752" s="14">
        <f t="shared" si="55"/>
        <v>0.92682926829268297</v>
      </c>
      <c r="N752" s="14" t="str">
        <f t="shared" si="56"/>
        <v>Active</v>
      </c>
      <c r="O752" s="14" t="str" cm="1">
        <f t="array" ref="O752">_xlfn.IFS(M752=0,"0",
M752&lt;=10%,"0-10",
TRUE,"&gt;10"
)&amp;" "&amp;"% progress"</f>
        <v>&gt;10 % progress</v>
      </c>
      <c r="P752" s="15">
        <f t="shared" si="57"/>
        <v>0</v>
      </c>
      <c r="Q752" s="15">
        <f>COUNTIFS($G:$G,$G752)</f>
        <v>4</v>
      </c>
      <c r="R752" s="16">
        <f t="shared" si="58"/>
        <v>0</v>
      </c>
      <c r="S752" s="15" t="str">
        <f t="shared" si="59"/>
        <v>no 0% progess</v>
      </c>
      <c r="T752" s="9">
        <v>0</v>
      </c>
      <c r="U752" s="9">
        <v>5</v>
      </c>
      <c r="V752" s="9">
        <v>6</v>
      </c>
      <c r="W752" s="9">
        <v>0</v>
      </c>
      <c r="X752" s="9">
        <v>0</v>
      </c>
      <c r="Y752" s="9">
        <v>0</v>
      </c>
      <c r="Z752" s="9"/>
      <c r="AA752" s="9">
        <v>0</v>
      </c>
      <c r="AB752" s="9"/>
      <c r="AC752" s="9">
        <v>15326</v>
      </c>
      <c r="AD752" s="9" t="s">
        <v>2530</v>
      </c>
      <c r="AE752" s="9" t="s">
        <v>2526</v>
      </c>
      <c r="AF752" s="9">
        <v>202</v>
      </c>
      <c r="AG752" s="9"/>
      <c r="AH752" s="9" t="s">
        <v>2531</v>
      </c>
      <c r="AI752" s="9"/>
      <c r="AJ752" s="9"/>
    </row>
    <row r="753" spans="1:36" x14ac:dyDescent="0.35">
      <c r="A753" s="9" t="s">
        <v>44</v>
      </c>
      <c r="B753" s="9" t="s">
        <v>45</v>
      </c>
      <c r="C753" s="9" t="s">
        <v>14503</v>
      </c>
      <c r="D753" s="9" t="s">
        <v>29</v>
      </c>
      <c r="E753" s="9" t="s">
        <v>2523</v>
      </c>
      <c r="F753" s="9" t="str">
        <f>_xlfn.XLOOKUP(E753,Total_Enrolled!C:C,Total_Enrolled!C:C)</f>
        <v>2025eb1100254@bitspilani-digital.edu.in</v>
      </c>
      <c r="G753" s="9" t="s">
        <v>2524</v>
      </c>
      <c r="H753" s="9" t="s">
        <v>14515</v>
      </c>
      <c r="I753" s="9" t="s">
        <v>2525</v>
      </c>
      <c r="J753" s="9" t="b">
        <v>1</v>
      </c>
      <c r="K753" s="9">
        <v>67</v>
      </c>
      <c r="L753" s="9">
        <f>_xlfn.XLOOKUP(B753,Courses!A:A,Courses!H:H)</f>
        <v>93</v>
      </c>
      <c r="M753" s="14">
        <f t="shared" si="55"/>
        <v>0.72043010752688175</v>
      </c>
      <c r="N753" s="14" t="str">
        <f t="shared" si="56"/>
        <v>Active</v>
      </c>
      <c r="O753" s="14" t="str" cm="1">
        <f t="array" ref="O753">_xlfn.IFS(M753=0,"0",
M753&lt;=10%,"0-10",
TRUE,"&gt;10"
)&amp;" "&amp;"% progress"</f>
        <v>&gt;10 % progress</v>
      </c>
      <c r="P753" s="15">
        <f t="shared" si="57"/>
        <v>0</v>
      </c>
      <c r="Q753" s="15">
        <f>COUNTIFS($G:$G,$G753)</f>
        <v>4</v>
      </c>
      <c r="R753" s="16">
        <f t="shared" si="58"/>
        <v>0</v>
      </c>
      <c r="S753" s="15" t="str">
        <f t="shared" si="59"/>
        <v>no 0% progess</v>
      </c>
      <c r="T753" s="9">
        <v>0</v>
      </c>
      <c r="U753" s="9">
        <v>18</v>
      </c>
      <c r="V753" s="9">
        <v>19</v>
      </c>
      <c r="W753" s="9">
        <v>0</v>
      </c>
      <c r="X753" s="9">
        <v>0</v>
      </c>
      <c r="Y753" s="9">
        <v>0</v>
      </c>
      <c r="Z753" s="9"/>
      <c r="AA753" s="9">
        <v>0</v>
      </c>
      <c r="AB753" s="9"/>
      <c r="AC753" s="9">
        <v>61394</v>
      </c>
      <c r="AD753" s="9" t="s">
        <v>2532</v>
      </c>
      <c r="AE753" s="9" t="s">
        <v>2526</v>
      </c>
      <c r="AF753" s="9">
        <v>202</v>
      </c>
      <c r="AG753" s="9"/>
      <c r="AH753" s="9" t="s">
        <v>2533</v>
      </c>
      <c r="AI753" s="9" t="s">
        <v>2534</v>
      </c>
      <c r="AJ753" s="9" t="s">
        <v>2534</v>
      </c>
    </row>
    <row r="754" spans="1:36" x14ac:dyDescent="0.35">
      <c r="A754" s="9" t="s">
        <v>48</v>
      </c>
      <c r="B754" s="9" t="s">
        <v>49</v>
      </c>
      <c r="C754" s="9" t="s">
        <v>14503</v>
      </c>
      <c r="D754" s="9" t="s">
        <v>29</v>
      </c>
      <c r="E754" s="9" t="s">
        <v>2523</v>
      </c>
      <c r="F754" s="9" t="str">
        <f>_xlfn.XLOOKUP(E754,Total_Enrolled!C:C,Total_Enrolled!C:C)</f>
        <v>2025eb1100254@bitspilani-digital.edu.in</v>
      </c>
      <c r="G754" s="9" t="s">
        <v>2524</v>
      </c>
      <c r="H754" s="9" t="s">
        <v>14515</v>
      </c>
      <c r="I754" s="9" t="s">
        <v>2525</v>
      </c>
      <c r="J754" s="9" t="b">
        <v>1</v>
      </c>
      <c r="K754" s="9">
        <v>68</v>
      </c>
      <c r="L754" s="9">
        <f>_xlfn.XLOOKUP(B754,Courses!A:A,Courses!H:H)</f>
        <v>84</v>
      </c>
      <c r="M754" s="14">
        <f t="shared" si="55"/>
        <v>0.80952380952380953</v>
      </c>
      <c r="N754" s="14" t="str">
        <f t="shared" si="56"/>
        <v>Active</v>
      </c>
      <c r="O754" s="14" t="str" cm="1">
        <f t="array" ref="O754">_xlfn.IFS(M754=0,"0",
M754&lt;=10%,"0-10",
TRUE,"&gt;10"
)&amp;" "&amp;"% progress"</f>
        <v>&gt;10 % progress</v>
      </c>
      <c r="P754" s="15">
        <f t="shared" si="57"/>
        <v>0</v>
      </c>
      <c r="Q754" s="15">
        <f>COUNTIFS($G:$G,$G754)</f>
        <v>4</v>
      </c>
      <c r="R754" s="16">
        <f t="shared" si="58"/>
        <v>0</v>
      </c>
      <c r="S754" s="15" t="str">
        <f t="shared" si="59"/>
        <v>no 0% progess</v>
      </c>
      <c r="T754" s="9">
        <v>0</v>
      </c>
      <c r="U754" s="9">
        <v>15</v>
      </c>
      <c r="V754" s="9">
        <v>15</v>
      </c>
      <c r="W754" s="9">
        <v>0</v>
      </c>
      <c r="X754" s="9">
        <v>0</v>
      </c>
      <c r="Y754" s="9">
        <v>4</v>
      </c>
      <c r="Z754" s="9"/>
      <c r="AA754" s="9">
        <v>0</v>
      </c>
      <c r="AB754" s="9"/>
      <c r="AC754" s="9">
        <v>48176</v>
      </c>
      <c r="AD754" s="9" t="s">
        <v>2535</v>
      </c>
      <c r="AE754" s="9" t="s">
        <v>2526</v>
      </c>
      <c r="AF754" s="9">
        <v>202</v>
      </c>
      <c r="AG754" s="9"/>
      <c r="AH754" s="9" t="s">
        <v>2536</v>
      </c>
      <c r="AI754" s="9"/>
      <c r="AJ754" s="9"/>
    </row>
    <row r="755" spans="1:36" x14ac:dyDescent="0.35">
      <c r="A755" s="9" t="s">
        <v>48</v>
      </c>
      <c r="B755" s="9" t="s">
        <v>49</v>
      </c>
      <c r="C755" s="9" t="s">
        <v>14503</v>
      </c>
      <c r="D755" s="9" t="s">
        <v>29</v>
      </c>
      <c r="E755" s="9" t="s">
        <v>2537</v>
      </c>
      <c r="F755" s="9" t="str">
        <f>_xlfn.XLOOKUP(E755,Total_Enrolled!C:C,Total_Enrolled!C:C)</f>
        <v>2025eb1100255@bitspilani-digital.edu.in</v>
      </c>
      <c r="G755" s="9" t="s">
        <v>2538</v>
      </c>
      <c r="H755" s="9" t="s">
        <v>14515</v>
      </c>
      <c r="I755" s="9" t="s">
        <v>2539</v>
      </c>
      <c r="J755" s="9" t="b">
        <v>1</v>
      </c>
      <c r="K755" s="9">
        <v>35</v>
      </c>
      <c r="L755" s="9">
        <f>_xlfn.XLOOKUP(B755,Courses!A:A,Courses!H:H)</f>
        <v>84</v>
      </c>
      <c r="M755" s="14">
        <f t="shared" si="55"/>
        <v>0.41666666666666669</v>
      </c>
      <c r="N755" s="14" t="str">
        <f t="shared" si="56"/>
        <v>Active</v>
      </c>
      <c r="O755" s="14" t="str" cm="1">
        <f t="array" ref="O755">_xlfn.IFS(M755=0,"0",
M755&lt;=10%,"0-10",
TRUE,"&gt;10"
)&amp;" "&amp;"% progress"</f>
        <v>&gt;10 % progress</v>
      </c>
      <c r="P755" s="15">
        <f t="shared" si="57"/>
        <v>0</v>
      </c>
      <c r="Q755" s="15">
        <f>COUNTIFS($G:$G,$G755)</f>
        <v>4</v>
      </c>
      <c r="R755" s="16">
        <f t="shared" si="58"/>
        <v>0</v>
      </c>
      <c r="S755" s="15" t="str">
        <f t="shared" si="59"/>
        <v>no 0% progess</v>
      </c>
      <c r="T755" s="9">
        <v>0</v>
      </c>
      <c r="U755" s="9">
        <v>10</v>
      </c>
      <c r="V755" s="9">
        <v>10</v>
      </c>
      <c r="W755" s="9">
        <v>0</v>
      </c>
      <c r="X755" s="9">
        <v>0</v>
      </c>
      <c r="Y755" s="9">
        <v>0</v>
      </c>
      <c r="Z755" s="9"/>
      <c r="AA755" s="9">
        <v>0</v>
      </c>
      <c r="AB755" s="9"/>
      <c r="AC755" s="9">
        <v>16202</v>
      </c>
      <c r="AD755" s="9" t="s">
        <v>2541</v>
      </c>
      <c r="AE755" s="9" t="s">
        <v>2540</v>
      </c>
      <c r="AF755" s="9">
        <v>152</v>
      </c>
      <c r="AG755" s="9"/>
      <c r="AH755" s="9" t="s">
        <v>2542</v>
      </c>
      <c r="AI755" s="9"/>
      <c r="AJ755" s="9"/>
    </row>
    <row r="756" spans="1:36" x14ac:dyDescent="0.35">
      <c r="A756" s="9" t="s">
        <v>44</v>
      </c>
      <c r="B756" s="9" t="s">
        <v>45</v>
      </c>
      <c r="C756" s="9" t="s">
        <v>14503</v>
      </c>
      <c r="D756" s="9" t="s">
        <v>29</v>
      </c>
      <c r="E756" s="9" t="s">
        <v>2537</v>
      </c>
      <c r="F756" s="9" t="str">
        <f>_xlfn.XLOOKUP(E756,Total_Enrolled!C:C,Total_Enrolled!C:C)</f>
        <v>2025eb1100255@bitspilani-digital.edu.in</v>
      </c>
      <c r="G756" s="9" t="s">
        <v>2538</v>
      </c>
      <c r="H756" s="9" t="s">
        <v>14515</v>
      </c>
      <c r="I756" s="9" t="s">
        <v>2539</v>
      </c>
      <c r="J756" s="9" t="b">
        <v>1</v>
      </c>
      <c r="K756" s="9">
        <v>35</v>
      </c>
      <c r="L756" s="9">
        <f>_xlfn.XLOOKUP(B756,Courses!A:A,Courses!H:H)</f>
        <v>93</v>
      </c>
      <c r="M756" s="14">
        <f t="shared" si="55"/>
        <v>0.37634408602150538</v>
      </c>
      <c r="N756" s="14" t="str">
        <f t="shared" si="56"/>
        <v>Active</v>
      </c>
      <c r="O756" s="14" t="str" cm="1">
        <f t="array" ref="O756">_xlfn.IFS(M756=0,"0",
M756&lt;=10%,"0-10",
TRUE,"&gt;10"
)&amp;" "&amp;"% progress"</f>
        <v>&gt;10 % progress</v>
      </c>
      <c r="P756" s="15">
        <f t="shared" si="57"/>
        <v>0</v>
      </c>
      <c r="Q756" s="15">
        <f>COUNTIFS($G:$G,$G756)</f>
        <v>4</v>
      </c>
      <c r="R756" s="16">
        <f t="shared" si="58"/>
        <v>0</v>
      </c>
      <c r="S756" s="15" t="str">
        <f t="shared" si="59"/>
        <v>no 0% progess</v>
      </c>
      <c r="T756" s="9">
        <v>0</v>
      </c>
      <c r="U756" s="9">
        <v>10</v>
      </c>
      <c r="V756" s="9">
        <v>10</v>
      </c>
      <c r="W756" s="9">
        <v>0</v>
      </c>
      <c r="X756" s="9">
        <v>0</v>
      </c>
      <c r="Y756" s="9">
        <v>0</v>
      </c>
      <c r="Z756" s="9"/>
      <c r="AA756" s="9">
        <v>0</v>
      </c>
      <c r="AB756" s="9"/>
      <c r="AC756" s="9">
        <v>4845</v>
      </c>
      <c r="AD756" s="9" t="s">
        <v>2543</v>
      </c>
      <c r="AE756" s="9" t="s">
        <v>2540</v>
      </c>
      <c r="AF756" s="9">
        <v>152</v>
      </c>
      <c r="AG756" s="9"/>
      <c r="AH756" s="9" t="s">
        <v>2544</v>
      </c>
      <c r="AI756" s="9" t="s">
        <v>2545</v>
      </c>
      <c r="AJ756" s="9" t="s">
        <v>2546</v>
      </c>
    </row>
    <row r="757" spans="1:36" x14ac:dyDescent="0.35">
      <c r="A757" s="9" t="s">
        <v>52</v>
      </c>
      <c r="B757" s="9" t="s">
        <v>53</v>
      </c>
      <c r="C757" s="9" t="s">
        <v>14503</v>
      </c>
      <c r="D757" s="9" t="s">
        <v>29</v>
      </c>
      <c r="E757" s="9" t="s">
        <v>2537</v>
      </c>
      <c r="F757" s="9" t="str">
        <f>_xlfn.XLOOKUP(E757,Total_Enrolled!C:C,Total_Enrolled!C:C)</f>
        <v>2025eb1100255@bitspilani-digital.edu.in</v>
      </c>
      <c r="G757" s="9" t="s">
        <v>2538</v>
      </c>
      <c r="H757" s="9" t="s">
        <v>14515</v>
      </c>
      <c r="I757" s="9" t="s">
        <v>2539</v>
      </c>
      <c r="J757" s="9" t="b">
        <v>1</v>
      </c>
      <c r="K757" s="9">
        <v>19</v>
      </c>
      <c r="L757" s="9">
        <f>_xlfn.XLOOKUP(B757,Courses!A:A,Courses!H:H)</f>
        <v>41</v>
      </c>
      <c r="M757" s="14">
        <f t="shared" si="55"/>
        <v>0.46341463414634149</v>
      </c>
      <c r="N757" s="14" t="str">
        <f t="shared" si="56"/>
        <v>Active</v>
      </c>
      <c r="O757" s="14" t="str" cm="1">
        <f t="array" ref="O757">_xlfn.IFS(M757=0,"0",
M757&lt;=10%,"0-10",
TRUE,"&gt;10"
)&amp;" "&amp;"% progress"</f>
        <v>&gt;10 % progress</v>
      </c>
      <c r="P757" s="15">
        <f t="shared" si="57"/>
        <v>0</v>
      </c>
      <c r="Q757" s="15">
        <f>COUNTIFS($G:$G,$G757)</f>
        <v>4</v>
      </c>
      <c r="R757" s="16">
        <f t="shared" si="58"/>
        <v>0</v>
      </c>
      <c r="S757" s="15" t="str">
        <f t="shared" si="59"/>
        <v>no 0% progess</v>
      </c>
      <c r="T757" s="9">
        <v>0</v>
      </c>
      <c r="U757" s="9">
        <v>2</v>
      </c>
      <c r="V757" s="9">
        <v>2</v>
      </c>
      <c r="W757" s="9">
        <v>0</v>
      </c>
      <c r="X757" s="9">
        <v>0</v>
      </c>
      <c r="Y757" s="9">
        <v>0</v>
      </c>
      <c r="Z757" s="9"/>
      <c r="AA757" s="9">
        <v>0</v>
      </c>
      <c r="AB757" s="9"/>
      <c r="AC757" s="9">
        <v>1232</v>
      </c>
      <c r="AD757" s="9" t="s">
        <v>2547</v>
      </c>
      <c r="AE757" s="9" t="s">
        <v>2540</v>
      </c>
      <c r="AF757" s="9">
        <v>152</v>
      </c>
      <c r="AG757" s="9"/>
      <c r="AH757" s="9" t="s">
        <v>2548</v>
      </c>
      <c r="AI757" s="9"/>
      <c r="AJ757" s="9"/>
    </row>
    <row r="758" spans="1:36" x14ac:dyDescent="0.35">
      <c r="A758" s="9" t="s">
        <v>56</v>
      </c>
      <c r="B758" s="9" t="s">
        <v>57</v>
      </c>
      <c r="C758" s="9" t="s">
        <v>14503</v>
      </c>
      <c r="D758" s="9" t="s">
        <v>29</v>
      </c>
      <c r="E758" s="9" t="s">
        <v>2537</v>
      </c>
      <c r="F758" s="9" t="str">
        <f>_xlfn.XLOOKUP(E758,Total_Enrolled!C:C,Total_Enrolled!C:C)</f>
        <v>2025eb1100255@bitspilani-digital.edu.in</v>
      </c>
      <c r="G758" s="9" t="s">
        <v>2538</v>
      </c>
      <c r="H758" s="9" t="s">
        <v>14515</v>
      </c>
      <c r="I758" s="9" t="s">
        <v>2539</v>
      </c>
      <c r="J758" s="9" t="b">
        <v>1</v>
      </c>
      <c r="K758" s="9">
        <v>20</v>
      </c>
      <c r="L758" s="9">
        <f>_xlfn.XLOOKUP(B758,Courses!A:A,Courses!H:H)</f>
        <v>46</v>
      </c>
      <c r="M758" s="14">
        <f t="shared" si="55"/>
        <v>0.43478260869565216</v>
      </c>
      <c r="N758" s="14" t="str">
        <f t="shared" si="56"/>
        <v>Active</v>
      </c>
      <c r="O758" s="14" t="str" cm="1">
        <f t="array" ref="O758">_xlfn.IFS(M758=0,"0",
M758&lt;=10%,"0-10",
TRUE,"&gt;10"
)&amp;" "&amp;"% progress"</f>
        <v>&gt;10 % progress</v>
      </c>
      <c r="P758" s="15">
        <f t="shared" si="57"/>
        <v>0</v>
      </c>
      <c r="Q758" s="15">
        <f>COUNTIFS($G:$G,$G758)</f>
        <v>4</v>
      </c>
      <c r="R758" s="16">
        <f t="shared" si="58"/>
        <v>0</v>
      </c>
      <c r="S758" s="15" t="str">
        <f t="shared" si="59"/>
        <v>no 0% progess</v>
      </c>
      <c r="T758" s="9">
        <v>0</v>
      </c>
      <c r="U758" s="9">
        <v>4</v>
      </c>
      <c r="V758" s="9">
        <v>4</v>
      </c>
      <c r="W758" s="9">
        <v>0</v>
      </c>
      <c r="X758" s="9">
        <v>0</v>
      </c>
      <c r="Y758" s="9">
        <v>0</v>
      </c>
      <c r="Z758" s="9"/>
      <c r="AA758" s="9">
        <v>0</v>
      </c>
      <c r="AB758" s="9"/>
      <c r="AC758" s="9">
        <v>7214</v>
      </c>
      <c r="AD758" s="9" t="s">
        <v>2549</v>
      </c>
      <c r="AE758" s="9" t="s">
        <v>2540</v>
      </c>
      <c r="AF758" s="9">
        <v>152</v>
      </c>
      <c r="AG758" s="9"/>
      <c r="AH758" s="9" t="s">
        <v>2550</v>
      </c>
      <c r="AI758" s="9" t="s">
        <v>2551</v>
      </c>
      <c r="AJ758" s="9" t="s">
        <v>2552</v>
      </c>
    </row>
    <row r="759" spans="1:36" x14ac:dyDescent="0.35">
      <c r="A759" s="9" t="s">
        <v>56</v>
      </c>
      <c r="B759" s="9" t="s">
        <v>57</v>
      </c>
      <c r="C759" s="9" t="s">
        <v>14503</v>
      </c>
      <c r="D759" s="9" t="s">
        <v>29</v>
      </c>
      <c r="E759" s="9" t="s">
        <v>2553</v>
      </c>
      <c r="F759" s="9" t="str">
        <f>_xlfn.XLOOKUP(E759,Total_Enrolled!C:C,Total_Enrolled!C:C)</f>
        <v>2025eb1100256@bitspilani-digital.edu.in</v>
      </c>
      <c r="G759" s="9" t="s">
        <v>2554</v>
      </c>
      <c r="H759" s="9" t="s">
        <v>14515</v>
      </c>
      <c r="I759" s="9" t="s">
        <v>2555</v>
      </c>
      <c r="J759" s="9" t="b">
        <v>1</v>
      </c>
      <c r="K759" s="9">
        <v>0</v>
      </c>
      <c r="L759" s="9">
        <f>_xlfn.XLOOKUP(B759,Courses!A:A,Courses!H:H)</f>
        <v>46</v>
      </c>
      <c r="M759" s="14">
        <f t="shared" si="55"/>
        <v>0</v>
      </c>
      <c r="N759" s="14" t="str">
        <f t="shared" si="56"/>
        <v>Not Active</v>
      </c>
      <c r="O759" s="14" t="str" cm="1">
        <f t="array" ref="O759">_xlfn.IFS(M759=0,"0",
M759&lt;=10%,"0-10",
TRUE,"&gt;10"
)&amp;" "&amp;"% progress"</f>
        <v>0 % progress</v>
      </c>
      <c r="P759" s="15">
        <f t="shared" si="57"/>
        <v>1</v>
      </c>
      <c r="Q759" s="15">
        <f>COUNTIFS($G:$G,$G759)</f>
        <v>4</v>
      </c>
      <c r="R759" s="16">
        <f t="shared" si="58"/>
        <v>0.25</v>
      </c>
      <c r="S759" s="15" t="str">
        <f t="shared" si="59"/>
        <v>no progress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/>
      <c r="AA759" s="9">
        <v>0</v>
      </c>
      <c r="AB759" s="9"/>
      <c r="AC759" s="9">
        <v>0</v>
      </c>
      <c r="AD759" s="9" t="s">
        <v>2557</v>
      </c>
      <c r="AE759" s="9" t="s">
        <v>2556</v>
      </c>
      <c r="AF759" s="9">
        <v>85</v>
      </c>
      <c r="AG759" s="9"/>
      <c r="AH759" s="9"/>
      <c r="AI759" s="9"/>
      <c r="AJ759" s="9"/>
    </row>
    <row r="760" spans="1:36" x14ac:dyDescent="0.35">
      <c r="A760" s="9" t="s">
        <v>52</v>
      </c>
      <c r="B760" s="9" t="s">
        <v>53</v>
      </c>
      <c r="C760" s="9" t="s">
        <v>14503</v>
      </c>
      <c r="D760" s="9" t="s">
        <v>29</v>
      </c>
      <c r="E760" s="9" t="s">
        <v>2553</v>
      </c>
      <c r="F760" s="9" t="str">
        <f>_xlfn.XLOOKUP(E760,Total_Enrolled!C:C,Total_Enrolled!C:C)</f>
        <v>2025eb1100256@bitspilani-digital.edu.in</v>
      </c>
      <c r="G760" s="9" t="s">
        <v>2554</v>
      </c>
      <c r="H760" s="9" t="s">
        <v>14515</v>
      </c>
      <c r="I760" s="9" t="s">
        <v>2555</v>
      </c>
      <c r="J760" s="9" t="b">
        <v>1</v>
      </c>
      <c r="K760" s="9">
        <v>2</v>
      </c>
      <c r="L760" s="9">
        <f>_xlfn.XLOOKUP(B760,Courses!A:A,Courses!H:H)</f>
        <v>41</v>
      </c>
      <c r="M760" s="14">
        <f t="shared" si="55"/>
        <v>4.878048780487805E-2</v>
      </c>
      <c r="N760" s="14" t="str">
        <f t="shared" si="56"/>
        <v>Active</v>
      </c>
      <c r="O760" s="14" t="str" cm="1">
        <f t="array" ref="O760">_xlfn.IFS(M760=0,"0",
M760&lt;=10%,"0-10",
TRUE,"&gt;10"
)&amp;" "&amp;"% progress"</f>
        <v>0-10 % progress</v>
      </c>
      <c r="P760" s="15">
        <f t="shared" si="57"/>
        <v>0</v>
      </c>
      <c r="Q760" s="15">
        <f>COUNTIFS($G:$G,$G760)</f>
        <v>4</v>
      </c>
      <c r="R760" s="16">
        <f t="shared" si="58"/>
        <v>0</v>
      </c>
      <c r="S760" s="15" t="str">
        <f t="shared" si="59"/>
        <v>no 0% progess</v>
      </c>
      <c r="T760" s="9">
        <v>0</v>
      </c>
      <c r="U760" s="9">
        <v>2</v>
      </c>
      <c r="V760" s="9">
        <v>2</v>
      </c>
      <c r="W760" s="9">
        <v>0</v>
      </c>
      <c r="X760" s="9">
        <v>0</v>
      </c>
      <c r="Y760" s="9">
        <v>0</v>
      </c>
      <c r="Z760" s="9"/>
      <c r="AA760" s="9">
        <v>0</v>
      </c>
      <c r="AB760" s="9"/>
      <c r="AC760" s="9">
        <v>0</v>
      </c>
      <c r="AD760" s="9" t="s">
        <v>2558</v>
      </c>
      <c r="AE760" s="9" t="s">
        <v>2556</v>
      </c>
      <c r="AF760" s="9">
        <v>85</v>
      </c>
      <c r="AG760" s="9"/>
      <c r="AH760" s="9" t="s">
        <v>2559</v>
      </c>
      <c r="AI760" s="9"/>
      <c r="AJ760" s="9"/>
    </row>
    <row r="761" spans="1:36" x14ac:dyDescent="0.35">
      <c r="A761" s="9" t="s">
        <v>44</v>
      </c>
      <c r="B761" s="9" t="s">
        <v>45</v>
      </c>
      <c r="C761" s="9" t="s">
        <v>14503</v>
      </c>
      <c r="D761" s="9" t="s">
        <v>29</v>
      </c>
      <c r="E761" s="9" t="s">
        <v>2553</v>
      </c>
      <c r="F761" s="9" t="str">
        <f>_xlfn.XLOOKUP(E761,Total_Enrolled!C:C,Total_Enrolled!C:C)</f>
        <v>2025eb1100256@bitspilani-digital.edu.in</v>
      </c>
      <c r="G761" s="9" t="s">
        <v>2554</v>
      </c>
      <c r="H761" s="9" t="s">
        <v>14515</v>
      </c>
      <c r="I761" s="9" t="s">
        <v>2555</v>
      </c>
      <c r="J761" s="9" t="b">
        <v>1</v>
      </c>
      <c r="K761" s="9">
        <v>0</v>
      </c>
      <c r="L761" s="9">
        <f>_xlfn.XLOOKUP(B761,Courses!A:A,Courses!H:H)</f>
        <v>93</v>
      </c>
      <c r="M761" s="14">
        <f t="shared" si="55"/>
        <v>0</v>
      </c>
      <c r="N761" s="14" t="str">
        <f t="shared" si="56"/>
        <v>Not Active</v>
      </c>
      <c r="O761" s="14" t="str" cm="1">
        <f t="array" ref="O761">_xlfn.IFS(M761=0,"0",
M761&lt;=10%,"0-10",
TRUE,"&gt;10"
)&amp;" "&amp;"% progress"</f>
        <v>0 % progress</v>
      </c>
      <c r="P761" s="15">
        <f t="shared" si="57"/>
        <v>1</v>
      </c>
      <c r="Q761" s="15">
        <f>COUNTIFS($G:$G,$G761)</f>
        <v>4</v>
      </c>
      <c r="R761" s="16">
        <f t="shared" si="58"/>
        <v>0.25</v>
      </c>
      <c r="S761" s="15" t="str">
        <f t="shared" si="59"/>
        <v>no progress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/>
      <c r="AA761" s="9">
        <v>0</v>
      </c>
      <c r="AB761" s="9"/>
      <c r="AC761" s="9">
        <v>0</v>
      </c>
      <c r="AD761" s="9" t="s">
        <v>2560</v>
      </c>
      <c r="AE761" s="9" t="s">
        <v>2556</v>
      </c>
      <c r="AF761" s="9">
        <v>85</v>
      </c>
      <c r="AG761" s="9"/>
      <c r="AH761" s="9"/>
      <c r="AI761" s="9"/>
      <c r="AJ761" s="9"/>
    </row>
    <row r="762" spans="1:36" x14ac:dyDescent="0.35">
      <c r="A762" s="9" t="s">
        <v>48</v>
      </c>
      <c r="B762" s="9" t="s">
        <v>49</v>
      </c>
      <c r="C762" s="9" t="s">
        <v>14503</v>
      </c>
      <c r="D762" s="9" t="s">
        <v>29</v>
      </c>
      <c r="E762" s="9" t="s">
        <v>2553</v>
      </c>
      <c r="F762" s="9" t="str">
        <f>_xlfn.XLOOKUP(E762,Total_Enrolled!C:C,Total_Enrolled!C:C)</f>
        <v>2025eb1100256@bitspilani-digital.edu.in</v>
      </c>
      <c r="G762" s="9" t="s">
        <v>2554</v>
      </c>
      <c r="H762" s="9" t="s">
        <v>14515</v>
      </c>
      <c r="I762" s="9" t="s">
        <v>2555</v>
      </c>
      <c r="J762" s="9" t="b">
        <v>1</v>
      </c>
      <c r="K762" s="9">
        <v>0</v>
      </c>
      <c r="L762" s="9">
        <f>_xlfn.XLOOKUP(B762,Courses!A:A,Courses!H:H)</f>
        <v>84</v>
      </c>
      <c r="M762" s="14">
        <f t="shared" si="55"/>
        <v>0</v>
      </c>
      <c r="N762" s="14" t="str">
        <f t="shared" si="56"/>
        <v>Not Active</v>
      </c>
      <c r="O762" s="14" t="str" cm="1">
        <f t="array" ref="O762">_xlfn.IFS(M762=0,"0",
M762&lt;=10%,"0-10",
TRUE,"&gt;10"
)&amp;" "&amp;"% progress"</f>
        <v>0 % progress</v>
      </c>
      <c r="P762" s="15">
        <f t="shared" si="57"/>
        <v>1</v>
      </c>
      <c r="Q762" s="15">
        <f>COUNTIFS($G:$G,$G762)</f>
        <v>4</v>
      </c>
      <c r="R762" s="16">
        <f t="shared" si="58"/>
        <v>0.25</v>
      </c>
      <c r="S762" s="15" t="str">
        <f t="shared" si="59"/>
        <v>no progress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/>
      <c r="AA762" s="9">
        <v>0</v>
      </c>
      <c r="AB762" s="9"/>
      <c r="AC762" s="9">
        <v>0</v>
      </c>
      <c r="AD762" s="9"/>
      <c r="AE762" s="9" t="s">
        <v>2556</v>
      </c>
      <c r="AF762" s="9">
        <v>85</v>
      </c>
      <c r="AG762" s="9"/>
      <c r="AH762" s="9"/>
      <c r="AI762" s="9"/>
      <c r="AJ762" s="9"/>
    </row>
    <row r="763" spans="1:36" x14ac:dyDescent="0.35">
      <c r="A763" s="9" t="s">
        <v>44</v>
      </c>
      <c r="B763" s="9" t="s">
        <v>45</v>
      </c>
      <c r="C763" s="9" t="s">
        <v>14503</v>
      </c>
      <c r="D763" s="9" t="s">
        <v>29</v>
      </c>
      <c r="E763" s="9" t="s">
        <v>2561</v>
      </c>
      <c r="F763" s="9" t="str">
        <f>_xlfn.XLOOKUP(E763,Total_Enrolled!C:C,Total_Enrolled!C:C)</f>
        <v>2025eb1100257@bitspilani-digital.edu.in</v>
      </c>
      <c r="G763" s="9" t="s">
        <v>2562</v>
      </c>
      <c r="H763" s="9" t="s">
        <v>14515</v>
      </c>
      <c r="I763" s="9" t="s">
        <v>2563</v>
      </c>
      <c r="J763" s="9" t="b">
        <v>1</v>
      </c>
      <c r="K763" s="9">
        <v>3</v>
      </c>
      <c r="L763" s="9">
        <f>_xlfn.XLOOKUP(B763,Courses!A:A,Courses!H:H)</f>
        <v>93</v>
      </c>
      <c r="M763" s="14">
        <f t="shared" si="55"/>
        <v>3.2258064516129031E-2</v>
      </c>
      <c r="N763" s="14" t="str">
        <f t="shared" si="56"/>
        <v>Active</v>
      </c>
      <c r="O763" s="14" t="str" cm="1">
        <f t="array" ref="O763">_xlfn.IFS(M763=0,"0",
M763&lt;=10%,"0-10",
TRUE,"&gt;10"
)&amp;" "&amp;"% progress"</f>
        <v>0-10 % progress</v>
      </c>
      <c r="P763" s="15">
        <f t="shared" si="57"/>
        <v>0</v>
      </c>
      <c r="Q763" s="15">
        <f>COUNTIFS($G:$G,$G763)</f>
        <v>4</v>
      </c>
      <c r="R763" s="16">
        <f t="shared" si="58"/>
        <v>0</v>
      </c>
      <c r="S763" s="15" t="str">
        <f t="shared" si="59"/>
        <v>no 0% progess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/>
      <c r="AA763" s="9">
        <v>0</v>
      </c>
      <c r="AB763" s="9"/>
      <c r="AC763" s="9">
        <v>9059</v>
      </c>
      <c r="AD763" s="9" t="s">
        <v>2565</v>
      </c>
      <c r="AE763" s="9" t="s">
        <v>2564</v>
      </c>
      <c r="AF763" s="9">
        <v>235</v>
      </c>
      <c r="AG763" s="9"/>
      <c r="AH763" s="9"/>
      <c r="AI763" s="9" t="s">
        <v>2566</v>
      </c>
      <c r="AJ763" s="9" t="s">
        <v>2566</v>
      </c>
    </row>
    <row r="764" spans="1:36" x14ac:dyDescent="0.35">
      <c r="A764" s="9" t="s">
        <v>52</v>
      </c>
      <c r="B764" s="9" t="s">
        <v>53</v>
      </c>
      <c r="C764" s="9" t="s">
        <v>14503</v>
      </c>
      <c r="D764" s="9" t="s">
        <v>29</v>
      </c>
      <c r="E764" s="9" t="s">
        <v>2561</v>
      </c>
      <c r="F764" s="9" t="str">
        <f>_xlfn.XLOOKUP(E764,Total_Enrolled!C:C,Total_Enrolled!C:C)</f>
        <v>2025eb1100257@bitspilani-digital.edu.in</v>
      </c>
      <c r="G764" s="9" t="s">
        <v>2562</v>
      </c>
      <c r="H764" s="9" t="s">
        <v>14515</v>
      </c>
      <c r="I764" s="9" t="s">
        <v>2563</v>
      </c>
      <c r="J764" s="9" t="b">
        <v>1</v>
      </c>
      <c r="K764" s="9">
        <v>12</v>
      </c>
      <c r="L764" s="9">
        <f>_xlfn.XLOOKUP(B764,Courses!A:A,Courses!H:H)</f>
        <v>41</v>
      </c>
      <c r="M764" s="14">
        <f t="shared" si="55"/>
        <v>0.29268292682926828</v>
      </c>
      <c r="N764" s="14" t="str">
        <f t="shared" si="56"/>
        <v>Active</v>
      </c>
      <c r="O764" s="14" t="str" cm="1">
        <f t="array" ref="O764">_xlfn.IFS(M764=0,"0",
M764&lt;=10%,"0-10",
TRUE,"&gt;10"
)&amp;" "&amp;"% progress"</f>
        <v>&gt;10 % progress</v>
      </c>
      <c r="P764" s="15">
        <f t="shared" si="57"/>
        <v>0</v>
      </c>
      <c r="Q764" s="15">
        <f>COUNTIFS($G:$G,$G764)</f>
        <v>4</v>
      </c>
      <c r="R764" s="16">
        <f t="shared" si="58"/>
        <v>0</v>
      </c>
      <c r="S764" s="15" t="str">
        <f t="shared" si="59"/>
        <v>no 0% progess</v>
      </c>
      <c r="T764" s="9">
        <v>0</v>
      </c>
      <c r="U764" s="9">
        <v>2</v>
      </c>
      <c r="V764" s="9">
        <v>2</v>
      </c>
      <c r="W764" s="9">
        <v>2</v>
      </c>
      <c r="X764" s="9">
        <v>0</v>
      </c>
      <c r="Y764" s="9">
        <v>0</v>
      </c>
      <c r="Z764" s="9" t="s">
        <v>2567</v>
      </c>
      <c r="AA764" s="9">
        <v>0</v>
      </c>
      <c r="AB764" s="9"/>
      <c r="AC764" s="9">
        <v>17444</v>
      </c>
      <c r="AD764" s="9" t="s">
        <v>2568</v>
      </c>
      <c r="AE764" s="9" t="s">
        <v>2564</v>
      </c>
      <c r="AF764" s="9">
        <v>235</v>
      </c>
      <c r="AG764" s="9"/>
      <c r="AH764" s="9" t="s">
        <v>2569</v>
      </c>
      <c r="AI764" s="9"/>
      <c r="AJ764" s="9"/>
    </row>
    <row r="765" spans="1:36" x14ac:dyDescent="0.35">
      <c r="A765" s="9" t="s">
        <v>56</v>
      </c>
      <c r="B765" s="9" t="s">
        <v>57</v>
      </c>
      <c r="C765" s="9" t="s">
        <v>14503</v>
      </c>
      <c r="D765" s="9" t="s">
        <v>29</v>
      </c>
      <c r="E765" s="9" t="s">
        <v>2561</v>
      </c>
      <c r="F765" s="9" t="str">
        <f>_xlfn.XLOOKUP(E765,Total_Enrolled!C:C,Total_Enrolled!C:C)</f>
        <v>2025eb1100257@bitspilani-digital.edu.in</v>
      </c>
      <c r="G765" s="9" t="s">
        <v>2562</v>
      </c>
      <c r="H765" s="9" t="s">
        <v>14515</v>
      </c>
      <c r="I765" s="9" t="s">
        <v>2563</v>
      </c>
      <c r="J765" s="9" t="b">
        <v>1</v>
      </c>
      <c r="K765" s="9">
        <v>27</v>
      </c>
      <c r="L765" s="9">
        <f>_xlfn.XLOOKUP(B765,Courses!A:A,Courses!H:H)</f>
        <v>46</v>
      </c>
      <c r="M765" s="14">
        <f t="shared" si="55"/>
        <v>0.58695652173913049</v>
      </c>
      <c r="N765" s="14" t="str">
        <f t="shared" si="56"/>
        <v>Active</v>
      </c>
      <c r="O765" s="14" t="str" cm="1">
        <f t="array" ref="O765">_xlfn.IFS(M765=0,"0",
M765&lt;=10%,"0-10",
TRUE,"&gt;10"
)&amp;" "&amp;"% progress"</f>
        <v>&gt;10 % progress</v>
      </c>
      <c r="P765" s="15">
        <f t="shared" si="57"/>
        <v>0</v>
      </c>
      <c r="Q765" s="15">
        <f>COUNTIFS($G:$G,$G765)</f>
        <v>4</v>
      </c>
      <c r="R765" s="16">
        <f t="shared" si="58"/>
        <v>0</v>
      </c>
      <c r="S765" s="15" t="str">
        <f t="shared" si="59"/>
        <v>no 0% progess</v>
      </c>
      <c r="T765" s="9">
        <v>0</v>
      </c>
      <c r="U765" s="9">
        <v>8</v>
      </c>
      <c r="V765" s="9">
        <v>9</v>
      </c>
      <c r="W765" s="9">
        <v>0</v>
      </c>
      <c r="X765" s="9">
        <v>0</v>
      </c>
      <c r="Y765" s="9">
        <v>0</v>
      </c>
      <c r="Z765" s="9"/>
      <c r="AA765" s="9">
        <v>0</v>
      </c>
      <c r="AB765" s="9"/>
      <c r="AC765" s="9">
        <v>75600</v>
      </c>
      <c r="AD765" s="9" t="s">
        <v>2570</v>
      </c>
      <c r="AE765" s="9" t="s">
        <v>2564</v>
      </c>
      <c r="AF765" s="9">
        <v>235</v>
      </c>
      <c r="AG765" s="9"/>
      <c r="AH765" s="9" t="s">
        <v>2571</v>
      </c>
      <c r="AI765" s="9" t="s">
        <v>2572</v>
      </c>
      <c r="AJ765" s="9" t="s">
        <v>2573</v>
      </c>
    </row>
    <row r="766" spans="1:36" x14ac:dyDescent="0.35">
      <c r="A766" s="9" t="s">
        <v>124</v>
      </c>
      <c r="B766" s="9" t="s">
        <v>33</v>
      </c>
      <c r="C766" s="9" t="s">
        <v>14503</v>
      </c>
      <c r="D766" s="9" t="s">
        <v>29</v>
      </c>
      <c r="E766" s="9" t="s">
        <v>2561</v>
      </c>
      <c r="F766" s="9" t="str">
        <f>_xlfn.XLOOKUP(E766,Total_Enrolled!C:C,Total_Enrolled!C:C)</f>
        <v>2025eb1100257@bitspilani-digital.edu.in</v>
      </c>
      <c r="G766" s="9" t="s">
        <v>2562</v>
      </c>
      <c r="H766" s="9" t="s">
        <v>14515</v>
      </c>
      <c r="I766" s="9" t="s">
        <v>2563</v>
      </c>
      <c r="J766" s="9" t="b">
        <v>1</v>
      </c>
      <c r="K766" s="9">
        <v>1</v>
      </c>
      <c r="L766" s="9">
        <f>_xlfn.XLOOKUP(B766,Courses!A:A,Courses!H:H)</f>
        <v>41</v>
      </c>
      <c r="M766" s="14">
        <f t="shared" si="55"/>
        <v>2.4390243902439025E-2</v>
      </c>
      <c r="N766" s="14" t="str">
        <f t="shared" si="56"/>
        <v>Active</v>
      </c>
      <c r="O766" s="14" t="str" cm="1">
        <f t="array" ref="O766">_xlfn.IFS(M766=0,"0",
M766&lt;=10%,"0-10",
TRUE,"&gt;10"
)&amp;" "&amp;"% progress"</f>
        <v>0-10 % progress</v>
      </c>
      <c r="P766" s="15">
        <f t="shared" si="57"/>
        <v>0</v>
      </c>
      <c r="Q766" s="15">
        <f>COUNTIFS($G:$G,$G766)</f>
        <v>4</v>
      </c>
      <c r="R766" s="16">
        <f t="shared" si="58"/>
        <v>0</v>
      </c>
      <c r="S766" s="15" t="str">
        <f t="shared" si="59"/>
        <v>no 0% progess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/>
      <c r="AA766" s="9">
        <v>0</v>
      </c>
      <c r="AB766" s="9"/>
      <c r="AC766" s="9">
        <v>3606</v>
      </c>
      <c r="AD766" s="9" t="s">
        <v>2574</v>
      </c>
      <c r="AE766" s="9" t="s">
        <v>2564</v>
      </c>
      <c r="AF766" s="9">
        <v>235</v>
      </c>
      <c r="AG766" s="9"/>
      <c r="AH766" s="9"/>
      <c r="AI766" s="9"/>
      <c r="AJ766" s="9"/>
    </row>
    <row r="767" spans="1:36" x14ac:dyDescent="0.35">
      <c r="A767" s="9" t="s">
        <v>62</v>
      </c>
      <c r="B767" s="9" t="s">
        <v>34</v>
      </c>
      <c r="C767" s="9" t="s">
        <v>14503</v>
      </c>
      <c r="D767" s="9" t="s">
        <v>29</v>
      </c>
      <c r="E767" s="9" t="s">
        <v>2575</v>
      </c>
      <c r="F767" s="9" t="str">
        <f>_xlfn.XLOOKUP(E767,Total_Enrolled!C:C,Total_Enrolled!C:C)</f>
        <v>2025eb1100258@bitspilani-digital.edu.in</v>
      </c>
      <c r="G767" s="9" t="s">
        <v>2576</v>
      </c>
      <c r="H767" s="9" t="s">
        <v>14515</v>
      </c>
      <c r="I767" s="9" t="s">
        <v>2577</v>
      </c>
      <c r="J767" s="9" t="b">
        <v>1</v>
      </c>
      <c r="K767" s="9">
        <v>73</v>
      </c>
      <c r="L767" s="9">
        <f>_xlfn.XLOOKUP(B767,Courses!A:A,Courses!H:H)</f>
        <v>88</v>
      </c>
      <c r="M767" s="14">
        <f t="shared" si="55"/>
        <v>0.82954545454545459</v>
      </c>
      <c r="N767" s="14" t="str">
        <f t="shared" si="56"/>
        <v>Active</v>
      </c>
      <c r="O767" s="14" t="str" cm="1">
        <f t="array" ref="O767">_xlfn.IFS(M767=0,"0",
M767&lt;=10%,"0-10",
TRUE,"&gt;10"
)&amp;" "&amp;"% progress"</f>
        <v>&gt;10 % progress</v>
      </c>
      <c r="P767" s="15">
        <f t="shared" si="57"/>
        <v>0</v>
      </c>
      <c r="Q767" s="15">
        <f>COUNTIFS($G:$G,$G767)</f>
        <v>4</v>
      </c>
      <c r="R767" s="16">
        <f t="shared" si="58"/>
        <v>0</v>
      </c>
      <c r="S767" s="15" t="str">
        <f t="shared" si="59"/>
        <v>no 0% progess</v>
      </c>
      <c r="T767" s="9">
        <v>0</v>
      </c>
      <c r="U767" s="9">
        <v>20</v>
      </c>
      <c r="V767" s="9">
        <v>20</v>
      </c>
      <c r="W767" s="9">
        <v>0</v>
      </c>
      <c r="X767" s="9">
        <v>0</v>
      </c>
      <c r="Y767" s="9">
        <v>0</v>
      </c>
      <c r="Z767" s="9"/>
      <c r="AA767" s="9">
        <v>0</v>
      </c>
      <c r="AB767" s="9"/>
      <c r="AC767" s="9">
        <v>63032</v>
      </c>
      <c r="AD767" s="9" t="s">
        <v>2578</v>
      </c>
      <c r="AE767" s="9" t="s">
        <v>2579</v>
      </c>
      <c r="AF767" s="9">
        <v>259</v>
      </c>
      <c r="AG767" s="9"/>
      <c r="AH767" s="9" t="s">
        <v>2580</v>
      </c>
      <c r="AI767" s="9" t="s">
        <v>2581</v>
      </c>
      <c r="AJ767" s="9" t="s">
        <v>2582</v>
      </c>
    </row>
    <row r="768" spans="1:36" x14ac:dyDescent="0.35">
      <c r="A768" s="9" t="s">
        <v>79</v>
      </c>
      <c r="B768" s="9" t="s">
        <v>39</v>
      </c>
      <c r="C768" s="9" t="s">
        <v>14503</v>
      </c>
      <c r="D768" s="9" t="s">
        <v>29</v>
      </c>
      <c r="E768" s="9" t="s">
        <v>2575</v>
      </c>
      <c r="F768" s="9" t="str">
        <f>_xlfn.XLOOKUP(E768,Total_Enrolled!C:C,Total_Enrolled!C:C)</f>
        <v>2025eb1100258@bitspilani-digital.edu.in</v>
      </c>
      <c r="G768" s="9" t="s">
        <v>2576</v>
      </c>
      <c r="H768" s="9" t="s">
        <v>14515</v>
      </c>
      <c r="I768" s="9" t="s">
        <v>2577</v>
      </c>
      <c r="J768" s="9" t="b">
        <v>1</v>
      </c>
      <c r="K768" s="9">
        <v>76</v>
      </c>
      <c r="L768" s="9">
        <f>_xlfn.XLOOKUP(B768,Courses!A:A,Courses!H:H)</f>
        <v>86</v>
      </c>
      <c r="M768" s="14">
        <f t="shared" si="55"/>
        <v>0.88372093023255816</v>
      </c>
      <c r="N768" s="14" t="str">
        <f t="shared" si="56"/>
        <v>Active</v>
      </c>
      <c r="O768" s="14" t="str" cm="1">
        <f t="array" ref="O768">_xlfn.IFS(M768=0,"0",
M768&lt;=10%,"0-10",
TRUE,"&gt;10"
)&amp;" "&amp;"% progress"</f>
        <v>&gt;10 % progress</v>
      </c>
      <c r="P768" s="15">
        <f t="shared" si="57"/>
        <v>0</v>
      </c>
      <c r="Q768" s="15">
        <f>COUNTIFS($G:$G,$G768)</f>
        <v>4</v>
      </c>
      <c r="R768" s="16">
        <f t="shared" si="58"/>
        <v>0</v>
      </c>
      <c r="S768" s="15" t="str">
        <f t="shared" si="59"/>
        <v>no 0% progess</v>
      </c>
      <c r="T768" s="9">
        <v>0</v>
      </c>
      <c r="U768" s="9">
        <v>18</v>
      </c>
      <c r="V768" s="9">
        <v>19</v>
      </c>
      <c r="W768" s="9">
        <v>0</v>
      </c>
      <c r="X768" s="9">
        <v>0</v>
      </c>
      <c r="Y768" s="9">
        <v>0</v>
      </c>
      <c r="Z768" s="9"/>
      <c r="AA768" s="9">
        <v>0</v>
      </c>
      <c r="AB768" s="9"/>
      <c r="AC768" s="9">
        <v>31766</v>
      </c>
      <c r="AD768" s="9" t="s">
        <v>2583</v>
      </c>
      <c r="AE768" s="9" t="s">
        <v>2579</v>
      </c>
      <c r="AF768" s="9">
        <v>259</v>
      </c>
      <c r="AG768" s="9"/>
      <c r="AH768" s="9" t="s">
        <v>2584</v>
      </c>
      <c r="AI768" s="9" t="s">
        <v>2585</v>
      </c>
      <c r="AJ768" s="9" t="s">
        <v>2586</v>
      </c>
    </row>
    <row r="769" spans="1:36" x14ac:dyDescent="0.35">
      <c r="A769" s="9" t="s">
        <v>136</v>
      </c>
      <c r="B769" s="9" t="s">
        <v>32</v>
      </c>
      <c r="C769" s="9" t="s">
        <v>14503</v>
      </c>
      <c r="D769" s="9" t="s">
        <v>29</v>
      </c>
      <c r="E769" s="9" t="s">
        <v>2575</v>
      </c>
      <c r="F769" s="9" t="str">
        <f>_xlfn.XLOOKUP(E769,Total_Enrolled!C:C,Total_Enrolled!C:C)</f>
        <v>2025eb1100258@bitspilani-digital.edu.in</v>
      </c>
      <c r="G769" s="9" t="s">
        <v>2576</v>
      </c>
      <c r="H769" s="9" t="s">
        <v>14515</v>
      </c>
      <c r="I769" s="9" t="s">
        <v>2577</v>
      </c>
      <c r="J769" s="9" t="b">
        <v>1</v>
      </c>
      <c r="K769" s="9">
        <v>62</v>
      </c>
      <c r="L769" s="9">
        <f>_xlfn.XLOOKUP(B769,Courses!A:A,Courses!H:H)</f>
        <v>77</v>
      </c>
      <c r="M769" s="14">
        <f t="shared" si="55"/>
        <v>0.80519480519480524</v>
      </c>
      <c r="N769" s="14" t="str">
        <f t="shared" si="56"/>
        <v>Active</v>
      </c>
      <c r="O769" s="14" t="str" cm="1">
        <f t="array" ref="O769">_xlfn.IFS(M769=0,"0",
M769&lt;=10%,"0-10",
TRUE,"&gt;10"
)&amp;" "&amp;"% progress"</f>
        <v>&gt;10 % progress</v>
      </c>
      <c r="P769" s="15">
        <f t="shared" si="57"/>
        <v>0</v>
      </c>
      <c r="Q769" s="15">
        <f>COUNTIFS($G:$G,$G769)</f>
        <v>4</v>
      </c>
      <c r="R769" s="16">
        <f t="shared" si="58"/>
        <v>0</v>
      </c>
      <c r="S769" s="15" t="str">
        <f t="shared" si="59"/>
        <v>no 0% progess</v>
      </c>
      <c r="T769" s="9">
        <v>0</v>
      </c>
      <c r="U769" s="9">
        <v>18</v>
      </c>
      <c r="V769" s="9">
        <v>18</v>
      </c>
      <c r="W769" s="9">
        <v>0</v>
      </c>
      <c r="X769" s="9">
        <v>0</v>
      </c>
      <c r="Y769" s="9">
        <v>0</v>
      </c>
      <c r="Z769" s="9"/>
      <c r="AA769" s="9">
        <v>0</v>
      </c>
      <c r="AB769" s="9"/>
      <c r="AC769" s="9">
        <v>32063</v>
      </c>
      <c r="AD769" s="9" t="s">
        <v>2587</v>
      </c>
      <c r="AE769" s="9" t="s">
        <v>2579</v>
      </c>
      <c r="AF769" s="9">
        <v>259</v>
      </c>
      <c r="AG769" s="9"/>
      <c r="AH769" s="9" t="s">
        <v>2588</v>
      </c>
      <c r="AI769" s="9"/>
      <c r="AJ769" s="9"/>
    </row>
    <row r="770" spans="1:36" x14ac:dyDescent="0.35">
      <c r="A770" s="9" t="s">
        <v>27</v>
      </c>
      <c r="B770" s="9" t="s">
        <v>28</v>
      </c>
      <c r="C770" s="9" t="s">
        <v>14503</v>
      </c>
      <c r="D770" s="9" t="s">
        <v>29</v>
      </c>
      <c r="E770" s="9" t="s">
        <v>2575</v>
      </c>
      <c r="F770" s="9" t="str">
        <f>_xlfn.XLOOKUP(E770,Total_Enrolled!C:C,Total_Enrolled!C:C)</f>
        <v>2025eb1100258@bitspilani-digital.edu.in</v>
      </c>
      <c r="G770" s="9" t="s">
        <v>2576</v>
      </c>
      <c r="H770" s="9" t="s">
        <v>14515</v>
      </c>
      <c r="I770" s="9" t="s">
        <v>2577</v>
      </c>
      <c r="J770" s="9" t="b">
        <v>1</v>
      </c>
      <c r="K770" s="9">
        <v>54</v>
      </c>
      <c r="L770" s="9">
        <f>_xlfn.XLOOKUP(B770,Courses!A:A,Courses!H:H)</f>
        <v>61</v>
      </c>
      <c r="M770" s="14">
        <f t="shared" si="55"/>
        <v>0.88524590163934425</v>
      </c>
      <c r="N770" s="14" t="str">
        <f t="shared" si="56"/>
        <v>Active</v>
      </c>
      <c r="O770" s="14" t="str" cm="1">
        <f t="array" ref="O770">_xlfn.IFS(M770=0,"0",
M770&lt;=10%,"0-10",
TRUE,"&gt;10"
)&amp;" "&amp;"% progress"</f>
        <v>&gt;10 % progress</v>
      </c>
      <c r="P770" s="15">
        <f t="shared" si="57"/>
        <v>0</v>
      </c>
      <c r="Q770" s="15">
        <f>COUNTIFS($G:$G,$G770)</f>
        <v>4</v>
      </c>
      <c r="R770" s="16">
        <f t="shared" si="58"/>
        <v>0</v>
      </c>
      <c r="S770" s="15" t="str">
        <f t="shared" si="59"/>
        <v>no 0% progess</v>
      </c>
      <c r="T770" s="9">
        <v>0</v>
      </c>
      <c r="U770" s="9">
        <v>12</v>
      </c>
      <c r="V770" s="9">
        <v>12</v>
      </c>
      <c r="W770" s="9">
        <v>0</v>
      </c>
      <c r="X770" s="9">
        <v>0</v>
      </c>
      <c r="Y770" s="9">
        <v>0</v>
      </c>
      <c r="Z770" s="9"/>
      <c r="AA770" s="9">
        <v>0</v>
      </c>
      <c r="AB770" s="9"/>
      <c r="AC770" s="9">
        <v>25721</v>
      </c>
      <c r="AD770" s="9" t="s">
        <v>2589</v>
      </c>
      <c r="AE770" s="9" t="s">
        <v>2579</v>
      </c>
      <c r="AF770" s="9">
        <v>259</v>
      </c>
      <c r="AG770" s="9"/>
      <c r="AH770" s="9" t="s">
        <v>2590</v>
      </c>
      <c r="AI770" s="9" t="s">
        <v>2591</v>
      </c>
      <c r="AJ770" s="9" t="s">
        <v>2591</v>
      </c>
    </row>
    <row r="771" spans="1:36" x14ac:dyDescent="0.35">
      <c r="A771" s="9" t="s">
        <v>56</v>
      </c>
      <c r="B771" s="9" t="s">
        <v>57</v>
      </c>
      <c r="C771" s="9" t="s">
        <v>14503</v>
      </c>
      <c r="D771" s="9" t="s">
        <v>29</v>
      </c>
      <c r="E771" s="9" t="s">
        <v>2592</v>
      </c>
      <c r="F771" s="9" t="str">
        <f>_xlfn.XLOOKUP(E771,Total_Enrolled!C:C,Total_Enrolled!C:C)</f>
        <v>2025eb1100259@bitspilani-digital.edu.in</v>
      </c>
      <c r="G771" s="9" t="s">
        <v>2593</v>
      </c>
      <c r="H771" s="9" t="s">
        <v>14515</v>
      </c>
      <c r="I771" s="9" t="s">
        <v>2594</v>
      </c>
      <c r="J771" s="9" t="b">
        <v>1</v>
      </c>
      <c r="K771" s="9">
        <v>10</v>
      </c>
      <c r="L771" s="9">
        <f>_xlfn.XLOOKUP(B771,Courses!A:A,Courses!H:H)</f>
        <v>46</v>
      </c>
      <c r="M771" s="14">
        <f t="shared" ref="M771:M834" si="60">K771/L771</f>
        <v>0.21739130434782608</v>
      </c>
      <c r="N771" s="14" t="str">
        <f t="shared" ref="N771:N834" si="61">IF(M771&gt;0,"Active","Not Active")</f>
        <v>Active</v>
      </c>
      <c r="O771" s="14" t="str" cm="1">
        <f t="array" ref="O771">_xlfn.IFS(M771=0,"0",
M771&lt;=10%,"0-10",
TRUE,"&gt;10"
)&amp;" "&amp;"% progress"</f>
        <v>&gt;10 % progress</v>
      </c>
      <c r="P771" s="15">
        <f t="shared" ref="P771:P834" si="62">IF(M771=0,1,0)</f>
        <v>0</v>
      </c>
      <c r="Q771" s="15">
        <f>COUNTIFS($G:$G,$G771)</f>
        <v>4</v>
      </c>
      <c r="R771" s="16">
        <f t="shared" ref="R771:R834" si="63">P771/Q771</f>
        <v>0</v>
      </c>
      <c r="S771" s="15" t="str">
        <f t="shared" ref="S771:S834" si="64">IF(R771=0, "no 0% progess", "no progress")</f>
        <v>no 0% progess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/>
      <c r="AA771" s="9">
        <v>0</v>
      </c>
      <c r="AB771" s="9"/>
      <c r="AC771" s="9">
        <v>917</v>
      </c>
      <c r="AD771" s="9" t="s">
        <v>2596</v>
      </c>
      <c r="AE771" s="9" t="s">
        <v>2595</v>
      </c>
      <c r="AF771" s="9">
        <v>315</v>
      </c>
      <c r="AG771" s="9"/>
      <c r="AH771" s="9"/>
      <c r="AI771" s="9" t="s">
        <v>2597</v>
      </c>
      <c r="AJ771" s="9" t="s">
        <v>2598</v>
      </c>
    </row>
    <row r="772" spans="1:36" x14ac:dyDescent="0.35">
      <c r="A772" s="9" t="s">
        <v>52</v>
      </c>
      <c r="B772" s="9" t="s">
        <v>53</v>
      </c>
      <c r="C772" s="9" t="s">
        <v>14503</v>
      </c>
      <c r="D772" s="9" t="s">
        <v>29</v>
      </c>
      <c r="E772" s="9" t="s">
        <v>2592</v>
      </c>
      <c r="F772" s="9" t="str">
        <f>_xlfn.XLOOKUP(E772,Total_Enrolled!C:C,Total_Enrolled!C:C)</f>
        <v>2025eb1100259@bitspilani-digital.edu.in</v>
      </c>
      <c r="G772" s="9" t="s">
        <v>2593</v>
      </c>
      <c r="H772" s="9" t="s">
        <v>14515</v>
      </c>
      <c r="I772" s="9" t="s">
        <v>2594</v>
      </c>
      <c r="J772" s="9" t="b">
        <v>1</v>
      </c>
      <c r="K772" s="9">
        <v>5</v>
      </c>
      <c r="L772" s="9">
        <f>_xlfn.XLOOKUP(B772,Courses!A:A,Courses!H:H)</f>
        <v>41</v>
      </c>
      <c r="M772" s="14">
        <f t="shared" si="60"/>
        <v>0.12195121951219512</v>
      </c>
      <c r="N772" s="14" t="str">
        <f t="shared" si="61"/>
        <v>Active</v>
      </c>
      <c r="O772" s="14" t="str" cm="1">
        <f t="array" ref="O772">_xlfn.IFS(M772=0,"0",
M772&lt;=10%,"0-10",
TRUE,"&gt;10"
)&amp;" "&amp;"% progress"</f>
        <v>&gt;10 % progress</v>
      </c>
      <c r="P772" s="15">
        <f t="shared" si="62"/>
        <v>0</v>
      </c>
      <c r="Q772" s="15">
        <f>COUNTIFS($G:$G,$G772)</f>
        <v>4</v>
      </c>
      <c r="R772" s="16">
        <f t="shared" si="63"/>
        <v>0</v>
      </c>
      <c r="S772" s="15" t="str">
        <f t="shared" si="64"/>
        <v>no 0% progess</v>
      </c>
      <c r="T772" s="9">
        <v>0</v>
      </c>
      <c r="U772" s="9">
        <v>1</v>
      </c>
      <c r="V772" s="9">
        <v>1</v>
      </c>
      <c r="W772" s="9">
        <v>0</v>
      </c>
      <c r="X772" s="9">
        <v>0</v>
      </c>
      <c r="Y772" s="9">
        <v>0</v>
      </c>
      <c r="Z772" s="9"/>
      <c r="AA772" s="9">
        <v>0</v>
      </c>
      <c r="AB772" s="9"/>
      <c r="AC772" s="9">
        <v>162</v>
      </c>
      <c r="AD772" s="9" t="s">
        <v>2599</v>
      </c>
      <c r="AE772" s="9" t="s">
        <v>2595</v>
      </c>
      <c r="AF772" s="9">
        <v>315</v>
      </c>
      <c r="AG772" s="9"/>
      <c r="AH772" s="9" t="s">
        <v>2600</v>
      </c>
      <c r="AI772" s="9"/>
      <c r="AJ772" s="9"/>
    </row>
    <row r="773" spans="1:36" x14ac:dyDescent="0.35">
      <c r="A773" s="9" t="s">
        <v>44</v>
      </c>
      <c r="B773" s="9" t="s">
        <v>45</v>
      </c>
      <c r="C773" s="9" t="s">
        <v>14503</v>
      </c>
      <c r="D773" s="9" t="s">
        <v>29</v>
      </c>
      <c r="E773" s="9" t="s">
        <v>2592</v>
      </c>
      <c r="F773" s="9" t="str">
        <f>_xlfn.XLOOKUP(E773,Total_Enrolled!C:C,Total_Enrolled!C:C)</f>
        <v>2025eb1100259@bitspilani-digital.edu.in</v>
      </c>
      <c r="G773" s="9" t="s">
        <v>2593</v>
      </c>
      <c r="H773" s="9" t="s">
        <v>14515</v>
      </c>
      <c r="I773" s="9" t="s">
        <v>2594</v>
      </c>
      <c r="J773" s="9" t="b">
        <v>1</v>
      </c>
      <c r="K773" s="9">
        <v>7</v>
      </c>
      <c r="L773" s="9">
        <f>_xlfn.XLOOKUP(B773,Courses!A:A,Courses!H:H)</f>
        <v>93</v>
      </c>
      <c r="M773" s="14">
        <f t="shared" si="60"/>
        <v>7.5268817204301078E-2</v>
      </c>
      <c r="N773" s="14" t="str">
        <f t="shared" si="61"/>
        <v>Active</v>
      </c>
      <c r="O773" s="14" t="str" cm="1">
        <f t="array" ref="O773">_xlfn.IFS(M773=0,"0",
M773&lt;=10%,"0-10",
TRUE,"&gt;10"
)&amp;" "&amp;"% progress"</f>
        <v>0-10 % progress</v>
      </c>
      <c r="P773" s="15">
        <f t="shared" si="62"/>
        <v>0</v>
      </c>
      <c r="Q773" s="15">
        <f>COUNTIFS($G:$G,$G773)</f>
        <v>4</v>
      </c>
      <c r="R773" s="16">
        <f t="shared" si="63"/>
        <v>0</v>
      </c>
      <c r="S773" s="15" t="str">
        <f t="shared" si="64"/>
        <v>no 0% progess</v>
      </c>
      <c r="T773" s="9">
        <v>0</v>
      </c>
      <c r="U773" s="9">
        <v>1</v>
      </c>
      <c r="V773" s="9">
        <v>1</v>
      </c>
      <c r="W773" s="9">
        <v>0</v>
      </c>
      <c r="X773" s="9">
        <v>0</v>
      </c>
      <c r="Y773" s="9">
        <v>0</v>
      </c>
      <c r="Z773" s="9"/>
      <c r="AA773" s="9">
        <v>0</v>
      </c>
      <c r="AB773" s="9"/>
      <c r="AC773" s="9">
        <v>1089</v>
      </c>
      <c r="AD773" s="9" t="s">
        <v>2601</v>
      </c>
      <c r="AE773" s="9" t="s">
        <v>2595</v>
      </c>
      <c r="AF773" s="9">
        <v>315</v>
      </c>
      <c r="AG773" s="9"/>
      <c r="AH773" s="9" t="s">
        <v>2602</v>
      </c>
      <c r="AI773" s="9" t="s">
        <v>2603</v>
      </c>
      <c r="AJ773" s="9" t="s">
        <v>2604</v>
      </c>
    </row>
    <row r="774" spans="1:36" x14ac:dyDescent="0.35">
      <c r="A774" s="9" t="s">
        <v>48</v>
      </c>
      <c r="B774" s="9" t="s">
        <v>49</v>
      </c>
      <c r="C774" s="9" t="s">
        <v>14503</v>
      </c>
      <c r="D774" s="9" t="s">
        <v>29</v>
      </c>
      <c r="E774" s="9" t="s">
        <v>2592</v>
      </c>
      <c r="F774" s="9" t="str">
        <f>_xlfn.XLOOKUP(E774,Total_Enrolled!C:C,Total_Enrolled!C:C)</f>
        <v>2025eb1100259@bitspilani-digital.edu.in</v>
      </c>
      <c r="G774" s="9" t="s">
        <v>2593</v>
      </c>
      <c r="H774" s="9" t="s">
        <v>14515</v>
      </c>
      <c r="I774" s="9" t="s">
        <v>2594</v>
      </c>
      <c r="J774" s="9" t="b">
        <v>1</v>
      </c>
      <c r="K774" s="9">
        <v>7</v>
      </c>
      <c r="L774" s="9">
        <f>_xlfn.XLOOKUP(B774,Courses!A:A,Courses!H:H)</f>
        <v>84</v>
      </c>
      <c r="M774" s="14">
        <f t="shared" si="60"/>
        <v>8.3333333333333329E-2</v>
      </c>
      <c r="N774" s="14" t="str">
        <f t="shared" si="61"/>
        <v>Active</v>
      </c>
      <c r="O774" s="14" t="str" cm="1">
        <f t="array" ref="O774">_xlfn.IFS(M774=0,"0",
M774&lt;=10%,"0-10",
TRUE,"&gt;10"
)&amp;" "&amp;"% progress"</f>
        <v>0-10 % progress</v>
      </c>
      <c r="P774" s="15">
        <f t="shared" si="62"/>
        <v>0</v>
      </c>
      <c r="Q774" s="15">
        <f>COUNTIFS($G:$G,$G774)</f>
        <v>4</v>
      </c>
      <c r="R774" s="16">
        <f t="shared" si="63"/>
        <v>0</v>
      </c>
      <c r="S774" s="15" t="str">
        <f t="shared" si="64"/>
        <v>no 0% progess</v>
      </c>
      <c r="T774" s="9">
        <v>0</v>
      </c>
      <c r="U774" s="9">
        <v>2</v>
      </c>
      <c r="V774" s="9">
        <v>2</v>
      </c>
      <c r="W774" s="9">
        <v>0</v>
      </c>
      <c r="X774" s="9">
        <v>0</v>
      </c>
      <c r="Y774" s="9">
        <v>0</v>
      </c>
      <c r="Z774" s="9"/>
      <c r="AA774" s="9">
        <v>0</v>
      </c>
      <c r="AB774" s="9"/>
      <c r="AC774" s="9">
        <v>863</v>
      </c>
      <c r="AD774" s="9" t="s">
        <v>2605</v>
      </c>
      <c r="AE774" s="9" t="s">
        <v>2595</v>
      </c>
      <c r="AF774" s="9">
        <v>315</v>
      </c>
      <c r="AG774" s="9"/>
      <c r="AH774" s="9" t="s">
        <v>2606</v>
      </c>
      <c r="AI774" s="9"/>
      <c r="AJ774" s="9"/>
    </row>
    <row r="775" spans="1:36" x14ac:dyDescent="0.35">
      <c r="A775" s="9" t="s">
        <v>48</v>
      </c>
      <c r="B775" s="9" t="s">
        <v>49</v>
      </c>
      <c r="C775" s="9" t="s">
        <v>14503</v>
      </c>
      <c r="D775" s="9" t="s">
        <v>29</v>
      </c>
      <c r="E775" s="9" t="s">
        <v>2607</v>
      </c>
      <c r="F775" s="9" t="str">
        <f>_xlfn.XLOOKUP(E775,Total_Enrolled!C:C,Total_Enrolled!C:C)</f>
        <v>2025eb1100260@bitspilani-digital.edu.in</v>
      </c>
      <c r="G775" s="9" t="s">
        <v>2608</v>
      </c>
      <c r="H775" s="9" t="s">
        <v>14515</v>
      </c>
      <c r="I775" s="9" t="s">
        <v>2609</v>
      </c>
      <c r="J775" s="9" t="b">
        <v>1</v>
      </c>
      <c r="K775" s="9">
        <v>0</v>
      </c>
      <c r="L775" s="9">
        <f>_xlfn.XLOOKUP(B775,Courses!A:A,Courses!H:H)</f>
        <v>84</v>
      </c>
      <c r="M775" s="14">
        <f t="shared" si="60"/>
        <v>0</v>
      </c>
      <c r="N775" s="14" t="str">
        <f t="shared" si="61"/>
        <v>Not Active</v>
      </c>
      <c r="O775" s="14" t="str" cm="1">
        <f t="array" ref="O775">_xlfn.IFS(M775=0,"0",
M775&lt;=10%,"0-10",
TRUE,"&gt;10"
)&amp;" "&amp;"% progress"</f>
        <v>0 % progress</v>
      </c>
      <c r="P775" s="15">
        <f t="shared" si="62"/>
        <v>1</v>
      </c>
      <c r="Q775" s="15">
        <f>COUNTIFS($G:$G,$G775)</f>
        <v>4</v>
      </c>
      <c r="R775" s="16">
        <f t="shared" si="63"/>
        <v>0.25</v>
      </c>
      <c r="S775" s="15" t="str">
        <f t="shared" si="64"/>
        <v>no progress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/>
      <c r="AA775" s="9">
        <v>0</v>
      </c>
      <c r="AB775" s="9"/>
      <c r="AC775" s="9">
        <v>0</v>
      </c>
      <c r="AD775" s="9" t="s">
        <v>2610</v>
      </c>
      <c r="AE775" s="9" t="s">
        <v>2611</v>
      </c>
      <c r="AF775" s="9">
        <v>112</v>
      </c>
      <c r="AG775" s="9"/>
      <c r="AH775" s="9"/>
      <c r="AI775" s="9"/>
      <c r="AJ775" s="9"/>
    </row>
    <row r="776" spans="1:36" x14ac:dyDescent="0.35">
      <c r="A776" s="9" t="s">
        <v>44</v>
      </c>
      <c r="B776" s="9" t="s">
        <v>45</v>
      </c>
      <c r="C776" s="9" t="s">
        <v>14503</v>
      </c>
      <c r="D776" s="9" t="s">
        <v>29</v>
      </c>
      <c r="E776" s="9" t="s">
        <v>2607</v>
      </c>
      <c r="F776" s="9" t="str">
        <f>_xlfn.XLOOKUP(E776,Total_Enrolled!C:C,Total_Enrolled!C:C)</f>
        <v>2025eb1100260@bitspilani-digital.edu.in</v>
      </c>
      <c r="G776" s="9" t="s">
        <v>2608</v>
      </c>
      <c r="H776" s="9" t="s">
        <v>14515</v>
      </c>
      <c r="I776" s="9" t="s">
        <v>2609</v>
      </c>
      <c r="J776" s="9" t="b">
        <v>1</v>
      </c>
      <c r="K776" s="9">
        <v>0</v>
      </c>
      <c r="L776" s="9">
        <f>_xlfn.XLOOKUP(B776,Courses!A:A,Courses!H:H)</f>
        <v>93</v>
      </c>
      <c r="M776" s="14">
        <f t="shared" si="60"/>
        <v>0</v>
      </c>
      <c r="N776" s="14" t="str">
        <f t="shared" si="61"/>
        <v>Not Active</v>
      </c>
      <c r="O776" s="14" t="str" cm="1">
        <f t="array" ref="O776">_xlfn.IFS(M776=0,"0",
M776&lt;=10%,"0-10",
TRUE,"&gt;10"
)&amp;" "&amp;"% progress"</f>
        <v>0 % progress</v>
      </c>
      <c r="P776" s="15">
        <f t="shared" si="62"/>
        <v>1</v>
      </c>
      <c r="Q776" s="15">
        <f>COUNTIFS($G:$G,$G776)</f>
        <v>4</v>
      </c>
      <c r="R776" s="16">
        <f t="shared" si="63"/>
        <v>0.25</v>
      </c>
      <c r="S776" s="15" t="str">
        <f t="shared" si="64"/>
        <v>no progress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/>
      <c r="AA776" s="9">
        <v>0</v>
      </c>
      <c r="AB776" s="9"/>
      <c r="AC776" s="9">
        <v>0</v>
      </c>
      <c r="AD776" s="9" t="s">
        <v>2612</v>
      </c>
      <c r="AE776" s="9" t="s">
        <v>2611</v>
      </c>
      <c r="AF776" s="9">
        <v>112</v>
      </c>
      <c r="AG776" s="9"/>
      <c r="AH776" s="9"/>
      <c r="AI776" s="9"/>
      <c r="AJ776" s="9"/>
    </row>
    <row r="777" spans="1:36" x14ac:dyDescent="0.35">
      <c r="A777" s="9" t="s">
        <v>52</v>
      </c>
      <c r="B777" s="9" t="s">
        <v>53</v>
      </c>
      <c r="C777" s="9" t="s">
        <v>14503</v>
      </c>
      <c r="D777" s="9" t="s">
        <v>29</v>
      </c>
      <c r="E777" s="9" t="s">
        <v>2607</v>
      </c>
      <c r="F777" s="9" t="str">
        <f>_xlfn.XLOOKUP(E777,Total_Enrolled!C:C,Total_Enrolled!C:C)</f>
        <v>2025eb1100260@bitspilani-digital.edu.in</v>
      </c>
      <c r="G777" s="9" t="s">
        <v>2608</v>
      </c>
      <c r="H777" s="9" t="s">
        <v>14515</v>
      </c>
      <c r="I777" s="9" t="s">
        <v>2609</v>
      </c>
      <c r="J777" s="9" t="b">
        <v>1</v>
      </c>
      <c r="K777" s="9">
        <v>5</v>
      </c>
      <c r="L777" s="9">
        <f>_xlfn.XLOOKUP(B777,Courses!A:A,Courses!H:H)</f>
        <v>41</v>
      </c>
      <c r="M777" s="14">
        <f t="shared" si="60"/>
        <v>0.12195121951219512</v>
      </c>
      <c r="N777" s="14" t="str">
        <f t="shared" si="61"/>
        <v>Active</v>
      </c>
      <c r="O777" s="14" t="str" cm="1">
        <f t="array" ref="O777">_xlfn.IFS(M777=0,"0",
M777&lt;=10%,"0-10",
TRUE,"&gt;10"
)&amp;" "&amp;"% progress"</f>
        <v>&gt;10 % progress</v>
      </c>
      <c r="P777" s="15">
        <f t="shared" si="62"/>
        <v>0</v>
      </c>
      <c r="Q777" s="15">
        <f>COUNTIFS($G:$G,$G777)</f>
        <v>4</v>
      </c>
      <c r="R777" s="16">
        <f t="shared" si="63"/>
        <v>0</v>
      </c>
      <c r="S777" s="15" t="str">
        <f t="shared" si="64"/>
        <v>no 0% progess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/>
      <c r="AA777" s="9">
        <v>0</v>
      </c>
      <c r="AB777" s="9"/>
      <c r="AC777" s="9">
        <v>1599</v>
      </c>
      <c r="AD777" s="9" t="s">
        <v>2613</v>
      </c>
      <c r="AE777" s="9" t="s">
        <v>2611</v>
      </c>
      <c r="AF777" s="9">
        <v>112</v>
      </c>
      <c r="AG777" s="9"/>
      <c r="AH777" s="9"/>
      <c r="AI777" s="9"/>
      <c r="AJ777" s="9"/>
    </row>
    <row r="778" spans="1:36" x14ac:dyDescent="0.35">
      <c r="A778" s="9" t="s">
        <v>56</v>
      </c>
      <c r="B778" s="9" t="s">
        <v>57</v>
      </c>
      <c r="C778" s="9" t="s">
        <v>14503</v>
      </c>
      <c r="D778" s="9" t="s">
        <v>29</v>
      </c>
      <c r="E778" s="9" t="s">
        <v>2607</v>
      </c>
      <c r="F778" s="9" t="str">
        <f>_xlfn.XLOOKUP(E778,Total_Enrolled!C:C,Total_Enrolled!C:C)</f>
        <v>2025eb1100260@bitspilani-digital.edu.in</v>
      </c>
      <c r="G778" s="9" t="s">
        <v>2608</v>
      </c>
      <c r="H778" s="9" t="s">
        <v>14515</v>
      </c>
      <c r="I778" s="9" t="s">
        <v>2609</v>
      </c>
      <c r="J778" s="9" t="b">
        <v>1</v>
      </c>
      <c r="K778" s="9">
        <v>1</v>
      </c>
      <c r="L778" s="9">
        <f>_xlfn.XLOOKUP(B778,Courses!A:A,Courses!H:H)</f>
        <v>46</v>
      </c>
      <c r="M778" s="14">
        <f t="shared" si="60"/>
        <v>2.1739130434782608E-2</v>
      </c>
      <c r="N778" s="14" t="str">
        <f t="shared" si="61"/>
        <v>Active</v>
      </c>
      <c r="O778" s="14" t="str" cm="1">
        <f t="array" ref="O778">_xlfn.IFS(M778=0,"0",
M778&lt;=10%,"0-10",
TRUE,"&gt;10"
)&amp;" "&amp;"% progress"</f>
        <v>0-10 % progress</v>
      </c>
      <c r="P778" s="15">
        <f t="shared" si="62"/>
        <v>0</v>
      </c>
      <c r="Q778" s="15">
        <f>COUNTIFS($G:$G,$G778)</f>
        <v>4</v>
      </c>
      <c r="R778" s="16">
        <f t="shared" si="63"/>
        <v>0</v>
      </c>
      <c r="S778" s="15" t="str">
        <f t="shared" si="64"/>
        <v>no 0% progess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/>
      <c r="AA778" s="9">
        <v>0</v>
      </c>
      <c r="AB778" s="9"/>
      <c r="AC778" s="9">
        <v>31</v>
      </c>
      <c r="AD778" s="9" t="s">
        <v>2614</v>
      </c>
      <c r="AE778" s="9" t="s">
        <v>2611</v>
      </c>
      <c r="AF778" s="9">
        <v>112</v>
      </c>
      <c r="AG778" s="9"/>
      <c r="AH778" s="9"/>
      <c r="AI778" s="9" t="s">
        <v>2615</v>
      </c>
      <c r="AJ778" s="9" t="s">
        <v>2616</v>
      </c>
    </row>
    <row r="779" spans="1:36" x14ac:dyDescent="0.35">
      <c r="A779" s="9" t="s">
        <v>56</v>
      </c>
      <c r="B779" s="9" t="s">
        <v>57</v>
      </c>
      <c r="C779" s="9" t="s">
        <v>14503</v>
      </c>
      <c r="D779" s="9" t="s">
        <v>29</v>
      </c>
      <c r="E779" s="9" t="s">
        <v>2617</v>
      </c>
      <c r="F779" s="9" t="str">
        <f>_xlfn.XLOOKUP(E779,Total_Enrolled!C:C,Total_Enrolled!C:C)</f>
        <v>2025eb1100261@bitspilani-digital.edu.in</v>
      </c>
      <c r="G779" s="9" t="s">
        <v>2618</v>
      </c>
      <c r="H779" s="9" t="s">
        <v>14515</v>
      </c>
      <c r="I779" s="9" t="s">
        <v>2619</v>
      </c>
      <c r="J779" s="9" t="b">
        <v>1</v>
      </c>
      <c r="K779" s="9">
        <v>42</v>
      </c>
      <c r="L779" s="9">
        <f>_xlfn.XLOOKUP(B779,Courses!A:A,Courses!H:H)</f>
        <v>46</v>
      </c>
      <c r="M779" s="14">
        <f t="shared" si="60"/>
        <v>0.91304347826086951</v>
      </c>
      <c r="N779" s="14" t="str">
        <f t="shared" si="61"/>
        <v>Active</v>
      </c>
      <c r="O779" s="14" t="str" cm="1">
        <f t="array" ref="O779">_xlfn.IFS(M779=0,"0",
M779&lt;=10%,"0-10",
TRUE,"&gt;10"
)&amp;" "&amp;"% progress"</f>
        <v>&gt;10 % progress</v>
      </c>
      <c r="P779" s="15">
        <f t="shared" si="62"/>
        <v>0</v>
      </c>
      <c r="Q779" s="15">
        <f>COUNTIFS($G:$G,$G779)</f>
        <v>4</v>
      </c>
      <c r="R779" s="16">
        <f t="shared" si="63"/>
        <v>0</v>
      </c>
      <c r="S779" s="15" t="str">
        <f t="shared" si="64"/>
        <v>no 0% progess</v>
      </c>
      <c r="T779" s="9">
        <v>0</v>
      </c>
      <c r="U779" s="9">
        <v>12</v>
      </c>
      <c r="V779" s="9">
        <v>14</v>
      </c>
      <c r="W779" s="9">
        <v>1</v>
      </c>
      <c r="X779" s="9">
        <v>0</v>
      </c>
      <c r="Y779" s="9">
        <v>0</v>
      </c>
      <c r="Z779" s="9" t="s">
        <v>2621</v>
      </c>
      <c r="AA779" s="9">
        <v>0</v>
      </c>
      <c r="AB779" s="9"/>
      <c r="AC779" s="9">
        <v>4954</v>
      </c>
      <c r="AD779" s="9" t="s">
        <v>2622</v>
      </c>
      <c r="AE779" s="9" t="s">
        <v>2620</v>
      </c>
      <c r="AF779" s="9">
        <v>261</v>
      </c>
      <c r="AG779" s="9"/>
      <c r="AH779" s="9" t="s">
        <v>2623</v>
      </c>
      <c r="AI779" s="9" t="s">
        <v>2624</v>
      </c>
      <c r="AJ779" s="9" t="s">
        <v>2625</v>
      </c>
    </row>
    <row r="780" spans="1:36" x14ac:dyDescent="0.35">
      <c r="A780" s="9" t="s">
        <v>52</v>
      </c>
      <c r="B780" s="9" t="s">
        <v>53</v>
      </c>
      <c r="C780" s="9" t="s">
        <v>14503</v>
      </c>
      <c r="D780" s="9" t="s">
        <v>29</v>
      </c>
      <c r="E780" s="9" t="s">
        <v>2617</v>
      </c>
      <c r="F780" s="9" t="str">
        <f>_xlfn.XLOOKUP(E780,Total_Enrolled!C:C,Total_Enrolled!C:C)</f>
        <v>2025eb1100261@bitspilani-digital.edu.in</v>
      </c>
      <c r="G780" s="9" t="s">
        <v>2618</v>
      </c>
      <c r="H780" s="9" t="s">
        <v>14515</v>
      </c>
      <c r="I780" s="9" t="s">
        <v>2619</v>
      </c>
      <c r="J780" s="9" t="b">
        <v>1</v>
      </c>
      <c r="K780" s="9">
        <v>38</v>
      </c>
      <c r="L780" s="9">
        <f>_xlfn.XLOOKUP(B780,Courses!A:A,Courses!H:H)</f>
        <v>41</v>
      </c>
      <c r="M780" s="14">
        <f t="shared" si="60"/>
        <v>0.92682926829268297</v>
      </c>
      <c r="N780" s="14" t="str">
        <f t="shared" si="61"/>
        <v>Active</v>
      </c>
      <c r="O780" s="14" t="str" cm="1">
        <f t="array" ref="O780">_xlfn.IFS(M780=0,"0",
M780&lt;=10%,"0-10",
TRUE,"&gt;10"
)&amp;" "&amp;"% progress"</f>
        <v>&gt;10 % progress</v>
      </c>
      <c r="P780" s="15">
        <f t="shared" si="62"/>
        <v>0</v>
      </c>
      <c r="Q780" s="15">
        <f>COUNTIFS($G:$G,$G780)</f>
        <v>4</v>
      </c>
      <c r="R780" s="16">
        <f t="shared" si="63"/>
        <v>0</v>
      </c>
      <c r="S780" s="15" t="str">
        <f t="shared" si="64"/>
        <v>no 0% progess</v>
      </c>
      <c r="T780" s="9">
        <v>0</v>
      </c>
      <c r="U780" s="9">
        <v>6</v>
      </c>
      <c r="V780" s="9">
        <v>6</v>
      </c>
      <c r="W780" s="9">
        <v>0</v>
      </c>
      <c r="X780" s="9">
        <v>0</v>
      </c>
      <c r="Y780" s="9">
        <v>0</v>
      </c>
      <c r="Z780" s="9"/>
      <c r="AA780" s="9">
        <v>0</v>
      </c>
      <c r="AB780" s="9"/>
      <c r="AC780" s="9">
        <v>4594</v>
      </c>
      <c r="AD780" s="9" t="s">
        <v>2626</v>
      </c>
      <c r="AE780" s="9" t="s">
        <v>2620</v>
      </c>
      <c r="AF780" s="9">
        <v>261</v>
      </c>
      <c r="AG780" s="9"/>
      <c r="AH780" s="9" t="s">
        <v>2627</v>
      </c>
      <c r="AI780" s="9"/>
      <c r="AJ780" s="9"/>
    </row>
    <row r="781" spans="1:36" x14ac:dyDescent="0.35">
      <c r="A781" s="9" t="s">
        <v>44</v>
      </c>
      <c r="B781" s="9" t="s">
        <v>45</v>
      </c>
      <c r="C781" s="9" t="s">
        <v>14503</v>
      </c>
      <c r="D781" s="9" t="s">
        <v>29</v>
      </c>
      <c r="E781" s="9" t="s">
        <v>2617</v>
      </c>
      <c r="F781" s="9" t="str">
        <f>_xlfn.XLOOKUP(E781,Total_Enrolled!C:C,Total_Enrolled!C:C)</f>
        <v>2025eb1100261@bitspilani-digital.edu.in</v>
      </c>
      <c r="G781" s="9" t="s">
        <v>2618</v>
      </c>
      <c r="H781" s="9" t="s">
        <v>14515</v>
      </c>
      <c r="I781" s="9" t="s">
        <v>2619</v>
      </c>
      <c r="J781" s="9" t="b">
        <v>1</v>
      </c>
      <c r="K781" s="9">
        <v>91</v>
      </c>
      <c r="L781" s="9">
        <f>_xlfn.XLOOKUP(B781,Courses!A:A,Courses!H:H)</f>
        <v>93</v>
      </c>
      <c r="M781" s="14">
        <f t="shared" si="60"/>
        <v>0.978494623655914</v>
      </c>
      <c r="N781" s="14" t="str">
        <f t="shared" si="61"/>
        <v>Active</v>
      </c>
      <c r="O781" s="14" t="str" cm="1">
        <f t="array" ref="O781">_xlfn.IFS(M781=0,"0",
M781&lt;=10%,"0-10",
TRUE,"&gt;10"
)&amp;" "&amp;"% progress"</f>
        <v>&gt;10 % progress</v>
      </c>
      <c r="P781" s="15">
        <f t="shared" si="62"/>
        <v>0</v>
      </c>
      <c r="Q781" s="15">
        <f>COUNTIFS($G:$G,$G781)</f>
        <v>4</v>
      </c>
      <c r="R781" s="16">
        <f t="shared" si="63"/>
        <v>0</v>
      </c>
      <c r="S781" s="15" t="str">
        <f t="shared" si="64"/>
        <v>no 0% progess</v>
      </c>
      <c r="T781" s="9">
        <v>0</v>
      </c>
      <c r="U781" s="9">
        <v>30</v>
      </c>
      <c r="V781" s="9">
        <v>30</v>
      </c>
      <c r="W781" s="9">
        <v>0</v>
      </c>
      <c r="X781" s="9">
        <v>0</v>
      </c>
      <c r="Y781" s="9">
        <v>0</v>
      </c>
      <c r="Z781" s="9"/>
      <c r="AA781" s="9">
        <v>0</v>
      </c>
      <c r="AB781" s="9"/>
      <c r="AC781" s="9">
        <v>13662</v>
      </c>
      <c r="AD781" s="9" t="s">
        <v>2628</v>
      </c>
      <c r="AE781" s="9" t="s">
        <v>2620</v>
      </c>
      <c r="AF781" s="9">
        <v>261</v>
      </c>
      <c r="AG781" s="9"/>
      <c r="AH781" s="9" t="s">
        <v>2629</v>
      </c>
      <c r="AI781" s="9" t="s">
        <v>2630</v>
      </c>
      <c r="AJ781" s="9" t="s">
        <v>2631</v>
      </c>
    </row>
    <row r="782" spans="1:36" x14ac:dyDescent="0.35">
      <c r="A782" s="9" t="s">
        <v>48</v>
      </c>
      <c r="B782" s="9" t="s">
        <v>49</v>
      </c>
      <c r="C782" s="9" t="s">
        <v>14503</v>
      </c>
      <c r="D782" s="9" t="s">
        <v>29</v>
      </c>
      <c r="E782" s="9" t="s">
        <v>2617</v>
      </c>
      <c r="F782" s="9" t="str">
        <f>_xlfn.XLOOKUP(E782,Total_Enrolled!C:C,Total_Enrolled!C:C)</f>
        <v>2025eb1100261@bitspilani-digital.edu.in</v>
      </c>
      <c r="G782" s="9" t="s">
        <v>2618</v>
      </c>
      <c r="H782" s="9" t="s">
        <v>14515</v>
      </c>
      <c r="I782" s="9" t="s">
        <v>2619</v>
      </c>
      <c r="J782" s="9" t="b">
        <v>1</v>
      </c>
      <c r="K782" s="9">
        <v>56</v>
      </c>
      <c r="L782" s="9">
        <f>_xlfn.XLOOKUP(B782,Courses!A:A,Courses!H:H)</f>
        <v>84</v>
      </c>
      <c r="M782" s="14">
        <f t="shared" si="60"/>
        <v>0.66666666666666663</v>
      </c>
      <c r="N782" s="14" t="str">
        <f t="shared" si="61"/>
        <v>Active</v>
      </c>
      <c r="O782" s="14" t="str" cm="1">
        <f t="array" ref="O782">_xlfn.IFS(M782=0,"0",
M782&lt;=10%,"0-10",
TRUE,"&gt;10"
)&amp;" "&amp;"% progress"</f>
        <v>&gt;10 % progress</v>
      </c>
      <c r="P782" s="15">
        <f t="shared" si="62"/>
        <v>0</v>
      </c>
      <c r="Q782" s="15">
        <f>COUNTIFS($G:$G,$G782)</f>
        <v>4</v>
      </c>
      <c r="R782" s="16">
        <f t="shared" si="63"/>
        <v>0</v>
      </c>
      <c r="S782" s="15" t="str">
        <f t="shared" si="64"/>
        <v>no 0% progess</v>
      </c>
      <c r="T782" s="9">
        <v>0</v>
      </c>
      <c r="U782" s="9">
        <v>18</v>
      </c>
      <c r="V782" s="9">
        <v>19</v>
      </c>
      <c r="W782" s="9">
        <v>0</v>
      </c>
      <c r="X782" s="9">
        <v>0</v>
      </c>
      <c r="Y782" s="9">
        <v>0</v>
      </c>
      <c r="Z782" s="9"/>
      <c r="AA782" s="9">
        <v>0</v>
      </c>
      <c r="AB782" s="9"/>
      <c r="AC782" s="9">
        <v>8092</v>
      </c>
      <c r="AD782" s="9" t="s">
        <v>2632</v>
      </c>
      <c r="AE782" s="9" t="s">
        <v>2620</v>
      </c>
      <c r="AF782" s="9">
        <v>261</v>
      </c>
      <c r="AG782" s="9"/>
      <c r="AH782" s="9" t="s">
        <v>2633</v>
      </c>
      <c r="AI782" s="9"/>
      <c r="AJ782" s="9"/>
    </row>
    <row r="783" spans="1:36" x14ac:dyDescent="0.35">
      <c r="A783" s="9" t="s">
        <v>48</v>
      </c>
      <c r="B783" s="9" t="s">
        <v>49</v>
      </c>
      <c r="C783" s="9" t="s">
        <v>14503</v>
      </c>
      <c r="D783" s="9" t="s">
        <v>29</v>
      </c>
      <c r="E783" s="9" t="s">
        <v>2634</v>
      </c>
      <c r="F783" s="9" t="str">
        <f>_xlfn.XLOOKUP(E783,Total_Enrolled!C:C,Total_Enrolled!C:C)</f>
        <v>2025eb1100262@bitspilani-digital.edu.in</v>
      </c>
      <c r="G783" s="9" t="s">
        <v>2635</v>
      </c>
      <c r="H783" s="9" t="s">
        <v>14515</v>
      </c>
      <c r="I783" s="9" t="s">
        <v>2636</v>
      </c>
      <c r="J783" s="9" t="b">
        <v>1</v>
      </c>
      <c r="K783" s="9">
        <v>4</v>
      </c>
      <c r="L783" s="9">
        <f>_xlfn.XLOOKUP(B783,Courses!A:A,Courses!H:H)</f>
        <v>84</v>
      </c>
      <c r="M783" s="14">
        <f t="shared" si="60"/>
        <v>4.7619047619047616E-2</v>
      </c>
      <c r="N783" s="14" t="str">
        <f t="shared" si="61"/>
        <v>Active</v>
      </c>
      <c r="O783" s="14" t="str" cm="1">
        <f t="array" ref="O783">_xlfn.IFS(M783=0,"0",
M783&lt;=10%,"0-10",
TRUE,"&gt;10"
)&amp;" "&amp;"% progress"</f>
        <v>0-10 % progress</v>
      </c>
      <c r="P783" s="15">
        <f t="shared" si="62"/>
        <v>0</v>
      </c>
      <c r="Q783" s="15">
        <f>COUNTIFS($G:$G,$G783)</f>
        <v>4</v>
      </c>
      <c r="R783" s="16">
        <f t="shared" si="63"/>
        <v>0</v>
      </c>
      <c r="S783" s="15" t="str">
        <f t="shared" si="64"/>
        <v>no 0% progess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/>
      <c r="AA783" s="9">
        <v>0</v>
      </c>
      <c r="AB783" s="9"/>
      <c r="AC783" s="9">
        <v>713</v>
      </c>
      <c r="AD783" s="9" t="s">
        <v>2637</v>
      </c>
      <c r="AE783" s="9" t="s">
        <v>2638</v>
      </c>
      <c r="AF783" s="9">
        <v>143</v>
      </c>
      <c r="AG783" s="9"/>
      <c r="AH783" s="9"/>
      <c r="AI783" s="9"/>
      <c r="AJ783" s="9"/>
    </row>
    <row r="784" spans="1:36" x14ac:dyDescent="0.35">
      <c r="A784" s="9" t="s">
        <v>44</v>
      </c>
      <c r="B784" s="9" t="s">
        <v>45</v>
      </c>
      <c r="C784" s="9" t="s">
        <v>14503</v>
      </c>
      <c r="D784" s="9" t="s">
        <v>29</v>
      </c>
      <c r="E784" s="9" t="s">
        <v>2634</v>
      </c>
      <c r="F784" s="9" t="str">
        <f>_xlfn.XLOOKUP(E784,Total_Enrolled!C:C,Total_Enrolled!C:C)</f>
        <v>2025eb1100262@bitspilani-digital.edu.in</v>
      </c>
      <c r="G784" s="9" t="s">
        <v>2635</v>
      </c>
      <c r="H784" s="9" t="s">
        <v>14515</v>
      </c>
      <c r="I784" s="9" t="s">
        <v>2636</v>
      </c>
      <c r="J784" s="9" t="b">
        <v>1</v>
      </c>
      <c r="K784" s="9">
        <v>16</v>
      </c>
      <c r="L784" s="9">
        <f>_xlfn.XLOOKUP(B784,Courses!A:A,Courses!H:H)</f>
        <v>93</v>
      </c>
      <c r="M784" s="14">
        <f t="shared" si="60"/>
        <v>0.17204301075268819</v>
      </c>
      <c r="N784" s="14" t="str">
        <f t="shared" si="61"/>
        <v>Active</v>
      </c>
      <c r="O784" s="14" t="str" cm="1">
        <f t="array" ref="O784">_xlfn.IFS(M784=0,"0",
M784&lt;=10%,"0-10",
TRUE,"&gt;10"
)&amp;" "&amp;"% progress"</f>
        <v>&gt;10 % progress</v>
      </c>
      <c r="P784" s="15">
        <f t="shared" si="62"/>
        <v>0</v>
      </c>
      <c r="Q784" s="15">
        <f>COUNTIFS($G:$G,$G784)</f>
        <v>4</v>
      </c>
      <c r="R784" s="16">
        <f t="shared" si="63"/>
        <v>0</v>
      </c>
      <c r="S784" s="15" t="str">
        <f t="shared" si="64"/>
        <v>no 0% progess</v>
      </c>
      <c r="T784" s="9">
        <v>0</v>
      </c>
      <c r="U784" s="9">
        <v>5</v>
      </c>
      <c r="V784" s="9">
        <v>5</v>
      </c>
      <c r="W784" s="9">
        <v>0</v>
      </c>
      <c r="X784" s="9">
        <v>0</v>
      </c>
      <c r="Y784" s="9">
        <v>0</v>
      </c>
      <c r="Z784" s="9"/>
      <c r="AA784" s="9">
        <v>0</v>
      </c>
      <c r="AB784" s="9"/>
      <c r="AC784" s="9">
        <v>10391</v>
      </c>
      <c r="AD784" s="9" t="s">
        <v>2639</v>
      </c>
      <c r="AE784" s="9" t="s">
        <v>2638</v>
      </c>
      <c r="AF784" s="9">
        <v>143</v>
      </c>
      <c r="AG784" s="9"/>
      <c r="AH784" s="9" t="s">
        <v>2640</v>
      </c>
      <c r="AI784" s="9" t="s">
        <v>2641</v>
      </c>
      <c r="AJ784" s="9" t="s">
        <v>2642</v>
      </c>
    </row>
    <row r="785" spans="1:36" x14ac:dyDescent="0.35">
      <c r="A785" s="9" t="s">
        <v>52</v>
      </c>
      <c r="B785" s="9" t="s">
        <v>53</v>
      </c>
      <c r="C785" s="9" t="s">
        <v>14503</v>
      </c>
      <c r="D785" s="9" t="s">
        <v>29</v>
      </c>
      <c r="E785" s="9" t="s">
        <v>2634</v>
      </c>
      <c r="F785" s="9" t="str">
        <f>_xlfn.XLOOKUP(E785,Total_Enrolled!C:C,Total_Enrolled!C:C)</f>
        <v>2025eb1100262@bitspilani-digital.edu.in</v>
      </c>
      <c r="G785" s="9" t="s">
        <v>2635</v>
      </c>
      <c r="H785" s="9" t="s">
        <v>14515</v>
      </c>
      <c r="I785" s="9" t="s">
        <v>2636</v>
      </c>
      <c r="J785" s="9" t="b">
        <v>1</v>
      </c>
      <c r="K785" s="9">
        <v>8</v>
      </c>
      <c r="L785" s="9">
        <f>_xlfn.XLOOKUP(B785,Courses!A:A,Courses!H:H)</f>
        <v>41</v>
      </c>
      <c r="M785" s="14">
        <f t="shared" si="60"/>
        <v>0.1951219512195122</v>
      </c>
      <c r="N785" s="14" t="str">
        <f t="shared" si="61"/>
        <v>Active</v>
      </c>
      <c r="O785" s="14" t="str" cm="1">
        <f t="array" ref="O785">_xlfn.IFS(M785=0,"0",
M785&lt;=10%,"0-10",
TRUE,"&gt;10"
)&amp;" "&amp;"% progress"</f>
        <v>&gt;10 % progress</v>
      </c>
      <c r="P785" s="15">
        <f t="shared" si="62"/>
        <v>0</v>
      </c>
      <c r="Q785" s="15">
        <f>COUNTIFS($G:$G,$G785)</f>
        <v>4</v>
      </c>
      <c r="R785" s="16">
        <f t="shared" si="63"/>
        <v>0</v>
      </c>
      <c r="S785" s="15" t="str">
        <f t="shared" si="64"/>
        <v>no 0% progess</v>
      </c>
      <c r="T785" s="9">
        <v>0</v>
      </c>
      <c r="U785" s="9">
        <v>2</v>
      </c>
      <c r="V785" s="9">
        <v>2</v>
      </c>
      <c r="W785" s="9">
        <v>0</v>
      </c>
      <c r="X785" s="9">
        <v>0</v>
      </c>
      <c r="Y785" s="9">
        <v>0</v>
      </c>
      <c r="Z785" s="9"/>
      <c r="AA785" s="9">
        <v>0</v>
      </c>
      <c r="AB785" s="9"/>
      <c r="AC785" s="9">
        <v>1079</v>
      </c>
      <c r="AD785" s="9" t="s">
        <v>2643</v>
      </c>
      <c r="AE785" s="9" t="s">
        <v>2638</v>
      </c>
      <c r="AF785" s="9">
        <v>143</v>
      </c>
      <c r="AG785" s="9"/>
      <c r="AH785" s="9" t="s">
        <v>2644</v>
      </c>
      <c r="AI785" s="9"/>
      <c r="AJ785" s="9"/>
    </row>
    <row r="786" spans="1:36" x14ac:dyDescent="0.35">
      <c r="A786" s="9" t="s">
        <v>56</v>
      </c>
      <c r="B786" s="9" t="s">
        <v>57</v>
      </c>
      <c r="C786" s="9" t="s">
        <v>14503</v>
      </c>
      <c r="D786" s="9" t="s">
        <v>29</v>
      </c>
      <c r="E786" s="9" t="s">
        <v>2634</v>
      </c>
      <c r="F786" s="9" t="str">
        <f>_xlfn.XLOOKUP(E786,Total_Enrolled!C:C,Total_Enrolled!C:C)</f>
        <v>2025eb1100262@bitspilani-digital.edu.in</v>
      </c>
      <c r="G786" s="9" t="s">
        <v>2635</v>
      </c>
      <c r="H786" s="9" t="s">
        <v>14515</v>
      </c>
      <c r="I786" s="9" t="s">
        <v>2636</v>
      </c>
      <c r="J786" s="9" t="b">
        <v>1</v>
      </c>
      <c r="K786" s="9">
        <v>8</v>
      </c>
      <c r="L786" s="9">
        <f>_xlfn.XLOOKUP(B786,Courses!A:A,Courses!H:H)</f>
        <v>46</v>
      </c>
      <c r="M786" s="14">
        <f t="shared" si="60"/>
        <v>0.17391304347826086</v>
      </c>
      <c r="N786" s="14" t="str">
        <f t="shared" si="61"/>
        <v>Active</v>
      </c>
      <c r="O786" s="14" t="str" cm="1">
        <f t="array" ref="O786">_xlfn.IFS(M786=0,"0",
M786&lt;=10%,"0-10",
TRUE,"&gt;10"
)&amp;" "&amp;"% progress"</f>
        <v>&gt;10 % progress</v>
      </c>
      <c r="P786" s="15">
        <f t="shared" si="62"/>
        <v>0</v>
      </c>
      <c r="Q786" s="15">
        <f>COUNTIFS($G:$G,$G786)</f>
        <v>4</v>
      </c>
      <c r="R786" s="16">
        <f t="shared" si="63"/>
        <v>0</v>
      </c>
      <c r="S786" s="15" t="str">
        <f t="shared" si="64"/>
        <v>no 0% progess</v>
      </c>
      <c r="T786" s="9">
        <v>0</v>
      </c>
      <c r="U786" s="9">
        <v>1</v>
      </c>
      <c r="V786" s="9">
        <v>1</v>
      </c>
      <c r="W786" s="9">
        <v>0</v>
      </c>
      <c r="X786" s="9">
        <v>0</v>
      </c>
      <c r="Y786" s="9">
        <v>0</v>
      </c>
      <c r="Z786" s="9"/>
      <c r="AA786" s="9">
        <v>0</v>
      </c>
      <c r="AB786" s="9"/>
      <c r="AC786" s="9">
        <v>1554</v>
      </c>
      <c r="AD786" s="9" t="s">
        <v>2645</v>
      </c>
      <c r="AE786" s="9" t="s">
        <v>2638</v>
      </c>
      <c r="AF786" s="9">
        <v>143</v>
      </c>
      <c r="AG786" s="9"/>
      <c r="AH786" s="9" t="s">
        <v>2646</v>
      </c>
      <c r="AI786" s="9" t="s">
        <v>2647</v>
      </c>
      <c r="AJ786" s="9" t="s">
        <v>2648</v>
      </c>
    </row>
    <row r="787" spans="1:36" x14ac:dyDescent="0.35">
      <c r="A787" s="9" t="s">
        <v>56</v>
      </c>
      <c r="B787" s="9" t="s">
        <v>57</v>
      </c>
      <c r="C787" s="9" t="s">
        <v>14503</v>
      </c>
      <c r="D787" s="9" t="s">
        <v>29</v>
      </c>
      <c r="E787" s="9" t="s">
        <v>2649</v>
      </c>
      <c r="F787" s="9" t="str">
        <f>_xlfn.XLOOKUP(E787,Total_Enrolled!C:C,Total_Enrolled!C:C)</f>
        <v>2025eb1100263@bitspilani-digital.edu.in</v>
      </c>
      <c r="G787" s="9" t="s">
        <v>2650</v>
      </c>
      <c r="H787" s="9" t="s">
        <v>14515</v>
      </c>
      <c r="I787" s="9" t="s">
        <v>2651</v>
      </c>
      <c r="J787" s="9" t="b">
        <v>1</v>
      </c>
      <c r="K787" s="9">
        <v>45</v>
      </c>
      <c r="L787" s="9">
        <f>_xlfn.XLOOKUP(B787,Courses!A:A,Courses!H:H)</f>
        <v>46</v>
      </c>
      <c r="M787" s="14">
        <f t="shared" si="60"/>
        <v>0.97826086956521741</v>
      </c>
      <c r="N787" s="14" t="str">
        <f t="shared" si="61"/>
        <v>Active</v>
      </c>
      <c r="O787" s="14" t="str" cm="1">
        <f t="array" ref="O787">_xlfn.IFS(M787=0,"0",
M787&lt;=10%,"0-10",
TRUE,"&gt;10"
)&amp;" "&amp;"% progress"</f>
        <v>&gt;10 % progress</v>
      </c>
      <c r="P787" s="15">
        <f t="shared" si="62"/>
        <v>0</v>
      </c>
      <c r="Q787" s="15">
        <f>COUNTIFS($G:$G,$G787)</f>
        <v>4</v>
      </c>
      <c r="R787" s="16">
        <f t="shared" si="63"/>
        <v>0</v>
      </c>
      <c r="S787" s="15" t="str">
        <f t="shared" si="64"/>
        <v>no 0% progess</v>
      </c>
      <c r="T787" s="9">
        <v>0</v>
      </c>
      <c r="U787" s="9">
        <v>13</v>
      </c>
      <c r="V787" s="9">
        <v>13</v>
      </c>
      <c r="W787" s="9">
        <v>1</v>
      </c>
      <c r="X787" s="9">
        <v>0</v>
      </c>
      <c r="Y787" s="9">
        <v>1</v>
      </c>
      <c r="Z787" s="9" t="s">
        <v>2653</v>
      </c>
      <c r="AA787" s="9">
        <v>0</v>
      </c>
      <c r="AB787" s="9"/>
      <c r="AC787" s="9">
        <v>30457</v>
      </c>
      <c r="AD787" s="9" t="s">
        <v>2654</v>
      </c>
      <c r="AE787" s="9" t="s">
        <v>2652</v>
      </c>
      <c r="AF787" s="9">
        <v>481</v>
      </c>
      <c r="AG787" s="9"/>
      <c r="AH787" s="9" t="s">
        <v>2655</v>
      </c>
      <c r="AI787" s="9" t="s">
        <v>2656</v>
      </c>
      <c r="AJ787" s="9" t="s">
        <v>2656</v>
      </c>
    </row>
    <row r="788" spans="1:36" x14ac:dyDescent="0.35">
      <c r="A788" s="9" t="s">
        <v>52</v>
      </c>
      <c r="B788" s="9" t="s">
        <v>53</v>
      </c>
      <c r="C788" s="9" t="s">
        <v>14503</v>
      </c>
      <c r="D788" s="9" t="s">
        <v>29</v>
      </c>
      <c r="E788" s="9" t="s">
        <v>2649</v>
      </c>
      <c r="F788" s="9" t="str">
        <f>_xlfn.XLOOKUP(E788,Total_Enrolled!C:C,Total_Enrolled!C:C)</f>
        <v>2025eb1100263@bitspilani-digital.edu.in</v>
      </c>
      <c r="G788" s="9" t="s">
        <v>2650</v>
      </c>
      <c r="H788" s="9" t="s">
        <v>14515</v>
      </c>
      <c r="I788" s="9" t="s">
        <v>2651</v>
      </c>
      <c r="J788" s="9" t="b">
        <v>1</v>
      </c>
      <c r="K788" s="9">
        <v>40</v>
      </c>
      <c r="L788" s="9">
        <f>_xlfn.XLOOKUP(B788,Courses!A:A,Courses!H:H)</f>
        <v>41</v>
      </c>
      <c r="M788" s="14">
        <f t="shared" si="60"/>
        <v>0.97560975609756095</v>
      </c>
      <c r="N788" s="14" t="str">
        <f t="shared" si="61"/>
        <v>Active</v>
      </c>
      <c r="O788" s="14" t="str" cm="1">
        <f t="array" ref="O788">_xlfn.IFS(M788=0,"0",
M788&lt;=10%,"0-10",
TRUE,"&gt;10"
)&amp;" "&amp;"% progress"</f>
        <v>&gt;10 % progress</v>
      </c>
      <c r="P788" s="15">
        <f t="shared" si="62"/>
        <v>0</v>
      </c>
      <c r="Q788" s="15">
        <f>COUNTIFS($G:$G,$G788)</f>
        <v>4</v>
      </c>
      <c r="R788" s="16">
        <f t="shared" si="63"/>
        <v>0</v>
      </c>
      <c r="S788" s="15" t="str">
        <f t="shared" si="64"/>
        <v>no 0% progess</v>
      </c>
      <c r="T788" s="9">
        <v>0</v>
      </c>
      <c r="U788" s="9">
        <v>6</v>
      </c>
      <c r="V788" s="9">
        <v>6</v>
      </c>
      <c r="W788" s="9">
        <v>1</v>
      </c>
      <c r="X788" s="9">
        <v>0</v>
      </c>
      <c r="Y788" s="9">
        <v>2</v>
      </c>
      <c r="Z788" s="9" t="s">
        <v>2657</v>
      </c>
      <c r="AA788" s="9">
        <v>0</v>
      </c>
      <c r="AB788" s="9"/>
      <c r="AC788" s="9">
        <v>55426</v>
      </c>
      <c r="AD788" s="9" t="s">
        <v>2658</v>
      </c>
      <c r="AE788" s="9" t="s">
        <v>2652</v>
      </c>
      <c r="AF788" s="9">
        <v>481</v>
      </c>
      <c r="AG788" s="9"/>
      <c r="AH788" s="9" t="s">
        <v>2659</v>
      </c>
      <c r="AI788" s="9"/>
      <c r="AJ788" s="9"/>
    </row>
    <row r="789" spans="1:36" x14ac:dyDescent="0.35">
      <c r="A789" s="9" t="s">
        <v>44</v>
      </c>
      <c r="B789" s="9" t="s">
        <v>45</v>
      </c>
      <c r="C789" s="9" t="s">
        <v>14503</v>
      </c>
      <c r="D789" s="9" t="s">
        <v>29</v>
      </c>
      <c r="E789" s="9" t="s">
        <v>2649</v>
      </c>
      <c r="F789" s="9" t="str">
        <f>_xlfn.XLOOKUP(E789,Total_Enrolled!C:C,Total_Enrolled!C:C)</f>
        <v>2025eb1100263@bitspilani-digital.edu.in</v>
      </c>
      <c r="G789" s="9" t="s">
        <v>2650</v>
      </c>
      <c r="H789" s="9" t="s">
        <v>14515</v>
      </c>
      <c r="I789" s="9" t="s">
        <v>2651</v>
      </c>
      <c r="J789" s="9" t="b">
        <v>1</v>
      </c>
      <c r="K789" s="9">
        <v>61</v>
      </c>
      <c r="L789" s="9">
        <f>_xlfn.XLOOKUP(B789,Courses!A:A,Courses!H:H)</f>
        <v>93</v>
      </c>
      <c r="M789" s="14">
        <f t="shared" si="60"/>
        <v>0.65591397849462363</v>
      </c>
      <c r="N789" s="14" t="str">
        <f t="shared" si="61"/>
        <v>Active</v>
      </c>
      <c r="O789" s="14" t="str" cm="1">
        <f t="array" ref="O789">_xlfn.IFS(M789=0,"0",
M789&lt;=10%,"0-10",
TRUE,"&gt;10"
)&amp;" "&amp;"% progress"</f>
        <v>&gt;10 % progress</v>
      </c>
      <c r="P789" s="15">
        <f t="shared" si="62"/>
        <v>0</v>
      </c>
      <c r="Q789" s="15">
        <f>COUNTIFS($G:$G,$G789)</f>
        <v>4</v>
      </c>
      <c r="R789" s="16">
        <f t="shared" si="63"/>
        <v>0</v>
      </c>
      <c r="S789" s="15" t="str">
        <f t="shared" si="64"/>
        <v>no 0% progess</v>
      </c>
      <c r="T789" s="9">
        <v>0</v>
      </c>
      <c r="U789" s="9">
        <v>21</v>
      </c>
      <c r="V789" s="9">
        <v>21</v>
      </c>
      <c r="W789" s="9">
        <v>0</v>
      </c>
      <c r="X789" s="9">
        <v>0</v>
      </c>
      <c r="Y789" s="9">
        <v>1</v>
      </c>
      <c r="Z789" s="9"/>
      <c r="AA789" s="9">
        <v>0</v>
      </c>
      <c r="AB789" s="9"/>
      <c r="AC789" s="9">
        <v>58523</v>
      </c>
      <c r="AD789" s="9" t="s">
        <v>2660</v>
      </c>
      <c r="AE789" s="9" t="s">
        <v>2652</v>
      </c>
      <c r="AF789" s="9">
        <v>481</v>
      </c>
      <c r="AG789" s="9"/>
      <c r="AH789" s="9" t="s">
        <v>2661</v>
      </c>
      <c r="AI789" s="9" t="s">
        <v>2662</v>
      </c>
      <c r="AJ789" s="9" t="s">
        <v>2663</v>
      </c>
    </row>
    <row r="790" spans="1:36" x14ac:dyDescent="0.35">
      <c r="A790" s="9" t="s">
        <v>48</v>
      </c>
      <c r="B790" s="9" t="s">
        <v>49</v>
      </c>
      <c r="C790" s="9" t="s">
        <v>14503</v>
      </c>
      <c r="D790" s="9" t="s">
        <v>29</v>
      </c>
      <c r="E790" s="9" t="s">
        <v>2649</v>
      </c>
      <c r="F790" s="9" t="str">
        <f>_xlfn.XLOOKUP(E790,Total_Enrolled!C:C,Total_Enrolled!C:C)</f>
        <v>2025eb1100263@bitspilani-digital.edu.in</v>
      </c>
      <c r="G790" s="9" t="s">
        <v>2650</v>
      </c>
      <c r="H790" s="9" t="s">
        <v>14515</v>
      </c>
      <c r="I790" s="9" t="s">
        <v>2651</v>
      </c>
      <c r="J790" s="9" t="b">
        <v>1</v>
      </c>
      <c r="K790" s="9">
        <v>73</v>
      </c>
      <c r="L790" s="9">
        <f>_xlfn.XLOOKUP(B790,Courses!A:A,Courses!H:H)</f>
        <v>84</v>
      </c>
      <c r="M790" s="14">
        <f t="shared" si="60"/>
        <v>0.86904761904761907</v>
      </c>
      <c r="N790" s="14" t="str">
        <f t="shared" si="61"/>
        <v>Active</v>
      </c>
      <c r="O790" s="14" t="str" cm="1">
        <f t="array" ref="O790">_xlfn.IFS(M790=0,"0",
M790&lt;=10%,"0-10",
TRUE,"&gt;10"
)&amp;" "&amp;"% progress"</f>
        <v>&gt;10 % progress</v>
      </c>
      <c r="P790" s="15">
        <f t="shared" si="62"/>
        <v>0</v>
      </c>
      <c r="Q790" s="15">
        <f>COUNTIFS($G:$G,$G790)</f>
        <v>4</v>
      </c>
      <c r="R790" s="16">
        <f t="shared" si="63"/>
        <v>0</v>
      </c>
      <c r="S790" s="15" t="str">
        <f t="shared" si="64"/>
        <v>no 0% progess</v>
      </c>
      <c r="T790" s="9">
        <v>0</v>
      </c>
      <c r="U790" s="9">
        <v>25</v>
      </c>
      <c r="V790" s="9">
        <v>25</v>
      </c>
      <c r="W790" s="9">
        <v>4</v>
      </c>
      <c r="X790" s="9">
        <v>0</v>
      </c>
      <c r="Y790" s="9">
        <v>1</v>
      </c>
      <c r="Z790" s="9" t="s">
        <v>2664</v>
      </c>
      <c r="AA790" s="9">
        <v>0</v>
      </c>
      <c r="AB790" s="9"/>
      <c r="AC790" s="9">
        <v>249879</v>
      </c>
      <c r="AD790" s="9" t="s">
        <v>2665</v>
      </c>
      <c r="AE790" s="9" t="s">
        <v>2652</v>
      </c>
      <c r="AF790" s="9">
        <v>481</v>
      </c>
      <c r="AG790" s="9"/>
      <c r="AH790" s="9" t="s">
        <v>2666</v>
      </c>
      <c r="AI790" s="9"/>
      <c r="AJ790" s="9"/>
    </row>
    <row r="791" spans="1:36" x14ac:dyDescent="0.35">
      <c r="A791" s="9" t="s">
        <v>48</v>
      </c>
      <c r="B791" s="9" t="s">
        <v>49</v>
      </c>
      <c r="C791" s="9" t="s">
        <v>14503</v>
      </c>
      <c r="D791" s="9" t="s">
        <v>29</v>
      </c>
      <c r="E791" s="9" t="s">
        <v>2667</v>
      </c>
      <c r="F791" s="9" t="str">
        <f>_xlfn.XLOOKUP(E791,Total_Enrolled!C:C,Total_Enrolled!C:C)</f>
        <v>2025eb1100264@bitspilani-digital.edu.in</v>
      </c>
      <c r="G791" s="9" t="s">
        <v>2668</v>
      </c>
      <c r="H791" s="9" t="s">
        <v>14515</v>
      </c>
      <c r="I791" s="9" t="s">
        <v>2669</v>
      </c>
      <c r="J791" s="9" t="b">
        <v>1</v>
      </c>
      <c r="K791" s="9">
        <v>1</v>
      </c>
      <c r="L791" s="9">
        <f>_xlfn.XLOOKUP(B791,Courses!A:A,Courses!H:H)</f>
        <v>84</v>
      </c>
      <c r="M791" s="14">
        <f t="shared" si="60"/>
        <v>1.1904761904761904E-2</v>
      </c>
      <c r="N791" s="14" t="str">
        <f t="shared" si="61"/>
        <v>Active</v>
      </c>
      <c r="O791" s="14" t="str" cm="1">
        <f t="array" ref="O791">_xlfn.IFS(M791=0,"0",
M791&lt;=10%,"0-10",
TRUE,"&gt;10"
)&amp;" "&amp;"% progress"</f>
        <v>0-10 % progress</v>
      </c>
      <c r="P791" s="15">
        <f t="shared" si="62"/>
        <v>0</v>
      </c>
      <c r="Q791" s="15">
        <f>COUNTIFS($G:$G,$G791)</f>
        <v>4</v>
      </c>
      <c r="R791" s="16">
        <f t="shared" si="63"/>
        <v>0</v>
      </c>
      <c r="S791" s="15" t="str">
        <f t="shared" si="64"/>
        <v>no 0% progess</v>
      </c>
      <c r="T791" s="9">
        <v>0</v>
      </c>
      <c r="U791" s="9">
        <v>1</v>
      </c>
      <c r="V791" s="9">
        <v>1</v>
      </c>
      <c r="W791" s="9">
        <v>0</v>
      </c>
      <c r="X791" s="9">
        <v>0</v>
      </c>
      <c r="Y791" s="9">
        <v>0</v>
      </c>
      <c r="Z791" s="9"/>
      <c r="AA791" s="9">
        <v>0</v>
      </c>
      <c r="AB791" s="9"/>
      <c r="AC791" s="9">
        <v>0</v>
      </c>
      <c r="AD791" s="9" t="s">
        <v>2670</v>
      </c>
      <c r="AE791" s="9" t="s">
        <v>2671</v>
      </c>
      <c r="AF791" s="9">
        <v>113</v>
      </c>
      <c r="AG791" s="9"/>
      <c r="AH791" s="9" t="s">
        <v>2672</v>
      </c>
      <c r="AI791" s="9"/>
      <c r="AJ791" s="9"/>
    </row>
    <row r="792" spans="1:36" x14ac:dyDescent="0.35">
      <c r="A792" s="9" t="s">
        <v>44</v>
      </c>
      <c r="B792" s="9" t="s">
        <v>45</v>
      </c>
      <c r="C792" s="9" t="s">
        <v>14503</v>
      </c>
      <c r="D792" s="9" t="s">
        <v>29</v>
      </c>
      <c r="E792" s="9" t="s">
        <v>2667</v>
      </c>
      <c r="F792" s="9" t="str">
        <f>_xlfn.XLOOKUP(E792,Total_Enrolled!C:C,Total_Enrolled!C:C)</f>
        <v>2025eb1100264@bitspilani-digital.edu.in</v>
      </c>
      <c r="G792" s="9" t="s">
        <v>2668</v>
      </c>
      <c r="H792" s="9" t="s">
        <v>14515</v>
      </c>
      <c r="I792" s="9" t="s">
        <v>2669</v>
      </c>
      <c r="J792" s="9" t="b">
        <v>1</v>
      </c>
      <c r="K792" s="9">
        <v>1</v>
      </c>
      <c r="L792" s="9">
        <f>_xlfn.XLOOKUP(B792,Courses!A:A,Courses!H:H)</f>
        <v>93</v>
      </c>
      <c r="M792" s="14">
        <f t="shared" si="60"/>
        <v>1.0752688172043012E-2</v>
      </c>
      <c r="N792" s="14" t="str">
        <f t="shared" si="61"/>
        <v>Active</v>
      </c>
      <c r="O792" s="14" t="str" cm="1">
        <f t="array" ref="O792">_xlfn.IFS(M792=0,"0",
M792&lt;=10%,"0-10",
TRUE,"&gt;10"
)&amp;" "&amp;"% progress"</f>
        <v>0-10 % progress</v>
      </c>
      <c r="P792" s="15">
        <f t="shared" si="62"/>
        <v>0</v>
      </c>
      <c r="Q792" s="15">
        <f>COUNTIFS($G:$G,$G792)</f>
        <v>4</v>
      </c>
      <c r="R792" s="16">
        <f t="shared" si="63"/>
        <v>0</v>
      </c>
      <c r="S792" s="15" t="str">
        <f t="shared" si="64"/>
        <v>no 0% progess</v>
      </c>
      <c r="T792" s="9">
        <v>0</v>
      </c>
      <c r="U792" s="9">
        <v>1</v>
      </c>
      <c r="V792" s="9">
        <v>1</v>
      </c>
      <c r="W792" s="9">
        <v>0</v>
      </c>
      <c r="X792" s="9">
        <v>0</v>
      </c>
      <c r="Y792" s="9">
        <v>0</v>
      </c>
      <c r="Z792" s="9"/>
      <c r="AA792" s="9">
        <v>0</v>
      </c>
      <c r="AB792" s="9"/>
      <c r="AC792" s="9">
        <v>0</v>
      </c>
      <c r="AD792" s="9" t="s">
        <v>2673</v>
      </c>
      <c r="AE792" s="9" t="s">
        <v>2671</v>
      </c>
      <c r="AF792" s="9">
        <v>113</v>
      </c>
      <c r="AG792" s="9"/>
      <c r="AH792" s="9" t="s">
        <v>2674</v>
      </c>
      <c r="AI792" s="9"/>
      <c r="AJ792" s="9"/>
    </row>
    <row r="793" spans="1:36" x14ac:dyDescent="0.35">
      <c r="A793" s="9" t="s">
        <v>52</v>
      </c>
      <c r="B793" s="9" t="s">
        <v>53</v>
      </c>
      <c r="C793" s="9" t="s">
        <v>14503</v>
      </c>
      <c r="D793" s="9" t="s">
        <v>29</v>
      </c>
      <c r="E793" s="9" t="s">
        <v>2667</v>
      </c>
      <c r="F793" s="9" t="str">
        <f>_xlfn.XLOOKUP(E793,Total_Enrolled!C:C,Total_Enrolled!C:C)</f>
        <v>2025eb1100264@bitspilani-digital.edu.in</v>
      </c>
      <c r="G793" s="9" t="s">
        <v>2668</v>
      </c>
      <c r="H793" s="9" t="s">
        <v>14515</v>
      </c>
      <c r="I793" s="9" t="s">
        <v>2669</v>
      </c>
      <c r="J793" s="9" t="b">
        <v>1</v>
      </c>
      <c r="K793" s="9">
        <v>2</v>
      </c>
      <c r="L793" s="9">
        <f>_xlfn.XLOOKUP(B793,Courses!A:A,Courses!H:H)</f>
        <v>41</v>
      </c>
      <c r="M793" s="14">
        <f t="shared" si="60"/>
        <v>4.878048780487805E-2</v>
      </c>
      <c r="N793" s="14" t="str">
        <f t="shared" si="61"/>
        <v>Active</v>
      </c>
      <c r="O793" s="14" t="str" cm="1">
        <f t="array" ref="O793">_xlfn.IFS(M793=0,"0",
M793&lt;=10%,"0-10",
TRUE,"&gt;10"
)&amp;" "&amp;"% progress"</f>
        <v>0-10 % progress</v>
      </c>
      <c r="P793" s="15">
        <f t="shared" si="62"/>
        <v>0</v>
      </c>
      <c r="Q793" s="15">
        <f>COUNTIFS($G:$G,$G793)</f>
        <v>4</v>
      </c>
      <c r="R793" s="16">
        <f t="shared" si="63"/>
        <v>0</v>
      </c>
      <c r="S793" s="15" t="str">
        <f t="shared" si="64"/>
        <v>no 0% progess</v>
      </c>
      <c r="T793" s="9">
        <v>0</v>
      </c>
      <c r="U793" s="9">
        <v>2</v>
      </c>
      <c r="V793" s="9">
        <v>2</v>
      </c>
      <c r="W793" s="9">
        <v>0</v>
      </c>
      <c r="X793" s="9">
        <v>0</v>
      </c>
      <c r="Y793" s="9">
        <v>0</v>
      </c>
      <c r="Z793" s="9"/>
      <c r="AA793" s="9">
        <v>0</v>
      </c>
      <c r="AB793" s="9"/>
      <c r="AC793" s="9">
        <v>0</v>
      </c>
      <c r="AD793" s="9" t="s">
        <v>2675</v>
      </c>
      <c r="AE793" s="9" t="s">
        <v>2671</v>
      </c>
      <c r="AF793" s="9">
        <v>113</v>
      </c>
      <c r="AG793" s="9"/>
      <c r="AH793" s="9" t="s">
        <v>2676</v>
      </c>
      <c r="AI793" s="9"/>
      <c r="AJ793" s="9"/>
    </row>
    <row r="794" spans="1:36" x14ac:dyDescent="0.35">
      <c r="A794" s="9" t="s">
        <v>56</v>
      </c>
      <c r="B794" s="9" t="s">
        <v>57</v>
      </c>
      <c r="C794" s="9" t="s">
        <v>14503</v>
      </c>
      <c r="D794" s="9" t="s">
        <v>29</v>
      </c>
      <c r="E794" s="9" t="s">
        <v>2667</v>
      </c>
      <c r="F794" s="9" t="str">
        <f>_xlfn.XLOOKUP(E794,Total_Enrolled!C:C,Total_Enrolled!C:C)</f>
        <v>2025eb1100264@bitspilani-digital.edu.in</v>
      </c>
      <c r="G794" s="9" t="s">
        <v>2668</v>
      </c>
      <c r="H794" s="9" t="s">
        <v>14515</v>
      </c>
      <c r="I794" s="9" t="s">
        <v>2669</v>
      </c>
      <c r="J794" s="9" t="b">
        <v>1</v>
      </c>
      <c r="K794" s="9">
        <v>1</v>
      </c>
      <c r="L794" s="9">
        <f>_xlfn.XLOOKUP(B794,Courses!A:A,Courses!H:H)</f>
        <v>46</v>
      </c>
      <c r="M794" s="14">
        <f t="shared" si="60"/>
        <v>2.1739130434782608E-2</v>
      </c>
      <c r="N794" s="14" t="str">
        <f t="shared" si="61"/>
        <v>Active</v>
      </c>
      <c r="O794" s="14" t="str" cm="1">
        <f t="array" ref="O794">_xlfn.IFS(M794=0,"0",
M794&lt;=10%,"0-10",
TRUE,"&gt;10"
)&amp;" "&amp;"% progress"</f>
        <v>0-10 % progress</v>
      </c>
      <c r="P794" s="15">
        <f t="shared" si="62"/>
        <v>0</v>
      </c>
      <c r="Q794" s="15">
        <f>COUNTIFS($G:$G,$G794)</f>
        <v>4</v>
      </c>
      <c r="R794" s="16">
        <f t="shared" si="63"/>
        <v>0</v>
      </c>
      <c r="S794" s="15" t="str">
        <f t="shared" si="64"/>
        <v>no 0% progess</v>
      </c>
      <c r="T794" s="9">
        <v>0</v>
      </c>
      <c r="U794" s="9">
        <v>1</v>
      </c>
      <c r="V794" s="9">
        <v>1</v>
      </c>
      <c r="W794" s="9">
        <v>0</v>
      </c>
      <c r="X794" s="9">
        <v>0</v>
      </c>
      <c r="Y794" s="9">
        <v>0</v>
      </c>
      <c r="Z794" s="9"/>
      <c r="AA794" s="9">
        <v>0</v>
      </c>
      <c r="AB794" s="9"/>
      <c r="AC794" s="9">
        <v>0</v>
      </c>
      <c r="AD794" s="9" t="s">
        <v>2677</v>
      </c>
      <c r="AE794" s="9" t="s">
        <v>2671</v>
      </c>
      <c r="AF794" s="9">
        <v>113</v>
      </c>
      <c r="AG794" s="9"/>
      <c r="AH794" s="9" t="s">
        <v>2678</v>
      </c>
      <c r="AI794" s="9"/>
      <c r="AJ794" s="9"/>
    </row>
    <row r="795" spans="1:36" x14ac:dyDescent="0.35">
      <c r="A795" s="9" t="s">
        <v>27</v>
      </c>
      <c r="B795" s="9" t="s">
        <v>28</v>
      </c>
      <c r="C795" s="9" t="s">
        <v>14503</v>
      </c>
      <c r="D795" s="9" t="s">
        <v>29</v>
      </c>
      <c r="E795" s="9" t="s">
        <v>2682</v>
      </c>
      <c r="F795" s="9" t="str">
        <f>_xlfn.XLOOKUP(E795,Total_Enrolled!C:C,Total_Enrolled!C:C)</f>
        <v>2025eb1100266@bitspilani-digital.edu.in</v>
      </c>
      <c r="G795" s="9" t="s">
        <v>2683</v>
      </c>
      <c r="H795" s="9" t="s">
        <v>14515</v>
      </c>
      <c r="I795" s="9" t="s">
        <v>2684</v>
      </c>
      <c r="J795" s="9" t="b">
        <v>1</v>
      </c>
      <c r="K795" s="9">
        <v>1</v>
      </c>
      <c r="L795" s="9">
        <f>_xlfn.XLOOKUP(B795,Courses!A:A,Courses!H:H)</f>
        <v>61</v>
      </c>
      <c r="M795" s="14">
        <f t="shared" si="60"/>
        <v>1.6393442622950821E-2</v>
      </c>
      <c r="N795" s="14" t="str">
        <f t="shared" si="61"/>
        <v>Active</v>
      </c>
      <c r="O795" s="14" t="str" cm="1">
        <f t="array" ref="O795">_xlfn.IFS(M795=0,"0",
M795&lt;=10%,"0-10",
TRUE,"&gt;10"
)&amp;" "&amp;"% progress"</f>
        <v>0-10 % progress</v>
      </c>
      <c r="P795" s="15">
        <f t="shared" si="62"/>
        <v>0</v>
      </c>
      <c r="Q795" s="15">
        <f>COUNTIFS($G:$G,$G795)</f>
        <v>4</v>
      </c>
      <c r="R795" s="16">
        <f t="shared" si="63"/>
        <v>0</v>
      </c>
      <c r="S795" s="15" t="str">
        <f t="shared" si="64"/>
        <v>no 0% progess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/>
      <c r="AA795" s="9">
        <v>0</v>
      </c>
      <c r="AB795" s="9"/>
      <c r="AC795" s="9">
        <v>2033</v>
      </c>
      <c r="AD795" s="9" t="s">
        <v>2686</v>
      </c>
      <c r="AE795" s="9" t="s">
        <v>2685</v>
      </c>
      <c r="AF795" s="9">
        <v>188</v>
      </c>
      <c r="AG795" s="9"/>
      <c r="AH795" s="9"/>
      <c r="AI795" s="9"/>
      <c r="AJ795" s="9"/>
    </row>
    <row r="796" spans="1:36" x14ac:dyDescent="0.35">
      <c r="A796" s="9" t="s">
        <v>136</v>
      </c>
      <c r="B796" s="9" t="s">
        <v>32</v>
      </c>
      <c r="C796" s="9" t="s">
        <v>14503</v>
      </c>
      <c r="D796" s="9" t="s">
        <v>29</v>
      </c>
      <c r="E796" s="9" t="s">
        <v>2682</v>
      </c>
      <c r="F796" s="9" t="str">
        <f>_xlfn.XLOOKUP(E796,Total_Enrolled!C:C,Total_Enrolled!C:C)</f>
        <v>2025eb1100266@bitspilani-digital.edu.in</v>
      </c>
      <c r="G796" s="9" t="s">
        <v>2683</v>
      </c>
      <c r="H796" s="9" t="s">
        <v>14515</v>
      </c>
      <c r="I796" s="9" t="s">
        <v>2684</v>
      </c>
      <c r="J796" s="9" t="b">
        <v>1</v>
      </c>
      <c r="K796" s="9">
        <v>0</v>
      </c>
      <c r="L796" s="9">
        <f>_xlfn.XLOOKUP(B796,Courses!A:A,Courses!H:H)</f>
        <v>77</v>
      </c>
      <c r="M796" s="14">
        <f t="shared" si="60"/>
        <v>0</v>
      </c>
      <c r="N796" s="14" t="str">
        <f t="shared" si="61"/>
        <v>Not Active</v>
      </c>
      <c r="O796" s="14" t="str" cm="1">
        <f t="array" ref="O796">_xlfn.IFS(M796=0,"0",
M796&lt;=10%,"0-10",
TRUE,"&gt;10"
)&amp;" "&amp;"% progress"</f>
        <v>0 % progress</v>
      </c>
      <c r="P796" s="15">
        <f t="shared" si="62"/>
        <v>1</v>
      </c>
      <c r="Q796" s="15">
        <f>COUNTIFS($G:$G,$G796)</f>
        <v>4</v>
      </c>
      <c r="R796" s="16">
        <f t="shared" si="63"/>
        <v>0.25</v>
      </c>
      <c r="S796" s="15" t="str">
        <f t="shared" si="64"/>
        <v>no progress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/>
      <c r="AA796" s="9">
        <v>0</v>
      </c>
      <c r="AB796" s="9"/>
      <c r="AC796" s="9">
        <v>0</v>
      </c>
      <c r="AD796" s="9" t="s">
        <v>2687</v>
      </c>
      <c r="AE796" s="9" t="s">
        <v>2685</v>
      </c>
      <c r="AF796" s="9">
        <v>188</v>
      </c>
      <c r="AG796" s="9"/>
      <c r="AH796" s="9"/>
      <c r="AI796" s="9"/>
      <c r="AJ796" s="9"/>
    </row>
    <row r="797" spans="1:36" x14ac:dyDescent="0.35">
      <c r="A797" s="9" t="s">
        <v>79</v>
      </c>
      <c r="B797" s="9" t="s">
        <v>39</v>
      </c>
      <c r="C797" s="9" t="s">
        <v>14503</v>
      </c>
      <c r="D797" s="9" t="s">
        <v>29</v>
      </c>
      <c r="E797" s="9" t="s">
        <v>2682</v>
      </c>
      <c r="F797" s="9" t="str">
        <f>_xlfn.XLOOKUP(E797,Total_Enrolled!C:C,Total_Enrolled!C:C)</f>
        <v>2025eb1100266@bitspilani-digital.edu.in</v>
      </c>
      <c r="G797" s="9" t="s">
        <v>2683</v>
      </c>
      <c r="H797" s="9" t="s">
        <v>14515</v>
      </c>
      <c r="I797" s="9" t="s">
        <v>2684</v>
      </c>
      <c r="J797" s="9" t="b">
        <v>1</v>
      </c>
      <c r="K797" s="9">
        <v>0</v>
      </c>
      <c r="L797" s="9">
        <f>_xlfn.XLOOKUP(B797,Courses!A:A,Courses!H:H)</f>
        <v>86</v>
      </c>
      <c r="M797" s="14">
        <f t="shared" si="60"/>
        <v>0</v>
      </c>
      <c r="N797" s="14" t="str">
        <f t="shared" si="61"/>
        <v>Not Active</v>
      </c>
      <c r="O797" s="14" t="str" cm="1">
        <f t="array" ref="O797">_xlfn.IFS(M797=0,"0",
M797&lt;=10%,"0-10",
TRUE,"&gt;10"
)&amp;" "&amp;"% progress"</f>
        <v>0 % progress</v>
      </c>
      <c r="P797" s="15">
        <f t="shared" si="62"/>
        <v>1</v>
      </c>
      <c r="Q797" s="15">
        <f>COUNTIFS($G:$G,$G797)</f>
        <v>4</v>
      </c>
      <c r="R797" s="16">
        <f t="shared" si="63"/>
        <v>0.25</v>
      </c>
      <c r="S797" s="15" t="str">
        <f t="shared" si="64"/>
        <v>no progress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/>
      <c r="AA797" s="9">
        <v>0</v>
      </c>
      <c r="AB797" s="9"/>
      <c r="AC797" s="9">
        <v>0</v>
      </c>
      <c r="AD797" s="9" t="s">
        <v>2688</v>
      </c>
      <c r="AE797" s="9" t="s">
        <v>2685</v>
      </c>
      <c r="AF797" s="9">
        <v>188</v>
      </c>
      <c r="AG797" s="9"/>
      <c r="AH797" s="9"/>
      <c r="AI797" s="9"/>
      <c r="AJ797" s="9"/>
    </row>
    <row r="798" spans="1:36" x14ac:dyDescent="0.35">
      <c r="A798" s="9" t="s">
        <v>62</v>
      </c>
      <c r="B798" s="9" t="s">
        <v>34</v>
      </c>
      <c r="C798" s="9" t="s">
        <v>14503</v>
      </c>
      <c r="D798" s="9" t="s">
        <v>29</v>
      </c>
      <c r="E798" s="9" t="s">
        <v>2682</v>
      </c>
      <c r="F798" s="9" t="str">
        <f>_xlfn.XLOOKUP(E798,Total_Enrolled!C:C,Total_Enrolled!C:C)</f>
        <v>2025eb1100266@bitspilani-digital.edu.in</v>
      </c>
      <c r="G798" s="9" t="s">
        <v>2683</v>
      </c>
      <c r="H798" s="9" t="s">
        <v>14515</v>
      </c>
      <c r="I798" s="9" t="s">
        <v>2684</v>
      </c>
      <c r="J798" s="9" t="b">
        <v>1</v>
      </c>
      <c r="K798" s="9">
        <v>1</v>
      </c>
      <c r="L798" s="9">
        <f>_xlfn.XLOOKUP(B798,Courses!A:A,Courses!H:H)</f>
        <v>88</v>
      </c>
      <c r="M798" s="14">
        <f t="shared" si="60"/>
        <v>1.1363636363636364E-2</v>
      </c>
      <c r="N798" s="14" t="str">
        <f t="shared" si="61"/>
        <v>Active</v>
      </c>
      <c r="O798" s="14" t="str" cm="1">
        <f t="array" ref="O798">_xlfn.IFS(M798=0,"0",
M798&lt;=10%,"0-10",
TRUE,"&gt;10"
)&amp;" "&amp;"% progress"</f>
        <v>0-10 % progress</v>
      </c>
      <c r="P798" s="15">
        <f t="shared" si="62"/>
        <v>0</v>
      </c>
      <c r="Q798" s="15">
        <f>COUNTIFS($G:$G,$G798)</f>
        <v>4</v>
      </c>
      <c r="R798" s="16">
        <f t="shared" si="63"/>
        <v>0</v>
      </c>
      <c r="S798" s="15" t="str">
        <f t="shared" si="64"/>
        <v>no 0% progess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/>
      <c r="AA798" s="9">
        <v>0</v>
      </c>
      <c r="AB798" s="9"/>
      <c r="AC798" s="9">
        <v>18</v>
      </c>
      <c r="AD798" s="9" t="s">
        <v>2689</v>
      </c>
      <c r="AE798" s="9" t="s">
        <v>2685</v>
      </c>
      <c r="AF798" s="9">
        <v>188</v>
      </c>
      <c r="AG798" s="9"/>
      <c r="AH798" s="9"/>
      <c r="AI798" s="9"/>
      <c r="AJ798" s="9"/>
    </row>
    <row r="799" spans="1:36" x14ac:dyDescent="0.35">
      <c r="A799" s="9" t="s">
        <v>56</v>
      </c>
      <c r="B799" s="9" t="s">
        <v>57</v>
      </c>
      <c r="C799" s="9" t="s">
        <v>14503</v>
      </c>
      <c r="D799" s="9" t="s">
        <v>29</v>
      </c>
      <c r="E799" s="9" t="s">
        <v>2690</v>
      </c>
      <c r="F799" s="9" t="str">
        <f>_xlfn.XLOOKUP(E799,Total_Enrolled!C:C,Total_Enrolled!C:C)</f>
        <v>2025eb1100267@bitspilani-digital.edu.in</v>
      </c>
      <c r="G799" s="9" t="s">
        <v>2691</v>
      </c>
      <c r="H799" s="9" t="s">
        <v>14515</v>
      </c>
      <c r="I799" s="9" t="s">
        <v>2692</v>
      </c>
      <c r="J799" s="9" t="b">
        <v>1</v>
      </c>
      <c r="K799" s="9">
        <v>1</v>
      </c>
      <c r="L799" s="9">
        <f>_xlfn.XLOOKUP(B799,Courses!A:A,Courses!H:H)</f>
        <v>46</v>
      </c>
      <c r="M799" s="14">
        <f t="shared" si="60"/>
        <v>2.1739130434782608E-2</v>
      </c>
      <c r="N799" s="14" t="str">
        <f t="shared" si="61"/>
        <v>Active</v>
      </c>
      <c r="O799" s="14" t="str" cm="1">
        <f t="array" ref="O799">_xlfn.IFS(M799=0,"0",
M799&lt;=10%,"0-10",
TRUE,"&gt;10"
)&amp;" "&amp;"% progress"</f>
        <v>0-10 % progress</v>
      </c>
      <c r="P799" s="15">
        <f t="shared" si="62"/>
        <v>0</v>
      </c>
      <c r="Q799" s="15">
        <f>COUNTIFS($G:$G,$G799)</f>
        <v>4</v>
      </c>
      <c r="R799" s="16">
        <f t="shared" si="63"/>
        <v>0</v>
      </c>
      <c r="S799" s="15" t="str">
        <f t="shared" si="64"/>
        <v>no 0% progess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/>
      <c r="AA799" s="9">
        <v>0</v>
      </c>
      <c r="AB799" s="9"/>
      <c r="AC799" s="9">
        <v>33</v>
      </c>
      <c r="AD799" s="9" t="s">
        <v>2694</v>
      </c>
      <c r="AE799" s="9" t="s">
        <v>2693</v>
      </c>
      <c r="AF799" s="9">
        <v>241</v>
      </c>
      <c r="AG799" s="9"/>
      <c r="AH799" s="9"/>
      <c r="AI799" s="9" t="s">
        <v>2695</v>
      </c>
      <c r="AJ799" s="9" t="s">
        <v>2696</v>
      </c>
    </row>
    <row r="800" spans="1:36" x14ac:dyDescent="0.35">
      <c r="A800" s="9" t="s">
        <v>52</v>
      </c>
      <c r="B800" s="9" t="s">
        <v>53</v>
      </c>
      <c r="C800" s="9" t="s">
        <v>14503</v>
      </c>
      <c r="D800" s="9" t="s">
        <v>29</v>
      </c>
      <c r="E800" s="9" t="s">
        <v>2690</v>
      </c>
      <c r="F800" s="9" t="str">
        <f>_xlfn.XLOOKUP(E800,Total_Enrolled!C:C,Total_Enrolled!C:C)</f>
        <v>2025eb1100267@bitspilani-digital.edu.in</v>
      </c>
      <c r="G800" s="9" t="s">
        <v>2691</v>
      </c>
      <c r="H800" s="9" t="s">
        <v>14515</v>
      </c>
      <c r="I800" s="9" t="s">
        <v>2692</v>
      </c>
      <c r="J800" s="9" t="b">
        <v>1</v>
      </c>
      <c r="K800" s="9">
        <v>3</v>
      </c>
      <c r="L800" s="9">
        <f>_xlfn.XLOOKUP(B800,Courses!A:A,Courses!H:H)</f>
        <v>41</v>
      </c>
      <c r="M800" s="14">
        <f t="shared" si="60"/>
        <v>7.3170731707317069E-2</v>
      </c>
      <c r="N800" s="14" t="str">
        <f t="shared" si="61"/>
        <v>Active</v>
      </c>
      <c r="O800" s="14" t="str" cm="1">
        <f t="array" ref="O800">_xlfn.IFS(M800=0,"0",
M800&lt;=10%,"0-10",
TRUE,"&gt;10"
)&amp;" "&amp;"% progress"</f>
        <v>0-10 % progress</v>
      </c>
      <c r="P800" s="15">
        <f t="shared" si="62"/>
        <v>0</v>
      </c>
      <c r="Q800" s="15">
        <f>COUNTIFS($G:$G,$G800)</f>
        <v>4</v>
      </c>
      <c r="R800" s="16">
        <f t="shared" si="63"/>
        <v>0</v>
      </c>
      <c r="S800" s="15" t="str">
        <f t="shared" si="64"/>
        <v>no 0% progess</v>
      </c>
      <c r="T800" s="9">
        <v>0</v>
      </c>
      <c r="U800" s="9">
        <v>2</v>
      </c>
      <c r="V800" s="9">
        <v>2</v>
      </c>
      <c r="W800" s="9">
        <v>0</v>
      </c>
      <c r="X800" s="9">
        <v>0</v>
      </c>
      <c r="Y800" s="9">
        <v>0</v>
      </c>
      <c r="Z800" s="9"/>
      <c r="AA800" s="9">
        <v>0</v>
      </c>
      <c r="AB800" s="9"/>
      <c r="AC800" s="9">
        <v>0</v>
      </c>
      <c r="AD800" s="9" t="s">
        <v>2697</v>
      </c>
      <c r="AE800" s="9" t="s">
        <v>2693</v>
      </c>
      <c r="AF800" s="9">
        <v>241</v>
      </c>
      <c r="AG800" s="9"/>
      <c r="AH800" s="9" t="s">
        <v>2698</v>
      </c>
      <c r="AI800" s="9"/>
      <c r="AJ800" s="9"/>
    </row>
    <row r="801" spans="1:36" x14ac:dyDescent="0.35">
      <c r="A801" s="9" t="s">
        <v>44</v>
      </c>
      <c r="B801" s="9" t="s">
        <v>45</v>
      </c>
      <c r="C801" s="9" t="s">
        <v>14503</v>
      </c>
      <c r="D801" s="9" t="s">
        <v>29</v>
      </c>
      <c r="E801" s="9" t="s">
        <v>2690</v>
      </c>
      <c r="F801" s="9" t="str">
        <f>_xlfn.XLOOKUP(E801,Total_Enrolled!C:C,Total_Enrolled!C:C)</f>
        <v>2025eb1100267@bitspilani-digital.edu.in</v>
      </c>
      <c r="G801" s="9" t="s">
        <v>2691</v>
      </c>
      <c r="H801" s="9" t="s">
        <v>14515</v>
      </c>
      <c r="I801" s="9" t="s">
        <v>2692</v>
      </c>
      <c r="J801" s="9" t="b">
        <v>1</v>
      </c>
      <c r="K801" s="9">
        <v>0</v>
      </c>
      <c r="L801" s="9">
        <f>_xlfn.XLOOKUP(B801,Courses!A:A,Courses!H:H)</f>
        <v>93</v>
      </c>
      <c r="M801" s="14">
        <f t="shared" si="60"/>
        <v>0</v>
      </c>
      <c r="N801" s="14" t="str">
        <f t="shared" si="61"/>
        <v>Not Active</v>
      </c>
      <c r="O801" s="14" t="str" cm="1">
        <f t="array" ref="O801">_xlfn.IFS(M801=0,"0",
M801&lt;=10%,"0-10",
TRUE,"&gt;10"
)&amp;" "&amp;"% progress"</f>
        <v>0 % progress</v>
      </c>
      <c r="P801" s="15">
        <f t="shared" si="62"/>
        <v>1</v>
      </c>
      <c r="Q801" s="15">
        <f>COUNTIFS($G:$G,$G801)</f>
        <v>4</v>
      </c>
      <c r="R801" s="16">
        <f t="shared" si="63"/>
        <v>0.25</v>
      </c>
      <c r="S801" s="15" t="str">
        <f t="shared" si="64"/>
        <v>no progress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/>
      <c r="AA801" s="9">
        <v>0</v>
      </c>
      <c r="AB801" s="9"/>
      <c r="AC801" s="9">
        <v>0</v>
      </c>
      <c r="AD801" s="9" t="s">
        <v>2699</v>
      </c>
      <c r="AE801" s="9" t="s">
        <v>2693</v>
      </c>
      <c r="AF801" s="9">
        <v>241</v>
      </c>
      <c r="AG801" s="9"/>
      <c r="AH801" s="9"/>
      <c r="AI801" s="9"/>
      <c r="AJ801" s="9"/>
    </row>
    <row r="802" spans="1:36" x14ac:dyDescent="0.35">
      <c r="A802" s="9" t="s">
        <v>48</v>
      </c>
      <c r="B802" s="9" t="s">
        <v>49</v>
      </c>
      <c r="C802" s="9" t="s">
        <v>14503</v>
      </c>
      <c r="D802" s="9" t="s">
        <v>29</v>
      </c>
      <c r="E802" s="9" t="s">
        <v>2690</v>
      </c>
      <c r="F802" s="9" t="str">
        <f>_xlfn.XLOOKUP(E802,Total_Enrolled!C:C,Total_Enrolled!C:C)</f>
        <v>2025eb1100267@bitspilani-digital.edu.in</v>
      </c>
      <c r="G802" s="9" t="s">
        <v>2691</v>
      </c>
      <c r="H802" s="9" t="s">
        <v>14515</v>
      </c>
      <c r="I802" s="9" t="s">
        <v>2692</v>
      </c>
      <c r="J802" s="9" t="b">
        <v>1</v>
      </c>
      <c r="K802" s="9">
        <v>1</v>
      </c>
      <c r="L802" s="9">
        <f>_xlfn.XLOOKUP(B802,Courses!A:A,Courses!H:H)</f>
        <v>84</v>
      </c>
      <c r="M802" s="14">
        <f t="shared" si="60"/>
        <v>1.1904761904761904E-2</v>
      </c>
      <c r="N802" s="14" t="str">
        <f t="shared" si="61"/>
        <v>Active</v>
      </c>
      <c r="O802" s="14" t="str" cm="1">
        <f t="array" ref="O802">_xlfn.IFS(M802=0,"0",
M802&lt;=10%,"0-10",
TRUE,"&gt;10"
)&amp;" "&amp;"% progress"</f>
        <v>0-10 % progress</v>
      </c>
      <c r="P802" s="15">
        <f t="shared" si="62"/>
        <v>0</v>
      </c>
      <c r="Q802" s="15">
        <f>COUNTIFS($G:$G,$G802)</f>
        <v>4</v>
      </c>
      <c r="R802" s="16">
        <f t="shared" si="63"/>
        <v>0</v>
      </c>
      <c r="S802" s="15" t="str">
        <f t="shared" si="64"/>
        <v>no 0% progess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/>
      <c r="AA802" s="9">
        <v>0</v>
      </c>
      <c r="AB802" s="9"/>
      <c r="AC802" s="9">
        <v>12</v>
      </c>
      <c r="AD802" s="9" t="s">
        <v>2700</v>
      </c>
      <c r="AE802" s="9" t="s">
        <v>2693</v>
      </c>
      <c r="AF802" s="9">
        <v>241</v>
      </c>
      <c r="AG802" s="9"/>
      <c r="AH802" s="9"/>
      <c r="AI802" s="9"/>
      <c r="AJ802" s="9"/>
    </row>
    <row r="803" spans="1:36" x14ac:dyDescent="0.35">
      <c r="A803" s="9" t="s">
        <v>48</v>
      </c>
      <c r="B803" s="9" t="s">
        <v>49</v>
      </c>
      <c r="C803" s="9" t="s">
        <v>14503</v>
      </c>
      <c r="D803" s="9" t="s">
        <v>29</v>
      </c>
      <c r="E803" s="9" t="s">
        <v>2701</v>
      </c>
      <c r="F803" s="9" t="str">
        <f>_xlfn.XLOOKUP(E803,Total_Enrolled!C:C,Total_Enrolled!C:C)</f>
        <v>2025eb1100268@bitspilani-digital.edu.in</v>
      </c>
      <c r="G803" s="9" t="s">
        <v>2702</v>
      </c>
      <c r="H803" s="9" t="s">
        <v>14515</v>
      </c>
      <c r="I803" s="9" t="s">
        <v>2703</v>
      </c>
      <c r="J803" s="9" t="b">
        <v>1</v>
      </c>
      <c r="K803" s="9">
        <v>0</v>
      </c>
      <c r="L803" s="9">
        <f>_xlfn.XLOOKUP(B803,Courses!A:A,Courses!H:H)</f>
        <v>84</v>
      </c>
      <c r="M803" s="14">
        <f t="shared" si="60"/>
        <v>0</v>
      </c>
      <c r="N803" s="14" t="str">
        <f t="shared" si="61"/>
        <v>Not Active</v>
      </c>
      <c r="O803" s="14" t="str" cm="1">
        <f t="array" ref="O803">_xlfn.IFS(M803=0,"0",
M803&lt;=10%,"0-10",
TRUE,"&gt;10"
)&amp;" "&amp;"% progress"</f>
        <v>0 % progress</v>
      </c>
      <c r="P803" s="15">
        <f t="shared" si="62"/>
        <v>1</v>
      </c>
      <c r="Q803" s="15">
        <f>COUNTIFS($G:$G,$G803)</f>
        <v>4</v>
      </c>
      <c r="R803" s="16">
        <f t="shared" si="63"/>
        <v>0.25</v>
      </c>
      <c r="S803" s="15" t="str">
        <f t="shared" si="64"/>
        <v>no progress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/>
      <c r="AA803" s="9">
        <v>0</v>
      </c>
      <c r="AB803" s="9"/>
      <c r="AC803" s="9">
        <v>0</v>
      </c>
      <c r="AD803" s="9" t="s">
        <v>2704</v>
      </c>
      <c r="AE803" s="9" t="s">
        <v>2705</v>
      </c>
      <c r="AF803" s="9">
        <v>90</v>
      </c>
      <c r="AG803" s="9"/>
      <c r="AH803" s="9"/>
      <c r="AI803" s="9"/>
      <c r="AJ803" s="9"/>
    </row>
    <row r="804" spans="1:36" x14ac:dyDescent="0.35">
      <c r="A804" s="9" t="s">
        <v>44</v>
      </c>
      <c r="B804" s="9" t="s">
        <v>45</v>
      </c>
      <c r="C804" s="9" t="s">
        <v>14503</v>
      </c>
      <c r="D804" s="9" t="s">
        <v>29</v>
      </c>
      <c r="E804" s="9" t="s">
        <v>2701</v>
      </c>
      <c r="F804" s="9" t="str">
        <f>_xlfn.XLOOKUP(E804,Total_Enrolled!C:C,Total_Enrolled!C:C)</f>
        <v>2025eb1100268@bitspilani-digital.edu.in</v>
      </c>
      <c r="G804" s="9" t="s">
        <v>2702</v>
      </c>
      <c r="H804" s="9" t="s">
        <v>14515</v>
      </c>
      <c r="I804" s="9" t="s">
        <v>2703</v>
      </c>
      <c r="J804" s="9" t="b">
        <v>1</v>
      </c>
      <c r="K804" s="9">
        <v>0</v>
      </c>
      <c r="L804" s="9">
        <f>_xlfn.XLOOKUP(B804,Courses!A:A,Courses!H:H)</f>
        <v>93</v>
      </c>
      <c r="M804" s="14">
        <f t="shared" si="60"/>
        <v>0</v>
      </c>
      <c r="N804" s="14" t="str">
        <f t="shared" si="61"/>
        <v>Not Active</v>
      </c>
      <c r="O804" s="14" t="str" cm="1">
        <f t="array" ref="O804">_xlfn.IFS(M804=0,"0",
M804&lt;=10%,"0-10",
TRUE,"&gt;10"
)&amp;" "&amp;"% progress"</f>
        <v>0 % progress</v>
      </c>
      <c r="P804" s="15">
        <f t="shared" si="62"/>
        <v>1</v>
      </c>
      <c r="Q804" s="15">
        <f>COUNTIFS($G:$G,$G804)</f>
        <v>4</v>
      </c>
      <c r="R804" s="16">
        <f t="shared" si="63"/>
        <v>0.25</v>
      </c>
      <c r="S804" s="15" t="str">
        <f t="shared" si="64"/>
        <v>no progress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/>
      <c r="AA804" s="9">
        <v>0</v>
      </c>
      <c r="AB804" s="9"/>
      <c r="AC804" s="9">
        <v>0</v>
      </c>
      <c r="AD804" s="9" t="s">
        <v>2706</v>
      </c>
      <c r="AE804" s="9" t="s">
        <v>2705</v>
      </c>
      <c r="AF804" s="9">
        <v>90</v>
      </c>
      <c r="AG804" s="9"/>
      <c r="AH804" s="9"/>
      <c r="AI804" s="9"/>
      <c r="AJ804" s="9"/>
    </row>
    <row r="805" spans="1:36" x14ac:dyDescent="0.35">
      <c r="A805" s="9" t="s">
        <v>52</v>
      </c>
      <c r="B805" s="9" t="s">
        <v>53</v>
      </c>
      <c r="C805" s="9" t="s">
        <v>14503</v>
      </c>
      <c r="D805" s="9" t="s">
        <v>29</v>
      </c>
      <c r="E805" s="9" t="s">
        <v>2701</v>
      </c>
      <c r="F805" s="9" t="str">
        <f>_xlfn.XLOOKUP(E805,Total_Enrolled!C:C,Total_Enrolled!C:C)</f>
        <v>2025eb1100268@bitspilani-digital.edu.in</v>
      </c>
      <c r="G805" s="9" t="s">
        <v>2702</v>
      </c>
      <c r="H805" s="9" t="s">
        <v>14515</v>
      </c>
      <c r="I805" s="9" t="s">
        <v>2703</v>
      </c>
      <c r="J805" s="9" t="b">
        <v>1</v>
      </c>
      <c r="K805" s="9">
        <v>1</v>
      </c>
      <c r="L805" s="9">
        <f>_xlfn.XLOOKUP(B805,Courses!A:A,Courses!H:H)</f>
        <v>41</v>
      </c>
      <c r="M805" s="14">
        <f t="shared" si="60"/>
        <v>2.4390243902439025E-2</v>
      </c>
      <c r="N805" s="14" t="str">
        <f t="shared" si="61"/>
        <v>Active</v>
      </c>
      <c r="O805" s="14" t="str" cm="1">
        <f t="array" ref="O805">_xlfn.IFS(M805=0,"0",
M805&lt;=10%,"0-10",
TRUE,"&gt;10"
)&amp;" "&amp;"% progress"</f>
        <v>0-10 % progress</v>
      </c>
      <c r="P805" s="15">
        <f t="shared" si="62"/>
        <v>0</v>
      </c>
      <c r="Q805" s="15">
        <f>COUNTIFS($G:$G,$G805)</f>
        <v>4</v>
      </c>
      <c r="R805" s="16">
        <f t="shared" si="63"/>
        <v>0</v>
      </c>
      <c r="S805" s="15" t="str">
        <f t="shared" si="64"/>
        <v>no 0% progess</v>
      </c>
      <c r="T805" s="9">
        <v>0</v>
      </c>
      <c r="U805" s="9">
        <v>1</v>
      </c>
      <c r="V805" s="9">
        <v>1</v>
      </c>
      <c r="W805" s="9">
        <v>0</v>
      </c>
      <c r="X805" s="9">
        <v>0</v>
      </c>
      <c r="Y805" s="9">
        <v>0</v>
      </c>
      <c r="Z805" s="9"/>
      <c r="AA805" s="9">
        <v>0</v>
      </c>
      <c r="AB805" s="9"/>
      <c r="AC805" s="9">
        <v>0</v>
      </c>
      <c r="AD805" s="9" t="s">
        <v>2707</v>
      </c>
      <c r="AE805" s="9" t="s">
        <v>2705</v>
      </c>
      <c r="AF805" s="9">
        <v>90</v>
      </c>
      <c r="AG805" s="9"/>
      <c r="AH805" s="9" t="s">
        <v>2708</v>
      </c>
      <c r="AI805" s="9"/>
      <c r="AJ805" s="9"/>
    </row>
    <row r="806" spans="1:36" x14ac:dyDescent="0.35">
      <c r="A806" s="9" t="s">
        <v>56</v>
      </c>
      <c r="B806" s="9" t="s">
        <v>57</v>
      </c>
      <c r="C806" s="9" t="s">
        <v>14503</v>
      </c>
      <c r="D806" s="9" t="s">
        <v>29</v>
      </c>
      <c r="E806" s="9" t="s">
        <v>2701</v>
      </c>
      <c r="F806" s="9" t="str">
        <f>_xlfn.XLOOKUP(E806,Total_Enrolled!C:C,Total_Enrolled!C:C)</f>
        <v>2025eb1100268@bitspilani-digital.edu.in</v>
      </c>
      <c r="G806" s="9" t="s">
        <v>2702</v>
      </c>
      <c r="H806" s="9" t="s">
        <v>14515</v>
      </c>
      <c r="I806" s="9" t="s">
        <v>2703</v>
      </c>
      <c r="J806" s="9" t="b">
        <v>1</v>
      </c>
      <c r="K806" s="9">
        <v>0</v>
      </c>
      <c r="L806" s="9">
        <f>_xlfn.XLOOKUP(B806,Courses!A:A,Courses!H:H)</f>
        <v>46</v>
      </c>
      <c r="M806" s="14">
        <f t="shared" si="60"/>
        <v>0</v>
      </c>
      <c r="N806" s="14" t="str">
        <f t="shared" si="61"/>
        <v>Not Active</v>
      </c>
      <c r="O806" s="14" t="str" cm="1">
        <f t="array" ref="O806">_xlfn.IFS(M806=0,"0",
M806&lt;=10%,"0-10",
TRUE,"&gt;10"
)&amp;" "&amp;"% progress"</f>
        <v>0 % progress</v>
      </c>
      <c r="P806" s="15">
        <f t="shared" si="62"/>
        <v>1</v>
      </c>
      <c r="Q806" s="15">
        <f>COUNTIFS($G:$G,$G806)</f>
        <v>4</v>
      </c>
      <c r="R806" s="16">
        <f t="shared" si="63"/>
        <v>0.25</v>
      </c>
      <c r="S806" s="15" t="str">
        <f t="shared" si="64"/>
        <v>no progress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/>
      <c r="AA806" s="9">
        <v>0</v>
      </c>
      <c r="AB806" s="9"/>
      <c r="AC806" s="9">
        <v>0</v>
      </c>
      <c r="AD806" s="9" t="s">
        <v>2709</v>
      </c>
      <c r="AE806" s="9" t="s">
        <v>2705</v>
      </c>
      <c r="AF806" s="9">
        <v>90</v>
      </c>
      <c r="AG806" s="9"/>
      <c r="AH806" s="9"/>
      <c r="AI806" s="9"/>
      <c r="AJ806" s="9"/>
    </row>
    <row r="807" spans="1:36" x14ac:dyDescent="0.35">
      <c r="A807" s="9" t="s">
        <v>56</v>
      </c>
      <c r="B807" s="9" t="s">
        <v>57</v>
      </c>
      <c r="C807" s="9" t="s">
        <v>14503</v>
      </c>
      <c r="D807" s="9" t="s">
        <v>29</v>
      </c>
      <c r="E807" s="9" t="s">
        <v>2713</v>
      </c>
      <c r="F807" s="9" t="str">
        <f>_xlfn.XLOOKUP(E807,Total_Enrolled!C:C,Total_Enrolled!C:C)</f>
        <v>2025eb1100270@bitspilani-digital.edu.in</v>
      </c>
      <c r="G807" s="9" t="s">
        <v>2714</v>
      </c>
      <c r="H807" s="9" t="s">
        <v>14515</v>
      </c>
      <c r="I807" s="9" t="s">
        <v>2715</v>
      </c>
      <c r="J807" s="9" t="b">
        <v>1</v>
      </c>
      <c r="K807" s="9">
        <v>1</v>
      </c>
      <c r="L807" s="9">
        <f>_xlfn.XLOOKUP(B807,Courses!A:A,Courses!H:H)</f>
        <v>46</v>
      </c>
      <c r="M807" s="14">
        <f t="shared" si="60"/>
        <v>2.1739130434782608E-2</v>
      </c>
      <c r="N807" s="14" t="str">
        <f t="shared" si="61"/>
        <v>Active</v>
      </c>
      <c r="O807" s="14" t="str" cm="1">
        <f t="array" ref="O807">_xlfn.IFS(M807=0,"0",
M807&lt;=10%,"0-10",
TRUE,"&gt;10"
)&amp;" "&amp;"% progress"</f>
        <v>0-10 % progress</v>
      </c>
      <c r="P807" s="15">
        <f t="shared" si="62"/>
        <v>0</v>
      </c>
      <c r="Q807" s="15">
        <f>COUNTIFS($G:$G,$G807)</f>
        <v>4</v>
      </c>
      <c r="R807" s="16">
        <f t="shared" si="63"/>
        <v>0</v>
      </c>
      <c r="S807" s="15" t="str">
        <f t="shared" si="64"/>
        <v>no 0% progess</v>
      </c>
      <c r="T807" s="9">
        <v>0</v>
      </c>
      <c r="U807" s="9">
        <v>1</v>
      </c>
      <c r="V807" s="9">
        <v>1</v>
      </c>
      <c r="W807" s="9">
        <v>0</v>
      </c>
      <c r="X807" s="9">
        <v>0</v>
      </c>
      <c r="Y807" s="9">
        <v>0</v>
      </c>
      <c r="Z807" s="9"/>
      <c r="AA807" s="9">
        <v>0</v>
      </c>
      <c r="AB807" s="9"/>
      <c r="AC807" s="9">
        <v>0</v>
      </c>
      <c r="AD807" s="9" t="s">
        <v>2717</v>
      </c>
      <c r="AE807" s="9" t="s">
        <v>2716</v>
      </c>
      <c r="AF807" s="9">
        <v>296</v>
      </c>
      <c r="AG807" s="9"/>
      <c r="AH807" s="9" t="s">
        <v>2718</v>
      </c>
      <c r="AI807" s="9"/>
      <c r="AJ807" s="9"/>
    </row>
    <row r="808" spans="1:36" x14ac:dyDescent="0.35">
      <c r="A808" s="9" t="s">
        <v>52</v>
      </c>
      <c r="B808" s="9" t="s">
        <v>53</v>
      </c>
      <c r="C808" s="9" t="s">
        <v>14503</v>
      </c>
      <c r="D808" s="9" t="s">
        <v>29</v>
      </c>
      <c r="E808" s="9" t="s">
        <v>2713</v>
      </c>
      <c r="F808" s="9" t="str">
        <f>_xlfn.XLOOKUP(E808,Total_Enrolled!C:C,Total_Enrolled!C:C)</f>
        <v>2025eb1100270@bitspilani-digital.edu.in</v>
      </c>
      <c r="G808" s="9" t="s">
        <v>2714</v>
      </c>
      <c r="H808" s="9" t="s">
        <v>14515</v>
      </c>
      <c r="I808" s="9" t="s">
        <v>2715</v>
      </c>
      <c r="J808" s="9" t="b">
        <v>1</v>
      </c>
      <c r="K808" s="9">
        <v>1</v>
      </c>
      <c r="L808" s="9">
        <f>_xlfn.XLOOKUP(B808,Courses!A:A,Courses!H:H)</f>
        <v>41</v>
      </c>
      <c r="M808" s="14">
        <f t="shared" si="60"/>
        <v>2.4390243902439025E-2</v>
      </c>
      <c r="N808" s="14" t="str">
        <f t="shared" si="61"/>
        <v>Active</v>
      </c>
      <c r="O808" s="14" t="str" cm="1">
        <f t="array" ref="O808">_xlfn.IFS(M808=0,"0",
M808&lt;=10%,"0-10",
TRUE,"&gt;10"
)&amp;" "&amp;"% progress"</f>
        <v>0-10 % progress</v>
      </c>
      <c r="P808" s="15">
        <f t="shared" si="62"/>
        <v>0</v>
      </c>
      <c r="Q808" s="15">
        <f>COUNTIFS($G:$G,$G808)</f>
        <v>4</v>
      </c>
      <c r="R808" s="16">
        <f t="shared" si="63"/>
        <v>0</v>
      </c>
      <c r="S808" s="15" t="str">
        <f t="shared" si="64"/>
        <v>no 0% progess</v>
      </c>
      <c r="T808" s="9">
        <v>0</v>
      </c>
      <c r="U808" s="9">
        <v>1</v>
      </c>
      <c r="V808" s="9">
        <v>1</v>
      </c>
      <c r="W808" s="9">
        <v>0</v>
      </c>
      <c r="X808" s="9">
        <v>0</v>
      </c>
      <c r="Y808" s="9">
        <v>0</v>
      </c>
      <c r="Z808" s="9"/>
      <c r="AA808" s="9">
        <v>0</v>
      </c>
      <c r="AB808" s="9"/>
      <c r="AC808" s="9">
        <v>0</v>
      </c>
      <c r="AD808" s="9" t="s">
        <v>2719</v>
      </c>
      <c r="AE808" s="9" t="s">
        <v>2716</v>
      </c>
      <c r="AF808" s="9">
        <v>296</v>
      </c>
      <c r="AG808" s="9"/>
      <c r="AH808" s="9" t="s">
        <v>2720</v>
      </c>
      <c r="AI808" s="9"/>
      <c r="AJ808" s="9"/>
    </row>
    <row r="809" spans="1:36" x14ac:dyDescent="0.35">
      <c r="A809" s="9" t="s">
        <v>44</v>
      </c>
      <c r="B809" s="9" t="s">
        <v>45</v>
      </c>
      <c r="C809" s="9" t="s">
        <v>14503</v>
      </c>
      <c r="D809" s="9" t="s">
        <v>29</v>
      </c>
      <c r="E809" s="9" t="s">
        <v>2713</v>
      </c>
      <c r="F809" s="9" t="str">
        <f>_xlfn.XLOOKUP(E809,Total_Enrolled!C:C,Total_Enrolled!C:C)</f>
        <v>2025eb1100270@bitspilani-digital.edu.in</v>
      </c>
      <c r="G809" s="9" t="s">
        <v>2714</v>
      </c>
      <c r="H809" s="9" t="s">
        <v>14515</v>
      </c>
      <c r="I809" s="9" t="s">
        <v>2715</v>
      </c>
      <c r="J809" s="9" t="b">
        <v>1</v>
      </c>
      <c r="K809" s="9">
        <v>1</v>
      </c>
      <c r="L809" s="9">
        <f>_xlfn.XLOOKUP(B809,Courses!A:A,Courses!H:H)</f>
        <v>93</v>
      </c>
      <c r="M809" s="14">
        <f t="shared" si="60"/>
        <v>1.0752688172043012E-2</v>
      </c>
      <c r="N809" s="14" t="str">
        <f t="shared" si="61"/>
        <v>Active</v>
      </c>
      <c r="O809" s="14" t="str" cm="1">
        <f t="array" ref="O809">_xlfn.IFS(M809=0,"0",
M809&lt;=10%,"0-10",
TRUE,"&gt;10"
)&amp;" "&amp;"% progress"</f>
        <v>0-10 % progress</v>
      </c>
      <c r="P809" s="15">
        <f t="shared" si="62"/>
        <v>0</v>
      </c>
      <c r="Q809" s="15">
        <f>COUNTIFS($G:$G,$G809)</f>
        <v>4</v>
      </c>
      <c r="R809" s="16">
        <f t="shared" si="63"/>
        <v>0</v>
      </c>
      <c r="S809" s="15" t="str">
        <f t="shared" si="64"/>
        <v>no 0% progess</v>
      </c>
      <c r="T809" s="9">
        <v>0</v>
      </c>
      <c r="U809" s="9">
        <v>1</v>
      </c>
      <c r="V809" s="9">
        <v>1</v>
      </c>
      <c r="W809" s="9">
        <v>0</v>
      </c>
      <c r="X809" s="9">
        <v>0</v>
      </c>
      <c r="Y809" s="9">
        <v>0</v>
      </c>
      <c r="Z809" s="9"/>
      <c r="AA809" s="9">
        <v>0</v>
      </c>
      <c r="AB809" s="9"/>
      <c r="AC809" s="9">
        <v>0</v>
      </c>
      <c r="AD809" s="9" t="s">
        <v>2721</v>
      </c>
      <c r="AE809" s="9" t="s">
        <v>2716</v>
      </c>
      <c r="AF809" s="9">
        <v>296</v>
      </c>
      <c r="AG809" s="9"/>
      <c r="AH809" s="9" t="s">
        <v>2722</v>
      </c>
      <c r="AI809" s="9"/>
      <c r="AJ809" s="9"/>
    </row>
    <row r="810" spans="1:36" x14ac:dyDescent="0.35">
      <c r="A810" s="9" t="s">
        <v>48</v>
      </c>
      <c r="B810" s="9" t="s">
        <v>49</v>
      </c>
      <c r="C810" s="9" t="s">
        <v>14503</v>
      </c>
      <c r="D810" s="9" t="s">
        <v>29</v>
      </c>
      <c r="E810" s="9" t="s">
        <v>2713</v>
      </c>
      <c r="F810" s="9" t="str">
        <f>_xlfn.XLOOKUP(E810,Total_Enrolled!C:C,Total_Enrolled!C:C)</f>
        <v>2025eb1100270@bitspilani-digital.edu.in</v>
      </c>
      <c r="G810" s="9" t="s">
        <v>2714</v>
      </c>
      <c r="H810" s="9" t="s">
        <v>14515</v>
      </c>
      <c r="I810" s="9" t="s">
        <v>2715</v>
      </c>
      <c r="J810" s="9" t="b">
        <v>1</v>
      </c>
      <c r="K810" s="9">
        <v>2</v>
      </c>
      <c r="L810" s="9">
        <f>_xlfn.XLOOKUP(B810,Courses!A:A,Courses!H:H)</f>
        <v>84</v>
      </c>
      <c r="M810" s="14">
        <f t="shared" si="60"/>
        <v>2.3809523809523808E-2</v>
      </c>
      <c r="N810" s="14" t="str">
        <f t="shared" si="61"/>
        <v>Active</v>
      </c>
      <c r="O810" s="14" t="str" cm="1">
        <f t="array" ref="O810">_xlfn.IFS(M810=0,"0",
M810&lt;=10%,"0-10",
TRUE,"&gt;10"
)&amp;" "&amp;"% progress"</f>
        <v>0-10 % progress</v>
      </c>
      <c r="P810" s="15">
        <f t="shared" si="62"/>
        <v>0</v>
      </c>
      <c r="Q810" s="15">
        <f>COUNTIFS($G:$G,$G810)</f>
        <v>4</v>
      </c>
      <c r="R810" s="16">
        <f t="shared" si="63"/>
        <v>0</v>
      </c>
      <c r="S810" s="15" t="str">
        <f t="shared" si="64"/>
        <v>no 0% progess</v>
      </c>
      <c r="T810" s="9">
        <v>0</v>
      </c>
      <c r="U810" s="9">
        <v>1</v>
      </c>
      <c r="V810" s="9">
        <v>1</v>
      </c>
      <c r="W810" s="9">
        <v>0</v>
      </c>
      <c r="X810" s="9">
        <v>0</v>
      </c>
      <c r="Y810" s="9">
        <v>0</v>
      </c>
      <c r="Z810" s="9"/>
      <c r="AA810" s="9">
        <v>0</v>
      </c>
      <c r="AB810" s="9"/>
      <c r="AC810" s="9">
        <v>18</v>
      </c>
      <c r="AD810" s="9" t="s">
        <v>2723</v>
      </c>
      <c r="AE810" s="9" t="s">
        <v>2716</v>
      </c>
      <c r="AF810" s="9">
        <v>296</v>
      </c>
      <c r="AG810" s="9"/>
      <c r="AH810" s="9" t="s">
        <v>2724</v>
      </c>
      <c r="AI810" s="9"/>
      <c r="AJ810" s="9"/>
    </row>
    <row r="811" spans="1:36" x14ac:dyDescent="0.35">
      <c r="A811" s="9" t="s">
        <v>48</v>
      </c>
      <c r="B811" s="9" t="s">
        <v>49</v>
      </c>
      <c r="C811" s="9" t="s">
        <v>14503</v>
      </c>
      <c r="D811" s="9" t="s">
        <v>29</v>
      </c>
      <c r="E811" s="9" t="s">
        <v>2725</v>
      </c>
      <c r="F811" s="9" t="str">
        <f>_xlfn.XLOOKUP(E811,Total_Enrolled!C:C,Total_Enrolled!C:C)</f>
        <v>2025eb1100271@bitspilani-digital.edu.in</v>
      </c>
      <c r="G811" s="9" t="s">
        <v>2726</v>
      </c>
      <c r="H811" s="9" t="s">
        <v>14515</v>
      </c>
      <c r="I811" s="9" t="s">
        <v>2727</v>
      </c>
      <c r="J811" s="9" t="b">
        <v>1</v>
      </c>
      <c r="K811" s="9">
        <v>8</v>
      </c>
      <c r="L811" s="9">
        <f>_xlfn.XLOOKUP(B811,Courses!A:A,Courses!H:H)</f>
        <v>84</v>
      </c>
      <c r="M811" s="14">
        <f t="shared" si="60"/>
        <v>9.5238095238095233E-2</v>
      </c>
      <c r="N811" s="14" t="str">
        <f t="shared" si="61"/>
        <v>Active</v>
      </c>
      <c r="O811" s="14" t="str" cm="1">
        <f t="array" ref="O811">_xlfn.IFS(M811=0,"0",
M811&lt;=10%,"0-10",
TRUE,"&gt;10"
)&amp;" "&amp;"% progress"</f>
        <v>0-10 % progress</v>
      </c>
      <c r="P811" s="15">
        <f t="shared" si="62"/>
        <v>0</v>
      </c>
      <c r="Q811" s="15">
        <f>COUNTIFS($G:$G,$G811)</f>
        <v>4</v>
      </c>
      <c r="R811" s="16">
        <f t="shared" si="63"/>
        <v>0</v>
      </c>
      <c r="S811" s="15" t="str">
        <f t="shared" si="64"/>
        <v>no 0% progess</v>
      </c>
      <c r="T811" s="9">
        <v>0</v>
      </c>
      <c r="U811" s="9">
        <v>1</v>
      </c>
      <c r="V811" s="9">
        <v>1</v>
      </c>
      <c r="W811" s="9">
        <v>0</v>
      </c>
      <c r="X811" s="9">
        <v>0</v>
      </c>
      <c r="Y811" s="9">
        <v>4</v>
      </c>
      <c r="Z811" s="9"/>
      <c r="AA811" s="9">
        <v>0</v>
      </c>
      <c r="AB811" s="9"/>
      <c r="AC811" s="9">
        <v>11451</v>
      </c>
      <c r="AD811" s="9" t="s">
        <v>2729</v>
      </c>
      <c r="AE811" s="9" t="s">
        <v>2728</v>
      </c>
      <c r="AF811" s="9">
        <v>174</v>
      </c>
      <c r="AG811" s="9"/>
      <c r="AH811" s="9" t="s">
        <v>2730</v>
      </c>
      <c r="AI811" s="9"/>
      <c r="AJ811" s="9"/>
    </row>
    <row r="812" spans="1:36" x14ac:dyDescent="0.35">
      <c r="A812" s="9" t="s">
        <v>52</v>
      </c>
      <c r="B812" s="9" t="s">
        <v>53</v>
      </c>
      <c r="C812" s="9" t="s">
        <v>14503</v>
      </c>
      <c r="D812" s="9" t="s">
        <v>29</v>
      </c>
      <c r="E812" s="9" t="s">
        <v>2725</v>
      </c>
      <c r="F812" s="9" t="str">
        <f>_xlfn.XLOOKUP(E812,Total_Enrolled!C:C,Total_Enrolled!C:C)</f>
        <v>2025eb1100271@bitspilani-digital.edu.in</v>
      </c>
      <c r="G812" s="9" t="s">
        <v>2726</v>
      </c>
      <c r="H812" s="9" t="s">
        <v>14515</v>
      </c>
      <c r="I812" s="9" t="s">
        <v>2727</v>
      </c>
      <c r="J812" s="9" t="b">
        <v>1</v>
      </c>
      <c r="K812" s="9">
        <v>10</v>
      </c>
      <c r="L812" s="9">
        <f>_xlfn.XLOOKUP(B812,Courses!A:A,Courses!H:H)</f>
        <v>41</v>
      </c>
      <c r="M812" s="14">
        <f t="shared" si="60"/>
        <v>0.24390243902439024</v>
      </c>
      <c r="N812" s="14" t="str">
        <f t="shared" si="61"/>
        <v>Active</v>
      </c>
      <c r="O812" s="14" t="str" cm="1">
        <f t="array" ref="O812">_xlfn.IFS(M812=0,"0",
M812&lt;=10%,"0-10",
TRUE,"&gt;10"
)&amp;" "&amp;"% progress"</f>
        <v>&gt;10 % progress</v>
      </c>
      <c r="P812" s="15">
        <f t="shared" si="62"/>
        <v>0</v>
      </c>
      <c r="Q812" s="15">
        <f>COUNTIFS($G:$G,$G812)</f>
        <v>4</v>
      </c>
      <c r="R812" s="16">
        <f t="shared" si="63"/>
        <v>0</v>
      </c>
      <c r="S812" s="15" t="str">
        <f t="shared" si="64"/>
        <v>no 0% progess</v>
      </c>
      <c r="T812" s="9">
        <v>0</v>
      </c>
      <c r="U812" s="9">
        <v>2</v>
      </c>
      <c r="V812" s="9">
        <v>2</v>
      </c>
      <c r="W812" s="9">
        <v>0</v>
      </c>
      <c r="X812" s="9">
        <v>0</v>
      </c>
      <c r="Y812" s="9">
        <v>0</v>
      </c>
      <c r="Z812" s="9"/>
      <c r="AA812" s="9">
        <v>0</v>
      </c>
      <c r="AB812" s="9"/>
      <c r="AC812" s="9">
        <v>4776</v>
      </c>
      <c r="AD812" s="9" t="s">
        <v>2731</v>
      </c>
      <c r="AE812" s="9" t="s">
        <v>2728</v>
      </c>
      <c r="AF812" s="9">
        <v>174</v>
      </c>
      <c r="AG812" s="9"/>
      <c r="AH812" s="9" t="s">
        <v>2732</v>
      </c>
      <c r="AI812" s="9"/>
      <c r="AJ812" s="9"/>
    </row>
    <row r="813" spans="1:36" x14ac:dyDescent="0.35">
      <c r="A813" s="9" t="s">
        <v>56</v>
      </c>
      <c r="B813" s="9" t="s">
        <v>57</v>
      </c>
      <c r="C813" s="9" t="s">
        <v>14503</v>
      </c>
      <c r="D813" s="9" t="s">
        <v>29</v>
      </c>
      <c r="E813" s="9" t="s">
        <v>2725</v>
      </c>
      <c r="F813" s="9" t="str">
        <f>_xlfn.XLOOKUP(E813,Total_Enrolled!C:C,Total_Enrolled!C:C)</f>
        <v>2025eb1100271@bitspilani-digital.edu.in</v>
      </c>
      <c r="G813" s="9" t="s">
        <v>2726</v>
      </c>
      <c r="H813" s="9" t="s">
        <v>14515</v>
      </c>
      <c r="I813" s="9" t="s">
        <v>2727</v>
      </c>
      <c r="J813" s="9" t="b">
        <v>1</v>
      </c>
      <c r="K813" s="9">
        <v>5</v>
      </c>
      <c r="L813" s="9">
        <f>_xlfn.XLOOKUP(B813,Courses!A:A,Courses!H:H)</f>
        <v>46</v>
      </c>
      <c r="M813" s="14">
        <f t="shared" si="60"/>
        <v>0.10869565217391304</v>
      </c>
      <c r="N813" s="14" t="str">
        <f t="shared" si="61"/>
        <v>Active</v>
      </c>
      <c r="O813" s="14" t="str" cm="1">
        <f t="array" ref="O813">_xlfn.IFS(M813=0,"0",
M813&lt;=10%,"0-10",
TRUE,"&gt;10"
)&amp;" "&amp;"% progress"</f>
        <v>&gt;10 % progress</v>
      </c>
      <c r="P813" s="15">
        <f t="shared" si="62"/>
        <v>0</v>
      </c>
      <c r="Q813" s="15">
        <f>COUNTIFS($G:$G,$G813)</f>
        <v>4</v>
      </c>
      <c r="R813" s="16">
        <f t="shared" si="63"/>
        <v>0</v>
      </c>
      <c r="S813" s="15" t="str">
        <f t="shared" si="64"/>
        <v>no 0% progess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/>
      <c r="AA813" s="9">
        <v>0</v>
      </c>
      <c r="AB813" s="9"/>
      <c r="AC813" s="9">
        <v>10595</v>
      </c>
      <c r="AD813" s="9" t="s">
        <v>2733</v>
      </c>
      <c r="AE813" s="9" t="s">
        <v>2728</v>
      </c>
      <c r="AF813" s="9">
        <v>174</v>
      </c>
      <c r="AG813" s="9"/>
      <c r="AH813" s="9"/>
      <c r="AI813" s="9" t="s">
        <v>2734</v>
      </c>
      <c r="AJ813" s="9" t="s">
        <v>2735</v>
      </c>
    </row>
    <row r="814" spans="1:36" x14ac:dyDescent="0.35">
      <c r="A814" s="9" t="s">
        <v>62</v>
      </c>
      <c r="B814" s="9" t="s">
        <v>34</v>
      </c>
      <c r="C814" s="9" t="s">
        <v>14503</v>
      </c>
      <c r="D814" s="9" t="s">
        <v>29</v>
      </c>
      <c r="E814" s="9" t="s">
        <v>2725</v>
      </c>
      <c r="F814" s="9" t="str">
        <f>_xlfn.XLOOKUP(E814,Total_Enrolled!C:C,Total_Enrolled!C:C)</f>
        <v>2025eb1100271@bitspilani-digital.edu.in</v>
      </c>
      <c r="G814" s="9" t="s">
        <v>2726</v>
      </c>
      <c r="H814" s="9" t="s">
        <v>14515</v>
      </c>
      <c r="I814" s="9" t="s">
        <v>2727</v>
      </c>
      <c r="J814" s="9" t="b">
        <v>1</v>
      </c>
      <c r="K814" s="9">
        <v>10</v>
      </c>
      <c r="L814" s="9">
        <f>_xlfn.XLOOKUP(B814,Courses!A:A,Courses!H:H)</f>
        <v>88</v>
      </c>
      <c r="M814" s="14">
        <f t="shared" si="60"/>
        <v>0.11363636363636363</v>
      </c>
      <c r="N814" s="14" t="str">
        <f t="shared" si="61"/>
        <v>Active</v>
      </c>
      <c r="O814" s="14" t="str" cm="1">
        <f t="array" ref="O814">_xlfn.IFS(M814=0,"0",
M814&lt;=10%,"0-10",
TRUE,"&gt;10"
)&amp;" "&amp;"% progress"</f>
        <v>&gt;10 % progress</v>
      </c>
      <c r="P814" s="15">
        <f t="shared" si="62"/>
        <v>0</v>
      </c>
      <c r="Q814" s="15">
        <f>COUNTIFS($G:$G,$G814)</f>
        <v>4</v>
      </c>
      <c r="R814" s="16">
        <f t="shared" si="63"/>
        <v>0</v>
      </c>
      <c r="S814" s="15" t="str">
        <f t="shared" si="64"/>
        <v>no 0% progess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/>
      <c r="AA814" s="9">
        <v>0</v>
      </c>
      <c r="AB814" s="9"/>
      <c r="AC814" s="9">
        <v>1614</v>
      </c>
      <c r="AD814" s="9" t="s">
        <v>2736</v>
      </c>
      <c r="AE814" s="9" t="s">
        <v>2728</v>
      </c>
      <c r="AF814" s="9">
        <v>174</v>
      </c>
      <c r="AG814" s="9"/>
      <c r="AH814" s="9"/>
      <c r="AI814" s="9" t="s">
        <v>2737</v>
      </c>
      <c r="AJ814" s="9" t="s">
        <v>2738</v>
      </c>
    </row>
    <row r="815" spans="1:36" x14ac:dyDescent="0.35">
      <c r="A815" s="9" t="s">
        <v>56</v>
      </c>
      <c r="B815" s="9" t="s">
        <v>57</v>
      </c>
      <c r="C815" s="9" t="s">
        <v>14503</v>
      </c>
      <c r="D815" s="9" t="s">
        <v>29</v>
      </c>
      <c r="E815" s="9" t="s">
        <v>2742</v>
      </c>
      <c r="F815" s="9" t="str">
        <f>_xlfn.XLOOKUP(E815,Total_Enrolled!C:C,Total_Enrolled!C:C)</f>
        <v>2025eb1100274@bitspilani-digital.edu.in</v>
      </c>
      <c r="G815" s="9" t="s">
        <v>2743</v>
      </c>
      <c r="H815" s="9" t="s">
        <v>14515</v>
      </c>
      <c r="I815" s="9" t="s">
        <v>2744</v>
      </c>
      <c r="J815" s="9" t="b">
        <v>1</v>
      </c>
      <c r="K815" s="9">
        <v>56</v>
      </c>
      <c r="L815" s="9">
        <f>_xlfn.XLOOKUP(B815,Courses!A:A,Courses!H:H)</f>
        <v>46</v>
      </c>
      <c r="M815" s="14">
        <f t="shared" si="60"/>
        <v>1.2173913043478262</v>
      </c>
      <c r="N815" s="14" t="str">
        <f t="shared" si="61"/>
        <v>Active</v>
      </c>
      <c r="O815" s="14" t="str" cm="1">
        <f t="array" ref="O815">_xlfn.IFS(M815=0,"0",
M815&lt;=10%,"0-10",
TRUE,"&gt;10"
)&amp;" "&amp;"% progress"</f>
        <v>&gt;10 % progress</v>
      </c>
      <c r="P815" s="15">
        <f t="shared" si="62"/>
        <v>0</v>
      </c>
      <c r="Q815" s="15">
        <f>COUNTIFS($G:$G,$G815)</f>
        <v>4</v>
      </c>
      <c r="R815" s="16">
        <f t="shared" si="63"/>
        <v>0</v>
      </c>
      <c r="S815" s="15" t="str">
        <f t="shared" si="64"/>
        <v>no 0% progess</v>
      </c>
      <c r="T815" s="9">
        <v>0</v>
      </c>
      <c r="U815" s="9">
        <v>16</v>
      </c>
      <c r="V815" s="9">
        <v>22</v>
      </c>
      <c r="W815" s="9">
        <v>0</v>
      </c>
      <c r="X815" s="9">
        <v>0</v>
      </c>
      <c r="Y815" s="9">
        <v>0</v>
      </c>
      <c r="Z815" s="9"/>
      <c r="AA815" s="9">
        <v>0</v>
      </c>
      <c r="AB815" s="9"/>
      <c r="AC815" s="9">
        <v>94598</v>
      </c>
      <c r="AD815" s="9" t="s">
        <v>2746</v>
      </c>
      <c r="AE815" s="9" t="s">
        <v>2745</v>
      </c>
      <c r="AF815" s="9">
        <v>602</v>
      </c>
      <c r="AG815" s="9"/>
      <c r="AH815" s="9" t="s">
        <v>2747</v>
      </c>
      <c r="AI815" s="9" t="s">
        <v>2748</v>
      </c>
      <c r="AJ815" s="9" t="s">
        <v>2749</v>
      </c>
    </row>
    <row r="816" spans="1:36" x14ac:dyDescent="0.35">
      <c r="A816" s="9" t="s">
        <v>52</v>
      </c>
      <c r="B816" s="9" t="s">
        <v>53</v>
      </c>
      <c r="C816" s="9" t="s">
        <v>14503</v>
      </c>
      <c r="D816" s="9" t="s">
        <v>29</v>
      </c>
      <c r="E816" s="9" t="s">
        <v>2742</v>
      </c>
      <c r="F816" s="9" t="str">
        <f>_xlfn.XLOOKUP(E816,Total_Enrolled!C:C,Total_Enrolled!C:C)</f>
        <v>2025eb1100274@bitspilani-digital.edu.in</v>
      </c>
      <c r="G816" s="9" t="s">
        <v>2743</v>
      </c>
      <c r="H816" s="9" t="s">
        <v>14515</v>
      </c>
      <c r="I816" s="9" t="s">
        <v>2744</v>
      </c>
      <c r="J816" s="9" t="b">
        <v>1</v>
      </c>
      <c r="K816" s="9">
        <v>51</v>
      </c>
      <c r="L816" s="9">
        <f>_xlfn.XLOOKUP(B816,Courses!A:A,Courses!H:H)</f>
        <v>41</v>
      </c>
      <c r="M816" s="14">
        <f t="shared" si="60"/>
        <v>1.2439024390243902</v>
      </c>
      <c r="N816" s="14" t="str">
        <f t="shared" si="61"/>
        <v>Active</v>
      </c>
      <c r="O816" s="14" t="str" cm="1">
        <f t="array" ref="O816">_xlfn.IFS(M816=0,"0",
M816&lt;=10%,"0-10",
TRUE,"&gt;10"
)&amp;" "&amp;"% progress"</f>
        <v>&gt;10 % progress</v>
      </c>
      <c r="P816" s="15">
        <f t="shared" si="62"/>
        <v>0</v>
      </c>
      <c r="Q816" s="15">
        <f>COUNTIFS($G:$G,$G816)</f>
        <v>4</v>
      </c>
      <c r="R816" s="16">
        <f t="shared" si="63"/>
        <v>0</v>
      </c>
      <c r="S816" s="15" t="str">
        <f t="shared" si="64"/>
        <v>no 0% progess</v>
      </c>
      <c r="T816" s="9">
        <v>0</v>
      </c>
      <c r="U816" s="9">
        <v>7</v>
      </c>
      <c r="V816" s="9">
        <v>9</v>
      </c>
      <c r="W816" s="9">
        <v>1</v>
      </c>
      <c r="X816" s="9">
        <v>0</v>
      </c>
      <c r="Y816" s="9">
        <v>0</v>
      </c>
      <c r="Z816" s="9" t="s">
        <v>2750</v>
      </c>
      <c r="AA816" s="9">
        <v>0</v>
      </c>
      <c r="AB816" s="9"/>
      <c r="AC816" s="9">
        <v>101407</v>
      </c>
      <c r="AD816" s="9" t="s">
        <v>2751</v>
      </c>
      <c r="AE816" s="9" t="s">
        <v>2745</v>
      </c>
      <c r="AF816" s="9">
        <v>602</v>
      </c>
      <c r="AG816" s="9"/>
      <c r="AH816" s="9" t="s">
        <v>2752</v>
      </c>
      <c r="AI816" s="9"/>
      <c r="AJ816" s="9"/>
    </row>
    <row r="817" spans="1:36" x14ac:dyDescent="0.35">
      <c r="A817" s="9" t="s">
        <v>48</v>
      </c>
      <c r="B817" s="9" t="s">
        <v>49</v>
      </c>
      <c r="C817" s="9" t="s">
        <v>14503</v>
      </c>
      <c r="D817" s="9" t="s">
        <v>29</v>
      </c>
      <c r="E817" s="9" t="s">
        <v>2742</v>
      </c>
      <c r="F817" s="9" t="str">
        <f>_xlfn.XLOOKUP(E817,Total_Enrolled!C:C,Total_Enrolled!C:C)</f>
        <v>2025eb1100274@bitspilani-digital.edu.in</v>
      </c>
      <c r="G817" s="9" t="s">
        <v>2743</v>
      </c>
      <c r="H817" s="9" t="s">
        <v>14515</v>
      </c>
      <c r="I817" s="9" t="s">
        <v>2744</v>
      </c>
      <c r="J817" s="9" t="b">
        <v>1</v>
      </c>
      <c r="K817" s="9">
        <v>82</v>
      </c>
      <c r="L817" s="9">
        <f>_xlfn.XLOOKUP(B817,Courses!A:A,Courses!H:H)</f>
        <v>84</v>
      </c>
      <c r="M817" s="14">
        <f t="shared" si="60"/>
        <v>0.97619047619047616</v>
      </c>
      <c r="N817" s="14" t="str">
        <f t="shared" si="61"/>
        <v>Active</v>
      </c>
      <c r="O817" s="14" t="str" cm="1">
        <f t="array" ref="O817">_xlfn.IFS(M817=0,"0",
M817&lt;=10%,"0-10",
TRUE,"&gt;10"
)&amp;" "&amp;"% progress"</f>
        <v>&gt;10 % progress</v>
      </c>
      <c r="P817" s="15">
        <f t="shared" si="62"/>
        <v>0</v>
      </c>
      <c r="Q817" s="15">
        <f>COUNTIFS($G:$G,$G817)</f>
        <v>4</v>
      </c>
      <c r="R817" s="16">
        <f t="shared" si="63"/>
        <v>0</v>
      </c>
      <c r="S817" s="15" t="str">
        <f t="shared" si="64"/>
        <v>no 0% progess</v>
      </c>
      <c r="T817" s="9">
        <v>0</v>
      </c>
      <c r="U817" s="9">
        <v>27</v>
      </c>
      <c r="V817" s="9">
        <v>40</v>
      </c>
      <c r="W817" s="9">
        <v>0</v>
      </c>
      <c r="X817" s="9">
        <v>0</v>
      </c>
      <c r="Y817" s="9">
        <v>0</v>
      </c>
      <c r="Z817" s="9"/>
      <c r="AA817" s="9">
        <v>0</v>
      </c>
      <c r="AB817" s="9"/>
      <c r="AC817" s="9">
        <v>216694</v>
      </c>
      <c r="AD817" s="9" t="s">
        <v>2753</v>
      </c>
      <c r="AE817" s="9" t="s">
        <v>2745</v>
      </c>
      <c r="AF817" s="9">
        <v>602</v>
      </c>
      <c r="AG817" s="9"/>
      <c r="AH817" s="9" t="s">
        <v>2754</v>
      </c>
      <c r="AI817" s="9"/>
      <c r="AJ817" s="9"/>
    </row>
    <row r="818" spans="1:36" x14ac:dyDescent="0.35">
      <c r="A818" s="9" t="s">
        <v>44</v>
      </c>
      <c r="B818" s="9" t="s">
        <v>45</v>
      </c>
      <c r="C818" s="9" t="s">
        <v>14503</v>
      </c>
      <c r="D818" s="9" t="s">
        <v>29</v>
      </c>
      <c r="E818" s="9" t="s">
        <v>2742</v>
      </c>
      <c r="F818" s="9" t="str">
        <f>_xlfn.XLOOKUP(E818,Total_Enrolled!C:C,Total_Enrolled!C:C)</f>
        <v>2025eb1100274@bitspilani-digital.edu.in</v>
      </c>
      <c r="G818" s="9" t="s">
        <v>2743</v>
      </c>
      <c r="H818" s="9" t="s">
        <v>14515</v>
      </c>
      <c r="I818" s="9" t="s">
        <v>2744</v>
      </c>
      <c r="J818" s="9" t="b">
        <v>1</v>
      </c>
      <c r="K818" s="9">
        <v>94</v>
      </c>
      <c r="L818" s="9">
        <f>_xlfn.XLOOKUP(B818,Courses!A:A,Courses!H:H)</f>
        <v>93</v>
      </c>
      <c r="M818" s="14">
        <f t="shared" si="60"/>
        <v>1.010752688172043</v>
      </c>
      <c r="N818" s="14" t="str">
        <f t="shared" si="61"/>
        <v>Active</v>
      </c>
      <c r="O818" s="14" t="str" cm="1">
        <f t="array" ref="O818">_xlfn.IFS(M818=0,"0",
M818&lt;=10%,"0-10",
TRUE,"&gt;10"
)&amp;" "&amp;"% progress"</f>
        <v>&gt;10 % progress</v>
      </c>
      <c r="P818" s="15">
        <f t="shared" si="62"/>
        <v>0</v>
      </c>
      <c r="Q818" s="15">
        <f>COUNTIFS($G:$G,$G818)</f>
        <v>4</v>
      </c>
      <c r="R818" s="16">
        <f t="shared" si="63"/>
        <v>0</v>
      </c>
      <c r="S818" s="15" t="str">
        <f t="shared" si="64"/>
        <v>no 0% progess</v>
      </c>
      <c r="T818" s="9">
        <v>0</v>
      </c>
      <c r="U818" s="9">
        <v>30</v>
      </c>
      <c r="V818" s="9">
        <v>42</v>
      </c>
      <c r="W818" s="9">
        <v>0</v>
      </c>
      <c r="X818" s="9">
        <v>0</v>
      </c>
      <c r="Y818" s="9">
        <v>0</v>
      </c>
      <c r="Z818" s="9"/>
      <c r="AA818" s="9">
        <v>0</v>
      </c>
      <c r="AB818" s="9"/>
      <c r="AC818" s="9">
        <v>121019</v>
      </c>
      <c r="AD818" s="9" t="s">
        <v>2755</v>
      </c>
      <c r="AE818" s="9" t="s">
        <v>2745</v>
      </c>
      <c r="AF818" s="9">
        <v>602</v>
      </c>
      <c r="AG818" s="9"/>
      <c r="AH818" s="9" t="s">
        <v>2756</v>
      </c>
      <c r="AI818" s="9" t="s">
        <v>2757</v>
      </c>
      <c r="AJ818" s="9" t="s">
        <v>2758</v>
      </c>
    </row>
    <row r="819" spans="1:36" x14ac:dyDescent="0.35">
      <c r="A819" s="9" t="s">
        <v>56</v>
      </c>
      <c r="B819" s="9" t="s">
        <v>57</v>
      </c>
      <c r="C819" s="9" t="s">
        <v>14503</v>
      </c>
      <c r="D819" s="9" t="s">
        <v>29</v>
      </c>
      <c r="E819" s="9" t="s">
        <v>2759</v>
      </c>
      <c r="F819" s="9" t="str">
        <f>_xlfn.XLOOKUP(E819,Total_Enrolled!C:C,Total_Enrolled!C:C)</f>
        <v>2025eb1100275@bitspilani-digital.edu.in</v>
      </c>
      <c r="G819" s="9" t="s">
        <v>2760</v>
      </c>
      <c r="H819" s="9" t="s">
        <v>14515</v>
      </c>
      <c r="I819" s="9" t="s">
        <v>2761</v>
      </c>
      <c r="J819" s="9" t="b">
        <v>1</v>
      </c>
      <c r="K819" s="9">
        <v>0</v>
      </c>
      <c r="L819" s="9">
        <f>_xlfn.XLOOKUP(B819,Courses!A:A,Courses!H:H)</f>
        <v>46</v>
      </c>
      <c r="M819" s="14">
        <f t="shared" si="60"/>
        <v>0</v>
      </c>
      <c r="N819" s="14" t="str">
        <f t="shared" si="61"/>
        <v>Not Active</v>
      </c>
      <c r="O819" s="14" t="str" cm="1">
        <f t="array" ref="O819">_xlfn.IFS(M819=0,"0",
M819&lt;=10%,"0-10",
TRUE,"&gt;10"
)&amp;" "&amp;"% progress"</f>
        <v>0 % progress</v>
      </c>
      <c r="P819" s="15">
        <f t="shared" si="62"/>
        <v>1</v>
      </c>
      <c r="Q819" s="15">
        <f>COUNTIFS($G:$G,$G819)</f>
        <v>4</v>
      </c>
      <c r="R819" s="16">
        <f t="shared" si="63"/>
        <v>0.25</v>
      </c>
      <c r="S819" s="15" t="str">
        <f t="shared" si="64"/>
        <v>no progress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/>
      <c r="AA819" s="9">
        <v>0</v>
      </c>
      <c r="AB819" s="9"/>
      <c r="AC819" s="9">
        <v>0</v>
      </c>
      <c r="AD819" s="9"/>
      <c r="AE819" s="9" t="s">
        <v>2762</v>
      </c>
      <c r="AF819" s="9">
        <v>43</v>
      </c>
      <c r="AG819" s="9"/>
      <c r="AH819" s="9"/>
      <c r="AI819" s="9"/>
      <c r="AJ819" s="9"/>
    </row>
    <row r="820" spans="1:36" x14ac:dyDescent="0.35">
      <c r="A820" s="9" t="s">
        <v>62</v>
      </c>
      <c r="B820" s="9" t="s">
        <v>34</v>
      </c>
      <c r="C820" s="9" t="s">
        <v>14503</v>
      </c>
      <c r="D820" s="9" t="s">
        <v>29</v>
      </c>
      <c r="E820" s="9" t="s">
        <v>2759</v>
      </c>
      <c r="F820" s="9" t="str">
        <f>_xlfn.XLOOKUP(E820,Total_Enrolled!C:C,Total_Enrolled!C:C)</f>
        <v>2025eb1100275@bitspilani-digital.edu.in</v>
      </c>
      <c r="G820" s="9" t="s">
        <v>2760</v>
      </c>
      <c r="H820" s="9" t="s">
        <v>14515</v>
      </c>
      <c r="I820" s="9" t="s">
        <v>2761</v>
      </c>
      <c r="J820" s="9" t="b">
        <v>1</v>
      </c>
      <c r="K820" s="9">
        <v>0</v>
      </c>
      <c r="L820" s="9">
        <f>_xlfn.XLOOKUP(B820,Courses!A:A,Courses!H:H)</f>
        <v>88</v>
      </c>
      <c r="M820" s="14">
        <f t="shared" si="60"/>
        <v>0</v>
      </c>
      <c r="N820" s="14" t="str">
        <f t="shared" si="61"/>
        <v>Not Active</v>
      </c>
      <c r="O820" s="14" t="str" cm="1">
        <f t="array" ref="O820">_xlfn.IFS(M820=0,"0",
M820&lt;=10%,"0-10",
TRUE,"&gt;10"
)&amp;" "&amp;"% progress"</f>
        <v>0 % progress</v>
      </c>
      <c r="P820" s="15">
        <f t="shared" si="62"/>
        <v>1</v>
      </c>
      <c r="Q820" s="15">
        <f>COUNTIFS($G:$G,$G820)</f>
        <v>4</v>
      </c>
      <c r="R820" s="16">
        <f t="shared" si="63"/>
        <v>0.25</v>
      </c>
      <c r="S820" s="15" t="str">
        <f t="shared" si="64"/>
        <v>no progress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/>
      <c r="AA820" s="9">
        <v>0</v>
      </c>
      <c r="AB820" s="9"/>
      <c r="AC820" s="9">
        <v>0</v>
      </c>
      <c r="AD820" s="9"/>
      <c r="AE820" s="9" t="s">
        <v>2762</v>
      </c>
      <c r="AF820" s="9">
        <v>43</v>
      </c>
      <c r="AG820" s="9"/>
      <c r="AH820" s="9"/>
      <c r="AI820" s="9"/>
      <c r="AJ820" s="9"/>
    </row>
    <row r="821" spans="1:36" x14ac:dyDescent="0.35">
      <c r="A821" s="9" t="s">
        <v>124</v>
      </c>
      <c r="B821" s="9" t="s">
        <v>33</v>
      </c>
      <c r="C821" s="9" t="s">
        <v>14503</v>
      </c>
      <c r="D821" s="9" t="s">
        <v>29</v>
      </c>
      <c r="E821" s="9" t="s">
        <v>2759</v>
      </c>
      <c r="F821" s="9" t="str">
        <f>_xlfn.XLOOKUP(E821,Total_Enrolled!C:C,Total_Enrolled!C:C)</f>
        <v>2025eb1100275@bitspilani-digital.edu.in</v>
      </c>
      <c r="G821" s="9" t="s">
        <v>2760</v>
      </c>
      <c r="H821" s="9" t="s">
        <v>14515</v>
      </c>
      <c r="I821" s="9" t="s">
        <v>2761</v>
      </c>
      <c r="J821" s="9" t="b">
        <v>1</v>
      </c>
      <c r="K821" s="9">
        <v>0</v>
      </c>
      <c r="L821" s="9">
        <f>_xlfn.XLOOKUP(B821,Courses!A:A,Courses!H:H)</f>
        <v>41</v>
      </c>
      <c r="M821" s="14">
        <f t="shared" si="60"/>
        <v>0</v>
      </c>
      <c r="N821" s="14" t="str">
        <f t="shared" si="61"/>
        <v>Not Active</v>
      </c>
      <c r="O821" s="14" t="str" cm="1">
        <f t="array" ref="O821">_xlfn.IFS(M821=0,"0",
M821&lt;=10%,"0-10",
TRUE,"&gt;10"
)&amp;" "&amp;"% progress"</f>
        <v>0 % progress</v>
      </c>
      <c r="P821" s="15">
        <f t="shared" si="62"/>
        <v>1</v>
      </c>
      <c r="Q821" s="15">
        <f>COUNTIFS($G:$G,$G821)</f>
        <v>4</v>
      </c>
      <c r="R821" s="16">
        <f t="shared" si="63"/>
        <v>0.25</v>
      </c>
      <c r="S821" s="15" t="str">
        <f t="shared" si="64"/>
        <v>no progress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/>
      <c r="AA821" s="9">
        <v>0</v>
      </c>
      <c r="AB821" s="9"/>
      <c r="AC821" s="9">
        <v>0</v>
      </c>
      <c r="AD821" s="9"/>
      <c r="AE821" s="9" t="s">
        <v>2762</v>
      </c>
      <c r="AF821" s="9">
        <v>43</v>
      </c>
      <c r="AG821" s="9"/>
      <c r="AH821" s="9"/>
      <c r="AI821" s="9"/>
      <c r="AJ821" s="9"/>
    </row>
    <row r="822" spans="1:36" x14ac:dyDescent="0.35">
      <c r="A822" s="9" t="s">
        <v>79</v>
      </c>
      <c r="B822" s="9" t="s">
        <v>39</v>
      </c>
      <c r="C822" s="9" t="s">
        <v>14503</v>
      </c>
      <c r="D822" s="9" t="s">
        <v>29</v>
      </c>
      <c r="E822" s="9" t="s">
        <v>2759</v>
      </c>
      <c r="F822" s="9" t="str">
        <f>_xlfn.XLOOKUP(E822,Total_Enrolled!C:C,Total_Enrolled!C:C)</f>
        <v>2025eb1100275@bitspilani-digital.edu.in</v>
      </c>
      <c r="G822" s="9" t="s">
        <v>2760</v>
      </c>
      <c r="H822" s="9" t="s">
        <v>14515</v>
      </c>
      <c r="I822" s="9" t="s">
        <v>2761</v>
      </c>
      <c r="J822" s="9" t="b">
        <v>1</v>
      </c>
      <c r="K822" s="9">
        <v>0</v>
      </c>
      <c r="L822" s="9">
        <f>_xlfn.XLOOKUP(B822,Courses!A:A,Courses!H:H)</f>
        <v>86</v>
      </c>
      <c r="M822" s="14">
        <f t="shared" si="60"/>
        <v>0</v>
      </c>
      <c r="N822" s="14" t="str">
        <f t="shared" si="61"/>
        <v>Not Active</v>
      </c>
      <c r="O822" s="14" t="str" cm="1">
        <f t="array" ref="O822">_xlfn.IFS(M822=0,"0",
M822&lt;=10%,"0-10",
TRUE,"&gt;10"
)&amp;" "&amp;"% progress"</f>
        <v>0 % progress</v>
      </c>
      <c r="P822" s="15">
        <f t="shared" si="62"/>
        <v>1</v>
      </c>
      <c r="Q822" s="15">
        <f>COUNTIFS($G:$G,$G822)</f>
        <v>4</v>
      </c>
      <c r="R822" s="16">
        <f t="shared" si="63"/>
        <v>0.25</v>
      </c>
      <c r="S822" s="15" t="str">
        <f t="shared" si="64"/>
        <v>no progress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/>
      <c r="AA822" s="9">
        <v>0</v>
      </c>
      <c r="AB822" s="9"/>
      <c r="AC822" s="9">
        <v>0</v>
      </c>
      <c r="AD822" s="9"/>
      <c r="AE822" s="9" t="s">
        <v>2762</v>
      </c>
      <c r="AF822" s="9">
        <v>43</v>
      </c>
      <c r="AG822" s="9"/>
      <c r="AH822" s="9"/>
      <c r="AI822" s="9"/>
      <c r="AJ822" s="9"/>
    </row>
    <row r="823" spans="1:36" x14ac:dyDescent="0.35">
      <c r="A823" s="9" t="s">
        <v>62</v>
      </c>
      <c r="B823" s="9" t="s">
        <v>34</v>
      </c>
      <c r="C823" s="9" t="s">
        <v>14503</v>
      </c>
      <c r="D823" s="9" t="s">
        <v>29</v>
      </c>
      <c r="E823" s="9" t="s">
        <v>2763</v>
      </c>
      <c r="F823" s="9" t="str">
        <f>_xlfn.XLOOKUP(E823,Total_Enrolled!C:C,Total_Enrolled!C:C)</f>
        <v>2025eb1100276@bitspilani-digital.edu.in</v>
      </c>
      <c r="G823" s="9" t="s">
        <v>2764</v>
      </c>
      <c r="H823" s="9" t="s">
        <v>14515</v>
      </c>
      <c r="I823" s="9" t="s">
        <v>2765</v>
      </c>
      <c r="J823" s="9" t="b">
        <v>1</v>
      </c>
      <c r="K823" s="9">
        <v>12</v>
      </c>
      <c r="L823" s="9">
        <f>_xlfn.XLOOKUP(B823,Courses!A:A,Courses!H:H)</f>
        <v>88</v>
      </c>
      <c r="M823" s="14">
        <f t="shared" si="60"/>
        <v>0.13636363636363635</v>
      </c>
      <c r="N823" s="14" t="str">
        <f t="shared" si="61"/>
        <v>Active</v>
      </c>
      <c r="O823" s="14" t="str" cm="1">
        <f t="array" ref="O823">_xlfn.IFS(M823=0,"0",
M823&lt;=10%,"0-10",
TRUE,"&gt;10"
)&amp;" "&amp;"% progress"</f>
        <v>&gt;10 % progress</v>
      </c>
      <c r="P823" s="15">
        <f t="shared" si="62"/>
        <v>0</v>
      </c>
      <c r="Q823" s="15">
        <f>COUNTIFS($G:$G,$G823)</f>
        <v>5</v>
      </c>
      <c r="R823" s="16">
        <f t="shared" si="63"/>
        <v>0</v>
      </c>
      <c r="S823" s="15" t="str">
        <f t="shared" si="64"/>
        <v>no 0% progess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/>
      <c r="AA823" s="9">
        <v>0</v>
      </c>
      <c r="AB823" s="9"/>
      <c r="AC823" s="9">
        <v>12555</v>
      </c>
      <c r="AD823" s="9" t="s">
        <v>2767</v>
      </c>
      <c r="AE823" s="9" t="s">
        <v>2766</v>
      </c>
      <c r="AF823" s="9">
        <v>233</v>
      </c>
      <c r="AG823" s="9"/>
      <c r="AH823" s="9"/>
      <c r="AI823" s="9" t="s">
        <v>2768</v>
      </c>
      <c r="AJ823" s="9" t="s">
        <v>2769</v>
      </c>
    </row>
    <row r="824" spans="1:36" x14ac:dyDescent="0.35">
      <c r="A824" s="9" t="s">
        <v>56</v>
      </c>
      <c r="B824" s="9" t="s">
        <v>57</v>
      </c>
      <c r="C824" s="9" t="s">
        <v>14503</v>
      </c>
      <c r="D824" s="9" t="s">
        <v>29</v>
      </c>
      <c r="E824" s="9" t="s">
        <v>2763</v>
      </c>
      <c r="F824" s="9" t="str">
        <f>_xlfn.XLOOKUP(E824,Total_Enrolled!C:C,Total_Enrolled!C:C)</f>
        <v>2025eb1100276@bitspilani-digital.edu.in</v>
      </c>
      <c r="G824" s="9" t="s">
        <v>2764</v>
      </c>
      <c r="H824" s="9" t="s">
        <v>14515</v>
      </c>
      <c r="I824" s="9" t="s">
        <v>2765</v>
      </c>
      <c r="J824" s="9" t="b">
        <v>1</v>
      </c>
      <c r="K824" s="9">
        <v>11</v>
      </c>
      <c r="L824" s="9">
        <f>_xlfn.XLOOKUP(B824,Courses!A:A,Courses!H:H)</f>
        <v>46</v>
      </c>
      <c r="M824" s="14">
        <f t="shared" si="60"/>
        <v>0.2391304347826087</v>
      </c>
      <c r="N824" s="14" t="str">
        <f t="shared" si="61"/>
        <v>Active</v>
      </c>
      <c r="O824" s="14" t="str" cm="1">
        <f t="array" ref="O824">_xlfn.IFS(M824=0,"0",
M824&lt;=10%,"0-10",
TRUE,"&gt;10"
)&amp;" "&amp;"% progress"</f>
        <v>&gt;10 % progress</v>
      </c>
      <c r="P824" s="15">
        <f t="shared" si="62"/>
        <v>0</v>
      </c>
      <c r="Q824" s="15">
        <f>COUNTIFS($G:$G,$G824)</f>
        <v>5</v>
      </c>
      <c r="R824" s="16">
        <f t="shared" si="63"/>
        <v>0</v>
      </c>
      <c r="S824" s="15" t="str">
        <f t="shared" si="64"/>
        <v>no 0% progess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/>
      <c r="AA824" s="9">
        <v>0</v>
      </c>
      <c r="AB824" s="9"/>
      <c r="AC824" s="9">
        <v>29971</v>
      </c>
      <c r="AD824" s="9" t="s">
        <v>2770</v>
      </c>
      <c r="AE824" s="9" t="s">
        <v>2766</v>
      </c>
      <c r="AF824" s="9">
        <v>233</v>
      </c>
      <c r="AG824" s="9"/>
      <c r="AH824" s="9"/>
      <c r="AI824" s="9" t="s">
        <v>2771</v>
      </c>
      <c r="AJ824" s="9" t="s">
        <v>2772</v>
      </c>
    </row>
    <row r="825" spans="1:36" x14ac:dyDescent="0.35">
      <c r="A825" s="9" t="s">
        <v>52</v>
      </c>
      <c r="B825" s="9" t="s">
        <v>53</v>
      </c>
      <c r="C825" s="9" t="s">
        <v>14503</v>
      </c>
      <c r="D825" s="9" t="s">
        <v>29</v>
      </c>
      <c r="E825" s="9" t="s">
        <v>2763</v>
      </c>
      <c r="F825" s="9" t="str">
        <f>_xlfn.XLOOKUP(E825,Total_Enrolled!C:C,Total_Enrolled!C:C)</f>
        <v>2025eb1100276@bitspilani-digital.edu.in</v>
      </c>
      <c r="G825" s="9" t="s">
        <v>2764</v>
      </c>
      <c r="H825" s="9" t="s">
        <v>14515</v>
      </c>
      <c r="I825" s="9" t="s">
        <v>2765</v>
      </c>
      <c r="J825" s="9" t="b">
        <v>1</v>
      </c>
      <c r="K825" s="9">
        <v>42</v>
      </c>
      <c r="L825" s="9">
        <f>_xlfn.XLOOKUP(B825,Courses!A:A,Courses!H:H)</f>
        <v>41</v>
      </c>
      <c r="M825" s="14">
        <f t="shared" si="60"/>
        <v>1.024390243902439</v>
      </c>
      <c r="N825" s="14" t="str">
        <f t="shared" si="61"/>
        <v>Active</v>
      </c>
      <c r="O825" s="14" t="str" cm="1">
        <f t="array" ref="O825">_xlfn.IFS(M825=0,"0",
M825&lt;=10%,"0-10",
TRUE,"&gt;10"
)&amp;" "&amp;"% progress"</f>
        <v>&gt;10 % progress</v>
      </c>
      <c r="P825" s="15">
        <f t="shared" si="62"/>
        <v>0</v>
      </c>
      <c r="Q825" s="15">
        <f>COUNTIFS($G:$G,$G825)</f>
        <v>5</v>
      </c>
      <c r="R825" s="16">
        <f t="shared" si="63"/>
        <v>0</v>
      </c>
      <c r="S825" s="15" t="str">
        <f t="shared" si="64"/>
        <v>no 0% progess</v>
      </c>
      <c r="T825" s="9">
        <v>0</v>
      </c>
      <c r="U825" s="9">
        <v>6</v>
      </c>
      <c r="V825" s="9">
        <v>6</v>
      </c>
      <c r="W825" s="9">
        <v>1</v>
      </c>
      <c r="X825" s="9">
        <v>0</v>
      </c>
      <c r="Y825" s="9">
        <v>6</v>
      </c>
      <c r="Z825" s="9" t="s">
        <v>2773</v>
      </c>
      <c r="AA825" s="9">
        <v>0</v>
      </c>
      <c r="AB825" s="9"/>
      <c r="AC825" s="9">
        <v>82346</v>
      </c>
      <c r="AD825" s="9" t="s">
        <v>2774</v>
      </c>
      <c r="AE825" s="9" t="s">
        <v>2766</v>
      </c>
      <c r="AF825" s="9">
        <v>233</v>
      </c>
      <c r="AG825" s="9"/>
      <c r="AH825" s="9" t="s">
        <v>2775</v>
      </c>
      <c r="AI825" s="9"/>
      <c r="AJ825" s="9"/>
    </row>
    <row r="826" spans="1:36" x14ac:dyDescent="0.35">
      <c r="A826" s="9" t="s">
        <v>44</v>
      </c>
      <c r="B826" s="9" t="s">
        <v>45</v>
      </c>
      <c r="C826" s="9" t="s">
        <v>14503</v>
      </c>
      <c r="D826" s="9" t="s">
        <v>29</v>
      </c>
      <c r="E826" s="9" t="s">
        <v>2763</v>
      </c>
      <c r="F826" s="9" t="str">
        <f>_xlfn.XLOOKUP(E826,Total_Enrolled!C:C,Total_Enrolled!C:C)</f>
        <v>2025eb1100276@bitspilani-digital.edu.in</v>
      </c>
      <c r="G826" s="9" t="s">
        <v>2764</v>
      </c>
      <c r="H826" s="9" t="s">
        <v>14515</v>
      </c>
      <c r="I826" s="9" t="s">
        <v>2765</v>
      </c>
      <c r="J826" s="9" t="b">
        <v>1</v>
      </c>
      <c r="K826" s="9">
        <v>22</v>
      </c>
      <c r="L826" s="9">
        <f>_xlfn.XLOOKUP(B826,Courses!A:A,Courses!H:H)</f>
        <v>93</v>
      </c>
      <c r="M826" s="14">
        <f t="shared" si="60"/>
        <v>0.23655913978494625</v>
      </c>
      <c r="N826" s="14" t="str">
        <f t="shared" si="61"/>
        <v>Active</v>
      </c>
      <c r="O826" s="14" t="str" cm="1">
        <f t="array" ref="O826">_xlfn.IFS(M826=0,"0",
M826&lt;=10%,"0-10",
TRUE,"&gt;10"
)&amp;" "&amp;"% progress"</f>
        <v>&gt;10 % progress</v>
      </c>
      <c r="P826" s="15">
        <f t="shared" si="62"/>
        <v>0</v>
      </c>
      <c r="Q826" s="15">
        <f>COUNTIFS($G:$G,$G826)</f>
        <v>5</v>
      </c>
      <c r="R826" s="16">
        <f t="shared" si="63"/>
        <v>0</v>
      </c>
      <c r="S826" s="15" t="str">
        <f t="shared" si="64"/>
        <v>no 0% progess</v>
      </c>
      <c r="T826" s="9">
        <v>0</v>
      </c>
      <c r="U826" s="9">
        <v>2</v>
      </c>
      <c r="V826" s="9">
        <v>3</v>
      </c>
      <c r="W826" s="9">
        <v>0</v>
      </c>
      <c r="X826" s="9">
        <v>0</v>
      </c>
      <c r="Y826" s="9">
        <v>0</v>
      </c>
      <c r="Z826" s="9"/>
      <c r="AA826" s="9">
        <v>0</v>
      </c>
      <c r="AB826" s="9"/>
      <c r="AC826" s="9">
        <v>15509</v>
      </c>
      <c r="AD826" s="9" t="s">
        <v>2776</v>
      </c>
      <c r="AE826" s="9" t="s">
        <v>2766</v>
      </c>
      <c r="AF826" s="9">
        <v>233</v>
      </c>
      <c r="AG826" s="9"/>
      <c r="AH826" s="9" t="s">
        <v>2777</v>
      </c>
      <c r="AI826" s="9" t="s">
        <v>2778</v>
      </c>
      <c r="AJ826" s="9" t="s">
        <v>2779</v>
      </c>
    </row>
    <row r="827" spans="1:36" x14ac:dyDescent="0.35">
      <c r="A827" s="9" t="s">
        <v>48</v>
      </c>
      <c r="B827" s="9" t="s">
        <v>49</v>
      </c>
      <c r="C827" s="9" t="s">
        <v>14503</v>
      </c>
      <c r="D827" s="9" t="s">
        <v>29</v>
      </c>
      <c r="E827" s="9" t="s">
        <v>2763</v>
      </c>
      <c r="F827" s="9" t="str">
        <f>_xlfn.XLOOKUP(E827,Total_Enrolled!C:C,Total_Enrolled!C:C)</f>
        <v>2025eb1100276@bitspilani-digital.edu.in</v>
      </c>
      <c r="G827" s="9" t="s">
        <v>2764</v>
      </c>
      <c r="H827" s="9" t="s">
        <v>14515</v>
      </c>
      <c r="I827" s="9" t="s">
        <v>2765</v>
      </c>
      <c r="J827" s="9" t="b">
        <v>1</v>
      </c>
      <c r="K827" s="9">
        <v>15</v>
      </c>
      <c r="L827" s="9">
        <f>_xlfn.XLOOKUP(B827,Courses!A:A,Courses!H:H)</f>
        <v>84</v>
      </c>
      <c r="M827" s="14">
        <f t="shared" si="60"/>
        <v>0.17857142857142858</v>
      </c>
      <c r="N827" s="14" t="str">
        <f t="shared" si="61"/>
        <v>Active</v>
      </c>
      <c r="O827" s="14" t="str" cm="1">
        <f t="array" ref="O827">_xlfn.IFS(M827=0,"0",
M827&lt;=10%,"0-10",
TRUE,"&gt;10"
)&amp;" "&amp;"% progress"</f>
        <v>&gt;10 % progress</v>
      </c>
      <c r="P827" s="15">
        <f t="shared" si="62"/>
        <v>0</v>
      </c>
      <c r="Q827" s="15">
        <f>COUNTIFS($G:$G,$G827)</f>
        <v>5</v>
      </c>
      <c r="R827" s="16">
        <f t="shared" si="63"/>
        <v>0</v>
      </c>
      <c r="S827" s="15" t="str">
        <f t="shared" si="64"/>
        <v>no 0% progess</v>
      </c>
      <c r="T827" s="9">
        <v>0</v>
      </c>
      <c r="U827" s="9">
        <v>2</v>
      </c>
      <c r="V827" s="9">
        <v>2</v>
      </c>
      <c r="W827" s="9">
        <v>0</v>
      </c>
      <c r="X827" s="9">
        <v>0</v>
      </c>
      <c r="Y827" s="9">
        <v>0</v>
      </c>
      <c r="Z827" s="9"/>
      <c r="AA827" s="9">
        <v>0</v>
      </c>
      <c r="AB827" s="9"/>
      <c r="AC827" s="9">
        <v>11646</v>
      </c>
      <c r="AD827" s="9" t="s">
        <v>2780</v>
      </c>
      <c r="AE827" s="9" t="s">
        <v>2766</v>
      </c>
      <c r="AF827" s="9">
        <v>233</v>
      </c>
      <c r="AG827" s="9"/>
      <c r="AH827" s="9" t="s">
        <v>2781</v>
      </c>
      <c r="AI827" s="9"/>
      <c r="AJ827" s="9"/>
    </row>
    <row r="828" spans="1:36" x14ac:dyDescent="0.35">
      <c r="A828" s="9" t="s">
        <v>62</v>
      </c>
      <c r="B828" s="9" t="s">
        <v>34</v>
      </c>
      <c r="C828" s="9" t="s">
        <v>14503</v>
      </c>
      <c r="D828" s="9" t="s">
        <v>29</v>
      </c>
      <c r="E828" s="9" t="s">
        <v>2782</v>
      </c>
      <c r="F828" s="9" t="str">
        <f>_xlfn.XLOOKUP(E828,Total_Enrolled!C:C,Total_Enrolled!C:C)</f>
        <v>2025eb1100277@bitspilani-digital.edu.in</v>
      </c>
      <c r="G828" s="9" t="s">
        <v>2783</v>
      </c>
      <c r="H828" s="9" t="s">
        <v>14515</v>
      </c>
      <c r="I828" s="9" t="s">
        <v>2784</v>
      </c>
      <c r="J828" s="9" t="b">
        <v>1</v>
      </c>
      <c r="K828" s="9">
        <v>0</v>
      </c>
      <c r="L828" s="9">
        <f>_xlfn.XLOOKUP(B828,Courses!A:A,Courses!H:H)</f>
        <v>88</v>
      </c>
      <c r="M828" s="14">
        <f t="shared" si="60"/>
        <v>0</v>
      </c>
      <c r="N828" s="14" t="str">
        <f t="shared" si="61"/>
        <v>Not Active</v>
      </c>
      <c r="O828" s="14" t="str" cm="1">
        <f t="array" ref="O828">_xlfn.IFS(M828=0,"0",
M828&lt;=10%,"0-10",
TRUE,"&gt;10"
)&amp;" "&amp;"% progress"</f>
        <v>0 % progress</v>
      </c>
      <c r="P828" s="15">
        <f t="shared" si="62"/>
        <v>1</v>
      </c>
      <c r="Q828" s="15">
        <f>COUNTIFS($G:$G,$G828)</f>
        <v>5</v>
      </c>
      <c r="R828" s="16">
        <f t="shared" si="63"/>
        <v>0.2</v>
      </c>
      <c r="S828" s="15" t="str">
        <f t="shared" si="64"/>
        <v>no progress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/>
      <c r="AA828" s="9">
        <v>0</v>
      </c>
      <c r="AB828" s="9"/>
      <c r="AC828" s="9">
        <v>0</v>
      </c>
      <c r="AD828" s="9"/>
      <c r="AE828" s="9" t="s">
        <v>2785</v>
      </c>
      <c r="AF828" s="9">
        <v>26</v>
      </c>
      <c r="AG828" s="9"/>
      <c r="AH828" s="9"/>
      <c r="AI828" s="9"/>
      <c r="AJ828" s="9"/>
    </row>
    <row r="829" spans="1:36" x14ac:dyDescent="0.35">
      <c r="A829" s="9" t="s">
        <v>124</v>
      </c>
      <c r="B829" s="9" t="s">
        <v>33</v>
      </c>
      <c r="C829" s="9" t="s">
        <v>14503</v>
      </c>
      <c r="D829" s="9" t="s">
        <v>29</v>
      </c>
      <c r="E829" s="9" t="s">
        <v>2782</v>
      </c>
      <c r="F829" s="9" t="str">
        <f>_xlfn.XLOOKUP(E829,Total_Enrolled!C:C,Total_Enrolled!C:C)</f>
        <v>2025eb1100277@bitspilani-digital.edu.in</v>
      </c>
      <c r="G829" s="9" t="s">
        <v>2783</v>
      </c>
      <c r="H829" s="9" t="s">
        <v>14515</v>
      </c>
      <c r="I829" s="9" t="s">
        <v>2784</v>
      </c>
      <c r="J829" s="9" t="b">
        <v>1</v>
      </c>
      <c r="K829" s="9">
        <v>0</v>
      </c>
      <c r="L829" s="9">
        <f>_xlfn.XLOOKUP(B829,Courses!A:A,Courses!H:H)</f>
        <v>41</v>
      </c>
      <c r="M829" s="14">
        <f t="shared" si="60"/>
        <v>0</v>
      </c>
      <c r="N829" s="14" t="str">
        <f t="shared" si="61"/>
        <v>Not Active</v>
      </c>
      <c r="O829" s="14" t="str" cm="1">
        <f t="array" ref="O829">_xlfn.IFS(M829=0,"0",
M829&lt;=10%,"0-10",
TRUE,"&gt;10"
)&amp;" "&amp;"% progress"</f>
        <v>0 % progress</v>
      </c>
      <c r="P829" s="15">
        <f t="shared" si="62"/>
        <v>1</v>
      </c>
      <c r="Q829" s="15">
        <f>COUNTIFS($G:$G,$G829)</f>
        <v>5</v>
      </c>
      <c r="R829" s="16">
        <f t="shared" si="63"/>
        <v>0.2</v>
      </c>
      <c r="S829" s="15" t="str">
        <f t="shared" si="64"/>
        <v>no progress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/>
      <c r="AA829" s="9">
        <v>0</v>
      </c>
      <c r="AB829" s="9"/>
      <c r="AC829" s="9">
        <v>0</v>
      </c>
      <c r="AD829" s="9"/>
      <c r="AE829" s="9" t="s">
        <v>2785</v>
      </c>
      <c r="AF829" s="9">
        <v>26</v>
      </c>
      <c r="AG829" s="9"/>
      <c r="AH829" s="9"/>
      <c r="AI829" s="9"/>
      <c r="AJ829" s="9"/>
    </row>
    <row r="830" spans="1:36" x14ac:dyDescent="0.35">
      <c r="A830" s="9" t="s">
        <v>79</v>
      </c>
      <c r="B830" s="9" t="s">
        <v>39</v>
      </c>
      <c r="C830" s="9" t="s">
        <v>14503</v>
      </c>
      <c r="D830" s="9" t="s">
        <v>29</v>
      </c>
      <c r="E830" s="9" t="s">
        <v>2782</v>
      </c>
      <c r="F830" s="9" t="str">
        <f>_xlfn.XLOOKUP(E830,Total_Enrolled!C:C,Total_Enrolled!C:C)</f>
        <v>2025eb1100277@bitspilani-digital.edu.in</v>
      </c>
      <c r="G830" s="9" t="s">
        <v>2783</v>
      </c>
      <c r="H830" s="9" t="s">
        <v>14515</v>
      </c>
      <c r="I830" s="9" t="s">
        <v>2784</v>
      </c>
      <c r="J830" s="9" t="b">
        <v>1</v>
      </c>
      <c r="K830" s="9">
        <v>0</v>
      </c>
      <c r="L830" s="9">
        <f>_xlfn.XLOOKUP(B830,Courses!A:A,Courses!H:H)</f>
        <v>86</v>
      </c>
      <c r="M830" s="14">
        <f t="shared" si="60"/>
        <v>0</v>
      </c>
      <c r="N830" s="14" t="str">
        <f t="shared" si="61"/>
        <v>Not Active</v>
      </c>
      <c r="O830" s="14" t="str" cm="1">
        <f t="array" ref="O830">_xlfn.IFS(M830=0,"0",
M830&lt;=10%,"0-10",
TRUE,"&gt;10"
)&amp;" "&amp;"% progress"</f>
        <v>0 % progress</v>
      </c>
      <c r="P830" s="15">
        <f t="shared" si="62"/>
        <v>1</v>
      </c>
      <c r="Q830" s="15">
        <f>COUNTIFS($G:$G,$G830)</f>
        <v>5</v>
      </c>
      <c r="R830" s="16">
        <f t="shared" si="63"/>
        <v>0.2</v>
      </c>
      <c r="S830" s="15" t="str">
        <f t="shared" si="64"/>
        <v>no progress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/>
      <c r="AA830" s="9">
        <v>0</v>
      </c>
      <c r="AB830" s="9"/>
      <c r="AC830" s="9">
        <v>0</v>
      </c>
      <c r="AD830" s="9"/>
      <c r="AE830" s="9" t="s">
        <v>2785</v>
      </c>
      <c r="AF830" s="9">
        <v>26</v>
      </c>
      <c r="AG830" s="9"/>
      <c r="AH830" s="9"/>
      <c r="AI830" s="9"/>
      <c r="AJ830" s="9"/>
    </row>
    <row r="831" spans="1:36" x14ac:dyDescent="0.35">
      <c r="A831" s="9" t="s">
        <v>136</v>
      </c>
      <c r="B831" s="9" t="s">
        <v>32</v>
      </c>
      <c r="C831" s="9" t="s">
        <v>14503</v>
      </c>
      <c r="D831" s="9" t="s">
        <v>29</v>
      </c>
      <c r="E831" s="9" t="s">
        <v>2782</v>
      </c>
      <c r="F831" s="9" t="str">
        <f>_xlfn.XLOOKUP(E831,Total_Enrolled!C:C,Total_Enrolled!C:C)</f>
        <v>2025eb1100277@bitspilani-digital.edu.in</v>
      </c>
      <c r="G831" s="9" t="s">
        <v>2783</v>
      </c>
      <c r="H831" s="9" t="s">
        <v>14515</v>
      </c>
      <c r="I831" s="9" t="s">
        <v>2784</v>
      </c>
      <c r="J831" s="9" t="b">
        <v>1</v>
      </c>
      <c r="K831" s="9">
        <v>0</v>
      </c>
      <c r="L831" s="9">
        <f>_xlfn.XLOOKUP(B831,Courses!A:A,Courses!H:H)</f>
        <v>77</v>
      </c>
      <c r="M831" s="14">
        <f t="shared" si="60"/>
        <v>0</v>
      </c>
      <c r="N831" s="14" t="str">
        <f t="shared" si="61"/>
        <v>Not Active</v>
      </c>
      <c r="O831" s="14" t="str" cm="1">
        <f t="array" ref="O831">_xlfn.IFS(M831=0,"0",
M831&lt;=10%,"0-10",
TRUE,"&gt;10"
)&amp;" "&amp;"% progress"</f>
        <v>0 % progress</v>
      </c>
      <c r="P831" s="15">
        <f t="shared" si="62"/>
        <v>1</v>
      </c>
      <c r="Q831" s="15">
        <f>COUNTIFS($G:$G,$G831)</f>
        <v>5</v>
      </c>
      <c r="R831" s="16">
        <f t="shared" si="63"/>
        <v>0.2</v>
      </c>
      <c r="S831" s="15" t="str">
        <f t="shared" si="64"/>
        <v>no progress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/>
      <c r="AA831" s="9">
        <v>0</v>
      </c>
      <c r="AB831" s="9"/>
      <c r="AC831" s="9">
        <v>0</v>
      </c>
      <c r="AD831" s="9"/>
      <c r="AE831" s="9" t="s">
        <v>2785</v>
      </c>
      <c r="AF831" s="9">
        <v>26</v>
      </c>
      <c r="AG831" s="9"/>
      <c r="AH831" s="9"/>
      <c r="AI831" s="9"/>
      <c r="AJ831" s="9"/>
    </row>
    <row r="832" spans="1:36" x14ac:dyDescent="0.35">
      <c r="A832" s="9" t="s">
        <v>27</v>
      </c>
      <c r="B832" s="9" t="s">
        <v>28</v>
      </c>
      <c r="C832" s="9" t="s">
        <v>14503</v>
      </c>
      <c r="D832" s="9" t="s">
        <v>29</v>
      </c>
      <c r="E832" s="9" t="s">
        <v>2782</v>
      </c>
      <c r="F832" s="9" t="str">
        <f>_xlfn.XLOOKUP(E832,Total_Enrolled!C:C,Total_Enrolled!C:C)</f>
        <v>2025eb1100277@bitspilani-digital.edu.in</v>
      </c>
      <c r="G832" s="9" t="s">
        <v>2783</v>
      </c>
      <c r="H832" s="9" t="s">
        <v>14515</v>
      </c>
      <c r="I832" s="9" t="s">
        <v>2784</v>
      </c>
      <c r="J832" s="9" t="b">
        <v>1</v>
      </c>
      <c r="K832" s="9">
        <v>0</v>
      </c>
      <c r="L832" s="9">
        <f>_xlfn.XLOOKUP(B832,Courses!A:A,Courses!H:H)</f>
        <v>61</v>
      </c>
      <c r="M832" s="14">
        <f t="shared" si="60"/>
        <v>0</v>
      </c>
      <c r="N832" s="14" t="str">
        <f t="shared" si="61"/>
        <v>Not Active</v>
      </c>
      <c r="O832" s="14" t="str" cm="1">
        <f t="array" ref="O832">_xlfn.IFS(M832=0,"0",
M832&lt;=10%,"0-10",
TRUE,"&gt;10"
)&amp;" "&amp;"% progress"</f>
        <v>0 % progress</v>
      </c>
      <c r="P832" s="15">
        <f t="shared" si="62"/>
        <v>1</v>
      </c>
      <c r="Q832" s="15">
        <f>COUNTIFS($G:$G,$G832)</f>
        <v>5</v>
      </c>
      <c r="R832" s="16">
        <f t="shared" si="63"/>
        <v>0.2</v>
      </c>
      <c r="S832" s="15" t="str">
        <f t="shared" si="64"/>
        <v>no progress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/>
      <c r="AA832" s="9">
        <v>0</v>
      </c>
      <c r="AB832" s="9"/>
      <c r="AC832" s="9">
        <v>0</v>
      </c>
      <c r="AD832" s="9"/>
      <c r="AE832" s="9" t="s">
        <v>2785</v>
      </c>
      <c r="AF832" s="9">
        <v>26</v>
      </c>
      <c r="AG832" s="9"/>
      <c r="AH832" s="9"/>
      <c r="AI832" s="9"/>
      <c r="AJ832" s="9"/>
    </row>
    <row r="833" spans="1:36" x14ac:dyDescent="0.35">
      <c r="A833" s="9" t="s">
        <v>27</v>
      </c>
      <c r="B833" s="9" t="s">
        <v>28</v>
      </c>
      <c r="C833" s="9" t="s">
        <v>14503</v>
      </c>
      <c r="D833" s="9" t="s">
        <v>29</v>
      </c>
      <c r="E833" s="9" t="s">
        <v>2786</v>
      </c>
      <c r="F833" s="9" t="str">
        <f>_xlfn.XLOOKUP(E833,Total_Enrolled!C:C,Total_Enrolled!C:C)</f>
        <v>2025eb1100278@bitspilani-digital.edu.in</v>
      </c>
      <c r="G833" s="9" t="s">
        <v>2787</v>
      </c>
      <c r="H833" s="9" t="s">
        <v>14515</v>
      </c>
      <c r="I833" s="9" t="s">
        <v>2788</v>
      </c>
      <c r="J833" s="9" t="b">
        <v>1</v>
      </c>
      <c r="K833" s="9">
        <v>7</v>
      </c>
      <c r="L833" s="9">
        <f>_xlfn.XLOOKUP(B833,Courses!A:A,Courses!H:H)</f>
        <v>61</v>
      </c>
      <c r="M833" s="14">
        <f t="shared" si="60"/>
        <v>0.11475409836065574</v>
      </c>
      <c r="N833" s="14" t="str">
        <f t="shared" si="61"/>
        <v>Active</v>
      </c>
      <c r="O833" s="14" t="str" cm="1">
        <f t="array" ref="O833">_xlfn.IFS(M833=0,"0",
M833&lt;=10%,"0-10",
TRUE,"&gt;10"
)&amp;" "&amp;"% progress"</f>
        <v>&gt;10 % progress</v>
      </c>
      <c r="P833" s="15">
        <f t="shared" si="62"/>
        <v>0</v>
      </c>
      <c r="Q833" s="15">
        <f>COUNTIFS($G:$G,$G833)</f>
        <v>5</v>
      </c>
      <c r="R833" s="16">
        <f t="shared" si="63"/>
        <v>0</v>
      </c>
      <c r="S833" s="15" t="str">
        <f t="shared" si="64"/>
        <v>no 0% progess</v>
      </c>
      <c r="T833" s="9">
        <v>0</v>
      </c>
      <c r="U833" s="9">
        <v>1</v>
      </c>
      <c r="V833" s="9">
        <v>1</v>
      </c>
      <c r="W833" s="9">
        <v>0</v>
      </c>
      <c r="X833" s="9">
        <v>0</v>
      </c>
      <c r="Y833" s="9">
        <v>0</v>
      </c>
      <c r="Z833" s="9"/>
      <c r="AA833" s="9">
        <v>0</v>
      </c>
      <c r="AB833" s="9"/>
      <c r="AC833" s="9">
        <v>1010</v>
      </c>
      <c r="AD833" s="9" t="s">
        <v>2790</v>
      </c>
      <c r="AE833" s="9" t="s">
        <v>2789</v>
      </c>
      <c r="AF833" s="9">
        <v>133</v>
      </c>
      <c r="AG833" s="9"/>
      <c r="AH833" s="9" t="s">
        <v>2791</v>
      </c>
      <c r="AI833" s="9" t="s">
        <v>2792</v>
      </c>
      <c r="AJ833" s="9" t="s">
        <v>2793</v>
      </c>
    </row>
    <row r="834" spans="1:36" x14ac:dyDescent="0.35">
      <c r="A834" s="9" t="s">
        <v>136</v>
      </c>
      <c r="B834" s="9" t="s">
        <v>32</v>
      </c>
      <c r="C834" s="9" t="s">
        <v>14503</v>
      </c>
      <c r="D834" s="9" t="s">
        <v>29</v>
      </c>
      <c r="E834" s="9" t="s">
        <v>2786</v>
      </c>
      <c r="F834" s="9" t="str">
        <f>_xlfn.XLOOKUP(E834,Total_Enrolled!C:C,Total_Enrolled!C:C)</f>
        <v>2025eb1100278@bitspilani-digital.edu.in</v>
      </c>
      <c r="G834" s="9" t="s">
        <v>2787</v>
      </c>
      <c r="H834" s="9" t="s">
        <v>14515</v>
      </c>
      <c r="I834" s="9" t="s">
        <v>2788</v>
      </c>
      <c r="J834" s="9" t="b">
        <v>1</v>
      </c>
      <c r="K834" s="9">
        <v>2</v>
      </c>
      <c r="L834" s="9">
        <f>_xlfn.XLOOKUP(B834,Courses!A:A,Courses!H:H)</f>
        <v>77</v>
      </c>
      <c r="M834" s="14">
        <f t="shared" si="60"/>
        <v>2.5974025974025976E-2</v>
      </c>
      <c r="N834" s="14" t="str">
        <f t="shared" si="61"/>
        <v>Active</v>
      </c>
      <c r="O834" s="14" t="str" cm="1">
        <f t="array" ref="O834">_xlfn.IFS(M834=0,"0",
M834&lt;=10%,"0-10",
TRUE,"&gt;10"
)&amp;" "&amp;"% progress"</f>
        <v>0-10 % progress</v>
      </c>
      <c r="P834" s="15">
        <f t="shared" si="62"/>
        <v>0</v>
      </c>
      <c r="Q834" s="15">
        <f>COUNTIFS($G:$G,$G834)</f>
        <v>5</v>
      </c>
      <c r="R834" s="16">
        <f t="shared" si="63"/>
        <v>0</v>
      </c>
      <c r="S834" s="15" t="str">
        <f t="shared" si="64"/>
        <v>no 0% progess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/>
      <c r="AA834" s="9">
        <v>0</v>
      </c>
      <c r="AB834" s="9"/>
      <c r="AC834" s="9">
        <v>2519</v>
      </c>
      <c r="AD834" s="9" t="s">
        <v>2794</v>
      </c>
      <c r="AE834" s="9" t="s">
        <v>2789</v>
      </c>
      <c r="AF834" s="9">
        <v>133</v>
      </c>
      <c r="AG834" s="9"/>
      <c r="AH834" s="9"/>
      <c r="AI834" s="9"/>
      <c r="AJ834" s="9"/>
    </row>
    <row r="835" spans="1:36" x14ac:dyDescent="0.35">
      <c r="A835" s="9" t="s">
        <v>79</v>
      </c>
      <c r="B835" s="9" t="s">
        <v>39</v>
      </c>
      <c r="C835" s="9" t="s">
        <v>14503</v>
      </c>
      <c r="D835" s="9" t="s">
        <v>29</v>
      </c>
      <c r="E835" s="9" t="s">
        <v>2786</v>
      </c>
      <c r="F835" s="9" t="str">
        <f>_xlfn.XLOOKUP(E835,Total_Enrolled!C:C,Total_Enrolled!C:C)</f>
        <v>2025eb1100278@bitspilani-digital.edu.in</v>
      </c>
      <c r="G835" s="9" t="s">
        <v>2787</v>
      </c>
      <c r="H835" s="9" t="s">
        <v>14515</v>
      </c>
      <c r="I835" s="9" t="s">
        <v>2788</v>
      </c>
      <c r="J835" s="9" t="b">
        <v>1</v>
      </c>
      <c r="K835" s="9">
        <v>5</v>
      </c>
      <c r="L835" s="9">
        <f>_xlfn.XLOOKUP(B835,Courses!A:A,Courses!H:H)</f>
        <v>86</v>
      </c>
      <c r="M835" s="14">
        <f t="shared" ref="M835:M898" si="65">K835/L835</f>
        <v>5.8139534883720929E-2</v>
      </c>
      <c r="N835" s="14" t="str">
        <f t="shared" ref="N835:N898" si="66">IF(M835&gt;0,"Active","Not Active")</f>
        <v>Active</v>
      </c>
      <c r="O835" s="14" t="str" cm="1">
        <f t="array" ref="O835">_xlfn.IFS(M835=0,"0",
M835&lt;=10%,"0-10",
TRUE,"&gt;10"
)&amp;" "&amp;"% progress"</f>
        <v>0-10 % progress</v>
      </c>
      <c r="P835" s="15">
        <f t="shared" ref="P835:P898" si="67">IF(M835=0,1,0)</f>
        <v>0</v>
      </c>
      <c r="Q835" s="15">
        <f>COUNTIFS($G:$G,$G835)</f>
        <v>5</v>
      </c>
      <c r="R835" s="16">
        <f t="shared" ref="R835:R898" si="68">P835/Q835</f>
        <v>0</v>
      </c>
      <c r="S835" s="15" t="str">
        <f t="shared" ref="S835:S898" si="69">IF(R835=0, "no 0% progess", "no progress")</f>
        <v>no 0% progess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/>
      <c r="AA835" s="9">
        <v>0</v>
      </c>
      <c r="AB835" s="9"/>
      <c r="AC835" s="9">
        <v>5976</v>
      </c>
      <c r="AD835" s="9" t="s">
        <v>2795</v>
      </c>
      <c r="AE835" s="9" t="s">
        <v>2789</v>
      </c>
      <c r="AF835" s="9">
        <v>133</v>
      </c>
      <c r="AG835" s="9"/>
      <c r="AH835" s="9"/>
      <c r="AI835" s="9" t="s">
        <v>2796</v>
      </c>
      <c r="AJ835" s="9" t="s">
        <v>2797</v>
      </c>
    </row>
    <row r="836" spans="1:36" x14ac:dyDescent="0.35">
      <c r="A836" s="9" t="s">
        <v>124</v>
      </c>
      <c r="B836" s="9" t="s">
        <v>33</v>
      </c>
      <c r="C836" s="9" t="s">
        <v>14503</v>
      </c>
      <c r="D836" s="9" t="s">
        <v>29</v>
      </c>
      <c r="E836" s="9" t="s">
        <v>2786</v>
      </c>
      <c r="F836" s="9" t="str">
        <f>_xlfn.XLOOKUP(E836,Total_Enrolled!C:C,Total_Enrolled!C:C)</f>
        <v>2025eb1100278@bitspilani-digital.edu.in</v>
      </c>
      <c r="G836" s="9" t="s">
        <v>2787</v>
      </c>
      <c r="H836" s="9" t="s">
        <v>14515</v>
      </c>
      <c r="I836" s="9" t="s">
        <v>2788</v>
      </c>
      <c r="J836" s="9" t="b">
        <v>1</v>
      </c>
      <c r="K836" s="9">
        <v>1</v>
      </c>
      <c r="L836" s="9">
        <f>_xlfn.XLOOKUP(B836,Courses!A:A,Courses!H:H)</f>
        <v>41</v>
      </c>
      <c r="M836" s="14">
        <f t="shared" si="65"/>
        <v>2.4390243902439025E-2</v>
      </c>
      <c r="N836" s="14" t="str">
        <f t="shared" si="66"/>
        <v>Active</v>
      </c>
      <c r="O836" s="14" t="str" cm="1">
        <f t="array" ref="O836">_xlfn.IFS(M836=0,"0",
M836&lt;=10%,"0-10",
TRUE,"&gt;10"
)&amp;" "&amp;"% progress"</f>
        <v>0-10 % progress</v>
      </c>
      <c r="P836" s="15">
        <f t="shared" si="67"/>
        <v>0</v>
      </c>
      <c r="Q836" s="15">
        <f>COUNTIFS($G:$G,$G836)</f>
        <v>5</v>
      </c>
      <c r="R836" s="16">
        <f t="shared" si="68"/>
        <v>0</v>
      </c>
      <c r="S836" s="15" t="str">
        <f t="shared" si="69"/>
        <v>no 0% progess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/>
      <c r="AA836" s="9">
        <v>0</v>
      </c>
      <c r="AB836" s="9"/>
      <c r="AC836" s="9">
        <v>0</v>
      </c>
      <c r="AD836" s="9" t="s">
        <v>2798</v>
      </c>
      <c r="AE836" s="9" t="s">
        <v>2789</v>
      </c>
      <c r="AF836" s="9">
        <v>133</v>
      </c>
      <c r="AG836" s="9"/>
      <c r="AH836" s="9"/>
      <c r="AI836" s="9"/>
      <c r="AJ836" s="9"/>
    </row>
    <row r="837" spans="1:36" x14ac:dyDescent="0.35">
      <c r="A837" s="9" t="s">
        <v>62</v>
      </c>
      <c r="B837" s="9" t="s">
        <v>34</v>
      </c>
      <c r="C837" s="9" t="s">
        <v>14503</v>
      </c>
      <c r="D837" s="9" t="s">
        <v>29</v>
      </c>
      <c r="E837" s="9" t="s">
        <v>2786</v>
      </c>
      <c r="F837" s="9" t="str">
        <f>_xlfn.XLOOKUP(E837,Total_Enrolled!C:C,Total_Enrolled!C:C)</f>
        <v>2025eb1100278@bitspilani-digital.edu.in</v>
      </c>
      <c r="G837" s="9" t="s">
        <v>2787</v>
      </c>
      <c r="H837" s="9" t="s">
        <v>14515</v>
      </c>
      <c r="I837" s="9" t="s">
        <v>2788</v>
      </c>
      <c r="J837" s="9" t="b">
        <v>1</v>
      </c>
      <c r="K837" s="9">
        <v>12</v>
      </c>
      <c r="L837" s="9">
        <f>_xlfn.XLOOKUP(B837,Courses!A:A,Courses!H:H)</f>
        <v>88</v>
      </c>
      <c r="M837" s="14">
        <f t="shared" si="65"/>
        <v>0.13636363636363635</v>
      </c>
      <c r="N837" s="14" t="str">
        <f t="shared" si="66"/>
        <v>Active</v>
      </c>
      <c r="O837" s="14" t="str" cm="1">
        <f t="array" ref="O837">_xlfn.IFS(M837=0,"0",
M837&lt;=10%,"0-10",
TRUE,"&gt;10"
)&amp;" "&amp;"% progress"</f>
        <v>&gt;10 % progress</v>
      </c>
      <c r="P837" s="15">
        <f t="shared" si="67"/>
        <v>0</v>
      </c>
      <c r="Q837" s="15">
        <f>COUNTIFS($G:$G,$G837)</f>
        <v>5</v>
      </c>
      <c r="R837" s="16">
        <f t="shared" si="68"/>
        <v>0</v>
      </c>
      <c r="S837" s="15" t="str">
        <f t="shared" si="69"/>
        <v>no 0% progess</v>
      </c>
      <c r="T837" s="9">
        <v>0</v>
      </c>
      <c r="U837" s="9">
        <v>1</v>
      </c>
      <c r="V837" s="9">
        <v>1</v>
      </c>
      <c r="W837" s="9">
        <v>0</v>
      </c>
      <c r="X837" s="9">
        <v>0</v>
      </c>
      <c r="Y837" s="9">
        <v>0</v>
      </c>
      <c r="Z837" s="9"/>
      <c r="AA837" s="9">
        <v>0</v>
      </c>
      <c r="AB837" s="9"/>
      <c r="AC837" s="9">
        <v>5706</v>
      </c>
      <c r="AD837" s="9" t="s">
        <v>2799</v>
      </c>
      <c r="AE837" s="9" t="s">
        <v>2789</v>
      </c>
      <c r="AF837" s="9">
        <v>133</v>
      </c>
      <c r="AG837" s="9"/>
      <c r="AH837" s="9" t="s">
        <v>2800</v>
      </c>
      <c r="AI837" s="9" t="s">
        <v>2801</v>
      </c>
      <c r="AJ837" s="9" t="s">
        <v>2802</v>
      </c>
    </row>
    <row r="838" spans="1:36" x14ac:dyDescent="0.35">
      <c r="A838" s="9" t="s">
        <v>62</v>
      </c>
      <c r="B838" s="9" t="s">
        <v>34</v>
      </c>
      <c r="C838" s="9" t="s">
        <v>14503</v>
      </c>
      <c r="D838" s="9" t="s">
        <v>29</v>
      </c>
      <c r="E838" s="9" t="s">
        <v>2803</v>
      </c>
      <c r="F838" s="9" t="str">
        <f>_xlfn.XLOOKUP(E838,Total_Enrolled!C:C,Total_Enrolled!C:C)</f>
        <v>2025eb1100279@bitspilani-digital.edu.in</v>
      </c>
      <c r="G838" s="9" t="s">
        <v>2804</v>
      </c>
      <c r="H838" s="9" t="s">
        <v>14515</v>
      </c>
      <c r="I838" s="9" t="s">
        <v>2805</v>
      </c>
      <c r="J838" s="9" t="b">
        <v>1</v>
      </c>
      <c r="K838" s="9">
        <v>0</v>
      </c>
      <c r="L838" s="9">
        <f>_xlfn.XLOOKUP(B838,Courses!A:A,Courses!H:H)</f>
        <v>88</v>
      </c>
      <c r="M838" s="14">
        <f t="shared" si="65"/>
        <v>0</v>
      </c>
      <c r="N838" s="14" t="str">
        <f t="shared" si="66"/>
        <v>Not Active</v>
      </c>
      <c r="O838" s="14" t="str" cm="1">
        <f t="array" ref="O838">_xlfn.IFS(M838=0,"0",
M838&lt;=10%,"0-10",
TRUE,"&gt;10"
)&amp;" "&amp;"% progress"</f>
        <v>0 % progress</v>
      </c>
      <c r="P838" s="15">
        <f t="shared" si="67"/>
        <v>1</v>
      </c>
      <c r="Q838" s="15">
        <f>COUNTIFS($G:$G,$G838)</f>
        <v>4</v>
      </c>
      <c r="R838" s="16">
        <f t="shared" si="68"/>
        <v>0.25</v>
      </c>
      <c r="S838" s="15" t="str">
        <f t="shared" si="69"/>
        <v>no progress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/>
      <c r="AA838" s="9">
        <v>0</v>
      </c>
      <c r="AB838" s="9"/>
      <c r="AC838" s="9">
        <v>0</v>
      </c>
      <c r="AD838" s="9" t="s">
        <v>2807</v>
      </c>
      <c r="AE838" s="9" t="s">
        <v>2806</v>
      </c>
      <c r="AF838" s="9">
        <v>87</v>
      </c>
      <c r="AG838" s="9"/>
      <c r="AH838" s="9"/>
      <c r="AI838" s="9"/>
      <c r="AJ838" s="9"/>
    </row>
    <row r="839" spans="1:36" x14ac:dyDescent="0.35">
      <c r="A839" s="9" t="s">
        <v>124</v>
      </c>
      <c r="B839" s="9" t="s">
        <v>33</v>
      </c>
      <c r="C839" s="9" t="s">
        <v>14503</v>
      </c>
      <c r="D839" s="9" t="s">
        <v>29</v>
      </c>
      <c r="E839" s="9" t="s">
        <v>2803</v>
      </c>
      <c r="F839" s="9" t="str">
        <f>_xlfn.XLOOKUP(E839,Total_Enrolled!C:C,Total_Enrolled!C:C)</f>
        <v>2025eb1100279@bitspilani-digital.edu.in</v>
      </c>
      <c r="G839" s="9" t="s">
        <v>2804</v>
      </c>
      <c r="H839" s="9" t="s">
        <v>14515</v>
      </c>
      <c r="I839" s="9" t="s">
        <v>2805</v>
      </c>
      <c r="J839" s="9" t="b">
        <v>1</v>
      </c>
      <c r="K839" s="9">
        <v>0</v>
      </c>
      <c r="L839" s="9">
        <f>_xlfn.XLOOKUP(B839,Courses!A:A,Courses!H:H)</f>
        <v>41</v>
      </c>
      <c r="M839" s="14">
        <f t="shared" si="65"/>
        <v>0</v>
      </c>
      <c r="N839" s="14" t="str">
        <f t="shared" si="66"/>
        <v>Not Active</v>
      </c>
      <c r="O839" s="14" t="str" cm="1">
        <f t="array" ref="O839">_xlfn.IFS(M839=0,"0",
M839&lt;=10%,"0-10",
TRUE,"&gt;10"
)&amp;" "&amp;"% progress"</f>
        <v>0 % progress</v>
      </c>
      <c r="P839" s="15">
        <f t="shared" si="67"/>
        <v>1</v>
      </c>
      <c r="Q839" s="15">
        <f>COUNTIFS($G:$G,$G839)</f>
        <v>4</v>
      </c>
      <c r="R839" s="16">
        <f t="shared" si="68"/>
        <v>0.25</v>
      </c>
      <c r="S839" s="15" t="str">
        <f t="shared" si="69"/>
        <v>no progress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/>
      <c r="AA839" s="9">
        <v>0</v>
      </c>
      <c r="AB839" s="9"/>
      <c r="AC839" s="9">
        <v>0</v>
      </c>
      <c r="AD839" s="9"/>
      <c r="AE839" s="9" t="s">
        <v>2806</v>
      </c>
      <c r="AF839" s="9">
        <v>87</v>
      </c>
      <c r="AG839" s="9"/>
      <c r="AH839" s="9"/>
      <c r="AI839" s="9"/>
      <c r="AJ839" s="9"/>
    </row>
    <row r="840" spans="1:36" x14ac:dyDescent="0.35">
      <c r="A840" s="9" t="s">
        <v>79</v>
      </c>
      <c r="B840" s="9" t="s">
        <v>39</v>
      </c>
      <c r="C840" s="9" t="s">
        <v>14503</v>
      </c>
      <c r="D840" s="9" t="s">
        <v>29</v>
      </c>
      <c r="E840" s="9" t="s">
        <v>2803</v>
      </c>
      <c r="F840" s="9" t="str">
        <f>_xlfn.XLOOKUP(E840,Total_Enrolled!C:C,Total_Enrolled!C:C)</f>
        <v>2025eb1100279@bitspilani-digital.edu.in</v>
      </c>
      <c r="G840" s="9" t="s">
        <v>2804</v>
      </c>
      <c r="H840" s="9" t="s">
        <v>14515</v>
      </c>
      <c r="I840" s="9" t="s">
        <v>2805</v>
      </c>
      <c r="J840" s="9" t="b">
        <v>1</v>
      </c>
      <c r="K840" s="9">
        <v>0</v>
      </c>
      <c r="L840" s="9">
        <f>_xlfn.XLOOKUP(B840,Courses!A:A,Courses!H:H)</f>
        <v>86</v>
      </c>
      <c r="M840" s="14">
        <f t="shared" si="65"/>
        <v>0</v>
      </c>
      <c r="N840" s="14" t="str">
        <f t="shared" si="66"/>
        <v>Not Active</v>
      </c>
      <c r="O840" s="14" t="str" cm="1">
        <f t="array" ref="O840">_xlfn.IFS(M840=0,"0",
M840&lt;=10%,"0-10",
TRUE,"&gt;10"
)&amp;" "&amp;"% progress"</f>
        <v>0 % progress</v>
      </c>
      <c r="P840" s="15">
        <f t="shared" si="67"/>
        <v>1</v>
      </c>
      <c r="Q840" s="15">
        <f>COUNTIFS($G:$G,$G840)</f>
        <v>4</v>
      </c>
      <c r="R840" s="16">
        <f t="shared" si="68"/>
        <v>0.25</v>
      </c>
      <c r="S840" s="15" t="str">
        <f t="shared" si="69"/>
        <v>no progress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/>
      <c r="AA840" s="9">
        <v>0</v>
      </c>
      <c r="AB840" s="9"/>
      <c r="AC840" s="9">
        <v>0</v>
      </c>
      <c r="AD840" s="9"/>
      <c r="AE840" s="9" t="s">
        <v>2806</v>
      </c>
      <c r="AF840" s="9">
        <v>87</v>
      </c>
      <c r="AG840" s="9"/>
      <c r="AH840" s="9"/>
      <c r="AI840" s="9"/>
      <c r="AJ840" s="9"/>
    </row>
    <row r="841" spans="1:36" x14ac:dyDescent="0.35">
      <c r="A841" s="9" t="s">
        <v>27</v>
      </c>
      <c r="B841" s="9" t="s">
        <v>28</v>
      </c>
      <c r="C841" s="9" t="s">
        <v>14503</v>
      </c>
      <c r="D841" s="9" t="s">
        <v>29</v>
      </c>
      <c r="E841" s="9" t="s">
        <v>2803</v>
      </c>
      <c r="F841" s="9" t="str">
        <f>_xlfn.XLOOKUP(E841,Total_Enrolled!C:C,Total_Enrolled!C:C)</f>
        <v>2025eb1100279@bitspilani-digital.edu.in</v>
      </c>
      <c r="G841" s="9" t="s">
        <v>2804</v>
      </c>
      <c r="H841" s="9" t="s">
        <v>14515</v>
      </c>
      <c r="I841" s="9" t="s">
        <v>2805</v>
      </c>
      <c r="J841" s="9" t="b">
        <v>1</v>
      </c>
      <c r="K841" s="9">
        <v>0</v>
      </c>
      <c r="L841" s="9">
        <f>_xlfn.XLOOKUP(B841,Courses!A:A,Courses!H:H)</f>
        <v>61</v>
      </c>
      <c r="M841" s="14">
        <f t="shared" si="65"/>
        <v>0</v>
      </c>
      <c r="N841" s="14" t="str">
        <f t="shared" si="66"/>
        <v>Not Active</v>
      </c>
      <c r="O841" s="14" t="str" cm="1">
        <f t="array" ref="O841">_xlfn.IFS(M841=0,"0",
M841&lt;=10%,"0-10",
TRUE,"&gt;10"
)&amp;" "&amp;"% progress"</f>
        <v>0 % progress</v>
      </c>
      <c r="P841" s="15">
        <f t="shared" si="67"/>
        <v>1</v>
      </c>
      <c r="Q841" s="15">
        <f>COUNTIFS($G:$G,$G841)</f>
        <v>4</v>
      </c>
      <c r="R841" s="16">
        <f t="shared" si="68"/>
        <v>0.25</v>
      </c>
      <c r="S841" s="15" t="str">
        <f t="shared" si="69"/>
        <v>no progress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/>
      <c r="AA841" s="9">
        <v>0</v>
      </c>
      <c r="AB841" s="9"/>
      <c r="AC841" s="9">
        <v>0</v>
      </c>
      <c r="AD841" s="9"/>
      <c r="AE841" s="9" t="s">
        <v>2806</v>
      </c>
      <c r="AF841" s="9">
        <v>87</v>
      </c>
      <c r="AG841" s="9"/>
      <c r="AH841" s="9"/>
      <c r="AI841" s="9"/>
      <c r="AJ841" s="9"/>
    </row>
    <row r="842" spans="1:36" x14ac:dyDescent="0.35">
      <c r="A842" s="9" t="s">
        <v>62</v>
      </c>
      <c r="B842" s="9" t="s">
        <v>34</v>
      </c>
      <c r="C842" s="9" t="s">
        <v>14503</v>
      </c>
      <c r="D842" s="9" t="s">
        <v>29</v>
      </c>
      <c r="E842" s="9" t="s">
        <v>2808</v>
      </c>
      <c r="F842" s="9" t="str">
        <f>_xlfn.XLOOKUP(E842,Total_Enrolled!C:C,Total_Enrolled!C:C)</f>
        <v>2025eb1100280@bitspilani-digital.edu.in</v>
      </c>
      <c r="G842" s="9" t="s">
        <v>2809</v>
      </c>
      <c r="H842" s="9" t="s">
        <v>14515</v>
      </c>
      <c r="I842" s="9" t="s">
        <v>2810</v>
      </c>
      <c r="J842" s="9" t="b">
        <v>1</v>
      </c>
      <c r="K842" s="9">
        <v>10</v>
      </c>
      <c r="L842" s="9">
        <f>_xlfn.XLOOKUP(B842,Courses!A:A,Courses!H:H)</f>
        <v>88</v>
      </c>
      <c r="M842" s="14">
        <f t="shared" si="65"/>
        <v>0.11363636363636363</v>
      </c>
      <c r="N842" s="14" t="str">
        <f t="shared" si="66"/>
        <v>Active</v>
      </c>
      <c r="O842" s="14" t="str" cm="1">
        <f t="array" ref="O842">_xlfn.IFS(M842=0,"0",
M842&lt;=10%,"0-10",
TRUE,"&gt;10"
)&amp;" "&amp;"% progress"</f>
        <v>&gt;10 % progress</v>
      </c>
      <c r="P842" s="15">
        <f t="shared" si="67"/>
        <v>0</v>
      </c>
      <c r="Q842" s="15">
        <f>COUNTIFS($G:$G,$G842)</f>
        <v>4</v>
      </c>
      <c r="R842" s="16">
        <f t="shared" si="68"/>
        <v>0</v>
      </c>
      <c r="S842" s="15" t="str">
        <f t="shared" si="69"/>
        <v>no 0% progess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/>
      <c r="AA842" s="9">
        <v>0</v>
      </c>
      <c r="AB842" s="9"/>
      <c r="AC842" s="9">
        <v>556</v>
      </c>
      <c r="AD842" s="9" t="s">
        <v>2812</v>
      </c>
      <c r="AE842" s="9" t="s">
        <v>2811</v>
      </c>
      <c r="AF842" s="9">
        <v>303</v>
      </c>
      <c r="AG842" s="9"/>
      <c r="AH842" s="9"/>
      <c r="AI842" s="9" t="s">
        <v>2813</v>
      </c>
      <c r="AJ842" s="9" t="s">
        <v>2814</v>
      </c>
    </row>
    <row r="843" spans="1:36" x14ac:dyDescent="0.35">
      <c r="A843" s="9" t="s">
        <v>48</v>
      </c>
      <c r="B843" s="9" t="s">
        <v>49</v>
      </c>
      <c r="C843" s="9" t="s">
        <v>14503</v>
      </c>
      <c r="D843" s="9" t="s">
        <v>29</v>
      </c>
      <c r="E843" s="9" t="s">
        <v>2808</v>
      </c>
      <c r="F843" s="9" t="str">
        <f>_xlfn.XLOOKUP(E843,Total_Enrolled!C:C,Total_Enrolled!C:C)</f>
        <v>2025eb1100280@bitspilani-digital.edu.in</v>
      </c>
      <c r="G843" s="9" t="s">
        <v>2809</v>
      </c>
      <c r="H843" s="9" t="s">
        <v>14515</v>
      </c>
      <c r="I843" s="9" t="s">
        <v>2810</v>
      </c>
      <c r="J843" s="9" t="b">
        <v>1</v>
      </c>
      <c r="K843" s="9">
        <v>28</v>
      </c>
      <c r="L843" s="9">
        <f>_xlfn.XLOOKUP(B843,Courses!A:A,Courses!H:H)</f>
        <v>84</v>
      </c>
      <c r="M843" s="14">
        <f t="shared" si="65"/>
        <v>0.33333333333333331</v>
      </c>
      <c r="N843" s="14" t="str">
        <f t="shared" si="66"/>
        <v>Active</v>
      </c>
      <c r="O843" s="14" t="str" cm="1">
        <f t="array" ref="O843">_xlfn.IFS(M843=0,"0",
M843&lt;=10%,"0-10",
TRUE,"&gt;10"
)&amp;" "&amp;"% progress"</f>
        <v>&gt;10 % progress</v>
      </c>
      <c r="P843" s="15">
        <f t="shared" si="67"/>
        <v>0</v>
      </c>
      <c r="Q843" s="15">
        <f>COUNTIFS($G:$G,$G843)</f>
        <v>4</v>
      </c>
      <c r="R843" s="16">
        <f t="shared" si="68"/>
        <v>0</v>
      </c>
      <c r="S843" s="15" t="str">
        <f t="shared" si="69"/>
        <v>no 0% progess</v>
      </c>
      <c r="T843" s="9">
        <v>0</v>
      </c>
      <c r="U843" s="9">
        <v>8</v>
      </c>
      <c r="V843" s="9">
        <v>14</v>
      </c>
      <c r="W843" s="9">
        <v>0</v>
      </c>
      <c r="X843" s="9">
        <v>0</v>
      </c>
      <c r="Y843" s="9">
        <v>0</v>
      </c>
      <c r="Z843" s="9"/>
      <c r="AA843" s="9">
        <v>0</v>
      </c>
      <c r="AB843" s="9"/>
      <c r="AC843" s="9">
        <v>10459</v>
      </c>
      <c r="AD843" s="9" t="s">
        <v>2815</v>
      </c>
      <c r="AE843" s="9" t="s">
        <v>2811</v>
      </c>
      <c r="AF843" s="9">
        <v>303</v>
      </c>
      <c r="AG843" s="9"/>
      <c r="AH843" s="9" t="s">
        <v>2816</v>
      </c>
      <c r="AI843" s="9"/>
      <c r="AJ843" s="9"/>
    </row>
    <row r="844" spans="1:36" x14ac:dyDescent="0.35">
      <c r="A844" s="9" t="s">
        <v>52</v>
      </c>
      <c r="B844" s="9" t="s">
        <v>53</v>
      </c>
      <c r="C844" s="9" t="s">
        <v>14503</v>
      </c>
      <c r="D844" s="9" t="s">
        <v>29</v>
      </c>
      <c r="E844" s="9" t="s">
        <v>2808</v>
      </c>
      <c r="F844" s="9" t="str">
        <f>_xlfn.XLOOKUP(E844,Total_Enrolled!C:C,Total_Enrolled!C:C)</f>
        <v>2025eb1100280@bitspilani-digital.edu.in</v>
      </c>
      <c r="G844" s="9" t="s">
        <v>2809</v>
      </c>
      <c r="H844" s="9" t="s">
        <v>14515</v>
      </c>
      <c r="I844" s="9" t="s">
        <v>2810</v>
      </c>
      <c r="J844" s="9" t="b">
        <v>1</v>
      </c>
      <c r="K844" s="9">
        <v>12</v>
      </c>
      <c r="L844" s="9">
        <f>_xlfn.XLOOKUP(B844,Courses!A:A,Courses!H:H)</f>
        <v>41</v>
      </c>
      <c r="M844" s="14">
        <f t="shared" si="65"/>
        <v>0.29268292682926828</v>
      </c>
      <c r="N844" s="14" t="str">
        <f t="shared" si="66"/>
        <v>Active</v>
      </c>
      <c r="O844" s="14" t="str" cm="1">
        <f t="array" ref="O844">_xlfn.IFS(M844=0,"0",
M844&lt;=10%,"0-10",
TRUE,"&gt;10"
)&amp;" "&amp;"% progress"</f>
        <v>&gt;10 % progress</v>
      </c>
      <c r="P844" s="15">
        <f t="shared" si="67"/>
        <v>0</v>
      </c>
      <c r="Q844" s="15">
        <f>COUNTIFS($G:$G,$G844)</f>
        <v>4</v>
      </c>
      <c r="R844" s="16">
        <f t="shared" si="68"/>
        <v>0</v>
      </c>
      <c r="S844" s="15" t="str">
        <f t="shared" si="69"/>
        <v>no 0% progess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/>
      <c r="AA844" s="9">
        <v>0</v>
      </c>
      <c r="AB844" s="9"/>
      <c r="AC844" s="9">
        <v>19977</v>
      </c>
      <c r="AD844" s="9" t="s">
        <v>2817</v>
      </c>
      <c r="AE844" s="9" t="s">
        <v>2811</v>
      </c>
      <c r="AF844" s="9">
        <v>303</v>
      </c>
      <c r="AG844" s="9"/>
      <c r="AH844" s="9"/>
      <c r="AI844" s="9"/>
      <c r="AJ844" s="9"/>
    </row>
    <row r="845" spans="1:36" x14ac:dyDescent="0.35">
      <c r="A845" s="9" t="s">
        <v>56</v>
      </c>
      <c r="B845" s="9" t="s">
        <v>57</v>
      </c>
      <c r="C845" s="9" t="s">
        <v>14503</v>
      </c>
      <c r="D845" s="9" t="s">
        <v>29</v>
      </c>
      <c r="E845" s="9" t="s">
        <v>2808</v>
      </c>
      <c r="F845" s="9" t="str">
        <f>_xlfn.XLOOKUP(E845,Total_Enrolled!C:C,Total_Enrolled!C:C)</f>
        <v>2025eb1100280@bitspilani-digital.edu.in</v>
      </c>
      <c r="G845" s="9" t="s">
        <v>2809</v>
      </c>
      <c r="H845" s="9" t="s">
        <v>14515</v>
      </c>
      <c r="I845" s="9" t="s">
        <v>2810</v>
      </c>
      <c r="J845" s="9" t="b">
        <v>1</v>
      </c>
      <c r="K845" s="9">
        <v>3</v>
      </c>
      <c r="L845" s="9">
        <f>_xlfn.XLOOKUP(B845,Courses!A:A,Courses!H:H)</f>
        <v>46</v>
      </c>
      <c r="M845" s="14">
        <f t="shared" si="65"/>
        <v>6.5217391304347824E-2</v>
      </c>
      <c r="N845" s="14" t="str">
        <f t="shared" si="66"/>
        <v>Active</v>
      </c>
      <c r="O845" s="14" t="str" cm="1">
        <f t="array" ref="O845">_xlfn.IFS(M845=0,"0",
M845&lt;=10%,"0-10",
TRUE,"&gt;10"
)&amp;" "&amp;"% progress"</f>
        <v>0-10 % progress</v>
      </c>
      <c r="P845" s="15">
        <f t="shared" si="67"/>
        <v>0</v>
      </c>
      <c r="Q845" s="15">
        <f>COUNTIFS($G:$G,$G845)</f>
        <v>4</v>
      </c>
      <c r="R845" s="16">
        <f t="shared" si="68"/>
        <v>0</v>
      </c>
      <c r="S845" s="15" t="str">
        <f t="shared" si="69"/>
        <v>no 0% progess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/>
      <c r="AA845" s="9">
        <v>0</v>
      </c>
      <c r="AB845" s="9"/>
      <c r="AC845" s="9">
        <v>118</v>
      </c>
      <c r="AD845" s="9" t="s">
        <v>2818</v>
      </c>
      <c r="AE845" s="9" t="s">
        <v>2811</v>
      </c>
      <c r="AF845" s="9">
        <v>303</v>
      </c>
      <c r="AG845" s="9"/>
      <c r="AH845" s="9"/>
      <c r="AI845" s="9" t="s">
        <v>2819</v>
      </c>
      <c r="AJ845" s="9" t="s">
        <v>2820</v>
      </c>
    </row>
    <row r="846" spans="1:36" x14ac:dyDescent="0.35">
      <c r="A846" s="9" t="s">
        <v>62</v>
      </c>
      <c r="B846" s="9" t="s">
        <v>34</v>
      </c>
      <c r="C846" s="9" t="s">
        <v>14503</v>
      </c>
      <c r="D846" s="9" t="s">
        <v>29</v>
      </c>
      <c r="E846" s="9" t="s">
        <v>2821</v>
      </c>
      <c r="F846" s="9" t="str">
        <f>_xlfn.XLOOKUP(E846,Total_Enrolled!C:C,Total_Enrolled!C:C)</f>
        <v>2025eb1100281@bitspilani-digital.edu.in</v>
      </c>
      <c r="G846" s="9" t="s">
        <v>2822</v>
      </c>
      <c r="H846" s="9" t="s">
        <v>14515</v>
      </c>
      <c r="I846" s="9" t="s">
        <v>2823</v>
      </c>
      <c r="J846" s="9" t="b">
        <v>1</v>
      </c>
      <c r="K846" s="9">
        <v>6</v>
      </c>
      <c r="L846" s="9">
        <f>_xlfn.XLOOKUP(B846,Courses!A:A,Courses!H:H)</f>
        <v>88</v>
      </c>
      <c r="M846" s="14">
        <f t="shared" si="65"/>
        <v>6.8181818181818177E-2</v>
      </c>
      <c r="N846" s="14" t="str">
        <f t="shared" si="66"/>
        <v>Active</v>
      </c>
      <c r="O846" s="14" t="str" cm="1">
        <f t="array" ref="O846">_xlfn.IFS(M846=0,"0",
M846&lt;=10%,"0-10",
TRUE,"&gt;10"
)&amp;" "&amp;"% progress"</f>
        <v>0-10 % progress</v>
      </c>
      <c r="P846" s="15">
        <f t="shared" si="67"/>
        <v>0</v>
      </c>
      <c r="Q846" s="15">
        <f>COUNTIFS($G:$G,$G846)</f>
        <v>4</v>
      </c>
      <c r="R846" s="16">
        <f t="shared" si="68"/>
        <v>0</v>
      </c>
      <c r="S846" s="15" t="str">
        <f t="shared" si="69"/>
        <v>no 0% progess</v>
      </c>
      <c r="T846" s="9">
        <v>0</v>
      </c>
      <c r="U846" s="9">
        <v>1</v>
      </c>
      <c r="V846" s="9">
        <v>1</v>
      </c>
      <c r="W846" s="9">
        <v>0</v>
      </c>
      <c r="X846" s="9">
        <v>0</v>
      </c>
      <c r="Y846" s="9">
        <v>0</v>
      </c>
      <c r="Z846" s="9"/>
      <c r="AA846" s="9">
        <v>0</v>
      </c>
      <c r="AB846" s="9"/>
      <c r="AC846" s="9">
        <v>70</v>
      </c>
      <c r="AD846" s="9" t="s">
        <v>2825</v>
      </c>
      <c r="AE846" s="9" t="s">
        <v>2824</v>
      </c>
      <c r="AF846" s="9">
        <v>92</v>
      </c>
      <c r="AG846" s="9"/>
      <c r="AH846" s="9" t="s">
        <v>2826</v>
      </c>
      <c r="AI846" s="9"/>
      <c r="AJ846" s="9"/>
    </row>
    <row r="847" spans="1:36" x14ac:dyDescent="0.35">
      <c r="A847" s="9" t="s">
        <v>27</v>
      </c>
      <c r="B847" s="9" t="s">
        <v>28</v>
      </c>
      <c r="C847" s="9" t="s">
        <v>14503</v>
      </c>
      <c r="D847" s="9" t="s">
        <v>29</v>
      </c>
      <c r="E847" s="9" t="s">
        <v>2821</v>
      </c>
      <c r="F847" s="9" t="str">
        <f>_xlfn.XLOOKUP(E847,Total_Enrolled!C:C,Total_Enrolled!C:C)</f>
        <v>2025eb1100281@bitspilani-digital.edu.in</v>
      </c>
      <c r="G847" s="9" t="s">
        <v>2822</v>
      </c>
      <c r="H847" s="9" t="s">
        <v>14515</v>
      </c>
      <c r="I847" s="9" t="s">
        <v>2823</v>
      </c>
      <c r="J847" s="9" t="b">
        <v>1</v>
      </c>
      <c r="K847" s="9">
        <v>5</v>
      </c>
      <c r="L847" s="9">
        <f>_xlfn.XLOOKUP(B847,Courses!A:A,Courses!H:H)</f>
        <v>61</v>
      </c>
      <c r="M847" s="14">
        <f t="shared" si="65"/>
        <v>8.1967213114754092E-2</v>
      </c>
      <c r="N847" s="14" t="str">
        <f t="shared" si="66"/>
        <v>Active</v>
      </c>
      <c r="O847" s="14" t="str" cm="1">
        <f t="array" ref="O847">_xlfn.IFS(M847=0,"0",
M847&lt;=10%,"0-10",
TRUE,"&gt;10"
)&amp;" "&amp;"% progress"</f>
        <v>0-10 % progress</v>
      </c>
      <c r="P847" s="15">
        <f t="shared" si="67"/>
        <v>0</v>
      </c>
      <c r="Q847" s="15">
        <f>COUNTIFS($G:$G,$G847)</f>
        <v>4</v>
      </c>
      <c r="R847" s="16">
        <f t="shared" si="68"/>
        <v>0</v>
      </c>
      <c r="S847" s="15" t="str">
        <f t="shared" si="69"/>
        <v>no 0% progess</v>
      </c>
      <c r="T847" s="9">
        <v>0</v>
      </c>
      <c r="U847" s="9">
        <v>1</v>
      </c>
      <c r="V847" s="9">
        <v>1</v>
      </c>
      <c r="W847" s="9">
        <v>0</v>
      </c>
      <c r="X847" s="9">
        <v>0</v>
      </c>
      <c r="Y847" s="9">
        <v>0</v>
      </c>
      <c r="Z847" s="9"/>
      <c r="AA847" s="9">
        <v>0</v>
      </c>
      <c r="AB847" s="9"/>
      <c r="AC847" s="9">
        <v>535</v>
      </c>
      <c r="AD847" s="9" t="s">
        <v>2827</v>
      </c>
      <c r="AE847" s="9" t="s">
        <v>2824</v>
      </c>
      <c r="AF847" s="9">
        <v>92</v>
      </c>
      <c r="AG847" s="9"/>
      <c r="AH847" s="9" t="s">
        <v>2828</v>
      </c>
      <c r="AI847" s="9" t="s">
        <v>2829</v>
      </c>
      <c r="AJ847" s="9" t="s">
        <v>2830</v>
      </c>
    </row>
    <row r="848" spans="1:36" x14ac:dyDescent="0.35">
      <c r="A848" s="9" t="s">
        <v>136</v>
      </c>
      <c r="B848" s="9" t="s">
        <v>32</v>
      </c>
      <c r="C848" s="9" t="s">
        <v>14503</v>
      </c>
      <c r="D848" s="9" t="s">
        <v>29</v>
      </c>
      <c r="E848" s="9" t="s">
        <v>2821</v>
      </c>
      <c r="F848" s="9" t="str">
        <f>_xlfn.XLOOKUP(E848,Total_Enrolled!C:C,Total_Enrolled!C:C)</f>
        <v>2025eb1100281@bitspilani-digital.edu.in</v>
      </c>
      <c r="G848" s="9" t="s">
        <v>2822</v>
      </c>
      <c r="H848" s="9" t="s">
        <v>14515</v>
      </c>
      <c r="I848" s="9" t="s">
        <v>2823</v>
      </c>
      <c r="J848" s="9" t="b">
        <v>1</v>
      </c>
      <c r="K848" s="9">
        <v>4</v>
      </c>
      <c r="L848" s="9">
        <f>_xlfn.XLOOKUP(B848,Courses!A:A,Courses!H:H)</f>
        <v>77</v>
      </c>
      <c r="M848" s="14">
        <f t="shared" si="65"/>
        <v>5.1948051948051951E-2</v>
      </c>
      <c r="N848" s="14" t="str">
        <f t="shared" si="66"/>
        <v>Active</v>
      </c>
      <c r="O848" s="14" t="str" cm="1">
        <f t="array" ref="O848">_xlfn.IFS(M848=0,"0",
M848&lt;=10%,"0-10",
TRUE,"&gt;10"
)&amp;" "&amp;"% progress"</f>
        <v>0-10 % progress</v>
      </c>
      <c r="P848" s="15">
        <f t="shared" si="67"/>
        <v>0</v>
      </c>
      <c r="Q848" s="15">
        <f>COUNTIFS($G:$G,$G848)</f>
        <v>4</v>
      </c>
      <c r="R848" s="16">
        <f t="shared" si="68"/>
        <v>0</v>
      </c>
      <c r="S848" s="15" t="str">
        <f t="shared" si="69"/>
        <v>no 0% progess</v>
      </c>
      <c r="T848" s="9">
        <v>0</v>
      </c>
      <c r="U848" s="9">
        <v>1</v>
      </c>
      <c r="V848" s="9">
        <v>1</v>
      </c>
      <c r="W848" s="9">
        <v>0</v>
      </c>
      <c r="X848" s="9">
        <v>0</v>
      </c>
      <c r="Y848" s="9">
        <v>0</v>
      </c>
      <c r="Z848" s="9"/>
      <c r="AA848" s="9">
        <v>0</v>
      </c>
      <c r="AB848" s="9"/>
      <c r="AC848" s="9">
        <v>534</v>
      </c>
      <c r="AD848" s="9" t="s">
        <v>2831</v>
      </c>
      <c r="AE848" s="9" t="s">
        <v>2824</v>
      </c>
      <c r="AF848" s="9">
        <v>92</v>
      </c>
      <c r="AG848" s="9"/>
      <c r="AH848" s="9" t="s">
        <v>2832</v>
      </c>
      <c r="AI848" s="9"/>
      <c r="AJ848" s="9"/>
    </row>
    <row r="849" spans="1:36" x14ac:dyDescent="0.35">
      <c r="A849" s="9" t="s">
        <v>79</v>
      </c>
      <c r="B849" s="9" t="s">
        <v>39</v>
      </c>
      <c r="C849" s="9" t="s">
        <v>14503</v>
      </c>
      <c r="D849" s="9" t="s">
        <v>29</v>
      </c>
      <c r="E849" s="9" t="s">
        <v>2821</v>
      </c>
      <c r="F849" s="9" t="str">
        <f>_xlfn.XLOOKUP(E849,Total_Enrolled!C:C,Total_Enrolled!C:C)</f>
        <v>2025eb1100281@bitspilani-digital.edu.in</v>
      </c>
      <c r="G849" s="9" t="s">
        <v>2822</v>
      </c>
      <c r="H849" s="9" t="s">
        <v>14515</v>
      </c>
      <c r="I849" s="9" t="s">
        <v>2823</v>
      </c>
      <c r="J849" s="9" t="b">
        <v>1</v>
      </c>
      <c r="K849" s="9">
        <v>73</v>
      </c>
      <c r="L849" s="9">
        <f>_xlfn.XLOOKUP(B849,Courses!A:A,Courses!H:H)</f>
        <v>86</v>
      </c>
      <c r="M849" s="14">
        <f t="shared" si="65"/>
        <v>0.84883720930232553</v>
      </c>
      <c r="N849" s="14" t="str">
        <f t="shared" si="66"/>
        <v>Active</v>
      </c>
      <c r="O849" s="14" t="str" cm="1">
        <f t="array" ref="O849">_xlfn.IFS(M849=0,"0",
M849&lt;=10%,"0-10",
TRUE,"&gt;10"
)&amp;" "&amp;"% progress"</f>
        <v>&gt;10 % progress</v>
      </c>
      <c r="P849" s="15">
        <f t="shared" si="67"/>
        <v>0</v>
      </c>
      <c r="Q849" s="15">
        <f>COUNTIFS($G:$G,$G849)</f>
        <v>4</v>
      </c>
      <c r="R849" s="16">
        <f t="shared" si="68"/>
        <v>0</v>
      </c>
      <c r="S849" s="15" t="str">
        <f t="shared" si="69"/>
        <v>no 0% progess</v>
      </c>
      <c r="T849" s="9">
        <v>0</v>
      </c>
      <c r="U849" s="9">
        <v>23</v>
      </c>
      <c r="V849" s="9">
        <v>53</v>
      </c>
      <c r="W849" s="9">
        <v>0</v>
      </c>
      <c r="X849" s="9">
        <v>0</v>
      </c>
      <c r="Y849" s="9">
        <v>0</v>
      </c>
      <c r="Z849" s="9"/>
      <c r="AA849" s="9">
        <v>0</v>
      </c>
      <c r="AB849" s="9"/>
      <c r="AC849" s="9">
        <v>11959</v>
      </c>
      <c r="AD849" s="9" t="s">
        <v>2833</v>
      </c>
      <c r="AE849" s="9" t="s">
        <v>2824</v>
      </c>
      <c r="AF849" s="9">
        <v>92</v>
      </c>
      <c r="AG849" s="9"/>
      <c r="AH849" s="9" t="s">
        <v>2834</v>
      </c>
      <c r="AI849" s="9" t="s">
        <v>2835</v>
      </c>
      <c r="AJ849" s="9" t="s">
        <v>2836</v>
      </c>
    </row>
    <row r="850" spans="1:36" x14ac:dyDescent="0.35">
      <c r="A850" s="9" t="s">
        <v>27</v>
      </c>
      <c r="B850" s="9" t="s">
        <v>28</v>
      </c>
      <c r="C850" s="9" t="s">
        <v>14503</v>
      </c>
      <c r="D850" s="9" t="s">
        <v>29</v>
      </c>
      <c r="E850" s="9" t="s">
        <v>2840</v>
      </c>
      <c r="F850" s="9" t="str">
        <f>_xlfn.XLOOKUP(E850,Total_Enrolled!C:C,Total_Enrolled!C:C)</f>
        <v>2025eb1100283@bitspilani-digital.edu.in</v>
      </c>
      <c r="G850" s="9" t="s">
        <v>2841</v>
      </c>
      <c r="H850" s="9" t="s">
        <v>14515</v>
      </c>
      <c r="I850" s="9" t="s">
        <v>2842</v>
      </c>
      <c r="J850" s="9" t="b">
        <v>1</v>
      </c>
      <c r="K850" s="9">
        <v>10</v>
      </c>
      <c r="L850" s="9">
        <f>_xlfn.XLOOKUP(B850,Courses!A:A,Courses!H:H)</f>
        <v>61</v>
      </c>
      <c r="M850" s="14">
        <f t="shared" si="65"/>
        <v>0.16393442622950818</v>
      </c>
      <c r="N850" s="14" t="str">
        <f t="shared" si="66"/>
        <v>Active</v>
      </c>
      <c r="O850" s="14" t="str" cm="1">
        <f t="array" ref="O850">_xlfn.IFS(M850=0,"0",
M850&lt;=10%,"0-10",
TRUE,"&gt;10"
)&amp;" "&amp;"% progress"</f>
        <v>&gt;10 % progress</v>
      </c>
      <c r="P850" s="15">
        <f t="shared" si="67"/>
        <v>0</v>
      </c>
      <c r="Q850" s="15">
        <f>COUNTIFS($G:$G,$G850)</f>
        <v>4</v>
      </c>
      <c r="R850" s="16">
        <f t="shared" si="68"/>
        <v>0</v>
      </c>
      <c r="S850" s="15" t="str">
        <f t="shared" si="69"/>
        <v>no 0% progess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/>
      <c r="AA850" s="9">
        <v>0</v>
      </c>
      <c r="AB850" s="9"/>
      <c r="AC850" s="9">
        <v>114</v>
      </c>
      <c r="AD850" s="9" t="s">
        <v>2844</v>
      </c>
      <c r="AE850" s="9" t="s">
        <v>2843</v>
      </c>
      <c r="AF850" s="9">
        <v>66</v>
      </c>
      <c r="AG850" s="9"/>
      <c r="AH850" s="9"/>
      <c r="AI850" s="9" t="s">
        <v>2845</v>
      </c>
      <c r="AJ850" s="9" t="s">
        <v>2846</v>
      </c>
    </row>
    <row r="851" spans="1:36" x14ac:dyDescent="0.35">
      <c r="A851" s="9" t="s">
        <v>52</v>
      </c>
      <c r="B851" s="9" t="s">
        <v>53</v>
      </c>
      <c r="C851" s="9" t="s">
        <v>14503</v>
      </c>
      <c r="D851" s="9" t="s">
        <v>29</v>
      </c>
      <c r="E851" s="9" t="s">
        <v>2840</v>
      </c>
      <c r="F851" s="9" t="str">
        <f>_xlfn.XLOOKUP(E851,Total_Enrolled!C:C,Total_Enrolled!C:C)</f>
        <v>2025eb1100283@bitspilani-digital.edu.in</v>
      </c>
      <c r="G851" s="9" t="s">
        <v>2841</v>
      </c>
      <c r="H851" s="9" t="s">
        <v>14515</v>
      </c>
      <c r="I851" s="9" t="s">
        <v>2842</v>
      </c>
      <c r="J851" s="9" t="b">
        <v>1</v>
      </c>
      <c r="K851" s="9">
        <v>0</v>
      </c>
      <c r="L851" s="9">
        <f>_xlfn.XLOOKUP(B851,Courses!A:A,Courses!H:H)</f>
        <v>41</v>
      </c>
      <c r="M851" s="14">
        <f t="shared" si="65"/>
        <v>0</v>
      </c>
      <c r="N851" s="14" t="str">
        <f t="shared" si="66"/>
        <v>Not Active</v>
      </c>
      <c r="O851" s="14" t="str" cm="1">
        <f t="array" ref="O851">_xlfn.IFS(M851=0,"0",
M851&lt;=10%,"0-10",
TRUE,"&gt;10"
)&amp;" "&amp;"% progress"</f>
        <v>0 % progress</v>
      </c>
      <c r="P851" s="15">
        <f t="shared" si="67"/>
        <v>1</v>
      </c>
      <c r="Q851" s="15">
        <f>COUNTIFS($G:$G,$G851)</f>
        <v>4</v>
      </c>
      <c r="R851" s="16">
        <f t="shared" si="68"/>
        <v>0.25</v>
      </c>
      <c r="S851" s="15" t="str">
        <f t="shared" si="69"/>
        <v>no progress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/>
      <c r="AA851" s="9">
        <v>0</v>
      </c>
      <c r="AB851" s="9"/>
      <c r="AC851" s="9">
        <v>0</v>
      </c>
      <c r="AD851" s="9"/>
      <c r="AE851" s="9" t="s">
        <v>2843</v>
      </c>
      <c r="AF851" s="9">
        <v>66</v>
      </c>
      <c r="AG851" s="9"/>
      <c r="AH851" s="9"/>
      <c r="AI851" s="9"/>
      <c r="AJ851" s="9"/>
    </row>
    <row r="852" spans="1:36" x14ac:dyDescent="0.35">
      <c r="A852" s="9" t="s">
        <v>48</v>
      </c>
      <c r="B852" s="9" t="s">
        <v>49</v>
      </c>
      <c r="C852" s="9" t="s">
        <v>14503</v>
      </c>
      <c r="D852" s="9" t="s">
        <v>29</v>
      </c>
      <c r="E852" s="9" t="s">
        <v>2840</v>
      </c>
      <c r="F852" s="9" t="str">
        <f>_xlfn.XLOOKUP(E852,Total_Enrolled!C:C,Total_Enrolled!C:C)</f>
        <v>2025eb1100283@bitspilani-digital.edu.in</v>
      </c>
      <c r="G852" s="9" t="s">
        <v>2841</v>
      </c>
      <c r="H852" s="9" t="s">
        <v>14515</v>
      </c>
      <c r="I852" s="9" t="s">
        <v>2842</v>
      </c>
      <c r="J852" s="9" t="b">
        <v>1</v>
      </c>
      <c r="K852" s="9">
        <v>0</v>
      </c>
      <c r="L852" s="9">
        <f>_xlfn.XLOOKUP(B852,Courses!A:A,Courses!H:H)</f>
        <v>84</v>
      </c>
      <c r="M852" s="14">
        <f t="shared" si="65"/>
        <v>0</v>
      </c>
      <c r="N852" s="14" t="str">
        <f t="shared" si="66"/>
        <v>Not Active</v>
      </c>
      <c r="O852" s="14" t="str" cm="1">
        <f t="array" ref="O852">_xlfn.IFS(M852=0,"0",
M852&lt;=10%,"0-10",
TRUE,"&gt;10"
)&amp;" "&amp;"% progress"</f>
        <v>0 % progress</v>
      </c>
      <c r="P852" s="15">
        <f t="shared" si="67"/>
        <v>1</v>
      </c>
      <c r="Q852" s="15">
        <f>COUNTIFS($G:$G,$G852)</f>
        <v>4</v>
      </c>
      <c r="R852" s="16">
        <f t="shared" si="68"/>
        <v>0.25</v>
      </c>
      <c r="S852" s="15" t="str">
        <f t="shared" si="69"/>
        <v>no progress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/>
      <c r="AA852" s="9">
        <v>0</v>
      </c>
      <c r="AB852" s="9"/>
      <c r="AC852" s="9">
        <v>0</v>
      </c>
      <c r="AD852" s="9"/>
      <c r="AE852" s="9" t="s">
        <v>2843</v>
      </c>
      <c r="AF852" s="9">
        <v>66</v>
      </c>
      <c r="AG852" s="9"/>
      <c r="AH852" s="9"/>
      <c r="AI852" s="9"/>
      <c r="AJ852" s="9"/>
    </row>
    <row r="853" spans="1:36" x14ac:dyDescent="0.35">
      <c r="A853" s="9" t="s">
        <v>44</v>
      </c>
      <c r="B853" s="9" t="s">
        <v>45</v>
      </c>
      <c r="C853" s="9" t="s">
        <v>14503</v>
      </c>
      <c r="D853" s="9" t="s">
        <v>29</v>
      </c>
      <c r="E853" s="9" t="s">
        <v>2840</v>
      </c>
      <c r="F853" s="9" t="str">
        <f>_xlfn.XLOOKUP(E853,Total_Enrolled!C:C,Total_Enrolled!C:C)</f>
        <v>2025eb1100283@bitspilani-digital.edu.in</v>
      </c>
      <c r="G853" s="9" t="s">
        <v>2841</v>
      </c>
      <c r="H853" s="9" t="s">
        <v>14515</v>
      </c>
      <c r="I853" s="9" t="s">
        <v>2842</v>
      </c>
      <c r="J853" s="9" t="b">
        <v>1</v>
      </c>
      <c r="K853" s="9">
        <v>5</v>
      </c>
      <c r="L853" s="9">
        <f>_xlfn.XLOOKUP(B853,Courses!A:A,Courses!H:H)</f>
        <v>93</v>
      </c>
      <c r="M853" s="14">
        <f t="shared" si="65"/>
        <v>5.3763440860215055E-2</v>
      </c>
      <c r="N853" s="14" t="str">
        <f t="shared" si="66"/>
        <v>Active</v>
      </c>
      <c r="O853" s="14" t="str" cm="1">
        <f t="array" ref="O853">_xlfn.IFS(M853=0,"0",
M853&lt;=10%,"0-10",
TRUE,"&gt;10"
)&amp;" "&amp;"% progress"</f>
        <v>0-10 % progress</v>
      </c>
      <c r="P853" s="15">
        <f t="shared" si="67"/>
        <v>0</v>
      </c>
      <c r="Q853" s="15">
        <f>COUNTIFS($G:$G,$G853)</f>
        <v>4</v>
      </c>
      <c r="R853" s="16">
        <f t="shared" si="68"/>
        <v>0</v>
      </c>
      <c r="S853" s="15" t="str">
        <f t="shared" si="69"/>
        <v>no 0% progess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/>
      <c r="AA853" s="9">
        <v>0</v>
      </c>
      <c r="AB853" s="9"/>
      <c r="AC853" s="9">
        <v>119</v>
      </c>
      <c r="AD853" s="9" t="s">
        <v>2847</v>
      </c>
      <c r="AE853" s="9" t="s">
        <v>2843</v>
      </c>
      <c r="AF853" s="9">
        <v>66</v>
      </c>
      <c r="AG853" s="9"/>
      <c r="AH853" s="9"/>
      <c r="AI853" s="9" t="s">
        <v>2848</v>
      </c>
      <c r="AJ853" s="9" t="s">
        <v>2849</v>
      </c>
    </row>
    <row r="854" spans="1:36" x14ac:dyDescent="0.35">
      <c r="A854" s="9" t="s">
        <v>27</v>
      </c>
      <c r="B854" s="9" t="s">
        <v>28</v>
      </c>
      <c r="C854" s="9" t="s">
        <v>14503</v>
      </c>
      <c r="D854" s="9" t="s">
        <v>29</v>
      </c>
      <c r="E854" s="9" t="s">
        <v>2850</v>
      </c>
      <c r="F854" s="9" t="str">
        <f>_xlfn.XLOOKUP(E854,Total_Enrolled!C:C,Total_Enrolled!C:C)</f>
        <v>2025eb1100284@bitspilani-digital.edu.in</v>
      </c>
      <c r="G854" s="9" t="s">
        <v>2851</v>
      </c>
      <c r="H854" s="9" t="s">
        <v>14515</v>
      </c>
      <c r="I854" s="9" t="s">
        <v>2852</v>
      </c>
      <c r="J854" s="9" t="b">
        <v>1</v>
      </c>
      <c r="K854" s="9">
        <v>0</v>
      </c>
      <c r="L854" s="9">
        <f>_xlfn.XLOOKUP(B854,Courses!A:A,Courses!H:H)</f>
        <v>61</v>
      </c>
      <c r="M854" s="14">
        <f t="shared" si="65"/>
        <v>0</v>
      </c>
      <c r="N854" s="14" t="str">
        <f t="shared" si="66"/>
        <v>Not Active</v>
      </c>
      <c r="O854" s="14" t="str" cm="1">
        <f t="array" ref="O854">_xlfn.IFS(M854=0,"0",
M854&lt;=10%,"0-10",
TRUE,"&gt;10"
)&amp;" "&amp;"% progress"</f>
        <v>0 % progress</v>
      </c>
      <c r="P854" s="15">
        <f t="shared" si="67"/>
        <v>1</v>
      </c>
      <c r="Q854" s="15">
        <f>COUNTIFS($G:$G,$G854)</f>
        <v>5</v>
      </c>
      <c r="R854" s="16">
        <f t="shared" si="68"/>
        <v>0.2</v>
      </c>
      <c r="S854" s="15" t="str">
        <f t="shared" si="69"/>
        <v>no progress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/>
      <c r="AA854" s="9">
        <v>0</v>
      </c>
      <c r="AB854" s="9"/>
      <c r="AC854" s="9">
        <v>0</v>
      </c>
      <c r="AD854" s="9"/>
      <c r="AE854" s="9" t="s">
        <v>2853</v>
      </c>
      <c r="AF854" s="9">
        <v>87</v>
      </c>
      <c r="AG854" s="9"/>
      <c r="AH854" s="9"/>
      <c r="AI854" s="9"/>
      <c r="AJ854" s="9"/>
    </row>
    <row r="855" spans="1:36" x14ac:dyDescent="0.35">
      <c r="A855" s="9" t="s">
        <v>136</v>
      </c>
      <c r="B855" s="9" t="s">
        <v>32</v>
      </c>
      <c r="C855" s="9" t="s">
        <v>14503</v>
      </c>
      <c r="D855" s="9" t="s">
        <v>29</v>
      </c>
      <c r="E855" s="9" t="s">
        <v>2850</v>
      </c>
      <c r="F855" s="9" t="str">
        <f>_xlfn.XLOOKUP(E855,Total_Enrolled!C:C,Total_Enrolled!C:C)</f>
        <v>2025eb1100284@bitspilani-digital.edu.in</v>
      </c>
      <c r="G855" s="9" t="s">
        <v>2851</v>
      </c>
      <c r="H855" s="9" t="s">
        <v>14515</v>
      </c>
      <c r="I855" s="9" t="s">
        <v>2852</v>
      </c>
      <c r="J855" s="9" t="b">
        <v>1</v>
      </c>
      <c r="K855" s="9">
        <v>0</v>
      </c>
      <c r="L855" s="9">
        <f>_xlfn.XLOOKUP(B855,Courses!A:A,Courses!H:H)</f>
        <v>77</v>
      </c>
      <c r="M855" s="14">
        <f t="shared" si="65"/>
        <v>0</v>
      </c>
      <c r="N855" s="14" t="str">
        <f t="shared" si="66"/>
        <v>Not Active</v>
      </c>
      <c r="O855" s="14" t="str" cm="1">
        <f t="array" ref="O855">_xlfn.IFS(M855=0,"0",
M855&lt;=10%,"0-10",
TRUE,"&gt;10"
)&amp;" "&amp;"% progress"</f>
        <v>0 % progress</v>
      </c>
      <c r="P855" s="15">
        <f t="shared" si="67"/>
        <v>1</v>
      </c>
      <c r="Q855" s="15">
        <f>COUNTIFS($G:$G,$G855)</f>
        <v>5</v>
      </c>
      <c r="R855" s="16">
        <f t="shared" si="68"/>
        <v>0.2</v>
      </c>
      <c r="S855" s="15" t="str">
        <f t="shared" si="69"/>
        <v>no progress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/>
      <c r="AA855" s="9">
        <v>0</v>
      </c>
      <c r="AB855" s="9"/>
      <c r="AC855" s="9">
        <v>0</v>
      </c>
      <c r="AD855" s="9"/>
      <c r="AE855" s="9" t="s">
        <v>2853</v>
      </c>
      <c r="AF855" s="9">
        <v>87</v>
      </c>
      <c r="AG855" s="9"/>
      <c r="AH855" s="9"/>
      <c r="AI855" s="9"/>
      <c r="AJ855" s="9"/>
    </row>
    <row r="856" spans="1:36" x14ac:dyDescent="0.35">
      <c r="A856" s="9" t="s">
        <v>79</v>
      </c>
      <c r="B856" s="9" t="s">
        <v>39</v>
      </c>
      <c r="C856" s="9" t="s">
        <v>14503</v>
      </c>
      <c r="D856" s="9" t="s">
        <v>29</v>
      </c>
      <c r="E856" s="9" t="s">
        <v>2850</v>
      </c>
      <c r="F856" s="9" t="str">
        <f>_xlfn.XLOOKUP(E856,Total_Enrolled!C:C,Total_Enrolled!C:C)</f>
        <v>2025eb1100284@bitspilani-digital.edu.in</v>
      </c>
      <c r="G856" s="9" t="s">
        <v>2851</v>
      </c>
      <c r="H856" s="9" t="s">
        <v>14515</v>
      </c>
      <c r="I856" s="9" t="s">
        <v>2852</v>
      </c>
      <c r="J856" s="9" t="b">
        <v>1</v>
      </c>
      <c r="K856" s="9">
        <v>0</v>
      </c>
      <c r="L856" s="9">
        <f>_xlfn.XLOOKUP(B856,Courses!A:A,Courses!H:H)</f>
        <v>86</v>
      </c>
      <c r="M856" s="14">
        <f t="shared" si="65"/>
        <v>0</v>
      </c>
      <c r="N856" s="14" t="str">
        <f t="shared" si="66"/>
        <v>Not Active</v>
      </c>
      <c r="O856" s="14" t="str" cm="1">
        <f t="array" ref="O856">_xlfn.IFS(M856=0,"0",
M856&lt;=10%,"0-10",
TRUE,"&gt;10"
)&amp;" "&amp;"% progress"</f>
        <v>0 % progress</v>
      </c>
      <c r="P856" s="15">
        <f t="shared" si="67"/>
        <v>1</v>
      </c>
      <c r="Q856" s="15">
        <f>COUNTIFS($G:$G,$G856)</f>
        <v>5</v>
      </c>
      <c r="R856" s="16">
        <f t="shared" si="68"/>
        <v>0.2</v>
      </c>
      <c r="S856" s="15" t="str">
        <f t="shared" si="69"/>
        <v>no progress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/>
      <c r="AA856" s="9">
        <v>0</v>
      </c>
      <c r="AB856" s="9"/>
      <c r="AC856" s="9">
        <v>0</v>
      </c>
      <c r="AD856" s="9"/>
      <c r="AE856" s="9" t="s">
        <v>2853</v>
      </c>
      <c r="AF856" s="9">
        <v>87</v>
      </c>
      <c r="AG856" s="9"/>
      <c r="AH856" s="9"/>
      <c r="AI856" s="9"/>
      <c r="AJ856" s="9"/>
    </row>
    <row r="857" spans="1:36" x14ac:dyDescent="0.35">
      <c r="A857" s="9" t="s">
        <v>62</v>
      </c>
      <c r="B857" s="9" t="s">
        <v>34</v>
      </c>
      <c r="C857" s="9" t="s">
        <v>14503</v>
      </c>
      <c r="D857" s="9" t="s">
        <v>29</v>
      </c>
      <c r="E857" s="9" t="s">
        <v>2850</v>
      </c>
      <c r="F857" s="9" t="str">
        <f>_xlfn.XLOOKUP(E857,Total_Enrolled!C:C,Total_Enrolled!C:C)</f>
        <v>2025eb1100284@bitspilani-digital.edu.in</v>
      </c>
      <c r="G857" s="9" t="s">
        <v>2851</v>
      </c>
      <c r="H857" s="9" t="s">
        <v>14515</v>
      </c>
      <c r="I857" s="9" t="s">
        <v>2852</v>
      </c>
      <c r="J857" s="9" t="b">
        <v>1</v>
      </c>
      <c r="K857" s="9">
        <v>0</v>
      </c>
      <c r="L857" s="9">
        <f>_xlfn.XLOOKUP(B857,Courses!A:A,Courses!H:H)</f>
        <v>88</v>
      </c>
      <c r="M857" s="14">
        <f t="shared" si="65"/>
        <v>0</v>
      </c>
      <c r="N857" s="14" t="str">
        <f t="shared" si="66"/>
        <v>Not Active</v>
      </c>
      <c r="O857" s="14" t="str" cm="1">
        <f t="array" ref="O857">_xlfn.IFS(M857=0,"0",
M857&lt;=10%,"0-10",
TRUE,"&gt;10"
)&amp;" "&amp;"% progress"</f>
        <v>0 % progress</v>
      </c>
      <c r="P857" s="15">
        <f t="shared" si="67"/>
        <v>1</v>
      </c>
      <c r="Q857" s="15">
        <f>COUNTIFS($G:$G,$G857)</f>
        <v>5</v>
      </c>
      <c r="R857" s="16">
        <f t="shared" si="68"/>
        <v>0.2</v>
      </c>
      <c r="S857" s="15" t="str">
        <f t="shared" si="69"/>
        <v>no progress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/>
      <c r="AA857" s="9">
        <v>0</v>
      </c>
      <c r="AB857" s="9"/>
      <c r="AC857" s="9">
        <v>0</v>
      </c>
      <c r="AD857" s="9" t="s">
        <v>2854</v>
      </c>
      <c r="AE857" s="9" t="s">
        <v>2853</v>
      </c>
      <c r="AF857" s="9">
        <v>87</v>
      </c>
      <c r="AG857" s="9"/>
      <c r="AH857" s="9"/>
      <c r="AI857" s="9"/>
      <c r="AJ857" s="9"/>
    </row>
    <row r="858" spans="1:36" x14ac:dyDescent="0.35">
      <c r="A858" s="9" t="s">
        <v>124</v>
      </c>
      <c r="B858" s="9" t="s">
        <v>33</v>
      </c>
      <c r="C858" s="9" t="s">
        <v>14503</v>
      </c>
      <c r="D858" s="9" t="s">
        <v>29</v>
      </c>
      <c r="E858" s="9" t="s">
        <v>2850</v>
      </c>
      <c r="F858" s="9" t="str">
        <f>_xlfn.XLOOKUP(E858,Total_Enrolled!C:C,Total_Enrolled!C:C)</f>
        <v>2025eb1100284@bitspilani-digital.edu.in</v>
      </c>
      <c r="G858" s="9" t="s">
        <v>2851</v>
      </c>
      <c r="H858" s="9" t="s">
        <v>14515</v>
      </c>
      <c r="I858" s="9" t="s">
        <v>2852</v>
      </c>
      <c r="J858" s="9" t="b">
        <v>1</v>
      </c>
      <c r="K858" s="9">
        <v>0</v>
      </c>
      <c r="L858" s="9">
        <f>_xlfn.XLOOKUP(B858,Courses!A:A,Courses!H:H)</f>
        <v>41</v>
      </c>
      <c r="M858" s="14">
        <f t="shared" si="65"/>
        <v>0</v>
      </c>
      <c r="N858" s="14" t="str">
        <f t="shared" si="66"/>
        <v>Not Active</v>
      </c>
      <c r="O858" s="14" t="str" cm="1">
        <f t="array" ref="O858">_xlfn.IFS(M858=0,"0",
M858&lt;=10%,"0-10",
TRUE,"&gt;10"
)&amp;" "&amp;"% progress"</f>
        <v>0 % progress</v>
      </c>
      <c r="P858" s="15">
        <f t="shared" si="67"/>
        <v>1</v>
      </c>
      <c r="Q858" s="15">
        <f>COUNTIFS($G:$G,$G858)</f>
        <v>5</v>
      </c>
      <c r="R858" s="16">
        <f t="shared" si="68"/>
        <v>0.2</v>
      </c>
      <c r="S858" s="15" t="str">
        <f t="shared" si="69"/>
        <v>no progress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/>
      <c r="AA858" s="9">
        <v>0</v>
      </c>
      <c r="AB858" s="9"/>
      <c r="AC858" s="9">
        <v>0</v>
      </c>
      <c r="AD858" s="9"/>
      <c r="AE858" s="9" t="s">
        <v>2853</v>
      </c>
      <c r="AF858" s="9">
        <v>87</v>
      </c>
      <c r="AG858" s="9"/>
      <c r="AH858" s="9"/>
      <c r="AI858" s="9"/>
      <c r="AJ858" s="9"/>
    </row>
    <row r="859" spans="1:36" x14ac:dyDescent="0.35">
      <c r="A859" s="9" t="s">
        <v>44</v>
      </c>
      <c r="B859" s="9" t="s">
        <v>45</v>
      </c>
      <c r="C859" s="9" t="s">
        <v>14503</v>
      </c>
      <c r="D859" s="9" t="s">
        <v>29</v>
      </c>
      <c r="E859" s="9" t="s">
        <v>2855</v>
      </c>
      <c r="F859" s="9" t="str">
        <f>_xlfn.XLOOKUP(E859,Total_Enrolled!C:C,Total_Enrolled!C:C)</f>
        <v>2025eb1100285@bitspilani-digital.edu.in</v>
      </c>
      <c r="G859" s="9" t="s">
        <v>2856</v>
      </c>
      <c r="H859" s="9" t="s">
        <v>14515</v>
      </c>
      <c r="I859" s="9" t="s">
        <v>2857</v>
      </c>
      <c r="J859" s="9" t="b">
        <v>1</v>
      </c>
      <c r="K859" s="9">
        <v>58</v>
      </c>
      <c r="L859" s="9">
        <f>_xlfn.XLOOKUP(B859,Courses!A:A,Courses!H:H)</f>
        <v>93</v>
      </c>
      <c r="M859" s="14">
        <f t="shared" si="65"/>
        <v>0.62365591397849462</v>
      </c>
      <c r="N859" s="14" t="str">
        <f t="shared" si="66"/>
        <v>Active</v>
      </c>
      <c r="O859" s="14" t="str" cm="1">
        <f t="array" ref="O859">_xlfn.IFS(M859=0,"0",
M859&lt;=10%,"0-10",
TRUE,"&gt;10"
)&amp;" "&amp;"% progress"</f>
        <v>&gt;10 % progress</v>
      </c>
      <c r="P859" s="15">
        <f t="shared" si="67"/>
        <v>0</v>
      </c>
      <c r="Q859" s="15">
        <f>COUNTIFS($G:$G,$G859)</f>
        <v>4</v>
      </c>
      <c r="R859" s="16">
        <f t="shared" si="68"/>
        <v>0</v>
      </c>
      <c r="S859" s="15" t="str">
        <f t="shared" si="69"/>
        <v>no 0% progess</v>
      </c>
      <c r="T859" s="9">
        <v>0</v>
      </c>
      <c r="U859" s="9">
        <v>19</v>
      </c>
      <c r="V859" s="9">
        <v>23</v>
      </c>
      <c r="W859" s="9">
        <v>0</v>
      </c>
      <c r="X859" s="9">
        <v>0</v>
      </c>
      <c r="Y859" s="9">
        <v>0</v>
      </c>
      <c r="Z859" s="9"/>
      <c r="AA859" s="9">
        <v>0</v>
      </c>
      <c r="AB859" s="9"/>
      <c r="AC859" s="9">
        <v>70044</v>
      </c>
      <c r="AD859" s="9" t="s">
        <v>2859</v>
      </c>
      <c r="AE859" s="9" t="s">
        <v>2858</v>
      </c>
      <c r="AF859" s="9">
        <v>552</v>
      </c>
      <c r="AG859" s="9"/>
      <c r="AH859" s="9" t="s">
        <v>2860</v>
      </c>
      <c r="AI859" s="9" t="s">
        <v>2861</v>
      </c>
      <c r="AJ859" s="9" t="s">
        <v>2862</v>
      </c>
    </row>
    <row r="860" spans="1:36" x14ac:dyDescent="0.35">
      <c r="A860" s="9" t="s">
        <v>48</v>
      </c>
      <c r="B860" s="9" t="s">
        <v>49</v>
      </c>
      <c r="C860" s="9" t="s">
        <v>14503</v>
      </c>
      <c r="D860" s="9" t="s">
        <v>29</v>
      </c>
      <c r="E860" s="9" t="s">
        <v>2855</v>
      </c>
      <c r="F860" s="9" t="str">
        <f>_xlfn.XLOOKUP(E860,Total_Enrolled!C:C,Total_Enrolled!C:C)</f>
        <v>2025eb1100285@bitspilani-digital.edu.in</v>
      </c>
      <c r="G860" s="9" t="s">
        <v>2856</v>
      </c>
      <c r="H860" s="9" t="s">
        <v>14515</v>
      </c>
      <c r="I860" s="9" t="s">
        <v>2857</v>
      </c>
      <c r="J860" s="9" t="b">
        <v>1</v>
      </c>
      <c r="K860" s="9">
        <v>57</v>
      </c>
      <c r="L860" s="9">
        <f>_xlfn.XLOOKUP(B860,Courses!A:A,Courses!H:H)</f>
        <v>84</v>
      </c>
      <c r="M860" s="14">
        <f t="shared" si="65"/>
        <v>0.6785714285714286</v>
      </c>
      <c r="N860" s="14" t="str">
        <f t="shared" si="66"/>
        <v>Active</v>
      </c>
      <c r="O860" s="14" t="str" cm="1">
        <f t="array" ref="O860">_xlfn.IFS(M860=0,"0",
M860&lt;=10%,"0-10",
TRUE,"&gt;10"
)&amp;" "&amp;"% progress"</f>
        <v>&gt;10 % progress</v>
      </c>
      <c r="P860" s="15">
        <f t="shared" si="67"/>
        <v>0</v>
      </c>
      <c r="Q860" s="15">
        <f>COUNTIFS($G:$G,$G860)</f>
        <v>4</v>
      </c>
      <c r="R860" s="16">
        <f t="shared" si="68"/>
        <v>0</v>
      </c>
      <c r="S860" s="15" t="str">
        <f t="shared" si="69"/>
        <v>no 0% progess</v>
      </c>
      <c r="T860" s="9">
        <v>0</v>
      </c>
      <c r="U860" s="9">
        <v>14</v>
      </c>
      <c r="V860" s="9">
        <v>28</v>
      </c>
      <c r="W860" s="9">
        <v>0</v>
      </c>
      <c r="X860" s="9">
        <v>0</v>
      </c>
      <c r="Y860" s="9">
        <v>0</v>
      </c>
      <c r="Z860" s="9"/>
      <c r="AA860" s="9">
        <v>0</v>
      </c>
      <c r="AB860" s="9"/>
      <c r="AC860" s="9">
        <v>133108</v>
      </c>
      <c r="AD860" s="9" t="s">
        <v>2863</v>
      </c>
      <c r="AE860" s="9" t="s">
        <v>2858</v>
      </c>
      <c r="AF860" s="9">
        <v>552</v>
      </c>
      <c r="AG860" s="9"/>
      <c r="AH860" s="9" t="s">
        <v>2864</v>
      </c>
      <c r="AI860" s="9"/>
      <c r="AJ860" s="9"/>
    </row>
    <row r="861" spans="1:36" x14ac:dyDescent="0.35">
      <c r="A861" s="9" t="s">
        <v>52</v>
      </c>
      <c r="B861" s="9" t="s">
        <v>53</v>
      </c>
      <c r="C861" s="9" t="s">
        <v>14503</v>
      </c>
      <c r="D861" s="9" t="s">
        <v>29</v>
      </c>
      <c r="E861" s="9" t="s">
        <v>2855</v>
      </c>
      <c r="F861" s="9" t="str">
        <f>_xlfn.XLOOKUP(E861,Total_Enrolled!C:C,Total_Enrolled!C:C)</f>
        <v>2025eb1100285@bitspilani-digital.edu.in</v>
      </c>
      <c r="G861" s="9" t="s">
        <v>2856</v>
      </c>
      <c r="H861" s="9" t="s">
        <v>14515</v>
      </c>
      <c r="I861" s="9" t="s">
        <v>2857</v>
      </c>
      <c r="J861" s="9" t="b">
        <v>1</v>
      </c>
      <c r="K861" s="9">
        <v>39</v>
      </c>
      <c r="L861" s="9">
        <f>_xlfn.XLOOKUP(B861,Courses!A:A,Courses!H:H)</f>
        <v>41</v>
      </c>
      <c r="M861" s="14">
        <f t="shared" si="65"/>
        <v>0.95121951219512191</v>
      </c>
      <c r="N861" s="14" t="str">
        <f t="shared" si="66"/>
        <v>Active</v>
      </c>
      <c r="O861" s="14" t="str" cm="1">
        <f t="array" ref="O861">_xlfn.IFS(M861=0,"0",
M861&lt;=10%,"0-10",
TRUE,"&gt;10"
)&amp;" "&amp;"% progress"</f>
        <v>&gt;10 % progress</v>
      </c>
      <c r="P861" s="15">
        <f t="shared" si="67"/>
        <v>0</v>
      </c>
      <c r="Q861" s="15">
        <f>COUNTIFS($G:$G,$G861)</f>
        <v>4</v>
      </c>
      <c r="R861" s="16">
        <f t="shared" si="68"/>
        <v>0</v>
      </c>
      <c r="S861" s="15" t="str">
        <f t="shared" si="69"/>
        <v>no 0% progess</v>
      </c>
      <c r="T861" s="9">
        <v>0</v>
      </c>
      <c r="U861" s="9">
        <v>6</v>
      </c>
      <c r="V861" s="9">
        <v>10</v>
      </c>
      <c r="W861" s="9">
        <v>0</v>
      </c>
      <c r="X861" s="9">
        <v>0</v>
      </c>
      <c r="Y861" s="9">
        <v>0</v>
      </c>
      <c r="Z861" s="9"/>
      <c r="AA861" s="9">
        <v>0</v>
      </c>
      <c r="AB861" s="9"/>
      <c r="AC861" s="9">
        <v>43609</v>
      </c>
      <c r="AD861" s="9" t="s">
        <v>2865</v>
      </c>
      <c r="AE861" s="9" t="s">
        <v>2858</v>
      </c>
      <c r="AF861" s="9">
        <v>552</v>
      </c>
      <c r="AG861" s="9"/>
      <c r="AH861" s="9" t="s">
        <v>2866</v>
      </c>
      <c r="AI861" s="9"/>
      <c r="AJ861" s="9"/>
    </row>
    <row r="862" spans="1:36" x14ac:dyDescent="0.35">
      <c r="A862" s="9" t="s">
        <v>56</v>
      </c>
      <c r="B862" s="9" t="s">
        <v>57</v>
      </c>
      <c r="C862" s="9" t="s">
        <v>14503</v>
      </c>
      <c r="D862" s="9" t="s">
        <v>29</v>
      </c>
      <c r="E862" s="9" t="s">
        <v>2855</v>
      </c>
      <c r="F862" s="9" t="str">
        <f>_xlfn.XLOOKUP(E862,Total_Enrolled!C:C,Total_Enrolled!C:C)</f>
        <v>2025eb1100285@bitspilani-digital.edu.in</v>
      </c>
      <c r="G862" s="9" t="s">
        <v>2856</v>
      </c>
      <c r="H862" s="9" t="s">
        <v>14515</v>
      </c>
      <c r="I862" s="9" t="s">
        <v>2857</v>
      </c>
      <c r="J862" s="9" t="b">
        <v>1</v>
      </c>
      <c r="K862" s="9">
        <v>37</v>
      </c>
      <c r="L862" s="9">
        <f>_xlfn.XLOOKUP(B862,Courses!A:A,Courses!H:H)</f>
        <v>46</v>
      </c>
      <c r="M862" s="14">
        <f t="shared" si="65"/>
        <v>0.80434782608695654</v>
      </c>
      <c r="N862" s="14" t="str">
        <f t="shared" si="66"/>
        <v>Active</v>
      </c>
      <c r="O862" s="14" t="str" cm="1">
        <f t="array" ref="O862">_xlfn.IFS(M862=0,"0",
M862&lt;=10%,"0-10",
TRUE,"&gt;10"
)&amp;" "&amp;"% progress"</f>
        <v>&gt;10 % progress</v>
      </c>
      <c r="P862" s="15">
        <f t="shared" si="67"/>
        <v>0</v>
      </c>
      <c r="Q862" s="15">
        <f>COUNTIFS($G:$G,$G862)</f>
        <v>4</v>
      </c>
      <c r="R862" s="16">
        <f t="shared" si="68"/>
        <v>0</v>
      </c>
      <c r="S862" s="15" t="str">
        <f t="shared" si="69"/>
        <v>no 0% progess</v>
      </c>
      <c r="T862" s="9">
        <v>0</v>
      </c>
      <c r="U862" s="9">
        <v>8</v>
      </c>
      <c r="V862" s="9">
        <v>12</v>
      </c>
      <c r="W862" s="9">
        <v>1</v>
      </c>
      <c r="X862" s="9">
        <v>0</v>
      </c>
      <c r="Y862" s="9">
        <v>0</v>
      </c>
      <c r="Z862" s="9" t="s">
        <v>2867</v>
      </c>
      <c r="AA862" s="9">
        <v>0</v>
      </c>
      <c r="AB862" s="9"/>
      <c r="AC862" s="9">
        <v>41929</v>
      </c>
      <c r="AD862" s="9" t="s">
        <v>2868</v>
      </c>
      <c r="AE862" s="9" t="s">
        <v>2858</v>
      </c>
      <c r="AF862" s="9">
        <v>552</v>
      </c>
      <c r="AG862" s="9"/>
      <c r="AH862" s="9" t="s">
        <v>2869</v>
      </c>
      <c r="AI862" s="9" t="s">
        <v>2870</v>
      </c>
      <c r="AJ862" s="9" t="s">
        <v>2871</v>
      </c>
    </row>
    <row r="863" spans="1:36" x14ac:dyDescent="0.35">
      <c r="A863" s="9" t="s">
        <v>56</v>
      </c>
      <c r="B863" s="9" t="s">
        <v>57</v>
      </c>
      <c r="C863" s="9" t="s">
        <v>14503</v>
      </c>
      <c r="D863" s="9" t="s">
        <v>29</v>
      </c>
      <c r="E863" s="9" t="s">
        <v>2872</v>
      </c>
      <c r="F863" s="9" t="str">
        <f>_xlfn.XLOOKUP(E863,Total_Enrolled!C:C,Total_Enrolled!C:C)</f>
        <v>2025eb1100286@bitspilani-digital.edu.in</v>
      </c>
      <c r="G863" s="9" t="s">
        <v>2873</v>
      </c>
      <c r="H863" s="9" t="s">
        <v>14515</v>
      </c>
      <c r="I863" s="9" t="s">
        <v>2874</v>
      </c>
      <c r="J863" s="9" t="b">
        <v>1</v>
      </c>
      <c r="K863" s="9">
        <v>0</v>
      </c>
      <c r="L863" s="9">
        <f>_xlfn.XLOOKUP(B863,Courses!A:A,Courses!H:H)</f>
        <v>46</v>
      </c>
      <c r="M863" s="14">
        <f t="shared" si="65"/>
        <v>0</v>
      </c>
      <c r="N863" s="14" t="str">
        <f t="shared" si="66"/>
        <v>Not Active</v>
      </c>
      <c r="O863" s="14" t="str" cm="1">
        <f t="array" ref="O863">_xlfn.IFS(M863=0,"0",
M863&lt;=10%,"0-10",
TRUE,"&gt;10"
)&amp;" "&amp;"% progress"</f>
        <v>0 % progress</v>
      </c>
      <c r="P863" s="15">
        <f t="shared" si="67"/>
        <v>1</v>
      </c>
      <c r="Q863" s="15">
        <f>COUNTIFS($G:$G,$G863)</f>
        <v>4</v>
      </c>
      <c r="R863" s="16">
        <f t="shared" si="68"/>
        <v>0.25</v>
      </c>
      <c r="S863" s="15" t="str">
        <f t="shared" si="69"/>
        <v>no progress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/>
      <c r="AA863" s="9">
        <v>0</v>
      </c>
      <c r="AB863" s="9"/>
      <c r="AC863" s="9">
        <v>0</v>
      </c>
      <c r="AD863" s="9"/>
      <c r="AE863" s="9" t="s">
        <v>2875</v>
      </c>
      <c r="AF863" s="9">
        <v>45</v>
      </c>
      <c r="AG863" s="9"/>
      <c r="AH863" s="9"/>
      <c r="AI863" s="9"/>
      <c r="AJ863" s="9"/>
    </row>
    <row r="864" spans="1:36" x14ac:dyDescent="0.35">
      <c r="A864" s="9" t="s">
        <v>52</v>
      </c>
      <c r="B864" s="9" t="s">
        <v>53</v>
      </c>
      <c r="C864" s="9" t="s">
        <v>14503</v>
      </c>
      <c r="D864" s="9" t="s">
        <v>29</v>
      </c>
      <c r="E864" s="9" t="s">
        <v>2872</v>
      </c>
      <c r="F864" s="9" t="str">
        <f>_xlfn.XLOOKUP(E864,Total_Enrolled!C:C,Total_Enrolled!C:C)</f>
        <v>2025eb1100286@bitspilani-digital.edu.in</v>
      </c>
      <c r="G864" s="9" t="s">
        <v>2873</v>
      </c>
      <c r="H864" s="9" t="s">
        <v>14515</v>
      </c>
      <c r="I864" s="9" t="s">
        <v>2874</v>
      </c>
      <c r="J864" s="9" t="b">
        <v>1</v>
      </c>
      <c r="K864" s="9">
        <v>0</v>
      </c>
      <c r="L864" s="9">
        <f>_xlfn.XLOOKUP(B864,Courses!A:A,Courses!H:H)</f>
        <v>41</v>
      </c>
      <c r="M864" s="14">
        <f t="shared" si="65"/>
        <v>0</v>
      </c>
      <c r="N864" s="14" t="str">
        <f t="shared" si="66"/>
        <v>Not Active</v>
      </c>
      <c r="O864" s="14" t="str" cm="1">
        <f t="array" ref="O864">_xlfn.IFS(M864=0,"0",
M864&lt;=10%,"0-10",
TRUE,"&gt;10"
)&amp;" "&amp;"% progress"</f>
        <v>0 % progress</v>
      </c>
      <c r="P864" s="15">
        <f t="shared" si="67"/>
        <v>1</v>
      </c>
      <c r="Q864" s="15">
        <f>COUNTIFS($G:$G,$G864)</f>
        <v>4</v>
      </c>
      <c r="R864" s="16">
        <f t="shared" si="68"/>
        <v>0.25</v>
      </c>
      <c r="S864" s="15" t="str">
        <f t="shared" si="69"/>
        <v>no progress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/>
      <c r="AA864" s="9">
        <v>0</v>
      </c>
      <c r="AB864" s="9"/>
      <c r="AC864" s="9">
        <v>0</v>
      </c>
      <c r="AD864" s="9"/>
      <c r="AE864" s="9" t="s">
        <v>2875</v>
      </c>
      <c r="AF864" s="9">
        <v>45</v>
      </c>
      <c r="AG864" s="9"/>
      <c r="AH864" s="9"/>
      <c r="AI864" s="9"/>
      <c r="AJ864" s="9"/>
    </row>
    <row r="865" spans="1:36" x14ac:dyDescent="0.35">
      <c r="A865" s="9" t="s">
        <v>44</v>
      </c>
      <c r="B865" s="9" t="s">
        <v>45</v>
      </c>
      <c r="C865" s="9" t="s">
        <v>14503</v>
      </c>
      <c r="D865" s="9" t="s">
        <v>29</v>
      </c>
      <c r="E865" s="9" t="s">
        <v>2872</v>
      </c>
      <c r="F865" s="9" t="str">
        <f>_xlfn.XLOOKUP(E865,Total_Enrolled!C:C,Total_Enrolled!C:C)</f>
        <v>2025eb1100286@bitspilani-digital.edu.in</v>
      </c>
      <c r="G865" s="9" t="s">
        <v>2873</v>
      </c>
      <c r="H865" s="9" t="s">
        <v>14515</v>
      </c>
      <c r="I865" s="9" t="s">
        <v>2874</v>
      </c>
      <c r="J865" s="9" t="b">
        <v>1</v>
      </c>
      <c r="K865" s="9">
        <v>0</v>
      </c>
      <c r="L865" s="9">
        <f>_xlfn.XLOOKUP(B865,Courses!A:A,Courses!H:H)</f>
        <v>93</v>
      </c>
      <c r="M865" s="14">
        <f t="shared" si="65"/>
        <v>0</v>
      </c>
      <c r="N865" s="14" t="str">
        <f t="shared" si="66"/>
        <v>Not Active</v>
      </c>
      <c r="O865" s="14" t="str" cm="1">
        <f t="array" ref="O865">_xlfn.IFS(M865=0,"0",
M865&lt;=10%,"0-10",
TRUE,"&gt;10"
)&amp;" "&amp;"% progress"</f>
        <v>0 % progress</v>
      </c>
      <c r="P865" s="15">
        <f t="shared" si="67"/>
        <v>1</v>
      </c>
      <c r="Q865" s="15">
        <f>COUNTIFS($G:$G,$G865)</f>
        <v>4</v>
      </c>
      <c r="R865" s="16">
        <f t="shared" si="68"/>
        <v>0.25</v>
      </c>
      <c r="S865" s="15" t="str">
        <f t="shared" si="69"/>
        <v>no progress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/>
      <c r="AA865" s="9">
        <v>0</v>
      </c>
      <c r="AB865" s="9"/>
      <c r="AC865" s="9">
        <v>0</v>
      </c>
      <c r="AD865" s="9"/>
      <c r="AE865" s="9" t="s">
        <v>2875</v>
      </c>
      <c r="AF865" s="9">
        <v>45</v>
      </c>
      <c r="AG865" s="9"/>
      <c r="AH865" s="9"/>
      <c r="AI865" s="9"/>
      <c r="AJ865" s="9"/>
    </row>
    <row r="866" spans="1:36" x14ac:dyDescent="0.35">
      <c r="A866" s="9" t="s">
        <v>62</v>
      </c>
      <c r="B866" s="9" t="s">
        <v>34</v>
      </c>
      <c r="C866" s="9" t="s">
        <v>14503</v>
      </c>
      <c r="D866" s="9" t="s">
        <v>29</v>
      </c>
      <c r="E866" s="9" t="s">
        <v>2872</v>
      </c>
      <c r="F866" s="9" t="str">
        <f>_xlfn.XLOOKUP(E866,Total_Enrolled!C:C,Total_Enrolled!C:C)</f>
        <v>2025eb1100286@bitspilani-digital.edu.in</v>
      </c>
      <c r="G866" s="9" t="s">
        <v>2873</v>
      </c>
      <c r="H866" s="9" t="s">
        <v>14515</v>
      </c>
      <c r="I866" s="9" t="s">
        <v>2874</v>
      </c>
      <c r="J866" s="9" t="b">
        <v>1</v>
      </c>
      <c r="K866" s="9">
        <v>0</v>
      </c>
      <c r="L866" s="9">
        <f>_xlfn.XLOOKUP(B866,Courses!A:A,Courses!H:H)</f>
        <v>88</v>
      </c>
      <c r="M866" s="14">
        <f t="shared" si="65"/>
        <v>0</v>
      </c>
      <c r="N866" s="14" t="str">
        <f t="shared" si="66"/>
        <v>Not Active</v>
      </c>
      <c r="O866" s="14" t="str" cm="1">
        <f t="array" ref="O866">_xlfn.IFS(M866=0,"0",
M866&lt;=10%,"0-10",
TRUE,"&gt;10"
)&amp;" "&amp;"% progress"</f>
        <v>0 % progress</v>
      </c>
      <c r="P866" s="15">
        <f t="shared" si="67"/>
        <v>1</v>
      </c>
      <c r="Q866" s="15">
        <f>COUNTIFS($G:$G,$G866)</f>
        <v>4</v>
      </c>
      <c r="R866" s="16">
        <f t="shared" si="68"/>
        <v>0.25</v>
      </c>
      <c r="S866" s="15" t="str">
        <f t="shared" si="69"/>
        <v>no progress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/>
      <c r="AA866" s="9">
        <v>0</v>
      </c>
      <c r="AB866" s="9"/>
      <c r="AC866" s="9">
        <v>0</v>
      </c>
      <c r="AD866" s="9"/>
      <c r="AE866" s="9" t="s">
        <v>2875</v>
      </c>
      <c r="AF866" s="9">
        <v>45</v>
      </c>
      <c r="AG866" s="9"/>
      <c r="AH866" s="9"/>
      <c r="AI866" s="9"/>
      <c r="AJ866" s="9"/>
    </row>
    <row r="867" spans="1:36" x14ac:dyDescent="0.35">
      <c r="A867" s="9" t="s">
        <v>44</v>
      </c>
      <c r="B867" s="9" t="s">
        <v>45</v>
      </c>
      <c r="C867" s="9" t="s">
        <v>14503</v>
      </c>
      <c r="D867" s="9" t="s">
        <v>29</v>
      </c>
      <c r="E867" s="9" t="s">
        <v>2876</v>
      </c>
      <c r="F867" s="9" t="str">
        <f>_xlfn.XLOOKUP(E867,Total_Enrolled!C:C,Total_Enrolled!C:C)</f>
        <v>2025eb1100287@bitspilani-digital.edu.in</v>
      </c>
      <c r="G867" s="9" t="s">
        <v>2877</v>
      </c>
      <c r="H867" s="9" t="s">
        <v>14515</v>
      </c>
      <c r="I867" s="9" t="s">
        <v>2878</v>
      </c>
      <c r="J867" s="9" t="b">
        <v>1</v>
      </c>
      <c r="K867" s="9">
        <v>1</v>
      </c>
      <c r="L867" s="9">
        <f>_xlfn.XLOOKUP(B867,Courses!A:A,Courses!H:H)</f>
        <v>93</v>
      </c>
      <c r="M867" s="14">
        <f t="shared" si="65"/>
        <v>1.0752688172043012E-2</v>
      </c>
      <c r="N867" s="14" t="str">
        <f t="shared" si="66"/>
        <v>Active</v>
      </c>
      <c r="O867" s="14" t="str" cm="1">
        <f t="array" ref="O867">_xlfn.IFS(M867=0,"0",
M867&lt;=10%,"0-10",
TRUE,"&gt;10"
)&amp;" "&amp;"% progress"</f>
        <v>0-10 % progress</v>
      </c>
      <c r="P867" s="15">
        <f t="shared" si="67"/>
        <v>0</v>
      </c>
      <c r="Q867" s="15">
        <f>COUNTIFS($G:$G,$G867)</f>
        <v>4</v>
      </c>
      <c r="R867" s="16">
        <f t="shared" si="68"/>
        <v>0</v>
      </c>
      <c r="S867" s="15" t="str">
        <f t="shared" si="69"/>
        <v>no 0% progess</v>
      </c>
      <c r="T867" s="9">
        <v>0</v>
      </c>
      <c r="U867" s="9">
        <v>1</v>
      </c>
      <c r="V867" s="9">
        <v>1</v>
      </c>
      <c r="W867" s="9">
        <v>0</v>
      </c>
      <c r="X867" s="9">
        <v>0</v>
      </c>
      <c r="Y867" s="9">
        <v>0</v>
      </c>
      <c r="Z867" s="9"/>
      <c r="AA867" s="9">
        <v>0</v>
      </c>
      <c r="AB867" s="9"/>
      <c r="AC867" s="9">
        <v>0</v>
      </c>
      <c r="AD867" s="9" t="s">
        <v>2880</v>
      </c>
      <c r="AE867" s="9" t="s">
        <v>2879</v>
      </c>
      <c r="AF867" s="9">
        <v>158</v>
      </c>
      <c r="AG867" s="9"/>
      <c r="AH867" s="9" t="s">
        <v>2881</v>
      </c>
      <c r="AI867" s="9"/>
      <c r="AJ867" s="9"/>
    </row>
    <row r="868" spans="1:36" x14ac:dyDescent="0.35">
      <c r="A868" s="9" t="s">
        <v>48</v>
      </c>
      <c r="B868" s="9" t="s">
        <v>49</v>
      </c>
      <c r="C868" s="9" t="s">
        <v>14503</v>
      </c>
      <c r="D868" s="9" t="s">
        <v>29</v>
      </c>
      <c r="E868" s="9" t="s">
        <v>2876</v>
      </c>
      <c r="F868" s="9" t="str">
        <f>_xlfn.XLOOKUP(E868,Total_Enrolled!C:C,Total_Enrolled!C:C)</f>
        <v>2025eb1100287@bitspilani-digital.edu.in</v>
      </c>
      <c r="G868" s="9" t="s">
        <v>2877</v>
      </c>
      <c r="H868" s="9" t="s">
        <v>14515</v>
      </c>
      <c r="I868" s="9" t="s">
        <v>2878</v>
      </c>
      <c r="J868" s="9" t="b">
        <v>1</v>
      </c>
      <c r="K868" s="9">
        <v>1</v>
      </c>
      <c r="L868" s="9">
        <f>_xlfn.XLOOKUP(B868,Courses!A:A,Courses!H:H)</f>
        <v>84</v>
      </c>
      <c r="M868" s="14">
        <f t="shared" si="65"/>
        <v>1.1904761904761904E-2</v>
      </c>
      <c r="N868" s="14" t="str">
        <f t="shared" si="66"/>
        <v>Active</v>
      </c>
      <c r="O868" s="14" t="str" cm="1">
        <f t="array" ref="O868">_xlfn.IFS(M868=0,"0",
M868&lt;=10%,"0-10",
TRUE,"&gt;10"
)&amp;" "&amp;"% progress"</f>
        <v>0-10 % progress</v>
      </c>
      <c r="P868" s="15">
        <f t="shared" si="67"/>
        <v>0</v>
      </c>
      <c r="Q868" s="15">
        <f>COUNTIFS($G:$G,$G868)</f>
        <v>4</v>
      </c>
      <c r="R868" s="16">
        <f t="shared" si="68"/>
        <v>0</v>
      </c>
      <c r="S868" s="15" t="str">
        <f t="shared" si="69"/>
        <v>no 0% progess</v>
      </c>
      <c r="T868" s="9">
        <v>0</v>
      </c>
      <c r="U868" s="9">
        <v>1</v>
      </c>
      <c r="V868" s="9">
        <v>1</v>
      </c>
      <c r="W868" s="9">
        <v>0</v>
      </c>
      <c r="X868" s="9">
        <v>0</v>
      </c>
      <c r="Y868" s="9">
        <v>0</v>
      </c>
      <c r="Z868" s="9"/>
      <c r="AA868" s="9">
        <v>0</v>
      </c>
      <c r="AB868" s="9"/>
      <c r="AC868" s="9">
        <v>0</v>
      </c>
      <c r="AD868" s="9" t="s">
        <v>2882</v>
      </c>
      <c r="AE868" s="9" t="s">
        <v>2879</v>
      </c>
      <c r="AF868" s="9">
        <v>158</v>
      </c>
      <c r="AG868" s="9"/>
      <c r="AH868" s="9" t="s">
        <v>2883</v>
      </c>
      <c r="AI868" s="9"/>
      <c r="AJ868" s="9"/>
    </row>
    <row r="869" spans="1:36" x14ac:dyDescent="0.35">
      <c r="A869" s="9" t="s">
        <v>52</v>
      </c>
      <c r="B869" s="9" t="s">
        <v>53</v>
      </c>
      <c r="C869" s="9" t="s">
        <v>14503</v>
      </c>
      <c r="D869" s="9" t="s">
        <v>29</v>
      </c>
      <c r="E869" s="9" t="s">
        <v>2876</v>
      </c>
      <c r="F869" s="9" t="str">
        <f>_xlfn.XLOOKUP(E869,Total_Enrolled!C:C,Total_Enrolled!C:C)</f>
        <v>2025eb1100287@bitspilani-digital.edu.in</v>
      </c>
      <c r="G869" s="9" t="s">
        <v>2877</v>
      </c>
      <c r="H869" s="9" t="s">
        <v>14515</v>
      </c>
      <c r="I869" s="9" t="s">
        <v>2878</v>
      </c>
      <c r="J869" s="9" t="b">
        <v>1</v>
      </c>
      <c r="K869" s="9">
        <v>1</v>
      </c>
      <c r="L869" s="9">
        <f>_xlfn.XLOOKUP(B869,Courses!A:A,Courses!H:H)</f>
        <v>41</v>
      </c>
      <c r="M869" s="14">
        <f t="shared" si="65"/>
        <v>2.4390243902439025E-2</v>
      </c>
      <c r="N869" s="14" t="str">
        <f t="shared" si="66"/>
        <v>Active</v>
      </c>
      <c r="O869" s="14" t="str" cm="1">
        <f t="array" ref="O869">_xlfn.IFS(M869=0,"0",
M869&lt;=10%,"0-10",
TRUE,"&gt;10"
)&amp;" "&amp;"% progress"</f>
        <v>0-10 % progress</v>
      </c>
      <c r="P869" s="15">
        <f t="shared" si="67"/>
        <v>0</v>
      </c>
      <c r="Q869" s="15">
        <f>COUNTIFS($G:$G,$G869)</f>
        <v>4</v>
      </c>
      <c r="R869" s="16">
        <f t="shared" si="68"/>
        <v>0</v>
      </c>
      <c r="S869" s="15" t="str">
        <f t="shared" si="69"/>
        <v>no 0% progess</v>
      </c>
      <c r="T869" s="9">
        <v>0</v>
      </c>
      <c r="U869" s="9">
        <v>1</v>
      </c>
      <c r="V869" s="9">
        <v>1</v>
      </c>
      <c r="W869" s="9">
        <v>0</v>
      </c>
      <c r="X869" s="9">
        <v>0</v>
      </c>
      <c r="Y869" s="9">
        <v>0</v>
      </c>
      <c r="Z869" s="9"/>
      <c r="AA869" s="9">
        <v>0</v>
      </c>
      <c r="AB869" s="9"/>
      <c r="AC869" s="9">
        <v>0</v>
      </c>
      <c r="AD869" s="9" t="s">
        <v>2884</v>
      </c>
      <c r="AE869" s="9" t="s">
        <v>2879</v>
      </c>
      <c r="AF869" s="9">
        <v>158</v>
      </c>
      <c r="AG869" s="9"/>
      <c r="AH869" s="9" t="s">
        <v>2885</v>
      </c>
      <c r="AI869" s="9"/>
      <c r="AJ869" s="9"/>
    </row>
    <row r="870" spans="1:36" x14ac:dyDescent="0.35">
      <c r="A870" s="9" t="s">
        <v>56</v>
      </c>
      <c r="B870" s="9" t="s">
        <v>57</v>
      </c>
      <c r="C870" s="9" t="s">
        <v>14503</v>
      </c>
      <c r="D870" s="9" t="s">
        <v>29</v>
      </c>
      <c r="E870" s="9" t="s">
        <v>2876</v>
      </c>
      <c r="F870" s="9" t="str">
        <f>_xlfn.XLOOKUP(E870,Total_Enrolled!C:C,Total_Enrolled!C:C)</f>
        <v>2025eb1100287@bitspilani-digital.edu.in</v>
      </c>
      <c r="G870" s="9" t="s">
        <v>2877</v>
      </c>
      <c r="H870" s="9" t="s">
        <v>14515</v>
      </c>
      <c r="I870" s="9" t="s">
        <v>2878</v>
      </c>
      <c r="J870" s="9" t="b">
        <v>1</v>
      </c>
      <c r="K870" s="9">
        <v>8</v>
      </c>
      <c r="L870" s="9">
        <f>_xlfn.XLOOKUP(B870,Courses!A:A,Courses!H:H)</f>
        <v>46</v>
      </c>
      <c r="M870" s="14">
        <f t="shared" si="65"/>
        <v>0.17391304347826086</v>
      </c>
      <c r="N870" s="14" t="str">
        <f t="shared" si="66"/>
        <v>Active</v>
      </c>
      <c r="O870" s="14" t="str" cm="1">
        <f t="array" ref="O870">_xlfn.IFS(M870=0,"0",
M870&lt;=10%,"0-10",
TRUE,"&gt;10"
)&amp;" "&amp;"% progress"</f>
        <v>&gt;10 % progress</v>
      </c>
      <c r="P870" s="15">
        <f t="shared" si="67"/>
        <v>0</v>
      </c>
      <c r="Q870" s="15">
        <f>COUNTIFS($G:$G,$G870)</f>
        <v>4</v>
      </c>
      <c r="R870" s="16">
        <f t="shared" si="68"/>
        <v>0</v>
      </c>
      <c r="S870" s="15" t="str">
        <f t="shared" si="69"/>
        <v>no 0% progess</v>
      </c>
      <c r="T870" s="9">
        <v>0</v>
      </c>
      <c r="U870" s="9">
        <v>2</v>
      </c>
      <c r="V870" s="9">
        <v>2</v>
      </c>
      <c r="W870" s="9">
        <v>0</v>
      </c>
      <c r="X870" s="9">
        <v>0</v>
      </c>
      <c r="Y870" s="9">
        <v>0</v>
      </c>
      <c r="Z870" s="9"/>
      <c r="AA870" s="9">
        <v>0</v>
      </c>
      <c r="AB870" s="9"/>
      <c r="AC870" s="9">
        <v>669</v>
      </c>
      <c r="AD870" s="9" t="s">
        <v>2886</v>
      </c>
      <c r="AE870" s="9" t="s">
        <v>2879</v>
      </c>
      <c r="AF870" s="9">
        <v>158</v>
      </c>
      <c r="AG870" s="9"/>
      <c r="AH870" s="9" t="s">
        <v>2887</v>
      </c>
      <c r="AI870" s="9" t="s">
        <v>2888</v>
      </c>
      <c r="AJ870" s="9" t="s">
        <v>2889</v>
      </c>
    </row>
    <row r="871" spans="1:36" x14ac:dyDescent="0.35">
      <c r="A871" s="9" t="s">
        <v>56</v>
      </c>
      <c r="B871" s="9" t="s">
        <v>57</v>
      </c>
      <c r="C871" s="9" t="s">
        <v>14503</v>
      </c>
      <c r="D871" s="9" t="s">
        <v>29</v>
      </c>
      <c r="E871" s="9" t="s">
        <v>2890</v>
      </c>
      <c r="F871" s="9" t="str">
        <f>_xlfn.XLOOKUP(E871,Total_Enrolled!C:C,Total_Enrolled!C:C)</f>
        <v>2025eb1100288@bitspilani-digital.edu.in</v>
      </c>
      <c r="G871" s="9" t="s">
        <v>2891</v>
      </c>
      <c r="H871" s="9" t="s">
        <v>14515</v>
      </c>
      <c r="I871" s="9" t="s">
        <v>2892</v>
      </c>
      <c r="J871" s="9" t="b">
        <v>1</v>
      </c>
      <c r="K871" s="9">
        <v>2</v>
      </c>
      <c r="L871" s="9">
        <f>_xlfn.XLOOKUP(B871,Courses!A:A,Courses!H:H)</f>
        <v>46</v>
      </c>
      <c r="M871" s="14">
        <f t="shared" si="65"/>
        <v>4.3478260869565216E-2</v>
      </c>
      <c r="N871" s="14" t="str">
        <f t="shared" si="66"/>
        <v>Active</v>
      </c>
      <c r="O871" s="14" t="str" cm="1">
        <f t="array" ref="O871">_xlfn.IFS(M871=0,"0",
M871&lt;=10%,"0-10",
TRUE,"&gt;10"
)&amp;" "&amp;"% progress"</f>
        <v>0-10 % progress</v>
      </c>
      <c r="P871" s="15">
        <f t="shared" si="67"/>
        <v>0</v>
      </c>
      <c r="Q871" s="15">
        <f>COUNTIFS($G:$G,$G871)</f>
        <v>4</v>
      </c>
      <c r="R871" s="16">
        <f t="shared" si="68"/>
        <v>0</v>
      </c>
      <c r="S871" s="15" t="str">
        <f t="shared" si="69"/>
        <v>no 0% progess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/>
      <c r="AA871" s="9">
        <v>0</v>
      </c>
      <c r="AB871" s="9"/>
      <c r="AC871" s="9">
        <v>23</v>
      </c>
      <c r="AD871" s="9" t="s">
        <v>2894</v>
      </c>
      <c r="AE871" s="9" t="s">
        <v>2893</v>
      </c>
      <c r="AF871" s="9">
        <v>209</v>
      </c>
      <c r="AG871" s="9"/>
      <c r="AH871" s="9"/>
      <c r="AI871" s="9"/>
      <c r="AJ871" s="9"/>
    </row>
    <row r="872" spans="1:36" x14ac:dyDescent="0.35">
      <c r="A872" s="9" t="s">
        <v>52</v>
      </c>
      <c r="B872" s="9" t="s">
        <v>53</v>
      </c>
      <c r="C872" s="9" t="s">
        <v>14503</v>
      </c>
      <c r="D872" s="9" t="s">
        <v>29</v>
      </c>
      <c r="E872" s="9" t="s">
        <v>2890</v>
      </c>
      <c r="F872" s="9" t="str">
        <f>_xlfn.XLOOKUP(E872,Total_Enrolled!C:C,Total_Enrolled!C:C)</f>
        <v>2025eb1100288@bitspilani-digital.edu.in</v>
      </c>
      <c r="G872" s="9" t="s">
        <v>2891</v>
      </c>
      <c r="H872" s="9" t="s">
        <v>14515</v>
      </c>
      <c r="I872" s="9" t="s">
        <v>2892</v>
      </c>
      <c r="J872" s="9" t="b">
        <v>1</v>
      </c>
      <c r="K872" s="9">
        <v>15</v>
      </c>
      <c r="L872" s="9">
        <f>_xlfn.XLOOKUP(B872,Courses!A:A,Courses!H:H)</f>
        <v>41</v>
      </c>
      <c r="M872" s="14">
        <f t="shared" si="65"/>
        <v>0.36585365853658536</v>
      </c>
      <c r="N872" s="14" t="str">
        <f t="shared" si="66"/>
        <v>Active</v>
      </c>
      <c r="O872" s="14" t="str" cm="1">
        <f t="array" ref="O872">_xlfn.IFS(M872=0,"0",
M872&lt;=10%,"0-10",
TRUE,"&gt;10"
)&amp;" "&amp;"% progress"</f>
        <v>&gt;10 % progress</v>
      </c>
      <c r="P872" s="15">
        <f t="shared" si="67"/>
        <v>0</v>
      </c>
      <c r="Q872" s="15">
        <f>COUNTIFS($G:$G,$G872)</f>
        <v>4</v>
      </c>
      <c r="R872" s="16">
        <f t="shared" si="68"/>
        <v>0</v>
      </c>
      <c r="S872" s="15" t="str">
        <f t="shared" si="69"/>
        <v>no 0% progess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/>
      <c r="AA872" s="9">
        <v>0</v>
      </c>
      <c r="AB872" s="9"/>
      <c r="AC872" s="9">
        <v>24777</v>
      </c>
      <c r="AD872" s="9" t="s">
        <v>2895</v>
      </c>
      <c r="AE872" s="9" t="s">
        <v>2893</v>
      </c>
      <c r="AF872" s="9">
        <v>209</v>
      </c>
      <c r="AG872" s="9"/>
      <c r="AH872" s="9"/>
      <c r="AI872" s="9"/>
      <c r="AJ872" s="9"/>
    </row>
    <row r="873" spans="1:36" x14ac:dyDescent="0.35">
      <c r="A873" s="9" t="s">
        <v>48</v>
      </c>
      <c r="B873" s="9" t="s">
        <v>49</v>
      </c>
      <c r="C873" s="9" t="s">
        <v>14503</v>
      </c>
      <c r="D873" s="9" t="s">
        <v>29</v>
      </c>
      <c r="E873" s="9" t="s">
        <v>2890</v>
      </c>
      <c r="F873" s="9" t="str">
        <f>_xlfn.XLOOKUP(E873,Total_Enrolled!C:C,Total_Enrolled!C:C)</f>
        <v>2025eb1100288@bitspilani-digital.edu.in</v>
      </c>
      <c r="G873" s="9" t="s">
        <v>2891</v>
      </c>
      <c r="H873" s="9" t="s">
        <v>14515</v>
      </c>
      <c r="I873" s="9" t="s">
        <v>2892</v>
      </c>
      <c r="J873" s="9" t="b">
        <v>1</v>
      </c>
      <c r="K873" s="9">
        <v>16</v>
      </c>
      <c r="L873" s="9">
        <f>_xlfn.XLOOKUP(B873,Courses!A:A,Courses!H:H)</f>
        <v>84</v>
      </c>
      <c r="M873" s="14">
        <f t="shared" si="65"/>
        <v>0.19047619047619047</v>
      </c>
      <c r="N873" s="14" t="str">
        <f t="shared" si="66"/>
        <v>Active</v>
      </c>
      <c r="O873" s="14" t="str" cm="1">
        <f t="array" ref="O873">_xlfn.IFS(M873=0,"0",
M873&lt;=10%,"0-10",
TRUE,"&gt;10"
)&amp;" "&amp;"% progress"</f>
        <v>&gt;10 % progress</v>
      </c>
      <c r="P873" s="15">
        <f t="shared" si="67"/>
        <v>0</v>
      </c>
      <c r="Q873" s="15">
        <f>COUNTIFS($G:$G,$G873)</f>
        <v>4</v>
      </c>
      <c r="R873" s="16">
        <f t="shared" si="68"/>
        <v>0</v>
      </c>
      <c r="S873" s="15" t="str">
        <f t="shared" si="69"/>
        <v>no 0% progess</v>
      </c>
      <c r="T873" s="9">
        <v>0</v>
      </c>
      <c r="U873" s="9">
        <v>3</v>
      </c>
      <c r="V873" s="9">
        <v>3</v>
      </c>
      <c r="W873" s="9">
        <v>0</v>
      </c>
      <c r="X873" s="9">
        <v>0</v>
      </c>
      <c r="Y873" s="9">
        <v>0</v>
      </c>
      <c r="Z873" s="9"/>
      <c r="AA873" s="9">
        <v>0</v>
      </c>
      <c r="AB873" s="9"/>
      <c r="AC873" s="9">
        <v>18509</v>
      </c>
      <c r="AD873" s="9" t="s">
        <v>2896</v>
      </c>
      <c r="AE873" s="9" t="s">
        <v>2893</v>
      </c>
      <c r="AF873" s="9">
        <v>209</v>
      </c>
      <c r="AG873" s="9"/>
      <c r="AH873" s="9" t="s">
        <v>2897</v>
      </c>
      <c r="AI873" s="9"/>
      <c r="AJ873" s="9"/>
    </row>
    <row r="874" spans="1:36" x14ac:dyDescent="0.35">
      <c r="A874" s="9" t="s">
        <v>44</v>
      </c>
      <c r="B874" s="9" t="s">
        <v>45</v>
      </c>
      <c r="C874" s="9" t="s">
        <v>14503</v>
      </c>
      <c r="D874" s="9" t="s">
        <v>29</v>
      </c>
      <c r="E874" s="9" t="s">
        <v>2890</v>
      </c>
      <c r="F874" s="9" t="str">
        <f>_xlfn.XLOOKUP(E874,Total_Enrolled!C:C,Total_Enrolled!C:C)</f>
        <v>2025eb1100288@bitspilani-digital.edu.in</v>
      </c>
      <c r="G874" s="9" t="s">
        <v>2891</v>
      </c>
      <c r="H874" s="9" t="s">
        <v>14515</v>
      </c>
      <c r="I874" s="9" t="s">
        <v>2892</v>
      </c>
      <c r="J874" s="9" t="b">
        <v>1</v>
      </c>
      <c r="K874" s="9">
        <v>16</v>
      </c>
      <c r="L874" s="9">
        <f>_xlfn.XLOOKUP(B874,Courses!A:A,Courses!H:H)</f>
        <v>93</v>
      </c>
      <c r="M874" s="14">
        <f t="shared" si="65"/>
        <v>0.17204301075268819</v>
      </c>
      <c r="N874" s="14" t="str">
        <f t="shared" si="66"/>
        <v>Active</v>
      </c>
      <c r="O874" s="14" t="str" cm="1">
        <f t="array" ref="O874">_xlfn.IFS(M874=0,"0",
M874&lt;=10%,"0-10",
TRUE,"&gt;10"
)&amp;" "&amp;"% progress"</f>
        <v>&gt;10 % progress</v>
      </c>
      <c r="P874" s="15">
        <f t="shared" si="67"/>
        <v>0</v>
      </c>
      <c r="Q874" s="15">
        <f>COUNTIFS($G:$G,$G874)</f>
        <v>4</v>
      </c>
      <c r="R874" s="16">
        <f t="shared" si="68"/>
        <v>0</v>
      </c>
      <c r="S874" s="15" t="str">
        <f t="shared" si="69"/>
        <v>no 0% progess</v>
      </c>
      <c r="T874" s="9">
        <v>0</v>
      </c>
      <c r="U874" s="9">
        <v>2</v>
      </c>
      <c r="V874" s="9">
        <v>2</v>
      </c>
      <c r="W874" s="9">
        <v>0</v>
      </c>
      <c r="X874" s="9">
        <v>0</v>
      </c>
      <c r="Y874" s="9">
        <v>0</v>
      </c>
      <c r="Z874" s="9"/>
      <c r="AA874" s="9">
        <v>0</v>
      </c>
      <c r="AB874" s="9"/>
      <c r="AC874" s="9">
        <v>17610</v>
      </c>
      <c r="AD874" s="9" t="s">
        <v>2898</v>
      </c>
      <c r="AE874" s="9" t="s">
        <v>2893</v>
      </c>
      <c r="AF874" s="9">
        <v>209</v>
      </c>
      <c r="AG874" s="9"/>
      <c r="AH874" s="9" t="s">
        <v>2899</v>
      </c>
      <c r="AI874" s="9" t="s">
        <v>2900</v>
      </c>
      <c r="AJ874" s="9" t="s">
        <v>2901</v>
      </c>
    </row>
    <row r="875" spans="1:36" x14ac:dyDescent="0.35">
      <c r="A875" s="9" t="s">
        <v>62</v>
      </c>
      <c r="B875" s="9" t="s">
        <v>34</v>
      </c>
      <c r="C875" s="9" t="s">
        <v>14503</v>
      </c>
      <c r="D875" s="9" t="s">
        <v>29</v>
      </c>
      <c r="E875" s="9" t="s">
        <v>2902</v>
      </c>
      <c r="F875" s="9" t="str">
        <f>_xlfn.XLOOKUP(E875,Total_Enrolled!C:C,Total_Enrolled!C:C)</f>
        <v>2025eb1100289@bitspilani-digital.edu.in</v>
      </c>
      <c r="G875" s="9" t="s">
        <v>2903</v>
      </c>
      <c r="H875" s="9" t="s">
        <v>14515</v>
      </c>
      <c r="I875" s="9" t="s">
        <v>2904</v>
      </c>
      <c r="J875" s="9" t="b">
        <v>1</v>
      </c>
      <c r="K875" s="9">
        <v>4</v>
      </c>
      <c r="L875" s="9">
        <f>_xlfn.XLOOKUP(B875,Courses!A:A,Courses!H:H)</f>
        <v>88</v>
      </c>
      <c r="M875" s="14">
        <f t="shared" si="65"/>
        <v>4.5454545454545456E-2</v>
      </c>
      <c r="N875" s="14" t="str">
        <f t="shared" si="66"/>
        <v>Active</v>
      </c>
      <c r="O875" s="14" t="str" cm="1">
        <f t="array" ref="O875">_xlfn.IFS(M875=0,"0",
M875&lt;=10%,"0-10",
TRUE,"&gt;10"
)&amp;" "&amp;"% progress"</f>
        <v>0-10 % progress</v>
      </c>
      <c r="P875" s="15">
        <f t="shared" si="67"/>
        <v>0</v>
      </c>
      <c r="Q875" s="15">
        <f>COUNTIFS($G:$G,$G875)</f>
        <v>5</v>
      </c>
      <c r="R875" s="16">
        <f t="shared" si="68"/>
        <v>0</v>
      </c>
      <c r="S875" s="15" t="str">
        <f t="shared" si="69"/>
        <v>no 0% progess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/>
      <c r="AA875" s="9">
        <v>0</v>
      </c>
      <c r="AB875" s="9"/>
      <c r="AC875" s="9">
        <v>23</v>
      </c>
      <c r="AD875" s="9" t="s">
        <v>2906</v>
      </c>
      <c r="AE875" s="9" t="s">
        <v>2905</v>
      </c>
      <c r="AF875" s="9">
        <v>132</v>
      </c>
      <c r="AG875" s="9"/>
      <c r="AH875" s="9"/>
      <c r="AI875" s="9"/>
      <c r="AJ875" s="9"/>
    </row>
    <row r="876" spans="1:36" x14ac:dyDescent="0.35">
      <c r="A876" s="9" t="s">
        <v>124</v>
      </c>
      <c r="B876" s="9" t="s">
        <v>33</v>
      </c>
      <c r="C876" s="9" t="s">
        <v>14503</v>
      </c>
      <c r="D876" s="9" t="s">
        <v>29</v>
      </c>
      <c r="E876" s="9" t="s">
        <v>2902</v>
      </c>
      <c r="F876" s="9" t="str">
        <f>_xlfn.XLOOKUP(E876,Total_Enrolled!C:C,Total_Enrolled!C:C)</f>
        <v>2025eb1100289@bitspilani-digital.edu.in</v>
      </c>
      <c r="G876" s="9" t="s">
        <v>2903</v>
      </c>
      <c r="H876" s="9" t="s">
        <v>14515</v>
      </c>
      <c r="I876" s="9" t="s">
        <v>2904</v>
      </c>
      <c r="J876" s="9" t="b">
        <v>1</v>
      </c>
      <c r="K876" s="9">
        <v>0</v>
      </c>
      <c r="L876" s="9">
        <f>_xlfn.XLOOKUP(B876,Courses!A:A,Courses!H:H)</f>
        <v>41</v>
      </c>
      <c r="M876" s="14">
        <f t="shared" si="65"/>
        <v>0</v>
      </c>
      <c r="N876" s="14" t="str">
        <f t="shared" si="66"/>
        <v>Not Active</v>
      </c>
      <c r="O876" s="14" t="str" cm="1">
        <f t="array" ref="O876">_xlfn.IFS(M876=0,"0",
M876&lt;=10%,"0-10",
TRUE,"&gt;10"
)&amp;" "&amp;"% progress"</f>
        <v>0 % progress</v>
      </c>
      <c r="P876" s="15">
        <f t="shared" si="67"/>
        <v>1</v>
      </c>
      <c r="Q876" s="15">
        <f>COUNTIFS($G:$G,$G876)</f>
        <v>5</v>
      </c>
      <c r="R876" s="16">
        <f t="shared" si="68"/>
        <v>0.2</v>
      </c>
      <c r="S876" s="15" t="str">
        <f t="shared" si="69"/>
        <v>no progress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/>
      <c r="AA876" s="9">
        <v>0</v>
      </c>
      <c r="AB876" s="9"/>
      <c r="AC876" s="9">
        <v>0</v>
      </c>
      <c r="AD876" s="9"/>
      <c r="AE876" s="9" t="s">
        <v>2905</v>
      </c>
      <c r="AF876" s="9">
        <v>132</v>
      </c>
      <c r="AG876" s="9"/>
      <c r="AH876" s="9"/>
      <c r="AI876" s="9"/>
      <c r="AJ876" s="9"/>
    </row>
    <row r="877" spans="1:36" x14ac:dyDescent="0.35">
      <c r="A877" s="9" t="s">
        <v>79</v>
      </c>
      <c r="B877" s="9" t="s">
        <v>39</v>
      </c>
      <c r="C877" s="9" t="s">
        <v>14503</v>
      </c>
      <c r="D877" s="9" t="s">
        <v>29</v>
      </c>
      <c r="E877" s="9" t="s">
        <v>2902</v>
      </c>
      <c r="F877" s="9" t="str">
        <f>_xlfn.XLOOKUP(E877,Total_Enrolled!C:C,Total_Enrolled!C:C)</f>
        <v>2025eb1100289@bitspilani-digital.edu.in</v>
      </c>
      <c r="G877" s="9" t="s">
        <v>2903</v>
      </c>
      <c r="H877" s="9" t="s">
        <v>14515</v>
      </c>
      <c r="I877" s="9" t="s">
        <v>2904</v>
      </c>
      <c r="J877" s="9" t="b">
        <v>1</v>
      </c>
      <c r="K877" s="9">
        <v>1</v>
      </c>
      <c r="L877" s="9">
        <f>_xlfn.XLOOKUP(B877,Courses!A:A,Courses!H:H)</f>
        <v>86</v>
      </c>
      <c r="M877" s="14">
        <f t="shared" si="65"/>
        <v>1.1627906976744186E-2</v>
      </c>
      <c r="N877" s="14" t="str">
        <f t="shared" si="66"/>
        <v>Active</v>
      </c>
      <c r="O877" s="14" t="str" cm="1">
        <f t="array" ref="O877">_xlfn.IFS(M877=0,"0",
M877&lt;=10%,"0-10",
TRUE,"&gt;10"
)&amp;" "&amp;"% progress"</f>
        <v>0-10 % progress</v>
      </c>
      <c r="P877" s="15">
        <f t="shared" si="67"/>
        <v>0</v>
      </c>
      <c r="Q877" s="15">
        <f>COUNTIFS($G:$G,$G877)</f>
        <v>5</v>
      </c>
      <c r="R877" s="16">
        <f t="shared" si="68"/>
        <v>0</v>
      </c>
      <c r="S877" s="15" t="str">
        <f t="shared" si="69"/>
        <v>no 0% progess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/>
      <c r="AA877" s="9">
        <v>0</v>
      </c>
      <c r="AB877" s="9"/>
      <c r="AC877" s="9">
        <v>0</v>
      </c>
      <c r="AD877" s="9" t="s">
        <v>2907</v>
      </c>
      <c r="AE877" s="9" t="s">
        <v>2905</v>
      </c>
      <c r="AF877" s="9">
        <v>132</v>
      </c>
      <c r="AG877" s="9"/>
      <c r="AH877" s="9"/>
      <c r="AI877" s="9"/>
      <c r="AJ877" s="9"/>
    </row>
    <row r="878" spans="1:36" x14ac:dyDescent="0.35">
      <c r="A878" s="9" t="s">
        <v>136</v>
      </c>
      <c r="B878" s="9" t="s">
        <v>32</v>
      </c>
      <c r="C878" s="9" t="s">
        <v>14503</v>
      </c>
      <c r="D878" s="9" t="s">
        <v>29</v>
      </c>
      <c r="E878" s="9" t="s">
        <v>2902</v>
      </c>
      <c r="F878" s="9" t="str">
        <f>_xlfn.XLOOKUP(E878,Total_Enrolled!C:C,Total_Enrolled!C:C)</f>
        <v>2025eb1100289@bitspilani-digital.edu.in</v>
      </c>
      <c r="G878" s="9" t="s">
        <v>2903</v>
      </c>
      <c r="H878" s="9" t="s">
        <v>14515</v>
      </c>
      <c r="I878" s="9" t="s">
        <v>2904</v>
      </c>
      <c r="J878" s="9" t="b">
        <v>1</v>
      </c>
      <c r="K878" s="9">
        <v>3</v>
      </c>
      <c r="L878" s="9">
        <f>_xlfn.XLOOKUP(B878,Courses!A:A,Courses!H:H)</f>
        <v>77</v>
      </c>
      <c r="M878" s="14">
        <f t="shared" si="65"/>
        <v>3.896103896103896E-2</v>
      </c>
      <c r="N878" s="14" t="str">
        <f t="shared" si="66"/>
        <v>Active</v>
      </c>
      <c r="O878" s="14" t="str" cm="1">
        <f t="array" ref="O878">_xlfn.IFS(M878=0,"0",
M878&lt;=10%,"0-10",
TRUE,"&gt;10"
)&amp;" "&amp;"% progress"</f>
        <v>0-10 % progress</v>
      </c>
      <c r="P878" s="15">
        <f t="shared" si="67"/>
        <v>0</v>
      </c>
      <c r="Q878" s="15">
        <f>COUNTIFS($G:$G,$G878)</f>
        <v>5</v>
      </c>
      <c r="R878" s="16">
        <f t="shared" si="68"/>
        <v>0</v>
      </c>
      <c r="S878" s="15" t="str">
        <f t="shared" si="69"/>
        <v>no 0% progess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/>
      <c r="AA878" s="9">
        <v>0</v>
      </c>
      <c r="AB878" s="9"/>
      <c r="AC878" s="9">
        <v>49</v>
      </c>
      <c r="AD878" s="9" t="s">
        <v>2908</v>
      </c>
      <c r="AE878" s="9" t="s">
        <v>2905</v>
      </c>
      <c r="AF878" s="9">
        <v>132</v>
      </c>
      <c r="AG878" s="9"/>
      <c r="AH878" s="9"/>
      <c r="AI878" s="9"/>
      <c r="AJ878" s="9"/>
    </row>
    <row r="879" spans="1:36" x14ac:dyDescent="0.35">
      <c r="A879" s="9" t="s">
        <v>27</v>
      </c>
      <c r="B879" s="9" t="s">
        <v>28</v>
      </c>
      <c r="C879" s="9" t="s">
        <v>14503</v>
      </c>
      <c r="D879" s="9" t="s">
        <v>29</v>
      </c>
      <c r="E879" s="9" t="s">
        <v>2902</v>
      </c>
      <c r="F879" s="9" t="str">
        <f>_xlfn.XLOOKUP(E879,Total_Enrolled!C:C,Total_Enrolled!C:C)</f>
        <v>2025eb1100289@bitspilani-digital.edu.in</v>
      </c>
      <c r="G879" s="9" t="s">
        <v>2903</v>
      </c>
      <c r="H879" s="9" t="s">
        <v>14515</v>
      </c>
      <c r="I879" s="9" t="s">
        <v>2904</v>
      </c>
      <c r="J879" s="9" t="b">
        <v>1</v>
      </c>
      <c r="K879" s="9">
        <v>0</v>
      </c>
      <c r="L879" s="9">
        <f>_xlfn.XLOOKUP(B879,Courses!A:A,Courses!H:H)</f>
        <v>61</v>
      </c>
      <c r="M879" s="14">
        <f t="shared" si="65"/>
        <v>0</v>
      </c>
      <c r="N879" s="14" t="str">
        <f t="shared" si="66"/>
        <v>Not Active</v>
      </c>
      <c r="O879" s="14" t="str" cm="1">
        <f t="array" ref="O879">_xlfn.IFS(M879=0,"0",
M879&lt;=10%,"0-10",
TRUE,"&gt;10"
)&amp;" "&amp;"% progress"</f>
        <v>0 % progress</v>
      </c>
      <c r="P879" s="15">
        <f t="shared" si="67"/>
        <v>1</v>
      </c>
      <c r="Q879" s="15">
        <f>COUNTIFS($G:$G,$G879)</f>
        <v>5</v>
      </c>
      <c r="R879" s="16">
        <f t="shared" si="68"/>
        <v>0.2</v>
      </c>
      <c r="S879" s="15" t="str">
        <f t="shared" si="69"/>
        <v>no progress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/>
      <c r="AA879" s="9">
        <v>0</v>
      </c>
      <c r="AB879" s="9"/>
      <c r="AC879" s="9">
        <v>0</v>
      </c>
      <c r="AD879" s="9" t="s">
        <v>2909</v>
      </c>
      <c r="AE879" s="9" t="s">
        <v>2905</v>
      </c>
      <c r="AF879" s="9">
        <v>132</v>
      </c>
      <c r="AG879" s="9"/>
      <c r="AH879" s="9"/>
      <c r="AI879" s="9"/>
      <c r="AJ879" s="9"/>
    </row>
    <row r="880" spans="1:36" x14ac:dyDescent="0.35">
      <c r="A880" s="9" t="s">
        <v>44</v>
      </c>
      <c r="B880" s="9" t="s">
        <v>45</v>
      </c>
      <c r="C880" s="9" t="s">
        <v>14503</v>
      </c>
      <c r="D880" s="9" t="s">
        <v>29</v>
      </c>
      <c r="E880" s="9" t="s">
        <v>2910</v>
      </c>
      <c r="F880" s="9" t="str">
        <f>_xlfn.XLOOKUP(E880,Total_Enrolled!C:C,Total_Enrolled!C:C)</f>
        <v>2025eb1100290@bitspilani-digital.edu.in</v>
      </c>
      <c r="G880" s="9" t="s">
        <v>2911</v>
      </c>
      <c r="H880" s="9" t="s">
        <v>14515</v>
      </c>
      <c r="I880" s="9" t="s">
        <v>2912</v>
      </c>
      <c r="J880" s="9" t="b">
        <v>1</v>
      </c>
      <c r="K880" s="9">
        <v>4</v>
      </c>
      <c r="L880" s="9">
        <f>_xlfn.XLOOKUP(B880,Courses!A:A,Courses!H:H)</f>
        <v>93</v>
      </c>
      <c r="M880" s="14">
        <f t="shared" si="65"/>
        <v>4.3010752688172046E-2</v>
      </c>
      <c r="N880" s="14" t="str">
        <f t="shared" si="66"/>
        <v>Active</v>
      </c>
      <c r="O880" s="14" t="str" cm="1">
        <f t="array" ref="O880">_xlfn.IFS(M880=0,"0",
M880&lt;=10%,"0-10",
TRUE,"&gt;10"
)&amp;" "&amp;"% progress"</f>
        <v>0-10 % progress</v>
      </c>
      <c r="P880" s="15">
        <f t="shared" si="67"/>
        <v>0</v>
      </c>
      <c r="Q880" s="15">
        <f>COUNTIFS($G:$G,$G880)</f>
        <v>4</v>
      </c>
      <c r="R880" s="16">
        <f t="shared" si="68"/>
        <v>0</v>
      </c>
      <c r="S880" s="15" t="str">
        <f t="shared" si="69"/>
        <v>no 0% progess</v>
      </c>
      <c r="T880" s="9">
        <v>0</v>
      </c>
      <c r="U880" s="9">
        <v>1</v>
      </c>
      <c r="V880" s="9">
        <v>1</v>
      </c>
      <c r="W880" s="9">
        <v>0</v>
      </c>
      <c r="X880" s="9">
        <v>0</v>
      </c>
      <c r="Y880" s="9">
        <v>0</v>
      </c>
      <c r="Z880" s="9"/>
      <c r="AA880" s="9">
        <v>0</v>
      </c>
      <c r="AB880" s="9"/>
      <c r="AC880" s="9">
        <v>2</v>
      </c>
      <c r="AD880" s="9" t="s">
        <v>2914</v>
      </c>
      <c r="AE880" s="9" t="s">
        <v>2913</v>
      </c>
      <c r="AF880" s="9">
        <v>199</v>
      </c>
      <c r="AG880" s="9"/>
      <c r="AH880" s="9" t="s">
        <v>2915</v>
      </c>
      <c r="AI880" s="9" t="s">
        <v>2916</v>
      </c>
      <c r="AJ880" s="9" t="s">
        <v>2917</v>
      </c>
    </row>
    <row r="881" spans="1:36" x14ac:dyDescent="0.35">
      <c r="A881" s="9" t="s">
        <v>48</v>
      </c>
      <c r="B881" s="9" t="s">
        <v>49</v>
      </c>
      <c r="C881" s="9" t="s">
        <v>14503</v>
      </c>
      <c r="D881" s="9" t="s">
        <v>29</v>
      </c>
      <c r="E881" s="9" t="s">
        <v>2910</v>
      </c>
      <c r="F881" s="9" t="str">
        <f>_xlfn.XLOOKUP(E881,Total_Enrolled!C:C,Total_Enrolled!C:C)</f>
        <v>2025eb1100290@bitspilani-digital.edu.in</v>
      </c>
      <c r="G881" s="9" t="s">
        <v>2911</v>
      </c>
      <c r="H881" s="9" t="s">
        <v>14515</v>
      </c>
      <c r="I881" s="9" t="s">
        <v>2912</v>
      </c>
      <c r="J881" s="9" t="b">
        <v>1</v>
      </c>
      <c r="K881" s="9">
        <v>84</v>
      </c>
      <c r="L881" s="9">
        <f>_xlfn.XLOOKUP(B881,Courses!A:A,Courses!H:H)</f>
        <v>84</v>
      </c>
      <c r="M881" s="14">
        <f t="shared" si="65"/>
        <v>1</v>
      </c>
      <c r="N881" s="14" t="str">
        <f t="shared" si="66"/>
        <v>Active</v>
      </c>
      <c r="O881" s="14" t="str" cm="1">
        <f t="array" ref="O881">_xlfn.IFS(M881=0,"0",
M881&lt;=10%,"0-10",
TRUE,"&gt;10"
)&amp;" "&amp;"% progress"</f>
        <v>&gt;10 % progress</v>
      </c>
      <c r="P881" s="15">
        <f t="shared" si="67"/>
        <v>0</v>
      </c>
      <c r="Q881" s="15">
        <f>COUNTIFS($G:$G,$G881)</f>
        <v>4</v>
      </c>
      <c r="R881" s="16">
        <f t="shared" si="68"/>
        <v>0</v>
      </c>
      <c r="S881" s="15" t="str">
        <f t="shared" si="69"/>
        <v>no 0% progess</v>
      </c>
      <c r="T881" s="9">
        <v>0</v>
      </c>
      <c r="U881" s="9">
        <v>27</v>
      </c>
      <c r="V881" s="9">
        <v>27</v>
      </c>
      <c r="W881" s="9">
        <v>2</v>
      </c>
      <c r="X881" s="9">
        <v>0</v>
      </c>
      <c r="Y881" s="9">
        <v>0</v>
      </c>
      <c r="Z881" s="9" t="s">
        <v>2918</v>
      </c>
      <c r="AA881" s="9">
        <v>0</v>
      </c>
      <c r="AB881" s="9"/>
      <c r="AC881" s="9">
        <v>369563</v>
      </c>
      <c r="AD881" s="9" t="s">
        <v>2919</v>
      </c>
      <c r="AE881" s="9" t="s">
        <v>2913</v>
      </c>
      <c r="AF881" s="9">
        <v>199</v>
      </c>
      <c r="AG881" s="9"/>
      <c r="AH881" s="9" t="s">
        <v>2920</v>
      </c>
      <c r="AI881" s="9"/>
      <c r="AJ881" s="9"/>
    </row>
    <row r="882" spans="1:36" x14ac:dyDescent="0.35">
      <c r="A882" s="9" t="s">
        <v>52</v>
      </c>
      <c r="B882" s="9" t="s">
        <v>53</v>
      </c>
      <c r="C882" s="9" t="s">
        <v>14503</v>
      </c>
      <c r="D882" s="9" t="s">
        <v>29</v>
      </c>
      <c r="E882" s="9" t="s">
        <v>2910</v>
      </c>
      <c r="F882" s="9" t="str">
        <f>_xlfn.XLOOKUP(E882,Total_Enrolled!C:C,Total_Enrolled!C:C)</f>
        <v>2025eb1100290@bitspilani-digital.edu.in</v>
      </c>
      <c r="G882" s="9" t="s">
        <v>2911</v>
      </c>
      <c r="H882" s="9" t="s">
        <v>14515</v>
      </c>
      <c r="I882" s="9" t="s">
        <v>2912</v>
      </c>
      <c r="J882" s="9" t="b">
        <v>1</v>
      </c>
      <c r="K882" s="9">
        <v>1</v>
      </c>
      <c r="L882" s="9">
        <f>_xlfn.XLOOKUP(B882,Courses!A:A,Courses!H:H)</f>
        <v>41</v>
      </c>
      <c r="M882" s="14">
        <f t="shared" si="65"/>
        <v>2.4390243902439025E-2</v>
      </c>
      <c r="N882" s="14" t="str">
        <f t="shared" si="66"/>
        <v>Active</v>
      </c>
      <c r="O882" s="14" t="str" cm="1">
        <f t="array" ref="O882">_xlfn.IFS(M882=0,"0",
M882&lt;=10%,"0-10",
TRUE,"&gt;10"
)&amp;" "&amp;"% progress"</f>
        <v>0-10 % progress</v>
      </c>
      <c r="P882" s="15">
        <f t="shared" si="67"/>
        <v>0</v>
      </c>
      <c r="Q882" s="15">
        <f>COUNTIFS($G:$G,$G882)</f>
        <v>4</v>
      </c>
      <c r="R882" s="16">
        <f t="shared" si="68"/>
        <v>0</v>
      </c>
      <c r="S882" s="15" t="str">
        <f t="shared" si="69"/>
        <v>no 0% progess</v>
      </c>
      <c r="T882" s="9">
        <v>0</v>
      </c>
      <c r="U882" s="9">
        <v>1</v>
      </c>
      <c r="V882" s="9">
        <v>1</v>
      </c>
      <c r="W882" s="9">
        <v>0</v>
      </c>
      <c r="X882" s="9">
        <v>0</v>
      </c>
      <c r="Y882" s="9">
        <v>0</v>
      </c>
      <c r="Z882" s="9"/>
      <c r="AA882" s="9">
        <v>0</v>
      </c>
      <c r="AB882" s="9"/>
      <c r="AC882" s="9">
        <v>0</v>
      </c>
      <c r="AD882" s="9" t="s">
        <v>2921</v>
      </c>
      <c r="AE882" s="9" t="s">
        <v>2913</v>
      </c>
      <c r="AF882" s="9">
        <v>199</v>
      </c>
      <c r="AG882" s="9"/>
      <c r="AH882" s="9" t="s">
        <v>2922</v>
      </c>
      <c r="AI882" s="9"/>
      <c r="AJ882" s="9"/>
    </row>
    <row r="883" spans="1:36" x14ac:dyDescent="0.35">
      <c r="A883" s="9" t="s">
        <v>56</v>
      </c>
      <c r="B883" s="9" t="s">
        <v>57</v>
      </c>
      <c r="C883" s="9" t="s">
        <v>14503</v>
      </c>
      <c r="D883" s="9" t="s">
        <v>29</v>
      </c>
      <c r="E883" s="9" t="s">
        <v>2910</v>
      </c>
      <c r="F883" s="9" t="str">
        <f>_xlfn.XLOOKUP(E883,Total_Enrolled!C:C,Total_Enrolled!C:C)</f>
        <v>2025eb1100290@bitspilani-digital.edu.in</v>
      </c>
      <c r="G883" s="9" t="s">
        <v>2911</v>
      </c>
      <c r="H883" s="9" t="s">
        <v>14515</v>
      </c>
      <c r="I883" s="9" t="s">
        <v>2912</v>
      </c>
      <c r="J883" s="9" t="b">
        <v>1</v>
      </c>
      <c r="K883" s="9">
        <v>1</v>
      </c>
      <c r="L883" s="9">
        <f>_xlfn.XLOOKUP(B883,Courses!A:A,Courses!H:H)</f>
        <v>46</v>
      </c>
      <c r="M883" s="14">
        <f t="shared" si="65"/>
        <v>2.1739130434782608E-2</v>
      </c>
      <c r="N883" s="14" t="str">
        <f t="shared" si="66"/>
        <v>Active</v>
      </c>
      <c r="O883" s="14" t="str" cm="1">
        <f t="array" ref="O883">_xlfn.IFS(M883=0,"0",
M883&lt;=10%,"0-10",
TRUE,"&gt;10"
)&amp;" "&amp;"% progress"</f>
        <v>0-10 % progress</v>
      </c>
      <c r="P883" s="15">
        <f t="shared" si="67"/>
        <v>0</v>
      </c>
      <c r="Q883" s="15">
        <f>COUNTIFS($G:$G,$G883)</f>
        <v>4</v>
      </c>
      <c r="R883" s="16">
        <f t="shared" si="68"/>
        <v>0</v>
      </c>
      <c r="S883" s="15" t="str">
        <f t="shared" si="69"/>
        <v>no 0% progess</v>
      </c>
      <c r="T883" s="9">
        <v>0</v>
      </c>
      <c r="U883" s="9">
        <v>1</v>
      </c>
      <c r="V883" s="9">
        <v>1</v>
      </c>
      <c r="W883" s="9">
        <v>0</v>
      </c>
      <c r="X883" s="9">
        <v>0</v>
      </c>
      <c r="Y883" s="9">
        <v>0</v>
      </c>
      <c r="Z883" s="9"/>
      <c r="AA883" s="9">
        <v>0</v>
      </c>
      <c r="AB883" s="9"/>
      <c r="AC883" s="9">
        <v>0</v>
      </c>
      <c r="AD883" s="9" t="s">
        <v>2923</v>
      </c>
      <c r="AE883" s="9" t="s">
        <v>2913</v>
      </c>
      <c r="AF883" s="9">
        <v>199</v>
      </c>
      <c r="AG883" s="9"/>
      <c r="AH883" s="9" t="s">
        <v>2924</v>
      </c>
      <c r="AI883" s="9"/>
      <c r="AJ883" s="9"/>
    </row>
    <row r="884" spans="1:36" x14ac:dyDescent="0.35">
      <c r="A884" s="9" t="s">
        <v>56</v>
      </c>
      <c r="B884" s="9" t="s">
        <v>57</v>
      </c>
      <c r="C884" s="9" t="s">
        <v>14503</v>
      </c>
      <c r="D884" s="9" t="s">
        <v>29</v>
      </c>
      <c r="E884" s="9" t="s">
        <v>2928</v>
      </c>
      <c r="F884" s="9" t="str">
        <f>_xlfn.XLOOKUP(E884,Total_Enrolled!C:C,Total_Enrolled!C:C)</f>
        <v>2025eb1100292@bitspilani-digital.edu.in</v>
      </c>
      <c r="G884" s="9" t="s">
        <v>2929</v>
      </c>
      <c r="H884" s="9" t="s">
        <v>14515</v>
      </c>
      <c r="I884" s="9" t="s">
        <v>2930</v>
      </c>
      <c r="J884" s="9" t="b">
        <v>1</v>
      </c>
      <c r="K884" s="9">
        <v>3</v>
      </c>
      <c r="L884" s="9">
        <f>_xlfn.XLOOKUP(B884,Courses!A:A,Courses!H:H)</f>
        <v>46</v>
      </c>
      <c r="M884" s="14">
        <f t="shared" si="65"/>
        <v>6.5217391304347824E-2</v>
      </c>
      <c r="N884" s="14" t="str">
        <f t="shared" si="66"/>
        <v>Active</v>
      </c>
      <c r="O884" s="14" t="str" cm="1">
        <f t="array" ref="O884">_xlfn.IFS(M884=0,"0",
M884&lt;=10%,"0-10",
TRUE,"&gt;10"
)&amp;" "&amp;"% progress"</f>
        <v>0-10 % progress</v>
      </c>
      <c r="P884" s="15">
        <f t="shared" si="67"/>
        <v>0</v>
      </c>
      <c r="Q884" s="15">
        <f>COUNTIFS($G:$G,$G884)</f>
        <v>4</v>
      </c>
      <c r="R884" s="16">
        <f t="shared" si="68"/>
        <v>0</v>
      </c>
      <c r="S884" s="15" t="str">
        <f t="shared" si="69"/>
        <v>no 0% progess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/>
      <c r="AA884" s="9">
        <v>0</v>
      </c>
      <c r="AB884" s="9"/>
      <c r="AC884" s="9">
        <v>319</v>
      </c>
      <c r="AD884" s="9" t="s">
        <v>2932</v>
      </c>
      <c r="AE884" s="9" t="s">
        <v>2931</v>
      </c>
      <c r="AF884" s="9">
        <v>187</v>
      </c>
      <c r="AG884" s="9"/>
      <c r="AH884" s="9"/>
      <c r="AI884" s="9" t="s">
        <v>2933</v>
      </c>
      <c r="AJ884" s="9" t="s">
        <v>2934</v>
      </c>
    </row>
    <row r="885" spans="1:36" x14ac:dyDescent="0.35">
      <c r="A885" s="9" t="s">
        <v>52</v>
      </c>
      <c r="B885" s="9" t="s">
        <v>53</v>
      </c>
      <c r="C885" s="9" t="s">
        <v>14503</v>
      </c>
      <c r="D885" s="9" t="s">
        <v>29</v>
      </c>
      <c r="E885" s="9" t="s">
        <v>2928</v>
      </c>
      <c r="F885" s="9" t="str">
        <f>_xlfn.XLOOKUP(E885,Total_Enrolled!C:C,Total_Enrolled!C:C)</f>
        <v>2025eb1100292@bitspilani-digital.edu.in</v>
      </c>
      <c r="G885" s="9" t="s">
        <v>2929</v>
      </c>
      <c r="H885" s="9" t="s">
        <v>14515</v>
      </c>
      <c r="I885" s="9" t="s">
        <v>2930</v>
      </c>
      <c r="J885" s="9" t="b">
        <v>1</v>
      </c>
      <c r="K885" s="9">
        <v>41</v>
      </c>
      <c r="L885" s="9">
        <f>_xlfn.XLOOKUP(B885,Courses!A:A,Courses!H:H)</f>
        <v>41</v>
      </c>
      <c r="M885" s="14">
        <f t="shared" si="65"/>
        <v>1</v>
      </c>
      <c r="N885" s="14" t="str">
        <f t="shared" si="66"/>
        <v>Active</v>
      </c>
      <c r="O885" s="14" t="str" cm="1">
        <f t="array" ref="O885">_xlfn.IFS(M885=0,"0",
M885&lt;=10%,"0-10",
TRUE,"&gt;10"
)&amp;" "&amp;"% progress"</f>
        <v>&gt;10 % progress</v>
      </c>
      <c r="P885" s="15">
        <f t="shared" si="67"/>
        <v>0</v>
      </c>
      <c r="Q885" s="15">
        <f>COUNTIFS($G:$G,$G885)</f>
        <v>4</v>
      </c>
      <c r="R885" s="16">
        <f t="shared" si="68"/>
        <v>0</v>
      </c>
      <c r="S885" s="15" t="str">
        <f t="shared" si="69"/>
        <v>no 0% progess</v>
      </c>
      <c r="T885" s="9">
        <v>0</v>
      </c>
      <c r="U885" s="9">
        <v>6</v>
      </c>
      <c r="V885" s="9">
        <v>6</v>
      </c>
      <c r="W885" s="9">
        <v>0</v>
      </c>
      <c r="X885" s="9">
        <v>0</v>
      </c>
      <c r="Y885" s="9">
        <v>0</v>
      </c>
      <c r="Z885" s="9"/>
      <c r="AA885" s="9">
        <v>0</v>
      </c>
      <c r="AB885" s="9"/>
      <c r="AC885" s="9">
        <v>1324</v>
      </c>
      <c r="AD885" s="9" t="s">
        <v>2935</v>
      </c>
      <c r="AE885" s="9" t="s">
        <v>2931</v>
      </c>
      <c r="AF885" s="9">
        <v>187</v>
      </c>
      <c r="AG885" s="9"/>
      <c r="AH885" s="9" t="s">
        <v>2936</v>
      </c>
      <c r="AI885" s="9"/>
      <c r="AJ885" s="9"/>
    </row>
    <row r="886" spans="1:36" x14ac:dyDescent="0.35">
      <c r="A886" s="9" t="s">
        <v>48</v>
      </c>
      <c r="B886" s="9" t="s">
        <v>49</v>
      </c>
      <c r="C886" s="9" t="s">
        <v>14503</v>
      </c>
      <c r="D886" s="9" t="s">
        <v>29</v>
      </c>
      <c r="E886" s="9" t="s">
        <v>2928</v>
      </c>
      <c r="F886" s="9" t="str">
        <f>_xlfn.XLOOKUP(E886,Total_Enrolled!C:C,Total_Enrolled!C:C)</f>
        <v>2025eb1100292@bitspilani-digital.edu.in</v>
      </c>
      <c r="G886" s="9" t="s">
        <v>2929</v>
      </c>
      <c r="H886" s="9" t="s">
        <v>14515</v>
      </c>
      <c r="I886" s="9" t="s">
        <v>2930</v>
      </c>
      <c r="J886" s="9" t="b">
        <v>1</v>
      </c>
      <c r="K886" s="9">
        <v>4</v>
      </c>
      <c r="L886" s="9">
        <f>_xlfn.XLOOKUP(B886,Courses!A:A,Courses!H:H)</f>
        <v>84</v>
      </c>
      <c r="M886" s="14">
        <f t="shared" si="65"/>
        <v>4.7619047619047616E-2</v>
      </c>
      <c r="N886" s="14" t="str">
        <f t="shared" si="66"/>
        <v>Active</v>
      </c>
      <c r="O886" s="14" t="str" cm="1">
        <f t="array" ref="O886">_xlfn.IFS(M886=0,"0",
M886&lt;=10%,"0-10",
TRUE,"&gt;10"
)&amp;" "&amp;"% progress"</f>
        <v>0-10 % progress</v>
      </c>
      <c r="P886" s="15">
        <f t="shared" si="67"/>
        <v>0</v>
      </c>
      <c r="Q886" s="15">
        <f>COUNTIFS($G:$G,$G886)</f>
        <v>4</v>
      </c>
      <c r="R886" s="16">
        <f t="shared" si="68"/>
        <v>0</v>
      </c>
      <c r="S886" s="15" t="str">
        <f t="shared" si="69"/>
        <v>no 0% progess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/>
      <c r="AA886" s="9">
        <v>0</v>
      </c>
      <c r="AB886" s="9"/>
      <c r="AC886" s="9">
        <v>7381</v>
      </c>
      <c r="AD886" s="9" t="s">
        <v>2937</v>
      </c>
      <c r="AE886" s="9" t="s">
        <v>2931</v>
      </c>
      <c r="AF886" s="9">
        <v>187</v>
      </c>
      <c r="AG886" s="9"/>
      <c r="AH886" s="9"/>
      <c r="AI886" s="9"/>
      <c r="AJ886" s="9"/>
    </row>
    <row r="887" spans="1:36" x14ac:dyDescent="0.35">
      <c r="A887" s="9" t="s">
        <v>44</v>
      </c>
      <c r="B887" s="9" t="s">
        <v>45</v>
      </c>
      <c r="C887" s="9" t="s">
        <v>14503</v>
      </c>
      <c r="D887" s="9" t="s">
        <v>29</v>
      </c>
      <c r="E887" s="9" t="s">
        <v>2928</v>
      </c>
      <c r="F887" s="9" t="str">
        <f>_xlfn.XLOOKUP(E887,Total_Enrolled!C:C,Total_Enrolled!C:C)</f>
        <v>2025eb1100292@bitspilani-digital.edu.in</v>
      </c>
      <c r="G887" s="9" t="s">
        <v>2929</v>
      </c>
      <c r="H887" s="9" t="s">
        <v>14515</v>
      </c>
      <c r="I887" s="9" t="s">
        <v>2930</v>
      </c>
      <c r="J887" s="9" t="b">
        <v>1</v>
      </c>
      <c r="K887" s="9">
        <v>3</v>
      </c>
      <c r="L887" s="9">
        <f>_xlfn.XLOOKUP(B887,Courses!A:A,Courses!H:H)</f>
        <v>93</v>
      </c>
      <c r="M887" s="14">
        <f t="shared" si="65"/>
        <v>3.2258064516129031E-2</v>
      </c>
      <c r="N887" s="14" t="str">
        <f t="shared" si="66"/>
        <v>Active</v>
      </c>
      <c r="O887" s="14" t="str" cm="1">
        <f t="array" ref="O887">_xlfn.IFS(M887=0,"0",
M887&lt;=10%,"0-10",
TRUE,"&gt;10"
)&amp;" "&amp;"% progress"</f>
        <v>0-10 % progress</v>
      </c>
      <c r="P887" s="15">
        <f t="shared" si="67"/>
        <v>0</v>
      </c>
      <c r="Q887" s="15">
        <f>COUNTIFS($G:$G,$G887)</f>
        <v>4</v>
      </c>
      <c r="R887" s="16">
        <f t="shared" si="68"/>
        <v>0</v>
      </c>
      <c r="S887" s="15" t="str">
        <f t="shared" si="69"/>
        <v>no 0% progess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/>
      <c r="AA887" s="9">
        <v>0</v>
      </c>
      <c r="AB887" s="9"/>
      <c r="AC887" s="9">
        <v>115</v>
      </c>
      <c r="AD887" s="9" t="s">
        <v>2938</v>
      </c>
      <c r="AE887" s="9" t="s">
        <v>2931</v>
      </c>
      <c r="AF887" s="9">
        <v>187</v>
      </c>
      <c r="AG887" s="9"/>
      <c r="AH887" s="9"/>
      <c r="AI887" s="9"/>
      <c r="AJ887" s="9"/>
    </row>
    <row r="888" spans="1:36" x14ac:dyDescent="0.35">
      <c r="A888" s="9" t="s">
        <v>48</v>
      </c>
      <c r="B888" s="9" t="s">
        <v>49</v>
      </c>
      <c r="C888" s="9" t="s">
        <v>14503</v>
      </c>
      <c r="D888" s="9" t="s">
        <v>29</v>
      </c>
      <c r="E888" s="9" t="s">
        <v>2939</v>
      </c>
      <c r="F888" s="9" t="str">
        <f>_xlfn.XLOOKUP(E888,Total_Enrolled!C:C,Total_Enrolled!C:C)</f>
        <v>2025eb1100293@bitspilani-digital.edu.in</v>
      </c>
      <c r="G888" s="9" t="s">
        <v>2940</v>
      </c>
      <c r="H888" s="9" t="s">
        <v>14515</v>
      </c>
      <c r="I888" s="9" t="s">
        <v>2941</v>
      </c>
      <c r="J888" s="9" t="b">
        <v>1</v>
      </c>
      <c r="K888" s="9">
        <v>6</v>
      </c>
      <c r="L888" s="9">
        <f>_xlfn.XLOOKUP(B888,Courses!A:A,Courses!H:H)</f>
        <v>84</v>
      </c>
      <c r="M888" s="14">
        <f t="shared" si="65"/>
        <v>7.1428571428571425E-2</v>
      </c>
      <c r="N888" s="14" t="str">
        <f t="shared" si="66"/>
        <v>Active</v>
      </c>
      <c r="O888" s="14" t="str" cm="1">
        <f t="array" ref="O888">_xlfn.IFS(M888=0,"0",
M888&lt;=10%,"0-10",
TRUE,"&gt;10"
)&amp;" "&amp;"% progress"</f>
        <v>0-10 % progress</v>
      </c>
      <c r="P888" s="15">
        <f t="shared" si="67"/>
        <v>0</v>
      </c>
      <c r="Q888" s="15">
        <f>COUNTIFS($G:$G,$G888)</f>
        <v>4</v>
      </c>
      <c r="R888" s="16">
        <f t="shared" si="68"/>
        <v>0</v>
      </c>
      <c r="S888" s="15" t="str">
        <f t="shared" si="69"/>
        <v>no 0% progess</v>
      </c>
      <c r="T888" s="9">
        <v>0</v>
      </c>
      <c r="U888" s="9">
        <v>1</v>
      </c>
      <c r="V888" s="9">
        <v>2</v>
      </c>
      <c r="W888" s="9">
        <v>0</v>
      </c>
      <c r="X888" s="9">
        <v>0</v>
      </c>
      <c r="Y888" s="9">
        <v>0</v>
      </c>
      <c r="Z888" s="9"/>
      <c r="AA888" s="9">
        <v>0</v>
      </c>
      <c r="AB888" s="9"/>
      <c r="AC888" s="9">
        <v>3257</v>
      </c>
      <c r="AD888" s="9" t="s">
        <v>2942</v>
      </c>
      <c r="AE888" s="9" t="s">
        <v>2943</v>
      </c>
      <c r="AF888" s="9">
        <v>186</v>
      </c>
      <c r="AG888" s="9"/>
      <c r="AH888" s="9" t="s">
        <v>2944</v>
      </c>
      <c r="AI888" s="9"/>
      <c r="AJ888" s="9"/>
    </row>
    <row r="889" spans="1:36" x14ac:dyDescent="0.35">
      <c r="A889" s="9" t="s">
        <v>52</v>
      </c>
      <c r="B889" s="9" t="s">
        <v>53</v>
      </c>
      <c r="C889" s="9" t="s">
        <v>14503</v>
      </c>
      <c r="D889" s="9" t="s">
        <v>29</v>
      </c>
      <c r="E889" s="9" t="s">
        <v>2939</v>
      </c>
      <c r="F889" s="9" t="str">
        <f>_xlfn.XLOOKUP(E889,Total_Enrolled!C:C,Total_Enrolled!C:C)</f>
        <v>2025eb1100293@bitspilani-digital.edu.in</v>
      </c>
      <c r="G889" s="9" t="s">
        <v>2940</v>
      </c>
      <c r="H889" s="9" t="s">
        <v>14515</v>
      </c>
      <c r="I889" s="9" t="s">
        <v>2941</v>
      </c>
      <c r="J889" s="9" t="b">
        <v>1</v>
      </c>
      <c r="K889" s="9">
        <v>12</v>
      </c>
      <c r="L889" s="9">
        <f>_xlfn.XLOOKUP(B889,Courses!A:A,Courses!H:H)</f>
        <v>41</v>
      </c>
      <c r="M889" s="14">
        <f t="shared" si="65"/>
        <v>0.29268292682926828</v>
      </c>
      <c r="N889" s="14" t="str">
        <f t="shared" si="66"/>
        <v>Active</v>
      </c>
      <c r="O889" s="14" t="str" cm="1">
        <f t="array" ref="O889">_xlfn.IFS(M889=0,"0",
M889&lt;=10%,"0-10",
TRUE,"&gt;10"
)&amp;" "&amp;"% progress"</f>
        <v>&gt;10 % progress</v>
      </c>
      <c r="P889" s="15">
        <f t="shared" si="67"/>
        <v>0</v>
      </c>
      <c r="Q889" s="15">
        <f>COUNTIFS($G:$G,$G889)</f>
        <v>4</v>
      </c>
      <c r="R889" s="16">
        <f t="shared" si="68"/>
        <v>0</v>
      </c>
      <c r="S889" s="15" t="str">
        <f t="shared" si="69"/>
        <v>no 0% progess</v>
      </c>
      <c r="T889" s="9">
        <v>0</v>
      </c>
      <c r="U889" s="9">
        <v>1</v>
      </c>
      <c r="V889" s="9">
        <v>1</v>
      </c>
      <c r="W889" s="9">
        <v>0</v>
      </c>
      <c r="X889" s="9">
        <v>0</v>
      </c>
      <c r="Y889" s="9">
        <v>0</v>
      </c>
      <c r="Z889" s="9"/>
      <c r="AA889" s="9">
        <v>0</v>
      </c>
      <c r="AB889" s="9"/>
      <c r="AC889" s="9">
        <v>40648</v>
      </c>
      <c r="AD889" s="9" t="s">
        <v>2945</v>
      </c>
      <c r="AE889" s="9" t="s">
        <v>2943</v>
      </c>
      <c r="AF889" s="9">
        <v>186</v>
      </c>
      <c r="AG889" s="9"/>
      <c r="AH889" s="9" t="s">
        <v>2946</v>
      </c>
      <c r="AI889" s="9"/>
      <c r="AJ889" s="9"/>
    </row>
    <row r="890" spans="1:36" x14ac:dyDescent="0.35">
      <c r="A890" s="9" t="s">
        <v>56</v>
      </c>
      <c r="B890" s="9" t="s">
        <v>57</v>
      </c>
      <c r="C890" s="9" t="s">
        <v>14503</v>
      </c>
      <c r="D890" s="9" t="s">
        <v>29</v>
      </c>
      <c r="E890" s="9" t="s">
        <v>2939</v>
      </c>
      <c r="F890" s="9" t="str">
        <f>_xlfn.XLOOKUP(E890,Total_Enrolled!C:C,Total_Enrolled!C:C)</f>
        <v>2025eb1100293@bitspilani-digital.edu.in</v>
      </c>
      <c r="G890" s="9" t="s">
        <v>2940</v>
      </c>
      <c r="H890" s="9" t="s">
        <v>14515</v>
      </c>
      <c r="I890" s="9" t="s">
        <v>2941</v>
      </c>
      <c r="J890" s="9" t="b">
        <v>1</v>
      </c>
      <c r="K890" s="9">
        <v>1</v>
      </c>
      <c r="L890" s="9">
        <f>_xlfn.XLOOKUP(B890,Courses!A:A,Courses!H:H)</f>
        <v>46</v>
      </c>
      <c r="M890" s="14">
        <f t="shared" si="65"/>
        <v>2.1739130434782608E-2</v>
      </c>
      <c r="N890" s="14" t="str">
        <f t="shared" si="66"/>
        <v>Active</v>
      </c>
      <c r="O890" s="14" t="str" cm="1">
        <f t="array" ref="O890">_xlfn.IFS(M890=0,"0",
M890&lt;=10%,"0-10",
TRUE,"&gt;10"
)&amp;" "&amp;"% progress"</f>
        <v>0-10 % progress</v>
      </c>
      <c r="P890" s="15">
        <f t="shared" si="67"/>
        <v>0</v>
      </c>
      <c r="Q890" s="15">
        <f>COUNTIFS($G:$G,$G890)</f>
        <v>4</v>
      </c>
      <c r="R890" s="16">
        <f t="shared" si="68"/>
        <v>0</v>
      </c>
      <c r="S890" s="15" t="str">
        <f t="shared" si="69"/>
        <v>no 0% progess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/>
      <c r="AA890" s="9">
        <v>0</v>
      </c>
      <c r="AB890" s="9"/>
      <c r="AC890" s="9">
        <v>155</v>
      </c>
      <c r="AD890" s="9" t="s">
        <v>2947</v>
      </c>
      <c r="AE890" s="9" t="s">
        <v>2943</v>
      </c>
      <c r="AF890" s="9">
        <v>186</v>
      </c>
      <c r="AG890" s="9"/>
      <c r="AH890" s="9"/>
      <c r="AI890" s="9" t="s">
        <v>2948</v>
      </c>
      <c r="AJ890" s="9" t="s">
        <v>2949</v>
      </c>
    </row>
    <row r="891" spans="1:36" x14ac:dyDescent="0.35">
      <c r="A891" s="9" t="s">
        <v>62</v>
      </c>
      <c r="B891" s="9" t="s">
        <v>34</v>
      </c>
      <c r="C891" s="9" t="s">
        <v>14503</v>
      </c>
      <c r="D891" s="9" t="s">
        <v>29</v>
      </c>
      <c r="E891" s="9" t="s">
        <v>2939</v>
      </c>
      <c r="F891" s="9" t="str">
        <f>_xlfn.XLOOKUP(E891,Total_Enrolled!C:C,Total_Enrolled!C:C)</f>
        <v>2025eb1100293@bitspilani-digital.edu.in</v>
      </c>
      <c r="G891" s="9" t="s">
        <v>2940</v>
      </c>
      <c r="H891" s="9" t="s">
        <v>14515</v>
      </c>
      <c r="I891" s="9" t="s">
        <v>2941</v>
      </c>
      <c r="J891" s="9" t="b">
        <v>1</v>
      </c>
      <c r="K891" s="9">
        <v>4</v>
      </c>
      <c r="L891" s="9">
        <f>_xlfn.XLOOKUP(B891,Courses!A:A,Courses!H:H)</f>
        <v>88</v>
      </c>
      <c r="M891" s="14">
        <f t="shared" si="65"/>
        <v>4.5454545454545456E-2</v>
      </c>
      <c r="N891" s="14" t="str">
        <f t="shared" si="66"/>
        <v>Active</v>
      </c>
      <c r="O891" s="14" t="str" cm="1">
        <f t="array" ref="O891">_xlfn.IFS(M891=0,"0",
M891&lt;=10%,"0-10",
TRUE,"&gt;10"
)&amp;" "&amp;"% progress"</f>
        <v>0-10 % progress</v>
      </c>
      <c r="P891" s="15">
        <f t="shared" si="67"/>
        <v>0</v>
      </c>
      <c r="Q891" s="15">
        <f>COUNTIFS($G:$G,$G891)</f>
        <v>4</v>
      </c>
      <c r="R891" s="16">
        <f t="shared" si="68"/>
        <v>0</v>
      </c>
      <c r="S891" s="15" t="str">
        <f t="shared" si="69"/>
        <v>no 0% progess</v>
      </c>
      <c r="T891" s="9">
        <v>0</v>
      </c>
      <c r="U891" s="9">
        <v>1</v>
      </c>
      <c r="V891" s="9">
        <v>1</v>
      </c>
      <c r="W891" s="9">
        <v>0</v>
      </c>
      <c r="X891" s="9">
        <v>0</v>
      </c>
      <c r="Y891" s="9">
        <v>0</v>
      </c>
      <c r="Z891" s="9"/>
      <c r="AA891" s="9">
        <v>0</v>
      </c>
      <c r="AB891" s="9"/>
      <c r="AC891" s="9">
        <v>73</v>
      </c>
      <c r="AD891" s="9" t="s">
        <v>2950</v>
      </c>
      <c r="AE891" s="9" t="s">
        <v>2943</v>
      </c>
      <c r="AF891" s="9">
        <v>186</v>
      </c>
      <c r="AG891" s="9"/>
      <c r="AH891" s="9" t="s">
        <v>2951</v>
      </c>
      <c r="AI891" s="9" t="s">
        <v>2952</v>
      </c>
      <c r="AJ891" s="9" t="s">
        <v>2953</v>
      </c>
    </row>
    <row r="892" spans="1:36" x14ac:dyDescent="0.35">
      <c r="A892" s="9" t="s">
        <v>79</v>
      </c>
      <c r="B892" s="9" t="s">
        <v>39</v>
      </c>
      <c r="C892" s="9" t="s">
        <v>14503</v>
      </c>
      <c r="D892" s="9" t="s">
        <v>29</v>
      </c>
      <c r="E892" s="9" t="s">
        <v>2954</v>
      </c>
      <c r="F892" s="9" t="str">
        <f>_xlfn.XLOOKUP(E892,Total_Enrolled!C:C,Total_Enrolled!C:C)</f>
        <v>2025eb1100294@bitspilani-digital.edu.in</v>
      </c>
      <c r="G892" s="9" t="s">
        <v>2955</v>
      </c>
      <c r="H892" s="9" t="s">
        <v>14515</v>
      </c>
      <c r="I892" s="9" t="s">
        <v>2956</v>
      </c>
      <c r="J892" s="9" t="b">
        <v>1</v>
      </c>
      <c r="K892" s="9">
        <v>1</v>
      </c>
      <c r="L892" s="9">
        <f>_xlfn.XLOOKUP(B892,Courses!A:A,Courses!H:H)</f>
        <v>86</v>
      </c>
      <c r="M892" s="14">
        <f t="shared" si="65"/>
        <v>1.1627906976744186E-2</v>
      </c>
      <c r="N892" s="14" t="str">
        <f t="shared" si="66"/>
        <v>Active</v>
      </c>
      <c r="O892" s="14" t="str" cm="1">
        <f t="array" ref="O892">_xlfn.IFS(M892=0,"0",
M892&lt;=10%,"0-10",
TRUE,"&gt;10"
)&amp;" "&amp;"% progress"</f>
        <v>0-10 % progress</v>
      </c>
      <c r="P892" s="15">
        <f t="shared" si="67"/>
        <v>0</v>
      </c>
      <c r="Q892" s="15">
        <f>COUNTIFS($G:$G,$G892)</f>
        <v>4</v>
      </c>
      <c r="R892" s="16">
        <f t="shared" si="68"/>
        <v>0</v>
      </c>
      <c r="S892" s="15" t="str">
        <f t="shared" si="69"/>
        <v>no 0% progess</v>
      </c>
      <c r="T892" s="9">
        <v>0</v>
      </c>
      <c r="U892" s="9">
        <v>1</v>
      </c>
      <c r="V892" s="9">
        <v>1</v>
      </c>
      <c r="W892" s="9">
        <v>0</v>
      </c>
      <c r="X892" s="9">
        <v>0</v>
      </c>
      <c r="Y892" s="9">
        <v>0</v>
      </c>
      <c r="Z892" s="9"/>
      <c r="AA892" s="9">
        <v>0</v>
      </c>
      <c r="AB892" s="9"/>
      <c r="AC892" s="9">
        <v>0</v>
      </c>
      <c r="AD892" s="9" t="s">
        <v>2958</v>
      </c>
      <c r="AE892" s="9" t="s">
        <v>2957</v>
      </c>
      <c r="AF892" s="9">
        <v>213</v>
      </c>
      <c r="AG892" s="9"/>
      <c r="AH892" s="9" t="s">
        <v>2959</v>
      </c>
      <c r="AI892" s="9"/>
      <c r="AJ892" s="9"/>
    </row>
    <row r="893" spans="1:36" x14ac:dyDescent="0.35">
      <c r="A893" s="9" t="s">
        <v>56</v>
      </c>
      <c r="B893" s="9" t="s">
        <v>57</v>
      </c>
      <c r="C893" s="9" t="s">
        <v>14503</v>
      </c>
      <c r="D893" s="9" t="s">
        <v>29</v>
      </c>
      <c r="E893" s="9" t="s">
        <v>2954</v>
      </c>
      <c r="F893" s="9" t="str">
        <f>_xlfn.XLOOKUP(E893,Total_Enrolled!C:C,Total_Enrolled!C:C)</f>
        <v>2025eb1100294@bitspilani-digital.edu.in</v>
      </c>
      <c r="G893" s="9" t="s">
        <v>2955</v>
      </c>
      <c r="H893" s="9" t="s">
        <v>14515</v>
      </c>
      <c r="I893" s="9" t="s">
        <v>2956</v>
      </c>
      <c r="J893" s="9" t="b">
        <v>1</v>
      </c>
      <c r="K893" s="9">
        <v>4</v>
      </c>
      <c r="L893" s="9">
        <f>_xlfn.XLOOKUP(B893,Courses!A:A,Courses!H:H)</f>
        <v>46</v>
      </c>
      <c r="M893" s="14">
        <f t="shared" si="65"/>
        <v>8.6956521739130432E-2</v>
      </c>
      <c r="N893" s="14" t="str">
        <f t="shared" si="66"/>
        <v>Active</v>
      </c>
      <c r="O893" s="14" t="str" cm="1">
        <f t="array" ref="O893">_xlfn.IFS(M893=0,"0",
M893&lt;=10%,"0-10",
TRUE,"&gt;10"
)&amp;" "&amp;"% progress"</f>
        <v>0-10 % progress</v>
      </c>
      <c r="P893" s="15">
        <f t="shared" si="67"/>
        <v>0</v>
      </c>
      <c r="Q893" s="15">
        <f>COUNTIFS($G:$G,$G893)</f>
        <v>4</v>
      </c>
      <c r="R893" s="16">
        <f t="shared" si="68"/>
        <v>0</v>
      </c>
      <c r="S893" s="15" t="str">
        <f t="shared" si="69"/>
        <v>no 0% progess</v>
      </c>
      <c r="T893" s="9">
        <v>0</v>
      </c>
      <c r="U893" s="9">
        <v>1</v>
      </c>
      <c r="V893" s="9">
        <v>1</v>
      </c>
      <c r="W893" s="9">
        <v>0</v>
      </c>
      <c r="X893" s="9">
        <v>0</v>
      </c>
      <c r="Y893" s="9">
        <v>0</v>
      </c>
      <c r="Z893" s="9"/>
      <c r="AA893" s="9">
        <v>0</v>
      </c>
      <c r="AB893" s="9"/>
      <c r="AC893" s="9">
        <v>293</v>
      </c>
      <c r="AD893" s="9" t="s">
        <v>2960</v>
      </c>
      <c r="AE893" s="9" t="s">
        <v>2957</v>
      </c>
      <c r="AF893" s="9">
        <v>213</v>
      </c>
      <c r="AG893" s="9"/>
      <c r="AH893" s="9" t="s">
        <v>2961</v>
      </c>
      <c r="AI893" s="9" t="s">
        <v>2962</v>
      </c>
      <c r="AJ893" s="9" t="s">
        <v>2963</v>
      </c>
    </row>
    <row r="894" spans="1:36" x14ac:dyDescent="0.35">
      <c r="A894" s="9" t="s">
        <v>52</v>
      </c>
      <c r="B894" s="9" t="s">
        <v>53</v>
      </c>
      <c r="C894" s="9" t="s">
        <v>14503</v>
      </c>
      <c r="D894" s="9" t="s">
        <v>29</v>
      </c>
      <c r="E894" s="9" t="s">
        <v>2954</v>
      </c>
      <c r="F894" s="9" t="str">
        <f>_xlfn.XLOOKUP(E894,Total_Enrolled!C:C,Total_Enrolled!C:C)</f>
        <v>2025eb1100294@bitspilani-digital.edu.in</v>
      </c>
      <c r="G894" s="9" t="s">
        <v>2955</v>
      </c>
      <c r="H894" s="9" t="s">
        <v>14515</v>
      </c>
      <c r="I894" s="9" t="s">
        <v>2956</v>
      </c>
      <c r="J894" s="9" t="b">
        <v>1</v>
      </c>
      <c r="K894" s="9">
        <v>23</v>
      </c>
      <c r="L894" s="9">
        <f>_xlfn.XLOOKUP(B894,Courses!A:A,Courses!H:H)</f>
        <v>41</v>
      </c>
      <c r="M894" s="14">
        <f t="shared" si="65"/>
        <v>0.56097560975609762</v>
      </c>
      <c r="N894" s="14" t="str">
        <f t="shared" si="66"/>
        <v>Active</v>
      </c>
      <c r="O894" s="14" t="str" cm="1">
        <f t="array" ref="O894">_xlfn.IFS(M894=0,"0",
M894&lt;=10%,"0-10",
TRUE,"&gt;10"
)&amp;" "&amp;"% progress"</f>
        <v>&gt;10 % progress</v>
      </c>
      <c r="P894" s="15">
        <f t="shared" si="67"/>
        <v>0</v>
      </c>
      <c r="Q894" s="15">
        <f>COUNTIFS($G:$G,$G894)</f>
        <v>4</v>
      </c>
      <c r="R894" s="16">
        <f t="shared" si="68"/>
        <v>0</v>
      </c>
      <c r="S894" s="15" t="str">
        <f t="shared" si="69"/>
        <v>no 0% progess</v>
      </c>
      <c r="T894" s="9">
        <v>0</v>
      </c>
      <c r="U894" s="9">
        <v>2</v>
      </c>
      <c r="V894" s="9">
        <v>3</v>
      </c>
      <c r="W894" s="9">
        <v>0</v>
      </c>
      <c r="X894" s="9">
        <v>0</v>
      </c>
      <c r="Y894" s="9">
        <v>0</v>
      </c>
      <c r="Z894" s="9"/>
      <c r="AA894" s="9">
        <v>0</v>
      </c>
      <c r="AB894" s="9"/>
      <c r="AC894" s="9">
        <v>61133</v>
      </c>
      <c r="AD894" s="9" t="s">
        <v>2964</v>
      </c>
      <c r="AE894" s="9" t="s">
        <v>2957</v>
      </c>
      <c r="AF894" s="9">
        <v>213</v>
      </c>
      <c r="AG894" s="9"/>
      <c r="AH894" s="9" t="s">
        <v>2965</v>
      </c>
      <c r="AI894" s="9"/>
      <c r="AJ894" s="9"/>
    </row>
    <row r="895" spans="1:36" x14ac:dyDescent="0.35">
      <c r="A895" s="9" t="s">
        <v>44</v>
      </c>
      <c r="B895" s="9" t="s">
        <v>45</v>
      </c>
      <c r="C895" s="9" t="s">
        <v>14503</v>
      </c>
      <c r="D895" s="9" t="s">
        <v>29</v>
      </c>
      <c r="E895" s="9" t="s">
        <v>2954</v>
      </c>
      <c r="F895" s="9" t="str">
        <f>_xlfn.XLOOKUP(E895,Total_Enrolled!C:C,Total_Enrolled!C:C)</f>
        <v>2025eb1100294@bitspilani-digital.edu.in</v>
      </c>
      <c r="G895" s="9" t="s">
        <v>2955</v>
      </c>
      <c r="H895" s="9" t="s">
        <v>14515</v>
      </c>
      <c r="I895" s="9" t="s">
        <v>2956</v>
      </c>
      <c r="J895" s="9" t="b">
        <v>1</v>
      </c>
      <c r="K895" s="9">
        <v>7</v>
      </c>
      <c r="L895" s="9">
        <f>_xlfn.XLOOKUP(B895,Courses!A:A,Courses!H:H)</f>
        <v>93</v>
      </c>
      <c r="M895" s="14">
        <f t="shared" si="65"/>
        <v>7.5268817204301078E-2</v>
      </c>
      <c r="N895" s="14" t="str">
        <f t="shared" si="66"/>
        <v>Active</v>
      </c>
      <c r="O895" s="14" t="str" cm="1">
        <f t="array" ref="O895">_xlfn.IFS(M895=0,"0",
M895&lt;=10%,"0-10",
TRUE,"&gt;10"
)&amp;" "&amp;"% progress"</f>
        <v>0-10 % progress</v>
      </c>
      <c r="P895" s="15">
        <f t="shared" si="67"/>
        <v>0</v>
      </c>
      <c r="Q895" s="15">
        <f>COUNTIFS($G:$G,$G895)</f>
        <v>4</v>
      </c>
      <c r="R895" s="16">
        <f t="shared" si="68"/>
        <v>0</v>
      </c>
      <c r="S895" s="15" t="str">
        <f t="shared" si="69"/>
        <v>no 0% progess</v>
      </c>
      <c r="T895" s="9">
        <v>0</v>
      </c>
      <c r="U895" s="9">
        <v>1</v>
      </c>
      <c r="V895" s="9">
        <v>1</v>
      </c>
      <c r="W895" s="9">
        <v>0</v>
      </c>
      <c r="X895" s="9">
        <v>0</v>
      </c>
      <c r="Y895" s="9">
        <v>0</v>
      </c>
      <c r="Z895" s="9"/>
      <c r="AA895" s="9">
        <v>0</v>
      </c>
      <c r="AB895" s="9"/>
      <c r="AC895" s="9">
        <v>49796</v>
      </c>
      <c r="AD895" s="9" t="s">
        <v>2966</v>
      </c>
      <c r="AE895" s="9" t="s">
        <v>2957</v>
      </c>
      <c r="AF895" s="9">
        <v>213</v>
      </c>
      <c r="AG895" s="9"/>
      <c r="AH895" s="9" t="s">
        <v>2967</v>
      </c>
      <c r="AI895" s="9" t="s">
        <v>2968</v>
      </c>
      <c r="AJ895" s="9" t="s">
        <v>2969</v>
      </c>
    </row>
    <row r="896" spans="1:36" x14ac:dyDescent="0.35">
      <c r="A896" s="9" t="s">
        <v>44</v>
      </c>
      <c r="B896" s="9" t="s">
        <v>45</v>
      </c>
      <c r="C896" s="9" t="s">
        <v>14503</v>
      </c>
      <c r="D896" s="9" t="s">
        <v>29</v>
      </c>
      <c r="E896" s="9" t="s">
        <v>2976</v>
      </c>
      <c r="F896" s="9" t="str">
        <f>_xlfn.XLOOKUP(E896,Total_Enrolled!C:C,Total_Enrolled!C:C)</f>
        <v>2025eb1100297@bitspilani-digital.edu.in</v>
      </c>
      <c r="G896" s="9" t="s">
        <v>2977</v>
      </c>
      <c r="H896" s="9" t="s">
        <v>14515</v>
      </c>
      <c r="I896" s="9" t="s">
        <v>2978</v>
      </c>
      <c r="J896" s="9" t="b">
        <v>1</v>
      </c>
      <c r="K896" s="9">
        <v>0</v>
      </c>
      <c r="L896" s="9">
        <f>_xlfn.XLOOKUP(B896,Courses!A:A,Courses!H:H)</f>
        <v>93</v>
      </c>
      <c r="M896" s="14">
        <f t="shared" si="65"/>
        <v>0</v>
      </c>
      <c r="N896" s="14" t="str">
        <f t="shared" si="66"/>
        <v>Not Active</v>
      </c>
      <c r="O896" s="14" t="str" cm="1">
        <f t="array" ref="O896">_xlfn.IFS(M896=0,"0",
M896&lt;=10%,"0-10",
TRUE,"&gt;10"
)&amp;" "&amp;"% progress"</f>
        <v>0 % progress</v>
      </c>
      <c r="P896" s="15">
        <f t="shared" si="67"/>
        <v>1</v>
      </c>
      <c r="Q896" s="15">
        <f>COUNTIFS($G:$G,$G896)</f>
        <v>4</v>
      </c>
      <c r="R896" s="16">
        <f t="shared" si="68"/>
        <v>0.25</v>
      </c>
      <c r="S896" s="15" t="str">
        <f t="shared" si="69"/>
        <v>no progress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/>
      <c r="AA896" s="9">
        <v>0</v>
      </c>
      <c r="AB896" s="9"/>
      <c r="AC896" s="9">
        <v>0</v>
      </c>
      <c r="AD896" s="9" t="s">
        <v>2980</v>
      </c>
      <c r="AE896" s="9" t="s">
        <v>2979</v>
      </c>
      <c r="AF896" s="9">
        <v>235</v>
      </c>
      <c r="AG896" s="9"/>
      <c r="AH896" s="9"/>
      <c r="AI896" s="9"/>
      <c r="AJ896" s="9"/>
    </row>
    <row r="897" spans="1:36" x14ac:dyDescent="0.35">
      <c r="A897" s="9" t="s">
        <v>48</v>
      </c>
      <c r="B897" s="9" t="s">
        <v>49</v>
      </c>
      <c r="C897" s="9" t="s">
        <v>14503</v>
      </c>
      <c r="D897" s="9" t="s">
        <v>29</v>
      </c>
      <c r="E897" s="9" t="s">
        <v>2976</v>
      </c>
      <c r="F897" s="9" t="str">
        <f>_xlfn.XLOOKUP(E897,Total_Enrolled!C:C,Total_Enrolled!C:C)</f>
        <v>2025eb1100297@bitspilani-digital.edu.in</v>
      </c>
      <c r="G897" s="9" t="s">
        <v>2977</v>
      </c>
      <c r="H897" s="9" t="s">
        <v>14515</v>
      </c>
      <c r="I897" s="9" t="s">
        <v>2978</v>
      </c>
      <c r="J897" s="9" t="b">
        <v>1</v>
      </c>
      <c r="K897" s="9">
        <v>5</v>
      </c>
      <c r="L897" s="9">
        <f>_xlfn.XLOOKUP(B897,Courses!A:A,Courses!H:H)</f>
        <v>84</v>
      </c>
      <c r="M897" s="14">
        <f t="shared" si="65"/>
        <v>5.9523809523809521E-2</v>
      </c>
      <c r="N897" s="14" t="str">
        <f t="shared" si="66"/>
        <v>Active</v>
      </c>
      <c r="O897" s="14" t="str" cm="1">
        <f t="array" ref="O897">_xlfn.IFS(M897=0,"0",
M897&lt;=10%,"0-10",
TRUE,"&gt;10"
)&amp;" "&amp;"% progress"</f>
        <v>0-10 % progress</v>
      </c>
      <c r="P897" s="15">
        <f t="shared" si="67"/>
        <v>0</v>
      </c>
      <c r="Q897" s="15">
        <f>COUNTIFS($G:$G,$G897)</f>
        <v>4</v>
      </c>
      <c r="R897" s="16">
        <f t="shared" si="68"/>
        <v>0</v>
      </c>
      <c r="S897" s="15" t="str">
        <f t="shared" si="69"/>
        <v>no 0% progess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/>
      <c r="AA897" s="9">
        <v>0</v>
      </c>
      <c r="AB897" s="9"/>
      <c r="AC897" s="9">
        <v>16</v>
      </c>
      <c r="AD897" s="9" t="s">
        <v>2981</v>
      </c>
      <c r="AE897" s="9" t="s">
        <v>2979</v>
      </c>
      <c r="AF897" s="9">
        <v>235</v>
      </c>
      <c r="AG897" s="9"/>
      <c r="AH897" s="9"/>
      <c r="AI897" s="9"/>
      <c r="AJ897" s="9"/>
    </row>
    <row r="898" spans="1:36" x14ac:dyDescent="0.35">
      <c r="A898" s="9" t="s">
        <v>52</v>
      </c>
      <c r="B898" s="9" t="s">
        <v>53</v>
      </c>
      <c r="C898" s="9" t="s">
        <v>14503</v>
      </c>
      <c r="D898" s="9" t="s">
        <v>29</v>
      </c>
      <c r="E898" s="9" t="s">
        <v>2976</v>
      </c>
      <c r="F898" s="9" t="str">
        <f>_xlfn.XLOOKUP(E898,Total_Enrolled!C:C,Total_Enrolled!C:C)</f>
        <v>2025eb1100297@bitspilani-digital.edu.in</v>
      </c>
      <c r="G898" s="9" t="s">
        <v>2977</v>
      </c>
      <c r="H898" s="9" t="s">
        <v>14515</v>
      </c>
      <c r="I898" s="9" t="s">
        <v>2978</v>
      </c>
      <c r="J898" s="9" t="b">
        <v>1</v>
      </c>
      <c r="K898" s="9">
        <v>2</v>
      </c>
      <c r="L898" s="9">
        <f>_xlfn.XLOOKUP(B898,Courses!A:A,Courses!H:H)</f>
        <v>41</v>
      </c>
      <c r="M898" s="14">
        <f t="shared" si="65"/>
        <v>4.878048780487805E-2</v>
      </c>
      <c r="N898" s="14" t="str">
        <f t="shared" si="66"/>
        <v>Active</v>
      </c>
      <c r="O898" s="14" t="str" cm="1">
        <f t="array" ref="O898">_xlfn.IFS(M898=0,"0",
M898&lt;=10%,"0-10",
TRUE,"&gt;10"
)&amp;" "&amp;"% progress"</f>
        <v>0-10 % progress</v>
      </c>
      <c r="P898" s="15">
        <f t="shared" si="67"/>
        <v>0</v>
      </c>
      <c r="Q898" s="15">
        <f>COUNTIFS($G:$G,$G898)</f>
        <v>4</v>
      </c>
      <c r="R898" s="16">
        <f t="shared" si="68"/>
        <v>0</v>
      </c>
      <c r="S898" s="15" t="str">
        <f t="shared" si="69"/>
        <v>no 0% progess</v>
      </c>
      <c r="T898" s="9">
        <v>0</v>
      </c>
      <c r="U898" s="9">
        <v>2</v>
      </c>
      <c r="V898" s="9">
        <v>2</v>
      </c>
      <c r="W898" s="9">
        <v>0</v>
      </c>
      <c r="X898" s="9">
        <v>0</v>
      </c>
      <c r="Y898" s="9">
        <v>0</v>
      </c>
      <c r="Z898" s="9"/>
      <c r="AA898" s="9">
        <v>0</v>
      </c>
      <c r="AB898" s="9"/>
      <c r="AC898" s="9">
        <v>0</v>
      </c>
      <c r="AD898" s="9" t="s">
        <v>2982</v>
      </c>
      <c r="AE898" s="9" t="s">
        <v>2979</v>
      </c>
      <c r="AF898" s="9">
        <v>235</v>
      </c>
      <c r="AG898" s="9"/>
      <c r="AH898" s="9" t="s">
        <v>2983</v>
      </c>
      <c r="AI898" s="9"/>
      <c r="AJ898" s="9"/>
    </row>
    <row r="899" spans="1:36" x14ac:dyDescent="0.35">
      <c r="A899" s="9" t="s">
        <v>56</v>
      </c>
      <c r="B899" s="9" t="s">
        <v>57</v>
      </c>
      <c r="C899" s="9" t="s">
        <v>14503</v>
      </c>
      <c r="D899" s="9" t="s">
        <v>29</v>
      </c>
      <c r="E899" s="9" t="s">
        <v>2976</v>
      </c>
      <c r="F899" s="9" t="str">
        <f>_xlfn.XLOOKUP(E899,Total_Enrolled!C:C,Total_Enrolled!C:C)</f>
        <v>2025eb1100297@bitspilani-digital.edu.in</v>
      </c>
      <c r="G899" s="9" t="s">
        <v>2977</v>
      </c>
      <c r="H899" s="9" t="s">
        <v>14515</v>
      </c>
      <c r="I899" s="9" t="s">
        <v>2978</v>
      </c>
      <c r="J899" s="9" t="b">
        <v>1</v>
      </c>
      <c r="K899" s="9">
        <v>0</v>
      </c>
      <c r="L899" s="9">
        <f>_xlfn.XLOOKUP(B899,Courses!A:A,Courses!H:H)</f>
        <v>46</v>
      </c>
      <c r="M899" s="14">
        <f t="shared" ref="M899:M962" si="70">K899/L899</f>
        <v>0</v>
      </c>
      <c r="N899" s="14" t="str">
        <f t="shared" ref="N899:N962" si="71">IF(M899&gt;0,"Active","Not Active")</f>
        <v>Not Active</v>
      </c>
      <c r="O899" s="14" t="str" cm="1">
        <f t="array" ref="O899">_xlfn.IFS(M899=0,"0",
M899&lt;=10%,"0-10",
TRUE,"&gt;10"
)&amp;" "&amp;"% progress"</f>
        <v>0 % progress</v>
      </c>
      <c r="P899" s="15">
        <f t="shared" ref="P899:P962" si="72">IF(M899=0,1,0)</f>
        <v>1</v>
      </c>
      <c r="Q899" s="15">
        <f>COUNTIFS($G:$G,$G899)</f>
        <v>4</v>
      </c>
      <c r="R899" s="16">
        <f t="shared" ref="R899:R962" si="73">P899/Q899</f>
        <v>0.25</v>
      </c>
      <c r="S899" s="15" t="str">
        <f t="shared" ref="S899:S962" si="74">IF(R899=0, "no 0% progess", "no progress")</f>
        <v>no progress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/>
      <c r="AA899" s="9">
        <v>0</v>
      </c>
      <c r="AB899" s="9"/>
      <c r="AC899" s="9">
        <v>0</v>
      </c>
      <c r="AD899" s="9" t="s">
        <v>2984</v>
      </c>
      <c r="AE899" s="9" t="s">
        <v>2979</v>
      </c>
      <c r="AF899" s="9">
        <v>235</v>
      </c>
      <c r="AG899" s="9"/>
      <c r="AH899" s="9"/>
      <c r="AI899" s="9"/>
      <c r="AJ899" s="9"/>
    </row>
    <row r="900" spans="1:36" x14ac:dyDescent="0.35">
      <c r="A900" s="9" t="s">
        <v>56</v>
      </c>
      <c r="B900" s="9" t="s">
        <v>57</v>
      </c>
      <c r="C900" s="9" t="s">
        <v>14503</v>
      </c>
      <c r="D900" s="9" t="s">
        <v>29</v>
      </c>
      <c r="E900" s="9" t="s">
        <v>2985</v>
      </c>
      <c r="F900" s="9" t="str">
        <f>_xlfn.XLOOKUP(E900,Total_Enrolled!C:C,Total_Enrolled!C:C)</f>
        <v>2025eb1100298@bitspilani-digital.edu.in</v>
      </c>
      <c r="G900" s="9" t="s">
        <v>2986</v>
      </c>
      <c r="H900" s="9" t="s">
        <v>14515</v>
      </c>
      <c r="I900" s="9" t="s">
        <v>2987</v>
      </c>
      <c r="J900" s="9" t="b">
        <v>1</v>
      </c>
      <c r="K900" s="9">
        <v>0</v>
      </c>
      <c r="L900" s="9">
        <f>_xlfn.XLOOKUP(B900,Courses!A:A,Courses!H:H)</f>
        <v>46</v>
      </c>
      <c r="M900" s="14">
        <f t="shared" si="70"/>
        <v>0</v>
      </c>
      <c r="N900" s="14" t="str">
        <f t="shared" si="71"/>
        <v>Not Active</v>
      </c>
      <c r="O900" s="14" t="str" cm="1">
        <f t="array" ref="O900">_xlfn.IFS(M900=0,"0",
M900&lt;=10%,"0-10",
TRUE,"&gt;10"
)&amp;" "&amp;"% progress"</f>
        <v>0 % progress</v>
      </c>
      <c r="P900" s="15">
        <f t="shared" si="72"/>
        <v>1</v>
      </c>
      <c r="Q900" s="15">
        <f>COUNTIFS($G:$G,$G900)</f>
        <v>4</v>
      </c>
      <c r="R900" s="16">
        <f t="shared" si="73"/>
        <v>0.25</v>
      </c>
      <c r="S900" s="15" t="str">
        <f t="shared" si="74"/>
        <v>no progress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/>
      <c r="AA900" s="9">
        <v>0</v>
      </c>
      <c r="AB900" s="9"/>
      <c r="AC900" s="9">
        <v>0</v>
      </c>
      <c r="AD900" s="9"/>
      <c r="AE900" s="9" t="s">
        <v>2988</v>
      </c>
      <c r="AF900" s="9">
        <v>108</v>
      </c>
      <c r="AG900" s="9"/>
      <c r="AH900" s="9"/>
      <c r="AI900" s="9"/>
      <c r="AJ900" s="9"/>
    </row>
    <row r="901" spans="1:36" x14ac:dyDescent="0.35">
      <c r="A901" s="9" t="s">
        <v>52</v>
      </c>
      <c r="B901" s="9" t="s">
        <v>53</v>
      </c>
      <c r="C901" s="9" t="s">
        <v>14503</v>
      </c>
      <c r="D901" s="9" t="s">
        <v>29</v>
      </c>
      <c r="E901" s="9" t="s">
        <v>2985</v>
      </c>
      <c r="F901" s="9" t="str">
        <f>_xlfn.XLOOKUP(E901,Total_Enrolled!C:C,Total_Enrolled!C:C)</f>
        <v>2025eb1100298@bitspilani-digital.edu.in</v>
      </c>
      <c r="G901" s="9" t="s">
        <v>2986</v>
      </c>
      <c r="H901" s="9" t="s">
        <v>14515</v>
      </c>
      <c r="I901" s="9" t="s">
        <v>2987</v>
      </c>
      <c r="J901" s="9" t="b">
        <v>1</v>
      </c>
      <c r="K901" s="9">
        <v>1</v>
      </c>
      <c r="L901" s="9">
        <f>_xlfn.XLOOKUP(B901,Courses!A:A,Courses!H:H)</f>
        <v>41</v>
      </c>
      <c r="M901" s="14">
        <f t="shared" si="70"/>
        <v>2.4390243902439025E-2</v>
      </c>
      <c r="N901" s="14" t="str">
        <f t="shared" si="71"/>
        <v>Active</v>
      </c>
      <c r="O901" s="14" t="str" cm="1">
        <f t="array" ref="O901">_xlfn.IFS(M901=0,"0",
M901&lt;=10%,"0-10",
TRUE,"&gt;10"
)&amp;" "&amp;"% progress"</f>
        <v>0-10 % progress</v>
      </c>
      <c r="P901" s="15">
        <f t="shared" si="72"/>
        <v>0</v>
      </c>
      <c r="Q901" s="15">
        <f>COUNTIFS($G:$G,$G901)</f>
        <v>4</v>
      </c>
      <c r="R901" s="16">
        <f t="shared" si="73"/>
        <v>0</v>
      </c>
      <c r="S901" s="15" t="str">
        <f t="shared" si="74"/>
        <v>no 0% progess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/>
      <c r="AA901" s="9">
        <v>0</v>
      </c>
      <c r="AB901" s="9"/>
      <c r="AC901" s="9">
        <v>0</v>
      </c>
      <c r="AD901" s="9"/>
      <c r="AE901" s="9" t="s">
        <v>2988</v>
      </c>
      <c r="AF901" s="9">
        <v>108</v>
      </c>
      <c r="AG901" s="9"/>
      <c r="AH901" s="9"/>
      <c r="AI901" s="9"/>
      <c r="AJ901" s="9"/>
    </row>
    <row r="902" spans="1:36" x14ac:dyDescent="0.35">
      <c r="A902" s="9" t="s">
        <v>48</v>
      </c>
      <c r="B902" s="9" t="s">
        <v>49</v>
      </c>
      <c r="C902" s="9" t="s">
        <v>14503</v>
      </c>
      <c r="D902" s="9" t="s">
        <v>29</v>
      </c>
      <c r="E902" s="9" t="s">
        <v>2985</v>
      </c>
      <c r="F902" s="9" t="str">
        <f>_xlfn.XLOOKUP(E902,Total_Enrolled!C:C,Total_Enrolled!C:C)</f>
        <v>2025eb1100298@bitspilani-digital.edu.in</v>
      </c>
      <c r="G902" s="9" t="s">
        <v>2986</v>
      </c>
      <c r="H902" s="9" t="s">
        <v>14515</v>
      </c>
      <c r="I902" s="9" t="s">
        <v>2987</v>
      </c>
      <c r="J902" s="9" t="b">
        <v>1</v>
      </c>
      <c r="K902" s="9">
        <v>3</v>
      </c>
      <c r="L902" s="9">
        <f>_xlfn.XLOOKUP(B902,Courses!A:A,Courses!H:H)</f>
        <v>84</v>
      </c>
      <c r="M902" s="14">
        <f t="shared" si="70"/>
        <v>3.5714285714285712E-2</v>
      </c>
      <c r="N902" s="14" t="str">
        <f t="shared" si="71"/>
        <v>Active</v>
      </c>
      <c r="O902" s="14" t="str" cm="1">
        <f t="array" ref="O902">_xlfn.IFS(M902=0,"0",
M902&lt;=10%,"0-10",
TRUE,"&gt;10"
)&amp;" "&amp;"% progress"</f>
        <v>0-10 % progress</v>
      </c>
      <c r="P902" s="15">
        <f t="shared" si="72"/>
        <v>0</v>
      </c>
      <c r="Q902" s="15">
        <f>COUNTIFS($G:$G,$G902)</f>
        <v>4</v>
      </c>
      <c r="R902" s="16">
        <f t="shared" si="73"/>
        <v>0</v>
      </c>
      <c r="S902" s="15" t="str">
        <f t="shared" si="74"/>
        <v>no 0% progess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/>
      <c r="AA902" s="9">
        <v>0</v>
      </c>
      <c r="AB902" s="9"/>
      <c r="AC902" s="9">
        <v>21</v>
      </c>
      <c r="AD902" s="9" t="s">
        <v>2989</v>
      </c>
      <c r="AE902" s="9" t="s">
        <v>2988</v>
      </c>
      <c r="AF902" s="9">
        <v>108</v>
      </c>
      <c r="AG902" s="9"/>
      <c r="AH902" s="9"/>
      <c r="AI902" s="9"/>
      <c r="AJ902" s="9"/>
    </row>
    <row r="903" spans="1:36" x14ac:dyDescent="0.35">
      <c r="A903" s="9" t="s">
        <v>44</v>
      </c>
      <c r="B903" s="9" t="s">
        <v>45</v>
      </c>
      <c r="C903" s="9" t="s">
        <v>14503</v>
      </c>
      <c r="D903" s="9" t="s">
        <v>29</v>
      </c>
      <c r="E903" s="9" t="s">
        <v>2985</v>
      </c>
      <c r="F903" s="9" t="str">
        <f>_xlfn.XLOOKUP(E903,Total_Enrolled!C:C,Total_Enrolled!C:C)</f>
        <v>2025eb1100298@bitspilani-digital.edu.in</v>
      </c>
      <c r="G903" s="9" t="s">
        <v>2986</v>
      </c>
      <c r="H903" s="9" t="s">
        <v>14515</v>
      </c>
      <c r="I903" s="9" t="s">
        <v>2987</v>
      </c>
      <c r="J903" s="9" t="b">
        <v>1</v>
      </c>
      <c r="K903" s="9">
        <v>1</v>
      </c>
      <c r="L903" s="9">
        <f>_xlfn.XLOOKUP(B903,Courses!A:A,Courses!H:H)</f>
        <v>93</v>
      </c>
      <c r="M903" s="14">
        <f t="shared" si="70"/>
        <v>1.0752688172043012E-2</v>
      </c>
      <c r="N903" s="14" t="str">
        <f t="shared" si="71"/>
        <v>Active</v>
      </c>
      <c r="O903" s="14" t="str" cm="1">
        <f t="array" ref="O903">_xlfn.IFS(M903=0,"0",
M903&lt;=10%,"0-10",
TRUE,"&gt;10"
)&amp;" "&amp;"% progress"</f>
        <v>0-10 % progress</v>
      </c>
      <c r="P903" s="15">
        <f t="shared" si="72"/>
        <v>0</v>
      </c>
      <c r="Q903" s="15">
        <f>COUNTIFS($G:$G,$G903)</f>
        <v>4</v>
      </c>
      <c r="R903" s="16">
        <f t="shared" si="73"/>
        <v>0</v>
      </c>
      <c r="S903" s="15" t="str">
        <f t="shared" si="74"/>
        <v>no 0% progess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/>
      <c r="AA903" s="9">
        <v>0</v>
      </c>
      <c r="AB903" s="9"/>
      <c r="AC903" s="9">
        <v>3</v>
      </c>
      <c r="AD903" s="9" t="s">
        <v>2990</v>
      </c>
      <c r="AE903" s="9" t="s">
        <v>2988</v>
      </c>
      <c r="AF903" s="9">
        <v>108</v>
      </c>
      <c r="AG903" s="9"/>
      <c r="AH903" s="9"/>
      <c r="AI903" s="9" t="s">
        <v>2991</v>
      </c>
      <c r="AJ903" s="9" t="s">
        <v>2992</v>
      </c>
    </row>
    <row r="904" spans="1:36" x14ac:dyDescent="0.35">
      <c r="A904" s="9" t="s">
        <v>27</v>
      </c>
      <c r="B904" s="9" t="s">
        <v>28</v>
      </c>
      <c r="C904" s="9" t="s">
        <v>14503</v>
      </c>
      <c r="D904" s="9" t="s">
        <v>29</v>
      </c>
      <c r="E904" s="9" t="s">
        <v>2993</v>
      </c>
      <c r="F904" s="9" t="str">
        <f>_xlfn.XLOOKUP(E904,Total_Enrolled!C:C,Total_Enrolled!C:C)</f>
        <v>2025eb1100299@bitspilani-digital.edu.in</v>
      </c>
      <c r="G904" s="9" t="s">
        <v>2994</v>
      </c>
      <c r="H904" s="9" t="s">
        <v>14515</v>
      </c>
      <c r="I904" s="9" t="s">
        <v>2995</v>
      </c>
      <c r="J904" s="9" t="b">
        <v>1</v>
      </c>
      <c r="K904" s="9">
        <v>0</v>
      </c>
      <c r="L904" s="9">
        <f>_xlfn.XLOOKUP(B904,Courses!A:A,Courses!H:H)</f>
        <v>61</v>
      </c>
      <c r="M904" s="14">
        <f t="shared" si="70"/>
        <v>0</v>
      </c>
      <c r="N904" s="14" t="str">
        <f t="shared" si="71"/>
        <v>Not Active</v>
      </c>
      <c r="O904" s="14" t="str" cm="1">
        <f t="array" ref="O904">_xlfn.IFS(M904=0,"0",
M904&lt;=10%,"0-10",
TRUE,"&gt;10"
)&amp;" "&amp;"% progress"</f>
        <v>0 % progress</v>
      </c>
      <c r="P904" s="15">
        <f t="shared" si="72"/>
        <v>1</v>
      </c>
      <c r="Q904" s="15">
        <f>COUNTIFS($G:$G,$G904)</f>
        <v>5</v>
      </c>
      <c r="R904" s="16">
        <f t="shared" si="73"/>
        <v>0.2</v>
      </c>
      <c r="S904" s="15" t="str">
        <f t="shared" si="74"/>
        <v>no progress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/>
      <c r="AA904" s="9">
        <v>0</v>
      </c>
      <c r="AB904" s="9"/>
      <c r="AC904" s="9">
        <v>0</v>
      </c>
      <c r="AD904" s="9" t="s">
        <v>2997</v>
      </c>
      <c r="AE904" s="9" t="s">
        <v>2996</v>
      </c>
      <c r="AF904" s="9">
        <v>52</v>
      </c>
      <c r="AG904" s="9"/>
      <c r="AH904" s="9"/>
      <c r="AI904" s="9"/>
      <c r="AJ904" s="9"/>
    </row>
    <row r="905" spans="1:36" x14ac:dyDescent="0.35">
      <c r="A905" s="9" t="s">
        <v>62</v>
      </c>
      <c r="B905" s="9" t="s">
        <v>34</v>
      </c>
      <c r="C905" s="9" t="s">
        <v>14503</v>
      </c>
      <c r="D905" s="9" t="s">
        <v>29</v>
      </c>
      <c r="E905" s="9" t="s">
        <v>2993</v>
      </c>
      <c r="F905" s="9" t="str">
        <f>_xlfn.XLOOKUP(E905,Total_Enrolled!C:C,Total_Enrolled!C:C)</f>
        <v>2025eb1100299@bitspilani-digital.edu.in</v>
      </c>
      <c r="G905" s="9" t="s">
        <v>2994</v>
      </c>
      <c r="H905" s="9" t="s">
        <v>14515</v>
      </c>
      <c r="I905" s="9" t="s">
        <v>2995</v>
      </c>
      <c r="J905" s="9" t="b">
        <v>1</v>
      </c>
      <c r="K905" s="9">
        <v>0</v>
      </c>
      <c r="L905" s="9">
        <f>_xlfn.XLOOKUP(B905,Courses!A:A,Courses!H:H)</f>
        <v>88</v>
      </c>
      <c r="M905" s="14">
        <f t="shared" si="70"/>
        <v>0</v>
      </c>
      <c r="N905" s="14" t="str">
        <f t="shared" si="71"/>
        <v>Not Active</v>
      </c>
      <c r="O905" s="14" t="str" cm="1">
        <f t="array" ref="O905">_xlfn.IFS(M905=0,"0",
M905&lt;=10%,"0-10",
TRUE,"&gt;10"
)&amp;" "&amp;"% progress"</f>
        <v>0 % progress</v>
      </c>
      <c r="P905" s="15">
        <f t="shared" si="72"/>
        <v>1</v>
      </c>
      <c r="Q905" s="15">
        <f>COUNTIFS($G:$G,$G905)</f>
        <v>5</v>
      </c>
      <c r="R905" s="16">
        <f t="shared" si="73"/>
        <v>0.2</v>
      </c>
      <c r="S905" s="15" t="str">
        <f t="shared" si="74"/>
        <v>no progress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/>
      <c r="AA905" s="9">
        <v>0</v>
      </c>
      <c r="AB905" s="9"/>
      <c r="AC905" s="9">
        <v>0</v>
      </c>
      <c r="AD905" s="9" t="s">
        <v>2998</v>
      </c>
      <c r="AE905" s="9" t="s">
        <v>2996</v>
      </c>
      <c r="AF905" s="9">
        <v>52</v>
      </c>
      <c r="AG905" s="9"/>
      <c r="AH905" s="9"/>
      <c r="AI905" s="9"/>
      <c r="AJ905" s="9"/>
    </row>
    <row r="906" spans="1:36" x14ac:dyDescent="0.35">
      <c r="A906" s="9" t="s">
        <v>124</v>
      </c>
      <c r="B906" s="9" t="s">
        <v>33</v>
      </c>
      <c r="C906" s="9" t="s">
        <v>14503</v>
      </c>
      <c r="D906" s="9" t="s">
        <v>29</v>
      </c>
      <c r="E906" s="9" t="s">
        <v>2993</v>
      </c>
      <c r="F906" s="9" t="str">
        <f>_xlfn.XLOOKUP(E906,Total_Enrolled!C:C,Total_Enrolled!C:C)</f>
        <v>2025eb1100299@bitspilani-digital.edu.in</v>
      </c>
      <c r="G906" s="9" t="s">
        <v>2994</v>
      </c>
      <c r="H906" s="9" t="s">
        <v>14515</v>
      </c>
      <c r="I906" s="9" t="s">
        <v>2995</v>
      </c>
      <c r="J906" s="9" t="b">
        <v>1</v>
      </c>
      <c r="K906" s="9">
        <v>0</v>
      </c>
      <c r="L906" s="9">
        <f>_xlfn.XLOOKUP(B906,Courses!A:A,Courses!H:H)</f>
        <v>41</v>
      </c>
      <c r="M906" s="14">
        <f t="shared" si="70"/>
        <v>0</v>
      </c>
      <c r="N906" s="14" t="str">
        <f t="shared" si="71"/>
        <v>Not Active</v>
      </c>
      <c r="O906" s="14" t="str" cm="1">
        <f t="array" ref="O906">_xlfn.IFS(M906=0,"0",
M906&lt;=10%,"0-10",
TRUE,"&gt;10"
)&amp;" "&amp;"% progress"</f>
        <v>0 % progress</v>
      </c>
      <c r="P906" s="15">
        <f t="shared" si="72"/>
        <v>1</v>
      </c>
      <c r="Q906" s="15">
        <f>COUNTIFS($G:$G,$G906)</f>
        <v>5</v>
      </c>
      <c r="R906" s="16">
        <f t="shared" si="73"/>
        <v>0.2</v>
      </c>
      <c r="S906" s="15" t="str">
        <f t="shared" si="74"/>
        <v>no progress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/>
      <c r="AA906" s="9">
        <v>0</v>
      </c>
      <c r="AB906" s="9"/>
      <c r="AC906" s="9">
        <v>0</v>
      </c>
      <c r="AD906" s="9" t="s">
        <v>2999</v>
      </c>
      <c r="AE906" s="9" t="s">
        <v>2996</v>
      </c>
      <c r="AF906" s="9">
        <v>52</v>
      </c>
      <c r="AG906" s="9"/>
      <c r="AH906" s="9"/>
      <c r="AI906" s="9"/>
      <c r="AJ906" s="9"/>
    </row>
    <row r="907" spans="1:36" x14ac:dyDescent="0.35">
      <c r="A907" s="9" t="s">
        <v>52</v>
      </c>
      <c r="B907" s="9" t="s">
        <v>53</v>
      </c>
      <c r="C907" s="9" t="s">
        <v>14503</v>
      </c>
      <c r="D907" s="9" t="s">
        <v>29</v>
      </c>
      <c r="E907" s="9" t="s">
        <v>2993</v>
      </c>
      <c r="F907" s="9" t="str">
        <f>_xlfn.XLOOKUP(E907,Total_Enrolled!C:C,Total_Enrolled!C:C)</f>
        <v>2025eb1100299@bitspilani-digital.edu.in</v>
      </c>
      <c r="G907" s="9" t="s">
        <v>2994</v>
      </c>
      <c r="H907" s="9" t="s">
        <v>14515</v>
      </c>
      <c r="I907" s="9" t="s">
        <v>2995</v>
      </c>
      <c r="J907" s="9" t="b">
        <v>1</v>
      </c>
      <c r="K907" s="9">
        <v>4</v>
      </c>
      <c r="L907" s="9">
        <f>_xlfn.XLOOKUP(B907,Courses!A:A,Courses!H:H)</f>
        <v>41</v>
      </c>
      <c r="M907" s="14">
        <f t="shared" si="70"/>
        <v>9.7560975609756101E-2</v>
      </c>
      <c r="N907" s="14" t="str">
        <f t="shared" si="71"/>
        <v>Active</v>
      </c>
      <c r="O907" s="14" t="str" cm="1">
        <f t="array" ref="O907">_xlfn.IFS(M907=0,"0",
M907&lt;=10%,"0-10",
TRUE,"&gt;10"
)&amp;" "&amp;"% progress"</f>
        <v>0-10 % progress</v>
      </c>
      <c r="P907" s="15">
        <f t="shared" si="72"/>
        <v>0</v>
      </c>
      <c r="Q907" s="15">
        <f>COUNTIFS($G:$G,$G907)</f>
        <v>5</v>
      </c>
      <c r="R907" s="16">
        <f t="shared" si="73"/>
        <v>0</v>
      </c>
      <c r="S907" s="15" t="str">
        <f t="shared" si="74"/>
        <v>no 0% progess</v>
      </c>
      <c r="T907" s="9">
        <v>0</v>
      </c>
      <c r="U907" s="9">
        <v>2</v>
      </c>
      <c r="V907" s="9">
        <v>2</v>
      </c>
      <c r="W907" s="9">
        <v>0</v>
      </c>
      <c r="X907" s="9">
        <v>0</v>
      </c>
      <c r="Y907" s="9">
        <v>0</v>
      </c>
      <c r="Z907" s="9"/>
      <c r="AA907" s="9">
        <v>0</v>
      </c>
      <c r="AB907" s="9"/>
      <c r="AC907" s="9">
        <v>4517</v>
      </c>
      <c r="AD907" s="9" t="s">
        <v>3000</v>
      </c>
      <c r="AE907" s="9" t="s">
        <v>2996</v>
      </c>
      <c r="AF907" s="9">
        <v>52</v>
      </c>
      <c r="AG907" s="9"/>
      <c r="AH907" s="9" t="s">
        <v>3001</v>
      </c>
      <c r="AI907" s="9"/>
      <c r="AJ907" s="9"/>
    </row>
    <row r="908" spans="1:36" x14ac:dyDescent="0.35">
      <c r="A908" s="9" t="s">
        <v>56</v>
      </c>
      <c r="B908" s="9" t="s">
        <v>57</v>
      </c>
      <c r="C908" s="9" t="s">
        <v>14503</v>
      </c>
      <c r="D908" s="9" t="s">
        <v>29</v>
      </c>
      <c r="E908" s="9" t="s">
        <v>2993</v>
      </c>
      <c r="F908" s="9" t="str">
        <f>_xlfn.XLOOKUP(E908,Total_Enrolled!C:C,Total_Enrolled!C:C)</f>
        <v>2025eb1100299@bitspilani-digital.edu.in</v>
      </c>
      <c r="G908" s="9" t="s">
        <v>2994</v>
      </c>
      <c r="H908" s="9" t="s">
        <v>14515</v>
      </c>
      <c r="I908" s="9" t="s">
        <v>2995</v>
      </c>
      <c r="J908" s="9" t="b">
        <v>1</v>
      </c>
      <c r="K908" s="9">
        <v>3</v>
      </c>
      <c r="L908" s="9">
        <f>_xlfn.XLOOKUP(B908,Courses!A:A,Courses!H:H)</f>
        <v>46</v>
      </c>
      <c r="M908" s="14">
        <f t="shared" si="70"/>
        <v>6.5217391304347824E-2</v>
      </c>
      <c r="N908" s="14" t="str">
        <f t="shared" si="71"/>
        <v>Active</v>
      </c>
      <c r="O908" s="14" t="str" cm="1">
        <f t="array" ref="O908">_xlfn.IFS(M908=0,"0",
M908&lt;=10%,"0-10",
TRUE,"&gt;10"
)&amp;" "&amp;"% progress"</f>
        <v>0-10 % progress</v>
      </c>
      <c r="P908" s="15">
        <f t="shared" si="72"/>
        <v>0</v>
      </c>
      <c r="Q908" s="15">
        <f>COUNTIFS($G:$G,$G908)</f>
        <v>5</v>
      </c>
      <c r="R908" s="16">
        <f t="shared" si="73"/>
        <v>0</v>
      </c>
      <c r="S908" s="15" t="str">
        <f t="shared" si="74"/>
        <v>no 0% progess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/>
      <c r="AA908" s="9">
        <v>0</v>
      </c>
      <c r="AB908" s="9"/>
      <c r="AC908" s="9">
        <v>11193</v>
      </c>
      <c r="AD908" s="9" t="s">
        <v>3002</v>
      </c>
      <c r="AE908" s="9" t="s">
        <v>2996</v>
      </c>
      <c r="AF908" s="9">
        <v>52</v>
      </c>
      <c r="AG908" s="9"/>
      <c r="AH908" s="9"/>
      <c r="AI908" s="9"/>
      <c r="AJ908" s="9"/>
    </row>
    <row r="909" spans="1:36" x14ac:dyDescent="0.35">
      <c r="A909" s="9" t="s">
        <v>52</v>
      </c>
      <c r="B909" s="9" t="s">
        <v>53</v>
      </c>
      <c r="C909" s="9" t="s">
        <v>14503</v>
      </c>
      <c r="D909" s="9" t="s">
        <v>29</v>
      </c>
      <c r="E909" s="9" t="s">
        <v>3003</v>
      </c>
      <c r="F909" s="9" t="str">
        <f>_xlfn.XLOOKUP(E909,Total_Enrolled!C:C,Total_Enrolled!C:C)</f>
        <v>2025eb1100300@bitspilani-digital.edu.in</v>
      </c>
      <c r="G909" s="9" t="s">
        <v>3004</v>
      </c>
      <c r="H909" s="9" t="s">
        <v>14515</v>
      </c>
      <c r="I909" s="9" t="s">
        <v>3005</v>
      </c>
      <c r="J909" s="9" t="b">
        <v>1</v>
      </c>
      <c r="K909" s="9">
        <v>1</v>
      </c>
      <c r="L909" s="9">
        <f>_xlfn.XLOOKUP(B909,Courses!A:A,Courses!H:H)</f>
        <v>41</v>
      </c>
      <c r="M909" s="14">
        <f t="shared" si="70"/>
        <v>2.4390243902439025E-2</v>
      </c>
      <c r="N909" s="14" t="str">
        <f t="shared" si="71"/>
        <v>Active</v>
      </c>
      <c r="O909" s="14" t="str" cm="1">
        <f t="array" ref="O909">_xlfn.IFS(M909=0,"0",
M909&lt;=10%,"0-10",
TRUE,"&gt;10"
)&amp;" "&amp;"% progress"</f>
        <v>0-10 % progress</v>
      </c>
      <c r="P909" s="15">
        <f t="shared" si="72"/>
        <v>0</v>
      </c>
      <c r="Q909" s="15">
        <f>COUNTIFS($G:$G,$G909)</f>
        <v>4</v>
      </c>
      <c r="R909" s="16">
        <f t="shared" si="73"/>
        <v>0</v>
      </c>
      <c r="S909" s="15" t="str">
        <f t="shared" si="74"/>
        <v>no 0% progess</v>
      </c>
      <c r="T909" s="9">
        <v>0</v>
      </c>
      <c r="U909" s="9">
        <v>1</v>
      </c>
      <c r="V909" s="9">
        <v>1</v>
      </c>
      <c r="W909" s="9">
        <v>0</v>
      </c>
      <c r="X909" s="9">
        <v>0</v>
      </c>
      <c r="Y909" s="9">
        <v>0</v>
      </c>
      <c r="Z909" s="9"/>
      <c r="AA909" s="9">
        <v>0</v>
      </c>
      <c r="AB909" s="9"/>
      <c r="AC909" s="9">
        <v>0</v>
      </c>
      <c r="AD909" s="9" t="s">
        <v>3007</v>
      </c>
      <c r="AE909" s="9" t="s">
        <v>3006</v>
      </c>
      <c r="AF909" s="9">
        <v>98</v>
      </c>
      <c r="AG909" s="9"/>
      <c r="AH909" s="9" t="s">
        <v>3008</v>
      </c>
      <c r="AI909" s="9"/>
      <c r="AJ909" s="9"/>
    </row>
    <row r="910" spans="1:36" x14ac:dyDescent="0.35">
      <c r="A910" s="9" t="s">
        <v>48</v>
      </c>
      <c r="B910" s="9" t="s">
        <v>49</v>
      </c>
      <c r="C910" s="9" t="s">
        <v>14503</v>
      </c>
      <c r="D910" s="9" t="s">
        <v>29</v>
      </c>
      <c r="E910" s="9" t="s">
        <v>3003</v>
      </c>
      <c r="F910" s="9" t="str">
        <f>_xlfn.XLOOKUP(E910,Total_Enrolled!C:C,Total_Enrolled!C:C)</f>
        <v>2025eb1100300@bitspilani-digital.edu.in</v>
      </c>
      <c r="G910" s="9" t="s">
        <v>3004</v>
      </c>
      <c r="H910" s="9" t="s">
        <v>14515</v>
      </c>
      <c r="I910" s="9" t="s">
        <v>3005</v>
      </c>
      <c r="J910" s="9" t="b">
        <v>1</v>
      </c>
      <c r="K910" s="9">
        <v>9</v>
      </c>
      <c r="L910" s="9">
        <f>_xlfn.XLOOKUP(B910,Courses!A:A,Courses!H:H)</f>
        <v>84</v>
      </c>
      <c r="M910" s="14">
        <f t="shared" si="70"/>
        <v>0.10714285714285714</v>
      </c>
      <c r="N910" s="14" t="str">
        <f t="shared" si="71"/>
        <v>Active</v>
      </c>
      <c r="O910" s="14" t="str" cm="1">
        <f t="array" ref="O910">_xlfn.IFS(M910=0,"0",
M910&lt;=10%,"0-10",
TRUE,"&gt;10"
)&amp;" "&amp;"% progress"</f>
        <v>&gt;10 % progress</v>
      </c>
      <c r="P910" s="15">
        <f t="shared" si="72"/>
        <v>0</v>
      </c>
      <c r="Q910" s="15">
        <f>COUNTIFS($G:$G,$G910)</f>
        <v>4</v>
      </c>
      <c r="R910" s="16">
        <f t="shared" si="73"/>
        <v>0</v>
      </c>
      <c r="S910" s="15" t="str">
        <f t="shared" si="74"/>
        <v>no 0% progess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/>
      <c r="AA910" s="9">
        <v>0</v>
      </c>
      <c r="AB910" s="9"/>
      <c r="AC910" s="9">
        <v>20912</v>
      </c>
      <c r="AD910" s="9" t="s">
        <v>3009</v>
      </c>
      <c r="AE910" s="9" t="s">
        <v>3006</v>
      </c>
      <c r="AF910" s="9">
        <v>98</v>
      </c>
      <c r="AG910" s="9"/>
      <c r="AH910" s="9"/>
      <c r="AI910" s="9"/>
      <c r="AJ910" s="9"/>
    </row>
    <row r="911" spans="1:36" x14ac:dyDescent="0.35">
      <c r="A911" s="9" t="s">
        <v>27</v>
      </c>
      <c r="B911" s="9" t="s">
        <v>28</v>
      </c>
      <c r="C911" s="9" t="s">
        <v>14503</v>
      </c>
      <c r="D911" s="9" t="s">
        <v>29</v>
      </c>
      <c r="E911" s="9" t="s">
        <v>3003</v>
      </c>
      <c r="F911" s="9" t="str">
        <f>_xlfn.XLOOKUP(E911,Total_Enrolled!C:C,Total_Enrolled!C:C)</f>
        <v>2025eb1100300@bitspilani-digital.edu.in</v>
      </c>
      <c r="G911" s="9" t="s">
        <v>3004</v>
      </c>
      <c r="H911" s="9" t="s">
        <v>14515</v>
      </c>
      <c r="I911" s="9" t="s">
        <v>3005</v>
      </c>
      <c r="J911" s="9" t="b">
        <v>1</v>
      </c>
      <c r="K911" s="9">
        <v>1</v>
      </c>
      <c r="L911" s="9">
        <f>_xlfn.XLOOKUP(B911,Courses!A:A,Courses!H:H)</f>
        <v>61</v>
      </c>
      <c r="M911" s="14">
        <f t="shared" si="70"/>
        <v>1.6393442622950821E-2</v>
      </c>
      <c r="N911" s="14" t="str">
        <f t="shared" si="71"/>
        <v>Active</v>
      </c>
      <c r="O911" s="14" t="str" cm="1">
        <f t="array" ref="O911">_xlfn.IFS(M911=0,"0",
M911&lt;=10%,"0-10",
TRUE,"&gt;10"
)&amp;" "&amp;"% progress"</f>
        <v>0-10 % progress</v>
      </c>
      <c r="P911" s="15">
        <f t="shared" si="72"/>
        <v>0</v>
      </c>
      <c r="Q911" s="15">
        <f>COUNTIFS($G:$G,$G911)</f>
        <v>4</v>
      </c>
      <c r="R911" s="16">
        <f t="shared" si="73"/>
        <v>0</v>
      </c>
      <c r="S911" s="15" t="str">
        <f t="shared" si="74"/>
        <v>no 0% progess</v>
      </c>
      <c r="T911" s="9">
        <v>0</v>
      </c>
      <c r="U911" s="9">
        <v>1</v>
      </c>
      <c r="V911" s="9">
        <v>1</v>
      </c>
      <c r="W911" s="9">
        <v>0</v>
      </c>
      <c r="X911" s="9">
        <v>0</v>
      </c>
      <c r="Y911" s="9">
        <v>0</v>
      </c>
      <c r="Z911" s="9"/>
      <c r="AA911" s="9">
        <v>0</v>
      </c>
      <c r="AB911" s="9"/>
      <c r="AC911" s="9">
        <v>91</v>
      </c>
      <c r="AD911" s="9" t="s">
        <v>3010</v>
      </c>
      <c r="AE911" s="9" t="s">
        <v>3006</v>
      </c>
      <c r="AF911" s="9">
        <v>98</v>
      </c>
      <c r="AG911" s="9"/>
      <c r="AH911" s="9" t="s">
        <v>3011</v>
      </c>
      <c r="AI911" s="9"/>
      <c r="AJ911" s="9"/>
    </row>
    <row r="912" spans="1:36" x14ac:dyDescent="0.35">
      <c r="A912" s="9" t="s">
        <v>79</v>
      </c>
      <c r="B912" s="9" t="s">
        <v>39</v>
      </c>
      <c r="C912" s="9" t="s">
        <v>14503</v>
      </c>
      <c r="D912" s="9" t="s">
        <v>29</v>
      </c>
      <c r="E912" s="9" t="s">
        <v>3003</v>
      </c>
      <c r="F912" s="9" t="str">
        <f>_xlfn.XLOOKUP(E912,Total_Enrolled!C:C,Total_Enrolled!C:C)</f>
        <v>2025eb1100300@bitspilani-digital.edu.in</v>
      </c>
      <c r="G912" s="9" t="s">
        <v>3004</v>
      </c>
      <c r="H912" s="9" t="s">
        <v>14515</v>
      </c>
      <c r="I912" s="9" t="s">
        <v>3005</v>
      </c>
      <c r="J912" s="9" t="b">
        <v>1</v>
      </c>
      <c r="K912" s="9">
        <v>5</v>
      </c>
      <c r="L912" s="9">
        <f>_xlfn.XLOOKUP(B912,Courses!A:A,Courses!H:H)</f>
        <v>86</v>
      </c>
      <c r="M912" s="14">
        <f t="shared" si="70"/>
        <v>5.8139534883720929E-2</v>
      </c>
      <c r="N912" s="14" t="str">
        <f t="shared" si="71"/>
        <v>Active</v>
      </c>
      <c r="O912" s="14" t="str" cm="1">
        <f t="array" ref="O912">_xlfn.IFS(M912=0,"0",
M912&lt;=10%,"0-10",
TRUE,"&gt;10"
)&amp;" "&amp;"% progress"</f>
        <v>0-10 % progress</v>
      </c>
      <c r="P912" s="15">
        <f t="shared" si="72"/>
        <v>0</v>
      </c>
      <c r="Q912" s="15">
        <f>COUNTIFS($G:$G,$G912)</f>
        <v>4</v>
      </c>
      <c r="R912" s="16">
        <f t="shared" si="73"/>
        <v>0</v>
      </c>
      <c r="S912" s="15" t="str">
        <f t="shared" si="74"/>
        <v>no 0% progess</v>
      </c>
      <c r="T912" s="9">
        <v>0</v>
      </c>
      <c r="U912" s="9">
        <v>1</v>
      </c>
      <c r="V912" s="9">
        <v>1</v>
      </c>
      <c r="W912" s="9">
        <v>0</v>
      </c>
      <c r="X912" s="9">
        <v>0</v>
      </c>
      <c r="Y912" s="9">
        <v>0</v>
      </c>
      <c r="Z912" s="9"/>
      <c r="AA912" s="9">
        <v>0</v>
      </c>
      <c r="AB912" s="9"/>
      <c r="AC912" s="9">
        <v>63</v>
      </c>
      <c r="AD912" s="9" t="s">
        <v>3012</v>
      </c>
      <c r="AE912" s="9" t="s">
        <v>3006</v>
      </c>
      <c r="AF912" s="9">
        <v>98</v>
      </c>
      <c r="AG912" s="9"/>
      <c r="AH912" s="9" t="s">
        <v>3013</v>
      </c>
      <c r="AI912" s="9"/>
      <c r="AJ912" s="9"/>
    </row>
    <row r="913" spans="1:36" x14ac:dyDescent="0.35">
      <c r="A913" s="9" t="s">
        <v>27</v>
      </c>
      <c r="B913" s="9" t="s">
        <v>28</v>
      </c>
      <c r="C913" s="9" t="s">
        <v>14503</v>
      </c>
      <c r="D913" s="9" t="s">
        <v>29</v>
      </c>
      <c r="E913" s="9" t="s">
        <v>3020</v>
      </c>
      <c r="F913" s="9" t="str">
        <f>_xlfn.XLOOKUP(E913,Total_Enrolled!C:C,Total_Enrolled!C:C)</f>
        <v>2025eb1100303@bitspilani-digital.edu.in</v>
      </c>
      <c r="G913" s="9" t="s">
        <v>3021</v>
      </c>
      <c r="H913" s="9" t="s">
        <v>14515</v>
      </c>
      <c r="I913" s="9" t="s">
        <v>3022</v>
      </c>
      <c r="J913" s="9" t="b">
        <v>1</v>
      </c>
      <c r="K913" s="9">
        <v>0</v>
      </c>
      <c r="L913" s="9">
        <f>_xlfn.XLOOKUP(B913,Courses!A:A,Courses!H:H)</f>
        <v>61</v>
      </c>
      <c r="M913" s="14">
        <f t="shared" si="70"/>
        <v>0</v>
      </c>
      <c r="N913" s="14" t="str">
        <f t="shared" si="71"/>
        <v>Not Active</v>
      </c>
      <c r="O913" s="14" t="str" cm="1">
        <f t="array" ref="O913">_xlfn.IFS(M913=0,"0",
M913&lt;=10%,"0-10",
TRUE,"&gt;10"
)&amp;" "&amp;"% progress"</f>
        <v>0 % progress</v>
      </c>
      <c r="P913" s="15">
        <f t="shared" si="72"/>
        <v>1</v>
      </c>
      <c r="Q913" s="15">
        <f>COUNTIFS($G:$G,$G913)</f>
        <v>4</v>
      </c>
      <c r="R913" s="16">
        <f t="shared" si="73"/>
        <v>0.25</v>
      </c>
      <c r="S913" s="15" t="str">
        <f t="shared" si="74"/>
        <v>no progress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/>
      <c r="AA913" s="9">
        <v>0</v>
      </c>
      <c r="AB913" s="9"/>
      <c r="AC913" s="9">
        <v>0</v>
      </c>
      <c r="AD913" s="9"/>
      <c r="AE913" s="9" t="s">
        <v>3023</v>
      </c>
      <c r="AF913" s="9">
        <v>31</v>
      </c>
      <c r="AG913" s="9"/>
      <c r="AH913" s="9"/>
      <c r="AI913" s="9"/>
      <c r="AJ913" s="9"/>
    </row>
    <row r="914" spans="1:36" x14ac:dyDescent="0.35">
      <c r="A914" s="9" t="s">
        <v>124</v>
      </c>
      <c r="B914" s="9" t="s">
        <v>33</v>
      </c>
      <c r="C914" s="9" t="s">
        <v>14503</v>
      </c>
      <c r="D914" s="9" t="s">
        <v>29</v>
      </c>
      <c r="E914" s="9" t="s">
        <v>3020</v>
      </c>
      <c r="F914" s="9" t="str">
        <f>_xlfn.XLOOKUP(E914,Total_Enrolled!C:C,Total_Enrolled!C:C)</f>
        <v>2025eb1100303@bitspilani-digital.edu.in</v>
      </c>
      <c r="G914" s="9" t="s">
        <v>3021</v>
      </c>
      <c r="H914" s="9" t="s">
        <v>14515</v>
      </c>
      <c r="I914" s="9" t="s">
        <v>3022</v>
      </c>
      <c r="J914" s="9" t="b">
        <v>1</v>
      </c>
      <c r="K914" s="9">
        <v>43</v>
      </c>
      <c r="L914" s="9">
        <f>_xlfn.XLOOKUP(B914,Courses!A:A,Courses!H:H)</f>
        <v>41</v>
      </c>
      <c r="M914" s="14">
        <f t="shared" si="70"/>
        <v>1.0487804878048781</v>
      </c>
      <c r="N914" s="14" t="str">
        <f t="shared" si="71"/>
        <v>Active</v>
      </c>
      <c r="O914" s="14" t="str" cm="1">
        <f t="array" ref="O914">_xlfn.IFS(M914=0,"0",
M914&lt;=10%,"0-10",
TRUE,"&gt;10"
)&amp;" "&amp;"% progress"</f>
        <v>&gt;10 % progress</v>
      </c>
      <c r="P914" s="15">
        <f t="shared" si="72"/>
        <v>0</v>
      </c>
      <c r="Q914" s="15">
        <f>COUNTIFS($G:$G,$G914)</f>
        <v>4</v>
      </c>
      <c r="R914" s="16">
        <f t="shared" si="73"/>
        <v>0</v>
      </c>
      <c r="S914" s="15" t="str">
        <f t="shared" si="74"/>
        <v>no 0% progess</v>
      </c>
      <c r="T914" s="9">
        <v>0</v>
      </c>
      <c r="U914" s="9">
        <v>9</v>
      </c>
      <c r="V914" s="9">
        <v>10</v>
      </c>
      <c r="W914" s="9">
        <v>0</v>
      </c>
      <c r="X914" s="9">
        <v>0</v>
      </c>
      <c r="Y914" s="9">
        <v>0</v>
      </c>
      <c r="Z914" s="9"/>
      <c r="AA914" s="9">
        <v>0</v>
      </c>
      <c r="AB914" s="9"/>
      <c r="AC914" s="9">
        <v>148</v>
      </c>
      <c r="AD914" s="9" t="s">
        <v>3024</v>
      </c>
      <c r="AE914" s="9" t="s">
        <v>3023</v>
      </c>
      <c r="AF914" s="9">
        <v>31</v>
      </c>
      <c r="AG914" s="9"/>
      <c r="AH914" s="9" t="s">
        <v>3025</v>
      </c>
      <c r="AI914" s="9" t="s">
        <v>3026</v>
      </c>
      <c r="AJ914" s="9" t="s">
        <v>3027</v>
      </c>
    </row>
    <row r="915" spans="1:36" x14ac:dyDescent="0.35">
      <c r="A915" s="9" t="s">
        <v>44</v>
      </c>
      <c r="B915" s="9" t="s">
        <v>45</v>
      </c>
      <c r="C915" s="9" t="s">
        <v>14503</v>
      </c>
      <c r="D915" s="9" t="s">
        <v>29</v>
      </c>
      <c r="E915" s="9" t="s">
        <v>3020</v>
      </c>
      <c r="F915" s="9" t="str">
        <f>_xlfn.XLOOKUP(E915,Total_Enrolled!C:C,Total_Enrolled!C:C)</f>
        <v>2025eb1100303@bitspilani-digital.edu.in</v>
      </c>
      <c r="G915" s="9" t="s">
        <v>3021</v>
      </c>
      <c r="H915" s="9" t="s">
        <v>14515</v>
      </c>
      <c r="I915" s="9" t="s">
        <v>3022</v>
      </c>
      <c r="J915" s="9" t="b">
        <v>1</v>
      </c>
      <c r="K915" s="9">
        <v>112</v>
      </c>
      <c r="L915" s="9">
        <f>_xlfn.XLOOKUP(B915,Courses!A:A,Courses!H:H)</f>
        <v>93</v>
      </c>
      <c r="M915" s="14">
        <f t="shared" si="70"/>
        <v>1.2043010752688172</v>
      </c>
      <c r="N915" s="14" t="str">
        <f t="shared" si="71"/>
        <v>Active</v>
      </c>
      <c r="O915" s="14" t="str" cm="1">
        <f t="array" ref="O915">_xlfn.IFS(M915=0,"0",
M915&lt;=10%,"0-10",
TRUE,"&gt;10"
)&amp;" "&amp;"% progress"</f>
        <v>&gt;10 % progress</v>
      </c>
      <c r="P915" s="15">
        <f t="shared" si="72"/>
        <v>0</v>
      </c>
      <c r="Q915" s="15">
        <f>COUNTIFS($G:$G,$G915)</f>
        <v>4</v>
      </c>
      <c r="R915" s="16">
        <f t="shared" si="73"/>
        <v>0</v>
      </c>
      <c r="S915" s="15" t="str">
        <f t="shared" si="74"/>
        <v>no 0% progess</v>
      </c>
      <c r="T915" s="9">
        <v>0</v>
      </c>
      <c r="U915" s="9">
        <v>36</v>
      </c>
      <c r="V915" s="9">
        <v>40</v>
      </c>
      <c r="W915" s="9">
        <v>0</v>
      </c>
      <c r="X915" s="9">
        <v>0</v>
      </c>
      <c r="Y915" s="9">
        <v>0</v>
      </c>
      <c r="Z915" s="9"/>
      <c r="AA915" s="9">
        <v>0</v>
      </c>
      <c r="AB915" s="9"/>
      <c r="AC915" s="9">
        <v>1154</v>
      </c>
      <c r="AD915" s="9" t="s">
        <v>3028</v>
      </c>
      <c r="AE915" s="9" t="s">
        <v>3023</v>
      </c>
      <c r="AF915" s="9">
        <v>31</v>
      </c>
      <c r="AG915" s="9"/>
      <c r="AH915" s="9" t="s">
        <v>3029</v>
      </c>
      <c r="AI915" s="9" t="s">
        <v>3030</v>
      </c>
      <c r="AJ915" s="9" t="s">
        <v>3031</v>
      </c>
    </row>
    <row r="916" spans="1:36" x14ac:dyDescent="0.35">
      <c r="A916" s="9" t="s">
        <v>56</v>
      </c>
      <c r="B916" s="9" t="s">
        <v>57</v>
      </c>
      <c r="C916" s="9" t="s">
        <v>14503</v>
      </c>
      <c r="D916" s="9" t="s">
        <v>29</v>
      </c>
      <c r="E916" s="9" t="s">
        <v>3020</v>
      </c>
      <c r="F916" s="9" t="str">
        <f>_xlfn.XLOOKUP(E916,Total_Enrolled!C:C,Total_Enrolled!C:C)</f>
        <v>2025eb1100303@bitspilani-digital.edu.in</v>
      </c>
      <c r="G916" s="9" t="s">
        <v>3021</v>
      </c>
      <c r="H916" s="9" t="s">
        <v>14515</v>
      </c>
      <c r="I916" s="9" t="s">
        <v>3022</v>
      </c>
      <c r="J916" s="9" t="b">
        <v>1</v>
      </c>
      <c r="K916" s="9">
        <v>3</v>
      </c>
      <c r="L916" s="9">
        <f>_xlfn.XLOOKUP(B916,Courses!A:A,Courses!H:H)</f>
        <v>46</v>
      </c>
      <c r="M916" s="14">
        <f t="shared" si="70"/>
        <v>6.5217391304347824E-2</v>
      </c>
      <c r="N916" s="14" t="str">
        <f t="shared" si="71"/>
        <v>Active</v>
      </c>
      <c r="O916" s="14" t="str" cm="1">
        <f t="array" ref="O916">_xlfn.IFS(M916=0,"0",
M916&lt;=10%,"0-10",
TRUE,"&gt;10"
)&amp;" "&amp;"% progress"</f>
        <v>0-10 % progress</v>
      </c>
      <c r="P916" s="15">
        <f t="shared" si="72"/>
        <v>0</v>
      </c>
      <c r="Q916" s="15">
        <f>COUNTIFS($G:$G,$G916)</f>
        <v>4</v>
      </c>
      <c r="R916" s="16">
        <f t="shared" si="73"/>
        <v>0</v>
      </c>
      <c r="S916" s="15" t="str">
        <f t="shared" si="74"/>
        <v>no 0% progess</v>
      </c>
      <c r="T916" s="9">
        <v>0</v>
      </c>
      <c r="U916" s="9">
        <v>1</v>
      </c>
      <c r="V916" s="9">
        <v>2</v>
      </c>
      <c r="W916" s="9">
        <v>0</v>
      </c>
      <c r="X916" s="9">
        <v>0</v>
      </c>
      <c r="Y916" s="9">
        <v>0</v>
      </c>
      <c r="Z916" s="9"/>
      <c r="AA916" s="9">
        <v>0</v>
      </c>
      <c r="AB916" s="9"/>
      <c r="AC916" s="9">
        <v>30</v>
      </c>
      <c r="AD916" s="9" t="s">
        <v>3032</v>
      </c>
      <c r="AE916" s="9" t="s">
        <v>3023</v>
      </c>
      <c r="AF916" s="9">
        <v>31</v>
      </c>
      <c r="AG916" s="9"/>
      <c r="AH916" s="9" t="s">
        <v>3033</v>
      </c>
      <c r="AI916" s="9" t="s">
        <v>3034</v>
      </c>
      <c r="AJ916" s="9" t="s">
        <v>3035</v>
      </c>
    </row>
    <row r="917" spans="1:36" x14ac:dyDescent="0.35">
      <c r="A917" s="9" t="s">
        <v>124</v>
      </c>
      <c r="B917" s="9" t="s">
        <v>33</v>
      </c>
      <c r="C917" s="9" t="s">
        <v>14503</v>
      </c>
      <c r="D917" s="9" t="s">
        <v>29</v>
      </c>
      <c r="E917" s="9" t="s">
        <v>3036</v>
      </c>
      <c r="F917" s="9" t="str">
        <f>_xlfn.XLOOKUP(E917,Total_Enrolled!C:C,Total_Enrolled!C:C)</f>
        <v>2025eb1100305@bitspilani-digital.edu.in</v>
      </c>
      <c r="G917" s="9" t="s">
        <v>3037</v>
      </c>
      <c r="H917" s="9" t="s">
        <v>14515</v>
      </c>
      <c r="I917" s="9" t="s">
        <v>3038</v>
      </c>
      <c r="J917" s="9" t="b">
        <v>1</v>
      </c>
      <c r="K917" s="9">
        <v>49</v>
      </c>
      <c r="L917" s="9">
        <f>_xlfn.XLOOKUP(B917,Courses!A:A,Courses!H:H)</f>
        <v>41</v>
      </c>
      <c r="M917" s="14">
        <f t="shared" si="70"/>
        <v>1.1951219512195121</v>
      </c>
      <c r="N917" s="14" t="str">
        <f t="shared" si="71"/>
        <v>Active</v>
      </c>
      <c r="O917" s="14" t="str" cm="1">
        <f t="array" ref="O917">_xlfn.IFS(M917=0,"0",
M917&lt;=10%,"0-10",
TRUE,"&gt;10"
)&amp;" "&amp;"% progress"</f>
        <v>&gt;10 % progress</v>
      </c>
      <c r="P917" s="15">
        <f t="shared" si="72"/>
        <v>0</v>
      </c>
      <c r="Q917" s="15">
        <f>COUNTIFS($G:$G,$G917)</f>
        <v>4</v>
      </c>
      <c r="R917" s="16">
        <f t="shared" si="73"/>
        <v>0</v>
      </c>
      <c r="S917" s="15" t="str">
        <f t="shared" si="74"/>
        <v>no 0% progess</v>
      </c>
      <c r="T917" s="9">
        <v>0</v>
      </c>
      <c r="U917" s="9">
        <v>22</v>
      </c>
      <c r="V917" s="9">
        <v>25</v>
      </c>
      <c r="W917" s="9">
        <v>0</v>
      </c>
      <c r="X917" s="9">
        <v>0</v>
      </c>
      <c r="Y917" s="9">
        <v>0</v>
      </c>
      <c r="Z917" s="9"/>
      <c r="AA917" s="9">
        <v>0</v>
      </c>
      <c r="AB917" s="9"/>
      <c r="AC917" s="9">
        <v>29729</v>
      </c>
      <c r="AD917" s="9" t="s">
        <v>3040</v>
      </c>
      <c r="AE917" s="9" t="s">
        <v>3039</v>
      </c>
      <c r="AF917" s="9">
        <v>273</v>
      </c>
      <c r="AG917" s="9"/>
      <c r="AH917" s="9" t="s">
        <v>3041</v>
      </c>
      <c r="AI917" s="9" t="s">
        <v>3042</v>
      </c>
      <c r="AJ917" s="9" t="s">
        <v>3043</v>
      </c>
    </row>
    <row r="918" spans="1:36" x14ac:dyDescent="0.35">
      <c r="A918" s="9" t="s">
        <v>62</v>
      </c>
      <c r="B918" s="9" t="s">
        <v>34</v>
      </c>
      <c r="C918" s="9" t="s">
        <v>14503</v>
      </c>
      <c r="D918" s="9" t="s">
        <v>29</v>
      </c>
      <c r="E918" s="9" t="s">
        <v>3036</v>
      </c>
      <c r="F918" s="9" t="str">
        <f>_xlfn.XLOOKUP(E918,Total_Enrolled!C:C,Total_Enrolled!C:C)</f>
        <v>2025eb1100305@bitspilani-digital.edu.in</v>
      </c>
      <c r="G918" s="9" t="s">
        <v>3037</v>
      </c>
      <c r="H918" s="9" t="s">
        <v>14515</v>
      </c>
      <c r="I918" s="9" t="s">
        <v>3038</v>
      </c>
      <c r="J918" s="9" t="b">
        <v>1</v>
      </c>
      <c r="K918" s="9">
        <v>62</v>
      </c>
      <c r="L918" s="9">
        <f>_xlfn.XLOOKUP(B918,Courses!A:A,Courses!H:H)</f>
        <v>88</v>
      </c>
      <c r="M918" s="14">
        <f t="shared" si="70"/>
        <v>0.70454545454545459</v>
      </c>
      <c r="N918" s="14" t="str">
        <f t="shared" si="71"/>
        <v>Active</v>
      </c>
      <c r="O918" s="14" t="str" cm="1">
        <f t="array" ref="O918">_xlfn.IFS(M918=0,"0",
M918&lt;=10%,"0-10",
TRUE,"&gt;10"
)&amp;" "&amp;"% progress"</f>
        <v>&gt;10 % progress</v>
      </c>
      <c r="P918" s="15">
        <f t="shared" si="72"/>
        <v>0</v>
      </c>
      <c r="Q918" s="15">
        <f>COUNTIFS($G:$G,$G918)</f>
        <v>4</v>
      </c>
      <c r="R918" s="16">
        <f t="shared" si="73"/>
        <v>0</v>
      </c>
      <c r="S918" s="15" t="str">
        <f t="shared" si="74"/>
        <v>no 0% progess</v>
      </c>
      <c r="T918" s="9">
        <v>0</v>
      </c>
      <c r="U918" s="9">
        <v>24</v>
      </c>
      <c r="V918" s="9">
        <v>31</v>
      </c>
      <c r="W918" s="9">
        <v>0</v>
      </c>
      <c r="X918" s="9">
        <v>0</v>
      </c>
      <c r="Y918" s="9">
        <v>0</v>
      </c>
      <c r="Z918" s="9"/>
      <c r="AA918" s="9">
        <v>0</v>
      </c>
      <c r="AB918" s="9"/>
      <c r="AC918" s="9">
        <v>9297</v>
      </c>
      <c r="AD918" s="9" t="s">
        <v>3044</v>
      </c>
      <c r="AE918" s="9" t="s">
        <v>3039</v>
      </c>
      <c r="AF918" s="9">
        <v>273</v>
      </c>
      <c r="AG918" s="9"/>
      <c r="AH918" s="9" t="s">
        <v>3045</v>
      </c>
      <c r="AI918" s="9" t="s">
        <v>3046</v>
      </c>
      <c r="AJ918" s="9" t="s">
        <v>3046</v>
      </c>
    </row>
    <row r="919" spans="1:36" x14ac:dyDescent="0.35">
      <c r="A919" s="9" t="s">
        <v>27</v>
      </c>
      <c r="B919" s="9" t="s">
        <v>28</v>
      </c>
      <c r="C919" s="9" t="s">
        <v>14503</v>
      </c>
      <c r="D919" s="9" t="s">
        <v>29</v>
      </c>
      <c r="E919" s="9" t="s">
        <v>3036</v>
      </c>
      <c r="F919" s="9" t="str">
        <f>_xlfn.XLOOKUP(E919,Total_Enrolled!C:C,Total_Enrolled!C:C)</f>
        <v>2025eb1100305@bitspilani-digital.edu.in</v>
      </c>
      <c r="G919" s="9" t="s">
        <v>3037</v>
      </c>
      <c r="H919" s="9" t="s">
        <v>14515</v>
      </c>
      <c r="I919" s="9" t="s">
        <v>3038</v>
      </c>
      <c r="J919" s="9" t="b">
        <v>1</v>
      </c>
      <c r="K919" s="9">
        <v>45</v>
      </c>
      <c r="L919" s="9">
        <f>_xlfn.XLOOKUP(B919,Courses!A:A,Courses!H:H)</f>
        <v>61</v>
      </c>
      <c r="M919" s="14">
        <f t="shared" si="70"/>
        <v>0.73770491803278693</v>
      </c>
      <c r="N919" s="14" t="str">
        <f t="shared" si="71"/>
        <v>Active</v>
      </c>
      <c r="O919" s="14" t="str" cm="1">
        <f t="array" ref="O919">_xlfn.IFS(M919=0,"0",
M919&lt;=10%,"0-10",
TRUE,"&gt;10"
)&amp;" "&amp;"% progress"</f>
        <v>&gt;10 % progress</v>
      </c>
      <c r="P919" s="15">
        <f t="shared" si="72"/>
        <v>0</v>
      </c>
      <c r="Q919" s="15">
        <f>COUNTIFS($G:$G,$G919)</f>
        <v>4</v>
      </c>
      <c r="R919" s="16">
        <f t="shared" si="73"/>
        <v>0</v>
      </c>
      <c r="S919" s="15" t="str">
        <f t="shared" si="74"/>
        <v>no 0% progess</v>
      </c>
      <c r="T919" s="9">
        <v>0</v>
      </c>
      <c r="U919" s="9">
        <v>12</v>
      </c>
      <c r="V919" s="9">
        <v>18</v>
      </c>
      <c r="W919" s="9">
        <v>0</v>
      </c>
      <c r="X919" s="9">
        <v>0</v>
      </c>
      <c r="Y919" s="9">
        <v>0</v>
      </c>
      <c r="Z919" s="9"/>
      <c r="AA919" s="9">
        <v>0</v>
      </c>
      <c r="AB919" s="9"/>
      <c r="AC919" s="9">
        <v>3264</v>
      </c>
      <c r="AD919" s="9" t="s">
        <v>3047</v>
      </c>
      <c r="AE919" s="9" t="s">
        <v>3039</v>
      </c>
      <c r="AF919" s="9">
        <v>273</v>
      </c>
      <c r="AG919" s="9"/>
      <c r="AH919" s="9" t="s">
        <v>3048</v>
      </c>
      <c r="AI919" s="9" t="s">
        <v>3049</v>
      </c>
      <c r="AJ919" s="9" t="s">
        <v>3050</v>
      </c>
    </row>
    <row r="920" spans="1:36" x14ac:dyDescent="0.35">
      <c r="A920" s="9" t="s">
        <v>79</v>
      </c>
      <c r="B920" s="9" t="s">
        <v>39</v>
      </c>
      <c r="C920" s="9" t="s">
        <v>14503</v>
      </c>
      <c r="D920" s="9" t="s">
        <v>29</v>
      </c>
      <c r="E920" s="9" t="s">
        <v>3036</v>
      </c>
      <c r="F920" s="9" t="str">
        <f>_xlfn.XLOOKUP(E920,Total_Enrolled!C:C,Total_Enrolled!C:C)</f>
        <v>2025eb1100305@bitspilani-digital.edu.in</v>
      </c>
      <c r="G920" s="9" t="s">
        <v>3037</v>
      </c>
      <c r="H920" s="9" t="s">
        <v>14515</v>
      </c>
      <c r="I920" s="9" t="s">
        <v>3038</v>
      </c>
      <c r="J920" s="9" t="b">
        <v>1</v>
      </c>
      <c r="K920" s="9">
        <v>22</v>
      </c>
      <c r="L920" s="9">
        <f>_xlfn.XLOOKUP(B920,Courses!A:A,Courses!H:H)</f>
        <v>86</v>
      </c>
      <c r="M920" s="14">
        <f t="shared" si="70"/>
        <v>0.2558139534883721</v>
      </c>
      <c r="N920" s="14" t="str">
        <f t="shared" si="71"/>
        <v>Active</v>
      </c>
      <c r="O920" s="14" t="str" cm="1">
        <f t="array" ref="O920">_xlfn.IFS(M920=0,"0",
M920&lt;=10%,"0-10",
TRUE,"&gt;10"
)&amp;" "&amp;"% progress"</f>
        <v>&gt;10 % progress</v>
      </c>
      <c r="P920" s="15">
        <f t="shared" si="72"/>
        <v>0</v>
      </c>
      <c r="Q920" s="15">
        <f>COUNTIFS($G:$G,$G920)</f>
        <v>4</v>
      </c>
      <c r="R920" s="16">
        <f t="shared" si="73"/>
        <v>0</v>
      </c>
      <c r="S920" s="15" t="str">
        <f t="shared" si="74"/>
        <v>no 0% progess</v>
      </c>
      <c r="T920" s="9">
        <v>0</v>
      </c>
      <c r="U920" s="9">
        <v>1</v>
      </c>
      <c r="V920" s="9">
        <v>1</v>
      </c>
      <c r="W920" s="9">
        <v>0</v>
      </c>
      <c r="X920" s="9">
        <v>0</v>
      </c>
      <c r="Y920" s="9">
        <v>0</v>
      </c>
      <c r="Z920" s="9"/>
      <c r="AA920" s="9">
        <v>0</v>
      </c>
      <c r="AB920" s="9"/>
      <c r="AC920" s="9">
        <v>640</v>
      </c>
      <c r="AD920" s="9" t="s">
        <v>3051</v>
      </c>
      <c r="AE920" s="9" t="s">
        <v>3039</v>
      </c>
      <c r="AF920" s="9">
        <v>273</v>
      </c>
      <c r="AG920" s="9"/>
      <c r="AH920" s="9" t="s">
        <v>3052</v>
      </c>
      <c r="AI920" s="9" t="s">
        <v>3053</v>
      </c>
      <c r="AJ920" s="9" t="s">
        <v>3054</v>
      </c>
    </row>
    <row r="921" spans="1:36" x14ac:dyDescent="0.35">
      <c r="A921" s="9" t="s">
        <v>56</v>
      </c>
      <c r="B921" s="9" t="s">
        <v>57</v>
      </c>
      <c r="C921" s="9" t="s">
        <v>14503</v>
      </c>
      <c r="D921" s="9" t="s">
        <v>29</v>
      </c>
      <c r="E921" s="9" t="s">
        <v>3055</v>
      </c>
      <c r="F921" s="9" t="str">
        <f>_xlfn.XLOOKUP(E921,Total_Enrolled!C:C,Total_Enrolled!C:C)</f>
        <v>2025eb1100272@bitspilani-digital.edu.in</v>
      </c>
      <c r="G921" s="9" t="s">
        <v>3056</v>
      </c>
      <c r="H921" s="9" t="s">
        <v>14515</v>
      </c>
      <c r="I921" s="9" t="s">
        <v>3057</v>
      </c>
      <c r="J921" s="9" t="b">
        <v>1</v>
      </c>
      <c r="K921" s="9">
        <v>35</v>
      </c>
      <c r="L921" s="9">
        <f>_xlfn.XLOOKUP(B921,Courses!A:A,Courses!H:H)</f>
        <v>46</v>
      </c>
      <c r="M921" s="14">
        <f t="shared" si="70"/>
        <v>0.76086956521739135</v>
      </c>
      <c r="N921" s="14" t="str">
        <f t="shared" si="71"/>
        <v>Active</v>
      </c>
      <c r="O921" s="14" t="str" cm="1">
        <f t="array" ref="O921">_xlfn.IFS(M921=0,"0",
M921&lt;=10%,"0-10",
TRUE,"&gt;10"
)&amp;" "&amp;"% progress"</f>
        <v>&gt;10 % progress</v>
      </c>
      <c r="P921" s="15">
        <f t="shared" si="72"/>
        <v>0</v>
      </c>
      <c r="Q921" s="15">
        <f>COUNTIFS($G:$G,$G921)</f>
        <v>2</v>
      </c>
      <c r="R921" s="16">
        <f t="shared" si="73"/>
        <v>0</v>
      </c>
      <c r="S921" s="15" t="str">
        <f t="shared" si="74"/>
        <v>no 0% progess</v>
      </c>
      <c r="T921" s="9">
        <v>0</v>
      </c>
      <c r="U921" s="9">
        <v>1</v>
      </c>
      <c r="V921" s="9">
        <v>1</v>
      </c>
      <c r="W921" s="9">
        <v>0</v>
      </c>
      <c r="X921" s="9">
        <v>0</v>
      </c>
      <c r="Y921" s="9">
        <v>2</v>
      </c>
      <c r="Z921" s="9"/>
      <c r="AA921" s="9">
        <v>0</v>
      </c>
      <c r="AB921" s="9"/>
      <c r="AC921" s="9">
        <v>45838</v>
      </c>
      <c r="AD921" s="9" t="s">
        <v>3059</v>
      </c>
      <c r="AE921" s="9" t="s">
        <v>3058</v>
      </c>
      <c r="AF921" s="9">
        <v>490</v>
      </c>
      <c r="AG921" s="9"/>
      <c r="AH921" s="9" t="s">
        <v>3060</v>
      </c>
      <c r="AI921" s="9" t="s">
        <v>3061</v>
      </c>
      <c r="AJ921" s="9" t="s">
        <v>3061</v>
      </c>
    </row>
    <row r="922" spans="1:36" x14ac:dyDescent="0.35">
      <c r="A922" s="9" t="s">
        <v>44</v>
      </c>
      <c r="B922" s="9" t="s">
        <v>45</v>
      </c>
      <c r="C922" s="9" t="s">
        <v>14503</v>
      </c>
      <c r="D922" s="9" t="s">
        <v>29</v>
      </c>
      <c r="E922" s="9" t="s">
        <v>3055</v>
      </c>
      <c r="F922" s="9" t="str">
        <f>_xlfn.XLOOKUP(E922,Total_Enrolled!C:C,Total_Enrolled!C:C)</f>
        <v>2025eb1100272@bitspilani-digital.edu.in</v>
      </c>
      <c r="G922" s="9" t="s">
        <v>3056</v>
      </c>
      <c r="H922" s="9" t="s">
        <v>14515</v>
      </c>
      <c r="I922" s="9" t="s">
        <v>3057</v>
      </c>
      <c r="J922" s="9" t="b">
        <v>1</v>
      </c>
      <c r="K922" s="9">
        <v>59</v>
      </c>
      <c r="L922" s="9">
        <f>_xlfn.XLOOKUP(B922,Courses!A:A,Courses!H:H)</f>
        <v>93</v>
      </c>
      <c r="M922" s="14">
        <f t="shared" si="70"/>
        <v>0.63440860215053763</v>
      </c>
      <c r="N922" s="14" t="str">
        <f t="shared" si="71"/>
        <v>Active</v>
      </c>
      <c r="O922" s="14" t="str" cm="1">
        <f t="array" ref="O922">_xlfn.IFS(M922=0,"0",
M922&lt;=10%,"0-10",
TRUE,"&gt;10"
)&amp;" "&amp;"% progress"</f>
        <v>&gt;10 % progress</v>
      </c>
      <c r="P922" s="15">
        <f t="shared" si="72"/>
        <v>0</v>
      </c>
      <c r="Q922" s="15">
        <f>COUNTIFS($G:$G,$G922)</f>
        <v>2</v>
      </c>
      <c r="R922" s="16">
        <f t="shared" si="73"/>
        <v>0</v>
      </c>
      <c r="S922" s="15" t="str">
        <f t="shared" si="74"/>
        <v>no 0% progess</v>
      </c>
      <c r="T922" s="9">
        <v>0</v>
      </c>
      <c r="U922" s="9">
        <v>4</v>
      </c>
      <c r="V922" s="9">
        <v>4</v>
      </c>
      <c r="W922" s="9">
        <v>0</v>
      </c>
      <c r="X922" s="9">
        <v>0</v>
      </c>
      <c r="Y922" s="9">
        <v>0</v>
      </c>
      <c r="Z922" s="9"/>
      <c r="AA922" s="9">
        <v>0</v>
      </c>
      <c r="AB922" s="9"/>
      <c r="AC922" s="9">
        <v>83044</v>
      </c>
      <c r="AD922" s="9" t="s">
        <v>3062</v>
      </c>
      <c r="AE922" s="9" t="s">
        <v>3058</v>
      </c>
      <c r="AF922" s="9">
        <v>490</v>
      </c>
      <c r="AG922" s="9"/>
      <c r="AH922" s="9" t="s">
        <v>3063</v>
      </c>
      <c r="AI922" s="9" t="s">
        <v>3064</v>
      </c>
      <c r="AJ922" s="9" t="s">
        <v>3065</v>
      </c>
    </row>
    <row r="923" spans="1:36" x14ac:dyDescent="0.35">
      <c r="A923" s="9" t="s">
        <v>44</v>
      </c>
      <c r="B923" s="9" t="s">
        <v>45</v>
      </c>
      <c r="C923" s="9" t="s">
        <v>14503</v>
      </c>
      <c r="D923" s="9" t="s">
        <v>29</v>
      </c>
      <c r="E923" s="9" t="s">
        <v>3066</v>
      </c>
      <c r="F923" s="9" t="str">
        <f>_xlfn.XLOOKUP(E923,Total_Enrolled!C:C,Total_Enrolled!C:C)</f>
        <v>2025eb1100304@bitspilani-digital.edu.in</v>
      </c>
      <c r="G923" s="9" t="s">
        <v>3067</v>
      </c>
      <c r="H923" s="9" t="s">
        <v>14515</v>
      </c>
      <c r="I923" s="9" t="s">
        <v>3068</v>
      </c>
      <c r="J923" s="9" t="b">
        <v>1</v>
      </c>
      <c r="K923" s="9">
        <v>4</v>
      </c>
      <c r="L923" s="9">
        <f>_xlfn.XLOOKUP(B923,Courses!A:A,Courses!H:H)</f>
        <v>93</v>
      </c>
      <c r="M923" s="14">
        <f t="shared" si="70"/>
        <v>4.3010752688172046E-2</v>
      </c>
      <c r="N923" s="14" t="str">
        <f t="shared" si="71"/>
        <v>Active</v>
      </c>
      <c r="O923" s="14" t="str" cm="1">
        <f t="array" ref="O923">_xlfn.IFS(M923=0,"0",
M923&lt;=10%,"0-10",
TRUE,"&gt;10"
)&amp;" "&amp;"% progress"</f>
        <v>0-10 % progress</v>
      </c>
      <c r="P923" s="15">
        <f t="shared" si="72"/>
        <v>0</v>
      </c>
      <c r="Q923" s="15">
        <f>COUNTIFS($G:$G,$G923)</f>
        <v>4</v>
      </c>
      <c r="R923" s="16">
        <f t="shared" si="73"/>
        <v>0</v>
      </c>
      <c r="S923" s="15" t="str">
        <f t="shared" si="74"/>
        <v>no 0% progess</v>
      </c>
      <c r="T923" s="9">
        <v>0</v>
      </c>
      <c r="U923" s="9">
        <v>1</v>
      </c>
      <c r="V923" s="9">
        <v>1</v>
      </c>
      <c r="W923" s="9">
        <v>0</v>
      </c>
      <c r="X923" s="9">
        <v>0</v>
      </c>
      <c r="Y923" s="9">
        <v>0</v>
      </c>
      <c r="Z923" s="9"/>
      <c r="AA923" s="9">
        <v>0</v>
      </c>
      <c r="AB923" s="9"/>
      <c r="AC923" s="9">
        <v>9</v>
      </c>
      <c r="AD923" s="9" t="s">
        <v>3070</v>
      </c>
      <c r="AE923" s="9" t="s">
        <v>3069</v>
      </c>
      <c r="AF923" s="9">
        <v>174</v>
      </c>
      <c r="AG923" s="9"/>
      <c r="AH923" s="9" t="s">
        <v>3071</v>
      </c>
      <c r="AI923" s="9" t="s">
        <v>3072</v>
      </c>
      <c r="AJ923" s="9" t="s">
        <v>3073</v>
      </c>
    </row>
    <row r="924" spans="1:36" x14ac:dyDescent="0.35">
      <c r="A924" s="9" t="s">
        <v>48</v>
      </c>
      <c r="B924" s="9" t="s">
        <v>49</v>
      </c>
      <c r="C924" s="9" t="s">
        <v>14503</v>
      </c>
      <c r="D924" s="9" t="s">
        <v>29</v>
      </c>
      <c r="E924" s="9" t="s">
        <v>3066</v>
      </c>
      <c r="F924" s="9" t="str">
        <f>_xlfn.XLOOKUP(E924,Total_Enrolled!C:C,Total_Enrolled!C:C)</f>
        <v>2025eb1100304@bitspilani-digital.edu.in</v>
      </c>
      <c r="G924" s="9" t="s">
        <v>3067</v>
      </c>
      <c r="H924" s="9" t="s">
        <v>14515</v>
      </c>
      <c r="I924" s="9" t="s">
        <v>3068</v>
      </c>
      <c r="J924" s="9" t="b">
        <v>1</v>
      </c>
      <c r="K924" s="9">
        <v>1</v>
      </c>
      <c r="L924" s="9">
        <f>_xlfn.XLOOKUP(B924,Courses!A:A,Courses!H:H)</f>
        <v>84</v>
      </c>
      <c r="M924" s="14">
        <f t="shared" si="70"/>
        <v>1.1904761904761904E-2</v>
      </c>
      <c r="N924" s="14" t="str">
        <f t="shared" si="71"/>
        <v>Active</v>
      </c>
      <c r="O924" s="14" t="str" cm="1">
        <f t="array" ref="O924">_xlfn.IFS(M924=0,"0",
M924&lt;=10%,"0-10",
TRUE,"&gt;10"
)&amp;" "&amp;"% progress"</f>
        <v>0-10 % progress</v>
      </c>
      <c r="P924" s="15">
        <f t="shared" si="72"/>
        <v>0</v>
      </c>
      <c r="Q924" s="15">
        <f>COUNTIFS($G:$G,$G924)</f>
        <v>4</v>
      </c>
      <c r="R924" s="16">
        <f t="shared" si="73"/>
        <v>0</v>
      </c>
      <c r="S924" s="15" t="str">
        <f t="shared" si="74"/>
        <v>no 0% progess</v>
      </c>
      <c r="T924" s="9">
        <v>0</v>
      </c>
      <c r="U924" s="9">
        <v>1</v>
      </c>
      <c r="V924" s="9">
        <v>1</v>
      </c>
      <c r="W924" s="9">
        <v>0</v>
      </c>
      <c r="X924" s="9">
        <v>0</v>
      </c>
      <c r="Y924" s="9">
        <v>0</v>
      </c>
      <c r="Z924" s="9"/>
      <c r="AA924" s="9">
        <v>0</v>
      </c>
      <c r="AB924" s="9"/>
      <c r="AC924" s="9">
        <v>16</v>
      </c>
      <c r="AD924" s="9" t="s">
        <v>3074</v>
      </c>
      <c r="AE924" s="9" t="s">
        <v>3069</v>
      </c>
      <c r="AF924" s="9">
        <v>174</v>
      </c>
      <c r="AG924" s="9"/>
      <c r="AH924" s="9" t="s">
        <v>3075</v>
      </c>
      <c r="AI924" s="9"/>
      <c r="AJ924" s="9"/>
    </row>
    <row r="925" spans="1:36" x14ac:dyDescent="0.35">
      <c r="A925" s="9" t="s">
        <v>56</v>
      </c>
      <c r="B925" s="9" t="s">
        <v>57</v>
      </c>
      <c r="C925" s="9" t="s">
        <v>14503</v>
      </c>
      <c r="D925" s="9" t="s">
        <v>29</v>
      </c>
      <c r="E925" s="9" t="s">
        <v>3066</v>
      </c>
      <c r="F925" s="9" t="str">
        <f>_xlfn.XLOOKUP(E925,Total_Enrolled!C:C,Total_Enrolled!C:C)</f>
        <v>2025eb1100304@bitspilani-digital.edu.in</v>
      </c>
      <c r="G925" s="9" t="s">
        <v>3067</v>
      </c>
      <c r="H925" s="9" t="s">
        <v>14515</v>
      </c>
      <c r="I925" s="9" t="s">
        <v>3068</v>
      </c>
      <c r="J925" s="9" t="b">
        <v>1</v>
      </c>
      <c r="K925" s="9">
        <v>3</v>
      </c>
      <c r="L925" s="9">
        <f>_xlfn.XLOOKUP(B925,Courses!A:A,Courses!H:H)</f>
        <v>46</v>
      </c>
      <c r="M925" s="14">
        <f t="shared" si="70"/>
        <v>6.5217391304347824E-2</v>
      </c>
      <c r="N925" s="14" t="str">
        <f t="shared" si="71"/>
        <v>Active</v>
      </c>
      <c r="O925" s="14" t="str" cm="1">
        <f t="array" ref="O925">_xlfn.IFS(M925=0,"0",
M925&lt;=10%,"0-10",
TRUE,"&gt;10"
)&amp;" "&amp;"% progress"</f>
        <v>0-10 % progress</v>
      </c>
      <c r="P925" s="15">
        <f t="shared" si="72"/>
        <v>0</v>
      </c>
      <c r="Q925" s="15">
        <f>COUNTIFS($G:$G,$G925)</f>
        <v>4</v>
      </c>
      <c r="R925" s="16">
        <f t="shared" si="73"/>
        <v>0</v>
      </c>
      <c r="S925" s="15" t="str">
        <f t="shared" si="74"/>
        <v>no 0% progess</v>
      </c>
      <c r="T925" s="9">
        <v>0</v>
      </c>
      <c r="U925" s="9">
        <v>1</v>
      </c>
      <c r="V925" s="9">
        <v>1</v>
      </c>
      <c r="W925" s="9">
        <v>0</v>
      </c>
      <c r="X925" s="9">
        <v>0</v>
      </c>
      <c r="Y925" s="9">
        <v>0</v>
      </c>
      <c r="Z925" s="9"/>
      <c r="AA925" s="9">
        <v>0</v>
      </c>
      <c r="AB925" s="9"/>
      <c r="AC925" s="9">
        <v>23</v>
      </c>
      <c r="AD925" s="9" t="s">
        <v>3076</v>
      </c>
      <c r="AE925" s="9" t="s">
        <v>3069</v>
      </c>
      <c r="AF925" s="9">
        <v>174</v>
      </c>
      <c r="AG925" s="9"/>
      <c r="AH925" s="9" t="s">
        <v>3077</v>
      </c>
      <c r="AI925" s="9" t="s">
        <v>3078</v>
      </c>
      <c r="AJ925" s="9" t="s">
        <v>3078</v>
      </c>
    </row>
    <row r="926" spans="1:36" x14ac:dyDescent="0.35">
      <c r="A926" s="9" t="s">
        <v>52</v>
      </c>
      <c r="B926" s="9" t="s">
        <v>53</v>
      </c>
      <c r="C926" s="9" t="s">
        <v>14503</v>
      </c>
      <c r="D926" s="9" t="s">
        <v>29</v>
      </c>
      <c r="E926" s="9" t="s">
        <v>3066</v>
      </c>
      <c r="F926" s="9" t="str">
        <f>_xlfn.XLOOKUP(E926,Total_Enrolled!C:C,Total_Enrolled!C:C)</f>
        <v>2025eb1100304@bitspilani-digital.edu.in</v>
      </c>
      <c r="G926" s="9" t="s">
        <v>3067</v>
      </c>
      <c r="H926" s="9" t="s">
        <v>14515</v>
      </c>
      <c r="I926" s="9" t="s">
        <v>3068</v>
      </c>
      <c r="J926" s="9" t="b">
        <v>1</v>
      </c>
      <c r="K926" s="9">
        <v>6</v>
      </c>
      <c r="L926" s="9">
        <f>_xlfn.XLOOKUP(B926,Courses!A:A,Courses!H:H)</f>
        <v>41</v>
      </c>
      <c r="M926" s="14">
        <f t="shared" si="70"/>
        <v>0.14634146341463414</v>
      </c>
      <c r="N926" s="14" t="str">
        <f t="shared" si="71"/>
        <v>Active</v>
      </c>
      <c r="O926" s="14" t="str" cm="1">
        <f t="array" ref="O926">_xlfn.IFS(M926=0,"0",
M926&lt;=10%,"0-10",
TRUE,"&gt;10"
)&amp;" "&amp;"% progress"</f>
        <v>&gt;10 % progress</v>
      </c>
      <c r="P926" s="15">
        <f t="shared" si="72"/>
        <v>0</v>
      </c>
      <c r="Q926" s="15">
        <f>COUNTIFS($G:$G,$G926)</f>
        <v>4</v>
      </c>
      <c r="R926" s="16">
        <f t="shared" si="73"/>
        <v>0</v>
      </c>
      <c r="S926" s="15" t="str">
        <f t="shared" si="74"/>
        <v>no 0% progess</v>
      </c>
      <c r="T926" s="9">
        <v>0</v>
      </c>
      <c r="U926" s="9">
        <v>2</v>
      </c>
      <c r="V926" s="9">
        <v>2</v>
      </c>
      <c r="W926" s="9">
        <v>0</v>
      </c>
      <c r="X926" s="9">
        <v>0</v>
      </c>
      <c r="Y926" s="9">
        <v>0</v>
      </c>
      <c r="Z926" s="9"/>
      <c r="AA926" s="9">
        <v>0</v>
      </c>
      <c r="AB926" s="9"/>
      <c r="AC926" s="9">
        <v>95</v>
      </c>
      <c r="AD926" s="9" t="s">
        <v>3079</v>
      </c>
      <c r="AE926" s="9" t="s">
        <v>3069</v>
      </c>
      <c r="AF926" s="9">
        <v>174</v>
      </c>
      <c r="AG926" s="9"/>
      <c r="AH926" s="9" t="s">
        <v>3080</v>
      </c>
      <c r="AI926" s="9"/>
      <c r="AJ926" s="9"/>
    </row>
    <row r="927" spans="1:36" x14ac:dyDescent="0.35">
      <c r="A927" s="9" t="s">
        <v>3086</v>
      </c>
      <c r="B927" s="9" t="s">
        <v>35</v>
      </c>
      <c r="C927" s="9" t="s">
        <v>14504</v>
      </c>
      <c r="D927" s="9" t="s">
        <v>29</v>
      </c>
      <c r="E927" s="9" t="s">
        <v>3082</v>
      </c>
      <c r="F927" s="9" t="str">
        <f>_xlfn.XLOOKUP(E927,Total_Enrolled!C:C,Total_Enrolled!C:C)</f>
        <v>2025em1100001@bitspilani-digital.edu.in</v>
      </c>
      <c r="G927" s="9" t="s">
        <v>3083</v>
      </c>
      <c r="H927" s="9" t="s">
        <v>14515</v>
      </c>
      <c r="I927" s="9" t="s">
        <v>3084</v>
      </c>
      <c r="J927" s="9" t="b">
        <v>1</v>
      </c>
      <c r="K927" s="9">
        <v>1</v>
      </c>
      <c r="L927" s="9">
        <f>_xlfn.XLOOKUP(B927,Courses!A:A,Courses!H:H)</f>
        <v>68</v>
      </c>
      <c r="M927" s="14">
        <f t="shared" si="70"/>
        <v>1.4705882352941176E-2</v>
      </c>
      <c r="N927" s="14" t="str">
        <f t="shared" si="71"/>
        <v>Active</v>
      </c>
      <c r="O927" s="14" t="str" cm="1">
        <f t="array" ref="O927">_xlfn.IFS(M927=0,"0",
M927&lt;=10%,"0-10",
TRUE,"&gt;10"
)&amp;" "&amp;"% progress"</f>
        <v>0-10 % progress</v>
      </c>
      <c r="P927" s="15">
        <f t="shared" si="72"/>
        <v>0</v>
      </c>
      <c r="Q927" s="15">
        <f>COUNTIFS($G:$G,$G927)</f>
        <v>4</v>
      </c>
      <c r="R927" s="16">
        <f t="shared" si="73"/>
        <v>0</v>
      </c>
      <c r="S927" s="15" t="str">
        <f t="shared" si="74"/>
        <v>no 0% progess</v>
      </c>
      <c r="T927" s="9">
        <v>0</v>
      </c>
      <c r="U927" s="9">
        <v>1</v>
      </c>
      <c r="V927" s="9">
        <v>1</v>
      </c>
      <c r="W927" s="9">
        <v>0</v>
      </c>
      <c r="X927" s="9">
        <v>0</v>
      </c>
      <c r="Y927" s="9">
        <v>0</v>
      </c>
      <c r="Z927" s="9"/>
      <c r="AA927" s="9">
        <v>0</v>
      </c>
      <c r="AB927" s="9"/>
      <c r="AC927" s="9">
        <v>0</v>
      </c>
      <c r="AD927" s="9" t="s">
        <v>3087</v>
      </c>
      <c r="AE927" s="9" t="s">
        <v>3085</v>
      </c>
      <c r="AF927" s="9">
        <v>18</v>
      </c>
      <c r="AG927" s="9"/>
      <c r="AH927" s="9" t="s">
        <v>3088</v>
      </c>
      <c r="AI927" s="9"/>
      <c r="AJ927" s="9"/>
    </row>
    <row r="928" spans="1:36" x14ac:dyDescent="0.35">
      <c r="A928" s="9" t="s">
        <v>3089</v>
      </c>
      <c r="B928" s="9" t="s">
        <v>36</v>
      </c>
      <c r="C928" s="9" t="s">
        <v>14504</v>
      </c>
      <c r="D928" s="9" t="s">
        <v>29</v>
      </c>
      <c r="E928" s="9" t="s">
        <v>3082</v>
      </c>
      <c r="F928" s="9" t="str">
        <f>_xlfn.XLOOKUP(E928,Total_Enrolled!C:C,Total_Enrolled!C:C)</f>
        <v>2025em1100001@bitspilani-digital.edu.in</v>
      </c>
      <c r="G928" s="9" t="s">
        <v>3083</v>
      </c>
      <c r="H928" s="9" t="s">
        <v>14515</v>
      </c>
      <c r="I928" s="9" t="s">
        <v>3084</v>
      </c>
      <c r="J928" s="9" t="b">
        <v>1</v>
      </c>
      <c r="K928" s="9">
        <v>0</v>
      </c>
      <c r="L928" s="9">
        <f>_xlfn.XLOOKUP(B928,Courses!A:A,Courses!H:H)</f>
        <v>85</v>
      </c>
      <c r="M928" s="14">
        <f t="shared" si="70"/>
        <v>0</v>
      </c>
      <c r="N928" s="14" t="str">
        <f t="shared" si="71"/>
        <v>Not Active</v>
      </c>
      <c r="O928" s="14" t="str" cm="1">
        <f t="array" ref="O928">_xlfn.IFS(M928=0,"0",
M928&lt;=10%,"0-10",
TRUE,"&gt;10"
)&amp;" "&amp;"% progress"</f>
        <v>0 % progress</v>
      </c>
      <c r="P928" s="15">
        <f t="shared" si="72"/>
        <v>1</v>
      </c>
      <c r="Q928" s="15">
        <f>COUNTIFS($G:$G,$G928)</f>
        <v>4</v>
      </c>
      <c r="R928" s="16">
        <f t="shared" si="73"/>
        <v>0.25</v>
      </c>
      <c r="S928" s="15" t="str">
        <f t="shared" si="74"/>
        <v>no progress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/>
      <c r="AA928" s="9">
        <v>0</v>
      </c>
      <c r="AB928" s="9"/>
      <c r="AC928" s="9">
        <v>0</v>
      </c>
      <c r="AD928" s="9" t="s">
        <v>3090</v>
      </c>
      <c r="AE928" s="9" t="s">
        <v>3085</v>
      </c>
      <c r="AF928" s="9">
        <v>18</v>
      </c>
      <c r="AG928" s="9"/>
      <c r="AH928" s="9"/>
      <c r="AI928" s="9"/>
      <c r="AJ928" s="9"/>
    </row>
    <row r="929" spans="1:36" x14ac:dyDescent="0.35">
      <c r="A929" s="9" t="s">
        <v>3091</v>
      </c>
      <c r="B929" s="9" t="s">
        <v>3092</v>
      </c>
      <c r="C929" s="9" t="s">
        <v>14504</v>
      </c>
      <c r="D929" s="9" t="s">
        <v>29</v>
      </c>
      <c r="E929" s="9" t="s">
        <v>3082</v>
      </c>
      <c r="F929" s="9" t="str">
        <f>_xlfn.XLOOKUP(E929,Total_Enrolled!C:C,Total_Enrolled!C:C)</f>
        <v>2025em1100001@bitspilani-digital.edu.in</v>
      </c>
      <c r="G929" s="9" t="s">
        <v>3083</v>
      </c>
      <c r="H929" s="9" t="s">
        <v>14515</v>
      </c>
      <c r="I929" s="9" t="s">
        <v>3084</v>
      </c>
      <c r="J929" s="9" t="b">
        <v>1</v>
      </c>
      <c r="K929" s="9">
        <v>2</v>
      </c>
      <c r="L929" s="9">
        <f>_xlfn.XLOOKUP(B929,Courses!A:A,Courses!H:H)</f>
        <v>36</v>
      </c>
      <c r="M929" s="14">
        <f t="shared" si="70"/>
        <v>5.5555555555555552E-2</v>
      </c>
      <c r="N929" s="14" t="str">
        <f t="shared" si="71"/>
        <v>Active</v>
      </c>
      <c r="O929" s="14" t="str" cm="1">
        <f t="array" ref="O929">_xlfn.IFS(M929=0,"0",
M929&lt;=10%,"0-10",
TRUE,"&gt;10"
)&amp;" "&amp;"% progress"</f>
        <v>0-10 % progress</v>
      </c>
      <c r="P929" s="15">
        <f t="shared" si="72"/>
        <v>0</v>
      </c>
      <c r="Q929" s="15">
        <f>COUNTIFS($G:$G,$G929)</f>
        <v>4</v>
      </c>
      <c r="R929" s="16">
        <f t="shared" si="73"/>
        <v>0</v>
      </c>
      <c r="S929" s="15" t="str">
        <f t="shared" si="74"/>
        <v>no 0% progess</v>
      </c>
      <c r="T929" s="9">
        <v>0</v>
      </c>
      <c r="U929" s="9">
        <v>1</v>
      </c>
      <c r="V929" s="9">
        <v>1</v>
      </c>
      <c r="W929" s="9">
        <v>0</v>
      </c>
      <c r="X929" s="9">
        <v>0</v>
      </c>
      <c r="Y929" s="9">
        <v>0</v>
      </c>
      <c r="Z929" s="9"/>
      <c r="AA929" s="9">
        <v>0</v>
      </c>
      <c r="AB929" s="9"/>
      <c r="AC929" s="9">
        <v>4</v>
      </c>
      <c r="AD929" s="9" t="s">
        <v>3093</v>
      </c>
      <c r="AE929" s="9" t="s">
        <v>3085</v>
      </c>
      <c r="AF929" s="9">
        <v>18</v>
      </c>
      <c r="AG929" s="9"/>
      <c r="AH929" s="9" t="s">
        <v>3094</v>
      </c>
      <c r="AI929" s="9"/>
      <c r="AJ929" s="9"/>
    </row>
    <row r="930" spans="1:36" x14ac:dyDescent="0.35">
      <c r="A930" s="9" t="s">
        <v>3095</v>
      </c>
      <c r="B930" s="9" t="s">
        <v>38</v>
      </c>
      <c r="C930" s="9" t="s">
        <v>14504</v>
      </c>
      <c r="D930" s="9" t="s">
        <v>29</v>
      </c>
      <c r="E930" s="9" t="s">
        <v>3082</v>
      </c>
      <c r="F930" s="9" t="str">
        <f>_xlfn.XLOOKUP(E930,Total_Enrolled!C:C,Total_Enrolled!C:C)</f>
        <v>2025em1100001@bitspilani-digital.edu.in</v>
      </c>
      <c r="G930" s="9" t="s">
        <v>3083</v>
      </c>
      <c r="H930" s="9" t="s">
        <v>14515</v>
      </c>
      <c r="I930" s="9" t="s">
        <v>3084</v>
      </c>
      <c r="J930" s="9" t="b">
        <v>1</v>
      </c>
      <c r="K930" s="9">
        <v>0</v>
      </c>
      <c r="L930" s="9">
        <f>_xlfn.XLOOKUP(B930,Courses!A:A,Courses!H:H)</f>
        <v>42</v>
      </c>
      <c r="M930" s="14">
        <f t="shared" si="70"/>
        <v>0</v>
      </c>
      <c r="N930" s="14" t="str">
        <f t="shared" si="71"/>
        <v>Not Active</v>
      </c>
      <c r="O930" s="14" t="str" cm="1">
        <f t="array" ref="O930">_xlfn.IFS(M930=0,"0",
M930&lt;=10%,"0-10",
TRUE,"&gt;10"
)&amp;" "&amp;"% progress"</f>
        <v>0 % progress</v>
      </c>
      <c r="P930" s="15">
        <f t="shared" si="72"/>
        <v>1</v>
      </c>
      <c r="Q930" s="15">
        <f>COUNTIFS($G:$G,$G930)</f>
        <v>4</v>
      </c>
      <c r="R930" s="16">
        <f t="shared" si="73"/>
        <v>0.25</v>
      </c>
      <c r="S930" s="15" t="str">
        <f t="shared" si="74"/>
        <v>no progress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/>
      <c r="AA930" s="9">
        <v>0</v>
      </c>
      <c r="AB930" s="9"/>
      <c r="AC930" s="9">
        <v>0</v>
      </c>
      <c r="AD930" s="9"/>
      <c r="AE930" s="9" t="s">
        <v>3085</v>
      </c>
      <c r="AF930" s="9">
        <v>18</v>
      </c>
      <c r="AG930" s="9"/>
      <c r="AH930" s="9"/>
      <c r="AI930" s="9"/>
      <c r="AJ930" s="9"/>
    </row>
    <row r="931" spans="1:36" x14ac:dyDescent="0.35">
      <c r="A931" s="9" t="s">
        <v>3100</v>
      </c>
      <c r="B931" s="9" t="s">
        <v>3101</v>
      </c>
      <c r="C931" s="9" t="s">
        <v>14504</v>
      </c>
      <c r="D931" s="9" t="s">
        <v>29</v>
      </c>
      <c r="E931" s="9" t="s">
        <v>3096</v>
      </c>
      <c r="F931" s="9" t="str">
        <f>_xlfn.XLOOKUP(E931,Total_Enrolled!C:C,Total_Enrolled!C:C)</f>
        <v>2025em1100002@bitspilani-digital.edu.in</v>
      </c>
      <c r="G931" s="9" t="s">
        <v>3097</v>
      </c>
      <c r="H931" s="9" t="s">
        <v>14515</v>
      </c>
      <c r="I931" s="9" t="s">
        <v>3098</v>
      </c>
      <c r="J931" s="9" t="b">
        <v>1</v>
      </c>
      <c r="K931" s="9">
        <v>8</v>
      </c>
      <c r="L931" s="9">
        <f>_xlfn.XLOOKUP(B931,Courses!A:A,Courses!H:H)</f>
        <v>44</v>
      </c>
      <c r="M931" s="14">
        <f t="shared" si="70"/>
        <v>0.18181818181818182</v>
      </c>
      <c r="N931" s="14" t="str">
        <f t="shared" si="71"/>
        <v>Active</v>
      </c>
      <c r="O931" s="14" t="str" cm="1">
        <f t="array" ref="O931">_xlfn.IFS(M931=0,"0",
M931&lt;=10%,"0-10",
TRUE,"&gt;10"
)&amp;" "&amp;"% progress"</f>
        <v>&gt;10 % progress</v>
      </c>
      <c r="P931" s="15">
        <f t="shared" si="72"/>
        <v>0</v>
      </c>
      <c r="Q931" s="15">
        <f>COUNTIFS($G:$G,$G931)</f>
        <v>3</v>
      </c>
      <c r="R931" s="16">
        <f t="shared" si="73"/>
        <v>0</v>
      </c>
      <c r="S931" s="15" t="str">
        <f t="shared" si="74"/>
        <v>no 0% progess</v>
      </c>
      <c r="T931" s="9">
        <v>0</v>
      </c>
      <c r="U931" s="9">
        <v>1</v>
      </c>
      <c r="V931" s="9">
        <v>1</v>
      </c>
      <c r="W931" s="9">
        <v>0</v>
      </c>
      <c r="X931" s="9">
        <v>0</v>
      </c>
      <c r="Y931" s="9">
        <v>0</v>
      </c>
      <c r="Z931" s="9"/>
      <c r="AA931" s="9">
        <v>0</v>
      </c>
      <c r="AB931" s="9"/>
      <c r="AC931" s="9">
        <v>2507</v>
      </c>
      <c r="AD931" s="9" t="s">
        <v>3102</v>
      </c>
      <c r="AE931" s="9" t="s">
        <v>3099</v>
      </c>
      <c r="AF931" s="9">
        <v>157</v>
      </c>
      <c r="AG931" s="9"/>
      <c r="AH931" s="9" t="s">
        <v>3103</v>
      </c>
      <c r="AI931" s="9" t="s">
        <v>3104</v>
      </c>
      <c r="AJ931" s="9" t="s">
        <v>3105</v>
      </c>
    </row>
    <row r="932" spans="1:36" x14ac:dyDescent="0.35">
      <c r="A932" s="9" t="s">
        <v>30</v>
      </c>
      <c r="B932" s="9" t="s">
        <v>31</v>
      </c>
      <c r="C932" s="9" t="s">
        <v>14504</v>
      </c>
      <c r="D932" s="9" t="s">
        <v>29</v>
      </c>
      <c r="E932" s="9" t="s">
        <v>3096</v>
      </c>
      <c r="F932" s="9" t="str">
        <f>_xlfn.XLOOKUP(E932,Total_Enrolled!C:C,Total_Enrolled!C:C)</f>
        <v>2025em1100002@bitspilani-digital.edu.in</v>
      </c>
      <c r="G932" s="9" t="s">
        <v>3097</v>
      </c>
      <c r="H932" s="9" t="s">
        <v>14515</v>
      </c>
      <c r="I932" s="9" t="s">
        <v>3098</v>
      </c>
      <c r="J932" s="9" t="b">
        <v>1</v>
      </c>
      <c r="K932" s="9">
        <v>28</v>
      </c>
      <c r="L932" s="9">
        <f>_xlfn.XLOOKUP(B932,Courses!A:A,Courses!H:H)</f>
        <v>71</v>
      </c>
      <c r="M932" s="14">
        <f t="shared" si="70"/>
        <v>0.39436619718309857</v>
      </c>
      <c r="N932" s="14" t="str">
        <f t="shared" si="71"/>
        <v>Active</v>
      </c>
      <c r="O932" s="14" t="str" cm="1">
        <f t="array" ref="O932">_xlfn.IFS(M932=0,"0",
M932&lt;=10%,"0-10",
TRUE,"&gt;10"
)&amp;" "&amp;"% progress"</f>
        <v>&gt;10 % progress</v>
      </c>
      <c r="P932" s="15">
        <f t="shared" si="72"/>
        <v>0</v>
      </c>
      <c r="Q932" s="15">
        <f>COUNTIFS($G:$G,$G932)</f>
        <v>3</v>
      </c>
      <c r="R932" s="16">
        <f t="shared" si="73"/>
        <v>0</v>
      </c>
      <c r="S932" s="15" t="str">
        <f t="shared" si="74"/>
        <v>no 0% progess</v>
      </c>
      <c r="T932" s="9">
        <v>0</v>
      </c>
      <c r="U932" s="9">
        <v>1</v>
      </c>
      <c r="V932" s="9">
        <v>1</v>
      </c>
      <c r="W932" s="9">
        <v>0</v>
      </c>
      <c r="X932" s="9">
        <v>0</v>
      </c>
      <c r="Y932" s="9">
        <v>0</v>
      </c>
      <c r="Z932" s="9"/>
      <c r="AA932" s="9">
        <v>0</v>
      </c>
      <c r="AB932" s="9"/>
      <c r="AC932" s="9">
        <v>5960</v>
      </c>
      <c r="AD932" s="9" t="s">
        <v>3106</v>
      </c>
      <c r="AE932" s="9" t="s">
        <v>3099</v>
      </c>
      <c r="AF932" s="9">
        <v>157</v>
      </c>
      <c r="AG932" s="9"/>
      <c r="AH932" s="9" t="s">
        <v>3107</v>
      </c>
      <c r="AI932" s="9" t="s">
        <v>3108</v>
      </c>
      <c r="AJ932" s="9" t="s">
        <v>3109</v>
      </c>
    </row>
    <row r="933" spans="1:36" x14ac:dyDescent="0.35">
      <c r="A933" s="9" t="s">
        <v>3110</v>
      </c>
      <c r="B933" s="9" t="s">
        <v>3111</v>
      </c>
      <c r="C933" s="9" t="s">
        <v>14504</v>
      </c>
      <c r="D933" s="9" t="s">
        <v>29</v>
      </c>
      <c r="E933" s="9" t="s">
        <v>3096</v>
      </c>
      <c r="F933" s="9" t="str">
        <f>_xlfn.XLOOKUP(E933,Total_Enrolled!C:C,Total_Enrolled!C:C)</f>
        <v>2025em1100002@bitspilani-digital.edu.in</v>
      </c>
      <c r="G933" s="9" t="s">
        <v>3097</v>
      </c>
      <c r="H933" s="9" t="s">
        <v>14515</v>
      </c>
      <c r="I933" s="9" t="s">
        <v>3098</v>
      </c>
      <c r="J933" s="9" t="b">
        <v>1</v>
      </c>
      <c r="K933" s="9">
        <v>48</v>
      </c>
      <c r="L933" s="9">
        <f>_xlfn.XLOOKUP(B933,Courses!A:A,Courses!H:H)</f>
        <v>67</v>
      </c>
      <c r="M933" s="14">
        <f t="shared" si="70"/>
        <v>0.71641791044776115</v>
      </c>
      <c r="N933" s="14" t="str">
        <f t="shared" si="71"/>
        <v>Active</v>
      </c>
      <c r="O933" s="14" t="str" cm="1">
        <f t="array" ref="O933">_xlfn.IFS(M933=0,"0",
M933&lt;=10%,"0-10",
TRUE,"&gt;10"
)&amp;" "&amp;"% progress"</f>
        <v>&gt;10 % progress</v>
      </c>
      <c r="P933" s="15">
        <f t="shared" si="72"/>
        <v>0</v>
      </c>
      <c r="Q933" s="15">
        <f>COUNTIFS($G:$G,$G933)</f>
        <v>3</v>
      </c>
      <c r="R933" s="16">
        <f t="shared" si="73"/>
        <v>0</v>
      </c>
      <c r="S933" s="15" t="str">
        <f t="shared" si="74"/>
        <v>no 0% progess</v>
      </c>
      <c r="T933" s="9">
        <v>0</v>
      </c>
      <c r="U933" s="9">
        <v>1</v>
      </c>
      <c r="V933" s="9">
        <v>1</v>
      </c>
      <c r="W933" s="9">
        <v>0</v>
      </c>
      <c r="X933" s="9">
        <v>0</v>
      </c>
      <c r="Y933" s="9">
        <v>0</v>
      </c>
      <c r="Z933" s="9"/>
      <c r="AA933" s="9">
        <v>0</v>
      </c>
      <c r="AB933" s="9"/>
      <c r="AC933" s="9">
        <v>33804</v>
      </c>
      <c r="AD933" s="9" t="s">
        <v>3112</v>
      </c>
      <c r="AE933" s="9" t="s">
        <v>3099</v>
      </c>
      <c r="AF933" s="9">
        <v>157</v>
      </c>
      <c r="AG933" s="9"/>
      <c r="AH933" s="9" t="s">
        <v>3113</v>
      </c>
      <c r="AI933" s="9"/>
      <c r="AJ933" s="9"/>
    </row>
    <row r="934" spans="1:36" x14ac:dyDescent="0.35">
      <c r="A934" s="9" t="s">
        <v>3110</v>
      </c>
      <c r="B934" s="9" t="s">
        <v>3111</v>
      </c>
      <c r="C934" s="9" t="s">
        <v>14504</v>
      </c>
      <c r="D934" s="9" t="s">
        <v>29</v>
      </c>
      <c r="E934" s="9" t="s">
        <v>3114</v>
      </c>
      <c r="F934" s="9" t="str">
        <f>_xlfn.XLOOKUP(E934,Total_Enrolled!C:C,Total_Enrolled!C:C)</f>
        <v>2025em1100003@bitspilani-digital.edu.in</v>
      </c>
      <c r="G934" s="9" t="s">
        <v>3115</v>
      </c>
      <c r="H934" s="9" t="s">
        <v>14515</v>
      </c>
      <c r="I934" s="9" t="s">
        <v>3116</v>
      </c>
      <c r="J934" s="9" t="b">
        <v>1</v>
      </c>
      <c r="K934" s="9">
        <v>7</v>
      </c>
      <c r="L934" s="9">
        <f>_xlfn.XLOOKUP(B934,Courses!A:A,Courses!H:H)</f>
        <v>67</v>
      </c>
      <c r="M934" s="14">
        <f t="shared" si="70"/>
        <v>0.1044776119402985</v>
      </c>
      <c r="N934" s="14" t="str">
        <f t="shared" si="71"/>
        <v>Active</v>
      </c>
      <c r="O934" s="14" t="str" cm="1">
        <f t="array" ref="O934">_xlfn.IFS(M934=0,"0",
M934&lt;=10%,"0-10",
TRUE,"&gt;10"
)&amp;" "&amp;"% progress"</f>
        <v>&gt;10 % progress</v>
      </c>
      <c r="P934" s="15">
        <f t="shared" si="72"/>
        <v>0</v>
      </c>
      <c r="Q934" s="15">
        <f>COUNTIFS($G:$G,$G934)</f>
        <v>3</v>
      </c>
      <c r="R934" s="16">
        <f t="shared" si="73"/>
        <v>0</v>
      </c>
      <c r="S934" s="15" t="str">
        <f t="shared" si="74"/>
        <v>no 0% progess</v>
      </c>
      <c r="T934" s="9">
        <v>0</v>
      </c>
      <c r="U934" s="9">
        <v>1</v>
      </c>
      <c r="V934" s="9">
        <v>1</v>
      </c>
      <c r="W934" s="9">
        <v>0</v>
      </c>
      <c r="X934" s="9">
        <v>0</v>
      </c>
      <c r="Y934" s="9">
        <v>0</v>
      </c>
      <c r="Z934" s="9"/>
      <c r="AA934" s="9">
        <v>0</v>
      </c>
      <c r="AB934" s="9"/>
      <c r="AC934" s="9">
        <v>1714</v>
      </c>
      <c r="AD934" s="9" t="s">
        <v>3118</v>
      </c>
      <c r="AE934" s="9" t="s">
        <v>3117</v>
      </c>
      <c r="AF934" s="9">
        <v>123</v>
      </c>
      <c r="AG934" s="9"/>
      <c r="AH934" s="9" t="s">
        <v>3119</v>
      </c>
      <c r="AI934" s="9"/>
      <c r="AJ934" s="9"/>
    </row>
    <row r="935" spans="1:36" x14ac:dyDescent="0.35">
      <c r="A935" s="9" t="s">
        <v>30</v>
      </c>
      <c r="B935" s="9" t="s">
        <v>31</v>
      </c>
      <c r="C935" s="9" t="s">
        <v>14504</v>
      </c>
      <c r="D935" s="9" t="s">
        <v>29</v>
      </c>
      <c r="E935" s="9" t="s">
        <v>3114</v>
      </c>
      <c r="F935" s="9" t="str">
        <f>_xlfn.XLOOKUP(E935,Total_Enrolled!C:C,Total_Enrolled!C:C)</f>
        <v>2025em1100003@bitspilani-digital.edu.in</v>
      </c>
      <c r="G935" s="9" t="s">
        <v>3115</v>
      </c>
      <c r="H935" s="9" t="s">
        <v>14515</v>
      </c>
      <c r="I935" s="9" t="s">
        <v>3116</v>
      </c>
      <c r="J935" s="9" t="b">
        <v>1</v>
      </c>
      <c r="K935" s="9">
        <v>1</v>
      </c>
      <c r="L935" s="9">
        <f>_xlfn.XLOOKUP(B935,Courses!A:A,Courses!H:H)</f>
        <v>71</v>
      </c>
      <c r="M935" s="14">
        <f t="shared" si="70"/>
        <v>1.4084507042253521E-2</v>
      </c>
      <c r="N935" s="14" t="str">
        <f t="shared" si="71"/>
        <v>Active</v>
      </c>
      <c r="O935" s="14" t="str" cm="1">
        <f t="array" ref="O935">_xlfn.IFS(M935=0,"0",
M935&lt;=10%,"0-10",
TRUE,"&gt;10"
)&amp;" "&amp;"% progress"</f>
        <v>0-10 % progress</v>
      </c>
      <c r="P935" s="15">
        <f t="shared" si="72"/>
        <v>0</v>
      </c>
      <c r="Q935" s="15">
        <f>COUNTIFS($G:$G,$G935)</f>
        <v>3</v>
      </c>
      <c r="R935" s="16">
        <f t="shared" si="73"/>
        <v>0</v>
      </c>
      <c r="S935" s="15" t="str">
        <f t="shared" si="74"/>
        <v>no 0% progess</v>
      </c>
      <c r="T935" s="9">
        <v>0</v>
      </c>
      <c r="U935" s="9">
        <v>1</v>
      </c>
      <c r="V935" s="9">
        <v>1</v>
      </c>
      <c r="W935" s="9">
        <v>0</v>
      </c>
      <c r="X935" s="9">
        <v>0</v>
      </c>
      <c r="Y935" s="9">
        <v>0</v>
      </c>
      <c r="Z935" s="9"/>
      <c r="AA935" s="9">
        <v>0</v>
      </c>
      <c r="AB935" s="9"/>
      <c r="AC935" s="9">
        <v>0</v>
      </c>
      <c r="AD935" s="9" t="s">
        <v>3120</v>
      </c>
      <c r="AE935" s="9" t="s">
        <v>3117</v>
      </c>
      <c r="AF935" s="9">
        <v>123</v>
      </c>
      <c r="AG935" s="9"/>
      <c r="AH935" s="9" t="s">
        <v>3121</v>
      </c>
      <c r="AI935" s="9"/>
      <c r="AJ935" s="9"/>
    </row>
    <row r="936" spans="1:36" x14ac:dyDescent="0.35">
      <c r="A936" s="9" t="s">
        <v>3100</v>
      </c>
      <c r="B936" s="9" t="s">
        <v>3101</v>
      </c>
      <c r="C936" s="9" t="s">
        <v>14504</v>
      </c>
      <c r="D936" s="9" t="s">
        <v>29</v>
      </c>
      <c r="E936" s="9" t="s">
        <v>3114</v>
      </c>
      <c r="F936" s="9" t="str">
        <f>_xlfn.XLOOKUP(E936,Total_Enrolled!C:C,Total_Enrolled!C:C)</f>
        <v>2025em1100003@bitspilani-digital.edu.in</v>
      </c>
      <c r="G936" s="9" t="s">
        <v>3115</v>
      </c>
      <c r="H936" s="9" t="s">
        <v>14515</v>
      </c>
      <c r="I936" s="9" t="s">
        <v>3116</v>
      </c>
      <c r="J936" s="9" t="b">
        <v>1</v>
      </c>
      <c r="K936" s="9">
        <v>16</v>
      </c>
      <c r="L936" s="9">
        <f>_xlfn.XLOOKUP(B936,Courses!A:A,Courses!H:H)</f>
        <v>44</v>
      </c>
      <c r="M936" s="14">
        <f t="shared" si="70"/>
        <v>0.36363636363636365</v>
      </c>
      <c r="N936" s="14" t="str">
        <f t="shared" si="71"/>
        <v>Active</v>
      </c>
      <c r="O936" s="14" t="str" cm="1">
        <f t="array" ref="O936">_xlfn.IFS(M936=0,"0",
M936&lt;=10%,"0-10",
TRUE,"&gt;10"
)&amp;" "&amp;"% progress"</f>
        <v>&gt;10 % progress</v>
      </c>
      <c r="P936" s="15">
        <f t="shared" si="72"/>
        <v>0</v>
      </c>
      <c r="Q936" s="15">
        <f>COUNTIFS($G:$G,$G936)</f>
        <v>3</v>
      </c>
      <c r="R936" s="16">
        <f t="shared" si="73"/>
        <v>0</v>
      </c>
      <c r="S936" s="15" t="str">
        <f t="shared" si="74"/>
        <v>no 0% progess</v>
      </c>
      <c r="T936" s="9">
        <v>0</v>
      </c>
      <c r="U936" s="9">
        <v>5</v>
      </c>
      <c r="V936" s="9">
        <v>5</v>
      </c>
      <c r="W936" s="9">
        <v>0</v>
      </c>
      <c r="X936" s="9">
        <v>0</v>
      </c>
      <c r="Y936" s="9">
        <v>0</v>
      </c>
      <c r="Z936" s="9"/>
      <c r="AA936" s="9">
        <v>0</v>
      </c>
      <c r="AB936" s="9"/>
      <c r="AC936" s="9">
        <v>5378</v>
      </c>
      <c r="AD936" s="9" t="s">
        <v>3122</v>
      </c>
      <c r="AE936" s="9" t="s">
        <v>3117</v>
      </c>
      <c r="AF936" s="9">
        <v>123</v>
      </c>
      <c r="AG936" s="9"/>
      <c r="AH936" s="9" t="s">
        <v>3123</v>
      </c>
      <c r="AI936" s="9" t="s">
        <v>3124</v>
      </c>
      <c r="AJ936" s="9" t="s">
        <v>3125</v>
      </c>
    </row>
    <row r="937" spans="1:36" x14ac:dyDescent="0.35">
      <c r="A937" s="9" t="s">
        <v>3100</v>
      </c>
      <c r="B937" s="9" t="s">
        <v>3101</v>
      </c>
      <c r="C937" s="9" t="s">
        <v>14504</v>
      </c>
      <c r="D937" s="9" t="s">
        <v>29</v>
      </c>
      <c r="E937" s="9" t="s">
        <v>3126</v>
      </c>
      <c r="F937" s="9" t="str">
        <f>_xlfn.XLOOKUP(E937,Total_Enrolled!C:C,Total_Enrolled!C:C)</f>
        <v>2025em1100004@bitspilani-digital.edu.in</v>
      </c>
      <c r="G937" s="9" t="s">
        <v>3127</v>
      </c>
      <c r="H937" s="9" t="s">
        <v>14515</v>
      </c>
      <c r="I937" s="9" t="s">
        <v>3128</v>
      </c>
      <c r="J937" s="9" t="b">
        <v>1</v>
      </c>
      <c r="K937" s="9">
        <v>13</v>
      </c>
      <c r="L937" s="9">
        <f>_xlfn.XLOOKUP(B937,Courses!A:A,Courses!H:H)</f>
        <v>44</v>
      </c>
      <c r="M937" s="14">
        <f t="shared" si="70"/>
        <v>0.29545454545454547</v>
      </c>
      <c r="N937" s="14" t="str">
        <f t="shared" si="71"/>
        <v>Active</v>
      </c>
      <c r="O937" s="14" t="str" cm="1">
        <f t="array" ref="O937">_xlfn.IFS(M937=0,"0",
M937&lt;=10%,"0-10",
TRUE,"&gt;10"
)&amp;" "&amp;"% progress"</f>
        <v>&gt;10 % progress</v>
      </c>
      <c r="P937" s="15">
        <f t="shared" si="72"/>
        <v>0</v>
      </c>
      <c r="Q937" s="15">
        <f>COUNTIFS($G:$G,$G937)</f>
        <v>3</v>
      </c>
      <c r="R937" s="16">
        <f t="shared" si="73"/>
        <v>0</v>
      </c>
      <c r="S937" s="15" t="str">
        <f t="shared" si="74"/>
        <v>no 0% progess</v>
      </c>
      <c r="T937" s="9">
        <v>0</v>
      </c>
      <c r="U937" s="9">
        <v>4</v>
      </c>
      <c r="V937" s="9">
        <v>4</v>
      </c>
      <c r="W937" s="9">
        <v>1</v>
      </c>
      <c r="X937" s="9">
        <v>0</v>
      </c>
      <c r="Y937" s="9">
        <v>0</v>
      </c>
      <c r="Z937" s="9" t="s">
        <v>3130</v>
      </c>
      <c r="AA937" s="9">
        <v>0</v>
      </c>
      <c r="AB937" s="9"/>
      <c r="AC937" s="9">
        <v>5462</v>
      </c>
      <c r="AD937" s="9" t="s">
        <v>3131</v>
      </c>
      <c r="AE937" s="9" t="s">
        <v>3129</v>
      </c>
      <c r="AF937" s="9">
        <v>105</v>
      </c>
      <c r="AG937" s="9"/>
      <c r="AH937" s="9" t="s">
        <v>3132</v>
      </c>
      <c r="AI937" s="9" t="s">
        <v>3133</v>
      </c>
      <c r="AJ937" s="9" t="s">
        <v>3134</v>
      </c>
    </row>
    <row r="938" spans="1:36" x14ac:dyDescent="0.35">
      <c r="A938" s="9" t="s">
        <v>30</v>
      </c>
      <c r="B938" s="9" t="s">
        <v>31</v>
      </c>
      <c r="C938" s="9" t="s">
        <v>14504</v>
      </c>
      <c r="D938" s="9" t="s">
        <v>29</v>
      </c>
      <c r="E938" s="9" t="s">
        <v>3126</v>
      </c>
      <c r="F938" s="9" t="str">
        <f>_xlfn.XLOOKUP(E938,Total_Enrolled!C:C,Total_Enrolled!C:C)</f>
        <v>2025em1100004@bitspilani-digital.edu.in</v>
      </c>
      <c r="G938" s="9" t="s">
        <v>3127</v>
      </c>
      <c r="H938" s="9" t="s">
        <v>14515</v>
      </c>
      <c r="I938" s="9" t="s">
        <v>3128</v>
      </c>
      <c r="J938" s="9" t="b">
        <v>1</v>
      </c>
      <c r="K938" s="9">
        <v>20</v>
      </c>
      <c r="L938" s="9">
        <f>_xlfn.XLOOKUP(B938,Courses!A:A,Courses!H:H)</f>
        <v>71</v>
      </c>
      <c r="M938" s="14">
        <f t="shared" si="70"/>
        <v>0.28169014084507044</v>
      </c>
      <c r="N938" s="14" t="str">
        <f t="shared" si="71"/>
        <v>Active</v>
      </c>
      <c r="O938" s="14" t="str" cm="1">
        <f t="array" ref="O938">_xlfn.IFS(M938=0,"0",
M938&lt;=10%,"0-10",
TRUE,"&gt;10"
)&amp;" "&amp;"% progress"</f>
        <v>&gt;10 % progress</v>
      </c>
      <c r="P938" s="15">
        <f t="shared" si="72"/>
        <v>0</v>
      </c>
      <c r="Q938" s="15">
        <f>COUNTIFS($G:$G,$G938)</f>
        <v>3</v>
      </c>
      <c r="R938" s="16">
        <f t="shared" si="73"/>
        <v>0</v>
      </c>
      <c r="S938" s="15" t="str">
        <f t="shared" si="74"/>
        <v>no 0% progess</v>
      </c>
      <c r="T938" s="9">
        <v>0</v>
      </c>
      <c r="U938" s="9">
        <v>6</v>
      </c>
      <c r="V938" s="9">
        <v>6</v>
      </c>
      <c r="W938" s="9">
        <v>0</v>
      </c>
      <c r="X938" s="9">
        <v>0</v>
      </c>
      <c r="Y938" s="9">
        <v>0</v>
      </c>
      <c r="Z938" s="9"/>
      <c r="AA938" s="9">
        <v>0</v>
      </c>
      <c r="AB938" s="9"/>
      <c r="AC938" s="9">
        <v>10157</v>
      </c>
      <c r="AD938" s="9" t="s">
        <v>3135</v>
      </c>
      <c r="AE938" s="9" t="s">
        <v>3129</v>
      </c>
      <c r="AF938" s="9">
        <v>105</v>
      </c>
      <c r="AG938" s="9"/>
      <c r="AH938" s="9" t="s">
        <v>3136</v>
      </c>
      <c r="AI938" s="9" t="s">
        <v>3137</v>
      </c>
      <c r="AJ938" s="9" t="s">
        <v>3138</v>
      </c>
    </row>
    <row r="939" spans="1:36" x14ac:dyDescent="0.35">
      <c r="A939" s="9" t="s">
        <v>3110</v>
      </c>
      <c r="B939" s="9" t="s">
        <v>3111</v>
      </c>
      <c r="C939" s="9" t="s">
        <v>14504</v>
      </c>
      <c r="D939" s="9" t="s">
        <v>29</v>
      </c>
      <c r="E939" s="9" t="s">
        <v>3126</v>
      </c>
      <c r="F939" s="9" t="str">
        <f>_xlfn.XLOOKUP(E939,Total_Enrolled!C:C,Total_Enrolled!C:C)</f>
        <v>2025em1100004@bitspilani-digital.edu.in</v>
      </c>
      <c r="G939" s="9" t="s">
        <v>3127</v>
      </c>
      <c r="H939" s="9" t="s">
        <v>14515</v>
      </c>
      <c r="I939" s="9" t="s">
        <v>3128</v>
      </c>
      <c r="J939" s="9" t="b">
        <v>1</v>
      </c>
      <c r="K939" s="9">
        <v>20</v>
      </c>
      <c r="L939" s="9">
        <f>_xlfn.XLOOKUP(B939,Courses!A:A,Courses!H:H)</f>
        <v>67</v>
      </c>
      <c r="M939" s="14">
        <f t="shared" si="70"/>
        <v>0.29850746268656714</v>
      </c>
      <c r="N939" s="14" t="str">
        <f t="shared" si="71"/>
        <v>Active</v>
      </c>
      <c r="O939" s="14" t="str" cm="1">
        <f t="array" ref="O939">_xlfn.IFS(M939=0,"0",
M939&lt;=10%,"0-10",
TRUE,"&gt;10"
)&amp;" "&amp;"% progress"</f>
        <v>&gt;10 % progress</v>
      </c>
      <c r="P939" s="15">
        <f t="shared" si="72"/>
        <v>0</v>
      </c>
      <c r="Q939" s="15">
        <f>COUNTIFS($G:$G,$G939)</f>
        <v>3</v>
      </c>
      <c r="R939" s="16">
        <f t="shared" si="73"/>
        <v>0</v>
      </c>
      <c r="S939" s="15" t="str">
        <f t="shared" si="74"/>
        <v>no 0% progess</v>
      </c>
      <c r="T939" s="9">
        <v>0</v>
      </c>
      <c r="U939" s="9">
        <v>4</v>
      </c>
      <c r="V939" s="9">
        <v>4</v>
      </c>
      <c r="W939" s="9">
        <v>0</v>
      </c>
      <c r="X939" s="9">
        <v>0</v>
      </c>
      <c r="Y939" s="9">
        <v>0</v>
      </c>
      <c r="Z939" s="9"/>
      <c r="AA939" s="9">
        <v>0</v>
      </c>
      <c r="AB939" s="9"/>
      <c r="AC939" s="9">
        <v>6297</v>
      </c>
      <c r="AD939" s="9" t="s">
        <v>3139</v>
      </c>
      <c r="AE939" s="9" t="s">
        <v>3129</v>
      </c>
      <c r="AF939" s="9">
        <v>105</v>
      </c>
      <c r="AG939" s="9"/>
      <c r="AH939" s="9" t="s">
        <v>3140</v>
      </c>
      <c r="AI939" s="9"/>
      <c r="AJ939" s="9"/>
    </row>
    <row r="940" spans="1:36" x14ac:dyDescent="0.35">
      <c r="A940" s="9" t="s">
        <v>3110</v>
      </c>
      <c r="B940" s="9" t="s">
        <v>3111</v>
      </c>
      <c r="C940" s="9" t="s">
        <v>14504</v>
      </c>
      <c r="D940" s="9" t="s">
        <v>29</v>
      </c>
      <c r="E940" s="9" t="s">
        <v>3141</v>
      </c>
      <c r="F940" s="9" t="str">
        <f>_xlfn.XLOOKUP(E940,Total_Enrolled!C:C,Total_Enrolled!C:C)</f>
        <v>2025em1100005@bitspilani-digital.edu.in</v>
      </c>
      <c r="G940" s="9" t="s">
        <v>3142</v>
      </c>
      <c r="H940" s="9" t="s">
        <v>14515</v>
      </c>
      <c r="I940" s="9" t="s">
        <v>3143</v>
      </c>
      <c r="J940" s="9" t="b">
        <v>1</v>
      </c>
      <c r="K940" s="9">
        <v>29</v>
      </c>
      <c r="L940" s="9">
        <f>_xlfn.XLOOKUP(B940,Courses!A:A,Courses!H:H)</f>
        <v>67</v>
      </c>
      <c r="M940" s="14">
        <f t="shared" si="70"/>
        <v>0.43283582089552236</v>
      </c>
      <c r="N940" s="14" t="str">
        <f t="shared" si="71"/>
        <v>Active</v>
      </c>
      <c r="O940" s="14" t="str" cm="1">
        <f t="array" ref="O940">_xlfn.IFS(M940=0,"0",
M940&lt;=10%,"0-10",
TRUE,"&gt;10"
)&amp;" "&amp;"% progress"</f>
        <v>&gt;10 % progress</v>
      </c>
      <c r="P940" s="15">
        <f t="shared" si="72"/>
        <v>0</v>
      </c>
      <c r="Q940" s="15">
        <f>COUNTIFS($G:$G,$G940)</f>
        <v>3</v>
      </c>
      <c r="R940" s="16">
        <f t="shared" si="73"/>
        <v>0</v>
      </c>
      <c r="S940" s="15" t="str">
        <f t="shared" si="74"/>
        <v>no 0% progess</v>
      </c>
      <c r="T940" s="9">
        <v>0</v>
      </c>
      <c r="U940" s="9">
        <v>1</v>
      </c>
      <c r="V940" s="9">
        <v>1</v>
      </c>
      <c r="W940" s="9">
        <v>0</v>
      </c>
      <c r="X940" s="9">
        <v>0</v>
      </c>
      <c r="Y940" s="9">
        <v>0</v>
      </c>
      <c r="Z940" s="9"/>
      <c r="AA940" s="9">
        <v>0</v>
      </c>
      <c r="AB940" s="9"/>
      <c r="AC940" s="9">
        <v>14506</v>
      </c>
      <c r="AD940" s="9" t="s">
        <v>3145</v>
      </c>
      <c r="AE940" s="9" t="s">
        <v>3144</v>
      </c>
      <c r="AF940" s="9">
        <v>212</v>
      </c>
      <c r="AG940" s="9"/>
      <c r="AH940" s="9" t="s">
        <v>3146</v>
      </c>
      <c r="AI940" s="9"/>
      <c r="AJ940" s="9"/>
    </row>
    <row r="941" spans="1:36" x14ac:dyDescent="0.35">
      <c r="A941" s="9" t="s">
        <v>30</v>
      </c>
      <c r="B941" s="9" t="s">
        <v>31</v>
      </c>
      <c r="C941" s="9" t="s">
        <v>14504</v>
      </c>
      <c r="D941" s="9" t="s">
        <v>29</v>
      </c>
      <c r="E941" s="9" t="s">
        <v>3141</v>
      </c>
      <c r="F941" s="9" t="str">
        <f>_xlfn.XLOOKUP(E941,Total_Enrolled!C:C,Total_Enrolled!C:C)</f>
        <v>2025em1100005@bitspilani-digital.edu.in</v>
      </c>
      <c r="G941" s="9" t="s">
        <v>3142</v>
      </c>
      <c r="H941" s="9" t="s">
        <v>14515</v>
      </c>
      <c r="I941" s="9" t="s">
        <v>3143</v>
      </c>
      <c r="J941" s="9" t="b">
        <v>1</v>
      </c>
      <c r="K941" s="9">
        <v>21</v>
      </c>
      <c r="L941" s="9">
        <f>_xlfn.XLOOKUP(B941,Courses!A:A,Courses!H:H)</f>
        <v>71</v>
      </c>
      <c r="M941" s="14">
        <f t="shared" si="70"/>
        <v>0.29577464788732394</v>
      </c>
      <c r="N941" s="14" t="str">
        <f t="shared" si="71"/>
        <v>Active</v>
      </c>
      <c r="O941" s="14" t="str" cm="1">
        <f t="array" ref="O941">_xlfn.IFS(M941=0,"0",
M941&lt;=10%,"0-10",
TRUE,"&gt;10"
)&amp;" "&amp;"% progress"</f>
        <v>&gt;10 % progress</v>
      </c>
      <c r="P941" s="15">
        <f t="shared" si="72"/>
        <v>0</v>
      </c>
      <c r="Q941" s="15">
        <f>COUNTIFS($G:$G,$G941)</f>
        <v>3</v>
      </c>
      <c r="R941" s="16">
        <f t="shared" si="73"/>
        <v>0</v>
      </c>
      <c r="S941" s="15" t="str">
        <f t="shared" si="74"/>
        <v>no 0% progess</v>
      </c>
      <c r="T941" s="9">
        <v>0</v>
      </c>
      <c r="U941" s="9">
        <v>1</v>
      </c>
      <c r="V941" s="9">
        <v>1</v>
      </c>
      <c r="W941" s="9">
        <v>0</v>
      </c>
      <c r="X941" s="9">
        <v>0</v>
      </c>
      <c r="Y941" s="9">
        <v>0</v>
      </c>
      <c r="Z941" s="9"/>
      <c r="AA941" s="9">
        <v>0</v>
      </c>
      <c r="AB941" s="9"/>
      <c r="AC941" s="9">
        <v>29250</v>
      </c>
      <c r="AD941" s="9" t="s">
        <v>3147</v>
      </c>
      <c r="AE941" s="9" t="s">
        <v>3144</v>
      </c>
      <c r="AF941" s="9">
        <v>212</v>
      </c>
      <c r="AG941" s="9"/>
      <c r="AH941" s="9" t="s">
        <v>3148</v>
      </c>
      <c r="AI941" s="9" t="s">
        <v>3149</v>
      </c>
      <c r="AJ941" s="9" t="s">
        <v>3149</v>
      </c>
    </row>
    <row r="942" spans="1:36" x14ac:dyDescent="0.35">
      <c r="A942" s="9" t="s">
        <v>3100</v>
      </c>
      <c r="B942" s="9" t="s">
        <v>3101</v>
      </c>
      <c r="C942" s="9" t="s">
        <v>14504</v>
      </c>
      <c r="D942" s="9" t="s">
        <v>29</v>
      </c>
      <c r="E942" s="9" t="s">
        <v>3141</v>
      </c>
      <c r="F942" s="9" t="str">
        <f>_xlfn.XLOOKUP(E942,Total_Enrolled!C:C,Total_Enrolled!C:C)</f>
        <v>2025em1100005@bitspilani-digital.edu.in</v>
      </c>
      <c r="G942" s="9" t="s">
        <v>3142</v>
      </c>
      <c r="H942" s="9" t="s">
        <v>14515</v>
      </c>
      <c r="I942" s="9" t="s">
        <v>3143</v>
      </c>
      <c r="J942" s="9" t="b">
        <v>1</v>
      </c>
      <c r="K942" s="9">
        <v>14</v>
      </c>
      <c r="L942" s="9">
        <f>_xlfn.XLOOKUP(B942,Courses!A:A,Courses!H:H)</f>
        <v>44</v>
      </c>
      <c r="M942" s="14">
        <f t="shared" si="70"/>
        <v>0.31818181818181818</v>
      </c>
      <c r="N942" s="14" t="str">
        <f t="shared" si="71"/>
        <v>Active</v>
      </c>
      <c r="O942" s="14" t="str" cm="1">
        <f t="array" ref="O942">_xlfn.IFS(M942=0,"0",
M942&lt;=10%,"0-10",
TRUE,"&gt;10"
)&amp;" "&amp;"% progress"</f>
        <v>&gt;10 % progress</v>
      </c>
      <c r="P942" s="15">
        <f t="shared" si="72"/>
        <v>0</v>
      </c>
      <c r="Q942" s="15">
        <f>COUNTIFS($G:$G,$G942)</f>
        <v>3</v>
      </c>
      <c r="R942" s="16">
        <f t="shared" si="73"/>
        <v>0</v>
      </c>
      <c r="S942" s="15" t="str">
        <f t="shared" si="74"/>
        <v>no 0% progess</v>
      </c>
      <c r="T942" s="9">
        <v>0</v>
      </c>
      <c r="U942" s="9">
        <v>1</v>
      </c>
      <c r="V942" s="9">
        <v>1</v>
      </c>
      <c r="W942" s="9">
        <v>0</v>
      </c>
      <c r="X942" s="9">
        <v>0</v>
      </c>
      <c r="Y942" s="9">
        <v>0</v>
      </c>
      <c r="Z942" s="9"/>
      <c r="AA942" s="9">
        <v>0</v>
      </c>
      <c r="AB942" s="9"/>
      <c r="AC942" s="9">
        <v>4994</v>
      </c>
      <c r="AD942" s="9" t="s">
        <v>3150</v>
      </c>
      <c r="AE942" s="9" t="s">
        <v>3144</v>
      </c>
      <c r="AF942" s="9">
        <v>212</v>
      </c>
      <c r="AG942" s="9"/>
      <c r="AH942" s="9" t="s">
        <v>3151</v>
      </c>
      <c r="AI942" s="9" t="s">
        <v>3152</v>
      </c>
      <c r="AJ942" s="9" t="s">
        <v>3152</v>
      </c>
    </row>
    <row r="943" spans="1:36" x14ac:dyDescent="0.35">
      <c r="A943" s="9" t="s">
        <v>3100</v>
      </c>
      <c r="B943" s="9" t="s">
        <v>3101</v>
      </c>
      <c r="C943" s="9" t="s">
        <v>14504</v>
      </c>
      <c r="D943" s="9" t="s">
        <v>29</v>
      </c>
      <c r="E943" s="9" t="s">
        <v>3153</v>
      </c>
      <c r="F943" s="9" t="str">
        <f>_xlfn.XLOOKUP(E943,Total_Enrolled!C:C,Total_Enrolled!C:C)</f>
        <v>2025em1100006@bitspilani-digital.edu.in</v>
      </c>
      <c r="G943" s="9" t="s">
        <v>3154</v>
      </c>
      <c r="H943" s="9" t="s">
        <v>14515</v>
      </c>
      <c r="I943" s="9" t="s">
        <v>3155</v>
      </c>
      <c r="J943" s="9" t="b">
        <v>1</v>
      </c>
      <c r="K943" s="9">
        <v>40</v>
      </c>
      <c r="L943" s="9">
        <f>_xlfn.XLOOKUP(B943,Courses!A:A,Courses!H:H)</f>
        <v>44</v>
      </c>
      <c r="M943" s="14">
        <f t="shared" si="70"/>
        <v>0.90909090909090906</v>
      </c>
      <c r="N943" s="14" t="str">
        <f t="shared" si="71"/>
        <v>Active</v>
      </c>
      <c r="O943" s="14" t="str" cm="1">
        <f t="array" ref="O943">_xlfn.IFS(M943=0,"0",
M943&lt;=10%,"0-10",
TRUE,"&gt;10"
)&amp;" "&amp;"% progress"</f>
        <v>&gt;10 % progress</v>
      </c>
      <c r="P943" s="15">
        <f t="shared" si="72"/>
        <v>0</v>
      </c>
      <c r="Q943" s="15">
        <f>COUNTIFS($G:$G,$G943)</f>
        <v>3</v>
      </c>
      <c r="R943" s="16">
        <f t="shared" si="73"/>
        <v>0</v>
      </c>
      <c r="S943" s="15" t="str">
        <f t="shared" si="74"/>
        <v>no 0% progess</v>
      </c>
      <c r="T943" s="9">
        <v>0</v>
      </c>
      <c r="U943" s="9">
        <v>17</v>
      </c>
      <c r="V943" s="9">
        <v>19</v>
      </c>
      <c r="W943" s="9">
        <v>0</v>
      </c>
      <c r="X943" s="9">
        <v>0</v>
      </c>
      <c r="Y943" s="9">
        <v>0</v>
      </c>
      <c r="Z943" s="9"/>
      <c r="AA943" s="9">
        <v>0</v>
      </c>
      <c r="AB943" s="9"/>
      <c r="AC943" s="9">
        <v>25599</v>
      </c>
      <c r="AD943" s="9" t="s">
        <v>3157</v>
      </c>
      <c r="AE943" s="9" t="s">
        <v>3156</v>
      </c>
      <c r="AF943" s="9">
        <v>93</v>
      </c>
      <c r="AG943" s="9"/>
      <c r="AH943" s="9" t="s">
        <v>3158</v>
      </c>
      <c r="AI943" s="9" t="s">
        <v>3159</v>
      </c>
      <c r="AJ943" s="9" t="s">
        <v>3160</v>
      </c>
    </row>
    <row r="944" spans="1:36" x14ac:dyDescent="0.35">
      <c r="A944" s="9" t="s">
        <v>30</v>
      </c>
      <c r="B944" s="9" t="s">
        <v>31</v>
      </c>
      <c r="C944" s="9" t="s">
        <v>14504</v>
      </c>
      <c r="D944" s="9" t="s">
        <v>29</v>
      </c>
      <c r="E944" s="9" t="s">
        <v>3153</v>
      </c>
      <c r="F944" s="9" t="str">
        <f>_xlfn.XLOOKUP(E944,Total_Enrolled!C:C,Total_Enrolled!C:C)</f>
        <v>2025em1100006@bitspilani-digital.edu.in</v>
      </c>
      <c r="G944" s="9" t="s">
        <v>3154</v>
      </c>
      <c r="H944" s="9" t="s">
        <v>14515</v>
      </c>
      <c r="I944" s="9" t="s">
        <v>3155</v>
      </c>
      <c r="J944" s="9" t="b">
        <v>1</v>
      </c>
      <c r="K944" s="9">
        <v>31</v>
      </c>
      <c r="L944" s="9">
        <f>_xlfn.XLOOKUP(B944,Courses!A:A,Courses!H:H)</f>
        <v>71</v>
      </c>
      <c r="M944" s="14">
        <f t="shared" si="70"/>
        <v>0.43661971830985913</v>
      </c>
      <c r="N944" s="14" t="str">
        <f t="shared" si="71"/>
        <v>Active</v>
      </c>
      <c r="O944" s="14" t="str" cm="1">
        <f t="array" ref="O944">_xlfn.IFS(M944=0,"0",
M944&lt;=10%,"0-10",
TRUE,"&gt;10"
)&amp;" "&amp;"% progress"</f>
        <v>&gt;10 % progress</v>
      </c>
      <c r="P944" s="15">
        <f t="shared" si="72"/>
        <v>0</v>
      </c>
      <c r="Q944" s="15">
        <f>COUNTIFS($G:$G,$G944)</f>
        <v>3</v>
      </c>
      <c r="R944" s="16">
        <f t="shared" si="73"/>
        <v>0</v>
      </c>
      <c r="S944" s="15" t="str">
        <f t="shared" si="74"/>
        <v>no 0% progess</v>
      </c>
      <c r="T944" s="9">
        <v>0</v>
      </c>
      <c r="U944" s="9">
        <v>10</v>
      </c>
      <c r="V944" s="9">
        <v>12</v>
      </c>
      <c r="W944" s="9">
        <v>0</v>
      </c>
      <c r="X944" s="9">
        <v>0</v>
      </c>
      <c r="Y944" s="9">
        <v>0</v>
      </c>
      <c r="Z944" s="9"/>
      <c r="AA944" s="9">
        <v>0</v>
      </c>
      <c r="AB944" s="9"/>
      <c r="AC944" s="9">
        <v>4797</v>
      </c>
      <c r="AD944" s="9" t="s">
        <v>3161</v>
      </c>
      <c r="AE944" s="9" t="s">
        <v>3156</v>
      </c>
      <c r="AF944" s="9">
        <v>93</v>
      </c>
      <c r="AG944" s="9"/>
      <c r="AH944" s="9" t="s">
        <v>3162</v>
      </c>
      <c r="AI944" s="9" t="s">
        <v>3163</v>
      </c>
      <c r="AJ944" s="9" t="s">
        <v>3164</v>
      </c>
    </row>
    <row r="945" spans="1:36" x14ac:dyDescent="0.35">
      <c r="A945" s="9" t="s">
        <v>3110</v>
      </c>
      <c r="B945" s="9" t="s">
        <v>3111</v>
      </c>
      <c r="C945" s="9" t="s">
        <v>14504</v>
      </c>
      <c r="D945" s="9" t="s">
        <v>29</v>
      </c>
      <c r="E945" s="9" t="s">
        <v>3153</v>
      </c>
      <c r="F945" s="9" t="str">
        <f>_xlfn.XLOOKUP(E945,Total_Enrolled!C:C,Total_Enrolled!C:C)</f>
        <v>2025em1100006@bitspilani-digital.edu.in</v>
      </c>
      <c r="G945" s="9" t="s">
        <v>3154</v>
      </c>
      <c r="H945" s="9" t="s">
        <v>14515</v>
      </c>
      <c r="I945" s="9" t="s">
        <v>3155</v>
      </c>
      <c r="J945" s="9" t="b">
        <v>1</v>
      </c>
      <c r="K945" s="9">
        <v>29</v>
      </c>
      <c r="L945" s="9">
        <f>_xlfn.XLOOKUP(B945,Courses!A:A,Courses!H:H)</f>
        <v>67</v>
      </c>
      <c r="M945" s="14">
        <f t="shared" si="70"/>
        <v>0.43283582089552236</v>
      </c>
      <c r="N945" s="14" t="str">
        <f t="shared" si="71"/>
        <v>Active</v>
      </c>
      <c r="O945" s="14" t="str" cm="1">
        <f t="array" ref="O945">_xlfn.IFS(M945=0,"0",
M945&lt;=10%,"0-10",
TRUE,"&gt;10"
)&amp;" "&amp;"% progress"</f>
        <v>&gt;10 % progress</v>
      </c>
      <c r="P945" s="15">
        <f t="shared" si="72"/>
        <v>0</v>
      </c>
      <c r="Q945" s="15">
        <f>COUNTIFS($G:$G,$G945)</f>
        <v>3</v>
      </c>
      <c r="R945" s="16">
        <f t="shared" si="73"/>
        <v>0</v>
      </c>
      <c r="S945" s="15" t="str">
        <f t="shared" si="74"/>
        <v>no 0% progess</v>
      </c>
      <c r="T945" s="9">
        <v>0</v>
      </c>
      <c r="U945" s="9">
        <v>5</v>
      </c>
      <c r="V945" s="9">
        <v>5</v>
      </c>
      <c r="W945" s="9">
        <v>0</v>
      </c>
      <c r="X945" s="9">
        <v>0</v>
      </c>
      <c r="Y945" s="9">
        <v>0</v>
      </c>
      <c r="Z945" s="9"/>
      <c r="AA945" s="9">
        <v>0</v>
      </c>
      <c r="AB945" s="9"/>
      <c r="AC945" s="9">
        <v>4910</v>
      </c>
      <c r="AD945" s="9" t="s">
        <v>3165</v>
      </c>
      <c r="AE945" s="9" t="s">
        <v>3156</v>
      </c>
      <c r="AF945" s="9">
        <v>93</v>
      </c>
      <c r="AG945" s="9"/>
      <c r="AH945" s="9" t="s">
        <v>3166</v>
      </c>
      <c r="AI945" s="9"/>
      <c r="AJ945" s="9"/>
    </row>
    <row r="946" spans="1:36" x14ac:dyDescent="0.35">
      <c r="A946" s="9" t="s">
        <v>3110</v>
      </c>
      <c r="B946" s="9" t="s">
        <v>3111</v>
      </c>
      <c r="C946" s="9" t="s">
        <v>14504</v>
      </c>
      <c r="D946" s="9" t="s">
        <v>29</v>
      </c>
      <c r="E946" s="9" t="s">
        <v>3167</v>
      </c>
      <c r="F946" s="9" t="str">
        <f>_xlfn.XLOOKUP(E946,Total_Enrolled!C:C,Total_Enrolled!C:C)</f>
        <v>2025em1100007@bitspilani-digital.edu.in</v>
      </c>
      <c r="G946" s="9" t="s">
        <v>3168</v>
      </c>
      <c r="H946" s="9" t="s">
        <v>14515</v>
      </c>
      <c r="I946" s="9" t="s">
        <v>3169</v>
      </c>
      <c r="J946" s="9" t="b">
        <v>1</v>
      </c>
      <c r="K946" s="9">
        <v>5</v>
      </c>
      <c r="L946" s="9">
        <f>_xlfn.XLOOKUP(B946,Courses!A:A,Courses!H:H)</f>
        <v>67</v>
      </c>
      <c r="M946" s="14">
        <f t="shared" si="70"/>
        <v>7.4626865671641784E-2</v>
      </c>
      <c r="N946" s="14" t="str">
        <f t="shared" si="71"/>
        <v>Active</v>
      </c>
      <c r="O946" s="14" t="str" cm="1">
        <f t="array" ref="O946">_xlfn.IFS(M946=0,"0",
M946&lt;=10%,"0-10",
TRUE,"&gt;10"
)&amp;" "&amp;"% progress"</f>
        <v>0-10 % progress</v>
      </c>
      <c r="P946" s="15">
        <f t="shared" si="72"/>
        <v>0</v>
      </c>
      <c r="Q946" s="15">
        <f>COUNTIFS($G:$G,$G946)</f>
        <v>3</v>
      </c>
      <c r="R946" s="16">
        <f t="shared" si="73"/>
        <v>0</v>
      </c>
      <c r="S946" s="15" t="str">
        <f t="shared" si="74"/>
        <v>no 0% progess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/>
      <c r="AA946" s="9">
        <v>0</v>
      </c>
      <c r="AB946" s="9"/>
      <c r="AC946" s="9">
        <v>113</v>
      </c>
      <c r="AD946" s="9" t="s">
        <v>3171</v>
      </c>
      <c r="AE946" s="9" t="s">
        <v>3170</v>
      </c>
      <c r="AF946" s="9">
        <v>148</v>
      </c>
      <c r="AG946" s="9"/>
      <c r="AH946" s="9"/>
      <c r="AI946" s="9"/>
      <c r="AJ946" s="9"/>
    </row>
    <row r="947" spans="1:36" x14ac:dyDescent="0.35">
      <c r="A947" s="9" t="s">
        <v>30</v>
      </c>
      <c r="B947" s="9" t="s">
        <v>31</v>
      </c>
      <c r="C947" s="9" t="s">
        <v>14504</v>
      </c>
      <c r="D947" s="9" t="s">
        <v>29</v>
      </c>
      <c r="E947" s="9" t="s">
        <v>3167</v>
      </c>
      <c r="F947" s="9" t="str">
        <f>_xlfn.XLOOKUP(E947,Total_Enrolled!C:C,Total_Enrolled!C:C)</f>
        <v>2025em1100007@bitspilani-digital.edu.in</v>
      </c>
      <c r="G947" s="9" t="s">
        <v>3168</v>
      </c>
      <c r="H947" s="9" t="s">
        <v>14515</v>
      </c>
      <c r="I947" s="9" t="s">
        <v>3169</v>
      </c>
      <c r="J947" s="9" t="b">
        <v>1</v>
      </c>
      <c r="K947" s="9">
        <v>16</v>
      </c>
      <c r="L947" s="9">
        <f>_xlfn.XLOOKUP(B947,Courses!A:A,Courses!H:H)</f>
        <v>71</v>
      </c>
      <c r="M947" s="14">
        <f t="shared" si="70"/>
        <v>0.22535211267605634</v>
      </c>
      <c r="N947" s="14" t="str">
        <f t="shared" si="71"/>
        <v>Active</v>
      </c>
      <c r="O947" s="14" t="str" cm="1">
        <f t="array" ref="O947">_xlfn.IFS(M947=0,"0",
M947&lt;=10%,"0-10",
TRUE,"&gt;10"
)&amp;" "&amp;"% progress"</f>
        <v>&gt;10 % progress</v>
      </c>
      <c r="P947" s="15">
        <f t="shared" si="72"/>
        <v>0</v>
      </c>
      <c r="Q947" s="15">
        <f>COUNTIFS($G:$G,$G947)</f>
        <v>3</v>
      </c>
      <c r="R947" s="16">
        <f t="shared" si="73"/>
        <v>0</v>
      </c>
      <c r="S947" s="15" t="str">
        <f t="shared" si="74"/>
        <v>no 0% progess</v>
      </c>
      <c r="T947" s="9">
        <v>0</v>
      </c>
      <c r="U947" s="9">
        <v>4</v>
      </c>
      <c r="V947" s="9">
        <v>6</v>
      </c>
      <c r="W947" s="9">
        <v>0</v>
      </c>
      <c r="X947" s="9">
        <v>0</v>
      </c>
      <c r="Y947" s="9">
        <v>0</v>
      </c>
      <c r="Z947" s="9"/>
      <c r="AA947" s="9">
        <v>0</v>
      </c>
      <c r="AB947" s="9"/>
      <c r="AC947" s="9">
        <v>3010</v>
      </c>
      <c r="AD947" s="9" t="s">
        <v>3172</v>
      </c>
      <c r="AE947" s="9" t="s">
        <v>3170</v>
      </c>
      <c r="AF947" s="9">
        <v>148</v>
      </c>
      <c r="AG947" s="9"/>
      <c r="AH947" s="9" t="s">
        <v>3173</v>
      </c>
      <c r="AI947" s="9" t="s">
        <v>3174</v>
      </c>
      <c r="AJ947" s="9" t="s">
        <v>3175</v>
      </c>
    </row>
    <row r="948" spans="1:36" x14ac:dyDescent="0.35">
      <c r="A948" s="9" t="s">
        <v>3100</v>
      </c>
      <c r="B948" s="9" t="s">
        <v>3101</v>
      </c>
      <c r="C948" s="9" t="s">
        <v>14504</v>
      </c>
      <c r="D948" s="9" t="s">
        <v>29</v>
      </c>
      <c r="E948" s="9" t="s">
        <v>3167</v>
      </c>
      <c r="F948" s="9" t="str">
        <f>_xlfn.XLOOKUP(E948,Total_Enrolled!C:C,Total_Enrolled!C:C)</f>
        <v>2025em1100007@bitspilani-digital.edu.in</v>
      </c>
      <c r="G948" s="9" t="s">
        <v>3168</v>
      </c>
      <c r="H948" s="9" t="s">
        <v>14515</v>
      </c>
      <c r="I948" s="9" t="s">
        <v>3169</v>
      </c>
      <c r="J948" s="9" t="b">
        <v>1</v>
      </c>
      <c r="K948" s="9">
        <v>3</v>
      </c>
      <c r="L948" s="9">
        <f>_xlfn.XLOOKUP(B948,Courses!A:A,Courses!H:H)</f>
        <v>44</v>
      </c>
      <c r="M948" s="14">
        <f t="shared" si="70"/>
        <v>6.8181818181818177E-2</v>
      </c>
      <c r="N948" s="14" t="str">
        <f t="shared" si="71"/>
        <v>Active</v>
      </c>
      <c r="O948" s="14" t="str" cm="1">
        <f t="array" ref="O948">_xlfn.IFS(M948=0,"0",
M948&lt;=10%,"0-10",
TRUE,"&gt;10"
)&amp;" "&amp;"% progress"</f>
        <v>0-10 % progress</v>
      </c>
      <c r="P948" s="15">
        <f t="shared" si="72"/>
        <v>0</v>
      </c>
      <c r="Q948" s="15">
        <f>COUNTIFS($G:$G,$G948)</f>
        <v>3</v>
      </c>
      <c r="R948" s="16">
        <f t="shared" si="73"/>
        <v>0</v>
      </c>
      <c r="S948" s="15" t="str">
        <f t="shared" si="74"/>
        <v>no 0% progess</v>
      </c>
      <c r="T948" s="9">
        <v>0</v>
      </c>
      <c r="U948" s="9">
        <v>1</v>
      </c>
      <c r="V948" s="9">
        <v>1</v>
      </c>
      <c r="W948" s="9">
        <v>0</v>
      </c>
      <c r="X948" s="9">
        <v>0</v>
      </c>
      <c r="Y948" s="9">
        <v>0</v>
      </c>
      <c r="Z948" s="9"/>
      <c r="AA948" s="9">
        <v>0</v>
      </c>
      <c r="AB948" s="9"/>
      <c r="AC948" s="9">
        <v>74</v>
      </c>
      <c r="AD948" s="9" t="s">
        <v>3176</v>
      </c>
      <c r="AE948" s="9" t="s">
        <v>3170</v>
      </c>
      <c r="AF948" s="9">
        <v>148</v>
      </c>
      <c r="AG948" s="9"/>
      <c r="AH948" s="9" t="s">
        <v>3177</v>
      </c>
      <c r="AI948" s="9" t="s">
        <v>3178</v>
      </c>
      <c r="AJ948" s="9" t="s">
        <v>3179</v>
      </c>
    </row>
    <row r="949" spans="1:36" x14ac:dyDescent="0.35">
      <c r="A949" s="9" t="s">
        <v>3100</v>
      </c>
      <c r="B949" s="9" t="s">
        <v>3101</v>
      </c>
      <c r="C949" s="9" t="s">
        <v>14504</v>
      </c>
      <c r="D949" s="9" t="s">
        <v>29</v>
      </c>
      <c r="E949" s="9" t="s">
        <v>3183</v>
      </c>
      <c r="F949" s="9" t="str">
        <f>_xlfn.XLOOKUP(E949,Total_Enrolled!C:C,Total_Enrolled!C:C)</f>
        <v>2025em1100009@bitspilani-digital.edu.in</v>
      </c>
      <c r="G949" s="9" t="s">
        <v>3184</v>
      </c>
      <c r="H949" s="9" t="s">
        <v>14515</v>
      </c>
      <c r="I949" s="9" t="s">
        <v>3185</v>
      </c>
      <c r="J949" s="9" t="b">
        <v>1</v>
      </c>
      <c r="K949" s="9">
        <v>0</v>
      </c>
      <c r="L949" s="9">
        <f>_xlfn.XLOOKUP(B949,Courses!A:A,Courses!H:H)</f>
        <v>44</v>
      </c>
      <c r="M949" s="14">
        <f t="shared" si="70"/>
        <v>0</v>
      </c>
      <c r="N949" s="14" t="str">
        <f t="shared" si="71"/>
        <v>Not Active</v>
      </c>
      <c r="O949" s="14" t="str" cm="1">
        <f t="array" ref="O949">_xlfn.IFS(M949=0,"0",
M949&lt;=10%,"0-10",
TRUE,"&gt;10"
)&amp;" "&amp;"% progress"</f>
        <v>0 % progress</v>
      </c>
      <c r="P949" s="15">
        <f t="shared" si="72"/>
        <v>1</v>
      </c>
      <c r="Q949" s="15">
        <f>COUNTIFS($G:$G,$G949)</f>
        <v>3</v>
      </c>
      <c r="R949" s="16">
        <f t="shared" si="73"/>
        <v>0.33333333333333331</v>
      </c>
      <c r="S949" s="15" t="str">
        <f t="shared" si="74"/>
        <v>no progress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/>
      <c r="AA949" s="9">
        <v>0</v>
      </c>
      <c r="AB949" s="9"/>
      <c r="AC949" s="9">
        <v>0</v>
      </c>
      <c r="AD949" s="9"/>
      <c r="AE949" s="9" t="s">
        <v>3186</v>
      </c>
      <c r="AF949" s="9">
        <v>191</v>
      </c>
      <c r="AG949" s="9"/>
      <c r="AH949" s="9"/>
      <c r="AI949" s="9"/>
      <c r="AJ949" s="9"/>
    </row>
    <row r="950" spans="1:36" x14ac:dyDescent="0.35">
      <c r="A950" s="9" t="s">
        <v>30</v>
      </c>
      <c r="B950" s="9" t="s">
        <v>31</v>
      </c>
      <c r="C950" s="9" t="s">
        <v>14504</v>
      </c>
      <c r="D950" s="9" t="s">
        <v>29</v>
      </c>
      <c r="E950" s="9" t="s">
        <v>3183</v>
      </c>
      <c r="F950" s="9" t="str">
        <f>_xlfn.XLOOKUP(E950,Total_Enrolled!C:C,Total_Enrolled!C:C)</f>
        <v>2025em1100009@bitspilani-digital.edu.in</v>
      </c>
      <c r="G950" s="9" t="s">
        <v>3184</v>
      </c>
      <c r="H950" s="9" t="s">
        <v>14515</v>
      </c>
      <c r="I950" s="9" t="s">
        <v>3185</v>
      </c>
      <c r="J950" s="9" t="b">
        <v>1</v>
      </c>
      <c r="K950" s="9">
        <v>7</v>
      </c>
      <c r="L950" s="9">
        <f>_xlfn.XLOOKUP(B950,Courses!A:A,Courses!H:H)</f>
        <v>71</v>
      </c>
      <c r="M950" s="14">
        <f t="shared" si="70"/>
        <v>9.8591549295774641E-2</v>
      </c>
      <c r="N950" s="14" t="str">
        <f t="shared" si="71"/>
        <v>Active</v>
      </c>
      <c r="O950" s="14" t="str" cm="1">
        <f t="array" ref="O950">_xlfn.IFS(M950=0,"0",
M950&lt;=10%,"0-10",
TRUE,"&gt;10"
)&amp;" "&amp;"% progress"</f>
        <v>0-10 % progress</v>
      </c>
      <c r="P950" s="15">
        <f t="shared" si="72"/>
        <v>0</v>
      </c>
      <c r="Q950" s="15">
        <f>COUNTIFS($G:$G,$G950)</f>
        <v>3</v>
      </c>
      <c r="R950" s="16">
        <f t="shared" si="73"/>
        <v>0</v>
      </c>
      <c r="S950" s="15" t="str">
        <f t="shared" si="74"/>
        <v>no 0% progess</v>
      </c>
      <c r="T950" s="9">
        <v>0</v>
      </c>
      <c r="U950" s="9">
        <v>1</v>
      </c>
      <c r="V950" s="9">
        <v>1</v>
      </c>
      <c r="W950" s="9">
        <v>0</v>
      </c>
      <c r="X950" s="9">
        <v>0</v>
      </c>
      <c r="Y950" s="9">
        <v>0</v>
      </c>
      <c r="Z950" s="9"/>
      <c r="AA950" s="9">
        <v>0</v>
      </c>
      <c r="AB950" s="9"/>
      <c r="AC950" s="9">
        <v>6812</v>
      </c>
      <c r="AD950" s="9" t="s">
        <v>3187</v>
      </c>
      <c r="AE950" s="9" t="s">
        <v>3186</v>
      </c>
      <c r="AF950" s="9">
        <v>191</v>
      </c>
      <c r="AG950" s="9"/>
      <c r="AH950" s="9" t="s">
        <v>3188</v>
      </c>
      <c r="AI950" s="9" t="s">
        <v>3189</v>
      </c>
      <c r="AJ950" s="9" t="s">
        <v>3189</v>
      </c>
    </row>
    <row r="951" spans="1:36" x14ac:dyDescent="0.35">
      <c r="A951" s="9" t="s">
        <v>3110</v>
      </c>
      <c r="B951" s="9" t="s">
        <v>3111</v>
      </c>
      <c r="C951" s="9" t="s">
        <v>14504</v>
      </c>
      <c r="D951" s="9" t="s">
        <v>29</v>
      </c>
      <c r="E951" s="9" t="s">
        <v>3183</v>
      </c>
      <c r="F951" s="9" t="str">
        <f>_xlfn.XLOOKUP(E951,Total_Enrolled!C:C,Total_Enrolled!C:C)</f>
        <v>2025em1100009@bitspilani-digital.edu.in</v>
      </c>
      <c r="G951" s="9" t="s">
        <v>3184</v>
      </c>
      <c r="H951" s="9" t="s">
        <v>14515</v>
      </c>
      <c r="I951" s="9" t="s">
        <v>3185</v>
      </c>
      <c r="J951" s="9" t="b">
        <v>1</v>
      </c>
      <c r="K951" s="9">
        <v>40</v>
      </c>
      <c r="L951" s="9">
        <f>_xlfn.XLOOKUP(B951,Courses!A:A,Courses!H:H)</f>
        <v>67</v>
      </c>
      <c r="M951" s="14">
        <f t="shared" si="70"/>
        <v>0.59701492537313428</v>
      </c>
      <c r="N951" s="14" t="str">
        <f t="shared" si="71"/>
        <v>Active</v>
      </c>
      <c r="O951" s="14" t="str" cm="1">
        <f t="array" ref="O951">_xlfn.IFS(M951=0,"0",
M951&lt;=10%,"0-10",
TRUE,"&gt;10"
)&amp;" "&amp;"% progress"</f>
        <v>&gt;10 % progress</v>
      </c>
      <c r="P951" s="15">
        <f t="shared" si="72"/>
        <v>0</v>
      </c>
      <c r="Q951" s="15">
        <f>COUNTIFS($G:$G,$G951)</f>
        <v>3</v>
      </c>
      <c r="R951" s="16">
        <f t="shared" si="73"/>
        <v>0</v>
      </c>
      <c r="S951" s="15" t="str">
        <f t="shared" si="74"/>
        <v>no 0% progess</v>
      </c>
      <c r="T951" s="9">
        <v>0</v>
      </c>
      <c r="U951" s="9">
        <v>7</v>
      </c>
      <c r="V951" s="9">
        <v>7</v>
      </c>
      <c r="W951" s="9">
        <v>0</v>
      </c>
      <c r="X951" s="9">
        <v>0</v>
      </c>
      <c r="Y951" s="9">
        <v>0</v>
      </c>
      <c r="Z951" s="9"/>
      <c r="AA951" s="9">
        <v>0</v>
      </c>
      <c r="AB951" s="9"/>
      <c r="AC951" s="9">
        <v>51972</v>
      </c>
      <c r="AD951" s="9" t="s">
        <v>3190</v>
      </c>
      <c r="AE951" s="9" t="s">
        <v>3186</v>
      </c>
      <c r="AF951" s="9">
        <v>191</v>
      </c>
      <c r="AG951" s="9"/>
      <c r="AH951" s="9" t="s">
        <v>3191</v>
      </c>
      <c r="AI951" s="9"/>
      <c r="AJ951" s="9"/>
    </row>
    <row r="952" spans="1:36" x14ac:dyDescent="0.35">
      <c r="A952" s="9" t="s">
        <v>3110</v>
      </c>
      <c r="B952" s="9" t="s">
        <v>3111</v>
      </c>
      <c r="C952" s="9" t="s">
        <v>14504</v>
      </c>
      <c r="D952" s="9" t="s">
        <v>29</v>
      </c>
      <c r="E952" s="9" t="s">
        <v>3192</v>
      </c>
      <c r="F952" s="9" t="str">
        <f>_xlfn.XLOOKUP(E952,Total_Enrolled!C:C,Total_Enrolled!C:C)</f>
        <v>2025em1100010@bitspilani-digital.edu.in</v>
      </c>
      <c r="G952" s="9" t="s">
        <v>3193</v>
      </c>
      <c r="H952" s="9" t="s">
        <v>14515</v>
      </c>
      <c r="I952" s="9" t="s">
        <v>3194</v>
      </c>
      <c r="J952" s="9" t="b">
        <v>1</v>
      </c>
      <c r="K952" s="9">
        <v>6</v>
      </c>
      <c r="L952" s="9">
        <f>_xlfn.XLOOKUP(B952,Courses!A:A,Courses!H:H)</f>
        <v>67</v>
      </c>
      <c r="M952" s="14">
        <f t="shared" si="70"/>
        <v>8.9552238805970144E-2</v>
      </c>
      <c r="N952" s="14" t="str">
        <f t="shared" si="71"/>
        <v>Active</v>
      </c>
      <c r="O952" s="14" t="str" cm="1">
        <f t="array" ref="O952">_xlfn.IFS(M952=0,"0",
M952&lt;=10%,"0-10",
TRUE,"&gt;10"
)&amp;" "&amp;"% progress"</f>
        <v>0-10 % progress</v>
      </c>
      <c r="P952" s="15">
        <f t="shared" si="72"/>
        <v>0</v>
      </c>
      <c r="Q952" s="15">
        <f>COUNTIFS($G:$G,$G952)</f>
        <v>3</v>
      </c>
      <c r="R952" s="16">
        <f t="shared" si="73"/>
        <v>0</v>
      </c>
      <c r="S952" s="15" t="str">
        <f t="shared" si="74"/>
        <v>no 0% progess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/>
      <c r="AA952" s="9">
        <v>0</v>
      </c>
      <c r="AB952" s="9"/>
      <c r="AC952" s="9">
        <v>164</v>
      </c>
      <c r="AD952" s="9" t="s">
        <v>3196</v>
      </c>
      <c r="AE952" s="9" t="s">
        <v>3195</v>
      </c>
      <c r="AF952" s="9">
        <v>259</v>
      </c>
      <c r="AG952" s="9"/>
      <c r="AH952" s="9"/>
      <c r="AI952" s="9"/>
      <c r="AJ952" s="9"/>
    </row>
    <row r="953" spans="1:36" x14ac:dyDescent="0.35">
      <c r="A953" s="9" t="s">
        <v>30</v>
      </c>
      <c r="B953" s="9" t="s">
        <v>31</v>
      </c>
      <c r="C953" s="9" t="s">
        <v>14504</v>
      </c>
      <c r="D953" s="9" t="s">
        <v>29</v>
      </c>
      <c r="E953" s="9" t="s">
        <v>3192</v>
      </c>
      <c r="F953" s="9" t="str">
        <f>_xlfn.XLOOKUP(E953,Total_Enrolled!C:C,Total_Enrolled!C:C)</f>
        <v>2025em1100010@bitspilani-digital.edu.in</v>
      </c>
      <c r="G953" s="9" t="s">
        <v>3193</v>
      </c>
      <c r="H953" s="9" t="s">
        <v>14515</v>
      </c>
      <c r="I953" s="9" t="s">
        <v>3194</v>
      </c>
      <c r="J953" s="9" t="b">
        <v>1</v>
      </c>
      <c r="K953" s="9">
        <v>4</v>
      </c>
      <c r="L953" s="9">
        <f>_xlfn.XLOOKUP(B953,Courses!A:A,Courses!H:H)</f>
        <v>71</v>
      </c>
      <c r="M953" s="14">
        <f t="shared" si="70"/>
        <v>5.6338028169014086E-2</v>
      </c>
      <c r="N953" s="14" t="str">
        <f t="shared" si="71"/>
        <v>Active</v>
      </c>
      <c r="O953" s="14" t="str" cm="1">
        <f t="array" ref="O953">_xlfn.IFS(M953=0,"0",
M953&lt;=10%,"0-10",
TRUE,"&gt;10"
)&amp;" "&amp;"% progress"</f>
        <v>0-10 % progress</v>
      </c>
      <c r="P953" s="15">
        <f t="shared" si="72"/>
        <v>0</v>
      </c>
      <c r="Q953" s="15">
        <f>COUNTIFS($G:$G,$G953)</f>
        <v>3</v>
      </c>
      <c r="R953" s="16">
        <f t="shared" si="73"/>
        <v>0</v>
      </c>
      <c r="S953" s="15" t="str">
        <f t="shared" si="74"/>
        <v>no 0% progess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/>
      <c r="AA953" s="9">
        <v>0</v>
      </c>
      <c r="AB953" s="9"/>
      <c r="AC953" s="9">
        <v>26</v>
      </c>
      <c r="AD953" s="9" t="s">
        <v>3197</v>
      </c>
      <c r="AE953" s="9" t="s">
        <v>3195</v>
      </c>
      <c r="AF953" s="9">
        <v>259</v>
      </c>
      <c r="AG953" s="9"/>
      <c r="AH953" s="9"/>
      <c r="AI953" s="9" t="s">
        <v>3198</v>
      </c>
      <c r="AJ953" s="9" t="s">
        <v>3199</v>
      </c>
    </row>
    <row r="954" spans="1:36" x14ac:dyDescent="0.35">
      <c r="A954" s="9" t="s">
        <v>3100</v>
      </c>
      <c r="B954" s="9" t="s">
        <v>3101</v>
      </c>
      <c r="C954" s="9" t="s">
        <v>14504</v>
      </c>
      <c r="D954" s="9" t="s">
        <v>29</v>
      </c>
      <c r="E954" s="9" t="s">
        <v>3192</v>
      </c>
      <c r="F954" s="9" t="str">
        <f>_xlfn.XLOOKUP(E954,Total_Enrolled!C:C,Total_Enrolled!C:C)</f>
        <v>2025em1100010@bitspilani-digital.edu.in</v>
      </c>
      <c r="G954" s="9" t="s">
        <v>3193</v>
      </c>
      <c r="H954" s="9" t="s">
        <v>14515</v>
      </c>
      <c r="I954" s="9" t="s">
        <v>3194</v>
      </c>
      <c r="J954" s="9" t="b">
        <v>1</v>
      </c>
      <c r="K954" s="9">
        <v>7</v>
      </c>
      <c r="L954" s="9">
        <f>_xlfn.XLOOKUP(B954,Courses!A:A,Courses!H:H)</f>
        <v>44</v>
      </c>
      <c r="M954" s="14">
        <f t="shared" si="70"/>
        <v>0.15909090909090909</v>
      </c>
      <c r="N954" s="14" t="str">
        <f t="shared" si="71"/>
        <v>Active</v>
      </c>
      <c r="O954" s="14" t="str" cm="1">
        <f t="array" ref="O954">_xlfn.IFS(M954=0,"0",
M954&lt;=10%,"0-10",
TRUE,"&gt;10"
)&amp;" "&amp;"% progress"</f>
        <v>&gt;10 % progress</v>
      </c>
      <c r="P954" s="15">
        <f t="shared" si="72"/>
        <v>0</v>
      </c>
      <c r="Q954" s="15">
        <f>COUNTIFS($G:$G,$G954)</f>
        <v>3</v>
      </c>
      <c r="R954" s="16">
        <f t="shared" si="73"/>
        <v>0</v>
      </c>
      <c r="S954" s="15" t="str">
        <f t="shared" si="74"/>
        <v>no 0% progess</v>
      </c>
      <c r="T954" s="9">
        <v>0</v>
      </c>
      <c r="U954" s="9">
        <v>1</v>
      </c>
      <c r="V954" s="9">
        <v>1</v>
      </c>
      <c r="W954" s="9">
        <v>0</v>
      </c>
      <c r="X954" s="9">
        <v>0</v>
      </c>
      <c r="Y954" s="9">
        <v>0</v>
      </c>
      <c r="Z954" s="9"/>
      <c r="AA954" s="9">
        <v>0</v>
      </c>
      <c r="AB954" s="9"/>
      <c r="AC954" s="9">
        <v>1876</v>
      </c>
      <c r="AD954" s="9" t="s">
        <v>3200</v>
      </c>
      <c r="AE954" s="9" t="s">
        <v>3195</v>
      </c>
      <c r="AF954" s="9">
        <v>259</v>
      </c>
      <c r="AG954" s="9"/>
      <c r="AH954" s="9" t="s">
        <v>3201</v>
      </c>
      <c r="AI954" s="9" t="s">
        <v>3202</v>
      </c>
      <c r="AJ954" s="9" t="s">
        <v>3203</v>
      </c>
    </row>
    <row r="955" spans="1:36" x14ac:dyDescent="0.35">
      <c r="A955" s="9" t="s">
        <v>3100</v>
      </c>
      <c r="B955" s="9" t="s">
        <v>3101</v>
      </c>
      <c r="C955" s="9" t="s">
        <v>14504</v>
      </c>
      <c r="D955" s="9" t="s">
        <v>29</v>
      </c>
      <c r="E955" s="9" t="s">
        <v>3207</v>
      </c>
      <c r="F955" s="9" t="str">
        <f>_xlfn.XLOOKUP(E955,Total_Enrolled!C:C,Total_Enrolled!C:C)</f>
        <v>2025em1100012@bitspilani-digital.edu.in</v>
      </c>
      <c r="G955" s="9" t="s">
        <v>3208</v>
      </c>
      <c r="H955" s="9" t="s">
        <v>14515</v>
      </c>
      <c r="I955" s="9" t="s">
        <v>3209</v>
      </c>
      <c r="J955" s="9" t="b">
        <v>1</v>
      </c>
      <c r="K955" s="9">
        <v>34</v>
      </c>
      <c r="L955" s="9">
        <f>_xlfn.XLOOKUP(B955,Courses!A:A,Courses!H:H)</f>
        <v>44</v>
      </c>
      <c r="M955" s="14">
        <f t="shared" si="70"/>
        <v>0.77272727272727271</v>
      </c>
      <c r="N955" s="14" t="str">
        <f t="shared" si="71"/>
        <v>Active</v>
      </c>
      <c r="O955" s="14" t="str" cm="1">
        <f t="array" ref="O955">_xlfn.IFS(M955=0,"0",
M955&lt;=10%,"0-10",
TRUE,"&gt;10"
)&amp;" "&amp;"% progress"</f>
        <v>&gt;10 % progress</v>
      </c>
      <c r="P955" s="15">
        <f t="shared" si="72"/>
        <v>0</v>
      </c>
      <c r="Q955" s="15">
        <f>COUNTIFS($G:$G,$G955)</f>
        <v>3</v>
      </c>
      <c r="R955" s="16">
        <f t="shared" si="73"/>
        <v>0</v>
      </c>
      <c r="S955" s="15" t="str">
        <f t="shared" si="74"/>
        <v>no 0% progess</v>
      </c>
      <c r="T955" s="9">
        <v>0</v>
      </c>
      <c r="U955" s="9">
        <v>9</v>
      </c>
      <c r="V955" s="9">
        <v>9</v>
      </c>
      <c r="W955" s="9">
        <v>4</v>
      </c>
      <c r="X955" s="9">
        <v>0</v>
      </c>
      <c r="Y955" s="9">
        <v>1</v>
      </c>
      <c r="Z955" s="9" t="s">
        <v>3211</v>
      </c>
      <c r="AA955" s="9">
        <v>0</v>
      </c>
      <c r="AB955" s="9"/>
      <c r="AC955" s="9">
        <v>26108</v>
      </c>
      <c r="AD955" s="9" t="s">
        <v>3212</v>
      </c>
      <c r="AE955" s="9" t="s">
        <v>3210</v>
      </c>
      <c r="AF955" s="9">
        <v>247</v>
      </c>
      <c r="AG955" s="9"/>
      <c r="AH955" s="9" t="s">
        <v>3213</v>
      </c>
      <c r="AI955" s="9" t="s">
        <v>3214</v>
      </c>
      <c r="AJ955" s="9" t="s">
        <v>3215</v>
      </c>
    </row>
    <row r="956" spans="1:36" x14ac:dyDescent="0.35">
      <c r="A956" s="9" t="s">
        <v>30</v>
      </c>
      <c r="B956" s="9" t="s">
        <v>31</v>
      </c>
      <c r="C956" s="9" t="s">
        <v>14504</v>
      </c>
      <c r="D956" s="9" t="s">
        <v>29</v>
      </c>
      <c r="E956" s="9" t="s">
        <v>3207</v>
      </c>
      <c r="F956" s="9" t="str">
        <f>_xlfn.XLOOKUP(E956,Total_Enrolled!C:C,Total_Enrolled!C:C)</f>
        <v>2025em1100012@bitspilani-digital.edu.in</v>
      </c>
      <c r="G956" s="9" t="s">
        <v>3208</v>
      </c>
      <c r="H956" s="9" t="s">
        <v>14515</v>
      </c>
      <c r="I956" s="9" t="s">
        <v>3209</v>
      </c>
      <c r="J956" s="9" t="b">
        <v>1</v>
      </c>
      <c r="K956" s="9">
        <v>75</v>
      </c>
      <c r="L956" s="9">
        <f>_xlfn.XLOOKUP(B956,Courses!A:A,Courses!H:H)</f>
        <v>71</v>
      </c>
      <c r="M956" s="14">
        <f t="shared" si="70"/>
        <v>1.056338028169014</v>
      </c>
      <c r="N956" s="14" t="str">
        <f t="shared" si="71"/>
        <v>Active</v>
      </c>
      <c r="O956" s="14" t="str" cm="1">
        <f t="array" ref="O956">_xlfn.IFS(M956=0,"0",
M956&lt;=10%,"0-10",
TRUE,"&gt;10"
)&amp;" "&amp;"% progress"</f>
        <v>&gt;10 % progress</v>
      </c>
      <c r="P956" s="15">
        <f t="shared" si="72"/>
        <v>0</v>
      </c>
      <c r="Q956" s="15">
        <f>COUNTIFS($G:$G,$G956)</f>
        <v>3</v>
      </c>
      <c r="R956" s="16">
        <f t="shared" si="73"/>
        <v>0</v>
      </c>
      <c r="S956" s="15" t="str">
        <f t="shared" si="74"/>
        <v>no 0% progess</v>
      </c>
      <c r="T956" s="9">
        <v>0</v>
      </c>
      <c r="U956" s="9">
        <v>22</v>
      </c>
      <c r="V956" s="9">
        <v>23</v>
      </c>
      <c r="W956" s="9">
        <v>4</v>
      </c>
      <c r="X956" s="9">
        <v>0</v>
      </c>
      <c r="Y956" s="9">
        <v>0</v>
      </c>
      <c r="Z956" s="9" t="s">
        <v>3216</v>
      </c>
      <c r="AA956" s="9">
        <v>0</v>
      </c>
      <c r="AB956" s="9"/>
      <c r="AC956" s="9">
        <v>98244</v>
      </c>
      <c r="AD956" s="9" t="s">
        <v>3217</v>
      </c>
      <c r="AE956" s="9" t="s">
        <v>3210</v>
      </c>
      <c r="AF956" s="9">
        <v>247</v>
      </c>
      <c r="AG956" s="9"/>
      <c r="AH956" s="9" t="s">
        <v>3218</v>
      </c>
      <c r="AI956" s="9" t="s">
        <v>3219</v>
      </c>
      <c r="AJ956" s="9" t="s">
        <v>3220</v>
      </c>
    </row>
    <row r="957" spans="1:36" x14ac:dyDescent="0.35">
      <c r="A957" s="9" t="s">
        <v>3110</v>
      </c>
      <c r="B957" s="9" t="s">
        <v>3111</v>
      </c>
      <c r="C957" s="9" t="s">
        <v>14504</v>
      </c>
      <c r="D957" s="9" t="s">
        <v>29</v>
      </c>
      <c r="E957" s="9" t="s">
        <v>3207</v>
      </c>
      <c r="F957" s="9" t="str">
        <f>_xlfn.XLOOKUP(E957,Total_Enrolled!C:C,Total_Enrolled!C:C)</f>
        <v>2025em1100012@bitspilani-digital.edu.in</v>
      </c>
      <c r="G957" s="9" t="s">
        <v>3208</v>
      </c>
      <c r="H957" s="9" t="s">
        <v>14515</v>
      </c>
      <c r="I957" s="9" t="s">
        <v>3209</v>
      </c>
      <c r="J957" s="9" t="b">
        <v>1</v>
      </c>
      <c r="K957" s="9">
        <v>44</v>
      </c>
      <c r="L957" s="9">
        <f>_xlfn.XLOOKUP(B957,Courses!A:A,Courses!H:H)</f>
        <v>67</v>
      </c>
      <c r="M957" s="14">
        <f t="shared" si="70"/>
        <v>0.65671641791044777</v>
      </c>
      <c r="N957" s="14" t="str">
        <f t="shared" si="71"/>
        <v>Active</v>
      </c>
      <c r="O957" s="14" t="str" cm="1">
        <f t="array" ref="O957">_xlfn.IFS(M957=0,"0",
M957&lt;=10%,"0-10",
TRUE,"&gt;10"
)&amp;" "&amp;"% progress"</f>
        <v>&gt;10 % progress</v>
      </c>
      <c r="P957" s="15">
        <f t="shared" si="72"/>
        <v>0</v>
      </c>
      <c r="Q957" s="15">
        <f>COUNTIFS($G:$G,$G957)</f>
        <v>3</v>
      </c>
      <c r="R957" s="16">
        <f t="shared" si="73"/>
        <v>0</v>
      </c>
      <c r="S957" s="15" t="str">
        <f t="shared" si="74"/>
        <v>no 0% progess</v>
      </c>
      <c r="T957" s="9">
        <v>0</v>
      </c>
      <c r="U957" s="9">
        <v>8</v>
      </c>
      <c r="V957" s="9">
        <v>8</v>
      </c>
      <c r="W957" s="9">
        <v>3</v>
      </c>
      <c r="X957" s="9">
        <v>0</v>
      </c>
      <c r="Y957" s="9">
        <v>1</v>
      </c>
      <c r="Z957" s="9" t="s">
        <v>3221</v>
      </c>
      <c r="AA957" s="9">
        <v>0</v>
      </c>
      <c r="AB957" s="9"/>
      <c r="AC957" s="9">
        <v>22267</v>
      </c>
      <c r="AD957" s="9" t="s">
        <v>3222</v>
      </c>
      <c r="AE957" s="9" t="s">
        <v>3210</v>
      </c>
      <c r="AF957" s="9">
        <v>247</v>
      </c>
      <c r="AG957" s="9"/>
      <c r="AH957" s="9" t="s">
        <v>3223</v>
      </c>
      <c r="AI957" s="9"/>
      <c r="AJ957" s="9"/>
    </row>
    <row r="958" spans="1:36" x14ac:dyDescent="0.35">
      <c r="A958" s="9" t="s">
        <v>3110</v>
      </c>
      <c r="B958" s="9" t="s">
        <v>3111</v>
      </c>
      <c r="C958" s="9" t="s">
        <v>14504</v>
      </c>
      <c r="D958" s="9" t="s">
        <v>29</v>
      </c>
      <c r="E958" s="9" t="s">
        <v>3227</v>
      </c>
      <c r="F958" s="9" t="str">
        <f>_xlfn.XLOOKUP(E958,Total_Enrolled!C:C,Total_Enrolled!C:C)</f>
        <v>2025em1100014@bitspilani-digital.edu.in</v>
      </c>
      <c r="G958" s="9" t="s">
        <v>3228</v>
      </c>
      <c r="H958" s="9" t="s">
        <v>14515</v>
      </c>
      <c r="I958" s="9" t="s">
        <v>3229</v>
      </c>
      <c r="J958" s="9" t="b">
        <v>1</v>
      </c>
      <c r="K958" s="9">
        <v>6</v>
      </c>
      <c r="L958" s="9">
        <f>_xlfn.XLOOKUP(B958,Courses!A:A,Courses!H:H)</f>
        <v>67</v>
      </c>
      <c r="M958" s="14">
        <f t="shared" si="70"/>
        <v>8.9552238805970144E-2</v>
      </c>
      <c r="N958" s="14" t="str">
        <f t="shared" si="71"/>
        <v>Active</v>
      </c>
      <c r="O958" s="14" t="str" cm="1">
        <f t="array" ref="O958">_xlfn.IFS(M958=0,"0",
M958&lt;=10%,"0-10",
TRUE,"&gt;10"
)&amp;" "&amp;"% progress"</f>
        <v>0-10 % progress</v>
      </c>
      <c r="P958" s="15">
        <f t="shared" si="72"/>
        <v>0</v>
      </c>
      <c r="Q958" s="15">
        <f>COUNTIFS($G:$G,$G958)</f>
        <v>3</v>
      </c>
      <c r="R958" s="16">
        <f t="shared" si="73"/>
        <v>0</v>
      </c>
      <c r="S958" s="15" t="str">
        <f t="shared" si="74"/>
        <v>no 0% progess</v>
      </c>
      <c r="T958" s="9">
        <v>0</v>
      </c>
      <c r="U958" s="9">
        <v>1</v>
      </c>
      <c r="V958" s="9">
        <v>1</v>
      </c>
      <c r="W958" s="9">
        <v>0</v>
      </c>
      <c r="X958" s="9">
        <v>0</v>
      </c>
      <c r="Y958" s="9">
        <v>0</v>
      </c>
      <c r="Z958" s="9"/>
      <c r="AA958" s="9">
        <v>0</v>
      </c>
      <c r="AB958" s="9"/>
      <c r="AC958" s="9">
        <v>4032</v>
      </c>
      <c r="AD958" s="9" t="s">
        <v>3231</v>
      </c>
      <c r="AE958" s="9" t="s">
        <v>3230</v>
      </c>
      <c r="AF958" s="9">
        <v>299</v>
      </c>
      <c r="AG958" s="9"/>
      <c r="AH958" s="9" t="s">
        <v>3232</v>
      </c>
      <c r="AI958" s="9"/>
      <c r="AJ958" s="9"/>
    </row>
    <row r="959" spans="1:36" x14ac:dyDescent="0.35">
      <c r="A959" s="9" t="s">
        <v>30</v>
      </c>
      <c r="B959" s="9" t="s">
        <v>31</v>
      </c>
      <c r="C959" s="9" t="s">
        <v>14504</v>
      </c>
      <c r="D959" s="9" t="s">
        <v>29</v>
      </c>
      <c r="E959" s="9" t="s">
        <v>3227</v>
      </c>
      <c r="F959" s="9" t="str">
        <f>_xlfn.XLOOKUP(E959,Total_Enrolled!C:C,Total_Enrolled!C:C)</f>
        <v>2025em1100014@bitspilani-digital.edu.in</v>
      </c>
      <c r="G959" s="9" t="s">
        <v>3228</v>
      </c>
      <c r="H959" s="9" t="s">
        <v>14515</v>
      </c>
      <c r="I959" s="9" t="s">
        <v>3229</v>
      </c>
      <c r="J959" s="9" t="b">
        <v>1</v>
      </c>
      <c r="K959" s="9">
        <v>4</v>
      </c>
      <c r="L959" s="9">
        <f>_xlfn.XLOOKUP(B959,Courses!A:A,Courses!H:H)</f>
        <v>71</v>
      </c>
      <c r="M959" s="14">
        <f t="shared" si="70"/>
        <v>5.6338028169014086E-2</v>
      </c>
      <c r="N959" s="14" t="str">
        <f t="shared" si="71"/>
        <v>Active</v>
      </c>
      <c r="O959" s="14" t="str" cm="1">
        <f t="array" ref="O959">_xlfn.IFS(M959=0,"0",
M959&lt;=10%,"0-10",
TRUE,"&gt;10"
)&amp;" "&amp;"% progress"</f>
        <v>0-10 % progress</v>
      </c>
      <c r="P959" s="15">
        <f t="shared" si="72"/>
        <v>0</v>
      </c>
      <c r="Q959" s="15">
        <f>COUNTIFS($G:$G,$G959)</f>
        <v>3</v>
      </c>
      <c r="R959" s="16">
        <f t="shared" si="73"/>
        <v>0</v>
      </c>
      <c r="S959" s="15" t="str">
        <f t="shared" si="74"/>
        <v>no 0% progess</v>
      </c>
      <c r="T959" s="9">
        <v>0</v>
      </c>
      <c r="U959" s="9">
        <v>1</v>
      </c>
      <c r="V959" s="9">
        <v>1</v>
      </c>
      <c r="W959" s="9">
        <v>0</v>
      </c>
      <c r="X959" s="9">
        <v>0</v>
      </c>
      <c r="Y959" s="9">
        <v>0</v>
      </c>
      <c r="Z959" s="9"/>
      <c r="AA959" s="9">
        <v>0</v>
      </c>
      <c r="AB959" s="9"/>
      <c r="AC959" s="9">
        <v>11040</v>
      </c>
      <c r="AD959" s="9" t="s">
        <v>3233</v>
      </c>
      <c r="AE959" s="9" t="s">
        <v>3230</v>
      </c>
      <c r="AF959" s="9">
        <v>299</v>
      </c>
      <c r="AG959" s="9"/>
      <c r="AH959" s="9" t="s">
        <v>3234</v>
      </c>
      <c r="AI959" s="9"/>
      <c r="AJ959" s="9"/>
    </row>
    <row r="960" spans="1:36" x14ac:dyDescent="0.35">
      <c r="A960" s="9" t="s">
        <v>3100</v>
      </c>
      <c r="B960" s="9" t="s">
        <v>3101</v>
      </c>
      <c r="C960" s="9" t="s">
        <v>14504</v>
      </c>
      <c r="D960" s="9" t="s">
        <v>29</v>
      </c>
      <c r="E960" s="9" t="s">
        <v>3227</v>
      </c>
      <c r="F960" s="9" t="str">
        <f>_xlfn.XLOOKUP(E960,Total_Enrolled!C:C,Total_Enrolled!C:C)</f>
        <v>2025em1100014@bitspilani-digital.edu.in</v>
      </c>
      <c r="G960" s="9" t="s">
        <v>3228</v>
      </c>
      <c r="H960" s="9" t="s">
        <v>14515</v>
      </c>
      <c r="I960" s="9" t="s">
        <v>3229</v>
      </c>
      <c r="J960" s="9" t="b">
        <v>1</v>
      </c>
      <c r="K960" s="9">
        <v>3</v>
      </c>
      <c r="L960" s="9">
        <f>_xlfn.XLOOKUP(B960,Courses!A:A,Courses!H:H)</f>
        <v>44</v>
      </c>
      <c r="M960" s="14">
        <f t="shared" si="70"/>
        <v>6.8181818181818177E-2</v>
      </c>
      <c r="N960" s="14" t="str">
        <f t="shared" si="71"/>
        <v>Active</v>
      </c>
      <c r="O960" s="14" t="str" cm="1">
        <f t="array" ref="O960">_xlfn.IFS(M960=0,"0",
M960&lt;=10%,"0-10",
TRUE,"&gt;10"
)&amp;" "&amp;"% progress"</f>
        <v>0-10 % progress</v>
      </c>
      <c r="P960" s="15">
        <f t="shared" si="72"/>
        <v>0</v>
      </c>
      <c r="Q960" s="15">
        <f>COUNTIFS($G:$G,$G960)</f>
        <v>3</v>
      </c>
      <c r="R960" s="16">
        <f t="shared" si="73"/>
        <v>0</v>
      </c>
      <c r="S960" s="15" t="str">
        <f t="shared" si="74"/>
        <v>no 0% progess</v>
      </c>
      <c r="T960" s="9">
        <v>0</v>
      </c>
      <c r="U960" s="9">
        <v>1</v>
      </c>
      <c r="V960" s="9">
        <v>1</v>
      </c>
      <c r="W960" s="9">
        <v>0</v>
      </c>
      <c r="X960" s="9">
        <v>0</v>
      </c>
      <c r="Y960" s="9">
        <v>0</v>
      </c>
      <c r="Z960" s="9"/>
      <c r="AA960" s="9">
        <v>0</v>
      </c>
      <c r="AB960" s="9"/>
      <c r="AC960" s="9">
        <v>3696</v>
      </c>
      <c r="AD960" s="9" t="s">
        <v>3235</v>
      </c>
      <c r="AE960" s="9" t="s">
        <v>3230</v>
      </c>
      <c r="AF960" s="9">
        <v>299</v>
      </c>
      <c r="AG960" s="9"/>
      <c r="AH960" s="9" t="s">
        <v>3236</v>
      </c>
      <c r="AI960" s="9" t="s">
        <v>3237</v>
      </c>
      <c r="AJ960" s="9" t="s">
        <v>3238</v>
      </c>
    </row>
    <row r="961" spans="1:36" x14ac:dyDescent="0.35">
      <c r="A961" s="9" t="s">
        <v>3100</v>
      </c>
      <c r="B961" s="9" t="s">
        <v>3101</v>
      </c>
      <c r="C961" s="9" t="s">
        <v>14504</v>
      </c>
      <c r="D961" s="9" t="s">
        <v>29</v>
      </c>
      <c r="E961" s="9" t="s">
        <v>3239</v>
      </c>
      <c r="F961" s="9" t="str">
        <f>_xlfn.XLOOKUP(E961,Total_Enrolled!C:C,Total_Enrolled!C:C)</f>
        <v>2025em1100015@bitspilani-digital.edu.in</v>
      </c>
      <c r="G961" s="9" t="s">
        <v>3240</v>
      </c>
      <c r="H961" s="9" t="s">
        <v>14515</v>
      </c>
      <c r="I961" s="9" t="s">
        <v>3241</v>
      </c>
      <c r="J961" s="9" t="b">
        <v>1</v>
      </c>
      <c r="K961" s="9">
        <v>2</v>
      </c>
      <c r="L961" s="9">
        <f>_xlfn.XLOOKUP(B961,Courses!A:A,Courses!H:H)</f>
        <v>44</v>
      </c>
      <c r="M961" s="14">
        <f t="shared" si="70"/>
        <v>4.5454545454545456E-2</v>
      </c>
      <c r="N961" s="14" t="str">
        <f t="shared" si="71"/>
        <v>Active</v>
      </c>
      <c r="O961" s="14" t="str" cm="1">
        <f t="array" ref="O961">_xlfn.IFS(M961=0,"0",
M961&lt;=10%,"0-10",
TRUE,"&gt;10"
)&amp;" "&amp;"% progress"</f>
        <v>0-10 % progress</v>
      </c>
      <c r="P961" s="15">
        <f t="shared" si="72"/>
        <v>0</v>
      </c>
      <c r="Q961" s="15">
        <f>COUNTIFS($G:$G,$G961)</f>
        <v>3</v>
      </c>
      <c r="R961" s="16">
        <f t="shared" si="73"/>
        <v>0</v>
      </c>
      <c r="S961" s="15" t="str">
        <f t="shared" si="74"/>
        <v>no 0% progess</v>
      </c>
      <c r="T961" s="9">
        <v>0</v>
      </c>
      <c r="U961" s="9">
        <v>1</v>
      </c>
      <c r="V961" s="9">
        <v>1</v>
      </c>
      <c r="W961" s="9">
        <v>0</v>
      </c>
      <c r="X961" s="9">
        <v>0</v>
      </c>
      <c r="Y961" s="9">
        <v>0</v>
      </c>
      <c r="Z961" s="9"/>
      <c r="AA961" s="9">
        <v>0</v>
      </c>
      <c r="AB961" s="9"/>
      <c r="AC961" s="9">
        <v>15029</v>
      </c>
      <c r="AD961" s="9" t="s">
        <v>3242</v>
      </c>
      <c r="AE961" s="9" t="s">
        <v>3243</v>
      </c>
      <c r="AF961" s="9">
        <v>71</v>
      </c>
      <c r="AG961" s="9"/>
      <c r="AH961" s="9" t="s">
        <v>3244</v>
      </c>
      <c r="AI961" s="9"/>
      <c r="AJ961" s="9"/>
    </row>
    <row r="962" spans="1:36" x14ac:dyDescent="0.35">
      <c r="A962" s="9" t="s">
        <v>30</v>
      </c>
      <c r="B962" s="9" t="s">
        <v>31</v>
      </c>
      <c r="C962" s="9" t="s">
        <v>14504</v>
      </c>
      <c r="D962" s="9" t="s">
        <v>29</v>
      </c>
      <c r="E962" s="9" t="s">
        <v>3239</v>
      </c>
      <c r="F962" s="9" t="str">
        <f>_xlfn.XLOOKUP(E962,Total_Enrolled!C:C,Total_Enrolled!C:C)</f>
        <v>2025em1100015@bitspilani-digital.edu.in</v>
      </c>
      <c r="G962" s="9" t="s">
        <v>3240</v>
      </c>
      <c r="H962" s="9" t="s">
        <v>14515</v>
      </c>
      <c r="I962" s="9" t="s">
        <v>3241</v>
      </c>
      <c r="J962" s="9" t="b">
        <v>1</v>
      </c>
      <c r="K962" s="9">
        <v>1</v>
      </c>
      <c r="L962" s="9">
        <f>_xlfn.XLOOKUP(B962,Courses!A:A,Courses!H:H)</f>
        <v>71</v>
      </c>
      <c r="M962" s="14">
        <f t="shared" si="70"/>
        <v>1.4084507042253521E-2</v>
      </c>
      <c r="N962" s="14" t="str">
        <f t="shared" si="71"/>
        <v>Active</v>
      </c>
      <c r="O962" s="14" t="str" cm="1">
        <f t="array" ref="O962">_xlfn.IFS(M962=0,"0",
M962&lt;=10%,"0-10",
TRUE,"&gt;10"
)&amp;" "&amp;"% progress"</f>
        <v>0-10 % progress</v>
      </c>
      <c r="P962" s="15">
        <f t="shared" si="72"/>
        <v>0</v>
      </c>
      <c r="Q962" s="15">
        <f>COUNTIFS($G:$G,$G962)</f>
        <v>3</v>
      </c>
      <c r="R962" s="16">
        <f t="shared" si="73"/>
        <v>0</v>
      </c>
      <c r="S962" s="15" t="str">
        <f t="shared" si="74"/>
        <v>no 0% progess</v>
      </c>
      <c r="T962" s="9">
        <v>0</v>
      </c>
      <c r="U962" s="9">
        <v>1</v>
      </c>
      <c r="V962" s="9">
        <v>1</v>
      </c>
      <c r="W962" s="9">
        <v>0</v>
      </c>
      <c r="X962" s="9">
        <v>0</v>
      </c>
      <c r="Y962" s="9">
        <v>0</v>
      </c>
      <c r="Z962" s="9"/>
      <c r="AA962" s="9">
        <v>0</v>
      </c>
      <c r="AB962" s="9"/>
      <c r="AC962" s="9">
        <v>0</v>
      </c>
      <c r="AD962" s="9" t="s">
        <v>3245</v>
      </c>
      <c r="AE962" s="9" t="s">
        <v>3243</v>
      </c>
      <c r="AF962" s="9">
        <v>71</v>
      </c>
      <c r="AG962" s="9"/>
      <c r="AH962" s="9" t="s">
        <v>3246</v>
      </c>
      <c r="AI962" s="9"/>
      <c r="AJ962" s="9"/>
    </row>
    <row r="963" spans="1:36" x14ac:dyDescent="0.35">
      <c r="A963" s="9" t="s">
        <v>3110</v>
      </c>
      <c r="B963" s="9" t="s">
        <v>3111</v>
      </c>
      <c r="C963" s="9" t="s">
        <v>14504</v>
      </c>
      <c r="D963" s="9" t="s">
        <v>29</v>
      </c>
      <c r="E963" s="9" t="s">
        <v>3239</v>
      </c>
      <c r="F963" s="9" t="str">
        <f>_xlfn.XLOOKUP(E963,Total_Enrolled!C:C,Total_Enrolled!C:C)</f>
        <v>2025em1100015@bitspilani-digital.edu.in</v>
      </c>
      <c r="G963" s="9" t="s">
        <v>3240</v>
      </c>
      <c r="H963" s="9" t="s">
        <v>14515</v>
      </c>
      <c r="I963" s="9" t="s">
        <v>3241</v>
      </c>
      <c r="J963" s="9" t="b">
        <v>1</v>
      </c>
      <c r="K963" s="9">
        <v>12</v>
      </c>
      <c r="L963" s="9">
        <f>_xlfn.XLOOKUP(B963,Courses!A:A,Courses!H:H)</f>
        <v>67</v>
      </c>
      <c r="M963" s="14">
        <f t="shared" ref="M963:M1026" si="75">K963/L963</f>
        <v>0.17910447761194029</v>
      </c>
      <c r="N963" s="14" t="str">
        <f t="shared" ref="N963:N1026" si="76">IF(M963&gt;0,"Active","Not Active")</f>
        <v>Active</v>
      </c>
      <c r="O963" s="14" t="str" cm="1">
        <f t="array" ref="O963">_xlfn.IFS(M963=0,"0",
M963&lt;=10%,"0-10",
TRUE,"&gt;10"
)&amp;" "&amp;"% progress"</f>
        <v>&gt;10 % progress</v>
      </c>
      <c r="P963" s="15">
        <f t="shared" ref="P963:P1026" si="77">IF(M963=0,1,0)</f>
        <v>0</v>
      </c>
      <c r="Q963" s="15">
        <f>COUNTIFS($G:$G,$G963)</f>
        <v>3</v>
      </c>
      <c r="R963" s="16">
        <f t="shared" ref="R963:R1026" si="78">P963/Q963</f>
        <v>0</v>
      </c>
      <c r="S963" s="15" t="str">
        <f t="shared" ref="S963:S1026" si="79">IF(R963=0, "no 0% progess", "no progress")</f>
        <v>no 0% progess</v>
      </c>
      <c r="T963" s="9">
        <v>0</v>
      </c>
      <c r="U963" s="9">
        <v>1</v>
      </c>
      <c r="V963" s="9">
        <v>1</v>
      </c>
      <c r="W963" s="9">
        <v>0</v>
      </c>
      <c r="X963" s="9">
        <v>0</v>
      </c>
      <c r="Y963" s="9">
        <v>0</v>
      </c>
      <c r="Z963" s="9"/>
      <c r="AA963" s="9">
        <v>0</v>
      </c>
      <c r="AB963" s="9"/>
      <c r="AC963" s="9">
        <v>32786</v>
      </c>
      <c r="AD963" s="9" t="s">
        <v>3247</v>
      </c>
      <c r="AE963" s="9" t="s">
        <v>3243</v>
      </c>
      <c r="AF963" s="9">
        <v>71</v>
      </c>
      <c r="AG963" s="9"/>
      <c r="AH963" s="9" t="s">
        <v>3248</v>
      </c>
      <c r="AI963" s="9"/>
      <c r="AJ963" s="9"/>
    </row>
    <row r="964" spans="1:36" x14ac:dyDescent="0.35">
      <c r="A964" s="9" t="s">
        <v>3110</v>
      </c>
      <c r="B964" s="9" t="s">
        <v>3111</v>
      </c>
      <c r="C964" s="9" t="s">
        <v>14504</v>
      </c>
      <c r="D964" s="9" t="s">
        <v>29</v>
      </c>
      <c r="E964" s="9" t="s">
        <v>3249</v>
      </c>
      <c r="F964" s="9" t="str">
        <f>_xlfn.XLOOKUP(E964,Total_Enrolled!C:C,Total_Enrolled!C:C)</f>
        <v>2025em1100016@bitspilani-digital.edu.in</v>
      </c>
      <c r="G964" s="9" t="s">
        <v>3250</v>
      </c>
      <c r="H964" s="9" t="s">
        <v>14515</v>
      </c>
      <c r="I964" s="9" t="s">
        <v>3251</v>
      </c>
      <c r="J964" s="9" t="b">
        <v>1</v>
      </c>
      <c r="K964" s="9">
        <v>9</v>
      </c>
      <c r="L964" s="9">
        <f>_xlfn.XLOOKUP(B964,Courses!A:A,Courses!H:H)</f>
        <v>67</v>
      </c>
      <c r="M964" s="14">
        <f t="shared" si="75"/>
        <v>0.13432835820895522</v>
      </c>
      <c r="N964" s="14" t="str">
        <f t="shared" si="76"/>
        <v>Active</v>
      </c>
      <c r="O964" s="14" t="str" cm="1">
        <f t="array" ref="O964">_xlfn.IFS(M964=0,"0",
M964&lt;=10%,"0-10",
TRUE,"&gt;10"
)&amp;" "&amp;"% progress"</f>
        <v>&gt;10 % progress</v>
      </c>
      <c r="P964" s="15">
        <f t="shared" si="77"/>
        <v>0</v>
      </c>
      <c r="Q964" s="15">
        <f>COUNTIFS($G:$G,$G964)</f>
        <v>3</v>
      </c>
      <c r="R964" s="16">
        <f t="shared" si="78"/>
        <v>0</v>
      </c>
      <c r="S964" s="15" t="str">
        <f t="shared" si="79"/>
        <v>no 0% progess</v>
      </c>
      <c r="T964" s="9">
        <v>0</v>
      </c>
      <c r="U964" s="9">
        <v>1</v>
      </c>
      <c r="V964" s="9">
        <v>1</v>
      </c>
      <c r="W964" s="9">
        <v>0</v>
      </c>
      <c r="X964" s="9">
        <v>0</v>
      </c>
      <c r="Y964" s="9">
        <v>0</v>
      </c>
      <c r="Z964" s="9"/>
      <c r="AA964" s="9">
        <v>0</v>
      </c>
      <c r="AB964" s="9"/>
      <c r="AC964" s="9">
        <v>21516</v>
      </c>
      <c r="AD964" s="9" t="s">
        <v>3253</v>
      </c>
      <c r="AE964" s="9" t="s">
        <v>3252</v>
      </c>
      <c r="AF964" s="9">
        <v>276</v>
      </c>
      <c r="AG964" s="9"/>
      <c r="AH964" s="9" t="s">
        <v>3254</v>
      </c>
      <c r="AI964" s="9"/>
      <c r="AJ964" s="9"/>
    </row>
    <row r="965" spans="1:36" x14ac:dyDescent="0.35">
      <c r="A965" s="9" t="s">
        <v>30</v>
      </c>
      <c r="B965" s="9" t="s">
        <v>31</v>
      </c>
      <c r="C965" s="9" t="s">
        <v>14504</v>
      </c>
      <c r="D965" s="9" t="s">
        <v>29</v>
      </c>
      <c r="E965" s="9" t="s">
        <v>3249</v>
      </c>
      <c r="F965" s="9" t="str">
        <f>_xlfn.XLOOKUP(E965,Total_Enrolled!C:C,Total_Enrolled!C:C)</f>
        <v>2025em1100016@bitspilani-digital.edu.in</v>
      </c>
      <c r="G965" s="9" t="s">
        <v>3250</v>
      </c>
      <c r="H965" s="9" t="s">
        <v>14515</v>
      </c>
      <c r="I965" s="9" t="s">
        <v>3251</v>
      </c>
      <c r="J965" s="9" t="b">
        <v>1</v>
      </c>
      <c r="K965" s="9">
        <v>13</v>
      </c>
      <c r="L965" s="9">
        <f>_xlfn.XLOOKUP(B965,Courses!A:A,Courses!H:H)</f>
        <v>71</v>
      </c>
      <c r="M965" s="14">
        <f t="shared" si="75"/>
        <v>0.18309859154929578</v>
      </c>
      <c r="N965" s="14" t="str">
        <f t="shared" si="76"/>
        <v>Active</v>
      </c>
      <c r="O965" s="14" t="str" cm="1">
        <f t="array" ref="O965">_xlfn.IFS(M965=0,"0",
M965&lt;=10%,"0-10",
TRUE,"&gt;10"
)&amp;" "&amp;"% progress"</f>
        <v>&gt;10 % progress</v>
      </c>
      <c r="P965" s="15">
        <f t="shared" si="77"/>
        <v>0</v>
      </c>
      <c r="Q965" s="15">
        <f>COUNTIFS($G:$G,$G965)</f>
        <v>3</v>
      </c>
      <c r="R965" s="16">
        <f t="shared" si="78"/>
        <v>0</v>
      </c>
      <c r="S965" s="15" t="str">
        <f t="shared" si="79"/>
        <v>no 0% progess</v>
      </c>
      <c r="T965" s="9">
        <v>0</v>
      </c>
      <c r="U965" s="9">
        <v>1</v>
      </c>
      <c r="V965" s="9">
        <v>1</v>
      </c>
      <c r="W965" s="9">
        <v>0</v>
      </c>
      <c r="X965" s="9">
        <v>0</v>
      </c>
      <c r="Y965" s="9">
        <v>0</v>
      </c>
      <c r="Z965" s="9"/>
      <c r="AA965" s="9">
        <v>0</v>
      </c>
      <c r="AB965" s="9"/>
      <c r="AC965" s="9">
        <v>21350</v>
      </c>
      <c r="AD965" s="9" t="s">
        <v>3255</v>
      </c>
      <c r="AE965" s="9" t="s">
        <v>3252</v>
      </c>
      <c r="AF965" s="9">
        <v>276</v>
      </c>
      <c r="AG965" s="9"/>
      <c r="AH965" s="9" t="s">
        <v>3256</v>
      </c>
      <c r="AI965" s="9" t="s">
        <v>3257</v>
      </c>
      <c r="AJ965" s="9" t="s">
        <v>3258</v>
      </c>
    </row>
    <row r="966" spans="1:36" x14ac:dyDescent="0.35">
      <c r="A966" s="9" t="s">
        <v>3100</v>
      </c>
      <c r="B966" s="9" t="s">
        <v>3101</v>
      </c>
      <c r="C966" s="9" t="s">
        <v>14504</v>
      </c>
      <c r="D966" s="9" t="s">
        <v>29</v>
      </c>
      <c r="E966" s="9" t="s">
        <v>3249</v>
      </c>
      <c r="F966" s="9" t="str">
        <f>_xlfn.XLOOKUP(E966,Total_Enrolled!C:C,Total_Enrolled!C:C)</f>
        <v>2025em1100016@bitspilani-digital.edu.in</v>
      </c>
      <c r="G966" s="9" t="s">
        <v>3250</v>
      </c>
      <c r="H966" s="9" t="s">
        <v>14515</v>
      </c>
      <c r="I966" s="9" t="s">
        <v>3251</v>
      </c>
      <c r="J966" s="9" t="b">
        <v>1</v>
      </c>
      <c r="K966" s="9">
        <v>15</v>
      </c>
      <c r="L966" s="9">
        <f>_xlfn.XLOOKUP(B966,Courses!A:A,Courses!H:H)</f>
        <v>44</v>
      </c>
      <c r="M966" s="14">
        <f t="shared" si="75"/>
        <v>0.34090909090909088</v>
      </c>
      <c r="N966" s="14" t="str">
        <f t="shared" si="76"/>
        <v>Active</v>
      </c>
      <c r="O966" s="14" t="str" cm="1">
        <f t="array" ref="O966">_xlfn.IFS(M966=0,"0",
M966&lt;=10%,"0-10",
TRUE,"&gt;10"
)&amp;" "&amp;"% progress"</f>
        <v>&gt;10 % progress</v>
      </c>
      <c r="P966" s="15">
        <f t="shared" si="77"/>
        <v>0</v>
      </c>
      <c r="Q966" s="15">
        <f>COUNTIFS($G:$G,$G966)</f>
        <v>3</v>
      </c>
      <c r="R966" s="16">
        <f t="shared" si="78"/>
        <v>0</v>
      </c>
      <c r="S966" s="15" t="str">
        <f t="shared" si="79"/>
        <v>no 0% progess</v>
      </c>
      <c r="T966" s="9">
        <v>0</v>
      </c>
      <c r="U966" s="9">
        <v>2</v>
      </c>
      <c r="V966" s="9">
        <v>3</v>
      </c>
      <c r="W966" s="9">
        <v>0</v>
      </c>
      <c r="X966" s="9">
        <v>0</v>
      </c>
      <c r="Y966" s="9">
        <v>0</v>
      </c>
      <c r="Z966" s="9"/>
      <c r="AA966" s="9">
        <v>0</v>
      </c>
      <c r="AB966" s="9"/>
      <c r="AC966" s="9">
        <v>17608</v>
      </c>
      <c r="AD966" s="9" t="s">
        <v>3259</v>
      </c>
      <c r="AE966" s="9" t="s">
        <v>3252</v>
      </c>
      <c r="AF966" s="9">
        <v>276</v>
      </c>
      <c r="AG966" s="9"/>
      <c r="AH966" s="9" t="s">
        <v>3260</v>
      </c>
      <c r="AI966" s="9" t="s">
        <v>3261</v>
      </c>
      <c r="AJ966" s="9" t="s">
        <v>3261</v>
      </c>
    </row>
    <row r="967" spans="1:36" x14ac:dyDescent="0.35">
      <c r="A967" s="9" t="s">
        <v>3100</v>
      </c>
      <c r="B967" s="9" t="s">
        <v>3101</v>
      </c>
      <c r="C967" s="9" t="s">
        <v>14504</v>
      </c>
      <c r="D967" s="9" t="s">
        <v>29</v>
      </c>
      <c r="E967" s="9" t="s">
        <v>3262</v>
      </c>
      <c r="F967" s="9" t="str">
        <f>_xlfn.XLOOKUP(E967,Total_Enrolled!C:C,Total_Enrolled!C:C)</f>
        <v>2025em1100017@bitspilani-digital.edu.in</v>
      </c>
      <c r="G967" s="9" t="s">
        <v>3263</v>
      </c>
      <c r="H967" s="9" t="s">
        <v>14515</v>
      </c>
      <c r="I967" s="9" t="s">
        <v>3264</v>
      </c>
      <c r="J967" s="9" t="b">
        <v>1</v>
      </c>
      <c r="K967" s="9">
        <v>0</v>
      </c>
      <c r="L967" s="9">
        <f>_xlfn.XLOOKUP(B967,Courses!A:A,Courses!H:H)</f>
        <v>44</v>
      </c>
      <c r="M967" s="14">
        <f t="shared" si="75"/>
        <v>0</v>
      </c>
      <c r="N967" s="14" t="str">
        <f t="shared" si="76"/>
        <v>Not Active</v>
      </c>
      <c r="O967" s="14" t="str" cm="1">
        <f t="array" ref="O967">_xlfn.IFS(M967=0,"0",
M967&lt;=10%,"0-10",
TRUE,"&gt;10"
)&amp;" "&amp;"% progress"</f>
        <v>0 % progress</v>
      </c>
      <c r="P967" s="15">
        <f t="shared" si="77"/>
        <v>1</v>
      </c>
      <c r="Q967" s="15">
        <f>COUNTIFS($G:$G,$G967)</f>
        <v>3</v>
      </c>
      <c r="R967" s="16">
        <f t="shared" si="78"/>
        <v>0.33333333333333331</v>
      </c>
      <c r="S967" s="15" t="str">
        <f t="shared" si="79"/>
        <v>no progress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/>
      <c r="AA967" s="9">
        <v>0</v>
      </c>
      <c r="AB967" s="9"/>
      <c r="AC967" s="9">
        <v>0</v>
      </c>
      <c r="AD967" s="9"/>
      <c r="AE967" s="9" t="s">
        <v>3265</v>
      </c>
      <c r="AF967" s="9">
        <v>193</v>
      </c>
      <c r="AG967" s="9"/>
      <c r="AH967" s="9"/>
      <c r="AI967" s="9"/>
      <c r="AJ967" s="9"/>
    </row>
    <row r="968" spans="1:36" x14ac:dyDescent="0.35">
      <c r="A968" s="9" t="s">
        <v>30</v>
      </c>
      <c r="B968" s="9" t="s">
        <v>31</v>
      </c>
      <c r="C968" s="9" t="s">
        <v>14504</v>
      </c>
      <c r="D968" s="9" t="s">
        <v>29</v>
      </c>
      <c r="E968" s="9" t="s">
        <v>3262</v>
      </c>
      <c r="F968" s="9" t="str">
        <f>_xlfn.XLOOKUP(E968,Total_Enrolled!C:C,Total_Enrolled!C:C)</f>
        <v>2025em1100017@bitspilani-digital.edu.in</v>
      </c>
      <c r="G968" s="9" t="s">
        <v>3263</v>
      </c>
      <c r="H968" s="9" t="s">
        <v>14515</v>
      </c>
      <c r="I968" s="9" t="s">
        <v>3264</v>
      </c>
      <c r="J968" s="9" t="b">
        <v>1</v>
      </c>
      <c r="K968" s="9">
        <v>0</v>
      </c>
      <c r="L968" s="9">
        <f>_xlfn.XLOOKUP(B968,Courses!A:A,Courses!H:H)</f>
        <v>71</v>
      </c>
      <c r="M968" s="14">
        <f t="shared" si="75"/>
        <v>0</v>
      </c>
      <c r="N968" s="14" t="str">
        <f t="shared" si="76"/>
        <v>Not Active</v>
      </c>
      <c r="O968" s="14" t="str" cm="1">
        <f t="array" ref="O968">_xlfn.IFS(M968=0,"0",
M968&lt;=10%,"0-10",
TRUE,"&gt;10"
)&amp;" "&amp;"% progress"</f>
        <v>0 % progress</v>
      </c>
      <c r="P968" s="15">
        <f t="shared" si="77"/>
        <v>1</v>
      </c>
      <c r="Q968" s="15">
        <f>COUNTIFS($G:$G,$G968)</f>
        <v>3</v>
      </c>
      <c r="R968" s="16">
        <f t="shared" si="78"/>
        <v>0.33333333333333331</v>
      </c>
      <c r="S968" s="15" t="str">
        <f t="shared" si="79"/>
        <v>no progress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/>
      <c r="AA968" s="9">
        <v>0</v>
      </c>
      <c r="AB968" s="9"/>
      <c r="AC968" s="9">
        <v>0</v>
      </c>
      <c r="AD968" s="9"/>
      <c r="AE968" s="9" t="s">
        <v>3265</v>
      </c>
      <c r="AF968" s="9">
        <v>193</v>
      </c>
      <c r="AG968" s="9"/>
      <c r="AH968" s="9"/>
      <c r="AI968" s="9"/>
      <c r="AJ968" s="9"/>
    </row>
    <row r="969" spans="1:36" x14ac:dyDescent="0.35">
      <c r="A969" s="9" t="s">
        <v>3110</v>
      </c>
      <c r="B969" s="9" t="s">
        <v>3111</v>
      </c>
      <c r="C969" s="9" t="s">
        <v>14504</v>
      </c>
      <c r="D969" s="9" t="s">
        <v>29</v>
      </c>
      <c r="E969" s="9" t="s">
        <v>3262</v>
      </c>
      <c r="F969" s="9" t="str">
        <f>_xlfn.XLOOKUP(E969,Total_Enrolled!C:C,Total_Enrolled!C:C)</f>
        <v>2025em1100017@bitspilani-digital.edu.in</v>
      </c>
      <c r="G969" s="9" t="s">
        <v>3263</v>
      </c>
      <c r="H969" s="9" t="s">
        <v>14515</v>
      </c>
      <c r="I969" s="9" t="s">
        <v>3264</v>
      </c>
      <c r="J969" s="9" t="b">
        <v>1</v>
      </c>
      <c r="K969" s="9">
        <v>0</v>
      </c>
      <c r="L969" s="9">
        <f>_xlfn.XLOOKUP(B969,Courses!A:A,Courses!H:H)</f>
        <v>67</v>
      </c>
      <c r="M969" s="14">
        <f t="shared" si="75"/>
        <v>0</v>
      </c>
      <c r="N969" s="14" t="str">
        <f t="shared" si="76"/>
        <v>Not Active</v>
      </c>
      <c r="O969" s="14" t="str" cm="1">
        <f t="array" ref="O969">_xlfn.IFS(M969=0,"0",
M969&lt;=10%,"0-10",
TRUE,"&gt;10"
)&amp;" "&amp;"% progress"</f>
        <v>0 % progress</v>
      </c>
      <c r="P969" s="15">
        <f t="shared" si="77"/>
        <v>1</v>
      </c>
      <c r="Q969" s="15">
        <f>COUNTIFS($G:$G,$G969)</f>
        <v>3</v>
      </c>
      <c r="R969" s="16">
        <f t="shared" si="78"/>
        <v>0.33333333333333331</v>
      </c>
      <c r="S969" s="15" t="str">
        <f t="shared" si="79"/>
        <v>no progress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/>
      <c r="AA969" s="9">
        <v>0</v>
      </c>
      <c r="AB969" s="9"/>
      <c r="AC969" s="9">
        <v>0</v>
      </c>
      <c r="AD969" s="9"/>
      <c r="AE969" s="9" t="s">
        <v>3265</v>
      </c>
      <c r="AF969" s="9">
        <v>193</v>
      </c>
      <c r="AG969" s="9"/>
      <c r="AH969" s="9"/>
      <c r="AI969" s="9"/>
      <c r="AJ969" s="9"/>
    </row>
    <row r="970" spans="1:36" x14ac:dyDescent="0.35">
      <c r="A970" s="9" t="s">
        <v>3110</v>
      </c>
      <c r="B970" s="9" t="s">
        <v>3111</v>
      </c>
      <c r="C970" s="9" t="s">
        <v>14504</v>
      </c>
      <c r="D970" s="9" t="s">
        <v>29</v>
      </c>
      <c r="E970" s="9" t="s">
        <v>3266</v>
      </c>
      <c r="F970" s="9" t="str">
        <f>_xlfn.XLOOKUP(E970,Total_Enrolled!C:C,Total_Enrolled!C:C)</f>
        <v>2025em1100018@bitspilani-digital.edu.in</v>
      </c>
      <c r="G970" s="9" t="s">
        <v>3267</v>
      </c>
      <c r="H970" s="9" t="s">
        <v>14515</v>
      </c>
      <c r="I970" s="9" t="s">
        <v>3268</v>
      </c>
      <c r="J970" s="9" t="b">
        <v>1</v>
      </c>
      <c r="K970" s="9">
        <v>0</v>
      </c>
      <c r="L970" s="9">
        <f>_xlfn.XLOOKUP(B970,Courses!A:A,Courses!H:H)</f>
        <v>67</v>
      </c>
      <c r="M970" s="14">
        <f t="shared" si="75"/>
        <v>0</v>
      </c>
      <c r="N970" s="14" t="str">
        <f t="shared" si="76"/>
        <v>Not Active</v>
      </c>
      <c r="O970" s="14" t="str" cm="1">
        <f t="array" ref="O970">_xlfn.IFS(M970=0,"0",
M970&lt;=10%,"0-10",
TRUE,"&gt;10"
)&amp;" "&amp;"% progress"</f>
        <v>0 % progress</v>
      </c>
      <c r="P970" s="15">
        <f t="shared" si="77"/>
        <v>1</v>
      </c>
      <c r="Q970" s="15">
        <f>COUNTIFS($G:$G,$G970)</f>
        <v>3</v>
      </c>
      <c r="R970" s="16">
        <f t="shared" si="78"/>
        <v>0.33333333333333331</v>
      </c>
      <c r="S970" s="15" t="str">
        <f t="shared" si="79"/>
        <v>no progress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/>
      <c r="AA970" s="9">
        <v>0</v>
      </c>
      <c r="AB970" s="9"/>
      <c r="AC970" s="9">
        <v>0</v>
      </c>
      <c r="AD970" s="9" t="s">
        <v>3270</v>
      </c>
      <c r="AE970" s="9" t="s">
        <v>3269</v>
      </c>
      <c r="AF970" s="9">
        <v>115</v>
      </c>
      <c r="AG970" s="9"/>
      <c r="AH970" s="9"/>
      <c r="AI970" s="9"/>
      <c r="AJ970" s="9"/>
    </row>
    <row r="971" spans="1:36" x14ac:dyDescent="0.35">
      <c r="A971" s="9" t="s">
        <v>30</v>
      </c>
      <c r="B971" s="9" t="s">
        <v>31</v>
      </c>
      <c r="C971" s="9" t="s">
        <v>14504</v>
      </c>
      <c r="D971" s="9" t="s">
        <v>29</v>
      </c>
      <c r="E971" s="9" t="s">
        <v>3266</v>
      </c>
      <c r="F971" s="9" t="str">
        <f>_xlfn.XLOOKUP(E971,Total_Enrolled!C:C,Total_Enrolled!C:C)</f>
        <v>2025em1100018@bitspilani-digital.edu.in</v>
      </c>
      <c r="G971" s="9" t="s">
        <v>3267</v>
      </c>
      <c r="H971" s="9" t="s">
        <v>14515</v>
      </c>
      <c r="I971" s="9" t="s">
        <v>3268</v>
      </c>
      <c r="J971" s="9" t="b">
        <v>1</v>
      </c>
      <c r="K971" s="9">
        <v>0</v>
      </c>
      <c r="L971" s="9">
        <f>_xlfn.XLOOKUP(B971,Courses!A:A,Courses!H:H)</f>
        <v>71</v>
      </c>
      <c r="M971" s="14">
        <f t="shared" si="75"/>
        <v>0</v>
      </c>
      <c r="N971" s="14" t="str">
        <f t="shared" si="76"/>
        <v>Not Active</v>
      </c>
      <c r="O971" s="14" t="str" cm="1">
        <f t="array" ref="O971">_xlfn.IFS(M971=0,"0",
M971&lt;=10%,"0-10",
TRUE,"&gt;10"
)&amp;" "&amp;"% progress"</f>
        <v>0 % progress</v>
      </c>
      <c r="P971" s="15">
        <f t="shared" si="77"/>
        <v>1</v>
      </c>
      <c r="Q971" s="15">
        <f>COUNTIFS($G:$G,$G971)</f>
        <v>3</v>
      </c>
      <c r="R971" s="16">
        <f t="shared" si="78"/>
        <v>0.33333333333333331</v>
      </c>
      <c r="S971" s="15" t="str">
        <f t="shared" si="79"/>
        <v>no progress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/>
      <c r="AA971" s="9">
        <v>0</v>
      </c>
      <c r="AB971" s="9"/>
      <c r="AC971" s="9">
        <v>0</v>
      </c>
      <c r="AD971" s="9" t="s">
        <v>3271</v>
      </c>
      <c r="AE971" s="9" t="s">
        <v>3269</v>
      </c>
      <c r="AF971" s="9">
        <v>115</v>
      </c>
      <c r="AG971" s="9"/>
      <c r="AH971" s="9"/>
      <c r="AI971" s="9"/>
      <c r="AJ971" s="9"/>
    </row>
    <row r="972" spans="1:36" x14ac:dyDescent="0.35">
      <c r="A972" s="9" t="s">
        <v>3100</v>
      </c>
      <c r="B972" s="9" t="s">
        <v>3101</v>
      </c>
      <c r="C972" s="9" t="s">
        <v>14504</v>
      </c>
      <c r="D972" s="9" t="s">
        <v>29</v>
      </c>
      <c r="E972" s="9" t="s">
        <v>3266</v>
      </c>
      <c r="F972" s="9" t="str">
        <f>_xlfn.XLOOKUP(E972,Total_Enrolled!C:C,Total_Enrolled!C:C)</f>
        <v>2025em1100018@bitspilani-digital.edu.in</v>
      </c>
      <c r="G972" s="9" t="s">
        <v>3267</v>
      </c>
      <c r="H972" s="9" t="s">
        <v>14515</v>
      </c>
      <c r="I972" s="9" t="s">
        <v>3268</v>
      </c>
      <c r="J972" s="9" t="b">
        <v>1</v>
      </c>
      <c r="K972" s="9">
        <v>0</v>
      </c>
      <c r="L972" s="9">
        <f>_xlfn.XLOOKUP(B972,Courses!A:A,Courses!H:H)</f>
        <v>44</v>
      </c>
      <c r="M972" s="14">
        <f t="shared" si="75"/>
        <v>0</v>
      </c>
      <c r="N972" s="14" t="str">
        <f t="shared" si="76"/>
        <v>Not Active</v>
      </c>
      <c r="O972" s="14" t="str" cm="1">
        <f t="array" ref="O972">_xlfn.IFS(M972=0,"0",
M972&lt;=10%,"0-10",
TRUE,"&gt;10"
)&amp;" "&amp;"% progress"</f>
        <v>0 % progress</v>
      </c>
      <c r="P972" s="15">
        <f t="shared" si="77"/>
        <v>1</v>
      </c>
      <c r="Q972" s="15">
        <f>COUNTIFS($G:$G,$G972)</f>
        <v>3</v>
      </c>
      <c r="R972" s="16">
        <f t="shared" si="78"/>
        <v>0.33333333333333331</v>
      </c>
      <c r="S972" s="15" t="str">
        <f t="shared" si="79"/>
        <v>no progress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/>
      <c r="AA972" s="9">
        <v>0</v>
      </c>
      <c r="AB972" s="9"/>
      <c r="AC972" s="9">
        <v>0</v>
      </c>
      <c r="AD972" s="9" t="s">
        <v>3272</v>
      </c>
      <c r="AE972" s="9" t="s">
        <v>3269</v>
      </c>
      <c r="AF972" s="9">
        <v>115</v>
      </c>
      <c r="AG972" s="9"/>
      <c r="AH972" s="9"/>
      <c r="AI972" s="9"/>
      <c r="AJ972" s="9"/>
    </row>
    <row r="973" spans="1:36" x14ac:dyDescent="0.35">
      <c r="A973" s="9" t="s">
        <v>3100</v>
      </c>
      <c r="B973" s="9" t="s">
        <v>3101</v>
      </c>
      <c r="C973" s="9" t="s">
        <v>14504</v>
      </c>
      <c r="D973" s="9" t="s">
        <v>29</v>
      </c>
      <c r="E973" s="9" t="s">
        <v>3273</v>
      </c>
      <c r="F973" s="9" t="str">
        <f>_xlfn.XLOOKUP(E973,Total_Enrolled!C:C,Total_Enrolled!C:C)</f>
        <v>2025em1100019@bitspilani-digital.edu.in</v>
      </c>
      <c r="G973" s="9" t="s">
        <v>3274</v>
      </c>
      <c r="H973" s="9" t="s">
        <v>14515</v>
      </c>
      <c r="I973" s="9" t="s">
        <v>3275</v>
      </c>
      <c r="J973" s="9" t="b">
        <v>1</v>
      </c>
      <c r="K973" s="9">
        <v>4</v>
      </c>
      <c r="L973" s="9">
        <f>_xlfn.XLOOKUP(B973,Courses!A:A,Courses!H:H)</f>
        <v>44</v>
      </c>
      <c r="M973" s="14">
        <f t="shared" si="75"/>
        <v>9.0909090909090912E-2</v>
      </c>
      <c r="N973" s="14" t="str">
        <f t="shared" si="76"/>
        <v>Active</v>
      </c>
      <c r="O973" s="14" t="str" cm="1">
        <f t="array" ref="O973">_xlfn.IFS(M973=0,"0",
M973&lt;=10%,"0-10",
TRUE,"&gt;10"
)&amp;" "&amp;"% progress"</f>
        <v>0-10 % progress</v>
      </c>
      <c r="P973" s="15">
        <f t="shared" si="77"/>
        <v>0</v>
      </c>
      <c r="Q973" s="15">
        <f>COUNTIFS($G:$G,$G973)</f>
        <v>3</v>
      </c>
      <c r="R973" s="16">
        <f t="shared" si="78"/>
        <v>0</v>
      </c>
      <c r="S973" s="15" t="str">
        <f t="shared" si="79"/>
        <v>no 0% progess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/>
      <c r="AA973" s="9">
        <v>0</v>
      </c>
      <c r="AB973" s="9"/>
      <c r="AC973" s="9">
        <v>29571</v>
      </c>
      <c r="AD973" s="9" t="s">
        <v>3276</v>
      </c>
      <c r="AE973" s="9" t="s">
        <v>3277</v>
      </c>
      <c r="AF973" s="9">
        <v>112</v>
      </c>
      <c r="AG973" s="9"/>
      <c r="AH973" s="9"/>
      <c r="AI973" s="9"/>
      <c r="AJ973" s="9"/>
    </row>
    <row r="974" spans="1:36" x14ac:dyDescent="0.35">
      <c r="A974" s="9" t="s">
        <v>30</v>
      </c>
      <c r="B974" s="9" t="s">
        <v>31</v>
      </c>
      <c r="C974" s="9" t="s">
        <v>14504</v>
      </c>
      <c r="D974" s="9" t="s">
        <v>29</v>
      </c>
      <c r="E974" s="9" t="s">
        <v>3273</v>
      </c>
      <c r="F974" s="9" t="str">
        <f>_xlfn.XLOOKUP(E974,Total_Enrolled!C:C,Total_Enrolled!C:C)</f>
        <v>2025em1100019@bitspilani-digital.edu.in</v>
      </c>
      <c r="G974" s="9" t="s">
        <v>3274</v>
      </c>
      <c r="H974" s="9" t="s">
        <v>14515</v>
      </c>
      <c r="I974" s="9" t="s">
        <v>3275</v>
      </c>
      <c r="J974" s="9" t="b">
        <v>1</v>
      </c>
      <c r="K974" s="9">
        <v>3</v>
      </c>
      <c r="L974" s="9">
        <f>_xlfn.XLOOKUP(B974,Courses!A:A,Courses!H:H)</f>
        <v>71</v>
      </c>
      <c r="M974" s="14">
        <f t="shared" si="75"/>
        <v>4.2253521126760563E-2</v>
      </c>
      <c r="N974" s="14" t="str">
        <f t="shared" si="76"/>
        <v>Active</v>
      </c>
      <c r="O974" s="14" t="str" cm="1">
        <f t="array" ref="O974">_xlfn.IFS(M974=0,"0",
M974&lt;=10%,"0-10",
TRUE,"&gt;10"
)&amp;" "&amp;"% progress"</f>
        <v>0-10 % progress</v>
      </c>
      <c r="P974" s="15">
        <f t="shared" si="77"/>
        <v>0</v>
      </c>
      <c r="Q974" s="15">
        <f>COUNTIFS($G:$G,$G974)</f>
        <v>3</v>
      </c>
      <c r="R974" s="16">
        <f t="shared" si="78"/>
        <v>0</v>
      </c>
      <c r="S974" s="15" t="str">
        <f t="shared" si="79"/>
        <v>no 0% progess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/>
      <c r="AA974" s="9">
        <v>0</v>
      </c>
      <c r="AB974" s="9"/>
      <c r="AC974" s="9">
        <v>32285</v>
      </c>
      <c r="AD974" s="9" t="s">
        <v>3278</v>
      </c>
      <c r="AE974" s="9" t="s">
        <v>3277</v>
      </c>
      <c r="AF974" s="9">
        <v>112</v>
      </c>
      <c r="AG974" s="9"/>
      <c r="AH974" s="9"/>
      <c r="AI974" s="9"/>
      <c r="AJ974" s="9"/>
    </row>
    <row r="975" spans="1:36" x14ac:dyDescent="0.35">
      <c r="A975" s="9" t="s">
        <v>3110</v>
      </c>
      <c r="B975" s="9" t="s">
        <v>3111</v>
      </c>
      <c r="C975" s="9" t="s">
        <v>14504</v>
      </c>
      <c r="D975" s="9" t="s">
        <v>29</v>
      </c>
      <c r="E975" s="9" t="s">
        <v>3273</v>
      </c>
      <c r="F975" s="9" t="str">
        <f>_xlfn.XLOOKUP(E975,Total_Enrolled!C:C,Total_Enrolled!C:C)</f>
        <v>2025em1100019@bitspilani-digital.edu.in</v>
      </c>
      <c r="G975" s="9" t="s">
        <v>3274</v>
      </c>
      <c r="H975" s="9" t="s">
        <v>14515</v>
      </c>
      <c r="I975" s="9" t="s">
        <v>3275</v>
      </c>
      <c r="J975" s="9" t="b">
        <v>1</v>
      </c>
      <c r="K975" s="9">
        <v>2</v>
      </c>
      <c r="L975" s="9">
        <f>_xlfn.XLOOKUP(B975,Courses!A:A,Courses!H:H)</f>
        <v>67</v>
      </c>
      <c r="M975" s="14">
        <f t="shared" si="75"/>
        <v>2.9850746268656716E-2</v>
      </c>
      <c r="N975" s="14" t="str">
        <f t="shared" si="76"/>
        <v>Active</v>
      </c>
      <c r="O975" s="14" t="str" cm="1">
        <f t="array" ref="O975">_xlfn.IFS(M975=0,"0",
M975&lt;=10%,"0-10",
TRUE,"&gt;10"
)&amp;" "&amp;"% progress"</f>
        <v>0-10 % progress</v>
      </c>
      <c r="P975" s="15">
        <f t="shared" si="77"/>
        <v>0</v>
      </c>
      <c r="Q975" s="15">
        <f>COUNTIFS($G:$G,$G975)</f>
        <v>3</v>
      </c>
      <c r="R975" s="16">
        <f t="shared" si="78"/>
        <v>0</v>
      </c>
      <c r="S975" s="15" t="str">
        <f t="shared" si="79"/>
        <v>no 0% progess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/>
      <c r="AA975" s="9">
        <v>0</v>
      </c>
      <c r="AB975" s="9"/>
      <c r="AC975" s="9">
        <v>13076</v>
      </c>
      <c r="AD975" s="9" t="s">
        <v>3279</v>
      </c>
      <c r="AE975" s="9" t="s">
        <v>3277</v>
      </c>
      <c r="AF975" s="9">
        <v>112</v>
      </c>
      <c r="AG975" s="9"/>
      <c r="AH975" s="9"/>
      <c r="AI975" s="9"/>
      <c r="AJ975" s="9"/>
    </row>
    <row r="976" spans="1:36" x14ac:dyDescent="0.35">
      <c r="A976" s="9" t="s">
        <v>3086</v>
      </c>
      <c r="B976" s="9" t="s">
        <v>35</v>
      </c>
      <c r="C976" s="9" t="s">
        <v>14504</v>
      </c>
      <c r="D976" s="9" t="s">
        <v>29</v>
      </c>
      <c r="E976" s="9" t="s">
        <v>3280</v>
      </c>
      <c r="F976" s="9" t="str">
        <f>_xlfn.XLOOKUP(E976,Total_Enrolled!C:C,Total_Enrolled!C:C)</f>
        <v>2025em1100020@bitspilani-digital.edu.in</v>
      </c>
      <c r="G976" s="9" t="s">
        <v>3281</v>
      </c>
      <c r="H976" s="9" t="s">
        <v>14515</v>
      </c>
      <c r="I976" s="9" t="s">
        <v>3282</v>
      </c>
      <c r="J976" s="9" t="b">
        <v>1</v>
      </c>
      <c r="K976" s="9">
        <v>0</v>
      </c>
      <c r="L976" s="9">
        <f>_xlfn.XLOOKUP(B976,Courses!A:A,Courses!H:H)</f>
        <v>68</v>
      </c>
      <c r="M976" s="14">
        <f t="shared" si="75"/>
        <v>0</v>
      </c>
      <c r="N976" s="14" t="str">
        <f t="shared" si="76"/>
        <v>Not Active</v>
      </c>
      <c r="O976" s="14" t="str" cm="1">
        <f t="array" ref="O976">_xlfn.IFS(M976=0,"0",
M976&lt;=10%,"0-10",
TRUE,"&gt;10"
)&amp;" "&amp;"% progress"</f>
        <v>0 % progress</v>
      </c>
      <c r="P976" s="15">
        <f t="shared" si="77"/>
        <v>1</v>
      </c>
      <c r="Q976" s="15">
        <f>COUNTIFS($G:$G,$G976)</f>
        <v>4</v>
      </c>
      <c r="R976" s="16">
        <f t="shared" si="78"/>
        <v>0.25</v>
      </c>
      <c r="S976" s="15" t="str">
        <f t="shared" si="79"/>
        <v>no progress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/>
      <c r="AA976" s="9">
        <v>0</v>
      </c>
      <c r="AB976" s="9"/>
      <c r="AC976" s="9">
        <v>0</v>
      </c>
      <c r="AD976" s="9"/>
      <c r="AE976" s="9" t="s">
        <v>3283</v>
      </c>
      <c r="AF976" s="9">
        <v>159</v>
      </c>
      <c r="AG976" s="9"/>
      <c r="AH976" s="9"/>
      <c r="AI976" s="9"/>
      <c r="AJ976" s="9"/>
    </row>
    <row r="977" spans="1:36" x14ac:dyDescent="0.35">
      <c r="A977" s="9" t="s">
        <v>3095</v>
      </c>
      <c r="B977" s="9" t="s">
        <v>38</v>
      </c>
      <c r="C977" s="9" t="s">
        <v>14504</v>
      </c>
      <c r="D977" s="9" t="s">
        <v>29</v>
      </c>
      <c r="E977" s="9" t="s">
        <v>3280</v>
      </c>
      <c r="F977" s="9" t="str">
        <f>_xlfn.XLOOKUP(E977,Total_Enrolled!C:C,Total_Enrolled!C:C)</f>
        <v>2025em1100020@bitspilani-digital.edu.in</v>
      </c>
      <c r="G977" s="9" t="s">
        <v>3281</v>
      </c>
      <c r="H977" s="9" t="s">
        <v>14515</v>
      </c>
      <c r="I977" s="9" t="s">
        <v>3282</v>
      </c>
      <c r="J977" s="9" t="b">
        <v>1</v>
      </c>
      <c r="K977" s="9">
        <v>0</v>
      </c>
      <c r="L977" s="9">
        <f>_xlfn.XLOOKUP(B977,Courses!A:A,Courses!H:H)</f>
        <v>42</v>
      </c>
      <c r="M977" s="14">
        <f t="shared" si="75"/>
        <v>0</v>
      </c>
      <c r="N977" s="14" t="str">
        <f t="shared" si="76"/>
        <v>Not Active</v>
      </c>
      <c r="O977" s="14" t="str" cm="1">
        <f t="array" ref="O977">_xlfn.IFS(M977=0,"0",
M977&lt;=10%,"0-10",
TRUE,"&gt;10"
)&amp;" "&amp;"% progress"</f>
        <v>0 % progress</v>
      </c>
      <c r="P977" s="15">
        <f t="shared" si="77"/>
        <v>1</v>
      </c>
      <c r="Q977" s="15">
        <f>COUNTIFS($G:$G,$G977)</f>
        <v>4</v>
      </c>
      <c r="R977" s="16">
        <f t="shared" si="78"/>
        <v>0.25</v>
      </c>
      <c r="S977" s="15" t="str">
        <f t="shared" si="79"/>
        <v>no progress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/>
      <c r="AA977" s="9">
        <v>0</v>
      </c>
      <c r="AB977" s="9"/>
      <c r="AC977" s="9">
        <v>0</v>
      </c>
      <c r="AD977" s="9"/>
      <c r="AE977" s="9" t="s">
        <v>3283</v>
      </c>
      <c r="AF977" s="9">
        <v>159</v>
      </c>
      <c r="AG977" s="9"/>
      <c r="AH977" s="9"/>
      <c r="AI977" s="9"/>
      <c r="AJ977" s="9"/>
    </row>
    <row r="978" spans="1:36" x14ac:dyDescent="0.35">
      <c r="A978" s="9" t="s">
        <v>3091</v>
      </c>
      <c r="B978" s="9" t="s">
        <v>3092</v>
      </c>
      <c r="C978" s="9" t="s">
        <v>14504</v>
      </c>
      <c r="D978" s="9" t="s">
        <v>29</v>
      </c>
      <c r="E978" s="9" t="s">
        <v>3280</v>
      </c>
      <c r="F978" s="9" t="str">
        <f>_xlfn.XLOOKUP(E978,Total_Enrolled!C:C,Total_Enrolled!C:C)</f>
        <v>2025em1100020@bitspilani-digital.edu.in</v>
      </c>
      <c r="G978" s="9" t="s">
        <v>3281</v>
      </c>
      <c r="H978" s="9" t="s">
        <v>14515</v>
      </c>
      <c r="I978" s="9" t="s">
        <v>3282</v>
      </c>
      <c r="J978" s="9" t="b">
        <v>1</v>
      </c>
      <c r="K978" s="9">
        <v>0</v>
      </c>
      <c r="L978" s="9">
        <f>_xlfn.XLOOKUP(B978,Courses!A:A,Courses!H:H)</f>
        <v>36</v>
      </c>
      <c r="M978" s="14">
        <f t="shared" si="75"/>
        <v>0</v>
      </c>
      <c r="N978" s="14" t="str">
        <f t="shared" si="76"/>
        <v>Not Active</v>
      </c>
      <c r="O978" s="14" t="str" cm="1">
        <f t="array" ref="O978">_xlfn.IFS(M978=0,"0",
M978&lt;=10%,"0-10",
TRUE,"&gt;10"
)&amp;" "&amp;"% progress"</f>
        <v>0 % progress</v>
      </c>
      <c r="P978" s="15">
        <f t="shared" si="77"/>
        <v>1</v>
      </c>
      <c r="Q978" s="15">
        <f>COUNTIFS($G:$G,$G978)</f>
        <v>4</v>
      </c>
      <c r="R978" s="16">
        <f t="shared" si="78"/>
        <v>0.25</v>
      </c>
      <c r="S978" s="15" t="str">
        <f t="shared" si="79"/>
        <v>no progress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/>
      <c r="AA978" s="9">
        <v>0</v>
      </c>
      <c r="AB978" s="9"/>
      <c r="AC978" s="9">
        <v>0</v>
      </c>
      <c r="AD978" s="9"/>
      <c r="AE978" s="9" t="s">
        <v>3283</v>
      </c>
      <c r="AF978" s="9">
        <v>159</v>
      </c>
      <c r="AG978" s="9"/>
      <c r="AH978" s="9"/>
      <c r="AI978" s="9"/>
      <c r="AJ978" s="9"/>
    </row>
    <row r="979" spans="1:36" x14ac:dyDescent="0.35">
      <c r="A979" s="9" t="s">
        <v>3089</v>
      </c>
      <c r="B979" s="9" t="s">
        <v>36</v>
      </c>
      <c r="C979" s="9" t="s">
        <v>14504</v>
      </c>
      <c r="D979" s="9" t="s">
        <v>29</v>
      </c>
      <c r="E979" s="9" t="s">
        <v>3280</v>
      </c>
      <c r="F979" s="9" t="str">
        <f>_xlfn.XLOOKUP(E979,Total_Enrolled!C:C,Total_Enrolled!C:C)</f>
        <v>2025em1100020@bitspilani-digital.edu.in</v>
      </c>
      <c r="G979" s="9" t="s">
        <v>3281</v>
      </c>
      <c r="H979" s="9" t="s">
        <v>14515</v>
      </c>
      <c r="I979" s="9" t="s">
        <v>3282</v>
      </c>
      <c r="J979" s="9" t="b">
        <v>1</v>
      </c>
      <c r="K979" s="9">
        <v>0</v>
      </c>
      <c r="L979" s="9">
        <f>_xlfn.XLOOKUP(B979,Courses!A:A,Courses!H:H)</f>
        <v>85</v>
      </c>
      <c r="M979" s="14">
        <f t="shared" si="75"/>
        <v>0</v>
      </c>
      <c r="N979" s="14" t="str">
        <f t="shared" si="76"/>
        <v>Not Active</v>
      </c>
      <c r="O979" s="14" t="str" cm="1">
        <f t="array" ref="O979">_xlfn.IFS(M979=0,"0",
M979&lt;=10%,"0-10",
TRUE,"&gt;10"
)&amp;" "&amp;"% progress"</f>
        <v>0 % progress</v>
      </c>
      <c r="P979" s="15">
        <f t="shared" si="77"/>
        <v>1</v>
      </c>
      <c r="Q979" s="15">
        <f>COUNTIFS($G:$G,$G979)</f>
        <v>4</v>
      </c>
      <c r="R979" s="16">
        <f t="shared" si="78"/>
        <v>0.25</v>
      </c>
      <c r="S979" s="15" t="str">
        <f t="shared" si="79"/>
        <v>no progress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/>
      <c r="AA979" s="9">
        <v>0</v>
      </c>
      <c r="AB979" s="9"/>
      <c r="AC979" s="9">
        <v>0</v>
      </c>
      <c r="AD979" s="9"/>
      <c r="AE979" s="9" t="s">
        <v>3283</v>
      </c>
      <c r="AF979" s="9">
        <v>159</v>
      </c>
      <c r="AG979" s="9"/>
      <c r="AH979" s="9"/>
      <c r="AI979" s="9"/>
      <c r="AJ979" s="9"/>
    </row>
    <row r="980" spans="1:36" x14ac:dyDescent="0.35">
      <c r="A980" s="9" t="s">
        <v>3110</v>
      </c>
      <c r="B980" s="9" t="s">
        <v>3111</v>
      </c>
      <c r="C980" s="9" t="s">
        <v>14504</v>
      </c>
      <c r="D980" s="9" t="s">
        <v>29</v>
      </c>
      <c r="E980" s="9" t="s">
        <v>3290</v>
      </c>
      <c r="F980" s="9" t="str">
        <f>_xlfn.XLOOKUP(E980,Total_Enrolled!C:C,Total_Enrolled!C:C)</f>
        <v>2025em1100023@bitspilani-digital.edu.in</v>
      </c>
      <c r="G980" s="9" t="s">
        <v>3291</v>
      </c>
      <c r="H980" s="9" t="s">
        <v>14515</v>
      </c>
      <c r="I980" s="9" t="s">
        <v>3292</v>
      </c>
      <c r="J980" s="9" t="b">
        <v>1</v>
      </c>
      <c r="K980" s="9">
        <v>0</v>
      </c>
      <c r="L980" s="9">
        <f>_xlfn.XLOOKUP(B980,Courses!A:A,Courses!H:H)</f>
        <v>67</v>
      </c>
      <c r="M980" s="14">
        <f t="shared" si="75"/>
        <v>0</v>
      </c>
      <c r="N980" s="14" t="str">
        <f t="shared" si="76"/>
        <v>Not Active</v>
      </c>
      <c r="O980" s="14" t="str" cm="1">
        <f t="array" ref="O980">_xlfn.IFS(M980=0,"0",
M980&lt;=10%,"0-10",
TRUE,"&gt;10"
)&amp;" "&amp;"% progress"</f>
        <v>0 % progress</v>
      </c>
      <c r="P980" s="15">
        <f t="shared" si="77"/>
        <v>1</v>
      </c>
      <c r="Q980" s="15">
        <f>COUNTIFS($G:$G,$G980)</f>
        <v>3</v>
      </c>
      <c r="R980" s="16">
        <f t="shared" si="78"/>
        <v>0.33333333333333331</v>
      </c>
      <c r="S980" s="15" t="str">
        <f t="shared" si="79"/>
        <v>no progress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/>
      <c r="AA980" s="9">
        <v>0</v>
      </c>
      <c r="AB980" s="9"/>
      <c r="AC980" s="9">
        <v>0</v>
      </c>
      <c r="AD980" s="9" t="s">
        <v>3294</v>
      </c>
      <c r="AE980" s="9" t="s">
        <v>3293</v>
      </c>
      <c r="AF980" s="9">
        <v>213</v>
      </c>
      <c r="AG980" s="9"/>
      <c r="AH980" s="9"/>
      <c r="AI980" s="9"/>
      <c r="AJ980" s="9"/>
    </row>
    <row r="981" spans="1:36" x14ac:dyDescent="0.35">
      <c r="A981" s="9" t="s">
        <v>30</v>
      </c>
      <c r="B981" s="9" t="s">
        <v>31</v>
      </c>
      <c r="C981" s="9" t="s">
        <v>14504</v>
      </c>
      <c r="D981" s="9" t="s">
        <v>29</v>
      </c>
      <c r="E981" s="9" t="s">
        <v>3290</v>
      </c>
      <c r="F981" s="9" t="str">
        <f>_xlfn.XLOOKUP(E981,Total_Enrolled!C:C,Total_Enrolled!C:C)</f>
        <v>2025em1100023@bitspilani-digital.edu.in</v>
      </c>
      <c r="G981" s="9" t="s">
        <v>3291</v>
      </c>
      <c r="H981" s="9" t="s">
        <v>14515</v>
      </c>
      <c r="I981" s="9" t="s">
        <v>3292</v>
      </c>
      <c r="J981" s="9" t="b">
        <v>1</v>
      </c>
      <c r="K981" s="9">
        <v>0</v>
      </c>
      <c r="L981" s="9">
        <f>_xlfn.XLOOKUP(B981,Courses!A:A,Courses!H:H)</f>
        <v>71</v>
      </c>
      <c r="M981" s="14">
        <f t="shared" si="75"/>
        <v>0</v>
      </c>
      <c r="N981" s="14" t="str">
        <f t="shared" si="76"/>
        <v>Not Active</v>
      </c>
      <c r="O981" s="14" t="str" cm="1">
        <f t="array" ref="O981">_xlfn.IFS(M981=0,"0",
M981&lt;=10%,"0-10",
TRUE,"&gt;10"
)&amp;" "&amp;"% progress"</f>
        <v>0 % progress</v>
      </c>
      <c r="P981" s="15">
        <f t="shared" si="77"/>
        <v>1</v>
      </c>
      <c r="Q981" s="15">
        <f>COUNTIFS($G:$G,$G981)</f>
        <v>3</v>
      </c>
      <c r="R981" s="16">
        <f t="shared" si="78"/>
        <v>0.33333333333333331</v>
      </c>
      <c r="S981" s="15" t="str">
        <f t="shared" si="79"/>
        <v>no progress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/>
      <c r="AA981" s="9">
        <v>0</v>
      </c>
      <c r="AB981" s="9"/>
      <c r="AC981" s="9">
        <v>0</v>
      </c>
      <c r="AD981" s="9" t="s">
        <v>3295</v>
      </c>
      <c r="AE981" s="9" t="s">
        <v>3293</v>
      </c>
      <c r="AF981" s="9">
        <v>213</v>
      </c>
      <c r="AG981" s="9"/>
      <c r="AH981" s="9"/>
      <c r="AI981" s="9"/>
      <c r="AJ981" s="9"/>
    </row>
    <row r="982" spans="1:36" x14ac:dyDescent="0.35">
      <c r="A982" s="9" t="s">
        <v>3100</v>
      </c>
      <c r="B982" s="9" t="s">
        <v>3101</v>
      </c>
      <c r="C982" s="9" t="s">
        <v>14504</v>
      </c>
      <c r="D982" s="9" t="s">
        <v>29</v>
      </c>
      <c r="E982" s="9" t="s">
        <v>3290</v>
      </c>
      <c r="F982" s="9" t="str">
        <f>_xlfn.XLOOKUP(E982,Total_Enrolled!C:C,Total_Enrolled!C:C)</f>
        <v>2025em1100023@bitspilani-digital.edu.in</v>
      </c>
      <c r="G982" s="9" t="s">
        <v>3291</v>
      </c>
      <c r="H982" s="9" t="s">
        <v>14515</v>
      </c>
      <c r="I982" s="9" t="s">
        <v>3292</v>
      </c>
      <c r="J982" s="9" t="b">
        <v>1</v>
      </c>
      <c r="K982" s="9">
        <v>12</v>
      </c>
      <c r="L982" s="9">
        <f>_xlfn.XLOOKUP(B982,Courses!A:A,Courses!H:H)</f>
        <v>44</v>
      </c>
      <c r="M982" s="14">
        <f t="shared" si="75"/>
        <v>0.27272727272727271</v>
      </c>
      <c r="N982" s="14" t="str">
        <f t="shared" si="76"/>
        <v>Active</v>
      </c>
      <c r="O982" s="14" t="str" cm="1">
        <f t="array" ref="O982">_xlfn.IFS(M982=0,"0",
M982&lt;=10%,"0-10",
TRUE,"&gt;10"
)&amp;" "&amp;"% progress"</f>
        <v>&gt;10 % progress</v>
      </c>
      <c r="P982" s="15">
        <f t="shared" si="77"/>
        <v>0</v>
      </c>
      <c r="Q982" s="15">
        <f>COUNTIFS($G:$G,$G982)</f>
        <v>3</v>
      </c>
      <c r="R982" s="16">
        <f t="shared" si="78"/>
        <v>0</v>
      </c>
      <c r="S982" s="15" t="str">
        <f t="shared" si="79"/>
        <v>no 0% progess</v>
      </c>
      <c r="T982" s="9">
        <v>0</v>
      </c>
      <c r="U982" s="9">
        <v>4</v>
      </c>
      <c r="V982" s="9">
        <v>4</v>
      </c>
      <c r="W982" s="9">
        <v>0</v>
      </c>
      <c r="X982" s="9">
        <v>0</v>
      </c>
      <c r="Y982" s="9">
        <v>0</v>
      </c>
      <c r="Z982" s="9"/>
      <c r="AA982" s="9">
        <v>0</v>
      </c>
      <c r="AB982" s="9"/>
      <c r="AC982" s="9">
        <v>4600</v>
      </c>
      <c r="AD982" s="9" t="s">
        <v>3296</v>
      </c>
      <c r="AE982" s="9" t="s">
        <v>3293</v>
      </c>
      <c r="AF982" s="9">
        <v>213</v>
      </c>
      <c r="AG982" s="9"/>
      <c r="AH982" s="9" t="s">
        <v>3297</v>
      </c>
      <c r="AI982" s="9" t="s">
        <v>3298</v>
      </c>
      <c r="AJ982" s="9" t="s">
        <v>3299</v>
      </c>
    </row>
    <row r="983" spans="1:36" x14ac:dyDescent="0.35">
      <c r="A983" s="9" t="s">
        <v>3100</v>
      </c>
      <c r="B983" s="9" t="s">
        <v>3101</v>
      </c>
      <c r="C983" s="9" t="s">
        <v>14504</v>
      </c>
      <c r="D983" s="9" t="s">
        <v>29</v>
      </c>
      <c r="E983" s="9" t="s">
        <v>3300</v>
      </c>
      <c r="F983" s="9" t="str">
        <f>_xlfn.XLOOKUP(E983,Total_Enrolled!C:C,Total_Enrolled!C:C)</f>
        <v>2025em1100024@bitspilani-digital.edu.in</v>
      </c>
      <c r="G983" s="9" t="s">
        <v>3301</v>
      </c>
      <c r="H983" s="9" t="s">
        <v>14515</v>
      </c>
      <c r="I983" s="9" t="s">
        <v>3302</v>
      </c>
      <c r="J983" s="9" t="b">
        <v>1</v>
      </c>
      <c r="K983" s="9">
        <v>5</v>
      </c>
      <c r="L983" s="9">
        <f>_xlfn.XLOOKUP(B983,Courses!A:A,Courses!H:H)</f>
        <v>44</v>
      </c>
      <c r="M983" s="14">
        <f t="shared" si="75"/>
        <v>0.11363636363636363</v>
      </c>
      <c r="N983" s="14" t="str">
        <f t="shared" si="76"/>
        <v>Active</v>
      </c>
      <c r="O983" s="14" t="str" cm="1">
        <f t="array" ref="O983">_xlfn.IFS(M983=0,"0",
M983&lt;=10%,"0-10",
TRUE,"&gt;10"
)&amp;" "&amp;"% progress"</f>
        <v>&gt;10 % progress</v>
      </c>
      <c r="P983" s="15">
        <f t="shared" si="77"/>
        <v>0</v>
      </c>
      <c r="Q983" s="15">
        <f>COUNTIFS($G:$G,$G983)</f>
        <v>3</v>
      </c>
      <c r="R983" s="16">
        <f t="shared" si="78"/>
        <v>0</v>
      </c>
      <c r="S983" s="15" t="str">
        <f t="shared" si="79"/>
        <v>no 0% progess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/>
      <c r="AA983" s="9">
        <v>0</v>
      </c>
      <c r="AB983" s="9"/>
      <c r="AC983" s="9">
        <v>4354</v>
      </c>
      <c r="AD983" s="9" t="s">
        <v>3304</v>
      </c>
      <c r="AE983" s="9" t="s">
        <v>3303</v>
      </c>
      <c r="AF983" s="9">
        <v>265</v>
      </c>
      <c r="AG983" s="9"/>
      <c r="AH983" s="9"/>
      <c r="AI983" s="9" t="s">
        <v>3305</v>
      </c>
      <c r="AJ983" s="9" t="s">
        <v>3306</v>
      </c>
    </row>
    <row r="984" spans="1:36" x14ac:dyDescent="0.35">
      <c r="A984" s="9" t="s">
        <v>30</v>
      </c>
      <c r="B984" s="9" t="s">
        <v>31</v>
      </c>
      <c r="C984" s="9" t="s">
        <v>14504</v>
      </c>
      <c r="D984" s="9" t="s">
        <v>29</v>
      </c>
      <c r="E984" s="9" t="s">
        <v>3300</v>
      </c>
      <c r="F984" s="9" t="str">
        <f>_xlfn.XLOOKUP(E984,Total_Enrolled!C:C,Total_Enrolled!C:C)</f>
        <v>2025em1100024@bitspilani-digital.edu.in</v>
      </c>
      <c r="G984" s="9" t="s">
        <v>3301</v>
      </c>
      <c r="H984" s="9" t="s">
        <v>14515</v>
      </c>
      <c r="I984" s="9" t="s">
        <v>3302</v>
      </c>
      <c r="J984" s="9" t="b">
        <v>1</v>
      </c>
      <c r="K984" s="9">
        <v>26</v>
      </c>
      <c r="L984" s="9">
        <f>_xlfn.XLOOKUP(B984,Courses!A:A,Courses!H:H)</f>
        <v>71</v>
      </c>
      <c r="M984" s="14">
        <f t="shared" si="75"/>
        <v>0.36619718309859156</v>
      </c>
      <c r="N984" s="14" t="str">
        <f t="shared" si="76"/>
        <v>Active</v>
      </c>
      <c r="O984" s="14" t="str" cm="1">
        <f t="array" ref="O984">_xlfn.IFS(M984=0,"0",
M984&lt;=10%,"0-10",
TRUE,"&gt;10"
)&amp;" "&amp;"% progress"</f>
        <v>&gt;10 % progress</v>
      </c>
      <c r="P984" s="15">
        <f t="shared" si="77"/>
        <v>0</v>
      </c>
      <c r="Q984" s="15">
        <f>COUNTIFS($G:$G,$G984)</f>
        <v>3</v>
      </c>
      <c r="R984" s="16">
        <f t="shared" si="78"/>
        <v>0</v>
      </c>
      <c r="S984" s="15" t="str">
        <f t="shared" si="79"/>
        <v>no 0% progess</v>
      </c>
      <c r="T984" s="9">
        <v>0</v>
      </c>
      <c r="U984" s="9">
        <v>4</v>
      </c>
      <c r="V984" s="9">
        <v>5</v>
      </c>
      <c r="W984" s="9">
        <v>0</v>
      </c>
      <c r="X984" s="9">
        <v>0</v>
      </c>
      <c r="Y984" s="9">
        <v>0</v>
      </c>
      <c r="Z984" s="9"/>
      <c r="AA984" s="9">
        <v>0</v>
      </c>
      <c r="AB984" s="9"/>
      <c r="AC984" s="9">
        <v>78123</v>
      </c>
      <c r="AD984" s="9" t="s">
        <v>3307</v>
      </c>
      <c r="AE984" s="9" t="s">
        <v>3303</v>
      </c>
      <c r="AF984" s="9">
        <v>265</v>
      </c>
      <c r="AG984" s="9"/>
      <c r="AH984" s="9" t="s">
        <v>3308</v>
      </c>
      <c r="AI984" s="9" t="s">
        <v>3309</v>
      </c>
      <c r="AJ984" s="9" t="s">
        <v>3310</v>
      </c>
    </row>
    <row r="985" spans="1:36" x14ac:dyDescent="0.35">
      <c r="A985" s="9" t="s">
        <v>3110</v>
      </c>
      <c r="B985" s="9" t="s">
        <v>3111</v>
      </c>
      <c r="C985" s="9" t="s">
        <v>14504</v>
      </c>
      <c r="D985" s="9" t="s">
        <v>29</v>
      </c>
      <c r="E985" s="9" t="s">
        <v>3300</v>
      </c>
      <c r="F985" s="9" t="str">
        <f>_xlfn.XLOOKUP(E985,Total_Enrolled!C:C,Total_Enrolled!C:C)</f>
        <v>2025em1100024@bitspilani-digital.edu.in</v>
      </c>
      <c r="G985" s="9" t="s">
        <v>3301</v>
      </c>
      <c r="H985" s="9" t="s">
        <v>14515</v>
      </c>
      <c r="I985" s="9" t="s">
        <v>3302</v>
      </c>
      <c r="J985" s="9" t="b">
        <v>1</v>
      </c>
      <c r="K985" s="9">
        <v>7</v>
      </c>
      <c r="L985" s="9">
        <f>_xlfn.XLOOKUP(B985,Courses!A:A,Courses!H:H)</f>
        <v>67</v>
      </c>
      <c r="M985" s="14">
        <f t="shared" si="75"/>
        <v>0.1044776119402985</v>
      </c>
      <c r="N985" s="14" t="str">
        <f t="shared" si="76"/>
        <v>Active</v>
      </c>
      <c r="O985" s="14" t="str" cm="1">
        <f t="array" ref="O985">_xlfn.IFS(M985=0,"0",
M985&lt;=10%,"0-10",
TRUE,"&gt;10"
)&amp;" "&amp;"% progress"</f>
        <v>&gt;10 % progress</v>
      </c>
      <c r="P985" s="15">
        <f t="shared" si="77"/>
        <v>0</v>
      </c>
      <c r="Q985" s="15">
        <f>COUNTIFS($G:$G,$G985)</f>
        <v>3</v>
      </c>
      <c r="R985" s="16">
        <f t="shared" si="78"/>
        <v>0</v>
      </c>
      <c r="S985" s="15" t="str">
        <f t="shared" si="79"/>
        <v>no 0% progess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/>
      <c r="AA985" s="9">
        <v>0</v>
      </c>
      <c r="AB985" s="9"/>
      <c r="AC985" s="9">
        <v>13855</v>
      </c>
      <c r="AD985" s="9" t="s">
        <v>3311</v>
      </c>
      <c r="AE985" s="9" t="s">
        <v>3303</v>
      </c>
      <c r="AF985" s="9">
        <v>265</v>
      </c>
      <c r="AG985" s="9"/>
      <c r="AH985" s="9"/>
      <c r="AI985" s="9"/>
      <c r="AJ985" s="9"/>
    </row>
    <row r="986" spans="1:36" x14ac:dyDescent="0.35">
      <c r="A986" s="9" t="s">
        <v>3110</v>
      </c>
      <c r="B986" s="9" t="s">
        <v>3111</v>
      </c>
      <c r="C986" s="9" t="s">
        <v>14504</v>
      </c>
      <c r="D986" s="9" t="s">
        <v>29</v>
      </c>
      <c r="E986" s="9" t="s">
        <v>3312</v>
      </c>
      <c r="F986" s="9" t="str">
        <f>_xlfn.XLOOKUP(E986,Total_Enrolled!C:C,Total_Enrolled!C:C)</f>
        <v>2025em1100025@bitspilani-digital.edu.in</v>
      </c>
      <c r="G986" s="9" t="s">
        <v>3313</v>
      </c>
      <c r="H986" s="9" t="s">
        <v>14515</v>
      </c>
      <c r="I986" s="9" t="s">
        <v>3314</v>
      </c>
      <c r="J986" s="9" t="b">
        <v>1</v>
      </c>
      <c r="K986" s="9">
        <v>4</v>
      </c>
      <c r="L986" s="9">
        <f>_xlfn.XLOOKUP(B986,Courses!A:A,Courses!H:H)</f>
        <v>67</v>
      </c>
      <c r="M986" s="14">
        <f t="shared" si="75"/>
        <v>5.9701492537313432E-2</v>
      </c>
      <c r="N986" s="14" t="str">
        <f t="shared" si="76"/>
        <v>Active</v>
      </c>
      <c r="O986" s="14" t="str" cm="1">
        <f t="array" ref="O986">_xlfn.IFS(M986=0,"0",
M986&lt;=10%,"0-10",
TRUE,"&gt;10"
)&amp;" "&amp;"% progress"</f>
        <v>0-10 % progress</v>
      </c>
      <c r="P986" s="15">
        <f t="shared" si="77"/>
        <v>0</v>
      </c>
      <c r="Q986" s="15">
        <f>COUNTIFS($G:$G,$G986)</f>
        <v>3</v>
      </c>
      <c r="R986" s="16">
        <f t="shared" si="78"/>
        <v>0</v>
      </c>
      <c r="S986" s="15" t="str">
        <f t="shared" si="79"/>
        <v>no 0% progess</v>
      </c>
      <c r="T986" s="9">
        <v>0</v>
      </c>
      <c r="U986" s="9">
        <v>1</v>
      </c>
      <c r="V986" s="9">
        <v>1</v>
      </c>
      <c r="W986" s="9">
        <v>0</v>
      </c>
      <c r="X986" s="9">
        <v>0</v>
      </c>
      <c r="Y986" s="9">
        <v>0</v>
      </c>
      <c r="Z986" s="9"/>
      <c r="AA986" s="9">
        <v>0</v>
      </c>
      <c r="AB986" s="9"/>
      <c r="AC986" s="9">
        <v>139</v>
      </c>
      <c r="AD986" s="9" t="s">
        <v>3316</v>
      </c>
      <c r="AE986" s="9" t="s">
        <v>3315</v>
      </c>
      <c r="AF986" s="9">
        <v>401</v>
      </c>
      <c r="AG986" s="9"/>
      <c r="AH986" s="9" t="s">
        <v>3317</v>
      </c>
      <c r="AI986" s="9"/>
      <c r="AJ986" s="9"/>
    </row>
    <row r="987" spans="1:36" x14ac:dyDescent="0.35">
      <c r="A987" s="9" t="s">
        <v>30</v>
      </c>
      <c r="B987" s="9" t="s">
        <v>31</v>
      </c>
      <c r="C987" s="9" t="s">
        <v>14504</v>
      </c>
      <c r="D987" s="9" t="s">
        <v>29</v>
      </c>
      <c r="E987" s="9" t="s">
        <v>3312</v>
      </c>
      <c r="F987" s="9" t="str">
        <f>_xlfn.XLOOKUP(E987,Total_Enrolled!C:C,Total_Enrolled!C:C)</f>
        <v>2025em1100025@bitspilani-digital.edu.in</v>
      </c>
      <c r="G987" s="9" t="s">
        <v>3313</v>
      </c>
      <c r="H987" s="9" t="s">
        <v>14515</v>
      </c>
      <c r="I987" s="9" t="s">
        <v>3314</v>
      </c>
      <c r="J987" s="9" t="b">
        <v>1</v>
      </c>
      <c r="K987" s="9">
        <v>6</v>
      </c>
      <c r="L987" s="9">
        <f>_xlfn.XLOOKUP(B987,Courses!A:A,Courses!H:H)</f>
        <v>71</v>
      </c>
      <c r="M987" s="14">
        <f t="shared" si="75"/>
        <v>8.4507042253521125E-2</v>
      </c>
      <c r="N987" s="14" t="str">
        <f t="shared" si="76"/>
        <v>Active</v>
      </c>
      <c r="O987" s="14" t="str" cm="1">
        <f t="array" ref="O987">_xlfn.IFS(M987=0,"0",
M987&lt;=10%,"0-10",
TRUE,"&gt;10"
)&amp;" "&amp;"% progress"</f>
        <v>0-10 % progress</v>
      </c>
      <c r="P987" s="15">
        <f t="shared" si="77"/>
        <v>0</v>
      </c>
      <c r="Q987" s="15">
        <f>COUNTIFS($G:$G,$G987)</f>
        <v>3</v>
      </c>
      <c r="R987" s="16">
        <f t="shared" si="78"/>
        <v>0</v>
      </c>
      <c r="S987" s="15" t="str">
        <f t="shared" si="79"/>
        <v>no 0% progess</v>
      </c>
      <c r="T987" s="9">
        <v>0</v>
      </c>
      <c r="U987" s="9">
        <v>1</v>
      </c>
      <c r="V987" s="9">
        <v>1</v>
      </c>
      <c r="W987" s="9">
        <v>0</v>
      </c>
      <c r="X987" s="9">
        <v>0</v>
      </c>
      <c r="Y987" s="9">
        <v>0</v>
      </c>
      <c r="Z987" s="9"/>
      <c r="AA987" s="9">
        <v>0</v>
      </c>
      <c r="AB987" s="9"/>
      <c r="AC987" s="9">
        <v>432</v>
      </c>
      <c r="AD987" s="9" t="s">
        <v>3318</v>
      </c>
      <c r="AE987" s="9" t="s">
        <v>3315</v>
      </c>
      <c r="AF987" s="9">
        <v>401</v>
      </c>
      <c r="AG987" s="9"/>
      <c r="AH987" s="9" t="s">
        <v>3319</v>
      </c>
      <c r="AI987" s="9" t="s">
        <v>3320</v>
      </c>
      <c r="AJ987" s="9" t="s">
        <v>3321</v>
      </c>
    </row>
    <row r="988" spans="1:36" x14ac:dyDescent="0.35">
      <c r="A988" s="9" t="s">
        <v>3100</v>
      </c>
      <c r="B988" s="9" t="s">
        <v>3101</v>
      </c>
      <c r="C988" s="9" t="s">
        <v>14504</v>
      </c>
      <c r="D988" s="9" t="s">
        <v>29</v>
      </c>
      <c r="E988" s="9" t="s">
        <v>3312</v>
      </c>
      <c r="F988" s="9" t="str">
        <f>_xlfn.XLOOKUP(E988,Total_Enrolled!C:C,Total_Enrolled!C:C)</f>
        <v>2025em1100025@bitspilani-digital.edu.in</v>
      </c>
      <c r="G988" s="9" t="s">
        <v>3313</v>
      </c>
      <c r="H988" s="9" t="s">
        <v>14515</v>
      </c>
      <c r="I988" s="9" t="s">
        <v>3314</v>
      </c>
      <c r="J988" s="9" t="b">
        <v>1</v>
      </c>
      <c r="K988" s="9">
        <v>4</v>
      </c>
      <c r="L988" s="9">
        <f>_xlfn.XLOOKUP(B988,Courses!A:A,Courses!H:H)</f>
        <v>44</v>
      </c>
      <c r="M988" s="14">
        <f t="shared" si="75"/>
        <v>9.0909090909090912E-2</v>
      </c>
      <c r="N988" s="14" t="str">
        <f t="shared" si="76"/>
        <v>Active</v>
      </c>
      <c r="O988" s="14" t="str" cm="1">
        <f t="array" ref="O988">_xlfn.IFS(M988=0,"0",
M988&lt;=10%,"0-10",
TRUE,"&gt;10"
)&amp;" "&amp;"% progress"</f>
        <v>0-10 % progress</v>
      </c>
      <c r="P988" s="15">
        <f t="shared" si="77"/>
        <v>0</v>
      </c>
      <c r="Q988" s="15">
        <f>COUNTIFS($G:$G,$G988)</f>
        <v>3</v>
      </c>
      <c r="R988" s="16">
        <f t="shared" si="78"/>
        <v>0</v>
      </c>
      <c r="S988" s="15" t="str">
        <f t="shared" si="79"/>
        <v>no 0% progess</v>
      </c>
      <c r="T988" s="9">
        <v>0</v>
      </c>
      <c r="U988" s="9">
        <v>1</v>
      </c>
      <c r="V988" s="9">
        <v>1</v>
      </c>
      <c r="W988" s="9">
        <v>0</v>
      </c>
      <c r="X988" s="9">
        <v>0</v>
      </c>
      <c r="Y988" s="9">
        <v>0</v>
      </c>
      <c r="Z988" s="9"/>
      <c r="AA988" s="9">
        <v>0</v>
      </c>
      <c r="AB988" s="9"/>
      <c r="AC988" s="9">
        <v>42</v>
      </c>
      <c r="AD988" s="9" t="s">
        <v>3322</v>
      </c>
      <c r="AE988" s="9" t="s">
        <v>3315</v>
      </c>
      <c r="AF988" s="9">
        <v>401</v>
      </c>
      <c r="AG988" s="9"/>
      <c r="AH988" s="9" t="s">
        <v>3323</v>
      </c>
      <c r="AI988" s="9" t="s">
        <v>3324</v>
      </c>
      <c r="AJ988" s="9" t="s">
        <v>3325</v>
      </c>
    </row>
    <row r="989" spans="1:36" x14ac:dyDescent="0.35">
      <c r="A989" s="9" t="s">
        <v>3100</v>
      </c>
      <c r="B989" s="9" t="s">
        <v>3101</v>
      </c>
      <c r="C989" s="9" t="s">
        <v>14504</v>
      </c>
      <c r="D989" s="9" t="s">
        <v>29</v>
      </c>
      <c r="E989" s="9" t="s">
        <v>3326</v>
      </c>
      <c r="F989" s="9" t="str">
        <f>_xlfn.XLOOKUP(E989,Total_Enrolled!C:C,Total_Enrolled!C:C)</f>
        <v>2025em1100026@bitspilani-digital.edu.in</v>
      </c>
      <c r="G989" s="9" t="s">
        <v>3327</v>
      </c>
      <c r="H989" s="9" t="s">
        <v>14515</v>
      </c>
      <c r="I989" s="9" t="s">
        <v>3328</v>
      </c>
      <c r="J989" s="9" t="b">
        <v>1</v>
      </c>
      <c r="K989" s="9">
        <v>17</v>
      </c>
      <c r="L989" s="9">
        <f>_xlfn.XLOOKUP(B989,Courses!A:A,Courses!H:H)</f>
        <v>44</v>
      </c>
      <c r="M989" s="14">
        <f t="shared" si="75"/>
        <v>0.38636363636363635</v>
      </c>
      <c r="N989" s="14" t="str">
        <f t="shared" si="76"/>
        <v>Active</v>
      </c>
      <c r="O989" s="14" t="str" cm="1">
        <f t="array" ref="O989">_xlfn.IFS(M989=0,"0",
M989&lt;=10%,"0-10",
TRUE,"&gt;10"
)&amp;" "&amp;"% progress"</f>
        <v>&gt;10 % progress</v>
      </c>
      <c r="P989" s="15">
        <f t="shared" si="77"/>
        <v>0</v>
      </c>
      <c r="Q989" s="15">
        <f>COUNTIFS($G:$G,$G989)</f>
        <v>3</v>
      </c>
      <c r="R989" s="16">
        <f t="shared" si="78"/>
        <v>0</v>
      </c>
      <c r="S989" s="15" t="str">
        <f t="shared" si="79"/>
        <v>no 0% progess</v>
      </c>
      <c r="T989" s="9">
        <v>0</v>
      </c>
      <c r="U989" s="9">
        <v>5</v>
      </c>
      <c r="V989" s="9">
        <v>5</v>
      </c>
      <c r="W989" s="9">
        <v>0</v>
      </c>
      <c r="X989" s="9">
        <v>0</v>
      </c>
      <c r="Y989" s="9">
        <v>0</v>
      </c>
      <c r="Z989" s="9"/>
      <c r="AA989" s="9">
        <v>0</v>
      </c>
      <c r="AB989" s="9"/>
      <c r="AC989" s="9">
        <v>16320</v>
      </c>
      <c r="AD989" s="9" t="s">
        <v>3330</v>
      </c>
      <c r="AE989" s="9" t="s">
        <v>3329</v>
      </c>
      <c r="AF989" s="9">
        <v>431</v>
      </c>
      <c r="AG989" s="9"/>
      <c r="AH989" s="9" t="s">
        <v>3331</v>
      </c>
      <c r="AI989" s="9" t="s">
        <v>3332</v>
      </c>
      <c r="AJ989" s="9" t="s">
        <v>3333</v>
      </c>
    </row>
    <row r="990" spans="1:36" x14ac:dyDescent="0.35">
      <c r="A990" s="9" t="s">
        <v>30</v>
      </c>
      <c r="B990" s="9" t="s">
        <v>31</v>
      </c>
      <c r="C990" s="9" t="s">
        <v>14504</v>
      </c>
      <c r="D990" s="9" t="s">
        <v>29</v>
      </c>
      <c r="E990" s="9" t="s">
        <v>3326</v>
      </c>
      <c r="F990" s="9" t="str">
        <f>_xlfn.XLOOKUP(E990,Total_Enrolled!C:C,Total_Enrolled!C:C)</f>
        <v>2025em1100026@bitspilani-digital.edu.in</v>
      </c>
      <c r="G990" s="9" t="s">
        <v>3327</v>
      </c>
      <c r="H990" s="9" t="s">
        <v>14515</v>
      </c>
      <c r="I990" s="9" t="s">
        <v>3328</v>
      </c>
      <c r="J990" s="9" t="b">
        <v>1</v>
      </c>
      <c r="K990" s="9">
        <v>32</v>
      </c>
      <c r="L990" s="9">
        <f>_xlfn.XLOOKUP(B990,Courses!A:A,Courses!H:H)</f>
        <v>71</v>
      </c>
      <c r="M990" s="14">
        <f t="shared" si="75"/>
        <v>0.45070422535211269</v>
      </c>
      <c r="N990" s="14" t="str">
        <f t="shared" si="76"/>
        <v>Active</v>
      </c>
      <c r="O990" s="14" t="str" cm="1">
        <f t="array" ref="O990">_xlfn.IFS(M990=0,"0",
M990&lt;=10%,"0-10",
TRUE,"&gt;10"
)&amp;" "&amp;"% progress"</f>
        <v>&gt;10 % progress</v>
      </c>
      <c r="P990" s="15">
        <f t="shared" si="77"/>
        <v>0</v>
      </c>
      <c r="Q990" s="15">
        <f>COUNTIFS($G:$G,$G990)</f>
        <v>3</v>
      </c>
      <c r="R990" s="16">
        <f t="shared" si="78"/>
        <v>0</v>
      </c>
      <c r="S990" s="15" t="str">
        <f t="shared" si="79"/>
        <v>no 0% progess</v>
      </c>
      <c r="T990" s="9">
        <v>0</v>
      </c>
      <c r="U990" s="9">
        <v>9</v>
      </c>
      <c r="V990" s="9">
        <v>9</v>
      </c>
      <c r="W990" s="9">
        <v>1</v>
      </c>
      <c r="X990" s="9">
        <v>0</v>
      </c>
      <c r="Y990" s="9">
        <v>2</v>
      </c>
      <c r="Z990" s="9" t="s">
        <v>3334</v>
      </c>
      <c r="AA990" s="9">
        <v>0</v>
      </c>
      <c r="AB990" s="9"/>
      <c r="AC990" s="9">
        <v>34566</v>
      </c>
      <c r="AD990" s="9" t="s">
        <v>3335</v>
      </c>
      <c r="AE990" s="9" t="s">
        <v>3329</v>
      </c>
      <c r="AF990" s="9">
        <v>431</v>
      </c>
      <c r="AG990" s="9"/>
      <c r="AH990" s="9" t="s">
        <v>3336</v>
      </c>
      <c r="AI990" s="9" t="s">
        <v>3337</v>
      </c>
      <c r="AJ990" s="9" t="s">
        <v>3338</v>
      </c>
    </row>
    <row r="991" spans="1:36" x14ac:dyDescent="0.35">
      <c r="A991" s="9" t="s">
        <v>3110</v>
      </c>
      <c r="B991" s="9" t="s">
        <v>3111</v>
      </c>
      <c r="C991" s="9" t="s">
        <v>14504</v>
      </c>
      <c r="D991" s="9" t="s">
        <v>29</v>
      </c>
      <c r="E991" s="9" t="s">
        <v>3326</v>
      </c>
      <c r="F991" s="9" t="str">
        <f>_xlfn.XLOOKUP(E991,Total_Enrolled!C:C,Total_Enrolled!C:C)</f>
        <v>2025em1100026@bitspilani-digital.edu.in</v>
      </c>
      <c r="G991" s="9" t="s">
        <v>3327</v>
      </c>
      <c r="H991" s="9" t="s">
        <v>14515</v>
      </c>
      <c r="I991" s="9" t="s">
        <v>3328</v>
      </c>
      <c r="J991" s="9" t="b">
        <v>1</v>
      </c>
      <c r="K991" s="9">
        <v>32</v>
      </c>
      <c r="L991" s="9">
        <f>_xlfn.XLOOKUP(B991,Courses!A:A,Courses!H:H)</f>
        <v>67</v>
      </c>
      <c r="M991" s="14">
        <f t="shared" si="75"/>
        <v>0.47761194029850745</v>
      </c>
      <c r="N991" s="14" t="str">
        <f t="shared" si="76"/>
        <v>Active</v>
      </c>
      <c r="O991" s="14" t="str" cm="1">
        <f t="array" ref="O991">_xlfn.IFS(M991=0,"0",
M991&lt;=10%,"0-10",
TRUE,"&gt;10"
)&amp;" "&amp;"% progress"</f>
        <v>&gt;10 % progress</v>
      </c>
      <c r="P991" s="15">
        <f t="shared" si="77"/>
        <v>0</v>
      </c>
      <c r="Q991" s="15">
        <f>COUNTIFS($G:$G,$G991)</f>
        <v>3</v>
      </c>
      <c r="R991" s="16">
        <f t="shared" si="78"/>
        <v>0</v>
      </c>
      <c r="S991" s="15" t="str">
        <f t="shared" si="79"/>
        <v>no 0% progess</v>
      </c>
      <c r="T991" s="9">
        <v>0</v>
      </c>
      <c r="U991" s="9">
        <v>5</v>
      </c>
      <c r="V991" s="9">
        <v>5</v>
      </c>
      <c r="W991" s="9">
        <v>2</v>
      </c>
      <c r="X991" s="9">
        <v>1</v>
      </c>
      <c r="Y991" s="9">
        <v>4</v>
      </c>
      <c r="Z991" s="9" t="s">
        <v>3339</v>
      </c>
      <c r="AA991" s="9">
        <v>0</v>
      </c>
      <c r="AB991" s="9"/>
      <c r="AC991" s="9">
        <v>28227</v>
      </c>
      <c r="AD991" s="9" t="s">
        <v>3340</v>
      </c>
      <c r="AE991" s="9" t="s">
        <v>3329</v>
      </c>
      <c r="AF991" s="9">
        <v>431</v>
      </c>
      <c r="AG991" s="9"/>
      <c r="AH991" s="9" t="s">
        <v>3341</v>
      </c>
      <c r="AI991" s="9"/>
      <c r="AJ991" s="9"/>
    </row>
    <row r="992" spans="1:36" x14ac:dyDescent="0.35">
      <c r="A992" s="9" t="s">
        <v>3110</v>
      </c>
      <c r="B992" s="9" t="s">
        <v>3111</v>
      </c>
      <c r="C992" s="9" t="s">
        <v>14504</v>
      </c>
      <c r="D992" s="9" t="s">
        <v>29</v>
      </c>
      <c r="E992" s="9" t="s">
        <v>3342</v>
      </c>
      <c r="F992" s="9" t="str">
        <f>_xlfn.XLOOKUP(E992,Total_Enrolled!C:C,Total_Enrolled!C:C)</f>
        <v>2025em1100027@bitspilani-digital.edu.in</v>
      </c>
      <c r="G992" s="9" t="s">
        <v>3343</v>
      </c>
      <c r="H992" s="9" t="s">
        <v>14515</v>
      </c>
      <c r="I992" s="9" t="s">
        <v>3344</v>
      </c>
      <c r="J992" s="9" t="b">
        <v>1</v>
      </c>
      <c r="K992" s="9">
        <v>9</v>
      </c>
      <c r="L992" s="9">
        <f>_xlfn.XLOOKUP(B992,Courses!A:A,Courses!H:H)</f>
        <v>67</v>
      </c>
      <c r="M992" s="14">
        <f t="shared" si="75"/>
        <v>0.13432835820895522</v>
      </c>
      <c r="N992" s="14" t="str">
        <f t="shared" si="76"/>
        <v>Active</v>
      </c>
      <c r="O992" s="14" t="str" cm="1">
        <f t="array" ref="O992">_xlfn.IFS(M992=0,"0",
M992&lt;=10%,"0-10",
TRUE,"&gt;10"
)&amp;" "&amp;"% progress"</f>
        <v>&gt;10 % progress</v>
      </c>
      <c r="P992" s="15">
        <f t="shared" si="77"/>
        <v>0</v>
      </c>
      <c r="Q992" s="15">
        <f>COUNTIFS($G:$G,$G992)</f>
        <v>3</v>
      </c>
      <c r="R992" s="16">
        <f t="shared" si="78"/>
        <v>0</v>
      </c>
      <c r="S992" s="15" t="str">
        <f t="shared" si="79"/>
        <v>no 0% progess</v>
      </c>
      <c r="T992" s="9">
        <v>0</v>
      </c>
      <c r="U992" s="9">
        <v>2</v>
      </c>
      <c r="V992" s="9">
        <v>2</v>
      </c>
      <c r="W992" s="9">
        <v>0</v>
      </c>
      <c r="X992" s="9">
        <v>0</v>
      </c>
      <c r="Y992" s="9">
        <v>0</v>
      </c>
      <c r="Z992" s="9"/>
      <c r="AA992" s="9">
        <v>0</v>
      </c>
      <c r="AB992" s="9"/>
      <c r="AC992" s="9">
        <v>2358</v>
      </c>
      <c r="AD992" s="9" t="s">
        <v>3346</v>
      </c>
      <c r="AE992" s="9" t="s">
        <v>3345</v>
      </c>
      <c r="AF992" s="9">
        <v>406</v>
      </c>
      <c r="AG992" s="9"/>
      <c r="AH992" s="9" t="s">
        <v>3347</v>
      </c>
      <c r="AI992" s="9"/>
      <c r="AJ992" s="9"/>
    </row>
    <row r="993" spans="1:36" x14ac:dyDescent="0.35">
      <c r="A993" s="9" t="s">
        <v>30</v>
      </c>
      <c r="B993" s="9" t="s">
        <v>31</v>
      </c>
      <c r="C993" s="9" t="s">
        <v>14504</v>
      </c>
      <c r="D993" s="9" t="s">
        <v>29</v>
      </c>
      <c r="E993" s="9" t="s">
        <v>3342</v>
      </c>
      <c r="F993" s="9" t="str">
        <f>_xlfn.XLOOKUP(E993,Total_Enrolled!C:C,Total_Enrolled!C:C)</f>
        <v>2025em1100027@bitspilani-digital.edu.in</v>
      </c>
      <c r="G993" s="9" t="s">
        <v>3343</v>
      </c>
      <c r="H993" s="9" t="s">
        <v>14515</v>
      </c>
      <c r="I993" s="9" t="s">
        <v>3344</v>
      </c>
      <c r="J993" s="9" t="b">
        <v>1</v>
      </c>
      <c r="K993" s="9">
        <v>0</v>
      </c>
      <c r="L993" s="9">
        <f>_xlfn.XLOOKUP(B993,Courses!A:A,Courses!H:H)</f>
        <v>71</v>
      </c>
      <c r="M993" s="14">
        <f t="shared" si="75"/>
        <v>0</v>
      </c>
      <c r="N993" s="14" t="str">
        <f t="shared" si="76"/>
        <v>Not Active</v>
      </c>
      <c r="O993" s="14" t="str" cm="1">
        <f t="array" ref="O993">_xlfn.IFS(M993=0,"0",
M993&lt;=10%,"0-10",
TRUE,"&gt;10"
)&amp;" "&amp;"% progress"</f>
        <v>0 % progress</v>
      </c>
      <c r="P993" s="15">
        <f t="shared" si="77"/>
        <v>1</v>
      </c>
      <c r="Q993" s="15">
        <f>COUNTIFS($G:$G,$G993)</f>
        <v>3</v>
      </c>
      <c r="R993" s="16">
        <f t="shared" si="78"/>
        <v>0.33333333333333331</v>
      </c>
      <c r="S993" s="15" t="str">
        <f t="shared" si="79"/>
        <v>no progress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/>
      <c r="AA993" s="9">
        <v>0</v>
      </c>
      <c r="AB993" s="9"/>
      <c r="AC993" s="9">
        <v>0</v>
      </c>
      <c r="AD993" s="9" t="s">
        <v>3348</v>
      </c>
      <c r="AE993" s="9" t="s">
        <v>3345</v>
      </c>
      <c r="AF993" s="9">
        <v>406</v>
      </c>
      <c r="AG993" s="9"/>
      <c r="AH993" s="9"/>
      <c r="AI993" s="9"/>
      <c r="AJ993" s="9"/>
    </row>
    <row r="994" spans="1:36" x14ac:dyDescent="0.35">
      <c r="A994" s="9" t="s">
        <v>3100</v>
      </c>
      <c r="B994" s="9" t="s">
        <v>3101</v>
      </c>
      <c r="C994" s="9" t="s">
        <v>14504</v>
      </c>
      <c r="D994" s="9" t="s">
        <v>29</v>
      </c>
      <c r="E994" s="9" t="s">
        <v>3342</v>
      </c>
      <c r="F994" s="9" t="str">
        <f>_xlfn.XLOOKUP(E994,Total_Enrolled!C:C,Total_Enrolled!C:C)</f>
        <v>2025em1100027@bitspilani-digital.edu.in</v>
      </c>
      <c r="G994" s="9" t="s">
        <v>3343</v>
      </c>
      <c r="H994" s="9" t="s">
        <v>14515</v>
      </c>
      <c r="I994" s="9" t="s">
        <v>3344</v>
      </c>
      <c r="J994" s="9" t="b">
        <v>1</v>
      </c>
      <c r="K994" s="9">
        <v>1</v>
      </c>
      <c r="L994" s="9">
        <f>_xlfn.XLOOKUP(B994,Courses!A:A,Courses!H:H)</f>
        <v>44</v>
      </c>
      <c r="M994" s="14">
        <f t="shared" si="75"/>
        <v>2.2727272727272728E-2</v>
      </c>
      <c r="N994" s="14" t="str">
        <f t="shared" si="76"/>
        <v>Active</v>
      </c>
      <c r="O994" s="14" t="str" cm="1">
        <f t="array" ref="O994">_xlfn.IFS(M994=0,"0",
M994&lt;=10%,"0-10",
TRUE,"&gt;10"
)&amp;" "&amp;"% progress"</f>
        <v>0-10 % progress</v>
      </c>
      <c r="P994" s="15">
        <f t="shared" si="77"/>
        <v>0</v>
      </c>
      <c r="Q994" s="15">
        <f>COUNTIFS($G:$G,$G994)</f>
        <v>3</v>
      </c>
      <c r="R994" s="16">
        <f t="shared" si="78"/>
        <v>0</v>
      </c>
      <c r="S994" s="15" t="str">
        <f t="shared" si="79"/>
        <v>no 0% progess</v>
      </c>
      <c r="T994" s="9">
        <v>0</v>
      </c>
      <c r="U994" s="9">
        <v>1</v>
      </c>
      <c r="V994" s="9">
        <v>1</v>
      </c>
      <c r="W994" s="9">
        <v>0</v>
      </c>
      <c r="X994" s="9">
        <v>0</v>
      </c>
      <c r="Y994" s="9">
        <v>0</v>
      </c>
      <c r="Z994" s="9"/>
      <c r="AA994" s="9">
        <v>0</v>
      </c>
      <c r="AB994" s="9"/>
      <c r="AC994" s="9">
        <v>0</v>
      </c>
      <c r="AD994" s="9" t="s">
        <v>3349</v>
      </c>
      <c r="AE994" s="9" t="s">
        <v>3345</v>
      </c>
      <c r="AF994" s="9">
        <v>406</v>
      </c>
      <c r="AG994" s="9"/>
      <c r="AH994" s="9" t="s">
        <v>3350</v>
      </c>
      <c r="AI994" s="9"/>
      <c r="AJ994" s="9"/>
    </row>
    <row r="995" spans="1:36" x14ac:dyDescent="0.35">
      <c r="A995" s="9" t="s">
        <v>3100</v>
      </c>
      <c r="B995" s="9" t="s">
        <v>3101</v>
      </c>
      <c r="C995" s="9" t="s">
        <v>14504</v>
      </c>
      <c r="D995" s="9" t="s">
        <v>29</v>
      </c>
      <c r="E995" s="9" t="s">
        <v>3351</v>
      </c>
      <c r="F995" s="9" t="str">
        <f>_xlfn.XLOOKUP(E995,Total_Enrolled!C:C,Total_Enrolled!C:C)</f>
        <v>2025em1100028@bitspilani-digital.edu.in</v>
      </c>
      <c r="G995" s="9" t="s">
        <v>3352</v>
      </c>
      <c r="H995" s="9" t="s">
        <v>14515</v>
      </c>
      <c r="I995" s="9" t="s">
        <v>3353</v>
      </c>
      <c r="J995" s="9" t="b">
        <v>1</v>
      </c>
      <c r="K995" s="9">
        <v>38</v>
      </c>
      <c r="L995" s="9">
        <f>_xlfn.XLOOKUP(B995,Courses!A:A,Courses!H:H)</f>
        <v>44</v>
      </c>
      <c r="M995" s="14">
        <f t="shared" si="75"/>
        <v>0.86363636363636365</v>
      </c>
      <c r="N995" s="14" t="str">
        <f t="shared" si="76"/>
        <v>Active</v>
      </c>
      <c r="O995" s="14" t="str" cm="1">
        <f t="array" ref="O995">_xlfn.IFS(M995=0,"0",
M995&lt;=10%,"0-10",
TRUE,"&gt;10"
)&amp;" "&amp;"% progress"</f>
        <v>&gt;10 % progress</v>
      </c>
      <c r="P995" s="15">
        <f t="shared" si="77"/>
        <v>0</v>
      </c>
      <c r="Q995" s="15">
        <f>COUNTIFS($G:$G,$G995)</f>
        <v>3</v>
      </c>
      <c r="R995" s="16">
        <f t="shared" si="78"/>
        <v>0</v>
      </c>
      <c r="S995" s="15" t="str">
        <f t="shared" si="79"/>
        <v>no 0% progess</v>
      </c>
      <c r="T995" s="9">
        <v>0</v>
      </c>
      <c r="U995" s="9">
        <v>12</v>
      </c>
      <c r="V995" s="9">
        <v>14</v>
      </c>
      <c r="W995" s="9">
        <v>0</v>
      </c>
      <c r="X995" s="9">
        <v>0</v>
      </c>
      <c r="Y995" s="9">
        <v>0</v>
      </c>
      <c r="Z995" s="9"/>
      <c r="AA995" s="9">
        <v>0</v>
      </c>
      <c r="AB995" s="9"/>
      <c r="AC995" s="9">
        <v>11902</v>
      </c>
      <c r="AD995" s="9" t="s">
        <v>3355</v>
      </c>
      <c r="AE995" s="9" t="s">
        <v>3354</v>
      </c>
      <c r="AF995" s="9">
        <v>271</v>
      </c>
      <c r="AG995" s="9"/>
      <c r="AH995" s="9" t="s">
        <v>3356</v>
      </c>
      <c r="AI995" s="9" t="s">
        <v>3357</v>
      </c>
      <c r="AJ995" s="9" t="s">
        <v>3358</v>
      </c>
    </row>
    <row r="996" spans="1:36" x14ac:dyDescent="0.35">
      <c r="A996" s="9" t="s">
        <v>30</v>
      </c>
      <c r="B996" s="9" t="s">
        <v>31</v>
      </c>
      <c r="C996" s="9" t="s">
        <v>14504</v>
      </c>
      <c r="D996" s="9" t="s">
        <v>29</v>
      </c>
      <c r="E996" s="9" t="s">
        <v>3351</v>
      </c>
      <c r="F996" s="9" t="str">
        <f>_xlfn.XLOOKUP(E996,Total_Enrolled!C:C,Total_Enrolled!C:C)</f>
        <v>2025em1100028@bitspilani-digital.edu.in</v>
      </c>
      <c r="G996" s="9" t="s">
        <v>3352</v>
      </c>
      <c r="H996" s="9" t="s">
        <v>14515</v>
      </c>
      <c r="I996" s="9" t="s">
        <v>3353</v>
      </c>
      <c r="J996" s="9" t="b">
        <v>1</v>
      </c>
      <c r="K996" s="9">
        <v>37</v>
      </c>
      <c r="L996" s="9">
        <f>_xlfn.XLOOKUP(B996,Courses!A:A,Courses!H:H)</f>
        <v>71</v>
      </c>
      <c r="M996" s="14">
        <f t="shared" si="75"/>
        <v>0.52112676056338025</v>
      </c>
      <c r="N996" s="14" t="str">
        <f t="shared" si="76"/>
        <v>Active</v>
      </c>
      <c r="O996" s="14" t="str" cm="1">
        <f t="array" ref="O996">_xlfn.IFS(M996=0,"0",
M996&lt;=10%,"0-10",
TRUE,"&gt;10"
)&amp;" "&amp;"% progress"</f>
        <v>&gt;10 % progress</v>
      </c>
      <c r="P996" s="15">
        <f t="shared" si="77"/>
        <v>0</v>
      </c>
      <c r="Q996" s="15">
        <f>COUNTIFS($G:$G,$G996)</f>
        <v>3</v>
      </c>
      <c r="R996" s="16">
        <f t="shared" si="78"/>
        <v>0</v>
      </c>
      <c r="S996" s="15" t="str">
        <f t="shared" si="79"/>
        <v>no 0% progess</v>
      </c>
      <c r="T996" s="9">
        <v>0</v>
      </c>
      <c r="U996" s="9">
        <v>10</v>
      </c>
      <c r="V996" s="9">
        <v>10</v>
      </c>
      <c r="W996" s="9">
        <v>0</v>
      </c>
      <c r="X996" s="9">
        <v>0</v>
      </c>
      <c r="Y996" s="9">
        <v>0</v>
      </c>
      <c r="Z996" s="9"/>
      <c r="AA996" s="9">
        <v>0</v>
      </c>
      <c r="AB996" s="9"/>
      <c r="AC996" s="9">
        <v>12589</v>
      </c>
      <c r="AD996" s="9" t="s">
        <v>3359</v>
      </c>
      <c r="AE996" s="9" t="s">
        <v>3354</v>
      </c>
      <c r="AF996" s="9">
        <v>271</v>
      </c>
      <c r="AG996" s="9"/>
      <c r="AH996" s="9" t="s">
        <v>3360</v>
      </c>
      <c r="AI996" s="9" t="s">
        <v>3361</v>
      </c>
      <c r="AJ996" s="9" t="s">
        <v>3362</v>
      </c>
    </row>
    <row r="997" spans="1:36" x14ac:dyDescent="0.35">
      <c r="A997" s="9" t="s">
        <v>3110</v>
      </c>
      <c r="B997" s="9" t="s">
        <v>3111</v>
      </c>
      <c r="C997" s="9" t="s">
        <v>14504</v>
      </c>
      <c r="D997" s="9" t="s">
        <v>29</v>
      </c>
      <c r="E997" s="9" t="s">
        <v>3351</v>
      </c>
      <c r="F997" s="9" t="str">
        <f>_xlfn.XLOOKUP(E997,Total_Enrolled!C:C,Total_Enrolled!C:C)</f>
        <v>2025em1100028@bitspilani-digital.edu.in</v>
      </c>
      <c r="G997" s="9" t="s">
        <v>3352</v>
      </c>
      <c r="H997" s="9" t="s">
        <v>14515</v>
      </c>
      <c r="I997" s="9" t="s">
        <v>3353</v>
      </c>
      <c r="J997" s="9" t="b">
        <v>1</v>
      </c>
      <c r="K997" s="9">
        <v>45</v>
      </c>
      <c r="L997" s="9">
        <f>_xlfn.XLOOKUP(B997,Courses!A:A,Courses!H:H)</f>
        <v>67</v>
      </c>
      <c r="M997" s="14">
        <f t="shared" si="75"/>
        <v>0.67164179104477617</v>
      </c>
      <c r="N997" s="14" t="str">
        <f t="shared" si="76"/>
        <v>Active</v>
      </c>
      <c r="O997" s="14" t="str" cm="1">
        <f t="array" ref="O997">_xlfn.IFS(M997=0,"0",
M997&lt;=10%,"0-10",
TRUE,"&gt;10"
)&amp;" "&amp;"% progress"</f>
        <v>&gt;10 % progress</v>
      </c>
      <c r="P997" s="15">
        <f t="shared" si="77"/>
        <v>0</v>
      </c>
      <c r="Q997" s="15">
        <f>COUNTIFS($G:$G,$G997)</f>
        <v>3</v>
      </c>
      <c r="R997" s="16">
        <f t="shared" si="78"/>
        <v>0</v>
      </c>
      <c r="S997" s="15" t="str">
        <f t="shared" si="79"/>
        <v>no 0% progess</v>
      </c>
      <c r="T997" s="9">
        <v>0</v>
      </c>
      <c r="U997" s="9">
        <v>9</v>
      </c>
      <c r="V997" s="9">
        <v>12</v>
      </c>
      <c r="W997" s="9">
        <v>0</v>
      </c>
      <c r="X997" s="9">
        <v>0</v>
      </c>
      <c r="Y997" s="9">
        <v>0</v>
      </c>
      <c r="Z997" s="9"/>
      <c r="AA997" s="9">
        <v>0</v>
      </c>
      <c r="AB997" s="9"/>
      <c r="AC997" s="9">
        <v>15321</v>
      </c>
      <c r="AD997" s="9" t="s">
        <v>3363</v>
      </c>
      <c r="AE997" s="9" t="s">
        <v>3354</v>
      </c>
      <c r="AF997" s="9">
        <v>271</v>
      </c>
      <c r="AG997" s="9"/>
      <c r="AH997" s="9" t="s">
        <v>3364</v>
      </c>
      <c r="AI997" s="9"/>
      <c r="AJ997" s="9"/>
    </row>
    <row r="998" spans="1:36" x14ac:dyDescent="0.35">
      <c r="A998" s="9" t="s">
        <v>3110</v>
      </c>
      <c r="B998" s="9" t="s">
        <v>3111</v>
      </c>
      <c r="C998" s="9" t="s">
        <v>14504</v>
      </c>
      <c r="D998" s="9" t="s">
        <v>29</v>
      </c>
      <c r="E998" s="9" t="s">
        <v>3365</v>
      </c>
      <c r="F998" s="9" t="str">
        <f>_xlfn.XLOOKUP(E998,Total_Enrolled!C:C,Total_Enrolled!C:C)</f>
        <v>2025em1100029@bitspilani-digital.edu.in</v>
      </c>
      <c r="G998" s="9" t="s">
        <v>3366</v>
      </c>
      <c r="H998" s="9" t="s">
        <v>14515</v>
      </c>
      <c r="I998" s="9" t="s">
        <v>3367</v>
      </c>
      <c r="J998" s="9" t="b">
        <v>1</v>
      </c>
      <c r="K998" s="9">
        <v>1</v>
      </c>
      <c r="L998" s="9">
        <f>_xlfn.XLOOKUP(B998,Courses!A:A,Courses!H:H)</f>
        <v>67</v>
      </c>
      <c r="M998" s="14">
        <f t="shared" si="75"/>
        <v>1.4925373134328358E-2</v>
      </c>
      <c r="N998" s="14" t="str">
        <f t="shared" si="76"/>
        <v>Active</v>
      </c>
      <c r="O998" s="14" t="str" cm="1">
        <f t="array" ref="O998">_xlfn.IFS(M998=0,"0",
M998&lt;=10%,"0-10",
TRUE,"&gt;10"
)&amp;" "&amp;"% progress"</f>
        <v>0-10 % progress</v>
      </c>
      <c r="P998" s="15">
        <f t="shared" si="77"/>
        <v>0</v>
      </c>
      <c r="Q998" s="15">
        <f>COUNTIFS($G:$G,$G998)</f>
        <v>3</v>
      </c>
      <c r="R998" s="16">
        <f t="shared" si="78"/>
        <v>0</v>
      </c>
      <c r="S998" s="15" t="str">
        <f t="shared" si="79"/>
        <v>no 0% progess</v>
      </c>
      <c r="T998" s="9">
        <v>0</v>
      </c>
      <c r="U998" s="9">
        <v>1</v>
      </c>
      <c r="V998" s="9">
        <v>1</v>
      </c>
      <c r="W998" s="9">
        <v>0</v>
      </c>
      <c r="X998" s="9">
        <v>0</v>
      </c>
      <c r="Y998" s="9">
        <v>0</v>
      </c>
      <c r="Z998" s="9"/>
      <c r="AA998" s="9">
        <v>0</v>
      </c>
      <c r="AB998" s="9"/>
      <c r="AC998" s="9">
        <v>0</v>
      </c>
      <c r="AD998" s="9" t="s">
        <v>3369</v>
      </c>
      <c r="AE998" s="9" t="s">
        <v>3368</v>
      </c>
      <c r="AF998" s="9">
        <v>51</v>
      </c>
      <c r="AG998" s="9"/>
      <c r="AH998" s="9" t="s">
        <v>3370</v>
      </c>
      <c r="AI998" s="9"/>
      <c r="AJ998" s="9"/>
    </row>
    <row r="999" spans="1:36" x14ac:dyDescent="0.35">
      <c r="A999" s="9" t="s">
        <v>30</v>
      </c>
      <c r="B999" s="9" t="s">
        <v>31</v>
      </c>
      <c r="C999" s="9" t="s">
        <v>14504</v>
      </c>
      <c r="D999" s="9" t="s">
        <v>29</v>
      </c>
      <c r="E999" s="9" t="s">
        <v>3365</v>
      </c>
      <c r="F999" s="9" t="str">
        <f>_xlfn.XLOOKUP(E999,Total_Enrolled!C:C,Total_Enrolled!C:C)</f>
        <v>2025em1100029@bitspilani-digital.edu.in</v>
      </c>
      <c r="G999" s="9" t="s">
        <v>3366</v>
      </c>
      <c r="H999" s="9" t="s">
        <v>14515</v>
      </c>
      <c r="I999" s="9" t="s">
        <v>3367</v>
      </c>
      <c r="J999" s="9" t="b">
        <v>1</v>
      </c>
      <c r="K999" s="9">
        <v>1</v>
      </c>
      <c r="L999" s="9">
        <f>_xlfn.XLOOKUP(B999,Courses!A:A,Courses!H:H)</f>
        <v>71</v>
      </c>
      <c r="M999" s="14">
        <f t="shared" si="75"/>
        <v>1.4084507042253521E-2</v>
      </c>
      <c r="N999" s="14" t="str">
        <f t="shared" si="76"/>
        <v>Active</v>
      </c>
      <c r="O999" s="14" t="str" cm="1">
        <f t="array" ref="O999">_xlfn.IFS(M999=0,"0",
M999&lt;=10%,"0-10",
TRUE,"&gt;10"
)&amp;" "&amp;"% progress"</f>
        <v>0-10 % progress</v>
      </c>
      <c r="P999" s="15">
        <f t="shared" si="77"/>
        <v>0</v>
      </c>
      <c r="Q999" s="15">
        <f>COUNTIFS($G:$G,$G999)</f>
        <v>3</v>
      </c>
      <c r="R999" s="16">
        <f t="shared" si="78"/>
        <v>0</v>
      </c>
      <c r="S999" s="15" t="str">
        <f t="shared" si="79"/>
        <v>no 0% progess</v>
      </c>
      <c r="T999" s="9">
        <v>0</v>
      </c>
      <c r="U999" s="9">
        <v>1</v>
      </c>
      <c r="V999" s="9">
        <v>1</v>
      </c>
      <c r="W999" s="9">
        <v>0</v>
      </c>
      <c r="X999" s="9">
        <v>0</v>
      </c>
      <c r="Y999" s="9">
        <v>0</v>
      </c>
      <c r="Z999" s="9"/>
      <c r="AA999" s="9">
        <v>0</v>
      </c>
      <c r="AB999" s="9"/>
      <c r="AC999" s="9">
        <v>0</v>
      </c>
      <c r="AD999" s="9" t="s">
        <v>3371</v>
      </c>
      <c r="AE999" s="9" t="s">
        <v>3368</v>
      </c>
      <c r="AF999" s="9">
        <v>51</v>
      </c>
      <c r="AG999" s="9"/>
      <c r="AH999" s="9" t="s">
        <v>3372</v>
      </c>
      <c r="AI999" s="9"/>
      <c r="AJ999" s="9"/>
    </row>
    <row r="1000" spans="1:36" x14ac:dyDescent="0.35">
      <c r="A1000" s="9" t="s">
        <v>3100</v>
      </c>
      <c r="B1000" s="9" t="s">
        <v>3101</v>
      </c>
      <c r="C1000" s="9" t="s">
        <v>14504</v>
      </c>
      <c r="D1000" s="9" t="s">
        <v>29</v>
      </c>
      <c r="E1000" s="9" t="s">
        <v>3365</v>
      </c>
      <c r="F1000" s="9" t="str">
        <f>_xlfn.XLOOKUP(E1000,Total_Enrolled!C:C,Total_Enrolled!C:C)</f>
        <v>2025em1100029@bitspilani-digital.edu.in</v>
      </c>
      <c r="G1000" s="9" t="s">
        <v>3366</v>
      </c>
      <c r="H1000" s="9" t="s">
        <v>14515</v>
      </c>
      <c r="I1000" s="9" t="s">
        <v>3367</v>
      </c>
      <c r="J1000" s="9" t="b">
        <v>1</v>
      </c>
      <c r="K1000" s="9">
        <v>1</v>
      </c>
      <c r="L1000" s="9">
        <f>_xlfn.XLOOKUP(B1000,Courses!A:A,Courses!H:H)</f>
        <v>44</v>
      </c>
      <c r="M1000" s="14">
        <f t="shared" si="75"/>
        <v>2.2727272727272728E-2</v>
      </c>
      <c r="N1000" s="14" t="str">
        <f t="shared" si="76"/>
        <v>Active</v>
      </c>
      <c r="O1000" s="14" t="str" cm="1">
        <f t="array" ref="O1000">_xlfn.IFS(M1000=0,"0",
M1000&lt;=10%,"0-10",
TRUE,"&gt;10"
)&amp;" "&amp;"% progress"</f>
        <v>0-10 % progress</v>
      </c>
      <c r="P1000" s="15">
        <f t="shared" si="77"/>
        <v>0</v>
      </c>
      <c r="Q1000" s="15">
        <f>COUNTIFS($G:$G,$G1000)</f>
        <v>3</v>
      </c>
      <c r="R1000" s="16">
        <f t="shared" si="78"/>
        <v>0</v>
      </c>
      <c r="S1000" s="15" t="str">
        <f t="shared" si="79"/>
        <v>no 0% progess</v>
      </c>
      <c r="T1000" s="9">
        <v>0</v>
      </c>
      <c r="U1000" s="9">
        <v>1</v>
      </c>
      <c r="V1000" s="9">
        <v>1</v>
      </c>
      <c r="W1000" s="9">
        <v>0</v>
      </c>
      <c r="X1000" s="9">
        <v>0</v>
      </c>
      <c r="Y1000" s="9">
        <v>0</v>
      </c>
      <c r="Z1000" s="9"/>
      <c r="AA1000" s="9">
        <v>0</v>
      </c>
      <c r="AB1000" s="9"/>
      <c r="AC1000" s="9">
        <v>0</v>
      </c>
      <c r="AD1000" s="9" t="s">
        <v>3373</v>
      </c>
      <c r="AE1000" s="9" t="s">
        <v>3368</v>
      </c>
      <c r="AF1000" s="9">
        <v>51</v>
      </c>
      <c r="AG1000" s="9"/>
      <c r="AH1000" s="9" t="s">
        <v>3374</v>
      </c>
      <c r="AI1000" s="9"/>
      <c r="AJ1000" s="9"/>
    </row>
    <row r="1001" spans="1:36" x14ac:dyDescent="0.35">
      <c r="A1001" s="9" t="s">
        <v>3100</v>
      </c>
      <c r="B1001" s="9" t="s">
        <v>3101</v>
      </c>
      <c r="C1001" s="9" t="s">
        <v>14504</v>
      </c>
      <c r="D1001" s="9" t="s">
        <v>29</v>
      </c>
      <c r="E1001" s="9" t="s">
        <v>3375</v>
      </c>
      <c r="F1001" s="9" t="str">
        <f>_xlfn.XLOOKUP(E1001,Total_Enrolled!C:C,Total_Enrolled!C:C)</f>
        <v>2025em1100030@bitspilani-digital.edu.in</v>
      </c>
      <c r="G1001" s="9" t="s">
        <v>3376</v>
      </c>
      <c r="H1001" s="9" t="s">
        <v>14515</v>
      </c>
      <c r="I1001" s="9" t="s">
        <v>3377</v>
      </c>
      <c r="J1001" s="9" t="b">
        <v>1</v>
      </c>
      <c r="K1001" s="9">
        <v>0</v>
      </c>
      <c r="L1001" s="9">
        <f>_xlfn.XLOOKUP(B1001,Courses!A:A,Courses!H:H)</f>
        <v>44</v>
      </c>
      <c r="M1001" s="14">
        <f t="shared" si="75"/>
        <v>0</v>
      </c>
      <c r="N1001" s="14" t="str">
        <f t="shared" si="76"/>
        <v>Not Active</v>
      </c>
      <c r="O1001" s="14" t="str" cm="1">
        <f t="array" ref="O1001">_xlfn.IFS(M1001=0,"0",
M1001&lt;=10%,"0-10",
TRUE,"&gt;10"
)&amp;" "&amp;"% progress"</f>
        <v>0 % progress</v>
      </c>
      <c r="P1001" s="15">
        <f t="shared" si="77"/>
        <v>1</v>
      </c>
      <c r="Q1001" s="15">
        <f>COUNTIFS($G:$G,$G1001)</f>
        <v>4</v>
      </c>
      <c r="R1001" s="16">
        <f t="shared" si="78"/>
        <v>0.25</v>
      </c>
      <c r="S1001" s="15" t="str">
        <f t="shared" si="79"/>
        <v>no progress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/>
      <c r="AA1001" s="9">
        <v>0</v>
      </c>
      <c r="AB1001" s="9"/>
      <c r="AC1001" s="9">
        <v>0</v>
      </c>
      <c r="AD1001" s="9"/>
      <c r="AE1001" s="9" t="s">
        <v>3378</v>
      </c>
      <c r="AF1001" s="9">
        <v>32</v>
      </c>
      <c r="AG1001" s="9"/>
      <c r="AH1001" s="9"/>
      <c r="AI1001" s="9"/>
      <c r="AJ1001" s="9"/>
    </row>
    <row r="1002" spans="1:36" x14ac:dyDescent="0.35">
      <c r="A1002" s="9" t="s">
        <v>30</v>
      </c>
      <c r="B1002" s="9" t="s">
        <v>31</v>
      </c>
      <c r="C1002" s="9" t="s">
        <v>14504</v>
      </c>
      <c r="D1002" s="9" t="s">
        <v>29</v>
      </c>
      <c r="E1002" s="9" t="s">
        <v>3375</v>
      </c>
      <c r="F1002" s="9" t="str">
        <f>_xlfn.XLOOKUP(E1002,Total_Enrolled!C:C,Total_Enrolled!C:C)</f>
        <v>2025em1100030@bitspilani-digital.edu.in</v>
      </c>
      <c r="G1002" s="9" t="s">
        <v>3376</v>
      </c>
      <c r="H1002" s="9" t="s">
        <v>14515</v>
      </c>
      <c r="I1002" s="9" t="s">
        <v>3377</v>
      </c>
      <c r="J1002" s="9" t="b">
        <v>1</v>
      </c>
      <c r="K1002" s="9">
        <v>0</v>
      </c>
      <c r="L1002" s="9">
        <f>_xlfn.XLOOKUP(B1002,Courses!A:A,Courses!H:H)</f>
        <v>71</v>
      </c>
      <c r="M1002" s="14">
        <f t="shared" si="75"/>
        <v>0</v>
      </c>
      <c r="N1002" s="14" t="str">
        <f t="shared" si="76"/>
        <v>Not Active</v>
      </c>
      <c r="O1002" s="14" t="str" cm="1">
        <f t="array" ref="O1002">_xlfn.IFS(M1002=0,"0",
M1002&lt;=10%,"0-10",
TRUE,"&gt;10"
)&amp;" "&amp;"% progress"</f>
        <v>0 % progress</v>
      </c>
      <c r="P1002" s="15">
        <f t="shared" si="77"/>
        <v>1</v>
      </c>
      <c r="Q1002" s="15">
        <f>COUNTIFS($G:$G,$G1002)</f>
        <v>4</v>
      </c>
      <c r="R1002" s="16">
        <f t="shared" si="78"/>
        <v>0.25</v>
      </c>
      <c r="S1002" s="15" t="str">
        <f t="shared" si="79"/>
        <v>no progress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/>
      <c r="AA1002" s="9">
        <v>0</v>
      </c>
      <c r="AB1002" s="9"/>
      <c r="AC1002" s="9">
        <v>0</v>
      </c>
      <c r="AD1002" s="9"/>
      <c r="AE1002" s="9" t="s">
        <v>3378</v>
      </c>
      <c r="AF1002" s="9">
        <v>32</v>
      </c>
      <c r="AG1002" s="9"/>
      <c r="AH1002" s="9"/>
      <c r="AI1002" s="9"/>
      <c r="AJ1002" s="9"/>
    </row>
    <row r="1003" spans="1:36" x14ac:dyDescent="0.35">
      <c r="A1003" s="9" t="s">
        <v>3110</v>
      </c>
      <c r="B1003" s="9" t="s">
        <v>3111</v>
      </c>
      <c r="C1003" s="9" t="s">
        <v>14504</v>
      </c>
      <c r="D1003" s="9" t="s">
        <v>29</v>
      </c>
      <c r="E1003" s="9" t="s">
        <v>3375</v>
      </c>
      <c r="F1003" s="9" t="str">
        <f>_xlfn.XLOOKUP(E1003,Total_Enrolled!C:C,Total_Enrolled!C:C)</f>
        <v>2025em1100030@bitspilani-digital.edu.in</v>
      </c>
      <c r="G1003" s="9" t="s">
        <v>3376</v>
      </c>
      <c r="H1003" s="9" t="s">
        <v>14515</v>
      </c>
      <c r="I1003" s="9" t="s">
        <v>3377</v>
      </c>
      <c r="J1003" s="9" t="b">
        <v>1</v>
      </c>
      <c r="K1003" s="9">
        <v>0</v>
      </c>
      <c r="L1003" s="9">
        <f>_xlfn.XLOOKUP(B1003,Courses!A:A,Courses!H:H)</f>
        <v>67</v>
      </c>
      <c r="M1003" s="14">
        <f t="shared" si="75"/>
        <v>0</v>
      </c>
      <c r="N1003" s="14" t="str">
        <f t="shared" si="76"/>
        <v>Not Active</v>
      </c>
      <c r="O1003" s="14" t="str" cm="1">
        <f t="array" ref="O1003">_xlfn.IFS(M1003=0,"0",
M1003&lt;=10%,"0-10",
TRUE,"&gt;10"
)&amp;" "&amp;"% progress"</f>
        <v>0 % progress</v>
      </c>
      <c r="P1003" s="15">
        <f t="shared" si="77"/>
        <v>1</v>
      </c>
      <c r="Q1003" s="15">
        <f>COUNTIFS($G:$G,$G1003)</f>
        <v>4</v>
      </c>
      <c r="R1003" s="16">
        <f t="shared" si="78"/>
        <v>0.25</v>
      </c>
      <c r="S1003" s="15" t="str">
        <f t="shared" si="79"/>
        <v>no progress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/>
      <c r="AA1003" s="9">
        <v>0</v>
      </c>
      <c r="AB1003" s="9"/>
      <c r="AC1003" s="9">
        <v>0</v>
      </c>
      <c r="AD1003" s="9"/>
      <c r="AE1003" s="9" t="s">
        <v>3378</v>
      </c>
      <c r="AF1003" s="9">
        <v>32</v>
      </c>
      <c r="AG1003" s="9"/>
      <c r="AH1003" s="9"/>
      <c r="AI1003" s="9"/>
      <c r="AJ1003" s="9"/>
    </row>
    <row r="1004" spans="1:36" x14ac:dyDescent="0.35">
      <c r="A1004" s="9" t="s">
        <v>3379</v>
      </c>
      <c r="B1004" s="9" t="s">
        <v>37</v>
      </c>
      <c r="C1004" s="9" t="s">
        <v>14504</v>
      </c>
      <c r="D1004" s="9" t="s">
        <v>29</v>
      </c>
      <c r="E1004" s="9" t="s">
        <v>3375</v>
      </c>
      <c r="F1004" s="9" t="str">
        <f>_xlfn.XLOOKUP(E1004,Total_Enrolled!C:C,Total_Enrolled!C:C)</f>
        <v>2025em1100030@bitspilani-digital.edu.in</v>
      </c>
      <c r="G1004" s="9" t="s">
        <v>3376</v>
      </c>
      <c r="H1004" s="9" t="s">
        <v>14515</v>
      </c>
      <c r="I1004" s="9" t="s">
        <v>3377</v>
      </c>
      <c r="J1004" s="9" t="b">
        <v>1</v>
      </c>
      <c r="K1004" s="9">
        <v>0</v>
      </c>
      <c r="L1004" s="9">
        <f>_xlfn.XLOOKUP(B1004,Courses!A:A,Courses!H:H)</f>
        <v>64</v>
      </c>
      <c r="M1004" s="14">
        <f t="shared" si="75"/>
        <v>0</v>
      </c>
      <c r="N1004" s="14" t="str">
        <f t="shared" si="76"/>
        <v>Not Active</v>
      </c>
      <c r="O1004" s="14" t="str" cm="1">
        <f t="array" ref="O1004">_xlfn.IFS(M1004=0,"0",
M1004&lt;=10%,"0-10",
TRUE,"&gt;10"
)&amp;" "&amp;"% progress"</f>
        <v>0 % progress</v>
      </c>
      <c r="P1004" s="15">
        <f t="shared" si="77"/>
        <v>1</v>
      </c>
      <c r="Q1004" s="15">
        <f>COUNTIFS($G:$G,$G1004)</f>
        <v>4</v>
      </c>
      <c r="R1004" s="16">
        <f t="shared" si="78"/>
        <v>0.25</v>
      </c>
      <c r="S1004" s="15" t="str">
        <f t="shared" si="79"/>
        <v>no progress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/>
      <c r="AA1004" s="9">
        <v>0</v>
      </c>
      <c r="AB1004" s="9"/>
      <c r="AC1004" s="9">
        <v>0</v>
      </c>
      <c r="AD1004" s="9"/>
      <c r="AE1004" s="9" t="s">
        <v>3378</v>
      </c>
      <c r="AF1004" s="9">
        <v>32</v>
      </c>
      <c r="AG1004" s="9"/>
      <c r="AH1004" s="9"/>
      <c r="AI1004" s="9"/>
      <c r="AJ1004" s="9"/>
    </row>
    <row r="1005" spans="1:36" x14ac:dyDescent="0.35">
      <c r="A1005" s="9" t="s">
        <v>3110</v>
      </c>
      <c r="B1005" s="9" t="s">
        <v>3111</v>
      </c>
      <c r="C1005" s="9" t="s">
        <v>14504</v>
      </c>
      <c r="D1005" s="9" t="s">
        <v>29</v>
      </c>
      <c r="E1005" s="9" t="s">
        <v>3382</v>
      </c>
      <c r="F1005" s="9" t="str">
        <f>_xlfn.XLOOKUP(E1005,Total_Enrolled!C:C,Total_Enrolled!C:C)</f>
        <v>2025em1100032@bitspilani-digital.edu.in</v>
      </c>
      <c r="G1005" s="9" t="s">
        <v>3383</v>
      </c>
      <c r="H1005" s="9" t="s">
        <v>14515</v>
      </c>
      <c r="I1005" s="9" t="s">
        <v>3384</v>
      </c>
      <c r="J1005" s="9" t="b">
        <v>1</v>
      </c>
      <c r="K1005" s="9">
        <v>38</v>
      </c>
      <c r="L1005" s="9">
        <f>_xlfn.XLOOKUP(B1005,Courses!A:A,Courses!H:H)</f>
        <v>67</v>
      </c>
      <c r="M1005" s="14">
        <f t="shared" si="75"/>
        <v>0.56716417910447758</v>
      </c>
      <c r="N1005" s="14" t="str">
        <f t="shared" si="76"/>
        <v>Active</v>
      </c>
      <c r="O1005" s="14" t="str" cm="1">
        <f t="array" ref="O1005">_xlfn.IFS(M1005=0,"0",
M1005&lt;=10%,"0-10",
TRUE,"&gt;10"
)&amp;" "&amp;"% progress"</f>
        <v>&gt;10 % progress</v>
      </c>
      <c r="P1005" s="15">
        <f t="shared" si="77"/>
        <v>0</v>
      </c>
      <c r="Q1005" s="15">
        <f>COUNTIFS($G:$G,$G1005)</f>
        <v>3</v>
      </c>
      <c r="R1005" s="16">
        <f t="shared" si="78"/>
        <v>0</v>
      </c>
      <c r="S1005" s="15" t="str">
        <f t="shared" si="79"/>
        <v>no 0% progess</v>
      </c>
      <c r="T1005" s="9">
        <v>0</v>
      </c>
      <c r="U1005" s="9">
        <v>0</v>
      </c>
      <c r="V1005" s="9">
        <v>0</v>
      </c>
      <c r="W1005" s="9">
        <v>0</v>
      </c>
      <c r="X1005" s="9">
        <v>1</v>
      </c>
      <c r="Y1005" s="9">
        <v>3</v>
      </c>
      <c r="Z1005" s="9" t="s">
        <v>3386</v>
      </c>
      <c r="AA1005" s="9">
        <v>0</v>
      </c>
      <c r="AB1005" s="9"/>
      <c r="AC1005" s="9">
        <v>15189</v>
      </c>
      <c r="AD1005" s="9" t="s">
        <v>3387</v>
      </c>
      <c r="AE1005" s="9" t="s">
        <v>3385</v>
      </c>
      <c r="AF1005" s="9">
        <v>151</v>
      </c>
      <c r="AG1005" s="9"/>
      <c r="AH1005" s="9"/>
      <c r="AI1005" s="9"/>
      <c r="AJ1005" s="9"/>
    </row>
    <row r="1006" spans="1:36" x14ac:dyDescent="0.35">
      <c r="A1006" s="9" t="s">
        <v>30</v>
      </c>
      <c r="B1006" s="9" t="s">
        <v>31</v>
      </c>
      <c r="C1006" s="9" t="s">
        <v>14504</v>
      </c>
      <c r="D1006" s="9" t="s">
        <v>29</v>
      </c>
      <c r="E1006" s="9" t="s">
        <v>3382</v>
      </c>
      <c r="F1006" s="9" t="str">
        <f>_xlfn.XLOOKUP(E1006,Total_Enrolled!C:C,Total_Enrolled!C:C)</f>
        <v>2025em1100032@bitspilani-digital.edu.in</v>
      </c>
      <c r="G1006" s="9" t="s">
        <v>3383</v>
      </c>
      <c r="H1006" s="9" t="s">
        <v>14515</v>
      </c>
      <c r="I1006" s="9" t="s">
        <v>3384</v>
      </c>
      <c r="J1006" s="9" t="b">
        <v>1</v>
      </c>
      <c r="K1006" s="9">
        <v>46</v>
      </c>
      <c r="L1006" s="9">
        <f>_xlfn.XLOOKUP(B1006,Courses!A:A,Courses!H:H)</f>
        <v>71</v>
      </c>
      <c r="M1006" s="14">
        <f t="shared" si="75"/>
        <v>0.647887323943662</v>
      </c>
      <c r="N1006" s="14" t="str">
        <f t="shared" si="76"/>
        <v>Active</v>
      </c>
      <c r="O1006" s="14" t="str" cm="1">
        <f t="array" ref="O1006">_xlfn.IFS(M1006=0,"0",
M1006&lt;=10%,"0-10",
TRUE,"&gt;10"
)&amp;" "&amp;"% progress"</f>
        <v>&gt;10 % progress</v>
      </c>
      <c r="P1006" s="15">
        <f t="shared" si="77"/>
        <v>0</v>
      </c>
      <c r="Q1006" s="15">
        <f>COUNTIFS($G:$G,$G1006)</f>
        <v>3</v>
      </c>
      <c r="R1006" s="16">
        <f t="shared" si="78"/>
        <v>0</v>
      </c>
      <c r="S1006" s="15" t="str">
        <f t="shared" si="79"/>
        <v>no 0% progess</v>
      </c>
      <c r="T1006" s="9">
        <v>0</v>
      </c>
      <c r="U1006" s="9">
        <v>5</v>
      </c>
      <c r="V1006" s="9">
        <v>5</v>
      </c>
      <c r="W1006" s="9">
        <v>0</v>
      </c>
      <c r="X1006" s="9">
        <v>0</v>
      </c>
      <c r="Y1006" s="9">
        <v>0</v>
      </c>
      <c r="Z1006" s="9"/>
      <c r="AA1006" s="9">
        <v>0</v>
      </c>
      <c r="AB1006" s="9"/>
      <c r="AC1006" s="9">
        <v>14091</v>
      </c>
      <c r="AD1006" s="9" t="s">
        <v>3388</v>
      </c>
      <c r="AE1006" s="9" t="s">
        <v>3385</v>
      </c>
      <c r="AF1006" s="9">
        <v>151</v>
      </c>
      <c r="AG1006" s="9"/>
      <c r="AH1006" s="9" t="s">
        <v>3389</v>
      </c>
      <c r="AI1006" s="9" t="s">
        <v>3390</v>
      </c>
      <c r="AJ1006" s="9" t="s">
        <v>3391</v>
      </c>
    </row>
    <row r="1007" spans="1:36" x14ac:dyDescent="0.35">
      <c r="A1007" s="9" t="s">
        <v>3100</v>
      </c>
      <c r="B1007" s="9" t="s">
        <v>3101</v>
      </c>
      <c r="C1007" s="9" t="s">
        <v>14504</v>
      </c>
      <c r="D1007" s="9" t="s">
        <v>29</v>
      </c>
      <c r="E1007" s="9" t="s">
        <v>3382</v>
      </c>
      <c r="F1007" s="9" t="str">
        <f>_xlfn.XLOOKUP(E1007,Total_Enrolled!C:C,Total_Enrolled!C:C)</f>
        <v>2025em1100032@bitspilani-digital.edu.in</v>
      </c>
      <c r="G1007" s="9" t="s">
        <v>3383</v>
      </c>
      <c r="H1007" s="9" t="s">
        <v>14515</v>
      </c>
      <c r="I1007" s="9" t="s">
        <v>3384</v>
      </c>
      <c r="J1007" s="9" t="b">
        <v>1</v>
      </c>
      <c r="K1007" s="9">
        <v>19</v>
      </c>
      <c r="L1007" s="9">
        <f>_xlfn.XLOOKUP(B1007,Courses!A:A,Courses!H:H)</f>
        <v>44</v>
      </c>
      <c r="M1007" s="14">
        <f t="shared" si="75"/>
        <v>0.43181818181818182</v>
      </c>
      <c r="N1007" s="14" t="str">
        <f t="shared" si="76"/>
        <v>Active</v>
      </c>
      <c r="O1007" s="14" t="str" cm="1">
        <f t="array" ref="O1007">_xlfn.IFS(M1007=0,"0",
M1007&lt;=10%,"0-10",
TRUE,"&gt;10"
)&amp;" "&amp;"% progress"</f>
        <v>&gt;10 % progress</v>
      </c>
      <c r="P1007" s="15">
        <f t="shared" si="77"/>
        <v>0</v>
      </c>
      <c r="Q1007" s="15">
        <f>COUNTIFS($G:$G,$G1007)</f>
        <v>3</v>
      </c>
      <c r="R1007" s="16">
        <f t="shared" si="78"/>
        <v>0</v>
      </c>
      <c r="S1007" s="15" t="str">
        <f t="shared" si="79"/>
        <v>no 0% progess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/>
      <c r="AA1007" s="9">
        <v>0</v>
      </c>
      <c r="AB1007" s="9"/>
      <c r="AC1007" s="9">
        <v>9339</v>
      </c>
      <c r="AD1007" s="9" t="s">
        <v>3392</v>
      </c>
      <c r="AE1007" s="9" t="s">
        <v>3385</v>
      </c>
      <c r="AF1007" s="9">
        <v>151</v>
      </c>
      <c r="AG1007" s="9"/>
      <c r="AH1007" s="9"/>
      <c r="AI1007" s="9" t="s">
        <v>3393</v>
      </c>
      <c r="AJ1007" s="9" t="s">
        <v>3393</v>
      </c>
    </row>
    <row r="1008" spans="1:36" x14ac:dyDescent="0.35">
      <c r="A1008" s="9" t="s">
        <v>3100</v>
      </c>
      <c r="B1008" s="9" t="s">
        <v>3101</v>
      </c>
      <c r="C1008" s="9" t="s">
        <v>14504</v>
      </c>
      <c r="D1008" s="9" t="s">
        <v>29</v>
      </c>
      <c r="E1008" s="9" t="s">
        <v>3394</v>
      </c>
      <c r="F1008" s="9" t="str">
        <f>_xlfn.XLOOKUP(E1008,Total_Enrolled!C:C,Total_Enrolled!C:C)</f>
        <v>2025em1100033@bitspilani-digital.edu.in</v>
      </c>
      <c r="G1008" s="9" t="s">
        <v>3395</v>
      </c>
      <c r="H1008" s="9" t="s">
        <v>14515</v>
      </c>
      <c r="I1008" s="9" t="s">
        <v>3396</v>
      </c>
      <c r="J1008" s="9" t="b">
        <v>1</v>
      </c>
      <c r="K1008" s="9">
        <v>1</v>
      </c>
      <c r="L1008" s="9">
        <f>_xlfn.XLOOKUP(B1008,Courses!A:A,Courses!H:H)</f>
        <v>44</v>
      </c>
      <c r="M1008" s="14">
        <f t="shared" si="75"/>
        <v>2.2727272727272728E-2</v>
      </c>
      <c r="N1008" s="14" t="str">
        <f t="shared" si="76"/>
        <v>Active</v>
      </c>
      <c r="O1008" s="14" t="str" cm="1">
        <f t="array" ref="O1008">_xlfn.IFS(M1008=0,"0",
M1008&lt;=10%,"0-10",
TRUE,"&gt;10"
)&amp;" "&amp;"% progress"</f>
        <v>0-10 % progress</v>
      </c>
      <c r="P1008" s="15">
        <f t="shared" si="77"/>
        <v>0</v>
      </c>
      <c r="Q1008" s="15">
        <f>COUNTIFS($G:$G,$G1008)</f>
        <v>3</v>
      </c>
      <c r="R1008" s="16">
        <f t="shared" si="78"/>
        <v>0</v>
      </c>
      <c r="S1008" s="15" t="str">
        <f t="shared" si="79"/>
        <v>no 0% progess</v>
      </c>
      <c r="T1008" s="9">
        <v>0</v>
      </c>
      <c r="U1008" s="9">
        <v>1</v>
      </c>
      <c r="V1008" s="9">
        <v>1</v>
      </c>
      <c r="W1008" s="9">
        <v>0</v>
      </c>
      <c r="X1008" s="9">
        <v>0</v>
      </c>
      <c r="Y1008" s="9">
        <v>0</v>
      </c>
      <c r="Z1008" s="9"/>
      <c r="AA1008" s="9">
        <v>0</v>
      </c>
      <c r="AB1008" s="9"/>
      <c r="AC1008" s="9">
        <v>0</v>
      </c>
      <c r="AD1008" s="9" t="s">
        <v>3397</v>
      </c>
      <c r="AE1008" s="9" t="s">
        <v>3398</v>
      </c>
      <c r="AF1008" s="9">
        <v>138</v>
      </c>
      <c r="AG1008" s="9"/>
      <c r="AH1008" s="9" t="s">
        <v>3399</v>
      </c>
      <c r="AI1008" s="9"/>
      <c r="AJ1008" s="9"/>
    </row>
    <row r="1009" spans="1:36" x14ac:dyDescent="0.35">
      <c r="A1009" s="9" t="s">
        <v>30</v>
      </c>
      <c r="B1009" s="9" t="s">
        <v>31</v>
      </c>
      <c r="C1009" s="9" t="s">
        <v>14504</v>
      </c>
      <c r="D1009" s="9" t="s">
        <v>29</v>
      </c>
      <c r="E1009" s="9" t="s">
        <v>3394</v>
      </c>
      <c r="F1009" s="9" t="str">
        <f>_xlfn.XLOOKUP(E1009,Total_Enrolled!C:C,Total_Enrolled!C:C)</f>
        <v>2025em1100033@bitspilani-digital.edu.in</v>
      </c>
      <c r="G1009" s="9" t="s">
        <v>3395</v>
      </c>
      <c r="H1009" s="9" t="s">
        <v>14515</v>
      </c>
      <c r="I1009" s="9" t="s">
        <v>3396</v>
      </c>
      <c r="J1009" s="9" t="b">
        <v>1</v>
      </c>
      <c r="K1009" s="9">
        <v>3</v>
      </c>
      <c r="L1009" s="9">
        <f>_xlfn.XLOOKUP(B1009,Courses!A:A,Courses!H:H)</f>
        <v>71</v>
      </c>
      <c r="M1009" s="14">
        <f t="shared" si="75"/>
        <v>4.2253521126760563E-2</v>
      </c>
      <c r="N1009" s="14" t="str">
        <f t="shared" si="76"/>
        <v>Active</v>
      </c>
      <c r="O1009" s="14" t="str" cm="1">
        <f t="array" ref="O1009">_xlfn.IFS(M1009=0,"0",
M1009&lt;=10%,"0-10",
TRUE,"&gt;10"
)&amp;" "&amp;"% progress"</f>
        <v>0-10 % progress</v>
      </c>
      <c r="P1009" s="15">
        <f t="shared" si="77"/>
        <v>0</v>
      </c>
      <c r="Q1009" s="15">
        <f>COUNTIFS($G:$G,$G1009)</f>
        <v>3</v>
      </c>
      <c r="R1009" s="16">
        <f t="shared" si="78"/>
        <v>0</v>
      </c>
      <c r="S1009" s="15" t="str">
        <f t="shared" si="79"/>
        <v>no 0% progess</v>
      </c>
      <c r="T1009" s="9">
        <v>0</v>
      </c>
      <c r="U1009" s="9">
        <v>1</v>
      </c>
      <c r="V1009" s="9">
        <v>1</v>
      </c>
      <c r="W1009" s="9">
        <v>0</v>
      </c>
      <c r="X1009" s="9">
        <v>0</v>
      </c>
      <c r="Y1009" s="9">
        <v>0</v>
      </c>
      <c r="Z1009" s="9"/>
      <c r="AA1009" s="9">
        <v>0</v>
      </c>
      <c r="AB1009" s="9"/>
      <c r="AC1009" s="9">
        <v>5</v>
      </c>
      <c r="AD1009" s="9" t="s">
        <v>3400</v>
      </c>
      <c r="AE1009" s="9" t="s">
        <v>3398</v>
      </c>
      <c r="AF1009" s="9">
        <v>138</v>
      </c>
      <c r="AG1009" s="9"/>
      <c r="AH1009" s="9" t="s">
        <v>3401</v>
      </c>
      <c r="AI1009" s="9" t="s">
        <v>3402</v>
      </c>
      <c r="AJ1009" s="9" t="s">
        <v>3403</v>
      </c>
    </row>
    <row r="1010" spans="1:36" x14ac:dyDescent="0.35">
      <c r="A1010" s="9" t="s">
        <v>3110</v>
      </c>
      <c r="B1010" s="9" t="s">
        <v>3111</v>
      </c>
      <c r="C1010" s="9" t="s">
        <v>14504</v>
      </c>
      <c r="D1010" s="9" t="s">
        <v>29</v>
      </c>
      <c r="E1010" s="9" t="s">
        <v>3394</v>
      </c>
      <c r="F1010" s="9" t="str">
        <f>_xlfn.XLOOKUP(E1010,Total_Enrolled!C:C,Total_Enrolled!C:C)</f>
        <v>2025em1100033@bitspilani-digital.edu.in</v>
      </c>
      <c r="G1010" s="9" t="s">
        <v>3395</v>
      </c>
      <c r="H1010" s="9" t="s">
        <v>14515</v>
      </c>
      <c r="I1010" s="9" t="s">
        <v>3396</v>
      </c>
      <c r="J1010" s="9" t="b">
        <v>1</v>
      </c>
      <c r="K1010" s="9">
        <v>2</v>
      </c>
      <c r="L1010" s="9">
        <f>_xlfn.XLOOKUP(B1010,Courses!A:A,Courses!H:H)</f>
        <v>67</v>
      </c>
      <c r="M1010" s="14">
        <f t="shared" si="75"/>
        <v>2.9850746268656716E-2</v>
      </c>
      <c r="N1010" s="14" t="str">
        <f t="shared" si="76"/>
        <v>Active</v>
      </c>
      <c r="O1010" s="14" t="str" cm="1">
        <f t="array" ref="O1010">_xlfn.IFS(M1010=0,"0",
M1010&lt;=10%,"0-10",
TRUE,"&gt;10"
)&amp;" "&amp;"% progress"</f>
        <v>0-10 % progress</v>
      </c>
      <c r="P1010" s="15">
        <f t="shared" si="77"/>
        <v>0</v>
      </c>
      <c r="Q1010" s="15">
        <f>COUNTIFS($G:$G,$G1010)</f>
        <v>3</v>
      </c>
      <c r="R1010" s="16">
        <f t="shared" si="78"/>
        <v>0</v>
      </c>
      <c r="S1010" s="15" t="str">
        <f t="shared" si="79"/>
        <v>no 0% progess</v>
      </c>
      <c r="T1010" s="9">
        <v>0</v>
      </c>
      <c r="U1010" s="9">
        <v>1</v>
      </c>
      <c r="V1010" s="9">
        <v>1</v>
      </c>
      <c r="W1010" s="9">
        <v>0</v>
      </c>
      <c r="X1010" s="9">
        <v>0</v>
      </c>
      <c r="Y1010" s="9">
        <v>0</v>
      </c>
      <c r="Z1010" s="9"/>
      <c r="AA1010" s="9">
        <v>0</v>
      </c>
      <c r="AB1010" s="9"/>
      <c r="AC1010" s="9">
        <v>0</v>
      </c>
      <c r="AD1010" s="9" t="s">
        <v>3404</v>
      </c>
      <c r="AE1010" s="9" t="s">
        <v>3398</v>
      </c>
      <c r="AF1010" s="9">
        <v>138</v>
      </c>
      <c r="AG1010" s="9"/>
      <c r="AH1010" s="9" t="s">
        <v>3405</v>
      </c>
      <c r="AI1010" s="9"/>
      <c r="AJ1010" s="9"/>
    </row>
    <row r="1011" spans="1:36" x14ac:dyDescent="0.35">
      <c r="A1011" s="9" t="s">
        <v>3110</v>
      </c>
      <c r="B1011" s="9" t="s">
        <v>3111</v>
      </c>
      <c r="C1011" s="9" t="s">
        <v>14504</v>
      </c>
      <c r="D1011" s="9" t="s">
        <v>29</v>
      </c>
      <c r="E1011" s="9" t="s">
        <v>3409</v>
      </c>
      <c r="F1011" s="9" t="str">
        <f>_xlfn.XLOOKUP(E1011,Total_Enrolled!C:C,Total_Enrolled!C:C)</f>
        <v>2025em1100035@bitspilani-digital.edu.in</v>
      </c>
      <c r="G1011" s="9" t="s">
        <v>3410</v>
      </c>
      <c r="H1011" s="9" t="s">
        <v>14515</v>
      </c>
      <c r="I1011" s="9" t="s">
        <v>3411</v>
      </c>
      <c r="J1011" s="9" t="b">
        <v>1</v>
      </c>
      <c r="K1011" s="9">
        <v>16</v>
      </c>
      <c r="L1011" s="9">
        <f>_xlfn.XLOOKUP(B1011,Courses!A:A,Courses!H:H)</f>
        <v>67</v>
      </c>
      <c r="M1011" s="14">
        <f t="shared" si="75"/>
        <v>0.23880597014925373</v>
      </c>
      <c r="N1011" s="14" t="str">
        <f t="shared" si="76"/>
        <v>Active</v>
      </c>
      <c r="O1011" s="14" t="str" cm="1">
        <f t="array" ref="O1011">_xlfn.IFS(M1011=0,"0",
M1011&lt;=10%,"0-10",
TRUE,"&gt;10"
)&amp;" "&amp;"% progress"</f>
        <v>&gt;10 % progress</v>
      </c>
      <c r="P1011" s="15">
        <f t="shared" si="77"/>
        <v>0</v>
      </c>
      <c r="Q1011" s="15">
        <f>COUNTIFS($G:$G,$G1011)</f>
        <v>3</v>
      </c>
      <c r="R1011" s="16">
        <f t="shared" si="78"/>
        <v>0</v>
      </c>
      <c r="S1011" s="15" t="str">
        <f t="shared" si="79"/>
        <v>no 0% progess</v>
      </c>
      <c r="T1011" s="9">
        <v>0</v>
      </c>
      <c r="U1011" s="9">
        <v>1</v>
      </c>
      <c r="V1011" s="9">
        <v>1</v>
      </c>
      <c r="W1011" s="9">
        <v>0</v>
      </c>
      <c r="X1011" s="9">
        <v>0</v>
      </c>
      <c r="Y1011" s="9">
        <v>0</v>
      </c>
      <c r="Z1011" s="9"/>
      <c r="AA1011" s="9">
        <v>0</v>
      </c>
      <c r="AB1011" s="9"/>
      <c r="AC1011" s="9">
        <v>1233</v>
      </c>
      <c r="AD1011" s="9" t="s">
        <v>3413</v>
      </c>
      <c r="AE1011" s="9" t="s">
        <v>3412</v>
      </c>
      <c r="AF1011" s="9">
        <v>145</v>
      </c>
      <c r="AG1011" s="9"/>
      <c r="AH1011" s="9" t="s">
        <v>3414</v>
      </c>
      <c r="AI1011" s="9"/>
      <c r="AJ1011" s="9"/>
    </row>
    <row r="1012" spans="1:36" x14ac:dyDescent="0.35">
      <c r="A1012" s="9" t="s">
        <v>30</v>
      </c>
      <c r="B1012" s="9" t="s">
        <v>31</v>
      </c>
      <c r="C1012" s="9" t="s">
        <v>14504</v>
      </c>
      <c r="D1012" s="9" t="s">
        <v>29</v>
      </c>
      <c r="E1012" s="9" t="s">
        <v>3409</v>
      </c>
      <c r="F1012" s="9" t="str">
        <f>_xlfn.XLOOKUP(E1012,Total_Enrolled!C:C,Total_Enrolled!C:C)</f>
        <v>2025em1100035@bitspilani-digital.edu.in</v>
      </c>
      <c r="G1012" s="9" t="s">
        <v>3410</v>
      </c>
      <c r="H1012" s="9" t="s">
        <v>14515</v>
      </c>
      <c r="I1012" s="9" t="s">
        <v>3411</v>
      </c>
      <c r="J1012" s="9" t="b">
        <v>1</v>
      </c>
      <c r="K1012" s="9">
        <v>2</v>
      </c>
      <c r="L1012" s="9">
        <f>_xlfn.XLOOKUP(B1012,Courses!A:A,Courses!H:H)</f>
        <v>71</v>
      </c>
      <c r="M1012" s="14">
        <f t="shared" si="75"/>
        <v>2.8169014084507043E-2</v>
      </c>
      <c r="N1012" s="14" t="str">
        <f t="shared" si="76"/>
        <v>Active</v>
      </c>
      <c r="O1012" s="14" t="str" cm="1">
        <f t="array" ref="O1012">_xlfn.IFS(M1012=0,"0",
M1012&lt;=10%,"0-10",
TRUE,"&gt;10"
)&amp;" "&amp;"% progress"</f>
        <v>0-10 % progress</v>
      </c>
      <c r="P1012" s="15">
        <f t="shared" si="77"/>
        <v>0</v>
      </c>
      <c r="Q1012" s="15">
        <f>COUNTIFS($G:$G,$G1012)</f>
        <v>3</v>
      </c>
      <c r="R1012" s="16">
        <f t="shared" si="78"/>
        <v>0</v>
      </c>
      <c r="S1012" s="15" t="str">
        <f t="shared" si="79"/>
        <v>no 0% progess</v>
      </c>
      <c r="T1012" s="9">
        <v>0</v>
      </c>
      <c r="U1012" s="9">
        <v>1</v>
      </c>
      <c r="V1012" s="9">
        <v>1</v>
      </c>
      <c r="W1012" s="9">
        <v>0</v>
      </c>
      <c r="X1012" s="9">
        <v>0</v>
      </c>
      <c r="Y1012" s="9">
        <v>0</v>
      </c>
      <c r="Z1012" s="9"/>
      <c r="AA1012" s="9">
        <v>0</v>
      </c>
      <c r="AB1012" s="9"/>
      <c r="AC1012" s="9">
        <v>30</v>
      </c>
      <c r="AD1012" s="9" t="s">
        <v>3415</v>
      </c>
      <c r="AE1012" s="9" t="s">
        <v>3412</v>
      </c>
      <c r="AF1012" s="9">
        <v>145</v>
      </c>
      <c r="AG1012" s="9"/>
      <c r="AH1012" s="9" t="s">
        <v>3416</v>
      </c>
      <c r="AI1012" s="9"/>
      <c r="AJ1012" s="9"/>
    </row>
    <row r="1013" spans="1:36" x14ac:dyDescent="0.35">
      <c r="A1013" s="9" t="s">
        <v>3100</v>
      </c>
      <c r="B1013" s="9" t="s">
        <v>3101</v>
      </c>
      <c r="C1013" s="9" t="s">
        <v>14504</v>
      </c>
      <c r="D1013" s="9" t="s">
        <v>29</v>
      </c>
      <c r="E1013" s="9" t="s">
        <v>3409</v>
      </c>
      <c r="F1013" s="9" t="str">
        <f>_xlfn.XLOOKUP(E1013,Total_Enrolled!C:C,Total_Enrolled!C:C)</f>
        <v>2025em1100035@bitspilani-digital.edu.in</v>
      </c>
      <c r="G1013" s="9" t="s">
        <v>3410</v>
      </c>
      <c r="H1013" s="9" t="s">
        <v>14515</v>
      </c>
      <c r="I1013" s="9" t="s">
        <v>3411</v>
      </c>
      <c r="J1013" s="9" t="b">
        <v>1</v>
      </c>
      <c r="K1013" s="9">
        <v>14</v>
      </c>
      <c r="L1013" s="9">
        <f>_xlfn.XLOOKUP(B1013,Courses!A:A,Courses!H:H)</f>
        <v>44</v>
      </c>
      <c r="M1013" s="14">
        <f t="shared" si="75"/>
        <v>0.31818181818181818</v>
      </c>
      <c r="N1013" s="14" t="str">
        <f t="shared" si="76"/>
        <v>Active</v>
      </c>
      <c r="O1013" s="14" t="str" cm="1">
        <f t="array" ref="O1013">_xlfn.IFS(M1013=0,"0",
M1013&lt;=10%,"0-10",
TRUE,"&gt;10"
)&amp;" "&amp;"% progress"</f>
        <v>&gt;10 % progress</v>
      </c>
      <c r="P1013" s="15">
        <f t="shared" si="77"/>
        <v>0</v>
      </c>
      <c r="Q1013" s="15">
        <f>COUNTIFS($G:$G,$G1013)</f>
        <v>3</v>
      </c>
      <c r="R1013" s="16">
        <f t="shared" si="78"/>
        <v>0</v>
      </c>
      <c r="S1013" s="15" t="str">
        <f t="shared" si="79"/>
        <v>no 0% progess</v>
      </c>
      <c r="T1013" s="9">
        <v>0</v>
      </c>
      <c r="U1013" s="9">
        <v>1</v>
      </c>
      <c r="V1013" s="9">
        <v>1</v>
      </c>
      <c r="W1013" s="9">
        <v>0</v>
      </c>
      <c r="X1013" s="9">
        <v>0</v>
      </c>
      <c r="Y1013" s="9">
        <v>0</v>
      </c>
      <c r="Z1013" s="9"/>
      <c r="AA1013" s="9">
        <v>0</v>
      </c>
      <c r="AB1013" s="9"/>
      <c r="AC1013" s="9">
        <v>5694</v>
      </c>
      <c r="AD1013" s="9" t="s">
        <v>3417</v>
      </c>
      <c r="AE1013" s="9" t="s">
        <v>3412</v>
      </c>
      <c r="AF1013" s="9">
        <v>145</v>
      </c>
      <c r="AG1013" s="9"/>
      <c r="AH1013" s="9" t="s">
        <v>3418</v>
      </c>
      <c r="AI1013" s="9" t="s">
        <v>3419</v>
      </c>
      <c r="AJ1013" s="9" t="s">
        <v>3420</v>
      </c>
    </row>
    <row r="1014" spans="1:36" x14ac:dyDescent="0.35">
      <c r="A1014" s="9" t="s">
        <v>3100</v>
      </c>
      <c r="B1014" s="9" t="s">
        <v>3101</v>
      </c>
      <c r="C1014" s="9" t="s">
        <v>14504</v>
      </c>
      <c r="D1014" s="9" t="s">
        <v>29</v>
      </c>
      <c r="E1014" s="9" t="s">
        <v>3421</v>
      </c>
      <c r="F1014" s="9" t="str">
        <f>_xlfn.XLOOKUP(E1014,Total_Enrolled!C:C,Total_Enrolled!C:C)</f>
        <v>2025em1100036@bitspilani-digital.edu.in</v>
      </c>
      <c r="G1014" s="9" t="s">
        <v>3422</v>
      </c>
      <c r="H1014" s="9" t="s">
        <v>14515</v>
      </c>
      <c r="I1014" s="9" t="s">
        <v>3423</v>
      </c>
      <c r="J1014" s="9" t="b">
        <v>1</v>
      </c>
      <c r="K1014" s="9">
        <v>4</v>
      </c>
      <c r="L1014" s="9">
        <f>_xlfn.XLOOKUP(B1014,Courses!A:A,Courses!H:H)</f>
        <v>44</v>
      </c>
      <c r="M1014" s="14">
        <f t="shared" si="75"/>
        <v>9.0909090909090912E-2</v>
      </c>
      <c r="N1014" s="14" t="str">
        <f t="shared" si="76"/>
        <v>Active</v>
      </c>
      <c r="O1014" s="14" t="str" cm="1">
        <f t="array" ref="O1014">_xlfn.IFS(M1014=0,"0",
M1014&lt;=10%,"0-10",
TRUE,"&gt;10"
)&amp;" "&amp;"% progress"</f>
        <v>0-10 % progress</v>
      </c>
      <c r="P1014" s="15">
        <f t="shared" si="77"/>
        <v>0</v>
      </c>
      <c r="Q1014" s="15">
        <f>COUNTIFS($G:$G,$G1014)</f>
        <v>3</v>
      </c>
      <c r="R1014" s="16">
        <f t="shared" si="78"/>
        <v>0</v>
      </c>
      <c r="S1014" s="15" t="str">
        <f t="shared" si="79"/>
        <v>no 0% progess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/>
      <c r="AA1014" s="9">
        <v>0</v>
      </c>
      <c r="AB1014" s="9"/>
      <c r="AC1014" s="9">
        <v>544</v>
      </c>
      <c r="AD1014" s="9" t="s">
        <v>3425</v>
      </c>
      <c r="AE1014" s="9" t="s">
        <v>3424</v>
      </c>
      <c r="AF1014" s="9">
        <v>126</v>
      </c>
      <c r="AG1014" s="9"/>
      <c r="AH1014" s="9"/>
      <c r="AI1014" s="9" t="s">
        <v>3426</v>
      </c>
      <c r="AJ1014" s="9" t="s">
        <v>3427</v>
      </c>
    </row>
    <row r="1015" spans="1:36" x14ac:dyDescent="0.35">
      <c r="A1015" s="9" t="s">
        <v>30</v>
      </c>
      <c r="B1015" s="9" t="s">
        <v>31</v>
      </c>
      <c r="C1015" s="9" t="s">
        <v>14504</v>
      </c>
      <c r="D1015" s="9" t="s">
        <v>29</v>
      </c>
      <c r="E1015" s="9" t="s">
        <v>3421</v>
      </c>
      <c r="F1015" s="9" t="str">
        <f>_xlfn.XLOOKUP(E1015,Total_Enrolled!C:C,Total_Enrolled!C:C)</f>
        <v>2025em1100036@bitspilani-digital.edu.in</v>
      </c>
      <c r="G1015" s="9" t="s">
        <v>3422</v>
      </c>
      <c r="H1015" s="9" t="s">
        <v>14515</v>
      </c>
      <c r="I1015" s="9" t="s">
        <v>3423</v>
      </c>
      <c r="J1015" s="9" t="b">
        <v>1</v>
      </c>
      <c r="K1015" s="9">
        <v>10</v>
      </c>
      <c r="L1015" s="9">
        <f>_xlfn.XLOOKUP(B1015,Courses!A:A,Courses!H:H)</f>
        <v>71</v>
      </c>
      <c r="M1015" s="14">
        <f t="shared" si="75"/>
        <v>0.14084507042253522</v>
      </c>
      <c r="N1015" s="14" t="str">
        <f t="shared" si="76"/>
        <v>Active</v>
      </c>
      <c r="O1015" s="14" t="str" cm="1">
        <f t="array" ref="O1015">_xlfn.IFS(M1015=0,"0",
M1015&lt;=10%,"0-10",
TRUE,"&gt;10"
)&amp;" "&amp;"% progress"</f>
        <v>&gt;10 % progress</v>
      </c>
      <c r="P1015" s="15">
        <f t="shared" si="77"/>
        <v>0</v>
      </c>
      <c r="Q1015" s="15">
        <f>COUNTIFS($G:$G,$G1015)</f>
        <v>3</v>
      </c>
      <c r="R1015" s="16">
        <f t="shared" si="78"/>
        <v>0</v>
      </c>
      <c r="S1015" s="15" t="str">
        <f t="shared" si="79"/>
        <v>no 0% progess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/>
      <c r="AA1015" s="9">
        <v>0</v>
      </c>
      <c r="AB1015" s="9"/>
      <c r="AC1015" s="9">
        <v>24598</v>
      </c>
      <c r="AD1015" s="9" t="s">
        <v>3428</v>
      </c>
      <c r="AE1015" s="9" t="s">
        <v>3424</v>
      </c>
      <c r="AF1015" s="9">
        <v>126</v>
      </c>
      <c r="AG1015" s="9"/>
      <c r="AH1015" s="9"/>
      <c r="AI1015" s="9" t="s">
        <v>3429</v>
      </c>
      <c r="AJ1015" s="9" t="s">
        <v>3430</v>
      </c>
    </row>
    <row r="1016" spans="1:36" x14ac:dyDescent="0.35">
      <c r="A1016" s="9" t="s">
        <v>3110</v>
      </c>
      <c r="B1016" s="9" t="s">
        <v>3111</v>
      </c>
      <c r="C1016" s="9" t="s">
        <v>14504</v>
      </c>
      <c r="D1016" s="9" t="s">
        <v>29</v>
      </c>
      <c r="E1016" s="9" t="s">
        <v>3421</v>
      </c>
      <c r="F1016" s="9" t="str">
        <f>_xlfn.XLOOKUP(E1016,Total_Enrolled!C:C,Total_Enrolled!C:C)</f>
        <v>2025em1100036@bitspilani-digital.edu.in</v>
      </c>
      <c r="G1016" s="9" t="s">
        <v>3422</v>
      </c>
      <c r="H1016" s="9" t="s">
        <v>14515</v>
      </c>
      <c r="I1016" s="9" t="s">
        <v>3423</v>
      </c>
      <c r="J1016" s="9" t="b">
        <v>1</v>
      </c>
      <c r="K1016" s="9">
        <v>23</v>
      </c>
      <c r="L1016" s="9">
        <f>_xlfn.XLOOKUP(B1016,Courses!A:A,Courses!H:H)</f>
        <v>67</v>
      </c>
      <c r="M1016" s="14">
        <f t="shared" si="75"/>
        <v>0.34328358208955223</v>
      </c>
      <c r="N1016" s="14" t="str">
        <f t="shared" si="76"/>
        <v>Active</v>
      </c>
      <c r="O1016" s="14" t="str" cm="1">
        <f t="array" ref="O1016">_xlfn.IFS(M1016=0,"0",
M1016&lt;=10%,"0-10",
TRUE,"&gt;10"
)&amp;" "&amp;"% progress"</f>
        <v>&gt;10 % progress</v>
      </c>
      <c r="P1016" s="15">
        <f t="shared" si="77"/>
        <v>0</v>
      </c>
      <c r="Q1016" s="15">
        <f>COUNTIFS($G:$G,$G1016)</f>
        <v>3</v>
      </c>
      <c r="R1016" s="16">
        <f t="shared" si="78"/>
        <v>0</v>
      </c>
      <c r="S1016" s="15" t="str">
        <f t="shared" si="79"/>
        <v>no 0% progess</v>
      </c>
      <c r="T1016" s="9">
        <v>0</v>
      </c>
      <c r="U1016" s="9">
        <v>1</v>
      </c>
      <c r="V1016" s="9">
        <v>1</v>
      </c>
      <c r="W1016" s="9">
        <v>0</v>
      </c>
      <c r="X1016" s="9">
        <v>0</v>
      </c>
      <c r="Y1016" s="9">
        <v>0</v>
      </c>
      <c r="Z1016" s="9"/>
      <c r="AA1016" s="9">
        <v>0</v>
      </c>
      <c r="AB1016" s="9"/>
      <c r="AC1016" s="9">
        <v>18789</v>
      </c>
      <c r="AD1016" s="9" t="s">
        <v>3431</v>
      </c>
      <c r="AE1016" s="9" t="s">
        <v>3424</v>
      </c>
      <c r="AF1016" s="9">
        <v>126</v>
      </c>
      <c r="AG1016" s="9"/>
      <c r="AH1016" s="9" t="s">
        <v>3432</v>
      </c>
      <c r="AI1016" s="9"/>
      <c r="AJ1016" s="9"/>
    </row>
    <row r="1017" spans="1:36" x14ac:dyDescent="0.35">
      <c r="A1017" s="9" t="s">
        <v>3110</v>
      </c>
      <c r="B1017" s="9" t="s">
        <v>3111</v>
      </c>
      <c r="C1017" s="9" t="s">
        <v>14504</v>
      </c>
      <c r="D1017" s="9" t="s">
        <v>29</v>
      </c>
      <c r="E1017" s="9" t="s">
        <v>3433</v>
      </c>
      <c r="F1017" s="9" t="str">
        <f>_xlfn.XLOOKUP(E1017,Total_Enrolled!C:C,Total_Enrolled!C:C)</f>
        <v>2025em1100037@bitspilani-digital.edu.in</v>
      </c>
      <c r="G1017" s="9" t="s">
        <v>3434</v>
      </c>
      <c r="H1017" s="9" t="s">
        <v>14515</v>
      </c>
      <c r="I1017" s="9" t="s">
        <v>3435</v>
      </c>
      <c r="J1017" s="9" t="b">
        <v>1</v>
      </c>
      <c r="K1017" s="9">
        <v>1</v>
      </c>
      <c r="L1017" s="9">
        <f>_xlfn.XLOOKUP(B1017,Courses!A:A,Courses!H:H)</f>
        <v>67</v>
      </c>
      <c r="M1017" s="14">
        <f t="shared" si="75"/>
        <v>1.4925373134328358E-2</v>
      </c>
      <c r="N1017" s="14" t="str">
        <f t="shared" si="76"/>
        <v>Active</v>
      </c>
      <c r="O1017" s="14" t="str" cm="1">
        <f t="array" ref="O1017">_xlfn.IFS(M1017=0,"0",
M1017&lt;=10%,"0-10",
TRUE,"&gt;10"
)&amp;" "&amp;"% progress"</f>
        <v>0-10 % progress</v>
      </c>
      <c r="P1017" s="15">
        <f t="shared" si="77"/>
        <v>0</v>
      </c>
      <c r="Q1017" s="15">
        <f>COUNTIFS($G:$G,$G1017)</f>
        <v>3</v>
      </c>
      <c r="R1017" s="16">
        <f t="shared" si="78"/>
        <v>0</v>
      </c>
      <c r="S1017" s="15" t="str">
        <f t="shared" si="79"/>
        <v>no 0% progess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/>
      <c r="AA1017" s="9">
        <v>0</v>
      </c>
      <c r="AB1017" s="9"/>
      <c r="AC1017" s="9">
        <v>0</v>
      </c>
      <c r="AD1017" s="9"/>
      <c r="AE1017" s="9" t="s">
        <v>3436</v>
      </c>
      <c r="AF1017" s="9">
        <v>141</v>
      </c>
      <c r="AG1017" s="9"/>
      <c r="AH1017" s="9"/>
      <c r="AI1017" s="9"/>
      <c r="AJ1017" s="9"/>
    </row>
    <row r="1018" spans="1:36" x14ac:dyDescent="0.35">
      <c r="A1018" s="9" t="s">
        <v>30</v>
      </c>
      <c r="B1018" s="9" t="s">
        <v>31</v>
      </c>
      <c r="C1018" s="9" t="s">
        <v>14504</v>
      </c>
      <c r="D1018" s="9" t="s">
        <v>29</v>
      </c>
      <c r="E1018" s="9" t="s">
        <v>3433</v>
      </c>
      <c r="F1018" s="9" t="str">
        <f>_xlfn.XLOOKUP(E1018,Total_Enrolled!C:C,Total_Enrolled!C:C)</f>
        <v>2025em1100037@bitspilani-digital.edu.in</v>
      </c>
      <c r="G1018" s="9" t="s">
        <v>3434</v>
      </c>
      <c r="H1018" s="9" t="s">
        <v>14515</v>
      </c>
      <c r="I1018" s="9" t="s">
        <v>3435</v>
      </c>
      <c r="J1018" s="9" t="b">
        <v>1</v>
      </c>
      <c r="K1018" s="9">
        <v>0</v>
      </c>
      <c r="L1018" s="9">
        <f>_xlfn.XLOOKUP(B1018,Courses!A:A,Courses!H:H)</f>
        <v>71</v>
      </c>
      <c r="M1018" s="14">
        <f t="shared" si="75"/>
        <v>0</v>
      </c>
      <c r="N1018" s="14" t="str">
        <f t="shared" si="76"/>
        <v>Not Active</v>
      </c>
      <c r="O1018" s="14" t="str" cm="1">
        <f t="array" ref="O1018">_xlfn.IFS(M1018=0,"0",
M1018&lt;=10%,"0-10",
TRUE,"&gt;10"
)&amp;" "&amp;"% progress"</f>
        <v>0 % progress</v>
      </c>
      <c r="P1018" s="15">
        <f t="shared" si="77"/>
        <v>1</v>
      </c>
      <c r="Q1018" s="15">
        <f>COUNTIFS($G:$G,$G1018)</f>
        <v>3</v>
      </c>
      <c r="R1018" s="16">
        <f t="shared" si="78"/>
        <v>0.33333333333333331</v>
      </c>
      <c r="S1018" s="15" t="str">
        <f t="shared" si="79"/>
        <v>no progress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/>
      <c r="AA1018" s="9">
        <v>0</v>
      </c>
      <c r="AB1018" s="9"/>
      <c r="AC1018" s="9">
        <v>0</v>
      </c>
      <c r="AD1018" s="9"/>
      <c r="AE1018" s="9" t="s">
        <v>3436</v>
      </c>
      <c r="AF1018" s="9">
        <v>141</v>
      </c>
      <c r="AG1018" s="9"/>
      <c r="AH1018" s="9"/>
      <c r="AI1018" s="9"/>
      <c r="AJ1018" s="9"/>
    </row>
    <row r="1019" spans="1:36" x14ac:dyDescent="0.35">
      <c r="A1019" s="9" t="s">
        <v>3100</v>
      </c>
      <c r="B1019" s="9" t="s">
        <v>3101</v>
      </c>
      <c r="C1019" s="9" t="s">
        <v>14504</v>
      </c>
      <c r="D1019" s="9" t="s">
        <v>29</v>
      </c>
      <c r="E1019" s="9" t="s">
        <v>3433</v>
      </c>
      <c r="F1019" s="9" t="str">
        <f>_xlfn.XLOOKUP(E1019,Total_Enrolled!C:C,Total_Enrolled!C:C)</f>
        <v>2025em1100037@bitspilani-digital.edu.in</v>
      </c>
      <c r="G1019" s="9" t="s">
        <v>3434</v>
      </c>
      <c r="H1019" s="9" t="s">
        <v>14515</v>
      </c>
      <c r="I1019" s="9" t="s">
        <v>3435</v>
      </c>
      <c r="J1019" s="9" t="b">
        <v>1</v>
      </c>
      <c r="K1019" s="9">
        <v>1</v>
      </c>
      <c r="L1019" s="9">
        <f>_xlfn.XLOOKUP(B1019,Courses!A:A,Courses!H:H)</f>
        <v>44</v>
      </c>
      <c r="M1019" s="14">
        <f t="shared" si="75"/>
        <v>2.2727272727272728E-2</v>
      </c>
      <c r="N1019" s="14" t="str">
        <f t="shared" si="76"/>
        <v>Active</v>
      </c>
      <c r="O1019" s="14" t="str" cm="1">
        <f t="array" ref="O1019">_xlfn.IFS(M1019=0,"0",
M1019&lt;=10%,"0-10",
TRUE,"&gt;10"
)&amp;" "&amp;"% progress"</f>
        <v>0-10 % progress</v>
      </c>
      <c r="P1019" s="15">
        <f t="shared" si="77"/>
        <v>0</v>
      </c>
      <c r="Q1019" s="15">
        <f>COUNTIFS($G:$G,$G1019)</f>
        <v>3</v>
      </c>
      <c r="R1019" s="16">
        <f t="shared" si="78"/>
        <v>0</v>
      </c>
      <c r="S1019" s="15" t="str">
        <f t="shared" si="79"/>
        <v>no 0% progess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/>
      <c r="AA1019" s="9">
        <v>0</v>
      </c>
      <c r="AB1019" s="9"/>
      <c r="AC1019" s="9">
        <v>0</v>
      </c>
      <c r="AD1019" s="9"/>
      <c r="AE1019" s="9" t="s">
        <v>3436</v>
      </c>
      <c r="AF1019" s="9">
        <v>141</v>
      </c>
      <c r="AG1019" s="9"/>
      <c r="AH1019" s="9"/>
      <c r="AI1019" s="9"/>
      <c r="AJ1019" s="9"/>
    </row>
    <row r="1020" spans="1:36" x14ac:dyDescent="0.35">
      <c r="A1020" s="9" t="s">
        <v>3100</v>
      </c>
      <c r="B1020" s="9" t="s">
        <v>3101</v>
      </c>
      <c r="C1020" s="9" t="s">
        <v>14504</v>
      </c>
      <c r="D1020" s="9" t="s">
        <v>29</v>
      </c>
      <c r="E1020" s="9" t="s">
        <v>3437</v>
      </c>
      <c r="F1020" s="9" t="str">
        <f>_xlfn.XLOOKUP(E1020,Total_Enrolled!C:C,Total_Enrolled!C:C)</f>
        <v>2025em1100038@bitspilani-digital.edu.in</v>
      </c>
      <c r="G1020" s="9" t="s">
        <v>3438</v>
      </c>
      <c r="H1020" s="9" t="s">
        <v>14515</v>
      </c>
      <c r="I1020" s="9" t="s">
        <v>3439</v>
      </c>
      <c r="J1020" s="9" t="b">
        <v>1</v>
      </c>
      <c r="K1020" s="9">
        <v>11</v>
      </c>
      <c r="L1020" s="9">
        <f>_xlfn.XLOOKUP(B1020,Courses!A:A,Courses!H:H)</f>
        <v>44</v>
      </c>
      <c r="M1020" s="14">
        <f t="shared" si="75"/>
        <v>0.25</v>
      </c>
      <c r="N1020" s="14" t="str">
        <f t="shared" si="76"/>
        <v>Active</v>
      </c>
      <c r="O1020" s="14" t="str" cm="1">
        <f t="array" ref="O1020">_xlfn.IFS(M1020=0,"0",
M1020&lt;=10%,"0-10",
TRUE,"&gt;10"
)&amp;" "&amp;"% progress"</f>
        <v>&gt;10 % progress</v>
      </c>
      <c r="P1020" s="15">
        <f t="shared" si="77"/>
        <v>0</v>
      </c>
      <c r="Q1020" s="15">
        <f>COUNTIFS($G:$G,$G1020)</f>
        <v>3</v>
      </c>
      <c r="R1020" s="16">
        <f t="shared" si="78"/>
        <v>0</v>
      </c>
      <c r="S1020" s="15" t="str">
        <f t="shared" si="79"/>
        <v>no 0% progess</v>
      </c>
      <c r="T1020" s="9">
        <v>0</v>
      </c>
      <c r="U1020" s="9">
        <v>1</v>
      </c>
      <c r="V1020" s="9">
        <v>1</v>
      </c>
      <c r="W1020" s="9">
        <v>0</v>
      </c>
      <c r="X1020" s="9">
        <v>0</v>
      </c>
      <c r="Y1020" s="9">
        <v>35</v>
      </c>
      <c r="Z1020" s="9"/>
      <c r="AA1020" s="9">
        <v>0</v>
      </c>
      <c r="AB1020" s="9"/>
      <c r="AC1020" s="9">
        <v>8973</v>
      </c>
      <c r="AD1020" s="9" t="s">
        <v>3441</v>
      </c>
      <c r="AE1020" s="9" t="s">
        <v>3440</v>
      </c>
      <c r="AF1020" s="9">
        <v>332</v>
      </c>
      <c r="AG1020" s="9"/>
      <c r="AH1020" s="9" t="s">
        <v>3442</v>
      </c>
      <c r="AI1020" s="9" t="s">
        <v>3443</v>
      </c>
      <c r="AJ1020" s="9" t="s">
        <v>3444</v>
      </c>
    </row>
    <row r="1021" spans="1:36" x14ac:dyDescent="0.35">
      <c r="A1021" s="9" t="s">
        <v>30</v>
      </c>
      <c r="B1021" s="9" t="s">
        <v>31</v>
      </c>
      <c r="C1021" s="9" t="s">
        <v>14504</v>
      </c>
      <c r="D1021" s="9" t="s">
        <v>29</v>
      </c>
      <c r="E1021" s="9" t="s">
        <v>3437</v>
      </c>
      <c r="F1021" s="9" t="str">
        <f>_xlfn.XLOOKUP(E1021,Total_Enrolled!C:C,Total_Enrolled!C:C)</f>
        <v>2025em1100038@bitspilani-digital.edu.in</v>
      </c>
      <c r="G1021" s="9" t="s">
        <v>3438</v>
      </c>
      <c r="H1021" s="9" t="s">
        <v>14515</v>
      </c>
      <c r="I1021" s="9" t="s">
        <v>3439</v>
      </c>
      <c r="J1021" s="9" t="b">
        <v>1</v>
      </c>
      <c r="K1021" s="9">
        <v>23</v>
      </c>
      <c r="L1021" s="9">
        <f>_xlfn.XLOOKUP(B1021,Courses!A:A,Courses!H:H)</f>
        <v>71</v>
      </c>
      <c r="M1021" s="14">
        <f t="shared" si="75"/>
        <v>0.323943661971831</v>
      </c>
      <c r="N1021" s="14" t="str">
        <f t="shared" si="76"/>
        <v>Active</v>
      </c>
      <c r="O1021" s="14" t="str" cm="1">
        <f t="array" ref="O1021">_xlfn.IFS(M1021=0,"0",
M1021&lt;=10%,"0-10",
TRUE,"&gt;10"
)&amp;" "&amp;"% progress"</f>
        <v>&gt;10 % progress</v>
      </c>
      <c r="P1021" s="15">
        <f t="shared" si="77"/>
        <v>0</v>
      </c>
      <c r="Q1021" s="15">
        <f>COUNTIFS($G:$G,$G1021)</f>
        <v>3</v>
      </c>
      <c r="R1021" s="16">
        <f t="shared" si="78"/>
        <v>0</v>
      </c>
      <c r="S1021" s="15" t="str">
        <f t="shared" si="79"/>
        <v>no 0% progess</v>
      </c>
      <c r="T1021" s="9">
        <v>0</v>
      </c>
      <c r="U1021" s="9">
        <v>1</v>
      </c>
      <c r="V1021" s="9">
        <v>1</v>
      </c>
      <c r="W1021" s="9">
        <v>0</v>
      </c>
      <c r="X1021" s="9">
        <v>0</v>
      </c>
      <c r="Y1021" s="9">
        <v>35</v>
      </c>
      <c r="Z1021" s="9"/>
      <c r="AA1021" s="9">
        <v>0</v>
      </c>
      <c r="AB1021" s="9"/>
      <c r="AC1021" s="9">
        <v>15812</v>
      </c>
      <c r="AD1021" s="9" t="s">
        <v>3445</v>
      </c>
      <c r="AE1021" s="9" t="s">
        <v>3440</v>
      </c>
      <c r="AF1021" s="9">
        <v>332</v>
      </c>
      <c r="AG1021" s="9"/>
      <c r="AH1021" s="9" t="s">
        <v>3446</v>
      </c>
      <c r="AI1021" s="9" t="s">
        <v>3447</v>
      </c>
      <c r="AJ1021" s="9" t="s">
        <v>3448</v>
      </c>
    </row>
    <row r="1022" spans="1:36" x14ac:dyDescent="0.35">
      <c r="A1022" s="9" t="s">
        <v>3110</v>
      </c>
      <c r="B1022" s="9" t="s">
        <v>3111</v>
      </c>
      <c r="C1022" s="9" t="s">
        <v>14504</v>
      </c>
      <c r="D1022" s="9" t="s">
        <v>29</v>
      </c>
      <c r="E1022" s="9" t="s">
        <v>3437</v>
      </c>
      <c r="F1022" s="9" t="str">
        <f>_xlfn.XLOOKUP(E1022,Total_Enrolled!C:C,Total_Enrolled!C:C)</f>
        <v>2025em1100038@bitspilani-digital.edu.in</v>
      </c>
      <c r="G1022" s="9" t="s">
        <v>3438</v>
      </c>
      <c r="H1022" s="9" t="s">
        <v>14515</v>
      </c>
      <c r="I1022" s="9" t="s">
        <v>3439</v>
      </c>
      <c r="J1022" s="9" t="b">
        <v>1</v>
      </c>
      <c r="K1022" s="9">
        <v>3</v>
      </c>
      <c r="L1022" s="9">
        <f>_xlfn.XLOOKUP(B1022,Courses!A:A,Courses!H:H)</f>
        <v>67</v>
      </c>
      <c r="M1022" s="14">
        <f t="shared" si="75"/>
        <v>4.4776119402985072E-2</v>
      </c>
      <c r="N1022" s="14" t="str">
        <f t="shared" si="76"/>
        <v>Active</v>
      </c>
      <c r="O1022" s="14" t="str" cm="1">
        <f t="array" ref="O1022">_xlfn.IFS(M1022=0,"0",
M1022&lt;=10%,"0-10",
TRUE,"&gt;10"
)&amp;" "&amp;"% progress"</f>
        <v>0-10 % progress</v>
      </c>
      <c r="P1022" s="15">
        <f t="shared" si="77"/>
        <v>0</v>
      </c>
      <c r="Q1022" s="15">
        <f>COUNTIFS($G:$G,$G1022)</f>
        <v>3</v>
      </c>
      <c r="R1022" s="16">
        <f t="shared" si="78"/>
        <v>0</v>
      </c>
      <c r="S1022" s="15" t="str">
        <f t="shared" si="79"/>
        <v>no 0% progess</v>
      </c>
      <c r="T1022" s="9">
        <v>0</v>
      </c>
      <c r="U1022" s="9">
        <v>1</v>
      </c>
      <c r="V1022" s="9">
        <v>1</v>
      </c>
      <c r="W1022" s="9">
        <v>0</v>
      </c>
      <c r="X1022" s="9">
        <v>0</v>
      </c>
      <c r="Y1022" s="9">
        <v>67</v>
      </c>
      <c r="Z1022" s="9"/>
      <c r="AA1022" s="9">
        <v>0</v>
      </c>
      <c r="AB1022" s="9"/>
      <c r="AC1022" s="9">
        <v>274</v>
      </c>
      <c r="AD1022" s="9" t="s">
        <v>3449</v>
      </c>
      <c r="AE1022" s="9" t="s">
        <v>3440</v>
      </c>
      <c r="AF1022" s="9">
        <v>332</v>
      </c>
      <c r="AG1022" s="9"/>
      <c r="AH1022" s="9" t="s">
        <v>3450</v>
      </c>
      <c r="AI1022" s="9"/>
      <c r="AJ1022" s="9"/>
    </row>
    <row r="1023" spans="1:36" x14ac:dyDescent="0.35">
      <c r="A1023" s="9" t="s">
        <v>3110</v>
      </c>
      <c r="B1023" s="9" t="s">
        <v>3111</v>
      </c>
      <c r="C1023" s="9" t="s">
        <v>14504</v>
      </c>
      <c r="D1023" s="9" t="s">
        <v>29</v>
      </c>
      <c r="E1023" s="9" t="s">
        <v>3451</v>
      </c>
      <c r="F1023" s="9" t="str">
        <f>_xlfn.XLOOKUP(E1023,Total_Enrolled!C:C,Total_Enrolled!C:C)</f>
        <v>2025em1100039@bitspilani-digital.edu.in</v>
      </c>
      <c r="G1023" s="9" t="s">
        <v>3452</v>
      </c>
      <c r="H1023" s="9" t="s">
        <v>14515</v>
      </c>
      <c r="I1023" s="9" t="s">
        <v>3453</v>
      </c>
      <c r="J1023" s="9" t="b">
        <v>1</v>
      </c>
      <c r="K1023" s="9">
        <v>4</v>
      </c>
      <c r="L1023" s="9">
        <f>_xlfn.XLOOKUP(B1023,Courses!A:A,Courses!H:H)</f>
        <v>67</v>
      </c>
      <c r="M1023" s="14">
        <f t="shared" si="75"/>
        <v>5.9701492537313432E-2</v>
      </c>
      <c r="N1023" s="14" t="str">
        <f t="shared" si="76"/>
        <v>Active</v>
      </c>
      <c r="O1023" s="14" t="str" cm="1">
        <f t="array" ref="O1023">_xlfn.IFS(M1023=0,"0",
M1023&lt;=10%,"0-10",
TRUE,"&gt;10"
)&amp;" "&amp;"% progress"</f>
        <v>0-10 % progress</v>
      </c>
      <c r="P1023" s="15">
        <f t="shared" si="77"/>
        <v>0</v>
      </c>
      <c r="Q1023" s="15">
        <f>COUNTIFS($G:$G,$G1023)</f>
        <v>3</v>
      </c>
      <c r="R1023" s="16">
        <f t="shared" si="78"/>
        <v>0</v>
      </c>
      <c r="S1023" s="15" t="str">
        <f t="shared" si="79"/>
        <v>no 0% progess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/>
      <c r="AA1023" s="9">
        <v>0</v>
      </c>
      <c r="AB1023" s="9"/>
      <c r="AC1023" s="9">
        <v>7476</v>
      </c>
      <c r="AD1023" s="9" t="s">
        <v>3455</v>
      </c>
      <c r="AE1023" s="9" t="s">
        <v>3454</v>
      </c>
      <c r="AF1023" s="9">
        <v>344</v>
      </c>
      <c r="AG1023" s="9"/>
      <c r="AH1023" s="9"/>
      <c r="AI1023" s="9"/>
      <c r="AJ1023" s="9"/>
    </row>
    <row r="1024" spans="1:36" x14ac:dyDescent="0.35">
      <c r="A1024" s="9" t="s">
        <v>30</v>
      </c>
      <c r="B1024" s="9" t="s">
        <v>31</v>
      </c>
      <c r="C1024" s="9" t="s">
        <v>14504</v>
      </c>
      <c r="D1024" s="9" t="s">
        <v>29</v>
      </c>
      <c r="E1024" s="9" t="s">
        <v>3451</v>
      </c>
      <c r="F1024" s="9" t="str">
        <f>_xlfn.XLOOKUP(E1024,Total_Enrolled!C:C,Total_Enrolled!C:C)</f>
        <v>2025em1100039@bitspilani-digital.edu.in</v>
      </c>
      <c r="G1024" s="9" t="s">
        <v>3452</v>
      </c>
      <c r="H1024" s="9" t="s">
        <v>14515</v>
      </c>
      <c r="I1024" s="9" t="s">
        <v>3453</v>
      </c>
      <c r="J1024" s="9" t="b">
        <v>1</v>
      </c>
      <c r="K1024" s="9">
        <v>9</v>
      </c>
      <c r="L1024" s="9">
        <f>_xlfn.XLOOKUP(B1024,Courses!A:A,Courses!H:H)</f>
        <v>71</v>
      </c>
      <c r="M1024" s="14">
        <f t="shared" si="75"/>
        <v>0.12676056338028169</v>
      </c>
      <c r="N1024" s="14" t="str">
        <f t="shared" si="76"/>
        <v>Active</v>
      </c>
      <c r="O1024" s="14" t="str" cm="1">
        <f t="array" ref="O1024">_xlfn.IFS(M1024=0,"0",
M1024&lt;=10%,"0-10",
TRUE,"&gt;10"
)&amp;" "&amp;"% progress"</f>
        <v>&gt;10 % progress</v>
      </c>
      <c r="P1024" s="15">
        <f t="shared" si="77"/>
        <v>0</v>
      </c>
      <c r="Q1024" s="15">
        <f>COUNTIFS($G:$G,$G1024)</f>
        <v>3</v>
      </c>
      <c r="R1024" s="16">
        <f t="shared" si="78"/>
        <v>0</v>
      </c>
      <c r="S1024" s="15" t="str">
        <f t="shared" si="79"/>
        <v>no 0% progess</v>
      </c>
      <c r="T1024" s="9">
        <v>0</v>
      </c>
      <c r="U1024" s="9">
        <v>2</v>
      </c>
      <c r="V1024" s="9">
        <v>5</v>
      </c>
      <c r="W1024" s="9">
        <v>0</v>
      </c>
      <c r="X1024" s="9">
        <v>0</v>
      </c>
      <c r="Y1024" s="9">
        <v>0</v>
      </c>
      <c r="Z1024" s="9"/>
      <c r="AA1024" s="9">
        <v>0</v>
      </c>
      <c r="AB1024" s="9"/>
      <c r="AC1024" s="9">
        <v>5106</v>
      </c>
      <c r="AD1024" s="9" t="s">
        <v>3456</v>
      </c>
      <c r="AE1024" s="9" t="s">
        <v>3454</v>
      </c>
      <c r="AF1024" s="9">
        <v>344</v>
      </c>
      <c r="AG1024" s="9"/>
      <c r="AH1024" s="9" t="s">
        <v>3457</v>
      </c>
      <c r="AI1024" s="9" t="s">
        <v>3458</v>
      </c>
      <c r="AJ1024" s="9" t="s">
        <v>3459</v>
      </c>
    </row>
    <row r="1025" spans="1:36" x14ac:dyDescent="0.35">
      <c r="A1025" s="9" t="s">
        <v>3100</v>
      </c>
      <c r="B1025" s="9" t="s">
        <v>3101</v>
      </c>
      <c r="C1025" s="9" t="s">
        <v>14504</v>
      </c>
      <c r="D1025" s="9" t="s">
        <v>29</v>
      </c>
      <c r="E1025" s="9" t="s">
        <v>3451</v>
      </c>
      <c r="F1025" s="9" t="str">
        <f>_xlfn.XLOOKUP(E1025,Total_Enrolled!C:C,Total_Enrolled!C:C)</f>
        <v>2025em1100039@bitspilani-digital.edu.in</v>
      </c>
      <c r="G1025" s="9" t="s">
        <v>3452</v>
      </c>
      <c r="H1025" s="9" t="s">
        <v>14515</v>
      </c>
      <c r="I1025" s="9" t="s">
        <v>3453</v>
      </c>
      <c r="J1025" s="9" t="b">
        <v>1</v>
      </c>
      <c r="K1025" s="9">
        <v>31</v>
      </c>
      <c r="L1025" s="9">
        <f>_xlfn.XLOOKUP(B1025,Courses!A:A,Courses!H:H)</f>
        <v>44</v>
      </c>
      <c r="M1025" s="14">
        <f t="shared" si="75"/>
        <v>0.70454545454545459</v>
      </c>
      <c r="N1025" s="14" t="str">
        <f t="shared" si="76"/>
        <v>Active</v>
      </c>
      <c r="O1025" s="14" t="str" cm="1">
        <f t="array" ref="O1025">_xlfn.IFS(M1025=0,"0",
M1025&lt;=10%,"0-10",
TRUE,"&gt;10"
)&amp;" "&amp;"% progress"</f>
        <v>&gt;10 % progress</v>
      </c>
      <c r="P1025" s="15">
        <f t="shared" si="77"/>
        <v>0</v>
      </c>
      <c r="Q1025" s="15">
        <f>COUNTIFS($G:$G,$G1025)</f>
        <v>3</v>
      </c>
      <c r="R1025" s="16">
        <f t="shared" si="78"/>
        <v>0</v>
      </c>
      <c r="S1025" s="15" t="str">
        <f t="shared" si="79"/>
        <v>no 0% progess</v>
      </c>
      <c r="T1025" s="9">
        <v>0</v>
      </c>
      <c r="U1025" s="9">
        <v>3</v>
      </c>
      <c r="V1025" s="9">
        <v>3</v>
      </c>
      <c r="W1025" s="9">
        <v>0</v>
      </c>
      <c r="X1025" s="9">
        <v>0</v>
      </c>
      <c r="Y1025" s="9">
        <v>0</v>
      </c>
      <c r="Z1025" s="9"/>
      <c r="AA1025" s="9">
        <v>0</v>
      </c>
      <c r="AB1025" s="9"/>
      <c r="AC1025" s="9">
        <v>35472</v>
      </c>
      <c r="AD1025" s="9" t="s">
        <v>3460</v>
      </c>
      <c r="AE1025" s="9" t="s">
        <v>3454</v>
      </c>
      <c r="AF1025" s="9">
        <v>344</v>
      </c>
      <c r="AG1025" s="9"/>
      <c r="AH1025" s="9" t="s">
        <v>3461</v>
      </c>
      <c r="AI1025" s="9" t="s">
        <v>3462</v>
      </c>
      <c r="AJ1025" s="9" t="s">
        <v>3463</v>
      </c>
    </row>
    <row r="1026" spans="1:36" x14ac:dyDescent="0.35">
      <c r="A1026" s="9" t="s">
        <v>3100</v>
      </c>
      <c r="B1026" s="9" t="s">
        <v>3101</v>
      </c>
      <c r="C1026" s="9" t="s">
        <v>14504</v>
      </c>
      <c r="D1026" s="9" t="s">
        <v>29</v>
      </c>
      <c r="E1026" s="9" t="s">
        <v>3464</v>
      </c>
      <c r="F1026" s="9" t="str">
        <f>_xlfn.XLOOKUP(E1026,Total_Enrolled!C:C,Total_Enrolled!C:C)</f>
        <v>2025em1100040@bitspilani-digital.edu.in</v>
      </c>
      <c r="G1026" s="9" t="s">
        <v>3465</v>
      </c>
      <c r="H1026" s="9" t="s">
        <v>14515</v>
      </c>
      <c r="I1026" s="9" t="s">
        <v>3466</v>
      </c>
      <c r="J1026" s="9" t="b">
        <v>1</v>
      </c>
      <c r="K1026" s="9">
        <v>36</v>
      </c>
      <c r="L1026" s="9">
        <f>_xlfn.XLOOKUP(B1026,Courses!A:A,Courses!H:H)</f>
        <v>44</v>
      </c>
      <c r="M1026" s="14">
        <f t="shared" si="75"/>
        <v>0.81818181818181823</v>
      </c>
      <c r="N1026" s="14" t="str">
        <f t="shared" si="76"/>
        <v>Active</v>
      </c>
      <c r="O1026" s="14" t="str" cm="1">
        <f t="array" ref="O1026">_xlfn.IFS(M1026=0,"0",
M1026&lt;=10%,"0-10",
TRUE,"&gt;10"
)&amp;" "&amp;"% progress"</f>
        <v>&gt;10 % progress</v>
      </c>
      <c r="P1026" s="15">
        <f t="shared" si="77"/>
        <v>0</v>
      </c>
      <c r="Q1026" s="15">
        <f>COUNTIFS($G:$G,$G1026)</f>
        <v>3</v>
      </c>
      <c r="R1026" s="16">
        <f t="shared" si="78"/>
        <v>0</v>
      </c>
      <c r="S1026" s="15" t="str">
        <f t="shared" si="79"/>
        <v>no 0% progess</v>
      </c>
      <c r="T1026" s="9">
        <v>0</v>
      </c>
      <c r="U1026" s="9">
        <v>13</v>
      </c>
      <c r="V1026" s="9">
        <v>13</v>
      </c>
      <c r="W1026" s="9">
        <v>0</v>
      </c>
      <c r="X1026" s="9">
        <v>0</v>
      </c>
      <c r="Y1026" s="9">
        <v>0</v>
      </c>
      <c r="Z1026" s="9"/>
      <c r="AA1026" s="9">
        <v>0</v>
      </c>
      <c r="AB1026" s="9"/>
      <c r="AC1026" s="9">
        <v>23092</v>
      </c>
      <c r="AD1026" s="9" t="s">
        <v>3468</v>
      </c>
      <c r="AE1026" s="9" t="s">
        <v>3467</v>
      </c>
      <c r="AF1026" s="9">
        <v>142</v>
      </c>
      <c r="AG1026" s="9"/>
      <c r="AH1026" s="9" t="s">
        <v>3469</v>
      </c>
      <c r="AI1026" s="9" t="s">
        <v>3470</v>
      </c>
      <c r="AJ1026" s="9" t="s">
        <v>3471</v>
      </c>
    </row>
    <row r="1027" spans="1:36" x14ac:dyDescent="0.35">
      <c r="A1027" s="9" t="s">
        <v>30</v>
      </c>
      <c r="B1027" s="9" t="s">
        <v>31</v>
      </c>
      <c r="C1027" s="9" t="s">
        <v>14504</v>
      </c>
      <c r="D1027" s="9" t="s">
        <v>29</v>
      </c>
      <c r="E1027" s="9" t="s">
        <v>3464</v>
      </c>
      <c r="F1027" s="9" t="str">
        <f>_xlfn.XLOOKUP(E1027,Total_Enrolled!C:C,Total_Enrolled!C:C)</f>
        <v>2025em1100040@bitspilani-digital.edu.in</v>
      </c>
      <c r="G1027" s="9" t="s">
        <v>3465</v>
      </c>
      <c r="H1027" s="9" t="s">
        <v>14515</v>
      </c>
      <c r="I1027" s="9" t="s">
        <v>3466</v>
      </c>
      <c r="J1027" s="9" t="b">
        <v>1</v>
      </c>
      <c r="K1027" s="9">
        <v>31</v>
      </c>
      <c r="L1027" s="9">
        <f>_xlfn.XLOOKUP(B1027,Courses!A:A,Courses!H:H)</f>
        <v>71</v>
      </c>
      <c r="M1027" s="14">
        <f t="shared" ref="M1027:M1090" si="80">K1027/L1027</f>
        <v>0.43661971830985913</v>
      </c>
      <c r="N1027" s="14" t="str">
        <f t="shared" ref="N1027:N1090" si="81">IF(M1027&gt;0,"Active","Not Active")</f>
        <v>Active</v>
      </c>
      <c r="O1027" s="14" t="str" cm="1">
        <f t="array" ref="O1027">_xlfn.IFS(M1027=0,"0",
M1027&lt;=10%,"0-10",
TRUE,"&gt;10"
)&amp;" "&amp;"% progress"</f>
        <v>&gt;10 % progress</v>
      </c>
      <c r="P1027" s="15">
        <f t="shared" ref="P1027:P1090" si="82">IF(M1027=0,1,0)</f>
        <v>0</v>
      </c>
      <c r="Q1027" s="15">
        <f>COUNTIFS($G:$G,$G1027)</f>
        <v>3</v>
      </c>
      <c r="R1027" s="16">
        <f t="shared" ref="R1027:R1090" si="83">P1027/Q1027</f>
        <v>0</v>
      </c>
      <c r="S1027" s="15" t="str">
        <f t="shared" ref="S1027:S1090" si="84">IF(R1027=0, "no 0% progess", "no progress")</f>
        <v>no 0% progess</v>
      </c>
      <c r="T1027" s="9">
        <v>0</v>
      </c>
      <c r="U1027" s="9">
        <v>9</v>
      </c>
      <c r="V1027" s="9">
        <v>10</v>
      </c>
      <c r="W1027" s="9">
        <v>0</v>
      </c>
      <c r="X1027" s="9">
        <v>0</v>
      </c>
      <c r="Y1027" s="9">
        <v>0</v>
      </c>
      <c r="Z1027" s="9"/>
      <c r="AA1027" s="9">
        <v>0</v>
      </c>
      <c r="AB1027" s="9"/>
      <c r="AC1027" s="9">
        <v>5543</v>
      </c>
      <c r="AD1027" s="9" t="s">
        <v>3472</v>
      </c>
      <c r="AE1027" s="9" t="s">
        <v>3467</v>
      </c>
      <c r="AF1027" s="9">
        <v>142</v>
      </c>
      <c r="AG1027" s="9"/>
      <c r="AH1027" s="9" t="s">
        <v>3473</v>
      </c>
      <c r="AI1027" s="9" t="s">
        <v>3474</v>
      </c>
      <c r="AJ1027" s="9" t="s">
        <v>3474</v>
      </c>
    </row>
    <row r="1028" spans="1:36" x14ac:dyDescent="0.35">
      <c r="A1028" s="9" t="s">
        <v>3110</v>
      </c>
      <c r="B1028" s="9" t="s">
        <v>3111</v>
      </c>
      <c r="C1028" s="9" t="s">
        <v>14504</v>
      </c>
      <c r="D1028" s="9" t="s">
        <v>29</v>
      </c>
      <c r="E1028" s="9" t="s">
        <v>3464</v>
      </c>
      <c r="F1028" s="9" t="str">
        <f>_xlfn.XLOOKUP(E1028,Total_Enrolled!C:C,Total_Enrolled!C:C)</f>
        <v>2025em1100040@bitspilani-digital.edu.in</v>
      </c>
      <c r="G1028" s="9" t="s">
        <v>3465</v>
      </c>
      <c r="H1028" s="9" t="s">
        <v>14515</v>
      </c>
      <c r="I1028" s="9" t="s">
        <v>3466</v>
      </c>
      <c r="J1028" s="9" t="b">
        <v>1</v>
      </c>
      <c r="K1028" s="9">
        <v>66</v>
      </c>
      <c r="L1028" s="9">
        <f>_xlfn.XLOOKUP(B1028,Courses!A:A,Courses!H:H)</f>
        <v>67</v>
      </c>
      <c r="M1028" s="14">
        <f t="shared" si="80"/>
        <v>0.9850746268656716</v>
      </c>
      <c r="N1028" s="14" t="str">
        <f t="shared" si="81"/>
        <v>Active</v>
      </c>
      <c r="O1028" s="14" t="str" cm="1">
        <f t="array" ref="O1028">_xlfn.IFS(M1028=0,"0",
M1028&lt;=10%,"0-10",
TRUE,"&gt;10"
)&amp;" "&amp;"% progress"</f>
        <v>&gt;10 % progress</v>
      </c>
      <c r="P1028" s="15">
        <f t="shared" si="82"/>
        <v>0</v>
      </c>
      <c r="Q1028" s="15">
        <f>COUNTIFS($G:$G,$G1028)</f>
        <v>3</v>
      </c>
      <c r="R1028" s="16">
        <f t="shared" si="83"/>
        <v>0</v>
      </c>
      <c r="S1028" s="15" t="str">
        <f t="shared" si="84"/>
        <v>no 0% progess</v>
      </c>
      <c r="T1028" s="9">
        <v>0</v>
      </c>
      <c r="U1028" s="9">
        <v>12</v>
      </c>
      <c r="V1028" s="9">
        <v>12</v>
      </c>
      <c r="W1028" s="9">
        <v>0</v>
      </c>
      <c r="X1028" s="9">
        <v>0</v>
      </c>
      <c r="Y1028" s="9">
        <v>0</v>
      </c>
      <c r="Z1028" s="9"/>
      <c r="AA1028" s="9">
        <v>0</v>
      </c>
      <c r="AB1028" s="9"/>
      <c r="AC1028" s="9">
        <v>30345</v>
      </c>
      <c r="AD1028" s="9" t="s">
        <v>3475</v>
      </c>
      <c r="AE1028" s="9" t="s">
        <v>3467</v>
      </c>
      <c r="AF1028" s="9">
        <v>142</v>
      </c>
      <c r="AG1028" s="9"/>
      <c r="AH1028" s="9" t="s">
        <v>3476</v>
      </c>
      <c r="AI1028" s="9"/>
      <c r="AJ1028" s="9"/>
    </row>
    <row r="1029" spans="1:36" x14ac:dyDescent="0.35">
      <c r="A1029" s="9" t="s">
        <v>3110</v>
      </c>
      <c r="B1029" s="9" t="s">
        <v>3111</v>
      </c>
      <c r="C1029" s="9" t="s">
        <v>14504</v>
      </c>
      <c r="D1029" s="9" t="s">
        <v>29</v>
      </c>
      <c r="E1029" s="9" t="s">
        <v>3477</v>
      </c>
      <c r="F1029" s="9" t="str">
        <f>_xlfn.XLOOKUP(E1029,Total_Enrolled!C:C,Total_Enrolled!C:C)</f>
        <v>2025em1100041@bitspilani-digital.edu.in</v>
      </c>
      <c r="G1029" s="9" t="s">
        <v>3478</v>
      </c>
      <c r="H1029" s="9" t="s">
        <v>14515</v>
      </c>
      <c r="I1029" s="9" t="s">
        <v>3479</v>
      </c>
      <c r="J1029" s="9" t="b">
        <v>1</v>
      </c>
      <c r="K1029" s="9">
        <v>3</v>
      </c>
      <c r="L1029" s="9">
        <f>_xlfn.XLOOKUP(B1029,Courses!A:A,Courses!H:H)</f>
        <v>67</v>
      </c>
      <c r="M1029" s="14">
        <f t="shared" si="80"/>
        <v>4.4776119402985072E-2</v>
      </c>
      <c r="N1029" s="14" t="str">
        <f t="shared" si="81"/>
        <v>Active</v>
      </c>
      <c r="O1029" s="14" t="str" cm="1">
        <f t="array" ref="O1029">_xlfn.IFS(M1029=0,"0",
M1029&lt;=10%,"0-10",
TRUE,"&gt;10"
)&amp;" "&amp;"% progress"</f>
        <v>0-10 % progress</v>
      </c>
      <c r="P1029" s="15">
        <f t="shared" si="82"/>
        <v>0</v>
      </c>
      <c r="Q1029" s="15">
        <f>COUNTIFS($G:$G,$G1029)</f>
        <v>3</v>
      </c>
      <c r="R1029" s="16">
        <f t="shared" si="83"/>
        <v>0</v>
      </c>
      <c r="S1029" s="15" t="str">
        <f t="shared" si="84"/>
        <v>no 0% progess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/>
      <c r="AA1029" s="9">
        <v>0</v>
      </c>
      <c r="AB1029" s="9"/>
      <c r="AC1029" s="9">
        <v>7749</v>
      </c>
      <c r="AD1029" s="9" t="s">
        <v>3481</v>
      </c>
      <c r="AE1029" s="9" t="s">
        <v>3480</v>
      </c>
      <c r="AF1029" s="9">
        <v>253</v>
      </c>
      <c r="AG1029" s="9"/>
      <c r="AH1029" s="9"/>
      <c r="AI1029" s="9"/>
      <c r="AJ1029" s="9"/>
    </row>
    <row r="1030" spans="1:36" x14ac:dyDescent="0.35">
      <c r="A1030" s="9" t="s">
        <v>30</v>
      </c>
      <c r="B1030" s="9" t="s">
        <v>31</v>
      </c>
      <c r="C1030" s="9" t="s">
        <v>14504</v>
      </c>
      <c r="D1030" s="9" t="s">
        <v>29</v>
      </c>
      <c r="E1030" s="9" t="s">
        <v>3477</v>
      </c>
      <c r="F1030" s="9" t="str">
        <f>_xlfn.XLOOKUP(E1030,Total_Enrolled!C:C,Total_Enrolled!C:C)</f>
        <v>2025em1100041@bitspilani-digital.edu.in</v>
      </c>
      <c r="G1030" s="9" t="s">
        <v>3478</v>
      </c>
      <c r="H1030" s="9" t="s">
        <v>14515</v>
      </c>
      <c r="I1030" s="9" t="s">
        <v>3479</v>
      </c>
      <c r="J1030" s="9" t="b">
        <v>1</v>
      </c>
      <c r="K1030" s="9">
        <v>6</v>
      </c>
      <c r="L1030" s="9">
        <f>_xlfn.XLOOKUP(B1030,Courses!A:A,Courses!H:H)</f>
        <v>71</v>
      </c>
      <c r="M1030" s="14">
        <f t="shared" si="80"/>
        <v>8.4507042253521125E-2</v>
      </c>
      <c r="N1030" s="14" t="str">
        <f t="shared" si="81"/>
        <v>Active</v>
      </c>
      <c r="O1030" s="14" t="str" cm="1">
        <f t="array" ref="O1030">_xlfn.IFS(M1030=0,"0",
M1030&lt;=10%,"0-10",
TRUE,"&gt;10"
)&amp;" "&amp;"% progress"</f>
        <v>0-10 % progress</v>
      </c>
      <c r="P1030" s="15">
        <f t="shared" si="82"/>
        <v>0</v>
      </c>
      <c r="Q1030" s="15">
        <f>COUNTIFS($G:$G,$G1030)</f>
        <v>3</v>
      </c>
      <c r="R1030" s="16">
        <f t="shared" si="83"/>
        <v>0</v>
      </c>
      <c r="S1030" s="15" t="str">
        <f t="shared" si="84"/>
        <v>no 0% progess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/>
      <c r="AA1030" s="9">
        <v>0</v>
      </c>
      <c r="AB1030" s="9"/>
      <c r="AC1030" s="9">
        <v>16764</v>
      </c>
      <c r="AD1030" s="9" t="s">
        <v>3482</v>
      </c>
      <c r="AE1030" s="9" t="s">
        <v>3480</v>
      </c>
      <c r="AF1030" s="9">
        <v>253</v>
      </c>
      <c r="AG1030" s="9"/>
      <c r="AH1030" s="9"/>
      <c r="AI1030" s="9" t="s">
        <v>3483</v>
      </c>
      <c r="AJ1030" s="9" t="s">
        <v>3484</v>
      </c>
    </row>
    <row r="1031" spans="1:36" x14ac:dyDescent="0.35">
      <c r="A1031" s="9" t="s">
        <v>3100</v>
      </c>
      <c r="B1031" s="9" t="s">
        <v>3101</v>
      </c>
      <c r="C1031" s="9" t="s">
        <v>14504</v>
      </c>
      <c r="D1031" s="9" t="s">
        <v>29</v>
      </c>
      <c r="E1031" s="9" t="s">
        <v>3477</v>
      </c>
      <c r="F1031" s="9" t="str">
        <f>_xlfn.XLOOKUP(E1031,Total_Enrolled!C:C,Total_Enrolled!C:C)</f>
        <v>2025em1100041@bitspilani-digital.edu.in</v>
      </c>
      <c r="G1031" s="9" t="s">
        <v>3478</v>
      </c>
      <c r="H1031" s="9" t="s">
        <v>14515</v>
      </c>
      <c r="I1031" s="9" t="s">
        <v>3479</v>
      </c>
      <c r="J1031" s="9" t="b">
        <v>1</v>
      </c>
      <c r="K1031" s="9">
        <v>2</v>
      </c>
      <c r="L1031" s="9">
        <f>_xlfn.XLOOKUP(B1031,Courses!A:A,Courses!H:H)</f>
        <v>44</v>
      </c>
      <c r="M1031" s="14">
        <f t="shared" si="80"/>
        <v>4.5454545454545456E-2</v>
      </c>
      <c r="N1031" s="14" t="str">
        <f t="shared" si="81"/>
        <v>Active</v>
      </c>
      <c r="O1031" s="14" t="str" cm="1">
        <f t="array" ref="O1031">_xlfn.IFS(M1031=0,"0",
M1031&lt;=10%,"0-10",
TRUE,"&gt;10"
)&amp;" "&amp;"% progress"</f>
        <v>0-10 % progress</v>
      </c>
      <c r="P1031" s="15">
        <f t="shared" si="82"/>
        <v>0</v>
      </c>
      <c r="Q1031" s="15">
        <f>COUNTIFS($G:$G,$G1031)</f>
        <v>3</v>
      </c>
      <c r="R1031" s="16">
        <f t="shared" si="83"/>
        <v>0</v>
      </c>
      <c r="S1031" s="15" t="str">
        <f t="shared" si="84"/>
        <v>no 0% progess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/>
      <c r="AA1031" s="9">
        <v>0</v>
      </c>
      <c r="AB1031" s="9"/>
      <c r="AC1031" s="9">
        <v>5083</v>
      </c>
      <c r="AD1031" s="9" t="s">
        <v>3485</v>
      </c>
      <c r="AE1031" s="9" t="s">
        <v>3480</v>
      </c>
      <c r="AF1031" s="9">
        <v>253</v>
      </c>
      <c r="AG1031" s="9"/>
      <c r="AH1031" s="9"/>
      <c r="AI1031" s="9"/>
      <c r="AJ1031" s="9"/>
    </row>
    <row r="1032" spans="1:36" x14ac:dyDescent="0.35">
      <c r="A1032" s="9" t="s">
        <v>3100</v>
      </c>
      <c r="B1032" s="9" t="s">
        <v>3101</v>
      </c>
      <c r="C1032" s="9" t="s">
        <v>14504</v>
      </c>
      <c r="D1032" s="9" t="s">
        <v>29</v>
      </c>
      <c r="E1032" s="9" t="s">
        <v>3486</v>
      </c>
      <c r="F1032" s="9" t="str">
        <f>_xlfn.XLOOKUP(E1032,Total_Enrolled!C:C,Total_Enrolled!C:C)</f>
        <v>2025em1100042@bitspilani-digital.edu.in</v>
      </c>
      <c r="G1032" s="9" t="s">
        <v>3487</v>
      </c>
      <c r="H1032" s="9" t="s">
        <v>14515</v>
      </c>
      <c r="I1032" s="9" t="s">
        <v>3488</v>
      </c>
      <c r="J1032" s="9" t="b">
        <v>1</v>
      </c>
      <c r="K1032" s="9">
        <v>16</v>
      </c>
      <c r="L1032" s="9">
        <f>_xlfn.XLOOKUP(B1032,Courses!A:A,Courses!H:H)</f>
        <v>44</v>
      </c>
      <c r="M1032" s="14">
        <f t="shared" si="80"/>
        <v>0.36363636363636365</v>
      </c>
      <c r="N1032" s="14" t="str">
        <f t="shared" si="81"/>
        <v>Active</v>
      </c>
      <c r="O1032" s="14" t="str" cm="1">
        <f t="array" ref="O1032">_xlfn.IFS(M1032=0,"0",
M1032&lt;=10%,"0-10",
TRUE,"&gt;10"
)&amp;" "&amp;"% progress"</f>
        <v>&gt;10 % progress</v>
      </c>
      <c r="P1032" s="15">
        <f t="shared" si="82"/>
        <v>0</v>
      </c>
      <c r="Q1032" s="15">
        <f>COUNTIFS($G:$G,$G1032)</f>
        <v>3</v>
      </c>
      <c r="R1032" s="16">
        <f t="shared" si="83"/>
        <v>0</v>
      </c>
      <c r="S1032" s="15" t="str">
        <f t="shared" si="84"/>
        <v>no 0% progess</v>
      </c>
      <c r="T1032" s="9">
        <v>0</v>
      </c>
      <c r="U1032" s="9">
        <v>4</v>
      </c>
      <c r="V1032" s="9">
        <v>4</v>
      </c>
      <c r="W1032" s="9">
        <v>0</v>
      </c>
      <c r="X1032" s="9">
        <v>0</v>
      </c>
      <c r="Y1032" s="9">
        <v>0</v>
      </c>
      <c r="Z1032" s="9"/>
      <c r="AA1032" s="9">
        <v>0</v>
      </c>
      <c r="AB1032" s="9"/>
      <c r="AC1032" s="9">
        <v>18638</v>
      </c>
      <c r="AD1032" s="9" t="s">
        <v>3490</v>
      </c>
      <c r="AE1032" s="9" t="s">
        <v>3489</v>
      </c>
      <c r="AF1032" s="9">
        <v>251</v>
      </c>
      <c r="AG1032" s="9"/>
      <c r="AH1032" s="9" t="s">
        <v>3491</v>
      </c>
      <c r="AI1032" s="9" t="s">
        <v>3492</v>
      </c>
      <c r="AJ1032" s="9" t="s">
        <v>3493</v>
      </c>
    </row>
    <row r="1033" spans="1:36" x14ac:dyDescent="0.35">
      <c r="A1033" s="9" t="s">
        <v>30</v>
      </c>
      <c r="B1033" s="9" t="s">
        <v>31</v>
      </c>
      <c r="C1033" s="9" t="s">
        <v>14504</v>
      </c>
      <c r="D1033" s="9" t="s">
        <v>29</v>
      </c>
      <c r="E1033" s="9" t="s">
        <v>3486</v>
      </c>
      <c r="F1033" s="9" t="str">
        <f>_xlfn.XLOOKUP(E1033,Total_Enrolled!C:C,Total_Enrolled!C:C)</f>
        <v>2025em1100042@bitspilani-digital.edu.in</v>
      </c>
      <c r="G1033" s="9" t="s">
        <v>3487</v>
      </c>
      <c r="H1033" s="9" t="s">
        <v>14515</v>
      </c>
      <c r="I1033" s="9" t="s">
        <v>3488</v>
      </c>
      <c r="J1033" s="9" t="b">
        <v>1</v>
      </c>
      <c r="K1033" s="9">
        <v>15</v>
      </c>
      <c r="L1033" s="9">
        <f>_xlfn.XLOOKUP(B1033,Courses!A:A,Courses!H:H)</f>
        <v>71</v>
      </c>
      <c r="M1033" s="14">
        <f t="shared" si="80"/>
        <v>0.21126760563380281</v>
      </c>
      <c r="N1033" s="14" t="str">
        <f t="shared" si="81"/>
        <v>Active</v>
      </c>
      <c r="O1033" s="14" t="str" cm="1">
        <f t="array" ref="O1033">_xlfn.IFS(M1033=0,"0",
M1033&lt;=10%,"0-10",
TRUE,"&gt;10"
)&amp;" "&amp;"% progress"</f>
        <v>&gt;10 % progress</v>
      </c>
      <c r="P1033" s="15">
        <f t="shared" si="82"/>
        <v>0</v>
      </c>
      <c r="Q1033" s="15">
        <f>COUNTIFS($G:$G,$G1033)</f>
        <v>3</v>
      </c>
      <c r="R1033" s="16">
        <f t="shared" si="83"/>
        <v>0</v>
      </c>
      <c r="S1033" s="15" t="str">
        <f t="shared" si="84"/>
        <v>no 0% progess</v>
      </c>
      <c r="T1033" s="9">
        <v>0</v>
      </c>
      <c r="U1033" s="9">
        <v>2</v>
      </c>
      <c r="V1033" s="9">
        <v>2</v>
      </c>
      <c r="W1033" s="9">
        <v>0</v>
      </c>
      <c r="X1033" s="9">
        <v>0</v>
      </c>
      <c r="Y1033" s="9">
        <v>0</v>
      </c>
      <c r="Z1033" s="9"/>
      <c r="AA1033" s="9">
        <v>0</v>
      </c>
      <c r="AB1033" s="9"/>
      <c r="AC1033" s="9">
        <v>8387</v>
      </c>
      <c r="AD1033" s="9" t="s">
        <v>3494</v>
      </c>
      <c r="AE1033" s="9" t="s">
        <v>3489</v>
      </c>
      <c r="AF1033" s="9">
        <v>251</v>
      </c>
      <c r="AG1033" s="9"/>
      <c r="AH1033" s="9" t="s">
        <v>3495</v>
      </c>
      <c r="AI1033" s="9" t="s">
        <v>3496</v>
      </c>
      <c r="AJ1033" s="9" t="s">
        <v>3496</v>
      </c>
    </row>
    <row r="1034" spans="1:36" x14ac:dyDescent="0.35">
      <c r="A1034" s="9" t="s">
        <v>3110</v>
      </c>
      <c r="B1034" s="9" t="s">
        <v>3111</v>
      </c>
      <c r="C1034" s="9" t="s">
        <v>14504</v>
      </c>
      <c r="D1034" s="9" t="s">
        <v>29</v>
      </c>
      <c r="E1034" s="9" t="s">
        <v>3486</v>
      </c>
      <c r="F1034" s="9" t="str">
        <f>_xlfn.XLOOKUP(E1034,Total_Enrolled!C:C,Total_Enrolled!C:C)</f>
        <v>2025em1100042@bitspilani-digital.edu.in</v>
      </c>
      <c r="G1034" s="9" t="s">
        <v>3487</v>
      </c>
      <c r="H1034" s="9" t="s">
        <v>14515</v>
      </c>
      <c r="I1034" s="9" t="s">
        <v>3488</v>
      </c>
      <c r="J1034" s="9" t="b">
        <v>1</v>
      </c>
      <c r="K1034" s="9">
        <v>7</v>
      </c>
      <c r="L1034" s="9">
        <f>_xlfn.XLOOKUP(B1034,Courses!A:A,Courses!H:H)</f>
        <v>67</v>
      </c>
      <c r="M1034" s="14">
        <f t="shared" si="80"/>
        <v>0.1044776119402985</v>
      </c>
      <c r="N1034" s="14" t="str">
        <f t="shared" si="81"/>
        <v>Active</v>
      </c>
      <c r="O1034" s="14" t="str" cm="1">
        <f t="array" ref="O1034">_xlfn.IFS(M1034=0,"0",
M1034&lt;=10%,"0-10",
TRUE,"&gt;10"
)&amp;" "&amp;"% progress"</f>
        <v>&gt;10 % progress</v>
      </c>
      <c r="P1034" s="15">
        <f t="shared" si="82"/>
        <v>0</v>
      </c>
      <c r="Q1034" s="15">
        <f>COUNTIFS($G:$G,$G1034)</f>
        <v>3</v>
      </c>
      <c r="R1034" s="16">
        <f t="shared" si="83"/>
        <v>0</v>
      </c>
      <c r="S1034" s="15" t="str">
        <f t="shared" si="84"/>
        <v>no 0% progess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/>
      <c r="AA1034" s="9">
        <v>0</v>
      </c>
      <c r="AB1034" s="9"/>
      <c r="AC1034" s="9">
        <v>39</v>
      </c>
      <c r="AD1034" s="9" t="s">
        <v>3497</v>
      </c>
      <c r="AE1034" s="9" t="s">
        <v>3489</v>
      </c>
      <c r="AF1034" s="9">
        <v>251</v>
      </c>
      <c r="AG1034" s="9"/>
      <c r="AH1034" s="9"/>
      <c r="AI1034" s="9"/>
      <c r="AJ1034" s="9"/>
    </row>
    <row r="1035" spans="1:36" x14ac:dyDescent="0.35">
      <c r="A1035" s="9" t="s">
        <v>3086</v>
      </c>
      <c r="B1035" s="9" t="s">
        <v>35</v>
      </c>
      <c r="C1035" s="9" t="s">
        <v>14504</v>
      </c>
      <c r="D1035" s="9" t="s">
        <v>29</v>
      </c>
      <c r="E1035" s="9" t="s">
        <v>3498</v>
      </c>
      <c r="F1035" s="9" t="str">
        <f>_xlfn.XLOOKUP(E1035,Total_Enrolled!C:C,Total_Enrolled!C:C)</f>
        <v>2025em1100043@bitspilani-digital.edu.in</v>
      </c>
      <c r="G1035" s="9" t="s">
        <v>3499</v>
      </c>
      <c r="H1035" s="9" t="s">
        <v>14515</v>
      </c>
      <c r="I1035" s="9" t="s">
        <v>3500</v>
      </c>
      <c r="J1035" s="9" t="b">
        <v>1</v>
      </c>
      <c r="K1035" s="9">
        <v>1</v>
      </c>
      <c r="L1035" s="9">
        <f>_xlfn.XLOOKUP(B1035,Courses!A:A,Courses!H:H)</f>
        <v>68</v>
      </c>
      <c r="M1035" s="14">
        <f t="shared" si="80"/>
        <v>1.4705882352941176E-2</v>
      </c>
      <c r="N1035" s="14" t="str">
        <f t="shared" si="81"/>
        <v>Active</v>
      </c>
      <c r="O1035" s="14" t="str" cm="1">
        <f t="array" ref="O1035">_xlfn.IFS(M1035=0,"0",
M1035&lt;=10%,"0-10",
TRUE,"&gt;10"
)&amp;" "&amp;"% progress"</f>
        <v>0-10 % progress</v>
      </c>
      <c r="P1035" s="15">
        <f t="shared" si="82"/>
        <v>0</v>
      </c>
      <c r="Q1035" s="15">
        <f>COUNTIFS($G:$G,$G1035)</f>
        <v>4</v>
      </c>
      <c r="R1035" s="16">
        <f t="shared" si="83"/>
        <v>0</v>
      </c>
      <c r="S1035" s="15" t="str">
        <f t="shared" si="84"/>
        <v>no 0% progess</v>
      </c>
      <c r="T1035" s="9">
        <v>0</v>
      </c>
      <c r="U1035" s="9">
        <v>1</v>
      </c>
      <c r="V1035" s="9">
        <v>1</v>
      </c>
      <c r="W1035" s="9">
        <v>0</v>
      </c>
      <c r="X1035" s="9">
        <v>0</v>
      </c>
      <c r="Y1035" s="9">
        <v>0</v>
      </c>
      <c r="Z1035" s="9"/>
      <c r="AA1035" s="9">
        <v>0</v>
      </c>
      <c r="AB1035" s="9"/>
      <c r="AC1035" s="9">
        <v>0</v>
      </c>
      <c r="AD1035" s="9" t="s">
        <v>3502</v>
      </c>
      <c r="AE1035" s="9" t="s">
        <v>3501</v>
      </c>
      <c r="AF1035" s="9">
        <v>83</v>
      </c>
      <c r="AG1035" s="9"/>
      <c r="AH1035" s="9" t="s">
        <v>3503</v>
      </c>
      <c r="AI1035" s="9"/>
      <c r="AJ1035" s="9"/>
    </row>
    <row r="1036" spans="1:36" x14ac:dyDescent="0.35">
      <c r="A1036" s="9" t="s">
        <v>3110</v>
      </c>
      <c r="B1036" s="9" t="s">
        <v>3111</v>
      </c>
      <c r="C1036" s="9" t="s">
        <v>14504</v>
      </c>
      <c r="D1036" s="9" t="s">
        <v>29</v>
      </c>
      <c r="E1036" s="9" t="s">
        <v>3498</v>
      </c>
      <c r="F1036" s="9" t="str">
        <f>_xlfn.XLOOKUP(E1036,Total_Enrolled!C:C,Total_Enrolled!C:C)</f>
        <v>2025em1100043@bitspilani-digital.edu.in</v>
      </c>
      <c r="G1036" s="9" t="s">
        <v>3499</v>
      </c>
      <c r="H1036" s="9" t="s">
        <v>14515</v>
      </c>
      <c r="I1036" s="9" t="s">
        <v>3500</v>
      </c>
      <c r="J1036" s="9" t="b">
        <v>1</v>
      </c>
      <c r="K1036" s="9">
        <v>20</v>
      </c>
      <c r="L1036" s="9">
        <f>_xlfn.XLOOKUP(B1036,Courses!A:A,Courses!H:H)</f>
        <v>67</v>
      </c>
      <c r="M1036" s="14">
        <f t="shared" si="80"/>
        <v>0.29850746268656714</v>
      </c>
      <c r="N1036" s="14" t="str">
        <f t="shared" si="81"/>
        <v>Active</v>
      </c>
      <c r="O1036" s="14" t="str" cm="1">
        <f t="array" ref="O1036">_xlfn.IFS(M1036=0,"0",
M1036&lt;=10%,"0-10",
TRUE,"&gt;10"
)&amp;" "&amp;"% progress"</f>
        <v>&gt;10 % progress</v>
      </c>
      <c r="P1036" s="15">
        <f t="shared" si="82"/>
        <v>0</v>
      </c>
      <c r="Q1036" s="15">
        <f>COUNTIFS($G:$G,$G1036)</f>
        <v>4</v>
      </c>
      <c r="R1036" s="16">
        <f t="shared" si="83"/>
        <v>0</v>
      </c>
      <c r="S1036" s="15" t="str">
        <f t="shared" si="84"/>
        <v>no 0% progess</v>
      </c>
      <c r="T1036" s="9">
        <v>0</v>
      </c>
      <c r="U1036" s="9">
        <v>1</v>
      </c>
      <c r="V1036" s="9">
        <v>1</v>
      </c>
      <c r="W1036" s="9">
        <v>0</v>
      </c>
      <c r="X1036" s="9">
        <v>0</v>
      </c>
      <c r="Y1036" s="9">
        <v>0</v>
      </c>
      <c r="Z1036" s="9"/>
      <c r="AA1036" s="9">
        <v>0</v>
      </c>
      <c r="AB1036" s="9"/>
      <c r="AC1036" s="9">
        <v>52061</v>
      </c>
      <c r="AD1036" s="9" t="s">
        <v>3504</v>
      </c>
      <c r="AE1036" s="9" t="s">
        <v>3501</v>
      </c>
      <c r="AF1036" s="9">
        <v>83</v>
      </c>
      <c r="AG1036" s="9"/>
      <c r="AH1036" s="9" t="s">
        <v>3505</v>
      </c>
      <c r="AI1036" s="9"/>
      <c r="AJ1036" s="9"/>
    </row>
    <row r="1037" spans="1:36" x14ac:dyDescent="0.35">
      <c r="A1037" s="9" t="s">
        <v>30</v>
      </c>
      <c r="B1037" s="9" t="s">
        <v>31</v>
      </c>
      <c r="C1037" s="9" t="s">
        <v>14504</v>
      </c>
      <c r="D1037" s="9" t="s">
        <v>29</v>
      </c>
      <c r="E1037" s="9" t="s">
        <v>3498</v>
      </c>
      <c r="F1037" s="9" t="str">
        <f>_xlfn.XLOOKUP(E1037,Total_Enrolled!C:C,Total_Enrolled!C:C)</f>
        <v>2025em1100043@bitspilani-digital.edu.in</v>
      </c>
      <c r="G1037" s="9" t="s">
        <v>3499</v>
      </c>
      <c r="H1037" s="9" t="s">
        <v>14515</v>
      </c>
      <c r="I1037" s="9" t="s">
        <v>3500</v>
      </c>
      <c r="J1037" s="9" t="b">
        <v>1</v>
      </c>
      <c r="K1037" s="9">
        <v>5</v>
      </c>
      <c r="L1037" s="9">
        <f>_xlfn.XLOOKUP(B1037,Courses!A:A,Courses!H:H)</f>
        <v>71</v>
      </c>
      <c r="M1037" s="14">
        <f t="shared" si="80"/>
        <v>7.0422535211267609E-2</v>
      </c>
      <c r="N1037" s="14" t="str">
        <f t="shared" si="81"/>
        <v>Active</v>
      </c>
      <c r="O1037" s="14" t="str" cm="1">
        <f t="array" ref="O1037">_xlfn.IFS(M1037=0,"0",
M1037&lt;=10%,"0-10",
TRUE,"&gt;10"
)&amp;" "&amp;"% progress"</f>
        <v>0-10 % progress</v>
      </c>
      <c r="P1037" s="15">
        <f t="shared" si="82"/>
        <v>0</v>
      </c>
      <c r="Q1037" s="15">
        <f>COUNTIFS($G:$G,$G1037)</f>
        <v>4</v>
      </c>
      <c r="R1037" s="16">
        <f t="shared" si="83"/>
        <v>0</v>
      </c>
      <c r="S1037" s="15" t="str">
        <f t="shared" si="84"/>
        <v>no 0% progess</v>
      </c>
      <c r="T1037" s="9">
        <v>0</v>
      </c>
      <c r="U1037" s="9">
        <v>1</v>
      </c>
      <c r="V1037" s="9">
        <v>1</v>
      </c>
      <c r="W1037" s="9">
        <v>0</v>
      </c>
      <c r="X1037" s="9">
        <v>0</v>
      </c>
      <c r="Y1037" s="9">
        <v>0</v>
      </c>
      <c r="Z1037" s="9"/>
      <c r="AA1037" s="9">
        <v>0</v>
      </c>
      <c r="AB1037" s="9"/>
      <c r="AC1037" s="9">
        <v>36196</v>
      </c>
      <c r="AD1037" s="9" t="s">
        <v>3506</v>
      </c>
      <c r="AE1037" s="9" t="s">
        <v>3501</v>
      </c>
      <c r="AF1037" s="9">
        <v>83</v>
      </c>
      <c r="AG1037" s="9"/>
      <c r="AH1037" s="9" t="s">
        <v>3507</v>
      </c>
      <c r="AI1037" s="9" t="s">
        <v>3508</v>
      </c>
      <c r="AJ1037" s="9" t="s">
        <v>3509</v>
      </c>
    </row>
    <row r="1038" spans="1:36" x14ac:dyDescent="0.35">
      <c r="A1038" s="9" t="s">
        <v>3100</v>
      </c>
      <c r="B1038" s="9" t="s">
        <v>3101</v>
      </c>
      <c r="C1038" s="9" t="s">
        <v>14504</v>
      </c>
      <c r="D1038" s="9" t="s">
        <v>29</v>
      </c>
      <c r="E1038" s="9" t="s">
        <v>3498</v>
      </c>
      <c r="F1038" s="9" t="str">
        <f>_xlfn.XLOOKUP(E1038,Total_Enrolled!C:C,Total_Enrolled!C:C)</f>
        <v>2025em1100043@bitspilani-digital.edu.in</v>
      </c>
      <c r="G1038" s="9" t="s">
        <v>3499</v>
      </c>
      <c r="H1038" s="9" t="s">
        <v>14515</v>
      </c>
      <c r="I1038" s="9" t="s">
        <v>3500</v>
      </c>
      <c r="J1038" s="9" t="b">
        <v>1</v>
      </c>
      <c r="K1038" s="9">
        <v>1</v>
      </c>
      <c r="L1038" s="9">
        <f>_xlfn.XLOOKUP(B1038,Courses!A:A,Courses!H:H)</f>
        <v>44</v>
      </c>
      <c r="M1038" s="14">
        <f t="shared" si="80"/>
        <v>2.2727272727272728E-2</v>
      </c>
      <c r="N1038" s="14" t="str">
        <f t="shared" si="81"/>
        <v>Active</v>
      </c>
      <c r="O1038" s="14" t="str" cm="1">
        <f t="array" ref="O1038">_xlfn.IFS(M1038=0,"0",
M1038&lt;=10%,"0-10",
TRUE,"&gt;10"
)&amp;" "&amp;"% progress"</f>
        <v>0-10 % progress</v>
      </c>
      <c r="P1038" s="15">
        <f t="shared" si="82"/>
        <v>0</v>
      </c>
      <c r="Q1038" s="15">
        <f>COUNTIFS($G:$G,$G1038)</f>
        <v>4</v>
      </c>
      <c r="R1038" s="16">
        <f t="shared" si="83"/>
        <v>0</v>
      </c>
      <c r="S1038" s="15" t="str">
        <f t="shared" si="84"/>
        <v>no 0% progess</v>
      </c>
      <c r="T1038" s="9">
        <v>0</v>
      </c>
      <c r="U1038" s="9">
        <v>1</v>
      </c>
      <c r="V1038" s="9">
        <v>1</v>
      </c>
      <c r="W1038" s="9">
        <v>0</v>
      </c>
      <c r="X1038" s="9">
        <v>0</v>
      </c>
      <c r="Y1038" s="9">
        <v>0</v>
      </c>
      <c r="Z1038" s="9"/>
      <c r="AA1038" s="9">
        <v>0</v>
      </c>
      <c r="AB1038" s="9"/>
      <c r="AC1038" s="9">
        <v>0</v>
      </c>
      <c r="AD1038" s="9" t="s">
        <v>3510</v>
      </c>
      <c r="AE1038" s="9" t="s">
        <v>3501</v>
      </c>
      <c r="AF1038" s="9">
        <v>83</v>
      </c>
      <c r="AG1038" s="9"/>
      <c r="AH1038" s="9" t="s">
        <v>3511</v>
      </c>
      <c r="AI1038" s="9"/>
      <c r="AJ1038" s="9"/>
    </row>
    <row r="1039" spans="1:36" x14ac:dyDescent="0.35">
      <c r="A1039" s="9" t="s">
        <v>3100</v>
      </c>
      <c r="B1039" s="9" t="s">
        <v>3101</v>
      </c>
      <c r="C1039" s="9" t="s">
        <v>14504</v>
      </c>
      <c r="D1039" s="9" t="s">
        <v>29</v>
      </c>
      <c r="E1039" s="9" t="s">
        <v>3512</v>
      </c>
      <c r="F1039" s="9" t="str">
        <f>_xlfn.XLOOKUP(E1039,Total_Enrolled!C:C,Total_Enrolled!C:C)</f>
        <v>2025em1100044@bitspilani-digital.edu.in</v>
      </c>
      <c r="G1039" s="9" t="s">
        <v>3513</v>
      </c>
      <c r="H1039" s="9" t="s">
        <v>14515</v>
      </c>
      <c r="I1039" s="9" t="s">
        <v>3514</v>
      </c>
      <c r="J1039" s="9" t="b">
        <v>1</v>
      </c>
      <c r="K1039" s="9">
        <v>30</v>
      </c>
      <c r="L1039" s="9">
        <f>_xlfn.XLOOKUP(B1039,Courses!A:A,Courses!H:H)</f>
        <v>44</v>
      </c>
      <c r="M1039" s="14">
        <f t="shared" si="80"/>
        <v>0.68181818181818177</v>
      </c>
      <c r="N1039" s="14" t="str">
        <f t="shared" si="81"/>
        <v>Active</v>
      </c>
      <c r="O1039" s="14" t="str" cm="1">
        <f t="array" ref="O1039">_xlfn.IFS(M1039=0,"0",
M1039&lt;=10%,"0-10",
TRUE,"&gt;10"
)&amp;" "&amp;"% progress"</f>
        <v>&gt;10 % progress</v>
      </c>
      <c r="P1039" s="15">
        <f t="shared" si="82"/>
        <v>0</v>
      </c>
      <c r="Q1039" s="15">
        <f>COUNTIFS($G:$G,$G1039)</f>
        <v>3</v>
      </c>
      <c r="R1039" s="16">
        <f t="shared" si="83"/>
        <v>0</v>
      </c>
      <c r="S1039" s="15" t="str">
        <f t="shared" si="84"/>
        <v>no 0% progess</v>
      </c>
      <c r="T1039" s="9">
        <v>0</v>
      </c>
      <c r="U1039" s="9">
        <v>11</v>
      </c>
      <c r="V1039" s="9">
        <v>13</v>
      </c>
      <c r="W1039" s="9">
        <v>0</v>
      </c>
      <c r="X1039" s="9">
        <v>0</v>
      </c>
      <c r="Y1039" s="9">
        <v>0</v>
      </c>
      <c r="Z1039" s="9"/>
      <c r="AA1039" s="9">
        <v>0</v>
      </c>
      <c r="AB1039" s="9"/>
      <c r="AC1039" s="9">
        <v>8856</v>
      </c>
      <c r="AD1039" s="9" t="s">
        <v>3516</v>
      </c>
      <c r="AE1039" s="9" t="s">
        <v>3515</v>
      </c>
      <c r="AF1039" s="9">
        <v>161</v>
      </c>
      <c r="AG1039" s="9"/>
      <c r="AH1039" s="9" t="s">
        <v>3517</v>
      </c>
      <c r="AI1039" s="9" t="s">
        <v>3518</v>
      </c>
      <c r="AJ1039" s="9" t="s">
        <v>3519</v>
      </c>
    </row>
    <row r="1040" spans="1:36" x14ac:dyDescent="0.35">
      <c r="A1040" s="9" t="s">
        <v>30</v>
      </c>
      <c r="B1040" s="9" t="s">
        <v>31</v>
      </c>
      <c r="C1040" s="9" t="s">
        <v>14504</v>
      </c>
      <c r="D1040" s="9" t="s">
        <v>29</v>
      </c>
      <c r="E1040" s="9" t="s">
        <v>3512</v>
      </c>
      <c r="F1040" s="9" t="str">
        <f>_xlfn.XLOOKUP(E1040,Total_Enrolled!C:C,Total_Enrolled!C:C)</f>
        <v>2025em1100044@bitspilani-digital.edu.in</v>
      </c>
      <c r="G1040" s="9" t="s">
        <v>3513</v>
      </c>
      <c r="H1040" s="9" t="s">
        <v>14515</v>
      </c>
      <c r="I1040" s="9" t="s">
        <v>3514</v>
      </c>
      <c r="J1040" s="9" t="b">
        <v>1</v>
      </c>
      <c r="K1040" s="9">
        <v>31</v>
      </c>
      <c r="L1040" s="9">
        <f>_xlfn.XLOOKUP(B1040,Courses!A:A,Courses!H:H)</f>
        <v>71</v>
      </c>
      <c r="M1040" s="14">
        <f t="shared" si="80"/>
        <v>0.43661971830985913</v>
      </c>
      <c r="N1040" s="14" t="str">
        <f t="shared" si="81"/>
        <v>Active</v>
      </c>
      <c r="O1040" s="14" t="str" cm="1">
        <f t="array" ref="O1040">_xlfn.IFS(M1040=0,"0",
M1040&lt;=10%,"0-10",
TRUE,"&gt;10"
)&amp;" "&amp;"% progress"</f>
        <v>&gt;10 % progress</v>
      </c>
      <c r="P1040" s="15">
        <f t="shared" si="82"/>
        <v>0</v>
      </c>
      <c r="Q1040" s="15">
        <f>COUNTIFS($G:$G,$G1040)</f>
        <v>3</v>
      </c>
      <c r="R1040" s="16">
        <f t="shared" si="83"/>
        <v>0</v>
      </c>
      <c r="S1040" s="15" t="str">
        <f t="shared" si="84"/>
        <v>no 0% progess</v>
      </c>
      <c r="T1040" s="9">
        <v>0</v>
      </c>
      <c r="U1040" s="9">
        <v>9</v>
      </c>
      <c r="V1040" s="9">
        <v>9</v>
      </c>
      <c r="W1040" s="9">
        <v>0</v>
      </c>
      <c r="X1040" s="9">
        <v>0</v>
      </c>
      <c r="Y1040" s="9">
        <v>0</v>
      </c>
      <c r="Z1040" s="9"/>
      <c r="AA1040" s="9">
        <v>0</v>
      </c>
      <c r="AB1040" s="9"/>
      <c r="AC1040" s="9">
        <v>5977</v>
      </c>
      <c r="AD1040" s="9" t="s">
        <v>3520</v>
      </c>
      <c r="AE1040" s="9" t="s">
        <v>3515</v>
      </c>
      <c r="AF1040" s="9">
        <v>161</v>
      </c>
      <c r="AG1040" s="9"/>
      <c r="AH1040" s="9" t="s">
        <v>3521</v>
      </c>
      <c r="AI1040" s="9" t="s">
        <v>3522</v>
      </c>
      <c r="AJ1040" s="9" t="s">
        <v>3523</v>
      </c>
    </row>
    <row r="1041" spans="1:36" x14ac:dyDescent="0.35">
      <c r="A1041" s="9" t="s">
        <v>3110</v>
      </c>
      <c r="B1041" s="9" t="s">
        <v>3111</v>
      </c>
      <c r="C1041" s="9" t="s">
        <v>14504</v>
      </c>
      <c r="D1041" s="9" t="s">
        <v>29</v>
      </c>
      <c r="E1041" s="9" t="s">
        <v>3512</v>
      </c>
      <c r="F1041" s="9" t="str">
        <f>_xlfn.XLOOKUP(E1041,Total_Enrolled!C:C,Total_Enrolled!C:C)</f>
        <v>2025em1100044@bitspilani-digital.edu.in</v>
      </c>
      <c r="G1041" s="9" t="s">
        <v>3513</v>
      </c>
      <c r="H1041" s="9" t="s">
        <v>14515</v>
      </c>
      <c r="I1041" s="9" t="s">
        <v>3514</v>
      </c>
      <c r="J1041" s="9" t="b">
        <v>1</v>
      </c>
      <c r="K1041" s="9">
        <v>4</v>
      </c>
      <c r="L1041" s="9">
        <f>_xlfn.XLOOKUP(B1041,Courses!A:A,Courses!H:H)</f>
        <v>67</v>
      </c>
      <c r="M1041" s="14">
        <f t="shared" si="80"/>
        <v>5.9701492537313432E-2</v>
      </c>
      <c r="N1041" s="14" t="str">
        <f t="shared" si="81"/>
        <v>Active</v>
      </c>
      <c r="O1041" s="14" t="str" cm="1">
        <f t="array" ref="O1041">_xlfn.IFS(M1041=0,"0",
M1041&lt;=10%,"0-10",
TRUE,"&gt;10"
)&amp;" "&amp;"% progress"</f>
        <v>0-10 % progress</v>
      </c>
      <c r="P1041" s="15">
        <f t="shared" si="82"/>
        <v>0</v>
      </c>
      <c r="Q1041" s="15">
        <f>COUNTIFS($G:$G,$G1041)</f>
        <v>3</v>
      </c>
      <c r="R1041" s="16">
        <f t="shared" si="83"/>
        <v>0</v>
      </c>
      <c r="S1041" s="15" t="str">
        <f t="shared" si="84"/>
        <v>no 0% progess</v>
      </c>
      <c r="T1041" s="9">
        <v>0</v>
      </c>
      <c r="U1041" s="9">
        <v>1</v>
      </c>
      <c r="V1041" s="9">
        <v>1</v>
      </c>
      <c r="W1041" s="9">
        <v>0</v>
      </c>
      <c r="X1041" s="9">
        <v>0</v>
      </c>
      <c r="Y1041" s="9">
        <v>0</v>
      </c>
      <c r="Z1041" s="9"/>
      <c r="AA1041" s="9">
        <v>0</v>
      </c>
      <c r="AB1041" s="9"/>
      <c r="AC1041" s="9">
        <v>2851</v>
      </c>
      <c r="AD1041" s="9" t="s">
        <v>3524</v>
      </c>
      <c r="AE1041" s="9" t="s">
        <v>3515</v>
      </c>
      <c r="AF1041" s="9">
        <v>161</v>
      </c>
      <c r="AG1041" s="9"/>
      <c r="AH1041" s="9" t="s">
        <v>3525</v>
      </c>
      <c r="AI1041" s="9"/>
      <c r="AJ1041" s="9"/>
    </row>
    <row r="1042" spans="1:36" x14ac:dyDescent="0.35">
      <c r="A1042" s="9" t="s">
        <v>3110</v>
      </c>
      <c r="B1042" s="9" t="s">
        <v>3111</v>
      </c>
      <c r="C1042" s="9" t="s">
        <v>14504</v>
      </c>
      <c r="D1042" s="9" t="s">
        <v>29</v>
      </c>
      <c r="E1042" s="9" t="s">
        <v>3526</v>
      </c>
      <c r="F1042" s="9" t="str">
        <f>_xlfn.XLOOKUP(E1042,Total_Enrolled!C:C,Total_Enrolled!C:C)</f>
        <v>2025em1100045@bitspilani-digital.edu.in</v>
      </c>
      <c r="G1042" s="9" t="s">
        <v>3527</v>
      </c>
      <c r="H1042" s="9" t="s">
        <v>14515</v>
      </c>
      <c r="I1042" s="9" t="s">
        <v>3528</v>
      </c>
      <c r="J1042" s="9" t="b">
        <v>1</v>
      </c>
      <c r="K1042" s="9">
        <v>23</v>
      </c>
      <c r="L1042" s="9">
        <f>_xlfn.XLOOKUP(B1042,Courses!A:A,Courses!H:H)</f>
        <v>67</v>
      </c>
      <c r="M1042" s="14">
        <f t="shared" si="80"/>
        <v>0.34328358208955223</v>
      </c>
      <c r="N1042" s="14" t="str">
        <f t="shared" si="81"/>
        <v>Active</v>
      </c>
      <c r="O1042" s="14" t="str" cm="1">
        <f t="array" ref="O1042">_xlfn.IFS(M1042=0,"0",
M1042&lt;=10%,"0-10",
TRUE,"&gt;10"
)&amp;" "&amp;"% progress"</f>
        <v>&gt;10 % progress</v>
      </c>
      <c r="P1042" s="15">
        <f t="shared" si="82"/>
        <v>0</v>
      </c>
      <c r="Q1042" s="15">
        <f>COUNTIFS($G:$G,$G1042)</f>
        <v>3</v>
      </c>
      <c r="R1042" s="16">
        <f t="shared" si="83"/>
        <v>0</v>
      </c>
      <c r="S1042" s="15" t="str">
        <f t="shared" si="84"/>
        <v>no 0% progess</v>
      </c>
      <c r="T1042" s="9">
        <v>0</v>
      </c>
      <c r="U1042" s="9">
        <v>2</v>
      </c>
      <c r="V1042" s="9">
        <v>2</v>
      </c>
      <c r="W1042" s="9">
        <v>0</v>
      </c>
      <c r="X1042" s="9">
        <v>0</v>
      </c>
      <c r="Y1042" s="9">
        <v>0</v>
      </c>
      <c r="Z1042" s="9"/>
      <c r="AA1042" s="9">
        <v>0</v>
      </c>
      <c r="AB1042" s="9"/>
      <c r="AC1042" s="9">
        <v>4921</v>
      </c>
      <c r="AD1042" s="9" t="s">
        <v>3530</v>
      </c>
      <c r="AE1042" s="9" t="s">
        <v>3529</v>
      </c>
      <c r="AF1042" s="9">
        <v>232</v>
      </c>
      <c r="AG1042" s="9"/>
      <c r="AH1042" s="9" t="s">
        <v>3531</v>
      </c>
      <c r="AI1042" s="9"/>
      <c r="AJ1042" s="9"/>
    </row>
    <row r="1043" spans="1:36" x14ac:dyDescent="0.35">
      <c r="A1043" s="9" t="s">
        <v>30</v>
      </c>
      <c r="B1043" s="9" t="s">
        <v>31</v>
      </c>
      <c r="C1043" s="9" t="s">
        <v>14504</v>
      </c>
      <c r="D1043" s="9" t="s">
        <v>29</v>
      </c>
      <c r="E1043" s="9" t="s">
        <v>3526</v>
      </c>
      <c r="F1043" s="9" t="str">
        <f>_xlfn.XLOOKUP(E1043,Total_Enrolled!C:C,Total_Enrolled!C:C)</f>
        <v>2025em1100045@bitspilani-digital.edu.in</v>
      </c>
      <c r="G1043" s="9" t="s">
        <v>3527</v>
      </c>
      <c r="H1043" s="9" t="s">
        <v>14515</v>
      </c>
      <c r="I1043" s="9" t="s">
        <v>3528</v>
      </c>
      <c r="J1043" s="9" t="b">
        <v>1</v>
      </c>
      <c r="K1043" s="9">
        <v>22</v>
      </c>
      <c r="L1043" s="9">
        <f>_xlfn.XLOOKUP(B1043,Courses!A:A,Courses!H:H)</f>
        <v>71</v>
      </c>
      <c r="M1043" s="14">
        <f t="shared" si="80"/>
        <v>0.30985915492957744</v>
      </c>
      <c r="N1043" s="14" t="str">
        <f t="shared" si="81"/>
        <v>Active</v>
      </c>
      <c r="O1043" s="14" t="str" cm="1">
        <f t="array" ref="O1043">_xlfn.IFS(M1043=0,"0",
M1043&lt;=10%,"0-10",
TRUE,"&gt;10"
)&amp;" "&amp;"% progress"</f>
        <v>&gt;10 % progress</v>
      </c>
      <c r="P1043" s="15">
        <f t="shared" si="82"/>
        <v>0</v>
      </c>
      <c r="Q1043" s="15">
        <f>COUNTIFS($G:$G,$G1043)</f>
        <v>3</v>
      </c>
      <c r="R1043" s="16">
        <f t="shared" si="83"/>
        <v>0</v>
      </c>
      <c r="S1043" s="15" t="str">
        <f t="shared" si="84"/>
        <v>no 0% progess</v>
      </c>
      <c r="T1043" s="9">
        <v>0</v>
      </c>
      <c r="U1043" s="9">
        <v>1</v>
      </c>
      <c r="V1043" s="9">
        <v>1</v>
      </c>
      <c r="W1043" s="9">
        <v>0</v>
      </c>
      <c r="X1043" s="9">
        <v>0</v>
      </c>
      <c r="Y1043" s="9">
        <v>0</v>
      </c>
      <c r="Z1043" s="9"/>
      <c r="AA1043" s="9">
        <v>0</v>
      </c>
      <c r="AB1043" s="9"/>
      <c r="AC1043" s="9">
        <v>12104</v>
      </c>
      <c r="AD1043" s="9" t="s">
        <v>3532</v>
      </c>
      <c r="AE1043" s="9" t="s">
        <v>3529</v>
      </c>
      <c r="AF1043" s="9">
        <v>232</v>
      </c>
      <c r="AG1043" s="9"/>
      <c r="AH1043" s="9" t="s">
        <v>3533</v>
      </c>
      <c r="AI1043" s="9" t="s">
        <v>3534</v>
      </c>
      <c r="AJ1043" s="9" t="s">
        <v>3535</v>
      </c>
    </row>
    <row r="1044" spans="1:36" x14ac:dyDescent="0.35">
      <c r="A1044" s="9" t="s">
        <v>3100</v>
      </c>
      <c r="B1044" s="9" t="s">
        <v>3101</v>
      </c>
      <c r="C1044" s="9" t="s">
        <v>14504</v>
      </c>
      <c r="D1044" s="9" t="s">
        <v>29</v>
      </c>
      <c r="E1044" s="9" t="s">
        <v>3526</v>
      </c>
      <c r="F1044" s="9" t="str">
        <f>_xlfn.XLOOKUP(E1044,Total_Enrolled!C:C,Total_Enrolled!C:C)</f>
        <v>2025em1100045@bitspilani-digital.edu.in</v>
      </c>
      <c r="G1044" s="9" t="s">
        <v>3527</v>
      </c>
      <c r="H1044" s="9" t="s">
        <v>14515</v>
      </c>
      <c r="I1044" s="9" t="s">
        <v>3528</v>
      </c>
      <c r="J1044" s="9" t="b">
        <v>1</v>
      </c>
      <c r="K1044" s="9">
        <v>9</v>
      </c>
      <c r="L1044" s="9">
        <f>_xlfn.XLOOKUP(B1044,Courses!A:A,Courses!H:H)</f>
        <v>44</v>
      </c>
      <c r="M1044" s="14">
        <f t="shared" si="80"/>
        <v>0.20454545454545456</v>
      </c>
      <c r="N1044" s="14" t="str">
        <f t="shared" si="81"/>
        <v>Active</v>
      </c>
      <c r="O1044" s="14" t="str" cm="1">
        <f t="array" ref="O1044">_xlfn.IFS(M1044=0,"0",
M1044&lt;=10%,"0-10",
TRUE,"&gt;10"
)&amp;" "&amp;"% progress"</f>
        <v>&gt;10 % progress</v>
      </c>
      <c r="P1044" s="15">
        <f t="shared" si="82"/>
        <v>0</v>
      </c>
      <c r="Q1044" s="15">
        <f>COUNTIFS($G:$G,$G1044)</f>
        <v>3</v>
      </c>
      <c r="R1044" s="16">
        <f t="shared" si="83"/>
        <v>0</v>
      </c>
      <c r="S1044" s="15" t="str">
        <f t="shared" si="84"/>
        <v>no 0% progess</v>
      </c>
      <c r="T1044" s="9">
        <v>0</v>
      </c>
      <c r="U1044" s="9">
        <v>1</v>
      </c>
      <c r="V1044" s="9">
        <v>1</v>
      </c>
      <c r="W1044" s="9">
        <v>0</v>
      </c>
      <c r="X1044" s="9">
        <v>0</v>
      </c>
      <c r="Y1044" s="9">
        <v>0</v>
      </c>
      <c r="Z1044" s="9"/>
      <c r="AA1044" s="9">
        <v>0</v>
      </c>
      <c r="AB1044" s="9"/>
      <c r="AC1044" s="9">
        <v>11843</v>
      </c>
      <c r="AD1044" s="9" t="s">
        <v>3536</v>
      </c>
      <c r="AE1044" s="9" t="s">
        <v>3529</v>
      </c>
      <c r="AF1044" s="9">
        <v>232</v>
      </c>
      <c r="AG1044" s="9"/>
      <c r="AH1044" s="9" t="s">
        <v>3537</v>
      </c>
      <c r="AI1044" s="9" t="s">
        <v>3538</v>
      </c>
      <c r="AJ1044" s="9" t="s">
        <v>3538</v>
      </c>
    </row>
    <row r="1045" spans="1:36" x14ac:dyDescent="0.35">
      <c r="A1045" s="9" t="s">
        <v>3100</v>
      </c>
      <c r="B1045" s="9" t="s">
        <v>3101</v>
      </c>
      <c r="C1045" s="9" t="s">
        <v>14504</v>
      </c>
      <c r="D1045" s="9" t="s">
        <v>29</v>
      </c>
      <c r="E1045" s="9" t="s">
        <v>3539</v>
      </c>
      <c r="F1045" s="9" t="str">
        <f>_xlfn.XLOOKUP(E1045,Total_Enrolled!C:C,Total_Enrolled!C:C)</f>
        <v>2025em1100046@bitspilani-digital.edu.in</v>
      </c>
      <c r="G1045" s="9" t="s">
        <v>3540</v>
      </c>
      <c r="H1045" s="9" t="s">
        <v>14515</v>
      </c>
      <c r="I1045" s="9" t="s">
        <v>3541</v>
      </c>
      <c r="J1045" s="9" t="b">
        <v>1</v>
      </c>
      <c r="K1045" s="9">
        <v>0</v>
      </c>
      <c r="L1045" s="9">
        <f>_xlfn.XLOOKUP(B1045,Courses!A:A,Courses!H:H)</f>
        <v>44</v>
      </c>
      <c r="M1045" s="14">
        <f t="shared" si="80"/>
        <v>0</v>
      </c>
      <c r="N1045" s="14" t="str">
        <f t="shared" si="81"/>
        <v>Not Active</v>
      </c>
      <c r="O1045" s="14" t="str" cm="1">
        <f t="array" ref="O1045">_xlfn.IFS(M1045=0,"0",
M1045&lt;=10%,"0-10",
TRUE,"&gt;10"
)&amp;" "&amp;"% progress"</f>
        <v>0 % progress</v>
      </c>
      <c r="P1045" s="15">
        <f t="shared" si="82"/>
        <v>1</v>
      </c>
      <c r="Q1045" s="15">
        <f>COUNTIFS($G:$G,$G1045)</f>
        <v>3</v>
      </c>
      <c r="R1045" s="16">
        <f t="shared" si="83"/>
        <v>0.33333333333333331</v>
      </c>
      <c r="S1045" s="15" t="str">
        <f t="shared" si="84"/>
        <v>no progress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/>
      <c r="AA1045" s="9">
        <v>0</v>
      </c>
      <c r="AB1045" s="9"/>
      <c r="AC1045" s="9">
        <v>0</v>
      </c>
      <c r="AD1045" s="9"/>
      <c r="AE1045" s="9" t="s">
        <v>3542</v>
      </c>
      <c r="AF1045" s="9">
        <v>50</v>
      </c>
      <c r="AG1045" s="9"/>
      <c r="AH1045" s="9"/>
      <c r="AI1045" s="9"/>
      <c r="AJ1045" s="9"/>
    </row>
    <row r="1046" spans="1:36" x14ac:dyDescent="0.35">
      <c r="A1046" s="9" t="s">
        <v>30</v>
      </c>
      <c r="B1046" s="9" t="s">
        <v>31</v>
      </c>
      <c r="C1046" s="9" t="s">
        <v>14504</v>
      </c>
      <c r="D1046" s="9" t="s">
        <v>29</v>
      </c>
      <c r="E1046" s="9" t="s">
        <v>3539</v>
      </c>
      <c r="F1046" s="9" t="str">
        <f>_xlfn.XLOOKUP(E1046,Total_Enrolled!C:C,Total_Enrolled!C:C)</f>
        <v>2025em1100046@bitspilani-digital.edu.in</v>
      </c>
      <c r="G1046" s="9" t="s">
        <v>3540</v>
      </c>
      <c r="H1046" s="9" t="s">
        <v>14515</v>
      </c>
      <c r="I1046" s="9" t="s">
        <v>3541</v>
      </c>
      <c r="J1046" s="9" t="b">
        <v>1</v>
      </c>
      <c r="K1046" s="9">
        <v>0</v>
      </c>
      <c r="L1046" s="9">
        <f>_xlfn.XLOOKUP(B1046,Courses!A:A,Courses!H:H)</f>
        <v>71</v>
      </c>
      <c r="M1046" s="14">
        <f t="shared" si="80"/>
        <v>0</v>
      </c>
      <c r="N1046" s="14" t="str">
        <f t="shared" si="81"/>
        <v>Not Active</v>
      </c>
      <c r="O1046" s="14" t="str" cm="1">
        <f t="array" ref="O1046">_xlfn.IFS(M1046=0,"0",
M1046&lt;=10%,"0-10",
TRUE,"&gt;10"
)&amp;" "&amp;"% progress"</f>
        <v>0 % progress</v>
      </c>
      <c r="P1046" s="15">
        <f t="shared" si="82"/>
        <v>1</v>
      </c>
      <c r="Q1046" s="15">
        <f>COUNTIFS($G:$G,$G1046)</f>
        <v>3</v>
      </c>
      <c r="R1046" s="16">
        <f t="shared" si="83"/>
        <v>0.33333333333333331</v>
      </c>
      <c r="S1046" s="15" t="str">
        <f t="shared" si="84"/>
        <v>no progress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/>
      <c r="AA1046" s="9">
        <v>0</v>
      </c>
      <c r="AB1046" s="9"/>
      <c r="AC1046" s="9">
        <v>0</v>
      </c>
      <c r="AD1046" s="9"/>
      <c r="AE1046" s="9" t="s">
        <v>3542</v>
      </c>
      <c r="AF1046" s="9">
        <v>50</v>
      </c>
      <c r="AG1046" s="9"/>
      <c r="AH1046" s="9"/>
      <c r="AI1046" s="9"/>
      <c r="AJ1046" s="9"/>
    </row>
    <row r="1047" spans="1:36" x14ac:dyDescent="0.35">
      <c r="A1047" s="9" t="s">
        <v>3110</v>
      </c>
      <c r="B1047" s="9" t="s">
        <v>3111</v>
      </c>
      <c r="C1047" s="9" t="s">
        <v>14504</v>
      </c>
      <c r="D1047" s="9" t="s">
        <v>29</v>
      </c>
      <c r="E1047" s="9" t="s">
        <v>3539</v>
      </c>
      <c r="F1047" s="9" t="str">
        <f>_xlfn.XLOOKUP(E1047,Total_Enrolled!C:C,Total_Enrolled!C:C)</f>
        <v>2025em1100046@bitspilani-digital.edu.in</v>
      </c>
      <c r="G1047" s="9" t="s">
        <v>3540</v>
      </c>
      <c r="H1047" s="9" t="s">
        <v>14515</v>
      </c>
      <c r="I1047" s="9" t="s">
        <v>3541</v>
      </c>
      <c r="J1047" s="9" t="b">
        <v>1</v>
      </c>
      <c r="K1047" s="9">
        <v>0</v>
      </c>
      <c r="L1047" s="9">
        <f>_xlfn.XLOOKUP(B1047,Courses!A:A,Courses!H:H)</f>
        <v>67</v>
      </c>
      <c r="M1047" s="14">
        <f t="shared" si="80"/>
        <v>0</v>
      </c>
      <c r="N1047" s="14" t="str">
        <f t="shared" si="81"/>
        <v>Not Active</v>
      </c>
      <c r="O1047" s="14" t="str" cm="1">
        <f t="array" ref="O1047">_xlfn.IFS(M1047=0,"0",
M1047&lt;=10%,"0-10",
TRUE,"&gt;10"
)&amp;" "&amp;"% progress"</f>
        <v>0 % progress</v>
      </c>
      <c r="P1047" s="15">
        <f t="shared" si="82"/>
        <v>1</v>
      </c>
      <c r="Q1047" s="15">
        <f>COUNTIFS($G:$G,$G1047)</f>
        <v>3</v>
      </c>
      <c r="R1047" s="16">
        <f t="shared" si="83"/>
        <v>0.33333333333333331</v>
      </c>
      <c r="S1047" s="15" t="str">
        <f t="shared" si="84"/>
        <v>no progress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/>
      <c r="AA1047" s="9">
        <v>0</v>
      </c>
      <c r="AB1047" s="9"/>
      <c r="AC1047" s="9">
        <v>0</v>
      </c>
      <c r="AD1047" s="9" t="s">
        <v>3543</v>
      </c>
      <c r="AE1047" s="9" t="s">
        <v>3542</v>
      </c>
      <c r="AF1047" s="9">
        <v>50</v>
      </c>
      <c r="AG1047" s="9"/>
      <c r="AH1047" s="9"/>
      <c r="AI1047" s="9"/>
      <c r="AJ1047" s="9"/>
    </row>
    <row r="1048" spans="1:36" x14ac:dyDescent="0.35">
      <c r="A1048" s="9" t="s">
        <v>3110</v>
      </c>
      <c r="B1048" s="9" t="s">
        <v>3111</v>
      </c>
      <c r="C1048" s="9" t="s">
        <v>14504</v>
      </c>
      <c r="D1048" s="9" t="s">
        <v>29</v>
      </c>
      <c r="E1048" s="9" t="s">
        <v>3544</v>
      </c>
      <c r="F1048" s="9" t="str">
        <f>_xlfn.XLOOKUP(E1048,Total_Enrolled!C:C,Total_Enrolled!C:C)</f>
        <v>2025em1100047@bitspilani-digital.edu.in</v>
      </c>
      <c r="G1048" s="9" t="s">
        <v>3545</v>
      </c>
      <c r="H1048" s="9" t="s">
        <v>14515</v>
      </c>
      <c r="I1048" s="9" t="s">
        <v>3546</v>
      </c>
      <c r="J1048" s="9" t="b">
        <v>1</v>
      </c>
      <c r="K1048" s="9">
        <v>59</v>
      </c>
      <c r="L1048" s="9">
        <f>_xlfn.XLOOKUP(B1048,Courses!A:A,Courses!H:H)</f>
        <v>67</v>
      </c>
      <c r="M1048" s="14">
        <f t="shared" si="80"/>
        <v>0.88059701492537312</v>
      </c>
      <c r="N1048" s="14" t="str">
        <f t="shared" si="81"/>
        <v>Active</v>
      </c>
      <c r="O1048" s="14" t="str" cm="1">
        <f t="array" ref="O1048">_xlfn.IFS(M1048=0,"0",
M1048&lt;=10%,"0-10",
TRUE,"&gt;10"
)&amp;" "&amp;"% progress"</f>
        <v>&gt;10 % progress</v>
      </c>
      <c r="P1048" s="15">
        <f t="shared" si="82"/>
        <v>0</v>
      </c>
      <c r="Q1048" s="15">
        <f>COUNTIFS($G:$G,$G1048)</f>
        <v>3</v>
      </c>
      <c r="R1048" s="16">
        <f t="shared" si="83"/>
        <v>0</v>
      </c>
      <c r="S1048" s="15" t="str">
        <f t="shared" si="84"/>
        <v>no 0% progess</v>
      </c>
      <c r="T1048" s="9">
        <v>0</v>
      </c>
      <c r="U1048" s="9">
        <v>12</v>
      </c>
      <c r="V1048" s="9">
        <v>12</v>
      </c>
      <c r="W1048" s="9">
        <v>0</v>
      </c>
      <c r="X1048" s="9">
        <v>0</v>
      </c>
      <c r="Y1048" s="9">
        <v>2</v>
      </c>
      <c r="Z1048" s="9"/>
      <c r="AA1048" s="9">
        <v>0</v>
      </c>
      <c r="AB1048" s="9"/>
      <c r="AC1048" s="9">
        <v>69601</v>
      </c>
      <c r="AD1048" s="9" t="s">
        <v>3548</v>
      </c>
      <c r="AE1048" s="9" t="s">
        <v>3547</v>
      </c>
      <c r="AF1048" s="9">
        <v>281</v>
      </c>
      <c r="AG1048" s="9"/>
      <c r="AH1048" s="9" t="s">
        <v>3549</v>
      </c>
      <c r="AI1048" s="9"/>
      <c r="AJ1048" s="9"/>
    </row>
    <row r="1049" spans="1:36" x14ac:dyDescent="0.35">
      <c r="A1049" s="9" t="s">
        <v>30</v>
      </c>
      <c r="B1049" s="9" t="s">
        <v>31</v>
      </c>
      <c r="C1049" s="9" t="s">
        <v>14504</v>
      </c>
      <c r="D1049" s="9" t="s">
        <v>29</v>
      </c>
      <c r="E1049" s="9" t="s">
        <v>3544</v>
      </c>
      <c r="F1049" s="9" t="str">
        <f>_xlfn.XLOOKUP(E1049,Total_Enrolled!C:C,Total_Enrolled!C:C)</f>
        <v>2025em1100047@bitspilani-digital.edu.in</v>
      </c>
      <c r="G1049" s="9" t="s">
        <v>3545</v>
      </c>
      <c r="H1049" s="9" t="s">
        <v>14515</v>
      </c>
      <c r="I1049" s="9" t="s">
        <v>3546</v>
      </c>
      <c r="J1049" s="9" t="b">
        <v>1</v>
      </c>
      <c r="K1049" s="9">
        <v>82</v>
      </c>
      <c r="L1049" s="9">
        <f>_xlfn.XLOOKUP(B1049,Courses!A:A,Courses!H:H)</f>
        <v>71</v>
      </c>
      <c r="M1049" s="14">
        <f t="shared" si="80"/>
        <v>1.1549295774647887</v>
      </c>
      <c r="N1049" s="14" t="str">
        <f t="shared" si="81"/>
        <v>Active</v>
      </c>
      <c r="O1049" s="14" t="str" cm="1">
        <f t="array" ref="O1049">_xlfn.IFS(M1049=0,"0",
M1049&lt;=10%,"0-10",
TRUE,"&gt;10"
)&amp;" "&amp;"% progress"</f>
        <v>&gt;10 % progress</v>
      </c>
      <c r="P1049" s="15">
        <f t="shared" si="82"/>
        <v>0</v>
      </c>
      <c r="Q1049" s="15">
        <f>COUNTIFS($G:$G,$G1049)</f>
        <v>3</v>
      </c>
      <c r="R1049" s="16">
        <f t="shared" si="83"/>
        <v>0</v>
      </c>
      <c r="S1049" s="15" t="str">
        <f t="shared" si="84"/>
        <v>no 0% progess</v>
      </c>
      <c r="T1049" s="9">
        <v>0</v>
      </c>
      <c r="U1049" s="9">
        <v>30</v>
      </c>
      <c r="V1049" s="9">
        <v>30</v>
      </c>
      <c r="W1049" s="9">
        <v>0</v>
      </c>
      <c r="X1049" s="9">
        <v>0</v>
      </c>
      <c r="Y1049" s="9">
        <v>0</v>
      </c>
      <c r="Z1049" s="9"/>
      <c r="AA1049" s="9">
        <v>0</v>
      </c>
      <c r="AB1049" s="9"/>
      <c r="AC1049" s="9">
        <v>144219</v>
      </c>
      <c r="AD1049" s="9" t="s">
        <v>3550</v>
      </c>
      <c r="AE1049" s="9" t="s">
        <v>3547</v>
      </c>
      <c r="AF1049" s="9">
        <v>281</v>
      </c>
      <c r="AG1049" s="9"/>
      <c r="AH1049" s="9" t="s">
        <v>3551</v>
      </c>
      <c r="AI1049" s="9" t="s">
        <v>3552</v>
      </c>
      <c r="AJ1049" s="9" t="s">
        <v>3553</v>
      </c>
    </row>
    <row r="1050" spans="1:36" x14ac:dyDescent="0.35">
      <c r="A1050" s="9" t="s">
        <v>3100</v>
      </c>
      <c r="B1050" s="9" t="s">
        <v>3101</v>
      </c>
      <c r="C1050" s="9" t="s">
        <v>14504</v>
      </c>
      <c r="D1050" s="9" t="s">
        <v>29</v>
      </c>
      <c r="E1050" s="9" t="s">
        <v>3544</v>
      </c>
      <c r="F1050" s="9" t="str">
        <f>_xlfn.XLOOKUP(E1050,Total_Enrolled!C:C,Total_Enrolled!C:C)</f>
        <v>2025em1100047@bitspilani-digital.edu.in</v>
      </c>
      <c r="G1050" s="9" t="s">
        <v>3545</v>
      </c>
      <c r="H1050" s="9" t="s">
        <v>14515</v>
      </c>
      <c r="I1050" s="9" t="s">
        <v>3546</v>
      </c>
      <c r="J1050" s="9" t="b">
        <v>1</v>
      </c>
      <c r="K1050" s="9">
        <v>53</v>
      </c>
      <c r="L1050" s="9">
        <f>_xlfn.XLOOKUP(B1050,Courses!A:A,Courses!H:H)</f>
        <v>44</v>
      </c>
      <c r="M1050" s="14">
        <f t="shared" si="80"/>
        <v>1.2045454545454546</v>
      </c>
      <c r="N1050" s="14" t="str">
        <f t="shared" si="81"/>
        <v>Active</v>
      </c>
      <c r="O1050" s="14" t="str" cm="1">
        <f t="array" ref="O1050">_xlfn.IFS(M1050=0,"0",
M1050&lt;=10%,"0-10",
TRUE,"&gt;10"
)&amp;" "&amp;"% progress"</f>
        <v>&gt;10 % progress</v>
      </c>
      <c r="P1050" s="15">
        <f t="shared" si="82"/>
        <v>0</v>
      </c>
      <c r="Q1050" s="15">
        <f>COUNTIFS($G:$G,$G1050)</f>
        <v>3</v>
      </c>
      <c r="R1050" s="16">
        <f t="shared" si="83"/>
        <v>0</v>
      </c>
      <c r="S1050" s="15" t="str">
        <f t="shared" si="84"/>
        <v>no 0% progess</v>
      </c>
      <c r="T1050" s="9">
        <v>0</v>
      </c>
      <c r="U1050" s="9">
        <v>20</v>
      </c>
      <c r="V1050" s="9">
        <v>23</v>
      </c>
      <c r="W1050" s="9">
        <v>0</v>
      </c>
      <c r="X1050" s="9">
        <v>0</v>
      </c>
      <c r="Y1050" s="9">
        <v>0</v>
      </c>
      <c r="Z1050" s="9"/>
      <c r="AA1050" s="9">
        <v>0</v>
      </c>
      <c r="AB1050" s="9"/>
      <c r="AC1050" s="9">
        <v>139595</v>
      </c>
      <c r="AD1050" s="9" t="s">
        <v>3554</v>
      </c>
      <c r="AE1050" s="9" t="s">
        <v>3547</v>
      </c>
      <c r="AF1050" s="9">
        <v>281</v>
      </c>
      <c r="AG1050" s="9"/>
      <c r="AH1050" s="9" t="s">
        <v>3555</v>
      </c>
      <c r="AI1050" s="9" t="s">
        <v>3556</v>
      </c>
      <c r="AJ1050" s="9" t="s">
        <v>3557</v>
      </c>
    </row>
    <row r="1051" spans="1:36" x14ac:dyDescent="0.35">
      <c r="A1051" s="9" t="s">
        <v>3100</v>
      </c>
      <c r="B1051" s="9" t="s">
        <v>3101</v>
      </c>
      <c r="C1051" s="9" t="s">
        <v>14504</v>
      </c>
      <c r="D1051" s="9" t="s">
        <v>29</v>
      </c>
      <c r="E1051" s="9" t="s">
        <v>3558</v>
      </c>
      <c r="F1051" s="9" t="str">
        <f>_xlfn.XLOOKUP(E1051,Total_Enrolled!C:C,Total_Enrolled!C:C)</f>
        <v>2025em1100048@bitspilani-digital.edu.in</v>
      </c>
      <c r="G1051" s="9" t="s">
        <v>3559</v>
      </c>
      <c r="H1051" s="9" t="s">
        <v>14515</v>
      </c>
      <c r="I1051" s="9" t="s">
        <v>3560</v>
      </c>
      <c r="J1051" s="9" t="b">
        <v>1</v>
      </c>
      <c r="K1051" s="9">
        <v>0</v>
      </c>
      <c r="L1051" s="9">
        <f>_xlfn.XLOOKUP(B1051,Courses!A:A,Courses!H:H)</f>
        <v>44</v>
      </c>
      <c r="M1051" s="14">
        <f t="shared" si="80"/>
        <v>0</v>
      </c>
      <c r="N1051" s="14" t="str">
        <f t="shared" si="81"/>
        <v>Not Active</v>
      </c>
      <c r="O1051" s="14" t="str" cm="1">
        <f t="array" ref="O1051">_xlfn.IFS(M1051=0,"0",
M1051&lt;=10%,"0-10",
TRUE,"&gt;10"
)&amp;" "&amp;"% progress"</f>
        <v>0 % progress</v>
      </c>
      <c r="P1051" s="15">
        <f t="shared" si="82"/>
        <v>1</v>
      </c>
      <c r="Q1051" s="15">
        <f>COUNTIFS($G:$G,$G1051)</f>
        <v>3</v>
      </c>
      <c r="R1051" s="16">
        <f t="shared" si="83"/>
        <v>0.33333333333333331</v>
      </c>
      <c r="S1051" s="15" t="str">
        <f t="shared" si="84"/>
        <v>no progress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/>
      <c r="AA1051" s="9">
        <v>0</v>
      </c>
      <c r="AB1051" s="9"/>
      <c r="AC1051" s="9">
        <v>0</v>
      </c>
      <c r="AD1051" s="9"/>
      <c r="AE1051" s="9" t="s">
        <v>3561</v>
      </c>
      <c r="AF1051" s="9">
        <v>131</v>
      </c>
      <c r="AG1051" s="9"/>
      <c r="AH1051" s="9"/>
      <c r="AI1051" s="9"/>
      <c r="AJ1051" s="9"/>
    </row>
    <row r="1052" spans="1:36" x14ac:dyDescent="0.35">
      <c r="A1052" s="9" t="s">
        <v>30</v>
      </c>
      <c r="B1052" s="9" t="s">
        <v>31</v>
      </c>
      <c r="C1052" s="9" t="s">
        <v>14504</v>
      </c>
      <c r="D1052" s="9" t="s">
        <v>29</v>
      </c>
      <c r="E1052" s="9" t="s">
        <v>3558</v>
      </c>
      <c r="F1052" s="9" t="str">
        <f>_xlfn.XLOOKUP(E1052,Total_Enrolled!C:C,Total_Enrolled!C:C)</f>
        <v>2025em1100048@bitspilani-digital.edu.in</v>
      </c>
      <c r="G1052" s="9" t="s">
        <v>3559</v>
      </c>
      <c r="H1052" s="9" t="s">
        <v>14515</v>
      </c>
      <c r="I1052" s="9" t="s">
        <v>3560</v>
      </c>
      <c r="J1052" s="9" t="b">
        <v>1</v>
      </c>
      <c r="K1052" s="9">
        <v>2</v>
      </c>
      <c r="L1052" s="9">
        <f>_xlfn.XLOOKUP(B1052,Courses!A:A,Courses!H:H)</f>
        <v>71</v>
      </c>
      <c r="M1052" s="14">
        <f t="shared" si="80"/>
        <v>2.8169014084507043E-2</v>
      </c>
      <c r="N1052" s="14" t="str">
        <f t="shared" si="81"/>
        <v>Active</v>
      </c>
      <c r="O1052" s="14" t="str" cm="1">
        <f t="array" ref="O1052">_xlfn.IFS(M1052=0,"0",
M1052&lt;=10%,"0-10",
TRUE,"&gt;10"
)&amp;" "&amp;"% progress"</f>
        <v>0-10 % progress</v>
      </c>
      <c r="P1052" s="15">
        <f t="shared" si="82"/>
        <v>0</v>
      </c>
      <c r="Q1052" s="15">
        <f>COUNTIFS($G:$G,$G1052)</f>
        <v>3</v>
      </c>
      <c r="R1052" s="16">
        <f t="shared" si="83"/>
        <v>0</v>
      </c>
      <c r="S1052" s="15" t="str">
        <f t="shared" si="84"/>
        <v>no 0% progess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/>
      <c r="AA1052" s="9">
        <v>0</v>
      </c>
      <c r="AB1052" s="9"/>
      <c r="AC1052" s="9">
        <v>6</v>
      </c>
      <c r="AD1052" s="9" t="s">
        <v>3562</v>
      </c>
      <c r="AE1052" s="9" t="s">
        <v>3561</v>
      </c>
      <c r="AF1052" s="9">
        <v>131</v>
      </c>
      <c r="AG1052" s="9"/>
      <c r="AH1052" s="9"/>
      <c r="AI1052" s="9"/>
      <c r="AJ1052" s="9"/>
    </row>
    <row r="1053" spans="1:36" x14ac:dyDescent="0.35">
      <c r="A1053" s="9" t="s">
        <v>3110</v>
      </c>
      <c r="B1053" s="9" t="s">
        <v>3111</v>
      </c>
      <c r="C1053" s="9" t="s">
        <v>14504</v>
      </c>
      <c r="D1053" s="9" t="s">
        <v>29</v>
      </c>
      <c r="E1053" s="9" t="s">
        <v>3558</v>
      </c>
      <c r="F1053" s="9" t="str">
        <f>_xlfn.XLOOKUP(E1053,Total_Enrolled!C:C,Total_Enrolled!C:C)</f>
        <v>2025em1100048@bitspilani-digital.edu.in</v>
      </c>
      <c r="G1053" s="9" t="s">
        <v>3559</v>
      </c>
      <c r="H1053" s="9" t="s">
        <v>14515</v>
      </c>
      <c r="I1053" s="9" t="s">
        <v>3560</v>
      </c>
      <c r="J1053" s="9" t="b">
        <v>1</v>
      </c>
      <c r="K1053" s="9">
        <v>1</v>
      </c>
      <c r="L1053" s="9">
        <f>_xlfn.XLOOKUP(B1053,Courses!A:A,Courses!H:H)</f>
        <v>67</v>
      </c>
      <c r="M1053" s="14">
        <f t="shared" si="80"/>
        <v>1.4925373134328358E-2</v>
      </c>
      <c r="N1053" s="14" t="str">
        <f t="shared" si="81"/>
        <v>Active</v>
      </c>
      <c r="O1053" s="14" t="str" cm="1">
        <f t="array" ref="O1053">_xlfn.IFS(M1053=0,"0",
M1053&lt;=10%,"0-10",
TRUE,"&gt;10"
)&amp;" "&amp;"% progress"</f>
        <v>0-10 % progress</v>
      </c>
      <c r="P1053" s="15">
        <f t="shared" si="82"/>
        <v>0</v>
      </c>
      <c r="Q1053" s="15">
        <f>COUNTIFS($G:$G,$G1053)</f>
        <v>3</v>
      </c>
      <c r="R1053" s="16">
        <f t="shared" si="83"/>
        <v>0</v>
      </c>
      <c r="S1053" s="15" t="str">
        <f t="shared" si="84"/>
        <v>no 0% progess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/>
      <c r="AA1053" s="9">
        <v>0</v>
      </c>
      <c r="AB1053" s="9"/>
      <c r="AC1053" s="9">
        <v>1312</v>
      </c>
      <c r="AD1053" s="9" t="s">
        <v>3563</v>
      </c>
      <c r="AE1053" s="9" t="s">
        <v>3561</v>
      </c>
      <c r="AF1053" s="9">
        <v>131</v>
      </c>
      <c r="AG1053" s="9"/>
      <c r="AH1053" s="9"/>
      <c r="AI1053" s="9"/>
      <c r="AJ1053" s="9"/>
    </row>
    <row r="1054" spans="1:36" x14ac:dyDescent="0.35">
      <c r="A1054" s="9" t="s">
        <v>3110</v>
      </c>
      <c r="B1054" s="9" t="s">
        <v>3111</v>
      </c>
      <c r="C1054" s="9" t="s">
        <v>14504</v>
      </c>
      <c r="D1054" s="9" t="s">
        <v>29</v>
      </c>
      <c r="E1054" s="9" t="s">
        <v>3564</v>
      </c>
      <c r="F1054" s="9" t="str">
        <f>_xlfn.XLOOKUP(E1054,Total_Enrolled!C:C,Total_Enrolled!C:C)</f>
        <v>2025em1100049@bitspilani-digital.edu.in</v>
      </c>
      <c r="G1054" s="9" t="s">
        <v>3565</v>
      </c>
      <c r="H1054" s="9" t="s">
        <v>14515</v>
      </c>
      <c r="I1054" s="9" t="s">
        <v>3566</v>
      </c>
      <c r="J1054" s="9" t="b">
        <v>1</v>
      </c>
      <c r="K1054" s="9">
        <v>66</v>
      </c>
      <c r="L1054" s="9">
        <f>_xlfn.XLOOKUP(B1054,Courses!A:A,Courses!H:H)</f>
        <v>67</v>
      </c>
      <c r="M1054" s="14">
        <f t="shared" si="80"/>
        <v>0.9850746268656716</v>
      </c>
      <c r="N1054" s="14" t="str">
        <f t="shared" si="81"/>
        <v>Active</v>
      </c>
      <c r="O1054" s="14" t="str" cm="1">
        <f t="array" ref="O1054">_xlfn.IFS(M1054=0,"0",
M1054&lt;=10%,"0-10",
TRUE,"&gt;10"
)&amp;" "&amp;"% progress"</f>
        <v>&gt;10 % progress</v>
      </c>
      <c r="P1054" s="15">
        <f t="shared" si="82"/>
        <v>0</v>
      </c>
      <c r="Q1054" s="15">
        <f>COUNTIFS($G:$G,$G1054)</f>
        <v>3</v>
      </c>
      <c r="R1054" s="16">
        <f t="shared" si="83"/>
        <v>0</v>
      </c>
      <c r="S1054" s="15" t="str">
        <f t="shared" si="84"/>
        <v>no 0% progess</v>
      </c>
      <c r="T1054" s="9">
        <v>0</v>
      </c>
      <c r="U1054" s="9">
        <v>11</v>
      </c>
      <c r="V1054" s="9">
        <v>11</v>
      </c>
      <c r="W1054" s="9">
        <v>0</v>
      </c>
      <c r="X1054" s="9">
        <v>0</v>
      </c>
      <c r="Y1054" s="9">
        <v>0</v>
      </c>
      <c r="Z1054" s="9"/>
      <c r="AA1054" s="9">
        <v>0</v>
      </c>
      <c r="AB1054" s="9"/>
      <c r="AC1054" s="9">
        <v>27281</v>
      </c>
      <c r="AD1054" s="9" t="s">
        <v>3568</v>
      </c>
      <c r="AE1054" s="9" t="s">
        <v>3567</v>
      </c>
      <c r="AF1054" s="9">
        <v>301</v>
      </c>
      <c r="AG1054" s="9"/>
      <c r="AH1054" s="9" t="s">
        <v>3569</v>
      </c>
      <c r="AI1054" s="9"/>
      <c r="AJ1054" s="9"/>
    </row>
    <row r="1055" spans="1:36" x14ac:dyDescent="0.35">
      <c r="A1055" s="9" t="s">
        <v>30</v>
      </c>
      <c r="B1055" s="9" t="s">
        <v>31</v>
      </c>
      <c r="C1055" s="9" t="s">
        <v>14504</v>
      </c>
      <c r="D1055" s="9" t="s">
        <v>29</v>
      </c>
      <c r="E1055" s="9" t="s">
        <v>3564</v>
      </c>
      <c r="F1055" s="9" t="str">
        <f>_xlfn.XLOOKUP(E1055,Total_Enrolled!C:C,Total_Enrolled!C:C)</f>
        <v>2025em1100049@bitspilani-digital.edu.in</v>
      </c>
      <c r="G1055" s="9" t="s">
        <v>3565</v>
      </c>
      <c r="H1055" s="9" t="s">
        <v>14515</v>
      </c>
      <c r="I1055" s="9" t="s">
        <v>3566</v>
      </c>
      <c r="J1055" s="9" t="b">
        <v>1</v>
      </c>
      <c r="K1055" s="9">
        <v>31</v>
      </c>
      <c r="L1055" s="9">
        <f>_xlfn.XLOOKUP(B1055,Courses!A:A,Courses!H:H)</f>
        <v>71</v>
      </c>
      <c r="M1055" s="14">
        <f t="shared" si="80"/>
        <v>0.43661971830985913</v>
      </c>
      <c r="N1055" s="14" t="str">
        <f t="shared" si="81"/>
        <v>Active</v>
      </c>
      <c r="O1055" s="14" t="str" cm="1">
        <f t="array" ref="O1055">_xlfn.IFS(M1055=0,"0",
M1055&lt;=10%,"0-10",
TRUE,"&gt;10"
)&amp;" "&amp;"% progress"</f>
        <v>&gt;10 % progress</v>
      </c>
      <c r="P1055" s="15">
        <f t="shared" si="82"/>
        <v>0</v>
      </c>
      <c r="Q1055" s="15">
        <f>COUNTIFS($G:$G,$G1055)</f>
        <v>3</v>
      </c>
      <c r="R1055" s="16">
        <f t="shared" si="83"/>
        <v>0</v>
      </c>
      <c r="S1055" s="15" t="str">
        <f t="shared" si="84"/>
        <v>no 0% progess</v>
      </c>
      <c r="T1055" s="9">
        <v>0</v>
      </c>
      <c r="U1055" s="9">
        <v>9</v>
      </c>
      <c r="V1055" s="9">
        <v>9</v>
      </c>
      <c r="W1055" s="9">
        <v>0</v>
      </c>
      <c r="X1055" s="9">
        <v>0</v>
      </c>
      <c r="Y1055" s="9">
        <v>0</v>
      </c>
      <c r="Z1055" s="9"/>
      <c r="AA1055" s="9">
        <v>0</v>
      </c>
      <c r="AB1055" s="9"/>
      <c r="AC1055" s="9">
        <v>9105</v>
      </c>
      <c r="AD1055" s="9" t="s">
        <v>3570</v>
      </c>
      <c r="AE1055" s="9" t="s">
        <v>3567</v>
      </c>
      <c r="AF1055" s="9">
        <v>301</v>
      </c>
      <c r="AG1055" s="9"/>
      <c r="AH1055" s="9" t="s">
        <v>3571</v>
      </c>
      <c r="AI1055" s="9" t="s">
        <v>3572</v>
      </c>
      <c r="AJ1055" s="9" t="s">
        <v>3573</v>
      </c>
    </row>
    <row r="1056" spans="1:36" x14ac:dyDescent="0.35">
      <c r="A1056" s="9" t="s">
        <v>3100</v>
      </c>
      <c r="B1056" s="9" t="s">
        <v>3101</v>
      </c>
      <c r="C1056" s="9" t="s">
        <v>14504</v>
      </c>
      <c r="D1056" s="9" t="s">
        <v>29</v>
      </c>
      <c r="E1056" s="9" t="s">
        <v>3564</v>
      </c>
      <c r="F1056" s="9" t="str">
        <f>_xlfn.XLOOKUP(E1056,Total_Enrolled!C:C,Total_Enrolled!C:C)</f>
        <v>2025em1100049@bitspilani-digital.edu.in</v>
      </c>
      <c r="G1056" s="9" t="s">
        <v>3565</v>
      </c>
      <c r="H1056" s="9" t="s">
        <v>14515</v>
      </c>
      <c r="I1056" s="9" t="s">
        <v>3566</v>
      </c>
      <c r="J1056" s="9" t="b">
        <v>1</v>
      </c>
      <c r="K1056" s="9">
        <v>33</v>
      </c>
      <c r="L1056" s="9">
        <f>_xlfn.XLOOKUP(B1056,Courses!A:A,Courses!H:H)</f>
        <v>44</v>
      </c>
      <c r="M1056" s="14">
        <f t="shared" si="80"/>
        <v>0.75</v>
      </c>
      <c r="N1056" s="14" t="str">
        <f t="shared" si="81"/>
        <v>Active</v>
      </c>
      <c r="O1056" s="14" t="str" cm="1">
        <f t="array" ref="O1056">_xlfn.IFS(M1056=0,"0",
M1056&lt;=10%,"0-10",
TRUE,"&gt;10"
)&amp;" "&amp;"% progress"</f>
        <v>&gt;10 % progress</v>
      </c>
      <c r="P1056" s="15">
        <f t="shared" si="82"/>
        <v>0</v>
      </c>
      <c r="Q1056" s="15">
        <f>COUNTIFS($G:$G,$G1056)</f>
        <v>3</v>
      </c>
      <c r="R1056" s="16">
        <f t="shared" si="83"/>
        <v>0</v>
      </c>
      <c r="S1056" s="15" t="str">
        <f t="shared" si="84"/>
        <v>no 0% progess</v>
      </c>
      <c r="T1056" s="9">
        <v>0</v>
      </c>
      <c r="U1056" s="9">
        <v>11</v>
      </c>
      <c r="V1056" s="9">
        <v>12</v>
      </c>
      <c r="W1056" s="9">
        <v>0</v>
      </c>
      <c r="X1056" s="9">
        <v>0</v>
      </c>
      <c r="Y1056" s="9">
        <v>0</v>
      </c>
      <c r="Z1056" s="9"/>
      <c r="AA1056" s="9">
        <v>0</v>
      </c>
      <c r="AB1056" s="9"/>
      <c r="AC1056" s="9">
        <v>14965</v>
      </c>
      <c r="AD1056" s="9" t="s">
        <v>3574</v>
      </c>
      <c r="AE1056" s="9" t="s">
        <v>3567</v>
      </c>
      <c r="AF1056" s="9">
        <v>301</v>
      </c>
      <c r="AG1056" s="9"/>
      <c r="AH1056" s="9" t="s">
        <v>3575</v>
      </c>
      <c r="AI1056" s="9" t="s">
        <v>3576</v>
      </c>
      <c r="AJ1056" s="9" t="s">
        <v>3577</v>
      </c>
    </row>
    <row r="1057" spans="1:36" x14ac:dyDescent="0.35">
      <c r="A1057" s="9" t="s">
        <v>3100</v>
      </c>
      <c r="B1057" s="9" t="s">
        <v>3101</v>
      </c>
      <c r="C1057" s="9" t="s">
        <v>14504</v>
      </c>
      <c r="D1057" s="9" t="s">
        <v>29</v>
      </c>
      <c r="E1057" s="9" t="s">
        <v>3578</v>
      </c>
      <c r="F1057" s="9" t="str">
        <f>_xlfn.XLOOKUP(E1057,Total_Enrolled!C:C,Total_Enrolled!C:C)</f>
        <v>2025em1100050@bitspilani-digital.edu.in</v>
      </c>
      <c r="G1057" s="9" t="s">
        <v>3579</v>
      </c>
      <c r="H1057" s="9" t="s">
        <v>14515</v>
      </c>
      <c r="I1057" s="9" t="s">
        <v>3580</v>
      </c>
      <c r="J1057" s="9" t="b">
        <v>1</v>
      </c>
      <c r="K1057" s="9">
        <v>7</v>
      </c>
      <c r="L1057" s="9">
        <f>_xlfn.XLOOKUP(B1057,Courses!A:A,Courses!H:H)</f>
        <v>44</v>
      </c>
      <c r="M1057" s="14">
        <f t="shared" si="80"/>
        <v>0.15909090909090909</v>
      </c>
      <c r="N1057" s="14" t="str">
        <f t="shared" si="81"/>
        <v>Active</v>
      </c>
      <c r="O1057" s="14" t="str" cm="1">
        <f t="array" ref="O1057">_xlfn.IFS(M1057=0,"0",
M1057&lt;=10%,"0-10",
TRUE,"&gt;10"
)&amp;" "&amp;"% progress"</f>
        <v>&gt;10 % progress</v>
      </c>
      <c r="P1057" s="15">
        <f t="shared" si="82"/>
        <v>0</v>
      </c>
      <c r="Q1057" s="15">
        <f>COUNTIFS($G:$G,$G1057)</f>
        <v>3</v>
      </c>
      <c r="R1057" s="16">
        <f t="shared" si="83"/>
        <v>0</v>
      </c>
      <c r="S1057" s="15" t="str">
        <f t="shared" si="84"/>
        <v>no 0% progess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/>
      <c r="AA1057" s="9">
        <v>0</v>
      </c>
      <c r="AB1057" s="9"/>
      <c r="AC1057" s="9">
        <v>14775</v>
      </c>
      <c r="AD1057" s="9" t="s">
        <v>3582</v>
      </c>
      <c r="AE1057" s="9" t="s">
        <v>3581</v>
      </c>
      <c r="AF1057" s="9">
        <v>424</v>
      </c>
      <c r="AG1057" s="9"/>
      <c r="AH1057" s="9"/>
      <c r="AI1057" s="9" t="s">
        <v>3583</v>
      </c>
      <c r="AJ1057" s="9" t="s">
        <v>3583</v>
      </c>
    </row>
    <row r="1058" spans="1:36" x14ac:dyDescent="0.35">
      <c r="A1058" s="9" t="s">
        <v>30</v>
      </c>
      <c r="B1058" s="9" t="s">
        <v>31</v>
      </c>
      <c r="C1058" s="9" t="s">
        <v>14504</v>
      </c>
      <c r="D1058" s="9" t="s">
        <v>29</v>
      </c>
      <c r="E1058" s="9" t="s">
        <v>3578</v>
      </c>
      <c r="F1058" s="9" t="str">
        <f>_xlfn.XLOOKUP(E1058,Total_Enrolled!C:C,Total_Enrolled!C:C)</f>
        <v>2025em1100050@bitspilani-digital.edu.in</v>
      </c>
      <c r="G1058" s="9" t="s">
        <v>3579</v>
      </c>
      <c r="H1058" s="9" t="s">
        <v>14515</v>
      </c>
      <c r="I1058" s="9" t="s">
        <v>3580</v>
      </c>
      <c r="J1058" s="9" t="b">
        <v>1</v>
      </c>
      <c r="K1058" s="9">
        <v>35</v>
      </c>
      <c r="L1058" s="9">
        <f>_xlfn.XLOOKUP(B1058,Courses!A:A,Courses!H:H)</f>
        <v>71</v>
      </c>
      <c r="M1058" s="14">
        <f t="shared" si="80"/>
        <v>0.49295774647887325</v>
      </c>
      <c r="N1058" s="14" t="str">
        <f t="shared" si="81"/>
        <v>Active</v>
      </c>
      <c r="O1058" s="14" t="str" cm="1">
        <f t="array" ref="O1058">_xlfn.IFS(M1058=0,"0",
M1058&lt;=10%,"0-10",
TRUE,"&gt;10"
)&amp;" "&amp;"% progress"</f>
        <v>&gt;10 % progress</v>
      </c>
      <c r="P1058" s="15">
        <f t="shared" si="82"/>
        <v>0</v>
      </c>
      <c r="Q1058" s="15">
        <f>COUNTIFS($G:$G,$G1058)</f>
        <v>3</v>
      </c>
      <c r="R1058" s="16">
        <f t="shared" si="83"/>
        <v>0</v>
      </c>
      <c r="S1058" s="15" t="str">
        <f t="shared" si="84"/>
        <v>no 0% progess</v>
      </c>
      <c r="T1058" s="9">
        <v>0</v>
      </c>
      <c r="U1058" s="9">
        <v>1</v>
      </c>
      <c r="V1058" s="9">
        <v>1</v>
      </c>
      <c r="W1058" s="9">
        <v>0</v>
      </c>
      <c r="X1058" s="9">
        <v>0</v>
      </c>
      <c r="Y1058" s="9">
        <v>0</v>
      </c>
      <c r="Z1058" s="9"/>
      <c r="AA1058" s="9">
        <v>0</v>
      </c>
      <c r="AB1058" s="9"/>
      <c r="AC1058" s="9">
        <v>28130</v>
      </c>
      <c r="AD1058" s="9" t="s">
        <v>3584</v>
      </c>
      <c r="AE1058" s="9" t="s">
        <v>3581</v>
      </c>
      <c r="AF1058" s="9">
        <v>424</v>
      </c>
      <c r="AG1058" s="9"/>
      <c r="AH1058" s="9" t="s">
        <v>3585</v>
      </c>
      <c r="AI1058" s="9" t="s">
        <v>3586</v>
      </c>
      <c r="AJ1058" s="9" t="s">
        <v>3587</v>
      </c>
    </row>
    <row r="1059" spans="1:36" x14ac:dyDescent="0.35">
      <c r="A1059" s="9" t="s">
        <v>3110</v>
      </c>
      <c r="B1059" s="9" t="s">
        <v>3111</v>
      </c>
      <c r="C1059" s="9" t="s">
        <v>14504</v>
      </c>
      <c r="D1059" s="9" t="s">
        <v>29</v>
      </c>
      <c r="E1059" s="9" t="s">
        <v>3578</v>
      </c>
      <c r="F1059" s="9" t="str">
        <f>_xlfn.XLOOKUP(E1059,Total_Enrolled!C:C,Total_Enrolled!C:C)</f>
        <v>2025em1100050@bitspilani-digital.edu.in</v>
      </c>
      <c r="G1059" s="9" t="s">
        <v>3579</v>
      </c>
      <c r="H1059" s="9" t="s">
        <v>14515</v>
      </c>
      <c r="I1059" s="9" t="s">
        <v>3580</v>
      </c>
      <c r="J1059" s="9" t="b">
        <v>1</v>
      </c>
      <c r="K1059" s="9">
        <v>10</v>
      </c>
      <c r="L1059" s="9">
        <f>_xlfn.XLOOKUP(B1059,Courses!A:A,Courses!H:H)</f>
        <v>67</v>
      </c>
      <c r="M1059" s="14">
        <f t="shared" si="80"/>
        <v>0.14925373134328357</v>
      </c>
      <c r="N1059" s="14" t="str">
        <f t="shared" si="81"/>
        <v>Active</v>
      </c>
      <c r="O1059" s="14" t="str" cm="1">
        <f t="array" ref="O1059">_xlfn.IFS(M1059=0,"0",
M1059&lt;=10%,"0-10",
TRUE,"&gt;10"
)&amp;" "&amp;"% progress"</f>
        <v>&gt;10 % progress</v>
      </c>
      <c r="P1059" s="15">
        <f t="shared" si="82"/>
        <v>0</v>
      </c>
      <c r="Q1059" s="15">
        <f>COUNTIFS($G:$G,$G1059)</f>
        <v>3</v>
      </c>
      <c r="R1059" s="16">
        <f t="shared" si="83"/>
        <v>0</v>
      </c>
      <c r="S1059" s="15" t="str">
        <f t="shared" si="84"/>
        <v>no 0% progess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/>
      <c r="AA1059" s="9">
        <v>0</v>
      </c>
      <c r="AB1059" s="9"/>
      <c r="AC1059" s="9">
        <v>6089</v>
      </c>
      <c r="AD1059" s="9" t="s">
        <v>3588</v>
      </c>
      <c r="AE1059" s="9" t="s">
        <v>3581</v>
      </c>
      <c r="AF1059" s="9">
        <v>424</v>
      </c>
      <c r="AG1059" s="9"/>
      <c r="AH1059" s="9"/>
      <c r="AI1059" s="9"/>
      <c r="AJ1059" s="9"/>
    </row>
    <row r="1060" spans="1:36" x14ac:dyDescent="0.35">
      <c r="A1060" s="9" t="s">
        <v>3110</v>
      </c>
      <c r="B1060" s="9" t="s">
        <v>3111</v>
      </c>
      <c r="C1060" s="9" t="s">
        <v>14504</v>
      </c>
      <c r="D1060" s="9" t="s">
        <v>29</v>
      </c>
      <c r="E1060" s="9" t="s">
        <v>3595</v>
      </c>
      <c r="F1060" s="9" t="str">
        <f>_xlfn.XLOOKUP(E1060,Total_Enrolled!C:C,Total_Enrolled!C:C)</f>
        <v>2025em1100053@bitspilani-digital.edu.in</v>
      </c>
      <c r="G1060" s="9" t="s">
        <v>3596</v>
      </c>
      <c r="H1060" s="9" t="s">
        <v>14515</v>
      </c>
      <c r="I1060" s="9" t="s">
        <v>3597</v>
      </c>
      <c r="J1060" s="9" t="b">
        <v>1</v>
      </c>
      <c r="K1060" s="9">
        <v>26</v>
      </c>
      <c r="L1060" s="9">
        <f>_xlfn.XLOOKUP(B1060,Courses!A:A,Courses!H:H)</f>
        <v>67</v>
      </c>
      <c r="M1060" s="14">
        <f t="shared" si="80"/>
        <v>0.38805970149253732</v>
      </c>
      <c r="N1060" s="14" t="str">
        <f t="shared" si="81"/>
        <v>Active</v>
      </c>
      <c r="O1060" s="14" t="str" cm="1">
        <f t="array" ref="O1060">_xlfn.IFS(M1060=0,"0",
M1060&lt;=10%,"0-10",
TRUE,"&gt;10"
)&amp;" "&amp;"% progress"</f>
        <v>&gt;10 % progress</v>
      </c>
      <c r="P1060" s="15">
        <f t="shared" si="82"/>
        <v>0</v>
      </c>
      <c r="Q1060" s="15">
        <f>COUNTIFS($G:$G,$G1060)</f>
        <v>3</v>
      </c>
      <c r="R1060" s="16">
        <f t="shared" si="83"/>
        <v>0</v>
      </c>
      <c r="S1060" s="15" t="str">
        <f t="shared" si="84"/>
        <v>no 0% progess</v>
      </c>
      <c r="T1060" s="9">
        <v>0</v>
      </c>
      <c r="U1060" s="9">
        <v>5</v>
      </c>
      <c r="V1060" s="9">
        <v>5</v>
      </c>
      <c r="W1060" s="9">
        <v>0</v>
      </c>
      <c r="X1060" s="9">
        <v>0</v>
      </c>
      <c r="Y1060" s="9">
        <v>0</v>
      </c>
      <c r="Z1060" s="9"/>
      <c r="AA1060" s="9">
        <v>0</v>
      </c>
      <c r="AB1060" s="9"/>
      <c r="AC1060" s="9">
        <v>8109</v>
      </c>
      <c r="AD1060" s="9" t="s">
        <v>3599</v>
      </c>
      <c r="AE1060" s="9" t="s">
        <v>3598</v>
      </c>
      <c r="AF1060" s="9">
        <v>67</v>
      </c>
      <c r="AG1060" s="9"/>
      <c r="AH1060" s="9" t="s">
        <v>3600</v>
      </c>
      <c r="AI1060" s="9"/>
      <c r="AJ1060" s="9"/>
    </row>
    <row r="1061" spans="1:36" x14ac:dyDescent="0.35">
      <c r="A1061" s="9" t="s">
        <v>30</v>
      </c>
      <c r="B1061" s="9" t="s">
        <v>31</v>
      </c>
      <c r="C1061" s="9" t="s">
        <v>14504</v>
      </c>
      <c r="D1061" s="9" t="s">
        <v>29</v>
      </c>
      <c r="E1061" s="9" t="s">
        <v>3595</v>
      </c>
      <c r="F1061" s="9" t="str">
        <f>_xlfn.XLOOKUP(E1061,Total_Enrolled!C:C,Total_Enrolled!C:C)</f>
        <v>2025em1100053@bitspilani-digital.edu.in</v>
      </c>
      <c r="G1061" s="9" t="s">
        <v>3596</v>
      </c>
      <c r="H1061" s="9" t="s">
        <v>14515</v>
      </c>
      <c r="I1061" s="9" t="s">
        <v>3597</v>
      </c>
      <c r="J1061" s="9" t="b">
        <v>1</v>
      </c>
      <c r="K1061" s="9">
        <v>0</v>
      </c>
      <c r="L1061" s="9">
        <f>_xlfn.XLOOKUP(B1061,Courses!A:A,Courses!H:H)</f>
        <v>71</v>
      </c>
      <c r="M1061" s="14">
        <f t="shared" si="80"/>
        <v>0</v>
      </c>
      <c r="N1061" s="14" t="str">
        <f t="shared" si="81"/>
        <v>Not Active</v>
      </c>
      <c r="O1061" s="14" t="str" cm="1">
        <f t="array" ref="O1061">_xlfn.IFS(M1061=0,"0",
M1061&lt;=10%,"0-10",
TRUE,"&gt;10"
)&amp;" "&amp;"% progress"</f>
        <v>0 % progress</v>
      </c>
      <c r="P1061" s="15">
        <f t="shared" si="82"/>
        <v>1</v>
      </c>
      <c r="Q1061" s="15">
        <f>COUNTIFS($G:$G,$G1061)</f>
        <v>3</v>
      </c>
      <c r="R1061" s="16">
        <f t="shared" si="83"/>
        <v>0.33333333333333331</v>
      </c>
      <c r="S1061" s="15" t="str">
        <f t="shared" si="84"/>
        <v>no progress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/>
      <c r="AA1061" s="9">
        <v>0</v>
      </c>
      <c r="AB1061" s="9"/>
      <c r="AC1061" s="9">
        <v>0</v>
      </c>
      <c r="AD1061" s="9"/>
      <c r="AE1061" s="9" t="s">
        <v>3598</v>
      </c>
      <c r="AF1061" s="9">
        <v>67</v>
      </c>
      <c r="AG1061" s="9"/>
      <c r="AH1061" s="9"/>
      <c r="AI1061" s="9"/>
      <c r="AJ1061" s="9"/>
    </row>
    <row r="1062" spans="1:36" x14ac:dyDescent="0.35">
      <c r="A1062" s="9" t="s">
        <v>3100</v>
      </c>
      <c r="B1062" s="9" t="s">
        <v>3101</v>
      </c>
      <c r="C1062" s="9" t="s">
        <v>14504</v>
      </c>
      <c r="D1062" s="9" t="s">
        <v>29</v>
      </c>
      <c r="E1062" s="9" t="s">
        <v>3595</v>
      </c>
      <c r="F1062" s="9" t="str">
        <f>_xlfn.XLOOKUP(E1062,Total_Enrolled!C:C,Total_Enrolled!C:C)</f>
        <v>2025em1100053@bitspilani-digital.edu.in</v>
      </c>
      <c r="G1062" s="9" t="s">
        <v>3596</v>
      </c>
      <c r="H1062" s="9" t="s">
        <v>14515</v>
      </c>
      <c r="I1062" s="9" t="s">
        <v>3597</v>
      </c>
      <c r="J1062" s="9" t="b">
        <v>1</v>
      </c>
      <c r="K1062" s="9">
        <v>0</v>
      </c>
      <c r="L1062" s="9">
        <f>_xlfn.XLOOKUP(B1062,Courses!A:A,Courses!H:H)</f>
        <v>44</v>
      </c>
      <c r="M1062" s="14">
        <f t="shared" si="80"/>
        <v>0</v>
      </c>
      <c r="N1062" s="14" t="str">
        <f t="shared" si="81"/>
        <v>Not Active</v>
      </c>
      <c r="O1062" s="14" t="str" cm="1">
        <f t="array" ref="O1062">_xlfn.IFS(M1062=0,"0",
M1062&lt;=10%,"0-10",
TRUE,"&gt;10"
)&amp;" "&amp;"% progress"</f>
        <v>0 % progress</v>
      </c>
      <c r="P1062" s="15">
        <f t="shared" si="82"/>
        <v>1</v>
      </c>
      <c r="Q1062" s="15">
        <f>COUNTIFS($G:$G,$G1062)</f>
        <v>3</v>
      </c>
      <c r="R1062" s="16">
        <f t="shared" si="83"/>
        <v>0.33333333333333331</v>
      </c>
      <c r="S1062" s="15" t="str">
        <f t="shared" si="84"/>
        <v>no progress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/>
      <c r="AA1062" s="9">
        <v>0</v>
      </c>
      <c r="AB1062" s="9"/>
      <c r="AC1062" s="9">
        <v>0</v>
      </c>
      <c r="AD1062" s="9" t="s">
        <v>3601</v>
      </c>
      <c r="AE1062" s="9" t="s">
        <v>3598</v>
      </c>
      <c r="AF1062" s="9">
        <v>67</v>
      </c>
      <c r="AG1062" s="9"/>
      <c r="AH1062" s="9"/>
      <c r="AI1062" s="9"/>
      <c r="AJ1062" s="9"/>
    </row>
    <row r="1063" spans="1:36" x14ac:dyDescent="0.35">
      <c r="A1063" s="9" t="s">
        <v>3100</v>
      </c>
      <c r="B1063" s="9" t="s">
        <v>3101</v>
      </c>
      <c r="C1063" s="9" t="s">
        <v>14504</v>
      </c>
      <c r="D1063" s="9" t="s">
        <v>29</v>
      </c>
      <c r="E1063" s="9" t="s">
        <v>3602</v>
      </c>
      <c r="F1063" s="9" t="str">
        <f>_xlfn.XLOOKUP(E1063,Total_Enrolled!C:C,Total_Enrolled!C:C)</f>
        <v>2025em1100054@bitspilani-digital.edu.in</v>
      </c>
      <c r="G1063" s="9" t="s">
        <v>3603</v>
      </c>
      <c r="H1063" s="9" t="s">
        <v>14515</v>
      </c>
      <c r="I1063" s="9" t="s">
        <v>3604</v>
      </c>
      <c r="J1063" s="9" t="b">
        <v>1</v>
      </c>
      <c r="K1063" s="9">
        <v>41</v>
      </c>
      <c r="L1063" s="9">
        <f>_xlfn.XLOOKUP(B1063,Courses!A:A,Courses!H:H)</f>
        <v>44</v>
      </c>
      <c r="M1063" s="14">
        <f t="shared" si="80"/>
        <v>0.93181818181818177</v>
      </c>
      <c r="N1063" s="14" t="str">
        <f t="shared" si="81"/>
        <v>Active</v>
      </c>
      <c r="O1063" s="14" t="str" cm="1">
        <f t="array" ref="O1063">_xlfn.IFS(M1063=0,"0",
M1063&lt;=10%,"0-10",
TRUE,"&gt;10"
)&amp;" "&amp;"% progress"</f>
        <v>&gt;10 % progress</v>
      </c>
      <c r="P1063" s="15">
        <f t="shared" si="82"/>
        <v>0</v>
      </c>
      <c r="Q1063" s="15">
        <f>COUNTIFS($G:$G,$G1063)</f>
        <v>3</v>
      </c>
      <c r="R1063" s="16">
        <f t="shared" si="83"/>
        <v>0</v>
      </c>
      <c r="S1063" s="15" t="str">
        <f t="shared" si="84"/>
        <v>no 0% progess</v>
      </c>
      <c r="T1063" s="9">
        <v>0</v>
      </c>
      <c r="U1063" s="9">
        <v>13</v>
      </c>
      <c r="V1063" s="9">
        <v>18</v>
      </c>
      <c r="W1063" s="9">
        <v>0</v>
      </c>
      <c r="X1063" s="9">
        <v>0</v>
      </c>
      <c r="Y1063" s="9">
        <v>0</v>
      </c>
      <c r="Z1063" s="9"/>
      <c r="AA1063" s="9">
        <v>0</v>
      </c>
      <c r="AB1063" s="9"/>
      <c r="AC1063" s="9">
        <v>35300</v>
      </c>
      <c r="AD1063" s="9" t="s">
        <v>3606</v>
      </c>
      <c r="AE1063" s="9" t="s">
        <v>3605</v>
      </c>
      <c r="AF1063" s="9">
        <v>199</v>
      </c>
      <c r="AG1063" s="9"/>
      <c r="AH1063" s="9" t="s">
        <v>3607</v>
      </c>
      <c r="AI1063" s="9" t="s">
        <v>3608</v>
      </c>
      <c r="AJ1063" s="9" t="s">
        <v>3609</v>
      </c>
    </row>
    <row r="1064" spans="1:36" x14ac:dyDescent="0.35">
      <c r="A1064" s="9" t="s">
        <v>30</v>
      </c>
      <c r="B1064" s="9" t="s">
        <v>31</v>
      </c>
      <c r="C1064" s="9" t="s">
        <v>14504</v>
      </c>
      <c r="D1064" s="9" t="s">
        <v>29</v>
      </c>
      <c r="E1064" s="9" t="s">
        <v>3602</v>
      </c>
      <c r="F1064" s="9" t="str">
        <f>_xlfn.XLOOKUP(E1064,Total_Enrolled!C:C,Total_Enrolled!C:C)</f>
        <v>2025em1100054@bitspilani-digital.edu.in</v>
      </c>
      <c r="G1064" s="9" t="s">
        <v>3603</v>
      </c>
      <c r="H1064" s="9" t="s">
        <v>14515</v>
      </c>
      <c r="I1064" s="9" t="s">
        <v>3604</v>
      </c>
      <c r="J1064" s="9" t="b">
        <v>1</v>
      </c>
      <c r="K1064" s="9">
        <v>49</v>
      </c>
      <c r="L1064" s="9">
        <f>_xlfn.XLOOKUP(B1064,Courses!A:A,Courses!H:H)</f>
        <v>71</v>
      </c>
      <c r="M1064" s="14">
        <f t="shared" si="80"/>
        <v>0.6901408450704225</v>
      </c>
      <c r="N1064" s="14" t="str">
        <f t="shared" si="81"/>
        <v>Active</v>
      </c>
      <c r="O1064" s="14" t="str" cm="1">
        <f t="array" ref="O1064">_xlfn.IFS(M1064=0,"0",
M1064&lt;=10%,"0-10",
TRUE,"&gt;10"
)&amp;" "&amp;"% progress"</f>
        <v>&gt;10 % progress</v>
      </c>
      <c r="P1064" s="15">
        <f t="shared" si="82"/>
        <v>0</v>
      </c>
      <c r="Q1064" s="15">
        <f>COUNTIFS($G:$G,$G1064)</f>
        <v>3</v>
      </c>
      <c r="R1064" s="16">
        <f t="shared" si="83"/>
        <v>0</v>
      </c>
      <c r="S1064" s="15" t="str">
        <f t="shared" si="84"/>
        <v>no 0% progess</v>
      </c>
      <c r="T1064" s="9">
        <v>0</v>
      </c>
      <c r="U1064" s="9">
        <v>14</v>
      </c>
      <c r="V1064" s="9">
        <v>15</v>
      </c>
      <c r="W1064" s="9">
        <v>0</v>
      </c>
      <c r="X1064" s="9">
        <v>0</v>
      </c>
      <c r="Y1064" s="9">
        <v>0</v>
      </c>
      <c r="Z1064" s="9"/>
      <c r="AA1064" s="9">
        <v>0</v>
      </c>
      <c r="AB1064" s="9"/>
      <c r="AC1064" s="9">
        <v>26587</v>
      </c>
      <c r="AD1064" s="9" t="s">
        <v>3610</v>
      </c>
      <c r="AE1064" s="9" t="s">
        <v>3605</v>
      </c>
      <c r="AF1064" s="9">
        <v>199</v>
      </c>
      <c r="AG1064" s="9"/>
      <c r="AH1064" s="9" t="s">
        <v>3611</v>
      </c>
      <c r="AI1064" s="9" t="s">
        <v>3612</v>
      </c>
      <c r="AJ1064" s="9" t="s">
        <v>3612</v>
      </c>
    </row>
    <row r="1065" spans="1:36" x14ac:dyDescent="0.35">
      <c r="A1065" s="9" t="s">
        <v>3110</v>
      </c>
      <c r="B1065" s="9" t="s">
        <v>3111</v>
      </c>
      <c r="C1065" s="9" t="s">
        <v>14504</v>
      </c>
      <c r="D1065" s="9" t="s">
        <v>29</v>
      </c>
      <c r="E1065" s="9" t="s">
        <v>3602</v>
      </c>
      <c r="F1065" s="9" t="str">
        <f>_xlfn.XLOOKUP(E1065,Total_Enrolled!C:C,Total_Enrolled!C:C)</f>
        <v>2025em1100054@bitspilani-digital.edu.in</v>
      </c>
      <c r="G1065" s="9" t="s">
        <v>3603</v>
      </c>
      <c r="H1065" s="9" t="s">
        <v>14515</v>
      </c>
      <c r="I1065" s="9" t="s">
        <v>3604</v>
      </c>
      <c r="J1065" s="9" t="b">
        <v>1</v>
      </c>
      <c r="K1065" s="9">
        <v>66</v>
      </c>
      <c r="L1065" s="9">
        <f>_xlfn.XLOOKUP(B1065,Courses!A:A,Courses!H:H)</f>
        <v>67</v>
      </c>
      <c r="M1065" s="14">
        <f t="shared" si="80"/>
        <v>0.9850746268656716</v>
      </c>
      <c r="N1065" s="14" t="str">
        <f t="shared" si="81"/>
        <v>Active</v>
      </c>
      <c r="O1065" s="14" t="str" cm="1">
        <f t="array" ref="O1065">_xlfn.IFS(M1065=0,"0",
M1065&lt;=10%,"0-10",
TRUE,"&gt;10"
)&amp;" "&amp;"% progress"</f>
        <v>&gt;10 % progress</v>
      </c>
      <c r="P1065" s="15">
        <f t="shared" si="82"/>
        <v>0</v>
      </c>
      <c r="Q1065" s="15">
        <f>COUNTIFS($G:$G,$G1065)</f>
        <v>3</v>
      </c>
      <c r="R1065" s="16">
        <f t="shared" si="83"/>
        <v>0</v>
      </c>
      <c r="S1065" s="15" t="str">
        <f t="shared" si="84"/>
        <v>no 0% progess</v>
      </c>
      <c r="T1065" s="9">
        <v>0</v>
      </c>
      <c r="U1065" s="9">
        <v>12</v>
      </c>
      <c r="V1065" s="9">
        <v>12</v>
      </c>
      <c r="W1065" s="9">
        <v>0</v>
      </c>
      <c r="X1065" s="9">
        <v>0</v>
      </c>
      <c r="Y1065" s="9">
        <v>0</v>
      </c>
      <c r="Z1065" s="9"/>
      <c r="AA1065" s="9">
        <v>0</v>
      </c>
      <c r="AB1065" s="9"/>
      <c r="AC1065" s="9">
        <v>13260</v>
      </c>
      <c r="AD1065" s="9" t="s">
        <v>3613</v>
      </c>
      <c r="AE1065" s="9" t="s">
        <v>3605</v>
      </c>
      <c r="AF1065" s="9">
        <v>199</v>
      </c>
      <c r="AG1065" s="9"/>
      <c r="AH1065" s="9" t="s">
        <v>3614</v>
      </c>
      <c r="AI1065" s="9"/>
      <c r="AJ1065" s="9"/>
    </row>
    <row r="1066" spans="1:36" x14ac:dyDescent="0.35">
      <c r="A1066" s="9" t="s">
        <v>3086</v>
      </c>
      <c r="B1066" s="9" t="s">
        <v>35</v>
      </c>
      <c r="C1066" s="9" t="s">
        <v>14504</v>
      </c>
      <c r="D1066" s="9" t="s">
        <v>29</v>
      </c>
      <c r="E1066" s="9" t="s">
        <v>3615</v>
      </c>
      <c r="F1066" s="9" t="str">
        <f>_xlfn.XLOOKUP(E1066,Total_Enrolled!C:C,Total_Enrolled!C:C)</f>
        <v>2025em1100055@bitspilani-digital.edu.in</v>
      </c>
      <c r="G1066" s="9" t="s">
        <v>3616</v>
      </c>
      <c r="H1066" s="9" t="s">
        <v>14515</v>
      </c>
      <c r="I1066" s="9" t="s">
        <v>3617</v>
      </c>
      <c r="J1066" s="9" t="b">
        <v>1</v>
      </c>
      <c r="K1066" s="9">
        <v>1</v>
      </c>
      <c r="L1066" s="9">
        <f>_xlfn.XLOOKUP(B1066,Courses!A:A,Courses!H:H)</f>
        <v>68</v>
      </c>
      <c r="M1066" s="14">
        <f t="shared" si="80"/>
        <v>1.4705882352941176E-2</v>
      </c>
      <c r="N1066" s="14" t="str">
        <f t="shared" si="81"/>
        <v>Active</v>
      </c>
      <c r="O1066" s="14" t="str" cm="1">
        <f t="array" ref="O1066">_xlfn.IFS(M1066=0,"0",
M1066&lt;=10%,"0-10",
TRUE,"&gt;10"
)&amp;" "&amp;"% progress"</f>
        <v>0-10 % progress</v>
      </c>
      <c r="P1066" s="15">
        <f t="shared" si="82"/>
        <v>0</v>
      </c>
      <c r="Q1066" s="15">
        <f>COUNTIFS($G:$G,$G1066)</f>
        <v>4</v>
      </c>
      <c r="R1066" s="16">
        <f t="shared" si="83"/>
        <v>0</v>
      </c>
      <c r="S1066" s="15" t="str">
        <f t="shared" si="84"/>
        <v>no 0% progess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/>
      <c r="AA1066" s="9">
        <v>0</v>
      </c>
      <c r="AB1066" s="9"/>
      <c r="AC1066" s="9">
        <v>640</v>
      </c>
      <c r="AD1066" s="9" t="s">
        <v>3619</v>
      </c>
      <c r="AE1066" s="9" t="s">
        <v>3618</v>
      </c>
      <c r="AF1066" s="9">
        <v>50</v>
      </c>
      <c r="AG1066" s="9"/>
      <c r="AH1066" s="9"/>
      <c r="AI1066" s="9"/>
      <c r="AJ1066" s="9"/>
    </row>
    <row r="1067" spans="1:36" x14ac:dyDescent="0.35">
      <c r="A1067" s="9" t="s">
        <v>3089</v>
      </c>
      <c r="B1067" s="9" t="s">
        <v>36</v>
      </c>
      <c r="C1067" s="9" t="s">
        <v>14504</v>
      </c>
      <c r="D1067" s="9" t="s">
        <v>29</v>
      </c>
      <c r="E1067" s="9" t="s">
        <v>3615</v>
      </c>
      <c r="F1067" s="9" t="str">
        <f>_xlfn.XLOOKUP(E1067,Total_Enrolled!C:C,Total_Enrolled!C:C)</f>
        <v>2025em1100055@bitspilani-digital.edu.in</v>
      </c>
      <c r="G1067" s="9" t="s">
        <v>3616</v>
      </c>
      <c r="H1067" s="9" t="s">
        <v>14515</v>
      </c>
      <c r="I1067" s="9" t="s">
        <v>3617</v>
      </c>
      <c r="J1067" s="9" t="b">
        <v>1</v>
      </c>
      <c r="K1067" s="9">
        <v>2</v>
      </c>
      <c r="L1067" s="9">
        <f>_xlfn.XLOOKUP(B1067,Courses!A:A,Courses!H:H)</f>
        <v>85</v>
      </c>
      <c r="M1067" s="14">
        <f t="shared" si="80"/>
        <v>2.3529411764705882E-2</v>
      </c>
      <c r="N1067" s="14" t="str">
        <f t="shared" si="81"/>
        <v>Active</v>
      </c>
      <c r="O1067" s="14" t="str" cm="1">
        <f t="array" ref="O1067">_xlfn.IFS(M1067=0,"0",
M1067&lt;=10%,"0-10",
TRUE,"&gt;10"
)&amp;" "&amp;"% progress"</f>
        <v>0-10 % progress</v>
      </c>
      <c r="P1067" s="15">
        <f t="shared" si="82"/>
        <v>0</v>
      </c>
      <c r="Q1067" s="15">
        <f>COUNTIFS($G:$G,$G1067)</f>
        <v>4</v>
      </c>
      <c r="R1067" s="16">
        <f t="shared" si="83"/>
        <v>0</v>
      </c>
      <c r="S1067" s="15" t="str">
        <f t="shared" si="84"/>
        <v>no 0% progess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/>
      <c r="AA1067" s="9">
        <v>0</v>
      </c>
      <c r="AB1067" s="9"/>
      <c r="AC1067" s="9">
        <v>190</v>
      </c>
      <c r="AD1067" s="9" t="s">
        <v>3620</v>
      </c>
      <c r="AE1067" s="9" t="s">
        <v>3618</v>
      </c>
      <c r="AF1067" s="9">
        <v>50</v>
      </c>
      <c r="AG1067" s="9"/>
      <c r="AH1067" s="9"/>
      <c r="AI1067" s="9"/>
      <c r="AJ1067" s="9"/>
    </row>
    <row r="1068" spans="1:36" x14ac:dyDescent="0.35">
      <c r="A1068" s="9" t="s">
        <v>3091</v>
      </c>
      <c r="B1068" s="9" t="s">
        <v>3092</v>
      </c>
      <c r="C1068" s="9" t="s">
        <v>14504</v>
      </c>
      <c r="D1068" s="9" t="s">
        <v>29</v>
      </c>
      <c r="E1068" s="9" t="s">
        <v>3615</v>
      </c>
      <c r="F1068" s="9" t="str">
        <f>_xlfn.XLOOKUP(E1068,Total_Enrolled!C:C,Total_Enrolled!C:C)</f>
        <v>2025em1100055@bitspilani-digital.edu.in</v>
      </c>
      <c r="G1068" s="9" t="s">
        <v>3616</v>
      </c>
      <c r="H1068" s="9" t="s">
        <v>14515</v>
      </c>
      <c r="I1068" s="9" t="s">
        <v>3617</v>
      </c>
      <c r="J1068" s="9" t="b">
        <v>1</v>
      </c>
      <c r="K1068" s="9">
        <v>0</v>
      </c>
      <c r="L1068" s="9">
        <f>_xlfn.XLOOKUP(B1068,Courses!A:A,Courses!H:H)</f>
        <v>36</v>
      </c>
      <c r="M1068" s="14">
        <f t="shared" si="80"/>
        <v>0</v>
      </c>
      <c r="N1068" s="14" t="str">
        <f t="shared" si="81"/>
        <v>Not Active</v>
      </c>
      <c r="O1068" s="14" t="str" cm="1">
        <f t="array" ref="O1068">_xlfn.IFS(M1068=0,"0",
M1068&lt;=10%,"0-10",
TRUE,"&gt;10"
)&amp;" "&amp;"% progress"</f>
        <v>0 % progress</v>
      </c>
      <c r="P1068" s="15">
        <f t="shared" si="82"/>
        <v>1</v>
      </c>
      <c r="Q1068" s="15">
        <f>COUNTIFS($G:$G,$G1068)</f>
        <v>4</v>
      </c>
      <c r="R1068" s="16">
        <f t="shared" si="83"/>
        <v>0.25</v>
      </c>
      <c r="S1068" s="15" t="str">
        <f t="shared" si="84"/>
        <v>no progress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/>
      <c r="AA1068" s="9">
        <v>0</v>
      </c>
      <c r="AB1068" s="9"/>
      <c r="AC1068" s="9">
        <v>0</v>
      </c>
      <c r="AD1068" s="9"/>
      <c r="AE1068" s="9" t="s">
        <v>3618</v>
      </c>
      <c r="AF1068" s="9">
        <v>50</v>
      </c>
      <c r="AG1068" s="9"/>
      <c r="AH1068" s="9"/>
      <c r="AI1068" s="9"/>
      <c r="AJ1068" s="9"/>
    </row>
    <row r="1069" spans="1:36" x14ac:dyDescent="0.35">
      <c r="A1069" s="9" t="s">
        <v>3379</v>
      </c>
      <c r="B1069" s="9" t="s">
        <v>37</v>
      </c>
      <c r="C1069" s="9" t="s">
        <v>14504</v>
      </c>
      <c r="D1069" s="9" t="s">
        <v>29</v>
      </c>
      <c r="E1069" s="9" t="s">
        <v>3615</v>
      </c>
      <c r="F1069" s="9" t="str">
        <f>_xlfn.XLOOKUP(E1069,Total_Enrolled!C:C,Total_Enrolled!C:C)</f>
        <v>2025em1100055@bitspilani-digital.edu.in</v>
      </c>
      <c r="G1069" s="9" t="s">
        <v>3616</v>
      </c>
      <c r="H1069" s="9" t="s">
        <v>14515</v>
      </c>
      <c r="I1069" s="9" t="s">
        <v>3617</v>
      </c>
      <c r="J1069" s="9" t="b">
        <v>1</v>
      </c>
      <c r="K1069" s="9">
        <v>0</v>
      </c>
      <c r="L1069" s="9">
        <f>_xlfn.XLOOKUP(B1069,Courses!A:A,Courses!H:H)</f>
        <v>64</v>
      </c>
      <c r="M1069" s="14">
        <f t="shared" si="80"/>
        <v>0</v>
      </c>
      <c r="N1069" s="14" t="str">
        <f t="shared" si="81"/>
        <v>Not Active</v>
      </c>
      <c r="O1069" s="14" t="str" cm="1">
        <f t="array" ref="O1069">_xlfn.IFS(M1069=0,"0",
M1069&lt;=10%,"0-10",
TRUE,"&gt;10"
)&amp;" "&amp;"% progress"</f>
        <v>0 % progress</v>
      </c>
      <c r="P1069" s="15">
        <f t="shared" si="82"/>
        <v>1</v>
      </c>
      <c r="Q1069" s="15">
        <f>COUNTIFS($G:$G,$G1069)</f>
        <v>4</v>
      </c>
      <c r="R1069" s="16">
        <f t="shared" si="83"/>
        <v>0.25</v>
      </c>
      <c r="S1069" s="15" t="str">
        <f t="shared" si="84"/>
        <v>no progress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/>
      <c r="AA1069" s="9">
        <v>0</v>
      </c>
      <c r="AB1069" s="9"/>
      <c r="AC1069" s="9">
        <v>0</v>
      </c>
      <c r="AD1069" s="9" t="s">
        <v>3621</v>
      </c>
      <c r="AE1069" s="9" t="s">
        <v>3618</v>
      </c>
      <c r="AF1069" s="9">
        <v>50</v>
      </c>
      <c r="AG1069" s="9"/>
      <c r="AH1069" s="9"/>
      <c r="AI1069" s="9"/>
      <c r="AJ1069" s="9"/>
    </row>
    <row r="1070" spans="1:36" x14ac:dyDescent="0.35">
      <c r="A1070" s="9" t="s">
        <v>3110</v>
      </c>
      <c r="B1070" s="9" t="s">
        <v>3111</v>
      </c>
      <c r="C1070" s="9" t="s">
        <v>14504</v>
      </c>
      <c r="D1070" s="9" t="s">
        <v>29</v>
      </c>
      <c r="E1070" s="9" t="s">
        <v>3622</v>
      </c>
      <c r="F1070" s="9" t="str">
        <f>_xlfn.XLOOKUP(E1070,Total_Enrolled!C:C,Total_Enrolled!C:C)</f>
        <v>2025em1100056@bitspilani-digital.edu.in</v>
      </c>
      <c r="G1070" s="9" t="s">
        <v>3623</v>
      </c>
      <c r="H1070" s="9" t="s">
        <v>14515</v>
      </c>
      <c r="I1070" s="9" t="s">
        <v>3624</v>
      </c>
      <c r="J1070" s="9" t="b">
        <v>1</v>
      </c>
      <c r="K1070" s="9">
        <v>4</v>
      </c>
      <c r="L1070" s="9">
        <f>_xlfn.XLOOKUP(B1070,Courses!A:A,Courses!H:H)</f>
        <v>67</v>
      </c>
      <c r="M1070" s="14">
        <f t="shared" si="80"/>
        <v>5.9701492537313432E-2</v>
      </c>
      <c r="N1070" s="14" t="str">
        <f t="shared" si="81"/>
        <v>Active</v>
      </c>
      <c r="O1070" s="14" t="str" cm="1">
        <f t="array" ref="O1070">_xlfn.IFS(M1070=0,"0",
M1070&lt;=10%,"0-10",
TRUE,"&gt;10"
)&amp;" "&amp;"% progress"</f>
        <v>0-10 % progress</v>
      </c>
      <c r="P1070" s="15">
        <f t="shared" si="82"/>
        <v>0</v>
      </c>
      <c r="Q1070" s="15">
        <f>COUNTIFS($G:$G,$G1070)</f>
        <v>3</v>
      </c>
      <c r="R1070" s="16">
        <f t="shared" si="83"/>
        <v>0</v>
      </c>
      <c r="S1070" s="15" t="str">
        <f t="shared" si="84"/>
        <v>no 0% progess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/>
      <c r="AA1070" s="9">
        <v>0</v>
      </c>
      <c r="AB1070" s="9"/>
      <c r="AC1070" s="9">
        <v>3070</v>
      </c>
      <c r="AD1070" s="9" t="s">
        <v>3626</v>
      </c>
      <c r="AE1070" s="9" t="s">
        <v>3625</v>
      </c>
      <c r="AF1070" s="9">
        <v>172</v>
      </c>
      <c r="AG1070" s="9"/>
      <c r="AH1070" s="9"/>
      <c r="AI1070" s="9"/>
      <c r="AJ1070" s="9"/>
    </row>
    <row r="1071" spans="1:36" x14ac:dyDescent="0.35">
      <c r="A1071" s="9" t="s">
        <v>30</v>
      </c>
      <c r="B1071" s="9" t="s">
        <v>31</v>
      </c>
      <c r="C1071" s="9" t="s">
        <v>14504</v>
      </c>
      <c r="D1071" s="9" t="s">
        <v>29</v>
      </c>
      <c r="E1071" s="9" t="s">
        <v>3622</v>
      </c>
      <c r="F1071" s="9" t="str">
        <f>_xlfn.XLOOKUP(E1071,Total_Enrolled!C:C,Total_Enrolled!C:C)</f>
        <v>2025em1100056@bitspilani-digital.edu.in</v>
      </c>
      <c r="G1071" s="9" t="s">
        <v>3623</v>
      </c>
      <c r="H1071" s="9" t="s">
        <v>14515</v>
      </c>
      <c r="I1071" s="9" t="s">
        <v>3624</v>
      </c>
      <c r="J1071" s="9" t="b">
        <v>1</v>
      </c>
      <c r="K1071" s="9">
        <v>17</v>
      </c>
      <c r="L1071" s="9">
        <f>_xlfn.XLOOKUP(B1071,Courses!A:A,Courses!H:H)</f>
        <v>71</v>
      </c>
      <c r="M1071" s="14">
        <f t="shared" si="80"/>
        <v>0.23943661971830985</v>
      </c>
      <c r="N1071" s="14" t="str">
        <f t="shared" si="81"/>
        <v>Active</v>
      </c>
      <c r="O1071" s="14" t="str" cm="1">
        <f t="array" ref="O1071">_xlfn.IFS(M1071=0,"0",
M1071&lt;=10%,"0-10",
TRUE,"&gt;10"
)&amp;" "&amp;"% progress"</f>
        <v>&gt;10 % progress</v>
      </c>
      <c r="P1071" s="15">
        <f t="shared" si="82"/>
        <v>0</v>
      </c>
      <c r="Q1071" s="15">
        <f>COUNTIFS($G:$G,$G1071)</f>
        <v>3</v>
      </c>
      <c r="R1071" s="16">
        <f t="shared" si="83"/>
        <v>0</v>
      </c>
      <c r="S1071" s="15" t="str">
        <f t="shared" si="84"/>
        <v>no 0% progess</v>
      </c>
      <c r="T1071" s="9">
        <v>0</v>
      </c>
      <c r="U1071" s="9">
        <v>1</v>
      </c>
      <c r="V1071" s="9">
        <v>1</v>
      </c>
      <c r="W1071" s="9">
        <v>0</v>
      </c>
      <c r="X1071" s="9">
        <v>0</v>
      </c>
      <c r="Y1071" s="9">
        <v>0</v>
      </c>
      <c r="Z1071" s="9"/>
      <c r="AA1071" s="9">
        <v>0</v>
      </c>
      <c r="AB1071" s="9"/>
      <c r="AC1071" s="9">
        <v>25089</v>
      </c>
      <c r="AD1071" s="9" t="s">
        <v>3627</v>
      </c>
      <c r="AE1071" s="9" t="s">
        <v>3625</v>
      </c>
      <c r="AF1071" s="9">
        <v>172</v>
      </c>
      <c r="AG1071" s="9"/>
      <c r="AH1071" s="9" t="s">
        <v>3628</v>
      </c>
      <c r="AI1071" s="9" t="s">
        <v>3629</v>
      </c>
      <c r="AJ1071" s="9" t="s">
        <v>3630</v>
      </c>
    </row>
    <row r="1072" spans="1:36" x14ac:dyDescent="0.35">
      <c r="A1072" s="9" t="s">
        <v>3100</v>
      </c>
      <c r="B1072" s="9" t="s">
        <v>3101</v>
      </c>
      <c r="C1072" s="9" t="s">
        <v>14504</v>
      </c>
      <c r="D1072" s="9" t="s">
        <v>29</v>
      </c>
      <c r="E1072" s="9" t="s">
        <v>3622</v>
      </c>
      <c r="F1072" s="9" t="str">
        <f>_xlfn.XLOOKUP(E1072,Total_Enrolled!C:C,Total_Enrolled!C:C)</f>
        <v>2025em1100056@bitspilani-digital.edu.in</v>
      </c>
      <c r="G1072" s="9" t="s">
        <v>3623</v>
      </c>
      <c r="H1072" s="9" t="s">
        <v>14515</v>
      </c>
      <c r="I1072" s="9" t="s">
        <v>3624</v>
      </c>
      <c r="J1072" s="9" t="b">
        <v>1</v>
      </c>
      <c r="K1072" s="9">
        <v>32</v>
      </c>
      <c r="L1072" s="9">
        <f>_xlfn.XLOOKUP(B1072,Courses!A:A,Courses!H:H)</f>
        <v>44</v>
      </c>
      <c r="M1072" s="14">
        <f t="shared" si="80"/>
        <v>0.72727272727272729</v>
      </c>
      <c r="N1072" s="14" t="str">
        <f t="shared" si="81"/>
        <v>Active</v>
      </c>
      <c r="O1072" s="14" t="str" cm="1">
        <f t="array" ref="O1072">_xlfn.IFS(M1072=0,"0",
M1072&lt;=10%,"0-10",
TRUE,"&gt;10"
)&amp;" "&amp;"% progress"</f>
        <v>&gt;10 % progress</v>
      </c>
      <c r="P1072" s="15">
        <f t="shared" si="82"/>
        <v>0</v>
      </c>
      <c r="Q1072" s="15">
        <f>COUNTIFS($G:$G,$G1072)</f>
        <v>3</v>
      </c>
      <c r="R1072" s="16">
        <f t="shared" si="83"/>
        <v>0</v>
      </c>
      <c r="S1072" s="15" t="str">
        <f t="shared" si="84"/>
        <v>no 0% progess</v>
      </c>
      <c r="T1072" s="9">
        <v>0</v>
      </c>
      <c r="U1072" s="9">
        <v>8</v>
      </c>
      <c r="V1072" s="9">
        <v>8</v>
      </c>
      <c r="W1072" s="9">
        <v>0</v>
      </c>
      <c r="X1072" s="9">
        <v>0</v>
      </c>
      <c r="Y1072" s="9">
        <v>0</v>
      </c>
      <c r="Z1072" s="9"/>
      <c r="AA1072" s="9">
        <v>0</v>
      </c>
      <c r="AB1072" s="9"/>
      <c r="AC1072" s="9">
        <v>67884</v>
      </c>
      <c r="AD1072" s="9" t="s">
        <v>3631</v>
      </c>
      <c r="AE1072" s="9" t="s">
        <v>3625</v>
      </c>
      <c r="AF1072" s="9">
        <v>172</v>
      </c>
      <c r="AG1072" s="9"/>
      <c r="AH1072" s="9" t="s">
        <v>3632</v>
      </c>
      <c r="AI1072" s="9" t="s">
        <v>3633</v>
      </c>
      <c r="AJ1072" s="9" t="s">
        <v>3634</v>
      </c>
    </row>
    <row r="1073" spans="1:36" x14ac:dyDescent="0.35">
      <c r="A1073" s="9" t="s">
        <v>3100</v>
      </c>
      <c r="B1073" s="9" t="s">
        <v>3101</v>
      </c>
      <c r="C1073" s="9" t="s">
        <v>14504</v>
      </c>
      <c r="D1073" s="9" t="s">
        <v>29</v>
      </c>
      <c r="E1073" s="9" t="s">
        <v>3635</v>
      </c>
      <c r="F1073" s="9" t="str">
        <f>_xlfn.XLOOKUP(E1073,Total_Enrolled!C:C,Total_Enrolled!C:C)</f>
        <v>2025em1100057@bitspilani-digital.edu.in</v>
      </c>
      <c r="G1073" s="9" t="s">
        <v>3636</v>
      </c>
      <c r="H1073" s="9" t="s">
        <v>14515</v>
      </c>
      <c r="I1073" s="9" t="s">
        <v>3637</v>
      </c>
      <c r="J1073" s="9" t="b">
        <v>1</v>
      </c>
      <c r="K1073" s="9">
        <v>4</v>
      </c>
      <c r="L1073" s="9">
        <f>_xlfn.XLOOKUP(B1073,Courses!A:A,Courses!H:H)</f>
        <v>44</v>
      </c>
      <c r="M1073" s="14">
        <f t="shared" si="80"/>
        <v>9.0909090909090912E-2</v>
      </c>
      <c r="N1073" s="14" t="str">
        <f t="shared" si="81"/>
        <v>Active</v>
      </c>
      <c r="O1073" s="14" t="str" cm="1">
        <f t="array" ref="O1073">_xlfn.IFS(M1073=0,"0",
M1073&lt;=10%,"0-10",
TRUE,"&gt;10"
)&amp;" "&amp;"% progress"</f>
        <v>0-10 % progress</v>
      </c>
      <c r="P1073" s="15">
        <f t="shared" si="82"/>
        <v>0</v>
      </c>
      <c r="Q1073" s="15">
        <f>COUNTIFS($G:$G,$G1073)</f>
        <v>3</v>
      </c>
      <c r="R1073" s="16">
        <f t="shared" si="83"/>
        <v>0</v>
      </c>
      <c r="S1073" s="15" t="str">
        <f t="shared" si="84"/>
        <v>no 0% progess</v>
      </c>
      <c r="T1073" s="9">
        <v>0</v>
      </c>
      <c r="U1073" s="9">
        <v>1</v>
      </c>
      <c r="V1073" s="9">
        <v>1</v>
      </c>
      <c r="W1073" s="9">
        <v>0</v>
      </c>
      <c r="X1073" s="9">
        <v>0</v>
      </c>
      <c r="Y1073" s="9">
        <v>0</v>
      </c>
      <c r="Z1073" s="9"/>
      <c r="AA1073" s="9">
        <v>0</v>
      </c>
      <c r="AB1073" s="9"/>
      <c r="AC1073" s="9">
        <v>0</v>
      </c>
      <c r="AD1073" s="9" t="s">
        <v>3639</v>
      </c>
      <c r="AE1073" s="9" t="s">
        <v>3638</v>
      </c>
      <c r="AF1073" s="9">
        <v>216</v>
      </c>
      <c r="AG1073" s="9"/>
      <c r="AH1073" s="9" t="s">
        <v>3640</v>
      </c>
      <c r="AI1073" s="9"/>
      <c r="AJ1073" s="9"/>
    </row>
    <row r="1074" spans="1:36" x14ac:dyDescent="0.35">
      <c r="A1074" s="9" t="s">
        <v>30</v>
      </c>
      <c r="B1074" s="9" t="s">
        <v>31</v>
      </c>
      <c r="C1074" s="9" t="s">
        <v>14504</v>
      </c>
      <c r="D1074" s="9" t="s">
        <v>29</v>
      </c>
      <c r="E1074" s="9" t="s">
        <v>3635</v>
      </c>
      <c r="F1074" s="9" t="str">
        <f>_xlfn.XLOOKUP(E1074,Total_Enrolled!C:C,Total_Enrolled!C:C)</f>
        <v>2025em1100057@bitspilani-digital.edu.in</v>
      </c>
      <c r="G1074" s="9" t="s">
        <v>3636</v>
      </c>
      <c r="H1074" s="9" t="s">
        <v>14515</v>
      </c>
      <c r="I1074" s="9" t="s">
        <v>3637</v>
      </c>
      <c r="J1074" s="9" t="b">
        <v>1</v>
      </c>
      <c r="K1074" s="9">
        <v>2</v>
      </c>
      <c r="L1074" s="9">
        <f>_xlfn.XLOOKUP(B1074,Courses!A:A,Courses!H:H)</f>
        <v>71</v>
      </c>
      <c r="M1074" s="14">
        <f t="shared" si="80"/>
        <v>2.8169014084507043E-2</v>
      </c>
      <c r="N1074" s="14" t="str">
        <f t="shared" si="81"/>
        <v>Active</v>
      </c>
      <c r="O1074" s="14" t="str" cm="1">
        <f t="array" ref="O1074">_xlfn.IFS(M1074=0,"0",
M1074&lt;=10%,"0-10",
TRUE,"&gt;10"
)&amp;" "&amp;"% progress"</f>
        <v>0-10 % progress</v>
      </c>
      <c r="P1074" s="15">
        <f t="shared" si="82"/>
        <v>0</v>
      </c>
      <c r="Q1074" s="15">
        <f>COUNTIFS($G:$G,$G1074)</f>
        <v>3</v>
      </c>
      <c r="R1074" s="16">
        <f t="shared" si="83"/>
        <v>0</v>
      </c>
      <c r="S1074" s="15" t="str">
        <f t="shared" si="84"/>
        <v>no 0% progess</v>
      </c>
      <c r="T1074" s="9">
        <v>0</v>
      </c>
      <c r="U1074" s="9">
        <v>1</v>
      </c>
      <c r="V1074" s="9">
        <v>1</v>
      </c>
      <c r="W1074" s="9">
        <v>0</v>
      </c>
      <c r="X1074" s="9">
        <v>0</v>
      </c>
      <c r="Y1074" s="9">
        <v>0</v>
      </c>
      <c r="Z1074" s="9"/>
      <c r="AA1074" s="9">
        <v>0</v>
      </c>
      <c r="AB1074" s="9"/>
      <c r="AC1074" s="9">
        <v>0</v>
      </c>
      <c r="AD1074" s="9" t="s">
        <v>3641</v>
      </c>
      <c r="AE1074" s="9" t="s">
        <v>3638</v>
      </c>
      <c r="AF1074" s="9">
        <v>216</v>
      </c>
      <c r="AG1074" s="9"/>
      <c r="AH1074" s="9" t="s">
        <v>3642</v>
      </c>
      <c r="AI1074" s="9"/>
      <c r="AJ1074" s="9"/>
    </row>
    <row r="1075" spans="1:36" x14ac:dyDescent="0.35">
      <c r="A1075" s="9" t="s">
        <v>3110</v>
      </c>
      <c r="B1075" s="9" t="s">
        <v>3111</v>
      </c>
      <c r="C1075" s="9" t="s">
        <v>14504</v>
      </c>
      <c r="D1075" s="9" t="s">
        <v>29</v>
      </c>
      <c r="E1075" s="9" t="s">
        <v>3635</v>
      </c>
      <c r="F1075" s="9" t="str">
        <f>_xlfn.XLOOKUP(E1075,Total_Enrolled!C:C,Total_Enrolled!C:C)</f>
        <v>2025em1100057@bitspilani-digital.edu.in</v>
      </c>
      <c r="G1075" s="9" t="s">
        <v>3636</v>
      </c>
      <c r="H1075" s="9" t="s">
        <v>14515</v>
      </c>
      <c r="I1075" s="9" t="s">
        <v>3637</v>
      </c>
      <c r="J1075" s="9" t="b">
        <v>1</v>
      </c>
      <c r="K1075" s="9">
        <v>25</v>
      </c>
      <c r="L1075" s="9">
        <f>_xlfn.XLOOKUP(B1075,Courses!A:A,Courses!H:H)</f>
        <v>67</v>
      </c>
      <c r="M1075" s="14">
        <f t="shared" si="80"/>
        <v>0.37313432835820898</v>
      </c>
      <c r="N1075" s="14" t="str">
        <f t="shared" si="81"/>
        <v>Active</v>
      </c>
      <c r="O1075" s="14" t="str" cm="1">
        <f t="array" ref="O1075">_xlfn.IFS(M1075=0,"0",
M1075&lt;=10%,"0-10",
TRUE,"&gt;10"
)&amp;" "&amp;"% progress"</f>
        <v>&gt;10 % progress</v>
      </c>
      <c r="P1075" s="15">
        <f t="shared" si="82"/>
        <v>0</v>
      </c>
      <c r="Q1075" s="15">
        <f>COUNTIFS($G:$G,$G1075)</f>
        <v>3</v>
      </c>
      <c r="R1075" s="16">
        <f t="shared" si="83"/>
        <v>0</v>
      </c>
      <c r="S1075" s="15" t="str">
        <f t="shared" si="84"/>
        <v>no 0% progess</v>
      </c>
      <c r="T1075" s="9">
        <v>0</v>
      </c>
      <c r="U1075" s="9">
        <v>1</v>
      </c>
      <c r="V1075" s="9">
        <v>1</v>
      </c>
      <c r="W1075" s="9">
        <v>0</v>
      </c>
      <c r="X1075" s="9">
        <v>0</v>
      </c>
      <c r="Y1075" s="9">
        <v>0</v>
      </c>
      <c r="Z1075" s="9"/>
      <c r="AA1075" s="9">
        <v>0</v>
      </c>
      <c r="AB1075" s="9"/>
      <c r="AC1075" s="9">
        <v>393</v>
      </c>
      <c r="AD1075" s="9" t="s">
        <v>3643</v>
      </c>
      <c r="AE1075" s="9" t="s">
        <v>3638</v>
      </c>
      <c r="AF1075" s="9">
        <v>216</v>
      </c>
      <c r="AG1075" s="9"/>
      <c r="AH1075" s="9" t="s">
        <v>3644</v>
      </c>
      <c r="AI1075" s="9"/>
      <c r="AJ1075" s="9"/>
    </row>
    <row r="1076" spans="1:36" x14ac:dyDescent="0.35">
      <c r="A1076" s="9" t="s">
        <v>3110</v>
      </c>
      <c r="B1076" s="9" t="s">
        <v>3111</v>
      </c>
      <c r="C1076" s="9" t="s">
        <v>14504</v>
      </c>
      <c r="D1076" s="9" t="s">
        <v>29</v>
      </c>
      <c r="E1076" s="9" t="s">
        <v>3645</v>
      </c>
      <c r="F1076" s="9" t="str">
        <f>_xlfn.XLOOKUP(E1076,Total_Enrolled!C:C,Total_Enrolled!C:C)</f>
        <v>2025em1100058@bitspilani-digital.edu.in</v>
      </c>
      <c r="G1076" s="9" t="s">
        <v>3646</v>
      </c>
      <c r="H1076" s="9" t="s">
        <v>14515</v>
      </c>
      <c r="I1076" s="9" t="s">
        <v>3647</v>
      </c>
      <c r="J1076" s="9" t="b">
        <v>1</v>
      </c>
      <c r="K1076" s="9">
        <v>36</v>
      </c>
      <c r="L1076" s="9">
        <f>_xlfn.XLOOKUP(B1076,Courses!A:A,Courses!H:H)</f>
        <v>67</v>
      </c>
      <c r="M1076" s="14">
        <f t="shared" si="80"/>
        <v>0.53731343283582089</v>
      </c>
      <c r="N1076" s="14" t="str">
        <f t="shared" si="81"/>
        <v>Active</v>
      </c>
      <c r="O1076" s="14" t="str" cm="1">
        <f t="array" ref="O1076">_xlfn.IFS(M1076=0,"0",
M1076&lt;=10%,"0-10",
TRUE,"&gt;10"
)&amp;" "&amp;"% progress"</f>
        <v>&gt;10 % progress</v>
      </c>
      <c r="P1076" s="15">
        <f t="shared" si="82"/>
        <v>0</v>
      </c>
      <c r="Q1076" s="15">
        <f>COUNTIFS($G:$G,$G1076)</f>
        <v>3</v>
      </c>
      <c r="R1076" s="16">
        <f t="shared" si="83"/>
        <v>0</v>
      </c>
      <c r="S1076" s="15" t="str">
        <f t="shared" si="84"/>
        <v>no 0% progess</v>
      </c>
      <c r="T1076" s="9">
        <v>0</v>
      </c>
      <c r="U1076" s="9">
        <v>5</v>
      </c>
      <c r="V1076" s="9">
        <v>5</v>
      </c>
      <c r="W1076" s="9">
        <v>0</v>
      </c>
      <c r="X1076" s="9">
        <v>0</v>
      </c>
      <c r="Y1076" s="9">
        <v>0</v>
      </c>
      <c r="Z1076" s="9"/>
      <c r="AA1076" s="9">
        <v>0</v>
      </c>
      <c r="AB1076" s="9"/>
      <c r="AC1076" s="9">
        <v>39913</v>
      </c>
      <c r="AD1076" s="9" t="s">
        <v>3649</v>
      </c>
      <c r="AE1076" s="9" t="s">
        <v>3648</v>
      </c>
      <c r="AF1076" s="9">
        <v>299</v>
      </c>
      <c r="AG1076" s="9"/>
      <c r="AH1076" s="9" t="s">
        <v>3650</v>
      </c>
      <c r="AI1076" s="9"/>
      <c r="AJ1076" s="9"/>
    </row>
    <row r="1077" spans="1:36" x14ac:dyDescent="0.35">
      <c r="A1077" s="9" t="s">
        <v>30</v>
      </c>
      <c r="B1077" s="9" t="s">
        <v>31</v>
      </c>
      <c r="C1077" s="9" t="s">
        <v>14504</v>
      </c>
      <c r="D1077" s="9" t="s">
        <v>29</v>
      </c>
      <c r="E1077" s="9" t="s">
        <v>3645</v>
      </c>
      <c r="F1077" s="9" t="str">
        <f>_xlfn.XLOOKUP(E1077,Total_Enrolled!C:C,Total_Enrolled!C:C)</f>
        <v>2025em1100058@bitspilani-digital.edu.in</v>
      </c>
      <c r="G1077" s="9" t="s">
        <v>3646</v>
      </c>
      <c r="H1077" s="9" t="s">
        <v>14515</v>
      </c>
      <c r="I1077" s="9" t="s">
        <v>3647</v>
      </c>
      <c r="J1077" s="9" t="b">
        <v>1</v>
      </c>
      <c r="K1077" s="9">
        <v>32</v>
      </c>
      <c r="L1077" s="9">
        <f>_xlfn.XLOOKUP(B1077,Courses!A:A,Courses!H:H)</f>
        <v>71</v>
      </c>
      <c r="M1077" s="14">
        <f t="shared" si="80"/>
        <v>0.45070422535211269</v>
      </c>
      <c r="N1077" s="14" t="str">
        <f t="shared" si="81"/>
        <v>Active</v>
      </c>
      <c r="O1077" s="14" t="str" cm="1">
        <f t="array" ref="O1077">_xlfn.IFS(M1077=0,"0",
M1077&lt;=10%,"0-10",
TRUE,"&gt;10"
)&amp;" "&amp;"% progress"</f>
        <v>&gt;10 % progress</v>
      </c>
      <c r="P1077" s="15">
        <f t="shared" si="82"/>
        <v>0</v>
      </c>
      <c r="Q1077" s="15">
        <f>COUNTIFS($G:$G,$G1077)</f>
        <v>3</v>
      </c>
      <c r="R1077" s="16">
        <f t="shared" si="83"/>
        <v>0</v>
      </c>
      <c r="S1077" s="15" t="str">
        <f t="shared" si="84"/>
        <v>no 0% progess</v>
      </c>
      <c r="T1077" s="9">
        <v>0</v>
      </c>
      <c r="U1077" s="9">
        <v>8</v>
      </c>
      <c r="V1077" s="9">
        <v>8</v>
      </c>
      <c r="W1077" s="9">
        <v>0</v>
      </c>
      <c r="X1077" s="9">
        <v>0</v>
      </c>
      <c r="Y1077" s="9">
        <v>0</v>
      </c>
      <c r="Z1077" s="9"/>
      <c r="AA1077" s="9">
        <v>0</v>
      </c>
      <c r="AB1077" s="9"/>
      <c r="AC1077" s="9">
        <v>42109</v>
      </c>
      <c r="AD1077" s="9" t="s">
        <v>3651</v>
      </c>
      <c r="AE1077" s="9" t="s">
        <v>3648</v>
      </c>
      <c r="AF1077" s="9">
        <v>299</v>
      </c>
      <c r="AG1077" s="9"/>
      <c r="AH1077" s="9" t="s">
        <v>3652</v>
      </c>
      <c r="AI1077" s="9" t="s">
        <v>3653</v>
      </c>
      <c r="AJ1077" s="9" t="s">
        <v>3654</v>
      </c>
    </row>
    <row r="1078" spans="1:36" x14ac:dyDescent="0.35">
      <c r="A1078" s="9" t="s">
        <v>3100</v>
      </c>
      <c r="B1078" s="9" t="s">
        <v>3101</v>
      </c>
      <c r="C1078" s="9" t="s">
        <v>14504</v>
      </c>
      <c r="D1078" s="9" t="s">
        <v>29</v>
      </c>
      <c r="E1078" s="9" t="s">
        <v>3645</v>
      </c>
      <c r="F1078" s="9" t="str">
        <f>_xlfn.XLOOKUP(E1078,Total_Enrolled!C:C,Total_Enrolled!C:C)</f>
        <v>2025em1100058@bitspilani-digital.edu.in</v>
      </c>
      <c r="G1078" s="9" t="s">
        <v>3646</v>
      </c>
      <c r="H1078" s="9" t="s">
        <v>14515</v>
      </c>
      <c r="I1078" s="9" t="s">
        <v>3647</v>
      </c>
      <c r="J1078" s="9" t="b">
        <v>1</v>
      </c>
      <c r="K1078" s="9">
        <v>33</v>
      </c>
      <c r="L1078" s="9">
        <f>_xlfn.XLOOKUP(B1078,Courses!A:A,Courses!H:H)</f>
        <v>44</v>
      </c>
      <c r="M1078" s="14">
        <f t="shared" si="80"/>
        <v>0.75</v>
      </c>
      <c r="N1078" s="14" t="str">
        <f t="shared" si="81"/>
        <v>Active</v>
      </c>
      <c r="O1078" s="14" t="str" cm="1">
        <f t="array" ref="O1078">_xlfn.IFS(M1078=0,"0",
M1078&lt;=10%,"0-10",
TRUE,"&gt;10"
)&amp;" "&amp;"% progress"</f>
        <v>&gt;10 % progress</v>
      </c>
      <c r="P1078" s="15">
        <f t="shared" si="82"/>
        <v>0</v>
      </c>
      <c r="Q1078" s="15">
        <f>COUNTIFS($G:$G,$G1078)</f>
        <v>3</v>
      </c>
      <c r="R1078" s="16">
        <f t="shared" si="83"/>
        <v>0</v>
      </c>
      <c r="S1078" s="15" t="str">
        <f t="shared" si="84"/>
        <v>no 0% progess</v>
      </c>
      <c r="T1078" s="9">
        <v>0</v>
      </c>
      <c r="U1078" s="9">
        <v>10</v>
      </c>
      <c r="V1078" s="9">
        <v>10</v>
      </c>
      <c r="W1078" s="9">
        <v>0</v>
      </c>
      <c r="X1078" s="9">
        <v>0</v>
      </c>
      <c r="Y1078" s="9">
        <v>0</v>
      </c>
      <c r="Z1078" s="9"/>
      <c r="AA1078" s="9">
        <v>0</v>
      </c>
      <c r="AB1078" s="9"/>
      <c r="AC1078" s="9">
        <v>44876</v>
      </c>
      <c r="AD1078" s="9" t="s">
        <v>3655</v>
      </c>
      <c r="AE1078" s="9" t="s">
        <v>3648</v>
      </c>
      <c r="AF1078" s="9">
        <v>299</v>
      </c>
      <c r="AG1078" s="9"/>
      <c r="AH1078" s="9" t="s">
        <v>3656</v>
      </c>
      <c r="AI1078" s="9" t="s">
        <v>3657</v>
      </c>
      <c r="AJ1078" s="9" t="s">
        <v>3658</v>
      </c>
    </row>
    <row r="1079" spans="1:36" x14ac:dyDescent="0.35">
      <c r="A1079" s="9" t="s">
        <v>3100</v>
      </c>
      <c r="B1079" s="9" t="s">
        <v>3101</v>
      </c>
      <c r="C1079" s="9" t="s">
        <v>14504</v>
      </c>
      <c r="D1079" s="9" t="s">
        <v>29</v>
      </c>
      <c r="E1079" s="9" t="s">
        <v>3659</v>
      </c>
      <c r="F1079" s="9" t="str">
        <f>_xlfn.XLOOKUP(E1079,Total_Enrolled!C:C,Total_Enrolled!C:C)</f>
        <v>2025em1100059@bitspilani-digital.edu.in</v>
      </c>
      <c r="G1079" s="9" t="s">
        <v>3660</v>
      </c>
      <c r="H1079" s="9" t="s">
        <v>14515</v>
      </c>
      <c r="I1079" s="9" t="s">
        <v>3661</v>
      </c>
      <c r="J1079" s="9" t="b">
        <v>1</v>
      </c>
      <c r="K1079" s="9">
        <v>9</v>
      </c>
      <c r="L1079" s="9">
        <f>_xlfn.XLOOKUP(B1079,Courses!A:A,Courses!H:H)</f>
        <v>44</v>
      </c>
      <c r="M1079" s="14">
        <f t="shared" si="80"/>
        <v>0.20454545454545456</v>
      </c>
      <c r="N1079" s="14" t="str">
        <f t="shared" si="81"/>
        <v>Active</v>
      </c>
      <c r="O1079" s="14" t="str" cm="1">
        <f t="array" ref="O1079">_xlfn.IFS(M1079=0,"0",
M1079&lt;=10%,"0-10",
TRUE,"&gt;10"
)&amp;" "&amp;"% progress"</f>
        <v>&gt;10 % progress</v>
      </c>
      <c r="P1079" s="15">
        <f t="shared" si="82"/>
        <v>0</v>
      </c>
      <c r="Q1079" s="15">
        <f>COUNTIFS($G:$G,$G1079)</f>
        <v>3</v>
      </c>
      <c r="R1079" s="16">
        <f t="shared" si="83"/>
        <v>0</v>
      </c>
      <c r="S1079" s="15" t="str">
        <f t="shared" si="84"/>
        <v>no 0% progess</v>
      </c>
      <c r="T1079" s="9">
        <v>0</v>
      </c>
      <c r="U1079" s="9">
        <v>2</v>
      </c>
      <c r="V1079" s="9">
        <v>2</v>
      </c>
      <c r="W1079" s="9">
        <v>0</v>
      </c>
      <c r="X1079" s="9">
        <v>0</v>
      </c>
      <c r="Y1079" s="9">
        <v>0</v>
      </c>
      <c r="Z1079" s="9"/>
      <c r="AA1079" s="9">
        <v>0</v>
      </c>
      <c r="AB1079" s="9"/>
      <c r="AC1079" s="9">
        <v>3789</v>
      </c>
      <c r="AD1079" s="9" t="s">
        <v>3663</v>
      </c>
      <c r="AE1079" s="9" t="s">
        <v>3662</v>
      </c>
      <c r="AF1079" s="9">
        <v>267</v>
      </c>
      <c r="AG1079" s="9"/>
      <c r="AH1079" s="9" t="s">
        <v>3664</v>
      </c>
      <c r="AI1079" s="9" t="s">
        <v>3665</v>
      </c>
      <c r="AJ1079" s="9" t="s">
        <v>3666</v>
      </c>
    </row>
    <row r="1080" spans="1:36" x14ac:dyDescent="0.35">
      <c r="A1080" s="9" t="s">
        <v>30</v>
      </c>
      <c r="B1080" s="9" t="s">
        <v>31</v>
      </c>
      <c r="C1080" s="9" t="s">
        <v>14504</v>
      </c>
      <c r="D1080" s="9" t="s">
        <v>29</v>
      </c>
      <c r="E1080" s="9" t="s">
        <v>3659</v>
      </c>
      <c r="F1080" s="9" t="str">
        <f>_xlfn.XLOOKUP(E1080,Total_Enrolled!C:C,Total_Enrolled!C:C)</f>
        <v>2025em1100059@bitspilani-digital.edu.in</v>
      </c>
      <c r="G1080" s="9" t="s">
        <v>3660</v>
      </c>
      <c r="H1080" s="9" t="s">
        <v>14515</v>
      </c>
      <c r="I1080" s="9" t="s">
        <v>3661</v>
      </c>
      <c r="J1080" s="9" t="b">
        <v>1</v>
      </c>
      <c r="K1080" s="9">
        <v>53</v>
      </c>
      <c r="L1080" s="9">
        <f>_xlfn.XLOOKUP(B1080,Courses!A:A,Courses!H:H)</f>
        <v>71</v>
      </c>
      <c r="M1080" s="14">
        <f t="shared" si="80"/>
        <v>0.74647887323943662</v>
      </c>
      <c r="N1080" s="14" t="str">
        <f t="shared" si="81"/>
        <v>Active</v>
      </c>
      <c r="O1080" s="14" t="str" cm="1">
        <f t="array" ref="O1080">_xlfn.IFS(M1080=0,"0",
M1080&lt;=10%,"0-10",
TRUE,"&gt;10"
)&amp;" "&amp;"% progress"</f>
        <v>&gt;10 % progress</v>
      </c>
      <c r="P1080" s="15">
        <f t="shared" si="82"/>
        <v>0</v>
      </c>
      <c r="Q1080" s="15">
        <f>COUNTIFS($G:$G,$G1080)</f>
        <v>3</v>
      </c>
      <c r="R1080" s="16">
        <f t="shared" si="83"/>
        <v>0</v>
      </c>
      <c r="S1080" s="15" t="str">
        <f t="shared" si="84"/>
        <v>no 0% progess</v>
      </c>
      <c r="T1080" s="9">
        <v>0</v>
      </c>
      <c r="U1080" s="9">
        <v>15</v>
      </c>
      <c r="V1080" s="9">
        <v>15</v>
      </c>
      <c r="W1080" s="9">
        <v>0</v>
      </c>
      <c r="X1080" s="9">
        <v>0</v>
      </c>
      <c r="Y1080" s="9">
        <v>0</v>
      </c>
      <c r="Z1080" s="9"/>
      <c r="AA1080" s="9">
        <v>0</v>
      </c>
      <c r="AB1080" s="9"/>
      <c r="AC1080" s="9">
        <v>41504</v>
      </c>
      <c r="AD1080" s="9" t="s">
        <v>3667</v>
      </c>
      <c r="AE1080" s="9" t="s">
        <v>3662</v>
      </c>
      <c r="AF1080" s="9">
        <v>267</v>
      </c>
      <c r="AG1080" s="9"/>
      <c r="AH1080" s="9" t="s">
        <v>3668</v>
      </c>
      <c r="AI1080" s="9" t="s">
        <v>3669</v>
      </c>
      <c r="AJ1080" s="9" t="s">
        <v>3669</v>
      </c>
    </row>
    <row r="1081" spans="1:36" x14ac:dyDescent="0.35">
      <c r="A1081" s="9" t="s">
        <v>3110</v>
      </c>
      <c r="B1081" s="9" t="s">
        <v>3111</v>
      </c>
      <c r="C1081" s="9" t="s">
        <v>14504</v>
      </c>
      <c r="D1081" s="9" t="s">
        <v>29</v>
      </c>
      <c r="E1081" s="9" t="s">
        <v>3659</v>
      </c>
      <c r="F1081" s="9" t="str">
        <f>_xlfn.XLOOKUP(E1081,Total_Enrolled!C:C,Total_Enrolled!C:C)</f>
        <v>2025em1100059@bitspilani-digital.edu.in</v>
      </c>
      <c r="G1081" s="9" t="s">
        <v>3660</v>
      </c>
      <c r="H1081" s="9" t="s">
        <v>14515</v>
      </c>
      <c r="I1081" s="9" t="s">
        <v>3661</v>
      </c>
      <c r="J1081" s="9" t="b">
        <v>1</v>
      </c>
      <c r="K1081" s="9">
        <v>11</v>
      </c>
      <c r="L1081" s="9">
        <f>_xlfn.XLOOKUP(B1081,Courses!A:A,Courses!H:H)</f>
        <v>67</v>
      </c>
      <c r="M1081" s="14">
        <f t="shared" si="80"/>
        <v>0.16417910447761194</v>
      </c>
      <c r="N1081" s="14" t="str">
        <f t="shared" si="81"/>
        <v>Active</v>
      </c>
      <c r="O1081" s="14" t="str" cm="1">
        <f t="array" ref="O1081">_xlfn.IFS(M1081=0,"0",
M1081&lt;=10%,"0-10",
TRUE,"&gt;10"
)&amp;" "&amp;"% progress"</f>
        <v>&gt;10 % progress</v>
      </c>
      <c r="P1081" s="15">
        <f t="shared" si="82"/>
        <v>0</v>
      </c>
      <c r="Q1081" s="15">
        <f>COUNTIFS($G:$G,$G1081)</f>
        <v>3</v>
      </c>
      <c r="R1081" s="16">
        <f t="shared" si="83"/>
        <v>0</v>
      </c>
      <c r="S1081" s="15" t="str">
        <f t="shared" si="84"/>
        <v>no 0% progess</v>
      </c>
      <c r="T1081" s="9">
        <v>0</v>
      </c>
      <c r="U1081" s="9">
        <v>1</v>
      </c>
      <c r="V1081" s="9">
        <v>1</v>
      </c>
      <c r="W1081" s="9">
        <v>0</v>
      </c>
      <c r="X1081" s="9">
        <v>0</v>
      </c>
      <c r="Y1081" s="9">
        <v>0</v>
      </c>
      <c r="Z1081" s="9"/>
      <c r="AA1081" s="9">
        <v>0</v>
      </c>
      <c r="AB1081" s="9"/>
      <c r="AC1081" s="9">
        <v>700</v>
      </c>
      <c r="AD1081" s="9" t="s">
        <v>3670</v>
      </c>
      <c r="AE1081" s="9" t="s">
        <v>3662</v>
      </c>
      <c r="AF1081" s="9">
        <v>267</v>
      </c>
      <c r="AG1081" s="9"/>
      <c r="AH1081" s="9" t="s">
        <v>3671</v>
      </c>
      <c r="AI1081" s="9"/>
      <c r="AJ1081" s="9"/>
    </row>
    <row r="1082" spans="1:36" x14ac:dyDescent="0.35">
      <c r="A1082" s="9" t="s">
        <v>3110</v>
      </c>
      <c r="B1082" s="9" t="s">
        <v>3111</v>
      </c>
      <c r="C1082" s="9" t="s">
        <v>14504</v>
      </c>
      <c r="D1082" s="9" t="s">
        <v>29</v>
      </c>
      <c r="E1082" s="9" t="s">
        <v>3672</v>
      </c>
      <c r="F1082" s="9" t="str">
        <f>_xlfn.XLOOKUP(E1082,Total_Enrolled!C:C,Total_Enrolled!C:C)</f>
        <v>2025em1100060@bitspilani-digital.edu.in</v>
      </c>
      <c r="G1082" s="9" t="s">
        <v>3673</v>
      </c>
      <c r="H1082" s="9" t="s">
        <v>14515</v>
      </c>
      <c r="I1082" s="9" t="s">
        <v>3674</v>
      </c>
      <c r="J1082" s="9" t="b">
        <v>1</v>
      </c>
      <c r="K1082" s="9">
        <v>21</v>
      </c>
      <c r="L1082" s="9">
        <f>_xlfn.XLOOKUP(B1082,Courses!A:A,Courses!H:H)</f>
        <v>67</v>
      </c>
      <c r="M1082" s="14">
        <f t="shared" si="80"/>
        <v>0.31343283582089554</v>
      </c>
      <c r="N1082" s="14" t="str">
        <f t="shared" si="81"/>
        <v>Active</v>
      </c>
      <c r="O1082" s="14" t="str" cm="1">
        <f t="array" ref="O1082">_xlfn.IFS(M1082=0,"0",
M1082&lt;=10%,"0-10",
TRUE,"&gt;10"
)&amp;" "&amp;"% progress"</f>
        <v>&gt;10 % progress</v>
      </c>
      <c r="P1082" s="15">
        <f t="shared" si="82"/>
        <v>0</v>
      </c>
      <c r="Q1082" s="15">
        <f>COUNTIFS($G:$G,$G1082)</f>
        <v>3</v>
      </c>
      <c r="R1082" s="16">
        <f t="shared" si="83"/>
        <v>0</v>
      </c>
      <c r="S1082" s="15" t="str">
        <f t="shared" si="84"/>
        <v>no 0% progess</v>
      </c>
      <c r="T1082" s="9">
        <v>0</v>
      </c>
      <c r="U1082" s="9">
        <v>3</v>
      </c>
      <c r="V1082" s="9">
        <v>3</v>
      </c>
      <c r="W1082" s="9">
        <v>0</v>
      </c>
      <c r="X1082" s="9">
        <v>0</v>
      </c>
      <c r="Y1082" s="9">
        <v>0</v>
      </c>
      <c r="Z1082" s="9"/>
      <c r="AA1082" s="9">
        <v>0</v>
      </c>
      <c r="AB1082" s="9"/>
      <c r="AC1082" s="9">
        <v>39266</v>
      </c>
      <c r="AD1082" s="9" t="s">
        <v>3676</v>
      </c>
      <c r="AE1082" s="9" t="s">
        <v>3675</v>
      </c>
      <c r="AF1082" s="9">
        <v>255</v>
      </c>
      <c r="AG1082" s="9"/>
      <c r="AH1082" s="9" t="s">
        <v>3677</v>
      </c>
      <c r="AI1082" s="9"/>
      <c r="AJ1082" s="9"/>
    </row>
    <row r="1083" spans="1:36" x14ac:dyDescent="0.35">
      <c r="A1083" s="9" t="s">
        <v>30</v>
      </c>
      <c r="B1083" s="9" t="s">
        <v>31</v>
      </c>
      <c r="C1083" s="9" t="s">
        <v>14504</v>
      </c>
      <c r="D1083" s="9" t="s">
        <v>29</v>
      </c>
      <c r="E1083" s="9" t="s">
        <v>3672</v>
      </c>
      <c r="F1083" s="9" t="str">
        <f>_xlfn.XLOOKUP(E1083,Total_Enrolled!C:C,Total_Enrolled!C:C)</f>
        <v>2025em1100060@bitspilani-digital.edu.in</v>
      </c>
      <c r="G1083" s="9" t="s">
        <v>3673</v>
      </c>
      <c r="H1083" s="9" t="s">
        <v>14515</v>
      </c>
      <c r="I1083" s="9" t="s">
        <v>3674</v>
      </c>
      <c r="J1083" s="9" t="b">
        <v>1</v>
      </c>
      <c r="K1083" s="9">
        <v>51</v>
      </c>
      <c r="L1083" s="9">
        <f>_xlfn.XLOOKUP(B1083,Courses!A:A,Courses!H:H)</f>
        <v>71</v>
      </c>
      <c r="M1083" s="14">
        <f t="shared" si="80"/>
        <v>0.71830985915492962</v>
      </c>
      <c r="N1083" s="14" t="str">
        <f t="shared" si="81"/>
        <v>Active</v>
      </c>
      <c r="O1083" s="14" t="str" cm="1">
        <f t="array" ref="O1083">_xlfn.IFS(M1083=0,"0",
M1083&lt;=10%,"0-10",
TRUE,"&gt;10"
)&amp;" "&amp;"% progress"</f>
        <v>&gt;10 % progress</v>
      </c>
      <c r="P1083" s="15">
        <f t="shared" si="82"/>
        <v>0</v>
      </c>
      <c r="Q1083" s="15">
        <f>COUNTIFS($G:$G,$G1083)</f>
        <v>3</v>
      </c>
      <c r="R1083" s="16">
        <f t="shared" si="83"/>
        <v>0</v>
      </c>
      <c r="S1083" s="15" t="str">
        <f t="shared" si="84"/>
        <v>no 0% progess</v>
      </c>
      <c r="T1083" s="9">
        <v>0</v>
      </c>
      <c r="U1083" s="9">
        <v>22</v>
      </c>
      <c r="V1083" s="9">
        <v>24</v>
      </c>
      <c r="W1083" s="9">
        <v>0</v>
      </c>
      <c r="X1083" s="9">
        <v>0</v>
      </c>
      <c r="Y1083" s="9">
        <v>0</v>
      </c>
      <c r="Z1083" s="9"/>
      <c r="AA1083" s="9">
        <v>0</v>
      </c>
      <c r="AB1083" s="9"/>
      <c r="AC1083" s="9">
        <v>82408</v>
      </c>
      <c r="AD1083" s="9" t="s">
        <v>3678</v>
      </c>
      <c r="AE1083" s="9" t="s">
        <v>3675</v>
      </c>
      <c r="AF1083" s="9">
        <v>255</v>
      </c>
      <c r="AG1083" s="9"/>
      <c r="AH1083" s="9" t="s">
        <v>3679</v>
      </c>
      <c r="AI1083" s="9" t="s">
        <v>3680</v>
      </c>
      <c r="AJ1083" s="9" t="s">
        <v>3681</v>
      </c>
    </row>
    <row r="1084" spans="1:36" x14ac:dyDescent="0.35">
      <c r="A1084" s="9" t="s">
        <v>3100</v>
      </c>
      <c r="B1084" s="9" t="s">
        <v>3101</v>
      </c>
      <c r="C1084" s="9" t="s">
        <v>14504</v>
      </c>
      <c r="D1084" s="9" t="s">
        <v>29</v>
      </c>
      <c r="E1084" s="9" t="s">
        <v>3672</v>
      </c>
      <c r="F1084" s="9" t="str">
        <f>_xlfn.XLOOKUP(E1084,Total_Enrolled!C:C,Total_Enrolled!C:C)</f>
        <v>2025em1100060@bitspilani-digital.edu.in</v>
      </c>
      <c r="G1084" s="9" t="s">
        <v>3673</v>
      </c>
      <c r="H1084" s="9" t="s">
        <v>14515</v>
      </c>
      <c r="I1084" s="9" t="s">
        <v>3674</v>
      </c>
      <c r="J1084" s="9" t="b">
        <v>1</v>
      </c>
      <c r="K1084" s="9">
        <v>26</v>
      </c>
      <c r="L1084" s="9">
        <f>_xlfn.XLOOKUP(B1084,Courses!A:A,Courses!H:H)</f>
        <v>44</v>
      </c>
      <c r="M1084" s="14">
        <f t="shared" si="80"/>
        <v>0.59090909090909094</v>
      </c>
      <c r="N1084" s="14" t="str">
        <f t="shared" si="81"/>
        <v>Active</v>
      </c>
      <c r="O1084" s="14" t="str" cm="1">
        <f t="array" ref="O1084">_xlfn.IFS(M1084=0,"0",
M1084&lt;=10%,"0-10",
TRUE,"&gt;10"
)&amp;" "&amp;"% progress"</f>
        <v>&gt;10 % progress</v>
      </c>
      <c r="P1084" s="15">
        <f t="shared" si="82"/>
        <v>0</v>
      </c>
      <c r="Q1084" s="15">
        <f>COUNTIFS($G:$G,$G1084)</f>
        <v>3</v>
      </c>
      <c r="R1084" s="16">
        <f t="shared" si="83"/>
        <v>0</v>
      </c>
      <c r="S1084" s="15" t="str">
        <f t="shared" si="84"/>
        <v>no 0% progess</v>
      </c>
      <c r="T1084" s="9">
        <v>0</v>
      </c>
      <c r="U1084" s="9">
        <v>13</v>
      </c>
      <c r="V1084" s="9">
        <v>14</v>
      </c>
      <c r="W1084" s="9">
        <v>0</v>
      </c>
      <c r="X1084" s="9">
        <v>0</v>
      </c>
      <c r="Y1084" s="9">
        <v>0</v>
      </c>
      <c r="Z1084" s="9"/>
      <c r="AA1084" s="9">
        <v>0</v>
      </c>
      <c r="AB1084" s="9"/>
      <c r="AC1084" s="9">
        <v>57135</v>
      </c>
      <c r="AD1084" s="9" t="s">
        <v>3682</v>
      </c>
      <c r="AE1084" s="9" t="s">
        <v>3675</v>
      </c>
      <c r="AF1084" s="9">
        <v>255</v>
      </c>
      <c r="AG1084" s="9"/>
      <c r="AH1084" s="9" t="s">
        <v>3683</v>
      </c>
      <c r="AI1084" s="9" t="s">
        <v>3684</v>
      </c>
      <c r="AJ1084" s="9" t="s">
        <v>3685</v>
      </c>
    </row>
    <row r="1085" spans="1:36" x14ac:dyDescent="0.35">
      <c r="A1085" s="9" t="s">
        <v>3100</v>
      </c>
      <c r="B1085" s="9" t="s">
        <v>3101</v>
      </c>
      <c r="C1085" s="9" t="s">
        <v>14504</v>
      </c>
      <c r="D1085" s="9" t="s">
        <v>29</v>
      </c>
      <c r="E1085" s="9" t="s">
        <v>3689</v>
      </c>
      <c r="F1085" s="9" t="str">
        <f>_xlfn.XLOOKUP(E1085,Total_Enrolled!C:C,Total_Enrolled!C:C)</f>
        <v>2025em1100062@bitspilani-digital.edu.in</v>
      </c>
      <c r="G1085" s="9" t="s">
        <v>3690</v>
      </c>
      <c r="H1085" s="9" t="s">
        <v>14515</v>
      </c>
      <c r="I1085" s="9" t="s">
        <v>3691</v>
      </c>
      <c r="J1085" s="9" t="b">
        <v>1</v>
      </c>
      <c r="K1085" s="9">
        <v>39</v>
      </c>
      <c r="L1085" s="9">
        <f>_xlfn.XLOOKUP(B1085,Courses!A:A,Courses!H:H)</f>
        <v>44</v>
      </c>
      <c r="M1085" s="14">
        <f t="shared" si="80"/>
        <v>0.88636363636363635</v>
      </c>
      <c r="N1085" s="14" t="str">
        <f t="shared" si="81"/>
        <v>Active</v>
      </c>
      <c r="O1085" s="14" t="str" cm="1">
        <f t="array" ref="O1085">_xlfn.IFS(M1085=0,"0",
M1085&lt;=10%,"0-10",
TRUE,"&gt;10"
)&amp;" "&amp;"% progress"</f>
        <v>&gt;10 % progress</v>
      </c>
      <c r="P1085" s="15">
        <f t="shared" si="82"/>
        <v>0</v>
      </c>
      <c r="Q1085" s="15">
        <f>COUNTIFS($G:$G,$G1085)</f>
        <v>3</v>
      </c>
      <c r="R1085" s="16">
        <f t="shared" si="83"/>
        <v>0</v>
      </c>
      <c r="S1085" s="15" t="str">
        <f t="shared" si="84"/>
        <v>no 0% progess</v>
      </c>
      <c r="T1085" s="9">
        <v>0</v>
      </c>
      <c r="U1085" s="9">
        <v>13</v>
      </c>
      <c r="V1085" s="9">
        <v>13</v>
      </c>
      <c r="W1085" s="9">
        <v>0</v>
      </c>
      <c r="X1085" s="9">
        <v>0</v>
      </c>
      <c r="Y1085" s="9">
        <v>0</v>
      </c>
      <c r="Z1085" s="9"/>
      <c r="AA1085" s="9">
        <v>0</v>
      </c>
      <c r="AB1085" s="9"/>
      <c r="AC1085" s="9">
        <v>5163</v>
      </c>
      <c r="AD1085" s="9" t="s">
        <v>3693</v>
      </c>
      <c r="AE1085" s="9" t="s">
        <v>3692</v>
      </c>
      <c r="AF1085" s="9">
        <v>198</v>
      </c>
      <c r="AG1085" s="9"/>
      <c r="AH1085" s="9" t="s">
        <v>3694</v>
      </c>
      <c r="AI1085" s="9" t="s">
        <v>3695</v>
      </c>
      <c r="AJ1085" s="9" t="s">
        <v>3696</v>
      </c>
    </row>
    <row r="1086" spans="1:36" x14ac:dyDescent="0.35">
      <c r="A1086" s="9" t="s">
        <v>30</v>
      </c>
      <c r="B1086" s="9" t="s">
        <v>31</v>
      </c>
      <c r="C1086" s="9" t="s">
        <v>14504</v>
      </c>
      <c r="D1086" s="9" t="s">
        <v>29</v>
      </c>
      <c r="E1086" s="9" t="s">
        <v>3689</v>
      </c>
      <c r="F1086" s="9" t="str">
        <f>_xlfn.XLOOKUP(E1086,Total_Enrolled!C:C,Total_Enrolled!C:C)</f>
        <v>2025em1100062@bitspilani-digital.edu.in</v>
      </c>
      <c r="G1086" s="9" t="s">
        <v>3690</v>
      </c>
      <c r="H1086" s="9" t="s">
        <v>14515</v>
      </c>
      <c r="I1086" s="9" t="s">
        <v>3691</v>
      </c>
      <c r="J1086" s="9" t="b">
        <v>1</v>
      </c>
      <c r="K1086" s="9">
        <v>38</v>
      </c>
      <c r="L1086" s="9">
        <f>_xlfn.XLOOKUP(B1086,Courses!A:A,Courses!H:H)</f>
        <v>71</v>
      </c>
      <c r="M1086" s="14">
        <f t="shared" si="80"/>
        <v>0.53521126760563376</v>
      </c>
      <c r="N1086" s="14" t="str">
        <f t="shared" si="81"/>
        <v>Active</v>
      </c>
      <c r="O1086" s="14" t="str" cm="1">
        <f t="array" ref="O1086">_xlfn.IFS(M1086=0,"0",
M1086&lt;=10%,"0-10",
TRUE,"&gt;10"
)&amp;" "&amp;"% progress"</f>
        <v>&gt;10 % progress</v>
      </c>
      <c r="P1086" s="15">
        <f t="shared" si="82"/>
        <v>0</v>
      </c>
      <c r="Q1086" s="15">
        <f>COUNTIFS($G:$G,$G1086)</f>
        <v>3</v>
      </c>
      <c r="R1086" s="16">
        <f t="shared" si="83"/>
        <v>0</v>
      </c>
      <c r="S1086" s="15" t="str">
        <f t="shared" si="84"/>
        <v>no 0% progess</v>
      </c>
      <c r="T1086" s="9">
        <v>0</v>
      </c>
      <c r="U1086" s="9">
        <v>12</v>
      </c>
      <c r="V1086" s="9">
        <v>12</v>
      </c>
      <c r="W1086" s="9">
        <v>0</v>
      </c>
      <c r="X1086" s="9">
        <v>0</v>
      </c>
      <c r="Y1086" s="9">
        <v>0</v>
      </c>
      <c r="Z1086" s="9"/>
      <c r="AA1086" s="9">
        <v>0</v>
      </c>
      <c r="AB1086" s="9"/>
      <c r="AC1086" s="9">
        <v>4783</v>
      </c>
      <c r="AD1086" s="9" t="s">
        <v>3697</v>
      </c>
      <c r="AE1086" s="9" t="s">
        <v>3692</v>
      </c>
      <c r="AF1086" s="9">
        <v>198</v>
      </c>
      <c r="AG1086" s="9"/>
      <c r="AH1086" s="9" t="s">
        <v>3698</v>
      </c>
      <c r="AI1086" s="9" t="s">
        <v>3699</v>
      </c>
      <c r="AJ1086" s="9" t="s">
        <v>3700</v>
      </c>
    </row>
    <row r="1087" spans="1:36" x14ac:dyDescent="0.35">
      <c r="A1087" s="9" t="s">
        <v>3110</v>
      </c>
      <c r="B1087" s="9" t="s">
        <v>3111</v>
      </c>
      <c r="C1087" s="9" t="s">
        <v>14504</v>
      </c>
      <c r="D1087" s="9" t="s">
        <v>29</v>
      </c>
      <c r="E1087" s="9" t="s">
        <v>3689</v>
      </c>
      <c r="F1087" s="9" t="str">
        <f>_xlfn.XLOOKUP(E1087,Total_Enrolled!C:C,Total_Enrolled!C:C)</f>
        <v>2025em1100062@bitspilani-digital.edu.in</v>
      </c>
      <c r="G1087" s="9" t="s">
        <v>3690</v>
      </c>
      <c r="H1087" s="9" t="s">
        <v>14515</v>
      </c>
      <c r="I1087" s="9" t="s">
        <v>3691</v>
      </c>
      <c r="J1087" s="9" t="b">
        <v>1</v>
      </c>
      <c r="K1087" s="9">
        <v>21</v>
      </c>
      <c r="L1087" s="9">
        <f>_xlfn.XLOOKUP(B1087,Courses!A:A,Courses!H:H)</f>
        <v>67</v>
      </c>
      <c r="M1087" s="14">
        <f t="shared" si="80"/>
        <v>0.31343283582089554</v>
      </c>
      <c r="N1087" s="14" t="str">
        <f t="shared" si="81"/>
        <v>Active</v>
      </c>
      <c r="O1087" s="14" t="str" cm="1">
        <f t="array" ref="O1087">_xlfn.IFS(M1087=0,"0",
M1087&lt;=10%,"0-10",
TRUE,"&gt;10"
)&amp;" "&amp;"% progress"</f>
        <v>&gt;10 % progress</v>
      </c>
      <c r="P1087" s="15">
        <f t="shared" si="82"/>
        <v>0</v>
      </c>
      <c r="Q1087" s="15">
        <f>COUNTIFS($G:$G,$G1087)</f>
        <v>3</v>
      </c>
      <c r="R1087" s="16">
        <f t="shared" si="83"/>
        <v>0</v>
      </c>
      <c r="S1087" s="15" t="str">
        <f t="shared" si="84"/>
        <v>no 0% progess</v>
      </c>
      <c r="T1087" s="9">
        <v>0</v>
      </c>
      <c r="U1087" s="9">
        <v>5</v>
      </c>
      <c r="V1087" s="9">
        <v>5</v>
      </c>
      <c r="W1087" s="9">
        <v>0</v>
      </c>
      <c r="X1087" s="9">
        <v>0</v>
      </c>
      <c r="Y1087" s="9">
        <v>0</v>
      </c>
      <c r="Z1087" s="9"/>
      <c r="AA1087" s="9">
        <v>0</v>
      </c>
      <c r="AB1087" s="9"/>
      <c r="AC1087" s="9">
        <v>3521</v>
      </c>
      <c r="AD1087" s="9" t="s">
        <v>3701</v>
      </c>
      <c r="AE1087" s="9" t="s">
        <v>3692</v>
      </c>
      <c r="AF1087" s="9">
        <v>198</v>
      </c>
      <c r="AG1087" s="9"/>
      <c r="AH1087" s="9" t="s">
        <v>3702</v>
      </c>
      <c r="AI1087" s="9"/>
      <c r="AJ1087" s="9"/>
    </row>
    <row r="1088" spans="1:36" x14ac:dyDescent="0.35">
      <c r="A1088" s="9" t="s">
        <v>3110</v>
      </c>
      <c r="B1088" s="9" t="s">
        <v>3111</v>
      </c>
      <c r="C1088" s="9" t="s">
        <v>14504</v>
      </c>
      <c r="D1088" s="9" t="s">
        <v>29</v>
      </c>
      <c r="E1088" s="9" t="s">
        <v>3706</v>
      </c>
      <c r="F1088" s="9" t="str">
        <f>_xlfn.XLOOKUP(E1088,Total_Enrolled!C:C,Total_Enrolled!C:C)</f>
        <v>2025em1100064@bitspilani-digital.edu.in</v>
      </c>
      <c r="G1088" s="9" t="s">
        <v>3707</v>
      </c>
      <c r="H1088" s="9" t="s">
        <v>14515</v>
      </c>
      <c r="I1088" s="9" t="s">
        <v>3708</v>
      </c>
      <c r="J1088" s="9" t="b">
        <v>1</v>
      </c>
      <c r="K1088" s="9">
        <v>0</v>
      </c>
      <c r="L1088" s="9">
        <f>_xlfn.XLOOKUP(B1088,Courses!A:A,Courses!H:H)</f>
        <v>67</v>
      </c>
      <c r="M1088" s="14">
        <f t="shared" si="80"/>
        <v>0</v>
      </c>
      <c r="N1088" s="14" t="str">
        <f t="shared" si="81"/>
        <v>Not Active</v>
      </c>
      <c r="O1088" s="14" t="str" cm="1">
        <f t="array" ref="O1088">_xlfn.IFS(M1088=0,"0",
M1088&lt;=10%,"0-10",
TRUE,"&gt;10"
)&amp;" "&amp;"% progress"</f>
        <v>0 % progress</v>
      </c>
      <c r="P1088" s="15">
        <f t="shared" si="82"/>
        <v>1</v>
      </c>
      <c r="Q1088" s="15">
        <f>COUNTIFS($G:$G,$G1088)</f>
        <v>3</v>
      </c>
      <c r="R1088" s="16">
        <f t="shared" si="83"/>
        <v>0.33333333333333331</v>
      </c>
      <c r="S1088" s="15" t="str">
        <f t="shared" si="84"/>
        <v>no progress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/>
      <c r="AA1088" s="9">
        <v>0</v>
      </c>
      <c r="AB1088" s="9"/>
      <c r="AC1088" s="9">
        <v>0</v>
      </c>
      <c r="AD1088" s="9" t="s">
        <v>3710</v>
      </c>
      <c r="AE1088" s="9" t="s">
        <v>3709</v>
      </c>
      <c r="AF1088" s="9">
        <v>80</v>
      </c>
      <c r="AG1088" s="9"/>
      <c r="AH1088" s="9"/>
      <c r="AI1088" s="9"/>
      <c r="AJ1088" s="9"/>
    </row>
    <row r="1089" spans="1:36" x14ac:dyDescent="0.35">
      <c r="A1089" s="9" t="s">
        <v>30</v>
      </c>
      <c r="B1089" s="9" t="s">
        <v>31</v>
      </c>
      <c r="C1089" s="9" t="s">
        <v>14504</v>
      </c>
      <c r="D1089" s="9" t="s">
        <v>29</v>
      </c>
      <c r="E1089" s="9" t="s">
        <v>3706</v>
      </c>
      <c r="F1089" s="9" t="str">
        <f>_xlfn.XLOOKUP(E1089,Total_Enrolled!C:C,Total_Enrolled!C:C)</f>
        <v>2025em1100064@bitspilani-digital.edu.in</v>
      </c>
      <c r="G1089" s="9" t="s">
        <v>3707</v>
      </c>
      <c r="H1089" s="9" t="s">
        <v>14515</v>
      </c>
      <c r="I1089" s="9" t="s">
        <v>3708</v>
      </c>
      <c r="J1089" s="9" t="b">
        <v>1</v>
      </c>
      <c r="K1089" s="9">
        <v>0</v>
      </c>
      <c r="L1089" s="9">
        <f>_xlfn.XLOOKUP(B1089,Courses!A:A,Courses!H:H)</f>
        <v>71</v>
      </c>
      <c r="M1089" s="14">
        <f t="shared" si="80"/>
        <v>0</v>
      </c>
      <c r="N1089" s="14" t="str">
        <f t="shared" si="81"/>
        <v>Not Active</v>
      </c>
      <c r="O1089" s="14" t="str" cm="1">
        <f t="array" ref="O1089">_xlfn.IFS(M1089=0,"0",
M1089&lt;=10%,"0-10",
TRUE,"&gt;10"
)&amp;" "&amp;"% progress"</f>
        <v>0 % progress</v>
      </c>
      <c r="P1089" s="15">
        <f t="shared" si="82"/>
        <v>1</v>
      </c>
      <c r="Q1089" s="15">
        <f>COUNTIFS($G:$G,$G1089)</f>
        <v>3</v>
      </c>
      <c r="R1089" s="16">
        <f t="shared" si="83"/>
        <v>0.33333333333333331</v>
      </c>
      <c r="S1089" s="15" t="str">
        <f t="shared" si="84"/>
        <v>no progress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/>
      <c r="AA1089" s="9">
        <v>0</v>
      </c>
      <c r="AB1089" s="9"/>
      <c r="AC1089" s="9">
        <v>0</v>
      </c>
      <c r="AD1089" s="9" t="s">
        <v>3711</v>
      </c>
      <c r="AE1089" s="9" t="s">
        <v>3709</v>
      </c>
      <c r="AF1089" s="9">
        <v>80</v>
      </c>
      <c r="AG1089" s="9"/>
      <c r="AH1089" s="9"/>
      <c r="AI1089" s="9"/>
      <c r="AJ1089" s="9"/>
    </row>
    <row r="1090" spans="1:36" x14ac:dyDescent="0.35">
      <c r="A1090" s="9" t="s">
        <v>3100</v>
      </c>
      <c r="B1090" s="9" t="s">
        <v>3101</v>
      </c>
      <c r="C1090" s="9" t="s">
        <v>14504</v>
      </c>
      <c r="D1090" s="9" t="s">
        <v>29</v>
      </c>
      <c r="E1090" s="9" t="s">
        <v>3706</v>
      </c>
      <c r="F1090" s="9" t="str">
        <f>_xlfn.XLOOKUP(E1090,Total_Enrolled!C:C,Total_Enrolled!C:C)</f>
        <v>2025em1100064@bitspilani-digital.edu.in</v>
      </c>
      <c r="G1090" s="9" t="s">
        <v>3707</v>
      </c>
      <c r="H1090" s="9" t="s">
        <v>14515</v>
      </c>
      <c r="I1090" s="9" t="s">
        <v>3708</v>
      </c>
      <c r="J1090" s="9" t="b">
        <v>1</v>
      </c>
      <c r="K1090" s="9">
        <v>0</v>
      </c>
      <c r="L1090" s="9">
        <f>_xlfn.XLOOKUP(B1090,Courses!A:A,Courses!H:H)</f>
        <v>44</v>
      </c>
      <c r="M1090" s="14">
        <f t="shared" si="80"/>
        <v>0</v>
      </c>
      <c r="N1090" s="14" t="str">
        <f t="shared" si="81"/>
        <v>Not Active</v>
      </c>
      <c r="O1090" s="14" t="str" cm="1">
        <f t="array" ref="O1090">_xlfn.IFS(M1090=0,"0",
M1090&lt;=10%,"0-10",
TRUE,"&gt;10"
)&amp;" "&amp;"% progress"</f>
        <v>0 % progress</v>
      </c>
      <c r="P1090" s="15">
        <f t="shared" si="82"/>
        <v>1</v>
      </c>
      <c r="Q1090" s="15">
        <f>COUNTIFS($G:$G,$G1090)</f>
        <v>3</v>
      </c>
      <c r="R1090" s="16">
        <f t="shared" si="83"/>
        <v>0.33333333333333331</v>
      </c>
      <c r="S1090" s="15" t="str">
        <f t="shared" si="84"/>
        <v>no progress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/>
      <c r="AA1090" s="9">
        <v>0</v>
      </c>
      <c r="AB1090" s="9"/>
      <c r="AC1090" s="9">
        <v>0</v>
      </c>
      <c r="AD1090" s="9" t="s">
        <v>3712</v>
      </c>
      <c r="AE1090" s="9" t="s">
        <v>3709</v>
      </c>
      <c r="AF1090" s="9">
        <v>80</v>
      </c>
      <c r="AG1090" s="9"/>
      <c r="AH1090" s="9"/>
      <c r="AI1090" s="9"/>
      <c r="AJ1090" s="9"/>
    </row>
    <row r="1091" spans="1:36" x14ac:dyDescent="0.35">
      <c r="A1091" s="9" t="s">
        <v>3100</v>
      </c>
      <c r="B1091" s="9" t="s">
        <v>3101</v>
      </c>
      <c r="C1091" s="9" t="s">
        <v>14504</v>
      </c>
      <c r="D1091" s="9" t="s">
        <v>29</v>
      </c>
      <c r="E1091" s="9" t="s">
        <v>3713</v>
      </c>
      <c r="F1091" s="9" t="str">
        <f>_xlfn.XLOOKUP(E1091,Total_Enrolled!C:C,Total_Enrolled!C:C)</f>
        <v>2025em1100065@bitspilani-digital.edu.in</v>
      </c>
      <c r="G1091" s="9" t="s">
        <v>3714</v>
      </c>
      <c r="H1091" s="9" t="s">
        <v>14515</v>
      </c>
      <c r="I1091" s="9" t="s">
        <v>3411</v>
      </c>
      <c r="J1091" s="9" t="b">
        <v>1</v>
      </c>
      <c r="K1091" s="9">
        <v>22</v>
      </c>
      <c r="L1091" s="9">
        <f>_xlfn.XLOOKUP(B1091,Courses!A:A,Courses!H:H)</f>
        <v>44</v>
      </c>
      <c r="M1091" s="14">
        <f t="shared" ref="M1091:M1154" si="85">K1091/L1091</f>
        <v>0.5</v>
      </c>
      <c r="N1091" s="14" t="str">
        <f t="shared" ref="N1091:N1154" si="86">IF(M1091&gt;0,"Active","Not Active")</f>
        <v>Active</v>
      </c>
      <c r="O1091" s="14" t="str" cm="1">
        <f t="array" ref="O1091">_xlfn.IFS(M1091=0,"0",
M1091&lt;=10%,"0-10",
TRUE,"&gt;10"
)&amp;" "&amp;"% progress"</f>
        <v>&gt;10 % progress</v>
      </c>
      <c r="P1091" s="15">
        <f t="shared" ref="P1091:P1154" si="87">IF(M1091=0,1,0)</f>
        <v>0</v>
      </c>
      <c r="Q1091" s="15">
        <f>COUNTIFS($G:$G,$G1091)</f>
        <v>3</v>
      </c>
      <c r="R1091" s="16">
        <f t="shared" ref="R1091:R1154" si="88">P1091/Q1091</f>
        <v>0</v>
      </c>
      <c r="S1091" s="15" t="str">
        <f t="shared" ref="S1091:S1154" si="89">IF(R1091=0, "no 0% progess", "no progress")</f>
        <v>no 0% progess</v>
      </c>
      <c r="T1091" s="9">
        <v>0</v>
      </c>
      <c r="U1091" s="9">
        <v>9</v>
      </c>
      <c r="V1091" s="9">
        <v>14</v>
      </c>
      <c r="W1091" s="9">
        <v>0</v>
      </c>
      <c r="X1091" s="9">
        <v>0</v>
      </c>
      <c r="Y1091" s="9">
        <v>0</v>
      </c>
      <c r="Z1091" s="9"/>
      <c r="AA1091" s="9">
        <v>0</v>
      </c>
      <c r="AB1091" s="9"/>
      <c r="AC1091" s="9">
        <v>16100</v>
      </c>
      <c r="AD1091" s="9" t="s">
        <v>3715</v>
      </c>
      <c r="AE1091" s="9" t="s">
        <v>3716</v>
      </c>
      <c r="AF1091" s="9">
        <v>176</v>
      </c>
      <c r="AG1091" s="9"/>
      <c r="AH1091" s="9" t="s">
        <v>3717</v>
      </c>
      <c r="AI1091" s="9" t="s">
        <v>3718</v>
      </c>
      <c r="AJ1091" s="9" t="s">
        <v>3718</v>
      </c>
    </row>
    <row r="1092" spans="1:36" x14ac:dyDescent="0.35">
      <c r="A1092" s="9" t="s">
        <v>30</v>
      </c>
      <c r="B1092" s="9" t="s">
        <v>31</v>
      </c>
      <c r="C1092" s="9" t="s">
        <v>14504</v>
      </c>
      <c r="D1092" s="9" t="s">
        <v>29</v>
      </c>
      <c r="E1092" s="9" t="s">
        <v>3713</v>
      </c>
      <c r="F1092" s="9" t="str">
        <f>_xlfn.XLOOKUP(E1092,Total_Enrolled!C:C,Total_Enrolled!C:C)</f>
        <v>2025em1100065@bitspilani-digital.edu.in</v>
      </c>
      <c r="G1092" s="9" t="s">
        <v>3714</v>
      </c>
      <c r="H1092" s="9" t="s">
        <v>14515</v>
      </c>
      <c r="I1092" s="9" t="s">
        <v>3411</v>
      </c>
      <c r="J1092" s="9" t="b">
        <v>1</v>
      </c>
      <c r="K1092" s="9">
        <v>50</v>
      </c>
      <c r="L1092" s="9">
        <f>_xlfn.XLOOKUP(B1092,Courses!A:A,Courses!H:H)</f>
        <v>71</v>
      </c>
      <c r="M1092" s="14">
        <f t="shared" si="85"/>
        <v>0.70422535211267601</v>
      </c>
      <c r="N1092" s="14" t="str">
        <f t="shared" si="86"/>
        <v>Active</v>
      </c>
      <c r="O1092" s="14" t="str" cm="1">
        <f t="array" ref="O1092">_xlfn.IFS(M1092=0,"0",
M1092&lt;=10%,"0-10",
TRUE,"&gt;10"
)&amp;" "&amp;"% progress"</f>
        <v>&gt;10 % progress</v>
      </c>
      <c r="P1092" s="15">
        <f t="shared" si="87"/>
        <v>0</v>
      </c>
      <c r="Q1092" s="15">
        <f>COUNTIFS($G:$G,$G1092)</f>
        <v>3</v>
      </c>
      <c r="R1092" s="16">
        <f t="shared" si="88"/>
        <v>0</v>
      </c>
      <c r="S1092" s="15" t="str">
        <f t="shared" si="89"/>
        <v>no 0% progess</v>
      </c>
      <c r="T1092" s="9">
        <v>0</v>
      </c>
      <c r="U1092" s="9">
        <v>16</v>
      </c>
      <c r="V1092" s="9">
        <v>22</v>
      </c>
      <c r="W1092" s="9">
        <v>0</v>
      </c>
      <c r="X1092" s="9">
        <v>0</v>
      </c>
      <c r="Y1092" s="9">
        <v>0</v>
      </c>
      <c r="Z1092" s="9"/>
      <c r="AA1092" s="9">
        <v>0</v>
      </c>
      <c r="AB1092" s="9"/>
      <c r="AC1092" s="9">
        <v>18758</v>
      </c>
      <c r="AD1092" s="9" t="s">
        <v>3719</v>
      </c>
      <c r="AE1092" s="9" t="s">
        <v>3716</v>
      </c>
      <c r="AF1092" s="9">
        <v>176</v>
      </c>
      <c r="AG1092" s="9"/>
      <c r="AH1092" s="9" t="s">
        <v>3720</v>
      </c>
      <c r="AI1092" s="9" t="s">
        <v>3721</v>
      </c>
      <c r="AJ1092" s="9" t="s">
        <v>3722</v>
      </c>
    </row>
    <row r="1093" spans="1:36" x14ac:dyDescent="0.35">
      <c r="A1093" s="9" t="s">
        <v>3110</v>
      </c>
      <c r="B1093" s="9" t="s">
        <v>3111</v>
      </c>
      <c r="C1093" s="9" t="s">
        <v>14504</v>
      </c>
      <c r="D1093" s="9" t="s">
        <v>29</v>
      </c>
      <c r="E1093" s="9" t="s">
        <v>3713</v>
      </c>
      <c r="F1093" s="9" t="str">
        <f>_xlfn.XLOOKUP(E1093,Total_Enrolled!C:C,Total_Enrolled!C:C)</f>
        <v>2025em1100065@bitspilani-digital.edu.in</v>
      </c>
      <c r="G1093" s="9" t="s">
        <v>3714</v>
      </c>
      <c r="H1093" s="9" t="s">
        <v>14515</v>
      </c>
      <c r="I1093" s="9" t="s">
        <v>3411</v>
      </c>
      <c r="J1093" s="9" t="b">
        <v>1</v>
      </c>
      <c r="K1093" s="9">
        <v>20</v>
      </c>
      <c r="L1093" s="9">
        <f>_xlfn.XLOOKUP(B1093,Courses!A:A,Courses!H:H)</f>
        <v>67</v>
      </c>
      <c r="M1093" s="14">
        <f t="shared" si="85"/>
        <v>0.29850746268656714</v>
      </c>
      <c r="N1093" s="14" t="str">
        <f t="shared" si="86"/>
        <v>Active</v>
      </c>
      <c r="O1093" s="14" t="str" cm="1">
        <f t="array" ref="O1093">_xlfn.IFS(M1093=0,"0",
M1093&lt;=10%,"0-10",
TRUE,"&gt;10"
)&amp;" "&amp;"% progress"</f>
        <v>&gt;10 % progress</v>
      </c>
      <c r="P1093" s="15">
        <f t="shared" si="87"/>
        <v>0</v>
      </c>
      <c r="Q1093" s="15">
        <f>COUNTIFS($G:$G,$G1093)</f>
        <v>3</v>
      </c>
      <c r="R1093" s="16">
        <f t="shared" si="88"/>
        <v>0</v>
      </c>
      <c r="S1093" s="15" t="str">
        <f t="shared" si="89"/>
        <v>no 0% progess</v>
      </c>
      <c r="T1093" s="9">
        <v>0</v>
      </c>
      <c r="U1093" s="9">
        <v>1</v>
      </c>
      <c r="V1093" s="9">
        <v>1</v>
      </c>
      <c r="W1093" s="9">
        <v>0</v>
      </c>
      <c r="X1093" s="9">
        <v>0</v>
      </c>
      <c r="Y1093" s="9">
        <v>0</v>
      </c>
      <c r="Z1093" s="9"/>
      <c r="AA1093" s="9">
        <v>0</v>
      </c>
      <c r="AB1093" s="9"/>
      <c r="AC1093" s="9">
        <v>2967</v>
      </c>
      <c r="AD1093" s="9" t="s">
        <v>3723</v>
      </c>
      <c r="AE1093" s="9" t="s">
        <v>3716</v>
      </c>
      <c r="AF1093" s="9">
        <v>176</v>
      </c>
      <c r="AG1093" s="9"/>
      <c r="AH1093" s="9" t="s">
        <v>3724</v>
      </c>
      <c r="AI1093" s="9"/>
      <c r="AJ1093" s="9"/>
    </row>
    <row r="1094" spans="1:36" x14ac:dyDescent="0.35">
      <c r="A1094" s="9" t="s">
        <v>3110</v>
      </c>
      <c r="B1094" s="9" t="s">
        <v>3111</v>
      </c>
      <c r="C1094" s="9" t="s">
        <v>14504</v>
      </c>
      <c r="D1094" s="9" t="s">
        <v>29</v>
      </c>
      <c r="E1094" s="9" t="s">
        <v>3725</v>
      </c>
      <c r="F1094" s="9" t="str">
        <f>_xlfn.XLOOKUP(E1094,Total_Enrolled!C:C,Total_Enrolled!C:C)</f>
        <v>2025em1100066@bitspilani-digital.edu.in</v>
      </c>
      <c r="G1094" s="9" t="s">
        <v>3726</v>
      </c>
      <c r="H1094" s="9" t="s">
        <v>14515</v>
      </c>
      <c r="I1094" s="9" t="s">
        <v>3727</v>
      </c>
      <c r="J1094" s="9" t="b">
        <v>1</v>
      </c>
      <c r="K1094" s="9">
        <v>33</v>
      </c>
      <c r="L1094" s="9">
        <f>_xlfn.XLOOKUP(B1094,Courses!A:A,Courses!H:H)</f>
        <v>67</v>
      </c>
      <c r="M1094" s="14">
        <f t="shared" si="85"/>
        <v>0.4925373134328358</v>
      </c>
      <c r="N1094" s="14" t="str">
        <f t="shared" si="86"/>
        <v>Active</v>
      </c>
      <c r="O1094" s="14" t="str" cm="1">
        <f t="array" ref="O1094">_xlfn.IFS(M1094=0,"0",
M1094&lt;=10%,"0-10",
TRUE,"&gt;10"
)&amp;" "&amp;"% progress"</f>
        <v>&gt;10 % progress</v>
      </c>
      <c r="P1094" s="15">
        <f t="shared" si="87"/>
        <v>0</v>
      </c>
      <c r="Q1094" s="15">
        <f>COUNTIFS($G:$G,$G1094)</f>
        <v>3</v>
      </c>
      <c r="R1094" s="16">
        <f t="shared" si="88"/>
        <v>0</v>
      </c>
      <c r="S1094" s="15" t="str">
        <f t="shared" si="89"/>
        <v>no 0% progess</v>
      </c>
      <c r="T1094" s="9">
        <v>0</v>
      </c>
      <c r="U1094" s="9">
        <v>5</v>
      </c>
      <c r="V1094" s="9">
        <v>6</v>
      </c>
      <c r="W1094" s="9">
        <v>0</v>
      </c>
      <c r="X1094" s="9">
        <v>0</v>
      </c>
      <c r="Y1094" s="9">
        <v>0</v>
      </c>
      <c r="Z1094" s="9"/>
      <c r="AA1094" s="9">
        <v>0</v>
      </c>
      <c r="AB1094" s="9"/>
      <c r="AC1094" s="9">
        <v>23712</v>
      </c>
      <c r="AD1094" s="9" t="s">
        <v>3729</v>
      </c>
      <c r="AE1094" s="9" t="s">
        <v>3728</v>
      </c>
      <c r="AF1094" s="9">
        <v>156</v>
      </c>
      <c r="AG1094" s="9"/>
      <c r="AH1094" s="9" t="s">
        <v>3730</v>
      </c>
      <c r="AI1094" s="9"/>
      <c r="AJ1094" s="9"/>
    </row>
    <row r="1095" spans="1:36" x14ac:dyDescent="0.35">
      <c r="A1095" s="9" t="s">
        <v>30</v>
      </c>
      <c r="B1095" s="9" t="s">
        <v>31</v>
      </c>
      <c r="C1095" s="9" t="s">
        <v>14504</v>
      </c>
      <c r="D1095" s="9" t="s">
        <v>29</v>
      </c>
      <c r="E1095" s="9" t="s">
        <v>3725</v>
      </c>
      <c r="F1095" s="9" t="str">
        <f>_xlfn.XLOOKUP(E1095,Total_Enrolled!C:C,Total_Enrolled!C:C)</f>
        <v>2025em1100066@bitspilani-digital.edu.in</v>
      </c>
      <c r="G1095" s="9" t="s">
        <v>3726</v>
      </c>
      <c r="H1095" s="9" t="s">
        <v>14515</v>
      </c>
      <c r="I1095" s="9" t="s">
        <v>3727</v>
      </c>
      <c r="J1095" s="9" t="b">
        <v>1</v>
      </c>
      <c r="K1095" s="9">
        <v>51</v>
      </c>
      <c r="L1095" s="9">
        <f>_xlfn.XLOOKUP(B1095,Courses!A:A,Courses!H:H)</f>
        <v>71</v>
      </c>
      <c r="M1095" s="14">
        <f t="shared" si="85"/>
        <v>0.71830985915492962</v>
      </c>
      <c r="N1095" s="14" t="str">
        <f t="shared" si="86"/>
        <v>Active</v>
      </c>
      <c r="O1095" s="14" t="str" cm="1">
        <f t="array" ref="O1095">_xlfn.IFS(M1095=0,"0",
M1095&lt;=10%,"0-10",
TRUE,"&gt;10"
)&amp;" "&amp;"% progress"</f>
        <v>&gt;10 % progress</v>
      </c>
      <c r="P1095" s="15">
        <f t="shared" si="87"/>
        <v>0</v>
      </c>
      <c r="Q1095" s="15">
        <f>COUNTIFS($G:$G,$G1095)</f>
        <v>3</v>
      </c>
      <c r="R1095" s="16">
        <f t="shared" si="88"/>
        <v>0</v>
      </c>
      <c r="S1095" s="15" t="str">
        <f t="shared" si="89"/>
        <v>no 0% progess</v>
      </c>
      <c r="T1095" s="9">
        <v>0</v>
      </c>
      <c r="U1095" s="9">
        <v>14</v>
      </c>
      <c r="V1095" s="9">
        <v>14</v>
      </c>
      <c r="W1095" s="9">
        <v>0</v>
      </c>
      <c r="X1095" s="9">
        <v>0</v>
      </c>
      <c r="Y1095" s="9">
        <v>0</v>
      </c>
      <c r="Z1095" s="9"/>
      <c r="AA1095" s="9">
        <v>0</v>
      </c>
      <c r="AB1095" s="9"/>
      <c r="AC1095" s="9">
        <v>36268</v>
      </c>
      <c r="AD1095" s="9" t="s">
        <v>3731</v>
      </c>
      <c r="AE1095" s="9" t="s">
        <v>3728</v>
      </c>
      <c r="AF1095" s="9">
        <v>156</v>
      </c>
      <c r="AG1095" s="9"/>
      <c r="AH1095" s="9" t="s">
        <v>3732</v>
      </c>
      <c r="AI1095" s="9" t="s">
        <v>3733</v>
      </c>
      <c r="AJ1095" s="9" t="s">
        <v>3733</v>
      </c>
    </row>
    <row r="1096" spans="1:36" x14ac:dyDescent="0.35">
      <c r="A1096" s="9" t="s">
        <v>3100</v>
      </c>
      <c r="B1096" s="9" t="s">
        <v>3101</v>
      </c>
      <c r="C1096" s="9" t="s">
        <v>14504</v>
      </c>
      <c r="D1096" s="9" t="s">
        <v>29</v>
      </c>
      <c r="E1096" s="9" t="s">
        <v>3725</v>
      </c>
      <c r="F1096" s="9" t="str">
        <f>_xlfn.XLOOKUP(E1096,Total_Enrolled!C:C,Total_Enrolled!C:C)</f>
        <v>2025em1100066@bitspilani-digital.edu.in</v>
      </c>
      <c r="G1096" s="9" t="s">
        <v>3726</v>
      </c>
      <c r="H1096" s="9" t="s">
        <v>14515</v>
      </c>
      <c r="I1096" s="9" t="s">
        <v>3727</v>
      </c>
      <c r="J1096" s="9" t="b">
        <v>1</v>
      </c>
      <c r="K1096" s="9">
        <v>20</v>
      </c>
      <c r="L1096" s="9">
        <f>_xlfn.XLOOKUP(B1096,Courses!A:A,Courses!H:H)</f>
        <v>44</v>
      </c>
      <c r="M1096" s="14">
        <f t="shared" si="85"/>
        <v>0.45454545454545453</v>
      </c>
      <c r="N1096" s="14" t="str">
        <f t="shared" si="86"/>
        <v>Active</v>
      </c>
      <c r="O1096" s="14" t="str" cm="1">
        <f t="array" ref="O1096">_xlfn.IFS(M1096=0,"0",
M1096&lt;=10%,"0-10",
TRUE,"&gt;10"
)&amp;" "&amp;"% progress"</f>
        <v>&gt;10 % progress</v>
      </c>
      <c r="P1096" s="15">
        <f t="shared" si="87"/>
        <v>0</v>
      </c>
      <c r="Q1096" s="15">
        <f>COUNTIFS($G:$G,$G1096)</f>
        <v>3</v>
      </c>
      <c r="R1096" s="16">
        <f t="shared" si="88"/>
        <v>0</v>
      </c>
      <c r="S1096" s="15" t="str">
        <f t="shared" si="89"/>
        <v>no 0% progess</v>
      </c>
      <c r="T1096" s="9">
        <v>0</v>
      </c>
      <c r="U1096" s="9">
        <v>6</v>
      </c>
      <c r="V1096" s="9">
        <v>8</v>
      </c>
      <c r="W1096" s="9">
        <v>0</v>
      </c>
      <c r="X1096" s="9">
        <v>0</v>
      </c>
      <c r="Y1096" s="9">
        <v>0</v>
      </c>
      <c r="Z1096" s="9"/>
      <c r="AA1096" s="9">
        <v>0</v>
      </c>
      <c r="AB1096" s="9"/>
      <c r="AC1096" s="9">
        <v>94039</v>
      </c>
      <c r="AD1096" s="9" t="s">
        <v>3734</v>
      </c>
      <c r="AE1096" s="9" t="s">
        <v>3728</v>
      </c>
      <c r="AF1096" s="9">
        <v>156</v>
      </c>
      <c r="AG1096" s="9"/>
      <c r="AH1096" s="9" t="s">
        <v>3735</v>
      </c>
      <c r="AI1096" s="9" t="s">
        <v>3736</v>
      </c>
      <c r="AJ1096" s="9" t="s">
        <v>3737</v>
      </c>
    </row>
    <row r="1097" spans="1:36" x14ac:dyDescent="0.35">
      <c r="A1097" s="9" t="s">
        <v>3100</v>
      </c>
      <c r="B1097" s="9" t="s">
        <v>3101</v>
      </c>
      <c r="C1097" s="9" t="s">
        <v>14504</v>
      </c>
      <c r="D1097" s="9" t="s">
        <v>29</v>
      </c>
      <c r="E1097" s="9" t="s">
        <v>3738</v>
      </c>
      <c r="F1097" s="9" t="str">
        <f>_xlfn.XLOOKUP(E1097,Total_Enrolled!C:C,Total_Enrolled!C:C)</f>
        <v>2025em1100067@bitspilani-digital.edu.in</v>
      </c>
      <c r="G1097" s="9" t="s">
        <v>3739</v>
      </c>
      <c r="H1097" s="9" t="s">
        <v>14515</v>
      </c>
      <c r="I1097" s="9" t="s">
        <v>3740</v>
      </c>
      <c r="J1097" s="9" t="b">
        <v>1</v>
      </c>
      <c r="K1097" s="9">
        <v>20</v>
      </c>
      <c r="L1097" s="9">
        <f>_xlfn.XLOOKUP(B1097,Courses!A:A,Courses!H:H)</f>
        <v>44</v>
      </c>
      <c r="M1097" s="14">
        <f t="shared" si="85"/>
        <v>0.45454545454545453</v>
      </c>
      <c r="N1097" s="14" t="str">
        <f t="shared" si="86"/>
        <v>Active</v>
      </c>
      <c r="O1097" s="14" t="str" cm="1">
        <f t="array" ref="O1097">_xlfn.IFS(M1097=0,"0",
M1097&lt;=10%,"0-10",
TRUE,"&gt;10"
)&amp;" "&amp;"% progress"</f>
        <v>&gt;10 % progress</v>
      </c>
      <c r="P1097" s="15">
        <f t="shared" si="87"/>
        <v>0</v>
      </c>
      <c r="Q1097" s="15">
        <f>COUNTIFS($G:$G,$G1097)</f>
        <v>3</v>
      </c>
      <c r="R1097" s="16">
        <f t="shared" si="88"/>
        <v>0</v>
      </c>
      <c r="S1097" s="15" t="str">
        <f t="shared" si="89"/>
        <v>no 0% progess</v>
      </c>
      <c r="T1097" s="9">
        <v>0</v>
      </c>
      <c r="U1097" s="9">
        <v>1</v>
      </c>
      <c r="V1097" s="9">
        <v>1</v>
      </c>
      <c r="W1097" s="9">
        <v>0</v>
      </c>
      <c r="X1097" s="9">
        <v>0</v>
      </c>
      <c r="Y1097" s="9">
        <v>0</v>
      </c>
      <c r="Z1097" s="9"/>
      <c r="AA1097" s="9">
        <v>0</v>
      </c>
      <c r="AB1097" s="9"/>
      <c r="AC1097" s="9">
        <v>15579</v>
      </c>
      <c r="AD1097" s="9" t="s">
        <v>3741</v>
      </c>
      <c r="AE1097" s="9" t="s">
        <v>3742</v>
      </c>
      <c r="AF1097" s="9">
        <v>378</v>
      </c>
      <c r="AG1097" s="9"/>
      <c r="AH1097" s="9" t="s">
        <v>3743</v>
      </c>
      <c r="AI1097" s="9" t="s">
        <v>3744</v>
      </c>
      <c r="AJ1097" s="9" t="s">
        <v>3745</v>
      </c>
    </row>
    <row r="1098" spans="1:36" x14ac:dyDescent="0.35">
      <c r="A1098" s="9" t="s">
        <v>30</v>
      </c>
      <c r="B1098" s="9" t="s">
        <v>31</v>
      </c>
      <c r="C1098" s="9" t="s">
        <v>14504</v>
      </c>
      <c r="D1098" s="9" t="s">
        <v>29</v>
      </c>
      <c r="E1098" s="9" t="s">
        <v>3738</v>
      </c>
      <c r="F1098" s="9" t="str">
        <f>_xlfn.XLOOKUP(E1098,Total_Enrolled!C:C,Total_Enrolled!C:C)</f>
        <v>2025em1100067@bitspilani-digital.edu.in</v>
      </c>
      <c r="G1098" s="9" t="s">
        <v>3739</v>
      </c>
      <c r="H1098" s="9" t="s">
        <v>14515</v>
      </c>
      <c r="I1098" s="9" t="s">
        <v>3740</v>
      </c>
      <c r="J1098" s="9" t="b">
        <v>1</v>
      </c>
      <c r="K1098" s="9">
        <v>37</v>
      </c>
      <c r="L1098" s="9">
        <f>_xlfn.XLOOKUP(B1098,Courses!A:A,Courses!H:H)</f>
        <v>71</v>
      </c>
      <c r="M1098" s="14">
        <f t="shared" si="85"/>
        <v>0.52112676056338025</v>
      </c>
      <c r="N1098" s="14" t="str">
        <f t="shared" si="86"/>
        <v>Active</v>
      </c>
      <c r="O1098" s="14" t="str" cm="1">
        <f t="array" ref="O1098">_xlfn.IFS(M1098=0,"0",
M1098&lt;=10%,"0-10",
TRUE,"&gt;10"
)&amp;" "&amp;"% progress"</f>
        <v>&gt;10 % progress</v>
      </c>
      <c r="P1098" s="15">
        <f t="shared" si="87"/>
        <v>0</v>
      </c>
      <c r="Q1098" s="15">
        <f>COUNTIFS($G:$G,$G1098)</f>
        <v>3</v>
      </c>
      <c r="R1098" s="16">
        <f t="shared" si="88"/>
        <v>0</v>
      </c>
      <c r="S1098" s="15" t="str">
        <f t="shared" si="89"/>
        <v>no 0% progess</v>
      </c>
      <c r="T1098" s="9">
        <v>0</v>
      </c>
      <c r="U1098" s="9">
        <v>4</v>
      </c>
      <c r="V1098" s="9">
        <v>4</v>
      </c>
      <c r="W1098" s="9">
        <v>0</v>
      </c>
      <c r="X1098" s="9">
        <v>0</v>
      </c>
      <c r="Y1098" s="9">
        <v>0</v>
      </c>
      <c r="Z1098" s="9"/>
      <c r="AA1098" s="9">
        <v>0</v>
      </c>
      <c r="AB1098" s="9"/>
      <c r="AC1098" s="9">
        <v>31326</v>
      </c>
      <c r="AD1098" s="9" t="s">
        <v>3746</v>
      </c>
      <c r="AE1098" s="9" t="s">
        <v>3742</v>
      </c>
      <c r="AF1098" s="9">
        <v>378</v>
      </c>
      <c r="AG1098" s="9"/>
      <c r="AH1098" s="9" t="s">
        <v>3747</v>
      </c>
      <c r="AI1098" s="9" t="s">
        <v>3748</v>
      </c>
      <c r="AJ1098" s="9" t="s">
        <v>3749</v>
      </c>
    </row>
    <row r="1099" spans="1:36" x14ac:dyDescent="0.35">
      <c r="A1099" s="9" t="s">
        <v>3110</v>
      </c>
      <c r="B1099" s="9" t="s">
        <v>3111</v>
      </c>
      <c r="C1099" s="9" t="s">
        <v>14504</v>
      </c>
      <c r="D1099" s="9" t="s">
        <v>29</v>
      </c>
      <c r="E1099" s="9" t="s">
        <v>3738</v>
      </c>
      <c r="F1099" s="9" t="str">
        <f>_xlfn.XLOOKUP(E1099,Total_Enrolled!C:C,Total_Enrolled!C:C)</f>
        <v>2025em1100067@bitspilani-digital.edu.in</v>
      </c>
      <c r="G1099" s="9" t="s">
        <v>3739</v>
      </c>
      <c r="H1099" s="9" t="s">
        <v>14515</v>
      </c>
      <c r="I1099" s="9" t="s">
        <v>3740</v>
      </c>
      <c r="J1099" s="9" t="b">
        <v>1</v>
      </c>
      <c r="K1099" s="9">
        <v>23</v>
      </c>
      <c r="L1099" s="9">
        <f>_xlfn.XLOOKUP(B1099,Courses!A:A,Courses!H:H)</f>
        <v>67</v>
      </c>
      <c r="M1099" s="14">
        <f t="shared" si="85"/>
        <v>0.34328358208955223</v>
      </c>
      <c r="N1099" s="14" t="str">
        <f t="shared" si="86"/>
        <v>Active</v>
      </c>
      <c r="O1099" s="14" t="str" cm="1">
        <f t="array" ref="O1099">_xlfn.IFS(M1099=0,"0",
M1099&lt;=10%,"0-10",
TRUE,"&gt;10"
)&amp;" "&amp;"% progress"</f>
        <v>&gt;10 % progress</v>
      </c>
      <c r="P1099" s="15">
        <f t="shared" si="87"/>
        <v>0</v>
      </c>
      <c r="Q1099" s="15">
        <f>COUNTIFS($G:$G,$G1099)</f>
        <v>3</v>
      </c>
      <c r="R1099" s="16">
        <f t="shared" si="88"/>
        <v>0</v>
      </c>
      <c r="S1099" s="15" t="str">
        <f t="shared" si="89"/>
        <v>no 0% progess</v>
      </c>
      <c r="T1099" s="9">
        <v>0</v>
      </c>
      <c r="U1099" s="9">
        <v>1</v>
      </c>
      <c r="V1099" s="9">
        <v>1</v>
      </c>
      <c r="W1099" s="9">
        <v>1</v>
      </c>
      <c r="X1099" s="9">
        <v>0</v>
      </c>
      <c r="Y1099" s="9">
        <v>0</v>
      </c>
      <c r="Z1099" s="9" t="s">
        <v>3750</v>
      </c>
      <c r="AA1099" s="9">
        <v>0</v>
      </c>
      <c r="AB1099" s="9"/>
      <c r="AC1099" s="9">
        <v>6758</v>
      </c>
      <c r="AD1099" s="9" t="s">
        <v>3751</v>
      </c>
      <c r="AE1099" s="9" t="s">
        <v>3742</v>
      </c>
      <c r="AF1099" s="9">
        <v>378</v>
      </c>
      <c r="AG1099" s="9"/>
      <c r="AH1099" s="9" t="s">
        <v>3752</v>
      </c>
      <c r="AI1099" s="9"/>
      <c r="AJ1099" s="9"/>
    </row>
    <row r="1100" spans="1:36" x14ac:dyDescent="0.35">
      <c r="A1100" s="9" t="s">
        <v>3110</v>
      </c>
      <c r="B1100" s="9" t="s">
        <v>3111</v>
      </c>
      <c r="C1100" s="9" t="s">
        <v>14504</v>
      </c>
      <c r="D1100" s="9" t="s">
        <v>29</v>
      </c>
      <c r="E1100" s="9" t="s">
        <v>3753</v>
      </c>
      <c r="F1100" s="9" t="str">
        <f>_xlfn.XLOOKUP(E1100,Total_Enrolled!C:C,Total_Enrolled!C:C)</f>
        <v>2025em1100068@bitspilani-digital.edu.in</v>
      </c>
      <c r="G1100" s="9" t="s">
        <v>3754</v>
      </c>
      <c r="H1100" s="9" t="s">
        <v>14515</v>
      </c>
      <c r="I1100" s="9" t="s">
        <v>3755</v>
      </c>
      <c r="J1100" s="9" t="b">
        <v>1</v>
      </c>
      <c r="K1100" s="9">
        <v>14</v>
      </c>
      <c r="L1100" s="9">
        <f>_xlfn.XLOOKUP(B1100,Courses!A:A,Courses!H:H)</f>
        <v>67</v>
      </c>
      <c r="M1100" s="14">
        <f t="shared" si="85"/>
        <v>0.20895522388059701</v>
      </c>
      <c r="N1100" s="14" t="str">
        <f t="shared" si="86"/>
        <v>Active</v>
      </c>
      <c r="O1100" s="14" t="str" cm="1">
        <f t="array" ref="O1100">_xlfn.IFS(M1100=0,"0",
M1100&lt;=10%,"0-10",
TRUE,"&gt;10"
)&amp;" "&amp;"% progress"</f>
        <v>&gt;10 % progress</v>
      </c>
      <c r="P1100" s="15">
        <f t="shared" si="87"/>
        <v>0</v>
      </c>
      <c r="Q1100" s="15">
        <f>COUNTIFS($G:$G,$G1100)</f>
        <v>3</v>
      </c>
      <c r="R1100" s="16">
        <f t="shared" si="88"/>
        <v>0</v>
      </c>
      <c r="S1100" s="15" t="str">
        <f t="shared" si="89"/>
        <v>no 0% progess</v>
      </c>
      <c r="T1100" s="9">
        <v>0</v>
      </c>
      <c r="U1100" s="9">
        <v>1</v>
      </c>
      <c r="V1100" s="9">
        <v>1</v>
      </c>
      <c r="W1100" s="9">
        <v>0</v>
      </c>
      <c r="X1100" s="9">
        <v>0</v>
      </c>
      <c r="Y1100" s="9">
        <v>0</v>
      </c>
      <c r="Z1100" s="9"/>
      <c r="AA1100" s="9">
        <v>0</v>
      </c>
      <c r="AB1100" s="9"/>
      <c r="AC1100" s="9">
        <v>7484</v>
      </c>
      <c r="AD1100" s="9" t="s">
        <v>3757</v>
      </c>
      <c r="AE1100" s="9" t="s">
        <v>3756</v>
      </c>
      <c r="AF1100" s="9">
        <v>151</v>
      </c>
      <c r="AG1100" s="9"/>
      <c r="AH1100" s="9" t="s">
        <v>3758</v>
      </c>
      <c r="AI1100" s="9"/>
      <c r="AJ1100" s="9"/>
    </row>
    <row r="1101" spans="1:36" x14ac:dyDescent="0.35">
      <c r="A1101" s="9" t="s">
        <v>30</v>
      </c>
      <c r="B1101" s="9" t="s">
        <v>31</v>
      </c>
      <c r="C1101" s="9" t="s">
        <v>14504</v>
      </c>
      <c r="D1101" s="9" t="s">
        <v>29</v>
      </c>
      <c r="E1101" s="9" t="s">
        <v>3753</v>
      </c>
      <c r="F1101" s="9" t="str">
        <f>_xlfn.XLOOKUP(E1101,Total_Enrolled!C:C,Total_Enrolled!C:C)</f>
        <v>2025em1100068@bitspilani-digital.edu.in</v>
      </c>
      <c r="G1101" s="9" t="s">
        <v>3754</v>
      </c>
      <c r="H1101" s="9" t="s">
        <v>14515</v>
      </c>
      <c r="I1101" s="9" t="s">
        <v>3755</v>
      </c>
      <c r="J1101" s="9" t="b">
        <v>1</v>
      </c>
      <c r="K1101" s="9">
        <v>28</v>
      </c>
      <c r="L1101" s="9">
        <f>_xlfn.XLOOKUP(B1101,Courses!A:A,Courses!H:H)</f>
        <v>71</v>
      </c>
      <c r="M1101" s="14">
        <f t="shared" si="85"/>
        <v>0.39436619718309857</v>
      </c>
      <c r="N1101" s="14" t="str">
        <f t="shared" si="86"/>
        <v>Active</v>
      </c>
      <c r="O1101" s="14" t="str" cm="1">
        <f t="array" ref="O1101">_xlfn.IFS(M1101=0,"0",
M1101&lt;=10%,"0-10",
TRUE,"&gt;10"
)&amp;" "&amp;"% progress"</f>
        <v>&gt;10 % progress</v>
      </c>
      <c r="P1101" s="15">
        <f t="shared" si="87"/>
        <v>0</v>
      </c>
      <c r="Q1101" s="15">
        <f>COUNTIFS($G:$G,$G1101)</f>
        <v>3</v>
      </c>
      <c r="R1101" s="16">
        <f t="shared" si="88"/>
        <v>0</v>
      </c>
      <c r="S1101" s="15" t="str">
        <f t="shared" si="89"/>
        <v>no 0% progess</v>
      </c>
      <c r="T1101" s="9">
        <v>0</v>
      </c>
      <c r="U1101" s="9">
        <v>2</v>
      </c>
      <c r="V1101" s="9">
        <v>3</v>
      </c>
      <c r="W1101" s="9">
        <v>0</v>
      </c>
      <c r="X1101" s="9">
        <v>0</v>
      </c>
      <c r="Y1101" s="9">
        <v>0</v>
      </c>
      <c r="Z1101" s="9"/>
      <c r="AA1101" s="9">
        <v>0</v>
      </c>
      <c r="AB1101" s="9"/>
      <c r="AC1101" s="9">
        <v>33056</v>
      </c>
      <c r="AD1101" s="9" t="s">
        <v>3759</v>
      </c>
      <c r="AE1101" s="9" t="s">
        <v>3756</v>
      </c>
      <c r="AF1101" s="9">
        <v>151</v>
      </c>
      <c r="AG1101" s="9"/>
      <c r="AH1101" s="9" t="s">
        <v>3760</v>
      </c>
      <c r="AI1101" s="9" t="s">
        <v>3761</v>
      </c>
      <c r="AJ1101" s="9" t="s">
        <v>3762</v>
      </c>
    </row>
    <row r="1102" spans="1:36" x14ac:dyDescent="0.35">
      <c r="A1102" s="9" t="s">
        <v>3100</v>
      </c>
      <c r="B1102" s="9" t="s">
        <v>3101</v>
      </c>
      <c r="C1102" s="9" t="s">
        <v>14504</v>
      </c>
      <c r="D1102" s="9" t="s">
        <v>29</v>
      </c>
      <c r="E1102" s="9" t="s">
        <v>3753</v>
      </c>
      <c r="F1102" s="9" t="str">
        <f>_xlfn.XLOOKUP(E1102,Total_Enrolled!C:C,Total_Enrolled!C:C)</f>
        <v>2025em1100068@bitspilani-digital.edu.in</v>
      </c>
      <c r="G1102" s="9" t="s">
        <v>3754</v>
      </c>
      <c r="H1102" s="9" t="s">
        <v>14515</v>
      </c>
      <c r="I1102" s="9" t="s">
        <v>3755</v>
      </c>
      <c r="J1102" s="9" t="b">
        <v>1</v>
      </c>
      <c r="K1102" s="9">
        <v>28</v>
      </c>
      <c r="L1102" s="9">
        <f>_xlfn.XLOOKUP(B1102,Courses!A:A,Courses!H:H)</f>
        <v>44</v>
      </c>
      <c r="M1102" s="14">
        <f t="shared" si="85"/>
        <v>0.63636363636363635</v>
      </c>
      <c r="N1102" s="14" t="str">
        <f t="shared" si="86"/>
        <v>Active</v>
      </c>
      <c r="O1102" s="14" t="str" cm="1">
        <f t="array" ref="O1102">_xlfn.IFS(M1102=0,"0",
M1102&lt;=10%,"0-10",
TRUE,"&gt;10"
)&amp;" "&amp;"% progress"</f>
        <v>&gt;10 % progress</v>
      </c>
      <c r="P1102" s="15">
        <f t="shared" si="87"/>
        <v>0</v>
      </c>
      <c r="Q1102" s="15">
        <f>COUNTIFS($G:$G,$G1102)</f>
        <v>3</v>
      </c>
      <c r="R1102" s="16">
        <f t="shared" si="88"/>
        <v>0</v>
      </c>
      <c r="S1102" s="15" t="str">
        <f t="shared" si="89"/>
        <v>no 0% progess</v>
      </c>
      <c r="T1102" s="9">
        <v>0</v>
      </c>
      <c r="U1102" s="9">
        <v>5</v>
      </c>
      <c r="V1102" s="9">
        <v>5</v>
      </c>
      <c r="W1102" s="9">
        <v>1</v>
      </c>
      <c r="X1102" s="9">
        <v>0</v>
      </c>
      <c r="Y1102" s="9">
        <v>0</v>
      </c>
      <c r="Z1102" s="9" t="s">
        <v>3763</v>
      </c>
      <c r="AA1102" s="9">
        <v>0</v>
      </c>
      <c r="AB1102" s="9"/>
      <c r="AC1102" s="9">
        <v>66449</v>
      </c>
      <c r="AD1102" s="9" t="s">
        <v>3764</v>
      </c>
      <c r="AE1102" s="9" t="s">
        <v>3756</v>
      </c>
      <c r="AF1102" s="9">
        <v>151</v>
      </c>
      <c r="AG1102" s="9"/>
      <c r="AH1102" s="9" t="s">
        <v>3765</v>
      </c>
      <c r="AI1102" s="9" t="s">
        <v>3766</v>
      </c>
      <c r="AJ1102" s="9" t="s">
        <v>3767</v>
      </c>
    </row>
    <row r="1103" spans="1:36" x14ac:dyDescent="0.35">
      <c r="A1103" s="9" t="s">
        <v>3100</v>
      </c>
      <c r="B1103" s="9" t="s">
        <v>3101</v>
      </c>
      <c r="C1103" s="9" t="s">
        <v>14504</v>
      </c>
      <c r="D1103" s="9" t="s">
        <v>29</v>
      </c>
      <c r="E1103" s="9" t="s">
        <v>3768</v>
      </c>
      <c r="F1103" s="9" t="str">
        <f>_xlfn.XLOOKUP(E1103,Total_Enrolled!C:C,Total_Enrolled!C:C)</f>
        <v>2025em1100069@bitspilani-digital.edu.in</v>
      </c>
      <c r="G1103" s="9" t="s">
        <v>3769</v>
      </c>
      <c r="H1103" s="9" t="s">
        <v>14515</v>
      </c>
      <c r="I1103" s="9" t="s">
        <v>3770</v>
      </c>
      <c r="J1103" s="9" t="b">
        <v>1</v>
      </c>
      <c r="K1103" s="9">
        <v>6</v>
      </c>
      <c r="L1103" s="9">
        <f>_xlfn.XLOOKUP(B1103,Courses!A:A,Courses!H:H)</f>
        <v>44</v>
      </c>
      <c r="M1103" s="14">
        <f t="shared" si="85"/>
        <v>0.13636363636363635</v>
      </c>
      <c r="N1103" s="14" t="str">
        <f t="shared" si="86"/>
        <v>Active</v>
      </c>
      <c r="O1103" s="14" t="str" cm="1">
        <f t="array" ref="O1103">_xlfn.IFS(M1103=0,"0",
M1103&lt;=10%,"0-10",
TRUE,"&gt;10"
)&amp;" "&amp;"% progress"</f>
        <v>&gt;10 % progress</v>
      </c>
      <c r="P1103" s="15">
        <f t="shared" si="87"/>
        <v>0</v>
      </c>
      <c r="Q1103" s="15">
        <f>COUNTIFS($G:$G,$G1103)</f>
        <v>3</v>
      </c>
      <c r="R1103" s="16">
        <f t="shared" si="88"/>
        <v>0</v>
      </c>
      <c r="S1103" s="15" t="str">
        <f t="shared" si="89"/>
        <v>no 0% progess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/>
      <c r="AA1103" s="9">
        <v>0</v>
      </c>
      <c r="AB1103" s="9"/>
      <c r="AC1103" s="9">
        <v>5502</v>
      </c>
      <c r="AD1103" s="9" t="s">
        <v>3771</v>
      </c>
      <c r="AE1103" s="9" t="s">
        <v>3772</v>
      </c>
      <c r="AF1103" s="9">
        <v>151</v>
      </c>
      <c r="AG1103" s="9"/>
      <c r="AH1103" s="9"/>
      <c r="AI1103" s="9" t="s">
        <v>3773</v>
      </c>
      <c r="AJ1103" s="9" t="s">
        <v>3774</v>
      </c>
    </row>
    <row r="1104" spans="1:36" x14ac:dyDescent="0.35">
      <c r="A1104" s="9" t="s">
        <v>30</v>
      </c>
      <c r="B1104" s="9" t="s">
        <v>31</v>
      </c>
      <c r="C1104" s="9" t="s">
        <v>14504</v>
      </c>
      <c r="D1104" s="9" t="s">
        <v>29</v>
      </c>
      <c r="E1104" s="9" t="s">
        <v>3768</v>
      </c>
      <c r="F1104" s="9" t="str">
        <f>_xlfn.XLOOKUP(E1104,Total_Enrolled!C:C,Total_Enrolled!C:C)</f>
        <v>2025em1100069@bitspilani-digital.edu.in</v>
      </c>
      <c r="G1104" s="9" t="s">
        <v>3769</v>
      </c>
      <c r="H1104" s="9" t="s">
        <v>14515</v>
      </c>
      <c r="I1104" s="9" t="s">
        <v>3770</v>
      </c>
      <c r="J1104" s="9" t="b">
        <v>1</v>
      </c>
      <c r="K1104" s="9">
        <v>35</v>
      </c>
      <c r="L1104" s="9">
        <f>_xlfn.XLOOKUP(B1104,Courses!A:A,Courses!H:H)</f>
        <v>71</v>
      </c>
      <c r="M1104" s="14">
        <f t="shared" si="85"/>
        <v>0.49295774647887325</v>
      </c>
      <c r="N1104" s="14" t="str">
        <f t="shared" si="86"/>
        <v>Active</v>
      </c>
      <c r="O1104" s="14" t="str" cm="1">
        <f t="array" ref="O1104">_xlfn.IFS(M1104=0,"0",
M1104&lt;=10%,"0-10",
TRUE,"&gt;10"
)&amp;" "&amp;"% progress"</f>
        <v>&gt;10 % progress</v>
      </c>
      <c r="P1104" s="15">
        <f t="shared" si="87"/>
        <v>0</v>
      </c>
      <c r="Q1104" s="15">
        <f>COUNTIFS($G:$G,$G1104)</f>
        <v>3</v>
      </c>
      <c r="R1104" s="16">
        <f t="shared" si="88"/>
        <v>0</v>
      </c>
      <c r="S1104" s="15" t="str">
        <f t="shared" si="89"/>
        <v>no 0% progess</v>
      </c>
      <c r="T1104" s="9">
        <v>0</v>
      </c>
      <c r="U1104" s="9">
        <v>1</v>
      </c>
      <c r="V1104" s="9">
        <v>1</v>
      </c>
      <c r="W1104" s="9">
        <v>0</v>
      </c>
      <c r="X1104" s="9">
        <v>0</v>
      </c>
      <c r="Y1104" s="9">
        <v>0</v>
      </c>
      <c r="Z1104" s="9"/>
      <c r="AA1104" s="9">
        <v>0</v>
      </c>
      <c r="AB1104" s="9"/>
      <c r="AC1104" s="9">
        <v>12635</v>
      </c>
      <c r="AD1104" s="9" t="s">
        <v>3775</v>
      </c>
      <c r="AE1104" s="9" t="s">
        <v>3772</v>
      </c>
      <c r="AF1104" s="9">
        <v>151</v>
      </c>
      <c r="AG1104" s="9"/>
      <c r="AH1104" s="9" t="s">
        <v>3776</v>
      </c>
      <c r="AI1104" s="9" t="s">
        <v>3777</v>
      </c>
      <c r="AJ1104" s="9" t="s">
        <v>3778</v>
      </c>
    </row>
    <row r="1105" spans="1:36" x14ac:dyDescent="0.35">
      <c r="A1105" s="9" t="s">
        <v>3110</v>
      </c>
      <c r="B1105" s="9" t="s">
        <v>3111</v>
      </c>
      <c r="C1105" s="9" t="s">
        <v>14504</v>
      </c>
      <c r="D1105" s="9" t="s">
        <v>29</v>
      </c>
      <c r="E1105" s="9" t="s">
        <v>3768</v>
      </c>
      <c r="F1105" s="9" t="str">
        <f>_xlfn.XLOOKUP(E1105,Total_Enrolled!C:C,Total_Enrolled!C:C)</f>
        <v>2025em1100069@bitspilani-digital.edu.in</v>
      </c>
      <c r="G1105" s="9" t="s">
        <v>3769</v>
      </c>
      <c r="H1105" s="9" t="s">
        <v>14515</v>
      </c>
      <c r="I1105" s="9" t="s">
        <v>3770</v>
      </c>
      <c r="J1105" s="9" t="b">
        <v>1</v>
      </c>
      <c r="K1105" s="9">
        <v>29</v>
      </c>
      <c r="L1105" s="9">
        <f>_xlfn.XLOOKUP(B1105,Courses!A:A,Courses!H:H)</f>
        <v>67</v>
      </c>
      <c r="M1105" s="14">
        <f t="shared" si="85"/>
        <v>0.43283582089552236</v>
      </c>
      <c r="N1105" s="14" t="str">
        <f t="shared" si="86"/>
        <v>Active</v>
      </c>
      <c r="O1105" s="14" t="str" cm="1">
        <f t="array" ref="O1105">_xlfn.IFS(M1105=0,"0",
M1105&lt;=10%,"0-10",
TRUE,"&gt;10"
)&amp;" "&amp;"% progress"</f>
        <v>&gt;10 % progress</v>
      </c>
      <c r="P1105" s="15">
        <f t="shared" si="87"/>
        <v>0</v>
      </c>
      <c r="Q1105" s="15">
        <f>COUNTIFS($G:$G,$G1105)</f>
        <v>3</v>
      </c>
      <c r="R1105" s="16">
        <f t="shared" si="88"/>
        <v>0</v>
      </c>
      <c r="S1105" s="15" t="str">
        <f t="shared" si="89"/>
        <v>no 0% progess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/>
      <c r="AA1105" s="9">
        <v>0</v>
      </c>
      <c r="AB1105" s="9"/>
      <c r="AC1105" s="9">
        <v>4015</v>
      </c>
      <c r="AD1105" s="9" t="s">
        <v>3779</v>
      </c>
      <c r="AE1105" s="9" t="s">
        <v>3772</v>
      </c>
      <c r="AF1105" s="9">
        <v>151</v>
      </c>
      <c r="AG1105" s="9"/>
      <c r="AH1105" s="9"/>
      <c r="AI1105" s="9"/>
      <c r="AJ1105" s="9"/>
    </row>
    <row r="1106" spans="1:36" x14ac:dyDescent="0.35">
      <c r="A1106" s="9" t="s">
        <v>3110</v>
      </c>
      <c r="B1106" s="9" t="s">
        <v>3111</v>
      </c>
      <c r="C1106" s="9" t="s">
        <v>14504</v>
      </c>
      <c r="D1106" s="9" t="s">
        <v>29</v>
      </c>
      <c r="E1106" s="9" t="s">
        <v>3786</v>
      </c>
      <c r="F1106" s="9" t="str">
        <f>_xlfn.XLOOKUP(E1106,Total_Enrolled!C:C,Total_Enrolled!C:C)</f>
        <v>2025em1100072@bitspilani-digital.edu.in</v>
      </c>
      <c r="G1106" s="9" t="s">
        <v>3787</v>
      </c>
      <c r="H1106" s="9" t="s">
        <v>14515</v>
      </c>
      <c r="I1106" s="9" t="s">
        <v>3788</v>
      </c>
      <c r="J1106" s="9" t="b">
        <v>1</v>
      </c>
      <c r="K1106" s="9">
        <v>53</v>
      </c>
      <c r="L1106" s="9">
        <f>_xlfn.XLOOKUP(B1106,Courses!A:A,Courses!H:H)</f>
        <v>67</v>
      </c>
      <c r="M1106" s="14">
        <f t="shared" si="85"/>
        <v>0.79104477611940294</v>
      </c>
      <c r="N1106" s="14" t="str">
        <f t="shared" si="86"/>
        <v>Active</v>
      </c>
      <c r="O1106" s="14" t="str" cm="1">
        <f t="array" ref="O1106">_xlfn.IFS(M1106=0,"0",
M1106&lt;=10%,"0-10",
TRUE,"&gt;10"
)&amp;" "&amp;"% progress"</f>
        <v>&gt;10 % progress</v>
      </c>
      <c r="P1106" s="15">
        <f t="shared" si="87"/>
        <v>0</v>
      </c>
      <c r="Q1106" s="15">
        <f>COUNTIFS($G:$G,$G1106)</f>
        <v>3</v>
      </c>
      <c r="R1106" s="16">
        <f t="shared" si="88"/>
        <v>0</v>
      </c>
      <c r="S1106" s="15" t="str">
        <f t="shared" si="89"/>
        <v>no 0% progess</v>
      </c>
      <c r="T1106" s="9">
        <v>0</v>
      </c>
      <c r="U1106" s="9">
        <v>8</v>
      </c>
      <c r="V1106" s="9">
        <v>8</v>
      </c>
      <c r="W1106" s="9">
        <v>0</v>
      </c>
      <c r="X1106" s="9">
        <v>0</v>
      </c>
      <c r="Y1106" s="9">
        <v>0</v>
      </c>
      <c r="Z1106" s="9"/>
      <c r="AA1106" s="9">
        <v>0</v>
      </c>
      <c r="AB1106" s="9"/>
      <c r="AC1106" s="9">
        <v>86173</v>
      </c>
      <c r="AD1106" s="9" t="s">
        <v>3790</v>
      </c>
      <c r="AE1106" s="9" t="s">
        <v>3789</v>
      </c>
      <c r="AF1106" s="9">
        <v>360</v>
      </c>
      <c r="AG1106" s="9"/>
      <c r="AH1106" s="9" t="s">
        <v>3791</v>
      </c>
      <c r="AI1106" s="9"/>
      <c r="AJ1106" s="9"/>
    </row>
    <row r="1107" spans="1:36" x14ac:dyDescent="0.35">
      <c r="A1107" s="9" t="s">
        <v>30</v>
      </c>
      <c r="B1107" s="9" t="s">
        <v>31</v>
      </c>
      <c r="C1107" s="9" t="s">
        <v>14504</v>
      </c>
      <c r="D1107" s="9" t="s">
        <v>29</v>
      </c>
      <c r="E1107" s="9" t="s">
        <v>3786</v>
      </c>
      <c r="F1107" s="9" t="str">
        <f>_xlfn.XLOOKUP(E1107,Total_Enrolled!C:C,Total_Enrolled!C:C)</f>
        <v>2025em1100072@bitspilani-digital.edu.in</v>
      </c>
      <c r="G1107" s="9" t="s">
        <v>3787</v>
      </c>
      <c r="H1107" s="9" t="s">
        <v>14515</v>
      </c>
      <c r="I1107" s="9" t="s">
        <v>3788</v>
      </c>
      <c r="J1107" s="9" t="b">
        <v>1</v>
      </c>
      <c r="K1107" s="9">
        <v>50</v>
      </c>
      <c r="L1107" s="9">
        <f>_xlfn.XLOOKUP(B1107,Courses!A:A,Courses!H:H)</f>
        <v>71</v>
      </c>
      <c r="M1107" s="14">
        <f t="shared" si="85"/>
        <v>0.70422535211267601</v>
      </c>
      <c r="N1107" s="14" t="str">
        <f t="shared" si="86"/>
        <v>Active</v>
      </c>
      <c r="O1107" s="14" t="str" cm="1">
        <f t="array" ref="O1107">_xlfn.IFS(M1107=0,"0",
M1107&lt;=10%,"0-10",
TRUE,"&gt;10"
)&amp;" "&amp;"% progress"</f>
        <v>&gt;10 % progress</v>
      </c>
      <c r="P1107" s="15">
        <f t="shared" si="87"/>
        <v>0</v>
      </c>
      <c r="Q1107" s="15">
        <f>COUNTIFS($G:$G,$G1107)</f>
        <v>3</v>
      </c>
      <c r="R1107" s="16">
        <f t="shared" si="88"/>
        <v>0</v>
      </c>
      <c r="S1107" s="15" t="str">
        <f t="shared" si="89"/>
        <v>no 0% progess</v>
      </c>
      <c r="T1107" s="9">
        <v>0</v>
      </c>
      <c r="U1107" s="9">
        <v>9</v>
      </c>
      <c r="V1107" s="9">
        <v>9</v>
      </c>
      <c r="W1107" s="9">
        <v>0</v>
      </c>
      <c r="X1107" s="9">
        <v>0</v>
      </c>
      <c r="Y1107" s="9">
        <v>0</v>
      </c>
      <c r="Z1107" s="9"/>
      <c r="AA1107" s="9">
        <v>0</v>
      </c>
      <c r="AB1107" s="9"/>
      <c r="AC1107" s="9">
        <v>93746</v>
      </c>
      <c r="AD1107" s="9" t="s">
        <v>3792</v>
      </c>
      <c r="AE1107" s="9" t="s">
        <v>3789</v>
      </c>
      <c r="AF1107" s="9">
        <v>360</v>
      </c>
      <c r="AG1107" s="9"/>
      <c r="AH1107" s="9" t="s">
        <v>3793</v>
      </c>
      <c r="AI1107" s="9" t="s">
        <v>3794</v>
      </c>
      <c r="AJ1107" s="9" t="s">
        <v>3795</v>
      </c>
    </row>
    <row r="1108" spans="1:36" x14ac:dyDescent="0.35">
      <c r="A1108" s="9" t="s">
        <v>3100</v>
      </c>
      <c r="B1108" s="9" t="s">
        <v>3101</v>
      </c>
      <c r="C1108" s="9" t="s">
        <v>14504</v>
      </c>
      <c r="D1108" s="9" t="s">
        <v>29</v>
      </c>
      <c r="E1108" s="9" t="s">
        <v>3786</v>
      </c>
      <c r="F1108" s="9" t="str">
        <f>_xlfn.XLOOKUP(E1108,Total_Enrolled!C:C,Total_Enrolled!C:C)</f>
        <v>2025em1100072@bitspilani-digital.edu.in</v>
      </c>
      <c r="G1108" s="9" t="s">
        <v>3787</v>
      </c>
      <c r="H1108" s="9" t="s">
        <v>14515</v>
      </c>
      <c r="I1108" s="9" t="s">
        <v>3788</v>
      </c>
      <c r="J1108" s="9" t="b">
        <v>1</v>
      </c>
      <c r="K1108" s="9">
        <v>14</v>
      </c>
      <c r="L1108" s="9">
        <f>_xlfn.XLOOKUP(B1108,Courses!A:A,Courses!H:H)</f>
        <v>44</v>
      </c>
      <c r="M1108" s="14">
        <f t="shared" si="85"/>
        <v>0.31818181818181818</v>
      </c>
      <c r="N1108" s="14" t="str">
        <f t="shared" si="86"/>
        <v>Active</v>
      </c>
      <c r="O1108" s="14" t="str" cm="1">
        <f t="array" ref="O1108">_xlfn.IFS(M1108=0,"0",
M1108&lt;=10%,"0-10",
TRUE,"&gt;10"
)&amp;" "&amp;"% progress"</f>
        <v>&gt;10 % progress</v>
      </c>
      <c r="P1108" s="15">
        <f t="shared" si="87"/>
        <v>0</v>
      </c>
      <c r="Q1108" s="15">
        <f>COUNTIFS($G:$G,$G1108)</f>
        <v>3</v>
      </c>
      <c r="R1108" s="16">
        <f t="shared" si="88"/>
        <v>0</v>
      </c>
      <c r="S1108" s="15" t="str">
        <f t="shared" si="89"/>
        <v>no 0% progess</v>
      </c>
      <c r="T1108" s="9">
        <v>0</v>
      </c>
      <c r="U1108" s="9">
        <v>3</v>
      </c>
      <c r="V1108" s="9">
        <v>3</v>
      </c>
      <c r="W1108" s="9">
        <v>0</v>
      </c>
      <c r="X1108" s="9">
        <v>0</v>
      </c>
      <c r="Y1108" s="9">
        <v>0</v>
      </c>
      <c r="Z1108" s="9"/>
      <c r="AA1108" s="9">
        <v>0</v>
      </c>
      <c r="AB1108" s="9"/>
      <c r="AC1108" s="9">
        <v>36539</v>
      </c>
      <c r="AD1108" s="9" t="s">
        <v>3796</v>
      </c>
      <c r="AE1108" s="9" t="s">
        <v>3789</v>
      </c>
      <c r="AF1108" s="9">
        <v>360</v>
      </c>
      <c r="AG1108" s="9"/>
      <c r="AH1108" s="9" t="s">
        <v>3797</v>
      </c>
      <c r="AI1108" s="9" t="s">
        <v>3798</v>
      </c>
      <c r="AJ1108" s="9" t="s">
        <v>3798</v>
      </c>
    </row>
    <row r="1109" spans="1:36" x14ac:dyDescent="0.35">
      <c r="A1109" s="9" t="s">
        <v>3100</v>
      </c>
      <c r="B1109" s="9" t="s">
        <v>3101</v>
      </c>
      <c r="C1109" s="9" t="s">
        <v>14504</v>
      </c>
      <c r="D1109" s="9" t="s">
        <v>29</v>
      </c>
      <c r="E1109" s="9" t="s">
        <v>3799</v>
      </c>
      <c r="F1109" s="9" t="str">
        <f>_xlfn.XLOOKUP(E1109,Total_Enrolled!C:C,Total_Enrolled!C:C)</f>
        <v>2025em1100073@bitspilani-digital.edu.in</v>
      </c>
      <c r="G1109" s="9" t="s">
        <v>3800</v>
      </c>
      <c r="H1109" s="9" t="s">
        <v>14515</v>
      </c>
      <c r="I1109" s="9" t="s">
        <v>3801</v>
      </c>
      <c r="J1109" s="9" t="b">
        <v>1</v>
      </c>
      <c r="K1109" s="9">
        <v>18</v>
      </c>
      <c r="L1109" s="9">
        <f>_xlfn.XLOOKUP(B1109,Courses!A:A,Courses!H:H)</f>
        <v>44</v>
      </c>
      <c r="M1109" s="14">
        <f t="shared" si="85"/>
        <v>0.40909090909090912</v>
      </c>
      <c r="N1109" s="14" t="str">
        <f t="shared" si="86"/>
        <v>Active</v>
      </c>
      <c r="O1109" s="14" t="str" cm="1">
        <f t="array" ref="O1109">_xlfn.IFS(M1109=0,"0",
M1109&lt;=10%,"0-10",
TRUE,"&gt;10"
)&amp;" "&amp;"% progress"</f>
        <v>&gt;10 % progress</v>
      </c>
      <c r="P1109" s="15">
        <f t="shared" si="87"/>
        <v>0</v>
      </c>
      <c r="Q1109" s="15">
        <f>COUNTIFS($G:$G,$G1109)</f>
        <v>3</v>
      </c>
      <c r="R1109" s="16">
        <f t="shared" si="88"/>
        <v>0</v>
      </c>
      <c r="S1109" s="15" t="str">
        <f t="shared" si="89"/>
        <v>no 0% progess</v>
      </c>
      <c r="T1109" s="9">
        <v>0</v>
      </c>
      <c r="U1109" s="9">
        <v>5</v>
      </c>
      <c r="V1109" s="9">
        <v>5</v>
      </c>
      <c r="W1109" s="9">
        <v>0</v>
      </c>
      <c r="X1109" s="9">
        <v>0</v>
      </c>
      <c r="Y1109" s="9">
        <v>0</v>
      </c>
      <c r="Z1109" s="9"/>
      <c r="AA1109" s="9">
        <v>0</v>
      </c>
      <c r="AB1109" s="9"/>
      <c r="AC1109" s="9">
        <v>8814</v>
      </c>
      <c r="AD1109" s="9" t="s">
        <v>3802</v>
      </c>
      <c r="AE1109" s="9" t="s">
        <v>3803</v>
      </c>
      <c r="AF1109" s="9">
        <v>552</v>
      </c>
      <c r="AG1109" s="9"/>
      <c r="AH1109" s="9" t="s">
        <v>3804</v>
      </c>
      <c r="AI1109" s="9" t="s">
        <v>3805</v>
      </c>
      <c r="AJ1109" s="9" t="s">
        <v>3806</v>
      </c>
    </row>
    <row r="1110" spans="1:36" x14ac:dyDescent="0.35">
      <c r="A1110" s="9" t="s">
        <v>30</v>
      </c>
      <c r="B1110" s="9" t="s">
        <v>31</v>
      </c>
      <c r="C1110" s="9" t="s">
        <v>14504</v>
      </c>
      <c r="D1110" s="9" t="s">
        <v>29</v>
      </c>
      <c r="E1110" s="9" t="s">
        <v>3799</v>
      </c>
      <c r="F1110" s="9" t="str">
        <f>_xlfn.XLOOKUP(E1110,Total_Enrolled!C:C,Total_Enrolled!C:C)</f>
        <v>2025em1100073@bitspilani-digital.edu.in</v>
      </c>
      <c r="G1110" s="9" t="s">
        <v>3800</v>
      </c>
      <c r="H1110" s="9" t="s">
        <v>14515</v>
      </c>
      <c r="I1110" s="9" t="s">
        <v>3801</v>
      </c>
      <c r="J1110" s="9" t="b">
        <v>1</v>
      </c>
      <c r="K1110" s="9">
        <v>18</v>
      </c>
      <c r="L1110" s="9">
        <f>_xlfn.XLOOKUP(B1110,Courses!A:A,Courses!H:H)</f>
        <v>71</v>
      </c>
      <c r="M1110" s="14">
        <f t="shared" si="85"/>
        <v>0.25352112676056338</v>
      </c>
      <c r="N1110" s="14" t="str">
        <f t="shared" si="86"/>
        <v>Active</v>
      </c>
      <c r="O1110" s="14" t="str" cm="1">
        <f t="array" ref="O1110">_xlfn.IFS(M1110=0,"0",
M1110&lt;=10%,"0-10",
TRUE,"&gt;10"
)&amp;" "&amp;"% progress"</f>
        <v>&gt;10 % progress</v>
      </c>
      <c r="P1110" s="15">
        <f t="shared" si="87"/>
        <v>0</v>
      </c>
      <c r="Q1110" s="15">
        <f>COUNTIFS($G:$G,$G1110)</f>
        <v>3</v>
      </c>
      <c r="R1110" s="16">
        <f t="shared" si="88"/>
        <v>0</v>
      </c>
      <c r="S1110" s="15" t="str">
        <f t="shared" si="89"/>
        <v>no 0% progess</v>
      </c>
      <c r="T1110" s="9">
        <v>0</v>
      </c>
      <c r="U1110" s="9">
        <v>5</v>
      </c>
      <c r="V1110" s="9">
        <v>5</v>
      </c>
      <c r="W1110" s="9">
        <v>0</v>
      </c>
      <c r="X1110" s="9">
        <v>0</v>
      </c>
      <c r="Y1110" s="9">
        <v>0</v>
      </c>
      <c r="Z1110" s="9"/>
      <c r="AA1110" s="9">
        <v>0</v>
      </c>
      <c r="AB1110" s="9"/>
      <c r="AC1110" s="9">
        <v>1514</v>
      </c>
      <c r="AD1110" s="9" t="s">
        <v>3807</v>
      </c>
      <c r="AE1110" s="9" t="s">
        <v>3803</v>
      </c>
      <c r="AF1110" s="9">
        <v>552</v>
      </c>
      <c r="AG1110" s="9"/>
      <c r="AH1110" s="9" t="s">
        <v>3808</v>
      </c>
      <c r="AI1110" s="9" t="s">
        <v>3809</v>
      </c>
      <c r="AJ1110" s="9" t="s">
        <v>3810</v>
      </c>
    </row>
    <row r="1111" spans="1:36" x14ac:dyDescent="0.35">
      <c r="A1111" s="9" t="s">
        <v>3110</v>
      </c>
      <c r="B1111" s="9" t="s">
        <v>3111</v>
      </c>
      <c r="C1111" s="9" t="s">
        <v>14504</v>
      </c>
      <c r="D1111" s="9" t="s">
        <v>29</v>
      </c>
      <c r="E1111" s="9" t="s">
        <v>3799</v>
      </c>
      <c r="F1111" s="9" t="str">
        <f>_xlfn.XLOOKUP(E1111,Total_Enrolled!C:C,Total_Enrolled!C:C)</f>
        <v>2025em1100073@bitspilani-digital.edu.in</v>
      </c>
      <c r="G1111" s="9" t="s">
        <v>3800</v>
      </c>
      <c r="H1111" s="9" t="s">
        <v>14515</v>
      </c>
      <c r="I1111" s="9" t="s">
        <v>3801</v>
      </c>
      <c r="J1111" s="9" t="b">
        <v>1</v>
      </c>
      <c r="K1111" s="9">
        <v>37</v>
      </c>
      <c r="L1111" s="9">
        <f>_xlfn.XLOOKUP(B1111,Courses!A:A,Courses!H:H)</f>
        <v>67</v>
      </c>
      <c r="M1111" s="14">
        <f t="shared" si="85"/>
        <v>0.55223880597014929</v>
      </c>
      <c r="N1111" s="14" t="str">
        <f t="shared" si="86"/>
        <v>Active</v>
      </c>
      <c r="O1111" s="14" t="str" cm="1">
        <f t="array" ref="O1111">_xlfn.IFS(M1111=0,"0",
M1111&lt;=10%,"0-10",
TRUE,"&gt;10"
)&amp;" "&amp;"% progress"</f>
        <v>&gt;10 % progress</v>
      </c>
      <c r="P1111" s="15">
        <f t="shared" si="87"/>
        <v>0</v>
      </c>
      <c r="Q1111" s="15">
        <f>COUNTIFS($G:$G,$G1111)</f>
        <v>3</v>
      </c>
      <c r="R1111" s="16">
        <f t="shared" si="88"/>
        <v>0</v>
      </c>
      <c r="S1111" s="15" t="str">
        <f t="shared" si="89"/>
        <v>no 0% progess</v>
      </c>
      <c r="T1111" s="9">
        <v>0</v>
      </c>
      <c r="U1111" s="9">
        <v>1</v>
      </c>
      <c r="V1111" s="9">
        <v>1</v>
      </c>
      <c r="W1111" s="9">
        <v>0</v>
      </c>
      <c r="X1111" s="9">
        <v>0</v>
      </c>
      <c r="Y1111" s="9">
        <v>0</v>
      </c>
      <c r="Z1111" s="9"/>
      <c r="AA1111" s="9">
        <v>0</v>
      </c>
      <c r="AB1111" s="9"/>
      <c r="AC1111" s="9">
        <v>195</v>
      </c>
      <c r="AD1111" s="9" t="s">
        <v>3811</v>
      </c>
      <c r="AE1111" s="9" t="s">
        <v>3803</v>
      </c>
      <c r="AF1111" s="9">
        <v>552</v>
      </c>
      <c r="AG1111" s="9"/>
      <c r="AH1111" s="9" t="s">
        <v>3812</v>
      </c>
      <c r="AI1111" s="9"/>
      <c r="AJ1111" s="9"/>
    </row>
    <row r="1112" spans="1:36" x14ac:dyDescent="0.35">
      <c r="A1112" s="9" t="s">
        <v>3110</v>
      </c>
      <c r="B1112" s="9" t="s">
        <v>3111</v>
      </c>
      <c r="C1112" s="9" t="s">
        <v>14504</v>
      </c>
      <c r="D1112" s="9" t="s">
        <v>29</v>
      </c>
      <c r="E1112" s="9" t="s">
        <v>3813</v>
      </c>
      <c r="F1112" s="9" t="str">
        <f>_xlfn.XLOOKUP(E1112,Total_Enrolled!C:C,Total_Enrolled!C:C)</f>
        <v>2025em1100074@bitspilani-digital.edu.in</v>
      </c>
      <c r="G1112" s="9" t="s">
        <v>3814</v>
      </c>
      <c r="H1112" s="9" t="s">
        <v>14515</v>
      </c>
      <c r="I1112" s="9" t="s">
        <v>3815</v>
      </c>
      <c r="J1112" s="9" t="b">
        <v>1</v>
      </c>
      <c r="K1112" s="9">
        <v>21</v>
      </c>
      <c r="L1112" s="9">
        <f>_xlfn.XLOOKUP(B1112,Courses!A:A,Courses!H:H)</f>
        <v>67</v>
      </c>
      <c r="M1112" s="14">
        <f t="shared" si="85"/>
        <v>0.31343283582089554</v>
      </c>
      <c r="N1112" s="14" t="str">
        <f t="shared" si="86"/>
        <v>Active</v>
      </c>
      <c r="O1112" s="14" t="str" cm="1">
        <f t="array" ref="O1112">_xlfn.IFS(M1112=0,"0",
M1112&lt;=10%,"0-10",
TRUE,"&gt;10"
)&amp;" "&amp;"% progress"</f>
        <v>&gt;10 % progress</v>
      </c>
      <c r="P1112" s="15">
        <f t="shared" si="87"/>
        <v>0</v>
      </c>
      <c r="Q1112" s="15">
        <f>COUNTIFS($G:$G,$G1112)</f>
        <v>3</v>
      </c>
      <c r="R1112" s="16">
        <f t="shared" si="88"/>
        <v>0</v>
      </c>
      <c r="S1112" s="15" t="str">
        <f t="shared" si="89"/>
        <v>no 0% progess</v>
      </c>
      <c r="T1112" s="9">
        <v>0</v>
      </c>
      <c r="U1112" s="9">
        <v>1</v>
      </c>
      <c r="V1112" s="9">
        <v>1</v>
      </c>
      <c r="W1112" s="9">
        <v>0</v>
      </c>
      <c r="X1112" s="9">
        <v>0</v>
      </c>
      <c r="Y1112" s="9">
        <v>0</v>
      </c>
      <c r="Z1112" s="9"/>
      <c r="AA1112" s="9">
        <v>0</v>
      </c>
      <c r="AB1112" s="9"/>
      <c r="AC1112" s="9">
        <v>25523</v>
      </c>
      <c r="AD1112" s="9" t="s">
        <v>3817</v>
      </c>
      <c r="AE1112" s="9" t="s">
        <v>3816</v>
      </c>
      <c r="AF1112" s="9">
        <v>316</v>
      </c>
      <c r="AG1112" s="9"/>
      <c r="AH1112" s="9" t="s">
        <v>3818</v>
      </c>
      <c r="AI1112" s="9"/>
      <c r="AJ1112" s="9"/>
    </row>
    <row r="1113" spans="1:36" x14ac:dyDescent="0.35">
      <c r="A1113" s="9" t="s">
        <v>30</v>
      </c>
      <c r="B1113" s="9" t="s">
        <v>31</v>
      </c>
      <c r="C1113" s="9" t="s">
        <v>14504</v>
      </c>
      <c r="D1113" s="9" t="s">
        <v>29</v>
      </c>
      <c r="E1113" s="9" t="s">
        <v>3813</v>
      </c>
      <c r="F1113" s="9" t="str">
        <f>_xlfn.XLOOKUP(E1113,Total_Enrolled!C:C,Total_Enrolled!C:C)</f>
        <v>2025em1100074@bitspilani-digital.edu.in</v>
      </c>
      <c r="G1113" s="9" t="s">
        <v>3814</v>
      </c>
      <c r="H1113" s="9" t="s">
        <v>14515</v>
      </c>
      <c r="I1113" s="9" t="s">
        <v>3815</v>
      </c>
      <c r="J1113" s="9" t="b">
        <v>1</v>
      </c>
      <c r="K1113" s="9">
        <v>20</v>
      </c>
      <c r="L1113" s="9">
        <f>_xlfn.XLOOKUP(B1113,Courses!A:A,Courses!H:H)</f>
        <v>71</v>
      </c>
      <c r="M1113" s="14">
        <f t="shared" si="85"/>
        <v>0.28169014084507044</v>
      </c>
      <c r="N1113" s="14" t="str">
        <f t="shared" si="86"/>
        <v>Active</v>
      </c>
      <c r="O1113" s="14" t="str" cm="1">
        <f t="array" ref="O1113">_xlfn.IFS(M1113=0,"0",
M1113&lt;=10%,"0-10",
TRUE,"&gt;10"
)&amp;" "&amp;"% progress"</f>
        <v>&gt;10 % progress</v>
      </c>
      <c r="P1113" s="15">
        <f t="shared" si="87"/>
        <v>0</v>
      </c>
      <c r="Q1113" s="15">
        <f>COUNTIFS($G:$G,$G1113)</f>
        <v>3</v>
      </c>
      <c r="R1113" s="16">
        <f t="shared" si="88"/>
        <v>0</v>
      </c>
      <c r="S1113" s="15" t="str">
        <f t="shared" si="89"/>
        <v>no 0% progess</v>
      </c>
      <c r="T1113" s="9">
        <v>0</v>
      </c>
      <c r="U1113" s="9">
        <v>2</v>
      </c>
      <c r="V1113" s="9">
        <v>2</v>
      </c>
      <c r="W1113" s="9">
        <v>0</v>
      </c>
      <c r="X1113" s="9">
        <v>0</v>
      </c>
      <c r="Y1113" s="9">
        <v>0</v>
      </c>
      <c r="Z1113" s="9"/>
      <c r="AA1113" s="9">
        <v>0</v>
      </c>
      <c r="AB1113" s="9"/>
      <c r="AC1113" s="9">
        <v>22202</v>
      </c>
      <c r="AD1113" s="9" t="s">
        <v>3819</v>
      </c>
      <c r="AE1113" s="9" t="s">
        <v>3816</v>
      </c>
      <c r="AF1113" s="9">
        <v>316</v>
      </c>
      <c r="AG1113" s="9"/>
      <c r="AH1113" s="9" t="s">
        <v>3820</v>
      </c>
      <c r="AI1113" s="9" t="s">
        <v>3821</v>
      </c>
      <c r="AJ1113" s="9" t="s">
        <v>3822</v>
      </c>
    </row>
    <row r="1114" spans="1:36" x14ac:dyDescent="0.35">
      <c r="A1114" s="9" t="s">
        <v>3100</v>
      </c>
      <c r="B1114" s="9" t="s">
        <v>3101</v>
      </c>
      <c r="C1114" s="9" t="s">
        <v>14504</v>
      </c>
      <c r="D1114" s="9" t="s">
        <v>29</v>
      </c>
      <c r="E1114" s="9" t="s">
        <v>3813</v>
      </c>
      <c r="F1114" s="9" t="str">
        <f>_xlfn.XLOOKUP(E1114,Total_Enrolled!C:C,Total_Enrolled!C:C)</f>
        <v>2025em1100074@bitspilani-digital.edu.in</v>
      </c>
      <c r="G1114" s="9" t="s">
        <v>3814</v>
      </c>
      <c r="H1114" s="9" t="s">
        <v>14515</v>
      </c>
      <c r="I1114" s="9" t="s">
        <v>3815</v>
      </c>
      <c r="J1114" s="9" t="b">
        <v>1</v>
      </c>
      <c r="K1114" s="9">
        <v>18</v>
      </c>
      <c r="L1114" s="9">
        <f>_xlfn.XLOOKUP(B1114,Courses!A:A,Courses!H:H)</f>
        <v>44</v>
      </c>
      <c r="M1114" s="14">
        <f t="shared" si="85"/>
        <v>0.40909090909090912</v>
      </c>
      <c r="N1114" s="14" t="str">
        <f t="shared" si="86"/>
        <v>Active</v>
      </c>
      <c r="O1114" s="14" t="str" cm="1">
        <f t="array" ref="O1114">_xlfn.IFS(M1114=0,"0",
M1114&lt;=10%,"0-10",
TRUE,"&gt;10"
)&amp;" "&amp;"% progress"</f>
        <v>&gt;10 % progress</v>
      </c>
      <c r="P1114" s="15">
        <f t="shared" si="87"/>
        <v>0</v>
      </c>
      <c r="Q1114" s="15">
        <f>COUNTIFS($G:$G,$G1114)</f>
        <v>3</v>
      </c>
      <c r="R1114" s="16">
        <f t="shared" si="88"/>
        <v>0</v>
      </c>
      <c r="S1114" s="15" t="str">
        <f t="shared" si="89"/>
        <v>no 0% progess</v>
      </c>
      <c r="T1114" s="9">
        <v>0</v>
      </c>
      <c r="U1114" s="9">
        <v>2</v>
      </c>
      <c r="V1114" s="9">
        <v>2</v>
      </c>
      <c r="W1114" s="9">
        <v>0</v>
      </c>
      <c r="X1114" s="9">
        <v>0</v>
      </c>
      <c r="Y1114" s="9">
        <v>0</v>
      </c>
      <c r="Z1114" s="9"/>
      <c r="AA1114" s="9">
        <v>0</v>
      </c>
      <c r="AB1114" s="9"/>
      <c r="AC1114" s="9">
        <v>47329</v>
      </c>
      <c r="AD1114" s="9" t="s">
        <v>3823</v>
      </c>
      <c r="AE1114" s="9" t="s">
        <v>3816</v>
      </c>
      <c r="AF1114" s="9">
        <v>316</v>
      </c>
      <c r="AG1114" s="9"/>
      <c r="AH1114" s="9" t="s">
        <v>3824</v>
      </c>
      <c r="AI1114" s="9" t="s">
        <v>3825</v>
      </c>
      <c r="AJ1114" s="9" t="s">
        <v>3826</v>
      </c>
    </row>
    <row r="1115" spans="1:36" x14ac:dyDescent="0.35">
      <c r="A1115" s="9" t="s">
        <v>3100</v>
      </c>
      <c r="B1115" s="9" t="s">
        <v>3101</v>
      </c>
      <c r="C1115" s="9" t="s">
        <v>14504</v>
      </c>
      <c r="D1115" s="9" t="s">
        <v>29</v>
      </c>
      <c r="E1115" s="9" t="s">
        <v>3827</v>
      </c>
      <c r="F1115" s="9" t="str">
        <f>_xlfn.XLOOKUP(E1115,Total_Enrolled!C:C,Total_Enrolled!C:C)</f>
        <v>2025em1100075@bitspilani-digital.edu.in</v>
      </c>
      <c r="G1115" s="9" t="s">
        <v>3828</v>
      </c>
      <c r="H1115" s="9" t="s">
        <v>14515</v>
      </c>
      <c r="I1115" s="9" t="s">
        <v>3829</v>
      </c>
      <c r="J1115" s="9" t="b">
        <v>1</v>
      </c>
      <c r="K1115" s="9">
        <v>22</v>
      </c>
      <c r="L1115" s="9">
        <f>_xlfn.XLOOKUP(B1115,Courses!A:A,Courses!H:H)</f>
        <v>44</v>
      </c>
      <c r="M1115" s="14">
        <f t="shared" si="85"/>
        <v>0.5</v>
      </c>
      <c r="N1115" s="14" t="str">
        <f t="shared" si="86"/>
        <v>Active</v>
      </c>
      <c r="O1115" s="14" t="str" cm="1">
        <f t="array" ref="O1115">_xlfn.IFS(M1115=0,"0",
M1115&lt;=10%,"0-10",
TRUE,"&gt;10"
)&amp;" "&amp;"% progress"</f>
        <v>&gt;10 % progress</v>
      </c>
      <c r="P1115" s="15">
        <f t="shared" si="87"/>
        <v>0</v>
      </c>
      <c r="Q1115" s="15">
        <f>COUNTIFS($G:$G,$G1115)</f>
        <v>3</v>
      </c>
      <c r="R1115" s="16">
        <f t="shared" si="88"/>
        <v>0</v>
      </c>
      <c r="S1115" s="15" t="str">
        <f t="shared" si="89"/>
        <v>no 0% progess</v>
      </c>
      <c r="T1115" s="9">
        <v>0</v>
      </c>
      <c r="U1115" s="9">
        <v>7</v>
      </c>
      <c r="V1115" s="9">
        <v>7</v>
      </c>
      <c r="W1115" s="9">
        <v>0</v>
      </c>
      <c r="X1115" s="9">
        <v>0</v>
      </c>
      <c r="Y1115" s="9">
        <v>0</v>
      </c>
      <c r="Z1115" s="9"/>
      <c r="AA1115" s="9">
        <v>0</v>
      </c>
      <c r="AB1115" s="9"/>
      <c r="AC1115" s="9">
        <v>15918</v>
      </c>
      <c r="AD1115" s="9" t="s">
        <v>3830</v>
      </c>
      <c r="AE1115" s="9" t="s">
        <v>3831</v>
      </c>
      <c r="AF1115" s="9">
        <v>320</v>
      </c>
      <c r="AG1115" s="9"/>
      <c r="AH1115" s="9" t="s">
        <v>3832</v>
      </c>
      <c r="AI1115" s="9" t="s">
        <v>3833</v>
      </c>
      <c r="AJ1115" s="9" t="s">
        <v>3834</v>
      </c>
    </row>
    <row r="1116" spans="1:36" x14ac:dyDescent="0.35">
      <c r="A1116" s="9" t="s">
        <v>30</v>
      </c>
      <c r="B1116" s="9" t="s">
        <v>31</v>
      </c>
      <c r="C1116" s="9" t="s">
        <v>14504</v>
      </c>
      <c r="D1116" s="9" t="s">
        <v>29</v>
      </c>
      <c r="E1116" s="9" t="s">
        <v>3827</v>
      </c>
      <c r="F1116" s="9" t="str">
        <f>_xlfn.XLOOKUP(E1116,Total_Enrolled!C:C,Total_Enrolled!C:C)</f>
        <v>2025em1100075@bitspilani-digital.edu.in</v>
      </c>
      <c r="G1116" s="9" t="s">
        <v>3828</v>
      </c>
      <c r="H1116" s="9" t="s">
        <v>14515</v>
      </c>
      <c r="I1116" s="9" t="s">
        <v>3829</v>
      </c>
      <c r="J1116" s="9" t="b">
        <v>1</v>
      </c>
      <c r="K1116" s="9">
        <v>39</v>
      </c>
      <c r="L1116" s="9">
        <f>_xlfn.XLOOKUP(B1116,Courses!A:A,Courses!H:H)</f>
        <v>71</v>
      </c>
      <c r="M1116" s="14">
        <f t="shared" si="85"/>
        <v>0.54929577464788737</v>
      </c>
      <c r="N1116" s="14" t="str">
        <f t="shared" si="86"/>
        <v>Active</v>
      </c>
      <c r="O1116" s="14" t="str" cm="1">
        <f t="array" ref="O1116">_xlfn.IFS(M1116=0,"0",
M1116&lt;=10%,"0-10",
TRUE,"&gt;10"
)&amp;" "&amp;"% progress"</f>
        <v>&gt;10 % progress</v>
      </c>
      <c r="P1116" s="15">
        <f t="shared" si="87"/>
        <v>0</v>
      </c>
      <c r="Q1116" s="15">
        <f>COUNTIFS($G:$G,$G1116)</f>
        <v>3</v>
      </c>
      <c r="R1116" s="16">
        <f t="shared" si="88"/>
        <v>0</v>
      </c>
      <c r="S1116" s="15" t="str">
        <f t="shared" si="89"/>
        <v>no 0% progess</v>
      </c>
      <c r="T1116" s="9">
        <v>0</v>
      </c>
      <c r="U1116" s="9">
        <v>12</v>
      </c>
      <c r="V1116" s="9">
        <v>12</v>
      </c>
      <c r="W1116" s="9">
        <v>0</v>
      </c>
      <c r="X1116" s="9">
        <v>0</v>
      </c>
      <c r="Y1116" s="9">
        <v>0</v>
      </c>
      <c r="Z1116" s="9"/>
      <c r="AA1116" s="9">
        <v>0</v>
      </c>
      <c r="AB1116" s="9"/>
      <c r="AC1116" s="9">
        <v>23214</v>
      </c>
      <c r="AD1116" s="9" t="s">
        <v>3835</v>
      </c>
      <c r="AE1116" s="9" t="s">
        <v>3831</v>
      </c>
      <c r="AF1116" s="9">
        <v>320</v>
      </c>
      <c r="AG1116" s="9"/>
      <c r="AH1116" s="9" t="s">
        <v>3836</v>
      </c>
      <c r="AI1116" s="9" t="s">
        <v>3837</v>
      </c>
      <c r="AJ1116" s="9" t="s">
        <v>3838</v>
      </c>
    </row>
    <row r="1117" spans="1:36" x14ac:dyDescent="0.35">
      <c r="A1117" s="9" t="s">
        <v>3110</v>
      </c>
      <c r="B1117" s="9" t="s">
        <v>3111</v>
      </c>
      <c r="C1117" s="9" t="s">
        <v>14504</v>
      </c>
      <c r="D1117" s="9" t="s">
        <v>29</v>
      </c>
      <c r="E1117" s="9" t="s">
        <v>3827</v>
      </c>
      <c r="F1117" s="9" t="str">
        <f>_xlfn.XLOOKUP(E1117,Total_Enrolled!C:C,Total_Enrolled!C:C)</f>
        <v>2025em1100075@bitspilani-digital.edu.in</v>
      </c>
      <c r="G1117" s="9" t="s">
        <v>3828</v>
      </c>
      <c r="H1117" s="9" t="s">
        <v>14515</v>
      </c>
      <c r="I1117" s="9" t="s">
        <v>3829</v>
      </c>
      <c r="J1117" s="9" t="b">
        <v>1</v>
      </c>
      <c r="K1117" s="9">
        <v>33</v>
      </c>
      <c r="L1117" s="9">
        <f>_xlfn.XLOOKUP(B1117,Courses!A:A,Courses!H:H)</f>
        <v>67</v>
      </c>
      <c r="M1117" s="14">
        <f t="shared" si="85"/>
        <v>0.4925373134328358</v>
      </c>
      <c r="N1117" s="14" t="str">
        <f t="shared" si="86"/>
        <v>Active</v>
      </c>
      <c r="O1117" s="14" t="str" cm="1">
        <f t="array" ref="O1117">_xlfn.IFS(M1117=0,"0",
M1117&lt;=10%,"0-10",
TRUE,"&gt;10"
)&amp;" "&amp;"% progress"</f>
        <v>&gt;10 % progress</v>
      </c>
      <c r="P1117" s="15">
        <f t="shared" si="87"/>
        <v>0</v>
      </c>
      <c r="Q1117" s="15">
        <f>COUNTIFS($G:$G,$G1117)</f>
        <v>3</v>
      </c>
      <c r="R1117" s="16">
        <f t="shared" si="88"/>
        <v>0</v>
      </c>
      <c r="S1117" s="15" t="str">
        <f t="shared" si="89"/>
        <v>no 0% progess</v>
      </c>
      <c r="T1117" s="9">
        <v>0</v>
      </c>
      <c r="U1117" s="9">
        <v>6</v>
      </c>
      <c r="V1117" s="9">
        <v>6</v>
      </c>
      <c r="W1117" s="9">
        <v>0</v>
      </c>
      <c r="X1117" s="9">
        <v>0</v>
      </c>
      <c r="Y1117" s="9">
        <v>0</v>
      </c>
      <c r="Z1117" s="9"/>
      <c r="AA1117" s="9">
        <v>0</v>
      </c>
      <c r="AB1117" s="9"/>
      <c r="AC1117" s="9">
        <v>25876</v>
      </c>
      <c r="AD1117" s="9" t="s">
        <v>3839</v>
      </c>
      <c r="AE1117" s="9" t="s">
        <v>3831</v>
      </c>
      <c r="AF1117" s="9">
        <v>320</v>
      </c>
      <c r="AG1117" s="9"/>
      <c r="AH1117" s="9" t="s">
        <v>3840</v>
      </c>
      <c r="AI1117" s="9"/>
      <c r="AJ1117" s="9"/>
    </row>
    <row r="1118" spans="1:36" x14ac:dyDescent="0.35">
      <c r="A1118" s="9" t="s">
        <v>3110</v>
      </c>
      <c r="B1118" s="9" t="s">
        <v>3111</v>
      </c>
      <c r="C1118" s="9" t="s">
        <v>14504</v>
      </c>
      <c r="D1118" s="9" t="s">
        <v>29</v>
      </c>
      <c r="E1118" s="9" t="s">
        <v>3841</v>
      </c>
      <c r="F1118" s="9" t="str">
        <f>_xlfn.XLOOKUP(E1118,Total_Enrolled!C:C,Total_Enrolled!C:C)</f>
        <v>2025em1100076@bitspilani-digital.edu.in</v>
      </c>
      <c r="G1118" s="9" t="s">
        <v>3842</v>
      </c>
      <c r="H1118" s="9" t="s">
        <v>14515</v>
      </c>
      <c r="I1118" s="9" t="s">
        <v>3843</v>
      </c>
      <c r="J1118" s="9" t="b">
        <v>1</v>
      </c>
      <c r="K1118" s="9">
        <v>1</v>
      </c>
      <c r="L1118" s="9">
        <f>_xlfn.XLOOKUP(B1118,Courses!A:A,Courses!H:H)</f>
        <v>67</v>
      </c>
      <c r="M1118" s="14">
        <f t="shared" si="85"/>
        <v>1.4925373134328358E-2</v>
      </c>
      <c r="N1118" s="14" t="str">
        <f t="shared" si="86"/>
        <v>Active</v>
      </c>
      <c r="O1118" s="14" t="str" cm="1">
        <f t="array" ref="O1118">_xlfn.IFS(M1118=0,"0",
M1118&lt;=10%,"0-10",
TRUE,"&gt;10"
)&amp;" "&amp;"% progress"</f>
        <v>0-10 % progress</v>
      </c>
      <c r="P1118" s="15">
        <f t="shared" si="87"/>
        <v>0</v>
      </c>
      <c r="Q1118" s="15">
        <f>COUNTIFS($G:$G,$G1118)</f>
        <v>3</v>
      </c>
      <c r="R1118" s="16">
        <f t="shared" si="88"/>
        <v>0</v>
      </c>
      <c r="S1118" s="15" t="str">
        <f t="shared" si="89"/>
        <v>no 0% progess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/>
      <c r="AA1118" s="9">
        <v>0</v>
      </c>
      <c r="AB1118" s="9"/>
      <c r="AC1118" s="9">
        <v>21</v>
      </c>
      <c r="AD1118" s="9" t="s">
        <v>3845</v>
      </c>
      <c r="AE1118" s="9" t="s">
        <v>3844</v>
      </c>
      <c r="AF1118" s="9">
        <v>126</v>
      </c>
      <c r="AG1118" s="9"/>
      <c r="AH1118" s="9"/>
      <c r="AI1118" s="9"/>
      <c r="AJ1118" s="9"/>
    </row>
    <row r="1119" spans="1:36" x14ac:dyDescent="0.35">
      <c r="A1119" s="9" t="s">
        <v>30</v>
      </c>
      <c r="B1119" s="9" t="s">
        <v>31</v>
      </c>
      <c r="C1119" s="9" t="s">
        <v>14504</v>
      </c>
      <c r="D1119" s="9" t="s">
        <v>29</v>
      </c>
      <c r="E1119" s="9" t="s">
        <v>3841</v>
      </c>
      <c r="F1119" s="9" t="str">
        <f>_xlfn.XLOOKUP(E1119,Total_Enrolled!C:C,Total_Enrolled!C:C)</f>
        <v>2025em1100076@bitspilani-digital.edu.in</v>
      </c>
      <c r="G1119" s="9" t="s">
        <v>3842</v>
      </c>
      <c r="H1119" s="9" t="s">
        <v>14515</v>
      </c>
      <c r="I1119" s="9" t="s">
        <v>3843</v>
      </c>
      <c r="J1119" s="9" t="b">
        <v>1</v>
      </c>
      <c r="K1119" s="9">
        <v>3</v>
      </c>
      <c r="L1119" s="9">
        <f>_xlfn.XLOOKUP(B1119,Courses!A:A,Courses!H:H)</f>
        <v>71</v>
      </c>
      <c r="M1119" s="14">
        <f t="shared" si="85"/>
        <v>4.2253521126760563E-2</v>
      </c>
      <c r="N1119" s="14" t="str">
        <f t="shared" si="86"/>
        <v>Active</v>
      </c>
      <c r="O1119" s="14" t="str" cm="1">
        <f t="array" ref="O1119">_xlfn.IFS(M1119=0,"0",
M1119&lt;=10%,"0-10",
TRUE,"&gt;10"
)&amp;" "&amp;"% progress"</f>
        <v>0-10 % progress</v>
      </c>
      <c r="P1119" s="15">
        <f t="shared" si="87"/>
        <v>0</v>
      </c>
      <c r="Q1119" s="15">
        <f>COUNTIFS($G:$G,$G1119)</f>
        <v>3</v>
      </c>
      <c r="R1119" s="16">
        <f t="shared" si="88"/>
        <v>0</v>
      </c>
      <c r="S1119" s="15" t="str">
        <f t="shared" si="89"/>
        <v>no 0% progess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/>
      <c r="AA1119" s="9">
        <v>0</v>
      </c>
      <c r="AB1119" s="9"/>
      <c r="AC1119" s="9">
        <v>11</v>
      </c>
      <c r="AD1119" s="9" t="s">
        <v>3846</v>
      </c>
      <c r="AE1119" s="9" t="s">
        <v>3844</v>
      </c>
      <c r="AF1119" s="9">
        <v>126</v>
      </c>
      <c r="AG1119" s="9"/>
      <c r="AH1119" s="9"/>
      <c r="AI1119" s="9" t="s">
        <v>3847</v>
      </c>
      <c r="AJ1119" s="9" t="s">
        <v>3848</v>
      </c>
    </row>
    <row r="1120" spans="1:36" x14ac:dyDescent="0.35">
      <c r="A1120" s="9" t="s">
        <v>3100</v>
      </c>
      <c r="B1120" s="9" t="s">
        <v>3101</v>
      </c>
      <c r="C1120" s="9" t="s">
        <v>14504</v>
      </c>
      <c r="D1120" s="9" t="s">
        <v>29</v>
      </c>
      <c r="E1120" s="9" t="s">
        <v>3841</v>
      </c>
      <c r="F1120" s="9" t="str">
        <f>_xlfn.XLOOKUP(E1120,Total_Enrolled!C:C,Total_Enrolled!C:C)</f>
        <v>2025em1100076@bitspilani-digital.edu.in</v>
      </c>
      <c r="G1120" s="9" t="s">
        <v>3842</v>
      </c>
      <c r="H1120" s="9" t="s">
        <v>14515</v>
      </c>
      <c r="I1120" s="9" t="s">
        <v>3843</v>
      </c>
      <c r="J1120" s="9" t="b">
        <v>1</v>
      </c>
      <c r="K1120" s="9">
        <v>2</v>
      </c>
      <c r="L1120" s="9">
        <f>_xlfn.XLOOKUP(B1120,Courses!A:A,Courses!H:H)</f>
        <v>44</v>
      </c>
      <c r="M1120" s="14">
        <f t="shared" si="85"/>
        <v>4.5454545454545456E-2</v>
      </c>
      <c r="N1120" s="14" t="str">
        <f t="shared" si="86"/>
        <v>Active</v>
      </c>
      <c r="O1120" s="14" t="str" cm="1">
        <f t="array" ref="O1120">_xlfn.IFS(M1120=0,"0",
M1120&lt;=10%,"0-10",
TRUE,"&gt;10"
)&amp;" "&amp;"% progress"</f>
        <v>0-10 % progress</v>
      </c>
      <c r="P1120" s="15">
        <f t="shared" si="87"/>
        <v>0</v>
      </c>
      <c r="Q1120" s="15">
        <f>COUNTIFS($G:$G,$G1120)</f>
        <v>3</v>
      </c>
      <c r="R1120" s="16">
        <f t="shared" si="88"/>
        <v>0</v>
      </c>
      <c r="S1120" s="15" t="str">
        <f t="shared" si="89"/>
        <v>no 0% progess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/>
      <c r="AA1120" s="9">
        <v>0</v>
      </c>
      <c r="AB1120" s="9"/>
      <c r="AC1120" s="9">
        <v>18</v>
      </c>
      <c r="AD1120" s="9" t="s">
        <v>3849</v>
      </c>
      <c r="AE1120" s="9" t="s">
        <v>3844</v>
      </c>
      <c r="AF1120" s="9">
        <v>126</v>
      </c>
      <c r="AG1120" s="9"/>
      <c r="AH1120" s="9"/>
      <c r="AI1120" s="9" t="s">
        <v>3850</v>
      </c>
      <c r="AJ1120" s="9" t="s">
        <v>3851</v>
      </c>
    </row>
    <row r="1121" spans="1:36" x14ac:dyDescent="0.35">
      <c r="A1121" s="9" t="s">
        <v>3110</v>
      </c>
      <c r="B1121" s="9" t="s">
        <v>3111</v>
      </c>
      <c r="C1121" s="9" t="s">
        <v>14504</v>
      </c>
      <c r="D1121" s="9" t="s">
        <v>29</v>
      </c>
      <c r="E1121" s="9" t="s">
        <v>3852</v>
      </c>
      <c r="F1121" s="9" t="str">
        <f>_xlfn.XLOOKUP(E1121,Total_Enrolled!C:C,Total_Enrolled!C:C)</f>
        <v>2025em1100077@bitspilani-digital.edu.in</v>
      </c>
      <c r="G1121" s="9" t="s">
        <v>3853</v>
      </c>
      <c r="H1121" s="9" t="s">
        <v>14515</v>
      </c>
      <c r="I1121" s="9" t="s">
        <v>3854</v>
      </c>
      <c r="J1121" s="9" t="b">
        <v>1</v>
      </c>
      <c r="K1121" s="9">
        <v>61</v>
      </c>
      <c r="L1121" s="9">
        <f>_xlfn.XLOOKUP(B1121,Courses!A:A,Courses!H:H)</f>
        <v>67</v>
      </c>
      <c r="M1121" s="14">
        <f t="shared" si="85"/>
        <v>0.91044776119402981</v>
      </c>
      <c r="N1121" s="14" t="str">
        <f t="shared" si="86"/>
        <v>Active</v>
      </c>
      <c r="O1121" s="14" t="str" cm="1">
        <f t="array" ref="O1121">_xlfn.IFS(M1121=0,"0",
M1121&lt;=10%,"0-10",
TRUE,"&gt;10"
)&amp;" "&amp;"% progress"</f>
        <v>&gt;10 % progress</v>
      </c>
      <c r="P1121" s="15">
        <f t="shared" si="87"/>
        <v>0</v>
      </c>
      <c r="Q1121" s="15">
        <f>COUNTIFS($G:$G,$G1121)</f>
        <v>5</v>
      </c>
      <c r="R1121" s="16">
        <f t="shared" si="88"/>
        <v>0</v>
      </c>
      <c r="S1121" s="15" t="str">
        <f t="shared" si="89"/>
        <v>no 0% progess</v>
      </c>
      <c r="T1121" s="9">
        <v>0</v>
      </c>
      <c r="U1121" s="9">
        <v>11</v>
      </c>
      <c r="V1121" s="9">
        <v>11</v>
      </c>
      <c r="W1121" s="9">
        <v>0</v>
      </c>
      <c r="X1121" s="9">
        <v>0</v>
      </c>
      <c r="Y1121" s="9">
        <v>0</v>
      </c>
      <c r="Z1121" s="9"/>
      <c r="AA1121" s="9">
        <v>0</v>
      </c>
      <c r="AB1121" s="9"/>
      <c r="AC1121" s="9">
        <v>56828</v>
      </c>
      <c r="AD1121" s="9" t="s">
        <v>3855</v>
      </c>
      <c r="AE1121" s="9" t="s">
        <v>3856</v>
      </c>
      <c r="AF1121" s="9">
        <v>120</v>
      </c>
      <c r="AG1121" s="9"/>
      <c r="AH1121" s="9" t="s">
        <v>3857</v>
      </c>
      <c r="AI1121" s="9"/>
      <c r="AJ1121" s="9"/>
    </row>
    <row r="1122" spans="1:36" x14ac:dyDescent="0.35">
      <c r="A1122" s="9" t="s">
        <v>3095</v>
      </c>
      <c r="B1122" s="9" t="s">
        <v>38</v>
      </c>
      <c r="C1122" s="9" t="s">
        <v>14504</v>
      </c>
      <c r="D1122" s="9" t="s">
        <v>29</v>
      </c>
      <c r="E1122" s="9" t="s">
        <v>3852</v>
      </c>
      <c r="F1122" s="9" t="str">
        <f>_xlfn.XLOOKUP(E1122,Total_Enrolled!C:C,Total_Enrolled!C:C)</f>
        <v>2025em1100077@bitspilani-digital.edu.in</v>
      </c>
      <c r="G1122" s="9" t="s">
        <v>3853</v>
      </c>
      <c r="H1122" s="9" t="s">
        <v>14515</v>
      </c>
      <c r="I1122" s="9" t="s">
        <v>3854</v>
      </c>
      <c r="J1122" s="9" t="b">
        <v>1</v>
      </c>
      <c r="K1122" s="9">
        <v>0</v>
      </c>
      <c r="L1122" s="9">
        <f>_xlfn.XLOOKUP(B1122,Courses!A:A,Courses!H:H)</f>
        <v>42</v>
      </c>
      <c r="M1122" s="14">
        <f t="shared" si="85"/>
        <v>0</v>
      </c>
      <c r="N1122" s="14" t="str">
        <f t="shared" si="86"/>
        <v>Not Active</v>
      </c>
      <c r="O1122" s="14" t="str" cm="1">
        <f t="array" ref="O1122">_xlfn.IFS(M1122=0,"0",
M1122&lt;=10%,"0-10",
TRUE,"&gt;10"
)&amp;" "&amp;"% progress"</f>
        <v>0 % progress</v>
      </c>
      <c r="P1122" s="15">
        <f t="shared" si="87"/>
        <v>1</v>
      </c>
      <c r="Q1122" s="15">
        <f>COUNTIFS($G:$G,$G1122)</f>
        <v>5</v>
      </c>
      <c r="R1122" s="16">
        <f t="shared" si="88"/>
        <v>0.2</v>
      </c>
      <c r="S1122" s="15" t="str">
        <f t="shared" si="89"/>
        <v>no progress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/>
      <c r="AA1122" s="9">
        <v>0</v>
      </c>
      <c r="AB1122" s="9"/>
      <c r="AC1122" s="9">
        <v>0</v>
      </c>
      <c r="AD1122" s="9" t="s">
        <v>3858</v>
      </c>
      <c r="AE1122" s="9" t="s">
        <v>3856</v>
      </c>
      <c r="AF1122" s="9">
        <v>120</v>
      </c>
      <c r="AG1122" s="9"/>
      <c r="AH1122" s="9"/>
      <c r="AI1122" s="9"/>
      <c r="AJ1122" s="9"/>
    </row>
    <row r="1123" spans="1:36" x14ac:dyDescent="0.35">
      <c r="A1123" s="9" t="s">
        <v>3089</v>
      </c>
      <c r="B1123" s="9" t="s">
        <v>36</v>
      </c>
      <c r="C1123" s="9" t="s">
        <v>14504</v>
      </c>
      <c r="D1123" s="9" t="s">
        <v>29</v>
      </c>
      <c r="E1123" s="9" t="s">
        <v>3852</v>
      </c>
      <c r="F1123" s="9" t="str">
        <f>_xlfn.XLOOKUP(E1123,Total_Enrolled!C:C,Total_Enrolled!C:C)</f>
        <v>2025em1100077@bitspilani-digital.edu.in</v>
      </c>
      <c r="G1123" s="9" t="s">
        <v>3853</v>
      </c>
      <c r="H1123" s="9" t="s">
        <v>14515</v>
      </c>
      <c r="I1123" s="9" t="s">
        <v>3854</v>
      </c>
      <c r="J1123" s="9" t="b">
        <v>1</v>
      </c>
      <c r="K1123" s="9">
        <v>14</v>
      </c>
      <c r="L1123" s="9">
        <f>_xlfn.XLOOKUP(B1123,Courses!A:A,Courses!H:H)</f>
        <v>85</v>
      </c>
      <c r="M1123" s="14">
        <f t="shared" si="85"/>
        <v>0.16470588235294117</v>
      </c>
      <c r="N1123" s="14" t="str">
        <f t="shared" si="86"/>
        <v>Active</v>
      </c>
      <c r="O1123" s="14" t="str" cm="1">
        <f t="array" ref="O1123">_xlfn.IFS(M1123=0,"0",
M1123&lt;=10%,"0-10",
TRUE,"&gt;10"
)&amp;" "&amp;"% progress"</f>
        <v>&gt;10 % progress</v>
      </c>
      <c r="P1123" s="15">
        <f t="shared" si="87"/>
        <v>0</v>
      </c>
      <c r="Q1123" s="15">
        <f>COUNTIFS($G:$G,$G1123)</f>
        <v>5</v>
      </c>
      <c r="R1123" s="16">
        <f t="shared" si="88"/>
        <v>0</v>
      </c>
      <c r="S1123" s="15" t="str">
        <f t="shared" si="89"/>
        <v>no 0% progess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/>
      <c r="AA1123" s="9">
        <v>0</v>
      </c>
      <c r="AB1123" s="9"/>
      <c r="AC1123" s="9">
        <v>5260</v>
      </c>
      <c r="AD1123" s="9" t="s">
        <v>3859</v>
      </c>
      <c r="AE1123" s="9" t="s">
        <v>3856</v>
      </c>
      <c r="AF1123" s="9">
        <v>120</v>
      </c>
      <c r="AG1123" s="9"/>
      <c r="AH1123" s="9"/>
      <c r="AI1123" s="9"/>
      <c r="AJ1123" s="9"/>
    </row>
    <row r="1124" spans="1:36" x14ac:dyDescent="0.35">
      <c r="A1124" s="9" t="s">
        <v>3086</v>
      </c>
      <c r="B1124" s="9" t="s">
        <v>35</v>
      </c>
      <c r="C1124" s="9" t="s">
        <v>14504</v>
      </c>
      <c r="D1124" s="9" t="s">
        <v>29</v>
      </c>
      <c r="E1124" s="9" t="s">
        <v>3852</v>
      </c>
      <c r="F1124" s="9" t="str">
        <f>_xlfn.XLOOKUP(E1124,Total_Enrolled!C:C,Total_Enrolled!C:C)</f>
        <v>2025em1100077@bitspilani-digital.edu.in</v>
      </c>
      <c r="G1124" s="9" t="s">
        <v>3853</v>
      </c>
      <c r="H1124" s="9" t="s">
        <v>14515</v>
      </c>
      <c r="I1124" s="9" t="s">
        <v>3854</v>
      </c>
      <c r="J1124" s="9" t="b">
        <v>1</v>
      </c>
      <c r="K1124" s="9">
        <v>4</v>
      </c>
      <c r="L1124" s="9">
        <f>_xlfn.XLOOKUP(B1124,Courses!A:A,Courses!H:H)</f>
        <v>68</v>
      </c>
      <c r="M1124" s="14">
        <f t="shared" si="85"/>
        <v>5.8823529411764705E-2</v>
      </c>
      <c r="N1124" s="14" t="str">
        <f t="shared" si="86"/>
        <v>Active</v>
      </c>
      <c r="O1124" s="14" t="str" cm="1">
        <f t="array" ref="O1124">_xlfn.IFS(M1124=0,"0",
M1124&lt;=10%,"0-10",
TRUE,"&gt;10"
)&amp;" "&amp;"% progress"</f>
        <v>0-10 % progress</v>
      </c>
      <c r="P1124" s="15">
        <f t="shared" si="87"/>
        <v>0</v>
      </c>
      <c r="Q1124" s="15">
        <f>COUNTIFS($G:$G,$G1124)</f>
        <v>5</v>
      </c>
      <c r="R1124" s="16">
        <f t="shared" si="88"/>
        <v>0</v>
      </c>
      <c r="S1124" s="15" t="str">
        <f t="shared" si="89"/>
        <v>no 0% progess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/>
      <c r="AA1124" s="9">
        <v>0</v>
      </c>
      <c r="AB1124" s="9"/>
      <c r="AC1124" s="9">
        <v>212</v>
      </c>
      <c r="AD1124" s="9" t="s">
        <v>3860</v>
      </c>
      <c r="AE1124" s="9" t="s">
        <v>3856</v>
      </c>
      <c r="AF1124" s="9">
        <v>120</v>
      </c>
      <c r="AG1124" s="9"/>
      <c r="AH1124" s="9"/>
      <c r="AI1124" s="9"/>
      <c r="AJ1124" s="9"/>
    </row>
    <row r="1125" spans="1:36" x14ac:dyDescent="0.35">
      <c r="A1125" s="9" t="s">
        <v>3379</v>
      </c>
      <c r="B1125" s="9" t="s">
        <v>37</v>
      </c>
      <c r="C1125" s="9" t="s">
        <v>14504</v>
      </c>
      <c r="D1125" s="9" t="s">
        <v>29</v>
      </c>
      <c r="E1125" s="9" t="s">
        <v>3852</v>
      </c>
      <c r="F1125" s="9" t="str">
        <f>_xlfn.XLOOKUP(E1125,Total_Enrolled!C:C,Total_Enrolled!C:C)</f>
        <v>2025em1100077@bitspilani-digital.edu.in</v>
      </c>
      <c r="G1125" s="9" t="s">
        <v>3853</v>
      </c>
      <c r="H1125" s="9" t="s">
        <v>14515</v>
      </c>
      <c r="I1125" s="9" t="s">
        <v>3854</v>
      </c>
      <c r="J1125" s="9" t="b">
        <v>1</v>
      </c>
      <c r="K1125" s="9">
        <v>47</v>
      </c>
      <c r="L1125" s="9">
        <f>_xlfn.XLOOKUP(B1125,Courses!A:A,Courses!H:H)</f>
        <v>64</v>
      </c>
      <c r="M1125" s="14">
        <f t="shared" si="85"/>
        <v>0.734375</v>
      </c>
      <c r="N1125" s="14" t="str">
        <f t="shared" si="86"/>
        <v>Active</v>
      </c>
      <c r="O1125" s="14" t="str" cm="1">
        <f t="array" ref="O1125">_xlfn.IFS(M1125=0,"0",
M1125&lt;=10%,"0-10",
TRUE,"&gt;10"
)&amp;" "&amp;"% progress"</f>
        <v>&gt;10 % progress</v>
      </c>
      <c r="P1125" s="15">
        <f t="shared" si="87"/>
        <v>0</v>
      </c>
      <c r="Q1125" s="15">
        <f>COUNTIFS($G:$G,$G1125)</f>
        <v>5</v>
      </c>
      <c r="R1125" s="16">
        <f t="shared" si="88"/>
        <v>0</v>
      </c>
      <c r="S1125" s="15" t="str">
        <f t="shared" si="89"/>
        <v>no 0% progess</v>
      </c>
      <c r="T1125" s="9">
        <v>0</v>
      </c>
      <c r="U1125" s="9">
        <v>13</v>
      </c>
      <c r="V1125" s="9">
        <v>13</v>
      </c>
      <c r="W1125" s="9">
        <v>0</v>
      </c>
      <c r="X1125" s="9">
        <v>0</v>
      </c>
      <c r="Y1125" s="9">
        <v>0</v>
      </c>
      <c r="Z1125" s="9"/>
      <c r="AA1125" s="9">
        <v>0</v>
      </c>
      <c r="AB1125" s="9"/>
      <c r="AC1125" s="9">
        <v>33492</v>
      </c>
      <c r="AD1125" s="9" t="s">
        <v>3861</v>
      </c>
      <c r="AE1125" s="9" t="s">
        <v>3856</v>
      </c>
      <c r="AF1125" s="9">
        <v>120</v>
      </c>
      <c r="AG1125" s="9"/>
      <c r="AH1125" s="9" t="s">
        <v>3862</v>
      </c>
      <c r="AI1125" s="9"/>
      <c r="AJ1125" s="9"/>
    </row>
    <row r="1126" spans="1:36" x14ac:dyDescent="0.35">
      <c r="A1126" s="9" t="s">
        <v>3110</v>
      </c>
      <c r="B1126" s="9" t="s">
        <v>3111</v>
      </c>
      <c r="C1126" s="9" t="s">
        <v>14504</v>
      </c>
      <c r="D1126" s="9" t="s">
        <v>29</v>
      </c>
      <c r="E1126" s="9" t="s">
        <v>3863</v>
      </c>
      <c r="F1126" s="9" t="str">
        <f>_xlfn.XLOOKUP(E1126,Total_Enrolled!C:C,Total_Enrolled!C:C)</f>
        <v>2025em1100078@bitspilani-digital.edu.in</v>
      </c>
      <c r="G1126" s="9" t="s">
        <v>3864</v>
      </c>
      <c r="H1126" s="9" t="s">
        <v>14515</v>
      </c>
      <c r="I1126" s="9" t="s">
        <v>3865</v>
      </c>
      <c r="J1126" s="9" t="b">
        <v>1</v>
      </c>
      <c r="K1126" s="9">
        <v>0</v>
      </c>
      <c r="L1126" s="9">
        <f>_xlfn.XLOOKUP(B1126,Courses!A:A,Courses!H:H)</f>
        <v>67</v>
      </c>
      <c r="M1126" s="14">
        <f t="shared" si="85"/>
        <v>0</v>
      </c>
      <c r="N1126" s="14" t="str">
        <f t="shared" si="86"/>
        <v>Not Active</v>
      </c>
      <c r="O1126" s="14" t="str" cm="1">
        <f t="array" ref="O1126">_xlfn.IFS(M1126=0,"0",
M1126&lt;=10%,"0-10",
TRUE,"&gt;10"
)&amp;" "&amp;"% progress"</f>
        <v>0 % progress</v>
      </c>
      <c r="P1126" s="15">
        <f t="shared" si="87"/>
        <v>1</v>
      </c>
      <c r="Q1126" s="15">
        <f>COUNTIFS($G:$G,$G1126)</f>
        <v>3</v>
      </c>
      <c r="R1126" s="16">
        <f t="shared" si="88"/>
        <v>0.33333333333333331</v>
      </c>
      <c r="S1126" s="15" t="str">
        <f t="shared" si="89"/>
        <v>no progress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/>
      <c r="AA1126" s="9">
        <v>0</v>
      </c>
      <c r="AB1126" s="9"/>
      <c r="AC1126" s="9">
        <v>0</v>
      </c>
      <c r="AD1126" s="9"/>
      <c r="AE1126" s="9" t="s">
        <v>3866</v>
      </c>
      <c r="AF1126" s="9">
        <v>196</v>
      </c>
      <c r="AG1126" s="9"/>
      <c r="AH1126" s="9"/>
      <c r="AI1126" s="9"/>
      <c r="AJ1126" s="9"/>
    </row>
    <row r="1127" spans="1:36" x14ac:dyDescent="0.35">
      <c r="A1127" s="9" t="s">
        <v>30</v>
      </c>
      <c r="B1127" s="9" t="s">
        <v>31</v>
      </c>
      <c r="C1127" s="9" t="s">
        <v>14504</v>
      </c>
      <c r="D1127" s="9" t="s">
        <v>29</v>
      </c>
      <c r="E1127" s="9" t="s">
        <v>3863</v>
      </c>
      <c r="F1127" s="9" t="str">
        <f>_xlfn.XLOOKUP(E1127,Total_Enrolled!C:C,Total_Enrolled!C:C)</f>
        <v>2025em1100078@bitspilani-digital.edu.in</v>
      </c>
      <c r="G1127" s="9" t="s">
        <v>3864</v>
      </c>
      <c r="H1127" s="9" t="s">
        <v>14515</v>
      </c>
      <c r="I1127" s="9" t="s">
        <v>3865</v>
      </c>
      <c r="J1127" s="9" t="b">
        <v>1</v>
      </c>
      <c r="K1127" s="9">
        <v>0</v>
      </c>
      <c r="L1127" s="9">
        <f>_xlfn.XLOOKUP(B1127,Courses!A:A,Courses!H:H)</f>
        <v>71</v>
      </c>
      <c r="M1127" s="14">
        <f t="shared" si="85"/>
        <v>0</v>
      </c>
      <c r="N1127" s="14" t="str">
        <f t="shared" si="86"/>
        <v>Not Active</v>
      </c>
      <c r="O1127" s="14" t="str" cm="1">
        <f t="array" ref="O1127">_xlfn.IFS(M1127=0,"0",
M1127&lt;=10%,"0-10",
TRUE,"&gt;10"
)&amp;" "&amp;"% progress"</f>
        <v>0 % progress</v>
      </c>
      <c r="P1127" s="15">
        <f t="shared" si="87"/>
        <v>1</v>
      </c>
      <c r="Q1127" s="15">
        <f>COUNTIFS($G:$G,$G1127)</f>
        <v>3</v>
      </c>
      <c r="R1127" s="16">
        <f t="shared" si="88"/>
        <v>0.33333333333333331</v>
      </c>
      <c r="S1127" s="15" t="str">
        <f t="shared" si="89"/>
        <v>no progress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/>
      <c r="AA1127" s="9">
        <v>0</v>
      </c>
      <c r="AB1127" s="9"/>
      <c r="AC1127" s="9">
        <v>0</v>
      </c>
      <c r="AD1127" s="9"/>
      <c r="AE1127" s="9" t="s">
        <v>3866</v>
      </c>
      <c r="AF1127" s="9">
        <v>196</v>
      </c>
      <c r="AG1127" s="9"/>
      <c r="AH1127" s="9"/>
      <c r="AI1127" s="9"/>
      <c r="AJ1127" s="9"/>
    </row>
    <row r="1128" spans="1:36" x14ac:dyDescent="0.35">
      <c r="A1128" s="9" t="s">
        <v>3100</v>
      </c>
      <c r="B1128" s="9" t="s">
        <v>3101</v>
      </c>
      <c r="C1128" s="9" t="s">
        <v>14504</v>
      </c>
      <c r="D1128" s="9" t="s">
        <v>29</v>
      </c>
      <c r="E1128" s="9" t="s">
        <v>3863</v>
      </c>
      <c r="F1128" s="9" t="str">
        <f>_xlfn.XLOOKUP(E1128,Total_Enrolled!C:C,Total_Enrolled!C:C)</f>
        <v>2025em1100078@bitspilani-digital.edu.in</v>
      </c>
      <c r="G1128" s="9" t="s">
        <v>3864</v>
      </c>
      <c r="H1128" s="9" t="s">
        <v>14515</v>
      </c>
      <c r="I1128" s="9" t="s">
        <v>3865</v>
      </c>
      <c r="J1128" s="9" t="b">
        <v>1</v>
      </c>
      <c r="K1128" s="9">
        <v>0</v>
      </c>
      <c r="L1128" s="9">
        <f>_xlfn.XLOOKUP(B1128,Courses!A:A,Courses!H:H)</f>
        <v>44</v>
      </c>
      <c r="M1128" s="14">
        <f t="shared" si="85"/>
        <v>0</v>
      </c>
      <c r="N1128" s="14" t="str">
        <f t="shared" si="86"/>
        <v>Not Active</v>
      </c>
      <c r="O1128" s="14" t="str" cm="1">
        <f t="array" ref="O1128">_xlfn.IFS(M1128=0,"0",
M1128&lt;=10%,"0-10",
TRUE,"&gt;10"
)&amp;" "&amp;"% progress"</f>
        <v>0 % progress</v>
      </c>
      <c r="P1128" s="15">
        <f t="shared" si="87"/>
        <v>1</v>
      </c>
      <c r="Q1128" s="15">
        <f>COUNTIFS($G:$G,$G1128)</f>
        <v>3</v>
      </c>
      <c r="R1128" s="16">
        <f t="shared" si="88"/>
        <v>0.33333333333333331</v>
      </c>
      <c r="S1128" s="15" t="str">
        <f t="shared" si="89"/>
        <v>no progress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/>
      <c r="AA1128" s="9">
        <v>0</v>
      </c>
      <c r="AB1128" s="9"/>
      <c r="AC1128" s="9">
        <v>0</v>
      </c>
      <c r="AD1128" s="9"/>
      <c r="AE1128" s="9" t="s">
        <v>3866</v>
      </c>
      <c r="AF1128" s="9">
        <v>196</v>
      </c>
      <c r="AG1128" s="9"/>
      <c r="AH1128" s="9"/>
      <c r="AI1128" s="9"/>
      <c r="AJ1128" s="9"/>
    </row>
    <row r="1129" spans="1:36" x14ac:dyDescent="0.35">
      <c r="A1129" s="9" t="s">
        <v>3100</v>
      </c>
      <c r="B1129" s="9" t="s">
        <v>3101</v>
      </c>
      <c r="C1129" s="9" t="s">
        <v>14504</v>
      </c>
      <c r="D1129" s="9" t="s">
        <v>29</v>
      </c>
      <c r="E1129" s="9" t="s">
        <v>3870</v>
      </c>
      <c r="F1129" s="9" t="str">
        <f>_xlfn.XLOOKUP(E1129,Total_Enrolled!C:C,Total_Enrolled!C:C)</f>
        <v>2025em1100080@bitspilani-digital.edu.in</v>
      </c>
      <c r="G1129" s="9" t="s">
        <v>3871</v>
      </c>
      <c r="H1129" s="9" t="s">
        <v>14515</v>
      </c>
      <c r="I1129" s="9" t="s">
        <v>3872</v>
      </c>
      <c r="J1129" s="9" t="b">
        <v>1</v>
      </c>
      <c r="K1129" s="9">
        <v>1</v>
      </c>
      <c r="L1129" s="9">
        <f>_xlfn.XLOOKUP(B1129,Courses!A:A,Courses!H:H)</f>
        <v>44</v>
      </c>
      <c r="M1129" s="14">
        <f t="shared" si="85"/>
        <v>2.2727272727272728E-2</v>
      </c>
      <c r="N1129" s="14" t="str">
        <f t="shared" si="86"/>
        <v>Active</v>
      </c>
      <c r="O1129" s="14" t="str" cm="1">
        <f t="array" ref="O1129">_xlfn.IFS(M1129=0,"0",
M1129&lt;=10%,"0-10",
TRUE,"&gt;10"
)&amp;" "&amp;"% progress"</f>
        <v>0-10 % progress</v>
      </c>
      <c r="P1129" s="15">
        <f t="shared" si="87"/>
        <v>0</v>
      </c>
      <c r="Q1129" s="15">
        <f>COUNTIFS($G:$G,$G1129)</f>
        <v>3</v>
      </c>
      <c r="R1129" s="16">
        <f t="shared" si="88"/>
        <v>0</v>
      </c>
      <c r="S1129" s="15" t="str">
        <f t="shared" si="89"/>
        <v>no 0% progess</v>
      </c>
      <c r="T1129" s="9">
        <v>0</v>
      </c>
      <c r="U1129" s="9">
        <v>1</v>
      </c>
      <c r="V1129" s="9">
        <v>1</v>
      </c>
      <c r="W1129" s="9">
        <v>0</v>
      </c>
      <c r="X1129" s="9">
        <v>0</v>
      </c>
      <c r="Y1129" s="9">
        <v>0</v>
      </c>
      <c r="Z1129" s="9"/>
      <c r="AA1129" s="9">
        <v>0</v>
      </c>
      <c r="AB1129" s="9"/>
      <c r="AC1129" s="9">
        <v>0</v>
      </c>
      <c r="AD1129" s="9" t="s">
        <v>3874</v>
      </c>
      <c r="AE1129" s="9" t="s">
        <v>3873</v>
      </c>
      <c r="AF1129" s="9">
        <v>159</v>
      </c>
      <c r="AG1129" s="9"/>
      <c r="AH1129" s="9" t="s">
        <v>3875</v>
      </c>
      <c r="AI1129" s="9"/>
      <c r="AJ1129" s="9"/>
    </row>
    <row r="1130" spans="1:36" x14ac:dyDescent="0.35">
      <c r="A1130" s="9" t="s">
        <v>30</v>
      </c>
      <c r="B1130" s="9" t="s">
        <v>31</v>
      </c>
      <c r="C1130" s="9" t="s">
        <v>14504</v>
      </c>
      <c r="D1130" s="9" t="s">
        <v>29</v>
      </c>
      <c r="E1130" s="9" t="s">
        <v>3870</v>
      </c>
      <c r="F1130" s="9" t="str">
        <f>_xlfn.XLOOKUP(E1130,Total_Enrolled!C:C,Total_Enrolled!C:C)</f>
        <v>2025em1100080@bitspilani-digital.edu.in</v>
      </c>
      <c r="G1130" s="9" t="s">
        <v>3871</v>
      </c>
      <c r="H1130" s="9" t="s">
        <v>14515</v>
      </c>
      <c r="I1130" s="9" t="s">
        <v>3872</v>
      </c>
      <c r="J1130" s="9" t="b">
        <v>1</v>
      </c>
      <c r="K1130" s="9">
        <v>1</v>
      </c>
      <c r="L1130" s="9">
        <f>_xlfn.XLOOKUP(B1130,Courses!A:A,Courses!H:H)</f>
        <v>71</v>
      </c>
      <c r="M1130" s="14">
        <f t="shared" si="85"/>
        <v>1.4084507042253521E-2</v>
      </c>
      <c r="N1130" s="14" t="str">
        <f t="shared" si="86"/>
        <v>Active</v>
      </c>
      <c r="O1130" s="14" t="str" cm="1">
        <f t="array" ref="O1130">_xlfn.IFS(M1130=0,"0",
M1130&lt;=10%,"0-10",
TRUE,"&gt;10"
)&amp;" "&amp;"% progress"</f>
        <v>0-10 % progress</v>
      </c>
      <c r="P1130" s="15">
        <f t="shared" si="87"/>
        <v>0</v>
      </c>
      <c r="Q1130" s="15">
        <f>COUNTIFS($G:$G,$G1130)</f>
        <v>3</v>
      </c>
      <c r="R1130" s="16">
        <f t="shared" si="88"/>
        <v>0</v>
      </c>
      <c r="S1130" s="15" t="str">
        <f t="shared" si="89"/>
        <v>no 0% progess</v>
      </c>
      <c r="T1130" s="9">
        <v>0</v>
      </c>
      <c r="U1130" s="9">
        <v>1</v>
      </c>
      <c r="V1130" s="9">
        <v>1</v>
      </c>
      <c r="W1130" s="9">
        <v>0</v>
      </c>
      <c r="X1130" s="9">
        <v>0</v>
      </c>
      <c r="Y1130" s="9">
        <v>0</v>
      </c>
      <c r="Z1130" s="9"/>
      <c r="AA1130" s="9">
        <v>0</v>
      </c>
      <c r="AB1130" s="9"/>
      <c r="AC1130" s="9">
        <v>0</v>
      </c>
      <c r="AD1130" s="9" t="s">
        <v>3876</v>
      </c>
      <c r="AE1130" s="9" t="s">
        <v>3873</v>
      </c>
      <c r="AF1130" s="9">
        <v>159</v>
      </c>
      <c r="AG1130" s="9"/>
      <c r="AH1130" s="9" t="s">
        <v>3877</v>
      </c>
      <c r="AI1130" s="9"/>
      <c r="AJ1130" s="9"/>
    </row>
    <row r="1131" spans="1:36" x14ac:dyDescent="0.35">
      <c r="A1131" s="9" t="s">
        <v>3110</v>
      </c>
      <c r="B1131" s="9" t="s">
        <v>3111</v>
      </c>
      <c r="C1131" s="9" t="s">
        <v>14504</v>
      </c>
      <c r="D1131" s="9" t="s">
        <v>29</v>
      </c>
      <c r="E1131" s="9" t="s">
        <v>3870</v>
      </c>
      <c r="F1131" s="9" t="str">
        <f>_xlfn.XLOOKUP(E1131,Total_Enrolled!C:C,Total_Enrolled!C:C)</f>
        <v>2025em1100080@bitspilani-digital.edu.in</v>
      </c>
      <c r="G1131" s="9" t="s">
        <v>3871</v>
      </c>
      <c r="H1131" s="9" t="s">
        <v>14515</v>
      </c>
      <c r="I1131" s="9" t="s">
        <v>3872</v>
      </c>
      <c r="J1131" s="9" t="b">
        <v>1</v>
      </c>
      <c r="K1131" s="9">
        <v>1</v>
      </c>
      <c r="L1131" s="9">
        <f>_xlfn.XLOOKUP(B1131,Courses!A:A,Courses!H:H)</f>
        <v>67</v>
      </c>
      <c r="M1131" s="14">
        <f t="shared" si="85"/>
        <v>1.4925373134328358E-2</v>
      </c>
      <c r="N1131" s="14" t="str">
        <f t="shared" si="86"/>
        <v>Active</v>
      </c>
      <c r="O1131" s="14" t="str" cm="1">
        <f t="array" ref="O1131">_xlfn.IFS(M1131=0,"0",
M1131&lt;=10%,"0-10",
TRUE,"&gt;10"
)&amp;" "&amp;"% progress"</f>
        <v>0-10 % progress</v>
      </c>
      <c r="P1131" s="15">
        <f t="shared" si="87"/>
        <v>0</v>
      </c>
      <c r="Q1131" s="15">
        <f>COUNTIFS($G:$G,$G1131)</f>
        <v>3</v>
      </c>
      <c r="R1131" s="16">
        <f t="shared" si="88"/>
        <v>0</v>
      </c>
      <c r="S1131" s="15" t="str">
        <f t="shared" si="89"/>
        <v>no 0% progess</v>
      </c>
      <c r="T1131" s="9">
        <v>0</v>
      </c>
      <c r="U1131" s="9">
        <v>1</v>
      </c>
      <c r="V1131" s="9">
        <v>1</v>
      </c>
      <c r="W1131" s="9">
        <v>0</v>
      </c>
      <c r="X1131" s="9">
        <v>0</v>
      </c>
      <c r="Y1131" s="9">
        <v>0</v>
      </c>
      <c r="Z1131" s="9"/>
      <c r="AA1131" s="9">
        <v>0</v>
      </c>
      <c r="AB1131" s="9"/>
      <c r="AC1131" s="9">
        <v>0</v>
      </c>
      <c r="AD1131" s="9" t="s">
        <v>3878</v>
      </c>
      <c r="AE1131" s="9" t="s">
        <v>3873</v>
      </c>
      <c r="AF1131" s="9">
        <v>159</v>
      </c>
      <c r="AG1131" s="9"/>
      <c r="AH1131" s="9" t="s">
        <v>3879</v>
      </c>
      <c r="AI1131" s="9"/>
      <c r="AJ1131" s="9"/>
    </row>
    <row r="1132" spans="1:36" x14ac:dyDescent="0.35">
      <c r="A1132" s="9" t="s">
        <v>3110</v>
      </c>
      <c r="B1132" s="9" t="s">
        <v>3111</v>
      </c>
      <c r="C1132" s="9" t="s">
        <v>14504</v>
      </c>
      <c r="D1132" s="9" t="s">
        <v>29</v>
      </c>
      <c r="E1132" s="9" t="s">
        <v>3880</v>
      </c>
      <c r="F1132" s="9" t="str">
        <f>_xlfn.XLOOKUP(E1132,Total_Enrolled!C:C,Total_Enrolled!C:C)</f>
        <v>2025em1100081@bitspilani-digital.edu.in</v>
      </c>
      <c r="G1132" s="9" t="s">
        <v>3881</v>
      </c>
      <c r="H1132" s="9" t="s">
        <v>14515</v>
      </c>
      <c r="I1132" s="9" t="s">
        <v>3882</v>
      </c>
      <c r="J1132" s="9" t="b">
        <v>1</v>
      </c>
      <c r="K1132" s="9">
        <v>4</v>
      </c>
      <c r="L1132" s="9">
        <f>_xlfn.XLOOKUP(B1132,Courses!A:A,Courses!H:H)</f>
        <v>67</v>
      </c>
      <c r="M1132" s="14">
        <f t="shared" si="85"/>
        <v>5.9701492537313432E-2</v>
      </c>
      <c r="N1132" s="14" t="str">
        <f t="shared" si="86"/>
        <v>Active</v>
      </c>
      <c r="O1132" s="14" t="str" cm="1">
        <f t="array" ref="O1132">_xlfn.IFS(M1132=0,"0",
M1132&lt;=10%,"0-10",
TRUE,"&gt;10"
)&amp;" "&amp;"% progress"</f>
        <v>0-10 % progress</v>
      </c>
      <c r="P1132" s="15">
        <f t="shared" si="87"/>
        <v>0</v>
      </c>
      <c r="Q1132" s="15">
        <f>COUNTIFS($G:$G,$G1132)</f>
        <v>3</v>
      </c>
      <c r="R1132" s="16">
        <f t="shared" si="88"/>
        <v>0</v>
      </c>
      <c r="S1132" s="15" t="str">
        <f t="shared" si="89"/>
        <v>no 0% progess</v>
      </c>
      <c r="T1132" s="9">
        <v>0</v>
      </c>
      <c r="U1132" s="9">
        <v>1</v>
      </c>
      <c r="V1132" s="9">
        <v>1</v>
      </c>
      <c r="W1132" s="9">
        <v>0</v>
      </c>
      <c r="X1132" s="9">
        <v>0</v>
      </c>
      <c r="Y1132" s="9">
        <v>0</v>
      </c>
      <c r="Z1132" s="9"/>
      <c r="AA1132" s="9">
        <v>0</v>
      </c>
      <c r="AB1132" s="9"/>
      <c r="AC1132" s="9">
        <v>2626</v>
      </c>
      <c r="AD1132" s="9" t="s">
        <v>3883</v>
      </c>
      <c r="AE1132" s="9" t="s">
        <v>3884</v>
      </c>
      <c r="AF1132" s="9">
        <v>166</v>
      </c>
      <c r="AG1132" s="9"/>
      <c r="AH1132" s="9" t="s">
        <v>3885</v>
      </c>
      <c r="AI1132" s="9"/>
      <c r="AJ1132" s="9"/>
    </row>
    <row r="1133" spans="1:36" x14ac:dyDescent="0.35">
      <c r="A1133" s="9" t="s">
        <v>30</v>
      </c>
      <c r="B1133" s="9" t="s">
        <v>31</v>
      </c>
      <c r="C1133" s="9" t="s">
        <v>14504</v>
      </c>
      <c r="D1133" s="9" t="s">
        <v>29</v>
      </c>
      <c r="E1133" s="9" t="s">
        <v>3880</v>
      </c>
      <c r="F1133" s="9" t="str">
        <f>_xlfn.XLOOKUP(E1133,Total_Enrolled!C:C,Total_Enrolled!C:C)</f>
        <v>2025em1100081@bitspilani-digital.edu.in</v>
      </c>
      <c r="G1133" s="9" t="s">
        <v>3881</v>
      </c>
      <c r="H1133" s="9" t="s">
        <v>14515</v>
      </c>
      <c r="I1133" s="9" t="s">
        <v>3882</v>
      </c>
      <c r="J1133" s="9" t="b">
        <v>1</v>
      </c>
      <c r="K1133" s="9">
        <v>2</v>
      </c>
      <c r="L1133" s="9">
        <f>_xlfn.XLOOKUP(B1133,Courses!A:A,Courses!H:H)</f>
        <v>71</v>
      </c>
      <c r="M1133" s="14">
        <f t="shared" si="85"/>
        <v>2.8169014084507043E-2</v>
      </c>
      <c r="N1133" s="14" t="str">
        <f t="shared" si="86"/>
        <v>Active</v>
      </c>
      <c r="O1133" s="14" t="str" cm="1">
        <f t="array" ref="O1133">_xlfn.IFS(M1133=0,"0",
M1133&lt;=10%,"0-10",
TRUE,"&gt;10"
)&amp;" "&amp;"% progress"</f>
        <v>0-10 % progress</v>
      </c>
      <c r="P1133" s="15">
        <f t="shared" si="87"/>
        <v>0</v>
      </c>
      <c r="Q1133" s="15">
        <f>COUNTIFS($G:$G,$G1133)</f>
        <v>3</v>
      </c>
      <c r="R1133" s="16">
        <f t="shared" si="88"/>
        <v>0</v>
      </c>
      <c r="S1133" s="15" t="str">
        <f t="shared" si="89"/>
        <v>no 0% progess</v>
      </c>
      <c r="T1133" s="9">
        <v>0</v>
      </c>
      <c r="U1133" s="9">
        <v>1</v>
      </c>
      <c r="V1133" s="9">
        <v>1</v>
      </c>
      <c r="W1133" s="9">
        <v>0</v>
      </c>
      <c r="X1133" s="9">
        <v>0</v>
      </c>
      <c r="Y1133" s="9">
        <v>0</v>
      </c>
      <c r="Z1133" s="9"/>
      <c r="AA1133" s="9">
        <v>0</v>
      </c>
      <c r="AB1133" s="9"/>
      <c r="AC1133" s="9">
        <v>0</v>
      </c>
      <c r="AD1133" s="9" t="s">
        <v>3886</v>
      </c>
      <c r="AE1133" s="9" t="s">
        <v>3884</v>
      </c>
      <c r="AF1133" s="9">
        <v>166</v>
      </c>
      <c r="AG1133" s="9"/>
      <c r="AH1133" s="9" t="s">
        <v>3887</v>
      </c>
      <c r="AI1133" s="9"/>
      <c r="AJ1133" s="9"/>
    </row>
    <row r="1134" spans="1:36" x14ac:dyDescent="0.35">
      <c r="A1134" s="9" t="s">
        <v>3100</v>
      </c>
      <c r="B1134" s="9" t="s">
        <v>3101</v>
      </c>
      <c r="C1134" s="9" t="s">
        <v>14504</v>
      </c>
      <c r="D1134" s="9" t="s">
        <v>29</v>
      </c>
      <c r="E1134" s="9" t="s">
        <v>3880</v>
      </c>
      <c r="F1134" s="9" t="str">
        <f>_xlfn.XLOOKUP(E1134,Total_Enrolled!C:C,Total_Enrolled!C:C)</f>
        <v>2025em1100081@bitspilani-digital.edu.in</v>
      </c>
      <c r="G1134" s="9" t="s">
        <v>3881</v>
      </c>
      <c r="H1134" s="9" t="s">
        <v>14515</v>
      </c>
      <c r="I1134" s="9" t="s">
        <v>3882</v>
      </c>
      <c r="J1134" s="9" t="b">
        <v>1</v>
      </c>
      <c r="K1134" s="9">
        <v>2</v>
      </c>
      <c r="L1134" s="9">
        <f>_xlfn.XLOOKUP(B1134,Courses!A:A,Courses!H:H)</f>
        <v>44</v>
      </c>
      <c r="M1134" s="14">
        <f t="shared" si="85"/>
        <v>4.5454545454545456E-2</v>
      </c>
      <c r="N1134" s="14" t="str">
        <f t="shared" si="86"/>
        <v>Active</v>
      </c>
      <c r="O1134" s="14" t="str" cm="1">
        <f t="array" ref="O1134">_xlfn.IFS(M1134=0,"0",
M1134&lt;=10%,"0-10",
TRUE,"&gt;10"
)&amp;" "&amp;"% progress"</f>
        <v>0-10 % progress</v>
      </c>
      <c r="P1134" s="15">
        <f t="shared" si="87"/>
        <v>0</v>
      </c>
      <c r="Q1134" s="15">
        <f>COUNTIFS($G:$G,$G1134)</f>
        <v>3</v>
      </c>
      <c r="R1134" s="16">
        <f t="shared" si="88"/>
        <v>0</v>
      </c>
      <c r="S1134" s="15" t="str">
        <f t="shared" si="89"/>
        <v>no 0% progess</v>
      </c>
      <c r="T1134" s="9">
        <v>0</v>
      </c>
      <c r="U1134" s="9">
        <v>1</v>
      </c>
      <c r="V1134" s="9">
        <v>1</v>
      </c>
      <c r="W1134" s="9">
        <v>0</v>
      </c>
      <c r="X1134" s="9">
        <v>0</v>
      </c>
      <c r="Y1134" s="9">
        <v>0</v>
      </c>
      <c r="Z1134" s="9"/>
      <c r="AA1134" s="9">
        <v>0</v>
      </c>
      <c r="AB1134" s="9"/>
      <c r="AC1134" s="9">
        <v>0</v>
      </c>
      <c r="AD1134" s="9" t="s">
        <v>3888</v>
      </c>
      <c r="AE1134" s="9" t="s">
        <v>3884</v>
      </c>
      <c r="AF1134" s="9">
        <v>166</v>
      </c>
      <c r="AG1134" s="9"/>
      <c r="AH1134" s="9" t="s">
        <v>3889</v>
      </c>
      <c r="AI1134" s="9"/>
      <c r="AJ1134" s="9"/>
    </row>
    <row r="1135" spans="1:36" x14ac:dyDescent="0.35">
      <c r="A1135" s="9" t="s">
        <v>3100</v>
      </c>
      <c r="B1135" s="9" t="s">
        <v>3101</v>
      </c>
      <c r="C1135" s="9" t="s">
        <v>14504</v>
      </c>
      <c r="D1135" s="9" t="s">
        <v>29</v>
      </c>
      <c r="E1135" s="9" t="s">
        <v>3893</v>
      </c>
      <c r="F1135" s="9" t="str">
        <f>_xlfn.XLOOKUP(E1135,Total_Enrolled!C:C,Total_Enrolled!C:C)</f>
        <v>2025em1100083@bitspilani-digital.edu.in</v>
      </c>
      <c r="G1135" s="9" t="s">
        <v>3894</v>
      </c>
      <c r="H1135" s="9" t="s">
        <v>14515</v>
      </c>
      <c r="I1135" s="9" t="s">
        <v>3895</v>
      </c>
      <c r="J1135" s="9" t="b">
        <v>1</v>
      </c>
      <c r="K1135" s="9">
        <v>2</v>
      </c>
      <c r="L1135" s="9">
        <f>_xlfn.XLOOKUP(B1135,Courses!A:A,Courses!H:H)</f>
        <v>44</v>
      </c>
      <c r="M1135" s="14">
        <f t="shared" si="85"/>
        <v>4.5454545454545456E-2</v>
      </c>
      <c r="N1135" s="14" t="str">
        <f t="shared" si="86"/>
        <v>Active</v>
      </c>
      <c r="O1135" s="14" t="str" cm="1">
        <f t="array" ref="O1135">_xlfn.IFS(M1135=0,"0",
M1135&lt;=10%,"0-10",
TRUE,"&gt;10"
)&amp;" "&amp;"% progress"</f>
        <v>0-10 % progress</v>
      </c>
      <c r="P1135" s="15">
        <f t="shared" si="87"/>
        <v>0</v>
      </c>
      <c r="Q1135" s="15">
        <f>COUNTIFS($G:$G,$G1135)</f>
        <v>3</v>
      </c>
      <c r="R1135" s="16">
        <f t="shared" si="88"/>
        <v>0</v>
      </c>
      <c r="S1135" s="15" t="str">
        <f t="shared" si="89"/>
        <v>no 0% progess</v>
      </c>
      <c r="T1135" s="9">
        <v>0</v>
      </c>
      <c r="U1135" s="9">
        <v>1</v>
      </c>
      <c r="V1135" s="9">
        <v>1</v>
      </c>
      <c r="W1135" s="9">
        <v>0</v>
      </c>
      <c r="X1135" s="9">
        <v>0</v>
      </c>
      <c r="Y1135" s="9">
        <v>0</v>
      </c>
      <c r="Z1135" s="9"/>
      <c r="AA1135" s="9">
        <v>0</v>
      </c>
      <c r="AB1135" s="9"/>
      <c r="AC1135" s="9">
        <v>46</v>
      </c>
      <c r="AD1135" s="9" t="s">
        <v>3897</v>
      </c>
      <c r="AE1135" s="9" t="s">
        <v>3896</v>
      </c>
      <c r="AF1135" s="9">
        <v>143</v>
      </c>
      <c r="AG1135" s="9"/>
      <c r="AH1135" s="9" t="s">
        <v>3898</v>
      </c>
      <c r="AI1135" s="9" t="s">
        <v>3899</v>
      </c>
      <c r="AJ1135" s="9" t="s">
        <v>3900</v>
      </c>
    </row>
    <row r="1136" spans="1:36" x14ac:dyDescent="0.35">
      <c r="A1136" s="9" t="s">
        <v>30</v>
      </c>
      <c r="B1136" s="9" t="s">
        <v>31</v>
      </c>
      <c r="C1136" s="9" t="s">
        <v>14504</v>
      </c>
      <c r="D1136" s="9" t="s">
        <v>29</v>
      </c>
      <c r="E1136" s="9" t="s">
        <v>3893</v>
      </c>
      <c r="F1136" s="9" t="str">
        <f>_xlfn.XLOOKUP(E1136,Total_Enrolled!C:C,Total_Enrolled!C:C)</f>
        <v>2025em1100083@bitspilani-digital.edu.in</v>
      </c>
      <c r="G1136" s="9" t="s">
        <v>3894</v>
      </c>
      <c r="H1136" s="9" t="s">
        <v>14515</v>
      </c>
      <c r="I1136" s="9" t="s">
        <v>3895</v>
      </c>
      <c r="J1136" s="9" t="b">
        <v>1</v>
      </c>
      <c r="K1136" s="9">
        <v>2</v>
      </c>
      <c r="L1136" s="9">
        <f>_xlfn.XLOOKUP(B1136,Courses!A:A,Courses!H:H)</f>
        <v>71</v>
      </c>
      <c r="M1136" s="14">
        <f t="shared" si="85"/>
        <v>2.8169014084507043E-2</v>
      </c>
      <c r="N1136" s="14" t="str">
        <f t="shared" si="86"/>
        <v>Active</v>
      </c>
      <c r="O1136" s="14" t="str" cm="1">
        <f t="array" ref="O1136">_xlfn.IFS(M1136=0,"0",
M1136&lt;=10%,"0-10",
TRUE,"&gt;10"
)&amp;" "&amp;"% progress"</f>
        <v>0-10 % progress</v>
      </c>
      <c r="P1136" s="15">
        <f t="shared" si="87"/>
        <v>0</v>
      </c>
      <c r="Q1136" s="15">
        <f>COUNTIFS($G:$G,$G1136)</f>
        <v>3</v>
      </c>
      <c r="R1136" s="16">
        <f t="shared" si="88"/>
        <v>0</v>
      </c>
      <c r="S1136" s="15" t="str">
        <f t="shared" si="89"/>
        <v>no 0% progess</v>
      </c>
      <c r="T1136" s="9">
        <v>0</v>
      </c>
      <c r="U1136" s="9">
        <v>1</v>
      </c>
      <c r="V1136" s="9">
        <v>1</v>
      </c>
      <c r="W1136" s="9">
        <v>0</v>
      </c>
      <c r="X1136" s="9">
        <v>0</v>
      </c>
      <c r="Y1136" s="9">
        <v>0</v>
      </c>
      <c r="Z1136" s="9"/>
      <c r="AA1136" s="9">
        <v>0</v>
      </c>
      <c r="AB1136" s="9"/>
      <c r="AC1136" s="9">
        <v>64</v>
      </c>
      <c r="AD1136" s="9" t="s">
        <v>3901</v>
      </c>
      <c r="AE1136" s="9" t="s">
        <v>3896</v>
      </c>
      <c r="AF1136" s="9">
        <v>143</v>
      </c>
      <c r="AG1136" s="9"/>
      <c r="AH1136" s="9" t="s">
        <v>3902</v>
      </c>
      <c r="AI1136" s="9" t="s">
        <v>3903</v>
      </c>
      <c r="AJ1136" s="9" t="s">
        <v>3903</v>
      </c>
    </row>
    <row r="1137" spans="1:36" x14ac:dyDescent="0.35">
      <c r="A1137" s="9" t="s">
        <v>3110</v>
      </c>
      <c r="B1137" s="9" t="s">
        <v>3111</v>
      </c>
      <c r="C1137" s="9" t="s">
        <v>14504</v>
      </c>
      <c r="D1137" s="9" t="s">
        <v>29</v>
      </c>
      <c r="E1137" s="9" t="s">
        <v>3893</v>
      </c>
      <c r="F1137" s="9" t="str">
        <f>_xlfn.XLOOKUP(E1137,Total_Enrolled!C:C,Total_Enrolled!C:C)</f>
        <v>2025em1100083@bitspilani-digital.edu.in</v>
      </c>
      <c r="G1137" s="9" t="s">
        <v>3894</v>
      </c>
      <c r="H1137" s="9" t="s">
        <v>14515</v>
      </c>
      <c r="I1137" s="9" t="s">
        <v>3895</v>
      </c>
      <c r="J1137" s="9" t="b">
        <v>1</v>
      </c>
      <c r="K1137" s="9">
        <v>2</v>
      </c>
      <c r="L1137" s="9">
        <f>_xlfn.XLOOKUP(B1137,Courses!A:A,Courses!H:H)</f>
        <v>67</v>
      </c>
      <c r="M1137" s="14">
        <f t="shared" si="85"/>
        <v>2.9850746268656716E-2</v>
      </c>
      <c r="N1137" s="14" t="str">
        <f t="shared" si="86"/>
        <v>Active</v>
      </c>
      <c r="O1137" s="14" t="str" cm="1">
        <f t="array" ref="O1137">_xlfn.IFS(M1137=0,"0",
M1137&lt;=10%,"0-10",
TRUE,"&gt;10"
)&amp;" "&amp;"% progress"</f>
        <v>0-10 % progress</v>
      </c>
      <c r="P1137" s="15">
        <f t="shared" si="87"/>
        <v>0</v>
      </c>
      <c r="Q1137" s="15">
        <f>COUNTIFS($G:$G,$G1137)</f>
        <v>3</v>
      </c>
      <c r="R1137" s="16">
        <f t="shared" si="88"/>
        <v>0</v>
      </c>
      <c r="S1137" s="15" t="str">
        <f t="shared" si="89"/>
        <v>no 0% progess</v>
      </c>
      <c r="T1137" s="9">
        <v>0</v>
      </c>
      <c r="U1137" s="9">
        <v>1</v>
      </c>
      <c r="V1137" s="9">
        <v>1</v>
      </c>
      <c r="W1137" s="9">
        <v>0</v>
      </c>
      <c r="X1137" s="9">
        <v>0</v>
      </c>
      <c r="Y1137" s="9">
        <v>0</v>
      </c>
      <c r="Z1137" s="9"/>
      <c r="AA1137" s="9">
        <v>0</v>
      </c>
      <c r="AB1137" s="9"/>
      <c r="AC1137" s="9">
        <v>141</v>
      </c>
      <c r="AD1137" s="9" t="s">
        <v>3904</v>
      </c>
      <c r="AE1137" s="9" t="s">
        <v>3896</v>
      </c>
      <c r="AF1137" s="9">
        <v>143</v>
      </c>
      <c r="AG1137" s="9"/>
      <c r="AH1137" s="9" t="s">
        <v>3905</v>
      </c>
      <c r="AI1137" s="9"/>
      <c r="AJ1137" s="9"/>
    </row>
    <row r="1138" spans="1:36" x14ac:dyDescent="0.35">
      <c r="A1138" s="9" t="s">
        <v>3110</v>
      </c>
      <c r="B1138" s="9" t="s">
        <v>3111</v>
      </c>
      <c r="C1138" s="9" t="s">
        <v>14504</v>
      </c>
      <c r="D1138" s="9" t="s">
        <v>29</v>
      </c>
      <c r="E1138" s="9" t="s">
        <v>3909</v>
      </c>
      <c r="F1138" s="9" t="str">
        <f>_xlfn.XLOOKUP(E1138,Total_Enrolled!C:C,Total_Enrolled!C:C)</f>
        <v>2025em1100085@bitspilani-digital.edu.in</v>
      </c>
      <c r="G1138" s="9" t="s">
        <v>3910</v>
      </c>
      <c r="H1138" s="9" t="s">
        <v>14515</v>
      </c>
      <c r="I1138" s="9" t="s">
        <v>3911</v>
      </c>
      <c r="J1138" s="9" t="b">
        <v>1</v>
      </c>
      <c r="K1138" s="9">
        <v>2</v>
      </c>
      <c r="L1138" s="9">
        <f>_xlfn.XLOOKUP(B1138,Courses!A:A,Courses!H:H)</f>
        <v>67</v>
      </c>
      <c r="M1138" s="14">
        <f t="shared" si="85"/>
        <v>2.9850746268656716E-2</v>
      </c>
      <c r="N1138" s="14" t="str">
        <f t="shared" si="86"/>
        <v>Active</v>
      </c>
      <c r="O1138" s="14" t="str" cm="1">
        <f t="array" ref="O1138">_xlfn.IFS(M1138=0,"0",
M1138&lt;=10%,"0-10",
TRUE,"&gt;10"
)&amp;" "&amp;"% progress"</f>
        <v>0-10 % progress</v>
      </c>
      <c r="P1138" s="15">
        <f t="shared" si="87"/>
        <v>0</v>
      </c>
      <c r="Q1138" s="15">
        <f>COUNTIFS($G:$G,$G1138)</f>
        <v>3</v>
      </c>
      <c r="R1138" s="16">
        <f t="shared" si="88"/>
        <v>0</v>
      </c>
      <c r="S1138" s="15" t="str">
        <f t="shared" si="89"/>
        <v>no 0% progess</v>
      </c>
      <c r="T1138" s="9">
        <v>0</v>
      </c>
      <c r="U1138" s="9">
        <v>1</v>
      </c>
      <c r="V1138" s="9">
        <v>1</v>
      </c>
      <c r="W1138" s="9">
        <v>0</v>
      </c>
      <c r="X1138" s="9">
        <v>0</v>
      </c>
      <c r="Y1138" s="9">
        <v>0</v>
      </c>
      <c r="Z1138" s="9"/>
      <c r="AA1138" s="9">
        <v>0</v>
      </c>
      <c r="AB1138" s="9"/>
      <c r="AC1138" s="9">
        <v>3406</v>
      </c>
      <c r="AD1138" s="9" t="s">
        <v>3913</v>
      </c>
      <c r="AE1138" s="9" t="s">
        <v>3912</v>
      </c>
      <c r="AF1138" s="9">
        <v>168</v>
      </c>
      <c r="AG1138" s="9"/>
      <c r="AH1138" s="9" t="s">
        <v>3914</v>
      </c>
      <c r="AI1138" s="9"/>
      <c r="AJ1138" s="9"/>
    </row>
    <row r="1139" spans="1:36" x14ac:dyDescent="0.35">
      <c r="A1139" s="9" t="s">
        <v>30</v>
      </c>
      <c r="B1139" s="9" t="s">
        <v>31</v>
      </c>
      <c r="C1139" s="9" t="s">
        <v>14504</v>
      </c>
      <c r="D1139" s="9" t="s">
        <v>29</v>
      </c>
      <c r="E1139" s="9" t="s">
        <v>3909</v>
      </c>
      <c r="F1139" s="9" t="str">
        <f>_xlfn.XLOOKUP(E1139,Total_Enrolled!C:C,Total_Enrolled!C:C)</f>
        <v>2025em1100085@bitspilani-digital.edu.in</v>
      </c>
      <c r="G1139" s="9" t="s">
        <v>3910</v>
      </c>
      <c r="H1139" s="9" t="s">
        <v>14515</v>
      </c>
      <c r="I1139" s="9" t="s">
        <v>3911</v>
      </c>
      <c r="J1139" s="9" t="b">
        <v>1</v>
      </c>
      <c r="K1139" s="9">
        <v>2</v>
      </c>
      <c r="L1139" s="9">
        <f>_xlfn.XLOOKUP(B1139,Courses!A:A,Courses!H:H)</f>
        <v>71</v>
      </c>
      <c r="M1139" s="14">
        <f t="shared" si="85"/>
        <v>2.8169014084507043E-2</v>
      </c>
      <c r="N1139" s="14" t="str">
        <f t="shared" si="86"/>
        <v>Active</v>
      </c>
      <c r="O1139" s="14" t="str" cm="1">
        <f t="array" ref="O1139">_xlfn.IFS(M1139=0,"0",
M1139&lt;=10%,"0-10",
TRUE,"&gt;10"
)&amp;" "&amp;"% progress"</f>
        <v>0-10 % progress</v>
      </c>
      <c r="P1139" s="15">
        <f t="shared" si="87"/>
        <v>0</v>
      </c>
      <c r="Q1139" s="15">
        <f>COUNTIFS($G:$G,$G1139)</f>
        <v>3</v>
      </c>
      <c r="R1139" s="16">
        <f t="shared" si="88"/>
        <v>0</v>
      </c>
      <c r="S1139" s="15" t="str">
        <f t="shared" si="89"/>
        <v>no 0% progess</v>
      </c>
      <c r="T1139" s="9">
        <v>0</v>
      </c>
      <c r="U1139" s="9">
        <v>1</v>
      </c>
      <c r="V1139" s="9">
        <v>1</v>
      </c>
      <c r="W1139" s="9">
        <v>0</v>
      </c>
      <c r="X1139" s="9">
        <v>0</v>
      </c>
      <c r="Y1139" s="9">
        <v>0</v>
      </c>
      <c r="Z1139" s="9"/>
      <c r="AA1139" s="9">
        <v>0</v>
      </c>
      <c r="AB1139" s="9"/>
      <c r="AC1139" s="9">
        <v>4027</v>
      </c>
      <c r="AD1139" s="9" t="s">
        <v>3915</v>
      </c>
      <c r="AE1139" s="9" t="s">
        <v>3912</v>
      </c>
      <c r="AF1139" s="9">
        <v>168</v>
      </c>
      <c r="AG1139" s="9"/>
      <c r="AH1139" s="9" t="s">
        <v>3916</v>
      </c>
      <c r="AI1139" s="9"/>
      <c r="AJ1139" s="9"/>
    </row>
    <row r="1140" spans="1:36" x14ac:dyDescent="0.35">
      <c r="A1140" s="9" t="s">
        <v>3100</v>
      </c>
      <c r="B1140" s="9" t="s">
        <v>3101</v>
      </c>
      <c r="C1140" s="9" t="s">
        <v>14504</v>
      </c>
      <c r="D1140" s="9" t="s">
        <v>29</v>
      </c>
      <c r="E1140" s="9" t="s">
        <v>3909</v>
      </c>
      <c r="F1140" s="9" t="str">
        <f>_xlfn.XLOOKUP(E1140,Total_Enrolled!C:C,Total_Enrolled!C:C)</f>
        <v>2025em1100085@bitspilani-digital.edu.in</v>
      </c>
      <c r="G1140" s="9" t="s">
        <v>3910</v>
      </c>
      <c r="H1140" s="9" t="s">
        <v>14515</v>
      </c>
      <c r="I1140" s="9" t="s">
        <v>3911</v>
      </c>
      <c r="J1140" s="9" t="b">
        <v>1</v>
      </c>
      <c r="K1140" s="9">
        <v>16</v>
      </c>
      <c r="L1140" s="9">
        <f>_xlfn.XLOOKUP(B1140,Courses!A:A,Courses!H:H)</f>
        <v>44</v>
      </c>
      <c r="M1140" s="14">
        <f t="shared" si="85"/>
        <v>0.36363636363636365</v>
      </c>
      <c r="N1140" s="14" t="str">
        <f t="shared" si="86"/>
        <v>Active</v>
      </c>
      <c r="O1140" s="14" t="str" cm="1">
        <f t="array" ref="O1140">_xlfn.IFS(M1140=0,"0",
M1140&lt;=10%,"0-10",
TRUE,"&gt;10"
)&amp;" "&amp;"% progress"</f>
        <v>&gt;10 % progress</v>
      </c>
      <c r="P1140" s="15">
        <f t="shared" si="87"/>
        <v>0</v>
      </c>
      <c r="Q1140" s="15">
        <f>COUNTIFS($G:$G,$G1140)</f>
        <v>3</v>
      </c>
      <c r="R1140" s="16">
        <f t="shared" si="88"/>
        <v>0</v>
      </c>
      <c r="S1140" s="15" t="str">
        <f t="shared" si="89"/>
        <v>no 0% progess</v>
      </c>
      <c r="T1140" s="9">
        <v>0</v>
      </c>
      <c r="U1140" s="9">
        <v>2</v>
      </c>
      <c r="V1140" s="9">
        <v>2</v>
      </c>
      <c r="W1140" s="9">
        <v>0</v>
      </c>
      <c r="X1140" s="9">
        <v>0</v>
      </c>
      <c r="Y1140" s="9">
        <v>0</v>
      </c>
      <c r="Z1140" s="9"/>
      <c r="AA1140" s="9">
        <v>0</v>
      </c>
      <c r="AB1140" s="9"/>
      <c r="AC1140" s="9">
        <v>13718</v>
      </c>
      <c r="AD1140" s="9" t="s">
        <v>3917</v>
      </c>
      <c r="AE1140" s="9" t="s">
        <v>3912</v>
      </c>
      <c r="AF1140" s="9">
        <v>168</v>
      </c>
      <c r="AG1140" s="9"/>
      <c r="AH1140" s="9" t="s">
        <v>3918</v>
      </c>
      <c r="AI1140" s="9" t="s">
        <v>3919</v>
      </c>
      <c r="AJ1140" s="9" t="s">
        <v>3920</v>
      </c>
    </row>
    <row r="1141" spans="1:36" x14ac:dyDescent="0.35">
      <c r="A1141" s="9" t="s">
        <v>3100</v>
      </c>
      <c r="B1141" s="9" t="s">
        <v>3101</v>
      </c>
      <c r="C1141" s="9" t="s">
        <v>14504</v>
      </c>
      <c r="D1141" s="9" t="s">
        <v>29</v>
      </c>
      <c r="E1141" s="9" t="s">
        <v>3921</v>
      </c>
      <c r="F1141" s="9" t="str">
        <f>_xlfn.XLOOKUP(E1141,Total_Enrolled!C:C,Total_Enrolled!C:C)</f>
        <v>2025em1100086@bitspilani-digital.edu.in</v>
      </c>
      <c r="G1141" s="9" t="s">
        <v>3922</v>
      </c>
      <c r="H1141" s="9" t="s">
        <v>14515</v>
      </c>
      <c r="I1141" s="9" t="s">
        <v>3923</v>
      </c>
      <c r="J1141" s="9" t="b">
        <v>1</v>
      </c>
      <c r="K1141" s="9">
        <v>15</v>
      </c>
      <c r="L1141" s="9">
        <f>_xlfn.XLOOKUP(B1141,Courses!A:A,Courses!H:H)</f>
        <v>44</v>
      </c>
      <c r="M1141" s="14">
        <f t="shared" si="85"/>
        <v>0.34090909090909088</v>
      </c>
      <c r="N1141" s="14" t="str">
        <f t="shared" si="86"/>
        <v>Active</v>
      </c>
      <c r="O1141" s="14" t="str" cm="1">
        <f t="array" ref="O1141">_xlfn.IFS(M1141=0,"0",
M1141&lt;=10%,"0-10",
TRUE,"&gt;10"
)&amp;" "&amp;"% progress"</f>
        <v>&gt;10 % progress</v>
      </c>
      <c r="P1141" s="15">
        <f t="shared" si="87"/>
        <v>0</v>
      </c>
      <c r="Q1141" s="15">
        <f>COUNTIFS($G:$G,$G1141)</f>
        <v>3</v>
      </c>
      <c r="R1141" s="16">
        <f t="shared" si="88"/>
        <v>0</v>
      </c>
      <c r="S1141" s="15" t="str">
        <f t="shared" si="89"/>
        <v>no 0% progess</v>
      </c>
      <c r="T1141" s="9">
        <v>0</v>
      </c>
      <c r="U1141" s="9">
        <v>1</v>
      </c>
      <c r="V1141" s="9">
        <v>1</v>
      </c>
      <c r="W1141" s="9">
        <v>0</v>
      </c>
      <c r="X1141" s="9">
        <v>0</v>
      </c>
      <c r="Y1141" s="9">
        <v>0</v>
      </c>
      <c r="Z1141" s="9"/>
      <c r="AA1141" s="9">
        <v>0</v>
      </c>
      <c r="AB1141" s="9"/>
      <c r="AC1141" s="9">
        <v>43380</v>
      </c>
      <c r="AD1141" s="9" t="s">
        <v>3925</v>
      </c>
      <c r="AE1141" s="9" t="s">
        <v>3924</v>
      </c>
      <c r="AF1141" s="9">
        <v>206</v>
      </c>
      <c r="AG1141" s="9"/>
      <c r="AH1141" s="9" t="s">
        <v>3926</v>
      </c>
      <c r="AI1141" s="9" t="s">
        <v>3927</v>
      </c>
      <c r="AJ1141" s="9" t="s">
        <v>3928</v>
      </c>
    </row>
    <row r="1142" spans="1:36" x14ac:dyDescent="0.35">
      <c r="A1142" s="9" t="s">
        <v>30</v>
      </c>
      <c r="B1142" s="9" t="s">
        <v>31</v>
      </c>
      <c r="C1142" s="9" t="s">
        <v>14504</v>
      </c>
      <c r="D1142" s="9" t="s">
        <v>29</v>
      </c>
      <c r="E1142" s="9" t="s">
        <v>3921</v>
      </c>
      <c r="F1142" s="9" t="str">
        <f>_xlfn.XLOOKUP(E1142,Total_Enrolled!C:C,Total_Enrolled!C:C)</f>
        <v>2025em1100086@bitspilani-digital.edu.in</v>
      </c>
      <c r="G1142" s="9" t="s">
        <v>3922</v>
      </c>
      <c r="H1142" s="9" t="s">
        <v>14515</v>
      </c>
      <c r="I1142" s="9" t="s">
        <v>3923</v>
      </c>
      <c r="J1142" s="9" t="b">
        <v>1</v>
      </c>
      <c r="K1142" s="9">
        <v>15</v>
      </c>
      <c r="L1142" s="9">
        <f>_xlfn.XLOOKUP(B1142,Courses!A:A,Courses!H:H)</f>
        <v>71</v>
      </c>
      <c r="M1142" s="14">
        <f t="shared" si="85"/>
        <v>0.21126760563380281</v>
      </c>
      <c r="N1142" s="14" t="str">
        <f t="shared" si="86"/>
        <v>Active</v>
      </c>
      <c r="O1142" s="14" t="str" cm="1">
        <f t="array" ref="O1142">_xlfn.IFS(M1142=0,"0",
M1142&lt;=10%,"0-10",
TRUE,"&gt;10"
)&amp;" "&amp;"% progress"</f>
        <v>&gt;10 % progress</v>
      </c>
      <c r="P1142" s="15">
        <f t="shared" si="87"/>
        <v>0</v>
      </c>
      <c r="Q1142" s="15">
        <f>COUNTIFS($G:$G,$G1142)</f>
        <v>3</v>
      </c>
      <c r="R1142" s="16">
        <f t="shared" si="88"/>
        <v>0</v>
      </c>
      <c r="S1142" s="15" t="str">
        <f t="shared" si="89"/>
        <v>no 0% progess</v>
      </c>
      <c r="T1142" s="9">
        <v>0</v>
      </c>
      <c r="U1142" s="9">
        <v>3</v>
      </c>
      <c r="V1142" s="9">
        <v>3</v>
      </c>
      <c r="W1142" s="9">
        <v>0</v>
      </c>
      <c r="X1142" s="9">
        <v>0</v>
      </c>
      <c r="Y1142" s="9">
        <v>0</v>
      </c>
      <c r="Z1142" s="9"/>
      <c r="AA1142" s="9">
        <v>0</v>
      </c>
      <c r="AB1142" s="9"/>
      <c r="AC1142" s="9">
        <v>40497</v>
      </c>
      <c r="AD1142" s="9" t="s">
        <v>3929</v>
      </c>
      <c r="AE1142" s="9" t="s">
        <v>3924</v>
      </c>
      <c r="AF1142" s="9">
        <v>206</v>
      </c>
      <c r="AG1142" s="9"/>
      <c r="AH1142" s="9" t="s">
        <v>3930</v>
      </c>
      <c r="AI1142" s="9" t="s">
        <v>3931</v>
      </c>
      <c r="AJ1142" s="9" t="s">
        <v>3932</v>
      </c>
    </row>
    <row r="1143" spans="1:36" x14ac:dyDescent="0.35">
      <c r="A1143" s="9" t="s">
        <v>3110</v>
      </c>
      <c r="B1143" s="9" t="s">
        <v>3111</v>
      </c>
      <c r="C1143" s="9" t="s">
        <v>14504</v>
      </c>
      <c r="D1143" s="9" t="s">
        <v>29</v>
      </c>
      <c r="E1143" s="9" t="s">
        <v>3921</v>
      </c>
      <c r="F1143" s="9" t="str">
        <f>_xlfn.XLOOKUP(E1143,Total_Enrolled!C:C,Total_Enrolled!C:C)</f>
        <v>2025em1100086@bitspilani-digital.edu.in</v>
      </c>
      <c r="G1143" s="9" t="s">
        <v>3922</v>
      </c>
      <c r="H1143" s="9" t="s">
        <v>14515</v>
      </c>
      <c r="I1143" s="9" t="s">
        <v>3923</v>
      </c>
      <c r="J1143" s="9" t="b">
        <v>1</v>
      </c>
      <c r="K1143" s="9">
        <v>31</v>
      </c>
      <c r="L1143" s="9">
        <f>_xlfn.XLOOKUP(B1143,Courses!A:A,Courses!H:H)</f>
        <v>67</v>
      </c>
      <c r="M1143" s="14">
        <f t="shared" si="85"/>
        <v>0.46268656716417911</v>
      </c>
      <c r="N1143" s="14" t="str">
        <f t="shared" si="86"/>
        <v>Active</v>
      </c>
      <c r="O1143" s="14" t="str" cm="1">
        <f t="array" ref="O1143">_xlfn.IFS(M1143=0,"0",
M1143&lt;=10%,"0-10",
TRUE,"&gt;10"
)&amp;" "&amp;"% progress"</f>
        <v>&gt;10 % progress</v>
      </c>
      <c r="P1143" s="15">
        <f t="shared" si="87"/>
        <v>0</v>
      </c>
      <c r="Q1143" s="15">
        <f>COUNTIFS($G:$G,$G1143)</f>
        <v>3</v>
      </c>
      <c r="R1143" s="16">
        <f t="shared" si="88"/>
        <v>0</v>
      </c>
      <c r="S1143" s="15" t="str">
        <f t="shared" si="89"/>
        <v>no 0% progess</v>
      </c>
      <c r="T1143" s="9">
        <v>0</v>
      </c>
      <c r="U1143" s="9">
        <v>5</v>
      </c>
      <c r="V1143" s="9">
        <v>5</v>
      </c>
      <c r="W1143" s="9">
        <v>0</v>
      </c>
      <c r="X1143" s="9">
        <v>0</v>
      </c>
      <c r="Y1143" s="9">
        <v>0</v>
      </c>
      <c r="Z1143" s="9"/>
      <c r="AA1143" s="9">
        <v>0</v>
      </c>
      <c r="AB1143" s="9"/>
      <c r="AC1143" s="9">
        <v>5975</v>
      </c>
      <c r="AD1143" s="9" t="s">
        <v>3933</v>
      </c>
      <c r="AE1143" s="9" t="s">
        <v>3924</v>
      </c>
      <c r="AF1143" s="9">
        <v>206</v>
      </c>
      <c r="AG1143" s="9"/>
      <c r="AH1143" s="9" t="s">
        <v>3934</v>
      </c>
      <c r="AI1143" s="9"/>
      <c r="AJ1143" s="9"/>
    </row>
    <row r="1144" spans="1:36" x14ac:dyDescent="0.35">
      <c r="A1144" s="9" t="s">
        <v>3110</v>
      </c>
      <c r="B1144" s="9" t="s">
        <v>3111</v>
      </c>
      <c r="C1144" s="9" t="s">
        <v>14504</v>
      </c>
      <c r="D1144" s="9" t="s">
        <v>29</v>
      </c>
      <c r="E1144" s="9" t="s">
        <v>3935</v>
      </c>
      <c r="F1144" s="9" t="str">
        <f>_xlfn.XLOOKUP(E1144,Total_Enrolled!C:C,Total_Enrolled!C:C)</f>
        <v>2025em1100087@bitspilani-digital.edu.in</v>
      </c>
      <c r="G1144" s="9" t="s">
        <v>3936</v>
      </c>
      <c r="H1144" s="9" t="s">
        <v>14515</v>
      </c>
      <c r="I1144" s="9" t="s">
        <v>3937</v>
      </c>
      <c r="J1144" s="9" t="b">
        <v>1</v>
      </c>
      <c r="K1144" s="9">
        <v>25</v>
      </c>
      <c r="L1144" s="9">
        <f>_xlfn.XLOOKUP(B1144,Courses!A:A,Courses!H:H)</f>
        <v>67</v>
      </c>
      <c r="M1144" s="14">
        <f t="shared" si="85"/>
        <v>0.37313432835820898</v>
      </c>
      <c r="N1144" s="14" t="str">
        <f t="shared" si="86"/>
        <v>Active</v>
      </c>
      <c r="O1144" s="14" t="str" cm="1">
        <f t="array" ref="O1144">_xlfn.IFS(M1144=0,"0",
M1144&lt;=10%,"0-10",
TRUE,"&gt;10"
)&amp;" "&amp;"% progress"</f>
        <v>&gt;10 % progress</v>
      </c>
      <c r="P1144" s="15">
        <f t="shared" si="87"/>
        <v>0</v>
      </c>
      <c r="Q1144" s="15">
        <f>COUNTIFS($G:$G,$G1144)</f>
        <v>3</v>
      </c>
      <c r="R1144" s="16">
        <f t="shared" si="88"/>
        <v>0</v>
      </c>
      <c r="S1144" s="15" t="str">
        <f t="shared" si="89"/>
        <v>no 0% progess</v>
      </c>
      <c r="T1144" s="9">
        <v>0</v>
      </c>
      <c r="U1144" s="9">
        <v>3</v>
      </c>
      <c r="V1144" s="9">
        <v>3</v>
      </c>
      <c r="W1144" s="9">
        <v>0</v>
      </c>
      <c r="X1144" s="9">
        <v>0</v>
      </c>
      <c r="Y1144" s="9">
        <v>0</v>
      </c>
      <c r="Z1144" s="9"/>
      <c r="AA1144" s="9">
        <v>0</v>
      </c>
      <c r="AB1144" s="9"/>
      <c r="AC1144" s="9">
        <v>9064</v>
      </c>
      <c r="AD1144" s="9" t="s">
        <v>3939</v>
      </c>
      <c r="AE1144" s="9" t="s">
        <v>3938</v>
      </c>
      <c r="AF1144" s="9">
        <v>167</v>
      </c>
      <c r="AG1144" s="9"/>
      <c r="AH1144" s="9" t="s">
        <v>3940</v>
      </c>
      <c r="AI1144" s="9"/>
      <c r="AJ1144" s="9"/>
    </row>
    <row r="1145" spans="1:36" x14ac:dyDescent="0.35">
      <c r="A1145" s="9" t="s">
        <v>30</v>
      </c>
      <c r="B1145" s="9" t="s">
        <v>31</v>
      </c>
      <c r="C1145" s="9" t="s">
        <v>14504</v>
      </c>
      <c r="D1145" s="9" t="s">
        <v>29</v>
      </c>
      <c r="E1145" s="9" t="s">
        <v>3935</v>
      </c>
      <c r="F1145" s="9" t="str">
        <f>_xlfn.XLOOKUP(E1145,Total_Enrolled!C:C,Total_Enrolled!C:C)</f>
        <v>2025em1100087@bitspilani-digital.edu.in</v>
      </c>
      <c r="G1145" s="9" t="s">
        <v>3936</v>
      </c>
      <c r="H1145" s="9" t="s">
        <v>14515</v>
      </c>
      <c r="I1145" s="9" t="s">
        <v>3937</v>
      </c>
      <c r="J1145" s="9" t="b">
        <v>1</v>
      </c>
      <c r="K1145" s="9">
        <v>12</v>
      </c>
      <c r="L1145" s="9">
        <f>_xlfn.XLOOKUP(B1145,Courses!A:A,Courses!H:H)</f>
        <v>71</v>
      </c>
      <c r="M1145" s="14">
        <f t="shared" si="85"/>
        <v>0.16901408450704225</v>
      </c>
      <c r="N1145" s="14" t="str">
        <f t="shared" si="86"/>
        <v>Active</v>
      </c>
      <c r="O1145" s="14" t="str" cm="1">
        <f t="array" ref="O1145">_xlfn.IFS(M1145=0,"0",
M1145&lt;=10%,"0-10",
TRUE,"&gt;10"
)&amp;" "&amp;"% progress"</f>
        <v>&gt;10 % progress</v>
      </c>
      <c r="P1145" s="15">
        <f t="shared" si="87"/>
        <v>0</v>
      </c>
      <c r="Q1145" s="15">
        <f>COUNTIFS($G:$G,$G1145)</f>
        <v>3</v>
      </c>
      <c r="R1145" s="16">
        <f t="shared" si="88"/>
        <v>0</v>
      </c>
      <c r="S1145" s="15" t="str">
        <f t="shared" si="89"/>
        <v>no 0% progess</v>
      </c>
      <c r="T1145" s="9">
        <v>0</v>
      </c>
      <c r="U1145" s="9">
        <v>2</v>
      </c>
      <c r="V1145" s="9">
        <v>2</v>
      </c>
      <c r="W1145" s="9">
        <v>0</v>
      </c>
      <c r="X1145" s="9">
        <v>0</v>
      </c>
      <c r="Y1145" s="9">
        <v>0</v>
      </c>
      <c r="Z1145" s="9"/>
      <c r="AA1145" s="9">
        <v>0</v>
      </c>
      <c r="AB1145" s="9"/>
      <c r="AC1145" s="9">
        <v>17008</v>
      </c>
      <c r="AD1145" s="9" t="s">
        <v>3941</v>
      </c>
      <c r="AE1145" s="9" t="s">
        <v>3938</v>
      </c>
      <c r="AF1145" s="9">
        <v>167</v>
      </c>
      <c r="AG1145" s="9"/>
      <c r="AH1145" s="9" t="s">
        <v>3942</v>
      </c>
      <c r="AI1145" s="9" t="s">
        <v>3943</v>
      </c>
      <c r="AJ1145" s="9" t="s">
        <v>3944</v>
      </c>
    </row>
    <row r="1146" spans="1:36" x14ac:dyDescent="0.35">
      <c r="A1146" s="9" t="s">
        <v>3100</v>
      </c>
      <c r="B1146" s="9" t="s">
        <v>3101</v>
      </c>
      <c r="C1146" s="9" t="s">
        <v>14504</v>
      </c>
      <c r="D1146" s="9" t="s">
        <v>29</v>
      </c>
      <c r="E1146" s="9" t="s">
        <v>3935</v>
      </c>
      <c r="F1146" s="9" t="str">
        <f>_xlfn.XLOOKUP(E1146,Total_Enrolled!C:C,Total_Enrolled!C:C)</f>
        <v>2025em1100087@bitspilani-digital.edu.in</v>
      </c>
      <c r="G1146" s="9" t="s">
        <v>3936</v>
      </c>
      <c r="H1146" s="9" t="s">
        <v>14515</v>
      </c>
      <c r="I1146" s="9" t="s">
        <v>3937</v>
      </c>
      <c r="J1146" s="9" t="b">
        <v>1</v>
      </c>
      <c r="K1146" s="9">
        <v>4</v>
      </c>
      <c r="L1146" s="9">
        <f>_xlfn.XLOOKUP(B1146,Courses!A:A,Courses!H:H)</f>
        <v>44</v>
      </c>
      <c r="M1146" s="14">
        <f t="shared" si="85"/>
        <v>9.0909090909090912E-2</v>
      </c>
      <c r="N1146" s="14" t="str">
        <f t="shared" si="86"/>
        <v>Active</v>
      </c>
      <c r="O1146" s="14" t="str" cm="1">
        <f t="array" ref="O1146">_xlfn.IFS(M1146=0,"0",
M1146&lt;=10%,"0-10",
TRUE,"&gt;10"
)&amp;" "&amp;"% progress"</f>
        <v>0-10 % progress</v>
      </c>
      <c r="P1146" s="15">
        <f t="shared" si="87"/>
        <v>0</v>
      </c>
      <c r="Q1146" s="15">
        <f>COUNTIFS($G:$G,$G1146)</f>
        <v>3</v>
      </c>
      <c r="R1146" s="16">
        <f t="shared" si="88"/>
        <v>0</v>
      </c>
      <c r="S1146" s="15" t="str">
        <f t="shared" si="89"/>
        <v>no 0% progess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/>
      <c r="AA1146" s="9">
        <v>0</v>
      </c>
      <c r="AB1146" s="9"/>
      <c r="AC1146" s="9">
        <v>20</v>
      </c>
      <c r="AD1146" s="9" t="s">
        <v>3945</v>
      </c>
      <c r="AE1146" s="9" t="s">
        <v>3938</v>
      </c>
      <c r="AF1146" s="9">
        <v>167</v>
      </c>
      <c r="AG1146" s="9"/>
      <c r="AH1146" s="9"/>
      <c r="AI1146" s="9"/>
      <c r="AJ1146" s="9"/>
    </row>
    <row r="1147" spans="1:36" x14ac:dyDescent="0.35">
      <c r="A1147" s="9" t="s">
        <v>3100</v>
      </c>
      <c r="B1147" s="9" t="s">
        <v>3101</v>
      </c>
      <c r="C1147" s="9" t="s">
        <v>14504</v>
      </c>
      <c r="D1147" s="9" t="s">
        <v>29</v>
      </c>
      <c r="E1147" s="9" t="s">
        <v>3949</v>
      </c>
      <c r="F1147" s="9" t="str">
        <f>_xlfn.XLOOKUP(E1147,Total_Enrolled!C:C,Total_Enrolled!C:C)</f>
        <v>2025em1100089@bitspilani-digital.edu.in</v>
      </c>
      <c r="G1147" s="9" t="s">
        <v>3950</v>
      </c>
      <c r="H1147" s="9" t="s">
        <v>14515</v>
      </c>
      <c r="I1147" s="9" t="s">
        <v>3951</v>
      </c>
      <c r="J1147" s="9" t="b">
        <v>1</v>
      </c>
      <c r="K1147" s="9">
        <v>5</v>
      </c>
      <c r="L1147" s="9">
        <f>_xlfn.XLOOKUP(B1147,Courses!A:A,Courses!H:H)</f>
        <v>44</v>
      </c>
      <c r="M1147" s="14">
        <f t="shared" si="85"/>
        <v>0.11363636363636363</v>
      </c>
      <c r="N1147" s="14" t="str">
        <f t="shared" si="86"/>
        <v>Active</v>
      </c>
      <c r="O1147" s="14" t="str" cm="1">
        <f t="array" ref="O1147">_xlfn.IFS(M1147=0,"0",
M1147&lt;=10%,"0-10",
TRUE,"&gt;10"
)&amp;" "&amp;"% progress"</f>
        <v>&gt;10 % progress</v>
      </c>
      <c r="P1147" s="15">
        <f t="shared" si="87"/>
        <v>0</v>
      </c>
      <c r="Q1147" s="15">
        <f>COUNTIFS($G:$G,$G1147)</f>
        <v>3</v>
      </c>
      <c r="R1147" s="16">
        <f t="shared" si="88"/>
        <v>0</v>
      </c>
      <c r="S1147" s="15" t="str">
        <f t="shared" si="89"/>
        <v>no 0% progess</v>
      </c>
      <c r="T1147" s="9">
        <v>0</v>
      </c>
      <c r="U1147" s="9">
        <v>2</v>
      </c>
      <c r="V1147" s="9">
        <v>2</v>
      </c>
      <c r="W1147" s="9">
        <v>0</v>
      </c>
      <c r="X1147" s="9">
        <v>0</v>
      </c>
      <c r="Y1147" s="9">
        <v>0</v>
      </c>
      <c r="Z1147" s="9"/>
      <c r="AA1147" s="9">
        <v>0</v>
      </c>
      <c r="AB1147" s="9"/>
      <c r="AC1147" s="9">
        <v>2912</v>
      </c>
      <c r="AD1147" s="9" t="s">
        <v>3953</v>
      </c>
      <c r="AE1147" s="9" t="s">
        <v>3952</v>
      </c>
      <c r="AF1147" s="9">
        <v>179</v>
      </c>
      <c r="AG1147" s="9"/>
      <c r="AH1147" s="9" t="s">
        <v>3954</v>
      </c>
      <c r="AI1147" s="9" t="s">
        <v>3955</v>
      </c>
      <c r="AJ1147" s="9" t="s">
        <v>3956</v>
      </c>
    </row>
    <row r="1148" spans="1:36" x14ac:dyDescent="0.35">
      <c r="A1148" s="9" t="s">
        <v>30</v>
      </c>
      <c r="B1148" s="9" t="s">
        <v>31</v>
      </c>
      <c r="C1148" s="9" t="s">
        <v>14504</v>
      </c>
      <c r="D1148" s="9" t="s">
        <v>29</v>
      </c>
      <c r="E1148" s="9" t="s">
        <v>3949</v>
      </c>
      <c r="F1148" s="9" t="str">
        <f>_xlfn.XLOOKUP(E1148,Total_Enrolled!C:C,Total_Enrolled!C:C)</f>
        <v>2025em1100089@bitspilani-digital.edu.in</v>
      </c>
      <c r="G1148" s="9" t="s">
        <v>3950</v>
      </c>
      <c r="H1148" s="9" t="s">
        <v>14515</v>
      </c>
      <c r="I1148" s="9" t="s">
        <v>3951</v>
      </c>
      <c r="J1148" s="9" t="b">
        <v>1</v>
      </c>
      <c r="K1148" s="9">
        <v>48</v>
      </c>
      <c r="L1148" s="9">
        <f>_xlfn.XLOOKUP(B1148,Courses!A:A,Courses!H:H)</f>
        <v>71</v>
      </c>
      <c r="M1148" s="14">
        <f t="shared" si="85"/>
        <v>0.676056338028169</v>
      </c>
      <c r="N1148" s="14" t="str">
        <f t="shared" si="86"/>
        <v>Active</v>
      </c>
      <c r="O1148" s="14" t="str" cm="1">
        <f t="array" ref="O1148">_xlfn.IFS(M1148=0,"0",
M1148&lt;=10%,"0-10",
TRUE,"&gt;10"
)&amp;" "&amp;"% progress"</f>
        <v>&gt;10 % progress</v>
      </c>
      <c r="P1148" s="15">
        <f t="shared" si="87"/>
        <v>0</v>
      </c>
      <c r="Q1148" s="15">
        <f>COUNTIFS($G:$G,$G1148)</f>
        <v>3</v>
      </c>
      <c r="R1148" s="16">
        <f t="shared" si="88"/>
        <v>0</v>
      </c>
      <c r="S1148" s="15" t="str">
        <f t="shared" si="89"/>
        <v>no 0% progess</v>
      </c>
      <c r="T1148" s="9">
        <v>0</v>
      </c>
      <c r="U1148" s="9">
        <v>15</v>
      </c>
      <c r="V1148" s="9">
        <v>19</v>
      </c>
      <c r="W1148" s="9">
        <v>0</v>
      </c>
      <c r="X1148" s="9">
        <v>0</v>
      </c>
      <c r="Y1148" s="9">
        <v>0</v>
      </c>
      <c r="Z1148" s="9"/>
      <c r="AA1148" s="9">
        <v>0</v>
      </c>
      <c r="AB1148" s="9"/>
      <c r="AC1148" s="9">
        <v>86114</v>
      </c>
      <c r="AD1148" s="9" t="s">
        <v>3957</v>
      </c>
      <c r="AE1148" s="9" t="s">
        <v>3952</v>
      </c>
      <c r="AF1148" s="9">
        <v>179</v>
      </c>
      <c r="AG1148" s="9"/>
      <c r="AH1148" s="9" t="s">
        <v>3958</v>
      </c>
      <c r="AI1148" s="9" t="s">
        <v>3959</v>
      </c>
      <c r="AJ1148" s="9" t="s">
        <v>3959</v>
      </c>
    </row>
    <row r="1149" spans="1:36" x14ac:dyDescent="0.35">
      <c r="A1149" s="9" t="s">
        <v>3110</v>
      </c>
      <c r="B1149" s="9" t="s">
        <v>3111</v>
      </c>
      <c r="C1149" s="9" t="s">
        <v>14504</v>
      </c>
      <c r="D1149" s="9" t="s">
        <v>29</v>
      </c>
      <c r="E1149" s="9" t="s">
        <v>3949</v>
      </c>
      <c r="F1149" s="9" t="str">
        <f>_xlfn.XLOOKUP(E1149,Total_Enrolled!C:C,Total_Enrolled!C:C)</f>
        <v>2025em1100089@bitspilani-digital.edu.in</v>
      </c>
      <c r="G1149" s="9" t="s">
        <v>3950</v>
      </c>
      <c r="H1149" s="9" t="s">
        <v>14515</v>
      </c>
      <c r="I1149" s="9" t="s">
        <v>3951</v>
      </c>
      <c r="J1149" s="9" t="b">
        <v>1</v>
      </c>
      <c r="K1149" s="9">
        <v>45</v>
      </c>
      <c r="L1149" s="9">
        <f>_xlfn.XLOOKUP(B1149,Courses!A:A,Courses!H:H)</f>
        <v>67</v>
      </c>
      <c r="M1149" s="14">
        <f t="shared" si="85"/>
        <v>0.67164179104477617</v>
      </c>
      <c r="N1149" s="14" t="str">
        <f t="shared" si="86"/>
        <v>Active</v>
      </c>
      <c r="O1149" s="14" t="str" cm="1">
        <f t="array" ref="O1149">_xlfn.IFS(M1149=0,"0",
M1149&lt;=10%,"0-10",
TRUE,"&gt;10"
)&amp;" "&amp;"% progress"</f>
        <v>&gt;10 % progress</v>
      </c>
      <c r="P1149" s="15">
        <f t="shared" si="87"/>
        <v>0</v>
      </c>
      <c r="Q1149" s="15">
        <f>COUNTIFS($G:$G,$G1149)</f>
        <v>3</v>
      </c>
      <c r="R1149" s="16">
        <f t="shared" si="88"/>
        <v>0</v>
      </c>
      <c r="S1149" s="15" t="str">
        <f t="shared" si="89"/>
        <v>no 0% progess</v>
      </c>
      <c r="T1149" s="9">
        <v>0</v>
      </c>
      <c r="U1149" s="9">
        <v>9</v>
      </c>
      <c r="V1149" s="9">
        <v>11</v>
      </c>
      <c r="W1149" s="9">
        <v>0</v>
      </c>
      <c r="X1149" s="9">
        <v>0</v>
      </c>
      <c r="Y1149" s="9">
        <v>0</v>
      </c>
      <c r="Z1149" s="9"/>
      <c r="AA1149" s="9">
        <v>0</v>
      </c>
      <c r="AB1149" s="9"/>
      <c r="AC1149" s="9">
        <v>41405</v>
      </c>
      <c r="AD1149" s="9" t="s">
        <v>3960</v>
      </c>
      <c r="AE1149" s="9" t="s">
        <v>3952</v>
      </c>
      <c r="AF1149" s="9">
        <v>179</v>
      </c>
      <c r="AG1149" s="9"/>
      <c r="AH1149" s="9" t="s">
        <v>3961</v>
      </c>
      <c r="AI1149" s="9"/>
      <c r="AJ1149" s="9"/>
    </row>
    <row r="1150" spans="1:36" x14ac:dyDescent="0.35">
      <c r="A1150" s="9" t="s">
        <v>3110</v>
      </c>
      <c r="B1150" s="9" t="s">
        <v>3111</v>
      </c>
      <c r="C1150" s="9" t="s">
        <v>14504</v>
      </c>
      <c r="D1150" s="9" t="s">
        <v>29</v>
      </c>
      <c r="E1150" s="9" t="s">
        <v>3962</v>
      </c>
      <c r="F1150" s="9" t="str">
        <f>_xlfn.XLOOKUP(E1150,Total_Enrolled!C:C,Total_Enrolled!C:C)</f>
        <v>2025em1100090@bitspilani-digital.edu.in</v>
      </c>
      <c r="G1150" s="9" t="s">
        <v>3963</v>
      </c>
      <c r="H1150" s="9" t="s">
        <v>14515</v>
      </c>
      <c r="I1150" s="9" t="s">
        <v>3964</v>
      </c>
      <c r="J1150" s="9" t="b">
        <v>1</v>
      </c>
      <c r="K1150" s="9">
        <v>19</v>
      </c>
      <c r="L1150" s="9">
        <f>_xlfn.XLOOKUP(B1150,Courses!A:A,Courses!H:H)</f>
        <v>67</v>
      </c>
      <c r="M1150" s="14">
        <f t="shared" si="85"/>
        <v>0.28358208955223879</v>
      </c>
      <c r="N1150" s="14" t="str">
        <f t="shared" si="86"/>
        <v>Active</v>
      </c>
      <c r="O1150" s="14" t="str" cm="1">
        <f t="array" ref="O1150">_xlfn.IFS(M1150=0,"0",
M1150&lt;=10%,"0-10",
TRUE,"&gt;10"
)&amp;" "&amp;"% progress"</f>
        <v>&gt;10 % progress</v>
      </c>
      <c r="P1150" s="15">
        <f t="shared" si="87"/>
        <v>0</v>
      </c>
      <c r="Q1150" s="15">
        <f>COUNTIFS($G:$G,$G1150)</f>
        <v>3</v>
      </c>
      <c r="R1150" s="16">
        <f t="shared" si="88"/>
        <v>0</v>
      </c>
      <c r="S1150" s="15" t="str">
        <f t="shared" si="89"/>
        <v>no 0% progess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/>
      <c r="AA1150" s="9">
        <v>0</v>
      </c>
      <c r="AB1150" s="9"/>
      <c r="AC1150" s="9">
        <v>38808</v>
      </c>
      <c r="AD1150" s="9" t="s">
        <v>3966</v>
      </c>
      <c r="AE1150" s="9" t="s">
        <v>3965</v>
      </c>
      <c r="AF1150" s="9">
        <v>172</v>
      </c>
      <c r="AG1150" s="9"/>
      <c r="AH1150" s="9"/>
      <c r="AI1150" s="9"/>
      <c r="AJ1150" s="9"/>
    </row>
    <row r="1151" spans="1:36" x14ac:dyDescent="0.35">
      <c r="A1151" s="9" t="s">
        <v>30</v>
      </c>
      <c r="B1151" s="9" t="s">
        <v>31</v>
      </c>
      <c r="C1151" s="9" t="s">
        <v>14504</v>
      </c>
      <c r="D1151" s="9" t="s">
        <v>29</v>
      </c>
      <c r="E1151" s="9" t="s">
        <v>3962</v>
      </c>
      <c r="F1151" s="9" t="str">
        <f>_xlfn.XLOOKUP(E1151,Total_Enrolled!C:C,Total_Enrolled!C:C)</f>
        <v>2025em1100090@bitspilani-digital.edu.in</v>
      </c>
      <c r="G1151" s="9" t="s">
        <v>3963</v>
      </c>
      <c r="H1151" s="9" t="s">
        <v>14515</v>
      </c>
      <c r="I1151" s="9" t="s">
        <v>3964</v>
      </c>
      <c r="J1151" s="9" t="b">
        <v>1</v>
      </c>
      <c r="K1151" s="9">
        <v>1</v>
      </c>
      <c r="L1151" s="9">
        <f>_xlfn.XLOOKUP(B1151,Courses!A:A,Courses!H:H)</f>
        <v>71</v>
      </c>
      <c r="M1151" s="14">
        <f t="shared" si="85"/>
        <v>1.4084507042253521E-2</v>
      </c>
      <c r="N1151" s="14" t="str">
        <f t="shared" si="86"/>
        <v>Active</v>
      </c>
      <c r="O1151" s="14" t="str" cm="1">
        <f t="array" ref="O1151">_xlfn.IFS(M1151=0,"0",
M1151&lt;=10%,"0-10",
TRUE,"&gt;10"
)&amp;" "&amp;"% progress"</f>
        <v>0-10 % progress</v>
      </c>
      <c r="P1151" s="15">
        <f t="shared" si="87"/>
        <v>0</v>
      </c>
      <c r="Q1151" s="15">
        <f>COUNTIFS($G:$G,$G1151)</f>
        <v>3</v>
      </c>
      <c r="R1151" s="16">
        <f t="shared" si="88"/>
        <v>0</v>
      </c>
      <c r="S1151" s="15" t="str">
        <f t="shared" si="89"/>
        <v>no 0% progess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/>
      <c r="AA1151" s="9">
        <v>0</v>
      </c>
      <c r="AB1151" s="9"/>
      <c r="AC1151" s="9">
        <v>4262</v>
      </c>
      <c r="AD1151" s="9" t="s">
        <v>3967</v>
      </c>
      <c r="AE1151" s="9" t="s">
        <v>3965</v>
      </c>
      <c r="AF1151" s="9">
        <v>172</v>
      </c>
      <c r="AG1151" s="9"/>
      <c r="AH1151" s="9"/>
      <c r="AI1151" s="9"/>
      <c r="AJ1151" s="9"/>
    </row>
    <row r="1152" spans="1:36" x14ac:dyDescent="0.35">
      <c r="A1152" s="9" t="s">
        <v>3100</v>
      </c>
      <c r="B1152" s="9" t="s">
        <v>3101</v>
      </c>
      <c r="C1152" s="9" t="s">
        <v>14504</v>
      </c>
      <c r="D1152" s="9" t="s">
        <v>29</v>
      </c>
      <c r="E1152" s="9" t="s">
        <v>3962</v>
      </c>
      <c r="F1152" s="9" t="str">
        <f>_xlfn.XLOOKUP(E1152,Total_Enrolled!C:C,Total_Enrolled!C:C)</f>
        <v>2025em1100090@bitspilani-digital.edu.in</v>
      </c>
      <c r="G1152" s="9" t="s">
        <v>3963</v>
      </c>
      <c r="H1152" s="9" t="s">
        <v>14515</v>
      </c>
      <c r="I1152" s="9" t="s">
        <v>3964</v>
      </c>
      <c r="J1152" s="9" t="b">
        <v>1</v>
      </c>
      <c r="K1152" s="9">
        <v>0</v>
      </c>
      <c r="L1152" s="9">
        <f>_xlfn.XLOOKUP(B1152,Courses!A:A,Courses!H:H)</f>
        <v>44</v>
      </c>
      <c r="M1152" s="14">
        <f t="shared" si="85"/>
        <v>0</v>
      </c>
      <c r="N1152" s="14" t="str">
        <f t="shared" si="86"/>
        <v>Not Active</v>
      </c>
      <c r="O1152" s="14" t="str" cm="1">
        <f t="array" ref="O1152">_xlfn.IFS(M1152=0,"0",
M1152&lt;=10%,"0-10",
TRUE,"&gt;10"
)&amp;" "&amp;"% progress"</f>
        <v>0 % progress</v>
      </c>
      <c r="P1152" s="15">
        <f t="shared" si="87"/>
        <v>1</v>
      </c>
      <c r="Q1152" s="15">
        <f>COUNTIFS($G:$G,$G1152)</f>
        <v>3</v>
      </c>
      <c r="R1152" s="16">
        <f t="shared" si="88"/>
        <v>0.33333333333333331</v>
      </c>
      <c r="S1152" s="15" t="str">
        <f t="shared" si="89"/>
        <v>no progress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/>
      <c r="AA1152" s="9">
        <v>0</v>
      </c>
      <c r="AB1152" s="9"/>
      <c r="AC1152" s="9">
        <v>0</v>
      </c>
      <c r="AD1152" s="9"/>
      <c r="AE1152" s="9" t="s">
        <v>3965</v>
      </c>
      <c r="AF1152" s="9">
        <v>172</v>
      </c>
      <c r="AG1152" s="9"/>
      <c r="AH1152" s="9"/>
      <c r="AI1152" s="9"/>
      <c r="AJ1152" s="9"/>
    </row>
    <row r="1153" spans="1:36" x14ac:dyDescent="0.35">
      <c r="A1153" s="9" t="s">
        <v>3100</v>
      </c>
      <c r="B1153" s="9" t="s">
        <v>3101</v>
      </c>
      <c r="C1153" s="9" t="s">
        <v>14504</v>
      </c>
      <c r="D1153" s="9" t="s">
        <v>29</v>
      </c>
      <c r="E1153" s="9" t="s">
        <v>3968</v>
      </c>
      <c r="F1153" s="9" t="str">
        <f>_xlfn.XLOOKUP(E1153,Total_Enrolled!C:C,Total_Enrolled!C:C)</f>
        <v>2025em1100091@bitspilani-digital.edu.in</v>
      </c>
      <c r="G1153" s="9" t="s">
        <v>3969</v>
      </c>
      <c r="H1153" s="9" t="s">
        <v>14515</v>
      </c>
      <c r="I1153" s="9" t="s">
        <v>3970</v>
      </c>
      <c r="J1153" s="9" t="b">
        <v>1</v>
      </c>
      <c r="K1153" s="9">
        <v>13</v>
      </c>
      <c r="L1153" s="9">
        <f>_xlfn.XLOOKUP(B1153,Courses!A:A,Courses!H:H)</f>
        <v>44</v>
      </c>
      <c r="M1153" s="14">
        <f t="shared" si="85"/>
        <v>0.29545454545454547</v>
      </c>
      <c r="N1153" s="14" t="str">
        <f t="shared" si="86"/>
        <v>Active</v>
      </c>
      <c r="O1153" s="14" t="str" cm="1">
        <f t="array" ref="O1153">_xlfn.IFS(M1153=0,"0",
M1153&lt;=10%,"0-10",
TRUE,"&gt;10"
)&amp;" "&amp;"% progress"</f>
        <v>&gt;10 % progress</v>
      </c>
      <c r="P1153" s="15">
        <f t="shared" si="87"/>
        <v>0</v>
      </c>
      <c r="Q1153" s="15">
        <f>COUNTIFS($G:$G,$G1153)</f>
        <v>3</v>
      </c>
      <c r="R1153" s="16">
        <f t="shared" si="88"/>
        <v>0</v>
      </c>
      <c r="S1153" s="15" t="str">
        <f t="shared" si="89"/>
        <v>no 0% progess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/>
      <c r="AA1153" s="9">
        <v>0</v>
      </c>
      <c r="AB1153" s="9"/>
      <c r="AC1153" s="9">
        <v>8461</v>
      </c>
      <c r="AD1153" s="9" t="s">
        <v>3972</v>
      </c>
      <c r="AE1153" s="9" t="s">
        <v>3971</v>
      </c>
      <c r="AF1153" s="9">
        <v>204</v>
      </c>
      <c r="AG1153" s="9"/>
      <c r="AH1153" s="9"/>
      <c r="AI1153" s="9" t="s">
        <v>3973</v>
      </c>
      <c r="AJ1153" s="9" t="s">
        <v>3973</v>
      </c>
    </row>
    <row r="1154" spans="1:36" x14ac:dyDescent="0.35">
      <c r="A1154" s="9" t="s">
        <v>30</v>
      </c>
      <c r="B1154" s="9" t="s">
        <v>31</v>
      </c>
      <c r="C1154" s="9" t="s">
        <v>14504</v>
      </c>
      <c r="D1154" s="9" t="s">
        <v>29</v>
      </c>
      <c r="E1154" s="9" t="s">
        <v>3968</v>
      </c>
      <c r="F1154" s="9" t="str">
        <f>_xlfn.XLOOKUP(E1154,Total_Enrolled!C:C,Total_Enrolled!C:C)</f>
        <v>2025em1100091@bitspilani-digital.edu.in</v>
      </c>
      <c r="G1154" s="9" t="s">
        <v>3969</v>
      </c>
      <c r="H1154" s="9" t="s">
        <v>14515</v>
      </c>
      <c r="I1154" s="9" t="s">
        <v>3970</v>
      </c>
      <c r="J1154" s="9" t="b">
        <v>1</v>
      </c>
      <c r="K1154" s="9">
        <v>2</v>
      </c>
      <c r="L1154" s="9">
        <f>_xlfn.XLOOKUP(B1154,Courses!A:A,Courses!H:H)</f>
        <v>71</v>
      </c>
      <c r="M1154" s="14">
        <f t="shared" si="85"/>
        <v>2.8169014084507043E-2</v>
      </c>
      <c r="N1154" s="14" t="str">
        <f t="shared" si="86"/>
        <v>Active</v>
      </c>
      <c r="O1154" s="14" t="str" cm="1">
        <f t="array" ref="O1154">_xlfn.IFS(M1154=0,"0",
M1154&lt;=10%,"0-10",
TRUE,"&gt;10"
)&amp;" "&amp;"% progress"</f>
        <v>0-10 % progress</v>
      </c>
      <c r="P1154" s="15">
        <f t="shared" si="87"/>
        <v>0</v>
      </c>
      <c r="Q1154" s="15">
        <f>COUNTIFS($G:$G,$G1154)</f>
        <v>3</v>
      </c>
      <c r="R1154" s="16">
        <f t="shared" si="88"/>
        <v>0</v>
      </c>
      <c r="S1154" s="15" t="str">
        <f t="shared" si="89"/>
        <v>no 0% progess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/>
      <c r="AA1154" s="9">
        <v>0</v>
      </c>
      <c r="AB1154" s="9"/>
      <c r="AC1154" s="9">
        <v>0</v>
      </c>
      <c r="AD1154" s="9" t="s">
        <v>3974</v>
      </c>
      <c r="AE1154" s="9" t="s">
        <v>3971</v>
      </c>
      <c r="AF1154" s="9">
        <v>204</v>
      </c>
      <c r="AG1154" s="9"/>
      <c r="AH1154" s="9"/>
      <c r="AI1154" s="9" t="s">
        <v>3975</v>
      </c>
      <c r="AJ1154" s="9" t="s">
        <v>3976</v>
      </c>
    </row>
    <row r="1155" spans="1:36" x14ac:dyDescent="0.35">
      <c r="A1155" s="9" t="s">
        <v>3110</v>
      </c>
      <c r="B1155" s="9" t="s">
        <v>3111</v>
      </c>
      <c r="C1155" s="9" t="s">
        <v>14504</v>
      </c>
      <c r="D1155" s="9" t="s">
        <v>29</v>
      </c>
      <c r="E1155" s="9" t="s">
        <v>3968</v>
      </c>
      <c r="F1155" s="9" t="str">
        <f>_xlfn.XLOOKUP(E1155,Total_Enrolled!C:C,Total_Enrolled!C:C)</f>
        <v>2025em1100091@bitspilani-digital.edu.in</v>
      </c>
      <c r="G1155" s="9" t="s">
        <v>3969</v>
      </c>
      <c r="H1155" s="9" t="s">
        <v>14515</v>
      </c>
      <c r="I1155" s="9" t="s">
        <v>3970</v>
      </c>
      <c r="J1155" s="9" t="b">
        <v>1</v>
      </c>
      <c r="K1155" s="9">
        <v>0</v>
      </c>
      <c r="L1155" s="9">
        <f>_xlfn.XLOOKUP(B1155,Courses!A:A,Courses!H:H)</f>
        <v>67</v>
      </c>
      <c r="M1155" s="14">
        <f t="shared" ref="M1155:M1218" si="90">K1155/L1155</f>
        <v>0</v>
      </c>
      <c r="N1155" s="14" t="str">
        <f t="shared" ref="N1155:N1218" si="91">IF(M1155&gt;0,"Active","Not Active")</f>
        <v>Not Active</v>
      </c>
      <c r="O1155" s="14" t="str" cm="1">
        <f t="array" ref="O1155">_xlfn.IFS(M1155=0,"0",
M1155&lt;=10%,"0-10",
TRUE,"&gt;10"
)&amp;" "&amp;"% progress"</f>
        <v>0 % progress</v>
      </c>
      <c r="P1155" s="15">
        <f t="shared" ref="P1155:P1218" si="92">IF(M1155=0,1,0)</f>
        <v>1</v>
      </c>
      <c r="Q1155" s="15">
        <f>COUNTIFS($G:$G,$G1155)</f>
        <v>3</v>
      </c>
      <c r="R1155" s="16">
        <f t="shared" ref="R1155:R1218" si="93">P1155/Q1155</f>
        <v>0.33333333333333331</v>
      </c>
      <c r="S1155" s="15" t="str">
        <f t="shared" ref="S1155:S1218" si="94">IF(R1155=0, "no 0% progess", "no progress")</f>
        <v>no progress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/>
      <c r="AA1155" s="9">
        <v>0</v>
      </c>
      <c r="AB1155" s="9"/>
      <c r="AC1155" s="9">
        <v>0</v>
      </c>
      <c r="AD1155" s="9" t="s">
        <v>3977</v>
      </c>
      <c r="AE1155" s="9" t="s">
        <v>3971</v>
      </c>
      <c r="AF1155" s="9">
        <v>204</v>
      </c>
      <c r="AG1155" s="9"/>
      <c r="AH1155" s="9"/>
      <c r="AI1155" s="9"/>
      <c r="AJ1155" s="9"/>
    </row>
    <row r="1156" spans="1:36" x14ac:dyDescent="0.35">
      <c r="A1156" s="9" t="s">
        <v>3110</v>
      </c>
      <c r="B1156" s="9" t="s">
        <v>3111</v>
      </c>
      <c r="C1156" s="9" t="s">
        <v>14504</v>
      </c>
      <c r="D1156" s="9" t="s">
        <v>29</v>
      </c>
      <c r="E1156" s="9" t="s">
        <v>3978</v>
      </c>
      <c r="F1156" s="9" t="str">
        <f>_xlfn.XLOOKUP(E1156,Total_Enrolled!C:C,Total_Enrolled!C:C)</f>
        <v>2025em1100092@bitspilani-digital.edu.in</v>
      </c>
      <c r="G1156" s="9" t="s">
        <v>3979</v>
      </c>
      <c r="H1156" s="9" t="s">
        <v>14515</v>
      </c>
      <c r="I1156" s="9" t="s">
        <v>3980</v>
      </c>
      <c r="J1156" s="9" t="b">
        <v>1</v>
      </c>
      <c r="K1156" s="9">
        <v>69</v>
      </c>
      <c r="L1156" s="9">
        <f>_xlfn.XLOOKUP(B1156,Courses!A:A,Courses!H:H)</f>
        <v>67</v>
      </c>
      <c r="M1156" s="14">
        <f t="shared" si="90"/>
        <v>1.0298507462686568</v>
      </c>
      <c r="N1156" s="14" t="str">
        <f t="shared" si="91"/>
        <v>Active</v>
      </c>
      <c r="O1156" s="14" t="str" cm="1">
        <f t="array" ref="O1156">_xlfn.IFS(M1156=0,"0",
M1156&lt;=10%,"0-10",
TRUE,"&gt;10"
)&amp;" "&amp;"% progress"</f>
        <v>&gt;10 % progress</v>
      </c>
      <c r="P1156" s="15">
        <f t="shared" si="92"/>
        <v>0</v>
      </c>
      <c r="Q1156" s="15">
        <f>COUNTIFS($G:$G,$G1156)</f>
        <v>3</v>
      </c>
      <c r="R1156" s="16">
        <f t="shared" si="93"/>
        <v>0</v>
      </c>
      <c r="S1156" s="15" t="str">
        <f t="shared" si="94"/>
        <v>no 0% progess</v>
      </c>
      <c r="T1156" s="9">
        <v>0</v>
      </c>
      <c r="U1156" s="9">
        <v>12</v>
      </c>
      <c r="V1156" s="9">
        <v>12</v>
      </c>
      <c r="W1156" s="9">
        <v>3</v>
      </c>
      <c r="X1156" s="9">
        <v>0</v>
      </c>
      <c r="Y1156" s="9">
        <v>0</v>
      </c>
      <c r="Z1156" s="9" t="s">
        <v>3982</v>
      </c>
      <c r="AA1156" s="9">
        <v>0</v>
      </c>
      <c r="AB1156" s="9"/>
      <c r="AC1156" s="9">
        <v>10766</v>
      </c>
      <c r="AD1156" s="9" t="s">
        <v>3983</v>
      </c>
      <c r="AE1156" s="9" t="s">
        <v>3981</v>
      </c>
      <c r="AF1156" s="9">
        <v>88</v>
      </c>
      <c r="AG1156" s="9"/>
      <c r="AH1156" s="9" t="s">
        <v>3984</v>
      </c>
      <c r="AI1156" s="9"/>
      <c r="AJ1156" s="9"/>
    </row>
    <row r="1157" spans="1:36" x14ac:dyDescent="0.35">
      <c r="A1157" s="9" t="s">
        <v>30</v>
      </c>
      <c r="B1157" s="9" t="s">
        <v>31</v>
      </c>
      <c r="C1157" s="9" t="s">
        <v>14504</v>
      </c>
      <c r="D1157" s="9" t="s">
        <v>29</v>
      </c>
      <c r="E1157" s="9" t="s">
        <v>3978</v>
      </c>
      <c r="F1157" s="9" t="str">
        <f>_xlfn.XLOOKUP(E1157,Total_Enrolled!C:C,Total_Enrolled!C:C)</f>
        <v>2025em1100092@bitspilani-digital.edu.in</v>
      </c>
      <c r="G1157" s="9" t="s">
        <v>3979</v>
      </c>
      <c r="H1157" s="9" t="s">
        <v>14515</v>
      </c>
      <c r="I1157" s="9" t="s">
        <v>3980</v>
      </c>
      <c r="J1157" s="9" t="b">
        <v>1</v>
      </c>
      <c r="K1157" s="9">
        <v>23</v>
      </c>
      <c r="L1157" s="9">
        <f>_xlfn.XLOOKUP(B1157,Courses!A:A,Courses!H:H)</f>
        <v>71</v>
      </c>
      <c r="M1157" s="14">
        <f t="shared" si="90"/>
        <v>0.323943661971831</v>
      </c>
      <c r="N1157" s="14" t="str">
        <f t="shared" si="91"/>
        <v>Active</v>
      </c>
      <c r="O1157" s="14" t="str" cm="1">
        <f t="array" ref="O1157">_xlfn.IFS(M1157=0,"0",
M1157&lt;=10%,"0-10",
TRUE,"&gt;10"
)&amp;" "&amp;"% progress"</f>
        <v>&gt;10 % progress</v>
      </c>
      <c r="P1157" s="15">
        <f t="shared" si="92"/>
        <v>0</v>
      </c>
      <c r="Q1157" s="15">
        <f>COUNTIFS($G:$G,$G1157)</f>
        <v>3</v>
      </c>
      <c r="R1157" s="16">
        <f t="shared" si="93"/>
        <v>0</v>
      </c>
      <c r="S1157" s="15" t="str">
        <f t="shared" si="94"/>
        <v>no 0% progess</v>
      </c>
      <c r="T1157" s="9">
        <v>0</v>
      </c>
      <c r="U1157" s="9">
        <v>1</v>
      </c>
      <c r="V1157" s="9">
        <v>1</v>
      </c>
      <c r="W1157" s="9">
        <v>0</v>
      </c>
      <c r="X1157" s="9">
        <v>0</v>
      </c>
      <c r="Y1157" s="9">
        <v>0</v>
      </c>
      <c r="Z1157" s="9"/>
      <c r="AA1157" s="9">
        <v>0</v>
      </c>
      <c r="AB1157" s="9"/>
      <c r="AC1157" s="9">
        <v>4962</v>
      </c>
      <c r="AD1157" s="9" t="s">
        <v>3985</v>
      </c>
      <c r="AE1157" s="9" t="s">
        <v>3981</v>
      </c>
      <c r="AF1157" s="9">
        <v>88</v>
      </c>
      <c r="AG1157" s="9"/>
      <c r="AH1157" s="9" t="s">
        <v>3986</v>
      </c>
      <c r="AI1157" s="9" t="s">
        <v>3987</v>
      </c>
      <c r="AJ1157" s="9" t="s">
        <v>3988</v>
      </c>
    </row>
    <row r="1158" spans="1:36" x14ac:dyDescent="0.35">
      <c r="A1158" s="9" t="s">
        <v>3100</v>
      </c>
      <c r="B1158" s="9" t="s">
        <v>3101</v>
      </c>
      <c r="C1158" s="9" t="s">
        <v>14504</v>
      </c>
      <c r="D1158" s="9" t="s">
        <v>29</v>
      </c>
      <c r="E1158" s="9" t="s">
        <v>3978</v>
      </c>
      <c r="F1158" s="9" t="str">
        <f>_xlfn.XLOOKUP(E1158,Total_Enrolled!C:C,Total_Enrolled!C:C)</f>
        <v>2025em1100092@bitspilani-digital.edu.in</v>
      </c>
      <c r="G1158" s="9" t="s">
        <v>3979</v>
      </c>
      <c r="H1158" s="9" t="s">
        <v>14515</v>
      </c>
      <c r="I1158" s="9" t="s">
        <v>3980</v>
      </c>
      <c r="J1158" s="9" t="b">
        <v>1</v>
      </c>
      <c r="K1158" s="9">
        <v>14</v>
      </c>
      <c r="L1158" s="9">
        <f>_xlfn.XLOOKUP(B1158,Courses!A:A,Courses!H:H)</f>
        <v>44</v>
      </c>
      <c r="M1158" s="14">
        <f t="shared" si="90"/>
        <v>0.31818181818181818</v>
      </c>
      <c r="N1158" s="14" t="str">
        <f t="shared" si="91"/>
        <v>Active</v>
      </c>
      <c r="O1158" s="14" t="str" cm="1">
        <f t="array" ref="O1158">_xlfn.IFS(M1158=0,"0",
M1158&lt;=10%,"0-10",
TRUE,"&gt;10"
)&amp;" "&amp;"% progress"</f>
        <v>&gt;10 % progress</v>
      </c>
      <c r="P1158" s="15">
        <f t="shared" si="92"/>
        <v>0</v>
      </c>
      <c r="Q1158" s="15">
        <f>COUNTIFS($G:$G,$G1158)</f>
        <v>3</v>
      </c>
      <c r="R1158" s="16">
        <f t="shared" si="93"/>
        <v>0</v>
      </c>
      <c r="S1158" s="15" t="str">
        <f t="shared" si="94"/>
        <v>no 0% progess</v>
      </c>
      <c r="T1158" s="9">
        <v>0</v>
      </c>
      <c r="U1158" s="9">
        <v>1</v>
      </c>
      <c r="V1158" s="9">
        <v>1</v>
      </c>
      <c r="W1158" s="9">
        <v>0</v>
      </c>
      <c r="X1158" s="9">
        <v>0</v>
      </c>
      <c r="Y1158" s="9">
        <v>0</v>
      </c>
      <c r="Z1158" s="9"/>
      <c r="AA1158" s="9">
        <v>0</v>
      </c>
      <c r="AB1158" s="9"/>
      <c r="AC1158" s="9">
        <v>4280</v>
      </c>
      <c r="AD1158" s="9" t="s">
        <v>3989</v>
      </c>
      <c r="AE1158" s="9" t="s">
        <v>3981</v>
      </c>
      <c r="AF1158" s="9">
        <v>88</v>
      </c>
      <c r="AG1158" s="9"/>
      <c r="AH1158" s="9" t="s">
        <v>3990</v>
      </c>
      <c r="AI1158" s="9" t="s">
        <v>3991</v>
      </c>
      <c r="AJ1158" s="9" t="s">
        <v>3991</v>
      </c>
    </row>
    <row r="1159" spans="1:36" x14ac:dyDescent="0.35">
      <c r="A1159" s="9" t="s">
        <v>3100</v>
      </c>
      <c r="B1159" s="9" t="s">
        <v>3101</v>
      </c>
      <c r="C1159" s="9" t="s">
        <v>14504</v>
      </c>
      <c r="D1159" s="9" t="s">
        <v>29</v>
      </c>
      <c r="E1159" s="9" t="s">
        <v>3995</v>
      </c>
      <c r="F1159" s="9" t="str">
        <f>_xlfn.XLOOKUP(E1159,Total_Enrolled!C:C,Total_Enrolled!C:C)</f>
        <v>2025em1100094@bitspilani-digital.edu.in</v>
      </c>
      <c r="G1159" s="9" t="s">
        <v>3996</v>
      </c>
      <c r="H1159" s="9" t="s">
        <v>14515</v>
      </c>
      <c r="I1159" s="9" t="s">
        <v>3997</v>
      </c>
      <c r="J1159" s="9" t="b">
        <v>1</v>
      </c>
      <c r="K1159" s="9">
        <v>7</v>
      </c>
      <c r="L1159" s="9">
        <f>_xlfn.XLOOKUP(B1159,Courses!A:A,Courses!H:H)</f>
        <v>44</v>
      </c>
      <c r="M1159" s="14">
        <f t="shared" si="90"/>
        <v>0.15909090909090909</v>
      </c>
      <c r="N1159" s="14" t="str">
        <f t="shared" si="91"/>
        <v>Active</v>
      </c>
      <c r="O1159" s="14" t="str" cm="1">
        <f t="array" ref="O1159">_xlfn.IFS(M1159=0,"0",
M1159&lt;=10%,"0-10",
TRUE,"&gt;10"
)&amp;" "&amp;"% progress"</f>
        <v>&gt;10 % progress</v>
      </c>
      <c r="P1159" s="15">
        <f t="shared" si="92"/>
        <v>0</v>
      </c>
      <c r="Q1159" s="15">
        <f>COUNTIFS($G:$G,$G1159)</f>
        <v>3</v>
      </c>
      <c r="R1159" s="16">
        <f t="shared" si="93"/>
        <v>0</v>
      </c>
      <c r="S1159" s="15" t="str">
        <f t="shared" si="94"/>
        <v>no 0% progess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/>
      <c r="AA1159" s="9">
        <v>0</v>
      </c>
      <c r="AB1159" s="9"/>
      <c r="AC1159" s="9">
        <v>2279</v>
      </c>
      <c r="AD1159" s="9" t="s">
        <v>3999</v>
      </c>
      <c r="AE1159" s="9" t="s">
        <v>3998</v>
      </c>
      <c r="AF1159" s="9">
        <v>200</v>
      </c>
      <c r="AG1159" s="9"/>
      <c r="AH1159" s="9"/>
      <c r="AI1159" s="9" t="s">
        <v>4000</v>
      </c>
      <c r="AJ1159" s="9" t="s">
        <v>4001</v>
      </c>
    </row>
    <row r="1160" spans="1:36" x14ac:dyDescent="0.35">
      <c r="A1160" s="9" t="s">
        <v>30</v>
      </c>
      <c r="B1160" s="9" t="s">
        <v>31</v>
      </c>
      <c r="C1160" s="9" t="s">
        <v>14504</v>
      </c>
      <c r="D1160" s="9" t="s">
        <v>29</v>
      </c>
      <c r="E1160" s="9" t="s">
        <v>3995</v>
      </c>
      <c r="F1160" s="9" t="str">
        <f>_xlfn.XLOOKUP(E1160,Total_Enrolled!C:C,Total_Enrolled!C:C)</f>
        <v>2025em1100094@bitspilani-digital.edu.in</v>
      </c>
      <c r="G1160" s="9" t="s">
        <v>3996</v>
      </c>
      <c r="H1160" s="9" t="s">
        <v>14515</v>
      </c>
      <c r="I1160" s="9" t="s">
        <v>3997</v>
      </c>
      <c r="J1160" s="9" t="b">
        <v>1</v>
      </c>
      <c r="K1160" s="9">
        <v>3</v>
      </c>
      <c r="L1160" s="9">
        <f>_xlfn.XLOOKUP(B1160,Courses!A:A,Courses!H:H)</f>
        <v>71</v>
      </c>
      <c r="M1160" s="14">
        <f t="shared" si="90"/>
        <v>4.2253521126760563E-2</v>
      </c>
      <c r="N1160" s="14" t="str">
        <f t="shared" si="91"/>
        <v>Active</v>
      </c>
      <c r="O1160" s="14" t="str" cm="1">
        <f t="array" ref="O1160">_xlfn.IFS(M1160=0,"0",
M1160&lt;=10%,"0-10",
TRUE,"&gt;10"
)&amp;" "&amp;"% progress"</f>
        <v>0-10 % progress</v>
      </c>
      <c r="P1160" s="15">
        <f t="shared" si="92"/>
        <v>0</v>
      </c>
      <c r="Q1160" s="15">
        <f>COUNTIFS($G:$G,$G1160)</f>
        <v>3</v>
      </c>
      <c r="R1160" s="16">
        <f t="shared" si="93"/>
        <v>0</v>
      </c>
      <c r="S1160" s="15" t="str">
        <f t="shared" si="94"/>
        <v>no 0% progess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/>
      <c r="AA1160" s="9">
        <v>0</v>
      </c>
      <c r="AB1160" s="9"/>
      <c r="AC1160" s="9">
        <v>288</v>
      </c>
      <c r="AD1160" s="9" t="s">
        <v>4002</v>
      </c>
      <c r="AE1160" s="9" t="s">
        <v>3998</v>
      </c>
      <c r="AF1160" s="9">
        <v>200</v>
      </c>
      <c r="AG1160" s="9"/>
      <c r="AH1160" s="9"/>
      <c r="AI1160" s="9" t="s">
        <v>4003</v>
      </c>
      <c r="AJ1160" s="9" t="s">
        <v>4004</v>
      </c>
    </row>
    <row r="1161" spans="1:36" x14ac:dyDescent="0.35">
      <c r="A1161" s="9" t="s">
        <v>3110</v>
      </c>
      <c r="B1161" s="9" t="s">
        <v>3111</v>
      </c>
      <c r="C1161" s="9" t="s">
        <v>14504</v>
      </c>
      <c r="D1161" s="9" t="s">
        <v>29</v>
      </c>
      <c r="E1161" s="9" t="s">
        <v>3995</v>
      </c>
      <c r="F1161" s="9" t="str">
        <f>_xlfn.XLOOKUP(E1161,Total_Enrolled!C:C,Total_Enrolled!C:C)</f>
        <v>2025em1100094@bitspilani-digital.edu.in</v>
      </c>
      <c r="G1161" s="9" t="s">
        <v>3996</v>
      </c>
      <c r="H1161" s="9" t="s">
        <v>14515</v>
      </c>
      <c r="I1161" s="9" t="s">
        <v>3997</v>
      </c>
      <c r="J1161" s="9" t="b">
        <v>1</v>
      </c>
      <c r="K1161" s="9">
        <v>25</v>
      </c>
      <c r="L1161" s="9">
        <f>_xlfn.XLOOKUP(B1161,Courses!A:A,Courses!H:H)</f>
        <v>67</v>
      </c>
      <c r="M1161" s="14">
        <f t="shared" si="90"/>
        <v>0.37313432835820898</v>
      </c>
      <c r="N1161" s="14" t="str">
        <f t="shared" si="91"/>
        <v>Active</v>
      </c>
      <c r="O1161" s="14" t="str" cm="1">
        <f t="array" ref="O1161">_xlfn.IFS(M1161=0,"0",
M1161&lt;=10%,"0-10",
TRUE,"&gt;10"
)&amp;" "&amp;"% progress"</f>
        <v>&gt;10 % progress</v>
      </c>
      <c r="P1161" s="15">
        <f t="shared" si="92"/>
        <v>0</v>
      </c>
      <c r="Q1161" s="15">
        <f>COUNTIFS($G:$G,$G1161)</f>
        <v>3</v>
      </c>
      <c r="R1161" s="16">
        <f t="shared" si="93"/>
        <v>0</v>
      </c>
      <c r="S1161" s="15" t="str">
        <f t="shared" si="94"/>
        <v>no 0% progess</v>
      </c>
      <c r="T1161" s="9">
        <v>0</v>
      </c>
      <c r="U1161" s="9">
        <v>1</v>
      </c>
      <c r="V1161" s="9">
        <v>1</v>
      </c>
      <c r="W1161" s="9">
        <v>1</v>
      </c>
      <c r="X1161" s="9">
        <v>0</v>
      </c>
      <c r="Y1161" s="9">
        <v>0</v>
      </c>
      <c r="Z1161" s="9" t="s">
        <v>4005</v>
      </c>
      <c r="AA1161" s="9">
        <v>0</v>
      </c>
      <c r="AB1161" s="9"/>
      <c r="AC1161" s="9">
        <v>6755</v>
      </c>
      <c r="AD1161" s="9" t="s">
        <v>4006</v>
      </c>
      <c r="AE1161" s="9" t="s">
        <v>3998</v>
      </c>
      <c r="AF1161" s="9">
        <v>200</v>
      </c>
      <c r="AG1161" s="9"/>
      <c r="AH1161" s="9" t="s">
        <v>4007</v>
      </c>
      <c r="AI1161" s="9"/>
      <c r="AJ1161" s="9"/>
    </row>
    <row r="1162" spans="1:36" x14ac:dyDescent="0.35">
      <c r="A1162" s="9" t="s">
        <v>3110</v>
      </c>
      <c r="B1162" s="9" t="s">
        <v>3111</v>
      </c>
      <c r="C1162" s="9" t="s">
        <v>14504</v>
      </c>
      <c r="D1162" s="9" t="s">
        <v>29</v>
      </c>
      <c r="E1162" s="9" t="s">
        <v>4008</v>
      </c>
      <c r="F1162" s="9" t="str">
        <f>_xlfn.XLOOKUP(E1162,Total_Enrolled!C:C,Total_Enrolled!C:C)</f>
        <v>2025em1100095@bitspilani-digital.edu.in</v>
      </c>
      <c r="G1162" s="9" t="s">
        <v>4009</v>
      </c>
      <c r="H1162" s="9" t="s">
        <v>14515</v>
      </c>
      <c r="I1162" s="9" t="s">
        <v>4010</v>
      </c>
      <c r="J1162" s="9" t="b">
        <v>1</v>
      </c>
      <c r="K1162" s="9">
        <v>22</v>
      </c>
      <c r="L1162" s="9">
        <f>_xlfn.XLOOKUP(B1162,Courses!A:A,Courses!H:H)</f>
        <v>67</v>
      </c>
      <c r="M1162" s="14">
        <f t="shared" si="90"/>
        <v>0.32835820895522388</v>
      </c>
      <c r="N1162" s="14" t="str">
        <f t="shared" si="91"/>
        <v>Active</v>
      </c>
      <c r="O1162" s="14" t="str" cm="1">
        <f t="array" ref="O1162">_xlfn.IFS(M1162=0,"0",
M1162&lt;=10%,"0-10",
TRUE,"&gt;10"
)&amp;" "&amp;"% progress"</f>
        <v>&gt;10 % progress</v>
      </c>
      <c r="P1162" s="15">
        <f t="shared" si="92"/>
        <v>0</v>
      </c>
      <c r="Q1162" s="15">
        <f>COUNTIFS($G:$G,$G1162)</f>
        <v>3</v>
      </c>
      <c r="R1162" s="16">
        <f t="shared" si="93"/>
        <v>0</v>
      </c>
      <c r="S1162" s="15" t="str">
        <f t="shared" si="94"/>
        <v>no 0% progess</v>
      </c>
      <c r="T1162" s="9">
        <v>0</v>
      </c>
      <c r="U1162" s="9">
        <v>2</v>
      </c>
      <c r="V1162" s="9">
        <v>2</v>
      </c>
      <c r="W1162" s="9">
        <v>0</v>
      </c>
      <c r="X1162" s="9">
        <v>0</v>
      </c>
      <c r="Y1162" s="9">
        <v>0</v>
      </c>
      <c r="Z1162" s="9"/>
      <c r="AA1162" s="9">
        <v>0</v>
      </c>
      <c r="AB1162" s="9"/>
      <c r="AC1162" s="9">
        <v>18388</v>
      </c>
      <c r="AD1162" s="9" t="s">
        <v>4011</v>
      </c>
      <c r="AE1162" s="9" t="s">
        <v>4012</v>
      </c>
      <c r="AF1162" s="9">
        <v>217</v>
      </c>
      <c r="AG1162" s="9"/>
      <c r="AH1162" s="9" t="s">
        <v>4013</v>
      </c>
      <c r="AI1162" s="9"/>
      <c r="AJ1162" s="9"/>
    </row>
    <row r="1163" spans="1:36" x14ac:dyDescent="0.35">
      <c r="A1163" s="9" t="s">
        <v>30</v>
      </c>
      <c r="B1163" s="9" t="s">
        <v>31</v>
      </c>
      <c r="C1163" s="9" t="s">
        <v>14504</v>
      </c>
      <c r="D1163" s="9" t="s">
        <v>29</v>
      </c>
      <c r="E1163" s="9" t="s">
        <v>4008</v>
      </c>
      <c r="F1163" s="9" t="str">
        <f>_xlfn.XLOOKUP(E1163,Total_Enrolled!C:C,Total_Enrolled!C:C)</f>
        <v>2025em1100095@bitspilani-digital.edu.in</v>
      </c>
      <c r="G1163" s="9" t="s">
        <v>4009</v>
      </c>
      <c r="H1163" s="9" t="s">
        <v>14515</v>
      </c>
      <c r="I1163" s="9" t="s">
        <v>4010</v>
      </c>
      <c r="J1163" s="9" t="b">
        <v>1</v>
      </c>
      <c r="K1163" s="9">
        <v>14</v>
      </c>
      <c r="L1163" s="9">
        <f>_xlfn.XLOOKUP(B1163,Courses!A:A,Courses!H:H)</f>
        <v>71</v>
      </c>
      <c r="M1163" s="14">
        <f t="shared" si="90"/>
        <v>0.19718309859154928</v>
      </c>
      <c r="N1163" s="14" t="str">
        <f t="shared" si="91"/>
        <v>Active</v>
      </c>
      <c r="O1163" s="14" t="str" cm="1">
        <f t="array" ref="O1163">_xlfn.IFS(M1163=0,"0",
M1163&lt;=10%,"0-10",
TRUE,"&gt;10"
)&amp;" "&amp;"% progress"</f>
        <v>&gt;10 % progress</v>
      </c>
      <c r="P1163" s="15">
        <f t="shared" si="92"/>
        <v>0</v>
      </c>
      <c r="Q1163" s="15">
        <f>COUNTIFS($G:$G,$G1163)</f>
        <v>3</v>
      </c>
      <c r="R1163" s="16">
        <f t="shared" si="93"/>
        <v>0</v>
      </c>
      <c r="S1163" s="15" t="str">
        <f t="shared" si="94"/>
        <v>no 0% progess</v>
      </c>
      <c r="T1163" s="9">
        <v>0</v>
      </c>
      <c r="U1163" s="9">
        <v>1</v>
      </c>
      <c r="V1163" s="9">
        <v>1</v>
      </c>
      <c r="W1163" s="9">
        <v>0</v>
      </c>
      <c r="X1163" s="9">
        <v>0</v>
      </c>
      <c r="Y1163" s="9">
        <v>0</v>
      </c>
      <c r="Z1163" s="9"/>
      <c r="AA1163" s="9">
        <v>0</v>
      </c>
      <c r="AB1163" s="9"/>
      <c r="AC1163" s="9">
        <v>2494</v>
      </c>
      <c r="AD1163" s="9" t="s">
        <v>4014</v>
      </c>
      <c r="AE1163" s="9" t="s">
        <v>4012</v>
      </c>
      <c r="AF1163" s="9">
        <v>217</v>
      </c>
      <c r="AG1163" s="9"/>
      <c r="AH1163" s="9" t="s">
        <v>4015</v>
      </c>
      <c r="AI1163" s="9" t="s">
        <v>4016</v>
      </c>
      <c r="AJ1163" s="9" t="s">
        <v>4017</v>
      </c>
    </row>
    <row r="1164" spans="1:36" x14ac:dyDescent="0.35">
      <c r="A1164" s="9" t="s">
        <v>3100</v>
      </c>
      <c r="B1164" s="9" t="s">
        <v>3101</v>
      </c>
      <c r="C1164" s="9" t="s">
        <v>14504</v>
      </c>
      <c r="D1164" s="9" t="s">
        <v>29</v>
      </c>
      <c r="E1164" s="9" t="s">
        <v>4008</v>
      </c>
      <c r="F1164" s="9" t="str">
        <f>_xlfn.XLOOKUP(E1164,Total_Enrolled!C:C,Total_Enrolled!C:C)</f>
        <v>2025em1100095@bitspilani-digital.edu.in</v>
      </c>
      <c r="G1164" s="9" t="s">
        <v>4009</v>
      </c>
      <c r="H1164" s="9" t="s">
        <v>14515</v>
      </c>
      <c r="I1164" s="9" t="s">
        <v>4010</v>
      </c>
      <c r="J1164" s="9" t="b">
        <v>1</v>
      </c>
      <c r="K1164" s="9">
        <v>9</v>
      </c>
      <c r="L1164" s="9">
        <f>_xlfn.XLOOKUP(B1164,Courses!A:A,Courses!H:H)</f>
        <v>44</v>
      </c>
      <c r="M1164" s="14">
        <f t="shared" si="90"/>
        <v>0.20454545454545456</v>
      </c>
      <c r="N1164" s="14" t="str">
        <f t="shared" si="91"/>
        <v>Active</v>
      </c>
      <c r="O1164" s="14" t="str" cm="1">
        <f t="array" ref="O1164">_xlfn.IFS(M1164=0,"0",
M1164&lt;=10%,"0-10",
TRUE,"&gt;10"
)&amp;" "&amp;"% progress"</f>
        <v>&gt;10 % progress</v>
      </c>
      <c r="P1164" s="15">
        <f t="shared" si="92"/>
        <v>0</v>
      </c>
      <c r="Q1164" s="15">
        <f>COUNTIFS($G:$G,$G1164)</f>
        <v>3</v>
      </c>
      <c r="R1164" s="16">
        <f t="shared" si="93"/>
        <v>0</v>
      </c>
      <c r="S1164" s="15" t="str">
        <f t="shared" si="94"/>
        <v>no 0% progess</v>
      </c>
      <c r="T1164" s="9">
        <v>0</v>
      </c>
      <c r="U1164" s="9">
        <v>1</v>
      </c>
      <c r="V1164" s="9">
        <v>1</v>
      </c>
      <c r="W1164" s="9">
        <v>0</v>
      </c>
      <c r="X1164" s="9">
        <v>0</v>
      </c>
      <c r="Y1164" s="9">
        <v>0</v>
      </c>
      <c r="Z1164" s="9"/>
      <c r="AA1164" s="9">
        <v>0</v>
      </c>
      <c r="AB1164" s="9"/>
      <c r="AC1164" s="9">
        <v>6145</v>
      </c>
      <c r="AD1164" s="9" t="s">
        <v>4018</v>
      </c>
      <c r="AE1164" s="9" t="s">
        <v>4012</v>
      </c>
      <c r="AF1164" s="9">
        <v>217</v>
      </c>
      <c r="AG1164" s="9"/>
      <c r="AH1164" s="9" t="s">
        <v>4019</v>
      </c>
      <c r="AI1164" s="9" t="s">
        <v>4020</v>
      </c>
      <c r="AJ1164" s="9" t="s">
        <v>4020</v>
      </c>
    </row>
    <row r="1165" spans="1:36" x14ac:dyDescent="0.35">
      <c r="A1165" s="9" t="s">
        <v>3100</v>
      </c>
      <c r="B1165" s="9" t="s">
        <v>3101</v>
      </c>
      <c r="C1165" s="9" t="s">
        <v>14504</v>
      </c>
      <c r="D1165" s="9" t="s">
        <v>29</v>
      </c>
      <c r="E1165" s="9" t="s">
        <v>4021</v>
      </c>
      <c r="F1165" s="9" t="str">
        <f>_xlfn.XLOOKUP(E1165,Total_Enrolled!C:C,Total_Enrolled!C:C)</f>
        <v>2025em1100096@bitspilani-digital.edu.in</v>
      </c>
      <c r="G1165" s="9" t="s">
        <v>4022</v>
      </c>
      <c r="H1165" s="9" t="s">
        <v>14515</v>
      </c>
      <c r="I1165" s="9" t="s">
        <v>4023</v>
      </c>
      <c r="J1165" s="9" t="b">
        <v>1</v>
      </c>
      <c r="K1165" s="9">
        <v>25</v>
      </c>
      <c r="L1165" s="9">
        <f>_xlfn.XLOOKUP(B1165,Courses!A:A,Courses!H:H)</f>
        <v>44</v>
      </c>
      <c r="M1165" s="14">
        <f t="shared" si="90"/>
        <v>0.56818181818181823</v>
      </c>
      <c r="N1165" s="14" t="str">
        <f t="shared" si="91"/>
        <v>Active</v>
      </c>
      <c r="O1165" s="14" t="str" cm="1">
        <f t="array" ref="O1165">_xlfn.IFS(M1165=0,"0",
M1165&lt;=10%,"0-10",
TRUE,"&gt;10"
)&amp;" "&amp;"% progress"</f>
        <v>&gt;10 % progress</v>
      </c>
      <c r="P1165" s="15">
        <f t="shared" si="92"/>
        <v>0</v>
      </c>
      <c r="Q1165" s="15">
        <f>COUNTIFS($G:$G,$G1165)</f>
        <v>3</v>
      </c>
      <c r="R1165" s="16">
        <f t="shared" si="93"/>
        <v>0</v>
      </c>
      <c r="S1165" s="15" t="str">
        <f t="shared" si="94"/>
        <v>no 0% progess</v>
      </c>
      <c r="T1165" s="9">
        <v>0</v>
      </c>
      <c r="U1165" s="9">
        <v>8</v>
      </c>
      <c r="V1165" s="9">
        <v>8</v>
      </c>
      <c r="W1165" s="9">
        <v>0</v>
      </c>
      <c r="X1165" s="9">
        <v>0</v>
      </c>
      <c r="Y1165" s="9">
        <v>0</v>
      </c>
      <c r="Z1165" s="9"/>
      <c r="AA1165" s="9">
        <v>0</v>
      </c>
      <c r="AB1165" s="9"/>
      <c r="AC1165" s="9">
        <v>12232</v>
      </c>
      <c r="AD1165" s="9" t="s">
        <v>4025</v>
      </c>
      <c r="AE1165" s="9" t="s">
        <v>4024</v>
      </c>
      <c r="AF1165" s="9">
        <v>185</v>
      </c>
      <c r="AG1165" s="9"/>
      <c r="AH1165" s="9" t="s">
        <v>4026</v>
      </c>
      <c r="AI1165" s="9" t="s">
        <v>4027</v>
      </c>
      <c r="AJ1165" s="9" t="s">
        <v>4028</v>
      </c>
    </row>
    <row r="1166" spans="1:36" x14ac:dyDescent="0.35">
      <c r="A1166" s="9" t="s">
        <v>30</v>
      </c>
      <c r="B1166" s="9" t="s">
        <v>31</v>
      </c>
      <c r="C1166" s="9" t="s">
        <v>14504</v>
      </c>
      <c r="D1166" s="9" t="s">
        <v>29</v>
      </c>
      <c r="E1166" s="9" t="s">
        <v>4021</v>
      </c>
      <c r="F1166" s="9" t="str">
        <f>_xlfn.XLOOKUP(E1166,Total_Enrolled!C:C,Total_Enrolled!C:C)</f>
        <v>2025em1100096@bitspilani-digital.edu.in</v>
      </c>
      <c r="G1166" s="9" t="s">
        <v>4022</v>
      </c>
      <c r="H1166" s="9" t="s">
        <v>14515</v>
      </c>
      <c r="I1166" s="9" t="s">
        <v>4023</v>
      </c>
      <c r="J1166" s="9" t="b">
        <v>1</v>
      </c>
      <c r="K1166" s="9">
        <v>44</v>
      </c>
      <c r="L1166" s="9">
        <f>_xlfn.XLOOKUP(B1166,Courses!A:A,Courses!H:H)</f>
        <v>71</v>
      </c>
      <c r="M1166" s="14">
        <f t="shared" si="90"/>
        <v>0.61971830985915488</v>
      </c>
      <c r="N1166" s="14" t="str">
        <f t="shared" si="91"/>
        <v>Active</v>
      </c>
      <c r="O1166" s="14" t="str" cm="1">
        <f t="array" ref="O1166">_xlfn.IFS(M1166=0,"0",
M1166&lt;=10%,"0-10",
TRUE,"&gt;10"
)&amp;" "&amp;"% progress"</f>
        <v>&gt;10 % progress</v>
      </c>
      <c r="P1166" s="15">
        <f t="shared" si="92"/>
        <v>0</v>
      </c>
      <c r="Q1166" s="15">
        <f>COUNTIFS($G:$G,$G1166)</f>
        <v>3</v>
      </c>
      <c r="R1166" s="16">
        <f t="shared" si="93"/>
        <v>0</v>
      </c>
      <c r="S1166" s="15" t="str">
        <f t="shared" si="94"/>
        <v>no 0% progess</v>
      </c>
      <c r="T1166" s="9">
        <v>0</v>
      </c>
      <c r="U1166" s="9">
        <v>13</v>
      </c>
      <c r="V1166" s="9">
        <v>13</v>
      </c>
      <c r="W1166" s="9">
        <v>0</v>
      </c>
      <c r="X1166" s="9">
        <v>0</v>
      </c>
      <c r="Y1166" s="9">
        <v>0</v>
      </c>
      <c r="Z1166" s="9"/>
      <c r="AA1166" s="9">
        <v>0</v>
      </c>
      <c r="AB1166" s="9"/>
      <c r="AC1166" s="9">
        <v>19194</v>
      </c>
      <c r="AD1166" s="9" t="s">
        <v>4029</v>
      </c>
      <c r="AE1166" s="9" t="s">
        <v>4024</v>
      </c>
      <c r="AF1166" s="9">
        <v>185</v>
      </c>
      <c r="AG1166" s="9"/>
      <c r="AH1166" s="9" t="s">
        <v>4030</v>
      </c>
      <c r="AI1166" s="9" t="s">
        <v>4031</v>
      </c>
      <c r="AJ1166" s="9" t="s">
        <v>4031</v>
      </c>
    </row>
    <row r="1167" spans="1:36" x14ac:dyDescent="0.35">
      <c r="A1167" s="9" t="s">
        <v>3110</v>
      </c>
      <c r="B1167" s="9" t="s">
        <v>3111</v>
      </c>
      <c r="C1167" s="9" t="s">
        <v>14504</v>
      </c>
      <c r="D1167" s="9" t="s">
        <v>29</v>
      </c>
      <c r="E1167" s="9" t="s">
        <v>4021</v>
      </c>
      <c r="F1167" s="9" t="str">
        <f>_xlfn.XLOOKUP(E1167,Total_Enrolled!C:C,Total_Enrolled!C:C)</f>
        <v>2025em1100096@bitspilani-digital.edu.in</v>
      </c>
      <c r="G1167" s="9" t="s">
        <v>4022</v>
      </c>
      <c r="H1167" s="9" t="s">
        <v>14515</v>
      </c>
      <c r="I1167" s="9" t="s">
        <v>4023</v>
      </c>
      <c r="J1167" s="9" t="b">
        <v>1</v>
      </c>
      <c r="K1167" s="9">
        <v>25</v>
      </c>
      <c r="L1167" s="9">
        <f>_xlfn.XLOOKUP(B1167,Courses!A:A,Courses!H:H)</f>
        <v>67</v>
      </c>
      <c r="M1167" s="14">
        <f t="shared" si="90"/>
        <v>0.37313432835820898</v>
      </c>
      <c r="N1167" s="14" t="str">
        <f t="shared" si="91"/>
        <v>Active</v>
      </c>
      <c r="O1167" s="14" t="str" cm="1">
        <f t="array" ref="O1167">_xlfn.IFS(M1167=0,"0",
M1167&lt;=10%,"0-10",
TRUE,"&gt;10"
)&amp;" "&amp;"% progress"</f>
        <v>&gt;10 % progress</v>
      </c>
      <c r="P1167" s="15">
        <f t="shared" si="92"/>
        <v>0</v>
      </c>
      <c r="Q1167" s="15">
        <f>COUNTIFS($G:$G,$G1167)</f>
        <v>3</v>
      </c>
      <c r="R1167" s="16">
        <f t="shared" si="93"/>
        <v>0</v>
      </c>
      <c r="S1167" s="15" t="str">
        <f t="shared" si="94"/>
        <v>no 0% progess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/>
      <c r="AA1167" s="9">
        <v>0</v>
      </c>
      <c r="AB1167" s="9"/>
      <c r="AC1167" s="9">
        <v>23235</v>
      </c>
      <c r="AD1167" s="9" t="s">
        <v>4032</v>
      </c>
      <c r="AE1167" s="9" t="s">
        <v>4024</v>
      </c>
      <c r="AF1167" s="9">
        <v>185</v>
      </c>
      <c r="AG1167" s="9"/>
      <c r="AH1167" s="9"/>
      <c r="AI1167" s="9"/>
      <c r="AJ1167" s="9"/>
    </row>
    <row r="1168" spans="1:36" x14ac:dyDescent="0.35">
      <c r="A1168" s="9" t="s">
        <v>3110</v>
      </c>
      <c r="B1168" s="9" t="s">
        <v>3111</v>
      </c>
      <c r="C1168" s="9" t="s">
        <v>14504</v>
      </c>
      <c r="D1168" s="9" t="s">
        <v>29</v>
      </c>
      <c r="E1168" s="9" t="s">
        <v>4033</v>
      </c>
      <c r="F1168" s="9" t="str">
        <f>_xlfn.XLOOKUP(E1168,Total_Enrolled!C:C,Total_Enrolled!C:C)</f>
        <v>2025em1100097@bitspilani-digital.edu.in</v>
      </c>
      <c r="G1168" s="9" t="s">
        <v>4034</v>
      </c>
      <c r="H1168" s="9" t="s">
        <v>14515</v>
      </c>
      <c r="I1168" s="9" t="s">
        <v>4035</v>
      </c>
      <c r="J1168" s="9" t="b">
        <v>1</v>
      </c>
      <c r="K1168" s="9">
        <v>7</v>
      </c>
      <c r="L1168" s="9">
        <f>_xlfn.XLOOKUP(B1168,Courses!A:A,Courses!H:H)</f>
        <v>67</v>
      </c>
      <c r="M1168" s="14">
        <f t="shared" si="90"/>
        <v>0.1044776119402985</v>
      </c>
      <c r="N1168" s="14" t="str">
        <f t="shared" si="91"/>
        <v>Active</v>
      </c>
      <c r="O1168" s="14" t="str" cm="1">
        <f t="array" ref="O1168">_xlfn.IFS(M1168=0,"0",
M1168&lt;=10%,"0-10",
TRUE,"&gt;10"
)&amp;" "&amp;"% progress"</f>
        <v>&gt;10 % progress</v>
      </c>
      <c r="P1168" s="15">
        <f t="shared" si="92"/>
        <v>0</v>
      </c>
      <c r="Q1168" s="15">
        <f>COUNTIFS($G:$G,$G1168)</f>
        <v>4</v>
      </c>
      <c r="R1168" s="16">
        <f t="shared" si="93"/>
        <v>0</v>
      </c>
      <c r="S1168" s="15" t="str">
        <f t="shared" si="94"/>
        <v>no 0% progess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/>
      <c r="AA1168" s="9">
        <v>0</v>
      </c>
      <c r="AB1168" s="9"/>
      <c r="AC1168" s="9">
        <v>1268</v>
      </c>
      <c r="AD1168" s="9" t="s">
        <v>4036</v>
      </c>
      <c r="AE1168" s="9" t="s">
        <v>4037</v>
      </c>
      <c r="AF1168" s="9">
        <v>130</v>
      </c>
      <c r="AG1168" s="9"/>
      <c r="AH1168" s="9"/>
      <c r="AI1168" s="9"/>
      <c r="AJ1168" s="9"/>
    </row>
    <row r="1169" spans="1:36" x14ac:dyDescent="0.35">
      <c r="A1169" s="9" t="s">
        <v>30</v>
      </c>
      <c r="B1169" s="9" t="s">
        <v>31</v>
      </c>
      <c r="C1169" s="9" t="s">
        <v>14504</v>
      </c>
      <c r="D1169" s="9" t="s">
        <v>29</v>
      </c>
      <c r="E1169" s="9" t="s">
        <v>4033</v>
      </c>
      <c r="F1169" s="9" t="str">
        <f>_xlfn.XLOOKUP(E1169,Total_Enrolled!C:C,Total_Enrolled!C:C)</f>
        <v>2025em1100097@bitspilani-digital.edu.in</v>
      </c>
      <c r="G1169" s="9" t="s">
        <v>4034</v>
      </c>
      <c r="H1169" s="9" t="s">
        <v>14515</v>
      </c>
      <c r="I1169" s="9" t="s">
        <v>4035</v>
      </c>
      <c r="J1169" s="9" t="b">
        <v>1</v>
      </c>
      <c r="K1169" s="9">
        <v>0</v>
      </c>
      <c r="L1169" s="9">
        <f>_xlfn.XLOOKUP(B1169,Courses!A:A,Courses!H:H)</f>
        <v>71</v>
      </c>
      <c r="M1169" s="14">
        <f t="shared" si="90"/>
        <v>0</v>
      </c>
      <c r="N1169" s="14" t="str">
        <f t="shared" si="91"/>
        <v>Not Active</v>
      </c>
      <c r="O1169" s="14" t="str" cm="1">
        <f t="array" ref="O1169">_xlfn.IFS(M1169=0,"0",
M1169&lt;=10%,"0-10",
TRUE,"&gt;10"
)&amp;" "&amp;"% progress"</f>
        <v>0 % progress</v>
      </c>
      <c r="P1169" s="15">
        <f t="shared" si="92"/>
        <v>1</v>
      </c>
      <c r="Q1169" s="15">
        <f>COUNTIFS($G:$G,$G1169)</f>
        <v>4</v>
      </c>
      <c r="R1169" s="16">
        <f t="shared" si="93"/>
        <v>0.25</v>
      </c>
      <c r="S1169" s="15" t="str">
        <f t="shared" si="94"/>
        <v>no progress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/>
      <c r="AA1169" s="9">
        <v>0</v>
      </c>
      <c r="AB1169" s="9"/>
      <c r="AC1169" s="9">
        <v>0</v>
      </c>
      <c r="AD1169" s="9" t="s">
        <v>4038</v>
      </c>
      <c r="AE1169" s="9" t="s">
        <v>4037</v>
      </c>
      <c r="AF1169" s="9">
        <v>130</v>
      </c>
      <c r="AG1169" s="9"/>
      <c r="AH1169" s="9"/>
      <c r="AI1169" s="9"/>
      <c r="AJ1169" s="9"/>
    </row>
    <row r="1170" spans="1:36" x14ac:dyDescent="0.35">
      <c r="A1170" s="9" t="s">
        <v>3100</v>
      </c>
      <c r="B1170" s="9" t="s">
        <v>3101</v>
      </c>
      <c r="C1170" s="9" t="s">
        <v>14504</v>
      </c>
      <c r="D1170" s="9" t="s">
        <v>29</v>
      </c>
      <c r="E1170" s="9" t="s">
        <v>4033</v>
      </c>
      <c r="F1170" s="9" t="str">
        <f>_xlfn.XLOOKUP(E1170,Total_Enrolled!C:C,Total_Enrolled!C:C)</f>
        <v>2025em1100097@bitspilani-digital.edu.in</v>
      </c>
      <c r="G1170" s="9" t="s">
        <v>4034</v>
      </c>
      <c r="H1170" s="9" t="s">
        <v>14515</v>
      </c>
      <c r="I1170" s="9" t="s">
        <v>4035</v>
      </c>
      <c r="J1170" s="9" t="b">
        <v>1</v>
      </c>
      <c r="K1170" s="9">
        <v>12</v>
      </c>
      <c r="L1170" s="9">
        <f>_xlfn.XLOOKUP(B1170,Courses!A:A,Courses!H:H)</f>
        <v>44</v>
      </c>
      <c r="M1170" s="14">
        <f t="shared" si="90"/>
        <v>0.27272727272727271</v>
      </c>
      <c r="N1170" s="14" t="str">
        <f t="shared" si="91"/>
        <v>Active</v>
      </c>
      <c r="O1170" s="14" t="str" cm="1">
        <f t="array" ref="O1170">_xlfn.IFS(M1170=0,"0",
M1170&lt;=10%,"0-10",
TRUE,"&gt;10"
)&amp;" "&amp;"% progress"</f>
        <v>&gt;10 % progress</v>
      </c>
      <c r="P1170" s="15">
        <f t="shared" si="92"/>
        <v>0</v>
      </c>
      <c r="Q1170" s="15">
        <f>COUNTIFS($G:$G,$G1170)</f>
        <v>4</v>
      </c>
      <c r="R1170" s="16">
        <f t="shared" si="93"/>
        <v>0</v>
      </c>
      <c r="S1170" s="15" t="str">
        <f t="shared" si="94"/>
        <v>no 0% progess</v>
      </c>
      <c r="T1170" s="9">
        <v>0</v>
      </c>
      <c r="U1170" s="9">
        <v>4</v>
      </c>
      <c r="V1170" s="9">
        <v>4</v>
      </c>
      <c r="W1170" s="9">
        <v>1</v>
      </c>
      <c r="X1170" s="9">
        <v>0</v>
      </c>
      <c r="Y1170" s="9">
        <v>0</v>
      </c>
      <c r="Z1170" s="9" t="s">
        <v>4039</v>
      </c>
      <c r="AA1170" s="9">
        <v>0</v>
      </c>
      <c r="AB1170" s="9"/>
      <c r="AC1170" s="9">
        <v>15858</v>
      </c>
      <c r="AD1170" s="9" t="s">
        <v>4040</v>
      </c>
      <c r="AE1170" s="9" t="s">
        <v>4037</v>
      </c>
      <c r="AF1170" s="9">
        <v>130</v>
      </c>
      <c r="AG1170" s="9"/>
      <c r="AH1170" s="9" t="s">
        <v>4041</v>
      </c>
      <c r="AI1170" s="9" t="s">
        <v>4042</v>
      </c>
      <c r="AJ1170" s="9" t="s">
        <v>4043</v>
      </c>
    </row>
    <row r="1171" spans="1:36" x14ac:dyDescent="0.35">
      <c r="A1171" s="9" t="s">
        <v>3095</v>
      </c>
      <c r="B1171" s="9" t="s">
        <v>38</v>
      </c>
      <c r="C1171" s="9" t="s">
        <v>14504</v>
      </c>
      <c r="D1171" s="9" t="s">
        <v>29</v>
      </c>
      <c r="E1171" s="9" t="s">
        <v>4033</v>
      </c>
      <c r="F1171" s="9" t="str">
        <f>_xlfn.XLOOKUP(E1171,Total_Enrolled!C:C,Total_Enrolled!C:C)</f>
        <v>2025em1100097@bitspilani-digital.edu.in</v>
      </c>
      <c r="G1171" s="9" t="s">
        <v>4034</v>
      </c>
      <c r="H1171" s="9" t="s">
        <v>14515</v>
      </c>
      <c r="I1171" s="9" t="s">
        <v>4035</v>
      </c>
      <c r="J1171" s="9" t="b">
        <v>1</v>
      </c>
      <c r="K1171" s="9">
        <v>0</v>
      </c>
      <c r="L1171" s="9">
        <f>_xlfn.XLOOKUP(B1171,Courses!A:A,Courses!H:H)</f>
        <v>42</v>
      </c>
      <c r="M1171" s="14">
        <f t="shared" si="90"/>
        <v>0</v>
      </c>
      <c r="N1171" s="14" t="str">
        <f t="shared" si="91"/>
        <v>Not Active</v>
      </c>
      <c r="O1171" s="14" t="str" cm="1">
        <f t="array" ref="O1171">_xlfn.IFS(M1171=0,"0",
M1171&lt;=10%,"0-10",
TRUE,"&gt;10"
)&amp;" "&amp;"% progress"</f>
        <v>0 % progress</v>
      </c>
      <c r="P1171" s="15">
        <f t="shared" si="92"/>
        <v>1</v>
      </c>
      <c r="Q1171" s="15">
        <f>COUNTIFS($G:$G,$G1171)</f>
        <v>4</v>
      </c>
      <c r="R1171" s="16">
        <f t="shared" si="93"/>
        <v>0.25</v>
      </c>
      <c r="S1171" s="15" t="str">
        <f t="shared" si="94"/>
        <v>no progress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/>
      <c r="AA1171" s="9">
        <v>0</v>
      </c>
      <c r="AB1171" s="9"/>
      <c r="AC1171" s="9">
        <v>0</v>
      </c>
      <c r="AD1171" s="9" t="s">
        <v>4044</v>
      </c>
      <c r="AE1171" s="9" t="s">
        <v>4037</v>
      </c>
      <c r="AF1171" s="9">
        <v>130</v>
      </c>
      <c r="AG1171" s="9"/>
      <c r="AH1171" s="9"/>
      <c r="AI1171" s="9"/>
      <c r="AJ1171" s="9"/>
    </row>
    <row r="1172" spans="1:36" x14ac:dyDescent="0.35">
      <c r="A1172" s="9" t="s">
        <v>3100</v>
      </c>
      <c r="B1172" s="9" t="s">
        <v>3101</v>
      </c>
      <c r="C1172" s="9" t="s">
        <v>14504</v>
      </c>
      <c r="D1172" s="9" t="s">
        <v>29</v>
      </c>
      <c r="E1172" s="9" t="s">
        <v>4045</v>
      </c>
      <c r="F1172" s="9" t="str">
        <f>_xlfn.XLOOKUP(E1172,Total_Enrolled!C:C,Total_Enrolled!C:C)</f>
        <v>2025em1100098@bitspilani-digital.edu.in</v>
      </c>
      <c r="G1172" s="9" t="s">
        <v>4046</v>
      </c>
      <c r="H1172" s="9" t="s">
        <v>14515</v>
      </c>
      <c r="I1172" s="9" t="s">
        <v>4047</v>
      </c>
      <c r="J1172" s="9" t="b">
        <v>1</v>
      </c>
      <c r="K1172" s="9">
        <v>0</v>
      </c>
      <c r="L1172" s="9">
        <f>_xlfn.XLOOKUP(B1172,Courses!A:A,Courses!H:H)</f>
        <v>44</v>
      </c>
      <c r="M1172" s="14">
        <f t="shared" si="90"/>
        <v>0</v>
      </c>
      <c r="N1172" s="14" t="str">
        <f t="shared" si="91"/>
        <v>Not Active</v>
      </c>
      <c r="O1172" s="14" t="str" cm="1">
        <f t="array" ref="O1172">_xlfn.IFS(M1172=0,"0",
M1172&lt;=10%,"0-10",
TRUE,"&gt;10"
)&amp;" "&amp;"% progress"</f>
        <v>0 % progress</v>
      </c>
      <c r="P1172" s="15">
        <f t="shared" si="92"/>
        <v>1</v>
      </c>
      <c r="Q1172" s="15">
        <f>COUNTIFS($G:$G,$G1172)</f>
        <v>3</v>
      </c>
      <c r="R1172" s="16">
        <f t="shared" si="93"/>
        <v>0.33333333333333331</v>
      </c>
      <c r="S1172" s="15" t="str">
        <f t="shared" si="94"/>
        <v>no progress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/>
      <c r="AA1172" s="9">
        <v>0</v>
      </c>
      <c r="AB1172" s="9"/>
      <c r="AC1172" s="9">
        <v>0</v>
      </c>
      <c r="AD1172" s="9"/>
      <c r="AE1172" s="9" t="s">
        <v>4048</v>
      </c>
      <c r="AF1172" s="9">
        <v>50</v>
      </c>
      <c r="AG1172" s="9"/>
      <c r="AH1172" s="9"/>
      <c r="AI1172" s="9"/>
      <c r="AJ1172" s="9"/>
    </row>
    <row r="1173" spans="1:36" x14ac:dyDescent="0.35">
      <c r="A1173" s="9" t="s">
        <v>30</v>
      </c>
      <c r="B1173" s="9" t="s">
        <v>31</v>
      </c>
      <c r="C1173" s="9" t="s">
        <v>14504</v>
      </c>
      <c r="D1173" s="9" t="s">
        <v>29</v>
      </c>
      <c r="E1173" s="9" t="s">
        <v>4045</v>
      </c>
      <c r="F1173" s="9" t="str">
        <f>_xlfn.XLOOKUP(E1173,Total_Enrolled!C:C,Total_Enrolled!C:C)</f>
        <v>2025em1100098@bitspilani-digital.edu.in</v>
      </c>
      <c r="G1173" s="9" t="s">
        <v>4046</v>
      </c>
      <c r="H1173" s="9" t="s">
        <v>14515</v>
      </c>
      <c r="I1173" s="9" t="s">
        <v>4047</v>
      </c>
      <c r="J1173" s="9" t="b">
        <v>1</v>
      </c>
      <c r="K1173" s="9">
        <v>0</v>
      </c>
      <c r="L1173" s="9">
        <f>_xlfn.XLOOKUP(B1173,Courses!A:A,Courses!H:H)</f>
        <v>71</v>
      </c>
      <c r="M1173" s="14">
        <f t="shared" si="90"/>
        <v>0</v>
      </c>
      <c r="N1173" s="14" t="str">
        <f t="shared" si="91"/>
        <v>Not Active</v>
      </c>
      <c r="O1173" s="14" t="str" cm="1">
        <f t="array" ref="O1173">_xlfn.IFS(M1173=0,"0",
M1173&lt;=10%,"0-10",
TRUE,"&gt;10"
)&amp;" "&amp;"% progress"</f>
        <v>0 % progress</v>
      </c>
      <c r="P1173" s="15">
        <f t="shared" si="92"/>
        <v>1</v>
      </c>
      <c r="Q1173" s="15">
        <f>COUNTIFS($G:$G,$G1173)</f>
        <v>3</v>
      </c>
      <c r="R1173" s="16">
        <f t="shared" si="93"/>
        <v>0.33333333333333331</v>
      </c>
      <c r="S1173" s="15" t="str">
        <f t="shared" si="94"/>
        <v>no progress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/>
      <c r="AA1173" s="9">
        <v>0</v>
      </c>
      <c r="AB1173" s="9"/>
      <c r="AC1173" s="9">
        <v>0</v>
      </c>
      <c r="AD1173" s="9"/>
      <c r="AE1173" s="9" t="s">
        <v>4048</v>
      </c>
      <c r="AF1173" s="9">
        <v>50</v>
      </c>
      <c r="AG1173" s="9"/>
      <c r="AH1173" s="9"/>
      <c r="AI1173" s="9"/>
      <c r="AJ1173" s="9"/>
    </row>
    <row r="1174" spans="1:36" x14ac:dyDescent="0.35">
      <c r="A1174" s="9" t="s">
        <v>3110</v>
      </c>
      <c r="B1174" s="9" t="s">
        <v>3111</v>
      </c>
      <c r="C1174" s="9" t="s">
        <v>14504</v>
      </c>
      <c r="D1174" s="9" t="s">
        <v>29</v>
      </c>
      <c r="E1174" s="9" t="s">
        <v>4045</v>
      </c>
      <c r="F1174" s="9" t="str">
        <f>_xlfn.XLOOKUP(E1174,Total_Enrolled!C:C,Total_Enrolled!C:C)</f>
        <v>2025em1100098@bitspilani-digital.edu.in</v>
      </c>
      <c r="G1174" s="9" t="s">
        <v>4046</v>
      </c>
      <c r="H1174" s="9" t="s">
        <v>14515</v>
      </c>
      <c r="I1174" s="9" t="s">
        <v>4047</v>
      </c>
      <c r="J1174" s="9" t="b">
        <v>1</v>
      </c>
      <c r="K1174" s="9">
        <v>0</v>
      </c>
      <c r="L1174" s="9">
        <f>_xlfn.XLOOKUP(B1174,Courses!A:A,Courses!H:H)</f>
        <v>67</v>
      </c>
      <c r="M1174" s="14">
        <f t="shared" si="90"/>
        <v>0</v>
      </c>
      <c r="N1174" s="14" t="str">
        <f t="shared" si="91"/>
        <v>Not Active</v>
      </c>
      <c r="O1174" s="14" t="str" cm="1">
        <f t="array" ref="O1174">_xlfn.IFS(M1174=0,"0",
M1174&lt;=10%,"0-10",
TRUE,"&gt;10"
)&amp;" "&amp;"% progress"</f>
        <v>0 % progress</v>
      </c>
      <c r="P1174" s="15">
        <f t="shared" si="92"/>
        <v>1</v>
      </c>
      <c r="Q1174" s="15">
        <f>COUNTIFS($G:$G,$G1174)</f>
        <v>3</v>
      </c>
      <c r="R1174" s="16">
        <f t="shared" si="93"/>
        <v>0.33333333333333331</v>
      </c>
      <c r="S1174" s="15" t="str">
        <f t="shared" si="94"/>
        <v>no progress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/>
      <c r="AA1174" s="9">
        <v>0</v>
      </c>
      <c r="AB1174" s="9"/>
      <c r="AC1174" s="9">
        <v>0</v>
      </c>
      <c r="AD1174" s="9"/>
      <c r="AE1174" s="9" t="s">
        <v>4048</v>
      </c>
      <c r="AF1174" s="9">
        <v>50</v>
      </c>
      <c r="AG1174" s="9"/>
      <c r="AH1174" s="9"/>
      <c r="AI1174" s="9"/>
      <c r="AJ1174" s="9"/>
    </row>
    <row r="1175" spans="1:36" x14ac:dyDescent="0.35">
      <c r="A1175" s="9" t="s">
        <v>3110</v>
      </c>
      <c r="B1175" s="9" t="s">
        <v>3111</v>
      </c>
      <c r="C1175" s="9" t="s">
        <v>14504</v>
      </c>
      <c r="D1175" s="9" t="s">
        <v>29</v>
      </c>
      <c r="E1175" s="9" t="s">
        <v>4049</v>
      </c>
      <c r="F1175" s="9" t="str">
        <f>_xlfn.XLOOKUP(E1175,Total_Enrolled!C:C,Total_Enrolled!C:C)</f>
        <v>2025em1100099@bitspilani-digital.edu.in</v>
      </c>
      <c r="G1175" s="9" t="s">
        <v>4050</v>
      </c>
      <c r="H1175" s="9" t="s">
        <v>14515</v>
      </c>
      <c r="I1175" s="9" t="s">
        <v>4051</v>
      </c>
      <c r="J1175" s="9" t="b">
        <v>1</v>
      </c>
      <c r="K1175" s="9">
        <v>3</v>
      </c>
      <c r="L1175" s="9">
        <f>_xlfn.XLOOKUP(B1175,Courses!A:A,Courses!H:H)</f>
        <v>67</v>
      </c>
      <c r="M1175" s="14">
        <f t="shared" si="90"/>
        <v>4.4776119402985072E-2</v>
      </c>
      <c r="N1175" s="14" t="str">
        <f t="shared" si="91"/>
        <v>Active</v>
      </c>
      <c r="O1175" s="14" t="str" cm="1">
        <f t="array" ref="O1175">_xlfn.IFS(M1175=0,"0",
M1175&lt;=10%,"0-10",
TRUE,"&gt;10"
)&amp;" "&amp;"% progress"</f>
        <v>0-10 % progress</v>
      </c>
      <c r="P1175" s="15">
        <f t="shared" si="92"/>
        <v>0</v>
      </c>
      <c r="Q1175" s="15">
        <f>COUNTIFS($G:$G,$G1175)</f>
        <v>3</v>
      </c>
      <c r="R1175" s="16">
        <f t="shared" si="93"/>
        <v>0</v>
      </c>
      <c r="S1175" s="15" t="str">
        <f t="shared" si="94"/>
        <v>no 0% progess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/>
      <c r="AA1175" s="9">
        <v>0</v>
      </c>
      <c r="AB1175" s="9"/>
      <c r="AC1175" s="9">
        <v>0</v>
      </c>
      <c r="AD1175" s="9"/>
      <c r="AE1175" s="9" t="s">
        <v>4052</v>
      </c>
      <c r="AF1175" s="9">
        <v>305</v>
      </c>
      <c r="AG1175" s="9"/>
      <c r="AH1175" s="9"/>
      <c r="AI1175" s="9"/>
      <c r="AJ1175" s="9"/>
    </row>
    <row r="1176" spans="1:36" x14ac:dyDescent="0.35">
      <c r="A1176" s="9" t="s">
        <v>30</v>
      </c>
      <c r="B1176" s="9" t="s">
        <v>31</v>
      </c>
      <c r="C1176" s="9" t="s">
        <v>14504</v>
      </c>
      <c r="D1176" s="9" t="s">
        <v>29</v>
      </c>
      <c r="E1176" s="9" t="s">
        <v>4049</v>
      </c>
      <c r="F1176" s="9" t="str">
        <f>_xlfn.XLOOKUP(E1176,Total_Enrolled!C:C,Total_Enrolled!C:C)</f>
        <v>2025em1100099@bitspilani-digital.edu.in</v>
      </c>
      <c r="G1176" s="9" t="s">
        <v>4050</v>
      </c>
      <c r="H1176" s="9" t="s">
        <v>14515</v>
      </c>
      <c r="I1176" s="9" t="s">
        <v>4051</v>
      </c>
      <c r="J1176" s="9" t="b">
        <v>1</v>
      </c>
      <c r="K1176" s="9">
        <v>7</v>
      </c>
      <c r="L1176" s="9">
        <f>_xlfn.XLOOKUP(B1176,Courses!A:A,Courses!H:H)</f>
        <v>71</v>
      </c>
      <c r="M1176" s="14">
        <f t="shared" si="90"/>
        <v>9.8591549295774641E-2</v>
      </c>
      <c r="N1176" s="14" t="str">
        <f t="shared" si="91"/>
        <v>Active</v>
      </c>
      <c r="O1176" s="14" t="str" cm="1">
        <f t="array" ref="O1176">_xlfn.IFS(M1176=0,"0",
M1176&lt;=10%,"0-10",
TRUE,"&gt;10"
)&amp;" "&amp;"% progress"</f>
        <v>0-10 % progress</v>
      </c>
      <c r="P1176" s="15">
        <f t="shared" si="92"/>
        <v>0</v>
      </c>
      <c r="Q1176" s="15">
        <f>COUNTIFS($G:$G,$G1176)</f>
        <v>3</v>
      </c>
      <c r="R1176" s="16">
        <f t="shared" si="93"/>
        <v>0</v>
      </c>
      <c r="S1176" s="15" t="str">
        <f t="shared" si="94"/>
        <v>no 0% progess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/>
      <c r="AA1176" s="9">
        <v>0</v>
      </c>
      <c r="AB1176" s="9"/>
      <c r="AC1176" s="9">
        <v>1492</v>
      </c>
      <c r="AD1176" s="9" t="s">
        <v>4053</v>
      </c>
      <c r="AE1176" s="9" t="s">
        <v>4052</v>
      </c>
      <c r="AF1176" s="9">
        <v>305</v>
      </c>
      <c r="AG1176" s="9"/>
      <c r="AH1176" s="9"/>
      <c r="AI1176" s="9" t="s">
        <v>4054</v>
      </c>
      <c r="AJ1176" s="9" t="s">
        <v>4054</v>
      </c>
    </row>
    <row r="1177" spans="1:36" x14ac:dyDescent="0.35">
      <c r="A1177" s="9" t="s">
        <v>3100</v>
      </c>
      <c r="B1177" s="9" t="s">
        <v>3101</v>
      </c>
      <c r="C1177" s="9" t="s">
        <v>14504</v>
      </c>
      <c r="D1177" s="9" t="s">
        <v>29</v>
      </c>
      <c r="E1177" s="9" t="s">
        <v>4049</v>
      </c>
      <c r="F1177" s="9" t="str">
        <f>_xlfn.XLOOKUP(E1177,Total_Enrolled!C:C,Total_Enrolled!C:C)</f>
        <v>2025em1100099@bitspilani-digital.edu.in</v>
      </c>
      <c r="G1177" s="9" t="s">
        <v>4050</v>
      </c>
      <c r="H1177" s="9" t="s">
        <v>14515</v>
      </c>
      <c r="I1177" s="9" t="s">
        <v>4051</v>
      </c>
      <c r="J1177" s="9" t="b">
        <v>1</v>
      </c>
      <c r="K1177" s="9">
        <v>7</v>
      </c>
      <c r="L1177" s="9">
        <f>_xlfn.XLOOKUP(B1177,Courses!A:A,Courses!H:H)</f>
        <v>44</v>
      </c>
      <c r="M1177" s="14">
        <f t="shared" si="90"/>
        <v>0.15909090909090909</v>
      </c>
      <c r="N1177" s="14" t="str">
        <f t="shared" si="91"/>
        <v>Active</v>
      </c>
      <c r="O1177" s="14" t="str" cm="1">
        <f t="array" ref="O1177">_xlfn.IFS(M1177=0,"0",
M1177&lt;=10%,"0-10",
TRUE,"&gt;10"
)&amp;" "&amp;"% progress"</f>
        <v>&gt;10 % progress</v>
      </c>
      <c r="P1177" s="15">
        <f t="shared" si="92"/>
        <v>0</v>
      </c>
      <c r="Q1177" s="15">
        <f>COUNTIFS($G:$G,$G1177)</f>
        <v>3</v>
      </c>
      <c r="R1177" s="16">
        <f t="shared" si="93"/>
        <v>0</v>
      </c>
      <c r="S1177" s="15" t="str">
        <f t="shared" si="94"/>
        <v>no 0% progess</v>
      </c>
      <c r="T1177" s="9">
        <v>0</v>
      </c>
      <c r="U1177" s="9">
        <v>1</v>
      </c>
      <c r="V1177" s="9">
        <v>1</v>
      </c>
      <c r="W1177" s="9">
        <v>0</v>
      </c>
      <c r="X1177" s="9">
        <v>0</v>
      </c>
      <c r="Y1177" s="9">
        <v>0</v>
      </c>
      <c r="Z1177" s="9"/>
      <c r="AA1177" s="9">
        <v>0</v>
      </c>
      <c r="AB1177" s="9"/>
      <c r="AC1177" s="9">
        <v>5932</v>
      </c>
      <c r="AD1177" s="9" t="s">
        <v>4055</v>
      </c>
      <c r="AE1177" s="9" t="s">
        <v>4052</v>
      </c>
      <c r="AF1177" s="9">
        <v>305</v>
      </c>
      <c r="AG1177" s="9"/>
      <c r="AH1177" s="9" t="s">
        <v>4056</v>
      </c>
      <c r="AI1177" s="9" t="s">
        <v>4057</v>
      </c>
      <c r="AJ1177" s="9" t="s">
        <v>4058</v>
      </c>
    </row>
    <row r="1178" spans="1:36" x14ac:dyDescent="0.35">
      <c r="A1178" s="9" t="s">
        <v>3100</v>
      </c>
      <c r="B1178" s="9" t="s">
        <v>3101</v>
      </c>
      <c r="C1178" s="9" t="s">
        <v>14504</v>
      </c>
      <c r="D1178" s="9" t="s">
        <v>29</v>
      </c>
      <c r="E1178" s="9" t="s">
        <v>4059</v>
      </c>
      <c r="F1178" s="9" t="str">
        <f>_xlfn.XLOOKUP(E1178,Total_Enrolled!C:C,Total_Enrolled!C:C)</f>
        <v>2025em1100100@bitspilani-digital.edu.in</v>
      </c>
      <c r="G1178" s="9" t="s">
        <v>4060</v>
      </c>
      <c r="H1178" s="9" t="s">
        <v>14515</v>
      </c>
      <c r="I1178" s="9" t="s">
        <v>4061</v>
      </c>
      <c r="J1178" s="9" t="b">
        <v>1</v>
      </c>
      <c r="K1178" s="9">
        <v>3</v>
      </c>
      <c r="L1178" s="9">
        <f>_xlfn.XLOOKUP(B1178,Courses!A:A,Courses!H:H)</f>
        <v>44</v>
      </c>
      <c r="M1178" s="14">
        <f t="shared" si="90"/>
        <v>6.8181818181818177E-2</v>
      </c>
      <c r="N1178" s="14" t="str">
        <f t="shared" si="91"/>
        <v>Active</v>
      </c>
      <c r="O1178" s="14" t="str" cm="1">
        <f t="array" ref="O1178">_xlfn.IFS(M1178=0,"0",
M1178&lt;=10%,"0-10",
TRUE,"&gt;10"
)&amp;" "&amp;"% progress"</f>
        <v>0-10 % progress</v>
      </c>
      <c r="P1178" s="15">
        <f t="shared" si="92"/>
        <v>0</v>
      </c>
      <c r="Q1178" s="15">
        <f>COUNTIFS($G:$G,$G1178)</f>
        <v>3</v>
      </c>
      <c r="R1178" s="16">
        <f t="shared" si="93"/>
        <v>0</v>
      </c>
      <c r="S1178" s="15" t="str">
        <f t="shared" si="94"/>
        <v>no 0% progess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/>
      <c r="AA1178" s="9">
        <v>0</v>
      </c>
      <c r="AB1178" s="9"/>
      <c r="AC1178" s="9">
        <v>30</v>
      </c>
      <c r="AD1178" s="9" t="s">
        <v>4063</v>
      </c>
      <c r="AE1178" s="9" t="s">
        <v>4062</v>
      </c>
      <c r="AF1178" s="9">
        <v>206</v>
      </c>
      <c r="AG1178" s="9"/>
      <c r="AH1178" s="9"/>
      <c r="AI1178" s="9"/>
      <c r="AJ1178" s="9"/>
    </row>
    <row r="1179" spans="1:36" x14ac:dyDescent="0.35">
      <c r="A1179" s="9" t="s">
        <v>30</v>
      </c>
      <c r="B1179" s="9" t="s">
        <v>31</v>
      </c>
      <c r="C1179" s="9" t="s">
        <v>14504</v>
      </c>
      <c r="D1179" s="9" t="s">
        <v>29</v>
      </c>
      <c r="E1179" s="9" t="s">
        <v>4059</v>
      </c>
      <c r="F1179" s="9" t="str">
        <f>_xlfn.XLOOKUP(E1179,Total_Enrolled!C:C,Total_Enrolled!C:C)</f>
        <v>2025em1100100@bitspilani-digital.edu.in</v>
      </c>
      <c r="G1179" s="9" t="s">
        <v>4060</v>
      </c>
      <c r="H1179" s="9" t="s">
        <v>14515</v>
      </c>
      <c r="I1179" s="9" t="s">
        <v>4061</v>
      </c>
      <c r="J1179" s="9" t="b">
        <v>1</v>
      </c>
      <c r="K1179" s="9">
        <v>28</v>
      </c>
      <c r="L1179" s="9">
        <f>_xlfn.XLOOKUP(B1179,Courses!A:A,Courses!H:H)</f>
        <v>71</v>
      </c>
      <c r="M1179" s="14">
        <f t="shared" si="90"/>
        <v>0.39436619718309857</v>
      </c>
      <c r="N1179" s="14" t="str">
        <f t="shared" si="91"/>
        <v>Active</v>
      </c>
      <c r="O1179" s="14" t="str" cm="1">
        <f t="array" ref="O1179">_xlfn.IFS(M1179=0,"0",
M1179&lt;=10%,"0-10",
TRUE,"&gt;10"
)&amp;" "&amp;"% progress"</f>
        <v>&gt;10 % progress</v>
      </c>
      <c r="P1179" s="15">
        <f t="shared" si="92"/>
        <v>0</v>
      </c>
      <c r="Q1179" s="15">
        <f>COUNTIFS($G:$G,$G1179)</f>
        <v>3</v>
      </c>
      <c r="R1179" s="16">
        <f t="shared" si="93"/>
        <v>0</v>
      </c>
      <c r="S1179" s="15" t="str">
        <f t="shared" si="94"/>
        <v>no 0% progess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/>
      <c r="AA1179" s="9">
        <v>0</v>
      </c>
      <c r="AB1179" s="9"/>
      <c r="AC1179" s="9">
        <v>28764</v>
      </c>
      <c r="AD1179" s="9" t="s">
        <v>4064</v>
      </c>
      <c r="AE1179" s="9" t="s">
        <v>4062</v>
      </c>
      <c r="AF1179" s="9">
        <v>206</v>
      </c>
      <c r="AG1179" s="9"/>
      <c r="AH1179" s="9"/>
      <c r="AI1179" s="9" t="s">
        <v>4065</v>
      </c>
      <c r="AJ1179" s="9" t="s">
        <v>4065</v>
      </c>
    </row>
    <row r="1180" spans="1:36" x14ac:dyDescent="0.35">
      <c r="A1180" s="9" t="s">
        <v>3110</v>
      </c>
      <c r="B1180" s="9" t="s">
        <v>3111</v>
      </c>
      <c r="C1180" s="9" t="s">
        <v>14504</v>
      </c>
      <c r="D1180" s="9" t="s">
        <v>29</v>
      </c>
      <c r="E1180" s="9" t="s">
        <v>4059</v>
      </c>
      <c r="F1180" s="9" t="str">
        <f>_xlfn.XLOOKUP(E1180,Total_Enrolled!C:C,Total_Enrolled!C:C)</f>
        <v>2025em1100100@bitspilani-digital.edu.in</v>
      </c>
      <c r="G1180" s="9" t="s">
        <v>4060</v>
      </c>
      <c r="H1180" s="9" t="s">
        <v>14515</v>
      </c>
      <c r="I1180" s="9" t="s">
        <v>4061</v>
      </c>
      <c r="J1180" s="9" t="b">
        <v>1</v>
      </c>
      <c r="K1180" s="9">
        <v>9</v>
      </c>
      <c r="L1180" s="9">
        <f>_xlfn.XLOOKUP(B1180,Courses!A:A,Courses!H:H)</f>
        <v>67</v>
      </c>
      <c r="M1180" s="14">
        <f t="shared" si="90"/>
        <v>0.13432835820895522</v>
      </c>
      <c r="N1180" s="14" t="str">
        <f t="shared" si="91"/>
        <v>Active</v>
      </c>
      <c r="O1180" s="14" t="str" cm="1">
        <f t="array" ref="O1180">_xlfn.IFS(M1180=0,"0",
M1180&lt;=10%,"0-10",
TRUE,"&gt;10"
)&amp;" "&amp;"% progress"</f>
        <v>&gt;10 % progress</v>
      </c>
      <c r="P1180" s="15">
        <f t="shared" si="92"/>
        <v>0</v>
      </c>
      <c r="Q1180" s="15">
        <f>COUNTIFS($G:$G,$G1180)</f>
        <v>3</v>
      </c>
      <c r="R1180" s="16">
        <f t="shared" si="93"/>
        <v>0</v>
      </c>
      <c r="S1180" s="15" t="str">
        <f t="shared" si="94"/>
        <v>no 0% progess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/>
      <c r="AA1180" s="9">
        <v>0</v>
      </c>
      <c r="AB1180" s="9"/>
      <c r="AC1180" s="9">
        <v>1771</v>
      </c>
      <c r="AD1180" s="9" t="s">
        <v>4066</v>
      </c>
      <c r="AE1180" s="9" t="s">
        <v>4062</v>
      </c>
      <c r="AF1180" s="9">
        <v>206</v>
      </c>
      <c r="AG1180" s="9"/>
      <c r="AH1180" s="9"/>
      <c r="AI1180" s="9"/>
      <c r="AJ1180" s="9"/>
    </row>
    <row r="1181" spans="1:36" x14ac:dyDescent="0.35">
      <c r="A1181" s="9" t="s">
        <v>3110</v>
      </c>
      <c r="B1181" s="9" t="s">
        <v>3111</v>
      </c>
      <c r="C1181" s="9" t="s">
        <v>14504</v>
      </c>
      <c r="D1181" s="9" t="s">
        <v>29</v>
      </c>
      <c r="E1181" s="9" t="s">
        <v>4067</v>
      </c>
      <c r="F1181" s="9" t="str">
        <f>_xlfn.XLOOKUP(E1181,Total_Enrolled!C:C,Total_Enrolled!C:C)</f>
        <v>2025em1100101@bitspilani-digital.edu.in</v>
      </c>
      <c r="G1181" s="9" t="s">
        <v>4068</v>
      </c>
      <c r="H1181" s="9" t="s">
        <v>14515</v>
      </c>
      <c r="I1181" s="9" t="s">
        <v>4069</v>
      </c>
      <c r="J1181" s="9" t="b">
        <v>1</v>
      </c>
      <c r="K1181" s="9">
        <v>14</v>
      </c>
      <c r="L1181" s="9">
        <f>_xlfn.XLOOKUP(B1181,Courses!A:A,Courses!H:H)</f>
        <v>67</v>
      </c>
      <c r="M1181" s="14">
        <f t="shared" si="90"/>
        <v>0.20895522388059701</v>
      </c>
      <c r="N1181" s="14" t="str">
        <f t="shared" si="91"/>
        <v>Active</v>
      </c>
      <c r="O1181" s="14" t="str" cm="1">
        <f t="array" ref="O1181">_xlfn.IFS(M1181=0,"0",
M1181&lt;=10%,"0-10",
TRUE,"&gt;10"
)&amp;" "&amp;"% progress"</f>
        <v>&gt;10 % progress</v>
      </c>
      <c r="P1181" s="15">
        <f t="shared" si="92"/>
        <v>0</v>
      </c>
      <c r="Q1181" s="15">
        <f>COUNTIFS($G:$G,$G1181)</f>
        <v>3</v>
      </c>
      <c r="R1181" s="16">
        <f t="shared" si="93"/>
        <v>0</v>
      </c>
      <c r="S1181" s="15" t="str">
        <f t="shared" si="94"/>
        <v>no 0% progess</v>
      </c>
      <c r="T1181" s="9">
        <v>0</v>
      </c>
      <c r="U1181" s="9">
        <v>3</v>
      </c>
      <c r="V1181" s="9">
        <v>3</v>
      </c>
      <c r="W1181" s="9">
        <v>0</v>
      </c>
      <c r="X1181" s="9">
        <v>0</v>
      </c>
      <c r="Y1181" s="9">
        <v>0</v>
      </c>
      <c r="Z1181" s="9"/>
      <c r="AA1181" s="9">
        <v>0</v>
      </c>
      <c r="AB1181" s="9"/>
      <c r="AC1181" s="9">
        <v>70607</v>
      </c>
      <c r="AD1181" s="9" t="s">
        <v>4070</v>
      </c>
      <c r="AE1181" s="9" t="s">
        <v>4071</v>
      </c>
      <c r="AF1181" s="9">
        <v>126</v>
      </c>
      <c r="AG1181" s="9"/>
      <c r="AH1181" s="9" t="s">
        <v>4072</v>
      </c>
      <c r="AI1181" s="9"/>
      <c r="AJ1181" s="9"/>
    </row>
    <row r="1182" spans="1:36" x14ac:dyDescent="0.35">
      <c r="A1182" s="9" t="s">
        <v>30</v>
      </c>
      <c r="B1182" s="9" t="s">
        <v>31</v>
      </c>
      <c r="C1182" s="9" t="s">
        <v>14504</v>
      </c>
      <c r="D1182" s="9" t="s">
        <v>29</v>
      </c>
      <c r="E1182" s="9" t="s">
        <v>4067</v>
      </c>
      <c r="F1182" s="9" t="str">
        <f>_xlfn.XLOOKUP(E1182,Total_Enrolled!C:C,Total_Enrolled!C:C)</f>
        <v>2025em1100101@bitspilani-digital.edu.in</v>
      </c>
      <c r="G1182" s="9" t="s">
        <v>4068</v>
      </c>
      <c r="H1182" s="9" t="s">
        <v>14515</v>
      </c>
      <c r="I1182" s="9" t="s">
        <v>4069</v>
      </c>
      <c r="J1182" s="9" t="b">
        <v>1</v>
      </c>
      <c r="K1182" s="9">
        <v>32</v>
      </c>
      <c r="L1182" s="9">
        <f>_xlfn.XLOOKUP(B1182,Courses!A:A,Courses!H:H)</f>
        <v>71</v>
      </c>
      <c r="M1182" s="14">
        <f t="shared" si="90"/>
        <v>0.45070422535211269</v>
      </c>
      <c r="N1182" s="14" t="str">
        <f t="shared" si="91"/>
        <v>Active</v>
      </c>
      <c r="O1182" s="14" t="str" cm="1">
        <f t="array" ref="O1182">_xlfn.IFS(M1182=0,"0",
M1182&lt;=10%,"0-10",
TRUE,"&gt;10"
)&amp;" "&amp;"% progress"</f>
        <v>&gt;10 % progress</v>
      </c>
      <c r="P1182" s="15">
        <f t="shared" si="92"/>
        <v>0</v>
      </c>
      <c r="Q1182" s="15">
        <f>COUNTIFS($G:$G,$G1182)</f>
        <v>3</v>
      </c>
      <c r="R1182" s="16">
        <f t="shared" si="93"/>
        <v>0</v>
      </c>
      <c r="S1182" s="15" t="str">
        <f t="shared" si="94"/>
        <v>no 0% progess</v>
      </c>
      <c r="T1182" s="9">
        <v>0</v>
      </c>
      <c r="U1182" s="9">
        <v>9</v>
      </c>
      <c r="V1182" s="9">
        <v>10</v>
      </c>
      <c r="W1182" s="9">
        <v>0</v>
      </c>
      <c r="X1182" s="9">
        <v>0</v>
      </c>
      <c r="Y1182" s="9">
        <v>0</v>
      </c>
      <c r="Z1182" s="9"/>
      <c r="AA1182" s="9">
        <v>0</v>
      </c>
      <c r="AB1182" s="9"/>
      <c r="AC1182" s="9">
        <v>155280</v>
      </c>
      <c r="AD1182" s="9" t="s">
        <v>4073</v>
      </c>
      <c r="AE1182" s="9" t="s">
        <v>4071</v>
      </c>
      <c r="AF1182" s="9">
        <v>126</v>
      </c>
      <c r="AG1182" s="9"/>
      <c r="AH1182" s="9" t="s">
        <v>4074</v>
      </c>
      <c r="AI1182" s="9" t="s">
        <v>4075</v>
      </c>
      <c r="AJ1182" s="9" t="s">
        <v>4076</v>
      </c>
    </row>
    <row r="1183" spans="1:36" x14ac:dyDescent="0.35">
      <c r="A1183" s="9" t="s">
        <v>3100</v>
      </c>
      <c r="B1183" s="9" t="s">
        <v>3101</v>
      </c>
      <c r="C1183" s="9" t="s">
        <v>14504</v>
      </c>
      <c r="D1183" s="9" t="s">
        <v>29</v>
      </c>
      <c r="E1183" s="9" t="s">
        <v>4067</v>
      </c>
      <c r="F1183" s="9" t="str">
        <f>_xlfn.XLOOKUP(E1183,Total_Enrolled!C:C,Total_Enrolled!C:C)</f>
        <v>2025em1100101@bitspilani-digital.edu.in</v>
      </c>
      <c r="G1183" s="9" t="s">
        <v>4068</v>
      </c>
      <c r="H1183" s="9" t="s">
        <v>14515</v>
      </c>
      <c r="I1183" s="9" t="s">
        <v>4069</v>
      </c>
      <c r="J1183" s="9" t="b">
        <v>1</v>
      </c>
      <c r="K1183" s="9">
        <v>4</v>
      </c>
      <c r="L1183" s="9">
        <f>_xlfn.XLOOKUP(B1183,Courses!A:A,Courses!H:H)</f>
        <v>44</v>
      </c>
      <c r="M1183" s="14">
        <f t="shared" si="90"/>
        <v>9.0909090909090912E-2</v>
      </c>
      <c r="N1183" s="14" t="str">
        <f t="shared" si="91"/>
        <v>Active</v>
      </c>
      <c r="O1183" s="14" t="str" cm="1">
        <f t="array" ref="O1183">_xlfn.IFS(M1183=0,"0",
M1183&lt;=10%,"0-10",
TRUE,"&gt;10"
)&amp;" "&amp;"% progress"</f>
        <v>0-10 % progress</v>
      </c>
      <c r="P1183" s="15">
        <f t="shared" si="92"/>
        <v>0</v>
      </c>
      <c r="Q1183" s="15">
        <f>COUNTIFS($G:$G,$G1183)</f>
        <v>3</v>
      </c>
      <c r="R1183" s="16">
        <f t="shared" si="93"/>
        <v>0</v>
      </c>
      <c r="S1183" s="15" t="str">
        <f t="shared" si="94"/>
        <v>no 0% progess</v>
      </c>
      <c r="T1183" s="9">
        <v>0</v>
      </c>
      <c r="U1183" s="9">
        <v>1</v>
      </c>
      <c r="V1183" s="9">
        <v>1</v>
      </c>
      <c r="W1183" s="9">
        <v>0</v>
      </c>
      <c r="X1183" s="9">
        <v>0</v>
      </c>
      <c r="Y1183" s="9">
        <v>0</v>
      </c>
      <c r="Z1183" s="9"/>
      <c r="AA1183" s="9">
        <v>0</v>
      </c>
      <c r="AB1183" s="9"/>
      <c r="AC1183" s="9">
        <v>5782</v>
      </c>
      <c r="AD1183" s="9" t="s">
        <v>4077</v>
      </c>
      <c r="AE1183" s="9" t="s">
        <v>4071</v>
      </c>
      <c r="AF1183" s="9">
        <v>126</v>
      </c>
      <c r="AG1183" s="9"/>
      <c r="AH1183" s="9" t="s">
        <v>4078</v>
      </c>
      <c r="AI1183" s="9" t="s">
        <v>4079</v>
      </c>
      <c r="AJ1183" s="9" t="s">
        <v>4080</v>
      </c>
    </row>
    <row r="1184" spans="1:36" x14ac:dyDescent="0.35">
      <c r="A1184" s="9" t="s">
        <v>3100</v>
      </c>
      <c r="B1184" s="9" t="s">
        <v>3101</v>
      </c>
      <c r="C1184" s="9" t="s">
        <v>14504</v>
      </c>
      <c r="D1184" s="9" t="s">
        <v>29</v>
      </c>
      <c r="E1184" s="9" t="s">
        <v>4081</v>
      </c>
      <c r="F1184" s="9" t="str">
        <f>_xlfn.XLOOKUP(E1184,Total_Enrolled!C:C,Total_Enrolled!C:C)</f>
        <v>2025em1100102@bitspilani-digital.edu.in</v>
      </c>
      <c r="G1184" s="9" t="s">
        <v>4082</v>
      </c>
      <c r="H1184" s="9" t="s">
        <v>14515</v>
      </c>
      <c r="I1184" s="9" t="s">
        <v>4083</v>
      </c>
      <c r="J1184" s="9" t="b">
        <v>1</v>
      </c>
      <c r="K1184" s="9">
        <v>7</v>
      </c>
      <c r="L1184" s="9">
        <f>_xlfn.XLOOKUP(B1184,Courses!A:A,Courses!H:H)</f>
        <v>44</v>
      </c>
      <c r="M1184" s="14">
        <f t="shared" si="90"/>
        <v>0.15909090909090909</v>
      </c>
      <c r="N1184" s="14" t="str">
        <f t="shared" si="91"/>
        <v>Active</v>
      </c>
      <c r="O1184" s="14" t="str" cm="1">
        <f t="array" ref="O1184">_xlfn.IFS(M1184=0,"0",
M1184&lt;=10%,"0-10",
TRUE,"&gt;10"
)&amp;" "&amp;"% progress"</f>
        <v>&gt;10 % progress</v>
      </c>
      <c r="P1184" s="15">
        <f t="shared" si="92"/>
        <v>0</v>
      </c>
      <c r="Q1184" s="15">
        <f>COUNTIFS($G:$G,$G1184)</f>
        <v>3</v>
      </c>
      <c r="R1184" s="16">
        <f t="shared" si="93"/>
        <v>0</v>
      </c>
      <c r="S1184" s="15" t="str">
        <f t="shared" si="94"/>
        <v>no 0% progess</v>
      </c>
      <c r="T1184" s="9">
        <v>0</v>
      </c>
      <c r="U1184" s="9">
        <v>1</v>
      </c>
      <c r="V1184" s="9">
        <v>1</v>
      </c>
      <c r="W1184" s="9">
        <v>0</v>
      </c>
      <c r="X1184" s="9">
        <v>0</v>
      </c>
      <c r="Y1184" s="9">
        <v>0</v>
      </c>
      <c r="Z1184" s="9"/>
      <c r="AA1184" s="9">
        <v>0</v>
      </c>
      <c r="AB1184" s="9"/>
      <c r="AC1184" s="9">
        <v>10661</v>
      </c>
      <c r="AD1184" s="9" t="s">
        <v>4085</v>
      </c>
      <c r="AE1184" s="9" t="s">
        <v>4084</v>
      </c>
      <c r="AF1184" s="9">
        <v>199</v>
      </c>
      <c r="AG1184" s="9"/>
      <c r="AH1184" s="9" t="s">
        <v>4086</v>
      </c>
      <c r="AI1184" s="9" t="s">
        <v>4087</v>
      </c>
      <c r="AJ1184" s="9" t="s">
        <v>4088</v>
      </c>
    </row>
    <row r="1185" spans="1:36" x14ac:dyDescent="0.35">
      <c r="A1185" s="9" t="s">
        <v>30</v>
      </c>
      <c r="B1185" s="9" t="s">
        <v>31</v>
      </c>
      <c r="C1185" s="9" t="s">
        <v>14504</v>
      </c>
      <c r="D1185" s="9" t="s">
        <v>29</v>
      </c>
      <c r="E1185" s="9" t="s">
        <v>4081</v>
      </c>
      <c r="F1185" s="9" t="str">
        <f>_xlfn.XLOOKUP(E1185,Total_Enrolled!C:C,Total_Enrolled!C:C)</f>
        <v>2025em1100102@bitspilani-digital.edu.in</v>
      </c>
      <c r="G1185" s="9" t="s">
        <v>4082</v>
      </c>
      <c r="H1185" s="9" t="s">
        <v>14515</v>
      </c>
      <c r="I1185" s="9" t="s">
        <v>4083</v>
      </c>
      <c r="J1185" s="9" t="b">
        <v>1</v>
      </c>
      <c r="K1185" s="9">
        <v>5</v>
      </c>
      <c r="L1185" s="9">
        <f>_xlfn.XLOOKUP(B1185,Courses!A:A,Courses!H:H)</f>
        <v>71</v>
      </c>
      <c r="M1185" s="14">
        <f t="shared" si="90"/>
        <v>7.0422535211267609E-2</v>
      </c>
      <c r="N1185" s="14" t="str">
        <f t="shared" si="91"/>
        <v>Active</v>
      </c>
      <c r="O1185" s="14" t="str" cm="1">
        <f t="array" ref="O1185">_xlfn.IFS(M1185=0,"0",
M1185&lt;=10%,"0-10",
TRUE,"&gt;10"
)&amp;" "&amp;"% progress"</f>
        <v>0-10 % progress</v>
      </c>
      <c r="P1185" s="15">
        <f t="shared" si="92"/>
        <v>0</v>
      </c>
      <c r="Q1185" s="15">
        <f>COUNTIFS($G:$G,$G1185)</f>
        <v>3</v>
      </c>
      <c r="R1185" s="16">
        <f t="shared" si="93"/>
        <v>0</v>
      </c>
      <c r="S1185" s="15" t="str">
        <f t="shared" si="94"/>
        <v>no 0% progess</v>
      </c>
      <c r="T1185" s="9">
        <v>0</v>
      </c>
      <c r="U1185" s="9">
        <v>1</v>
      </c>
      <c r="V1185" s="9">
        <v>1</v>
      </c>
      <c r="W1185" s="9">
        <v>0</v>
      </c>
      <c r="X1185" s="9">
        <v>0</v>
      </c>
      <c r="Y1185" s="9">
        <v>0</v>
      </c>
      <c r="Z1185" s="9"/>
      <c r="AA1185" s="9">
        <v>0</v>
      </c>
      <c r="AB1185" s="9"/>
      <c r="AC1185" s="9">
        <v>9139</v>
      </c>
      <c r="AD1185" s="9" t="s">
        <v>4089</v>
      </c>
      <c r="AE1185" s="9" t="s">
        <v>4084</v>
      </c>
      <c r="AF1185" s="9">
        <v>199</v>
      </c>
      <c r="AG1185" s="9"/>
      <c r="AH1185" s="9" t="s">
        <v>4090</v>
      </c>
      <c r="AI1185" s="9" t="s">
        <v>4091</v>
      </c>
      <c r="AJ1185" s="9" t="s">
        <v>4092</v>
      </c>
    </row>
    <row r="1186" spans="1:36" x14ac:dyDescent="0.35">
      <c r="A1186" s="9" t="s">
        <v>3110</v>
      </c>
      <c r="B1186" s="9" t="s">
        <v>3111</v>
      </c>
      <c r="C1186" s="9" t="s">
        <v>14504</v>
      </c>
      <c r="D1186" s="9" t="s">
        <v>29</v>
      </c>
      <c r="E1186" s="9" t="s">
        <v>4081</v>
      </c>
      <c r="F1186" s="9" t="str">
        <f>_xlfn.XLOOKUP(E1186,Total_Enrolled!C:C,Total_Enrolled!C:C)</f>
        <v>2025em1100102@bitspilani-digital.edu.in</v>
      </c>
      <c r="G1186" s="9" t="s">
        <v>4082</v>
      </c>
      <c r="H1186" s="9" t="s">
        <v>14515</v>
      </c>
      <c r="I1186" s="9" t="s">
        <v>4083</v>
      </c>
      <c r="J1186" s="9" t="b">
        <v>1</v>
      </c>
      <c r="K1186" s="9">
        <v>10</v>
      </c>
      <c r="L1186" s="9">
        <f>_xlfn.XLOOKUP(B1186,Courses!A:A,Courses!H:H)</f>
        <v>67</v>
      </c>
      <c r="M1186" s="14">
        <f t="shared" si="90"/>
        <v>0.14925373134328357</v>
      </c>
      <c r="N1186" s="14" t="str">
        <f t="shared" si="91"/>
        <v>Active</v>
      </c>
      <c r="O1186" s="14" t="str" cm="1">
        <f t="array" ref="O1186">_xlfn.IFS(M1186=0,"0",
M1186&lt;=10%,"0-10",
TRUE,"&gt;10"
)&amp;" "&amp;"% progress"</f>
        <v>&gt;10 % progress</v>
      </c>
      <c r="P1186" s="15">
        <f t="shared" si="92"/>
        <v>0</v>
      </c>
      <c r="Q1186" s="15">
        <f>COUNTIFS($G:$G,$G1186)</f>
        <v>3</v>
      </c>
      <c r="R1186" s="16">
        <f t="shared" si="93"/>
        <v>0</v>
      </c>
      <c r="S1186" s="15" t="str">
        <f t="shared" si="94"/>
        <v>no 0% progess</v>
      </c>
      <c r="T1186" s="9">
        <v>0</v>
      </c>
      <c r="U1186" s="9">
        <v>1</v>
      </c>
      <c r="V1186" s="9">
        <v>1</v>
      </c>
      <c r="W1186" s="9">
        <v>0</v>
      </c>
      <c r="X1186" s="9">
        <v>0</v>
      </c>
      <c r="Y1186" s="9">
        <v>0</v>
      </c>
      <c r="Z1186" s="9"/>
      <c r="AA1186" s="9">
        <v>0</v>
      </c>
      <c r="AB1186" s="9"/>
      <c r="AC1186" s="9">
        <v>3488</v>
      </c>
      <c r="AD1186" s="9" t="s">
        <v>4093</v>
      </c>
      <c r="AE1186" s="9" t="s">
        <v>4084</v>
      </c>
      <c r="AF1186" s="9">
        <v>199</v>
      </c>
      <c r="AG1186" s="9"/>
      <c r="AH1186" s="9" t="s">
        <v>4094</v>
      </c>
      <c r="AI1186" s="9"/>
      <c r="AJ1186" s="9"/>
    </row>
    <row r="1187" spans="1:36" x14ac:dyDescent="0.35">
      <c r="A1187" s="9" t="s">
        <v>3110</v>
      </c>
      <c r="B1187" s="9" t="s">
        <v>3111</v>
      </c>
      <c r="C1187" s="9" t="s">
        <v>14504</v>
      </c>
      <c r="D1187" s="9" t="s">
        <v>29</v>
      </c>
      <c r="E1187" s="9" t="s">
        <v>4095</v>
      </c>
      <c r="F1187" s="9" t="str">
        <f>_xlfn.XLOOKUP(E1187,Total_Enrolled!C:C,Total_Enrolled!C:C)</f>
        <v>2025em1100103@bitspilani-digital.edu.in</v>
      </c>
      <c r="G1187" s="9" t="s">
        <v>4096</v>
      </c>
      <c r="H1187" s="9" t="s">
        <v>14515</v>
      </c>
      <c r="I1187" s="9" t="s">
        <v>4097</v>
      </c>
      <c r="J1187" s="9" t="b">
        <v>1</v>
      </c>
      <c r="K1187" s="9">
        <v>48</v>
      </c>
      <c r="L1187" s="9">
        <f>_xlfn.XLOOKUP(B1187,Courses!A:A,Courses!H:H)</f>
        <v>67</v>
      </c>
      <c r="M1187" s="14">
        <f t="shared" si="90"/>
        <v>0.71641791044776115</v>
      </c>
      <c r="N1187" s="14" t="str">
        <f t="shared" si="91"/>
        <v>Active</v>
      </c>
      <c r="O1187" s="14" t="str" cm="1">
        <f t="array" ref="O1187">_xlfn.IFS(M1187=0,"0",
M1187&lt;=10%,"0-10",
TRUE,"&gt;10"
)&amp;" "&amp;"% progress"</f>
        <v>&gt;10 % progress</v>
      </c>
      <c r="P1187" s="15">
        <f t="shared" si="92"/>
        <v>0</v>
      </c>
      <c r="Q1187" s="15">
        <f>COUNTIFS($G:$G,$G1187)</f>
        <v>3</v>
      </c>
      <c r="R1187" s="16">
        <f t="shared" si="93"/>
        <v>0</v>
      </c>
      <c r="S1187" s="15" t="str">
        <f t="shared" si="94"/>
        <v>no 0% progess</v>
      </c>
      <c r="T1187" s="9">
        <v>0</v>
      </c>
      <c r="U1187" s="9">
        <v>8</v>
      </c>
      <c r="V1187" s="9">
        <v>8</v>
      </c>
      <c r="W1187" s="9">
        <v>0</v>
      </c>
      <c r="X1187" s="9">
        <v>0</v>
      </c>
      <c r="Y1187" s="9">
        <v>0</v>
      </c>
      <c r="Z1187" s="9"/>
      <c r="AA1187" s="9">
        <v>0</v>
      </c>
      <c r="AB1187" s="9"/>
      <c r="AC1187" s="9">
        <v>55652</v>
      </c>
      <c r="AD1187" s="9" t="s">
        <v>4098</v>
      </c>
      <c r="AE1187" s="9" t="s">
        <v>4099</v>
      </c>
      <c r="AF1187" s="9">
        <v>162</v>
      </c>
      <c r="AG1187" s="9"/>
      <c r="AH1187" s="9" t="s">
        <v>4100</v>
      </c>
      <c r="AI1187" s="9"/>
      <c r="AJ1187" s="9"/>
    </row>
    <row r="1188" spans="1:36" x14ac:dyDescent="0.35">
      <c r="A1188" s="9" t="s">
        <v>30</v>
      </c>
      <c r="B1188" s="9" t="s">
        <v>31</v>
      </c>
      <c r="C1188" s="9" t="s">
        <v>14504</v>
      </c>
      <c r="D1188" s="9" t="s">
        <v>29</v>
      </c>
      <c r="E1188" s="9" t="s">
        <v>4095</v>
      </c>
      <c r="F1188" s="9" t="str">
        <f>_xlfn.XLOOKUP(E1188,Total_Enrolled!C:C,Total_Enrolled!C:C)</f>
        <v>2025em1100103@bitspilani-digital.edu.in</v>
      </c>
      <c r="G1188" s="9" t="s">
        <v>4096</v>
      </c>
      <c r="H1188" s="9" t="s">
        <v>14515</v>
      </c>
      <c r="I1188" s="9" t="s">
        <v>4097</v>
      </c>
      <c r="J1188" s="9" t="b">
        <v>1</v>
      </c>
      <c r="K1188" s="9">
        <v>72</v>
      </c>
      <c r="L1188" s="9">
        <f>_xlfn.XLOOKUP(B1188,Courses!A:A,Courses!H:H)</f>
        <v>71</v>
      </c>
      <c r="M1188" s="14">
        <f t="shared" si="90"/>
        <v>1.0140845070422535</v>
      </c>
      <c r="N1188" s="14" t="str">
        <f t="shared" si="91"/>
        <v>Active</v>
      </c>
      <c r="O1188" s="14" t="str" cm="1">
        <f t="array" ref="O1188">_xlfn.IFS(M1188=0,"0",
M1188&lt;=10%,"0-10",
TRUE,"&gt;10"
)&amp;" "&amp;"% progress"</f>
        <v>&gt;10 % progress</v>
      </c>
      <c r="P1188" s="15">
        <f t="shared" si="92"/>
        <v>0</v>
      </c>
      <c r="Q1188" s="15">
        <f>COUNTIFS($G:$G,$G1188)</f>
        <v>3</v>
      </c>
      <c r="R1188" s="16">
        <f t="shared" si="93"/>
        <v>0</v>
      </c>
      <c r="S1188" s="15" t="str">
        <f t="shared" si="94"/>
        <v>no 0% progess</v>
      </c>
      <c r="T1188" s="9">
        <v>0</v>
      </c>
      <c r="U1188" s="9">
        <v>22</v>
      </c>
      <c r="V1188" s="9">
        <v>22</v>
      </c>
      <c r="W1188" s="9">
        <v>0</v>
      </c>
      <c r="X1188" s="9">
        <v>0</v>
      </c>
      <c r="Y1188" s="9">
        <v>0</v>
      </c>
      <c r="Z1188" s="9"/>
      <c r="AA1188" s="9">
        <v>0</v>
      </c>
      <c r="AB1188" s="9"/>
      <c r="AC1188" s="9">
        <v>59051</v>
      </c>
      <c r="AD1188" s="9" t="s">
        <v>4101</v>
      </c>
      <c r="AE1188" s="9" t="s">
        <v>4099</v>
      </c>
      <c r="AF1188" s="9">
        <v>162</v>
      </c>
      <c r="AG1188" s="9"/>
      <c r="AH1188" s="9" t="s">
        <v>4102</v>
      </c>
      <c r="AI1188" s="9" t="s">
        <v>4103</v>
      </c>
      <c r="AJ1188" s="9" t="s">
        <v>4104</v>
      </c>
    </row>
    <row r="1189" spans="1:36" x14ac:dyDescent="0.35">
      <c r="A1189" s="9" t="s">
        <v>3100</v>
      </c>
      <c r="B1189" s="9" t="s">
        <v>3101</v>
      </c>
      <c r="C1189" s="9" t="s">
        <v>14504</v>
      </c>
      <c r="D1189" s="9" t="s">
        <v>29</v>
      </c>
      <c r="E1189" s="9" t="s">
        <v>4095</v>
      </c>
      <c r="F1189" s="9" t="str">
        <f>_xlfn.XLOOKUP(E1189,Total_Enrolled!C:C,Total_Enrolled!C:C)</f>
        <v>2025em1100103@bitspilani-digital.edu.in</v>
      </c>
      <c r="G1189" s="9" t="s">
        <v>4096</v>
      </c>
      <c r="H1189" s="9" t="s">
        <v>14515</v>
      </c>
      <c r="I1189" s="9" t="s">
        <v>4097</v>
      </c>
      <c r="J1189" s="9" t="b">
        <v>1</v>
      </c>
      <c r="K1189" s="9">
        <v>39</v>
      </c>
      <c r="L1189" s="9">
        <f>_xlfn.XLOOKUP(B1189,Courses!A:A,Courses!H:H)</f>
        <v>44</v>
      </c>
      <c r="M1189" s="14">
        <f t="shared" si="90"/>
        <v>0.88636363636363635</v>
      </c>
      <c r="N1189" s="14" t="str">
        <f t="shared" si="91"/>
        <v>Active</v>
      </c>
      <c r="O1189" s="14" t="str" cm="1">
        <f t="array" ref="O1189">_xlfn.IFS(M1189=0,"0",
M1189&lt;=10%,"0-10",
TRUE,"&gt;10"
)&amp;" "&amp;"% progress"</f>
        <v>&gt;10 % progress</v>
      </c>
      <c r="P1189" s="15">
        <f t="shared" si="92"/>
        <v>0</v>
      </c>
      <c r="Q1189" s="15">
        <f>COUNTIFS($G:$G,$G1189)</f>
        <v>3</v>
      </c>
      <c r="R1189" s="16">
        <f t="shared" si="93"/>
        <v>0</v>
      </c>
      <c r="S1189" s="15" t="str">
        <f t="shared" si="94"/>
        <v>no 0% progess</v>
      </c>
      <c r="T1189" s="9">
        <v>0</v>
      </c>
      <c r="U1189" s="9">
        <v>12</v>
      </c>
      <c r="V1189" s="9">
        <v>15</v>
      </c>
      <c r="W1189" s="9">
        <v>0</v>
      </c>
      <c r="X1189" s="9">
        <v>0</v>
      </c>
      <c r="Y1189" s="9">
        <v>0</v>
      </c>
      <c r="Z1189" s="9"/>
      <c r="AA1189" s="9">
        <v>0</v>
      </c>
      <c r="AB1189" s="9"/>
      <c r="AC1189" s="9">
        <v>74445</v>
      </c>
      <c r="AD1189" s="9" t="s">
        <v>4105</v>
      </c>
      <c r="AE1189" s="9" t="s">
        <v>4099</v>
      </c>
      <c r="AF1189" s="9">
        <v>162</v>
      </c>
      <c r="AG1189" s="9"/>
      <c r="AH1189" s="9" t="s">
        <v>4106</v>
      </c>
      <c r="AI1189" s="9" t="s">
        <v>4107</v>
      </c>
      <c r="AJ1189" s="9" t="s">
        <v>4108</v>
      </c>
    </row>
    <row r="1190" spans="1:36" x14ac:dyDescent="0.35">
      <c r="A1190" s="9" t="s">
        <v>3100</v>
      </c>
      <c r="B1190" s="9" t="s">
        <v>3101</v>
      </c>
      <c r="C1190" s="9" t="s">
        <v>14504</v>
      </c>
      <c r="D1190" s="9" t="s">
        <v>29</v>
      </c>
      <c r="E1190" s="9" t="s">
        <v>4109</v>
      </c>
      <c r="F1190" s="9" t="str">
        <f>_xlfn.XLOOKUP(E1190,Total_Enrolled!C:C,Total_Enrolled!C:C)</f>
        <v>2025em1100104@bitspilani-digital.edu.in</v>
      </c>
      <c r="G1190" s="9" t="s">
        <v>4110</v>
      </c>
      <c r="H1190" s="9" t="s">
        <v>14515</v>
      </c>
      <c r="I1190" s="9" t="s">
        <v>4111</v>
      </c>
      <c r="J1190" s="9" t="b">
        <v>1</v>
      </c>
      <c r="K1190" s="9">
        <v>10</v>
      </c>
      <c r="L1190" s="9">
        <f>_xlfn.XLOOKUP(B1190,Courses!A:A,Courses!H:H)</f>
        <v>44</v>
      </c>
      <c r="M1190" s="14">
        <f t="shared" si="90"/>
        <v>0.22727272727272727</v>
      </c>
      <c r="N1190" s="14" t="str">
        <f t="shared" si="91"/>
        <v>Active</v>
      </c>
      <c r="O1190" s="14" t="str" cm="1">
        <f t="array" ref="O1190">_xlfn.IFS(M1190=0,"0",
M1190&lt;=10%,"0-10",
TRUE,"&gt;10"
)&amp;" "&amp;"% progress"</f>
        <v>&gt;10 % progress</v>
      </c>
      <c r="P1190" s="15">
        <f t="shared" si="92"/>
        <v>0</v>
      </c>
      <c r="Q1190" s="15">
        <f>COUNTIFS($G:$G,$G1190)</f>
        <v>3</v>
      </c>
      <c r="R1190" s="16">
        <f t="shared" si="93"/>
        <v>0</v>
      </c>
      <c r="S1190" s="15" t="str">
        <f t="shared" si="94"/>
        <v>no 0% progess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/>
      <c r="AA1190" s="9">
        <v>0</v>
      </c>
      <c r="AB1190" s="9"/>
      <c r="AC1190" s="9">
        <v>80577</v>
      </c>
      <c r="AD1190" s="9" t="s">
        <v>4113</v>
      </c>
      <c r="AE1190" s="9" t="s">
        <v>4112</v>
      </c>
      <c r="AF1190" s="9">
        <v>134</v>
      </c>
      <c r="AG1190" s="9"/>
      <c r="AH1190" s="9"/>
      <c r="AI1190" s="9" t="s">
        <v>4114</v>
      </c>
      <c r="AJ1190" s="9" t="s">
        <v>4115</v>
      </c>
    </row>
    <row r="1191" spans="1:36" x14ac:dyDescent="0.35">
      <c r="A1191" s="9" t="s">
        <v>30</v>
      </c>
      <c r="B1191" s="9" t="s">
        <v>31</v>
      </c>
      <c r="C1191" s="9" t="s">
        <v>14504</v>
      </c>
      <c r="D1191" s="9" t="s">
        <v>29</v>
      </c>
      <c r="E1191" s="9" t="s">
        <v>4109</v>
      </c>
      <c r="F1191" s="9" t="str">
        <f>_xlfn.XLOOKUP(E1191,Total_Enrolled!C:C,Total_Enrolled!C:C)</f>
        <v>2025em1100104@bitspilani-digital.edu.in</v>
      </c>
      <c r="G1191" s="9" t="s">
        <v>4110</v>
      </c>
      <c r="H1191" s="9" t="s">
        <v>14515</v>
      </c>
      <c r="I1191" s="9" t="s">
        <v>4111</v>
      </c>
      <c r="J1191" s="9" t="b">
        <v>1</v>
      </c>
      <c r="K1191" s="9">
        <v>22</v>
      </c>
      <c r="L1191" s="9">
        <f>_xlfn.XLOOKUP(B1191,Courses!A:A,Courses!H:H)</f>
        <v>71</v>
      </c>
      <c r="M1191" s="14">
        <f t="shared" si="90"/>
        <v>0.30985915492957744</v>
      </c>
      <c r="N1191" s="14" t="str">
        <f t="shared" si="91"/>
        <v>Active</v>
      </c>
      <c r="O1191" s="14" t="str" cm="1">
        <f t="array" ref="O1191">_xlfn.IFS(M1191=0,"0",
M1191&lt;=10%,"0-10",
TRUE,"&gt;10"
)&amp;" "&amp;"% progress"</f>
        <v>&gt;10 % progress</v>
      </c>
      <c r="P1191" s="15">
        <f t="shared" si="92"/>
        <v>0</v>
      </c>
      <c r="Q1191" s="15">
        <f>COUNTIFS($G:$G,$G1191)</f>
        <v>3</v>
      </c>
      <c r="R1191" s="16">
        <f t="shared" si="93"/>
        <v>0</v>
      </c>
      <c r="S1191" s="15" t="str">
        <f t="shared" si="94"/>
        <v>no 0% progess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/>
      <c r="AA1191" s="9">
        <v>0</v>
      </c>
      <c r="AB1191" s="9"/>
      <c r="AC1191" s="9">
        <v>84740</v>
      </c>
      <c r="AD1191" s="9" t="s">
        <v>4116</v>
      </c>
      <c r="AE1191" s="9" t="s">
        <v>4112</v>
      </c>
      <c r="AF1191" s="9">
        <v>134</v>
      </c>
      <c r="AG1191" s="9"/>
      <c r="AH1191" s="9"/>
      <c r="AI1191" s="9" t="s">
        <v>4117</v>
      </c>
      <c r="AJ1191" s="9" t="s">
        <v>4118</v>
      </c>
    </row>
    <row r="1192" spans="1:36" x14ac:dyDescent="0.35">
      <c r="A1192" s="9" t="s">
        <v>3110</v>
      </c>
      <c r="B1192" s="9" t="s">
        <v>3111</v>
      </c>
      <c r="C1192" s="9" t="s">
        <v>14504</v>
      </c>
      <c r="D1192" s="9" t="s">
        <v>29</v>
      </c>
      <c r="E1192" s="9" t="s">
        <v>4109</v>
      </c>
      <c r="F1192" s="9" t="str">
        <f>_xlfn.XLOOKUP(E1192,Total_Enrolled!C:C,Total_Enrolled!C:C)</f>
        <v>2025em1100104@bitspilani-digital.edu.in</v>
      </c>
      <c r="G1192" s="9" t="s">
        <v>4110</v>
      </c>
      <c r="H1192" s="9" t="s">
        <v>14515</v>
      </c>
      <c r="I1192" s="9" t="s">
        <v>4111</v>
      </c>
      <c r="J1192" s="9" t="b">
        <v>1</v>
      </c>
      <c r="K1192" s="9">
        <v>29</v>
      </c>
      <c r="L1192" s="9">
        <f>_xlfn.XLOOKUP(B1192,Courses!A:A,Courses!H:H)</f>
        <v>67</v>
      </c>
      <c r="M1192" s="14">
        <f t="shared" si="90"/>
        <v>0.43283582089552236</v>
      </c>
      <c r="N1192" s="14" t="str">
        <f t="shared" si="91"/>
        <v>Active</v>
      </c>
      <c r="O1192" s="14" t="str" cm="1">
        <f t="array" ref="O1192">_xlfn.IFS(M1192=0,"0",
M1192&lt;=10%,"0-10",
TRUE,"&gt;10"
)&amp;" "&amp;"% progress"</f>
        <v>&gt;10 % progress</v>
      </c>
      <c r="P1192" s="15">
        <f t="shared" si="92"/>
        <v>0</v>
      </c>
      <c r="Q1192" s="15">
        <f>COUNTIFS($G:$G,$G1192)</f>
        <v>3</v>
      </c>
      <c r="R1192" s="16">
        <f t="shared" si="93"/>
        <v>0</v>
      </c>
      <c r="S1192" s="15" t="str">
        <f t="shared" si="94"/>
        <v>no 0% progess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/>
      <c r="AA1192" s="9">
        <v>0</v>
      </c>
      <c r="AB1192" s="9"/>
      <c r="AC1192" s="9">
        <v>149093</v>
      </c>
      <c r="AD1192" s="9" t="s">
        <v>4119</v>
      </c>
      <c r="AE1192" s="9" t="s">
        <v>4112</v>
      </c>
      <c r="AF1192" s="9">
        <v>134</v>
      </c>
      <c r="AG1192" s="9"/>
      <c r="AH1192" s="9"/>
      <c r="AI1192" s="9"/>
      <c r="AJ1192" s="9"/>
    </row>
    <row r="1193" spans="1:36" x14ac:dyDescent="0.35">
      <c r="A1193" s="9" t="s">
        <v>3110</v>
      </c>
      <c r="B1193" s="9" t="s">
        <v>3111</v>
      </c>
      <c r="C1193" s="9" t="s">
        <v>14504</v>
      </c>
      <c r="D1193" s="9" t="s">
        <v>29</v>
      </c>
      <c r="E1193" s="9" t="s">
        <v>4120</v>
      </c>
      <c r="F1193" s="9" t="str">
        <f>_xlfn.XLOOKUP(E1193,Total_Enrolled!C:C,Total_Enrolled!C:C)</f>
        <v>2025em1100105@bitspilani-digital.edu.in</v>
      </c>
      <c r="G1193" s="9" t="s">
        <v>4121</v>
      </c>
      <c r="H1193" s="9" t="s">
        <v>14515</v>
      </c>
      <c r="I1193" s="9" t="s">
        <v>4122</v>
      </c>
      <c r="J1193" s="9" t="b">
        <v>1</v>
      </c>
      <c r="K1193" s="9">
        <v>1</v>
      </c>
      <c r="L1193" s="9">
        <f>_xlfn.XLOOKUP(B1193,Courses!A:A,Courses!H:H)</f>
        <v>67</v>
      </c>
      <c r="M1193" s="14">
        <f t="shared" si="90"/>
        <v>1.4925373134328358E-2</v>
      </c>
      <c r="N1193" s="14" t="str">
        <f t="shared" si="91"/>
        <v>Active</v>
      </c>
      <c r="O1193" s="14" t="str" cm="1">
        <f t="array" ref="O1193">_xlfn.IFS(M1193=0,"0",
M1193&lt;=10%,"0-10",
TRUE,"&gt;10"
)&amp;" "&amp;"% progress"</f>
        <v>0-10 % progress</v>
      </c>
      <c r="P1193" s="15">
        <f t="shared" si="92"/>
        <v>0</v>
      </c>
      <c r="Q1193" s="15">
        <f>COUNTIFS($G:$G,$G1193)</f>
        <v>3</v>
      </c>
      <c r="R1193" s="16">
        <f t="shared" si="93"/>
        <v>0</v>
      </c>
      <c r="S1193" s="15" t="str">
        <f t="shared" si="94"/>
        <v>no 0% progess</v>
      </c>
      <c r="T1193" s="9">
        <v>0</v>
      </c>
      <c r="U1193" s="9">
        <v>1</v>
      </c>
      <c r="V1193" s="9">
        <v>1</v>
      </c>
      <c r="W1193" s="9">
        <v>0</v>
      </c>
      <c r="X1193" s="9">
        <v>0</v>
      </c>
      <c r="Y1193" s="9">
        <v>0</v>
      </c>
      <c r="Z1193" s="9"/>
      <c r="AA1193" s="9">
        <v>0</v>
      </c>
      <c r="AB1193" s="9"/>
      <c r="AC1193" s="9">
        <v>0</v>
      </c>
      <c r="AD1193" s="9" t="s">
        <v>4123</v>
      </c>
      <c r="AE1193" s="9" t="s">
        <v>4124</v>
      </c>
      <c r="AF1193" s="9">
        <v>228</v>
      </c>
      <c r="AG1193" s="9"/>
      <c r="AH1193" s="9" t="s">
        <v>4125</v>
      </c>
      <c r="AI1193" s="9"/>
      <c r="AJ1193" s="9"/>
    </row>
    <row r="1194" spans="1:36" x14ac:dyDescent="0.35">
      <c r="A1194" s="9" t="s">
        <v>30</v>
      </c>
      <c r="B1194" s="9" t="s">
        <v>31</v>
      </c>
      <c r="C1194" s="9" t="s">
        <v>14504</v>
      </c>
      <c r="D1194" s="9" t="s">
        <v>29</v>
      </c>
      <c r="E1194" s="9" t="s">
        <v>4120</v>
      </c>
      <c r="F1194" s="9" t="str">
        <f>_xlfn.XLOOKUP(E1194,Total_Enrolled!C:C,Total_Enrolled!C:C)</f>
        <v>2025em1100105@bitspilani-digital.edu.in</v>
      </c>
      <c r="G1194" s="9" t="s">
        <v>4121</v>
      </c>
      <c r="H1194" s="9" t="s">
        <v>14515</v>
      </c>
      <c r="I1194" s="9" t="s">
        <v>4122</v>
      </c>
      <c r="J1194" s="9" t="b">
        <v>1</v>
      </c>
      <c r="K1194" s="9">
        <v>1</v>
      </c>
      <c r="L1194" s="9">
        <f>_xlfn.XLOOKUP(B1194,Courses!A:A,Courses!H:H)</f>
        <v>71</v>
      </c>
      <c r="M1194" s="14">
        <f t="shared" si="90"/>
        <v>1.4084507042253521E-2</v>
      </c>
      <c r="N1194" s="14" t="str">
        <f t="shared" si="91"/>
        <v>Active</v>
      </c>
      <c r="O1194" s="14" t="str" cm="1">
        <f t="array" ref="O1194">_xlfn.IFS(M1194=0,"0",
M1194&lt;=10%,"0-10",
TRUE,"&gt;10"
)&amp;" "&amp;"% progress"</f>
        <v>0-10 % progress</v>
      </c>
      <c r="P1194" s="15">
        <f t="shared" si="92"/>
        <v>0</v>
      </c>
      <c r="Q1194" s="15">
        <f>COUNTIFS($G:$G,$G1194)</f>
        <v>3</v>
      </c>
      <c r="R1194" s="16">
        <f t="shared" si="93"/>
        <v>0</v>
      </c>
      <c r="S1194" s="15" t="str">
        <f t="shared" si="94"/>
        <v>no 0% progess</v>
      </c>
      <c r="T1194" s="9">
        <v>0</v>
      </c>
      <c r="U1194" s="9">
        <v>1</v>
      </c>
      <c r="V1194" s="9">
        <v>1</v>
      </c>
      <c r="W1194" s="9">
        <v>0</v>
      </c>
      <c r="X1194" s="9">
        <v>0</v>
      </c>
      <c r="Y1194" s="9">
        <v>0</v>
      </c>
      <c r="Z1194" s="9"/>
      <c r="AA1194" s="9">
        <v>0</v>
      </c>
      <c r="AB1194" s="9"/>
      <c r="AC1194" s="9">
        <v>0</v>
      </c>
      <c r="AD1194" s="9" t="s">
        <v>4126</v>
      </c>
      <c r="AE1194" s="9" t="s">
        <v>4124</v>
      </c>
      <c r="AF1194" s="9">
        <v>228</v>
      </c>
      <c r="AG1194" s="9"/>
      <c r="AH1194" s="9" t="s">
        <v>4127</v>
      </c>
      <c r="AI1194" s="9"/>
      <c r="AJ1194" s="9"/>
    </row>
    <row r="1195" spans="1:36" x14ac:dyDescent="0.35">
      <c r="A1195" s="9" t="s">
        <v>3100</v>
      </c>
      <c r="B1195" s="9" t="s">
        <v>3101</v>
      </c>
      <c r="C1195" s="9" t="s">
        <v>14504</v>
      </c>
      <c r="D1195" s="9" t="s">
        <v>29</v>
      </c>
      <c r="E1195" s="9" t="s">
        <v>4120</v>
      </c>
      <c r="F1195" s="9" t="str">
        <f>_xlfn.XLOOKUP(E1195,Total_Enrolled!C:C,Total_Enrolled!C:C)</f>
        <v>2025em1100105@bitspilani-digital.edu.in</v>
      </c>
      <c r="G1195" s="9" t="s">
        <v>4121</v>
      </c>
      <c r="H1195" s="9" t="s">
        <v>14515</v>
      </c>
      <c r="I1195" s="9" t="s">
        <v>4122</v>
      </c>
      <c r="J1195" s="9" t="b">
        <v>1</v>
      </c>
      <c r="K1195" s="9">
        <v>1</v>
      </c>
      <c r="L1195" s="9">
        <f>_xlfn.XLOOKUP(B1195,Courses!A:A,Courses!H:H)</f>
        <v>44</v>
      </c>
      <c r="M1195" s="14">
        <f t="shared" si="90"/>
        <v>2.2727272727272728E-2</v>
      </c>
      <c r="N1195" s="14" t="str">
        <f t="shared" si="91"/>
        <v>Active</v>
      </c>
      <c r="O1195" s="14" t="str" cm="1">
        <f t="array" ref="O1195">_xlfn.IFS(M1195=0,"0",
M1195&lt;=10%,"0-10",
TRUE,"&gt;10"
)&amp;" "&amp;"% progress"</f>
        <v>0-10 % progress</v>
      </c>
      <c r="P1195" s="15">
        <f t="shared" si="92"/>
        <v>0</v>
      </c>
      <c r="Q1195" s="15">
        <f>COUNTIFS($G:$G,$G1195)</f>
        <v>3</v>
      </c>
      <c r="R1195" s="16">
        <f t="shared" si="93"/>
        <v>0</v>
      </c>
      <c r="S1195" s="15" t="str">
        <f t="shared" si="94"/>
        <v>no 0% progess</v>
      </c>
      <c r="T1195" s="9">
        <v>0</v>
      </c>
      <c r="U1195" s="9">
        <v>1</v>
      </c>
      <c r="V1195" s="9">
        <v>1</v>
      </c>
      <c r="W1195" s="9">
        <v>0</v>
      </c>
      <c r="X1195" s="9">
        <v>0</v>
      </c>
      <c r="Y1195" s="9">
        <v>0</v>
      </c>
      <c r="Z1195" s="9"/>
      <c r="AA1195" s="9">
        <v>0</v>
      </c>
      <c r="AB1195" s="9"/>
      <c r="AC1195" s="9">
        <v>0</v>
      </c>
      <c r="AD1195" s="9" t="s">
        <v>4128</v>
      </c>
      <c r="AE1195" s="9" t="s">
        <v>4124</v>
      </c>
      <c r="AF1195" s="9">
        <v>228</v>
      </c>
      <c r="AG1195" s="9"/>
      <c r="AH1195" s="9" t="s">
        <v>4129</v>
      </c>
      <c r="AI1195" s="9"/>
      <c r="AJ1195" s="9"/>
    </row>
    <row r="1196" spans="1:36" x14ac:dyDescent="0.35">
      <c r="A1196" s="9" t="s">
        <v>3086</v>
      </c>
      <c r="B1196" s="9" t="s">
        <v>35</v>
      </c>
      <c r="C1196" s="9" t="s">
        <v>14504</v>
      </c>
      <c r="D1196" s="9" t="s">
        <v>29</v>
      </c>
      <c r="E1196" s="9" t="s">
        <v>4130</v>
      </c>
      <c r="F1196" s="9" t="str">
        <f>_xlfn.XLOOKUP(E1196,Total_Enrolled!C:C,Total_Enrolled!C:C)</f>
        <v>2025em1100106@bitspilani-digital.edu.in</v>
      </c>
      <c r="G1196" s="9" t="s">
        <v>4131</v>
      </c>
      <c r="H1196" s="9" t="s">
        <v>14515</v>
      </c>
      <c r="I1196" s="9" t="s">
        <v>4132</v>
      </c>
      <c r="J1196" s="9" t="b">
        <v>1</v>
      </c>
      <c r="K1196" s="9">
        <v>0</v>
      </c>
      <c r="L1196" s="9">
        <f>_xlfn.XLOOKUP(B1196,Courses!A:A,Courses!H:H)</f>
        <v>68</v>
      </c>
      <c r="M1196" s="14">
        <f t="shared" si="90"/>
        <v>0</v>
      </c>
      <c r="N1196" s="14" t="str">
        <f t="shared" si="91"/>
        <v>Not Active</v>
      </c>
      <c r="O1196" s="14" t="str" cm="1">
        <f t="array" ref="O1196">_xlfn.IFS(M1196=0,"0",
M1196&lt;=10%,"0-10",
TRUE,"&gt;10"
)&amp;" "&amp;"% progress"</f>
        <v>0 % progress</v>
      </c>
      <c r="P1196" s="15">
        <f t="shared" si="92"/>
        <v>1</v>
      </c>
      <c r="Q1196" s="15">
        <f>COUNTIFS($G:$G,$G1196)</f>
        <v>4</v>
      </c>
      <c r="R1196" s="16">
        <f t="shared" si="93"/>
        <v>0.25</v>
      </c>
      <c r="S1196" s="15" t="str">
        <f t="shared" si="94"/>
        <v>no progress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/>
      <c r="AA1196" s="9">
        <v>0</v>
      </c>
      <c r="AB1196" s="9"/>
      <c r="AC1196" s="9">
        <v>0</v>
      </c>
      <c r="AD1196" s="9"/>
      <c r="AE1196" s="9" t="s">
        <v>4133</v>
      </c>
      <c r="AF1196" s="9">
        <v>64</v>
      </c>
      <c r="AG1196" s="9"/>
      <c r="AH1196" s="9"/>
      <c r="AI1196" s="9"/>
      <c r="AJ1196" s="9"/>
    </row>
    <row r="1197" spans="1:36" x14ac:dyDescent="0.35">
      <c r="A1197" s="9" t="s">
        <v>3095</v>
      </c>
      <c r="B1197" s="9" t="s">
        <v>38</v>
      </c>
      <c r="C1197" s="9" t="s">
        <v>14504</v>
      </c>
      <c r="D1197" s="9" t="s">
        <v>29</v>
      </c>
      <c r="E1197" s="9" t="s">
        <v>4130</v>
      </c>
      <c r="F1197" s="9" t="str">
        <f>_xlfn.XLOOKUP(E1197,Total_Enrolled!C:C,Total_Enrolled!C:C)</f>
        <v>2025em1100106@bitspilani-digital.edu.in</v>
      </c>
      <c r="G1197" s="9" t="s">
        <v>4131</v>
      </c>
      <c r="H1197" s="9" t="s">
        <v>14515</v>
      </c>
      <c r="I1197" s="9" t="s">
        <v>4132</v>
      </c>
      <c r="J1197" s="9" t="b">
        <v>1</v>
      </c>
      <c r="K1197" s="9">
        <v>0</v>
      </c>
      <c r="L1197" s="9">
        <f>_xlfn.XLOOKUP(B1197,Courses!A:A,Courses!H:H)</f>
        <v>42</v>
      </c>
      <c r="M1197" s="14">
        <f t="shared" si="90"/>
        <v>0</v>
      </c>
      <c r="N1197" s="14" t="str">
        <f t="shared" si="91"/>
        <v>Not Active</v>
      </c>
      <c r="O1197" s="14" t="str" cm="1">
        <f t="array" ref="O1197">_xlfn.IFS(M1197=0,"0",
M1197&lt;=10%,"0-10",
TRUE,"&gt;10"
)&amp;" "&amp;"% progress"</f>
        <v>0 % progress</v>
      </c>
      <c r="P1197" s="15">
        <f t="shared" si="92"/>
        <v>1</v>
      </c>
      <c r="Q1197" s="15">
        <f>COUNTIFS($G:$G,$G1197)</f>
        <v>4</v>
      </c>
      <c r="R1197" s="16">
        <f t="shared" si="93"/>
        <v>0.25</v>
      </c>
      <c r="S1197" s="15" t="str">
        <f t="shared" si="94"/>
        <v>no progress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/>
      <c r="AA1197" s="9">
        <v>0</v>
      </c>
      <c r="AB1197" s="9"/>
      <c r="AC1197" s="9">
        <v>0</v>
      </c>
      <c r="AD1197" s="9"/>
      <c r="AE1197" s="9" t="s">
        <v>4133</v>
      </c>
      <c r="AF1197" s="9">
        <v>64</v>
      </c>
      <c r="AG1197" s="9"/>
      <c r="AH1197" s="9"/>
      <c r="AI1197" s="9"/>
      <c r="AJ1197" s="9"/>
    </row>
    <row r="1198" spans="1:36" x14ac:dyDescent="0.35">
      <c r="A1198" s="9" t="s">
        <v>3091</v>
      </c>
      <c r="B1198" s="9" t="s">
        <v>3092</v>
      </c>
      <c r="C1198" s="9" t="s">
        <v>14504</v>
      </c>
      <c r="D1198" s="9" t="s">
        <v>29</v>
      </c>
      <c r="E1198" s="9" t="s">
        <v>4130</v>
      </c>
      <c r="F1198" s="9" t="str">
        <f>_xlfn.XLOOKUP(E1198,Total_Enrolled!C:C,Total_Enrolled!C:C)</f>
        <v>2025em1100106@bitspilani-digital.edu.in</v>
      </c>
      <c r="G1198" s="9" t="s">
        <v>4131</v>
      </c>
      <c r="H1198" s="9" t="s">
        <v>14515</v>
      </c>
      <c r="I1198" s="9" t="s">
        <v>4132</v>
      </c>
      <c r="J1198" s="9" t="b">
        <v>1</v>
      </c>
      <c r="K1198" s="9">
        <v>0</v>
      </c>
      <c r="L1198" s="9">
        <f>_xlfn.XLOOKUP(B1198,Courses!A:A,Courses!H:H)</f>
        <v>36</v>
      </c>
      <c r="M1198" s="14">
        <f t="shared" si="90"/>
        <v>0</v>
      </c>
      <c r="N1198" s="14" t="str">
        <f t="shared" si="91"/>
        <v>Not Active</v>
      </c>
      <c r="O1198" s="14" t="str" cm="1">
        <f t="array" ref="O1198">_xlfn.IFS(M1198=0,"0",
M1198&lt;=10%,"0-10",
TRUE,"&gt;10"
)&amp;" "&amp;"% progress"</f>
        <v>0 % progress</v>
      </c>
      <c r="P1198" s="15">
        <f t="shared" si="92"/>
        <v>1</v>
      </c>
      <c r="Q1198" s="15">
        <f>COUNTIFS($G:$G,$G1198)</f>
        <v>4</v>
      </c>
      <c r="R1198" s="16">
        <f t="shared" si="93"/>
        <v>0.25</v>
      </c>
      <c r="S1198" s="15" t="str">
        <f t="shared" si="94"/>
        <v>no progress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/>
      <c r="AA1198" s="9">
        <v>0</v>
      </c>
      <c r="AB1198" s="9"/>
      <c r="AC1198" s="9">
        <v>0</v>
      </c>
      <c r="AD1198" s="9"/>
      <c r="AE1198" s="9" t="s">
        <v>4133</v>
      </c>
      <c r="AF1198" s="9">
        <v>64</v>
      </c>
      <c r="AG1198" s="9"/>
      <c r="AH1198" s="9"/>
      <c r="AI1198" s="9"/>
      <c r="AJ1198" s="9"/>
    </row>
    <row r="1199" spans="1:36" x14ac:dyDescent="0.35">
      <c r="A1199" s="9" t="s">
        <v>3089</v>
      </c>
      <c r="B1199" s="9" t="s">
        <v>36</v>
      </c>
      <c r="C1199" s="9" t="s">
        <v>14504</v>
      </c>
      <c r="D1199" s="9" t="s">
        <v>29</v>
      </c>
      <c r="E1199" s="9" t="s">
        <v>4130</v>
      </c>
      <c r="F1199" s="9" t="str">
        <f>_xlfn.XLOOKUP(E1199,Total_Enrolled!C:C,Total_Enrolled!C:C)</f>
        <v>2025em1100106@bitspilani-digital.edu.in</v>
      </c>
      <c r="G1199" s="9" t="s">
        <v>4131</v>
      </c>
      <c r="H1199" s="9" t="s">
        <v>14515</v>
      </c>
      <c r="I1199" s="9" t="s">
        <v>4132</v>
      </c>
      <c r="J1199" s="9" t="b">
        <v>1</v>
      </c>
      <c r="K1199" s="9">
        <v>0</v>
      </c>
      <c r="L1199" s="9">
        <f>_xlfn.XLOOKUP(B1199,Courses!A:A,Courses!H:H)</f>
        <v>85</v>
      </c>
      <c r="M1199" s="14">
        <f t="shared" si="90"/>
        <v>0</v>
      </c>
      <c r="N1199" s="14" t="str">
        <f t="shared" si="91"/>
        <v>Not Active</v>
      </c>
      <c r="O1199" s="14" t="str" cm="1">
        <f t="array" ref="O1199">_xlfn.IFS(M1199=0,"0",
M1199&lt;=10%,"0-10",
TRUE,"&gt;10"
)&amp;" "&amp;"% progress"</f>
        <v>0 % progress</v>
      </c>
      <c r="P1199" s="15">
        <f t="shared" si="92"/>
        <v>1</v>
      </c>
      <c r="Q1199" s="15">
        <f>COUNTIFS($G:$G,$G1199)</f>
        <v>4</v>
      </c>
      <c r="R1199" s="16">
        <f t="shared" si="93"/>
        <v>0.25</v>
      </c>
      <c r="S1199" s="15" t="str">
        <f t="shared" si="94"/>
        <v>no progress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/>
      <c r="AA1199" s="9">
        <v>0</v>
      </c>
      <c r="AB1199" s="9"/>
      <c r="AC1199" s="9">
        <v>0</v>
      </c>
      <c r="AD1199" s="9"/>
      <c r="AE1199" s="9" t="s">
        <v>4133</v>
      </c>
      <c r="AF1199" s="9">
        <v>64</v>
      </c>
      <c r="AG1199" s="9"/>
      <c r="AH1199" s="9"/>
      <c r="AI1199" s="9"/>
      <c r="AJ1199" s="9"/>
    </row>
    <row r="1200" spans="1:36" x14ac:dyDescent="0.35">
      <c r="A1200" s="9" t="s">
        <v>3100</v>
      </c>
      <c r="B1200" s="9" t="s">
        <v>3101</v>
      </c>
      <c r="C1200" s="9" t="s">
        <v>14504</v>
      </c>
      <c r="D1200" s="9" t="s">
        <v>29</v>
      </c>
      <c r="E1200" s="9" t="s">
        <v>4134</v>
      </c>
      <c r="F1200" s="9" t="str">
        <f>_xlfn.XLOOKUP(E1200,Total_Enrolled!C:C,Total_Enrolled!C:C)</f>
        <v>2025em1100107@bitspilani-digital.edu.in</v>
      </c>
      <c r="G1200" s="9" t="s">
        <v>4135</v>
      </c>
      <c r="H1200" s="9" t="s">
        <v>14515</v>
      </c>
      <c r="I1200" s="9" t="s">
        <v>4136</v>
      </c>
      <c r="J1200" s="9" t="b">
        <v>1</v>
      </c>
      <c r="K1200" s="9">
        <v>21</v>
      </c>
      <c r="L1200" s="9">
        <f>_xlfn.XLOOKUP(B1200,Courses!A:A,Courses!H:H)</f>
        <v>44</v>
      </c>
      <c r="M1200" s="14">
        <f t="shared" si="90"/>
        <v>0.47727272727272729</v>
      </c>
      <c r="N1200" s="14" t="str">
        <f t="shared" si="91"/>
        <v>Active</v>
      </c>
      <c r="O1200" s="14" t="str" cm="1">
        <f t="array" ref="O1200">_xlfn.IFS(M1200=0,"0",
M1200&lt;=10%,"0-10",
TRUE,"&gt;10"
)&amp;" "&amp;"% progress"</f>
        <v>&gt;10 % progress</v>
      </c>
      <c r="P1200" s="15">
        <f t="shared" si="92"/>
        <v>0</v>
      </c>
      <c r="Q1200" s="15">
        <f>COUNTIFS($G:$G,$G1200)</f>
        <v>3</v>
      </c>
      <c r="R1200" s="16">
        <f t="shared" si="93"/>
        <v>0</v>
      </c>
      <c r="S1200" s="15" t="str">
        <f t="shared" si="94"/>
        <v>no 0% progess</v>
      </c>
      <c r="T1200" s="9">
        <v>0</v>
      </c>
      <c r="U1200" s="9">
        <v>1</v>
      </c>
      <c r="V1200" s="9">
        <v>1</v>
      </c>
      <c r="W1200" s="9">
        <v>0</v>
      </c>
      <c r="X1200" s="9">
        <v>0</v>
      </c>
      <c r="Y1200" s="9">
        <v>0</v>
      </c>
      <c r="Z1200" s="9"/>
      <c r="AA1200" s="9">
        <v>0</v>
      </c>
      <c r="AB1200" s="9"/>
      <c r="AC1200" s="9">
        <v>10670</v>
      </c>
      <c r="AD1200" s="9" t="s">
        <v>4137</v>
      </c>
      <c r="AE1200" s="9" t="s">
        <v>4138</v>
      </c>
      <c r="AF1200" s="9">
        <v>241</v>
      </c>
      <c r="AG1200" s="9"/>
      <c r="AH1200" s="9" t="s">
        <v>4139</v>
      </c>
      <c r="AI1200" s="9" t="s">
        <v>4140</v>
      </c>
      <c r="AJ1200" s="9" t="s">
        <v>4141</v>
      </c>
    </row>
    <row r="1201" spans="1:36" x14ac:dyDescent="0.35">
      <c r="A1201" s="9" t="s">
        <v>30</v>
      </c>
      <c r="B1201" s="9" t="s">
        <v>31</v>
      </c>
      <c r="C1201" s="9" t="s">
        <v>14504</v>
      </c>
      <c r="D1201" s="9" t="s">
        <v>29</v>
      </c>
      <c r="E1201" s="9" t="s">
        <v>4134</v>
      </c>
      <c r="F1201" s="9" t="str">
        <f>_xlfn.XLOOKUP(E1201,Total_Enrolled!C:C,Total_Enrolled!C:C)</f>
        <v>2025em1100107@bitspilani-digital.edu.in</v>
      </c>
      <c r="G1201" s="9" t="s">
        <v>4135</v>
      </c>
      <c r="H1201" s="9" t="s">
        <v>14515</v>
      </c>
      <c r="I1201" s="9" t="s">
        <v>4136</v>
      </c>
      <c r="J1201" s="9" t="b">
        <v>1</v>
      </c>
      <c r="K1201" s="9">
        <v>64</v>
      </c>
      <c r="L1201" s="9">
        <f>_xlfn.XLOOKUP(B1201,Courses!A:A,Courses!H:H)</f>
        <v>71</v>
      </c>
      <c r="M1201" s="14">
        <f t="shared" si="90"/>
        <v>0.90140845070422537</v>
      </c>
      <c r="N1201" s="14" t="str">
        <f t="shared" si="91"/>
        <v>Active</v>
      </c>
      <c r="O1201" s="14" t="str" cm="1">
        <f t="array" ref="O1201">_xlfn.IFS(M1201=0,"0",
M1201&lt;=10%,"0-10",
TRUE,"&gt;10"
)&amp;" "&amp;"% progress"</f>
        <v>&gt;10 % progress</v>
      </c>
      <c r="P1201" s="15">
        <f t="shared" si="92"/>
        <v>0</v>
      </c>
      <c r="Q1201" s="15">
        <f>COUNTIFS($G:$G,$G1201)</f>
        <v>3</v>
      </c>
      <c r="R1201" s="16">
        <f t="shared" si="93"/>
        <v>0</v>
      </c>
      <c r="S1201" s="15" t="str">
        <f t="shared" si="94"/>
        <v>no 0% progess</v>
      </c>
      <c r="T1201" s="9">
        <v>0</v>
      </c>
      <c r="U1201" s="9">
        <v>22</v>
      </c>
      <c r="V1201" s="9">
        <v>22</v>
      </c>
      <c r="W1201" s="9">
        <v>0</v>
      </c>
      <c r="X1201" s="9">
        <v>0</v>
      </c>
      <c r="Y1201" s="9">
        <v>0</v>
      </c>
      <c r="Z1201" s="9"/>
      <c r="AA1201" s="9">
        <v>0</v>
      </c>
      <c r="AB1201" s="9"/>
      <c r="AC1201" s="9">
        <v>9534</v>
      </c>
      <c r="AD1201" s="9" t="s">
        <v>4142</v>
      </c>
      <c r="AE1201" s="9" t="s">
        <v>4138</v>
      </c>
      <c r="AF1201" s="9">
        <v>241</v>
      </c>
      <c r="AG1201" s="9"/>
      <c r="AH1201" s="9" t="s">
        <v>4143</v>
      </c>
      <c r="AI1201" s="9" t="s">
        <v>4144</v>
      </c>
      <c r="AJ1201" s="9" t="s">
        <v>4145</v>
      </c>
    </row>
    <row r="1202" spans="1:36" x14ac:dyDescent="0.35">
      <c r="A1202" s="9" t="s">
        <v>3110</v>
      </c>
      <c r="B1202" s="9" t="s">
        <v>3111</v>
      </c>
      <c r="C1202" s="9" t="s">
        <v>14504</v>
      </c>
      <c r="D1202" s="9" t="s">
        <v>29</v>
      </c>
      <c r="E1202" s="9" t="s">
        <v>4134</v>
      </c>
      <c r="F1202" s="9" t="str">
        <f>_xlfn.XLOOKUP(E1202,Total_Enrolled!C:C,Total_Enrolled!C:C)</f>
        <v>2025em1100107@bitspilani-digital.edu.in</v>
      </c>
      <c r="G1202" s="9" t="s">
        <v>4135</v>
      </c>
      <c r="H1202" s="9" t="s">
        <v>14515</v>
      </c>
      <c r="I1202" s="9" t="s">
        <v>4136</v>
      </c>
      <c r="J1202" s="9" t="b">
        <v>1</v>
      </c>
      <c r="K1202" s="9">
        <v>36</v>
      </c>
      <c r="L1202" s="9">
        <f>_xlfn.XLOOKUP(B1202,Courses!A:A,Courses!H:H)</f>
        <v>67</v>
      </c>
      <c r="M1202" s="14">
        <f t="shared" si="90"/>
        <v>0.53731343283582089</v>
      </c>
      <c r="N1202" s="14" t="str">
        <f t="shared" si="91"/>
        <v>Active</v>
      </c>
      <c r="O1202" s="14" t="str" cm="1">
        <f t="array" ref="O1202">_xlfn.IFS(M1202=0,"0",
M1202&lt;=10%,"0-10",
TRUE,"&gt;10"
)&amp;" "&amp;"% progress"</f>
        <v>&gt;10 % progress</v>
      </c>
      <c r="P1202" s="15">
        <f t="shared" si="92"/>
        <v>0</v>
      </c>
      <c r="Q1202" s="15">
        <f>COUNTIFS($G:$G,$G1202)</f>
        <v>3</v>
      </c>
      <c r="R1202" s="16">
        <f t="shared" si="93"/>
        <v>0</v>
      </c>
      <c r="S1202" s="15" t="str">
        <f t="shared" si="94"/>
        <v>no 0% progess</v>
      </c>
      <c r="T1202" s="9">
        <v>0</v>
      </c>
      <c r="U1202" s="9">
        <v>9</v>
      </c>
      <c r="V1202" s="9">
        <v>9</v>
      </c>
      <c r="W1202" s="9">
        <v>0</v>
      </c>
      <c r="X1202" s="9">
        <v>0</v>
      </c>
      <c r="Y1202" s="9">
        <v>0</v>
      </c>
      <c r="Z1202" s="9"/>
      <c r="AA1202" s="9">
        <v>0</v>
      </c>
      <c r="AB1202" s="9"/>
      <c r="AC1202" s="9">
        <v>2253</v>
      </c>
      <c r="AD1202" s="9" t="s">
        <v>4146</v>
      </c>
      <c r="AE1202" s="9" t="s">
        <v>4138</v>
      </c>
      <c r="AF1202" s="9">
        <v>241</v>
      </c>
      <c r="AG1202" s="9"/>
      <c r="AH1202" s="9" t="s">
        <v>4147</v>
      </c>
      <c r="AI1202" s="9"/>
      <c r="AJ1202" s="9"/>
    </row>
    <row r="1203" spans="1:36" x14ac:dyDescent="0.35">
      <c r="A1203" s="9" t="s">
        <v>3110</v>
      </c>
      <c r="B1203" s="9" t="s">
        <v>3111</v>
      </c>
      <c r="C1203" s="9" t="s">
        <v>14504</v>
      </c>
      <c r="D1203" s="9" t="s">
        <v>29</v>
      </c>
      <c r="E1203" s="9" t="s">
        <v>4148</v>
      </c>
      <c r="F1203" s="9" t="str">
        <f>_xlfn.XLOOKUP(E1203,Total_Enrolled!C:C,Total_Enrolled!C:C)</f>
        <v>2025em1100108@bitspilani-digital.edu.in</v>
      </c>
      <c r="G1203" s="9" t="s">
        <v>4149</v>
      </c>
      <c r="H1203" s="9" t="s">
        <v>14515</v>
      </c>
      <c r="I1203" s="9" t="s">
        <v>4150</v>
      </c>
      <c r="J1203" s="9" t="b">
        <v>1</v>
      </c>
      <c r="K1203" s="9">
        <v>0</v>
      </c>
      <c r="L1203" s="9">
        <f>_xlfn.XLOOKUP(B1203,Courses!A:A,Courses!H:H)</f>
        <v>67</v>
      </c>
      <c r="M1203" s="14">
        <f t="shared" si="90"/>
        <v>0</v>
      </c>
      <c r="N1203" s="14" t="str">
        <f t="shared" si="91"/>
        <v>Not Active</v>
      </c>
      <c r="O1203" s="14" t="str" cm="1">
        <f t="array" ref="O1203">_xlfn.IFS(M1203=0,"0",
M1203&lt;=10%,"0-10",
TRUE,"&gt;10"
)&amp;" "&amp;"% progress"</f>
        <v>0 % progress</v>
      </c>
      <c r="P1203" s="15">
        <f t="shared" si="92"/>
        <v>1</v>
      </c>
      <c r="Q1203" s="15">
        <f>COUNTIFS($G:$G,$G1203)</f>
        <v>3</v>
      </c>
      <c r="R1203" s="16">
        <f t="shared" si="93"/>
        <v>0.33333333333333331</v>
      </c>
      <c r="S1203" s="15" t="str">
        <f t="shared" si="94"/>
        <v>no progress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/>
      <c r="AA1203" s="9">
        <v>0</v>
      </c>
      <c r="AB1203" s="9"/>
      <c r="AC1203" s="9">
        <v>0</v>
      </c>
      <c r="AD1203" s="9"/>
      <c r="AE1203" s="9" t="s">
        <v>4151</v>
      </c>
      <c r="AF1203" s="9">
        <v>130</v>
      </c>
      <c r="AG1203" s="9"/>
      <c r="AH1203" s="9"/>
      <c r="AI1203" s="9"/>
      <c r="AJ1203" s="9"/>
    </row>
    <row r="1204" spans="1:36" x14ac:dyDescent="0.35">
      <c r="A1204" s="9" t="s">
        <v>30</v>
      </c>
      <c r="B1204" s="9" t="s">
        <v>31</v>
      </c>
      <c r="C1204" s="9" t="s">
        <v>14504</v>
      </c>
      <c r="D1204" s="9" t="s">
        <v>29</v>
      </c>
      <c r="E1204" s="9" t="s">
        <v>4148</v>
      </c>
      <c r="F1204" s="9" t="str">
        <f>_xlfn.XLOOKUP(E1204,Total_Enrolled!C:C,Total_Enrolled!C:C)</f>
        <v>2025em1100108@bitspilani-digital.edu.in</v>
      </c>
      <c r="G1204" s="9" t="s">
        <v>4149</v>
      </c>
      <c r="H1204" s="9" t="s">
        <v>14515</v>
      </c>
      <c r="I1204" s="9" t="s">
        <v>4150</v>
      </c>
      <c r="J1204" s="9" t="b">
        <v>1</v>
      </c>
      <c r="K1204" s="9">
        <v>0</v>
      </c>
      <c r="L1204" s="9">
        <f>_xlfn.XLOOKUP(B1204,Courses!A:A,Courses!H:H)</f>
        <v>71</v>
      </c>
      <c r="M1204" s="14">
        <f t="shared" si="90"/>
        <v>0</v>
      </c>
      <c r="N1204" s="14" t="str">
        <f t="shared" si="91"/>
        <v>Not Active</v>
      </c>
      <c r="O1204" s="14" t="str" cm="1">
        <f t="array" ref="O1204">_xlfn.IFS(M1204=0,"0",
M1204&lt;=10%,"0-10",
TRUE,"&gt;10"
)&amp;" "&amp;"% progress"</f>
        <v>0 % progress</v>
      </c>
      <c r="P1204" s="15">
        <f t="shared" si="92"/>
        <v>1</v>
      </c>
      <c r="Q1204" s="15">
        <f>COUNTIFS($G:$G,$G1204)</f>
        <v>3</v>
      </c>
      <c r="R1204" s="16">
        <f t="shared" si="93"/>
        <v>0.33333333333333331</v>
      </c>
      <c r="S1204" s="15" t="str">
        <f t="shared" si="94"/>
        <v>no progress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/>
      <c r="AA1204" s="9">
        <v>0</v>
      </c>
      <c r="AB1204" s="9"/>
      <c r="AC1204" s="9">
        <v>0</v>
      </c>
      <c r="AD1204" s="9"/>
      <c r="AE1204" s="9" t="s">
        <v>4151</v>
      </c>
      <c r="AF1204" s="9">
        <v>130</v>
      </c>
      <c r="AG1204" s="9"/>
      <c r="AH1204" s="9"/>
      <c r="AI1204" s="9"/>
      <c r="AJ1204" s="9"/>
    </row>
    <row r="1205" spans="1:36" x14ac:dyDescent="0.35">
      <c r="A1205" s="9" t="s">
        <v>3100</v>
      </c>
      <c r="B1205" s="9" t="s">
        <v>3101</v>
      </c>
      <c r="C1205" s="9" t="s">
        <v>14504</v>
      </c>
      <c r="D1205" s="9" t="s">
        <v>29</v>
      </c>
      <c r="E1205" s="9" t="s">
        <v>4148</v>
      </c>
      <c r="F1205" s="9" t="str">
        <f>_xlfn.XLOOKUP(E1205,Total_Enrolled!C:C,Total_Enrolled!C:C)</f>
        <v>2025em1100108@bitspilani-digital.edu.in</v>
      </c>
      <c r="G1205" s="9" t="s">
        <v>4149</v>
      </c>
      <c r="H1205" s="9" t="s">
        <v>14515</v>
      </c>
      <c r="I1205" s="9" t="s">
        <v>4150</v>
      </c>
      <c r="J1205" s="9" t="b">
        <v>1</v>
      </c>
      <c r="K1205" s="9">
        <v>0</v>
      </c>
      <c r="L1205" s="9">
        <f>_xlfn.XLOOKUP(B1205,Courses!A:A,Courses!H:H)</f>
        <v>44</v>
      </c>
      <c r="M1205" s="14">
        <f t="shared" si="90"/>
        <v>0</v>
      </c>
      <c r="N1205" s="14" t="str">
        <f t="shared" si="91"/>
        <v>Not Active</v>
      </c>
      <c r="O1205" s="14" t="str" cm="1">
        <f t="array" ref="O1205">_xlfn.IFS(M1205=0,"0",
M1205&lt;=10%,"0-10",
TRUE,"&gt;10"
)&amp;" "&amp;"% progress"</f>
        <v>0 % progress</v>
      </c>
      <c r="P1205" s="15">
        <f t="shared" si="92"/>
        <v>1</v>
      </c>
      <c r="Q1205" s="15">
        <f>COUNTIFS($G:$G,$G1205)</f>
        <v>3</v>
      </c>
      <c r="R1205" s="16">
        <f t="shared" si="93"/>
        <v>0.33333333333333331</v>
      </c>
      <c r="S1205" s="15" t="str">
        <f t="shared" si="94"/>
        <v>no progress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/>
      <c r="AA1205" s="9">
        <v>0</v>
      </c>
      <c r="AB1205" s="9"/>
      <c r="AC1205" s="9">
        <v>0</v>
      </c>
      <c r="AD1205" s="9"/>
      <c r="AE1205" s="9" t="s">
        <v>4151</v>
      </c>
      <c r="AF1205" s="9">
        <v>130</v>
      </c>
      <c r="AG1205" s="9"/>
      <c r="AH1205" s="9"/>
      <c r="AI1205" s="9"/>
      <c r="AJ1205" s="9"/>
    </row>
    <row r="1206" spans="1:36" x14ac:dyDescent="0.35">
      <c r="A1206" s="9" t="s">
        <v>3100</v>
      </c>
      <c r="B1206" s="9" t="s">
        <v>3101</v>
      </c>
      <c r="C1206" s="9" t="s">
        <v>14504</v>
      </c>
      <c r="D1206" s="9" t="s">
        <v>29</v>
      </c>
      <c r="E1206" s="9" t="s">
        <v>4152</v>
      </c>
      <c r="F1206" s="9" t="str">
        <f>_xlfn.XLOOKUP(E1206,Total_Enrolled!C:C,Total_Enrolled!C:C)</f>
        <v>2025em1100109@bitspilani-digital.edu.in</v>
      </c>
      <c r="G1206" s="9" t="s">
        <v>4153</v>
      </c>
      <c r="H1206" s="9" t="s">
        <v>14515</v>
      </c>
      <c r="I1206" s="9" t="s">
        <v>4154</v>
      </c>
      <c r="J1206" s="9" t="b">
        <v>1</v>
      </c>
      <c r="K1206" s="9">
        <v>16</v>
      </c>
      <c r="L1206" s="9">
        <f>_xlfn.XLOOKUP(B1206,Courses!A:A,Courses!H:H)</f>
        <v>44</v>
      </c>
      <c r="M1206" s="14">
        <f t="shared" si="90"/>
        <v>0.36363636363636365</v>
      </c>
      <c r="N1206" s="14" t="str">
        <f t="shared" si="91"/>
        <v>Active</v>
      </c>
      <c r="O1206" s="14" t="str" cm="1">
        <f t="array" ref="O1206">_xlfn.IFS(M1206=0,"0",
M1206&lt;=10%,"0-10",
TRUE,"&gt;10"
)&amp;" "&amp;"% progress"</f>
        <v>&gt;10 % progress</v>
      </c>
      <c r="P1206" s="15">
        <f t="shared" si="92"/>
        <v>0</v>
      </c>
      <c r="Q1206" s="15">
        <f>COUNTIFS($G:$G,$G1206)</f>
        <v>3</v>
      </c>
      <c r="R1206" s="16">
        <f t="shared" si="93"/>
        <v>0</v>
      </c>
      <c r="S1206" s="15" t="str">
        <f t="shared" si="94"/>
        <v>no 0% progess</v>
      </c>
      <c r="T1206" s="9">
        <v>0</v>
      </c>
      <c r="U1206" s="9">
        <v>1</v>
      </c>
      <c r="V1206" s="9">
        <v>1</v>
      </c>
      <c r="W1206" s="9">
        <v>0</v>
      </c>
      <c r="X1206" s="9">
        <v>0</v>
      </c>
      <c r="Y1206" s="9">
        <v>0</v>
      </c>
      <c r="Z1206" s="9"/>
      <c r="AA1206" s="9">
        <v>0</v>
      </c>
      <c r="AB1206" s="9"/>
      <c r="AC1206" s="9">
        <v>15566</v>
      </c>
      <c r="AD1206" s="9" t="s">
        <v>4155</v>
      </c>
      <c r="AE1206" s="9" t="s">
        <v>4156</v>
      </c>
      <c r="AF1206" s="9">
        <v>134</v>
      </c>
      <c r="AG1206" s="9"/>
      <c r="AH1206" s="9" t="s">
        <v>4157</v>
      </c>
      <c r="AI1206" s="9" t="s">
        <v>4158</v>
      </c>
      <c r="AJ1206" s="9" t="s">
        <v>4159</v>
      </c>
    </row>
    <row r="1207" spans="1:36" x14ac:dyDescent="0.35">
      <c r="A1207" s="9" t="s">
        <v>30</v>
      </c>
      <c r="B1207" s="9" t="s">
        <v>31</v>
      </c>
      <c r="C1207" s="9" t="s">
        <v>14504</v>
      </c>
      <c r="D1207" s="9" t="s">
        <v>29</v>
      </c>
      <c r="E1207" s="9" t="s">
        <v>4152</v>
      </c>
      <c r="F1207" s="9" t="str">
        <f>_xlfn.XLOOKUP(E1207,Total_Enrolled!C:C,Total_Enrolled!C:C)</f>
        <v>2025em1100109@bitspilani-digital.edu.in</v>
      </c>
      <c r="G1207" s="9" t="s">
        <v>4153</v>
      </c>
      <c r="H1207" s="9" t="s">
        <v>14515</v>
      </c>
      <c r="I1207" s="9" t="s">
        <v>4154</v>
      </c>
      <c r="J1207" s="9" t="b">
        <v>1</v>
      </c>
      <c r="K1207" s="9">
        <v>38</v>
      </c>
      <c r="L1207" s="9">
        <f>_xlfn.XLOOKUP(B1207,Courses!A:A,Courses!H:H)</f>
        <v>71</v>
      </c>
      <c r="M1207" s="14">
        <f t="shared" si="90"/>
        <v>0.53521126760563376</v>
      </c>
      <c r="N1207" s="14" t="str">
        <f t="shared" si="91"/>
        <v>Active</v>
      </c>
      <c r="O1207" s="14" t="str" cm="1">
        <f t="array" ref="O1207">_xlfn.IFS(M1207=0,"0",
M1207&lt;=10%,"0-10",
TRUE,"&gt;10"
)&amp;" "&amp;"% progress"</f>
        <v>&gt;10 % progress</v>
      </c>
      <c r="P1207" s="15">
        <f t="shared" si="92"/>
        <v>0</v>
      </c>
      <c r="Q1207" s="15">
        <f>COUNTIFS($G:$G,$G1207)</f>
        <v>3</v>
      </c>
      <c r="R1207" s="16">
        <f t="shared" si="93"/>
        <v>0</v>
      </c>
      <c r="S1207" s="15" t="str">
        <f t="shared" si="94"/>
        <v>no 0% progess</v>
      </c>
      <c r="T1207" s="9">
        <v>0</v>
      </c>
      <c r="U1207" s="9">
        <v>2</v>
      </c>
      <c r="V1207" s="9">
        <v>2</v>
      </c>
      <c r="W1207" s="9">
        <v>0</v>
      </c>
      <c r="X1207" s="9">
        <v>0</v>
      </c>
      <c r="Y1207" s="9">
        <v>0</v>
      </c>
      <c r="Z1207" s="9"/>
      <c r="AA1207" s="9">
        <v>0</v>
      </c>
      <c r="AB1207" s="9"/>
      <c r="AC1207" s="9">
        <v>29026</v>
      </c>
      <c r="AD1207" s="9" t="s">
        <v>4160</v>
      </c>
      <c r="AE1207" s="9" t="s">
        <v>4156</v>
      </c>
      <c r="AF1207" s="9">
        <v>134</v>
      </c>
      <c r="AG1207" s="9"/>
      <c r="AH1207" s="9" t="s">
        <v>4161</v>
      </c>
      <c r="AI1207" s="9" t="s">
        <v>4162</v>
      </c>
      <c r="AJ1207" s="9" t="s">
        <v>4163</v>
      </c>
    </row>
    <row r="1208" spans="1:36" x14ac:dyDescent="0.35">
      <c r="A1208" s="9" t="s">
        <v>3110</v>
      </c>
      <c r="B1208" s="9" t="s">
        <v>3111</v>
      </c>
      <c r="C1208" s="9" t="s">
        <v>14504</v>
      </c>
      <c r="D1208" s="9" t="s">
        <v>29</v>
      </c>
      <c r="E1208" s="9" t="s">
        <v>4152</v>
      </c>
      <c r="F1208" s="9" t="str">
        <f>_xlfn.XLOOKUP(E1208,Total_Enrolled!C:C,Total_Enrolled!C:C)</f>
        <v>2025em1100109@bitspilani-digital.edu.in</v>
      </c>
      <c r="G1208" s="9" t="s">
        <v>4153</v>
      </c>
      <c r="H1208" s="9" t="s">
        <v>14515</v>
      </c>
      <c r="I1208" s="9" t="s">
        <v>4154</v>
      </c>
      <c r="J1208" s="9" t="b">
        <v>1</v>
      </c>
      <c r="K1208" s="9">
        <v>30</v>
      </c>
      <c r="L1208" s="9">
        <f>_xlfn.XLOOKUP(B1208,Courses!A:A,Courses!H:H)</f>
        <v>67</v>
      </c>
      <c r="M1208" s="14">
        <f t="shared" si="90"/>
        <v>0.44776119402985076</v>
      </c>
      <c r="N1208" s="14" t="str">
        <f t="shared" si="91"/>
        <v>Active</v>
      </c>
      <c r="O1208" s="14" t="str" cm="1">
        <f t="array" ref="O1208">_xlfn.IFS(M1208=0,"0",
M1208&lt;=10%,"0-10",
TRUE,"&gt;10"
)&amp;" "&amp;"% progress"</f>
        <v>&gt;10 % progress</v>
      </c>
      <c r="P1208" s="15">
        <f t="shared" si="92"/>
        <v>0</v>
      </c>
      <c r="Q1208" s="15">
        <f>COUNTIFS($G:$G,$G1208)</f>
        <v>3</v>
      </c>
      <c r="R1208" s="16">
        <f t="shared" si="93"/>
        <v>0</v>
      </c>
      <c r="S1208" s="15" t="str">
        <f t="shared" si="94"/>
        <v>no 0% progess</v>
      </c>
      <c r="T1208" s="9">
        <v>0</v>
      </c>
      <c r="U1208" s="9">
        <v>1</v>
      </c>
      <c r="V1208" s="9">
        <v>1</v>
      </c>
      <c r="W1208" s="9">
        <v>0</v>
      </c>
      <c r="X1208" s="9">
        <v>0</v>
      </c>
      <c r="Y1208" s="9">
        <v>0</v>
      </c>
      <c r="Z1208" s="9"/>
      <c r="AA1208" s="9">
        <v>0</v>
      </c>
      <c r="AB1208" s="9"/>
      <c r="AC1208" s="9">
        <v>23955</v>
      </c>
      <c r="AD1208" s="9" t="s">
        <v>4164</v>
      </c>
      <c r="AE1208" s="9" t="s">
        <v>4156</v>
      </c>
      <c r="AF1208" s="9">
        <v>134</v>
      </c>
      <c r="AG1208" s="9"/>
      <c r="AH1208" s="9" t="s">
        <v>4165</v>
      </c>
      <c r="AI1208" s="9"/>
      <c r="AJ1208" s="9"/>
    </row>
    <row r="1209" spans="1:36" x14ac:dyDescent="0.35">
      <c r="A1209" s="9" t="s">
        <v>3110</v>
      </c>
      <c r="B1209" s="9" t="s">
        <v>3111</v>
      </c>
      <c r="C1209" s="9" t="s">
        <v>14504</v>
      </c>
      <c r="D1209" s="9" t="s">
        <v>29</v>
      </c>
      <c r="E1209" s="9" t="s">
        <v>4166</v>
      </c>
      <c r="F1209" s="9" t="str">
        <f>_xlfn.XLOOKUP(E1209,Total_Enrolled!C:C,Total_Enrolled!C:C)</f>
        <v>2025em1100110@bitspilani-digital.edu.in</v>
      </c>
      <c r="G1209" s="9" t="s">
        <v>4167</v>
      </c>
      <c r="H1209" s="9" t="s">
        <v>14515</v>
      </c>
      <c r="I1209" s="9" t="s">
        <v>4168</v>
      </c>
      <c r="J1209" s="9" t="b">
        <v>1</v>
      </c>
      <c r="K1209" s="9">
        <v>4</v>
      </c>
      <c r="L1209" s="9">
        <f>_xlfn.XLOOKUP(B1209,Courses!A:A,Courses!H:H)</f>
        <v>67</v>
      </c>
      <c r="M1209" s="14">
        <f t="shared" si="90"/>
        <v>5.9701492537313432E-2</v>
      </c>
      <c r="N1209" s="14" t="str">
        <f t="shared" si="91"/>
        <v>Active</v>
      </c>
      <c r="O1209" s="14" t="str" cm="1">
        <f t="array" ref="O1209">_xlfn.IFS(M1209=0,"0",
M1209&lt;=10%,"0-10",
TRUE,"&gt;10"
)&amp;" "&amp;"% progress"</f>
        <v>0-10 % progress</v>
      </c>
      <c r="P1209" s="15">
        <f t="shared" si="92"/>
        <v>0</v>
      </c>
      <c r="Q1209" s="15">
        <f>COUNTIFS($G:$G,$G1209)</f>
        <v>3</v>
      </c>
      <c r="R1209" s="16">
        <f t="shared" si="93"/>
        <v>0</v>
      </c>
      <c r="S1209" s="15" t="str">
        <f t="shared" si="94"/>
        <v>no 0% progess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/>
      <c r="AA1209" s="9">
        <v>0</v>
      </c>
      <c r="AB1209" s="9"/>
      <c r="AC1209" s="9">
        <v>33</v>
      </c>
      <c r="AD1209" s="9" t="s">
        <v>4170</v>
      </c>
      <c r="AE1209" s="9" t="s">
        <v>4169</v>
      </c>
      <c r="AF1209" s="9">
        <v>287</v>
      </c>
      <c r="AG1209" s="9"/>
      <c r="AH1209" s="9"/>
      <c r="AI1209" s="9"/>
      <c r="AJ1209" s="9"/>
    </row>
    <row r="1210" spans="1:36" x14ac:dyDescent="0.35">
      <c r="A1210" s="9" t="s">
        <v>30</v>
      </c>
      <c r="B1210" s="9" t="s">
        <v>31</v>
      </c>
      <c r="C1210" s="9" t="s">
        <v>14504</v>
      </c>
      <c r="D1210" s="9" t="s">
        <v>29</v>
      </c>
      <c r="E1210" s="9" t="s">
        <v>4166</v>
      </c>
      <c r="F1210" s="9" t="str">
        <f>_xlfn.XLOOKUP(E1210,Total_Enrolled!C:C,Total_Enrolled!C:C)</f>
        <v>2025em1100110@bitspilani-digital.edu.in</v>
      </c>
      <c r="G1210" s="9" t="s">
        <v>4167</v>
      </c>
      <c r="H1210" s="9" t="s">
        <v>14515</v>
      </c>
      <c r="I1210" s="9" t="s">
        <v>4168</v>
      </c>
      <c r="J1210" s="9" t="b">
        <v>1</v>
      </c>
      <c r="K1210" s="9">
        <v>6</v>
      </c>
      <c r="L1210" s="9">
        <f>_xlfn.XLOOKUP(B1210,Courses!A:A,Courses!H:H)</f>
        <v>71</v>
      </c>
      <c r="M1210" s="14">
        <f t="shared" si="90"/>
        <v>8.4507042253521125E-2</v>
      </c>
      <c r="N1210" s="14" t="str">
        <f t="shared" si="91"/>
        <v>Active</v>
      </c>
      <c r="O1210" s="14" t="str" cm="1">
        <f t="array" ref="O1210">_xlfn.IFS(M1210=0,"0",
M1210&lt;=10%,"0-10",
TRUE,"&gt;10"
)&amp;" "&amp;"% progress"</f>
        <v>0-10 % progress</v>
      </c>
      <c r="P1210" s="15">
        <f t="shared" si="92"/>
        <v>0</v>
      </c>
      <c r="Q1210" s="15">
        <f>COUNTIFS($G:$G,$G1210)</f>
        <v>3</v>
      </c>
      <c r="R1210" s="16">
        <f t="shared" si="93"/>
        <v>0</v>
      </c>
      <c r="S1210" s="15" t="str">
        <f t="shared" si="94"/>
        <v>no 0% progess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/>
      <c r="AA1210" s="9">
        <v>0</v>
      </c>
      <c r="AB1210" s="9"/>
      <c r="AC1210" s="9">
        <v>13708</v>
      </c>
      <c r="AD1210" s="9" t="s">
        <v>4171</v>
      </c>
      <c r="AE1210" s="9" t="s">
        <v>4169</v>
      </c>
      <c r="AF1210" s="9">
        <v>287</v>
      </c>
      <c r="AG1210" s="9"/>
      <c r="AH1210" s="9"/>
      <c r="AI1210" s="9" t="s">
        <v>4172</v>
      </c>
      <c r="AJ1210" s="9" t="s">
        <v>4173</v>
      </c>
    </row>
    <row r="1211" spans="1:36" x14ac:dyDescent="0.35">
      <c r="A1211" s="9" t="s">
        <v>3100</v>
      </c>
      <c r="B1211" s="9" t="s">
        <v>3101</v>
      </c>
      <c r="C1211" s="9" t="s">
        <v>14504</v>
      </c>
      <c r="D1211" s="9" t="s">
        <v>29</v>
      </c>
      <c r="E1211" s="9" t="s">
        <v>4166</v>
      </c>
      <c r="F1211" s="9" t="str">
        <f>_xlfn.XLOOKUP(E1211,Total_Enrolled!C:C,Total_Enrolled!C:C)</f>
        <v>2025em1100110@bitspilani-digital.edu.in</v>
      </c>
      <c r="G1211" s="9" t="s">
        <v>4167</v>
      </c>
      <c r="H1211" s="9" t="s">
        <v>14515</v>
      </c>
      <c r="I1211" s="9" t="s">
        <v>4168</v>
      </c>
      <c r="J1211" s="9" t="b">
        <v>1</v>
      </c>
      <c r="K1211" s="9">
        <v>6</v>
      </c>
      <c r="L1211" s="9">
        <f>_xlfn.XLOOKUP(B1211,Courses!A:A,Courses!H:H)</f>
        <v>44</v>
      </c>
      <c r="M1211" s="14">
        <f t="shared" si="90"/>
        <v>0.13636363636363635</v>
      </c>
      <c r="N1211" s="14" t="str">
        <f t="shared" si="91"/>
        <v>Active</v>
      </c>
      <c r="O1211" s="14" t="str" cm="1">
        <f t="array" ref="O1211">_xlfn.IFS(M1211=0,"0",
M1211&lt;=10%,"0-10",
TRUE,"&gt;10"
)&amp;" "&amp;"% progress"</f>
        <v>&gt;10 % progress</v>
      </c>
      <c r="P1211" s="15">
        <f t="shared" si="92"/>
        <v>0</v>
      </c>
      <c r="Q1211" s="15">
        <f>COUNTIFS($G:$G,$G1211)</f>
        <v>3</v>
      </c>
      <c r="R1211" s="16">
        <f t="shared" si="93"/>
        <v>0</v>
      </c>
      <c r="S1211" s="15" t="str">
        <f t="shared" si="94"/>
        <v>no 0% progess</v>
      </c>
      <c r="T1211" s="9">
        <v>0</v>
      </c>
      <c r="U1211" s="9">
        <v>1</v>
      </c>
      <c r="V1211" s="9">
        <v>3</v>
      </c>
      <c r="W1211" s="9">
        <v>0</v>
      </c>
      <c r="X1211" s="9">
        <v>0</v>
      </c>
      <c r="Y1211" s="9">
        <v>0</v>
      </c>
      <c r="Z1211" s="9"/>
      <c r="AA1211" s="9">
        <v>0</v>
      </c>
      <c r="AB1211" s="9"/>
      <c r="AC1211" s="9">
        <v>1555</v>
      </c>
      <c r="AD1211" s="9" t="s">
        <v>4174</v>
      </c>
      <c r="AE1211" s="9" t="s">
        <v>4169</v>
      </c>
      <c r="AF1211" s="9">
        <v>287</v>
      </c>
      <c r="AG1211" s="9"/>
      <c r="AH1211" s="9" t="s">
        <v>4175</v>
      </c>
      <c r="AI1211" s="9" t="s">
        <v>4176</v>
      </c>
      <c r="AJ1211" s="9" t="s">
        <v>4177</v>
      </c>
    </row>
    <row r="1212" spans="1:36" x14ac:dyDescent="0.35">
      <c r="A1212" s="9" t="s">
        <v>3100</v>
      </c>
      <c r="B1212" s="9" t="s">
        <v>3101</v>
      </c>
      <c r="C1212" s="9" t="s">
        <v>14504</v>
      </c>
      <c r="D1212" s="9" t="s">
        <v>29</v>
      </c>
      <c r="E1212" s="9" t="s">
        <v>4184</v>
      </c>
      <c r="F1212" s="9" t="str">
        <f>_xlfn.XLOOKUP(E1212,Total_Enrolled!C:C,Total_Enrolled!C:C)</f>
        <v>2025em1100113@bitspilani-digital.edu.in</v>
      </c>
      <c r="G1212" s="9" t="s">
        <v>4185</v>
      </c>
      <c r="H1212" s="9" t="s">
        <v>14515</v>
      </c>
      <c r="I1212" s="9" t="s">
        <v>4186</v>
      </c>
      <c r="J1212" s="9" t="b">
        <v>1</v>
      </c>
      <c r="K1212" s="9">
        <v>6</v>
      </c>
      <c r="L1212" s="9">
        <f>_xlfn.XLOOKUP(B1212,Courses!A:A,Courses!H:H)</f>
        <v>44</v>
      </c>
      <c r="M1212" s="14">
        <f t="shared" si="90"/>
        <v>0.13636363636363635</v>
      </c>
      <c r="N1212" s="14" t="str">
        <f t="shared" si="91"/>
        <v>Active</v>
      </c>
      <c r="O1212" s="14" t="str" cm="1">
        <f t="array" ref="O1212">_xlfn.IFS(M1212=0,"0",
M1212&lt;=10%,"0-10",
TRUE,"&gt;10"
)&amp;" "&amp;"% progress"</f>
        <v>&gt;10 % progress</v>
      </c>
      <c r="P1212" s="15">
        <f t="shared" si="92"/>
        <v>0</v>
      </c>
      <c r="Q1212" s="15">
        <f>COUNTIFS($G:$G,$G1212)</f>
        <v>3</v>
      </c>
      <c r="R1212" s="16">
        <f t="shared" si="93"/>
        <v>0</v>
      </c>
      <c r="S1212" s="15" t="str">
        <f t="shared" si="94"/>
        <v>no 0% progess</v>
      </c>
      <c r="T1212" s="9">
        <v>0</v>
      </c>
      <c r="U1212" s="9">
        <v>1</v>
      </c>
      <c r="V1212" s="9">
        <v>1</v>
      </c>
      <c r="W1212" s="9">
        <v>0</v>
      </c>
      <c r="X1212" s="9">
        <v>0</v>
      </c>
      <c r="Y1212" s="9">
        <v>0</v>
      </c>
      <c r="Z1212" s="9"/>
      <c r="AA1212" s="9">
        <v>0</v>
      </c>
      <c r="AB1212" s="9"/>
      <c r="AC1212" s="9">
        <v>10312</v>
      </c>
      <c r="AD1212" s="9" t="s">
        <v>4188</v>
      </c>
      <c r="AE1212" s="9" t="s">
        <v>4187</v>
      </c>
      <c r="AF1212" s="9">
        <v>189</v>
      </c>
      <c r="AG1212" s="9"/>
      <c r="AH1212" s="9" t="s">
        <v>4189</v>
      </c>
      <c r="AI1212" s="9" t="s">
        <v>4190</v>
      </c>
      <c r="AJ1212" s="9" t="s">
        <v>4191</v>
      </c>
    </row>
    <row r="1213" spans="1:36" x14ac:dyDescent="0.35">
      <c r="A1213" s="9" t="s">
        <v>30</v>
      </c>
      <c r="B1213" s="9" t="s">
        <v>31</v>
      </c>
      <c r="C1213" s="9" t="s">
        <v>14504</v>
      </c>
      <c r="D1213" s="9" t="s">
        <v>29</v>
      </c>
      <c r="E1213" s="9" t="s">
        <v>4184</v>
      </c>
      <c r="F1213" s="9" t="str">
        <f>_xlfn.XLOOKUP(E1213,Total_Enrolled!C:C,Total_Enrolled!C:C)</f>
        <v>2025em1100113@bitspilani-digital.edu.in</v>
      </c>
      <c r="G1213" s="9" t="s">
        <v>4185</v>
      </c>
      <c r="H1213" s="9" t="s">
        <v>14515</v>
      </c>
      <c r="I1213" s="9" t="s">
        <v>4186</v>
      </c>
      <c r="J1213" s="9" t="b">
        <v>1</v>
      </c>
      <c r="K1213" s="9">
        <v>7</v>
      </c>
      <c r="L1213" s="9">
        <f>_xlfn.XLOOKUP(B1213,Courses!A:A,Courses!H:H)</f>
        <v>71</v>
      </c>
      <c r="M1213" s="14">
        <f t="shared" si="90"/>
        <v>9.8591549295774641E-2</v>
      </c>
      <c r="N1213" s="14" t="str">
        <f t="shared" si="91"/>
        <v>Active</v>
      </c>
      <c r="O1213" s="14" t="str" cm="1">
        <f t="array" ref="O1213">_xlfn.IFS(M1213=0,"0",
M1213&lt;=10%,"0-10",
TRUE,"&gt;10"
)&amp;" "&amp;"% progress"</f>
        <v>0-10 % progress</v>
      </c>
      <c r="P1213" s="15">
        <f t="shared" si="92"/>
        <v>0</v>
      </c>
      <c r="Q1213" s="15">
        <f>COUNTIFS($G:$G,$G1213)</f>
        <v>3</v>
      </c>
      <c r="R1213" s="16">
        <f t="shared" si="93"/>
        <v>0</v>
      </c>
      <c r="S1213" s="15" t="str">
        <f t="shared" si="94"/>
        <v>no 0% progess</v>
      </c>
      <c r="T1213" s="9">
        <v>0</v>
      </c>
      <c r="U1213" s="9">
        <v>1</v>
      </c>
      <c r="V1213" s="9">
        <v>1</v>
      </c>
      <c r="W1213" s="9">
        <v>0</v>
      </c>
      <c r="X1213" s="9">
        <v>0</v>
      </c>
      <c r="Y1213" s="9">
        <v>0</v>
      </c>
      <c r="Z1213" s="9"/>
      <c r="AA1213" s="9">
        <v>0</v>
      </c>
      <c r="AB1213" s="9"/>
      <c r="AC1213" s="9">
        <v>28342</v>
      </c>
      <c r="AD1213" s="9" t="s">
        <v>4192</v>
      </c>
      <c r="AE1213" s="9" t="s">
        <v>4187</v>
      </c>
      <c r="AF1213" s="9">
        <v>189</v>
      </c>
      <c r="AG1213" s="9"/>
      <c r="AH1213" s="9" t="s">
        <v>4193</v>
      </c>
      <c r="AI1213" s="9" t="s">
        <v>4194</v>
      </c>
      <c r="AJ1213" s="9" t="s">
        <v>4195</v>
      </c>
    </row>
    <row r="1214" spans="1:36" x14ac:dyDescent="0.35">
      <c r="A1214" s="9" t="s">
        <v>3110</v>
      </c>
      <c r="B1214" s="9" t="s">
        <v>3111</v>
      </c>
      <c r="C1214" s="9" t="s">
        <v>14504</v>
      </c>
      <c r="D1214" s="9" t="s">
        <v>29</v>
      </c>
      <c r="E1214" s="9" t="s">
        <v>4184</v>
      </c>
      <c r="F1214" s="9" t="str">
        <f>_xlfn.XLOOKUP(E1214,Total_Enrolled!C:C,Total_Enrolled!C:C)</f>
        <v>2025em1100113@bitspilani-digital.edu.in</v>
      </c>
      <c r="G1214" s="9" t="s">
        <v>4185</v>
      </c>
      <c r="H1214" s="9" t="s">
        <v>14515</v>
      </c>
      <c r="I1214" s="9" t="s">
        <v>4186</v>
      </c>
      <c r="J1214" s="9" t="b">
        <v>1</v>
      </c>
      <c r="K1214" s="9">
        <v>1</v>
      </c>
      <c r="L1214" s="9">
        <f>_xlfn.XLOOKUP(B1214,Courses!A:A,Courses!H:H)</f>
        <v>67</v>
      </c>
      <c r="M1214" s="14">
        <f t="shared" si="90"/>
        <v>1.4925373134328358E-2</v>
      </c>
      <c r="N1214" s="14" t="str">
        <f t="shared" si="91"/>
        <v>Active</v>
      </c>
      <c r="O1214" s="14" t="str" cm="1">
        <f t="array" ref="O1214">_xlfn.IFS(M1214=0,"0",
M1214&lt;=10%,"0-10",
TRUE,"&gt;10"
)&amp;" "&amp;"% progress"</f>
        <v>0-10 % progress</v>
      </c>
      <c r="P1214" s="15">
        <f t="shared" si="92"/>
        <v>0</v>
      </c>
      <c r="Q1214" s="15">
        <f>COUNTIFS($G:$G,$G1214)</f>
        <v>3</v>
      </c>
      <c r="R1214" s="16">
        <f t="shared" si="93"/>
        <v>0</v>
      </c>
      <c r="S1214" s="15" t="str">
        <f t="shared" si="94"/>
        <v>no 0% progess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/>
      <c r="AA1214" s="9">
        <v>0</v>
      </c>
      <c r="AB1214" s="9"/>
      <c r="AC1214" s="9">
        <v>3667</v>
      </c>
      <c r="AD1214" s="9" t="s">
        <v>4196</v>
      </c>
      <c r="AE1214" s="9" t="s">
        <v>4187</v>
      </c>
      <c r="AF1214" s="9">
        <v>189</v>
      </c>
      <c r="AG1214" s="9"/>
      <c r="AH1214" s="9"/>
      <c r="AI1214" s="9"/>
      <c r="AJ1214" s="9"/>
    </row>
    <row r="1215" spans="1:36" x14ac:dyDescent="0.35">
      <c r="A1215" s="9" t="s">
        <v>3110</v>
      </c>
      <c r="B1215" s="9" t="s">
        <v>3111</v>
      </c>
      <c r="C1215" s="9" t="s">
        <v>14504</v>
      </c>
      <c r="D1215" s="9" t="s">
        <v>29</v>
      </c>
      <c r="E1215" s="9" t="s">
        <v>4200</v>
      </c>
      <c r="F1215" s="9" t="str">
        <f>_xlfn.XLOOKUP(E1215,Total_Enrolled!C:C,Total_Enrolled!C:C)</f>
        <v>2025em1100115@bitspilani-digital.edu.in</v>
      </c>
      <c r="G1215" s="9" t="s">
        <v>4201</v>
      </c>
      <c r="H1215" s="9" t="s">
        <v>14515</v>
      </c>
      <c r="I1215" s="9" t="s">
        <v>4202</v>
      </c>
      <c r="J1215" s="9" t="b">
        <v>1</v>
      </c>
      <c r="K1215" s="9">
        <v>1</v>
      </c>
      <c r="L1215" s="9">
        <f>_xlfn.XLOOKUP(B1215,Courses!A:A,Courses!H:H)</f>
        <v>67</v>
      </c>
      <c r="M1215" s="14">
        <f t="shared" si="90"/>
        <v>1.4925373134328358E-2</v>
      </c>
      <c r="N1215" s="14" t="str">
        <f t="shared" si="91"/>
        <v>Active</v>
      </c>
      <c r="O1215" s="14" t="str" cm="1">
        <f t="array" ref="O1215">_xlfn.IFS(M1215=0,"0",
M1215&lt;=10%,"0-10",
TRUE,"&gt;10"
)&amp;" "&amp;"% progress"</f>
        <v>0-10 % progress</v>
      </c>
      <c r="P1215" s="15">
        <f t="shared" si="92"/>
        <v>0</v>
      </c>
      <c r="Q1215" s="15">
        <f>COUNTIFS($G:$G,$G1215)</f>
        <v>3</v>
      </c>
      <c r="R1215" s="16">
        <f t="shared" si="93"/>
        <v>0</v>
      </c>
      <c r="S1215" s="15" t="str">
        <f t="shared" si="94"/>
        <v>no 0% progess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/>
      <c r="AA1215" s="9">
        <v>0</v>
      </c>
      <c r="AB1215" s="9"/>
      <c r="AC1215" s="9">
        <v>8</v>
      </c>
      <c r="AD1215" s="9" t="s">
        <v>4204</v>
      </c>
      <c r="AE1215" s="9" t="s">
        <v>4203</v>
      </c>
      <c r="AF1215" s="9">
        <v>124</v>
      </c>
      <c r="AG1215" s="9"/>
      <c r="AH1215" s="9"/>
      <c r="AI1215" s="9"/>
      <c r="AJ1215" s="9"/>
    </row>
    <row r="1216" spans="1:36" x14ac:dyDescent="0.35">
      <c r="A1216" s="9" t="s">
        <v>30</v>
      </c>
      <c r="B1216" s="9" t="s">
        <v>31</v>
      </c>
      <c r="C1216" s="9" t="s">
        <v>14504</v>
      </c>
      <c r="D1216" s="9" t="s">
        <v>29</v>
      </c>
      <c r="E1216" s="9" t="s">
        <v>4200</v>
      </c>
      <c r="F1216" s="9" t="str">
        <f>_xlfn.XLOOKUP(E1216,Total_Enrolled!C:C,Total_Enrolled!C:C)</f>
        <v>2025em1100115@bitspilani-digital.edu.in</v>
      </c>
      <c r="G1216" s="9" t="s">
        <v>4201</v>
      </c>
      <c r="H1216" s="9" t="s">
        <v>14515</v>
      </c>
      <c r="I1216" s="9" t="s">
        <v>4202</v>
      </c>
      <c r="J1216" s="9" t="b">
        <v>1</v>
      </c>
      <c r="K1216" s="9">
        <v>0</v>
      </c>
      <c r="L1216" s="9">
        <f>_xlfn.XLOOKUP(B1216,Courses!A:A,Courses!H:H)</f>
        <v>71</v>
      </c>
      <c r="M1216" s="14">
        <f t="shared" si="90"/>
        <v>0</v>
      </c>
      <c r="N1216" s="14" t="str">
        <f t="shared" si="91"/>
        <v>Not Active</v>
      </c>
      <c r="O1216" s="14" t="str" cm="1">
        <f t="array" ref="O1216">_xlfn.IFS(M1216=0,"0",
M1216&lt;=10%,"0-10",
TRUE,"&gt;10"
)&amp;" "&amp;"% progress"</f>
        <v>0 % progress</v>
      </c>
      <c r="P1216" s="15">
        <f t="shared" si="92"/>
        <v>1</v>
      </c>
      <c r="Q1216" s="15">
        <f>COUNTIFS($G:$G,$G1216)</f>
        <v>3</v>
      </c>
      <c r="R1216" s="16">
        <f t="shared" si="93"/>
        <v>0.33333333333333331</v>
      </c>
      <c r="S1216" s="15" t="str">
        <f t="shared" si="94"/>
        <v>no progress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/>
      <c r="AA1216" s="9">
        <v>0</v>
      </c>
      <c r="AB1216" s="9"/>
      <c r="AC1216" s="9">
        <v>0</v>
      </c>
      <c r="AD1216" s="9" t="s">
        <v>4205</v>
      </c>
      <c r="AE1216" s="9" t="s">
        <v>4203</v>
      </c>
      <c r="AF1216" s="9">
        <v>124</v>
      </c>
      <c r="AG1216" s="9"/>
      <c r="AH1216" s="9"/>
      <c r="AI1216" s="9"/>
      <c r="AJ1216" s="9"/>
    </row>
    <row r="1217" spans="1:36" x14ac:dyDescent="0.35">
      <c r="A1217" s="9" t="s">
        <v>3100</v>
      </c>
      <c r="B1217" s="9" t="s">
        <v>3101</v>
      </c>
      <c r="C1217" s="9" t="s">
        <v>14504</v>
      </c>
      <c r="D1217" s="9" t="s">
        <v>29</v>
      </c>
      <c r="E1217" s="9" t="s">
        <v>4200</v>
      </c>
      <c r="F1217" s="9" t="str">
        <f>_xlfn.XLOOKUP(E1217,Total_Enrolled!C:C,Total_Enrolled!C:C)</f>
        <v>2025em1100115@bitspilani-digital.edu.in</v>
      </c>
      <c r="G1217" s="9" t="s">
        <v>4201</v>
      </c>
      <c r="H1217" s="9" t="s">
        <v>14515</v>
      </c>
      <c r="I1217" s="9" t="s">
        <v>4202</v>
      </c>
      <c r="J1217" s="9" t="b">
        <v>1</v>
      </c>
      <c r="K1217" s="9">
        <v>0</v>
      </c>
      <c r="L1217" s="9">
        <f>_xlfn.XLOOKUP(B1217,Courses!A:A,Courses!H:H)</f>
        <v>44</v>
      </c>
      <c r="M1217" s="14">
        <f t="shared" si="90"/>
        <v>0</v>
      </c>
      <c r="N1217" s="14" t="str">
        <f t="shared" si="91"/>
        <v>Not Active</v>
      </c>
      <c r="O1217" s="14" t="str" cm="1">
        <f t="array" ref="O1217">_xlfn.IFS(M1217=0,"0",
M1217&lt;=10%,"0-10",
TRUE,"&gt;10"
)&amp;" "&amp;"% progress"</f>
        <v>0 % progress</v>
      </c>
      <c r="P1217" s="15">
        <f t="shared" si="92"/>
        <v>1</v>
      </c>
      <c r="Q1217" s="15">
        <f>COUNTIFS($G:$G,$G1217)</f>
        <v>3</v>
      </c>
      <c r="R1217" s="16">
        <f t="shared" si="93"/>
        <v>0.33333333333333331</v>
      </c>
      <c r="S1217" s="15" t="str">
        <f t="shared" si="94"/>
        <v>no progress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/>
      <c r="AA1217" s="9">
        <v>0</v>
      </c>
      <c r="AB1217" s="9"/>
      <c r="AC1217" s="9">
        <v>0</v>
      </c>
      <c r="AD1217" s="9"/>
      <c r="AE1217" s="9" t="s">
        <v>4203</v>
      </c>
      <c r="AF1217" s="9">
        <v>124</v>
      </c>
      <c r="AG1217" s="9"/>
      <c r="AH1217" s="9"/>
      <c r="AI1217" s="9"/>
      <c r="AJ1217" s="9"/>
    </row>
    <row r="1218" spans="1:36" x14ac:dyDescent="0.35">
      <c r="A1218" s="9" t="s">
        <v>3100</v>
      </c>
      <c r="B1218" s="9" t="s">
        <v>3101</v>
      </c>
      <c r="C1218" s="9" t="s">
        <v>14504</v>
      </c>
      <c r="D1218" s="9" t="s">
        <v>29</v>
      </c>
      <c r="E1218" s="9" t="s">
        <v>4206</v>
      </c>
      <c r="F1218" s="9" t="str">
        <f>_xlfn.XLOOKUP(E1218,Total_Enrolled!C:C,Total_Enrolled!C:C)</f>
        <v>2025em1100116@bitspilani-digital.edu.in</v>
      </c>
      <c r="G1218" s="9" t="s">
        <v>4207</v>
      </c>
      <c r="H1218" s="9" t="s">
        <v>14515</v>
      </c>
      <c r="I1218" s="9" t="s">
        <v>4208</v>
      </c>
      <c r="J1218" s="9" t="b">
        <v>1</v>
      </c>
      <c r="K1218" s="9">
        <v>1</v>
      </c>
      <c r="L1218" s="9">
        <f>_xlfn.XLOOKUP(B1218,Courses!A:A,Courses!H:H)</f>
        <v>44</v>
      </c>
      <c r="M1218" s="14">
        <f t="shared" si="90"/>
        <v>2.2727272727272728E-2</v>
      </c>
      <c r="N1218" s="14" t="str">
        <f t="shared" si="91"/>
        <v>Active</v>
      </c>
      <c r="O1218" s="14" t="str" cm="1">
        <f t="array" ref="O1218">_xlfn.IFS(M1218=0,"0",
M1218&lt;=10%,"0-10",
TRUE,"&gt;10"
)&amp;" "&amp;"% progress"</f>
        <v>0-10 % progress</v>
      </c>
      <c r="P1218" s="15">
        <f t="shared" si="92"/>
        <v>0</v>
      </c>
      <c r="Q1218" s="15">
        <f>COUNTIFS($G:$G,$G1218)</f>
        <v>3</v>
      </c>
      <c r="R1218" s="16">
        <f t="shared" si="93"/>
        <v>0</v>
      </c>
      <c r="S1218" s="15" t="str">
        <f t="shared" si="94"/>
        <v>no 0% progess</v>
      </c>
      <c r="T1218" s="9">
        <v>0</v>
      </c>
      <c r="U1218" s="9">
        <v>1</v>
      </c>
      <c r="V1218" s="9">
        <v>1</v>
      </c>
      <c r="W1218" s="9">
        <v>0</v>
      </c>
      <c r="X1218" s="9">
        <v>0</v>
      </c>
      <c r="Y1218" s="9">
        <v>0</v>
      </c>
      <c r="Z1218" s="9"/>
      <c r="AA1218" s="9">
        <v>0</v>
      </c>
      <c r="AB1218" s="9"/>
      <c r="AC1218" s="9">
        <v>0</v>
      </c>
      <c r="AD1218" s="9" t="s">
        <v>4209</v>
      </c>
      <c r="AE1218" s="9" t="s">
        <v>4210</v>
      </c>
      <c r="AF1218" s="9">
        <v>77</v>
      </c>
      <c r="AG1218" s="9"/>
      <c r="AH1218" s="9" t="s">
        <v>4211</v>
      </c>
      <c r="AI1218" s="9"/>
      <c r="AJ1218" s="9"/>
    </row>
    <row r="1219" spans="1:36" x14ac:dyDescent="0.35">
      <c r="A1219" s="9" t="s">
        <v>30</v>
      </c>
      <c r="B1219" s="9" t="s">
        <v>31</v>
      </c>
      <c r="C1219" s="9" t="s">
        <v>14504</v>
      </c>
      <c r="D1219" s="9" t="s">
        <v>29</v>
      </c>
      <c r="E1219" s="9" t="s">
        <v>4206</v>
      </c>
      <c r="F1219" s="9" t="str">
        <f>_xlfn.XLOOKUP(E1219,Total_Enrolled!C:C,Total_Enrolled!C:C)</f>
        <v>2025em1100116@bitspilani-digital.edu.in</v>
      </c>
      <c r="G1219" s="9" t="s">
        <v>4207</v>
      </c>
      <c r="H1219" s="9" t="s">
        <v>14515</v>
      </c>
      <c r="I1219" s="9" t="s">
        <v>4208</v>
      </c>
      <c r="J1219" s="9" t="b">
        <v>1</v>
      </c>
      <c r="K1219" s="9">
        <v>1</v>
      </c>
      <c r="L1219" s="9">
        <f>_xlfn.XLOOKUP(B1219,Courses!A:A,Courses!H:H)</f>
        <v>71</v>
      </c>
      <c r="M1219" s="14">
        <f t="shared" ref="M1219:M1282" si="95">K1219/L1219</f>
        <v>1.4084507042253521E-2</v>
      </c>
      <c r="N1219" s="14" t="str">
        <f t="shared" ref="N1219:N1282" si="96">IF(M1219&gt;0,"Active","Not Active")</f>
        <v>Active</v>
      </c>
      <c r="O1219" s="14" t="str" cm="1">
        <f t="array" ref="O1219">_xlfn.IFS(M1219=0,"0",
M1219&lt;=10%,"0-10",
TRUE,"&gt;10"
)&amp;" "&amp;"% progress"</f>
        <v>0-10 % progress</v>
      </c>
      <c r="P1219" s="15">
        <f t="shared" ref="P1219:P1282" si="97">IF(M1219=0,1,0)</f>
        <v>0</v>
      </c>
      <c r="Q1219" s="15">
        <f>COUNTIFS($G:$G,$G1219)</f>
        <v>3</v>
      </c>
      <c r="R1219" s="16">
        <f t="shared" ref="R1219:R1282" si="98">P1219/Q1219</f>
        <v>0</v>
      </c>
      <c r="S1219" s="15" t="str">
        <f t="shared" ref="S1219:S1282" si="99">IF(R1219=0, "no 0% progess", "no progress")</f>
        <v>no 0% progess</v>
      </c>
      <c r="T1219" s="9">
        <v>0</v>
      </c>
      <c r="U1219" s="9">
        <v>1</v>
      </c>
      <c r="V1219" s="9">
        <v>1</v>
      </c>
      <c r="W1219" s="9">
        <v>0</v>
      </c>
      <c r="X1219" s="9">
        <v>0</v>
      </c>
      <c r="Y1219" s="9">
        <v>0</v>
      </c>
      <c r="Z1219" s="9"/>
      <c r="AA1219" s="9">
        <v>0</v>
      </c>
      <c r="AB1219" s="9"/>
      <c r="AC1219" s="9">
        <v>0</v>
      </c>
      <c r="AD1219" s="9" t="s">
        <v>4212</v>
      </c>
      <c r="AE1219" s="9" t="s">
        <v>4210</v>
      </c>
      <c r="AF1219" s="9">
        <v>77</v>
      </c>
      <c r="AG1219" s="9"/>
      <c r="AH1219" s="9" t="s">
        <v>4213</v>
      </c>
      <c r="AI1219" s="9"/>
      <c r="AJ1219" s="9"/>
    </row>
    <row r="1220" spans="1:36" x14ac:dyDescent="0.35">
      <c r="A1220" s="9" t="s">
        <v>3110</v>
      </c>
      <c r="B1220" s="9" t="s">
        <v>3111</v>
      </c>
      <c r="C1220" s="9" t="s">
        <v>14504</v>
      </c>
      <c r="D1220" s="9" t="s">
        <v>29</v>
      </c>
      <c r="E1220" s="9" t="s">
        <v>4206</v>
      </c>
      <c r="F1220" s="9" t="str">
        <f>_xlfn.XLOOKUP(E1220,Total_Enrolled!C:C,Total_Enrolled!C:C)</f>
        <v>2025em1100116@bitspilani-digital.edu.in</v>
      </c>
      <c r="G1220" s="9" t="s">
        <v>4207</v>
      </c>
      <c r="H1220" s="9" t="s">
        <v>14515</v>
      </c>
      <c r="I1220" s="9" t="s">
        <v>4208</v>
      </c>
      <c r="J1220" s="9" t="b">
        <v>1</v>
      </c>
      <c r="K1220" s="9">
        <v>1</v>
      </c>
      <c r="L1220" s="9">
        <f>_xlfn.XLOOKUP(B1220,Courses!A:A,Courses!H:H)</f>
        <v>67</v>
      </c>
      <c r="M1220" s="14">
        <f t="shared" si="95"/>
        <v>1.4925373134328358E-2</v>
      </c>
      <c r="N1220" s="14" t="str">
        <f t="shared" si="96"/>
        <v>Active</v>
      </c>
      <c r="O1220" s="14" t="str" cm="1">
        <f t="array" ref="O1220">_xlfn.IFS(M1220=0,"0",
M1220&lt;=10%,"0-10",
TRUE,"&gt;10"
)&amp;" "&amp;"% progress"</f>
        <v>0-10 % progress</v>
      </c>
      <c r="P1220" s="15">
        <f t="shared" si="97"/>
        <v>0</v>
      </c>
      <c r="Q1220" s="15">
        <f>COUNTIFS($G:$G,$G1220)</f>
        <v>3</v>
      </c>
      <c r="R1220" s="16">
        <f t="shared" si="98"/>
        <v>0</v>
      </c>
      <c r="S1220" s="15" t="str">
        <f t="shared" si="99"/>
        <v>no 0% progess</v>
      </c>
      <c r="T1220" s="9">
        <v>0</v>
      </c>
      <c r="U1220" s="9">
        <v>1</v>
      </c>
      <c r="V1220" s="9">
        <v>1</v>
      </c>
      <c r="W1220" s="9">
        <v>0</v>
      </c>
      <c r="X1220" s="9">
        <v>0</v>
      </c>
      <c r="Y1220" s="9">
        <v>0</v>
      </c>
      <c r="Z1220" s="9"/>
      <c r="AA1220" s="9">
        <v>0</v>
      </c>
      <c r="AB1220" s="9"/>
      <c r="AC1220" s="9">
        <v>0</v>
      </c>
      <c r="AD1220" s="9" t="s">
        <v>4214</v>
      </c>
      <c r="AE1220" s="9" t="s">
        <v>4210</v>
      </c>
      <c r="AF1220" s="9">
        <v>77</v>
      </c>
      <c r="AG1220" s="9"/>
      <c r="AH1220" s="9" t="s">
        <v>4215</v>
      </c>
      <c r="AI1220" s="9"/>
      <c r="AJ1220" s="9"/>
    </row>
    <row r="1221" spans="1:36" x14ac:dyDescent="0.35">
      <c r="A1221" s="9" t="s">
        <v>3110</v>
      </c>
      <c r="B1221" s="9" t="s">
        <v>3111</v>
      </c>
      <c r="C1221" s="9" t="s">
        <v>14504</v>
      </c>
      <c r="D1221" s="9" t="s">
        <v>29</v>
      </c>
      <c r="E1221" s="9" t="s">
        <v>4222</v>
      </c>
      <c r="F1221" s="9" t="str">
        <f>_xlfn.XLOOKUP(E1221,Total_Enrolled!C:C,Total_Enrolled!C:C)</f>
        <v>2025em1100119@bitspilani-digital.edu.in</v>
      </c>
      <c r="G1221" s="9" t="s">
        <v>4223</v>
      </c>
      <c r="H1221" s="9" t="s">
        <v>14515</v>
      </c>
      <c r="I1221" s="9" t="s">
        <v>4224</v>
      </c>
      <c r="J1221" s="9" t="b">
        <v>1</v>
      </c>
      <c r="K1221" s="9">
        <v>5</v>
      </c>
      <c r="L1221" s="9">
        <f>_xlfn.XLOOKUP(B1221,Courses!A:A,Courses!H:H)</f>
        <v>67</v>
      </c>
      <c r="M1221" s="14">
        <f t="shared" si="95"/>
        <v>7.4626865671641784E-2</v>
      </c>
      <c r="N1221" s="14" t="str">
        <f t="shared" si="96"/>
        <v>Active</v>
      </c>
      <c r="O1221" s="14" t="str" cm="1">
        <f t="array" ref="O1221">_xlfn.IFS(M1221=0,"0",
M1221&lt;=10%,"0-10",
TRUE,"&gt;10"
)&amp;" "&amp;"% progress"</f>
        <v>0-10 % progress</v>
      </c>
      <c r="P1221" s="15">
        <f t="shared" si="97"/>
        <v>0</v>
      </c>
      <c r="Q1221" s="15">
        <f>COUNTIFS($G:$G,$G1221)</f>
        <v>3</v>
      </c>
      <c r="R1221" s="16">
        <f t="shared" si="98"/>
        <v>0</v>
      </c>
      <c r="S1221" s="15" t="str">
        <f t="shared" si="99"/>
        <v>no 0% progess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/>
      <c r="AA1221" s="9">
        <v>0</v>
      </c>
      <c r="AB1221" s="9"/>
      <c r="AC1221" s="9">
        <v>47</v>
      </c>
      <c r="AD1221" s="9" t="s">
        <v>4226</v>
      </c>
      <c r="AE1221" s="9" t="s">
        <v>4225</v>
      </c>
      <c r="AF1221" s="9">
        <v>237</v>
      </c>
      <c r="AG1221" s="9"/>
      <c r="AH1221" s="9"/>
      <c r="AI1221" s="9"/>
      <c r="AJ1221" s="9"/>
    </row>
    <row r="1222" spans="1:36" x14ac:dyDescent="0.35">
      <c r="A1222" s="9" t="s">
        <v>30</v>
      </c>
      <c r="B1222" s="9" t="s">
        <v>31</v>
      </c>
      <c r="C1222" s="9" t="s">
        <v>14504</v>
      </c>
      <c r="D1222" s="9" t="s">
        <v>29</v>
      </c>
      <c r="E1222" s="9" t="s">
        <v>4222</v>
      </c>
      <c r="F1222" s="9" t="str">
        <f>_xlfn.XLOOKUP(E1222,Total_Enrolled!C:C,Total_Enrolled!C:C)</f>
        <v>2025em1100119@bitspilani-digital.edu.in</v>
      </c>
      <c r="G1222" s="9" t="s">
        <v>4223</v>
      </c>
      <c r="H1222" s="9" t="s">
        <v>14515</v>
      </c>
      <c r="I1222" s="9" t="s">
        <v>4224</v>
      </c>
      <c r="J1222" s="9" t="b">
        <v>1</v>
      </c>
      <c r="K1222" s="9">
        <v>2</v>
      </c>
      <c r="L1222" s="9">
        <f>_xlfn.XLOOKUP(B1222,Courses!A:A,Courses!H:H)</f>
        <v>71</v>
      </c>
      <c r="M1222" s="14">
        <f t="shared" si="95"/>
        <v>2.8169014084507043E-2</v>
      </c>
      <c r="N1222" s="14" t="str">
        <f t="shared" si="96"/>
        <v>Active</v>
      </c>
      <c r="O1222" s="14" t="str" cm="1">
        <f t="array" ref="O1222">_xlfn.IFS(M1222=0,"0",
M1222&lt;=10%,"0-10",
TRUE,"&gt;10"
)&amp;" "&amp;"% progress"</f>
        <v>0-10 % progress</v>
      </c>
      <c r="P1222" s="15">
        <f t="shared" si="97"/>
        <v>0</v>
      </c>
      <c r="Q1222" s="15">
        <f>COUNTIFS($G:$G,$G1222)</f>
        <v>3</v>
      </c>
      <c r="R1222" s="16">
        <f t="shared" si="98"/>
        <v>0</v>
      </c>
      <c r="S1222" s="15" t="str">
        <f t="shared" si="99"/>
        <v>no 0% progess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/>
      <c r="AA1222" s="9">
        <v>0</v>
      </c>
      <c r="AB1222" s="9"/>
      <c r="AC1222" s="9">
        <v>0</v>
      </c>
      <c r="AD1222" s="9" t="s">
        <v>4227</v>
      </c>
      <c r="AE1222" s="9" t="s">
        <v>4225</v>
      </c>
      <c r="AF1222" s="9">
        <v>237</v>
      </c>
      <c r="AG1222" s="9"/>
      <c r="AH1222" s="9"/>
      <c r="AI1222" s="9" t="s">
        <v>4228</v>
      </c>
      <c r="AJ1222" s="9" t="s">
        <v>4229</v>
      </c>
    </row>
    <row r="1223" spans="1:36" x14ac:dyDescent="0.35">
      <c r="A1223" s="9" t="s">
        <v>3100</v>
      </c>
      <c r="B1223" s="9" t="s">
        <v>3101</v>
      </c>
      <c r="C1223" s="9" t="s">
        <v>14504</v>
      </c>
      <c r="D1223" s="9" t="s">
        <v>29</v>
      </c>
      <c r="E1223" s="9" t="s">
        <v>4222</v>
      </c>
      <c r="F1223" s="9" t="str">
        <f>_xlfn.XLOOKUP(E1223,Total_Enrolled!C:C,Total_Enrolled!C:C)</f>
        <v>2025em1100119@bitspilani-digital.edu.in</v>
      </c>
      <c r="G1223" s="9" t="s">
        <v>4223</v>
      </c>
      <c r="H1223" s="9" t="s">
        <v>14515</v>
      </c>
      <c r="I1223" s="9" t="s">
        <v>4224</v>
      </c>
      <c r="J1223" s="9" t="b">
        <v>1</v>
      </c>
      <c r="K1223" s="9">
        <v>3</v>
      </c>
      <c r="L1223" s="9">
        <f>_xlfn.XLOOKUP(B1223,Courses!A:A,Courses!H:H)</f>
        <v>44</v>
      </c>
      <c r="M1223" s="14">
        <f t="shared" si="95"/>
        <v>6.8181818181818177E-2</v>
      </c>
      <c r="N1223" s="14" t="str">
        <f t="shared" si="96"/>
        <v>Active</v>
      </c>
      <c r="O1223" s="14" t="str" cm="1">
        <f t="array" ref="O1223">_xlfn.IFS(M1223=0,"0",
M1223&lt;=10%,"0-10",
TRUE,"&gt;10"
)&amp;" "&amp;"% progress"</f>
        <v>0-10 % progress</v>
      </c>
      <c r="P1223" s="15">
        <f t="shared" si="97"/>
        <v>0</v>
      </c>
      <c r="Q1223" s="15">
        <f>COUNTIFS($G:$G,$G1223)</f>
        <v>3</v>
      </c>
      <c r="R1223" s="16">
        <f t="shared" si="98"/>
        <v>0</v>
      </c>
      <c r="S1223" s="15" t="str">
        <f t="shared" si="99"/>
        <v>no 0% progess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/>
      <c r="AA1223" s="9">
        <v>0</v>
      </c>
      <c r="AB1223" s="9"/>
      <c r="AC1223" s="9">
        <v>208</v>
      </c>
      <c r="AD1223" s="9" t="s">
        <v>4230</v>
      </c>
      <c r="AE1223" s="9" t="s">
        <v>4225</v>
      </c>
      <c r="AF1223" s="9">
        <v>237</v>
      </c>
      <c r="AG1223" s="9"/>
      <c r="AH1223" s="9"/>
      <c r="AI1223" s="9" t="s">
        <v>4231</v>
      </c>
      <c r="AJ1223" s="9" t="s">
        <v>4232</v>
      </c>
    </row>
    <row r="1224" spans="1:36" x14ac:dyDescent="0.35">
      <c r="A1224" s="9" t="s">
        <v>3086</v>
      </c>
      <c r="B1224" s="9" t="s">
        <v>35</v>
      </c>
      <c r="C1224" s="9" t="s">
        <v>14504</v>
      </c>
      <c r="D1224" s="9" t="s">
        <v>29</v>
      </c>
      <c r="E1224" s="9" t="s">
        <v>4236</v>
      </c>
      <c r="F1224" s="9" t="str">
        <f>_xlfn.XLOOKUP(E1224,Total_Enrolled!C:C,Total_Enrolled!C:C)</f>
        <v>2025em1100121@bitspilani-digital.edu.in</v>
      </c>
      <c r="G1224" s="9" t="s">
        <v>4237</v>
      </c>
      <c r="H1224" s="9" t="s">
        <v>14515</v>
      </c>
      <c r="I1224" s="9" t="s">
        <v>4238</v>
      </c>
      <c r="J1224" s="9" t="b">
        <v>1</v>
      </c>
      <c r="K1224" s="9">
        <v>27</v>
      </c>
      <c r="L1224" s="9">
        <f>_xlfn.XLOOKUP(B1224,Courses!A:A,Courses!H:H)</f>
        <v>68</v>
      </c>
      <c r="M1224" s="14">
        <f t="shared" si="95"/>
        <v>0.39705882352941174</v>
      </c>
      <c r="N1224" s="14" t="str">
        <f t="shared" si="96"/>
        <v>Active</v>
      </c>
      <c r="O1224" s="14" t="str" cm="1">
        <f t="array" ref="O1224">_xlfn.IFS(M1224=0,"0",
M1224&lt;=10%,"0-10",
TRUE,"&gt;10"
)&amp;" "&amp;"% progress"</f>
        <v>&gt;10 % progress</v>
      </c>
      <c r="P1224" s="15">
        <f t="shared" si="97"/>
        <v>0</v>
      </c>
      <c r="Q1224" s="15">
        <f>COUNTIFS($G:$G,$G1224)</f>
        <v>4</v>
      </c>
      <c r="R1224" s="16">
        <f t="shared" si="98"/>
        <v>0</v>
      </c>
      <c r="S1224" s="15" t="str">
        <f t="shared" si="99"/>
        <v>no 0% progess</v>
      </c>
      <c r="T1224" s="9">
        <v>0</v>
      </c>
      <c r="U1224" s="9">
        <v>6</v>
      </c>
      <c r="V1224" s="9">
        <v>6</v>
      </c>
      <c r="W1224" s="9">
        <v>0</v>
      </c>
      <c r="X1224" s="9">
        <v>0</v>
      </c>
      <c r="Y1224" s="9">
        <v>0</v>
      </c>
      <c r="Z1224" s="9"/>
      <c r="AA1224" s="9">
        <v>0</v>
      </c>
      <c r="AB1224" s="9"/>
      <c r="AC1224" s="9">
        <v>18324</v>
      </c>
      <c r="AD1224" s="9" t="s">
        <v>4240</v>
      </c>
      <c r="AE1224" s="9" t="s">
        <v>4239</v>
      </c>
      <c r="AF1224" s="9">
        <v>173</v>
      </c>
      <c r="AG1224" s="9"/>
      <c r="AH1224" s="9" t="s">
        <v>4241</v>
      </c>
      <c r="AI1224" s="9"/>
      <c r="AJ1224" s="9"/>
    </row>
    <row r="1225" spans="1:36" x14ac:dyDescent="0.35">
      <c r="A1225" s="9" t="s">
        <v>3089</v>
      </c>
      <c r="B1225" s="9" t="s">
        <v>36</v>
      </c>
      <c r="C1225" s="9" t="s">
        <v>14504</v>
      </c>
      <c r="D1225" s="9" t="s">
        <v>29</v>
      </c>
      <c r="E1225" s="9" t="s">
        <v>4236</v>
      </c>
      <c r="F1225" s="9" t="str">
        <f>_xlfn.XLOOKUP(E1225,Total_Enrolled!C:C,Total_Enrolled!C:C)</f>
        <v>2025em1100121@bitspilani-digital.edu.in</v>
      </c>
      <c r="G1225" s="9" t="s">
        <v>4237</v>
      </c>
      <c r="H1225" s="9" t="s">
        <v>14515</v>
      </c>
      <c r="I1225" s="9" t="s">
        <v>4238</v>
      </c>
      <c r="J1225" s="9" t="b">
        <v>1</v>
      </c>
      <c r="K1225" s="9">
        <v>25</v>
      </c>
      <c r="L1225" s="9">
        <f>_xlfn.XLOOKUP(B1225,Courses!A:A,Courses!H:H)</f>
        <v>85</v>
      </c>
      <c r="M1225" s="14">
        <f t="shared" si="95"/>
        <v>0.29411764705882354</v>
      </c>
      <c r="N1225" s="14" t="str">
        <f t="shared" si="96"/>
        <v>Active</v>
      </c>
      <c r="O1225" s="14" t="str" cm="1">
        <f t="array" ref="O1225">_xlfn.IFS(M1225=0,"0",
M1225&lt;=10%,"0-10",
TRUE,"&gt;10"
)&amp;" "&amp;"% progress"</f>
        <v>&gt;10 % progress</v>
      </c>
      <c r="P1225" s="15">
        <f t="shared" si="97"/>
        <v>0</v>
      </c>
      <c r="Q1225" s="15">
        <f>COUNTIFS($G:$G,$G1225)</f>
        <v>4</v>
      </c>
      <c r="R1225" s="16">
        <f t="shared" si="98"/>
        <v>0</v>
      </c>
      <c r="S1225" s="15" t="str">
        <f t="shared" si="99"/>
        <v>no 0% progess</v>
      </c>
      <c r="T1225" s="9">
        <v>0</v>
      </c>
      <c r="U1225" s="9">
        <v>4</v>
      </c>
      <c r="V1225" s="9">
        <v>4</v>
      </c>
      <c r="W1225" s="9">
        <v>2</v>
      </c>
      <c r="X1225" s="9">
        <v>1</v>
      </c>
      <c r="Y1225" s="9">
        <v>1</v>
      </c>
      <c r="Z1225" s="9" t="s">
        <v>4242</v>
      </c>
      <c r="AA1225" s="9">
        <v>0</v>
      </c>
      <c r="AB1225" s="9"/>
      <c r="AC1225" s="9">
        <v>21279</v>
      </c>
      <c r="AD1225" s="9" t="s">
        <v>4243</v>
      </c>
      <c r="AE1225" s="9" t="s">
        <v>4239</v>
      </c>
      <c r="AF1225" s="9">
        <v>173</v>
      </c>
      <c r="AG1225" s="9"/>
      <c r="AH1225" s="9" t="s">
        <v>4244</v>
      </c>
      <c r="AI1225" s="9"/>
      <c r="AJ1225" s="9"/>
    </row>
    <row r="1226" spans="1:36" x14ac:dyDescent="0.35">
      <c r="A1226" s="9" t="s">
        <v>3091</v>
      </c>
      <c r="B1226" s="9" t="s">
        <v>3092</v>
      </c>
      <c r="C1226" s="9" t="s">
        <v>14504</v>
      </c>
      <c r="D1226" s="9" t="s">
        <v>29</v>
      </c>
      <c r="E1226" s="9" t="s">
        <v>4236</v>
      </c>
      <c r="F1226" s="9" t="str">
        <f>_xlfn.XLOOKUP(E1226,Total_Enrolled!C:C,Total_Enrolled!C:C)</f>
        <v>2025em1100121@bitspilani-digital.edu.in</v>
      </c>
      <c r="G1226" s="9" t="s">
        <v>4237</v>
      </c>
      <c r="H1226" s="9" t="s">
        <v>14515</v>
      </c>
      <c r="I1226" s="9" t="s">
        <v>4238</v>
      </c>
      <c r="J1226" s="9" t="b">
        <v>1</v>
      </c>
      <c r="K1226" s="9">
        <v>29</v>
      </c>
      <c r="L1226" s="9">
        <f>_xlfn.XLOOKUP(B1226,Courses!A:A,Courses!H:H)</f>
        <v>36</v>
      </c>
      <c r="M1226" s="14">
        <f t="shared" si="95"/>
        <v>0.80555555555555558</v>
      </c>
      <c r="N1226" s="14" t="str">
        <f t="shared" si="96"/>
        <v>Active</v>
      </c>
      <c r="O1226" s="14" t="str" cm="1">
        <f t="array" ref="O1226">_xlfn.IFS(M1226=0,"0",
M1226&lt;=10%,"0-10",
TRUE,"&gt;10"
)&amp;" "&amp;"% progress"</f>
        <v>&gt;10 % progress</v>
      </c>
      <c r="P1226" s="15">
        <f t="shared" si="97"/>
        <v>0</v>
      </c>
      <c r="Q1226" s="15">
        <f>COUNTIFS($G:$G,$G1226)</f>
        <v>4</v>
      </c>
      <c r="R1226" s="16">
        <f t="shared" si="98"/>
        <v>0</v>
      </c>
      <c r="S1226" s="15" t="str">
        <f t="shared" si="99"/>
        <v>no 0% progess</v>
      </c>
      <c r="T1226" s="9">
        <v>0</v>
      </c>
      <c r="U1226" s="9">
        <v>4</v>
      </c>
      <c r="V1226" s="9">
        <v>4</v>
      </c>
      <c r="W1226" s="9">
        <v>3</v>
      </c>
      <c r="X1226" s="9">
        <v>1</v>
      </c>
      <c r="Y1226" s="9">
        <v>1</v>
      </c>
      <c r="Z1226" s="9" t="s">
        <v>4245</v>
      </c>
      <c r="AA1226" s="9">
        <v>0</v>
      </c>
      <c r="AB1226" s="9"/>
      <c r="AC1226" s="9">
        <v>22835</v>
      </c>
      <c r="AD1226" s="9" t="s">
        <v>4246</v>
      </c>
      <c r="AE1226" s="9" t="s">
        <v>4239</v>
      </c>
      <c r="AF1226" s="9">
        <v>173</v>
      </c>
      <c r="AG1226" s="9"/>
      <c r="AH1226" s="9" t="s">
        <v>4247</v>
      </c>
      <c r="AI1226" s="9" t="s">
        <v>4248</v>
      </c>
      <c r="AJ1226" s="9" t="s">
        <v>4249</v>
      </c>
    </row>
    <row r="1227" spans="1:36" x14ac:dyDescent="0.35">
      <c r="A1227" s="9" t="s">
        <v>3095</v>
      </c>
      <c r="B1227" s="9" t="s">
        <v>38</v>
      </c>
      <c r="C1227" s="9" t="s">
        <v>14504</v>
      </c>
      <c r="D1227" s="9" t="s">
        <v>29</v>
      </c>
      <c r="E1227" s="9" t="s">
        <v>4236</v>
      </c>
      <c r="F1227" s="9" t="str">
        <f>_xlfn.XLOOKUP(E1227,Total_Enrolled!C:C,Total_Enrolled!C:C)</f>
        <v>2025em1100121@bitspilani-digital.edu.in</v>
      </c>
      <c r="G1227" s="9" t="s">
        <v>4237</v>
      </c>
      <c r="H1227" s="9" t="s">
        <v>14515</v>
      </c>
      <c r="I1227" s="9" t="s">
        <v>4238</v>
      </c>
      <c r="J1227" s="9" t="b">
        <v>1</v>
      </c>
      <c r="K1227" s="9">
        <v>23</v>
      </c>
      <c r="L1227" s="9">
        <f>_xlfn.XLOOKUP(B1227,Courses!A:A,Courses!H:H)</f>
        <v>42</v>
      </c>
      <c r="M1227" s="14">
        <f t="shared" si="95"/>
        <v>0.54761904761904767</v>
      </c>
      <c r="N1227" s="14" t="str">
        <f t="shared" si="96"/>
        <v>Active</v>
      </c>
      <c r="O1227" s="14" t="str" cm="1">
        <f t="array" ref="O1227">_xlfn.IFS(M1227=0,"0",
M1227&lt;=10%,"0-10",
TRUE,"&gt;10"
)&amp;" "&amp;"% progress"</f>
        <v>&gt;10 % progress</v>
      </c>
      <c r="P1227" s="15">
        <f t="shared" si="97"/>
        <v>0</v>
      </c>
      <c r="Q1227" s="15">
        <f>COUNTIFS($G:$G,$G1227)</f>
        <v>4</v>
      </c>
      <c r="R1227" s="16">
        <f t="shared" si="98"/>
        <v>0</v>
      </c>
      <c r="S1227" s="15" t="str">
        <f t="shared" si="99"/>
        <v>no 0% progess</v>
      </c>
      <c r="T1227" s="9">
        <v>0</v>
      </c>
      <c r="U1227" s="9">
        <v>1</v>
      </c>
      <c r="V1227" s="9">
        <v>1</v>
      </c>
      <c r="W1227" s="9">
        <v>0</v>
      </c>
      <c r="X1227" s="9">
        <v>0</v>
      </c>
      <c r="Y1227" s="9">
        <v>0</v>
      </c>
      <c r="Z1227" s="9"/>
      <c r="AA1227" s="9">
        <v>0</v>
      </c>
      <c r="AB1227" s="9"/>
      <c r="AC1227" s="9">
        <v>11522</v>
      </c>
      <c r="AD1227" s="9" t="s">
        <v>4250</v>
      </c>
      <c r="AE1227" s="9" t="s">
        <v>4239</v>
      </c>
      <c r="AF1227" s="9">
        <v>173</v>
      </c>
      <c r="AG1227" s="9"/>
      <c r="AH1227" s="9" t="s">
        <v>4251</v>
      </c>
      <c r="AI1227" s="9" t="s">
        <v>4252</v>
      </c>
      <c r="AJ1227" s="9" t="s">
        <v>4253</v>
      </c>
    </row>
    <row r="1228" spans="1:36" x14ac:dyDescent="0.35">
      <c r="A1228" s="9" t="s">
        <v>3100</v>
      </c>
      <c r="B1228" s="9" t="s">
        <v>3101</v>
      </c>
      <c r="C1228" s="9" t="s">
        <v>14504</v>
      </c>
      <c r="D1228" s="9" t="s">
        <v>29</v>
      </c>
      <c r="E1228" s="9" t="s">
        <v>4254</v>
      </c>
      <c r="F1228" s="9" t="str">
        <f>_xlfn.XLOOKUP(E1228,Total_Enrolled!C:C,Total_Enrolled!C:C)</f>
        <v>2025em1100122@bitspilani-digital.edu.in</v>
      </c>
      <c r="G1228" s="9" t="s">
        <v>4255</v>
      </c>
      <c r="H1228" s="9" t="s">
        <v>14515</v>
      </c>
      <c r="I1228" s="9" t="s">
        <v>4256</v>
      </c>
      <c r="J1228" s="9" t="b">
        <v>1</v>
      </c>
      <c r="K1228" s="9">
        <v>1</v>
      </c>
      <c r="L1228" s="9">
        <f>_xlfn.XLOOKUP(B1228,Courses!A:A,Courses!H:H)</f>
        <v>44</v>
      </c>
      <c r="M1228" s="14">
        <f t="shared" si="95"/>
        <v>2.2727272727272728E-2</v>
      </c>
      <c r="N1228" s="14" t="str">
        <f t="shared" si="96"/>
        <v>Active</v>
      </c>
      <c r="O1228" s="14" t="str" cm="1">
        <f t="array" ref="O1228">_xlfn.IFS(M1228=0,"0",
M1228&lt;=10%,"0-10",
TRUE,"&gt;10"
)&amp;" "&amp;"% progress"</f>
        <v>0-10 % progress</v>
      </c>
      <c r="P1228" s="15">
        <f t="shared" si="97"/>
        <v>0</v>
      </c>
      <c r="Q1228" s="15">
        <f>COUNTIFS($G:$G,$G1228)</f>
        <v>3</v>
      </c>
      <c r="R1228" s="16">
        <f t="shared" si="98"/>
        <v>0</v>
      </c>
      <c r="S1228" s="15" t="str">
        <f t="shared" si="99"/>
        <v>no 0% progess</v>
      </c>
      <c r="T1228" s="9">
        <v>0</v>
      </c>
      <c r="U1228" s="9">
        <v>1</v>
      </c>
      <c r="V1228" s="9">
        <v>1</v>
      </c>
      <c r="W1228" s="9">
        <v>0</v>
      </c>
      <c r="X1228" s="9">
        <v>0</v>
      </c>
      <c r="Y1228" s="9">
        <v>0</v>
      </c>
      <c r="Z1228" s="9"/>
      <c r="AA1228" s="9">
        <v>0</v>
      </c>
      <c r="AB1228" s="9"/>
      <c r="AC1228" s="9">
        <v>0</v>
      </c>
      <c r="AD1228" s="9" t="s">
        <v>4258</v>
      </c>
      <c r="AE1228" s="9" t="s">
        <v>4257</v>
      </c>
      <c r="AF1228" s="9">
        <v>133</v>
      </c>
      <c r="AG1228" s="9"/>
      <c r="AH1228" s="9" t="s">
        <v>4259</v>
      </c>
      <c r="AI1228" s="9"/>
      <c r="AJ1228" s="9"/>
    </row>
    <row r="1229" spans="1:36" x14ac:dyDescent="0.35">
      <c r="A1229" s="9" t="s">
        <v>30</v>
      </c>
      <c r="B1229" s="9" t="s">
        <v>31</v>
      </c>
      <c r="C1229" s="9" t="s">
        <v>14504</v>
      </c>
      <c r="D1229" s="9" t="s">
        <v>29</v>
      </c>
      <c r="E1229" s="9" t="s">
        <v>4254</v>
      </c>
      <c r="F1229" s="9" t="str">
        <f>_xlfn.XLOOKUP(E1229,Total_Enrolled!C:C,Total_Enrolled!C:C)</f>
        <v>2025em1100122@bitspilani-digital.edu.in</v>
      </c>
      <c r="G1229" s="9" t="s">
        <v>4255</v>
      </c>
      <c r="H1229" s="9" t="s">
        <v>14515</v>
      </c>
      <c r="I1229" s="9" t="s">
        <v>4256</v>
      </c>
      <c r="J1229" s="9" t="b">
        <v>1</v>
      </c>
      <c r="K1229" s="9">
        <v>1</v>
      </c>
      <c r="L1229" s="9">
        <f>_xlfn.XLOOKUP(B1229,Courses!A:A,Courses!H:H)</f>
        <v>71</v>
      </c>
      <c r="M1229" s="14">
        <f t="shared" si="95"/>
        <v>1.4084507042253521E-2</v>
      </c>
      <c r="N1229" s="14" t="str">
        <f t="shared" si="96"/>
        <v>Active</v>
      </c>
      <c r="O1229" s="14" t="str" cm="1">
        <f t="array" ref="O1229">_xlfn.IFS(M1229=0,"0",
M1229&lt;=10%,"0-10",
TRUE,"&gt;10"
)&amp;" "&amp;"% progress"</f>
        <v>0-10 % progress</v>
      </c>
      <c r="P1229" s="15">
        <f t="shared" si="97"/>
        <v>0</v>
      </c>
      <c r="Q1229" s="15">
        <f>COUNTIFS($G:$G,$G1229)</f>
        <v>3</v>
      </c>
      <c r="R1229" s="16">
        <f t="shared" si="98"/>
        <v>0</v>
      </c>
      <c r="S1229" s="15" t="str">
        <f t="shared" si="99"/>
        <v>no 0% progess</v>
      </c>
      <c r="T1229" s="9">
        <v>0</v>
      </c>
      <c r="U1229" s="9">
        <v>1</v>
      </c>
      <c r="V1229" s="9">
        <v>1</v>
      </c>
      <c r="W1229" s="9">
        <v>0</v>
      </c>
      <c r="X1229" s="9">
        <v>0</v>
      </c>
      <c r="Y1229" s="9">
        <v>0</v>
      </c>
      <c r="Z1229" s="9"/>
      <c r="AA1229" s="9">
        <v>0</v>
      </c>
      <c r="AB1229" s="9"/>
      <c r="AC1229" s="9">
        <v>0</v>
      </c>
      <c r="AD1229" s="9" t="s">
        <v>4260</v>
      </c>
      <c r="AE1229" s="9" t="s">
        <v>4257</v>
      </c>
      <c r="AF1229" s="9">
        <v>133</v>
      </c>
      <c r="AG1229" s="9"/>
      <c r="AH1229" s="9" t="s">
        <v>4261</v>
      </c>
      <c r="AI1229" s="9"/>
      <c r="AJ1229" s="9"/>
    </row>
    <row r="1230" spans="1:36" x14ac:dyDescent="0.35">
      <c r="A1230" s="9" t="s">
        <v>3110</v>
      </c>
      <c r="B1230" s="9" t="s">
        <v>3111</v>
      </c>
      <c r="C1230" s="9" t="s">
        <v>14504</v>
      </c>
      <c r="D1230" s="9" t="s">
        <v>29</v>
      </c>
      <c r="E1230" s="9" t="s">
        <v>4254</v>
      </c>
      <c r="F1230" s="9" t="str">
        <f>_xlfn.XLOOKUP(E1230,Total_Enrolled!C:C,Total_Enrolled!C:C)</f>
        <v>2025em1100122@bitspilani-digital.edu.in</v>
      </c>
      <c r="G1230" s="9" t="s">
        <v>4255</v>
      </c>
      <c r="H1230" s="9" t="s">
        <v>14515</v>
      </c>
      <c r="I1230" s="9" t="s">
        <v>4256</v>
      </c>
      <c r="J1230" s="9" t="b">
        <v>1</v>
      </c>
      <c r="K1230" s="9">
        <v>3</v>
      </c>
      <c r="L1230" s="9">
        <f>_xlfn.XLOOKUP(B1230,Courses!A:A,Courses!H:H)</f>
        <v>67</v>
      </c>
      <c r="M1230" s="14">
        <f t="shared" si="95"/>
        <v>4.4776119402985072E-2</v>
      </c>
      <c r="N1230" s="14" t="str">
        <f t="shared" si="96"/>
        <v>Active</v>
      </c>
      <c r="O1230" s="14" t="str" cm="1">
        <f t="array" ref="O1230">_xlfn.IFS(M1230=0,"0",
M1230&lt;=10%,"0-10",
TRUE,"&gt;10"
)&amp;" "&amp;"% progress"</f>
        <v>0-10 % progress</v>
      </c>
      <c r="P1230" s="15">
        <f t="shared" si="97"/>
        <v>0</v>
      </c>
      <c r="Q1230" s="15">
        <f>COUNTIFS($G:$G,$G1230)</f>
        <v>3</v>
      </c>
      <c r="R1230" s="16">
        <f t="shared" si="98"/>
        <v>0</v>
      </c>
      <c r="S1230" s="15" t="str">
        <f t="shared" si="99"/>
        <v>no 0% progess</v>
      </c>
      <c r="T1230" s="9">
        <v>0</v>
      </c>
      <c r="U1230" s="9">
        <v>1</v>
      </c>
      <c r="V1230" s="9">
        <v>1</v>
      </c>
      <c r="W1230" s="9">
        <v>0</v>
      </c>
      <c r="X1230" s="9">
        <v>0</v>
      </c>
      <c r="Y1230" s="9">
        <v>0</v>
      </c>
      <c r="Z1230" s="9"/>
      <c r="AA1230" s="9">
        <v>0</v>
      </c>
      <c r="AB1230" s="9"/>
      <c r="AC1230" s="9">
        <v>0</v>
      </c>
      <c r="AD1230" s="9" t="s">
        <v>4262</v>
      </c>
      <c r="AE1230" s="9" t="s">
        <v>4257</v>
      </c>
      <c r="AF1230" s="9">
        <v>133</v>
      </c>
      <c r="AG1230" s="9"/>
      <c r="AH1230" s="9" t="s">
        <v>4263</v>
      </c>
      <c r="AI1230" s="9"/>
      <c r="AJ1230" s="9"/>
    </row>
    <row r="1231" spans="1:36" x14ac:dyDescent="0.35">
      <c r="A1231" s="9" t="s">
        <v>3110</v>
      </c>
      <c r="B1231" s="9" t="s">
        <v>3111</v>
      </c>
      <c r="C1231" s="9" t="s">
        <v>14504</v>
      </c>
      <c r="D1231" s="9" t="s">
        <v>29</v>
      </c>
      <c r="E1231" s="9" t="s">
        <v>4264</v>
      </c>
      <c r="F1231" s="9" t="str">
        <f>_xlfn.XLOOKUP(E1231,Total_Enrolled!C:C,Total_Enrolled!C:C)</f>
        <v>2025em1100123@bitspilani-digital.edu.in</v>
      </c>
      <c r="G1231" s="9" t="s">
        <v>4265</v>
      </c>
      <c r="H1231" s="9" t="s">
        <v>14515</v>
      </c>
      <c r="I1231" s="9" t="s">
        <v>4266</v>
      </c>
      <c r="J1231" s="9" t="b">
        <v>1</v>
      </c>
      <c r="K1231" s="9">
        <v>5</v>
      </c>
      <c r="L1231" s="9">
        <f>_xlfn.XLOOKUP(B1231,Courses!A:A,Courses!H:H)</f>
        <v>67</v>
      </c>
      <c r="M1231" s="14">
        <f t="shared" si="95"/>
        <v>7.4626865671641784E-2</v>
      </c>
      <c r="N1231" s="14" t="str">
        <f t="shared" si="96"/>
        <v>Active</v>
      </c>
      <c r="O1231" s="14" t="str" cm="1">
        <f t="array" ref="O1231">_xlfn.IFS(M1231=0,"0",
M1231&lt;=10%,"0-10",
TRUE,"&gt;10"
)&amp;" "&amp;"% progress"</f>
        <v>0-10 % progress</v>
      </c>
      <c r="P1231" s="15">
        <f t="shared" si="97"/>
        <v>0</v>
      </c>
      <c r="Q1231" s="15">
        <f>COUNTIFS($G:$G,$G1231)</f>
        <v>3</v>
      </c>
      <c r="R1231" s="16">
        <f t="shared" si="98"/>
        <v>0</v>
      </c>
      <c r="S1231" s="15" t="str">
        <f t="shared" si="99"/>
        <v>no 0% progess</v>
      </c>
      <c r="T1231" s="9">
        <v>0</v>
      </c>
      <c r="U1231" s="9">
        <v>0</v>
      </c>
      <c r="V1231" s="9">
        <v>0</v>
      </c>
      <c r="W1231" s="9">
        <v>1</v>
      </c>
      <c r="X1231" s="9">
        <v>0</v>
      </c>
      <c r="Y1231" s="9">
        <v>1</v>
      </c>
      <c r="Z1231" s="9" t="s">
        <v>4268</v>
      </c>
      <c r="AA1231" s="9">
        <v>0</v>
      </c>
      <c r="AB1231" s="9"/>
      <c r="AC1231" s="9">
        <v>14</v>
      </c>
      <c r="AD1231" s="9" t="s">
        <v>4269</v>
      </c>
      <c r="AE1231" s="9" t="s">
        <v>4267</v>
      </c>
      <c r="AF1231" s="9">
        <v>275</v>
      </c>
      <c r="AG1231" s="9"/>
      <c r="AH1231" s="9"/>
      <c r="AI1231" s="9"/>
      <c r="AJ1231" s="9"/>
    </row>
    <row r="1232" spans="1:36" x14ac:dyDescent="0.35">
      <c r="A1232" s="9" t="s">
        <v>30</v>
      </c>
      <c r="B1232" s="9" t="s">
        <v>31</v>
      </c>
      <c r="C1232" s="9" t="s">
        <v>14504</v>
      </c>
      <c r="D1232" s="9" t="s">
        <v>29</v>
      </c>
      <c r="E1232" s="9" t="s">
        <v>4264</v>
      </c>
      <c r="F1232" s="9" t="str">
        <f>_xlfn.XLOOKUP(E1232,Total_Enrolled!C:C,Total_Enrolled!C:C)</f>
        <v>2025em1100123@bitspilani-digital.edu.in</v>
      </c>
      <c r="G1232" s="9" t="s">
        <v>4265</v>
      </c>
      <c r="H1232" s="9" t="s">
        <v>14515</v>
      </c>
      <c r="I1232" s="9" t="s">
        <v>4266</v>
      </c>
      <c r="J1232" s="9" t="b">
        <v>1</v>
      </c>
      <c r="K1232" s="9">
        <v>20</v>
      </c>
      <c r="L1232" s="9">
        <f>_xlfn.XLOOKUP(B1232,Courses!A:A,Courses!H:H)</f>
        <v>71</v>
      </c>
      <c r="M1232" s="14">
        <f t="shared" si="95"/>
        <v>0.28169014084507044</v>
      </c>
      <c r="N1232" s="14" t="str">
        <f t="shared" si="96"/>
        <v>Active</v>
      </c>
      <c r="O1232" s="14" t="str" cm="1">
        <f t="array" ref="O1232">_xlfn.IFS(M1232=0,"0",
M1232&lt;=10%,"0-10",
TRUE,"&gt;10"
)&amp;" "&amp;"% progress"</f>
        <v>&gt;10 % progress</v>
      </c>
      <c r="P1232" s="15">
        <f t="shared" si="97"/>
        <v>0</v>
      </c>
      <c r="Q1232" s="15">
        <f>COUNTIFS($G:$G,$G1232)</f>
        <v>3</v>
      </c>
      <c r="R1232" s="16">
        <f t="shared" si="98"/>
        <v>0</v>
      </c>
      <c r="S1232" s="15" t="str">
        <f t="shared" si="99"/>
        <v>no 0% progess</v>
      </c>
      <c r="T1232" s="9">
        <v>0</v>
      </c>
      <c r="U1232" s="9">
        <v>0</v>
      </c>
      <c r="V1232" s="9">
        <v>0</v>
      </c>
      <c r="W1232" s="9">
        <v>1</v>
      </c>
      <c r="X1232" s="9">
        <v>0</v>
      </c>
      <c r="Y1232" s="9">
        <v>2</v>
      </c>
      <c r="Z1232" s="9" t="s">
        <v>4270</v>
      </c>
      <c r="AA1232" s="9">
        <v>0</v>
      </c>
      <c r="AB1232" s="9"/>
      <c r="AC1232" s="9">
        <v>29116</v>
      </c>
      <c r="AD1232" s="9" t="s">
        <v>4271</v>
      </c>
      <c r="AE1232" s="9" t="s">
        <v>4267</v>
      </c>
      <c r="AF1232" s="9">
        <v>275</v>
      </c>
      <c r="AG1232" s="9"/>
      <c r="AH1232" s="9"/>
      <c r="AI1232" s="9" t="s">
        <v>4272</v>
      </c>
      <c r="AJ1232" s="9" t="s">
        <v>4273</v>
      </c>
    </row>
    <row r="1233" spans="1:36" x14ac:dyDescent="0.35">
      <c r="A1233" s="9" t="s">
        <v>3100</v>
      </c>
      <c r="B1233" s="9" t="s">
        <v>3101</v>
      </c>
      <c r="C1233" s="9" t="s">
        <v>14504</v>
      </c>
      <c r="D1233" s="9" t="s">
        <v>29</v>
      </c>
      <c r="E1233" s="9" t="s">
        <v>4264</v>
      </c>
      <c r="F1233" s="9" t="str">
        <f>_xlfn.XLOOKUP(E1233,Total_Enrolled!C:C,Total_Enrolled!C:C)</f>
        <v>2025em1100123@bitspilani-digital.edu.in</v>
      </c>
      <c r="G1233" s="9" t="s">
        <v>4265</v>
      </c>
      <c r="H1233" s="9" t="s">
        <v>14515</v>
      </c>
      <c r="I1233" s="9" t="s">
        <v>4266</v>
      </c>
      <c r="J1233" s="9" t="b">
        <v>1</v>
      </c>
      <c r="K1233" s="9">
        <v>16</v>
      </c>
      <c r="L1233" s="9">
        <f>_xlfn.XLOOKUP(B1233,Courses!A:A,Courses!H:H)</f>
        <v>44</v>
      </c>
      <c r="M1233" s="14">
        <f t="shared" si="95"/>
        <v>0.36363636363636365</v>
      </c>
      <c r="N1233" s="14" t="str">
        <f t="shared" si="96"/>
        <v>Active</v>
      </c>
      <c r="O1233" s="14" t="str" cm="1">
        <f t="array" ref="O1233">_xlfn.IFS(M1233=0,"0",
M1233&lt;=10%,"0-10",
TRUE,"&gt;10"
)&amp;" "&amp;"% progress"</f>
        <v>&gt;10 % progress</v>
      </c>
      <c r="P1233" s="15">
        <f t="shared" si="97"/>
        <v>0</v>
      </c>
      <c r="Q1233" s="15">
        <f>COUNTIFS($G:$G,$G1233)</f>
        <v>3</v>
      </c>
      <c r="R1233" s="16">
        <f t="shared" si="98"/>
        <v>0</v>
      </c>
      <c r="S1233" s="15" t="str">
        <f t="shared" si="99"/>
        <v>no 0% progess</v>
      </c>
      <c r="T1233" s="9">
        <v>0</v>
      </c>
      <c r="U1233" s="9">
        <v>1</v>
      </c>
      <c r="V1233" s="9">
        <v>1</v>
      </c>
      <c r="W1233" s="9">
        <v>1</v>
      </c>
      <c r="X1233" s="9">
        <v>0</v>
      </c>
      <c r="Y1233" s="9">
        <v>0</v>
      </c>
      <c r="Z1233" s="9" t="s">
        <v>4274</v>
      </c>
      <c r="AA1233" s="9">
        <v>0</v>
      </c>
      <c r="AB1233" s="9"/>
      <c r="AC1233" s="9">
        <v>8646</v>
      </c>
      <c r="AD1233" s="9" t="s">
        <v>4275</v>
      </c>
      <c r="AE1233" s="9" t="s">
        <v>4267</v>
      </c>
      <c r="AF1233" s="9">
        <v>275</v>
      </c>
      <c r="AG1233" s="9"/>
      <c r="AH1233" s="9" t="s">
        <v>4276</v>
      </c>
      <c r="AI1233" s="9" t="s">
        <v>4277</v>
      </c>
      <c r="AJ1233" s="9" t="s">
        <v>4278</v>
      </c>
    </row>
    <row r="1234" spans="1:36" x14ac:dyDescent="0.35">
      <c r="A1234" s="9" t="s">
        <v>3100</v>
      </c>
      <c r="B1234" s="9" t="s">
        <v>3101</v>
      </c>
      <c r="C1234" s="9" t="s">
        <v>14504</v>
      </c>
      <c r="D1234" s="9" t="s">
        <v>29</v>
      </c>
      <c r="E1234" s="9" t="s">
        <v>4279</v>
      </c>
      <c r="F1234" s="9" t="str">
        <f>_xlfn.XLOOKUP(E1234,Total_Enrolled!C:C,Total_Enrolled!C:C)</f>
        <v>2025em1100124@bitspilani-digital.edu.in</v>
      </c>
      <c r="G1234" s="9" t="s">
        <v>4280</v>
      </c>
      <c r="H1234" s="9" t="s">
        <v>14515</v>
      </c>
      <c r="I1234" s="9" t="s">
        <v>4281</v>
      </c>
      <c r="J1234" s="9" t="b">
        <v>1</v>
      </c>
      <c r="K1234" s="9">
        <v>0</v>
      </c>
      <c r="L1234" s="9">
        <f>_xlfn.XLOOKUP(B1234,Courses!A:A,Courses!H:H)</f>
        <v>44</v>
      </c>
      <c r="M1234" s="14">
        <f t="shared" si="95"/>
        <v>0</v>
      </c>
      <c r="N1234" s="14" t="str">
        <f t="shared" si="96"/>
        <v>Not Active</v>
      </c>
      <c r="O1234" s="14" t="str" cm="1">
        <f t="array" ref="O1234">_xlfn.IFS(M1234=0,"0",
M1234&lt;=10%,"0-10",
TRUE,"&gt;10"
)&amp;" "&amp;"% progress"</f>
        <v>0 % progress</v>
      </c>
      <c r="P1234" s="15">
        <f t="shared" si="97"/>
        <v>1</v>
      </c>
      <c r="Q1234" s="15">
        <f>COUNTIFS($G:$G,$G1234)</f>
        <v>3</v>
      </c>
      <c r="R1234" s="16">
        <f t="shared" si="98"/>
        <v>0.33333333333333331</v>
      </c>
      <c r="S1234" s="15" t="str">
        <f t="shared" si="99"/>
        <v>no progress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/>
      <c r="AA1234" s="9">
        <v>0</v>
      </c>
      <c r="AB1234" s="9"/>
      <c r="AC1234" s="9">
        <v>0</v>
      </c>
      <c r="AD1234" s="9" t="s">
        <v>4283</v>
      </c>
      <c r="AE1234" s="9" t="s">
        <v>4282</v>
      </c>
      <c r="AF1234" s="9">
        <v>359</v>
      </c>
      <c r="AG1234" s="9"/>
      <c r="AH1234" s="9"/>
      <c r="AI1234" s="9"/>
      <c r="AJ1234" s="9"/>
    </row>
    <row r="1235" spans="1:36" x14ac:dyDescent="0.35">
      <c r="A1235" s="9" t="s">
        <v>30</v>
      </c>
      <c r="B1235" s="9" t="s">
        <v>31</v>
      </c>
      <c r="C1235" s="9" t="s">
        <v>14504</v>
      </c>
      <c r="D1235" s="9" t="s">
        <v>29</v>
      </c>
      <c r="E1235" s="9" t="s">
        <v>4279</v>
      </c>
      <c r="F1235" s="9" t="str">
        <f>_xlfn.XLOOKUP(E1235,Total_Enrolled!C:C,Total_Enrolled!C:C)</f>
        <v>2025em1100124@bitspilani-digital.edu.in</v>
      </c>
      <c r="G1235" s="9" t="s">
        <v>4280</v>
      </c>
      <c r="H1235" s="9" t="s">
        <v>14515</v>
      </c>
      <c r="I1235" s="9" t="s">
        <v>4281</v>
      </c>
      <c r="J1235" s="9" t="b">
        <v>1</v>
      </c>
      <c r="K1235" s="9">
        <v>1</v>
      </c>
      <c r="L1235" s="9">
        <f>_xlfn.XLOOKUP(B1235,Courses!A:A,Courses!H:H)</f>
        <v>71</v>
      </c>
      <c r="M1235" s="14">
        <f t="shared" si="95"/>
        <v>1.4084507042253521E-2</v>
      </c>
      <c r="N1235" s="14" t="str">
        <f t="shared" si="96"/>
        <v>Active</v>
      </c>
      <c r="O1235" s="14" t="str" cm="1">
        <f t="array" ref="O1235">_xlfn.IFS(M1235=0,"0",
M1235&lt;=10%,"0-10",
TRUE,"&gt;10"
)&amp;" "&amp;"% progress"</f>
        <v>0-10 % progress</v>
      </c>
      <c r="P1235" s="15">
        <f t="shared" si="97"/>
        <v>0</v>
      </c>
      <c r="Q1235" s="15">
        <f>COUNTIFS($G:$G,$G1235)</f>
        <v>3</v>
      </c>
      <c r="R1235" s="16">
        <f t="shared" si="98"/>
        <v>0</v>
      </c>
      <c r="S1235" s="15" t="str">
        <f t="shared" si="99"/>
        <v>no 0% progess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/>
      <c r="AA1235" s="9">
        <v>0</v>
      </c>
      <c r="AB1235" s="9"/>
      <c r="AC1235" s="9">
        <v>37</v>
      </c>
      <c r="AD1235" s="9" t="s">
        <v>4284</v>
      </c>
      <c r="AE1235" s="9" t="s">
        <v>4282</v>
      </c>
      <c r="AF1235" s="9">
        <v>359</v>
      </c>
      <c r="AG1235" s="9"/>
      <c r="AH1235" s="9"/>
      <c r="AI1235" s="9" t="s">
        <v>4285</v>
      </c>
      <c r="AJ1235" s="9" t="s">
        <v>4286</v>
      </c>
    </row>
    <row r="1236" spans="1:36" x14ac:dyDescent="0.35">
      <c r="A1236" s="9" t="s">
        <v>3110</v>
      </c>
      <c r="B1236" s="9" t="s">
        <v>3111</v>
      </c>
      <c r="C1236" s="9" t="s">
        <v>14504</v>
      </c>
      <c r="D1236" s="9" t="s">
        <v>29</v>
      </c>
      <c r="E1236" s="9" t="s">
        <v>4279</v>
      </c>
      <c r="F1236" s="9" t="str">
        <f>_xlfn.XLOOKUP(E1236,Total_Enrolled!C:C,Total_Enrolled!C:C)</f>
        <v>2025em1100124@bitspilani-digital.edu.in</v>
      </c>
      <c r="G1236" s="9" t="s">
        <v>4280</v>
      </c>
      <c r="H1236" s="9" t="s">
        <v>14515</v>
      </c>
      <c r="I1236" s="9" t="s">
        <v>4281</v>
      </c>
      <c r="J1236" s="9" t="b">
        <v>1</v>
      </c>
      <c r="K1236" s="9">
        <v>13</v>
      </c>
      <c r="L1236" s="9">
        <f>_xlfn.XLOOKUP(B1236,Courses!A:A,Courses!H:H)</f>
        <v>67</v>
      </c>
      <c r="M1236" s="14">
        <f t="shared" si="95"/>
        <v>0.19402985074626866</v>
      </c>
      <c r="N1236" s="14" t="str">
        <f t="shared" si="96"/>
        <v>Active</v>
      </c>
      <c r="O1236" s="14" t="str" cm="1">
        <f t="array" ref="O1236">_xlfn.IFS(M1236=0,"0",
M1236&lt;=10%,"0-10",
TRUE,"&gt;10"
)&amp;" "&amp;"% progress"</f>
        <v>&gt;10 % progress</v>
      </c>
      <c r="P1236" s="15">
        <f t="shared" si="97"/>
        <v>0</v>
      </c>
      <c r="Q1236" s="15">
        <f>COUNTIFS($G:$G,$G1236)</f>
        <v>3</v>
      </c>
      <c r="R1236" s="16">
        <f t="shared" si="98"/>
        <v>0</v>
      </c>
      <c r="S1236" s="15" t="str">
        <f t="shared" si="99"/>
        <v>no 0% progess</v>
      </c>
      <c r="T1236" s="9">
        <v>0</v>
      </c>
      <c r="U1236" s="9">
        <v>2</v>
      </c>
      <c r="V1236" s="9">
        <v>2</v>
      </c>
      <c r="W1236" s="9">
        <v>0</v>
      </c>
      <c r="X1236" s="9">
        <v>0</v>
      </c>
      <c r="Y1236" s="9">
        <v>0</v>
      </c>
      <c r="Z1236" s="9"/>
      <c r="AA1236" s="9">
        <v>0</v>
      </c>
      <c r="AB1236" s="9"/>
      <c r="AC1236" s="9">
        <v>48203</v>
      </c>
      <c r="AD1236" s="9" t="s">
        <v>4287</v>
      </c>
      <c r="AE1236" s="9" t="s">
        <v>4282</v>
      </c>
      <c r="AF1236" s="9">
        <v>359</v>
      </c>
      <c r="AG1236" s="9"/>
      <c r="AH1236" s="9" t="s">
        <v>4288</v>
      </c>
      <c r="AI1236" s="9"/>
      <c r="AJ1236" s="9"/>
    </row>
    <row r="1237" spans="1:36" x14ac:dyDescent="0.35">
      <c r="A1237" s="9" t="s">
        <v>3110</v>
      </c>
      <c r="B1237" s="9" t="s">
        <v>3111</v>
      </c>
      <c r="C1237" s="9" t="s">
        <v>14504</v>
      </c>
      <c r="D1237" s="9" t="s">
        <v>29</v>
      </c>
      <c r="E1237" s="9" t="s">
        <v>4289</v>
      </c>
      <c r="F1237" s="9" t="str">
        <f>_xlfn.XLOOKUP(E1237,Total_Enrolled!C:C,Total_Enrolled!C:C)</f>
        <v>2025em1100125@bitspilani-digital.edu.in</v>
      </c>
      <c r="G1237" s="9" t="s">
        <v>4290</v>
      </c>
      <c r="H1237" s="9" t="s">
        <v>14515</v>
      </c>
      <c r="I1237" s="9" t="s">
        <v>4291</v>
      </c>
      <c r="J1237" s="9" t="b">
        <v>1</v>
      </c>
      <c r="K1237" s="9">
        <v>2</v>
      </c>
      <c r="L1237" s="9">
        <f>_xlfn.XLOOKUP(B1237,Courses!A:A,Courses!H:H)</f>
        <v>67</v>
      </c>
      <c r="M1237" s="14">
        <f t="shared" si="95"/>
        <v>2.9850746268656716E-2</v>
      </c>
      <c r="N1237" s="14" t="str">
        <f t="shared" si="96"/>
        <v>Active</v>
      </c>
      <c r="O1237" s="14" t="str" cm="1">
        <f t="array" ref="O1237">_xlfn.IFS(M1237=0,"0",
M1237&lt;=10%,"0-10",
TRUE,"&gt;10"
)&amp;" "&amp;"% progress"</f>
        <v>0-10 % progress</v>
      </c>
      <c r="P1237" s="15">
        <f t="shared" si="97"/>
        <v>0</v>
      </c>
      <c r="Q1237" s="15">
        <f>COUNTIFS($G:$G,$G1237)</f>
        <v>3</v>
      </c>
      <c r="R1237" s="16">
        <f t="shared" si="98"/>
        <v>0</v>
      </c>
      <c r="S1237" s="15" t="str">
        <f t="shared" si="99"/>
        <v>no 0% progess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/>
      <c r="AA1237" s="9">
        <v>0</v>
      </c>
      <c r="AB1237" s="9"/>
      <c r="AC1237" s="9">
        <v>0</v>
      </c>
      <c r="AD1237" s="9" t="s">
        <v>4293</v>
      </c>
      <c r="AE1237" s="9" t="s">
        <v>4292</v>
      </c>
      <c r="AF1237" s="9">
        <v>243</v>
      </c>
      <c r="AG1237" s="9"/>
      <c r="AH1237" s="9"/>
      <c r="AI1237" s="9"/>
      <c r="AJ1237" s="9"/>
    </row>
    <row r="1238" spans="1:36" x14ac:dyDescent="0.35">
      <c r="A1238" s="9" t="s">
        <v>30</v>
      </c>
      <c r="B1238" s="9" t="s">
        <v>31</v>
      </c>
      <c r="C1238" s="9" t="s">
        <v>14504</v>
      </c>
      <c r="D1238" s="9" t="s">
        <v>29</v>
      </c>
      <c r="E1238" s="9" t="s">
        <v>4289</v>
      </c>
      <c r="F1238" s="9" t="str">
        <f>_xlfn.XLOOKUP(E1238,Total_Enrolled!C:C,Total_Enrolled!C:C)</f>
        <v>2025em1100125@bitspilani-digital.edu.in</v>
      </c>
      <c r="G1238" s="9" t="s">
        <v>4290</v>
      </c>
      <c r="H1238" s="9" t="s">
        <v>14515</v>
      </c>
      <c r="I1238" s="9" t="s">
        <v>4291</v>
      </c>
      <c r="J1238" s="9" t="b">
        <v>1</v>
      </c>
      <c r="K1238" s="9">
        <v>29</v>
      </c>
      <c r="L1238" s="9">
        <f>_xlfn.XLOOKUP(B1238,Courses!A:A,Courses!H:H)</f>
        <v>71</v>
      </c>
      <c r="M1238" s="14">
        <f t="shared" si="95"/>
        <v>0.40845070422535212</v>
      </c>
      <c r="N1238" s="14" t="str">
        <f t="shared" si="96"/>
        <v>Active</v>
      </c>
      <c r="O1238" s="14" t="str" cm="1">
        <f t="array" ref="O1238">_xlfn.IFS(M1238=0,"0",
M1238&lt;=10%,"0-10",
TRUE,"&gt;10"
)&amp;" "&amp;"% progress"</f>
        <v>&gt;10 % progress</v>
      </c>
      <c r="P1238" s="15">
        <f t="shared" si="97"/>
        <v>0</v>
      </c>
      <c r="Q1238" s="15">
        <f>COUNTIFS($G:$G,$G1238)</f>
        <v>3</v>
      </c>
      <c r="R1238" s="16">
        <f t="shared" si="98"/>
        <v>0</v>
      </c>
      <c r="S1238" s="15" t="str">
        <f t="shared" si="99"/>
        <v>no 0% progess</v>
      </c>
      <c r="T1238" s="9">
        <v>0</v>
      </c>
      <c r="U1238" s="9">
        <v>8</v>
      </c>
      <c r="V1238" s="9">
        <v>8</v>
      </c>
      <c r="W1238" s="9">
        <v>0</v>
      </c>
      <c r="X1238" s="9">
        <v>0</v>
      </c>
      <c r="Y1238" s="9">
        <v>0</v>
      </c>
      <c r="Z1238" s="9"/>
      <c r="AA1238" s="9">
        <v>0</v>
      </c>
      <c r="AB1238" s="9"/>
      <c r="AC1238" s="9">
        <v>16420</v>
      </c>
      <c r="AD1238" s="9" t="s">
        <v>4294</v>
      </c>
      <c r="AE1238" s="9" t="s">
        <v>4292</v>
      </c>
      <c r="AF1238" s="9">
        <v>243</v>
      </c>
      <c r="AG1238" s="9"/>
      <c r="AH1238" s="9" t="s">
        <v>4295</v>
      </c>
      <c r="AI1238" s="9" t="s">
        <v>4296</v>
      </c>
      <c r="AJ1238" s="9" t="s">
        <v>4296</v>
      </c>
    </row>
    <row r="1239" spans="1:36" x14ac:dyDescent="0.35">
      <c r="A1239" s="9" t="s">
        <v>3100</v>
      </c>
      <c r="B1239" s="9" t="s">
        <v>3101</v>
      </c>
      <c r="C1239" s="9" t="s">
        <v>14504</v>
      </c>
      <c r="D1239" s="9" t="s">
        <v>29</v>
      </c>
      <c r="E1239" s="9" t="s">
        <v>4289</v>
      </c>
      <c r="F1239" s="9" t="str">
        <f>_xlfn.XLOOKUP(E1239,Total_Enrolled!C:C,Total_Enrolled!C:C)</f>
        <v>2025em1100125@bitspilani-digital.edu.in</v>
      </c>
      <c r="G1239" s="9" t="s">
        <v>4290</v>
      </c>
      <c r="H1239" s="9" t="s">
        <v>14515</v>
      </c>
      <c r="I1239" s="9" t="s">
        <v>4291</v>
      </c>
      <c r="J1239" s="9" t="b">
        <v>1</v>
      </c>
      <c r="K1239" s="9">
        <v>3</v>
      </c>
      <c r="L1239" s="9">
        <f>_xlfn.XLOOKUP(B1239,Courses!A:A,Courses!H:H)</f>
        <v>44</v>
      </c>
      <c r="M1239" s="14">
        <f t="shared" si="95"/>
        <v>6.8181818181818177E-2</v>
      </c>
      <c r="N1239" s="14" t="str">
        <f t="shared" si="96"/>
        <v>Active</v>
      </c>
      <c r="O1239" s="14" t="str" cm="1">
        <f t="array" ref="O1239">_xlfn.IFS(M1239=0,"0",
M1239&lt;=10%,"0-10",
TRUE,"&gt;10"
)&amp;" "&amp;"% progress"</f>
        <v>0-10 % progress</v>
      </c>
      <c r="P1239" s="15">
        <f t="shared" si="97"/>
        <v>0</v>
      </c>
      <c r="Q1239" s="15">
        <f>COUNTIFS($G:$G,$G1239)</f>
        <v>3</v>
      </c>
      <c r="R1239" s="16">
        <f t="shared" si="98"/>
        <v>0</v>
      </c>
      <c r="S1239" s="15" t="str">
        <f t="shared" si="99"/>
        <v>no 0% progess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/>
      <c r="AA1239" s="9">
        <v>0</v>
      </c>
      <c r="AB1239" s="9"/>
      <c r="AC1239" s="9">
        <v>47</v>
      </c>
      <c r="AD1239" s="9" t="s">
        <v>4297</v>
      </c>
      <c r="AE1239" s="9" t="s">
        <v>4292</v>
      </c>
      <c r="AF1239" s="9">
        <v>243</v>
      </c>
      <c r="AG1239" s="9"/>
      <c r="AH1239" s="9"/>
      <c r="AI1239" s="9" t="s">
        <v>4298</v>
      </c>
      <c r="AJ1239" s="9" t="s">
        <v>4299</v>
      </c>
    </row>
    <row r="1240" spans="1:36" x14ac:dyDescent="0.35">
      <c r="A1240" s="9" t="s">
        <v>3100</v>
      </c>
      <c r="B1240" s="9" t="s">
        <v>3101</v>
      </c>
      <c r="C1240" s="9" t="s">
        <v>14504</v>
      </c>
      <c r="D1240" s="9" t="s">
        <v>29</v>
      </c>
      <c r="E1240" s="9" t="s">
        <v>4300</v>
      </c>
      <c r="F1240" s="9" t="str">
        <f>_xlfn.XLOOKUP(E1240,Total_Enrolled!C:C,Total_Enrolled!C:C)</f>
        <v>2025em1100126@bitspilani-digital.edu.in</v>
      </c>
      <c r="G1240" s="9" t="s">
        <v>4301</v>
      </c>
      <c r="H1240" s="9" t="s">
        <v>14515</v>
      </c>
      <c r="I1240" s="9" t="s">
        <v>4302</v>
      </c>
      <c r="J1240" s="9" t="b">
        <v>1</v>
      </c>
      <c r="K1240" s="9">
        <v>1</v>
      </c>
      <c r="L1240" s="9">
        <f>_xlfn.XLOOKUP(B1240,Courses!A:A,Courses!H:H)</f>
        <v>44</v>
      </c>
      <c r="M1240" s="14">
        <f t="shared" si="95"/>
        <v>2.2727272727272728E-2</v>
      </c>
      <c r="N1240" s="14" t="str">
        <f t="shared" si="96"/>
        <v>Active</v>
      </c>
      <c r="O1240" s="14" t="str" cm="1">
        <f t="array" ref="O1240">_xlfn.IFS(M1240=0,"0",
M1240&lt;=10%,"0-10",
TRUE,"&gt;10"
)&amp;" "&amp;"% progress"</f>
        <v>0-10 % progress</v>
      </c>
      <c r="P1240" s="15">
        <f t="shared" si="97"/>
        <v>0</v>
      </c>
      <c r="Q1240" s="15">
        <f>COUNTIFS($G:$G,$G1240)</f>
        <v>3</v>
      </c>
      <c r="R1240" s="16">
        <f t="shared" si="98"/>
        <v>0</v>
      </c>
      <c r="S1240" s="15" t="str">
        <f t="shared" si="99"/>
        <v>no 0% progess</v>
      </c>
      <c r="T1240" s="9">
        <v>0</v>
      </c>
      <c r="U1240" s="9">
        <v>1</v>
      </c>
      <c r="V1240" s="9">
        <v>1</v>
      </c>
      <c r="W1240" s="9">
        <v>0</v>
      </c>
      <c r="X1240" s="9">
        <v>0</v>
      </c>
      <c r="Y1240" s="9">
        <v>0</v>
      </c>
      <c r="Z1240" s="9"/>
      <c r="AA1240" s="9">
        <v>0</v>
      </c>
      <c r="AB1240" s="9"/>
      <c r="AC1240" s="9">
        <v>0</v>
      </c>
      <c r="AD1240" s="9" t="s">
        <v>4304</v>
      </c>
      <c r="AE1240" s="9" t="s">
        <v>4303</v>
      </c>
      <c r="AF1240" s="9">
        <v>150</v>
      </c>
      <c r="AG1240" s="9"/>
      <c r="AH1240" s="9" t="s">
        <v>4305</v>
      </c>
      <c r="AI1240" s="9"/>
      <c r="AJ1240" s="9"/>
    </row>
    <row r="1241" spans="1:36" x14ac:dyDescent="0.35">
      <c r="A1241" s="9" t="s">
        <v>30</v>
      </c>
      <c r="B1241" s="9" t="s">
        <v>31</v>
      </c>
      <c r="C1241" s="9" t="s">
        <v>14504</v>
      </c>
      <c r="D1241" s="9" t="s">
        <v>29</v>
      </c>
      <c r="E1241" s="9" t="s">
        <v>4300</v>
      </c>
      <c r="F1241" s="9" t="str">
        <f>_xlfn.XLOOKUP(E1241,Total_Enrolled!C:C,Total_Enrolled!C:C)</f>
        <v>2025em1100126@bitspilani-digital.edu.in</v>
      </c>
      <c r="G1241" s="9" t="s">
        <v>4301</v>
      </c>
      <c r="H1241" s="9" t="s">
        <v>14515</v>
      </c>
      <c r="I1241" s="9" t="s">
        <v>4302</v>
      </c>
      <c r="J1241" s="9" t="b">
        <v>1</v>
      </c>
      <c r="K1241" s="9">
        <v>1</v>
      </c>
      <c r="L1241" s="9">
        <f>_xlfn.XLOOKUP(B1241,Courses!A:A,Courses!H:H)</f>
        <v>71</v>
      </c>
      <c r="M1241" s="14">
        <f t="shared" si="95"/>
        <v>1.4084507042253521E-2</v>
      </c>
      <c r="N1241" s="14" t="str">
        <f t="shared" si="96"/>
        <v>Active</v>
      </c>
      <c r="O1241" s="14" t="str" cm="1">
        <f t="array" ref="O1241">_xlfn.IFS(M1241=0,"0",
M1241&lt;=10%,"0-10",
TRUE,"&gt;10"
)&amp;" "&amp;"% progress"</f>
        <v>0-10 % progress</v>
      </c>
      <c r="P1241" s="15">
        <f t="shared" si="97"/>
        <v>0</v>
      </c>
      <c r="Q1241" s="15">
        <f>COUNTIFS($G:$G,$G1241)</f>
        <v>3</v>
      </c>
      <c r="R1241" s="16">
        <f t="shared" si="98"/>
        <v>0</v>
      </c>
      <c r="S1241" s="15" t="str">
        <f t="shared" si="99"/>
        <v>no 0% progess</v>
      </c>
      <c r="T1241" s="9">
        <v>0</v>
      </c>
      <c r="U1241" s="9">
        <v>1</v>
      </c>
      <c r="V1241" s="9">
        <v>1</v>
      </c>
      <c r="W1241" s="9">
        <v>0</v>
      </c>
      <c r="X1241" s="9">
        <v>0</v>
      </c>
      <c r="Y1241" s="9">
        <v>0</v>
      </c>
      <c r="Z1241" s="9"/>
      <c r="AA1241" s="9">
        <v>0</v>
      </c>
      <c r="AB1241" s="9"/>
      <c r="AC1241" s="9">
        <v>0</v>
      </c>
      <c r="AD1241" s="9" t="s">
        <v>4306</v>
      </c>
      <c r="AE1241" s="9" t="s">
        <v>4303</v>
      </c>
      <c r="AF1241" s="9">
        <v>150</v>
      </c>
      <c r="AG1241" s="9"/>
      <c r="AH1241" s="9" t="s">
        <v>4307</v>
      </c>
      <c r="AI1241" s="9"/>
      <c r="AJ1241" s="9"/>
    </row>
    <row r="1242" spans="1:36" x14ac:dyDescent="0.35">
      <c r="A1242" s="9" t="s">
        <v>3110</v>
      </c>
      <c r="B1242" s="9" t="s">
        <v>3111</v>
      </c>
      <c r="C1242" s="9" t="s">
        <v>14504</v>
      </c>
      <c r="D1242" s="9" t="s">
        <v>29</v>
      </c>
      <c r="E1242" s="9" t="s">
        <v>4300</v>
      </c>
      <c r="F1242" s="9" t="str">
        <f>_xlfn.XLOOKUP(E1242,Total_Enrolled!C:C,Total_Enrolled!C:C)</f>
        <v>2025em1100126@bitspilani-digital.edu.in</v>
      </c>
      <c r="G1242" s="9" t="s">
        <v>4301</v>
      </c>
      <c r="H1242" s="9" t="s">
        <v>14515</v>
      </c>
      <c r="I1242" s="9" t="s">
        <v>4302</v>
      </c>
      <c r="J1242" s="9" t="b">
        <v>1</v>
      </c>
      <c r="K1242" s="9">
        <v>1</v>
      </c>
      <c r="L1242" s="9">
        <f>_xlfn.XLOOKUP(B1242,Courses!A:A,Courses!H:H)</f>
        <v>67</v>
      </c>
      <c r="M1242" s="14">
        <f t="shared" si="95"/>
        <v>1.4925373134328358E-2</v>
      </c>
      <c r="N1242" s="14" t="str">
        <f t="shared" si="96"/>
        <v>Active</v>
      </c>
      <c r="O1242" s="14" t="str" cm="1">
        <f t="array" ref="O1242">_xlfn.IFS(M1242=0,"0",
M1242&lt;=10%,"0-10",
TRUE,"&gt;10"
)&amp;" "&amp;"% progress"</f>
        <v>0-10 % progress</v>
      </c>
      <c r="P1242" s="15">
        <f t="shared" si="97"/>
        <v>0</v>
      </c>
      <c r="Q1242" s="15">
        <f>COUNTIFS($G:$G,$G1242)</f>
        <v>3</v>
      </c>
      <c r="R1242" s="16">
        <f t="shared" si="98"/>
        <v>0</v>
      </c>
      <c r="S1242" s="15" t="str">
        <f t="shared" si="99"/>
        <v>no 0% progess</v>
      </c>
      <c r="T1242" s="9">
        <v>0</v>
      </c>
      <c r="U1242" s="9">
        <v>1</v>
      </c>
      <c r="V1242" s="9">
        <v>1</v>
      </c>
      <c r="W1242" s="9">
        <v>0</v>
      </c>
      <c r="X1242" s="9">
        <v>0</v>
      </c>
      <c r="Y1242" s="9">
        <v>0</v>
      </c>
      <c r="Z1242" s="9"/>
      <c r="AA1242" s="9">
        <v>0</v>
      </c>
      <c r="AB1242" s="9"/>
      <c r="AC1242" s="9">
        <v>0</v>
      </c>
      <c r="AD1242" s="9" t="s">
        <v>4308</v>
      </c>
      <c r="AE1242" s="9" t="s">
        <v>4303</v>
      </c>
      <c r="AF1242" s="9">
        <v>150</v>
      </c>
      <c r="AG1242" s="9"/>
      <c r="AH1242" s="9" t="s">
        <v>4309</v>
      </c>
      <c r="AI1242" s="9"/>
      <c r="AJ1242" s="9"/>
    </row>
    <row r="1243" spans="1:36" x14ac:dyDescent="0.35">
      <c r="A1243" s="9" t="s">
        <v>3110</v>
      </c>
      <c r="B1243" s="9" t="s">
        <v>3111</v>
      </c>
      <c r="C1243" s="9" t="s">
        <v>14504</v>
      </c>
      <c r="D1243" s="9" t="s">
        <v>29</v>
      </c>
      <c r="E1243" s="9" t="s">
        <v>4310</v>
      </c>
      <c r="F1243" s="9" t="str">
        <f>_xlfn.XLOOKUP(E1243,Total_Enrolled!C:C,Total_Enrolled!C:C)</f>
        <v>2025em1100127@bitspilani-digital.edu.in</v>
      </c>
      <c r="G1243" s="9" t="s">
        <v>4311</v>
      </c>
      <c r="H1243" s="9" t="s">
        <v>14515</v>
      </c>
      <c r="I1243" s="9" t="s">
        <v>4312</v>
      </c>
      <c r="J1243" s="9" t="b">
        <v>1</v>
      </c>
      <c r="K1243" s="9">
        <v>39</v>
      </c>
      <c r="L1243" s="9">
        <f>_xlfn.XLOOKUP(B1243,Courses!A:A,Courses!H:H)</f>
        <v>67</v>
      </c>
      <c r="M1243" s="14">
        <f t="shared" si="95"/>
        <v>0.58208955223880599</v>
      </c>
      <c r="N1243" s="14" t="str">
        <f t="shared" si="96"/>
        <v>Active</v>
      </c>
      <c r="O1243" s="14" t="str" cm="1">
        <f t="array" ref="O1243">_xlfn.IFS(M1243=0,"0",
M1243&lt;=10%,"0-10",
TRUE,"&gt;10"
)&amp;" "&amp;"% progress"</f>
        <v>&gt;10 % progress</v>
      </c>
      <c r="P1243" s="15">
        <f t="shared" si="97"/>
        <v>0</v>
      </c>
      <c r="Q1243" s="15">
        <f>COUNTIFS($G:$G,$G1243)</f>
        <v>3</v>
      </c>
      <c r="R1243" s="16">
        <f t="shared" si="98"/>
        <v>0</v>
      </c>
      <c r="S1243" s="15" t="str">
        <f t="shared" si="99"/>
        <v>no 0% progess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/>
      <c r="AA1243" s="9">
        <v>0</v>
      </c>
      <c r="AB1243" s="9"/>
      <c r="AC1243" s="9">
        <v>2493</v>
      </c>
      <c r="AD1243" s="9" t="s">
        <v>4314</v>
      </c>
      <c r="AE1243" s="9" t="s">
        <v>4313</v>
      </c>
      <c r="AF1243" s="9">
        <v>188</v>
      </c>
      <c r="AG1243" s="9"/>
      <c r="AH1243" s="9"/>
      <c r="AI1243" s="9"/>
      <c r="AJ1243" s="9"/>
    </row>
    <row r="1244" spans="1:36" x14ac:dyDescent="0.35">
      <c r="A1244" s="9" t="s">
        <v>30</v>
      </c>
      <c r="B1244" s="9" t="s">
        <v>31</v>
      </c>
      <c r="C1244" s="9" t="s">
        <v>14504</v>
      </c>
      <c r="D1244" s="9" t="s">
        <v>29</v>
      </c>
      <c r="E1244" s="9" t="s">
        <v>4310</v>
      </c>
      <c r="F1244" s="9" t="str">
        <f>_xlfn.XLOOKUP(E1244,Total_Enrolled!C:C,Total_Enrolled!C:C)</f>
        <v>2025em1100127@bitspilani-digital.edu.in</v>
      </c>
      <c r="G1244" s="9" t="s">
        <v>4311</v>
      </c>
      <c r="H1244" s="9" t="s">
        <v>14515</v>
      </c>
      <c r="I1244" s="9" t="s">
        <v>4312</v>
      </c>
      <c r="J1244" s="9" t="b">
        <v>1</v>
      </c>
      <c r="K1244" s="9">
        <v>22</v>
      </c>
      <c r="L1244" s="9">
        <f>_xlfn.XLOOKUP(B1244,Courses!A:A,Courses!H:H)</f>
        <v>71</v>
      </c>
      <c r="M1244" s="14">
        <f t="shared" si="95"/>
        <v>0.30985915492957744</v>
      </c>
      <c r="N1244" s="14" t="str">
        <f t="shared" si="96"/>
        <v>Active</v>
      </c>
      <c r="O1244" s="14" t="str" cm="1">
        <f t="array" ref="O1244">_xlfn.IFS(M1244=0,"0",
M1244&lt;=10%,"0-10",
TRUE,"&gt;10"
)&amp;" "&amp;"% progress"</f>
        <v>&gt;10 % progress</v>
      </c>
      <c r="P1244" s="15">
        <f t="shared" si="97"/>
        <v>0</v>
      </c>
      <c r="Q1244" s="15">
        <f>COUNTIFS($G:$G,$G1244)</f>
        <v>3</v>
      </c>
      <c r="R1244" s="16">
        <f t="shared" si="98"/>
        <v>0</v>
      </c>
      <c r="S1244" s="15" t="str">
        <f t="shared" si="99"/>
        <v>no 0% progess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/>
      <c r="AA1244" s="9">
        <v>0</v>
      </c>
      <c r="AB1244" s="9"/>
      <c r="AC1244" s="9">
        <v>1148</v>
      </c>
      <c r="AD1244" s="9" t="s">
        <v>4315</v>
      </c>
      <c r="AE1244" s="9" t="s">
        <v>4313</v>
      </c>
      <c r="AF1244" s="9">
        <v>188</v>
      </c>
      <c r="AG1244" s="9"/>
      <c r="AH1244" s="9"/>
      <c r="AI1244" s="9" t="s">
        <v>4316</v>
      </c>
      <c r="AJ1244" s="9" t="s">
        <v>4317</v>
      </c>
    </row>
    <row r="1245" spans="1:36" x14ac:dyDescent="0.35">
      <c r="A1245" s="9" t="s">
        <v>3100</v>
      </c>
      <c r="B1245" s="9" t="s">
        <v>3101</v>
      </c>
      <c r="C1245" s="9" t="s">
        <v>14504</v>
      </c>
      <c r="D1245" s="9" t="s">
        <v>29</v>
      </c>
      <c r="E1245" s="9" t="s">
        <v>4310</v>
      </c>
      <c r="F1245" s="9" t="str">
        <f>_xlfn.XLOOKUP(E1245,Total_Enrolled!C:C,Total_Enrolled!C:C)</f>
        <v>2025em1100127@bitspilani-digital.edu.in</v>
      </c>
      <c r="G1245" s="9" t="s">
        <v>4311</v>
      </c>
      <c r="H1245" s="9" t="s">
        <v>14515</v>
      </c>
      <c r="I1245" s="9" t="s">
        <v>4312</v>
      </c>
      <c r="J1245" s="9" t="b">
        <v>1</v>
      </c>
      <c r="K1245" s="9">
        <v>4</v>
      </c>
      <c r="L1245" s="9">
        <f>_xlfn.XLOOKUP(B1245,Courses!A:A,Courses!H:H)</f>
        <v>44</v>
      </c>
      <c r="M1245" s="14">
        <f t="shared" si="95"/>
        <v>9.0909090909090912E-2</v>
      </c>
      <c r="N1245" s="14" t="str">
        <f t="shared" si="96"/>
        <v>Active</v>
      </c>
      <c r="O1245" s="14" t="str" cm="1">
        <f t="array" ref="O1245">_xlfn.IFS(M1245=0,"0",
M1245&lt;=10%,"0-10",
TRUE,"&gt;10"
)&amp;" "&amp;"% progress"</f>
        <v>0-10 % progress</v>
      </c>
      <c r="P1245" s="15">
        <f t="shared" si="97"/>
        <v>0</v>
      </c>
      <c r="Q1245" s="15">
        <f>COUNTIFS($G:$G,$G1245)</f>
        <v>3</v>
      </c>
      <c r="R1245" s="16">
        <f t="shared" si="98"/>
        <v>0</v>
      </c>
      <c r="S1245" s="15" t="str">
        <f t="shared" si="99"/>
        <v>no 0% progess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/>
      <c r="AA1245" s="9">
        <v>0</v>
      </c>
      <c r="AB1245" s="9"/>
      <c r="AC1245" s="9">
        <v>151</v>
      </c>
      <c r="AD1245" s="9" t="s">
        <v>4318</v>
      </c>
      <c r="AE1245" s="9" t="s">
        <v>4313</v>
      </c>
      <c r="AF1245" s="9">
        <v>188</v>
      </c>
      <c r="AG1245" s="9"/>
      <c r="AH1245" s="9"/>
      <c r="AI1245" s="9" t="s">
        <v>4319</v>
      </c>
      <c r="AJ1245" s="9" t="s">
        <v>4320</v>
      </c>
    </row>
    <row r="1246" spans="1:36" x14ac:dyDescent="0.35">
      <c r="A1246" s="9" t="s">
        <v>3100</v>
      </c>
      <c r="B1246" s="9" t="s">
        <v>3101</v>
      </c>
      <c r="C1246" s="9" t="s">
        <v>14504</v>
      </c>
      <c r="D1246" s="9" t="s">
        <v>29</v>
      </c>
      <c r="E1246" s="9" t="s">
        <v>4321</v>
      </c>
      <c r="F1246" s="9" t="str">
        <f>_xlfn.XLOOKUP(E1246,Total_Enrolled!C:C,Total_Enrolled!C:C)</f>
        <v>2025em1100128@bitspilani-digital.edu.in</v>
      </c>
      <c r="G1246" s="9" t="s">
        <v>4322</v>
      </c>
      <c r="H1246" s="9" t="s">
        <v>14515</v>
      </c>
      <c r="I1246" s="9" t="s">
        <v>4323</v>
      </c>
      <c r="J1246" s="9" t="b">
        <v>1</v>
      </c>
      <c r="K1246" s="9">
        <v>2</v>
      </c>
      <c r="L1246" s="9">
        <f>_xlfn.XLOOKUP(B1246,Courses!A:A,Courses!H:H)</f>
        <v>44</v>
      </c>
      <c r="M1246" s="14">
        <f t="shared" si="95"/>
        <v>4.5454545454545456E-2</v>
      </c>
      <c r="N1246" s="14" t="str">
        <f t="shared" si="96"/>
        <v>Active</v>
      </c>
      <c r="O1246" s="14" t="str" cm="1">
        <f t="array" ref="O1246">_xlfn.IFS(M1246=0,"0",
M1246&lt;=10%,"0-10",
TRUE,"&gt;10"
)&amp;" "&amp;"% progress"</f>
        <v>0-10 % progress</v>
      </c>
      <c r="P1246" s="15">
        <f t="shared" si="97"/>
        <v>0</v>
      </c>
      <c r="Q1246" s="15">
        <f>COUNTIFS($G:$G,$G1246)</f>
        <v>3</v>
      </c>
      <c r="R1246" s="16">
        <f t="shared" si="98"/>
        <v>0</v>
      </c>
      <c r="S1246" s="15" t="str">
        <f t="shared" si="99"/>
        <v>no 0% progess</v>
      </c>
      <c r="T1246" s="9">
        <v>0</v>
      </c>
      <c r="U1246" s="9">
        <v>1</v>
      </c>
      <c r="V1246" s="9">
        <v>1</v>
      </c>
      <c r="W1246" s="9">
        <v>0</v>
      </c>
      <c r="X1246" s="9">
        <v>0</v>
      </c>
      <c r="Y1246" s="9">
        <v>0</v>
      </c>
      <c r="Z1246" s="9"/>
      <c r="AA1246" s="9">
        <v>0</v>
      </c>
      <c r="AB1246" s="9"/>
      <c r="AC1246" s="9">
        <v>43</v>
      </c>
      <c r="AD1246" s="9" t="s">
        <v>4325</v>
      </c>
      <c r="AE1246" s="9" t="s">
        <v>4324</v>
      </c>
      <c r="AF1246" s="9">
        <v>91</v>
      </c>
      <c r="AG1246" s="9"/>
      <c r="AH1246" s="9" t="s">
        <v>4326</v>
      </c>
      <c r="AI1246" s="9"/>
      <c r="AJ1246" s="9"/>
    </row>
    <row r="1247" spans="1:36" x14ac:dyDescent="0.35">
      <c r="A1247" s="9" t="s">
        <v>30</v>
      </c>
      <c r="B1247" s="9" t="s">
        <v>31</v>
      </c>
      <c r="C1247" s="9" t="s">
        <v>14504</v>
      </c>
      <c r="D1247" s="9" t="s">
        <v>29</v>
      </c>
      <c r="E1247" s="9" t="s">
        <v>4321</v>
      </c>
      <c r="F1247" s="9" t="str">
        <f>_xlfn.XLOOKUP(E1247,Total_Enrolled!C:C,Total_Enrolled!C:C)</f>
        <v>2025em1100128@bitspilani-digital.edu.in</v>
      </c>
      <c r="G1247" s="9" t="s">
        <v>4322</v>
      </c>
      <c r="H1247" s="9" t="s">
        <v>14515</v>
      </c>
      <c r="I1247" s="9" t="s">
        <v>4323</v>
      </c>
      <c r="J1247" s="9" t="b">
        <v>1</v>
      </c>
      <c r="K1247" s="9">
        <v>1</v>
      </c>
      <c r="L1247" s="9">
        <f>_xlfn.XLOOKUP(B1247,Courses!A:A,Courses!H:H)</f>
        <v>71</v>
      </c>
      <c r="M1247" s="14">
        <f t="shared" si="95"/>
        <v>1.4084507042253521E-2</v>
      </c>
      <c r="N1247" s="14" t="str">
        <f t="shared" si="96"/>
        <v>Active</v>
      </c>
      <c r="O1247" s="14" t="str" cm="1">
        <f t="array" ref="O1247">_xlfn.IFS(M1247=0,"0",
M1247&lt;=10%,"0-10",
TRUE,"&gt;10"
)&amp;" "&amp;"% progress"</f>
        <v>0-10 % progress</v>
      </c>
      <c r="P1247" s="15">
        <f t="shared" si="97"/>
        <v>0</v>
      </c>
      <c r="Q1247" s="15">
        <f>COUNTIFS($G:$G,$G1247)</f>
        <v>3</v>
      </c>
      <c r="R1247" s="16">
        <f t="shared" si="98"/>
        <v>0</v>
      </c>
      <c r="S1247" s="15" t="str">
        <f t="shared" si="99"/>
        <v>no 0% progess</v>
      </c>
      <c r="T1247" s="9">
        <v>0</v>
      </c>
      <c r="U1247" s="9">
        <v>1</v>
      </c>
      <c r="V1247" s="9">
        <v>1</v>
      </c>
      <c r="W1247" s="9">
        <v>0</v>
      </c>
      <c r="X1247" s="9">
        <v>0</v>
      </c>
      <c r="Y1247" s="9">
        <v>0</v>
      </c>
      <c r="Z1247" s="9"/>
      <c r="AA1247" s="9">
        <v>0</v>
      </c>
      <c r="AB1247" s="9"/>
      <c r="AC1247" s="9">
        <v>0</v>
      </c>
      <c r="AD1247" s="9" t="s">
        <v>4327</v>
      </c>
      <c r="AE1247" s="9" t="s">
        <v>4324</v>
      </c>
      <c r="AF1247" s="9">
        <v>91</v>
      </c>
      <c r="AG1247" s="9"/>
      <c r="AH1247" s="9" t="s">
        <v>4328</v>
      </c>
      <c r="AI1247" s="9"/>
      <c r="AJ1247" s="9"/>
    </row>
    <row r="1248" spans="1:36" x14ac:dyDescent="0.35">
      <c r="A1248" s="9" t="s">
        <v>3110</v>
      </c>
      <c r="B1248" s="9" t="s">
        <v>3111</v>
      </c>
      <c r="C1248" s="9" t="s">
        <v>14504</v>
      </c>
      <c r="D1248" s="9" t="s">
        <v>29</v>
      </c>
      <c r="E1248" s="9" t="s">
        <v>4321</v>
      </c>
      <c r="F1248" s="9" t="str">
        <f>_xlfn.XLOOKUP(E1248,Total_Enrolled!C:C,Total_Enrolled!C:C)</f>
        <v>2025em1100128@bitspilani-digital.edu.in</v>
      </c>
      <c r="G1248" s="9" t="s">
        <v>4322</v>
      </c>
      <c r="H1248" s="9" t="s">
        <v>14515</v>
      </c>
      <c r="I1248" s="9" t="s">
        <v>4323</v>
      </c>
      <c r="J1248" s="9" t="b">
        <v>1</v>
      </c>
      <c r="K1248" s="9">
        <v>24</v>
      </c>
      <c r="L1248" s="9">
        <f>_xlfn.XLOOKUP(B1248,Courses!A:A,Courses!H:H)</f>
        <v>67</v>
      </c>
      <c r="M1248" s="14">
        <f t="shared" si="95"/>
        <v>0.35820895522388058</v>
      </c>
      <c r="N1248" s="14" t="str">
        <f t="shared" si="96"/>
        <v>Active</v>
      </c>
      <c r="O1248" s="14" t="str" cm="1">
        <f t="array" ref="O1248">_xlfn.IFS(M1248=0,"0",
M1248&lt;=10%,"0-10",
TRUE,"&gt;10"
)&amp;" "&amp;"% progress"</f>
        <v>&gt;10 % progress</v>
      </c>
      <c r="P1248" s="15">
        <f t="shared" si="97"/>
        <v>0</v>
      </c>
      <c r="Q1248" s="15">
        <f>COUNTIFS($G:$G,$G1248)</f>
        <v>3</v>
      </c>
      <c r="R1248" s="16">
        <f t="shared" si="98"/>
        <v>0</v>
      </c>
      <c r="S1248" s="15" t="str">
        <f t="shared" si="99"/>
        <v>no 0% progess</v>
      </c>
      <c r="T1248" s="9">
        <v>0</v>
      </c>
      <c r="U1248" s="9">
        <v>5</v>
      </c>
      <c r="V1248" s="9">
        <v>5</v>
      </c>
      <c r="W1248" s="9">
        <v>0</v>
      </c>
      <c r="X1248" s="9">
        <v>0</v>
      </c>
      <c r="Y1248" s="9">
        <v>0</v>
      </c>
      <c r="Z1248" s="9"/>
      <c r="AA1248" s="9">
        <v>0</v>
      </c>
      <c r="AB1248" s="9"/>
      <c r="AC1248" s="9">
        <v>321</v>
      </c>
      <c r="AD1248" s="9" t="s">
        <v>4329</v>
      </c>
      <c r="AE1248" s="9" t="s">
        <v>4324</v>
      </c>
      <c r="AF1248" s="9">
        <v>91</v>
      </c>
      <c r="AG1248" s="9"/>
      <c r="AH1248" s="9" t="s">
        <v>4330</v>
      </c>
      <c r="AI1248" s="9"/>
      <c r="AJ1248" s="9"/>
    </row>
    <row r="1249" spans="1:36" x14ac:dyDescent="0.35">
      <c r="A1249" s="9" t="s">
        <v>3110</v>
      </c>
      <c r="B1249" s="9" t="s">
        <v>3111</v>
      </c>
      <c r="C1249" s="9" t="s">
        <v>14504</v>
      </c>
      <c r="D1249" s="9" t="s">
        <v>29</v>
      </c>
      <c r="E1249" s="9" t="s">
        <v>4331</v>
      </c>
      <c r="F1249" s="9" t="str">
        <f>_xlfn.XLOOKUP(E1249,Total_Enrolled!C:C,Total_Enrolled!C:C)</f>
        <v>2025em1100129@bitspilani-digital.edu.in</v>
      </c>
      <c r="G1249" s="9" t="s">
        <v>4332</v>
      </c>
      <c r="H1249" s="9" t="s">
        <v>14515</v>
      </c>
      <c r="I1249" s="9" t="s">
        <v>4333</v>
      </c>
      <c r="J1249" s="9" t="b">
        <v>1</v>
      </c>
      <c r="K1249" s="9">
        <v>1</v>
      </c>
      <c r="L1249" s="9">
        <f>_xlfn.XLOOKUP(B1249,Courses!A:A,Courses!H:H)</f>
        <v>67</v>
      </c>
      <c r="M1249" s="14">
        <f t="shared" si="95"/>
        <v>1.4925373134328358E-2</v>
      </c>
      <c r="N1249" s="14" t="str">
        <f t="shared" si="96"/>
        <v>Active</v>
      </c>
      <c r="O1249" s="14" t="str" cm="1">
        <f t="array" ref="O1249">_xlfn.IFS(M1249=0,"0",
M1249&lt;=10%,"0-10",
TRUE,"&gt;10"
)&amp;" "&amp;"% progress"</f>
        <v>0-10 % progress</v>
      </c>
      <c r="P1249" s="15">
        <f t="shared" si="97"/>
        <v>0</v>
      </c>
      <c r="Q1249" s="15">
        <f>COUNTIFS($G:$G,$G1249)</f>
        <v>3</v>
      </c>
      <c r="R1249" s="16">
        <f t="shared" si="98"/>
        <v>0</v>
      </c>
      <c r="S1249" s="15" t="str">
        <f t="shared" si="99"/>
        <v>no 0% progess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/>
      <c r="AA1249" s="9">
        <v>0</v>
      </c>
      <c r="AB1249" s="9"/>
      <c r="AC1249" s="9">
        <v>0</v>
      </c>
      <c r="AD1249" s="9" t="s">
        <v>4335</v>
      </c>
      <c r="AE1249" s="9" t="s">
        <v>4334</v>
      </c>
      <c r="AF1249" s="9">
        <v>155</v>
      </c>
      <c r="AG1249" s="9"/>
      <c r="AH1249" s="9"/>
      <c r="AI1249" s="9"/>
      <c r="AJ1249" s="9"/>
    </row>
    <row r="1250" spans="1:36" x14ac:dyDescent="0.35">
      <c r="A1250" s="9" t="s">
        <v>30</v>
      </c>
      <c r="B1250" s="9" t="s">
        <v>31</v>
      </c>
      <c r="C1250" s="9" t="s">
        <v>14504</v>
      </c>
      <c r="D1250" s="9" t="s">
        <v>29</v>
      </c>
      <c r="E1250" s="9" t="s">
        <v>4331</v>
      </c>
      <c r="F1250" s="9" t="str">
        <f>_xlfn.XLOOKUP(E1250,Total_Enrolled!C:C,Total_Enrolled!C:C)</f>
        <v>2025em1100129@bitspilani-digital.edu.in</v>
      </c>
      <c r="G1250" s="9" t="s">
        <v>4332</v>
      </c>
      <c r="H1250" s="9" t="s">
        <v>14515</v>
      </c>
      <c r="I1250" s="9" t="s">
        <v>4333</v>
      </c>
      <c r="J1250" s="9" t="b">
        <v>1</v>
      </c>
      <c r="K1250" s="9">
        <v>3</v>
      </c>
      <c r="L1250" s="9">
        <f>_xlfn.XLOOKUP(B1250,Courses!A:A,Courses!H:H)</f>
        <v>71</v>
      </c>
      <c r="M1250" s="14">
        <f t="shared" si="95"/>
        <v>4.2253521126760563E-2</v>
      </c>
      <c r="N1250" s="14" t="str">
        <f t="shared" si="96"/>
        <v>Active</v>
      </c>
      <c r="O1250" s="14" t="str" cm="1">
        <f t="array" ref="O1250">_xlfn.IFS(M1250=0,"0",
M1250&lt;=10%,"0-10",
TRUE,"&gt;10"
)&amp;" "&amp;"% progress"</f>
        <v>0-10 % progress</v>
      </c>
      <c r="P1250" s="15">
        <f t="shared" si="97"/>
        <v>0</v>
      </c>
      <c r="Q1250" s="15">
        <f>COUNTIFS($G:$G,$G1250)</f>
        <v>3</v>
      </c>
      <c r="R1250" s="16">
        <f t="shared" si="98"/>
        <v>0</v>
      </c>
      <c r="S1250" s="15" t="str">
        <f t="shared" si="99"/>
        <v>no 0% progess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/>
      <c r="AA1250" s="9">
        <v>0</v>
      </c>
      <c r="AB1250" s="9"/>
      <c r="AC1250" s="9">
        <v>26</v>
      </c>
      <c r="AD1250" s="9" t="s">
        <v>4336</v>
      </c>
      <c r="AE1250" s="9" t="s">
        <v>4334</v>
      </c>
      <c r="AF1250" s="9">
        <v>155</v>
      </c>
      <c r="AG1250" s="9"/>
      <c r="AH1250" s="9"/>
      <c r="AI1250" s="9"/>
      <c r="AJ1250" s="9"/>
    </row>
    <row r="1251" spans="1:36" x14ac:dyDescent="0.35">
      <c r="A1251" s="9" t="s">
        <v>3100</v>
      </c>
      <c r="B1251" s="9" t="s">
        <v>3101</v>
      </c>
      <c r="C1251" s="9" t="s">
        <v>14504</v>
      </c>
      <c r="D1251" s="9" t="s">
        <v>29</v>
      </c>
      <c r="E1251" s="9" t="s">
        <v>4331</v>
      </c>
      <c r="F1251" s="9" t="str">
        <f>_xlfn.XLOOKUP(E1251,Total_Enrolled!C:C,Total_Enrolled!C:C)</f>
        <v>2025em1100129@bitspilani-digital.edu.in</v>
      </c>
      <c r="G1251" s="9" t="s">
        <v>4332</v>
      </c>
      <c r="H1251" s="9" t="s">
        <v>14515</v>
      </c>
      <c r="I1251" s="9" t="s">
        <v>4333</v>
      </c>
      <c r="J1251" s="9" t="b">
        <v>1</v>
      </c>
      <c r="K1251" s="9">
        <v>0</v>
      </c>
      <c r="L1251" s="9">
        <f>_xlfn.XLOOKUP(B1251,Courses!A:A,Courses!H:H)</f>
        <v>44</v>
      </c>
      <c r="M1251" s="14">
        <f t="shared" si="95"/>
        <v>0</v>
      </c>
      <c r="N1251" s="14" t="str">
        <f t="shared" si="96"/>
        <v>Not Active</v>
      </c>
      <c r="O1251" s="14" t="str" cm="1">
        <f t="array" ref="O1251">_xlfn.IFS(M1251=0,"0",
M1251&lt;=10%,"0-10",
TRUE,"&gt;10"
)&amp;" "&amp;"% progress"</f>
        <v>0 % progress</v>
      </c>
      <c r="P1251" s="15">
        <f t="shared" si="97"/>
        <v>1</v>
      </c>
      <c r="Q1251" s="15">
        <f>COUNTIFS($G:$G,$G1251)</f>
        <v>3</v>
      </c>
      <c r="R1251" s="16">
        <f t="shared" si="98"/>
        <v>0.33333333333333331</v>
      </c>
      <c r="S1251" s="15" t="str">
        <f t="shared" si="99"/>
        <v>no progress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/>
      <c r="AA1251" s="9">
        <v>0</v>
      </c>
      <c r="AB1251" s="9"/>
      <c r="AC1251" s="9">
        <v>0</v>
      </c>
      <c r="AD1251" s="9" t="s">
        <v>4337</v>
      </c>
      <c r="AE1251" s="9" t="s">
        <v>4334</v>
      </c>
      <c r="AF1251" s="9">
        <v>155</v>
      </c>
      <c r="AG1251" s="9"/>
      <c r="AH1251" s="9"/>
      <c r="AI1251" s="9"/>
      <c r="AJ1251" s="9"/>
    </row>
    <row r="1252" spans="1:36" x14ac:dyDescent="0.35">
      <c r="A1252" s="9" t="s">
        <v>3100</v>
      </c>
      <c r="B1252" s="9" t="s">
        <v>3101</v>
      </c>
      <c r="C1252" s="9" t="s">
        <v>14504</v>
      </c>
      <c r="D1252" s="9" t="s">
        <v>29</v>
      </c>
      <c r="E1252" s="9" t="s">
        <v>4338</v>
      </c>
      <c r="F1252" s="9" t="str">
        <f>_xlfn.XLOOKUP(E1252,Total_Enrolled!C:C,Total_Enrolled!C:C)</f>
        <v>2025em1100130@bitspilani-digital.edu.in</v>
      </c>
      <c r="G1252" s="9" t="s">
        <v>4339</v>
      </c>
      <c r="H1252" s="9" t="s">
        <v>14515</v>
      </c>
      <c r="I1252" s="9" t="s">
        <v>4340</v>
      </c>
      <c r="J1252" s="9" t="b">
        <v>1</v>
      </c>
      <c r="K1252" s="9">
        <v>25</v>
      </c>
      <c r="L1252" s="9">
        <f>_xlfn.XLOOKUP(B1252,Courses!A:A,Courses!H:H)</f>
        <v>44</v>
      </c>
      <c r="M1252" s="14">
        <f t="shared" si="95"/>
        <v>0.56818181818181823</v>
      </c>
      <c r="N1252" s="14" t="str">
        <f t="shared" si="96"/>
        <v>Active</v>
      </c>
      <c r="O1252" s="14" t="str" cm="1">
        <f t="array" ref="O1252">_xlfn.IFS(M1252=0,"0",
M1252&lt;=10%,"0-10",
TRUE,"&gt;10"
)&amp;" "&amp;"% progress"</f>
        <v>&gt;10 % progress</v>
      </c>
      <c r="P1252" s="15">
        <f t="shared" si="97"/>
        <v>0</v>
      </c>
      <c r="Q1252" s="15">
        <f>COUNTIFS($G:$G,$G1252)</f>
        <v>3</v>
      </c>
      <c r="R1252" s="16">
        <f t="shared" si="98"/>
        <v>0</v>
      </c>
      <c r="S1252" s="15" t="str">
        <f t="shared" si="99"/>
        <v>no 0% progess</v>
      </c>
      <c r="T1252" s="9">
        <v>0</v>
      </c>
      <c r="U1252" s="9">
        <v>7</v>
      </c>
      <c r="V1252" s="9">
        <v>8</v>
      </c>
      <c r="W1252" s="9">
        <v>0</v>
      </c>
      <c r="X1252" s="9">
        <v>0</v>
      </c>
      <c r="Y1252" s="9">
        <v>0</v>
      </c>
      <c r="Z1252" s="9"/>
      <c r="AA1252" s="9">
        <v>0</v>
      </c>
      <c r="AB1252" s="9"/>
      <c r="AC1252" s="9">
        <v>16745</v>
      </c>
      <c r="AD1252" s="9" t="s">
        <v>4342</v>
      </c>
      <c r="AE1252" s="9" t="s">
        <v>4341</v>
      </c>
      <c r="AF1252" s="9">
        <v>449</v>
      </c>
      <c r="AG1252" s="9"/>
      <c r="AH1252" s="9" t="s">
        <v>4343</v>
      </c>
      <c r="AI1252" s="9" t="s">
        <v>4344</v>
      </c>
      <c r="AJ1252" s="9" t="s">
        <v>4345</v>
      </c>
    </row>
    <row r="1253" spans="1:36" x14ac:dyDescent="0.35">
      <c r="A1253" s="9" t="s">
        <v>30</v>
      </c>
      <c r="B1253" s="9" t="s">
        <v>31</v>
      </c>
      <c r="C1253" s="9" t="s">
        <v>14504</v>
      </c>
      <c r="D1253" s="9" t="s">
        <v>29</v>
      </c>
      <c r="E1253" s="9" t="s">
        <v>4338</v>
      </c>
      <c r="F1253" s="9" t="str">
        <f>_xlfn.XLOOKUP(E1253,Total_Enrolled!C:C,Total_Enrolled!C:C)</f>
        <v>2025em1100130@bitspilani-digital.edu.in</v>
      </c>
      <c r="G1253" s="9" t="s">
        <v>4339</v>
      </c>
      <c r="H1253" s="9" t="s">
        <v>14515</v>
      </c>
      <c r="I1253" s="9" t="s">
        <v>4340</v>
      </c>
      <c r="J1253" s="9" t="b">
        <v>1</v>
      </c>
      <c r="K1253" s="9">
        <v>42</v>
      </c>
      <c r="L1253" s="9">
        <f>_xlfn.XLOOKUP(B1253,Courses!A:A,Courses!H:H)</f>
        <v>71</v>
      </c>
      <c r="M1253" s="14">
        <f t="shared" si="95"/>
        <v>0.59154929577464788</v>
      </c>
      <c r="N1253" s="14" t="str">
        <f t="shared" si="96"/>
        <v>Active</v>
      </c>
      <c r="O1253" s="14" t="str" cm="1">
        <f t="array" ref="O1253">_xlfn.IFS(M1253=0,"0",
M1253&lt;=10%,"0-10",
TRUE,"&gt;10"
)&amp;" "&amp;"% progress"</f>
        <v>&gt;10 % progress</v>
      </c>
      <c r="P1253" s="15">
        <f t="shared" si="97"/>
        <v>0</v>
      </c>
      <c r="Q1253" s="15">
        <f>COUNTIFS($G:$G,$G1253)</f>
        <v>3</v>
      </c>
      <c r="R1253" s="16">
        <f t="shared" si="98"/>
        <v>0</v>
      </c>
      <c r="S1253" s="15" t="str">
        <f t="shared" si="99"/>
        <v>no 0% progess</v>
      </c>
      <c r="T1253" s="9">
        <v>0</v>
      </c>
      <c r="U1253" s="9">
        <v>8</v>
      </c>
      <c r="V1253" s="9">
        <v>9</v>
      </c>
      <c r="W1253" s="9">
        <v>0</v>
      </c>
      <c r="X1253" s="9">
        <v>0</v>
      </c>
      <c r="Y1253" s="9">
        <v>0</v>
      </c>
      <c r="Z1253" s="9"/>
      <c r="AA1253" s="9">
        <v>0</v>
      </c>
      <c r="AB1253" s="9"/>
      <c r="AC1253" s="9">
        <v>77003</v>
      </c>
      <c r="AD1253" s="9" t="s">
        <v>4346</v>
      </c>
      <c r="AE1253" s="9" t="s">
        <v>4341</v>
      </c>
      <c r="AF1253" s="9">
        <v>449</v>
      </c>
      <c r="AG1253" s="9"/>
      <c r="AH1253" s="9" t="s">
        <v>4347</v>
      </c>
      <c r="AI1253" s="9" t="s">
        <v>4348</v>
      </c>
      <c r="AJ1253" s="9" t="s">
        <v>4349</v>
      </c>
    </row>
    <row r="1254" spans="1:36" x14ac:dyDescent="0.35">
      <c r="A1254" s="9" t="s">
        <v>3110</v>
      </c>
      <c r="B1254" s="9" t="s">
        <v>3111</v>
      </c>
      <c r="C1254" s="9" t="s">
        <v>14504</v>
      </c>
      <c r="D1254" s="9" t="s">
        <v>29</v>
      </c>
      <c r="E1254" s="9" t="s">
        <v>4338</v>
      </c>
      <c r="F1254" s="9" t="str">
        <f>_xlfn.XLOOKUP(E1254,Total_Enrolled!C:C,Total_Enrolled!C:C)</f>
        <v>2025em1100130@bitspilani-digital.edu.in</v>
      </c>
      <c r="G1254" s="9" t="s">
        <v>4339</v>
      </c>
      <c r="H1254" s="9" t="s">
        <v>14515</v>
      </c>
      <c r="I1254" s="9" t="s">
        <v>4340</v>
      </c>
      <c r="J1254" s="9" t="b">
        <v>1</v>
      </c>
      <c r="K1254" s="9">
        <v>33</v>
      </c>
      <c r="L1254" s="9">
        <f>_xlfn.XLOOKUP(B1254,Courses!A:A,Courses!H:H)</f>
        <v>67</v>
      </c>
      <c r="M1254" s="14">
        <f t="shared" si="95"/>
        <v>0.4925373134328358</v>
      </c>
      <c r="N1254" s="14" t="str">
        <f t="shared" si="96"/>
        <v>Active</v>
      </c>
      <c r="O1254" s="14" t="str" cm="1">
        <f t="array" ref="O1254">_xlfn.IFS(M1254=0,"0",
M1254&lt;=10%,"0-10",
TRUE,"&gt;10"
)&amp;" "&amp;"% progress"</f>
        <v>&gt;10 % progress</v>
      </c>
      <c r="P1254" s="15">
        <f t="shared" si="97"/>
        <v>0</v>
      </c>
      <c r="Q1254" s="15">
        <f>COUNTIFS($G:$G,$G1254)</f>
        <v>3</v>
      </c>
      <c r="R1254" s="16">
        <f t="shared" si="98"/>
        <v>0</v>
      </c>
      <c r="S1254" s="15" t="str">
        <f t="shared" si="99"/>
        <v>no 0% progess</v>
      </c>
      <c r="T1254" s="9">
        <v>0</v>
      </c>
      <c r="U1254" s="9">
        <v>2</v>
      </c>
      <c r="V1254" s="9">
        <v>2</v>
      </c>
      <c r="W1254" s="9">
        <v>0</v>
      </c>
      <c r="X1254" s="9">
        <v>0</v>
      </c>
      <c r="Y1254" s="9">
        <v>0</v>
      </c>
      <c r="Z1254" s="9"/>
      <c r="AA1254" s="9">
        <v>0</v>
      </c>
      <c r="AB1254" s="9"/>
      <c r="AC1254" s="9">
        <v>9329</v>
      </c>
      <c r="AD1254" s="9" t="s">
        <v>4350</v>
      </c>
      <c r="AE1254" s="9" t="s">
        <v>4341</v>
      </c>
      <c r="AF1254" s="9">
        <v>449</v>
      </c>
      <c r="AG1254" s="9"/>
      <c r="AH1254" s="9" t="s">
        <v>4351</v>
      </c>
      <c r="AI1254" s="9"/>
      <c r="AJ1254" s="9"/>
    </row>
    <row r="1255" spans="1:36" x14ac:dyDescent="0.35">
      <c r="A1255" s="9" t="s">
        <v>3110</v>
      </c>
      <c r="B1255" s="9" t="s">
        <v>3111</v>
      </c>
      <c r="C1255" s="9" t="s">
        <v>14504</v>
      </c>
      <c r="D1255" s="9" t="s">
        <v>29</v>
      </c>
      <c r="E1255" s="9" t="s">
        <v>4355</v>
      </c>
      <c r="F1255" s="9" t="str">
        <f>_xlfn.XLOOKUP(E1255,Total_Enrolled!C:C,Total_Enrolled!C:C)</f>
        <v>2025em1100132@bitspilani-digital.edu.in</v>
      </c>
      <c r="G1255" s="9" t="s">
        <v>4356</v>
      </c>
      <c r="H1255" s="9" t="s">
        <v>14515</v>
      </c>
      <c r="I1255" s="9" t="s">
        <v>4357</v>
      </c>
      <c r="J1255" s="9" t="b">
        <v>1</v>
      </c>
      <c r="K1255" s="9">
        <v>36</v>
      </c>
      <c r="L1255" s="9">
        <f>_xlfn.XLOOKUP(B1255,Courses!A:A,Courses!H:H)</f>
        <v>67</v>
      </c>
      <c r="M1255" s="14">
        <f t="shared" si="95"/>
        <v>0.53731343283582089</v>
      </c>
      <c r="N1255" s="14" t="str">
        <f t="shared" si="96"/>
        <v>Active</v>
      </c>
      <c r="O1255" s="14" t="str" cm="1">
        <f t="array" ref="O1255">_xlfn.IFS(M1255=0,"0",
M1255&lt;=10%,"0-10",
TRUE,"&gt;10"
)&amp;" "&amp;"% progress"</f>
        <v>&gt;10 % progress</v>
      </c>
      <c r="P1255" s="15">
        <f t="shared" si="97"/>
        <v>0</v>
      </c>
      <c r="Q1255" s="15">
        <f>COUNTIFS($G:$G,$G1255)</f>
        <v>3</v>
      </c>
      <c r="R1255" s="16">
        <f t="shared" si="98"/>
        <v>0</v>
      </c>
      <c r="S1255" s="15" t="str">
        <f t="shared" si="99"/>
        <v>no 0% progess</v>
      </c>
      <c r="T1255" s="9">
        <v>0</v>
      </c>
      <c r="U1255" s="9">
        <v>4</v>
      </c>
      <c r="V1255" s="9">
        <v>4</v>
      </c>
      <c r="W1255" s="9">
        <v>0</v>
      </c>
      <c r="X1255" s="9">
        <v>0</v>
      </c>
      <c r="Y1255" s="9">
        <v>0</v>
      </c>
      <c r="Z1255" s="9"/>
      <c r="AA1255" s="9">
        <v>0</v>
      </c>
      <c r="AB1255" s="9"/>
      <c r="AC1255" s="9">
        <v>54401</v>
      </c>
      <c r="AD1255" s="9" t="s">
        <v>4359</v>
      </c>
      <c r="AE1255" s="9" t="s">
        <v>4358</v>
      </c>
      <c r="AF1255" s="9">
        <v>297</v>
      </c>
      <c r="AG1255" s="9"/>
      <c r="AH1255" s="9" t="s">
        <v>4360</v>
      </c>
      <c r="AI1255" s="9"/>
      <c r="AJ1255" s="9"/>
    </row>
    <row r="1256" spans="1:36" x14ac:dyDescent="0.35">
      <c r="A1256" s="9" t="s">
        <v>30</v>
      </c>
      <c r="B1256" s="9" t="s">
        <v>31</v>
      </c>
      <c r="C1256" s="9" t="s">
        <v>14504</v>
      </c>
      <c r="D1256" s="9" t="s">
        <v>29</v>
      </c>
      <c r="E1256" s="9" t="s">
        <v>4355</v>
      </c>
      <c r="F1256" s="9" t="str">
        <f>_xlfn.XLOOKUP(E1256,Total_Enrolled!C:C,Total_Enrolled!C:C)</f>
        <v>2025em1100132@bitspilani-digital.edu.in</v>
      </c>
      <c r="G1256" s="9" t="s">
        <v>4356</v>
      </c>
      <c r="H1256" s="9" t="s">
        <v>14515</v>
      </c>
      <c r="I1256" s="9" t="s">
        <v>4357</v>
      </c>
      <c r="J1256" s="9" t="b">
        <v>1</v>
      </c>
      <c r="K1256" s="9">
        <v>39</v>
      </c>
      <c r="L1256" s="9">
        <f>_xlfn.XLOOKUP(B1256,Courses!A:A,Courses!H:H)</f>
        <v>71</v>
      </c>
      <c r="M1256" s="14">
        <f t="shared" si="95"/>
        <v>0.54929577464788737</v>
      </c>
      <c r="N1256" s="14" t="str">
        <f t="shared" si="96"/>
        <v>Active</v>
      </c>
      <c r="O1256" s="14" t="str" cm="1">
        <f t="array" ref="O1256">_xlfn.IFS(M1256=0,"0",
M1256&lt;=10%,"0-10",
TRUE,"&gt;10"
)&amp;" "&amp;"% progress"</f>
        <v>&gt;10 % progress</v>
      </c>
      <c r="P1256" s="15">
        <f t="shared" si="97"/>
        <v>0</v>
      </c>
      <c r="Q1256" s="15">
        <f>COUNTIFS($G:$G,$G1256)</f>
        <v>3</v>
      </c>
      <c r="R1256" s="16">
        <f t="shared" si="98"/>
        <v>0</v>
      </c>
      <c r="S1256" s="15" t="str">
        <f t="shared" si="99"/>
        <v>no 0% progess</v>
      </c>
      <c r="T1256" s="9">
        <v>0</v>
      </c>
      <c r="U1256" s="9">
        <v>9</v>
      </c>
      <c r="V1256" s="9">
        <v>10</v>
      </c>
      <c r="W1256" s="9">
        <v>0</v>
      </c>
      <c r="X1256" s="9">
        <v>0</v>
      </c>
      <c r="Y1256" s="9">
        <v>0</v>
      </c>
      <c r="Z1256" s="9"/>
      <c r="AA1256" s="9">
        <v>0</v>
      </c>
      <c r="AB1256" s="9"/>
      <c r="AC1256" s="9">
        <v>27427</v>
      </c>
      <c r="AD1256" s="9" t="s">
        <v>4361</v>
      </c>
      <c r="AE1256" s="9" t="s">
        <v>4358</v>
      </c>
      <c r="AF1256" s="9">
        <v>297</v>
      </c>
      <c r="AG1256" s="9"/>
      <c r="AH1256" s="9" t="s">
        <v>4362</v>
      </c>
      <c r="AI1256" s="9" t="s">
        <v>4363</v>
      </c>
      <c r="AJ1256" s="9" t="s">
        <v>4364</v>
      </c>
    </row>
    <row r="1257" spans="1:36" x14ac:dyDescent="0.35">
      <c r="A1257" s="9" t="s">
        <v>3100</v>
      </c>
      <c r="B1257" s="9" t="s">
        <v>3101</v>
      </c>
      <c r="C1257" s="9" t="s">
        <v>14504</v>
      </c>
      <c r="D1257" s="9" t="s">
        <v>29</v>
      </c>
      <c r="E1257" s="9" t="s">
        <v>4355</v>
      </c>
      <c r="F1257" s="9" t="str">
        <f>_xlfn.XLOOKUP(E1257,Total_Enrolled!C:C,Total_Enrolled!C:C)</f>
        <v>2025em1100132@bitspilani-digital.edu.in</v>
      </c>
      <c r="G1257" s="9" t="s">
        <v>4356</v>
      </c>
      <c r="H1257" s="9" t="s">
        <v>14515</v>
      </c>
      <c r="I1257" s="9" t="s">
        <v>4357</v>
      </c>
      <c r="J1257" s="9" t="b">
        <v>1</v>
      </c>
      <c r="K1257" s="9">
        <v>26</v>
      </c>
      <c r="L1257" s="9">
        <f>_xlfn.XLOOKUP(B1257,Courses!A:A,Courses!H:H)</f>
        <v>44</v>
      </c>
      <c r="M1257" s="14">
        <f t="shared" si="95"/>
        <v>0.59090909090909094</v>
      </c>
      <c r="N1257" s="14" t="str">
        <f t="shared" si="96"/>
        <v>Active</v>
      </c>
      <c r="O1257" s="14" t="str" cm="1">
        <f t="array" ref="O1257">_xlfn.IFS(M1257=0,"0",
M1257&lt;=10%,"0-10",
TRUE,"&gt;10"
)&amp;" "&amp;"% progress"</f>
        <v>&gt;10 % progress</v>
      </c>
      <c r="P1257" s="15">
        <f t="shared" si="97"/>
        <v>0</v>
      </c>
      <c r="Q1257" s="15">
        <f>COUNTIFS($G:$G,$G1257)</f>
        <v>3</v>
      </c>
      <c r="R1257" s="16">
        <f t="shared" si="98"/>
        <v>0</v>
      </c>
      <c r="S1257" s="15" t="str">
        <f t="shared" si="99"/>
        <v>no 0% progess</v>
      </c>
      <c r="T1257" s="9">
        <v>0</v>
      </c>
      <c r="U1257" s="9">
        <v>8</v>
      </c>
      <c r="V1257" s="9">
        <v>8</v>
      </c>
      <c r="W1257" s="9">
        <v>0</v>
      </c>
      <c r="X1257" s="9">
        <v>0</v>
      </c>
      <c r="Y1257" s="9">
        <v>0</v>
      </c>
      <c r="Z1257" s="9"/>
      <c r="AA1257" s="9">
        <v>0</v>
      </c>
      <c r="AB1257" s="9"/>
      <c r="AC1257" s="9">
        <v>25992</v>
      </c>
      <c r="AD1257" s="9" t="s">
        <v>4365</v>
      </c>
      <c r="AE1257" s="9" t="s">
        <v>4358</v>
      </c>
      <c r="AF1257" s="9">
        <v>297</v>
      </c>
      <c r="AG1257" s="9"/>
      <c r="AH1257" s="9" t="s">
        <v>4366</v>
      </c>
      <c r="AI1257" s="9" t="s">
        <v>4367</v>
      </c>
      <c r="AJ1257" s="9" t="s">
        <v>4368</v>
      </c>
    </row>
    <row r="1258" spans="1:36" x14ac:dyDescent="0.35">
      <c r="A1258" s="9" t="s">
        <v>3100</v>
      </c>
      <c r="B1258" s="9" t="s">
        <v>3101</v>
      </c>
      <c r="C1258" s="9" t="s">
        <v>14504</v>
      </c>
      <c r="D1258" s="9" t="s">
        <v>29</v>
      </c>
      <c r="E1258" s="9" t="s">
        <v>4369</v>
      </c>
      <c r="F1258" s="9" t="str">
        <f>_xlfn.XLOOKUP(E1258,Total_Enrolled!C:C,Total_Enrolled!C:C)</f>
        <v>2025em1100133@bitspilani-digital.edu.in</v>
      </c>
      <c r="G1258" s="9" t="s">
        <v>4370</v>
      </c>
      <c r="H1258" s="9" t="s">
        <v>14515</v>
      </c>
      <c r="I1258" s="9" t="s">
        <v>4371</v>
      </c>
      <c r="J1258" s="9" t="b">
        <v>1</v>
      </c>
      <c r="K1258" s="9">
        <v>3</v>
      </c>
      <c r="L1258" s="9">
        <f>_xlfn.XLOOKUP(B1258,Courses!A:A,Courses!H:H)</f>
        <v>44</v>
      </c>
      <c r="M1258" s="14">
        <f t="shared" si="95"/>
        <v>6.8181818181818177E-2</v>
      </c>
      <c r="N1258" s="14" t="str">
        <f t="shared" si="96"/>
        <v>Active</v>
      </c>
      <c r="O1258" s="14" t="str" cm="1">
        <f t="array" ref="O1258">_xlfn.IFS(M1258=0,"0",
M1258&lt;=10%,"0-10",
TRUE,"&gt;10"
)&amp;" "&amp;"% progress"</f>
        <v>0-10 % progress</v>
      </c>
      <c r="P1258" s="15">
        <f t="shared" si="97"/>
        <v>0</v>
      </c>
      <c r="Q1258" s="15">
        <f>COUNTIFS($G:$G,$G1258)</f>
        <v>3</v>
      </c>
      <c r="R1258" s="16">
        <f t="shared" si="98"/>
        <v>0</v>
      </c>
      <c r="S1258" s="15" t="str">
        <f t="shared" si="99"/>
        <v>no 0% progess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/>
      <c r="AA1258" s="9">
        <v>0</v>
      </c>
      <c r="AB1258" s="9"/>
      <c r="AC1258" s="9">
        <v>8</v>
      </c>
      <c r="AD1258" s="9" t="s">
        <v>4372</v>
      </c>
      <c r="AE1258" s="9" t="s">
        <v>4373</v>
      </c>
      <c r="AF1258" s="9">
        <v>322</v>
      </c>
      <c r="AG1258" s="9"/>
      <c r="AH1258" s="9"/>
      <c r="AI1258" s="9" t="s">
        <v>4374</v>
      </c>
      <c r="AJ1258" s="9" t="s">
        <v>4374</v>
      </c>
    </row>
    <row r="1259" spans="1:36" x14ac:dyDescent="0.35">
      <c r="A1259" s="9" t="s">
        <v>30</v>
      </c>
      <c r="B1259" s="9" t="s">
        <v>31</v>
      </c>
      <c r="C1259" s="9" t="s">
        <v>14504</v>
      </c>
      <c r="D1259" s="9" t="s">
        <v>29</v>
      </c>
      <c r="E1259" s="9" t="s">
        <v>4369</v>
      </c>
      <c r="F1259" s="9" t="str">
        <f>_xlfn.XLOOKUP(E1259,Total_Enrolled!C:C,Total_Enrolled!C:C)</f>
        <v>2025em1100133@bitspilani-digital.edu.in</v>
      </c>
      <c r="G1259" s="9" t="s">
        <v>4370</v>
      </c>
      <c r="H1259" s="9" t="s">
        <v>14515</v>
      </c>
      <c r="I1259" s="9" t="s">
        <v>4371</v>
      </c>
      <c r="J1259" s="9" t="b">
        <v>1</v>
      </c>
      <c r="K1259" s="9">
        <v>6</v>
      </c>
      <c r="L1259" s="9">
        <f>_xlfn.XLOOKUP(B1259,Courses!A:A,Courses!H:H)</f>
        <v>71</v>
      </c>
      <c r="M1259" s="14">
        <f t="shared" si="95"/>
        <v>8.4507042253521125E-2</v>
      </c>
      <c r="N1259" s="14" t="str">
        <f t="shared" si="96"/>
        <v>Active</v>
      </c>
      <c r="O1259" s="14" t="str" cm="1">
        <f t="array" ref="O1259">_xlfn.IFS(M1259=0,"0",
M1259&lt;=10%,"0-10",
TRUE,"&gt;10"
)&amp;" "&amp;"% progress"</f>
        <v>0-10 % progress</v>
      </c>
      <c r="P1259" s="15">
        <f t="shared" si="97"/>
        <v>0</v>
      </c>
      <c r="Q1259" s="15">
        <f>COUNTIFS($G:$G,$G1259)</f>
        <v>3</v>
      </c>
      <c r="R1259" s="16">
        <f t="shared" si="98"/>
        <v>0</v>
      </c>
      <c r="S1259" s="15" t="str">
        <f t="shared" si="99"/>
        <v>no 0% progess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/>
      <c r="AA1259" s="9">
        <v>0</v>
      </c>
      <c r="AB1259" s="9"/>
      <c r="AC1259" s="9">
        <v>1024</v>
      </c>
      <c r="AD1259" s="9" t="s">
        <v>4375</v>
      </c>
      <c r="AE1259" s="9" t="s">
        <v>4373</v>
      </c>
      <c r="AF1259" s="9">
        <v>322</v>
      </c>
      <c r="AG1259" s="9"/>
      <c r="AH1259" s="9"/>
      <c r="AI1259" s="9" t="s">
        <v>4376</v>
      </c>
      <c r="AJ1259" s="9" t="s">
        <v>4377</v>
      </c>
    </row>
    <row r="1260" spans="1:36" x14ac:dyDescent="0.35">
      <c r="A1260" s="9" t="s">
        <v>3110</v>
      </c>
      <c r="B1260" s="9" t="s">
        <v>3111</v>
      </c>
      <c r="C1260" s="9" t="s">
        <v>14504</v>
      </c>
      <c r="D1260" s="9" t="s">
        <v>29</v>
      </c>
      <c r="E1260" s="9" t="s">
        <v>4369</v>
      </c>
      <c r="F1260" s="9" t="str">
        <f>_xlfn.XLOOKUP(E1260,Total_Enrolled!C:C,Total_Enrolled!C:C)</f>
        <v>2025em1100133@bitspilani-digital.edu.in</v>
      </c>
      <c r="G1260" s="9" t="s">
        <v>4370</v>
      </c>
      <c r="H1260" s="9" t="s">
        <v>14515</v>
      </c>
      <c r="I1260" s="9" t="s">
        <v>4371</v>
      </c>
      <c r="J1260" s="9" t="b">
        <v>1</v>
      </c>
      <c r="K1260" s="9">
        <v>8</v>
      </c>
      <c r="L1260" s="9">
        <f>_xlfn.XLOOKUP(B1260,Courses!A:A,Courses!H:H)</f>
        <v>67</v>
      </c>
      <c r="M1260" s="14">
        <f t="shared" si="95"/>
        <v>0.11940298507462686</v>
      </c>
      <c r="N1260" s="14" t="str">
        <f t="shared" si="96"/>
        <v>Active</v>
      </c>
      <c r="O1260" s="14" t="str" cm="1">
        <f t="array" ref="O1260">_xlfn.IFS(M1260=0,"0",
M1260&lt;=10%,"0-10",
TRUE,"&gt;10"
)&amp;" "&amp;"% progress"</f>
        <v>&gt;10 % progress</v>
      </c>
      <c r="P1260" s="15">
        <f t="shared" si="97"/>
        <v>0</v>
      </c>
      <c r="Q1260" s="15">
        <f>COUNTIFS($G:$G,$G1260)</f>
        <v>3</v>
      </c>
      <c r="R1260" s="16">
        <f t="shared" si="98"/>
        <v>0</v>
      </c>
      <c r="S1260" s="15" t="str">
        <f t="shared" si="99"/>
        <v>no 0% progess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2</v>
      </c>
      <c r="Z1260" s="9"/>
      <c r="AA1260" s="9">
        <v>0</v>
      </c>
      <c r="AB1260" s="9"/>
      <c r="AC1260" s="9">
        <v>946</v>
      </c>
      <c r="AD1260" s="9" t="s">
        <v>4378</v>
      </c>
      <c r="AE1260" s="9" t="s">
        <v>4373</v>
      </c>
      <c r="AF1260" s="9">
        <v>322</v>
      </c>
      <c r="AG1260" s="9"/>
      <c r="AH1260" s="9"/>
      <c r="AI1260" s="9"/>
      <c r="AJ1260" s="9"/>
    </row>
    <row r="1261" spans="1:36" x14ac:dyDescent="0.35">
      <c r="A1261" s="9" t="s">
        <v>3110</v>
      </c>
      <c r="B1261" s="9" t="s">
        <v>3111</v>
      </c>
      <c r="C1261" s="9" t="s">
        <v>14504</v>
      </c>
      <c r="D1261" s="9" t="s">
        <v>29</v>
      </c>
      <c r="E1261" s="9" t="s">
        <v>4382</v>
      </c>
      <c r="F1261" s="9" t="str">
        <f>_xlfn.XLOOKUP(E1261,Total_Enrolled!C:C,Total_Enrolled!C:C)</f>
        <v>2025em1100135@bitspilani-digital.edu.in</v>
      </c>
      <c r="G1261" s="9" t="s">
        <v>4383</v>
      </c>
      <c r="H1261" s="9" t="s">
        <v>14515</v>
      </c>
      <c r="I1261" s="9" t="s">
        <v>4384</v>
      </c>
      <c r="J1261" s="9" t="b">
        <v>1</v>
      </c>
      <c r="K1261" s="9">
        <v>70</v>
      </c>
      <c r="L1261" s="9">
        <f>_xlfn.XLOOKUP(B1261,Courses!A:A,Courses!H:H)</f>
        <v>67</v>
      </c>
      <c r="M1261" s="14">
        <f t="shared" si="95"/>
        <v>1.044776119402985</v>
      </c>
      <c r="N1261" s="14" t="str">
        <f t="shared" si="96"/>
        <v>Active</v>
      </c>
      <c r="O1261" s="14" t="str" cm="1">
        <f t="array" ref="O1261">_xlfn.IFS(M1261=0,"0",
M1261&lt;=10%,"0-10",
TRUE,"&gt;10"
)&amp;" "&amp;"% progress"</f>
        <v>&gt;10 % progress</v>
      </c>
      <c r="P1261" s="15">
        <f t="shared" si="97"/>
        <v>0</v>
      </c>
      <c r="Q1261" s="15">
        <f>COUNTIFS($G:$G,$G1261)</f>
        <v>3</v>
      </c>
      <c r="R1261" s="16">
        <f t="shared" si="98"/>
        <v>0</v>
      </c>
      <c r="S1261" s="15" t="str">
        <f t="shared" si="99"/>
        <v>no 0% progess</v>
      </c>
      <c r="T1261" s="9">
        <v>0</v>
      </c>
      <c r="U1261" s="9">
        <v>12</v>
      </c>
      <c r="V1261" s="9">
        <v>17</v>
      </c>
      <c r="W1261" s="9">
        <v>4</v>
      </c>
      <c r="X1261" s="9">
        <v>0</v>
      </c>
      <c r="Y1261" s="9">
        <v>0</v>
      </c>
      <c r="Z1261" s="9" t="s">
        <v>4386</v>
      </c>
      <c r="AA1261" s="9">
        <v>0</v>
      </c>
      <c r="AB1261" s="9"/>
      <c r="AC1261" s="9">
        <v>21336</v>
      </c>
      <c r="AD1261" s="9" t="s">
        <v>4387</v>
      </c>
      <c r="AE1261" s="9" t="s">
        <v>4385</v>
      </c>
      <c r="AF1261" s="9">
        <v>79</v>
      </c>
      <c r="AG1261" s="9"/>
      <c r="AH1261" s="9" t="s">
        <v>4388</v>
      </c>
      <c r="AI1261" s="9"/>
      <c r="AJ1261" s="9"/>
    </row>
    <row r="1262" spans="1:36" x14ac:dyDescent="0.35">
      <c r="A1262" s="9" t="s">
        <v>30</v>
      </c>
      <c r="B1262" s="9" t="s">
        <v>31</v>
      </c>
      <c r="C1262" s="9" t="s">
        <v>14504</v>
      </c>
      <c r="D1262" s="9" t="s">
        <v>29</v>
      </c>
      <c r="E1262" s="9" t="s">
        <v>4382</v>
      </c>
      <c r="F1262" s="9" t="str">
        <f>_xlfn.XLOOKUP(E1262,Total_Enrolled!C:C,Total_Enrolled!C:C)</f>
        <v>2025em1100135@bitspilani-digital.edu.in</v>
      </c>
      <c r="G1262" s="9" t="s">
        <v>4383</v>
      </c>
      <c r="H1262" s="9" t="s">
        <v>14515</v>
      </c>
      <c r="I1262" s="9" t="s">
        <v>4384</v>
      </c>
      <c r="J1262" s="9" t="b">
        <v>1</v>
      </c>
      <c r="K1262" s="9">
        <v>74</v>
      </c>
      <c r="L1262" s="9">
        <f>_xlfn.XLOOKUP(B1262,Courses!A:A,Courses!H:H)</f>
        <v>71</v>
      </c>
      <c r="M1262" s="14">
        <f t="shared" si="95"/>
        <v>1.0422535211267605</v>
      </c>
      <c r="N1262" s="14" t="str">
        <f t="shared" si="96"/>
        <v>Active</v>
      </c>
      <c r="O1262" s="14" t="str" cm="1">
        <f t="array" ref="O1262">_xlfn.IFS(M1262=0,"0",
M1262&lt;=10%,"0-10",
TRUE,"&gt;10"
)&amp;" "&amp;"% progress"</f>
        <v>&gt;10 % progress</v>
      </c>
      <c r="P1262" s="15">
        <f t="shared" si="97"/>
        <v>0</v>
      </c>
      <c r="Q1262" s="15">
        <f>COUNTIFS($G:$G,$G1262)</f>
        <v>3</v>
      </c>
      <c r="R1262" s="16">
        <f t="shared" si="98"/>
        <v>0</v>
      </c>
      <c r="S1262" s="15" t="str">
        <f t="shared" si="99"/>
        <v>no 0% progess</v>
      </c>
      <c r="T1262" s="9">
        <v>0</v>
      </c>
      <c r="U1262" s="9">
        <v>22</v>
      </c>
      <c r="V1262" s="9">
        <v>24</v>
      </c>
      <c r="W1262" s="9">
        <v>3</v>
      </c>
      <c r="X1262" s="9">
        <v>0</v>
      </c>
      <c r="Y1262" s="9">
        <v>0</v>
      </c>
      <c r="Z1262" s="9" t="s">
        <v>4389</v>
      </c>
      <c r="AA1262" s="9">
        <v>0</v>
      </c>
      <c r="AB1262" s="9"/>
      <c r="AC1262" s="9">
        <v>34185</v>
      </c>
      <c r="AD1262" s="9" t="s">
        <v>4390</v>
      </c>
      <c r="AE1262" s="9" t="s">
        <v>4385</v>
      </c>
      <c r="AF1262" s="9">
        <v>79</v>
      </c>
      <c r="AG1262" s="9"/>
      <c r="AH1262" s="9" t="s">
        <v>4391</v>
      </c>
      <c r="AI1262" s="9" t="s">
        <v>4392</v>
      </c>
      <c r="AJ1262" s="9" t="s">
        <v>4393</v>
      </c>
    </row>
    <row r="1263" spans="1:36" x14ac:dyDescent="0.35">
      <c r="A1263" s="9" t="s">
        <v>3100</v>
      </c>
      <c r="B1263" s="9" t="s">
        <v>3101</v>
      </c>
      <c r="C1263" s="9" t="s">
        <v>14504</v>
      </c>
      <c r="D1263" s="9" t="s">
        <v>29</v>
      </c>
      <c r="E1263" s="9" t="s">
        <v>4382</v>
      </c>
      <c r="F1263" s="9" t="str">
        <f>_xlfn.XLOOKUP(E1263,Total_Enrolled!C:C,Total_Enrolled!C:C)</f>
        <v>2025em1100135@bitspilani-digital.edu.in</v>
      </c>
      <c r="G1263" s="9" t="s">
        <v>4383</v>
      </c>
      <c r="H1263" s="9" t="s">
        <v>14515</v>
      </c>
      <c r="I1263" s="9" t="s">
        <v>4384</v>
      </c>
      <c r="J1263" s="9" t="b">
        <v>1</v>
      </c>
      <c r="K1263" s="9">
        <v>33</v>
      </c>
      <c r="L1263" s="9">
        <f>_xlfn.XLOOKUP(B1263,Courses!A:A,Courses!H:H)</f>
        <v>44</v>
      </c>
      <c r="M1263" s="14">
        <f t="shared" si="95"/>
        <v>0.75</v>
      </c>
      <c r="N1263" s="14" t="str">
        <f t="shared" si="96"/>
        <v>Active</v>
      </c>
      <c r="O1263" s="14" t="str" cm="1">
        <f t="array" ref="O1263">_xlfn.IFS(M1263=0,"0",
M1263&lt;=10%,"0-10",
TRUE,"&gt;10"
)&amp;" "&amp;"% progress"</f>
        <v>&gt;10 % progress</v>
      </c>
      <c r="P1263" s="15">
        <f t="shared" si="97"/>
        <v>0</v>
      </c>
      <c r="Q1263" s="15">
        <f>COUNTIFS($G:$G,$G1263)</f>
        <v>3</v>
      </c>
      <c r="R1263" s="16">
        <f t="shared" si="98"/>
        <v>0</v>
      </c>
      <c r="S1263" s="15" t="str">
        <f t="shared" si="99"/>
        <v>no 0% progess</v>
      </c>
      <c r="T1263" s="9">
        <v>0</v>
      </c>
      <c r="U1263" s="9">
        <v>9</v>
      </c>
      <c r="V1263" s="9">
        <v>13</v>
      </c>
      <c r="W1263" s="9">
        <v>2</v>
      </c>
      <c r="X1263" s="9">
        <v>0</v>
      </c>
      <c r="Y1263" s="9">
        <v>0</v>
      </c>
      <c r="Z1263" s="9" t="s">
        <v>4394</v>
      </c>
      <c r="AA1263" s="9">
        <v>0</v>
      </c>
      <c r="AB1263" s="9"/>
      <c r="AC1263" s="9">
        <v>15437</v>
      </c>
      <c r="AD1263" s="9" t="s">
        <v>4395</v>
      </c>
      <c r="AE1263" s="9" t="s">
        <v>4385</v>
      </c>
      <c r="AF1263" s="9">
        <v>79</v>
      </c>
      <c r="AG1263" s="9"/>
      <c r="AH1263" s="9" t="s">
        <v>4396</v>
      </c>
      <c r="AI1263" s="9" t="s">
        <v>4397</v>
      </c>
      <c r="AJ1263" s="9" t="s">
        <v>4398</v>
      </c>
    </row>
    <row r="1264" spans="1:36" x14ac:dyDescent="0.35">
      <c r="A1264" s="9" t="s">
        <v>3100</v>
      </c>
      <c r="B1264" s="9" t="s">
        <v>3101</v>
      </c>
      <c r="C1264" s="9" t="s">
        <v>14504</v>
      </c>
      <c r="D1264" s="9" t="s">
        <v>29</v>
      </c>
      <c r="E1264" s="9" t="s">
        <v>4399</v>
      </c>
      <c r="F1264" s="9" t="str">
        <f>_xlfn.XLOOKUP(E1264,Total_Enrolled!C:C,Total_Enrolled!C:C)</f>
        <v>2025em1100136@bitspilani-digital.edu.in</v>
      </c>
      <c r="G1264" s="9" t="s">
        <v>4400</v>
      </c>
      <c r="H1264" s="9" t="s">
        <v>14515</v>
      </c>
      <c r="I1264" s="9" t="s">
        <v>4401</v>
      </c>
      <c r="J1264" s="9" t="b">
        <v>1</v>
      </c>
      <c r="K1264" s="9">
        <v>13</v>
      </c>
      <c r="L1264" s="9">
        <f>_xlfn.XLOOKUP(B1264,Courses!A:A,Courses!H:H)</f>
        <v>44</v>
      </c>
      <c r="M1264" s="14">
        <f t="shared" si="95"/>
        <v>0.29545454545454547</v>
      </c>
      <c r="N1264" s="14" t="str">
        <f t="shared" si="96"/>
        <v>Active</v>
      </c>
      <c r="O1264" s="14" t="str" cm="1">
        <f t="array" ref="O1264">_xlfn.IFS(M1264=0,"0",
M1264&lt;=10%,"0-10",
TRUE,"&gt;10"
)&amp;" "&amp;"% progress"</f>
        <v>&gt;10 % progress</v>
      </c>
      <c r="P1264" s="15">
        <f t="shared" si="97"/>
        <v>0</v>
      </c>
      <c r="Q1264" s="15">
        <f>COUNTIFS($G:$G,$G1264)</f>
        <v>3</v>
      </c>
      <c r="R1264" s="16">
        <f t="shared" si="98"/>
        <v>0</v>
      </c>
      <c r="S1264" s="15" t="str">
        <f t="shared" si="99"/>
        <v>no 0% progess</v>
      </c>
      <c r="T1264" s="9">
        <v>0</v>
      </c>
      <c r="U1264" s="9">
        <v>4</v>
      </c>
      <c r="V1264" s="9">
        <v>4</v>
      </c>
      <c r="W1264" s="9">
        <v>0</v>
      </c>
      <c r="X1264" s="9">
        <v>0</v>
      </c>
      <c r="Y1264" s="9">
        <v>0</v>
      </c>
      <c r="Z1264" s="9"/>
      <c r="AA1264" s="9">
        <v>0</v>
      </c>
      <c r="AB1264" s="9"/>
      <c r="AC1264" s="9">
        <v>13738</v>
      </c>
      <c r="AD1264" s="9" t="s">
        <v>4403</v>
      </c>
      <c r="AE1264" s="9" t="s">
        <v>4402</v>
      </c>
      <c r="AF1264" s="9">
        <v>310</v>
      </c>
      <c r="AG1264" s="9"/>
      <c r="AH1264" s="9" t="s">
        <v>4404</v>
      </c>
      <c r="AI1264" s="9" t="s">
        <v>4405</v>
      </c>
      <c r="AJ1264" s="9" t="s">
        <v>4406</v>
      </c>
    </row>
    <row r="1265" spans="1:36" x14ac:dyDescent="0.35">
      <c r="A1265" s="9" t="s">
        <v>30</v>
      </c>
      <c r="B1265" s="9" t="s">
        <v>31</v>
      </c>
      <c r="C1265" s="9" t="s">
        <v>14504</v>
      </c>
      <c r="D1265" s="9" t="s">
        <v>29</v>
      </c>
      <c r="E1265" s="9" t="s">
        <v>4399</v>
      </c>
      <c r="F1265" s="9" t="str">
        <f>_xlfn.XLOOKUP(E1265,Total_Enrolled!C:C,Total_Enrolled!C:C)</f>
        <v>2025em1100136@bitspilani-digital.edu.in</v>
      </c>
      <c r="G1265" s="9" t="s">
        <v>4400</v>
      </c>
      <c r="H1265" s="9" t="s">
        <v>14515</v>
      </c>
      <c r="I1265" s="9" t="s">
        <v>4401</v>
      </c>
      <c r="J1265" s="9" t="b">
        <v>1</v>
      </c>
      <c r="K1265" s="9">
        <v>16</v>
      </c>
      <c r="L1265" s="9">
        <f>_xlfn.XLOOKUP(B1265,Courses!A:A,Courses!H:H)</f>
        <v>71</v>
      </c>
      <c r="M1265" s="14">
        <f t="shared" si="95"/>
        <v>0.22535211267605634</v>
      </c>
      <c r="N1265" s="14" t="str">
        <f t="shared" si="96"/>
        <v>Active</v>
      </c>
      <c r="O1265" s="14" t="str" cm="1">
        <f t="array" ref="O1265">_xlfn.IFS(M1265=0,"0",
M1265&lt;=10%,"0-10",
TRUE,"&gt;10"
)&amp;" "&amp;"% progress"</f>
        <v>&gt;10 % progress</v>
      </c>
      <c r="P1265" s="15">
        <f t="shared" si="97"/>
        <v>0</v>
      </c>
      <c r="Q1265" s="15">
        <f>COUNTIFS($G:$G,$G1265)</f>
        <v>3</v>
      </c>
      <c r="R1265" s="16">
        <f t="shared" si="98"/>
        <v>0</v>
      </c>
      <c r="S1265" s="15" t="str">
        <f t="shared" si="99"/>
        <v>no 0% progess</v>
      </c>
      <c r="T1265" s="9">
        <v>0</v>
      </c>
      <c r="U1265" s="9">
        <v>4</v>
      </c>
      <c r="V1265" s="9">
        <v>4</v>
      </c>
      <c r="W1265" s="9">
        <v>0</v>
      </c>
      <c r="X1265" s="9">
        <v>0</v>
      </c>
      <c r="Y1265" s="9">
        <v>0</v>
      </c>
      <c r="Z1265" s="9"/>
      <c r="AA1265" s="9">
        <v>0</v>
      </c>
      <c r="AB1265" s="9"/>
      <c r="AC1265" s="9">
        <v>4057</v>
      </c>
      <c r="AD1265" s="9" t="s">
        <v>4407</v>
      </c>
      <c r="AE1265" s="9" t="s">
        <v>4402</v>
      </c>
      <c r="AF1265" s="9">
        <v>310</v>
      </c>
      <c r="AG1265" s="9"/>
      <c r="AH1265" s="9" t="s">
        <v>4408</v>
      </c>
      <c r="AI1265" s="9" t="s">
        <v>4409</v>
      </c>
      <c r="AJ1265" s="9" t="s">
        <v>4410</v>
      </c>
    </row>
    <row r="1266" spans="1:36" x14ac:dyDescent="0.35">
      <c r="A1266" s="9" t="s">
        <v>3110</v>
      </c>
      <c r="B1266" s="9" t="s">
        <v>3111</v>
      </c>
      <c r="C1266" s="9" t="s">
        <v>14504</v>
      </c>
      <c r="D1266" s="9" t="s">
        <v>29</v>
      </c>
      <c r="E1266" s="9" t="s">
        <v>4399</v>
      </c>
      <c r="F1266" s="9" t="str">
        <f>_xlfn.XLOOKUP(E1266,Total_Enrolled!C:C,Total_Enrolled!C:C)</f>
        <v>2025em1100136@bitspilani-digital.edu.in</v>
      </c>
      <c r="G1266" s="9" t="s">
        <v>4400</v>
      </c>
      <c r="H1266" s="9" t="s">
        <v>14515</v>
      </c>
      <c r="I1266" s="9" t="s">
        <v>4401</v>
      </c>
      <c r="J1266" s="9" t="b">
        <v>1</v>
      </c>
      <c r="K1266" s="9">
        <v>2</v>
      </c>
      <c r="L1266" s="9">
        <f>_xlfn.XLOOKUP(B1266,Courses!A:A,Courses!H:H)</f>
        <v>67</v>
      </c>
      <c r="M1266" s="14">
        <f t="shared" si="95"/>
        <v>2.9850746268656716E-2</v>
      </c>
      <c r="N1266" s="14" t="str">
        <f t="shared" si="96"/>
        <v>Active</v>
      </c>
      <c r="O1266" s="14" t="str" cm="1">
        <f t="array" ref="O1266">_xlfn.IFS(M1266=0,"0",
M1266&lt;=10%,"0-10",
TRUE,"&gt;10"
)&amp;" "&amp;"% progress"</f>
        <v>0-10 % progress</v>
      </c>
      <c r="P1266" s="15">
        <f t="shared" si="97"/>
        <v>0</v>
      </c>
      <c r="Q1266" s="15">
        <f>COUNTIFS($G:$G,$G1266)</f>
        <v>3</v>
      </c>
      <c r="R1266" s="16">
        <f t="shared" si="98"/>
        <v>0</v>
      </c>
      <c r="S1266" s="15" t="str">
        <f t="shared" si="99"/>
        <v>no 0% progess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/>
      <c r="AA1266" s="9">
        <v>0</v>
      </c>
      <c r="AB1266" s="9"/>
      <c r="AC1266" s="9">
        <v>0</v>
      </c>
      <c r="AD1266" s="9" t="s">
        <v>4411</v>
      </c>
      <c r="AE1266" s="9" t="s">
        <v>4402</v>
      </c>
      <c r="AF1266" s="9">
        <v>310</v>
      </c>
      <c r="AG1266" s="9"/>
      <c r="AH1266" s="9"/>
      <c r="AI1266" s="9"/>
      <c r="AJ1266" s="9"/>
    </row>
    <row r="1267" spans="1:36" x14ac:dyDescent="0.35">
      <c r="A1267" s="9" t="s">
        <v>3110</v>
      </c>
      <c r="B1267" s="9" t="s">
        <v>3111</v>
      </c>
      <c r="C1267" s="9" t="s">
        <v>14504</v>
      </c>
      <c r="D1267" s="9" t="s">
        <v>29</v>
      </c>
      <c r="E1267" s="9" t="s">
        <v>4415</v>
      </c>
      <c r="F1267" s="9" t="str">
        <f>_xlfn.XLOOKUP(E1267,Total_Enrolled!C:C,Total_Enrolled!C:C)</f>
        <v>2025em1100138@bitspilani-digital.edu.in</v>
      </c>
      <c r="G1267" s="9" t="s">
        <v>4416</v>
      </c>
      <c r="H1267" s="9" t="s">
        <v>14515</v>
      </c>
      <c r="I1267" s="9" t="s">
        <v>4417</v>
      </c>
      <c r="J1267" s="9" t="b">
        <v>1</v>
      </c>
      <c r="K1267" s="9">
        <v>3</v>
      </c>
      <c r="L1267" s="9">
        <f>_xlfn.XLOOKUP(B1267,Courses!A:A,Courses!H:H)</f>
        <v>67</v>
      </c>
      <c r="M1267" s="14">
        <f t="shared" si="95"/>
        <v>4.4776119402985072E-2</v>
      </c>
      <c r="N1267" s="14" t="str">
        <f t="shared" si="96"/>
        <v>Active</v>
      </c>
      <c r="O1267" s="14" t="str" cm="1">
        <f t="array" ref="O1267">_xlfn.IFS(M1267=0,"0",
M1267&lt;=10%,"0-10",
TRUE,"&gt;10"
)&amp;" "&amp;"% progress"</f>
        <v>0-10 % progress</v>
      </c>
      <c r="P1267" s="15">
        <f t="shared" si="97"/>
        <v>0</v>
      </c>
      <c r="Q1267" s="15">
        <f>COUNTIFS($G:$G,$G1267)</f>
        <v>3</v>
      </c>
      <c r="R1267" s="16">
        <f t="shared" si="98"/>
        <v>0</v>
      </c>
      <c r="S1267" s="15" t="str">
        <f t="shared" si="99"/>
        <v>no 0% progess</v>
      </c>
      <c r="T1267" s="9">
        <v>0</v>
      </c>
      <c r="U1267" s="9">
        <v>1</v>
      </c>
      <c r="V1267" s="9">
        <v>1</v>
      </c>
      <c r="W1267" s="9">
        <v>0</v>
      </c>
      <c r="X1267" s="9">
        <v>0</v>
      </c>
      <c r="Y1267" s="9">
        <v>0</v>
      </c>
      <c r="Z1267" s="9"/>
      <c r="AA1267" s="9">
        <v>0</v>
      </c>
      <c r="AB1267" s="9"/>
      <c r="AC1267" s="9">
        <v>153</v>
      </c>
      <c r="AD1267" s="9" t="s">
        <v>4419</v>
      </c>
      <c r="AE1267" s="9" t="s">
        <v>4418</v>
      </c>
      <c r="AF1267" s="9">
        <v>211</v>
      </c>
      <c r="AG1267" s="9"/>
      <c r="AH1267" s="9" t="s">
        <v>4420</v>
      </c>
      <c r="AI1267" s="9"/>
      <c r="AJ1267" s="9"/>
    </row>
    <row r="1268" spans="1:36" x14ac:dyDescent="0.35">
      <c r="A1268" s="9" t="s">
        <v>30</v>
      </c>
      <c r="B1268" s="9" t="s">
        <v>31</v>
      </c>
      <c r="C1268" s="9" t="s">
        <v>14504</v>
      </c>
      <c r="D1268" s="9" t="s">
        <v>29</v>
      </c>
      <c r="E1268" s="9" t="s">
        <v>4415</v>
      </c>
      <c r="F1268" s="9" t="str">
        <f>_xlfn.XLOOKUP(E1268,Total_Enrolled!C:C,Total_Enrolled!C:C)</f>
        <v>2025em1100138@bitspilani-digital.edu.in</v>
      </c>
      <c r="G1268" s="9" t="s">
        <v>4416</v>
      </c>
      <c r="H1268" s="9" t="s">
        <v>14515</v>
      </c>
      <c r="I1268" s="9" t="s">
        <v>4417</v>
      </c>
      <c r="J1268" s="9" t="b">
        <v>1</v>
      </c>
      <c r="K1268" s="9">
        <v>3</v>
      </c>
      <c r="L1268" s="9">
        <f>_xlfn.XLOOKUP(B1268,Courses!A:A,Courses!H:H)</f>
        <v>71</v>
      </c>
      <c r="M1268" s="14">
        <f t="shared" si="95"/>
        <v>4.2253521126760563E-2</v>
      </c>
      <c r="N1268" s="14" t="str">
        <f t="shared" si="96"/>
        <v>Active</v>
      </c>
      <c r="O1268" s="14" t="str" cm="1">
        <f t="array" ref="O1268">_xlfn.IFS(M1268=0,"0",
M1268&lt;=10%,"0-10",
TRUE,"&gt;10"
)&amp;" "&amp;"% progress"</f>
        <v>0-10 % progress</v>
      </c>
      <c r="P1268" s="15">
        <f t="shared" si="97"/>
        <v>0</v>
      </c>
      <c r="Q1268" s="15">
        <f>COUNTIFS($G:$G,$G1268)</f>
        <v>3</v>
      </c>
      <c r="R1268" s="16">
        <f t="shared" si="98"/>
        <v>0</v>
      </c>
      <c r="S1268" s="15" t="str">
        <f t="shared" si="99"/>
        <v>no 0% progess</v>
      </c>
      <c r="T1268" s="9">
        <v>0</v>
      </c>
      <c r="U1268" s="9">
        <v>1</v>
      </c>
      <c r="V1268" s="9">
        <v>1</v>
      </c>
      <c r="W1268" s="9">
        <v>0</v>
      </c>
      <c r="X1268" s="9">
        <v>0</v>
      </c>
      <c r="Y1268" s="9">
        <v>0</v>
      </c>
      <c r="Z1268" s="9"/>
      <c r="AA1268" s="9">
        <v>0</v>
      </c>
      <c r="AB1268" s="9"/>
      <c r="AC1268" s="9">
        <v>54</v>
      </c>
      <c r="AD1268" s="9" t="s">
        <v>4421</v>
      </c>
      <c r="AE1268" s="9" t="s">
        <v>4418</v>
      </c>
      <c r="AF1268" s="9">
        <v>211</v>
      </c>
      <c r="AG1268" s="9"/>
      <c r="AH1268" s="9" t="s">
        <v>4422</v>
      </c>
      <c r="AI1268" s="9"/>
      <c r="AJ1268" s="9"/>
    </row>
    <row r="1269" spans="1:36" x14ac:dyDescent="0.35">
      <c r="A1269" s="9" t="s">
        <v>3100</v>
      </c>
      <c r="B1269" s="9" t="s">
        <v>3101</v>
      </c>
      <c r="C1269" s="9" t="s">
        <v>14504</v>
      </c>
      <c r="D1269" s="9" t="s">
        <v>29</v>
      </c>
      <c r="E1269" s="9" t="s">
        <v>4415</v>
      </c>
      <c r="F1269" s="9" t="str">
        <f>_xlfn.XLOOKUP(E1269,Total_Enrolled!C:C,Total_Enrolled!C:C)</f>
        <v>2025em1100138@bitspilani-digital.edu.in</v>
      </c>
      <c r="G1269" s="9" t="s">
        <v>4416</v>
      </c>
      <c r="H1269" s="9" t="s">
        <v>14515</v>
      </c>
      <c r="I1269" s="9" t="s">
        <v>4417</v>
      </c>
      <c r="J1269" s="9" t="b">
        <v>1</v>
      </c>
      <c r="K1269" s="9">
        <v>3</v>
      </c>
      <c r="L1269" s="9">
        <f>_xlfn.XLOOKUP(B1269,Courses!A:A,Courses!H:H)</f>
        <v>44</v>
      </c>
      <c r="M1269" s="14">
        <f t="shared" si="95"/>
        <v>6.8181818181818177E-2</v>
      </c>
      <c r="N1269" s="14" t="str">
        <f t="shared" si="96"/>
        <v>Active</v>
      </c>
      <c r="O1269" s="14" t="str" cm="1">
        <f t="array" ref="O1269">_xlfn.IFS(M1269=0,"0",
M1269&lt;=10%,"0-10",
TRUE,"&gt;10"
)&amp;" "&amp;"% progress"</f>
        <v>0-10 % progress</v>
      </c>
      <c r="P1269" s="15">
        <f t="shared" si="97"/>
        <v>0</v>
      </c>
      <c r="Q1269" s="15">
        <f>COUNTIFS($G:$G,$G1269)</f>
        <v>3</v>
      </c>
      <c r="R1269" s="16">
        <f t="shared" si="98"/>
        <v>0</v>
      </c>
      <c r="S1269" s="15" t="str">
        <f t="shared" si="99"/>
        <v>no 0% progess</v>
      </c>
      <c r="T1269" s="9">
        <v>0</v>
      </c>
      <c r="U1269" s="9">
        <v>1</v>
      </c>
      <c r="V1269" s="9">
        <v>1</v>
      </c>
      <c r="W1269" s="9">
        <v>0</v>
      </c>
      <c r="X1269" s="9">
        <v>0</v>
      </c>
      <c r="Y1269" s="9">
        <v>0</v>
      </c>
      <c r="Z1269" s="9"/>
      <c r="AA1269" s="9">
        <v>0</v>
      </c>
      <c r="AB1269" s="9"/>
      <c r="AC1269" s="9">
        <v>123</v>
      </c>
      <c r="AD1269" s="9" t="s">
        <v>4423</v>
      </c>
      <c r="AE1269" s="9" t="s">
        <v>4418</v>
      </c>
      <c r="AF1269" s="9">
        <v>211</v>
      </c>
      <c r="AG1269" s="9"/>
      <c r="AH1269" s="9" t="s">
        <v>4424</v>
      </c>
      <c r="AI1269" s="9"/>
      <c r="AJ1269" s="9"/>
    </row>
    <row r="1270" spans="1:36" x14ac:dyDescent="0.35">
      <c r="A1270" s="9" t="s">
        <v>3086</v>
      </c>
      <c r="B1270" s="9" t="s">
        <v>35</v>
      </c>
      <c r="C1270" s="9" t="s">
        <v>14504</v>
      </c>
      <c r="D1270" s="9" t="s">
        <v>29</v>
      </c>
      <c r="E1270" s="9" t="s">
        <v>4428</v>
      </c>
      <c r="F1270" s="9" t="str">
        <f>_xlfn.XLOOKUP(E1270,Total_Enrolled!C:C,Total_Enrolled!C:C)</f>
        <v>2025em1100140@bitspilani-digital.edu.in</v>
      </c>
      <c r="G1270" s="9" t="s">
        <v>4429</v>
      </c>
      <c r="H1270" s="9" t="s">
        <v>14515</v>
      </c>
      <c r="I1270" s="9" t="s">
        <v>4430</v>
      </c>
      <c r="J1270" s="9" t="b">
        <v>1</v>
      </c>
      <c r="K1270" s="9">
        <v>0</v>
      </c>
      <c r="L1270" s="9">
        <f>_xlfn.XLOOKUP(B1270,Courses!A:A,Courses!H:H)</f>
        <v>68</v>
      </c>
      <c r="M1270" s="14">
        <f t="shared" si="95"/>
        <v>0</v>
      </c>
      <c r="N1270" s="14" t="str">
        <f t="shared" si="96"/>
        <v>Not Active</v>
      </c>
      <c r="O1270" s="14" t="str" cm="1">
        <f t="array" ref="O1270">_xlfn.IFS(M1270=0,"0",
M1270&lt;=10%,"0-10",
TRUE,"&gt;10"
)&amp;" "&amp;"% progress"</f>
        <v>0 % progress</v>
      </c>
      <c r="P1270" s="15">
        <f t="shared" si="97"/>
        <v>1</v>
      </c>
      <c r="Q1270" s="15">
        <f>COUNTIFS($G:$G,$G1270)</f>
        <v>4</v>
      </c>
      <c r="R1270" s="16">
        <f t="shared" si="98"/>
        <v>0.25</v>
      </c>
      <c r="S1270" s="15" t="str">
        <f t="shared" si="99"/>
        <v>no progress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/>
      <c r="AA1270" s="9">
        <v>0</v>
      </c>
      <c r="AB1270" s="9"/>
      <c r="AC1270" s="9">
        <v>0</v>
      </c>
      <c r="AD1270" s="9" t="s">
        <v>4432</v>
      </c>
      <c r="AE1270" s="9" t="s">
        <v>4431</v>
      </c>
      <c r="AF1270" s="9">
        <v>80</v>
      </c>
      <c r="AG1270" s="9"/>
      <c r="AH1270" s="9"/>
      <c r="AI1270" s="9"/>
      <c r="AJ1270" s="9"/>
    </row>
    <row r="1271" spans="1:36" x14ac:dyDescent="0.35">
      <c r="A1271" s="9" t="s">
        <v>3100</v>
      </c>
      <c r="B1271" s="9" t="s">
        <v>3101</v>
      </c>
      <c r="C1271" s="9" t="s">
        <v>14504</v>
      </c>
      <c r="D1271" s="9" t="s">
        <v>29</v>
      </c>
      <c r="E1271" s="9" t="s">
        <v>4428</v>
      </c>
      <c r="F1271" s="9" t="str">
        <f>_xlfn.XLOOKUP(E1271,Total_Enrolled!C:C,Total_Enrolled!C:C)</f>
        <v>2025em1100140@bitspilani-digital.edu.in</v>
      </c>
      <c r="G1271" s="9" t="s">
        <v>4429</v>
      </c>
      <c r="H1271" s="9" t="s">
        <v>14515</v>
      </c>
      <c r="I1271" s="9" t="s">
        <v>4430</v>
      </c>
      <c r="J1271" s="9" t="b">
        <v>1</v>
      </c>
      <c r="K1271" s="9">
        <v>0</v>
      </c>
      <c r="L1271" s="9">
        <f>_xlfn.XLOOKUP(B1271,Courses!A:A,Courses!H:H)</f>
        <v>44</v>
      </c>
      <c r="M1271" s="14">
        <f t="shared" si="95"/>
        <v>0</v>
      </c>
      <c r="N1271" s="14" t="str">
        <f t="shared" si="96"/>
        <v>Not Active</v>
      </c>
      <c r="O1271" s="14" t="str" cm="1">
        <f t="array" ref="O1271">_xlfn.IFS(M1271=0,"0",
M1271&lt;=10%,"0-10",
TRUE,"&gt;10"
)&amp;" "&amp;"% progress"</f>
        <v>0 % progress</v>
      </c>
      <c r="P1271" s="15">
        <f t="shared" si="97"/>
        <v>1</v>
      </c>
      <c r="Q1271" s="15">
        <f>COUNTIFS($G:$G,$G1271)</f>
        <v>4</v>
      </c>
      <c r="R1271" s="16">
        <f t="shared" si="98"/>
        <v>0.25</v>
      </c>
      <c r="S1271" s="15" t="str">
        <f t="shared" si="99"/>
        <v>no progress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/>
      <c r="AA1271" s="9">
        <v>0</v>
      </c>
      <c r="AB1271" s="9"/>
      <c r="AC1271" s="9">
        <v>0</v>
      </c>
      <c r="AD1271" s="9"/>
      <c r="AE1271" s="9" t="s">
        <v>4431</v>
      </c>
      <c r="AF1271" s="9">
        <v>80</v>
      </c>
      <c r="AG1271" s="9"/>
      <c r="AH1271" s="9"/>
      <c r="AI1271" s="9"/>
      <c r="AJ1271" s="9"/>
    </row>
    <row r="1272" spans="1:36" x14ac:dyDescent="0.35">
      <c r="A1272" s="9" t="s">
        <v>30</v>
      </c>
      <c r="B1272" s="9" t="s">
        <v>31</v>
      </c>
      <c r="C1272" s="9" t="s">
        <v>14504</v>
      </c>
      <c r="D1272" s="9" t="s">
        <v>29</v>
      </c>
      <c r="E1272" s="9" t="s">
        <v>4428</v>
      </c>
      <c r="F1272" s="9" t="str">
        <f>_xlfn.XLOOKUP(E1272,Total_Enrolled!C:C,Total_Enrolled!C:C)</f>
        <v>2025em1100140@bitspilani-digital.edu.in</v>
      </c>
      <c r="G1272" s="9" t="s">
        <v>4429</v>
      </c>
      <c r="H1272" s="9" t="s">
        <v>14515</v>
      </c>
      <c r="I1272" s="9" t="s">
        <v>4430</v>
      </c>
      <c r="J1272" s="9" t="b">
        <v>1</v>
      </c>
      <c r="K1272" s="9">
        <v>1</v>
      </c>
      <c r="L1272" s="9">
        <f>_xlfn.XLOOKUP(B1272,Courses!A:A,Courses!H:H)</f>
        <v>71</v>
      </c>
      <c r="M1272" s="14">
        <f t="shared" si="95"/>
        <v>1.4084507042253521E-2</v>
      </c>
      <c r="N1272" s="14" t="str">
        <f t="shared" si="96"/>
        <v>Active</v>
      </c>
      <c r="O1272" s="14" t="str" cm="1">
        <f t="array" ref="O1272">_xlfn.IFS(M1272=0,"0",
M1272&lt;=10%,"0-10",
TRUE,"&gt;10"
)&amp;" "&amp;"% progress"</f>
        <v>0-10 % progress</v>
      </c>
      <c r="P1272" s="15">
        <f t="shared" si="97"/>
        <v>0</v>
      </c>
      <c r="Q1272" s="15">
        <f>COUNTIFS($G:$G,$G1272)</f>
        <v>4</v>
      </c>
      <c r="R1272" s="16">
        <f t="shared" si="98"/>
        <v>0</v>
      </c>
      <c r="S1272" s="15" t="str">
        <f t="shared" si="99"/>
        <v>no 0% progess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/>
      <c r="AA1272" s="9">
        <v>0</v>
      </c>
      <c r="AB1272" s="9"/>
      <c r="AC1272" s="9">
        <v>7</v>
      </c>
      <c r="AD1272" s="9" t="s">
        <v>4433</v>
      </c>
      <c r="AE1272" s="9" t="s">
        <v>4431</v>
      </c>
      <c r="AF1272" s="9">
        <v>80</v>
      </c>
      <c r="AG1272" s="9"/>
      <c r="AH1272" s="9"/>
      <c r="AI1272" s="9"/>
      <c r="AJ1272" s="9"/>
    </row>
    <row r="1273" spans="1:36" x14ac:dyDescent="0.35">
      <c r="A1273" s="9" t="s">
        <v>3110</v>
      </c>
      <c r="B1273" s="9" t="s">
        <v>3111</v>
      </c>
      <c r="C1273" s="9" t="s">
        <v>14504</v>
      </c>
      <c r="D1273" s="9" t="s">
        <v>29</v>
      </c>
      <c r="E1273" s="9" t="s">
        <v>4428</v>
      </c>
      <c r="F1273" s="9" t="str">
        <f>_xlfn.XLOOKUP(E1273,Total_Enrolled!C:C,Total_Enrolled!C:C)</f>
        <v>2025em1100140@bitspilani-digital.edu.in</v>
      </c>
      <c r="G1273" s="9" t="s">
        <v>4429</v>
      </c>
      <c r="H1273" s="9" t="s">
        <v>14515</v>
      </c>
      <c r="I1273" s="9" t="s">
        <v>4430</v>
      </c>
      <c r="J1273" s="9" t="b">
        <v>1</v>
      </c>
      <c r="K1273" s="9">
        <v>16</v>
      </c>
      <c r="L1273" s="9">
        <f>_xlfn.XLOOKUP(B1273,Courses!A:A,Courses!H:H)</f>
        <v>67</v>
      </c>
      <c r="M1273" s="14">
        <f t="shared" si="95"/>
        <v>0.23880597014925373</v>
      </c>
      <c r="N1273" s="14" t="str">
        <f t="shared" si="96"/>
        <v>Active</v>
      </c>
      <c r="O1273" s="14" t="str" cm="1">
        <f t="array" ref="O1273">_xlfn.IFS(M1273=0,"0",
M1273&lt;=10%,"0-10",
TRUE,"&gt;10"
)&amp;" "&amp;"% progress"</f>
        <v>&gt;10 % progress</v>
      </c>
      <c r="P1273" s="15">
        <f t="shared" si="97"/>
        <v>0</v>
      </c>
      <c r="Q1273" s="15">
        <f>COUNTIFS($G:$G,$G1273)</f>
        <v>4</v>
      </c>
      <c r="R1273" s="16">
        <f t="shared" si="98"/>
        <v>0</v>
      </c>
      <c r="S1273" s="15" t="str">
        <f t="shared" si="99"/>
        <v>no 0% progess</v>
      </c>
      <c r="T1273" s="9">
        <v>0</v>
      </c>
      <c r="U1273" s="9">
        <v>2</v>
      </c>
      <c r="V1273" s="9">
        <v>3</v>
      </c>
      <c r="W1273" s="9">
        <v>0</v>
      </c>
      <c r="X1273" s="9">
        <v>0</v>
      </c>
      <c r="Y1273" s="9">
        <v>0</v>
      </c>
      <c r="Z1273" s="9"/>
      <c r="AA1273" s="9">
        <v>0</v>
      </c>
      <c r="AB1273" s="9"/>
      <c r="AC1273" s="9">
        <v>15609</v>
      </c>
      <c r="AD1273" s="9" t="s">
        <v>4434</v>
      </c>
      <c r="AE1273" s="9" t="s">
        <v>4431</v>
      </c>
      <c r="AF1273" s="9">
        <v>80</v>
      </c>
      <c r="AG1273" s="9"/>
      <c r="AH1273" s="9" t="s">
        <v>4435</v>
      </c>
      <c r="AI1273" s="9"/>
      <c r="AJ1273" s="9"/>
    </row>
    <row r="1274" spans="1:36" x14ac:dyDescent="0.35">
      <c r="A1274" s="9" t="s">
        <v>3110</v>
      </c>
      <c r="B1274" s="9" t="s">
        <v>3111</v>
      </c>
      <c r="C1274" s="9" t="s">
        <v>14504</v>
      </c>
      <c r="D1274" s="9" t="s">
        <v>29</v>
      </c>
      <c r="E1274" s="9" t="s">
        <v>4436</v>
      </c>
      <c r="F1274" s="9" t="str">
        <f>_xlfn.XLOOKUP(E1274,Total_Enrolled!C:C,Total_Enrolled!C:C)</f>
        <v>2025em1100141@bitspilani-digital.edu.in</v>
      </c>
      <c r="G1274" s="9" t="s">
        <v>4437</v>
      </c>
      <c r="H1274" s="9" t="s">
        <v>14515</v>
      </c>
      <c r="I1274" s="9" t="s">
        <v>4438</v>
      </c>
      <c r="J1274" s="9" t="b">
        <v>1</v>
      </c>
      <c r="K1274" s="9">
        <v>4</v>
      </c>
      <c r="L1274" s="9">
        <f>_xlfn.XLOOKUP(B1274,Courses!A:A,Courses!H:H)</f>
        <v>67</v>
      </c>
      <c r="M1274" s="14">
        <f t="shared" si="95"/>
        <v>5.9701492537313432E-2</v>
      </c>
      <c r="N1274" s="14" t="str">
        <f t="shared" si="96"/>
        <v>Active</v>
      </c>
      <c r="O1274" s="14" t="str" cm="1">
        <f t="array" ref="O1274">_xlfn.IFS(M1274=0,"0",
M1274&lt;=10%,"0-10",
TRUE,"&gt;10"
)&amp;" "&amp;"% progress"</f>
        <v>0-10 % progress</v>
      </c>
      <c r="P1274" s="15">
        <f t="shared" si="97"/>
        <v>0</v>
      </c>
      <c r="Q1274" s="15">
        <f>COUNTIFS($G:$G,$G1274)</f>
        <v>3</v>
      </c>
      <c r="R1274" s="16">
        <f t="shared" si="98"/>
        <v>0</v>
      </c>
      <c r="S1274" s="15" t="str">
        <f t="shared" si="99"/>
        <v>no 0% progess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/>
      <c r="AA1274" s="9">
        <v>0</v>
      </c>
      <c r="AB1274" s="9"/>
      <c r="AC1274" s="9">
        <v>4543</v>
      </c>
      <c r="AD1274" s="9" t="s">
        <v>4439</v>
      </c>
      <c r="AE1274" s="9" t="s">
        <v>4440</v>
      </c>
      <c r="AF1274" s="9">
        <v>225</v>
      </c>
      <c r="AG1274" s="9"/>
      <c r="AH1274" s="9"/>
      <c r="AI1274" s="9"/>
      <c r="AJ1274" s="9"/>
    </row>
    <row r="1275" spans="1:36" x14ac:dyDescent="0.35">
      <c r="A1275" s="9" t="s">
        <v>30</v>
      </c>
      <c r="B1275" s="9" t="s">
        <v>31</v>
      </c>
      <c r="C1275" s="9" t="s">
        <v>14504</v>
      </c>
      <c r="D1275" s="9" t="s">
        <v>29</v>
      </c>
      <c r="E1275" s="9" t="s">
        <v>4436</v>
      </c>
      <c r="F1275" s="9" t="str">
        <f>_xlfn.XLOOKUP(E1275,Total_Enrolled!C:C,Total_Enrolled!C:C)</f>
        <v>2025em1100141@bitspilani-digital.edu.in</v>
      </c>
      <c r="G1275" s="9" t="s">
        <v>4437</v>
      </c>
      <c r="H1275" s="9" t="s">
        <v>14515</v>
      </c>
      <c r="I1275" s="9" t="s">
        <v>4438</v>
      </c>
      <c r="J1275" s="9" t="b">
        <v>1</v>
      </c>
      <c r="K1275" s="9">
        <v>0</v>
      </c>
      <c r="L1275" s="9">
        <f>_xlfn.XLOOKUP(B1275,Courses!A:A,Courses!H:H)</f>
        <v>71</v>
      </c>
      <c r="M1275" s="14">
        <f t="shared" si="95"/>
        <v>0</v>
      </c>
      <c r="N1275" s="14" t="str">
        <f t="shared" si="96"/>
        <v>Not Active</v>
      </c>
      <c r="O1275" s="14" t="str" cm="1">
        <f t="array" ref="O1275">_xlfn.IFS(M1275=0,"0",
M1275&lt;=10%,"0-10",
TRUE,"&gt;10"
)&amp;" "&amp;"% progress"</f>
        <v>0 % progress</v>
      </c>
      <c r="P1275" s="15">
        <f t="shared" si="97"/>
        <v>1</v>
      </c>
      <c r="Q1275" s="15">
        <f>COUNTIFS($G:$G,$G1275)</f>
        <v>3</v>
      </c>
      <c r="R1275" s="16">
        <f t="shared" si="98"/>
        <v>0.33333333333333331</v>
      </c>
      <c r="S1275" s="15" t="str">
        <f t="shared" si="99"/>
        <v>no progress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/>
      <c r="AA1275" s="9">
        <v>0</v>
      </c>
      <c r="AB1275" s="9"/>
      <c r="AC1275" s="9">
        <v>0</v>
      </c>
      <c r="AD1275" s="9" t="s">
        <v>4441</v>
      </c>
      <c r="AE1275" s="9" t="s">
        <v>4440</v>
      </c>
      <c r="AF1275" s="9">
        <v>225</v>
      </c>
      <c r="AG1275" s="9"/>
      <c r="AH1275" s="9"/>
      <c r="AI1275" s="9"/>
      <c r="AJ1275" s="9"/>
    </row>
    <row r="1276" spans="1:36" x14ac:dyDescent="0.35">
      <c r="A1276" s="9" t="s">
        <v>3100</v>
      </c>
      <c r="B1276" s="9" t="s">
        <v>3101</v>
      </c>
      <c r="C1276" s="9" t="s">
        <v>14504</v>
      </c>
      <c r="D1276" s="9" t="s">
        <v>29</v>
      </c>
      <c r="E1276" s="9" t="s">
        <v>4436</v>
      </c>
      <c r="F1276" s="9" t="str">
        <f>_xlfn.XLOOKUP(E1276,Total_Enrolled!C:C,Total_Enrolled!C:C)</f>
        <v>2025em1100141@bitspilani-digital.edu.in</v>
      </c>
      <c r="G1276" s="9" t="s">
        <v>4437</v>
      </c>
      <c r="H1276" s="9" t="s">
        <v>14515</v>
      </c>
      <c r="I1276" s="9" t="s">
        <v>4438</v>
      </c>
      <c r="J1276" s="9" t="b">
        <v>1</v>
      </c>
      <c r="K1276" s="9">
        <v>3</v>
      </c>
      <c r="L1276" s="9">
        <f>_xlfn.XLOOKUP(B1276,Courses!A:A,Courses!H:H)</f>
        <v>44</v>
      </c>
      <c r="M1276" s="14">
        <f t="shared" si="95"/>
        <v>6.8181818181818177E-2</v>
      </c>
      <c r="N1276" s="14" t="str">
        <f t="shared" si="96"/>
        <v>Active</v>
      </c>
      <c r="O1276" s="14" t="str" cm="1">
        <f t="array" ref="O1276">_xlfn.IFS(M1276=0,"0",
M1276&lt;=10%,"0-10",
TRUE,"&gt;10"
)&amp;" "&amp;"% progress"</f>
        <v>0-10 % progress</v>
      </c>
      <c r="P1276" s="15">
        <f t="shared" si="97"/>
        <v>0</v>
      </c>
      <c r="Q1276" s="15">
        <f>COUNTIFS($G:$G,$G1276)</f>
        <v>3</v>
      </c>
      <c r="R1276" s="16">
        <f t="shared" si="98"/>
        <v>0</v>
      </c>
      <c r="S1276" s="15" t="str">
        <f t="shared" si="99"/>
        <v>no 0% progess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/>
      <c r="AA1276" s="9">
        <v>0</v>
      </c>
      <c r="AB1276" s="9"/>
      <c r="AC1276" s="9">
        <v>11</v>
      </c>
      <c r="AD1276" s="9" t="s">
        <v>4442</v>
      </c>
      <c r="AE1276" s="9" t="s">
        <v>4440</v>
      </c>
      <c r="AF1276" s="9">
        <v>225</v>
      </c>
      <c r="AG1276" s="9"/>
      <c r="AH1276" s="9"/>
      <c r="AI1276" s="9" t="s">
        <v>4443</v>
      </c>
      <c r="AJ1276" s="9" t="s">
        <v>4444</v>
      </c>
    </row>
    <row r="1277" spans="1:36" x14ac:dyDescent="0.35">
      <c r="A1277" s="9" t="s">
        <v>3100</v>
      </c>
      <c r="B1277" s="9" t="s">
        <v>3101</v>
      </c>
      <c r="C1277" s="9" t="s">
        <v>14504</v>
      </c>
      <c r="D1277" s="9" t="s">
        <v>29</v>
      </c>
      <c r="E1277" s="9" t="s">
        <v>4445</v>
      </c>
      <c r="F1277" s="9" t="str">
        <f>_xlfn.XLOOKUP(E1277,Total_Enrolled!C:C,Total_Enrolled!C:C)</f>
        <v>2025em1100142@bitspilani-digital.edu.in</v>
      </c>
      <c r="G1277" s="9" t="s">
        <v>4446</v>
      </c>
      <c r="H1277" s="9" t="s">
        <v>14515</v>
      </c>
      <c r="I1277" s="9" t="s">
        <v>4447</v>
      </c>
      <c r="J1277" s="9" t="b">
        <v>1</v>
      </c>
      <c r="K1277" s="9">
        <v>10</v>
      </c>
      <c r="L1277" s="9">
        <f>_xlfn.XLOOKUP(B1277,Courses!A:A,Courses!H:H)</f>
        <v>44</v>
      </c>
      <c r="M1277" s="14">
        <f t="shared" si="95"/>
        <v>0.22727272727272727</v>
      </c>
      <c r="N1277" s="14" t="str">
        <f t="shared" si="96"/>
        <v>Active</v>
      </c>
      <c r="O1277" s="14" t="str" cm="1">
        <f t="array" ref="O1277">_xlfn.IFS(M1277=0,"0",
M1277&lt;=10%,"0-10",
TRUE,"&gt;10"
)&amp;" "&amp;"% progress"</f>
        <v>&gt;10 % progress</v>
      </c>
      <c r="P1277" s="15">
        <f t="shared" si="97"/>
        <v>0</v>
      </c>
      <c r="Q1277" s="15">
        <f>COUNTIFS($G:$G,$G1277)</f>
        <v>3</v>
      </c>
      <c r="R1277" s="16">
        <f t="shared" si="98"/>
        <v>0</v>
      </c>
      <c r="S1277" s="15" t="str">
        <f t="shared" si="99"/>
        <v>no 0% progess</v>
      </c>
      <c r="T1277" s="9">
        <v>0</v>
      </c>
      <c r="U1277" s="9">
        <v>3</v>
      </c>
      <c r="V1277" s="9">
        <v>3</v>
      </c>
      <c r="W1277" s="9">
        <v>0</v>
      </c>
      <c r="X1277" s="9">
        <v>0</v>
      </c>
      <c r="Y1277" s="9">
        <v>0</v>
      </c>
      <c r="Z1277" s="9"/>
      <c r="AA1277" s="9">
        <v>0</v>
      </c>
      <c r="AB1277" s="9"/>
      <c r="AC1277" s="9">
        <v>15561</v>
      </c>
      <c r="AD1277" s="9" t="s">
        <v>4449</v>
      </c>
      <c r="AE1277" s="9" t="s">
        <v>4448</v>
      </c>
      <c r="AF1277" s="9">
        <v>292</v>
      </c>
      <c r="AG1277" s="9"/>
      <c r="AH1277" s="9" t="s">
        <v>4450</v>
      </c>
      <c r="AI1277" s="9" t="s">
        <v>4451</v>
      </c>
      <c r="AJ1277" s="9" t="s">
        <v>4452</v>
      </c>
    </row>
    <row r="1278" spans="1:36" x14ac:dyDescent="0.35">
      <c r="A1278" s="9" t="s">
        <v>30</v>
      </c>
      <c r="B1278" s="9" t="s">
        <v>31</v>
      </c>
      <c r="C1278" s="9" t="s">
        <v>14504</v>
      </c>
      <c r="D1278" s="9" t="s">
        <v>29</v>
      </c>
      <c r="E1278" s="9" t="s">
        <v>4445</v>
      </c>
      <c r="F1278" s="9" t="str">
        <f>_xlfn.XLOOKUP(E1278,Total_Enrolled!C:C,Total_Enrolled!C:C)</f>
        <v>2025em1100142@bitspilani-digital.edu.in</v>
      </c>
      <c r="G1278" s="9" t="s">
        <v>4446</v>
      </c>
      <c r="H1278" s="9" t="s">
        <v>14515</v>
      </c>
      <c r="I1278" s="9" t="s">
        <v>4447</v>
      </c>
      <c r="J1278" s="9" t="b">
        <v>1</v>
      </c>
      <c r="K1278" s="9">
        <v>5</v>
      </c>
      <c r="L1278" s="9">
        <f>_xlfn.XLOOKUP(B1278,Courses!A:A,Courses!H:H)</f>
        <v>71</v>
      </c>
      <c r="M1278" s="14">
        <f t="shared" si="95"/>
        <v>7.0422535211267609E-2</v>
      </c>
      <c r="N1278" s="14" t="str">
        <f t="shared" si="96"/>
        <v>Active</v>
      </c>
      <c r="O1278" s="14" t="str" cm="1">
        <f t="array" ref="O1278">_xlfn.IFS(M1278=0,"0",
M1278&lt;=10%,"0-10",
TRUE,"&gt;10"
)&amp;" "&amp;"% progress"</f>
        <v>0-10 % progress</v>
      </c>
      <c r="P1278" s="15">
        <f t="shared" si="97"/>
        <v>0</v>
      </c>
      <c r="Q1278" s="15">
        <f>COUNTIFS($G:$G,$G1278)</f>
        <v>3</v>
      </c>
      <c r="R1278" s="16">
        <f t="shared" si="98"/>
        <v>0</v>
      </c>
      <c r="S1278" s="15" t="str">
        <f t="shared" si="99"/>
        <v>no 0% progess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/>
      <c r="AA1278" s="9">
        <v>0</v>
      </c>
      <c r="AB1278" s="9"/>
      <c r="AC1278" s="9">
        <v>8610</v>
      </c>
      <c r="AD1278" s="9" t="s">
        <v>4453</v>
      </c>
      <c r="AE1278" s="9" t="s">
        <v>4448</v>
      </c>
      <c r="AF1278" s="9">
        <v>292</v>
      </c>
      <c r="AG1278" s="9"/>
      <c r="AH1278" s="9"/>
      <c r="AI1278" s="9" t="s">
        <v>4454</v>
      </c>
      <c r="AJ1278" s="9" t="s">
        <v>4454</v>
      </c>
    </row>
    <row r="1279" spans="1:36" x14ac:dyDescent="0.35">
      <c r="A1279" s="9" t="s">
        <v>3110</v>
      </c>
      <c r="B1279" s="9" t="s">
        <v>3111</v>
      </c>
      <c r="C1279" s="9" t="s">
        <v>14504</v>
      </c>
      <c r="D1279" s="9" t="s">
        <v>29</v>
      </c>
      <c r="E1279" s="9" t="s">
        <v>4445</v>
      </c>
      <c r="F1279" s="9" t="str">
        <f>_xlfn.XLOOKUP(E1279,Total_Enrolled!C:C,Total_Enrolled!C:C)</f>
        <v>2025em1100142@bitspilani-digital.edu.in</v>
      </c>
      <c r="G1279" s="9" t="s">
        <v>4446</v>
      </c>
      <c r="H1279" s="9" t="s">
        <v>14515</v>
      </c>
      <c r="I1279" s="9" t="s">
        <v>4447</v>
      </c>
      <c r="J1279" s="9" t="b">
        <v>1</v>
      </c>
      <c r="K1279" s="9">
        <v>0</v>
      </c>
      <c r="L1279" s="9">
        <f>_xlfn.XLOOKUP(B1279,Courses!A:A,Courses!H:H)</f>
        <v>67</v>
      </c>
      <c r="M1279" s="14">
        <f t="shared" si="95"/>
        <v>0</v>
      </c>
      <c r="N1279" s="14" t="str">
        <f t="shared" si="96"/>
        <v>Not Active</v>
      </c>
      <c r="O1279" s="14" t="str" cm="1">
        <f t="array" ref="O1279">_xlfn.IFS(M1279=0,"0",
M1279&lt;=10%,"0-10",
TRUE,"&gt;10"
)&amp;" "&amp;"% progress"</f>
        <v>0 % progress</v>
      </c>
      <c r="P1279" s="15">
        <f t="shared" si="97"/>
        <v>1</v>
      </c>
      <c r="Q1279" s="15">
        <f>COUNTIFS($G:$G,$G1279)</f>
        <v>3</v>
      </c>
      <c r="R1279" s="16">
        <f t="shared" si="98"/>
        <v>0.33333333333333331</v>
      </c>
      <c r="S1279" s="15" t="str">
        <f t="shared" si="99"/>
        <v>no progress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/>
      <c r="AA1279" s="9">
        <v>0</v>
      </c>
      <c r="AB1279" s="9"/>
      <c r="AC1279" s="9">
        <v>0</v>
      </c>
      <c r="AD1279" s="9" t="s">
        <v>4455</v>
      </c>
      <c r="AE1279" s="9" t="s">
        <v>4448</v>
      </c>
      <c r="AF1279" s="9">
        <v>292</v>
      </c>
      <c r="AG1279" s="9"/>
      <c r="AH1279" s="9"/>
      <c r="AI1279" s="9"/>
      <c r="AJ1279" s="9"/>
    </row>
    <row r="1280" spans="1:36" x14ac:dyDescent="0.35">
      <c r="A1280" s="9" t="s">
        <v>3110</v>
      </c>
      <c r="B1280" s="9" t="s">
        <v>3111</v>
      </c>
      <c r="C1280" s="9" t="s">
        <v>14504</v>
      </c>
      <c r="D1280" s="9" t="s">
        <v>29</v>
      </c>
      <c r="E1280" s="9" t="s">
        <v>4456</v>
      </c>
      <c r="F1280" s="9" t="str">
        <f>_xlfn.XLOOKUP(E1280,Total_Enrolled!C:C,Total_Enrolled!C:C)</f>
        <v>2025em1100143@bitspilani-digital.edu.in</v>
      </c>
      <c r="G1280" s="9" t="s">
        <v>4457</v>
      </c>
      <c r="H1280" s="9" t="s">
        <v>14515</v>
      </c>
      <c r="I1280" s="9" t="s">
        <v>4458</v>
      </c>
      <c r="J1280" s="9" t="b">
        <v>1</v>
      </c>
      <c r="K1280" s="9">
        <v>31</v>
      </c>
      <c r="L1280" s="9">
        <f>_xlfn.XLOOKUP(B1280,Courses!A:A,Courses!H:H)</f>
        <v>67</v>
      </c>
      <c r="M1280" s="14">
        <f t="shared" si="95"/>
        <v>0.46268656716417911</v>
      </c>
      <c r="N1280" s="14" t="str">
        <f t="shared" si="96"/>
        <v>Active</v>
      </c>
      <c r="O1280" s="14" t="str" cm="1">
        <f t="array" ref="O1280">_xlfn.IFS(M1280=0,"0",
M1280&lt;=10%,"0-10",
TRUE,"&gt;10"
)&amp;" "&amp;"% progress"</f>
        <v>&gt;10 % progress</v>
      </c>
      <c r="P1280" s="15">
        <f t="shared" si="97"/>
        <v>0</v>
      </c>
      <c r="Q1280" s="15">
        <f>COUNTIFS($G:$G,$G1280)</f>
        <v>3</v>
      </c>
      <c r="R1280" s="16">
        <f t="shared" si="98"/>
        <v>0</v>
      </c>
      <c r="S1280" s="15" t="str">
        <f t="shared" si="99"/>
        <v>no 0% progess</v>
      </c>
      <c r="T1280" s="9">
        <v>0</v>
      </c>
      <c r="U1280" s="9">
        <v>5</v>
      </c>
      <c r="V1280" s="9">
        <v>5</v>
      </c>
      <c r="W1280" s="9">
        <v>1</v>
      </c>
      <c r="X1280" s="9">
        <v>1</v>
      </c>
      <c r="Y1280" s="9">
        <v>2</v>
      </c>
      <c r="Z1280" s="9" t="s">
        <v>4459</v>
      </c>
      <c r="AA1280" s="9">
        <v>0</v>
      </c>
      <c r="AB1280" s="9"/>
      <c r="AC1280" s="9">
        <v>6746</v>
      </c>
      <c r="AD1280" s="9" t="s">
        <v>4460</v>
      </c>
      <c r="AE1280" s="9" t="s">
        <v>4461</v>
      </c>
      <c r="AF1280" s="9">
        <v>375</v>
      </c>
      <c r="AG1280" s="9"/>
      <c r="AH1280" s="9" t="s">
        <v>4462</v>
      </c>
      <c r="AI1280" s="9"/>
      <c r="AJ1280" s="9"/>
    </row>
    <row r="1281" spans="1:36" x14ac:dyDescent="0.35">
      <c r="A1281" s="9" t="s">
        <v>30</v>
      </c>
      <c r="B1281" s="9" t="s">
        <v>31</v>
      </c>
      <c r="C1281" s="9" t="s">
        <v>14504</v>
      </c>
      <c r="D1281" s="9" t="s">
        <v>29</v>
      </c>
      <c r="E1281" s="9" t="s">
        <v>4456</v>
      </c>
      <c r="F1281" s="9" t="str">
        <f>_xlfn.XLOOKUP(E1281,Total_Enrolled!C:C,Total_Enrolled!C:C)</f>
        <v>2025em1100143@bitspilani-digital.edu.in</v>
      </c>
      <c r="G1281" s="9" t="s">
        <v>4457</v>
      </c>
      <c r="H1281" s="9" t="s">
        <v>14515</v>
      </c>
      <c r="I1281" s="9" t="s">
        <v>4458</v>
      </c>
      <c r="J1281" s="9" t="b">
        <v>1</v>
      </c>
      <c r="K1281" s="9">
        <v>27</v>
      </c>
      <c r="L1281" s="9">
        <f>_xlfn.XLOOKUP(B1281,Courses!A:A,Courses!H:H)</f>
        <v>71</v>
      </c>
      <c r="M1281" s="14">
        <f t="shared" si="95"/>
        <v>0.38028169014084506</v>
      </c>
      <c r="N1281" s="14" t="str">
        <f t="shared" si="96"/>
        <v>Active</v>
      </c>
      <c r="O1281" s="14" t="str" cm="1">
        <f t="array" ref="O1281">_xlfn.IFS(M1281=0,"0",
M1281&lt;=10%,"0-10",
TRUE,"&gt;10"
)&amp;" "&amp;"% progress"</f>
        <v>&gt;10 % progress</v>
      </c>
      <c r="P1281" s="15">
        <f t="shared" si="97"/>
        <v>0</v>
      </c>
      <c r="Q1281" s="15">
        <f>COUNTIFS($G:$G,$G1281)</f>
        <v>3</v>
      </c>
      <c r="R1281" s="16">
        <f t="shared" si="98"/>
        <v>0</v>
      </c>
      <c r="S1281" s="15" t="str">
        <f t="shared" si="99"/>
        <v>no 0% progess</v>
      </c>
      <c r="T1281" s="9">
        <v>0</v>
      </c>
      <c r="U1281" s="9">
        <v>9</v>
      </c>
      <c r="V1281" s="9">
        <v>9</v>
      </c>
      <c r="W1281" s="9">
        <v>0</v>
      </c>
      <c r="X1281" s="9">
        <v>0</v>
      </c>
      <c r="Y1281" s="9">
        <v>0</v>
      </c>
      <c r="Z1281" s="9"/>
      <c r="AA1281" s="9">
        <v>0</v>
      </c>
      <c r="AB1281" s="9"/>
      <c r="AC1281" s="9">
        <v>18084</v>
      </c>
      <c r="AD1281" s="9" t="s">
        <v>4463</v>
      </c>
      <c r="AE1281" s="9" t="s">
        <v>4461</v>
      </c>
      <c r="AF1281" s="9">
        <v>375</v>
      </c>
      <c r="AG1281" s="9"/>
      <c r="AH1281" s="9" t="s">
        <v>4464</v>
      </c>
      <c r="AI1281" s="9" t="s">
        <v>4465</v>
      </c>
      <c r="AJ1281" s="9" t="s">
        <v>4466</v>
      </c>
    </row>
    <row r="1282" spans="1:36" x14ac:dyDescent="0.35">
      <c r="A1282" s="9" t="s">
        <v>3100</v>
      </c>
      <c r="B1282" s="9" t="s">
        <v>3101</v>
      </c>
      <c r="C1282" s="9" t="s">
        <v>14504</v>
      </c>
      <c r="D1282" s="9" t="s">
        <v>29</v>
      </c>
      <c r="E1282" s="9" t="s">
        <v>4456</v>
      </c>
      <c r="F1282" s="9" t="str">
        <f>_xlfn.XLOOKUP(E1282,Total_Enrolled!C:C,Total_Enrolled!C:C)</f>
        <v>2025em1100143@bitspilani-digital.edu.in</v>
      </c>
      <c r="G1282" s="9" t="s">
        <v>4457</v>
      </c>
      <c r="H1282" s="9" t="s">
        <v>14515</v>
      </c>
      <c r="I1282" s="9" t="s">
        <v>4458</v>
      </c>
      <c r="J1282" s="9" t="b">
        <v>1</v>
      </c>
      <c r="K1282" s="9">
        <v>18</v>
      </c>
      <c r="L1282" s="9">
        <f>_xlfn.XLOOKUP(B1282,Courses!A:A,Courses!H:H)</f>
        <v>44</v>
      </c>
      <c r="M1282" s="14">
        <f t="shared" si="95"/>
        <v>0.40909090909090912</v>
      </c>
      <c r="N1282" s="14" t="str">
        <f t="shared" si="96"/>
        <v>Active</v>
      </c>
      <c r="O1282" s="14" t="str" cm="1">
        <f t="array" ref="O1282">_xlfn.IFS(M1282=0,"0",
M1282&lt;=10%,"0-10",
TRUE,"&gt;10"
)&amp;" "&amp;"% progress"</f>
        <v>&gt;10 % progress</v>
      </c>
      <c r="P1282" s="15">
        <f t="shared" si="97"/>
        <v>0</v>
      </c>
      <c r="Q1282" s="15">
        <f>COUNTIFS($G:$G,$G1282)</f>
        <v>3</v>
      </c>
      <c r="R1282" s="16">
        <f t="shared" si="98"/>
        <v>0</v>
      </c>
      <c r="S1282" s="15" t="str">
        <f t="shared" si="99"/>
        <v>no 0% progess</v>
      </c>
      <c r="T1282" s="9">
        <v>0</v>
      </c>
      <c r="U1282" s="9">
        <v>5</v>
      </c>
      <c r="V1282" s="9">
        <v>5</v>
      </c>
      <c r="W1282" s="9">
        <v>0</v>
      </c>
      <c r="X1282" s="9">
        <v>0</v>
      </c>
      <c r="Y1282" s="9">
        <v>0</v>
      </c>
      <c r="Z1282" s="9"/>
      <c r="AA1282" s="9">
        <v>0</v>
      </c>
      <c r="AB1282" s="9"/>
      <c r="AC1282" s="9">
        <v>5951</v>
      </c>
      <c r="AD1282" s="9" t="s">
        <v>4467</v>
      </c>
      <c r="AE1282" s="9" t="s">
        <v>4461</v>
      </c>
      <c r="AF1282" s="9">
        <v>375</v>
      </c>
      <c r="AG1282" s="9"/>
      <c r="AH1282" s="9" t="s">
        <v>4468</v>
      </c>
      <c r="AI1282" s="9" t="s">
        <v>4469</v>
      </c>
      <c r="AJ1282" s="9" t="s">
        <v>4470</v>
      </c>
    </row>
    <row r="1283" spans="1:36" x14ac:dyDescent="0.35">
      <c r="A1283" s="9" t="s">
        <v>3100</v>
      </c>
      <c r="B1283" s="9" t="s">
        <v>3101</v>
      </c>
      <c r="C1283" s="9" t="s">
        <v>14504</v>
      </c>
      <c r="D1283" s="9" t="s">
        <v>29</v>
      </c>
      <c r="E1283" s="9" t="s">
        <v>4471</v>
      </c>
      <c r="F1283" s="9" t="str">
        <f>_xlfn.XLOOKUP(E1283,Total_Enrolled!C:C,Total_Enrolled!C:C)</f>
        <v>2025em1100144@bitspilani-digital.edu.in</v>
      </c>
      <c r="G1283" s="9" t="s">
        <v>4472</v>
      </c>
      <c r="H1283" s="9" t="s">
        <v>14515</v>
      </c>
      <c r="I1283" s="9" t="s">
        <v>4473</v>
      </c>
      <c r="J1283" s="9" t="b">
        <v>1</v>
      </c>
      <c r="K1283" s="9">
        <v>1</v>
      </c>
      <c r="L1283" s="9">
        <f>_xlfn.XLOOKUP(B1283,Courses!A:A,Courses!H:H)</f>
        <v>44</v>
      </c>
      <c r="M1283" s="14">
        <f t="shared" ref="M1283:M1346" si="100">K1283/L1283</f>
        <v>2.2727272727272728E-2</v>
      </c>
      <c r="N1283" s="14" t="str">
        <f t="shared" ref="N1283:N1346" si="101">IF(M1283&gt;0,"Active","Not Active")</f>
        <v>Active</v>
      </c>
      <c r="O1283" s="14" t="str" cm="1">
        <f t="array" ref="O1283">_xlfn.IFS(M1283=0,"0",
M1283&lt;=10%,"0-10",
TRUE,"&gt;10"
)&amp;" "&amp;"% progress"</f>
        <v>0-10 % progress</v>
      </c>
      <c r="P1283" s="15">
        <f t="shared" ref="P1283:P1346" si="102">IF(M1283=0,1,0)</f>
        <v>0</v>
      </c>
      <c r="Q1283" s="15">
        <f>COUNTIFS($G:$G,$G1283)</f>
        <v>3</v>
      </c>
      <c r="R1283" s="16">
        <f t="shared" ref="R1283:R1346" si="103">P1283/Q1283</f>
        <v>0</v>
      </c>
      <c r="S1283" s="15" t="str">
        <f t="shared" ref="S1283:S1346" si="104">IF(R1283=0, "no 0% progess", "no progress")</f>
        <v>no 0% progess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/>
      <c r="AA1283" s="9">
        <v>0</v>
      </c>
      <c r="AB1283" s="9"/>
      <c r="AC1283" s="9">
        <v>4673</v>
      </c>
      <c r="AD1283" s="9" t="s">
        <v>4475</v>
      </c>
      <c r="AE1283" s="9" t="s">
        <v>4474</v>
      </c>
      <c r="AF1283" s="9">
        <v>149</v>
      </c>
      <c r="AG1283" s="9"/>
      <c r="AH1283" s="9"/>
      <c r="AI1283" s="9"/>
      <c r="AJ1283" s="9"/>
    </row>
    <row r="1284" spans="1:36" x14ac:dyDescent="0.35">
      <c r="A1284" s="9" t="s">
        <v>30</v>
      </c>
      <c r="B1284" s="9" t="s">
        <v>31</v>
      </c>
      <c r="C1284" s="9" t="s">
        <v>14504</v>
      </c>
      <c r="D1284" s="9" t="s">
        <v>29</v>
      </c>
      <c r="E1284" s="9" t="s">
        <v>4471</v>
      </c>
      <c r="F1284" s="9" t="str">
        <f>_xlfn.XLOOKUP(E1284,Total_Enrolled!C:C,Total_Enrolled!C:C)</f>
        <v>2025em1100144@bitspilani-digital.edu.in</v>
      </c>
      <c r="G1284" s="9" t="s">
        <v>4472</v>
      </c>
      <c r="H1284" s="9" t="s">
        <v>14515</v>
      </c>
      <c r="I1284" s="9" t="s">
        <v>4473</v>
      </c>
      <c r="J1284" s="9" t="b">
        <v>1</v>
      </c>
      <c r="K1284" s="9">
        <v>16</v>
      </c>
      <c r="L1284" s="9">
        <f>_xlfn.XLOOKUP(B1284,Courses!A:A,Courses!H:H)</f>
        <v>71</v>
      </c>
      <c r="M1284" s="14">
        <f t="shared" si="100"/>
        <v>0.22535211267605634</v>
      </c>
      <c r="N1284" s="14" t="str">
        <f t="shared" si="101"/>
        <v>Active</v>
      </c>
      <c r="O1284" s="14" t="str" cm="1">
        <f t="array" ref="O1284">_xlfn.IFS(M1284=0,"0",
M1284&lt;=10%,"0-10",
TRUE,"&gt;10"
)&amp;" "&amp;"% progress"</f>
        <v>&gt;10 % progress</v>
      </c>
      <c r="P1284" s="15">
        <f t="shared" si="102"/>
        <v>0</v>
      </c>
      <c r="Q1284" s="15">
        <f>COUNTIFS($G:$G,$G1284)</f>
        <v>3</v>
      </c>
      <c r="R1284" s="16">
        <f t="shared" si="103"/>
        <v>0</v>
      </c>
      <c r="S1284" s="15" t="str">
        <f t="shared" si="104"/>
        <v>no 0% progess</v>
      </c>
      <c r="T1284" s="9">
        <v>0</v>
      </c>
      <c r="U1284" s="9">
        <v>4</v>
      </c>
      <c r="V1284" s="9">
        <v>5</v>
      </c>
      <c r="W1284" s="9">
        <v>0</v>
      </c>
      <c r="X1284" s="9">
        <v>0</v>
      </c>
      <c r="Y1284" s="9">
        <v>0</v>
      </c>
      <c r="Z1284" s="9"/>
      <c r="AA1284" s="9">
        <v>0</v>
      </c>
      <c r="AB1284" s="9"/>
      <c r="AC1284" s="9">
        <v>18131</v>
      </c>
      <c r="AD1284" s="9" t="s">
        <v>4476</v>
      </c>
      <c r="AE1284" s="9" t="s">
        <v>4474</v>
      </c>
      <c r="AF1284" s="9">
        <v>149</v>
      </c>
      <c r="AG1284" s="9"/>
      <c r="AH1284" s="9" t="s">
        <v>4477</v>
      </c>
      <c r="AI1284" s="9" t="s">
        <v>4478</v>
      </c>
      <c r="AJ1284" s="9" t="s">
        <v>4478</v>
      </c>
    </row>
    <row r="1285" spans="1:36" x14ac:dyDescent="0.35">
      <c r="A1285" s="9" t="s">
        <v>3110</v>
      </c>
      <c r="B1285" s="9" t="s">
        <v>3111</v>
      </c>
      <c r="C1285" s="9" t="s">
        <v>14504</v>
      </c>
      <c r="D1285" s="9" t="s">
        <v>29</v>
      </c>
      <c r="E1285" s="9" t="s">
        <v>4471</v>
      </c>
      <c r="F1285" s="9" t="str">
        <f>_xlfn.XLOOKUP(E1285,Total_Enrolled!C:C,Total_Enrolled!C:C)</f>
        <v>2025em1100144@bitspilani-digital.edu.in</v>
      </c>
      <c r="G1285" s="9" t="s">
        <v>4472</v>
      </c>
      <c r="H1285" s="9" t="s">
        <v>14515</v>
      </c>
      <c r="I1285" s="9" t="s">
        <v>4473</v>
      </c>
      <c r="J1285" s="9" t="b">
        <v>1</v>
      </c>
      <c r="K1285" s="9">
        <v>68</v>
      </c>
      <c r="L1285" s="9">
        <f>_xlfn.XLOOKUP(B1285,Courses!A:A,Courses!H:H)</f>
        <v>67</v>
      </c>
      <c r="M1285" s="14">
        <f t="shared" si="100"/>
        <v>1.0149253731343284</v>
      </c>
      <c r="N1285" s="14" t="str">
        <f t="shared" si="101"/>
        <v>Active</v>
      </c>
      <c r="O1285" s="14" t="str" cm="1">
        <f t="array" ref="O1285">_xlfn.IFS(M1285=0,"0",
M1285&lt;=10%,"0-10",
TRUE,"&gt;10"
)&amp;" "&amp;"% progress"</f>
        <v>&gt;10 % progress</v>
      </c>
      <c r="P1285" s="15">
        <f t="shared" si="102"/>
        <v>0</v>
      </c>
      <c r="Q1285" s="15">
        <f>COUNTIFS($G:$G,$G1285)</f>
        <v>3</v>
      </c>
      <c r="R1285" s="16">
        <f t="shared" si="103"/>
        <v>0</v>
      </c>
      <c r="S1285" s="15" t="str">
        <f t="shared" si="104"/>
        <v>no 0% progess</v>
      </c>
      <c r="T1285" s="9">
        <v>0</v>
      </c>
      <c r="U1285" s="9">
        <v>12</v>
      </c>
      <c r="V1285" s="9">
        <v>12</v>
      </c>
      <c r="W1285" s="9">
        <v>1</v>
      </c>
      <c r="X1285" s="9">
        <v>0</v>
      </c>
      <c r="Y1285" s="9">
        <v>0</v>
      </c>
      <c r="Z1285" s="9" t="s">
        <v>4479</v>
      </c>
      <c r="AA1285" s="9">
        <v>0</v>
      </c>
      <c r="AB1285" s="9"/>
      <c r="AC1285" s="9">
        <v>19698</v>
      </c>
      <c r="AD1285" s="9" t="s">
        <v>4480</v>
      </c>
      <c r="AE1285" s="9" t="s">
        <v>4474</v>
      </c>
      <c r="AF1285" s="9">
        <v>149</v>
      </c>
      <c r="AG1285" s="9"/>
      <c r="AH1285" s="9" t="s">
        <v>4481</v>
      </c>
      <c r="AI1285" s="9"/>
      <c r="AJ1285" s="9"/>
    </row>
    <row r="1286" spans="1:36" x14ac:dyDescent="0.35">
      <c r="A1286" s="9" t="s">
        <v>3110</v>
      </c>
      <c r="B1286" s="9" t="s">
        <v>3111</v>
      </c>
      <c r="C1286" s="9" t="s">
        <v>14504</v>
      </c>
      <c r="D1286" s="9" t="s">
        <v>29</v>
      </c>
      <c r="E1286" s="9" t="s">
        <v>4482</v>
      </c>
      <c r="F1286" s="9" t="str">
        <f>_xlfn.XLOOKUP(E1286,Total_Enrolled!C:C,Total_Enrolled!C:C)</f>
        <v>2025em1100145@bitspilani-digital.edu.in</v>
      </c>
      <c r="G1286" s="9" t="s">
        <v>4483</v>
      </c>
      <c r="H1286" s="9" t="s">
        <v>14515</v>
      </c>
      <c r="I1286" s="9" t="s">
        <v>4484</v>
      </c>
      <c r="J1286" s="9" t="b">
        <v>1</v>
      </c>
      <c r="K1286" s="9">
        <v>64</v>
      </c>
      <c r="L1286" s="9">
        <f>_xlfn.XLOOKUP(B1286,Courses!A:A,Courses!H:H)</f>
        <v>67</v>
      </c>
      <c r="M1286" s="14">
        <f t="shared" si="100"/>
        <v>0.95522388059701491</v>
      </c>
      <c r="N1286" s="14" t="str">
        <f t="shared" si="101"/>
        <v>Active</v>
      </c>
      <c r="O1286" s="14" t="str" cm="1">
        <f t="array" ref="O1286">_xlfn.IFS(M1286=0,"0",
M1286&lt;=10%,"0-10",
TRUE,"&gt;10"
)&amp;" "&amp;"% progress"</f>
        <v>&gt;10 % progress</v>
      </c>
      <c r="P1286" s="15">
        <f t="shared" si="102"/>
        <v>0</v>
      </c>
      <c r="Q1286" s="15">
        <f>COUNTIFS($G:$G,$G1286)</f>
        <v>3</v>
      </c>
      <c r="R1286" s="16">
        <f t="shared" si="103"/>
        <v>0</v>
      </c>
      <c r="S1286" s="15" t="str">
        <f t="shared" si="104"/>
        <v>no 0% progess</v>
      </c>
      <c r="T1286" s="9">
        <v>0</v>
      </c>
      <c r="U1286" s="9">
        <v>11</v>
      </c>
      <c r="V1286" s="9">
        <v>11</v>
      </c>
      <c r="W1286" s="9">
        <v>0</v>
      </c>
      <c r="X1286" s="9">
        <v>0</v>
      </c>
      <c r="Y1286" s="9">
        <v>0</v>
      </c>
      <c r="Z1286" s="9"/>
      <c r="AA1286" s="9">
        <v>0</v>
      </c>
      <c r="AB1286" s="9"/>
      <c r="AC1286" s="9">
        <v>999</v>
      </c>
      <c r="AD1286" s="9" t="s">
        <v>4485</v>
      </c>
      <c r="AE1286" s="9" t="s">
        <v>4486</v>
      </c>
      <c r="AF1286" s="9">
        <v>121</v>
      </c>
      <c r="AG1286" s="9"/>
      <c r="AH1286" s="9" t="s">
        <v>4487</v>
      </c>
      <c r="AI1286" s="9"/>
      <c r="AJ1286" s="9"/>
    </row>
    <row r="1287" spans="1:36" x14ac:dyDescent="0.35">
      <c r="A1287" s="9" t="s">
        <v>30</v>
      </c>
      <c r="B1287" s="9" t="s">
        <v>31</v>
      </c>
      <c r="C1287" s="9" t="s">
        <v>14504</v>
      </c>
      <c r="D1287" s="9" t="s">
        <v>29</v>
      </c>
      <c r="E1287" s="9" t="s">
        <v>4482</v>
      </c>
      <c r="F1287" s="9" t="str">
        <f>_xlfn.XLOOKUP(E1287,Total_Enrolled!C:C,Total_Enrolled!C:C)</f>
        <v>2025em1100145@bitspilani-digital.edu.in</v>
      </c>
      <c r="G1287" s="9" t="s">
        <v>4483</v>
      </c>
      <c r="H1287" s="9" t="s">
        <v>14515</v>
      </c>
      <c r="I1287" s="9" t="s">
        <v>4484</v>
      </c>
      <c r="J1287" s="9" t="b">
        <v>1</v>
      </c>
      <c r="K1287" s="9">
        <v>4</v>
      </c>
      <c r="L1287" s="9">
        <f>_xlfn.XLOOKUP(B1287,Courses!A:A,Courses!H:H)</f>
        <v>71</v>
      </c>
      <c r="M1287" s="14">
        <f t="shared" si="100"/>
        <v>5.6338028169014086E-2</v>
      </c>
      <c r="N1287" s="14" t="str">
        <f t="shared" si="101"/>
        <v>Active</v>
      </c>
      <c r="O1287" s="14" t="str" cm="1">
        <f t="array" ref="O1287">_xlfn.IFS(M1287=0,"0",
M1287&lt;=10%,"0-10",
TRUE,"&gt;10"
)&amp;" "&amp;"% progress"</f>
        <v>0-10 % progress</v>
      </c>
      <c r="P1287" s="15">
        <f t="shared" si="102"/>
        <v>0</v>
      </c>
      <c r="Q1287" s="15">
        <f>COUNTIFS($G:$G,$G1287)</f>
        <v>3</v>
      </c>
      <c r="R1287" s="16">
        <f t="shared" si="103"/>
        <v>0</v>
      </c>
      <c r="S1287" s="15" t="str">
        <f t="shared" si="104"/>
        <v>no 0% progess</v>
      </c>
      <c r="T1287" s="9">
        <v>0</v>
      </c>
      <c r="U1287" s="9">
        <v>1</v>
      </c>
      <c r="V1287" s="9">
        <v>1</v>
      </c>
      <c r="W1287" s="9">
        <v>0</v>
      </c>
      <c r="X1287" s="9">
        <v>0</v>
      </c>
      <c r="Y1287" s="9">
        <v>0</v>
      </c>
      <c r="Z1287" s="9"/>
      <c r="AA1287" s="9">
        <v>0</v>
      </c>
      <c r="AB1287" s="9"/>
      <c r="AC1287" s="9">
        <v>206</v>
      </c>
      <c r="AD1287" s="9" t="s">
        <v>4488</v>
      </c>
      <c r="AE1287" s="9" t="s">
        <v>4486</v>
      </c>
      <c r="AF1287" s="9">
        <v>121</v>
      </c>
      <c r="AG1287" s="9"/>
      <c r="AH1287" s="9" t="s">
        <v>4489</v>
      </c>
      <c r="AI1287" s="9" t="s">
        <v>4490</v>
      </c>
      <c r="AJ1287" s="9" t="s">
        <v>4491</v>
      </c>
    </row>
    <row r="1288" spans="1:36" x14ac:dyDescent="0.35">
      <c r="A1288" s="9" t="s">
        <v>3100</v>
      </c>
      <c r="B1288" s="9" t="s">
        <v>3101</v>
      </c>
      <c r="C1288" s="9" t="s">
        <v>14504</v>
      </c>
      <c r="D1288" s="9" t="s">
        <v>29</v>
      </c>
      <c r="E1288" s="9" t="s">
        <v>4482</v>
      </c>
      <c r="F1288" s="9" t="str">
        <f>_xlfn.XLOOKUP(E1288,Total_Enrolled!C:C,Total_Enrolled!C:C)</f>
        <v>2025em1100145@bitspilani-digital.edu.in</v>
      </c>
      <c r="G1288" s="9" t="s">
        <v>4483</v>
      </c>
      <c r="H1288" s="9" t="s">
        <v>14515</v>
      </c>
      <c r="I1288" s="9" t="s">
        <v>4484</v>
      </c>
      <c r="J1288" s="9" t="b">
        <v>1</v>
      </c>
      <c r="K1288" s="9">
        <v>29</v>
      </c>
      <c r="L1288" s="9">
        <f>_xlfn.XLOOKUP(B1288,Courses!A:A,Courses!H:H)</f>
        <v>44</v>
      </c>
      <c r="M1288" s="14">
        <f t="shared" si="100"/>
        <v>0.65909090909090906</v>
      </c>
      <c r="N1288" s="14" t="str">
        <f t="shared" si="101"/>
        <v>Active</v>
      </c>
      <c r="O1288" s="14" t="str" cm="1">
        <f t="array" ref="O1288">_xlfn.IFS(M1288=0,"0",
M1288&lt;=10%,"0-10",
TRUE,"&gt;10"
)&amp;" "&amp;"% progress"</f>
        <v>&gt;10 % progress</v>
      </c>
      <c r="P1288" s="15">
        <f t="shared" si="102"/>
        <v>0</v>
      </c>
      <c r="Q1288" s="15">
        <f>COUNTIFS($G:$G,$G1288)</f>
        <v>3</v>
      </c>
      <c r="R1288" s="16">
        <f t="shared" si="103"/>
        <v>0</v>
      </c>
      <c r="S1288" s="15" t="str">
        <f t="shared" si="104"/>
        <v>no 0% progess</v>
      </c>
      <c r="T1288" s="9">
        <v>0</v>
      </c>
      <c r="U1288" s="9">
        <v>8</v>
      </c>
      <c r="V1288" s="9">
        <v>8</v>
      </c>
      <c r="W1288" s="9">
        <v>0</v>
      </c>
      <c r="X1288" s="9">
        <v>0</v>
      </c>
      <c r="Y1288" s="9">
        <v>0</v>
      </c>
      <c r="Z1288" s="9"/>
      <c r="AA1288" s="9">
        <v>0</v>
      </c>
      <c r="AB1288" s="9"/>
      <c r="AC1288" s="9">
        <v>2565</v>
      </c>
      <c r="AD1288" s="9" t="s">
        <v>4492</v>
      </c>
      <c r="AE1288" s="9" t="s">
        <v>4486</v>
      </c>
      <c r="AF1288" s="9">
        <v>121</v>
      </c>
      <c r="AG1288" s="9"/>
      <c r="AH1288" s="9" t="s">
        <v>4493</v>
      </c>
      <c r="AI1288" s="9" t="s">
        <v>4494</v>
      </c>
      <c r="AJ1288" s="9" t="s">
        <v>4495</v>
      </c>
    </row>
    <row r="1289" spans="1:36" x14ac:dyDescent="0.35">
      <c r="A1289" s="9" t="s">
        <v>3100</v>
      </c>
      <c r="B1289" s="9" t="s">
        <v>3101</v>
      </c>
      <c r="C1289" s="9" t="s">
        <v>14504</v>
      </c>
      <c r="D1289" s="9" t="s">
        <v>29</v>
      </c>
      <c r="E1289" s="9" t="s">
        <v>4496</v>
      </c>
      <c r="F1289" s="9" t="str">
        <f>_xlfn.XLOOKUP(E1289,Total_Enrolled!C:C,Total_Enrolled!C:C)</f>
        <v>2025em1100146@bitspilani-digital.edu.in</v>
      </c>
      <c r="G1289" s="9" t="s">
        <v>4497</v>
      </c>
      <c r="H1289" s="9" t="s">
        <v>14515</v>
      </c>
      <c r="I1289" s="9" t="s">
        <v>4498</v>
      </c>
      <c r="J1289" s="9" t="b">
        <v>1</v>
      </c>
      <c r="K1289" s="9">
        <v>1</v>
      </c>
      <c r="L1289" s="9">
        <f>_xlfn.XLOOKUP(B1289,Courses!A:A,Courses!H:H)</f>
        <v>44</v>
      </c>
      <c r="M1289" s="14">
        <f t="shared" si="100"/>
        <v>2.2727272727272728E-2</v>
      </c>
      <c r="N1289" s="14" t="str">
        <f t="shared" si="101"/>
        <v>Active</v>
      </c>
      <c r="O1289" s="14" t="str" cm="1">
        <f t="array" ref="O1289">_xlfn.IFS(M1289=0,"0",
M1289&lt;=10%,"0-10",
TRUE,"&gt;10"
)&amp;" "&amp;"% progress"</f>
        <v>0-10 % progress</v>
      </c>
      <c r="P1289" s="15">
        <f t="shared" si="102"/>
        <v>0</v>
      </c>
      <c r="Q1289" s="15">
        <f>COUNTIFS($G:$G,$G1289)</f>
        <v>3</v>
      </c>
      <c r="R1289" s="16">
        <f t="shared" si="103"/>
        <v>0</v>
      </c>
      <c r="S1289" s="15" t="str">
        <f t="shared" si="104"/>
        <v>no 0% progess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/>
      <c r="AA1289" s="9">
        <v>0</v>
      </c>
      <c r="AB1289" s="9"/>
      <c r="AC1289" s="9">
        <v>0</v>
      </c>
      <c r="AD1289" s="9"/>
      <c r="AE1289" s="9" t="s">
        <v>4499</v>
      </c>
      <c r="AF1289" s="9">
        <v>239</v>
      </c>
      <c r="AG1289" s="9"/>
      <c r="AH1289" s="9"/>
      <c r="AI1289" s="9"/>
      <c r="AJ1289" s="9"/>
    </row>
    <row r="1290" spans="1:36" x14ac:dyDescent="0.35">
      <c r="A1290" s="9" t="s">
        <v>30</v>
      </c>
      <c r="B1290" s="9" t="s">
        <v>31</v>
      </c>
      <c r="C1290" s="9" t="s">
        <v>14504</v>
      </c>
      <c r="D1290" s="9" t="s">
        <v>29</v>
      </c>
      <c r="E1290" s="9" t="s">
        <v>4496</v>
      </c>
      <c r="F1290" s="9" t="str">
        <f>_xlfn.XLOOKUP(E1290,Total_Enrolled!C:C,Total_Enrolled!C:C)</f>
        <v>2025em1100146@bitspilani-digital.edu.in</v>
      </c>
      <c r="G1290" s="9" t="s">
        <v>4497</v>
      </c>
      <c r="H1290" s="9" t="s">
        <v>14515</v>
      </c>
      <c r="I1290" s="9" t="s">
        <v>4498</v>
      </c>
      <c r="J1290" s="9" t="b">
        <v>1</v>
      </c>
      <c r="K1290" s="9">
        <v>1</v>
      </c>
      <c r="L1290" s="9">
        <f>_xlfn.XLOOKUP(B1290,Courses!A:A,Courses!H:H)</f>
        <v>71</v>
      </c>
      <c r="M1290" s="14">
        <f t="shared" si="100"/>
        <v>1.4084507042253521E-2</v>
      </c>
      <c r="N1290" s="14" t="str">
        <f t="shared" si="101"/>
        <v>Active</v>
      </c>
      <c r="O1290" s="14" t="str" cm="1">
        <f t="array" ref="O1290">_xlfn.IFS(M1290=0,"0",
M1290&lt;=10%,"0-10",
TRUE,"&gt;10"
)&amp;" "&amp;"% progress"</f>
        <v>0-10 % progress</v>
      </c>
      <c r="P1290" s="15">
        <f t="shared" si="102"/>
        <v>0</v>
      </c>
      <c r="Q1290" s="15">
        <f>COUNTIFS($G:$G,$G1290)</f>
        <v>3</v>
      </c>
      <c r="R1290" s="16">
        <f t="shared" si="103"/>
        <v>0</v>
      </c>
      <c r="S1290" s="15" t="str">
        <f t="shared" si="104"/>
        <v>no 0% progess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/>
      <c r="AA1290" s="9">
        <v>0</v>
      </c>
      <c r="AB1290" s="9"/>
      <c r="AC1290" s="9">
        <v>0</v>
      </c>
      <c r="AD1290" s="9"/>
      <c r="AE1290" s="9" t="s">
        <v>4499</v>
      </c>
      <c r="AF1290" s="9">
        <v>239</v>
      </c>
      <c r="AG1290" s="9"/>
      <c r="AH1290" s="9"/>
      <c r="AI1290" s="9"/>
      <c r="AJ1290" s="9"/>
    </row>
    <row r="1291" spans="1:36" x14ac:dyDescent="0.35">
      <c r="A1291" s="9" t="s">
        <v>3110</v>
      </c>
      <c r="B1291" s="9" t="s">
        <v>3111</v>
      </c>
      <c r="C1291" s="9" t="s">
        <v>14504</v>
      </c>
      <c r="D1291" s="9" t="s">
        <v>29</v>
      </c>
      <c r="E1291" s="9" t="s">
        <v>4496</v>
      </c>
      <c r="F1291" s="9" t="str">
        <f>_xlfn.XLOOKUP(E1291,Total_Enrolled!C:C,Total_Enrolled!C:C)</f>
        <v>2025em1100146@bitspilani-digital.edu.in</v>
      </c>
      <c r="G1291" s="9" t="s">
        <v>4497</v>
      </c>
      <c r="H1291" s="9" t="s">
        <v>14515</v>
      </c>
      <c r="I1291" s="9" t="s">
        <v>4498</v>
      </c>
      <c r="J1291" s="9" t="b">
        <v>1</v>
      </c>
      <c r="K1291" s="9">
        <v>1</v>
      </c>
      <c r="L1291" s="9">
        <f>_xlfn.XLOOKUP(B1291,Courses!A:A,Courses!H:H)</f>
        <v>67</v>
      </c>
      <c r="M1291" s="14">
        <f t="shared" si="100"/>
        <v>1.4925373134328358E-2</v>
      </c>
      <c r="N1291" s="14" t="str">
        <f t="shared" si="101"/>
        <v>Active</v>
      </c>
      <c r="O1291" s="14" t="str" cm="1">
        <f t="array" ref="O1291">_xlfn.IFS(M1291=0,"0",
M1291&lt;=10%,"0-10",
TRUE,"&gt;10"
)&amp;" "&amp;"% progress"</f>
        <v>0-10 % progress</v>
      </c>
      <c r="P1291" s="15">
        <f t="shared" si="102"/>
        <v>0</v>
      </c>
      <c r="Q1291" s="15">
        <f>COUNTIFS($G:$G,$G1291)</f>
        <v>3</v>
      </c>
      <c r="R1291" s="16">
        <f t="shared" si="103"/>
        <v>0</v>
      </c>
      <c r="S1291" s="15" t="str">
        <f t="shared" si="104"/>
        <v>no 0% progess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/>
      <c r="AA1291" s="9">
        <v>0</v>
      </c>
      <c r="AB1291" s="9"/>
      <c r="AC1291" s="9">
        <v>0</v>
      </c>
      <c r="AD1291" s="9" t="s">
        <v>4500</v>
      </c>
      <c r="AE1291" s="9" t="s">
        <v>4499</v>
      </c>
      <c r="AF1291" s="9">
        <v>239</v>
      </c>
      <c r="AG1291" s="9"/>
      <c r="AH1291" s="9"/>
      <c r="AI1291" s="9"/>
      <c r="AJ1291" s="9"/>
    </row>
    <row r="1292" spans="1:36" x14ac:dyDescent="0.35">
      <c r="A1292" s="9" t="s">
        <v>3110</v>
      </c>
      <c r="B1292" s="9" t="s">
        <v>3111</v>
      </c>
      <c r="C1292" s="9" t="s">
        <v>14504</v>
      </c>
      <c r="D1292" s="9" t="s">
        <v>29</v>
      </c>
      <c r="E1292" s="9" t="s">
        <v>4501</v>
      </c>
      <c r="F1292" s="9" t="str">
        <f>_xlfn.XLOOKUP(E1292,Total_Enrolled!C:C,Total_Enrolled!C:C)</f>
        <v>2025em1100147@bitspilani-digital.edu.in</v>
      </c>
      <c r="G1292" s="9" t="s">
        <v>4502</v>
      </c>
      <c r="H1292" s="9" t="s">
        <v>14515</v>
      </c>
      <c r="I1292" s="9" t="s">
        <v>4503</v>
      </c>
      <c r="J1292" s="9" t="b">
        <v>1</v>
      </c>
      <c r="K1292" s="9">
        <v>66</v>
      </c>
      <c r="L1292" s="9">
        <f>_xlfn.XLOOKUP(B1292,Courses!A:A,Courses!H:H)</f>
        <v>67</v>
      </c>
      <c r="M1292" s="14">
        <f t="shared" si="100"/>
        <v>0.9850746268656716</v>
      </c>
      <c r="N1292" s="14" t="str">
        <f t="shared" si="101"/>
        <v>Active</v>
      </c>
      <c r="O1292" s="14" t="str" cm="1">
        <f t="array" ref="O1292">_xlfn.IFS(M1292=0,"0",
M1292&lt;=10%,"0-10",
TRUE,"&gt;10"
)&amp;" "&amp;"% progress"</f>
        <v>&gt;10 % progress</v>
      </c>
      <c r="P1292" s="15">
        <f t="shared" si="102"/>
        <v>0</v>
      </c>
      <c r="Q1292" s="15">
        <f>COUNTIFS($G:$G,$G1292)</f>
        <v>3</v>
      </c>
      <c r="R1292" s="16">
        <f t="shared" si="103"/>
        <v>0</v>
      </c>
      <c r="S1292" s="15" t="str">
        <f t="shared" si="104"/>
        <v>no 0% progess</v>
      </c>
      <c r="T1292" s="9">
        <v>0</v>
      </c>
      <c r="U1292" s="9">
        <v>12</v>
      </c>
      <c r="V1292" s="9">
        <v>13</v>
      </c>
      <c r="W1292" s="9">
        <v>0</v>
      </c>
      <c r="X1292" s="9">
        <v>0</v>
      </c>
      <c r="Y1292" s="9">
        <v>0</v>
      </c>
      <c r="Z1292" s="9"/>
      <c r="AA1292" s="9">
        <v>0</v>
      </c>
      <c r="AB1292" s="9"/>
      <c r="AC1292" s="9">
        <v>14011</v>
      </c>
      <c r="AD1292" s="9" t="s">
        <v>4504</v>
      </c>
      <c r="AE1292" s="9" t="s">
        <v>4505</v>
      </c>
      <c r="AF1292" s="9">
        <v>757</v>
      </c>
      <c r="AG1292" s="9"/>
      <c r="AH1292" s="9" t="s">
        <v>4506</v>
      </c>
      <c r="AI1292" s="9"/>
      <c r="AJ1292" s="9"/>
    </row>
    <row r="1293" spans="1:36" x14ac:dyDescent="0.35">
      <c r="A1293" s="9" t="s">
        <v>30</v>
      </c>
      <c r="B1293" s="9" t="s">
        <v>31</v>
      </c>
      <c r="C1293" s="9" t="s">
        <v>14504</v>
      </c>
      <c r="D1293" s="9" t="s">
        <v>29</v>
      </c>
      <c r="E1293" s="9" t="s">
        <v>4501</v>
      </c>
      <c r="F1293" s="9" t="str">
        <f>_xlfn.XLOOKUP(E1293,Total_Enrolled!C:C,Total_Enrolled!C:C)</f>
        <v>2025em1100147@bitspilani-digital.edu.in</v>
      </c>
      <c r="G1293" s="9" t="s">
        <v>4502</v>
      </c>
      <c r="H1293" s="9" t="s">
        <v>14515</v>
      </c>
      <c r="I1293" s="9" t="s">
        <v>4503</v>
      </c>
      <c r="J1293" s="9" t="b">
        <v>1</v>
      </c>
      <c r="K1293" s="9">
        <v>38</v>
      </c>
      <c r="L1293" s="9">
        <f>_xlfn.XLOOKUP(B1293,Courses!A:A,Courses!H:H)</f>
        <v>71</v>
      </c>
      <c r="M1293" s="14">
        <f t="shared" si="100"/>
        <v>0.53521126760563376</v>
      </c>
      <c r="N1293" s="14" t="str">
        <f t="shared" si="101"/>
        <v>Active</v>
      </c>
      <c r="O1293" s="14" t="str" cm="1">
        <f t="array" ref="O1293">_xlfn.IFS(M1293=0,"0",
M1293&lt;=10%,"0-10",
TRUE,"&gt;10"
)&amp;" "&amp;"% progress"</f>
        <v>&gt;10 % progress</v>
      </c>
      <c r="P1293" s="15">
        <f t="shared" si="102"/>
        <v>0</v>
      </c>
      <c r="Q1293" s="15">
        <f>COUNTIFS($G:$G,$G1293)</f>
        <v>3</v>
      </c>
      <c r="R1293" s="16">
        <f t="shared" si="103"/>
        <v>0</v>
      </c>
      <c r="S1293" s="15" t="str">
        <f t="shared" si="104"/>
        <v>no 0% progess</v>
      </c>
      <c r="T1293" s="9">
        <v>0</v>
      </c>
      <c r="U1293" s="9">
        <v>11</v>
      </c>
      <c r="V1293" s="9">
        <v>11</v>
      </c>
      <c r="W1293" s="9">
        <v>0</v>
      </c>
      <c r="X1293" s="9">
        <v>0</v>
      </c>
      <c r="Y1293" s="9">
        <v>0</v>
      </c>
      <c r="Z1293" s="9"/>
      <c r="AA1293" s="9">
        <v>0</v>
      </c>
      <c r="AB1293" s="9"/>
      <c r="AC1293" s="9">
        <v>9834</v>
      </c>
      <c r="AD1293" s="9" t="s">
        <v>4507</v>
      </c>
      <c r="AE1293" s="9" t="s">
        <v>4505</v>
      </c>
      <c r="AF1293" s="9">
        <v>757</v>
      </c>
      <c r="AG1293" s="9"/>
      <c r="AH1293" s="9" t="s">
        <v>4508</v>
      </c>
      <c r="AI1293" s="9" t="s">
        <v>4509</v>
      </c>
      <c r="AJ1293" s="9" t="s">
        <v>4510</v>
      </c>
    </row>
    <row r="1294" spans="1:36" x14ac:dyDescent="0.35">
      <c r="A1294" s="9" t="s">
        <v>3100</v>
      </c>
      <c r="B1294" s="9" t="s">
        <v>3101</v>
      </c>
      <c r="C1294" s="9" t="s">
        <v>14504</v>
      </c>
      <c r="D1294" s="9" t="s">
        <v>29</v>
      </c>
      <c r="E1294" s="9" t="s">
        <v>4501</v>
      </c>
      <c r="F1294" s="9" t="str">
        <f>_xlfn.XLOOKUP(E1294,Total_Enrolled!C:C,Total_Enrolled!C:C)</f>
        <v>2025em1100147@bitspilani-digital.edu.in</v>
      </c>
      <c r="G1294" s="9" t="s">
        <v>4502</v>
      </c>
      <c r="H1294" s="9" t="s">
        <v>14515</v>
      </c>
      <c r="I1294" s="9" t="s">
        <v>4503</v>
      </c>
      <c r="J1294" s="9" t="b">
        <v>1</v>
      </c>
      <c r="K1294" s="9">
        <v>40</v>
      </c>
      <c r="L1294" s="9">
        <f>_xlfn.XLOOKUP(B1294,Courses!A:A,Courses!H:H)</f>
        <v>44</v>
      </c>
      <c r="M1294" s="14">
        <f t="shared" si="100"/>
        <v>0.90909090909090906</v>
      </c>
      <c r="N1294" s="14" t="str">
        <f t="shared" si="101"/>
        <v>Active</v>
      </c>
      <c r="O1294" s="14" t="str" cm="1">
        <f t="array" ref="O1294">_xlfn.IFS(M1294=0,"0",
M1294&lt;=10%,"0-10",
TRUE,"&gt;10"
)&amp;" "&amp;"% progress"</f>
        <v>&gt;10 % progress</v>
      </c>
      <c r="P1294" s="15">
        <f t="shared" si="102"/>
        <v>0</v>
      </c>
      <c r="Q1294" s="15">
        <f>COUNTIFS($G:$G,$G1294)</f>
        <v>3</v>
      </c>
      <c r="R1294" s="16">
        <f t="shared" si="103"/>
        <v>0</v>
      </c>
      <c r="S1294" s="15" t="str">
        <f t="shared" si="104"/>
        <v>no 0% progess</v>
      </c>
      <c r="T1294" s="9">
        <v>0</v>
      </c>
      <c r="U1294" s="9">
        <v>13</v>
      </c>
      <c r="V1294" s="9">
        <v>13</v>
      </c>
      <c r="W1294" s="9">
        <v>0</v>
      </c>
      <c r="X1294" s="9">
        <v>0</v>
      </c>
      <c r="Y1294" s="9">
        <v>0</v>
      </c>
      <c r="Z1294" s="9"/>
      <c r="AA1294" s="9">
        <v>0</v>
      </c>
      <c r="AB1294" s="9"/>
      <c r="AC1294" s="9">
        <v>25321</v>
      </c>
      <c r="AD1294" s="9" t="s">
        <v>4511</v>
      </c>
      <c r="AE1294" s="9" t="s">
        <v>4505</v>
      </c>
      <c r="AF1294" s="9">
        <v>757</v>
      </c>
      <c r="AG1294" s="9"/>
      <c r="AH1294" s="9" t="s">
        <v>4512</v>
      </c>
      <c r="AI1294" s="9" t="s">
        <v>4513</v>
      </c>
      <c r="AJ1294" s="9" t="s">
        <v>4514</v>
      </c>
    </row>
    <row r="1295" spans="1:36" x14ac:dyDescent="0.35">
      <c r="A1295" s="9" t="s">
        <v>3100</v>
      </c>
      <c r="B1295" s="9" t="s">
        <v>3101</v>
      </c>
      <c r="C1295" s="9" t="s">
        <v>14504</v>
      </c>
      <c r="D1295" s="9" t="s">
        <v>29</v>
      </c>
      <c r="E1295" s="9" t="s">
        <v>4515</v>
      </c>
      <c r="F1295" s="9" t="str">
        <f>_xlfn.XLOOKUP(E1295,Total_Enrolled!C:C,Total_Enrolled!C:C)</f>
        <v>2025em1100148@bitspilani-digital.edu.in</v>
      </c>
      <c r="G1295" s="9" t="s">
        <v>4516</v>
      </c>
      <c r="H1295" s="9" t="s">
        <v>14515</v>
      </c>
      <c r="I1295" s="9" t="s">
        <v>4517</v>
      </c>
      <c r="J1295" s="9" t="b">
        <v>1</v>
      </c>
      <c r="K1295" s="9">
        <v>1</v>
      </c>
      <c r="L1295" s="9">
        <f>_xlfn.XLOOKUP(B1295,Courses!A:A,Courses!H:H)</f>
        <v>44</v>
      </c>
      <c r="M1295" s="14">
        <f t="shared" si="100"/>
        <v>2.2727272727272728E-2</v>
      </c>
      <c r="N1295" s="14" t="str">
        <f t="shared" si="101"/>
        <v>Active</v>
      </c>
      <c r="O1295" s="14" t="str" cm="1">
        <f t="array" ref="O1295">_xlfn.IFS(M1295=0,"0",
M1295&lt;=10%,"0-10",
TRUE,"&gt;10"
)&amp;" "&amp;"% progress"</f>
        <v>0-10 % progress</v>
      </c>
      <c r="P1295" s="15">
        <f t="shared" si="102"/>
        <v>0</v>
      </c>
      <c r="Q1295" s="15">
        <f>COUNTIFS($G:$G,$G1295)</f>
        <v>3</v>
      </c>
      <c r="R1295" s="16">
        <f t="shared" si="103"/>
        <v>0</v>
      </c>
      <c r="S1295" s="15" t="str">
        <f t="shared" si="104"/>
        <v>no 0% progess</v>
      </c>
      <c r="T1295" s="9">
        <v>0</v>
      </c>
      <c r="U1295" s="9">
        <v>1</v>
      </c>
      <c r="V1295" s="9">
        <v>1</v>
      </c>
      <c r="W1295" s="9">
        <v>0</v>
      </c>
      <c r="X1295" s="9">
        <v>0</v>
      </c>
      <c r="Y1295" s="9">
        <v>0</v>
      </c>
      <c r="Z1295" s="9"/>
      <c r="AA1295" s="9">
        <v>0</v>
      </c>
      <c r="AB1295" s="9"/>
      <c r="AC1295" s="9">
        <v>0</v>
      </c>
      <c r="AD1295" s="9" t="s">
        <v>4519</v>
      </c>
      <c r="AE1295" s="9" t="s">
        <v>4518</v>
      </c>
      <c r="AF1295" s="9">
        <v>129</v>
      </c>
      <c r="AG1295" s="9"/>
      <c r="AH1295" s="9" t="s">
        <v>4520</v>
      </c>
      <c r="AI1295" s="9"/>
      <c r="AJ1295" s="9"/>
    </row>
    <row r="1296" spans="1:36" x14ac:dyDescent="0.35">
      <c r="A1296" s="9" t="s">
        <v>30</v>
      </c>
      <c r="B1296" s="9" t="s">
        <v>31</v>
      </c>
      <c r="C1296" s="9" t="s">
        <v>14504</v>
      </c>
      <c r="D1296" s="9" t="s">
        <v>29</v>
      </c>
      <c r="E1296" s="9" t="s">
        <v>4515</v>
      </c>
      <c r="F1296" s="9" t="str">
        <f>_xlfn.XLOOKUP(E1296,Total_Enrolled!C:C,Total_Enrolled!C:C)</f>
        <v>2025em1100148@bitspilani-digital.edu.in</v>
      </c>
      <c r="G1296" s="9" t="s">
        <v>4516</v>
      </c>
      <c r="H1296" s="9" t="s">
        <v>14515</v>
      </c>
      <c r="I1296" s="9" t="s">
        <v>4517</v>
      </c>
      <c r="J1296" s="9" t="b">
        <v>1</v>
      </c>
      <c r="K1296" s="9">
        <v>1</v>
      </c>
      <c r="L1296" s="9">
        <f>_xlfn.XLOOKUP(B1296,Courses!A:A,Courses!H:H)</f>
        <v>71</v>
      </c>
      <c r="M1296" s="14">
        <f t="shared" si="100"/>
        <v>1.4084507042253521E-2</v>
      </c>
      <c r="N1296" s="14" t="str">
        <f t="shared" si="101"/>
        <v>Active</v>
      </c>
      <c r="O1296" s="14" t="str" cm="1">
        <f t="array" ref="O1296">_xlfn.IFS(M1296=0,"0",
M1296&lt;=10%,"0-10",
TRUE,"&gt;10"
)&amp;" "&amp;"% progress"</f>
        <v>0-10 % progress</v>
      </c>
      <c r="P1296" s="15">
        <f t="shared" si="102"/>
        <v>0</v>
      </c>
      <c r="Q1296" s="15">
        <f>COUNTIFS($G:$G,$G1296)</f>
        <v>3</v>
      </c>
      <c r="R1296" s="16">
        <f t="shared" si="103"/>
        <v>0</v>
      </c>
      <c r="S1296" s="15" t="str">
        <f t="shared" si="104"/>
        <v>no 0% progess</v>
      </c>
      <c r="T1296" s="9">
        <v>0</v>
      </c>
      <c r="U1296" s="9">
        <v>1</v>
      </c>
      <c r="V1296" s="9">
        <v>1</v>
      </c>
      <c r="W1296" s="9">
        <v>0</v>
      </c>
      <c r="X1296" s="9">
        <v>0</v>
      </c>
      <c r="Y1296" s="9">
        <v>0</v>
      </c>
      <c r="Z1296" s="9"/>
      <c r="AA1296" s="9">
        <v>0</v>
      </c>
      <c r="AB1296" s="9"/>
      <c r="AC1296" s="9">
        <v>0</v>
      </c>
      <c r="AD1296" s="9" t="s">
        <v>4521</v>
      </c>
      <c r="AE1296" s="9" t="s">
        <v>4518</v>
      </c>
      <c r="AF1296" s="9">
        <v>129</v>
      </c>
      <c r="AG1296" s="9"/>
      <c r="AH1296" s="9" t="s">
        <v>4522</v>
      </c>
      <c r="AI1296" s="9"/>
      <c r="AJ1296" s="9"/>
    </row>
    <row r="1297" spans="1:36" x14ac:dyDescent="0.35">
      <c r="A1297" s="9" t="s">
        <v>3110</v>
      </c>
      <c r="B1297" s="9" t="s">
        <v>3111</v>
      </c>
      <c r="C1297" s="9" t="s">
        <v>14504</v>
      </c>
      <c r="D1297" s="9" t="s">
        <v>29</v>
      </c>
      <c r="E1297" s="9" t="s">
        <v>4515</v>
      </c>
      <c r="F1297" s="9" t="str">
        <f>_xlfn.XLOOKUP(E1297,Total_Enrolled!C:C,Total_Enrolled!C:C)</f>
        <v>2025em1100148@bitspilani-digital.edu.in</v>
      </c>
      <c r="G1297" s="9" t="s">
        <v>4516</v>
      </c>
      <c r="H1297" s="9" t="s">
        <v>14515</v>
      </c>
      <c r="I1297" s="9" t="s">
        <v>4517</v>
      </c>
      <c r="J1297" s="9" t="b">
        <v>1</v>
      </c>
      <c r="K1297" s="9">
        <v>1</v>
      </c>
      <c r="L1297" s="9">
        <f>_xlfn.XLOOKUP(B1297,Courses!A:A,Courses!H:H)</f>
        <v>67</v>
      </c>
      <c r="M1297" s="14">
        <f t="shared" si="100"/>
        <v>1.4925373134328358E-2</v>
      </c>
      <c r="N1297" s="14" t="str">
        <f t="shared" si="101"/>
        <v>Active</v>
      </c>
      <c r="O1297" s="14" t="str" cm="1">
        <f t="array" ref="O1297">_xlfn.IFS(M1297=0,"0",
M1297&lt;=10%,"0-10",
TRUE,"&gt;10"
)&amp;" "&amp;"% progress"</f>
        <v>0-10 % progress</v>
      </c>
      <c r="P1297" s="15">
        <f t="shared" si="102"/>
        <v>0</v>
      </c>
      <c r="Q1297" s="15">
        <f>COUNTIFS($G:$G,$G1297)</f>
        <v>3</v>
      </c>
      <c r="R1297" s="16">
        <f t="shared" si="103"/>
        <v>0</v>
      </c>
      <c r="S1297" s="15" t="str">
        <f t="shared" si="104"/>
        <v>no 0% progess</v>
      </c>
      <c r="T1297" s="9">
        <v>0</v>
      </c>
      <c r="U1297" s="9">
        <v>1</v>
      </c>
      <c r="V1297" s="9">
        <v>1</v>
      </c>
      <c r="W1297" s="9">
        <v>0</v>
      </c>
      <c r="X1297" s="9">
        <v>0</v>
      </c>
      <c r="Y1297" s="9">
        <v>0</v>
      </c>
      <c r="Z1297" s="9"/>
      <c r="AA1297" s="9">
        <v>0</v>
      </c>
      <c r="AB1297" s="9"/>
      <c r="AC1297" s="9">
        <v>0</v>
      </c>
      <c r="AD1297" s="9" t="s">
        <v>4523</v>
      </c>
      <c r="AE1297" s="9" t="s">
        <v>4518</v>
      </c>
      <c r="AF1297" s="9">
        <v>129</v>
      </c>
      <c r="AG1297" s="9"/>
      <c r="AH1297" s="9" t="s">
        <v>4524</v>
      </c>
      <c r="AI1297" s="9"/>
      <c r="AJ1297" s="9"/>
    </row>
    <row r="1298" spans="1:36" x14ac:dyDescent="0.35">
      <c r="A1298" s="9" t="s">
        <v>3086</v>
      </c>
      <c r="B1298" s="9" t="s">
        <v>35</v>
      </c>
      <c r="C1298" s="9" t="s">
        <v>14504</v>
      </c>
      <c r="D1298" s="9" t="s">
        <v>29</v>
      </c>
      <c r="E1298" s="9" t="s">
        <v>4528</v>
      </c>
      <c r="F1298" s="9" t="str">
        <f>_xlfn.XLOOKUP(E1298,Total_Enrolled!C:C,Total_Enrolled!C:C)</f>
        <v>2025em1100150@bitspilani-digital.edu.in</v>
      </c>
      <c r="G1298" s="9" t="s">
        <v>4529</v>
      </c>
      <c r="H1298" s="9" t="s">
        <v>14515</v>
      </c>
      <c r="I1298" s="9" t="s">
        <v>4530</v>
      </c>
      <c r="J1298" s="9" t="b">
        <v>1</v>
      </c>
      <c r="K1298" s="9">
        <v>12</v>
      </c>
      <c r="L1298" s="9">
        <f>_xlfn.XLOOKUP(B1298,Courses!A:A,Courses!H:H)</f>
        <v>68</v>
      </c>
      <c r="M1298" s="14">
        <f t="shared" si="100"/>
        <v>0.17647058823529413</v>
      </c>
      <c r="N1298" s="14" t="str">
        <f t="shared" si="101"/>
        <v>Active</v>
      </c>
      <c r="O1298" s="14" t="str" cm="1">
        <f t="array" ref="O1298">_xlfn.IFS(M1298=0,"0",
M1298&lt;=10%,"0-10",
TRUE,"&gt;10"
)&amp;" "&amp;"% progress"</f>
        <v>&gt;10 % progress</v>
      </c>
      <c r="P1298" s="15">
        <f t="shared" si="102"/>
        <v>0</v>
      </c>
      <c r="Q1298" s="15">
        <f>COUNTIFS($G:$G,$G1298)</f>
        <v>5</v>
      </c>
      <c r="R1298" s="16">
        <f t="shared" si="103"/>
        <v>0</v>
      </c>
      <c r="S1298" s="15" t="str">
        <f t="shared" si="104"/>
        <v>no 0% progess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/>
      <c r="AA1298" s="9">
        <v>0</v>
      </c>
      <c r="AB1298" s="9"/>
      <c r="AC1298" s="9">
        <v>166</v>
      </c>
      <c r="AD1298" s="9" t="s">
        <v>4532</v>
      </c>
      <c r="AE1298" s="9" t="s">
        <v>4531</v>
      </c>
      <c r="AF1298" s="9">
        <v>213</v>
      </c>
      <c r="AG1298" s="9"/>
      <c r="AH1298" s="9"/>
      <c r="AI1298" s="9"/>
      <c r="AJ1298" s="9"/>
    </row>
    <row r="1299" spans="1:36" x14ac:dyDescent="0.35">
      <c r="A1299" s="9" t="s">
        <v>3100</v>
      </c>
      <c r="B1299" s="9" t="s">
        <v>3101</v>
      </c>
      <c r="C1299" s="9" t="s">
        <v>14504</v>
      </c>
      <c r="D1299" s="9" t="s">
        <v>29</v>
      </c>
      <c r="E1299" s="9" t="s">
        <v>4528</v>
      </c>
      <c r="F1299" s="9" t="str">
        <f>_xlfn.XLOOKUP(E1299,Total_Enrolled!C:C,Total_Enrolled!C:C)</f>
        <v>2025em1100150@bitspilani-digital.edu.in</v>
      </c>
      <c r="G1299" s="9" t="s">
        <v>4529</v>
      </c>
      <c r="H1299" s="9" t="s">
        <v>14515</v>
      </c>
      <c r="I1299" s="9" t="s">
        <v>4530</v>
      </c>
      <c r="J1299" s="9" t="b">
        <v>1</v>
      </c>
      <c r="K1299" s="9">
        <v>7</v>
      </c>
      <c r="L1299" s="9">
        <f>_xlfn.XLOOKUP(B1299,Courses!A:A,Courses!H:H)</f>
        <v>44</v>
      </c>
      <c r="M1299" s="14">
        <f t="shared" si="100"/>
        <v>0.15909090909090909</v>
      </c>
      <c r="N1299" s="14" t="str">
        <f t="shared" si="101"/>
        <v>Active</v>
      </c>
      <c r="O1299" s="14" t="str" cm="1">
        <f t="array" ref="O1299">_xlfn.IFS(M1299=0,"0",
M1299&lt;=10%,"0-10",
TRUE,"&gt;10"
)&amp;" "&amp;"% progress"</f>
        <v>&gt;10 % progress</v>
      </c>
      <c r="P1299" s="15">
        <f t="shared" si="102"/>
        <v>0</v>
      </c>
      <c r="Q1299" s="15">
        <f>COUNTIFS($G:$G,$G1299)</f>
        <v>5</v>
      </c>
      <c r="R1299" s="16">
        <f t="shared" si="103"/>
        <v>0</v>
      </c>
      <c r="S1299" s="15" t="str">
        <f t="shared" si="104"/>
        <v>no 0% progess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/>
      <c r="AA1299" s="9">
        <v>0</v>
      </c>
      <c r="AB1299" s="9"/>
      <c r="AC1299" s="9">
        <v>6558</v>
      </c>
      <c r="AD1299" s="9" t="s">
        <v>4533</v>
      </c>
      <c r="AE1299" s="9" t="s">
        <v>4531</v>
      </c>
      <c r="AF1299" s="9">
        <v>213</v>
      </c>
      <c r="AG1299" s="9"/>
      <c r="AH1299" s="9"/>
      <c r="AI1299" s="9" t="s">
        <v>4534</v>
      </c>
      <c r="AJ1299" s="9" t="s">
        <v>4535</v>
      </c>
    </row>
    <row r="1300" spans="1:36" x14ac:dyDescent="0.35">
      <c r="A1300" s="9" t="s">
        <v>3095</v>
      </c>
      <c r="B1300" s="9" t="s">
        <v>38</v>
      </c>
      <c r="C1300" s="9" t="s">
        <v>14504</v>
      </c>
      <c r="D1300" s="9" t="s">
        <v>29</v>
      </c>
      <c r="E1300" s="9" t="s">
        <v>4528</v>
      </c>
      <c r="F1300" s="9" t="str">
        <f>_xlfn.XLOOKUP(E1300,Total_Enrolled!C:C,Total_Enrolled!C:C)</f>
        <v>2025em1100150@bitspilani-digital.edu.in</v>
      </c>
      <c r="G1300" s="9" t="s">
        <v>4529</v>
      </c>
      <c r="H1300" s="9" t="s">
        <v>14515</v>
      </c>
      <c r="I1300" s="9" t="s">
        <v>4530</v>
      </c>
      <c r="J1300" s="9" t="b">
        <v>1</v>
      </c>
      <c r="K1300" s="9">
        <v>4</v>
      </c>
      <c r="L1300" s="9">
        <f>_xlfn.XLOOKUP(B1300,Courses!A:A,Courses!H:H)</f>
        <v>42</v>
      </c>
      <c r="M1300" s="14">
        <f t="shared" si="100"/>
        <v>9.5238095238095233E-2</v>
      </c>
      <c r="N1300" s="14" t="str">
        <f t="shared" si="101"/>
        <v>Active</v>
      </c>
      <c r="O1300" s="14" t="str" cm="1">
        <f t="array" ref="O1300">_xlfn.IFS(M1300=0,"0",
M1300&lt;=10%,"0-10",
TRUE,"&gt;10"
)&amp;" "&amp;"% progress"</f>
        <v>0-10 % progress</v>
      </c>
      <c r="P1300" s="15">
        <f t="shared" si="102"/>
        <v>0</v>
      </c>
      <c r="Q1300" s="15">
        <f>COUNTIFS($G:$G,$G1300)</f>
        <v>5</v>
      </c>
      <c r="R1300" s="16">
        <f t="shared" si="103"/>
        <v>0</v>
      </c>
      <c r="S1300" s="15" t="str">
        <f t="shared" si="104"/>
        <v>no 0% progess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/>
      <c r="AA1300" s="9">
        <v>0</v>
      </c>
      <c r="AB1300" s="9"/>
      <c r="AC1300" s="9">
        <v>19</v>
      </c>
      <c r="AD1300" s="9" t="s">
        <v>4536</v>
      </c>
      <c r="AE1300" s="9" t="s">
        <v>4531</v>
      </c>
      <c r="AF1300" s="9">
        <v>213</v>
      </c>
      <c r="AG1300" s="9"/>
      <c r="AH1300" s="9"/>
      <c r="AI1300" s="9" t="s">
        <v>4537</v>
      </c>
      <c r="AJ1300" s="9" t="s">
        <v>4538</v>
      </c>
    </row>
    <row r="1301" spans="1:36" x14ac:dyDescent="0.35">
      <c r="A1301" s="9" t="s">
        <v>3091</v>
      </c>
      <c r="B1301" s="9" t="s">
        <v>3092</v>
      </c>
      <c r="C1301" s="9" t="s">
        <v>14504</v>
      </c>
      <c r="D1301" s="9" t="s">
        <v>29</v>
      </c>
      <c r="E1301" s="9" t="s">
        <v>4528</v>
      </c>
      <c r="F1301" s="9" t="str">
        <f>_xlfn.XLOOKUP(E1301,Total_Enrolled!C:C,Total_Enrolled!C:C)</f>
        <v>2025em1100150@bitspilani-digital.edu.in</v>
      </c>
      <c r="G1301" s="9" t="s">
        <v>4529</v>
      </c>
      <c r="H1301" s="9" t="s">
        <v>14515</v>
      </c>
      <c r="I1301" s="9" t="s">
        <v>4530</v>
      </c>
      <c r="J1301" s="9" t="b">
        <v>1</v>
      </c>
      <c r="K1301" s="9">
        <v>0</v>
      </c>
      <c r="L1301" s="9">
        <f>_xlfn.XLOOKUP(B1301,Courses!A:A,Courses!H:H)</f>
        <v>36</v>
      </c>
      <c r="M1301" s="14">
        <f t="shared" si="100"/>
        <v>0</v>
      </c>
      <c r="N1301" s="14" t="str">
        <f t="shared" si="101"/>
        <v>Not Active</v>
      </c>
      <c r="O1301" s="14" t="str" cm="1">
        <f t="array" ref="O1301">_xlfn.IFS(M1301=0,"0",
M1301&lt;=10%,"0-10",
TRUE,"&gt;10"
)&amp;" "&amp;"% progress"</f>
        <v>0 % progress</v>
      </c>
      <c r="P1301" s="15">
        <f t="shared" si="102"/>
        <v>1</v>
      </c>
      <c r="Q1301" s="15">
        <f>COUNTIFS($G:$G,$G1301)</f>
        <v>5</v>
      </c>
      <c r="R1301" s="16">
        <f t="shared" si="103"/>
        <v>0.2</v>
      </c>
      <c r="S1301" s="15" t="str">
        <f t="shared" si="104"/>
        <v>no progress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/>
      <c r="AA1301" s="9">
        <v>0</v>
      </c>
      <c r="AB1301" s="9"/>
      <c r="AC1301" s="9">
        <v>0</v>
      </c>
      <c r="AD1301" s="9" t="s">
        <v>4539</v>
      </c>
      <c r="AE1301" s="9" t="s">
        <v>4531</v>
      </c>
      <c r="AF1301" s="9">
        <v>213</v>
      </c>
      <c r="AG1301" s="9"/>
      <c r="AH1301" s="9"/>
      <c r="AI1301" s="9"/>
      <c r="AJ1301" s="9"/>
    </row>
    <row r="1302" spans="1:36" x14ac:dyDescent="0.35">
      <c r="A1302" s="9" t="s">
        <v>3379</v>
      </c>
      <c r="B1302" s="9" t="s">
        <v>37</v>
      </c>
      <c r="C1302" s="9" t="s">
        <v>14504</v>
      </c>
      <c r="D1302" s="9" t="s">
        <v>29</v>
      </c>
      <c r="E1302" s="9" t="s">
        <v>4528</v>
      </c>
      <c r="F1302" s="9" t="str">
        <f>_xlfn.XLOOKUP(E1302,Total_Enrolled!C:C,Total_Enrolled!C:C)</f>
        <v>2025em1100150@bitspilani-digital.edu.in</v>
      </c>
      <c r="G1302" s="9" t="s">
        <v>4529</v>
      </c>
      <c r="H1302" s="9" t="s">
        <v>14515</v>
      </c>
      <c r="I1302" s="9" t="s">
        <v>4530</v>
      </c>
      <c r="J1302" s="9" t="b">
        <v>1</v>
      </c>
      <c r="K1302" s="9">
        <v>7</v>
      </c>
      <c r="L1302" s="9">
        <f>_xlfn.XLOOKUP(B1302,Courses!A:A,Courses!H:H)</f>
        <v>64</v>
      </c>
      <c r="M1302" s="14">
        <f t="shared" si="100"/>
        <v>0.109375</v>
      </c>
      <c r="N1302" s="14" t="str">
        <f t="shared" si="101"/>
        <v>Active</v>
      </c>
      <c r="O1302" s="14" t="str" cm="1">
        <f t="array" ref="O1302">_xlfn.IFS(M1302=0,"0",
M1302&lt;=10%,"0-10",
TRUE,"&gt;10"
)&amp;" "&amp;"% progress"</f>
        <v>&gt;10 % progress</v>
      </c>
      <c r="P1302" s="15">
        <f t="shared" si="102"/>
        <v>0</v>
      </c>
      <c r="Q1302" s="15">
        <f>COUNTIFS($G:$G,$G1302)</f>
        <v>5</v>
      </c>
      <c r="R1302" s="16">
        <f t="shared" si="103"/>
        <v>0</v>
      </c>
      <c r="S1302" s="15" t="str">
        <f t="shared" si="104"/>
        <v>no 0% progess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/>
      <c r="AA1302" s="9">
        <v>0</v>
      </c>
      <c r="AB1302" s="9"/>
      <c r="AC1302" s="9">
        <v>28</v>
      </c>
      <c r="AD1302" s="9" t="s">
        <v>4540</v>
      </c>
      <c r="AE1302" s="9" t="s">
        <v>4531</v>
      </c>
      <c r="AF1302" s="9">
        <v>213</v>
      </c>
      <c r="AG1302" s="9"/>
      <c r="AH1302" s="9"/>
      <c r="AI1302" s="9"/>
      <c r="AJ1302" s="9"/>
    </row>
    <row r="1303" spans="1:36" x14ac:dyDescent="0.35">
      <c r="A1303" s="9" t="s">
        <v>3100</v>
      </c>
      <c r="B1303" s="9" t="s">
        <v>3101</v>
      </c>
      <c r="C1303" s="9" t="s">
        <v>14504</v>
      </c>
      <c r="D1303" s="9" t="s">
        <v>29</v>
      </c>
      <c r="E1303" s="9" t="s">
        <v>4541</v>
      </c>
      <c r="F1303" s="9" t="str">
        <f>_xlfn.XLOOKUP(E1303,Total_Enrolled!C:C,Total_Enrolled!C:C)</f>
        <v>2025em1100151@bitspilani-digital.edu.in</v>
      </c>
      <c r="G1303" s="9" t="s">
        <v>4542</v>
      </c>
      <c r="H1303" s="9" t="s">
        <v>14515</v>
      </c>
      <c r="I1303" s="9" t="s">
        <v>4543</v>
      </c>
      <c r="J1303" s="9" t="b">
        <v>1</v>
      </c>
      <c r="K1303" s="9">
        <v>0</v>
      </c>
      <c r="L1303" s="9">
        <f>_xlfn.XLOOKUP(B1303,Courses!A:A,Courses!H:H)</f>
        <v>44</v>
      </c>
      <c r="M1303" s="14">
        <f t="shared" si="100"/>
        <v>0</v>
      </c>
      <c r="N1303" s="14" t="str">
        <f t="shared" si="101"/>
        <v>Not Active</v>
      </c>
      <c r="O1303" s="14" t="str" cm="1">
        <f t="array" ref="O1303">_xlfn.IFS(M1303=0,"0",
M1303&lt;=10%,"0-10",
TRUE,"&gt;10"
)&amp;" "&amp;"% progress"</f>
        <v>0 % progress</v>
      </c>
      <c r="P1303" s="15">
        <f t="shared" si="102"/>
        <v>1</v>
      </c>
      <c r="Q1303" s="15">
        <f>COUNTIFS($G:$G,$G1303)</f>
        <v>3</v>
      </c>
      <c r="R1303" s="16">
        <f t="shared" si="103"/>
        <v>0.33333333333333331</v>
      </c>
      <c r="S1303" s="15" t="str">
        <f t="shared" si="104"/>
        <v>no progress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/>
      <c r="AA1303" s="9">
        <v>0</v>
      </c>
      <c r="AB1303" s="9"/>
      <c r="AC1303" s="9">
        <v>0</v>
      </c>
      <c r="AD1303" s="9"/>
      <c r="AE1303" s="9" t="s">
        <v>4544</v>
      </c>
      <c r="AF1303" s="9">
        <v>69</v>
      </c>
      <c r="AG1303" s="9"/>
      <c r="AH1303" s="9"/>
      <c r="AI1303" s="9"/>
      <c r="AJ1303" s="9"/>
    </row>
    <row r="1304" spans="1:36" x14ac:dyDescent="0.35">
      <c r="A1304" s="9" t="s">
        <v>3110</v>
      </c>
      <c r="B1304" s="9" t="s">
        <v>3111</v>
      </c>
      <c r="C1304" s="9" t="s">
        <v>14504</v>
      </c>
      <c r="D1304" s="9" t="s">
        <v>29</v>
      </c>
      <c r="E1304" s="9" t="s">
        <v>4541</v>
      </c>
      <c r="F1304" s="9" t="str">
        <f>_xlfn.XLOOKUP(E1304,Total_Enrolled!C:C,Total_Enrolled!C:C)</f>
        <v>2025em1100151@bitspilani-digital.edu.in</v>
      </c>
      <c r="G1304" s="9" t="s">
        <v>4542</v>
      </c>
      <c r="H1304" s="9" t="s">
        <v>14515</v>
      </c>
      <c r="I1304" s="9" t="s">
        <v>4543</v>
      </c>
      <c r="J1304" s="9" t="b">
        <v>1</v>
      </c>
      <c r="K1304" s="9">
        <v>1</v>
      </c>
      <c r="L1304" s="9">
        <f>_xlfn.XLOOKUP(B1304,Courses!A:A,Courses!H:H)</f>
        <v>67</v>
      </c>
      <c r="M1304" s="14">
        <f t="shared" si="100"/>
        <v>1.4925373134328358E-2</v>
      </c>
      <c r="N1304" s="14" t="str">
        <f t="shared" si="101"/>
        <v>Active</v>
      </c>
      <c r="O1304" s="14" t="str" cm="1">
        <f t="array" ref="O1304">_xlfn.IFS(M1304=0,"0",
M1304&lt;=10%,"0-10",
TRUE,"&gt;10"
)&amp;" "&amp;"% progress"</f>
        <v>0-10 % progress</v>
      </c>
      <c r="P1304" s="15">
        <f t="shared" si="102"/>
        <v>0</v>
      </c>
      <c r="Q1304" s="15">
        <f>COUNTIFS($G:$G,$G1304)</f>
        <v>3</v>
      </c>
      <c r="R1304" s="16">
        <f t="shared" si="103"/>
        <v>0</v>
      </c>
      <c r="S1304" s="15" t="str">
        <f t="shared" si="104"/>
        <v>no 0% progess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/>
      <c r="AA1304" s="9">
        <v>0</v>
      </c>
      <c r="AB1304" s="9"/>
      <c r="AC1304" s="9">
        <v>0</v>
      </c>
      <c r="AD1304" s="9"/>
      <c r="AE1304" s="9" t="s">
        <v>4544</v>
      </c>
      <c r="AF1304" s="9">
        <v>69</v>
      </c>
      <c r="AG1304" s="9"/>
      <c r="AH1304" s="9"/>
      <c r="AI1304" s="9"/>
      <c r="AJ1304" s="9"/>
    </row>
    <row r="1305" spans="1:36" x14ac:dyDescent="0.35">
      <c r="A1305" s="9" t="s">
        <v>30</v>
      </c>
      <c r="B1305" s="9" t="s">
        <v>31</v>
      </c>
      <c r="C1305" s="9" t="s">
        <v>14504</v>
      </c>
      <c r="D1305" s="9" t="s">
        <v>29</v>
      </c>
      <c r="E1305" s="9" t="s">
        <v>4541</v>
      </c>
      <c r="F1305" s="9" t="str">
        <f>_xlfn.XLOOKUP(E1305,Total_Enrolled!C:C,Total_Enrolled!C:C)</f>
        <v>2025em1100151@bitspilani-digital.edu.in</v>
      </c>
      <c r="G1305" s="9" t="s">
        <v>4542</v>
      </c>
      <c r="H1305" s="9" t="s">
        <v>14515</v>
      </c>
      <c r="I1305" s="9" t="s">
        <v>4543</v>
      </c>
      <c r="J1305" s="9" t="b">
        <v>1</v>
      </c>
      <c r="K1305" s="9">
        <v>0</v>
      </c>
      <c r="L1305" s="9">
        <f>_xlfn.XLOOKUP(B1305,Courses!A:A,Courses!H:H)</f>
        <v>71</v>
      </c>
      <c r="M1305" s="14">
        <f t="shared" si="100"/>
        <v>0</v>
      </c>
      <c r="N1305" s="14" t="str">
        <f t="shared" si="101"/>
        <v>Not Active</v>
      </c>
      <c r="O1305" s="14" t="str" cm="1">
        <f t="array" ref="O1305">_xlfn.IFS(M1305=0,"0",
M1305&lt;=10%,"0-10",
TRUE,"&gt;10"
)&amp;" "&amp;"% progress"</f>
        <v>0 % progress</v>
      </c>
      <c r="P1305" s="15">
        <f t="shared" si="102"/>
        <v>1</v>
      </c>
      <c r="Q1305" s="15">
        <f>COUNTIFS($G:$G,$G1305)</f>
        <v>3</v>
      </c>
      <c r="R1305" s="16">
        <f t="shared" si="103"/>
        <v>0.33333333333333331</v>
      </c>
      <c r="S1305" s="15" t="str">
        <f t="shared" si="104"/>
        <v>no progress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/>
      <c r="AA1305" s="9">
        <v>0</v>
      </c>
      <c r="AB1305" s="9"/>
      <c r="AC1305" s="9">
        <v>0</v>
      </c>
      <c r="AD1305" s="9"/>
      <c r="AE1305" s="9" t="s">
        <v>4544</v>
      </c>
      <c r="AF1305" s="9">
        <v>69</v>
      </c>
      <c r="AG1305" s="9"/>
      <c r="AH1305" s="9"/>
      <c r="AI1305" s="9"/>
      <c r="AJ1305" s="9"/>
    </row>
    <row r="1306" spans="1:36" x14ac:dyDescent="0.35">
      <c r="A1306" s="9" t="s">
        <v>3086</v>
      </c>
      <c r="B1306" s="9" t="s">
        <v>35</v>
      </c>
      <c r="C1306" s="9" t="s">
        <v>14504</v>
      </c>
      <c r="D1306" s="9" t="s">
        <v>29</v>
      </c>
      <c r="E1306" s="9" t="s">
        <v>4548</v>
      </c>
      <c r="F1306" s="9" t="str">
        <f>_xlfn.XLOOKUP(E1306,Total_Enrolled!C:C,Total_Enrolled!C:C)</f>
        <v>2025em1100153@bitspilani-digital.edu.in</v>
      </c>
      <c r="G1306" s="9" t="s">
        <v>4549</v>
      </c>
      <c r="H1306" s="9" t="s">
        <v>14515</v>
      </c>
      <c r="I1306" s="9" t="s">
        <v>4550</v>
      </c>
      <c r="J1306" s="9" t="b">
        <v>1</v>
      </c>
      <c r="K1306" s="9">
        <v>2</v>
      </c>
      <c r="L1306" s="9">
        <f>_xlfn.XLOOKUP(B1306,Courses!A:A,Courses!H:H)</f>
        <v>68</v>
      </c>
      <c r="M1306" s="14">
        <f t="shared" si="100"/>
        <v>2.9411764705882353E-2</v>
      </c>
      <c r="N1306" s="14" t="str">
        <f t="shared" si="101"/>
        <v>Active</v>
      </c>
      <c r="O1306" s="14" t="str" cm="1">
        <f t="array" ref="O1306">_xlfn.IFS(M1306=0,"0",
M1306&lt;=10%,"0-10",
TRUE,"&gt;10"
)&amp;" "&amp;"% progress"</f>
        <v>0-10 % progress</v>
      </c>
      <c r="P1306" s="15">
        <f t="shared" si="102"/>
        <v>0</v>
      </c>
      <c r="Q1306" s="15">
        <f>COUNTIFS($G:$G,$G1306)</f>
        <v>4</v>
      </c>
      <c r="R1306" s="16">
        <f t="shared" si="103"/>
        <v>0</v>
      </c>
      <c r="S1306" s="15" t="str">
        <f t="shared" si="104"/>
        <v>no 0% progess</v>
      </c>
      <c r="T1306" s="9">
        <v>0</v>
      </c>
      <c r="U1306" s="9">
        <v>1</v>
      </c>
      <c r="V1306" s="9">
        <v>1</v>
      </c>
      <c r="W1306" s="9">
        <v>0</v>
      </c>
      <c r="X1306" s="9">
        <v>0</v>
      </c>
      <c r="Y1306" s="9">
        <v>0</v>
      </c>
      <c r="Z1306" s="9"/>
      <c r="AA1306" s="9">
        <v>0</v>
      </c>
      <c r="AB1306" s="9"/>
      <c r="AC1306" s="9">
        <v>17</v>
      </c>
      <c r="AD1306" s="9" t="s">
        <v>4552</v>
      </c>
      <c r="AE1306" s="9" t="s">
        <v>4551</v>
      </c>
      <c r="AF1306" s="9">
        <v>166</v>
      </c>
      <c r="AG1306" s="9"/>
      <c r="AH1306" s="9" t="s">
        <v>4553</v>
      </c>
      <c r="AI1306" s="9"/>
      <c r="AJ1306" s="9"/>
    </row>
    <row r="1307" spans="1:36" x14ac:dyDescent="0.35">
      <c r="A1307" s="9" t="s">
        <v>30</v>
      </c>
      <c r="B1307" s="9" t="s">
        <v>31</v>
      </c>
      <c r="C1307" s="9" t="s">
        <v>14504</v>
      </c>
      <c r="D1307" s="9" t="s">
        <v>29</v>
      </c>
      <c r="E1307" s="9" t="s">
        <v>4548</v>
      </c>
      <c r="F1307" s="9" t="str">
        <f>_xlfn.XLOOKUP(E1307,Total_Enrolled!C:C,Total_Enrolled!C:C)</f>
        <v>2025em1100153@bitspilani-digital.edu.in</v>
      </c>
      <c r="G1307" s="9" t="s">
        <v>4549</v>
      </c>
      <c r="H1307" s="9" t="s">
        <v>14515</v>
      </c>
      <c r="I1307" s="9" t="s">
        <v>4550</v>
      </c>
      <c r="J1307" s="9" t="b">
        <v>1</v>
      </c>
      <c r="K1307" s="9">
        <v>2</v>
      </c>
      <c r="L1307" s="9">
        <f>_xlfn.XLOOKUP(B1307,Courses!A:A,Courses!H:H)</f>
        <v>71</v>
      </c>
      <c r="M1307" s="14">
        <f t="shared" si="100"/>
        <v>2.8169014084507043E-2</v>
      </c>
      <c r="N1307" s="14" t="str">
        <f t="shared" si="101"/>
        <v>Active</v>
      </c>
      <c r="O1307" s="14" t="str" cm="1">
        <f t="array" ref="O1307">_xlfn.IFS(M1307=0,"0",
M1307&lt;=10%,"0-10",
TRUE,"&gt;10"
)&amp;" "&amp;"% progress"</f>
        <v>0-10 % progress</v>
      </c>
      <c r="P1307" s="15">
        <f t="shared" si="102"/>
        <v>0</v>
      </c>
      <c r="Q1307" s="15">
        <f>COUNTIFS($G:$G,$G1307)</f>
        <v>4</v>
      </c>
      <c r="R1307" s="16">
        <f t="shared" si="103"/>
        <v>0</v>
      </c>
      <c r="S1307" s="15" t="str">
        <f t="shared" si="104"/>
        <v>no 0% progess</v>
      </c>
      <c r="T1307" s="9">
        <v>0</v>
      </c>
      <c r="U1307" s="9">
        <v>1</v>
      </c>
      <c r="V1307" s="9">
        <v>1</v>
      </c>
      <c r="W1307" s="9">
        <v>0</v>
      </c>
      <c r="X1307" s="9">
        <v>0</v>
      </c>
      <c r="Y1307" s="9">
        <v>0</v>
      </c>
      <c r="Z1307" s="9"/>
      <c r="AA1307" s="9">
        <v>0</v>
      </c>
      <c r="AB1307" s="9"/>
      <c r="AC1307" s="9">
        <v>0</v>
      </c>
      <c r="AD1307" s="9" t="s">
        <v>4554</v>
      </c>
      <c r="AE1307" s="9" t="s">
        <v>4551</v>
      </c>
      <c r="AF1307" s="9">
        <v>166</v>
      </c>
      <c r="AG1307" s="9"/>
      <c r="AH1307" s="9" t="s">
        <v>4555</v>
      </c>
      <c r="AI1307" s="9"/>
      <c r="AJ1307" s="9"/>
    </row>
    <row r="1308" spans="1:36" x14ac:dyDescent="0.35">
      <c r="A1308" s="9" t="s">
        <v>3110</v>
      </c>
      <c r="B1308" s="9" t="s">
        <v>3111</v>
      </c>
      <c r="C1308" s="9" t="s">
        <v>14504</v>
      </c>
      <c r="D1308" s="9" t="s">
        <v>29</v>
      </c>
      <c r="E1308" s="9" t="s">
        <v>4548</v>
      </c>
      <c r="F1308" s="9" t="str">
        <f>_xlfn.XLOOKUP(E1308,Total_Enrolled!C:C,Total_Enrolled!C:C)</f>
        <v>2025em1100153@bitspilani-digital.edu.in</v>
      </c>
      <c r="G1308" s="9" t="s">
        <v>4549</v>
      </c>
      <c r="H1308" s="9" t="s">
        <v>14515</v>
      </c>
      <c r="I1308" s="9" t="s">
        <v>4550</v>
      </c>
      <c r="J1308" s="9" t="b">
        <v>1</v>
      </c>
      <c r="K1308" s="9">
        <v>1</v>
      </c>
      <c r="L1308" s="9">
        <f>_xlfn.XLOOKUP(B1308,Courses!A:A,Courses!H:H)</f>
        <v>67</v>
      </c>
      <c r="M1308" s="14">
        <f t="shared" si="100"/>
        <v>1.4925373134328358E-2</v>
      </c>
      <c r="N1308" s="14" t="str">
        <f t="shared" si="101"/>
        <v>Active</v>
      </c>
      <c r="O1308" s="14" t="str" cm="1">
        <f t="array" ref="O1308">_xlfn.IFS(M1308=0,"0",
M1308&lt;=10%,"0-10",
TRUE,"&gt;10"
)&amp;" "&amp;"% progress"</f>
        <v>0-10 % progress</v>
      </c>
      <c r="P1308" s="15">
        <f t="shared" si="102"/>
        <v>0</v>
      </c>
      <c r="Q1308" s="15">
        <f>COUNTIFS($G:$G,$G1308)</f>
        <v>4</v>
      </c>
      <c r="R1308" s="16">
        <f t="shared" si="103"/>
        <v>0</v>
      </c>
      <c r="S1308" s="15" t="str">
        <f t="shared" si="104"/>
        <v>no 0% progess</v>
      </c>
      <c r="T1308" s="9">
        <v>0</v>
      </c>
      <c r="U1308" s="9">
        <v>1</v>
      </c>
      <c r="V1308" s="9">
        <v>1</v>
      </c>
      <c r="W1308" s="9">
        <v>0</v>
      </c>
      <c r="X1308" s="9">
        <v>0</v>
      </c>
      <c r="Y1308" s="9">
        <v>0</v>
      </c>
      <c r="Z1308" s="9"/>
      <c r="AA1308" s="9">
        <v>0</v>
      </c>
      <c r="AB1308" s="9"/>
      <c r="AC1308" s="9">
        <v>0</v>
      </c>
      <c r="AD1308" s="9" t="s">
        <v>4556</v>
      </c>
      <c r="AE1308" s="9" t="s">
        <v>4551</v>
      </c>
      <c r="AF1308" s="9">
        <v>166</v>
      </c>
      <c r="AG1308" s="9"/>
      <c r="AH1308" s="9" t="s">
        <v>4557</v>
      </c>
      <c r="AI1308" s="9"/>
      <c r="AJ1308" s="9"/>
    </row>
    <row r="1309" spans="1:36" x14ac:dyDescent="0.35">
      <c r="A1309" s="9" t="s">
        <v>3100</v>
      </c>
      <c r="B1309" s="9" t="s">
        <v>3101</v>
      </c>
      <c r="C1309" s="9" t="s">
        <v>14504</v>
      </c>
      <c r="D1309" s="9" t="s">
        <v>29</v>
      </c>
      <c r="E1309" s="9" t="s">
        <v>4548</v>
      </c>
      <c r="F1309" s="9" t="str">
        <f>_xlfn.XLOOKUP(E1309,Total_Enrolled!C:C,Total_Enrolled!C:C)</f>
        <v>2025em1100153@bitspilani-digital.edu.in</v>
      </c>
      <c r="G1309" s="9" t="s">
        <v>4549</v>
      </c>
      <c r="H1309" s="9" t="s">
        <v>14515</v>
      </c>
      <c r="I1309" s="9" t="s">
        <v>4550</v>
      </c>
      <c r="J1309" s="9" t="b">
        <v>1</v>
      </c>
      <c r="K1309" s="9">
        <v>1</v>
      </c>
      <c r="L1309" s="9">
        <f>_xlfn.XLOOKUP(B1309,Courses!A:A,Courses!H:H)</f>
        <v>44</v>
      </c>
      <c r="M1309" s="14">
        <f t="shared" si="100"/>
        <v>2.2727272727272728E-2</v>
      </c>
      <c r="N1309" s="14" t="str">
        <f t="shared" si="101"/>
        <v>Active</v>
      </c>
      <c r="O1309" s="14" t="str" cm="1">
        <f t="array" ref="O1309">_xlfn.IFS(M1309=0,"0",
M1309&lt;=10%,"0-10",
TRUE,"&gt;10"
)&amp;" "&amp;"% progress"</f>
        <v>0-10 % progress</v>
      </c>
      <c r="P1309" s="15">
        <f t="shared" si="102"/>
        <v>0</v>
      </c>
      <c r="Q1309" s="15">
        <f>COUNTIFS($G:$G,$G1309)</f>
        <v>4</v>
      </c>
      <c r="R1309" s="16">
        <f t="shared" si="103"/>
        <v>0</v>
      </c>
      <c r="S1309" s="15" t="str">
        <f t="shared" si="104"/>
        <v>no 0% progess</v>
      </c>
      <c r="T1309" s="9">
        <v>0</v>
      </c>
      <c r="U1309" s="9">
        <v>1</v>
      </c>
      <c r="V1309" s="9">
        <v>1</v>
      </c>
      <c r="W1309" s="9">
        <v>0</v>
      </c>
      <c r="X1309" s="9">
        <v>0</v>
      </c>
      <c r="Y1309" s="9">
        <v>0</v>
      </c>
      <c r="Z1309" s="9"/>
      <c r="AA1309" s="9">
        <v>0</v>
      </c>
      <c r="AB1309" s="9"/>
      <c r="AC1309" s="9">
        <v>0</v>
      </c>
      <c r="AD1309" s="9" t="s">
        <v>4558</v>
      </c>
      <c r="AE1309" s="9" t="s">
        <v>4551</v>
      </c>
      <c r="AF1309" s="9">
        <v>166</v>
      </c>
      <c r="AG1309" s="9"/>
      <c r="AH1309" s="9" t="s">
        <v>4559</v>
      </c>
      <c r="AI1309" s="9"/>
      <c r="AJ1309" s="9"/>
    </row>
    <row r="1310" spans="1:36" x14ac:dyDescent="0.35">
      <c r="A1310" s="9" t="s">
        <v>3100</v>
      </c>
      <c r="B1310" s="9" t="s">
        <v>3101</v>
      </c>
      <c r="C1310" s="9" t="s">
        <v>14504</v>
      </c>
      <c r="D1310" s="9" t="s">
        <v>29</v>
      </c>
      <c r="E1310" s="9" t="s">
        <v>4563</v>
      </c>
      <c r="F1310" s="9" t="str">
        <f>_xlfn.XLOOKUP(E1310,Total_Enrolled!C:C,Total_Enrolled!C:C)</f>
        <v>2025em1100155@bitspilani-digital.edu.in</v>
      </c>
      <c r="G1310" s="9" t="s">
        <v>4564</v>
      </c>
      <c r="H1310" s="9" t="s">
        <v>14515</v>
      </c>
      <c r="I1310" s="9" t="s">
        <v>4565</v>
      </c>
      <c r="J1310" s="9" t="b">
        <v>1</v>
      </c>
      <c r="K1310" s="9">
        <v>24</v>
      </c>
      <c r="L1310" s="9">
        <f>_xlfn.XLOOKUP(B1310,Courses!A:A,Courses!H:H)</f>
        <v>44</v>
      </c>
      <c r="M1310" s="14">
        <f t="shared" si="100"/>
        <v>0.54545454545454541</v>
      </c>
      <c r="N1310" s="14" t="str">
        <f t="shared" si="101"/>
        <v>Active</v>
      </c>
      <c r="O1310" s="14" t="str" cm="1">
        <f t="array" ref="O1310">_xlfn.IFS(M1310=0,"0",
M1310&lt;=10%,"0-10",
TRUE,"&gt;10"
)&amp;" "&amp;"% progress"</f>
        <v>&gt;10 % progress</v>
      </c>
      <c r="P1310" s="15">
        <f t="shared" si="102"/>
        <v>0</v>
      </c>
      <c r="Q1310" s="15">
        <f>COUNTIFS($G:$G,$G1310)</f>
        <v>3</v>
      </c>
      <c r="R1310" s="16">
        <f t="shared" si="103"/>
        <v>0</v>
      </c>
      <c r="S1310" s="15" t="str">
        <f t="shared" si="104"/>
        <v>no 0% progess</v>
      </c>
      <c r="T1310" s="9">
        <v>0</v>
      </c>
      <c r="U1310" s="9">
        <v>6</v>
      </c>
      <c r="V1310" s="9">
        <v>8</v>
      </c>
      <c r="W1310" s="9">
        <v>0</v>
      </c>
      <c r="X1310" s="9">
        <v>0</v>
      </c>
      <c r="Y1310" s="9">
        <v>1</v>
      </c>
      <c r="Z1310" s="9"/>
      <c r="AA1310" s="9">
        <v>0</v>
      </c>
      <c r="AB1310" s="9"/>
      <c r="AC1310" s="9">
        <v>44938</v>
      </c>
      <c r="AD1310" s="9" t="s">
        <v>4567</v>
      </c>
      <c r="AE1310" s="9" t="s">
        <v>4566</v>
      </c>
      <c r="AF1310" s="9">
        <v>434</v>
      </c>
      <c r="AG1310" s="9"/>
      <c r="AH1310" s="9" t="s">
        <v>4568</v>
      </c>
      <c r="AI1310" s="9" t="s">
        <v>4569</v>
      </c>
      <c r="AJ1310" s="9" t="s">
        <v>4570</v>
      </c>
    </row>
    <row r="1311" spans="1:36" x14ac:dyDescent="0.35">
      <c r="A1311" s="9" t="s">
        <v>3110</v>
      </c>
      <c r="B1311" s="9" t="s">
        <v>3111</v>
      </c>
      <c r="C1311" s="9" t="s">
        <v>14504</v>
      </c>
      <c r="D1311" s="9" t="s">
        <v>29</v>
      </c>
      <c r="E1311" s="9" t="s">
        <v>4563</v>
      </c>
      <c r="F1311" s="9" t="str">
        <f>_xlfn.XLOOKUP(E1311,Total_Enrolled!C:C,Total_Enrolled!C:C)</f>
        <v>2025em1100155@bitspilani-digital.edu.in</v>
      </c>
      <c r="G1311" s="9" t="s">
        <v>4564</v>
      </c>
      <c r="H1311" s="9" t="s">
        <v>14515</v>
      </c>
      <c r="I1311" s="9" t="s">
        <v>4565</v>
      </c>
      <c r="J1311" s="9" t="b">
        <v>1</v>
      </c>
      <c r="K1311" s="9">
        <v>23</v>
      </c>
      <c r="L1311" s="9">
        <f>_xlfn.XLOOKUP(B1311,Courses!A:A,Courses!H:H)</f>
        <v>67</v>
      </c>
      <c r="M1311" s="14">
        <f t="shared" si="100"/>
        <v>0.34328358208955223</v>
      </c>
      <c r="N1311" s="14" t="str">
        <f t="shared" si="101"/>
        <v>Active</v>
      </c>
      <c r="O1311" s="14" t="str" cm="1">
        <f t="array" ref="O1311">_xlfn.IFS(M1311=0,"0",
M1311&lt;=10%,"0-10",
TRUE,"&gt;10"
)&amp;" "&amp;"% progress"</f>
        <v>&gt;10 % progress</v>
      </c>
      <c r="P1311" s="15">
        <f t="shared" si="102"/>
        <v>0</v>
      </c>
      <c r="Q1311" s="15">
        <f>COUNTIFS($G:$G,$G1311)</f>
        <v>3</v>
      </c>
      <c r="R1311" s="16">
        <f t="shared" si="103"/>
        <v>0</v>
      </c>
      <c r="S1311" s="15" t="str">
        <f t="shared" si="104"/>
        <v>no 0% progess</v>
      </c>
      <c r="T1311" s="9">
        <v>0</v>
      </c>
      <c r="U1311" s="9">
        <v>0</v>
      </c>
      <c r="V1311" s="9">
        <v>0</v>
      </c>
      <c r="W1311" s="9">
        <v>0</v>
      </c>
      <c r="X1311" s="9">
        <v>1</v>
      </c>
      <c r="Y1311" s="9">
        <v>25</v>
      </c>
      <c r="Z1311" s="9" t="s">
        <v>4571</v>
      </c>
      <c r="AA1311" s="9">
        <v>0</v>
      </c>
      <c r="AB1311" s="9"/>
      <c r="AC1311" s="9">
        <v>7425</v>
      </c>
      <c r="AD1311" s="9" t="s">
        <v>4572</v>
      </c>
      <c r="AE1311" s="9" t="s">
        <v>4566</v>
      </c>
      <c r="AF1311" s="9">
        <v>434</v>
      </c>
      <c r="AG1311" s="9"/>
      <c r="AH1311" s="9"/>
      <c r="AI1311" s="9"/>
      <c r="AJ1311" s="9"/>
    </row>
    <row r="1312" spans="1:36" x14ac:dyDescent="0.35">
      <c r="A1312" s="9" t="s">
        <v>30</v>
      </c>
      <c r="B1312" s="9" t="s">
        <v>31</v>
      </c>
      <c r="C1312" s="9" t="s">
        <v>14504</v>
      </c>
      <c r="D1312" s="9" t="s">
        <v>29</v>
      </c>
      <c r="E1312" s="9" t="s">
        <v>4563</v>
      </c>
      <c r="F1312" s="9" t="str">
        <f>_xlfn.XLOOKUP(E1312,Total_Enrolled!C:C,Total_Enrolled!C:C)</f>
        <v>2025em1100155@bitspilani-digital.edu.in</v>
      </c>
      <c r="G1312" s="9" t="s">
        <v>4564</v>
      </c>
      <c r="H1312" s="9" t="s">
        <v>14515</v>
      </c>
      <c r="I1312" s="9" t="s">
        <v>4565</v>
      </c>
      <c r="J1312" s="9" t="b">
        <v>1</v>
      </c>
      <c r="K1312" s="9">
        <v>49</v>
      </c>
      <c r="L1312" s="9">
        <f>_xlfn.XLOOKUP(B1312,Courses!A:A,Courses!H:H)</f>
        <v>71</v>
      </c>
      <c r="M1312" s="14">
        <f t="shared" si="100"/>
        <v>0.6901408450704225</v>
      </c>
      <c r="N1312" s="14" t="str">
        <f t="shared" si="101"/>
        <v>Active</v>
      </c>
      <c r="O1312" s="14" t="str" cm="1">
        <f t="array" ref="O1312">_xlfn.IFS(M1312=0,"0",
M1312&lt;=10%,"0-10",
TRUE,"&gt;10"
)&amp;" "&amp;"% progress"</f>
        <v>&gt;10 % progress</v>
      </c>
      <c r="P1312" s="15">
        <f t="shared" si="102"/>
        <v>0</v>
      </c>
      <c r="Q1312" s="15">
        <f>COUNTIFS($G:$G,$G1312)</f>
        <v>3</v>
      </c>
      <c r="R1312" s="16">
        <f t="shared" si="103"/>
        <v>0</v>
      </c>
      <c r="S1312" s="15" t="str">
        <f t="shared" si="104"/>
        <v>no 0% progess</v>
      </c>
      <c r="T1312" s="9">
        <v>0</v>
      </c>
      <c r="U1312" s="9">
        <v>13</v>
      </c>
      <c r="V1312" s="9">
        <v>14</v>
      </c>
      <c r="W1312" s="9">
        <v>0</v>
      </c>
      <c r="X1312" s="9">
        <v>0</v>
      </c>
      <c r="Y1312" s="9">
        <v>4</v>
      </c>
      <c r="Z1312" s="9"/>
      <c r="AA1312" s="9">
        <v>0</v>
      </c>
      <c r="AB1312" s="9"/>
      <c r="AC1312" s="9">
        <v>44935</v>
      </c>
      <c r="AD1312" s="9" t="s">
        <v>4573</v>
      </c>
      <c r="AE1312" s="9" t="s">
        <v>4566</v>
      </c>
      <c r="AF1312" s="9">
        <v>434</v>
      </c>
      <c r="AG1312" s="9"/>
      <c r="AH1312" s="9" t="s">
        <v>4574</v>
      </c>
      <c r="AI1312" s="9" t="s">
        <v>4575</v>
      </c>
      <c r="AJ1312" s="9" t="s">
        <v>4576</v>
      </c>
    </row>
    <row r="1313" spans="1:36" x14ac:dyDescent="0.35">
      <c r="A1313" s="9" t="s">
        <v>30</v>
      </c>
      <c r="B1313" s="9" t="s">
        <v>31</v>
      </c>
      <c r="C1313" s="9" t="s">
        <v>14504</v>
      </c>
      <c r="D1313" s="9" t="s">
        <v>29</v>
      </c>
      <c r="E1313" s="9" t="s">
        <v>4577</v>
      </c>
      <c r="F1313" s="9" t="str">
        <f>_xlfn.XLOOKUP(E1313,Total_Enrolled!C:C,Total_Enrolled!C:C)</f>
        <v>2025em1100156@bitspilani-digital.edu.in</v>
      </c>
      <c r="G1313" s="9" t="s">
        <v>4578</v>
      </c>
      <c r="H1313" s="9" t="s">
        <v>14515</v>
      </c>
      <c r="I1313" s="9" t="s">
        <v>4579</v>
      </c>
      <c r="J1313" s="9" t="b">
        <v>1</v>
      </c>
      <c r="K1313" s="9">
        <v>1</v>
      </c>
      <c r="L1313" s="9">
        <f>_xlfn.XLOOKUP(B1313,Courses!A:A,Courses!H:H)</f>
        <v>71</v>
      </c>
      <c r="M1313" s="14">
        <f t="shared" si="100"/>
        <v>1.4084507042253521E-2</v>
      </c>
      <c r="N1313" s="14" t="str">
        <f t="shared" si="101"/>
        <v>Active</v>
      </c>
      <c r="O1313" s="14" t="str" cm="1">
        <f t="array" ref="O1313">_xlfn.IFS(M1313=0,"0",
M1313&lt;=10%,"0-10",
TRUE,"&gt;10"
)&amp;" "&amp;"% progress"</f>
        <v>0-10 % progress</v>
      </c>
      <c r="P1313" s="15">
        <f t="shared" si="102"/>
        <v>0</v>
      </c>
      <c r="Q1313" s="15">
        <f>COUNTIFS($G:$G,$G1313)</f>
        <v>3</v>
      </c>
      <c r="R1313" s="16">
        <f t="shared" si="103"/>
        <v>0</v>
      </c>
      <c r="S1313" s="15" t="str">
        <f t="shared" si="104"/>
        <v>no 0% progess</v>
      </c>
      <c r="T1313" s="9">
        <v>0</v>
      </c>
      <c r="U1313" s="9">
        <v>1</v>
      </c>
      <c r="V1313" s="9">
        <v>1</v>
      </c>
      <c r="W1313" s="9">
        <v>0</v>
      </c>
      <c r="X1313" s="9">
        <v>0</v>
      </c>
      <c r="Y1313" s="9">
        <v>0</v>
      </c>
      <c r="Z1313" s="9"/>
      <c r="AA1313" s="9">
        <v>0</v>
      </c>
      <c r="AB1313" s="9"/>
      <c r="AC1313" s="9">
        <v>0</v>
      </c>
      <c r="AD1313" s="9" t="s">
        <v>4581</v>
      </c>
      <c r="AE1313" s="9" t="s">
        <v>4580</v>
      </c>
      <c r="AF1313" s="9">
        <v>130</v>
      </c>
      <c r="AG1313" s="9"/>
      <c r="AH1313" s="9" t="s">
        <v>4582</v>
      </c>
      <c r="AI1313" s="9"/>
      <c r="AJ1313" s="9"/>
    </row>
    <row r="1314" spans="1:36" x14ac:dyDescent="0.35">
      <c r="A1314" s="9" t="s">
        <v>3110</v>
      </c>
      <c r="B1314" s="9" t="s">
        <v>3111</v>
      </c>
      <c r="C1314" s="9" t="s">
        <v>14504</v>
      </c>
      <c r="D1314" s="9" t="s">
        <v>29</v>
      </c>
      <c r="E1314" s="9" t="s">
        <v>4577</v>
      </c>
      <c r="F1314" s="9" t="str">
        <f>_xlfn.XLOOKUP(E1314,Total_Enrolled!C:C,Total_Enrolled!C:C)</f>
        <v>2025em1100156@bitspilani-digital.edu.in</v>
      </c>
      <c r="G1314" s="9" t="s">
        <v>4578</v>
      </c>
      <c r="H1314" s="9" t="s">
        <v>14515</v>
      </c>
      <c r="I1314" s="9" t="s">
        <v>4579</v>
      </c>
      <c r="J1314" s="9" t="b">
        <v>1</v>
      </c>
      <c r="K1314" s="9">
        <v>3</v>
      </c>
      <c r="L1314" s="9">
        <f>_xlfn.XLOOKUP(B1314,Courses!A:A,Courses!H:H)</f>
        <v>67</v>
      </c>
      <c r="M1314" s="14">
        <f t="shared" si="100"/>
        <v>4.4776119402985072E-2</v>
      </c>
      <c r="N1314" s="14" t="str">
        <f t="shared" si="101"/>
        <v>Active</v>
      </c>
      <c r="O1314" s="14" t="str" cm="1">
        <f t="array" ref="O1314">_xlfn.IFS(M1314=0,"0",
M1314&lt;=10%,"0-10",
TRUE,"&gt;10"
)&amp;" "&amp;"% progress"</f>
        <v>0-10 % progress</v>
      </c>
      <c r="P1314" s="15">
        <f t="shared" si="102"/>
        <v>0</v>
      </c>
      <c r="Q1314" s="15">
        <f>COUNTIFS($G:$G,$G1314)</f>
        <v>3</v>
      </c>
      <c r="R1314" s="16">
        <f t="shared" si="103"/>
        <v>0</v>
      </c>
      <c r="S1314" s="15" t="str">
        <f t="shared" si="104"/>
        <v>no 0% progess</v>
      </c>
      <c r="T1314" s="9">
        <v>0</v>
      </c>
      <c r="U1314" s="9">
        <v>3</v>
      </c>
      <c r="V1314" s="9">
        <v>3</v>
      </c>
      <c r="W1314" s="9">
        <v>0</v>
      </c>
      <c r="X1314" s="9">
        <v>0</v>
      </c>
      <c r="Y1314" s="9">
        <v>0</v>
      </c>
      <c r="Z1314" s="9"/>
      <c r="AA1314" s="9">
        <v>0</v>
      </c>
      <c r="AB1314" s="9"/>
      <c r="AC1314" s="9">
        <v>3824</v>
      </c>
      <c r="AD1314" s="9" t="s">
        <v>4583</v>
      </c>
      <c r="AE1314" s="9" t="s">
        <v>4580</v>
      </c>
      <c r="AF1314" s="9">
        <v>130</v>
      </c>
      <c r="AG1314" s="9"/>
      <c r="AH1314" s="9" t="s">
        <v>4584</v>
      </c>
      <c r="AI1314" s="9"/>
      <c r="AJ1314" s="9"/>
    </row>
    <row r="1315" spans="1:36" x14ac:dyDescent="0.35">
      <c r="A1315" s="9" t="s">
        <v>3100</v>
      </c>
      <c r="B1315" s="9" t="s">
        <v>3101</v>
      </c>
      <c r="C1315" s="9" t="s">
        <v>14504</v>
      </c>
      <c r="D1315" s="9" t="s">
        <v>29</v>
      </c>
      <c r="E1315" s="9" t="s">
        <v>4577</v>
      </c>
      <c r="F1315" s="9" t="str">
        <f>_xlfn.XLOOKUP(E1315,Total_Enrolled!C:C,Total_Enrolled!C:C)</f>
        <v>2025em1100156@bitspilani-digital.edu.in</v>
      </c>
      <c r="G1315" s="9" t="s">
        <v>4578</v>
      </c>
      <c r="H1315" s="9" t="s">
        <v>14515</v>
      </c>
      <c r="I1315" s="9" t="s">
        <v>4579</v>
      </c>
      <c r="J1315" s="9" t="b">
        <v>1</v>
      </c>
      <c r="K1315" s="9">
        <v>1</v>
      </c>
      <c r="L1315" s="9">
        <f>_xlfn.XLOOKUP(B1315,Courses!A:A,Courses!H:H)</f>
        <v>44</v>
      </c>
      <c r="M1315" s="14">
        <f t="shared" si="100"/>
        <v>2.2727272727272728E-2</v>
      </c>
      <c r="N1315" s="14" t="str">
        <f t="shared" si="101"/>
        <v>Active</v>
      </c>
      <c r="O1315" s="14" t="str" cm="1">
        <f t="array" ref="O1315">_xlfn.IFS(M1315=0,"0",
M1315&lt;=10%,"0-10",
TRUE,"&gt;10"
)&amp;" "&amp;"% progress"</f>
        <v>0-10 % progress</v>
      </c>
      <c r="P1315" s="15">
        <f t="shared" si="102"/>
        <v>0</v>
      </c>
      <c r="Q1315" s="15">
        <f>COUNTIFS($G:$G,$G1315)</f>
        <v>3</v>
      </c>
      <c r="R1315" s="16">
        <f t="shared" si="103"/>
        <v>0</v>
      </c>
      <c r="S1315" s="15" t="str">
        <f t="shared" si="104"/>
        <v>no 0% progess</v>
      </c>
      <c r="T1315" s="9">
        <v>0</v>
      </c>
      <c r="U1315" s="9">
        <v>1</v>
      </c>
      <c r="V1315" s="9">
        <v>1</v>
      </c>
      <c r="W1315" s="9">
        <v>0</v>
      </c>
      <c r="X1315" s="9">
        <v>0</v>
      </c>
      <c r="Y1315" s="9">
        <v>0</v>
      </c>
      <c r="Z1315" s="9"/>
      <c r="AA1315" s="9">
        <v>0</v>
      </c>
      <c r="AB1315" s="9"/>
      <c r="AC1315" s="9">
        <v>0</v>
      </c>
      <c r="AD1315" s="9" t="s">
        <v>4585</v>
      </c>
      <c r="AE1315" s="9" t="s">
        <v>4580</v>
      </c>
      <c r="AF1315" s="9">
        <v>130</v>
      </c>
      <c r="AG1315" s="9"/>
      <c r="AH1315" s="9" t="s">
        <v>4586</v>
      </c>
      <c r="AI1315" s="9"/>
      <c r="AJ1315" s="9"/>
    </row>
    <row r="1316" spans="1:36" x14ac:dyDescent="0.35">
      <c r="A1316" s="9" t="s">
        <v>3100</v>
      </c>
      <c r="B1316" s="9" t="s">
        <v>3101</v>
      </c>
      <c r="C1316" s="9" t="s">
        <v>14504</v>
      </c>
      <c r="D1316" s="9" t="s">
        <v>29</v>
      </c>
      <c r="E1316" s="9" t="s">
        <v>4587</v>
      </c>
      <c r="F1316" s="9" t="str">
        <f>_xlfn.XLOOKUP(E1316,Total_Enrolled!C:C,Total_Enrolled!C:C)</f>
        <v>2025em1100157@bitspilani-digital.edu.in</v>
      </c>
      <c r="G1316" s="9" t="s">
        <v>4588</v>
      </c>
      <c r="H1316" s="9" t="s">
        <v>14515</v>
      </c>
      <c r="I1316" s="9" t="s">
        <v>4589</v>
      </c>
      <c r="J1316" s="9" t="b">
        <v>1</v>
      </c>
      <c r="K1316" s="9">
        <v>3</v>
      </c>
      <c r="L1316" s="9">
        <f>_xlfn.XLOOKUP(B1316,Courses!A:A,Courses!H:H)</f>
        <v>44</v>
      </c>
      <c r="M1316" s="14">
        <f t="shared" si="100"/>
        <v>6.8181818181818177E-2</v>
      </c>
      <c r="N1316" s="14" t="str">
        <f t="shared" si="101"/>
        <v>Active</v>
      </c>
      <c r="O1316" s="14" t="str" cm="1">
        <f t="array" ref="O1316">_xlfn.IFS(M1316=0,"0",
M1316&lt;=10%,"0-10",
TRUE,"&gt;10"
)&amp;" "&amp;"% progress"</f>
        <v>0-10 % progress</v>
      </c>
      <c r="P1316" s="15">
        <f t="shared" si="102"/>
        <v>0</v>
      </c>
      <c r="Q1316" s="15">
        <f>COUNTIFS($G:$G,$G1316)</f>
        <v>3</v>
      </c>
      <c r="R1316" s="16">
        <f t="shared" si="103"/>
        <v>0</v>
      </c>
      <c r="S1316" s="15" t="str">
        <f t="shared" si="104"/>
        <v>no 0% progess</v>
      </c>
      <c r="T1316" s="9">
        <v>0</v>
      </c>
      <c r="U1316" s="9">
        <v>1</v>
      </c>
      <c r="V1316" s="9">
        <v>1</v>
      </c>
      <c r="W1316" s="9">
        <v>0</v>
      </c>
      <c r="X1316" s="9">
        <v>0</v>
      </c>
      <c r="Y1316" s="9">
        <v>0</v>
      </c>
      <c r="Z1316" s="9"/>
      <c r="AA1316" s="9">
        <v>0</v>
      </c>
      <c r="AB1316" s="9"/>
      <c r="AC1316" s="9">
        <v>866</v>
      </c>
      <c r="AD1316" s="9" t="s">
        <v>4591</v>
      </c>
      <c r="AE1316" s="9" t="s">
        <v>4590</v>
      </c>
      <c r="AF1316" s="9">
        <v>148</v>
      </c>
      <c r="AG1316" s="9"/>
      <c r="AH1316" s="9" t="s">
        <v>4592</v>
      </c>
      <c r="AI1316" s="9"/>
      <c r="AJ1316" s="9"/>
    </row>
    <row r="1317" spans="1:36" x14ac:dyDescent="0.35">
      <c r="A1317" s="9" t="s">
        <v>3110</v>
      </c>
      <c r="B1317" s="9" t="s">
        <v>3111</v>
      </c>
      <c r="C1317" s="9" t="s">
        <v>14504</v>
      </c>
      <c r="D1317" s="9" t="s">
        <v>29</v>
      </c>
      <c r="E1317" s="9" t="s">
        <v>4587</v>
      </c>
      <c r="F1317" s="9" t="str">
        <f>_xlfn.XLOOKUP(E1317,Total_Enrolled!C:C,Total_Enrolled!C:C)</f>
        <v>2025em1100157@bitspilani-digital.edu.in</v>
      </c>
      <c r="G1317" s="9" t="s">
        <v>4588</v>
      </c>
      <c r="H1317" s="9" t="s">
        <v>14515</v>
      </c>
      <c r="I1317" s="9" t="s">
        <v>4589</v>
      </c>
      <c r="J1317" s="9" t="b">
        <v>1</v>
      </c>
      <c r="K1317" s="9">
        <v>4</v>
      </c>
      <c r="L1317" s="9">
        <f>_xlfn.XLOOKUP(B1317,Courses!A:A,Courses!H:H)</f>
        <v>67</v>
      </c>
      <c r="M1317" s="14">
        <f t="shared" si="100"/>
        <v>5.9701492537313432E-2</v>
      </c>
      <c r="N1317" s="14" t="str">
        <f t="shared" si="101"/>
        <v>Active</v>
      </c>
      <c r="O1317" s="14" t="str" cm="1">
        <f t="array" ref="O1317">_xlfn.IFS(M1317=0,"0",
M1317&lt;=10%,"0-10",
TRUE,"&gt;10"
)&amp;" "&amp;"% progress"</f>
        <v>0-10 % progress</v>
      </c>
      <c r="P1317" s="15">
        <f t="shared" si="102"/>
        <v>0</v>
      </c>
      <c r="Q1317" s="15">
        <f>COUNTIFS($G:$G,$G1317)</f>
        <v>3</v>
      </c>
      <c r="R1317" s="16">
        <f t="shared" si="103"/>
        <v>0</v>
      </c>
      <c r="S1317" s="15" t="str">
        <f t="shared" si="104"/>
        <v>no 0% progess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/>
      <c r="AA1317" s="9">
        <v>0</v>
      </c>
      <c r="AB1317" s="9"/>
      <c r="AC1317" s="9">
        <v>5</v>
      </c>
      <c r="AD1317" s="9" t="s">
        <v>4593</v>
      </c>
      <c r="AE1317" s="9" t="s">
        <v>4590</v>
      </c>
      <c r="AF1317" s="9">
        <v>148</v>
      </c>
      <c r="AG1317" s="9"/>
      <c r="AH1317" s="9"/>
      <c r="AI1317" s="9"/>
      <c r="AJ1317" s="9"/>
    </row>
    <row r="1318" spans="1:36" x14ac:dyDescent="0.35">
      <c r="A1318" s="9" t="s">
        <v>30</v>
      </c>
      <c r="B1318" s="9" t="s">
        <v>31</v>
      </c>
      <c r="C1318" s="9" t="s">
        <v>14504</v>
      </c>
      <c r="D1318" s="9" t="s">
        <v>29</v>
      </c>
      <c r="E1318" s="9" t="s">
        <v>4587</v>
      </c>
      <c r="F1318" s="9" t="str">
        <f>_xlfn.XLOOKUP(E1318,Total_Enrolled!C:C,Total_Enrolled!C:C)</f>
        <v>2025em1100157@bitspilani-digital.edu.in</v>
      </c>
      <c r="G1318" s="9" t="s">
        <v>4588</v>
      </c>
      <c r="H1318" s="9" t="s">
        <v>14515</v>
      </c>
      <c r="I1318" s="9" t="s">
        <v>4589</v>
      </c>
      <c r="J1318" s="9" t="b">
        <v>1</v>
      </c>
      <c r="K1318" s="9">
        <v>6</v>
      </c>
      <c r="L1318" s="9">
        <f>_xlfn.XLOOKUP(B1318,Courses!A:A,Courses!H:H)</f>
        <v>71</v>
      </c>
      <c r="M1318" s="14">
        <f t="shared" si="100"/>
        <v>8.4507042253521125E-2</v>
      </c>
      <c r="N1318" s="14" t="str">
        <f t="shared" si="101"/>
        <v>Active</v>
      </c>
      <c r="O1318" s="14" t="str" cm="1">
        <f t="array" ref="O1318">_xlfn.IFS(M1318=0,"0",
M1318&lt;=10%,"0-10",
TRUE,"&gt;10"
)&amp;" "&amp;"% progress"</f>
        <v>0-10 % progress</v>
      </c>
      <c r="P1318" s="15">
        <f t="shared" si="102"/>
        <v>0</v>
      </c>
      <c r="Q1318" s="15">
        <f>COUNTIFS($G:$G,$G1318)</f>
        <v>3</v>
      </c>
      <c r="R1318" s="16">
        <f t="shared" si="103"/>
        <v>0</v>
      </c>
      <c r="S1318" s="15" t="str">
        <f t="shared" si="104"/>
        <v>no 0% progess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/>
      <c r="AA1318" s="9">
        <v>0</v>
      </c>
      <c r="AB1318" s="9"/>
      <c r="AC1318" s="9">
        <v>842</v>
      </c>
      <c r="AD1318" s="9" t="s">
        <v>4594</v>
      </c>
      <c r="AE1318" s="9" t="s">
        <v>4590</v>
      </c>
      <c r="AF1318" s="9">
        <v>148</v>
      </c>
      <c r="AG1318" s="9"/>
      <c r="AH1318" s="9"/>
      <c r="AI1318" s="9" t="s">
        <v>4595</v>
      </c>
      <c r="AJ1318" s="9" t="s">
        <v>4596</v>
      </c>
    </row>
    <row r="1319" spans="1:36" x14ac:dyDescent="0.35">
      <c r="A1319" s="9" t="s">
        <v>30</v>
      </c>
      <c r="B1319" s="9" t="s">
        <v>31</v>
      </c>
      <c r="C1319" s="9" t="s">
        <v>14504</v>
      </c>
      <c r="D1319" s="9" t="s">
        <v>29</v>
      </c>
      <c r="E1319" s="9" t="s">
        <v>4597</v>
      </c>
      <c r="F1319" s="9" t="str">
        <f>_xlfn.XLOOKUP(E1319,Total_Enrolled!C:C,Total_Enrolled!C:C)</f>
        <v>2025em1100158@bitspilani-digital.edu.in</v>
      </c>
      <c r="G1319" s="9" t="s">
        <v>4598</v>
      </c>
      <c r="H1319" s="9" t="s">
        <v>14515</v>
      </c>
      <c r="I1319" s="9" t="s">
        <v>4599</v>
      </c>
      <c r="J1319" s="9" t="b">
        <v>1</v>
      </c>
      <c r="K1319" s="9">
        <v>21</v>
      </c>
      <c r="L1319" s="9">
        <f>_xlfn.XLOOKUP(B1319,Courses!A:A,Courses!H:H)</f>
        <v>71</v>
      </c>
      <c r="M1319" s="14">
        <f t="shared" si="100"/>
        <v>0.29577464788732394</v>
      </c>
      <c r="N1319" s="14" t="str">
        <f t="shared" si="101"/>
        <v>Active</v>
      </c>
      <c r="O1319" s="14" t="str" cm="1">
        <f t="array" ref="O1319">_xlfn.IFS(M1319=0,"0",
M1319&lt;=10%,"0-10",
TRUE,"&gt;10"
)&amp;" "&amp;"% progress"</f>
        <v>&gt;10 % progress</v>
      </c>
      <c r="P1319" s="15">
        <f t="shared" si="102"/>
        <v>0</v>
      </c>
      <c r="Q1319" s="15">
        <f>COUNTIFS($G:$G,$G1319)</f>
        <v>3</v>
      </c>
      <c r="R1319" s="16">
        <f t="shared" si="103"/>
        <v>0</v>
      </c>
      <c r="S1319" s="15" t="str">
        <f t="shared" si="104"/>
        <v>no 0% progess</v>
      </c>
      <c r="T1319" s="9">
        <v>0</v>
      </c>
      <c r="U1319" s="9">
        <v>2</v>
      </c>
      <c r="V1319" s="9">
        <v>2</v>
      </c>
      <c r="W1319" s="9">
        <v>0</v>
      </c>
      <c r="X1319" s="9">
        <v>0</v>
      </c>
      <c r="Y1319" s="9">
        <v>0</v>
      </c>
      <c r="Z1319" s="9"/>
      <c r="AA1319" s="9">
        <v>0</v>
      </c>
      <c r="AB1319" s="9"/>
      <c r="AC1319" s="9">
        <v>8396</v>
      </c>
      <c r="AD1319" s="9" t="s">
        <v>4601</v>
      </c>
      <c r="AE1319" s="9" t="s">
        <v>4600</v>
      </c>
      <c r="AF1319" s="9">
        <v>109</v>
      </c>
      <c r="AG1319" s="9"/>
      <c r="AH1319" s="9" t="s">
        <v>4602</v>
      </c>
      <c r="AI1319" s="9" t="s">
        <v>4603</v>
      </c>
      <c r="AJ1319" s="9" t="s">
        <v>4604</v>
      </c>
    </row>
    <row r="1320" spans="1:36" x14ac:dyDescent="0.35">
      <c r="A1320" s="9" t="s">
        <v>3110</v>
      </c>
      <c r="B1320" s="9" t="s">
        <v>3111</v>
      </c>
      <c r="C1320" s="9" t="s">
        <v>14504</v>
      </c>
      <c r="D1320" s="9" t="s">
        <v>29</v>
      </c>
      <c r="E1320" s="9" t="s">
        <v>4597</v>
      </c>
      <c r="F1320" s="9" t="str">
        <f>_xlfn.XLOOKUP(E1320,Total_Enrolled!C:C,Total_Enrolled!C:C)</f>
        <v>2025em1100158@bitspilani-digital.edu.in</v>
      </c>
      <c r="G1320" s="9" t="s">
        <v>4598</v>
      </c>
      <c r="H1320" s="9" t="s">
        <v>14515</v>
      </c>
      <c r="I1320" s="9" t="s">
        <v>4599</v>
      </c>
      <c r="J1320" s="9" t="b">
        <v>1</v>
      </c>
      <c r="K1320" s="9">
        <v>24</v>
      </c>
      <c r="L1320" s="9">
        <f>_xlfn.XLOOKUP(B1320,Courses!A:A,Courses!H:H)</f>
        <v>67</v>
      </c>
      <c r="M1320" s="14">
        <f t="shared" si="100"/>
        <v>0.35820895522388058</v>
      </c>
      <c r="N1320" s="14" t="str">
        <f t="shared" si="101"/>
        <v>Active</v>
      </c>
      <c r="O1320" s="14" t="str" cm="1">
        <f t="array" ref="O1320">_xlfn.IFS(M1320=0,"0",
M1320&lt;=10%,"0-10",
TRUE,"&gt;10"
)&amp;" "&amp;"% progress"</f>
        <v>&gt;10 % progress</v>
      </c>
      <c r="P1320" s="15">
        <f t="shared" si="102"/>
        <v>0</v>
      </c>
      <c r="Q1320" s="15">
        <f>COUNTIFS($G:$G,$G1320)</f>
        <v>3</v>
      </c>
      <c r="R1320" s="16">
        <f t="shared" si="103"/>
        <v>0</v>
      </c>
      <c r="S1320" s="15" t="str">
        <f t="shared" si="104"/>
        <v>no 0% progess</v>
      </c>
      <c r="T1320" s="9">
        <v>0</v>
      </c>
      <c r="U1320" s="9">
        <v>4</v>
      </c>
      <c r="V1320" s="9">
        <v>4</v>
      </c>
      <c r="W1320" s="9">
        <v>0</v>
      </c>
      <c r="X1320" s="9">
        <v>0</v>
      </c>
      <c r="Y1320" s="9">
        <v>0</v>
      </c>
      <c r="Z1320" s="9"/>
      <c r="AA1320" s="9">
        <v>0</v>
      </c>
      <c r="AB1320" s="9"/>
      <c r="AC1320" s="9">
        <v>1464</v>
      </c>
      <c r="AD1320" s="9" t="s">
        <v>4605</v>
      </c>
      <c r="AE1320" s="9" t="s">
        <v>4600</v>
      </c>
      <c r="AF1320" s="9">
        <v>109</v>
      </c>
      <c r="AG1320" s="9"/>
      <c r="AH1320" s="9" t="s">
        <v>4606</v>
      </c>
      <c r="AI1320" s="9"/>
      <c r="AJ1320" s="9"/>
    </row>
    <row r="1321" spans="1:36" x14ac:dyDescent="0.35">
      <c r="A1321" s="9" t="s">
        <v>3100</v>
      </c>
      <c r="B1321" s="9" t="s">
        <v>3101</v>
      </c>
      <c r="C1321" s="9" t="s">
        <v>14504</v>
      </c>
      <c r="D1321" s="9" t="s">
        <v>29</v>
      </c>
      <c r="E1321" s="9" t="s">
        <v>4597</v>
      </c>
      <c r="F1321" s="9" t="str">
        <f>_xlfn.XLOOKUP(E1321,Total_Enrolled!C:C,Total_Enrolled!C:C)</f>
        <v>2025em1100158@bitspilani-digital.edu.in</v>
      </c>
      <c r="G1321" s="9" t="s">
        <v>4598</v>
      </c>
      <c r="H1321" s="9" t="s">
        <v>14515</v>
      </c>
      <c r="I1321" s="9" t="s">
        <v>4599</v>
      </c>
      <c r="J1321" s="9" t="b">
        <v>1</v>
      </c>
      <c r="K1321" s="9">
        <v>2</v>
      </c>
      <c r="L1321" s="9">
        <f>_xlfn.XLOOKUP(B1321,Courses!A:A,Courses!H:H)</f>
        <v>44</v>
      </c>
      <c r="M1321" s="14">
        <f t="shared" si="100"/>
        <v>4.5454545454545456E-2</v>
      </c>
      <c r="N1321" s="14" t="str">
        <f t="shared" si="101"/>
        <v>Active</v>
      </c>
      <c r="O1321" s="14" t="str" cm="1">
        <f t="array" ref="O1321">_xlfn.IFS(M1321=0,"0",
M1321&lt;=10%,"0-10",
TRUE,"&gt;10"
)&amp;" "&amp;"% progress"</f>
        <v>0-10 % progress</v>
      </c>
      <c r="P1321" s="15">
        <f t="shared" si="102"/>
        <v>0</v>
      </c>
      <c r="Q1321" s="15">
        <f>COUNTIFS($G:$G,$G1321)</f>
        <v>3</v>
      </c>
      <c r="R1321" s="16">
        <f t="shared" si="103"/>
        <v>0</v>
      </c>
      <c r="S1321" s="15" t="str">
        <f t="shared" si="104"/>
        <v>no 0% progess</v>
      </c>
      <c r="T1321" s="9">
        <v>0</v>
      </c>
      <c r="U1321" s="9">
        <v>2</v>
      </c>
      <c r="V1321" s="9">
        <v>2</v>
      </c>
      <c r="W1321" s="9">
        <v>0</v>
      </c>
      <c r="X1321" s="9">
        <v>0</v>
      </c>
      <c r="Y1321" s="9">
        <v>0</v>
      </c>
      <c r="Z1321" s="9"/>
      <c r="AA1321" s="9">
        <v>0</v>
      </c>
      <c r="AB1321" s="9"/>
      <c r="AC1321" s="9">
        <v>15</v>
      </c>
      <c r="AD1321" s="9" t="s">
        <v>4607</v>
      </c>
      <c r="AE1321" s="9" t="s">
        <v>4600</v>
      </c>
      <c r="AF1321" s="9">
        <v>109</v>
      </c>
      <c r="AG1321" s="9"/>
      <c r="AH1321" s="9" t="s">
        <v>4608</v>
      </c>
      <c r="AI1321" s="9"/>
      <c r="AJ1321" s="9"/>
    </row>
    <row r="1322" spans="1:36" x14ac:dyDescent="0.35">
      <c r="A1322" s="9" t="s">
        <v>3100</v>
      </c>
      <c r="B1322" s="9" t="s">
        <v>3101</v>
      </c>
      <c r="C1322" s="9" t="s">
        <v>14504</v>
      </c>
      <c r="D1322" s="9" t="s">
        <v>29</v>
      </c>
      <c r="E1322" s="9" t="s">
        <v>4609</v>
      </c>
      <c r="F1322" s="9" t="str">
        <f>_xlfn.XLOOKUP(E1322,Total_Enrolled!C:C,Total_Enrolled!C:C)</f>
        <v>2025em1100159@bitspilani-digital.edu.in</v>
      </c>
      <c r="G1322" s="9" t="s">
        <v>4610</v>
      </c>
      <c r="H1322" s="9" t="s">
        <v>14515</v>
      </c>
      <c r="I1322" s="9" t="s">
        <v>4611</v>
      </c>
      <c r="J1322" s="9" t="b">
        <v>1</v>
      </c>
      <c r="K1322" s="9">
        <v>34</v>
      </c>
      <c r="L1322" s="9">
        <f>_xlfn.XLOOKUP(B1322,Courses!A:A,Courses!H:H)</f>
        <v>44</v>
      </c>
      <c r="M1322" s="14">
        <f t="shared" si="100"/>
        <v>0.77272727272727271</v>
      </c>
      <c r="N1322" s="14" t="str">
        <f t="shared" si="101"/>
        <v>Active</v>
      </c>
      <c r="O1322" s="14" t="str" cm="1">
        <f t="array" ref="O1322">_xlfn.IFS(M1322=0,"0",
M1322&lt;=10%,"0-10",
TRUE,"&gt;10"
)&amp;" "&amp;"% progress"</f>
        <v>&gt;10 % progress</v>
      </c>
      <c r="P1322" s="15">
        <f t="shared" si="102"/>
        <v>0</v>
      </c>
      <c r="Q1322" s="15">
        <f>COUNTIFS($G:$G,$G1322)</f>
        <v>3</v>
      </c>
      <c r="R1322" s="16">
        <f t="shared" si="103"/>
        <v>0</v>
      </c>
      <c r="S1322" s="15" t="str">
        <f t="shared" si="104"/>
        <v>no 0% progess</v>
      </c>
      <c r="T1322" s="9">
        <v>0</v>
      </c>
      <c r="U1322" s="9">
        <v>9</v>
      </c>
      <c r="V1322" s="9">
        <v>9</v>
      </c>
      <c r="W1322" s="9">
        <v>0</v>
      </c>
      <c r="X1322" s="9">
        <v>0</v>
      </c>
      <c r="Y1322" s="9">
        <v>0</v>
      </c>
      <c r="Z1322" s="9"/>
      <c r="AA1322" s="9">
        <v>0</v>
      </c>
      <c r="AB1322" s="9"/>
      <c r="AC1322" s="9">
        <v>32448</v>
      </c>
      <c r="AD1322" s="9" t="s">
        <v>4613</v>
      </c>
      <c r="AE1322" s="9" t="s">
        <v>4612</v>
      </c>
      <c r="AF1322" s="9">
        <v>525</v>
      </c>
      <c r="AG1322" s="9"/>
      <c r="AH1322" s="9" t="s">
        <v>4614</v>
      </c>
      <c r="AI1322" s="9" t="s">
        <v>4615</v>
      </c>
      <c r="AJ1322" s="9" t="s">
        <v>4616</v>
      </c>
    </row>
    <row r="1323" spans="1:36" x14ac:dyDescent="0.35">
      <c r="A1323" s="9" t="s">
        <v>3110</v>
      </c>
      <c r="B1323" s="9" t="s">
        <v>3111</v>
      </c>
      <c r="C1323" s="9" t="s">
        <v>14504</v>
      </c>
      <c r="D1323" s="9" t="s">
        <v>29</v>
      </c>
      <c r="E1323" s="9" t="s">
        <v>4609</v>
      </c>
      <c r="F1323" s="9" t="str">
        <f>_xlfn.XLOOKUP(E1323,Total_Enrolled!C:C,Total_Enrolled!C:C)</f>
        <v>2025em1100159@bitspilani-digital.edu.in</v>
      </c>
      <c r="G1323" s="9" t="s">
        <v>4610</v>
      </c>
      <c r="H1323" s="9" t="s">
        <v>14515</v>
      </c>
      <c r="I1323" s="9" t="s">
        <v>4611</v>
      </c>
      <c r="J1323" s="9" t="b">
        <v>1</v>
      </c>
      <c r="K1323" s="9">
        <v>40</v>
      </c>
      <c r="L1323" s="9">
        <f>_xlfn.XLOOKUP(B1323,Courses!A:A,Courses!H:H)</f>
        <v>67</v>
      </c>
      <c r="M1323" s="14">
        <f t="shared" si="100"/>
        <v>0.59701492537313428</v>
      </c>
      <c r="N1323" s="14" t="str">
        <f t="shared" si="101"/>
        <v>Active</v>
      </c>
      <c r="O1323" s="14" t="str" cm="1">
        <f t="array" ref="O1323">_xlfn.IFS(M1323=0,"0",
M1323&lt;=10%,"0-10",
TRUE,"&gt;10"
)&amp;" "&amp;"% progress"</f>
        <v>&gt;10 % progress</v>
      </c>
      <c r="P1323" s="15">
        <f t="shared" si="102"/>
        <v>0</v>
      </c>
      <c r="Q1323" s="15">
        <f>COUNTIFS($G:$G,$G1323)</f>
        <v>3</v>
      </c>
      <c r="R1323" s="16">
        <f t="shared" si="103"/>
        <v>0</v>
      </c>
      <c r="S1323" s="15" t="str">
        <f t="shared" si="104"/>
        <v>no 0% progess</v>
      </c>
      <c r="T1323" s="9">
        <v>0</v>
      </c>
      <c r="U1323" s="9">
        <v>6</v>
      </c>
      <c r="V1323" s="9">
        <v>6</v>
      </c>
      <c r="W1323" s="9">
        <v>0</v>
      </c>
      <c r="X1323" s="9">
        <v>0</v>
      </c>
      <c r="Y1323" s="9">
        <v>0</v>
      </c>
      <c r="Z1323" s="9"/>
      <c r="AA1323" s="9">
        <v>0</v>
      </c>
      <c r="AB1323" s="9"/>
      <c r="AC1323" s="9">
        <v>62130</v>
      </c>
      <c r="AD1323" s="9" t="s">
        <v>4617</v>
      </c>
      <c r="AE1323" s="9" t="s">
        <v>4612</v>
      </c>
      <c r="AF1323" s="9">
        <v>525</v>
      </c>
      <c r="AG1323" s="9"/>
      <c r="AH1323" s="9" t="s">
        <v>4618</v>
      </c>
      <c r="AI1323" s="9"/>
      <c r="AJ1323" s="9"/>
    </row>
    <row r="1324" spans="1:36" x14ac:dyDescent="0.35">
      <c r="A1324" s="9" t="s">
        <v>30</v>
      </c>
      <c r="B1324" s="9" t="s">
        <v>31</v>
      </c>
      <c r="C1324" s="9" t="s">
        <v>14504</v>
      </c>
      <c r="D1324" s="9" t="s">
        <v>29</v>
      </c>
      <c r="E1324" s="9" t="s">
        <v>4609</v>
      </c>
      <c r="F1324" s="9" t="str">
        <f>_xlfn.XLOOKUP(E1324,Total_Enrolled!C:C,Total_Enrolled!C:C)</f>
        <v>2025em1100159@bitspilani-digital.edu.in</v>
      </c>
      <c r="G1324" s="9" t="s">
        <v>4610</v>
      </c>
      <c r="H1324" s="9" t="s">
        <v>14515</v>
      </c>
      <c r="I1324" s="9" t="s">
        <v>4611</v>
      </c>
      <c r="J1324" s="9" t="b">
        <v>1</v>
      </c>
      <c r="K1324" s="9">
        <v>51</v>
      </c>
      <c r="L1324" s="9">
        <f>_xlfn.XLOOKUP(B1324,Courses!A:A,Courses!H:H)</f>
        <v>71</v>
      </c>
      <c r="M1324" s="14">
        <f t="shared" si="100"/>
        <v>0.71830985915492962</v>
      </c>
      <c r="N1324" s="14" t="str">
        <f t="shared" si="101"/>
        <v>Active</v>
      </c>
      <c r="O1324" s="14" t="str" cm="1">
        <f t="array" ref="O1324">_xlfn.IFS(M1324=0,"0",
M1324&lt;=10%,"0-10",
TRUE,"&gt;10"
)&amp;" "&amp;"% progress"</f>
        <v>&gt;10 % progress</v>
      </c>
      <c r="P1324" s="15">
        <f t="shared" si="102"/>
        <v>0</v>
      </c>
      <c r="Q1324" s="15">
        <f>COUNTIFS($G:$G,$G1324)</f>
        <v>3</v>
      </c>
      <c r="R1324" s="16">
        <f t="shared" si="103"/>
        <v>0</v>
      </c>
      <c r="S1324" s="15" t="str">
        <f t="shared" si="104"/>
        <v>no 0% progess</v>
      </c>
      <c r="T1324" s="9">
        <v>0</v>
      </c>
      <c r="U1324" s="9">
        <v>15</v>
      </c>
      <c r="V1324" s="9">
        <v>15</v>
      </c>
      <c r="W1324" s="9">
        <v>0</v>
      </c>
      <c r="X1324" s="9">
        <v>0</v>
      </c>
      <c r="Y1324" s="9">
        <v>0</v>
      </c>
      <c r="Z1324" s="9"/>
      <c r="AA1324" s="9">
        <v>0</v>
      </c>
      <c r="AB1324" s="9"/>
      <c r="AC1324" s="9">
        <v>73347</v>
      </c>
      <c r="AD1324" s="9" t="s">
        <v>4619</v>
      </c>
      <c r="AE1324" s="9" t="s">
        <v>4612</v>
      </c>
      <c r="AF1324" s="9">
        <v>525</v>
      </c>
      <c r="AG1324" s="9"/>
      <c r="AH1324" s="9" t="s">
        <v>4620</v>
      </c>
      <c r="AI1324" s="9" t="s">
        <v>4621</v>
      </c>
      <c r="AJ1324" s="9" t="s">
        <v>4622</v>
      </c>
    </row>
    <row r="1325" spans="1:36" x14ac:dyDescent="0.35">
      <c r="A1325" s="9" t="s">
        <v>30</v>
      </c>
      <c r="B1325" s="9" t="s">
        <v>31</v>
      </c>
      <c r="C1325" s="9" t="s">
        <v>14504</v>
      </c>
      <c r="D1325" s="9" t="s">
        <v>29</v>
      </c>
      <c r="E1325" s="9" t="s">
        <v>4623</v>
      </c>
      <c r="F1325" s="9" t="str">
        <f>_xlfn.XLOOKUP(E1325,Total_Enrolled!C:C,Total_Enrolled!C:C)</f>
        <v>2025em1100160@bitspilani-digital.edu.in</v>
      </c>
      <c r="G1325" s="9" t="s">
        <v>4624</v>
      </c>
      <c r="H1325" s="9" t="s">
        <v>14515</v>
      </c>
      <c r="I1325" s="9" t="s">
        <v>4625</v>
      </c>
      <c r="J1325" s="9" t="b">
        <v>1</v>
      </c>
      <c r="K1325" s="9">
        <v>2</v>
      </c>
      <c r="L1325" s="9">
        <f>_xlfn.XLOOKUP(B1325,Courses!A:A,Courses!H:H)</f>
        <v>71</v>
      </c>
      <c r="M1325" s="14">
        <f t="shared" si="100"/>
        <v>2.8169014084507043E-2</v>
      </c>
      <c r="N1325" s="14" t="str">
        <f t="shared" si="101"/>
        <v>Active</v>
      </c>
      <c r="O1325" s="14" t="str" cm="1">
        <f t="array" ref="O1325">_xlfn.IFS(M1325=0,"0",
M1325&lt;=10%,"0-10",
TRUE,"&gt;10"
)&amp;" "&amp;"% progress"</f>
        <v>0-10 % progress</v>
      </c>
      <c r="P1325" s="15">
        <f t="shared" si="102"/>
        <v>0</v>
      </c>
      <c r="Q1325" s="15">
        <f>COUNTIFS($G:$G,$G1325)</f>
        <v>3</v>
      </c>
      <c r="R1325" s="16">
        <f t="shared" si="103"/>
        <v>0</v>
      </c>
      <c r="S1325" s="15" t="str">
        <f t="shared" si="104"/>
        <v>no 0% progess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/>
      <c r="AA1325" s="9">
        <v>0</v>
      </c>
      <c r="AB1325" s="9"/>
      <c r="AC1325" s="9">
        <v>679</v>
      </c>
      <c r="AD1325" s="9" t="s">
        <v>4627</v>
      </c>
      <c r="AE1325" s="9" t="s">
        <v>4626</v>
      </c>
      <c r="AF1325" s="9">
        <v>244</v>
      </c>
      <c r="AG1325" s="9"/>
      <c r="AH1325" s="9"/>
      <c r="AI1325" s="9"/>
      <c r="AJ1325" s="9"/>
    </row>
    <row r="1326" spans="1:36" x14ac:dyDescent="0.35">
      <c r="A1326" s="9" t="s">
        <v>3110</v>
      </c>
      <c r="B1326" s="9" t="s">
        <v>3111</v>
      </c>
      <c r="C1326" s="9" t="s">
        <v>14504</v>
      </c>
      <c r="D1326" s="9" t="s">
        <v>29</v>
      </c>
      <c r="E1326" s="9" t="s">
        <v>4623</v>
      </c>
      <c r="F1326" s="9" t="str">
        <f>_xlfn.XLOOKUP(E1326,Total_Enrolled!C:C,Total_Enrolled!C:C)</f>
        <v>2025em1100160@bitspilani-digital.edu.in</v>
      </c>
      <c r="G1326" s="9" t="s">
        <v>4624</v>
      </c>
      <c r="H1326" s="9" t="s">
        <v>14515</v>
      </c>
      <c r="I1326" s="9" t="s">
        <v>4625</v>
      </c>
      <c r="J1326" s="9" t="b">
        <v>1</v>
      </c>
      <c r="K1326" s="9">
        <v>4</v>
      </c>
      <c r="L1326" s="9">
        <f>_xlfn.XLOOKUP(B1326,Courses!A:A,Courses!H:H)</f>
        <v>67</v>
      </c>
      <c r="M1326" s="14">
        <f t="shared" si="100"/>
        <v>5.9701492537313432E-2</v>
      </c>
      <c r="N1326" s="14" t="str">
        <f t="shared" si="101"/>
        <v>Active</v>
      </c>
      <c r="O1326" s="14" t="str" cm="1">
        <f t="array" ref="O1326">_xlfn.IFS(M1326=0,"0",
M1326&lt;=10%,"0-10",
TRUE,"&gt;10"
)&amp;" "&amp;"% progress"</f>
        <v>0-10 % progress</v>
      </c>
      <c r="P1326" s="15">
        <f t="shared" si="102"/>
        <v>0</v>
      </c>
      <c r="Q1326" s="15">
        <f>COUNTIFS($G:$G,$G1326)</f>
        <v>3</v>
      </c>
      <c r="R1326" s="16">
        <f t="shared" si="103"/>
        <v>0</v>
      </c>
      <c r="S1326" s="15" t="str">
        <f t="shared" si="104"/>
        <v>no 0% progess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/>
      <c r="AA1326" s="9">
        <v>0</v>
      </c>
      <c r="AB1326" s="9"/>
      <c r="AC1326" s="9">
        <v>100</v>
      </c>
      <c r="AD1326" s="9" t="s">
        <v>4628</v>
      </c>
      <c r="AE1326" s="9" t="s">
        <v>4626</v>
      </c>
      <c r="AF1326" s="9">
        <v>244</v>
      </c>
      <c r="AG1326" s="9"/>
      <c r="AH1326" s="9"/>
      <c r="AI1326" s="9"/>
      <c r="AJ1326" s="9"/>
    </row>
    <row r="1327" spans="1:36" x14ac:dyDescent="0.35">
      <c r="A1327" s="9" t="s">
        <v>3100</v>
      </c>
      <c r="B1327" s="9" t="s">
        <v>3101</v>
      </c>
      <c r="C1327" s="9" t="s">
        <v>14504</v>
      </c>
      <c r="D1327" s="9" t="s">
        <v>29</v>
      </c>
      <c r="E1327" s="9" t="s">
        <v>4623</v>
      </c>
      <c r="F1327" s="9" t="str">
        <f>_xlfn.XLOOKUP(E1327,Total_Enrolled!C:C,Total_Enrolled!C:C)</f>
        <v>2025em1100160@bitspilani-digital.edu.in</v>
      </c>
      <c r="G1327" s="9" t="s">
        <v>4624</v>
      </c>
      <c r="H1327" s="9" t="s">
        <v>14515</v>
      </c>
      <c r="I1327" s="9" t="s">
        <v>4625</v>
      </c>
      <c r="J1327" s="9" t="b">
        <v>1</v>
      </c>
      <c r="K1327" s="9">
        <v>1</v>
      </c>
      <c r="L1327" s="9">
        <f>_xlfn.XLOOKUP(B1327,Courses!A:A,Courses!H:H)</f>
        <v>44</v>
      </c>
      <c r="M1327" s="14">
        <f t="shared" si="100"/>
        <v>2.2727272727272728E-2</v>
      </c>
      <c r="N1327" s="14" t="str">
        <f t="shared" si="101"/>
        <v>Active</v>
      </c>
      <c r="O1327" s="14" t="str" cm="1">
        <f t="array" ref="O1327">_xlfn.IFS(M1327=0,"0",
M1327&lt;=10%,"0-10",
TRUE,"&gt;10"
)&amp;" "&amp;"% progress"</f>
        <v>0-10 % progress</v>
      </c>
      <c r="P1327" s="15">
        <f t="shared" si="102"/>
        <v>0</v>
      </c>
      <c r="Q1327" s="15">
        <f>COUNTIFS($G:$G,$G1327)</f>
        <v>3</v>
      </c>
      <c r="R1327" s="16">
        <f t="shared" si="103"/>
        <v>0</v>
      </c>
      <c r="S1327" s="15" t="str">
        <f t="shared" si="104"/>
        <v>no 0% progess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/>
      <c r="AA1327" s="9">
        <v>0</v>
      </c>
      <c r="AB1327" s="9"/>
      <c r="AC1327" s="9">
        <v>2218</v>
      </c>
      <c r="AD1327" s="9" t="s">
        <v>4629</v>
      </c>
      <c r="AE1327" s="9" t="s">
        <v>4626</v>
      </c>
      <c r="AF1327" s="9">
        <v>244</v>
      </c>
      <c r="AG1327" s="9"/>
      <c r="AH1327" s="9"/>
      <c r="AI1327" s="9"/>
      <c r="AJ1327" s="9"/>
    </row>
    <row r="1328" spans="1:36" x14ac:dyDescent="0.35">
      <c r="A1328" s="9" t="s">
        <v>3100</v>
      </c>
      <c r="B1328" s="9" t="s">
        <v>3101</v>
      </c>
      <c r="C1328" s="9" t="s">
        <v>14504</v>
      </c>
      <c r="D1328" s="9" t="s">
        <v>29</v>
      </c>
      <c r="E1328" s="9" t="s">
        <v>4630</v>
      </c>
      <c r="F1328" s="9" t="str">
        <f>_xlfn.XLOOKUP(E1328,Total_Enrolled!C:C,Total_Enrolled!C:C)</f>
        <v>2025em1100161@bitspilani-digital.edu.in</v>
      </c>
      <c r="G1328" s="9" t="s">
        <v>4631</v>
      </c>
      <c r="H1328" s="9" t="s">
        <v>14515</v>
      </c>
      <c r="I1328" s="9" t="s">
        <v>4632</v>
      </c>
      <c r="J1328" s="9" t="b">
        <v>1</v>
      </c>
      <c r="K1328" s="9">
        <v>30</v>
      </c>
      <c r="L1328" s="9">
        <f>_xlfn.XLOOKUP(B1328,Courses!A:A,Courses!H:H)</f>
        <v>44</v>
      </c>
      <c r="M1328" s="14">
        <f t="shared" si="100"/>
        <v>0.68181818181818177</v>
      </c>
      <c r="N1328" s="14" t="str">
        <f t="shared" si="101"/>
        <v>Active</v>
      </c>
      <c r="O1328" s="14" t="str" cm="1">
        <f t="array" ref="O1328">_xlfn.IFS(M1328=0,"0",
M1328&lt;=10%,"0-10",
TRUE,"&gt;10"
)&amp;" "&amp;"% progress"</f>
        <v>&gt;10 % progress</v>
      </c>
      <c r="P1328" s="15">
        <f t="shared" si="102"/>
        <v>0</v>
      </c>
      <c r="Q1328" s="15">
        <f>COUNTIFS($G:$G,$G1328)</f>
        <v>3</v>
      </c>
      <c r="R1328" s="16">
        <f t="shared" si="103"/>
        <v>0</v>
      </c>
      <c r="S1328" s="15" t="str">
        <f t="shared" si="104"/>
        <v>no 0% progess</v>
      </c>
      <c r="T1328" s="9">
        <v>0</v>
      </c>
      <c r="U1328" s="9">
        <v>9</v>
      </c>
      <c r="V1328" s="9">
        <v>9</v>
      </c>
      <c r="W1328" s="9">
        <v>0</v>
      </c>
      <c r="X1328" s="9">
        <v>0</v>
      </c>
      <c r="Y1328" s="9">
        <v>0</v>
      </c>
      <c r="Z1328" s="9"/>
      <c r="AA1328" s="9">
        <v>0</v>
      </c>
      <c r="AB1328" s="9"/>
      <c r="AC1328" s="9">
        <v>17032</v>
      </c>
      <c r="AD1328" s="9" t="s">
        <v>4634</v>
      </c>
      <c r="AE1328" s="9" t="s">
        <v>4633</v>
      </c>
      <c r="AF1328" s="9">
        <v>109</v>
      </c>
      <c r="AG1328" s="9"/>
      <c r="AH1328" s="9" t="s">
        <v>4635</v>
      </c>
      <c r="AI1328" s="9" t="s">
        <v>4636</v>
      </c>
      <c r="AJ1328" s="9" t="s">
        <v>4637</v>
      </c>
    </row>
    <row r="1329" spans="1:36" x14ac:dyDescent="0.35">
      <c r="A1329" s="9" t="s">
        <v>3110</v>
      </c>
      <c r="B1329" s="9" t="s">
        <v>3111</v>
      </c>
      <c r="C1329" s="9" t="s">
        <v>14504</v>
      </c>
      <c r="D1329" s="9" t="s">
        <v>29</v>
      </c>
      <c r="E1329" s="9" t="s">
        <v>4630</v>
      </c>
      <c r="F1329" s="9" t="str">
        <f>_xlfn.XLOOKUP(E1329,Total_Enrolled!C:C,Total_Enrolled!C:C)</f>
        <v>2025em1100161@bitspilani-digital.edu.in</v>
      </c>
      <c r="G1329" s="9" t="s">
        <v>4631</v>
      </c>
      <c r="H1329" s="9" t="s">
        <v>14515</v>
      </c>
      <c r="I1329" s="9" t="s">
        <v>4632</v>
      </c>
      <c r="J1329" s="9" t="b">
        <v>1</v>
      </c>
      <c r="K1329" s="9">
        <v>60</v>
      </c>
      <c r="L1329" s="9">
        <f>_xlfn.XLOOKUP(B1329,Courses!A:A,Courses!H:H)</f>
        <v>67</v>
      </c>
      <c r="M1329" s="14">
        <f t="shared" si="100"/>
        <v>0.89552238805970152</v>
      </c>
      <c r="N1329" s="14" t="str">
        <f t="shared" si="101"/>
        <v>Active</v>
      </c>
      <c r="O1329" s="14" t="str" cm="1">
        <f t="array" ref="O1329">_xlfn.IFS(M1329=0,"0",
M1329&lt;=10%,"0-10",
TRUE,"&gt;10"
)&amp;" "&amp;"% progress"</f>
        <v>&gt;10 % progress</v>
      </c>
      <c r="P1329" s="15">
        <f t="shared" si="102"/>
        <v>0</v>
      </c>
      <c r="Q1329" s="15">
        <f>COUNTIFS($G:$G,$G1329)</f>
        <v>3</v>
      </c>
      <c r="R1329" s="16">
        <f t="shared" si="103"/>
        <v>0</v>
      </c>
      <c r="S1329" s="15" t="str">
        <f t="shared" si="104"/>
        <v>no 0% progess</v>
      </c>
      <c r="T1329" s="9">
        <v>0</v>
      </c>
      <c r="U1329" s="9">
        <v>8</v>
      </c>
      <c r="V1329" s="9">
        <v>8</v>
      </c>
      <c r="W1329" s="9">
        <v>0</v>
      </c>
      <c r="X1329" s="9">
        <v>0</v>
      </c>
      <c r="Y1329" s="9">
        <v>0</v>
      </c>
      <c r="Z1329" s="9"/>
      <c r="AA1329" s="9">
        <v>0</v>
      </c>
      <c r="AB1329" s="9"/>
      <c r="AC1329" s="9">
        <v>21198</v>
      </c>
      <c r="AD1329" s="9" t="s">
        <v>4638</v>
      </c>
      <c r="AE1329" s="9" t="s">
        <v>4633</v>
      </c>
      <c r="AF1329" s="9">
        <v>109</v>
      </c>
      <c r="AG1329" s="9"/>
      <c r="AH1329" s="9" t="s">
        <v>4639</v>
      </c>
      <c r="AI1329" s="9"/>
      <c r="AJ1329" s="9"/>
    </row>
    <row r="1330" spans="1:36" x14ac:dyDescent="0.35">
      <c r="A1330" s="9" t="s">
        <v>30</v>
      </c>
      <c r="B1330" s="9" t="s">
        <v>31</v>
      </c>
      <c r="C1330" s="9" t="s">
        <v>14504</v>
      </c>
      <c r="D1330" s="9" t="s">
        <v>29</v>
      </c>
      <c r="E1330" s="9" t="s">
        <v>4630</v>
      </c>
      <c r="F1330" s="9" t="str">
        <f>_xlfn.XLOOKUP(E1330,Total_Enrolled!C:C,Total_Enrolled!C:C)</f>
        <v>2025em1100161@bitspilani-digital.edu.in</v>
      </c>
      <c r="G1330" s="9" t="s">
        <v>4631</v>
      </c>
      <c r="H1330" s="9" t="s">
        <v>14515</v>
      </c>
      <c r="I1330" s="9" t="s">
        <v>4632</v>
      </c>
      <c r="J1330" s="9" t="b">
        <v>1</v>
      </c>
      <c r="K1330" s="9">
        <v>69</v>
      </c>
      <c r="L1330" s="9">
        <f>_xlfn.XLOOKUP(B1330,Courses!A:A,Courses!H:H)</f>
        <v>71</v>
      </c>
      <c r="M1330" s="14">
        <f t="shared" si="100"/>
        <v>0.971830985915493</v>
      </c>
      <c r="N1330" s="14" t="str">
        <f t="shared" si="101"/>
        <v>Active</v>
      </c>
      <c r="O1330" s="14" t="str" cm="1">
        <f t="array" ref="O1330">_xlfn.IFS(M1330=0,"0",
M1330&lt;=10%,"0-10",
TRUE,"&gt;10"
)&amp;" "&amp;"% progress"</f>
        <v>&gt;10 % progress</v>
      </c>
      <c r="P1330" s="15">
        <f t="shared" si="102"/>
        <v>0</v>
      </c>
      <c r="Q1330" s="15">
        <f>COUNTIFS($G:$G,$G1330)</f>
        <v>3</v>
      </c>
      <c r="R1330" s="16">
        <f t="shared" si="103"/>
        <v>0</v>
      </c>
      <c r="S1330" s="15" t="str">
        <f t="shared" si="104"/>
        <v>no 0% progess</v>
      </c>
      <c r="T1330" s="9">
        <v>0</v>
      </c>
      <c r="U1330" s="9">
        <v>21</v>
      </c>
      <c r="V1330" s="9">
        <v>21</v>
      </c>
      <c r="W1330" s="9">
        <v>0</v>
      </c>
      <c r="X1330" s="9">
        <v>0</v>
      </c>
      <c r="Y1330" s="9">
        <v>0</v>
      </c>
      <c r="Z1330" s="9"/>
      <c r="AA1330" s="9">
        <v>0</v>
      </c>
      <c r="AB1330" s="9"/>
      <c r="AC1330" s="9">
        <v>19496</v>
      </c>
      <c r="AD1330" s="9" t="s">
        <v>4640</v>
      </c>
      <c r="AE1330" s="9" t="s">
        <v>4633</v>
      </c>
      <c r="AF1330" s="9">
        <v>109</v>
      </c>
      <c r="AG1330" s="9"/>
      <c r="AH1330" s="9" t="s">
        <v>4641</v>
      </c>
      <c r="AI1330" s="9" t="s">
        <v>4642</v>
      </c>
      <c r="AJ1330" s="9" t="s">
        <v>4643</v>
      </c>
    </row>
    <row r="1331" spans="1:36" x14ac:dyDescent="0.35">
      <c r="A1331" s="9" t="s">
        <v>30</v>
      </c>
      <c r="B1331" s="9" t="s">
        <v>31</v>
      </c>
      <c r="C1331" s="9" t="s">
        <v>14504</v>
      </c>
      <c r="D1331" s="9" t="s">
        <v>29</v>
      </c>
      <c r="E1331" s="9" t="s">
        <v>4644</v>
      </c>
      <c r="F1331" s="9" t="str">
        <f>_xlfn.XLOOKUP(E1331,Total_Enrolled!C:C,Total_Enrolled!C:C)</f>
        <v>2025em1100162@bitspilani-digital.edu.in</v>
      </c>
      <c r="G1331" s="9" t="s">
        <v>4645</v>
      </c>
      <c r="H1331" s="9" t="s">
        <v>14515</v>
      </c>
      <c r="I1331" s="9" t="s">
        <v>4646</v>
      </c>
      <c r="J1331" s="9" t="b">
        <v>1</v>
      </c>
      <c r="K1331" s="9">
        <v>12</v>
      </c>
      <c r="L1331" s="9">
        <f>_xlfn.XLOOKUP(B1331,Courses!A:A,Courses!H:H)</f>
        <v>71</v>
      </c>
      <c r="M1331" s="14">
        <f t="shared" si="100"/>
        <v>0.16901408450704225</v>
      </c>
      <c r="N1331" s="14" t="str">
        <f t="shared" si="101"/>
        <v>Active</v>
      </c>
      <c r="O1331" s="14" t="str" cm="1">
        <f t="array" ref="O1331">_xlfn.IFS(M1331=0,"0",
M1331&lt;=10%,"0-10",
TRUE,"&gt;10"
)&amp;" "&amp;"% progress"</f>
        <v>&gt;10 % progress</v>
      </c>
      <c r="P1331" s="15">
        <f t="shared" si="102"/>
        <v>0</v>
      </c>
      <c r="Q1331" s="15">
        <f>COUNTIFS($G:$G,$G1331)</f>
        <v>3</v>
      </c>
      <c r="R1331" s="16">
        <f t="shared" si="103"/>
        <v>0</v>
      </c>
      <c r="S1331" s="15" t="str">
        <f t="shared" si="104"/>
        <v>no 0% progess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/>
      <c r="AA1331" s="9">
        <v>0</v>
      </c>
      <c r="AB1331" s="9"/>
      <c r="AC1331" s="9">
        <v>1169</v>
      </c>
      <c r="AD1331" s="9" t="s">
        <v>4648</v>
      </c>
      <c r="AE1331" s="9" t="s">
        <v>4647</v>
      </c>
      <c r="AF1331" s="9">
        <v>285</v>
      </c>
      <c r="AG1331" s="9"/>
      <c r="AH1331" s="9"/>
      <c r="AI1331" s="9" t="s">
        <v>4649</v>
      </c>
      <c r="AJ1331" s="9" t="s">
        <v>4650</v>
      </c>
    </row>
    <row r="1332" spans="1:36" x14ac:dyDescent="0.35">
      <c r="A1332" s="9" t="s">
        <v>3110</v>
      </c>
      <c r="B1332" s="9" t="s">
        <v>3111</v>
      </c>
      <c r="C1332" s="9" t="s">
        <v>14504</v>
      </c>
      <c r="D1332" s="9" t="s">
        <v>29</v>
      </c>
      <c r="E1332" s="9" t="s">
        <v>4644</v>
      </c>
      <c r="F1332" s="9" t="str">
        <f>_xlfn.XLOOKUP(E1332,Total_Enrolled!C:C,Total_Enrolled!C:C)</f>
        <v>2025em1100162@bitspilani-digital.edu.in</v>
      </c>
      <c r="G1332" s="9" t="s">
        <v>4645</v>
      </c>
      <c r="H1332" s="9" t="s">
        <v>14515</v>
      </c>
      <c r="I1332" s="9" t="s">
        <v>4646</v>
      </c>
      <c r="J1332" s="9" t="b">
        <v>1</v>
      </c>
      <c r="K1332" s="9">
        <v>32</v>
      </c>
      <c r="L1332" s="9">
        <f>_xlfn.XLOOKUP(B1332,Courses!A:A,Courses!H:H)</f>
        <v>67</v>
      </c>
      <c r="M1332" s="14">
        <f t="shared" si="100"/>
        <v>0.47761194029850745</v>
      </c>
      <c r="N1332" s="14" t="str">
        <f t="shared" si="101"/>
        <v>Active</v>
      </c>
      <c r="O1332" s="14" t="str" cm="1">
        <f t="array" ref="O1332">_xlfn.IFS(M1332=0,"0",
M1332&lt;=10%,"0-10",
TRUE,"&gt;10"
)&amp;" "&amp;"% progress"</f>
        <v>&gt;10 % progress</v>
      </c>
      <c r="P1332" s="15">
        <f t="shared" si="102"/>
        <v>0</v>
      </c>
      <c r="Q1332" s="15">
        <f>COUNTIFS($G:$G,$G1332)</f>
        <v>3</v>
      </c>
      <c r="R1332" s="16">
        <f t="shared" si="103"/>
        <v>0</v>
      </c>
      <c r="S1332" s="15" t="str">
        <f t="shared" si="104"/>
        <v>no 0% progess</v>
      </c>
      <c r="T1332" s="9">
        <v>0</v>
      </c>
      <c r="U1332" s="9">
        <v>4</v>
      </c>
      <c r="V1332" s="9">
        <v>4</v>
      </c>
      <c r="W1332" s="9">
        <v>1</v>
      </c>
      <c r="X1332" s="9">
        <v>0</v>
      </c>
      <c r="Y1332" s="9">
        <v>0</v>
      </c>
      <c r="Z1332" s="9" t="s">
        <v>4651</v>
      </c>
      <c r="AA1332" s="9">
        <v>0</v>
      </c>
      <c r="AB1332" s="9"/>
      <c r="AC1332" s="9">
        <v>1497</v>
      </c>
      <c r="AD1332" s="9" t="s">
        <v>4652</v>
      </c>
      <c r="AE1332" s="9" t="s">
        <v>4647</v>
      </c>
      <c r="AF1332" s="9">
        <v>285</v>
      </c>
      <c r="AG1332" s="9"/>
      <c r="AH1332" s="9" t="s">
        <v>4653</v>
      </c>
      <c r="AI1332" s="9"/>
      <c r="AJ1332" s="9"/>
    </row>
    <row r="1333" spans="1:36" x14ac:dyDescent="0.35">
      <c r="A1333" s="9" t="s">
        <v>3100</v>
      </c>
      <c r="B1333" s="9" t="s">
        <v>3101</v>
      </c>
      <c r="C1333" s="9" t="s">
        <v>14504</v>
      </c>
      <c r="D1333" s="9" t="s">
        <v>29</v>
      </c>
      <c r="E1333" s="9" t="s">
        <v>4644</v>
      </c>
      <c r="F1333" s="9" t="str">
        <f>_xlfn.XLOOKUP(E1333,Total_Enrolled!C:C,Total_Enrolled!C:C)</f>
        <v>2025em1100162@bitspilani-digital.edu.in</v>
      </c>
      <c r="G1333" s="9" t="s">
        <v>4645</v>
      </c>
      <c r="H1333" s="9" t="s">
        <v>14515</v>
      </c>
      <c r="I1333" s="9" t="s">
        <v>4646</v>
      </c>
      <c r="J1333" s="9" t="b">
        <v>1</v>
      </c>
      <c r="K1333" s="9">
        <v>3</v>
      </c>
      <c r="L1333" s="9">
        <f>_xlfn.XLOOKUP(B1333,Courses!A:A,Courses!H:H)</f>
        <v>44</v>
      </c>
      <c r="M1333" s="14">
        <f t="shared" si="100"/>
        <v>6.8181818181818177E-2</v>
      </c>
      <c r="N1333" s="14" t="str">
        <f t="shared" si="101"/>
        <v>Active</v>
      </c>
      <c r="O1333" s="14" t="str" cm="1">
        <f t="array" ref="O1333">_xlfn.IFS(M1333=0,"0",
M1333&lt;=10%,"0-10",
TRUE,"&gt;10"
)&amp;" "&amp;"% progress"</f>
        <v>0-10 % progress</v>
      </c>
      <c r="P1333" s="15">
        <f t="shared" si="102"/>
        <v>0</v>
      </c>
      <c r="Q1333" s="15">
        <f>COUNTIFS($G:$G,$G1333)</f>
        <v>3</v>
      </c>
      <c r="R1333" s="16">
        <f t="shared" si="103"/>
        <v>0</v>
      </c>
      <c r="S1333" s="15" t="str">
        <f t="shared" si="104"/>
        <v>no 0% progess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/>
      <c r="AA1333" s="9">
        <v>0</v>
      </c>
      <c r="AB1333" s="9"/>
      <c r="AC1333" s="9">
        <v>308</v>
      </c>
      <c r="AD1333" s="9" t="s">
        <v>4654</v>
      </c>
      <c r="AE1333" s="9" t="s">
        <v>4647</v>
      </c>
      <c r="AF1333" s="9">
        <v>285</v>
      </c>
      <c r="AG1333" s="9"/>
      <c r="AH1333" s="9"/>
      <c r="AI1333" s="9" t="s">
        <v>4655</v>
      </c>
      <c r="AJ1333" s="9" t="s">
        <v>4656</v>
      </c>
    </row>
    <row r="1334" spans="1:36" x14ac:dyDescent="0.35">
      <c r="A1334" s="9" t="s">
        <v>3100</v>
      </c>
      <c r="B1334" s="9" t="s">
        <v>3101</v>
      </c>
      <c r="C1334" s="9" t="s">
        <v>14504</v>
      </c>
      <c r="D1334" s="9" t="s">
        <v>29</v>
      </c>
      <c r="E1334" s="9" t="s">
        <v>4657</v>
      </c>
      <c r="F1334" s="9" t="str">
        <f>_xlfn.XLOOKUP(E1334,Total_Enrolled!C:C,Total_Enrolled!C:C)</f>
        <v>2025em1100163@bitspilani-digital.edu.in</v>
      </c>
      <c r="G1334" s="9" t="s">
        <v>4658</v>
      </c>
      <c r="H1334" s="9" t="s">
        <v>14515</v>
      </c>
      <c r="I1334" s="9" t="s">
        <v>4659</v>
      </c>
      <c r="J1334" s="9" t="b">
        <v>1</v>
      </c>
      <c r="K1334" s="9">
        <v>39</v>
      </c>
      <c r="L1334" s="9">
        <f>_xlfn.XLOOKUP(B1334,Courses!A:A,Courses!H:H)</f>
        <v>44</v>
      </c>
      <c r="M1334" s="14">
        <f t="shared" si="100"/>
        <v>0.88636363636363635</v>
      </c>
      <c r="N1334" s="14" t="str">
        <f t="shared" si="101"/>
        <v>Active</v>
      </c>
      <c r="O1334" s="14" t="str" cm="1">
        <f t="array" ref="O1334">_xlfn.IFS(M1334=0,"0",
M1334&lt;=10%,"0-10",
TRUE,"&gt;10"
)&amp;" "&amp;"% progress"</f>
        <v>&gt;10 % progress</v>
      </c>
      <c r="P1334" s="15">
        <f t="shared" si="102"/>
        <v>0</v>
      </c>
      <c r="Q1334" s="15">
        <f>COUNTIFS($G:$G,$G1334)</f>
        <v>3</v>
      </c>
      <c r="R1334" s="16">
        <f t="shared" si="103"/>
        <v>0</v>
      </c>
      <c r="S1334" s="15" t="str">
        <f t="shared" si="104"/>
        <v>no 0% progess</v>
      </c>
      <c r="T1334" s="9">
        <v>0</v>
      </c>
      <c r="U1334" s="9">
        <v>13</v>
      </c>
      <c r="V1334" s="9">
        <v>17</v>
      </c>
      <c r="W1334" s="9">
        <v>0</v>
      </c>
      <c r="X1334" s="9">
        <v>0</v>
      </c>
      <c r="Y1334" s="9">
        <v>3</v>
      </c>
      <c r="Z1334" s="9"/>
      <c r="AA1334" s="9">
        <v>0</v>
      </c>
      <c r="AB1334" s="9"/>
      <c r="AC1334" s="9">
        <v>334557</v>
      </c>
      <c r="AD1334" s="9" t="s">
        <v>4661</v>
      </c>
      <c r="AE1334" s="9" t="s">
        <v>4660</v>
      </c>
      <c r="AF1334" s="9">
        <v>611</v>
      </c>
      <c r="AG1334" s="9"/>
      <c r="AH1334" s="9" t="s">
        <v>4662</v>
      </c>
      <c r="AI1334" s="9" t="s">
        <v>4663</v>
      </c>
      <c r="AJ1334" s="9" t="s">
        <v>4664</v>
      </c>
    </row>
    <row r="1335" spans="1:36" x14ac:dyDescent="0.35">
      <c r="A1335" s="9" t="s">
        <v>3110</v>
      </c>
      <c r="B1335" s="9" t="s">
        <v>3111</v>
      </c>
      <c r="C1335" s="9" t="s">
        <v>14504</v>
      </c>
      <c r="D1335" s="9" t="s">
        <v>29</v>
      </c>
      <c r="E1335" s="9" t="s">
        <v>4657</v>
      </c>
      <c r="F1335" s="9" t="str">
        <f>_xlfn.XLOOKUP(E1335,Total_Enrolled!C:C,Total_Enrolled!C:C)</f>
        <v>2025em1100163@bitspilani-digital.edu.in</v>
      </c>
      <c r="G1335" s="9" t="s">
        <v>4658</v>
      </c>
      <c r="H1335" s="9" t="s">
        <v>14515</v>
      </c>
      <c r="I1335" s="9" t="s">
        <v>4659</v>
      </c>
      <c r="J1335" s="9" t="b">
        <v>1</v>
      </c>
      <c r="K1335" s="9">
        <v>68</v>
      </c>
      <c r="L1335" s="9">
        <f>_xlfn.XLOOKUP(B1335,Courses!A:A,Courses!H:H)</f>
        <v>67</v>
      </c>
      <c r="M1335" s="14">
        <f t="shared" si="100"/>
        <v>1.0149253731343284</v>
      </c>
      <c r="N1335" s="14" t="str">
        <f t="shared" si="101"/>
        <v>Active</v>
      </c>
      <c r="O1335" s="14" t="str" cm="1">
        <f t="array" ref="O1335">_xlfn.IFS(M1335=0,"0",
M1335&lt;=10%,"0-10",
TRUE,"&gt;10"
)&amp;" "&amp;"% progress"</f>
        <v>&gt;10 % progress</v>
      </c>
      <c r="P1335" s="15">
        <f t="shared" si="102"/>
        <v>0</v>
      </c>
      <c r="Q1335" s="15">
        <f>COUNTIFS($G:$G,$G1335)</f>
        <v>3</v>
      </c>
      <c r="R1335" s="16">
        <f t="shared" si="103"/>
        <v>0</v>
      </c>
      <c r="S1335" s="15" t="str">
        <f t="shared" si="104"/>
        <v>no 0% progess</v>
      </c>
      <c r="T1335" s="9">
        <v>0</v>
      </c>
      <c r="U1335" s="9">
        <v>12</v>
      </c>
      <c r="V1335" s="9">
        <v>12</v>
      </c>
      <c r="W1335" s="9">
        <v>0</v>
      </c>
      <c r="X1335" s="9">
        <v>0</v>
      </c>
      <c r="Y1335" s="9">
        <v>25</v>
      </c>
      <c r="Z1335" s="9"/>
      <c r="AA1335" s="9">
        <v>0</v>
      </c>
      <c r="AB1335" s="9"/>
      <c r="AC1335" s="9">
        <v>215298</v>
      </c>
      <c r="AD1335" s="9" t="s">
        <v>4665</v>
      </c>
      <c r="AE1335" s="9" t="s">
        <v>4660</v>
      </c>
      <c r="AF1335" s="9">
        <v>611</v>
      </c>
      <c r="AG1335" s="9"/>
      <c r="AH1335" s="9" t="s">
        <v>4666</v>
      </c>
      <c r="AI1335" s="9"/>
      <c r="AJ1335" s="9"/>
    </row>
    <row r="1336" spans="1:36" x14ac:dyDescent="0.35">
      <c r="A1336" s="9" t="s">
        <v>30</v>
      </c>
      <c r="B1336" s="9" t="s">
        <v>31</v>
      </c>
      <c r="C1336" s="9" t="s">
        <v>14504</v>
      </c>
      <c r="D1336" s="9" t="s">
        <v>29</v>
      </c>
      <c r="E1336" s="9" t="s">
        <v>4657</v>
      </c>
      <c r="F1336" s="9" t="str">
        <f>_xlfn.XLOOKUP(E1336,Total_Enrolled!C:C,Total_Enrolled!C:C)</f>
        <v>2025em1100163@bitspilani-digital.edu.in</v>
      </c>
      <c r="G1336" s="9" t="s">
        <v>4658</v>
      </c>
      <c r="H1336" s="9" t="s">
        <v>14515</v>
      </c>
      <c r="I1336" s="9" t="s">
        <v>4659</v>
      </c>
      <c r="J1336" s="9" t="b">
        <v>1</v>
      </c>
      <c r="K1336" s="9">
        <v>48</v>
      </c>
      <c r="L1336" s="9">
        <f>_xlfn.XLOOKUP(B1336,Courses!A:A,Courses!H:H)</f>
        <v>71</v>
      </c>
      <c r="M1336" s="14">
        <f t="shared" si="100"/>
        <v>0.676056338028169</v>
      </c>
      <c r="N1336" s="14" t="str">
        <f t="shared" si="101"/>
        <v>Active</v>
      </c>
      <c r="O1336" s="14" t="str" cm="1">
        <f t="array" ref="O1336">_xlfn.IFS(M1336=0,"0",
M1336&lt;=10%,"0-10",
TRUE,"&gt;10"
)&amp;" "&amp;"% progress"</f>
        <v>&gt;10 % progress</v>
      </c>
      <c r="P1336" s="15">
        <f t="shared" si="102"/>
        <v>0</v>
      </c>
      <c r="Q1336" s="15">
        <f>COUNTIFS($G:$G,$G1336)</f>
        <v>3</v>
      </c>
      <c r="R1336" s="16">
        <f t="shared" si="103"/>
        <v>0</v>
      </c>
      <c r="S1336" s="15" t="str">
        <f t="shared" si="104"/>
        <v>no 0% progess</v>
      </c>
      <c r="T1336" s="9">
        <v>0</v>
      </c>
      <c r="U1336" s="9">
        <v>7</v>
      </c>
      <c r="V1336" s="9">
        <v>8</v>
      </c>
      <c r="W1336" s="9">
        <v>0</v>
      </c>
      <c r="X1336" s="9">
        <v>0</v>
      </c>
      <c r="Y1336" s="9">
        <v>4</v>
      </c>
      <c r="Z1336" s="9"/>
      <c r="AA1336" s="9">
        <v>0</v>
      </c>
      <c r="AB1336" s="9"/>
      <c r="AC1336" s="9">
        <v>140913</v>
      </c>
      <c r="AD1336" s="9" t="s">
        <v>4667</v>
      </c>
      <c r="AE1336" s="9" t="s">
        <v>4660</v>
      </c>
      <c r="AF1336" s="9">
        <v>611</v>
      </c>
      <c r="AG1336" s="9"/>
      <c r="AH1336" s="9" t="s">
        <v>4668</v>
      </c>
      <c r="AI1336" s="9" t="s">
        <v>4669</v>
      </c>
      <c r="AJ1336" s="9" t="s">
        <v>4670</v>
      </c>
    </row>
    <row r="1337" spans="1:36" x14ac:dyDescent="0.35">
      <c r="A1337" s="9" t="s">
        <v>3110</v>
      </c>
      <c r="B1337" s="9" t="s">
        <v>3111</v>
      </c>
      <c r="C1337" s="9" t="s">
        <v>14504</v>
      </c>
      <c r="D1337" s="9" t="s">
        <v>29</v>
      </c>
      <c r="E1337" s="9" t="s">
        <v>4671</v>
      </c>
      <c r="F1337" s="9" t="str">
        <f>_xlfn.XLOOKUP(E1337,Total_Enrolled!C:C,Total_Enrolled!C:C)</f>
        <v>2025em1100164@bitspilani-digital.edu.in</v>
      </c>
      <c r="G1337" s="9" t="s">
        <v>4672</v>
      </c>
      <c r="H1337" s="9" t="s">
        <v>14515</v>
      </c>
      <c r="I1337" s="9" t="s">
        <v>4673</v>
      </c>
      <c r="J1337" s="9" t="b">
        <v>1</v>
      </c>
      <c r="K1337" s="9">
        <v>6</v>
      </c>
      <c r="L1337" s="9">
        <f>_xlfn.XLOOKUP(B1337,Courses!A:A,Courses!H:H)</f>
        <v>67</v>
      </c>
      <c r="M1337" s="14">
        <f t="shared" si="100"/>
        <v>8.9552238805970144E-2</v>
      </c>
      <c r="N1337" s="14" t="str">
        <f t="shared" si="101"/>
        <v>Active</v>
      </c>
      <c r="O1337" s="14" t="str" cm="1">
        <f t="array" ref="O1337">_xlfn.IFS(M1337=0,"0",
M1337&lt;=10%,"0-10",
TRUE,"&gt;10"
)&amp;" "&amp;"% progress"</f>
        <v>0-10 % progress</v>
      </c>
      <c r="P1337" s="15">
        <f t="shared" si="102"/>
        <v>0</v>
      </c>
      <c r="Q1337" s="15">
        <f>COUNTIFS($G:$G,$G1337)</f>
        <v>3</v>
      </c>
      <c r="R1337" s="16">
        <f t="shared" si="103"/>
        <v>0</v>
      </c>
      <c r="S1337" s="15" t="str">
        <f t="shared" si="104"/>
        <v>no 0% progess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/>
      <c r="AA1337" s="9">
        <v>0</v>
      </c>
      <c r="AB1337" s="9"/>
      <c r="AC1337" s="9">
        <v>16848</v>
      </c>
      <c r="AD1337" s="9" t="s">
        <v>4675</v>
      </c>
      <c r="AE1337" s="9" t="s">
        <v>4674</v>
      </c>
      <c r="AF1337" s="9">
        <v>200</v>
      </c>
      <c r="AG1337" s="9"/>
      <c r="AH1337" s="9"/>
      <c r="AI1337" s="9"/>
      <c r="AJ1337" s="9"/>
    </row>
    <row r="1338" spans="1:36" x14ac:dyDescent="0.35">
      <c r="A1338" s="9" t="s">
        <v>3091</v>
      </c>
      <c r="B1338" s="9" t="s">
        <v>3092</v>
      </c>
      <c r="C1338" s="9" t="s">
        <v>14504</v>
      </c>
      <c r="D1338" s="9" t="s">
        <v>29</v>
      </c>
      <c r="E1338" s="9" t="s">
        <v>4671</v>
      </c>
      <c r="F1338" s="9" t="str">
        <f>_xlfn.XLOOKUP(E1338,Total_Enrolled!C:C,Total_Enrolled!C:C)</f>
        <v>2025em1100164@bitspilani-digital.edu.in</v>
      </c>
      <c r="G1338" s="9" t="s">
        <v>4672</v>
      </c>
      <c r="H1338" s="9" t="s">
        <v>14515</v>
      </c>
      <c r="I1338" s="9" t="s">
        <v>4673</v>
      </c>
      <c r="J1338" s="9" t="b">
        <v>1</v>
      </c>
      <c r="K1338" s="9">
        <v>1</v>
      </c>
      <c r="L1338" s="9">
        <f>_xlfn.XLOOKUP(B1338,Courses!A:A,Courses!H:H)</f>
        <v>36</v>
      </c>
      <c r="M1338" s="14">
        <f t="shared" si="100"/>
        <v>2.7777777777777776E-2</v>
      </c>
      <c r="N1338" s="14" t="str">
        <f t="shared" si="101"/>
        <v>Active</v>
      </c>
      <c r="O1338" s="14" t="str" cm="1">
        <f t="array" ref="O1338">_xlfn.IFS(M1338=0,"0",
M1338&lt;=10%,"0-10",
TRUE,"&gt;10"
)&amp;" "&amp;"% progress"</f>
        <v>0-10 % progress</v>
      </c>
      <c r="P1338" s="15">
        <f t="shared" si="102"/>
        <v>0</v>
      </c>
      <c r="Q1338" s="15">
        <f>COUNTIFS($G:$G,$G1338)</f>
        <v>3</v>
      </c>
      <c r="R1338" s="16">
        <f t="shared" si="103"/>
        <v>0</v>
      </c>
      <c r="S1338" s="15" t="str">
        <f t="shared" si="104"/>
        <v>no 0% progess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/>
      <c r="AA1338" s="9">
        <v>0</v>
      </c>
      <c r="AB1338" s="9"/>
      <c r="AC1338" s="9">
        <v>0</v>
      </c>
      <c r="AD1338" s="9"/>
      <c r="AE1338" s="9" t="s">
        <v>4674</v>
      </c>
      <c r="AF1338" s="9">
        <v>200</v>
      </c>
      <c r="AG1338" s="9"/>
      <c r="AH1338" s="9"/>
      <c r="AI1338" s="9"/>
      <c r="AJ1338" s="9"/>
    </row>
    <row r="1339" spans="1:36" x14ac:dyDescent="0.35">
      <c r="A1339" s="9" t="s">
        <v>3086</v>
      </c>
      <c r="B1339" s="9" t="s">
        <v>35</v>
      </c>
      <c r="C1339" s="9" t="s">
        <v>14504</v>
      </c>
      <c r="D1339" s="9" t="s">
        <v>29</v>
      </c>
      <c r="E1339" s="9" t="s">
        <v>4671</v>
      </c>
      <c r="F1339" s="9" t="str">
        <f>_xlfn.XLOOKUP(E1339,Total_Enrolled!C:C,Total_Enrolled!C:C)</f>
        <v>2025em1100164@bitspilani-digital.edu.in</v>
      </c>
      <c r="G1339" s="9" t="s">
        <v>4672</v>
      </c>
      <c r="H1339" s="9" t="s">
        <v>14515</v>
      </c>
      <c r="I1339" s="9" t="s">
        <v>4673</v>
      </c>
      <c r="J1339" s="9" t="b">
        <v>1</v>
      </c>
      <c r="K1339" s="9">
        <v>1</v>
      </c>
      <c r="L1339" s="9">
        <f>_xlfn.XLOOKUP(B1339,Courses!A:A,Courses!H:H)</f>
        <v>68</v>
      </c>
      <c r="M1339" s="14">
        <f t="shared" si="100"/>
        <v>1.4705882352941176E-2</v>
      </c>
      <c r="N1339" s="14" t="str">
        <f t="shared" si="101"/>
        <v>Active</v>
      </c>
      <c r="O1339" s="14" t="str" cm="1">
        <f t="array" ref="O1339">_xlfn.IFS(M1339=0,"0",
M1339&lt;=10%,"0-10",
TRUE,"&gt;10"
)&amp;" "&amp;"% progress"</f>
        <v>0-10 % progress</v>
      </c>
      <c r="P1339" s="15">
        <f t="shared" si="102"/>
        <v>0</v>
      </c>
      <c r="Q1339" s="15">
        <f>COUNTIFS($G:$G,$G1339)</f>
        <v>3</v>
      </c>
      <c r="R1339" s="16">
        <f t="shared" si="103"/>
        <v>0</v>
      </c>
      <c r="S1339" s="15" t="str">
        <f t="shared" si="104"/>
        <v>no 0% progess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/>
      <c r="AA1339" s="9">
        <v>0</v>
      </c>
      <c r="AB1339" s="9"/>
      <c r="AC1339" s="9">
        <v>0</v>
      </c>
      <c r="AD1339" s="9" t="s">
        <v>4676</v>
      </c>
      <c r="AE1339" s="9" t="s">
        <v>4674</v>
      </c>
      <c r="AF1339" s="9">
        <v>200</v>
      </c>
      <c r="AG1339" s="9"/>
      <c r="AH1339" s="9"/>
      <c r="AI1339" s="9"/>
      <c r="AJ1339" s="9"/>
    </row>
    <row r="1340" spans="1:36" x14ac:dyDescent="0.35">
      <c r="A1340" s="9" t="s">
        <v>3110</v>
      </c>
      <c r="B1340" s="9" t="s">
        <v>3111</v>
      </c>
      <c r="C1340" s="9" t="s">
        <v>14504</v>
      </c>
      <c r="D1340" s="9" t="s">
        <v>29</v>
      </c>
      <c r="E1340" s="9" t="s">
        <v>4677</v>
      </c>
      <c r="F1340" s="9" t="str">
        <f>_xlfn.XLOOKUP(E1340,Total_Enrolled!C:C,Total_Enrolled!C:C)</f>
        <v>2025em1100165@bitspilani-digital.edu.in</v>
      </c>
      <c r="G1340" s="9" t="s">
        <v>4678</v>
      </c>
      <c r="H1340" s="9" t="s">
        <v>14515</v>
      </c>
      <c r="I1340" s="9" t="s">
        <v>4679</v>
      </c>
      <c r="J1340" s="9" t="b">
        <v>1</v>
      </c>
      <c r="K1340" s="9">
        <v>1</v>
      </c>
      <c r="L1340" s="9">
        <f>_xlfn.XLOOKUP(B1340,Courses!A:A,Courses!H:H)</f>
        <v>67</v>
      </c>
      <c r="M1340" s="14">
        <f t="shared" si="100"/>
        <v>1.4925373134328358E-2</v>
      </c>
      <c r="N1340" s="14" t="str">
        <f t="shared" si="101"/>
        <v>Active</v>
      </c>
      <c r="O1340" s="14" t="str" cm="1">
        <f t="array" ref="O1340">_xlfn.IFS(M1340=0,"0",
M1340&lt;=10%,"0-10",
TRUE,"&gt;10"
)&amp;" "&amp;"% progress"</f>
        <v>0-10 % progress</v>
      </c>
      <c r="P1340" s="15">
        <f t="shared" si="102"/>
        <v>0</v>
      </c>
      <c r="Q1340" s="15">
        <f>COUNTIFS($G:$G,$G1340)</f>
        <v>3</v>
      </c>
      <c r="R1340" s="16">
        <f t="shared" si="103"/>
        <v>0</v>
      </c>
      <c r="S1340" s="15" t="str">
        <f t="shared" si="104"/>
        <v>no 0% progess</v>
      </c>
      <c r="T1340" s="9">
        <v>0</v>
      </c>
      <c r="U1340" s="9">
        <v>1</v>
      </c>
      <c r="V1340" s="9">
        <v>1</v>
      </c>
      <c r="W1340" s="9">
        <v>0</v>
      </c>
      <c r="X1340" s="9">
        <v>0</v>
      </c>
      <c r="Y1340" s="9">
        <v>0</v>
      </c>
      <c r="Z1340" s="9"/>
      <c r="AA1340" s="9">
        <v>0</v>
      </c>
      <c r="AB1340" s="9"/>
      <c r="AC1340" s="9">
        <v>0</v>
      </c>
      <c r="AD1340" s="9" t="s">
        <v>4681</v>
      </c>
      <c r="AE1340" s="9" t="s">
        <v>4680</v>
      </c>
      <c r="AF1340" s="9">
        <v>227</v>
      </c>
      <c r="AG1340" s="9"/>
      <c r="AH1340" s="9" t="s">
        <v>4682</v>
      </c>
      <c r="AI1340" s="9"/>
      <c r="AJ1340" s="9"/>
    </row>
    <row r="1341" spans="1:36" x14ac:dyDescent="0.35">
      <c r="A1341" s="9" t="s">
        <v>30</v>
      </c>
      <c r="B1341" s="9" t="s">
        <v>31</v>
      </c>
      <c r="C1341" s="9" t="s">
        <v>14504</v>
      </c>
      <c r="D1341" s="9" t="s">
        <v>29</v>
      </c>
      <c r="E1341" s="9" t="s">
        <v>4677</v>
      </c>
      <c r="F1341" s="9" t="str">
        <f>_xlfn.XLOOKUP(E1341,Total_Enrolled!C:C,Total_Enrolled!C:C)</f>
        <v>2025em1100165@bitspilani-digital.edu.in</v>
      </c>
      <c r="G1341" s="9" t="s">
        <v>4678</v>
      </c>
      <c r="H1341" s="9" t="s">
        <v>14515</v>
      </c>
      <c r="I1341" s="9" t="s">
        <v>4679</v>
      </c>
      <c r="J1341" s="9" t="b">
        <v>1</v>
      </c>
      <c r="K1341" s="9">
        <v>14</v>
      </c>
      <c r="L1341" s="9">
        <f>_xlfn.XLOOKUP(B1341,Courses!A:A,Courses!H:H)</f>
        <v>71</v>
      </c>
      <c r="M1341" s="14">
        <f t="shared" si="100"/>
        <v>0.19718309859154928</v>
      </c>
      <c r="N1341" s="14" t="str">
        <f t="shared" si="101"/>
        <v>Active</v>
      </c>
      <c r="O1341" s="14" t="str" cm="1">
        <f t="array" ref="O1341">_xlfn.IFS(M1341=0,"0",
M1341&lt;=10%,"0-10",
TRUE,"&gt;10"
)&amp;" "&amp;"% progress"</f>
        <v>&gt;10 % progress</v>
      </c>
      <c r="P1341" s="15">
        <f t="shared" si="102"/>
        <v>0</v>
      </c>
      <c r="Q1341" s="15">
        <f>COUNTIFS($G:$G,$G1341)</f>
        <v>3</v>
      </c>
      <c r="R1341" s="16">
        <f t="shared" si="103"/>
        <v>0</v>
      </c>
      <c r="S1341" s="15" t="str">
        <f t="shared" si="104"/>
        <v>no 0% progess</v>
      </c>
      <c r="T1341" s="9">
        <v>0</v>
      </c>
      <c r="U1341" s="9">
        <v>4</v>
      </c>
      <c r="V1341" s="9">
        <v>4</v>
      </c>
      <c r="W1341" s="9">
        <v>0</v>
      </c>
      <c r="X1341" s="9">
        <v>0</v>
      </c>
      <c r="Y1341" s="9">
        <v>0</v>
      </c>
      <c r="Z1341" s="9"/>
      <c r="AA1341" s="9">
        <v>0</v>
      </c>
      <c r="AB1341" s="9"/>
      <c r="AC1341" s="9">
        <v>14371</v>
      </c>
      <c r="AD1341" s="9" t="s">
        <v>4683</v>
      </c>
      <c r="AE1341" s="9" t="s">
        <v>4680</v>
      </c>
      <c r="AF1341" s="9">
        <v>227</v>
      </c>
      <c r="AG1341" s="9"/>
      <c r="AH1341" s="9" t="s">
        <v>4684</v>
      </c>
      <c r="AI1341" s="9" t="s">
        <v>4685</v>
      </c>
      <c r="AJ1341" s="9" t="s">
        <v>4686</v>
      </c>
    </row>
    <row r="1342" spans="1:36" x14ac:dyDescent="0.35">
      <c r="A1342" s="9" t="s">
        <v>3100</v>
      </c>
      <c r="B1342" s="9" t="s">
        <v>3101</v>
      </c>
      <c r="C1342" s="9" t="s">
        <v>14504</v>
      </c>
      <c r="D1342" s="9" t="s">
        <v>29</v>
      </c>
      <c r="E1342" s="9" t="s">
        <v>4677</v>
      </c>
      <c r="F1342" s="9" t="str">
        <f>_xlfn.XLOOKUP(E1342,Total_Enrolled!C:C,Total_Enrolled!C:C)</f>
        <v>2025em1100165@bitspilani-digital.edu.in</v>
      </c>
      <c r="G1342" s="9" t="s">
        <v>4678</v>
      </c>
      <c r="H1342" s="9" t="s">
        <v>14515</v>
      </c>
      <c r="I1342" s="9" t="s">
        <v>4679</v>
      </c>
      <c r="J1342" s="9" t="b">
        <v>1</v>
      </c>
      <c r="K1342" s="9">
        <v>13</v>
      </c>
      <c r="L1342" s="9">
        <f>_xlfn.XLOOKUP(B1342,Courses!A:A,Courses!H:H)</f>
        <v>44</v>
      </c>
      <c r="M1342" s="14">
        <f t="shared" si="100"/>
        <v>0.29545454545454547</v>
      </c>
      <c r="N1342" s="14" t="str">
        <f t="shared" si="101"/>
        <v>Active</v>
      </c>
      <c r="O1342" s="14" t="str" cm="1">
        <f t="array" ref="O1342">_xlfn.IFS(M1342=0,"0",
M1342&lt;=10%,"0-10",
TRUE,"&gt;10"
)&amp;" "&amp;"% progress"</f>
        <v>&gt;10 % progress</v>
      </c>
      <c r="P1342" s="15">
        <f t="shared" si="102"/>
        <v>0</v>
      </c>
      <c r="Q1342" s="15">
        <f>COUNTIFS($G:$G,$G1342)</f>
        <v>3</v>
      </c>
      <c r="R1342" s="16">
        <f t="shared" si="103"/>
        <v>0</v>
      </c>
      <c r="S1342" s="15" t="str">
        <f t="shared" si="104"/>
        <v>no 0% progess</v>
      </c>
      <c r="T1342" s="9">
        <v>0</v>
      </c>
      <c r="U1342" s="9">
        <v>5</v>
      </c>
      <c r="V1342" s="9">
        <v>5</v>
      </c>
      <c r="W1342" s="9">
        <v>0</v>
      </c>
      <c r="X1342" s="9">
        <v>0</v>
      </c>
      <c r="Y1342" s="9">
        <v>0</v>
      </c>
      <c r="Z1342" s="9"/>
      <c r="AA1342" s="9">
        <v>0</v>
      </c>
      <c r="AB1342" s="9"/>
      <c r="AC1342" s="9">
        <v>5864</v>
      </c>
      <c r="AD1342" s="9" t="s">
        <v>4687</v>
      </c>
      <c r="AE1342" s="9" t="s">
        <v>4680</v>
      </c>
      <c r="AF1342" s="9">
        <v>227</v>
      </c>
      <c r="AG1342" s="9"/>
      <c r="AH1342" s="9" t="s">
        <v>4688</v>
      </c>
      <c r="AI1342" s="9" t="s">
        <v>4689</v>
      </c>
      <c r="AJ1342" s="9" t="s">
        <v>4690</v>
      </c>
    </row>
    <row r="1343" spans="1:36" x14ac:dyDescent="0.35">
      <c r="A1343" s="9" t="s">
        <v>3100</v>
      </c>
      <c r="B1343" s="9" t="s">
        <v>3101</v>
      </c>
      <c r="C1343" s="9" t="s">
        <v>14504</v>
      </c>
      <c r="D1343" s="9" t="s">
        <v>29</v>
      </c>
      <c r="E1343" s="9" t="s">
        <v>4694</v>
      </c>
      <c r="F1343" s="9" t="str">
        <f>_xlfn.XLOOKUP(E1343,Total_Enrolled!C:C,Total_Enrolled!C:C)</f>
        <v>2025em1100167@bitspilani-digital.edu.in</v>
      </c>
      <c r="G1343" s="9" t="s">
        <v>4695</v>
      </c>
      <c r="H1343" s="9" t="s">
        <v>14515</v>
      </c>
      <c r="I1343" s="9" t="s">
        <v>4696</v>
      </c>
      <c r="J1343" s="9" t="b">
        <v>1</v>
      </c>
      <c r="K1343" s="9">
        <v>12</v>
      </c>
      <c r="L1343" s="9">
        <f>_xlfn.XLOOKUP(B1343,Courses!A:A,Courses!H:H)</f>
        <v>44</v>
      </c>
      <c r="M1343" s="14">
        <f t="shared" si="100"/>
        <v>0.27272727272727271</v>
      </c>
      <c r="N1343" s="14" t="str">
        <f t="shared" si="101"/>
        <v>Active</v>
      </c>
      <c r="O1343" s="14" t="str" cm="1">
        <f t="array" ref="O1343">_xlfn.IFS(M1343=0,"0",
M1343&lt;=10%,"0-10",
TRUE,"&gt;10"
)&amp;" "&amp;"% progress"</f>
        <v>&gt;10 % progress</v>
      </c>
      <c r="P1343" s="15">
        <f t="shared" si="102"/>
        <v>0</v>
      </c>
      <c r="Q1343" s="15">
        <f>COUNTIFS($G:$G,$G1343)</f>
        <v>3</v>
      </c>
      <c r="R1343" s="16">
        <f t="shared" si="103"/>
        <v>0</v>
      </c>
      <c r="S1343" s="15" t="str">
        <f t="shared" si="104"/>
        <v>no 0% progess</v>
      </c>
      <c r="T1343" s="9">
        <v>0</v>
      </c>
      <c r="U1343" s="9">
        <v>1</v>
      </c>
      <c r="V1343" s="9">
        <v>1</v>
      </c>
      <c r="W1343" s="9">
        <v>0</v>
      </c>
      <c r="X1343" s="9">
        <v>0</v>
      </c>
      <c r="Y1343" s="9">
        <v>0</v>
      </c>
      <c r="Z1343" s="9"/>
      <c r="AA1343" s="9">
        <v>0</v>
      </c>
      <c r="AB1343" s="9"/>
      <c r="AC1343" s="9">
        <v>1710</v>
      </c>
      <c r="AD1343" s="9" t="s">
        <v>4698</v>
      </c>
      <c r="AE1343" s="9" t="s">
        <v>4697</v>
      </c>
      <c r="AF1343" s="9">
        <v>234</v>
      </c>
      <c r="AG1343" s="9"/>
      <c r="AH1343" s="9" t="s">
        <v>4699</v>
      </c>
      <c r="AI1343" s="9" t="s">
        <v>4700</v>
      </c>
      <c r="AJ1343" s="9" t="s">
        <v>4701</v>
      </c>
    </row>
    <row r="1344" spans="1:36" x14ac:dyDescent="0.35">
      <c r="A1344" s="9" t="s">
        <v>30</v>
      </c>
      <c r="B1344" s="9" t="s">
        <v>31</v>
      </c>
      <c r="C1344" s="9" t="s">
        <v>14504</v>
      </c>
      <c r="D1344" s="9" t="s">
        <v>29</v>
      </c>
      <c r="E1344" s="9" t="s">
        <v>4694</v>
      </c>
      <c r="F1344" s="9" t="str">
        <f>_xlfn.XLOOKUP(E1344,Total_Enrolled!C:C,Total_Enrolled!C:C)</f>
        <v>2025em1100167@bitspilani-digital.edu.in</v>
      </c>
      <c r="G1344" s="9" t="s">
        <v>4695</v>
      </c>
      <c r="H1344" s="9" t="s">
        <v>14515</v>
      </c>
      <c r="I1344" s="9" t="s">
        <v>4696</v>
      </c>
      <c r="J1344" s="9" t="b">
        <v>1</v>
      </c>
      <c r="K1344" s="9">
        <v>12</v>
      </c>
      <c r="L1344" s="9">
        <f>_xlfn.XLOOKUP(B1344,Courses!A:A,Courses!H:H)</f>
        <v>71</v>
      </c>
      <c r="M1344" s="14">
        <f t="shared" si="100"/>
        <v>0.16901408450704225</v>
      </c>
      <c r="N1344" s="14" t="str">
        <f t="shared" si="101"/>
        <v>Active</v>
      </c>
      <c r="O1344" s="14" t="str" cm="1">
        <f t="array" ref="O1344">_xlfn.IFS(M1344=0,"0",
M1344&lt;=10%,"0-10",
TRUE,"&gt;10"
)&amp;" "&amp;"% progress"</f>
        <v>&gt;10 % progress</v>
      </c>
      <c r="P1344" s="15">
        <f t="shared" si="102"/>
        <v>0</v>
      </c>
      <c r="Q1344" s="15">
        <f>COUNTIFS($G:$G,$G1344)</f>
        <v>3</v>
      </c>
      <c r="R1344" s="16">
        <f t="shared" si="103"/>
        <v>0</v>
      </c>
      <c r="S1344" s="15" t="str">
        <f t="shared" si="104"/>
        <v>no 0% progess</v>
      </c>
      <c r="T1344" s="9">
        <v>0</v>
      </c>
      <c r="U1344" s="9">
        <v>1</v>
      </c>
      <c r="V1344" s="9">
        <v>1</v>
      </c>
      <c r="W1344" s="9">
        <v>0</v>
      </c>
      <c r="X1344" s="9">
        <v>0</v>
      </c>
      <c r="Y1344" s="9">
        <v>0</v>
      </c>
      <c r="Z1344" s="9"/>
      <c r="AA1344" s="9">
        <v>0</v>
      </c>
      <c r="AB1344" s="9"/>
      <c r="AC1344" s="9">
        <v>29547</v>
      </c>
      <c r="AD1344" s="9" t="s">
        <v>4702</v>
      </c>
      <c r="AE1344" s="9" t="s">
        <v>4697</v>
      </c>
      <c r="AF1344" s="9">
        <v>234</v>
      </c>
      <c r="AG1344" s="9"/>
      <c r="AH1344" s="9" t="s">
        <v>4703</v>
      </c>
      <c r="AI1344" s="9" t="s">
        <v>4704</v>
      </c>
      <c r="AJ1344" s="9" t="s">
        <v>4705</v>
      </c>
    </row>
    <row r="1345" spans="1:36" x14ac:dyDescent="0.35">
      <c r="A1345" s="9" t="s">
        <v>3110</v>
      </c>
      <c r="B1345" s="9" t="s">
        <v>3111</v>
      </c>
      <c r="C1345" s="9" t="s">
        <v>14504</v>
      </c>
      <c r="D1345" s="9" t="s">
        <v>29</v>
      </c>
      <c r="E1345" s="9" t="s">
        <v>4694</v>
      </c>
      <c r="F1345" s="9" t="str">
        <f>_xlfn.XLOOKUP(E1345,Total_Enrolled!C:C,Total_Enrolled!C:C)</f>
        <v>2025em1100167@bitspilani-digital.edu.in</v>
      </c>
      <c r="G1345" s="9" t="s">
        <v>4695</v>
      </c>
      <c r="H1345" s="9" t="s">
        <v>14515</v>
      </c>
      <c r="I1345" s="9" t="s">
        <v>4696</v>
      </c>
      <c r="J1345" s="9" t="b">
        <v>1</v>
      </c>
      <c r="K1345" s="9">
        <v>1</v>
      </c>
      <c r="L1345" s="9">
        <f>_xlfn.XLOOKUP(B1345,Courses!A:A,Courses!H:H)</f>
        <v>67</v>
      </c>
      <c r="M1345" s="14">
        <f t="shared" si="100"/>
        <v>1.4925373134328358E-2</v>
      </c>
      <c r="N1345" s="14" t="str">
        <f t="shared" si="101"/>
        <v>Active</v>
      </c>
      <c r="O1345" s="14" t="str" cm="1">
        <f t="array" ref="O1345">_xlfn.IFS(M1345=0,"0",
M1345&lt;=10%,"0-10",
TRUE,"&gt;10"
)&amp;" "&amp;"% progress"</f>
        <v>0-10 % progress</v>
      </c>
      <c r="P1345" s="15">
        <f t="shared" si="102"/>
        <v>0</v>
      </c>
      <c r="Q1345" s="15">
        <f>COUNTIFS($G:$G,$G1345)</f>
        <v>3</v>
      </c>
      <c r="R1345" s="16">
        <f t="shared" si="103"/>
        <v>0</v>
      </c>
      <c r="S1345" s="15" t="str">
        <f t="shared" si="104"/>
        <v>no 0% progess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/>
      <c r="AA1345" s="9">
        <v>0</v>
      </c>
      <c r="AB1345" s="9"/>
      <c r="AC1345" s="9">
        <v>935</v>
      </c>
      <c r="AD1345" s="9" t="s">
        <v>4706</v>
      </c>
      <c r="AE1345" s="9" t="s">
        <v>4697</v>
      </c>
      <c r="AF1345" s="9">
        <v>234</v>
      </c>
      <c r="AG1345" s="9"/>
      <c r="AH1345" s="9"/>
      <c r="AI1345" s="9"/>
      <c r="AJ1345" s="9"/>
    </row>
    <row r="1346" spans="1:36" x14ac:dyDescent="0.35">
      <c r="A1346" s="9" t="s">
        <v>3091</v>
      </c>
      <c r="B1346" s="9" t="s">
        <v>3092</v>
      </c>
      <c r="C1346" s="9" t="s">
        <v>14504</v>
      </c>
      <c r="D1346" s="9" t="s">
        <v>29</v>
      </c>
      <c r="E1346" s="9" t="s">
        <v>4707</v>
      </c>
      <c r="F1346" s="9" t="str">
        <f>_xlfn.XLOOKUP(E1346,Total_Enrolled!C:C,Total_Enrolled!C:C)</f>
        <v>2025em1100168@bitspilani-digital.edu.in</v>
      </c>
      <c r="G1346" s="9" t="s">
        <v>4708</v>
      </c>
      <c r="H1346" s="9" t="s">
        <v>14515</v>
      </c>
      <c r="I1346" s="9" t="s">
        <v>4709</v>
      </c>
      <c r="J1346" s="9" t="b">
        <v>1</v>
      </c>
      <c r="K1346" s="9">
        <v>25</v>
      </c>
      <c r="L1346" s="9">
        <f>_xlfn.XLOOKUP(B1346,Courses!A:A,Courses!H:H)</f>
        <v>36</v>
      </c>
      <c r="M1346" s="14">
        <f t="shared" si="100"/>
        <v>0.69444444444444442</v>
      </c>
      <c r="N1346" s="14" t="str">
        <f t="shared" si="101"/>
        <v>Active</v>
      </c>
      <c r="O1346" s="14" t="str" cm="1">
        <f t="array" ref="O1346">_xlfn.IFS(M1346=0,"0",
M1346&lt;=10%,"0-10",
TRUE,"&gt;10"
)&amp;" "&amp;"% progress"</f>
        <v>&gt;10 % progress</v>
      </c>
      <c r="P1346" s="15">
        <f t="shared" si="102"/>
        <v>0</v>
      </c>
      <c r="Q1346" s="15">
        <f>COUNTIFS($G:$G,$G1346)</f>
        <v>4</v>
      </c>
      <c r="R1346" s="16">
        <f t="shared" si="103"/>
        <v>0</v>
      </c>
      <c r="S1346" s="15" t="str">
        <f t="shared" si="104"/>
        <v>no 0% progess</v>
      </c>
      <c r="T1346" s="9">
        <v>0</v>
      </c>
      <c r="U1346" s="9">
        <v>2</v>
      </c>
      <c r="V1346" s="9">
        <v>2</v>
      </c>
      <c r="W1346" s="9">
        <v>1</v>
      </c>
      <c r="X1346" s="9">
        <v>0</v>
      </c>
      <c r="Y1346" s="9">
        <v>5</v>
      </c>
      <c r="Z1346" s="9" t="s">
        <v>4711</v>
      </c>
      <c r="AA1346" s="9">
        <v>0</v>
      </c>
      <c r="AB1346" s="9"/>
      <c r="AC1346" s="9">
        <v>43798</v>
      </c>
      <c r="AD1346" s="9" t="s">
        <v>4712</v>
      </c>
      <c r="AE1346" s="9" t="s">
        <v>4710</v>
      </c>
      <c r="AF1346" s="9">
        <v>70</v>
      </c>
      <c r="AG1346" s="9"/>
      <c r="AH1346" s="9" t="s">
        <v>4713</v>
      </c>
      <c r="AI1346" s="9" t="s">
        <v>4714</v>
      </c>
      <c r="AJ1346" s="9" t="s">
        <v>4715</v>
      </c>
    </row>
    <row r="1347" spans="1:36" x14ac:dyDescent="0.35">
      <c r="A1347" s="9" t="s">
        <v>3095</v>
      </c>
      <c r="B1347" s="9" t="s">
        <v>38</v>
      </c>
      <c r="C1347" s="9" t="s">
        <v>14504</v>
      </c>
      <c r="D1347" s="9" t="s">
        <v>29</v>
      </c>
      <c r="E1347" s="9" t="s">
        <v>4707</v>
      </c>
      <c r="F1347" s="9" t="str">
        <f>_xlfn.XLOOKUP(E1347,Total_Enrolled!C:C,Total_Enrolled!C:C)</f>
        <v>2025em1100168@bitspilani-digital.edu.in</v>
      </c>
      <c r="G1347" s="9" t="s">
        <v>4708</v>
      </c>
      <c r="H1347" s="9" t="s">
        <v>14515</v>
      </c>
      <c r="I1347" s="9" t="s">
        <v>4709</v>
      </c>
      <c r="J1347" s="9" t="b">
        <v>1</v>
      </c>
      <c r="K1347" s="9">
        <v>2</v>
      </c>
      <c r="L1347" s="9">
        <f>_xlfn.XLOOKUP(B1347,Courses!A:A,Courses!H:H)</f>
        <v>42</v>
      </c>
      <c r="M1347" s="14">
        <f t="shared" ref="M1347:M1410" si="105">K1347/L1347</f>
        <v>4.7619047619047616E-2</v>
      </c>
      <c r="N1347" s="14" t="str">
        <f t="shared" ref="N1347:N1410" si="106">IF(M1347&gt;0,"Active","Not Active")</f>
        <v>Active</v>
      </c>
      <c r="O1347" s="14" t="str" cm="1">
        <f t="array" ref="O1347">_xlfn.IFS(M1347=0,"0",
M1347&lt;=10%,"0-10",
TRUE,"&gt;10"
)&amp;" "&amp;"% progress"</f>
        <v>0-10 % progress</v>
      </c>
      <c r="P1347" s="15">
        <f t="shared" ref="P1347:P1410" si="107">IF(M1347=0,1,0)</f>
        <v>0</v>
      </c>
      <c r="Q1347" s="15">
        <f>COUNTIFS($G:$G,$G1347)</f>
        <v>4</v>
      </c>
      <c r="R1347" s="16">
        <f t="shared" ref="R1347:R1410" si="108">P1347/Q1347</f>
        <v>0</v>
      </c>
      <c r="S1347" s="15" t="str">
        <f t="shared" ref="S1347:S1410" si="109">IF(R1347=0, "no 0% progess", "no progress")</f>
        <v>no 0% progess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/>
      <c r="AA1347" s="9">
        <v>0</v>
      </c>
      <c r="AB1347" s="9"/>
      <c r="AC1347" s="9">
        <v>456</v>
      </c>
      <c r="AD1347" s="9" t="s">
        <v>4716</v>
      </c>
      <c r="AE1347" s="9" t="s">
        <v>4710</v>
      </c>
      <c r="AF1347" s="9">
        <v>70</v>
      </c>
      <c r="AG1347" s="9"/>
      <c r="AH1347" s="9"/>
      <c r="AI1347" s="9" t="s">
        <v>4717</v>
      </c>
      <c r="AJ1347" s="9" t="s">
        <v>4718</v>
      </c>
    </row>
    <row r="1348" spans="1:36" x14ac:dyDescent="0.35">
      <c r="A1348" s="9" t="s">
        <v>3089</v>
      </c>
      <c r="B1348" s="9" t="s">
        <v>36</v>
      </c>
      <c r="C1348" s="9" t="s">
        <v>14504</v>
      </c>
      <c r="D1348" s="9" t="s">
        <v>29</v>
      </c>
      <c r="E1348" s="9" t="s">
        <v>4707</v>
      </c>
      <c r="F1348" s="9" t="str">
        <f>_xlfn.XLOOKUP(E1348,Total_Enrolled!C:C,Total_Enrolled!C:C)</f>
        <v>2025em1100168@bitspilani-digital.edu.in</v>
      </c>
      <c r="G1348" s="9" t="s">
        <v>4708</v>
      </c>
      <c r="H1348" s="9" t="s">
        <v>14515</v>
      </c>
      <c r="I1348" s="9" t="s">
        <v>4709</v>
      </c>
      <c r="J1348" s="9" t="b">
        <v>1</v>
      </c>
      <c r="K1348" s="9">
        <v>15</v>
      </c>
      <c r="L1348" s="9">
        <f>_xlfn.XLOOKUP(B1348,Courses!A:A,Courses!H:H)</f>
        <v>85</v>
      </c>
      <c r="M1348" s="14">
        <f t="shared" si="105"/>
        <v>0.17647058823529413</v>
      </c>
      <c r="N1348" s="14" t="str">
        <f t="shared" si="106"/>
        <v>Active</v>
      </c>
      <c r="O1348" s="14" t="str" cm="1">
        <f t="array" ref="O1348">_xlfn.IFS(M1348=0,"0",
M1348&lt;=10%,"0-10",
TRUE,"&gt;10"
)&amp;" "&amp;"% progress"</f>
        <v>&gt;10 % progress</v>
      </c>
      <c r="P1348" s="15">
        <f t="shared" si="107"/>
        <v>0</v>
      </c>
      <c r="Q1348" s="15">
        <f>COUNTIFS($G:$G,$G1348)</f>
        <v>4</v>
      </c>
      <c r="R1348" s="16">
        <f t="shared" si="108"/>
        <v>0</v>
      </c>
      <c r="S1348" s="15" t="str">
        <f t="shared" si="109"/>
        <v>no 0% progess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2</v>
      </c>
      <c r="Z1348" s="9"/>
      <c r="AA1348" s="9">
        <v>0</v>
      </c>
      <c r="AB1348" s="9"/>
      <c r="AC1348" s="9">
        <v>4192</v>
      </c>
      <c r="AD1348" s="9" t="s">
        <v>4719</v>
      </c>
      <c r="AE1348" s="9" t="s">
        <v>4710</v>
      </c>
      <c r="AF1348" s="9">
        <v>70</v>
      </c>
      <c r="AG1348" s="9"/>
      <c r="AH1348" s="9"/>
      <c r="AI1348" s="9"/>
      <c r="AJ1348" s="9"/>
    </row>
    <row r="1349" spans="1:36" x14ac:dyDescent="0.35">
      <c r="A1349" s="9" t="s">
        <v>3086</v>
      </c>
      <c r="B1349" s="9" t="s">
        <v>35</v>
      </c>
      <c r="C1349" s="9" t="s">
        <v>14504</v>
      </c>
      <c r="D1349" s="9" t="s">
        <v>29</v>
      </c>
      <c r="E1349" s="9" t="s">
        <v>4707</v>
      </c>
      <c r="F1349" s="9" t="str">
        <f>_xlfn.XLOOKUP(E1349,Total_Enrolled!C:C,Total_Enrolled!C:C)</f>
        <v>2025em1100168@bitspilani-digital.edu.in</v>
      </c>
      <c r="G1349" s="9" t="s">
        <v>4708</v>
      </c>
      <c r="H1349" s="9" t="s">
        <v>14515</v>
      </c>
      <c r="I1349" s="9" t="s">
        <v>4709</v>
      </c>
      <c r="J1349" s="9" t="b">
        <v>1</v>
      </c>
      <c r="K1349" s="9">
        <v>6</v>
      </c>
      <c r="L1349" s="9">
        <f>_xlfn.XLOOKUP(B1349,Courses!A:A,Courses!H:H)</f>
        <v>68</v>
      </c>
      <c r="M1349" s="14">
        <f t="shared" si="105"/>
        <v>8.8235294117647065E-2</v>
      </c>
      <c r="N1349" s="14" t="str">
        <f t="shared" si="106"/>
        <v>Active</v>
      </c>
      <c r="O1349" s="14" t="str" cm="1">
        <f t="array" ref="O1349">_xlfn.IFS(M1349=0,"0",
M1349&lt;=10%,"0-10",
TRUE,"&gt;10"
)&amp;" "&amp;"% progress"</f>
        <v>0-10 % progress</v>
      </c>
      <c r="P1349" s="15">
        <f t="shared" si="107"/>
        <v>0</v>
      </c>
      <c r="Q1349" s="15">
        <f>COUNTIFS($G:$G,$G1349)</f>
        <v>4</v>
      </c>
      <c r="R1349" s="16">
        <f t="shared" si="108"/>
        <v>0</v>
      </c>
      <c r="S1349" s="15" t="str">
        <f t="shared" si="109"/>
        <v>no 0% progess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/>
      <c r="AA1349" s="9">
        <v>0</v>
      </c>
      <c r="AB1349" s="9"/>
      <c r="AC1349" s="9">
        <v>7264</v>
      </c>
      <c r="AD1349" s="9" t="s">
        <v>4720</v>
      </c>
      <c r="AE1349" s="9" t="s">
        <v>4710</v>
      </c>
      <c r="AF1349" s="9">
        <v>70</v>
      </c>
      <c r="AG1349" s="9"/>
      <c r="AH1349" s="9"/>
      <c r="AI1349" s="9"/>
      <c r="AJ1349" s="9"/>
    </row>
    <row r="1350" spans="1:36" x14ac:dyDescent="0.35">
      <c r="A1350" s="9" t="s">
        <v>3110</v>
      </c>
      <c r="B1350" s="9" t="s">
        <v>3111</v>
      </c>
      <c r="C1350" s="9" t="s">
        <v>14504</v>
      </c>
      <c r="D1350" s="9" t="s">
        <v>29</v>
      </c>
      <c r="E1350" s="9" t="s">
        <v>4730</v>
      </c>
      <c r="F1350" s="9" t="str">
        <f>_xlfn.XLOOKUP(E1350,Total_Enrolled!C:C,Total_Enrolled!C:C)</f>
        <v>2025em1100172@bitspilani-digital.edu.in</v>
      </c>
      <c r="G1350" s="9" t="s">
        <v>4731</v>
      </c>
      <c r="H1350" s="9" t="s">
        <v>14515</v>
      </c>
      <c r="I1350" s="9" t="s">
        <v>4732</v>
      </c>
      <c r="J1350" s="9" t="b">
        <v>1</v>
      </c>
      <c r="K1350" s="9">
        <v>30</v>
      </c>
      <c r="L1350" s="9">
        <f>_xlfn.XLOOKUP(B1350,Courses!A:A,Courses!H:H)</f>
        <v>67</v>
      </c>
      <c r="M1350" s="14">
        <f t="shared" si="105"/>
        <v>0.44776119402985076</v>
      </c>
      <c r="N1350" s="14" t="str">
        <f t="shared" si="106"/>
        <v>Active</v>
      </c>
      <c r="O1350" s="14" t="str" cm="1">
        <f t="array" ref="O1350">_xlfn.IFS(M1350=0,"0",
M1350&lt;=10%,"0-10",
TRUE,"&gt;10"
)&amp;" "&amp;"% progress"</f>
        <v>&gt;10 % progress</v>
      </c>
      <c r="P1350" s="15">
        <f t="shared" si="107"/>
        <v>0</v>
      </c>
      <c r="Q1350" s="15">
        <f>COUNTIFS($G:$G,$G1350)</f>
        <v>3</v>
      </c>
      <c r="R1350" s="16">
        <f t="shared" si="108"/>
        <v>0</v>
      </c>
      <c r="S1350" s="15" t="str">
        <f t="shared" si="109"/>
        <v>no 0% progess</v>
      </c>
      <c r="T1350" s="9">
        <v>0</v>
      </c>
      <c r="U1350" s="9">
        <v>2</v>
      </c>
      <c r="V1350" s="9">
        <v>2</v>
      </c>
      <c r="W1350" s="9">
        <v>0</v>
      </c>
      <c r="X1350" s="9">
        <v>0</v>
      </c>
      <c r="Y1350" s="9">
        <v>0</v>
      </c>
      <c r="Z1350" s="9"/>
      <c r="AA1350" s="9">
        <v>0</v>
      </c>
      <c r="AB1350" s="9"/>
      <c r="AC1350" s="9">
        <v>45413</v>
      </c>
      <c r="AD1350" s="9" t="s">
        <v>4734</v>
      </c>
      <c r="AE1350" s="9" t="s">
        <v>4733</v>
      </c>
      <c r="AF1350" s="9">
        <v>249</v>
      </c>
      <c r="AG1350" s="9"/>
      <c r="AH1350" s="9" t="s">
        <v>4735</v>
      </c>
      <c r="AI1350" s="9"/>
      <c r="AJ1350" s="9"/>
    </row>
    <row r="1351" spans="1:36" x14ac:dyDescent="0.35">
      <c r="A1351" s="9" t="s">
        <v>30</v>
      </c>
      <c r="B1351" s="9" t="s">
        <v>31</v>
      </c>
      <c r="C1351" s="9" t="s">
        <v>14504</v>
      </c>
      <c r="D1351" s="9" t="s">
        <v>29</v>
      </c>
      <c r="E1351" s="9" t="s">
        <v>4730</v>
      </c>
      <c r="F1351" s="9" t="str">
        <f>_xlfn.XLOOKUP(E1351,Total_Enrolled!C:C,Total_Enrolled!C:C)</f>
        <v>2025em1100172@bitspilani-digital.edu.in</v>
      </c>
      <c r="G1351" s="9" t="s">
        <v>4731</v>
      </c>
      <c r="H1351" s="9" t="s">
        <v>14515</v>
      </c>
      <c r="I1351" s="9" t="s">
        <v>4732</v>
      </c>
      <c r="J1351" s="9" t="b">
        <v>1</v>
      </c>
      <c r="K1351" s="9">
        <v>37</v>
      </c>
      <c r="L1351" s="9">
        <f>_xlfn.XLOOKUP(B1351,Courses!A:A,Courses!H:H)</f>
        <v>71</v>
      </c>
      <c r="M1351" s="14">
        <f t="shared" si="105"/>
        <v>0.52112676056338025</v>
      </c>
      <c r="N1351" s="14" t="str">
        <f t="shared" si="106"/>
        <v>Active</v>
      </c>
      <c r="O1351" s="14" t="str" cm="1">
        <f t="array" ref="O1351">_xlfn.IFS(M1351=0,"0",
M1351&lt;=10%,"0-10",
TRUE,"&gt;10"
)&amp;" "&amp;"% progress"</f>
        <v>&gt;10 % progress</v>
      </c>
      <c r="P1351" s="15">
        <f t="shared" si="107"/>
        <v>0</v>
      </c>
      <c r="Q1351" s="15">
        <f>COUNTIFS($G:$G,$G1351)</f>
        <v>3</v>
      </c>
      <c r="R1351" s="16">
        <f t="shared" si="108"/>
        <v>0</v>
      </c>
      <c r="S1351" s="15" t="str">
        <f t="shared" si="109"/>
        <v>no 0% progess</v>
      </c>
      <c r="T1351" s="9">
        <v>0</v>
      </c>
      <c r="U1351" s="9">
        <v>1</v>
      </c>
      <c r="V1351" s="9">
        <v>1</v>
      </c>
      <c r="W1351" s="9">
        <v>0</v>
      </c>
      <c r="X1351" s="9">
        <v>0</v>
      </c>
      <c r="Y1351" s="9">
        <v>0</v>
      </c>
      <c r="Z1351" s="9"/>
      <c r="AA1351" s="9">
        <v>0</v>
      </c>
      <c r="AB1351" s="9"/>
      <c r="AC1351" s="9">
        <v>142435</v>
      </c>
      <c r="AD1351" s="9" t="s">
        <v>4736</v>
      </c>
      <c r="AE1351" s="9" t="s">
        <v>4733</v>
      </c>
      <c r="AF1351" s="9">
        <v>249</v>
      </c>
      <c r="AG1351" s="9"/>
      <c r="AH1351" s="9" t="s">
        <v>4737</v>
      </c>
      <c r="AI1351" s="9" t="s">
        <v>4738</v>
      </c>
      <c r="AJ1351" s="9" t="s">
        <v>4739</v>
      </c>
    </row>
    <row r="1352" spans="1:36" x14ac:dyDescent="0.35">
      <c r="A1352" s="9" t="s">
        <v>3100</v>
      </c>
      <c r="B1352" s="9" t="s">
        <v>3101</v>
      </c>
      <c r="C1352" s="9" t="s">
        <v>14504</v>
      </c>
      <c r="D1352" s="9" t="s">
        <v>29</v>
      </c>
      <c r="E1352" s="9" t="s">
        <v>4730</v>
      </c>
      <c r="F1352" s="9" t="str">
        <f>_xlfn.XLOOKUP(E1352,Total_Enrolled!C:C,Total_Enrolled!C:C)</f>
        <v>2025em1100172@bitspilani-digital.edu.in</v>
      </c>
      <c r="G1352" s="9" t="s">
        <v>4731</v>
      </c>
      <c r="H1352" s="9" t="s">
        <v>14515</v>
      </c>
      <c r="I1352" s="9" t="s">
        <v>4732</v>
      </c>
      <c r="J1352" s="9" t="b">
        <v>1</v>
      </c>
      <c r="K1352" s="9">
        <v>8</v>
      </c>
      <c r="L1352" s="9">
        <f>_xlfn.XLOOKUP(B1352,Courses!A:A,Courses!H:H)</f>
        <v>44</v>
      </c>
      <c r="M1352" s="14">
        <f t="shared" si="105"/>
        <v>0.18181818181818182</v>
      </c>
      <c r="N1352" s="14" t="str">
        <f t="shared" si="106"/>
        <v>Active</v>
      </c>
      <c r="O1352" s="14" t="str" cm="1">
        <f t="array" ref="O1352">_xlfn.IFS(M1352=0,"0",
M1352&lt;=10%,"0-10",
TRUE,"&gt;10"
)&amp;" "&amp;"% progress"</f>
        <v>&gt;10 % progress</v>
      </c>
      <c r="P1352" s="15">
        <f t="shared" si="107"/>
        <v>0</v>
      </c>
      <c r="Q1352" s="15">
        <f>COUNTIFS($G:$G,$G1352)</f>
        <v>3</v>
      </c>
      <c r="R1352" s="16">
        <f t="shared" si="108"/>
        <v>0</v>
      </c>
      <c r="S1352" s="15" t="str">
        <f t="shared" si="109"/>
        <v>no 0% progess</v>
      </c>
      <c r="T1352" s="9">
        <v>0</v>
      </c>
      <c r="U1352" s="9">
        <v>1</v>
      </c>
      <c r="V1352" s="9">
        <v>1</v>
      </c>
      <c r="W1352" s="9">
        <v>0</v>
      </c>
      <c r="X1352" s="9">
        <v>0</v>
      </c>
      <c r="Y1352" s="9">
        <v>0</v>
      </c>
      <c r="Z1352" s="9"/>
      <c r="AA1352" s="9">
        <v>0</v>
      </c>
      <c r="AB1352" s="9"/>
      <c r="AC1352" s="9">
        <v>4168</v>
      </c>
      <c r="AD1352" s="9" t="s">
        <v>4740</v>
      </c>
      <c r="AE1352" s="9" t="s">
        <v>4733</v>
      </c>
      <c r="AF1352" s="9">
        <v>249</v>
      </c>
      <c r="AG1352" s="9"/>
      <c r="AH1352" s="9" t="s">
        <v>4741</v>
      </c>
      <c r="AI1352" s="9" t="s">
        <v>4742</v>
      </c>
      <c r="AJ1352" s="9" t="s">
        <v>4743</v>
      </c>
    </row>
    <row r="1353" spans="1:36" x14ac:dyDescent="0.35">
      <c r="A1353" s="9" t="s">
        <v>3100</v>
      </c>
      <c r="B1353" s="9" t="s">
        <v>3101</v>
      </c>
      <c r="C1353" s="9" t="s">
        <v>14504</v>
      </c>
      <c r="D1353" s="9" t="s">
        <v>29</v>
      </c>
      <c r="E1353" s="9" t="s">
        <v>4744</v>
      </c>
      <c r="F1353" s="9" t="str">
        <f>_xlfn.XLOOKUP(E1353,Total_Enrolled!C:C,Total_Enrolled!C:C)</f>
        <v>2025em1100173@bitspilani-digital.edu.in</v>
      </c>
      <c r="G1353" s="9" t="s">
        <v>4745</v>
      </c>
      <c r="H1353" s="9" t="s">
        <v>14515</v>
      </c>
      <c r="I1353" s="9" t="s">
        <v>4746</v>
      </c>
      <c r="J1353" s="9" t="b">
        <v>1</v>
      </c>
      <c r="K1353" s="9">
        <v>6</v>
      </c>
      <c r="L1353" s="9">
        <f>_xlfn.XLOOKUP(B1353,Courses!A:A,Courses!H:H)</f>
        <v>44</v>
      </c>
      <c r="M1353" s="14">
        <f t="shared" si="105"/>
        <v>0.13636363636363635</v>
      </c>
      <c r="N1353" s="14" t="str">
        <f t="shared" si="106"/>
        <v>Active</v>
      </c>
      <c r="O1353" s="14" t="str" cm="1">
        <f t="array" ref="O1353">_xlfn.IFS(M1353=0,"0",
M1353&lt;=10%,"0-10",
TRUE,"&gt;10"
)&amp;" "&amp;"% progress"</f>
        <v>&gt;10 % progress</v>
      </c>
      <c r="P1353" s="15">
        <f t="shared" si="107"/>
        <v>0</v>
      </c>
      <c r="Q1353" s="15">
        <f>COUNTIFS($G:$G,$G1353)</f>
        <v>3</v>
      </c>
      <c r="R1353" s="16">
        <f t="shared" si="108"/>
        <v>0</v>
      </c>
      <c r="S1353" s="15" t="str">
        <f t="shared" si="109"/>
        <v>no 0% progess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/>
      <c r="AA1353" s="9">
        <v>0</v>
      </c>
      <c r="AB1353" s="9"/>
      <c r="AC1353" s="9">
        <v>13199</v>
      </c>
      <c r="AD1353" s="9" t="s">
        <v>4747</v>
      </c>
      <c r="AE1353" s="9" t="s">
        <v>4748</v>
      </c>
      <c r="AF1353" s="9">
        <v>135</v>
      </c>
      <c r="AG1353" s="9"/>
      <c r="AH1353" s="9"/>
      <c r="AI1353" s="9" t="s">
        <v>4749</v>
      </c>
      <c r="AJ1353" s="9" t="s">
        <v>4749</v>
      </c>
    </row>
    <row r="1354" spans="1:36" x14ac:dyDescent="0.35">
      <c r="A1354" s="9" t="s">
        <v>30</v>
      </c>
      <c r="B1354" s="9" t="s">
        <v>31</v>
      </c>
      <c r="C1354" s="9" t="s">
        <v>14504</v>
      </c>
      <c r="D1354" s="9" t="s">
        <v>29</v>
      </c>
      <c r="E1354" s="9" t="s">
        <v>4744</v>
      </c>
      <c r="F1354" s="9" t="str">
        <f>_xlfn.XLOOKUP(E1354,Total_Enrolled!C:C,Total_Enrolled!C:C)</f>
        <v>2025em1100173@bitspilani-digital.edu.in</v>
      </c>
      <c r="G1354" s="9" t="s">
        <v>4745</v>
      </c>
      <c r="H1354" s="9" t="s">
        <v>14515</v>
      </c>
      <c r="I1354" s="9" t="s">
        <v>4746</v>
      </c>
      <c r="J1354" s="9" t="b">
        <v>1</v>
      </c>
      <c r="K1354" s="9">
        <v>16</v>
      </c>
      <c r="L1354" s="9">
        <f>_xlfn.XLOOKUP(B1354,Courses!A:A,Courses!H:H)</f>
        <v>71</v>
      </c>
      <c r="M1354" s="14">
        <f t="shared" si="105"/>
        <v>0.22535211267605634</v>
      </c>
      <c r="N1354" s="14" t="str">
        <f t="shared" si="106"/>
        <v>Active</v>
      </c>
      <c r="O1354" s="14" t="str" cm="1">
        <f t="array" ref="O1354">_xlfn.IFS(M1354=0,"0",
M1354&lt;=10%,"0-10",
TRUE,"&gt;10"
)&amp;" "&amp;"% progress"</f>
        <v>&gt;10 % progress</v>
      </c>
      <c r="P1354" s="15">
        <f t="shared" si="107"/>
        <v>0</v>
      </c>
      <c r="Q1354" s="15">
        <f>COUNTIFS($G:$G,$G1354)</f>
        <v>3</v>
      </c>
      <c r="R1354" s="16">
        <f t="shared" si="108"/>
        <v>0</v>
      </c>
      <c r="S1354" s="15" t="str">
        <f t="shared" si="109"/>
        <v>no 0% progess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/>
      <c r="AA1354" s="9">
        <v>0</v>
      </c>
      <c r="AB1354" s="9"/>
      <c r="AC1354" s="9">
        <v>7709</v>
      </c>
      <c r="AD1354" s="9" t="s">
        <v>4750</v>
      </c>
      <c r="AE1354" s="9" t="s">
        <v>4748</v>
      </c>
      <c r="AF1354" s="9">
        <v>135</v>
      </c>
      <c r="AG1354" s="9"/>
      <c r="AH1354" s="9"/>
      <c r="AI1354" s="9" t="s">
        <v>4751</v>
      </c>
      <c r="AJ1354" s="9" t="s">
        <v>4751</v>
      </c>
    </row>
    <row r="1355" spans="1:36" x14ac:dyDescent="0.35">
      <c r="A1355" s="9" t="s">
        <v>3110</v>
      </c>
      <c r="B1355" s="9" t="s">
        <v>3111</v>
      </c>
      <c r="C1355" s="9" t="s">
        <v>14504</v>
      </c>
      <c r="D1355" s="9" t="s">
        <v>29</v>
      </c>
      <c r="E1355" s="9" t="s">
        <v>4744</v>
      </c>
      <c r="F1355" s="9" t="str">
        <f>_xlfn.XLOOKUP(E1355,Total_Enrolled!C:C,Total_Enrolled!C:C)</f>
        <v>2025em1100173@bitspilani-digital.edu.in</v>
      </c>
      <c r="G1355" s="9" t="s">
        <v>4745</v>
      </c>
      <c r="H1355" s="9" t="s">
        <v>14515</v>
      </c>
      <c r="I1355" s="9" t="s">
        <v>4746</v>
      </c>
      <c r="J1355" s="9" t="b">
        <v>1</v>
      </c>
      <c r="K1355" s="9">
        <v>19</v>
      </c>
      <c r="L1355" s="9">
        <f>_xlfn.XLOOKUP(B1355,Courses!A:A,Courses!H:H)</f>
        <v>67</v>
      </c>
      <c r="M1355" s="14">
        <f t="shared" si="105"/>
        <v>0.28358208955223879</v>
      </c>
      <c r="N1355" s="14" t="str">
        <f t="shared" si="106"/>
        <v>Active</v>
      </c>
      <c r="O1355" s="14" t="str" cm="1">
        <f t="array" ref="O1355">_xlfn.IFS(M1355=0,"0",
M1355&lt;=10%,"0-10",
TRUE,"&gt;10"
)&amp;" "&amp;"% progress"</f>
        <v>&gt;10 % progress</v>
      </c>
      <c r="P1355" s="15">
        <f t="shared" si="107"/>
        <v>0</v>
      </c>
      <c r="Q1355" s="15">
        <f>COUNTIFS($G:$G,$G1355)</f>
        <v>3</v>
      </c>
      <c r="R1355" s="16">
        <f t="shared" si="108"/>
        <v>0</v>
      </c>
      <c r="S1355" s="15" t="str">
        <f t="shared" si="109"/>
        <v>no 0% progess</v>
      </c>
      <c r="T1355" s="9">
        <v>0</v>
      </c>
      <c r="U1355" s="9">
        <v>1</v>
      </c>
      <c r="V1355" s="9">
        <v>1</v>
      </c>
      <c r="W1355" s="9">
        <v>0</v>
      </c>
      <c r="X1355" s="9">
        <v>0</v>
      </c>
      <c r="Y1355" s="9">
        <v>0</v>
      </c>
      <c r="Z1355" s="9"/>
      <c r="AA1355" s="9">
        <v>0</v>
      </c>
      <c r="AB1355" s="9"/>
      <c r="AC1355" s="9">
        <v>12430</v>
      </c>
      <c r="AD1355" s="9" t="s">
        <v>4752</v>
      </c>
      <c r="AE1355" s="9" t="s">
        <v>4748</v>
      </c>
      <c r="AF1355" s="9">
        <v>135</v>
      </c>
      <c r="AG1355" s="9"/>
      <c r="AH1355" s="9" t="s">
        <v>4753</v>
      </c>
      <c r="AI1355" s="9"/>
      <c r="AJ1355" s="9"/>
    </row>
    <row r="1356" spans="1:36" x14ac:dyDescent="0.35">
      <c r="A1356" s="9" t="s">
        <v>3110</v>
      </c>
      <c r="B1356" s="9" t="s">
        <v>3111</v>
      </c>
      <c r="C1356" s="9" t="s">
        <v>14504</v>
      </c>
      <c r="D1356" s="9" t="s">
        <v>29</v>
      </c>
      <c r="E1356" s="9" t="s">
        <v>4757</v>
      </c>
      <c r="F1356" s="9" t="str">
        <f>_xlfn.XLOOKUP(E1356,Total_Enrolled!C:C,Total_Enrolled!C:C)</f>
        <v>2025em1100175@bitspilani-digital.edu.in</v>
      </c>
      <c r="G1356" s="9" t="s">
        <v>4758</v>
      </c>
      <c r="H1356" s="9" t="s">
        <v>14515</v>
      </c>
      <c r="I1356" s="9" t="s">
        <v>4759</v>
      </c>
      <c r="J1356" s="9" t="b">
        <v>1</v>
      </c>
      <c r="K1356" s="9">
        <v>0</v>
      </c>
      <c r="L1356" s="9">
        <f>_xlfn.XLOOKUP(B1356,Courses!A:A,Courses!H:H)</f>
        <v>67</v>
      </c>
      <c r="M1356" s="14">
        <f t="shared" si="105"/>
        <v>0</v>
      </c>
      <c r="N1356" s="14" t="str">
        <f t="shared" si="106"/>
        <v>Not Active</v>
      </c>
      <c r="O1356" s="14" t="str" cm="1">
        <f t="array" ref="O1356">_xlfn.IFS(M1356=0,"0",
M1356&lt;=10%,"0-10",
TRUE,"&gt;10"
)&amp;" "&amp;"% progress"</f>
        <v>0 % progress</v>
      </c>
      <c r="P1356" s="15">
        <f t="shared" si="107"/>
        <v>1</v>
      </c>
      <c r="Q1356" s="15">
        <f>COUNTIFS($G:$G,$G1356)</f>
        <v>3</v>
      </c>
      <c r="R1356" s="16">
        <f t="shared" si="108"/>
        <v>0.33333333333333331</v>
      </c>
      <c r="S1356" s="15" t="str">
        <f t="shared" si="109"/>
        <v>no progress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/>
      <c r="AA1356" s="9">
        <v>0</v>
      </c>
      <c r="AB1356" s="9"/>
      <c r="AC1356" s="9">
        <v>0</v>
      </c>
      <c r="AD1356" s="9" t="s">
        <v>4761</v>
      </c>
      <c r="AE1356" s="9" t="s">
        <v>4760</v>
      </c>
      <c r="AF1356" s="9">
        <v>105</v>
      </c>
      <c r="AG1356" s="9"/>
      <c r="AH1356" s="9"/>
      <c r="AI1356" s="9"/>
      <c r="AJ1356" s="9"/>
    </row>
    <row r="1357" spans="1:36" x14ac:dyDescent="0.35">
      <c r="A1357" s="9" t="s">
        <v>30</v>
      </c>
      <c r="B1357" s="9" t="s">
        <v>31</v>
      </c>
      <c r="C1357" s="9" t="s">
        <v>14504</v>
      </c>
      <c r="D1357" s="9" t="s">
        <v>29</v>
      </c>
      <c r="E1357" s="9" t="s">
        <v>4757</v>
      </c>
      <c r="F1357" s="9" t="str">
        <f>_xlfn.XLOOKUP(E1357,Total_Enrolled!C:C,Total_Enrolled!C:C)</f>
        <v>2025em1100175@bitspilani-digital.edu.in</v>
      </c>
      <c r="G1357" s="9" t="s">
        <v>4758</v>
      </c>
      <c r="H1357" s="9" t="s">
        <v>14515</v>
      </c>
      <c r="I1357" s="9" t="s">
        <v>4759</v>
      </c>
      <c r="J1357" s="9" t="b">
        <v>1</v>
      </c>
      <c r="K1357" s="9">
        <v>0</v>
      </c>
      <c r="L1357" s="9">
        <f>_xlfn.XLOOKUP(B1357,Courses!A:A,Courses!H:H)</f>
        <v>71</v>
      </c>
      <c r="M1357" s="14">
        <f t="shared" si="105"/>
        <v>0</v>
      </c>
      <c r="N1357" s="14" t="str">
        <f t="shared" si="106"/>
        <v>Not Active</v>
      </c>
      <c r="O1357" s="14" t="str" cm="1">
        <f t="array" ref="O1357">_xlfn.IFS(M1357=0,"0",
M1357&lt;=10%,"0-10",
TRUE,"&gt;10"
)&amp;" "&amp;"% progress"</f>
        <v>0 % progress</v>
      </c>
      <c r="P1357" s="15">
        <f t="shared" si="107"/>
        <v>1</v>
      </c>
      <c r="Q1357" s="15">
        <f>COUNTIFS($G:$G,$G1357)</f>
        <v>3</v>
      </c>
      <c r="R1357" s="16">
        <f t="shared" si="108"/>
        <v>0.33333333333333331</v>
      </c>
      <c r="S1357" s="15" t="str">
        <f t="shared" si="109"/>
        <v>no progress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/>
      <c r="AA1357" s="9">
        <v>0</v>
      </c>
      <c r="AB1357" s="9"/>
      <c r="AC1357" s="9">
        <v>0</v>
      </c>
      <c r="AD1357" s="9"/>
      <c r="AE1357" s="9" t="s">
        <v>4760</v>
      </c>
      <c r="AF1357" s="9">
        <v>105</v>
      </c>
      <c r="AG1357" s="9"/>
      <c r="AH1357" s="9"/>
      <c r="AI1357" s="9"/>
      <c r="AJ1357" s="9"/>
    </row>
    <row r="1358" spans="1:36" x14ac:dyDescent="0.35">
      <c r="A1358" s="9" t="s">
        <v>3100</v>
      </c>
      <c r="B1358" s="9" t="s">
        <v>3101</v>
      </c>
      <c r="C1358" s="9" t="s">
        <v>14504</v>
      </c>
      <c r="D1358" s="9" t="s">
        <v>29</v>
      </c>
      <c r="E1358" s="9" t="s">
        <v>4757</v>
      </c>
      <c r="F1358" s="9" t="str">
        <f>_xlfn.XLOOKUP(E1358,Total_Enrolled!C:C,Total_Enrolled!C:C)</f>
        <v>2025em1100175@bitspilani-digital.edu.in</v>
      </c>
      <c r="G1358" s="9" t="s">
        <v>4758</v>
      </c>
      <c r="H1358" s="9" t="s">
        <v>14515</v>
      </c>
      <c r="I1358" s="9" t="s">
        <v>4759</v>
      </c>
      <c r="J1358" s="9" t="b">
        <v>1</v>
      </c>
      <c r="K1358" s="9">
        <v>0</v>
      </c>
      <c r="L1358" s="9">
        <f>_xlfn.XLOOKUP(B1358,Courses!A:A,Courses!H:H)</f>
        <v>44</v>
      </c>
      <c r="M1358" s="14">
        <f t="shared" si="105"/>
        <v>0</v>
      </c>
      <c r="N1358" s="14" t="str">
        <f t="shared" si="106"/>
        <v>Not Active</v>
      </c>
      <c r="O1358" s="14" t="str" cm="1">
        <f t="array" ref="O1358">_xlfn.IFS(M1358=0,"0",
M1358&lt;=10%,"0-10",
TRUE,"&gt;10"
)&amp;" "&amp;"% progress"</f>
        <v>0 % progress</v>
      </c>
      <c r="P1358" s="15">
        <f t="shared" si="107"/>
        <v>1</v>
      </c>
      <c r="Q1358" s="15">
        <f>COUNTIFS($G:$G,$G1358)</f>
        <v>3</v>
      </c>
      <c r="R1358" s="16">
        <f t="shared" si="108"/>
        <v>0.33333333333333331</v>
      </c>
      <c r="S1358" s="15" t="str">
        <f t="shared" si="109"/>
        <v>no progress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/>
      <c r="AA1358" s="9">
        <v>0</v>
      </c>
      <c r="AB1358" s="9"/>
      <c r="AC1358" s="9">
        <v>0</v>
      </c>
      <c r="AD1358" s="9" t="s">
        <v>4762</v>
      </c>
      <c r="AE1358" s="9" t="s">
        <v>4760</v>
      </c>
      <c r="AF1358" s="9">
        <v>105</v>
      </c>
      <c r="AG1358" s="9"/>
      <c r="AH1358" s="9"/>
      <c r="AI1358" s="9"/>
      <c r="AJ1358" s="9"/>
    </row>
    <row r="1359" spans="1:36" x14ac:dyDescent="0.35">
      <c r="A1359" s="9" t="s">
        <v>3095</v>
      </c>
      <c r="B1359" s="9" t="s">
        <v>38</v>
      </c>
      <c r="C1359" s="9" t="s">
        <v>14504</v>
      </c>
      <c r="D1359" s="9" t="s">
        <v>29</v>
      </c>
      <c r="E1359" s="9" t="s">
        <v>4763</v>
      </c>
      <c r="F1359" s="9" t="str">
        <f>_xlfn.XLOOKUP(E1359,Total_Enrolled!C:C,Total_Enrolled!C:C)</f>
        <v>2025em1100176@bitspilani-digital.edu.in</v>
      </c>
      <c r="G1359" s="9" t="s">
        <v>4764</v>
      </c>
      <c r="H1359" s="9" t="s">
        <v>14515</v>
      </c>
      <c r="I1359" s="9" t="s">
        <v>4765</v>
      </c>
      <c r="J1359" s="9" t="b">
        <v>1</v>
      </c>
      <c r="K1359" s="9">
        <v>36</v>
      </c>
      <c r="L1359" s="9">
        <f>_xlfn.XLOOKUP(B1359,Courses!A:A,Courses!H:H)</f>
        <v>42</v>
      </c>
      <c r="M1359" s="14">
        <f t="shared" si="105"/>
        <v>0.8571428571428571</v>
      </c>
      <c r="N1359" s="14" t="str">
        <f t="shared" si="106"/>
        <v>Active</v>
      </c>
      <c r="O1359" s="14" t="str" cm="1">
        <f t="array" ref="O1359">_xlfn.IFS(M1359=0,"0",
M1359&lt;=10%,"0-10",
TRUE,"&gt;10"
)&amp;" "&amp;"% progress"</f>
        <v>&gt;10 % progress</v>
      </c>
      <c r="P1359" s="15">
        <f t="shared" si="107"/>
        <v>0</v>
      </c>
      <c r="Q1359" s="15">
        <f>COUNTIFS($G:$G,$G1359)</f>
        <v>4</v>
      </c>
      <c r="R1359" s="16">
        <f t="shared" si="108"/>
        <v>0</v>
      </c>
      <c r="S1359" s="15" t="str">
        <f t="shared" si="109"/>
        <v>no 0% progess</v>
      </c>
      <c r="T1359" s="9">
        <v>0</v>
      </c>
      <c r="U1359" s="9">
        <v>1</v>
      </c>
      <c r="V1359" s="9">
        <v>1</v>
      </c>
      <c r="W1359" s="9">
        <v>0</v>
      </c>
      <c r="X1359" s="9">
        <v>0</v>
      </c>
      <c r="Y1359" s="9">
        <v>0</v>
      </c>
      <c r="Z1359" s="9"/>
      <c r="AA1359" s="9">
        <v>0</v>
      </c>
      <c r="AB1359" s="9"/>
      <c r="AC1359" s="9">
        <v>27526</v>
      </c>
      <c r="AD1359" s="9" t="s">
        <v>4767</v>
      </c>
      <c r="AE1359" s="9" t="s">
        <v>4766</v>
      </c>
      <c r="AF1359" s="9">
        <v>113</v>
      </c>
      <c r="AG1359" s="9"/>
      <c r="AH1359" s="9" t="s">
        <v>4768</v>
      </c>
      <c r="AI1359" s="9" t="s">
        <v>4769</v>
      </c>
      <c r="AJ1359" s="9" t="s">
        <v>4770</v>
      </c>
    </row>
    <row r="1360" spans="1:36" x14ac:dyDescent="0.35">
      <c r="A1360" s="9" t="s">
        <v>3091</v>
      </c>
      <c r="B1360" s="9" t="s">
        <v>3092</v>
      </c>
      <c r="C1360" s="9" t="s">
        <v>14504</v>
      </c>
      <c r="D1360" s="9" t="s">
        <v>29</v>
      </c>
      <c r="E1360" s="9" t="s">
        <v>4763</v>
      </c>
      <c r="F1360" s="9" t="str">
        <f>_xlfn.XLOOKUP(E1360,Total_Enrolled!C:C,Total_Enrolled!C:C)</f>
        <v>2025em1100176@bitspilani-digital.edu.in</v>
      </c>
      <c r="G1360" s="9" t="s">
        <v>4764</v>
      </c>
      <c r="H1360" s="9" t="s">
        <v>14515</v>
      </c>
      <c r="I1360" s="9" t="s">
        <v>4765</v>
      </c>
      <c r="J1360" s="9" t="b">
        <v>1</v>
      </c>
      <c r="K1360" s="9">
        <v>28</v>
      </c>
      <c r="L1360" s="9">
        <f>_xlfn.XLOOKUP(B1360,Courses!A:A,Courses!H:H)</f>
        <v>36</v>
      </c>
      <c r="M1360" s="14">
        <f t="shared" si="105"/>
        <v>0.77777777777777779</v>
      </c>
      <c r="N1360" s="14" t="str">
        <f t="shared" si="106"/>
        <v>Active</v>
      </c>
      <c r="O1360" s="14" t="str" cm="1">
        <f t="array" ref="O1360">_xlfn.IFS(M1360=0,"0",
M1360&lt;=10%,"0-10",
TRUE,"&gt;10"
)&amp;" "&amp;"% progress"</f>
        <v>&gt;10 % progress</v>
      </c>
      <c r="P1360" s="15">
        <f t="shared" si="107"/>
        <v>0</v>
      </c>
      <c r="Q1360" s="15">
        <f>COUNTIFS($G:$G,$G1360)</f>
        <v>4</v>
      </c>
      <c r="R1360" s="16">
        <f t="shared" si="108"/>
        <v>0</v>
      </c>
      <c r="S1360" s="15" t="str">
        <f t="shared" si="109"/>
        <v>no 0% progess</v>
      </c>
      <c r="T1360" s="9">
        <v>0</v>
      </c>
      <c r="U1360" s="9">
        <v>2</v>
      </c>
      <c r="V1360" s="9">
        <v>2</v>
      </c>
      <c r="W1360" s="9">
        <v>0</v>
      </c>
      <c r="X1360" s="9">
        <v>0</v>
      </c>
      <c r="Y1360" s="9">
        <v>0</v>
      </c>
      <c r="Z1360" s="9"/>
      <c r="AA1360" s="9">
        <v>0</v>
      </c>
      <c r="AB1360" s="9"/>
      <c r="AC1360" s="9">
        <v>32660</v>
      </c>
      <c r="AD1360" s="9" t="s">
        <v>4771</v>
      </c>
      <c r="AE1360" s="9" t="s">
        <v>4766</v>
      </c>
      <c r="AF1360" s="9">
        <v>113</v>
      </c>
      <c r="AG1360" s="9"/>
      <c r="AH1360" s="9" t="s">
        <v>4772</v>
      </c>
      <c r="AI1360" s="9" t="s">
        <v>4773</v>
      </c>
      <c r="AJ1360" s="9" t="s">
        <v>4774</v>
      </c>
    </row>
    <row r="1361" spans="1:36" x14ac:dyDescent="0.35">
      <c r="A1361" s="9" t="s">
        <v>3086</v>
      </c>
      <c r="B1361" s="9" t="s">
        <v>35</v>
      </c>
      <c r="C1361" s="9" t="s">
        <v>14504</v>
      </c>
      <c r="D1361" s="9" t="s">
        <v>29</v>
      </c>
      <c r="E1361" s="9" t="s">
        <v>4763</v>
      </c>
      <c r="F1361" s="9" t="str">
        <f>_xlfn.XLOOKUP(E1361,Total_Enrolled!C:C,Total_Enrolled!C:C)</f>
        <v>2025em1100176@bitspilani-digital.edu.in</v>
      </c>
      <c r="G1361" s="9" t="s">
        <v>4764</v>
      </c>
      <c r="H1361" s="9" t="s">
        <v>14515</v>
      </c>
      <c r="I1361" s="9" t="s">
        <v>4765</v>
      </c>
      <c r="J1361" s="9" t="b">
        <v>1</v>
      </c>
      <c r="K1361" s="9">
        <v>18</v>
      </c>
      <c r="L1361" s="9">
        <f>_xlfn.XLOOKUP(B1361,Courses!A:A,Courses!H:H)</f>
        <v>68</v>
      </c>
      <c r="M1361" s="14">
        <f t="shared" si="105"/>
        <v>0.26470588235294118</v>
      </c>
      <c r="N1361" s="14" t="str">
        <f t="shared" si="106"/>
        <v>Active</v>
      </c>
      <c r="O1361" s="14" t="str" cm="1">
        <f t="array" ref="O1361">_xlfn.IFS(M1361=0,"0",
M1361&lt;=10%,"0-10",
TRUE,"&gt;10"
)&amp;" "&amp;"% progress"</f>
        <v>&gt;10 % progress</v>
      </c>
      <c r="P1361" s="15">
        <f t="shared" si="107"/>
        <v>0</v>
      </c>
      <c r="Q1361" s="15">
        <f>COUNTIFS($G:$G,$G1361)</f>
        <v>4</v>
      </c>
      <c r="R1361" s="16">
        <f t="shared" si="108"/>
        <v>0</v>
      </c>
      <c r="S1361" s="15" t="str">
        <f t="shared" si="109"/>
        <v>no 0% progess</v>
      </c>
      <c r="T1361" s="9">
        <v>0</v>
      </c>
      <c r="U1361" s="9">
        <v>4</v>
      </c>
      <c r="V1361" s="9">
        <v>4</v>
      </c>
      <c r="W1361" s="9">
        <v>0</v>
      </c>
      <c r="X1361" s="9">
        <v>0</v>
      </c>
      <c r="Y1361" s="9">
        <v>0</v>
      </c>
      <c r="Z1361" s="9"/>
      <c r="AA1361" s="9">
        <v>0</v>
      </c>
      <c r="AB1361" s="9"/>
      <c r="AC1361" s="9">
        <v>13543</v>
      </c>
      <c r="AD1361" s="9" t="s">
        <v>4775</v>
      </c>
      <c r="AE1361" s="9" t="s">
        <v>4766</v>
      </c>
      <c r="AF1361" s="9">
        <v>113</v>
      </c>
      <c r="AG1361" s="9"/>
      <c r="AH1361" s="9" t="s">
        <v>4776</v>
      </c>
      <c r="AI1361" s="9"/>
      <c r="AJ1361" s="9"/>
    </row>
    <row r="1362" spans="1:36" x14ac:dyDescent="0.35">
      <c r="A1362" s="9" t="s">
        <v>3379</v>
      </c>
      <c r="B1362" s="9" t="s">
        <v>37</v>
      </c>
      <c r="C1362" s="9" t="s">
        <v>14504</v>
      </c>
      <c r="D1362" s="9" t="s">
        <v>29</v>
      </c>
      <c r="E1362" s="9" t="s">
        <v>4763</v>
      </c>
      <c r="F1362" s="9" t="str">
        <f>_xlfn.XLOOKUP(E1362,Total_Enrolled!C:C,Total_Enrolled!C:C)</f>
        <v>2025em1100176@bitspilani-digital.edu.in</v>
      </c>
      <c r="G1362" s="9" t="s">
        <v>4764</v>
      </c>
      <c r="H1362" s="9" t="s">
        <v>14515</v>
      </c>
      <c r="I1362" s="9" t="s">
        <v>4765</v>
      </c>
      <c r="J1362" s="9" t="b">
        <v>1</v>
      </c>
      <c r="K1362" s="9">
        <v>0</v>
      </c>
      <c r="L1362" s="9">
        <f>_xlfn.XLOOKUP(B1362,Courses!A:A,Courses!H:H)</f>
        <v>64</v>
      </c>
      <c r="M1362" s="14">
        <f t="shared" si="105"/>
        <v>0</v>
      </c>
      <c r="N1362" s="14" t="str">
        <f t="shared" si="106"/>
        <v>Not Active</v>
      </c>
      <c r="O1362" s="14" t="str" cm="1">
        <f t="array" ref="O1362">_xlfn.IFS(M1362=0,"0",
M1362&lt;=10%,"0-10",
TRUE,"&gt;10"
)&amp;" "&amp;"% progress"</f>
        <v>0 % progress</v>
      </c>
      <c r="P1362" s="15">
        <f t="shared" si="107"/>
        <v>1</v>
      </c>
      <c r="Q1362" s="15">
        <f>COUNTIFS($G:$G,$G1362)</f>
        <v>4</v>
      </c>
      <c r="R1362" s="16">
        <f t="shared" si="108"/>
        <v>0.25</v>
      </c>
      <c r="S1362" s="15" t="str">
        <f t="shared" si="109"/>
        <v>no progress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/>
      <c r="AA1362" s="9">
        <v>0</v>
      </c>
      <c r="AB1362" s="9"/>
      <c r="AC1362" s="9">
        <v>0</v>
      </c>
      <c r="AD1362" s="9" t="s">
        <v>4777</v>
      </c>
      <c r="AE1362" s="9" t="s">
        <v>4766</v>
      </c>
      <c r="AF1362" s="9">
        <v>113</v>
      </c>
      <c r="AG1362" s="9"/>
      <c r="AH1362" s="9"/>
      <c r="AI1362" s="9"/>
      <c r="AJ1362" s="9"/>
    </row>
    <row r="1363" spans="1:36" x14ac:dyDescent="0.35">
      <c r="A1363" s="9" t="s">
        <v>3100</v>
      </c>
      <c r="B1363" s="9" t="s">
        <v>3101</v>
      </c>
      <c r="C1363" s="9" t="s">
        <v>14504</v>
      </c>
      <c r="D1363" s="9" t="s">
        <v>29</v>
      </c>
      <c r="E1363" s="9" t="s">
        <v>4778</v>
      </c>
      <c r="F1363" s="9" t="str">
        <f>_xlfn.XLOOKUP(E1363,Total_Enrolled!C:C,Total_Enrolled!C:C)</f>
        <v>2025em1100177@bitspilani-digital.edu.in</v>
      </c>
      <c r="G1363" s="9" t="s">
        <v>4779</v>
      </c>
      <c r="H1363" s="9" t="s">
        <v>14515</v>
      </c>
      <c r="I1363" s="9" t="s">
        <v>4780</v>
      </c>
      <c r="J1363" s="9" t="b">
        <v>1</v>
      </c>
      <c r="K1363" s="9">
        <v>0</v>
      </c>
      <c r="L1363" s="9">
        <f>_xlfn.XLOOKUP(B1363,Courses!A:A,Courses!H:H)</f>
        <v>44</v>
      </c>
      <c r="M1363" s="14">
        <f t="shared" si="105"/>
        <v>0</v>
      </c>
      <c r="N1363" s="14" t="str">
        <f t="shared" si="106"/>
        <v>Not Active</v>
      </c>
      <c r="O1363" s="14" t="str" cm="1">
        <f t="array" ref="O1363">_xlfn.IFS(M1363=0,"0",
M1363&lt;=10%,"0-10",
TRUE,"&gt;10"
)&amp;" "&amp;"% progress"</f>
        <v>0 % progress</v>
      </c>
      <c r="P1363" s="15">
        <f t="shared" si="107"/>
        <v>1</v>
      </c>
      <c r="Q1363" s="15">
        <f>COUNTIFS($G:$G,$G1363)</f>
        <v>3</v>
      </c>
      <c r="R1363" s="16">
        <f t="shared" si="108"/>
        <v>0.33333333333333331</v>
      </c>
      <c r="S1363" s="15" t="str">
        <f t="shared" si="109"/>
        <v>no progress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/>
      <c r="AA1363" s="9">
        <v>0</v>
      </c>
      <c r="AB1363" s="9"/>
      <c r="AC1363" s="9">
        <v>0</v>
      </c>
      <c r="AD1363" s="9"/>
      <c r="AE1363" s="9" t="s">
        <v>4781</v>
      </c>
      <c r="AF1363" s="9">
        <v>99</v>
      </c>
      <c r="AG1363" s="9"/>
      <c r="AH1363" s="9"/>
      <c r="AI1363" s="9"/>
      <c r="AJ1363" s="9"/>
    </row>
    <row r="1364" spans="1:36" x14ac:dyDescent="0.35">
      <c r="A1364" s="9" t="s">
        <v>30</v>
      </c>
      <c r="B1364" s="9" t="s">
        <v>31</v>
      </c>
      <c r="C1364" s="9" t="s">
        <v>14504</v>
      </c>
      <c r="D1364" s="9" t="s">
        <v>29</v>
      </c>
      <c r="E1364" s="9" t="s">
        <v>4778</v>
      </c>
      <c r="F1364" s="9" t="str">
        <f>_xlfn.XLOOKUP(E1364,Total_Enrolled!C:C,Total_Enrolled!C:C)</f>
        <v>2025em1100177@bitspilani-digital.edu.in</v>
      </c>
      <c r="G1364" s="9" t="s">
        <v>4779</v>
      </c>
      <c r="H1364" s="9" t="s">
        <v>14515</v>
      </c>
      <c r="I1364" s="9" t="s">
        <v>4780</v>
      </c>
      <c r="J1364" s="9" t="b">
        <v>1</v>
      </c>
      <c r="K1364" s="9">
        <v>0</v>
      </c>
      <c r="L1364" s="9">
        <f>_xlfn.XLOOKUP(B1364,Courses!A:A,Courses!H:H)</f>
        <v>71</v>
      </c>
      <c r="M1364" s="14">
        <f t="shared" si="105"/>
        <v>0</v>
      </c>
      <c r="N1364" s="14" t="str">
        <f t="shared" si="106"/>
        <v>Not Active</v>
      </c>
      <c r="O1364" s="14" t="str" cm="1">
        <f t="array" ref="O1364">_xlfn.IFS(M1364=0,"0",
M1364&lt;=10%,"0-10",
TRUE,"&gt;10"
)&amp;" "&amp;"% progress"</f>
        <v>0 % progress</v>
      </c>
      <c r="P1364" s="15">
        <f t="shared" si="107"/>
        <v>1</v>
      </c>
      <c r="Q1364" s="15">
        <f>COUNTIFS($G:$G,$G1364)</f>
        <v>3</v>
      </c>
      <c r="R1364" s="16">
        <f t="shared" si="108"/>
        <v>0.33333333333333331</v>
      </c>
      <c r="S1364" s="15" t="str">
        <f t="shared" si="109"/>
        <v>no progress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/>
      <c r="AA1364" s="9">
        <v>0</v>
      </c>
      <c r="AB1364" s="9"/>
      <c r="AC1364" s="9">
        <v>0</v>
      </c>
      <c r="AD1364" s="9"/>
      <c r="AE1364" s="9" t="s">
        <v>4781</v>
      </c>
      <c r="AF1364" s="9">
        <v>99</v>
      </c>
      <c r="AG1364" s="9"/>
      <c r="AH1364" s="9"/>
      <c r="AI1364" s="9"/>
      <c r="AJ1364" s="9"/>
    </row>
    <row r="1365" spans="1:36" x14ac:dyDescent="0.35">
      <c r="A1365" s="9" t="s">
        <v>3110</v>
      </c>
      <c r="B1365" s="9" t="s">
        <v>3111</v>
      </c>
      <c r="C1365" s="9" t="s">
        <v>14504</v>
      </c>
      <c r="D1365" s="9" t="s">
        <v>29</v>
      </c>
      <c r="E1365" s="9" t="s">
        <v>4778</v>
      </c>
      <c r="F1365" s="9" t="str">
        <f>_xlfn.XLOOKUP(E1365,Total_Enrolled!C:C,Total_Enrolled!C:C)</f>
        <v>2025em1100177@bitspilani-digital.edu.in</v>
      </c>
      <c r="G1365" s="9" t="s">
        <v>4779</v>
      </c>
      <c r="H1365" s="9" t="s">
        <v>14515</v>
      </c>
      <c r="I1365" s="9" t="s">
        <v>4780</v>
      </c>
      <c r="J1365" s="9" t="b">
        <v>1</v>
      </c>
      <c r="K1365" s="9">
        <v>0</v>
      </c>
      <c r="L1365" s="9">
        <f>_xlfn.XLOOKUP(B1365,Courses!A:A,Courses!H:H)</f>
        <v>67</v>
      </c>
      <c r="M1365" s="14">
        <f t="shared" si="105"/>
        <v>0</v>
      </c>
      <c r="N1365" s="14" t="str">
        <f t="shared" si="106"/>
        <v>Not Active</v>
      </c>
      <c r="O1365" s="14" t="str" cm="1">
        <f t="array" ref="O1365">_xlfn.IFS(M1365=0,"0",
M1365&lt;=10%,"0-10",
TRUE,"&gt;10"
)&amp;" "&amp;"% progress"</f>
        <v>0 % progress</v>
      </c>
      <c r="P1365" s="15">
        <f t="shared" si="107"/>
        <v>1</v>
      </c>
      <c r="Q1365" s="15">
        <f>COUNTIFS($G:$G,$G1365)</f>
        <v>3</v>
      </c>
      <c r="R1365" s="16">
        <f t="shared" si="108"/>
        <v>0.33333333333333331</v>
      </c>
      <c r="S1365" s="15" t="str">
        <f t="shared" si="109"/>
        <v>no progress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/>
      <c r="AA1365" s="9">
        <v>0</v>
      </c>
      <c r="AB1365" s="9"/>
      <c r="AC1365" s="9">
        <v>0</v>
      </c>
      <c r="AD1365" s="9"/>
      <c r="AE1365" s="9" t="s">
        <v>4781</v>
      </c>
      <c r="AF1365" s="9">
        <v>99</v>
      </c>
      <c r="AG1365" s="9"/>
      <c r="AH1365" s="9"/>
      <c r="AI1365" s="9"/>
      <c r="AJ1365" s="9"/>
    </row>
    <row r="1366" spans="1:36" x14ac:dyDescent="0.35">
      <c r="A1366" s="9" t="s">
        <v>3086</v>
      </c>
      <c r="B1366" s="9" t="s">
        <v>35</v>
      </c>
      <c r="C1366" s="9" t="s">
        <v>14504</v>
      </c>
      <c r="D1366" s="9" t="s">
        <v>29</v>
      </c>
      <c r="E1366" s="9" t="s">
        <v>4785</v>
      </c>
      <c r="F1366" s="9" t="str">
        <f>_xlfn.XLOOKUP(E1366,Total_Enrolled!C:C,Total_Enrolled!C:C)</f>
        <v>2025em1100179@bitspilani-digital.edu.in</v>
      </c>
      <c r="G1366" s="9" t="s">
        <v>4786</v>
      </c>
      <c r="H1366" s="9" t="s">
        <v>14515</v>
      </c>
      <c r="I1366" s="9" t="s">
        <v>4787</v>
      </c>
      <c r="J1366" s="9" t="b">
        <v>1</v>
      </c>
      <c r="K1366" s="9">
        <v>2</v>
      </c>
      <c r="L1366" s="9">
        <f>_xlfn.XLOOKUP(B1366,Courses!A:A,Courses!H:H)</f>
        <v>68</v>
      </c>
      <c r="M1366" s="14">
        <f t="shared" si="105"/>
        <v>2.9411764705882353E-2</v>
      </c>
      <c r="N1366" s="14" t="str">
        <f t="shared" si="106"/>
        <v>Active</v>
      </c>
      <c r="O1366" s="14" t="str" cm="1">
        <f t="array" ref="O1366">_xlfn.IFS(M1366=0,"0",
M1366&lt;=10%,"0-10",
TRUE,"&gt;10"
)&amp;" "&amp;"% progress"</f>
        <v>0-10 % progress</v>
      </c>
      <c r="P1366" s="15">
        <f t="shared" si="107"/>
        <v>0</v>
      </c>
      <c r="Q1366" s="15">
        <f>COUNTIFS($G:$G,$G1366)</f>
        <v>4</v>
      </c>
      <c r="R1366" s="16">
        <f t="shared" si="108"/>
        <v>0</v>
      </c>
      <c r="S1366" s="15" t="str">
        <f t="shared" si="109"/>
        <v>no 0% progess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/>
      <c r="AA1366" s="9">
        <v>0</v>
      </c>
      <c r="AB1366" s="9"/>
      <c r="AC1366" s="9">
        <v>18</v>
      </c>
      <c r="AD1366" s="9" t="s">
        <v>4789</v>
      </c>
      <c r="AE1366" s="9" t="s">
        <v>4788</v>
      </c>
      <c r="AF1366" s="9">
        <v>48</v>
      </c>
      <c r="AG1366" s="9"/>
      <c r="AH1366" s="9"/>
      <c r="AI1366" s="9"/>
      <c r="AJ1366" s="9"/>
    </row>
    <row r="1367" spans="1:36" x14ac:dyDescent="0.35">
      <c r="A1367" s="9" t="s">
        <v>3091</v>
      </c>
      <c r="B1367" s="9" t="s">
        <v>3092</v>
      </c>
      <c r="C1367" s="9" t="s">
        <v>14504</v>
      </c>
      <c r="D1367" s="9" t="s">
        <v>29</v>
      </c>
      <c r="E1367" s="9" t="s">
        <v>4785</v>
      </c>
      <c r="F1367" s="9" t="str">
        <f>_xlfn.XLOOKUP(E1367,Total_Enrolled!C:C,Total_Enrolled!C:C)</f>
        <v>2025em1100179@bitspilani-digital.edu.in</v>
      </c>
      <c r="G1367" s="9" t="s">
        <v>4786</v>
      </c>
      <c r="H1367" s="9" t="s">
        <v>14515</v>
      </c>
      <c r="I1367" s="9" t="s">
        <v>4787</v>
      </c>
      <c r="J1367" s="9" t="b">
        <v>1</v>
      </c>
      <c r="K1367" s="9">
        <v>1</v>
      </c>
      <c r="L1367" s="9">
        <f>_xlfn.XLOOKUP(B1367,Courses!A:A,Courses!H:H)</f>
        <v>36</v>
      </c>
      <c r="M1367" s="14">
        <f t="shared" si="105"/>
        <v>2.7777777777777776E-2</v>
      </c>
      <c r="N1367" s="14" t="str">
        <f t="shared" si="106"/>
        <v>Active</v>
      </c>
      <c r="O1367" s="14" t="str" cm="1">
        <f t="array" ref="O1367">_xlfn.IFS(M1367=0,"0",
M1367&lt;=10%,"0-10",
TRUE,"&gt;10"
)&amp;" "&amp;"% progress"</f>
        <v>0-10 % progress</v>
      </c>
      <c r="P1367" s="15">
        <f t="shared" si="107"/>
        <v>0</v>
      </c>
      <c r="Q1367" s="15">
        <f>COUNTIFS($G:$G,$G1367)</f>
        <v>4</v>
      </c>
      <c r="R1367" s="16">
        <f t="shared" si="108"/>
        <v>0</v>
      </c>
      <c r="S1367" s="15" t="str">
        <f t="shared" si="109"/>
        <v>no 0% progess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/>
      <c r="AA1367" s="9">
        <v>0</v>
      </c>
      <c r="AB1367" s="9"/>
      <c r="AC1367" s="9">
        <v>6</v>
      </c>
      <c r="AD1367" s="9" t="s">
        <v>4790</v>
      </c>
      <c r="AE1367" s="9" t="s">
        <v>4788</v>
      </c>
      <c r="AF1367" s="9">
        <v>48</v>
      </c>
      <c r="AG1367" s="9"/>
      <c r="AH1367" s="9"/>
      <c r="AI1367" s="9"/>
      <c r="AJ1367" s="9"/>
    </row>
    <row r="1368" spans="1:36" x14ac:dyDescent="0.35">
      <c r="A1368" s="9" t="s">
        <v>3095</v>
      </c>
      <c r="B1368" s="9" t="s">
        <v>38</v>
      </c>
      <c r="C1368" s="9" t="s">
        <v>14504</v>
      </c>
      <c r="D1368" s="9" t="s">
        <v>29</v>
      </c>
      <c r="E1368" s="9" t="s">
        <v>4785</v>
      </c>
      <c r="F1368" s="9" t="str">
        <f>_xlfn.XLOOKUP(E1368,Total_Enrolled!C:C,Total_Enrolled!C:C)</f>
        <v>2025em1100179@bitspilani-digital.edu.in</v>
      </c>
      <c r="G1368" s="9" t="s">
        <v>4786</v>
      </c>
      <c r="H1368" s="9" t="s">
        <v>14515</v>
      </c>
      <c r="I1368" s="9" t="s">
        <v>4787</v>
      </c>
      <c r="J1368" s="9" t="b">
        <v>1</v>
      </c>
      <c r="K1368" s="9">
        <v>0</v>
      </c>
      <c r="L1368" s="9">
        <f>_xlfn.XLOOKUP(B1368,Courses!A:A,Courses!H:H)</f>
        <v>42</v>
      </c>
      <c r="M1368" s="14">
        <f t="shared" si="105"/>
        <v>0</v>
      </c>
      <c r="N1368" s="14" t="str">
        <f t="shared" si="106"/>
        <v>Not Active</v>
      </c>
      <c r="O1368" s="14" t="str" cm="1">
        <f t="array" ref="O1368">_xlfn.IFS(M1368=0,"0",
M1368&lt;=10%,"0-10",
TRUE,"&gt;10"
)&amp;" "&amp;"% progress"</f>
        <v>0 % progress</v>
      </c>
      <c r="P1368" s="15">
        <f t="shared" si="107"/>
        <v>1</v>
      </c>
      <c r="Q1368" s="15">
        <f>COUNTIFS($G:$G,$G1368)</f>
        <v>4</v>
      </c>
      <c r="R1368" s="16">
        <f t="shared" si="108"/>
        <v>0.25</v>
      </c>
      <c r="S1368" s="15" t="str">
        <f t="shared" si="109"/>
        <v>no progress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/>
      <c r="AA1368" s="9">
        <v>0</v>
      </c>
      <c r="AB1368" s="9"/>
      <c r="AC1368" s="9">
        <v>0</v>
      </c>
      <c r="AD1368" s="9"/>
      <c r="AE1368" s="9" t="s">
        <v>4788</v>
      </c>
      <c r="AF1368" s="9">
        <v>48</v>
      </c>
      <c r="AG1368" s="9"/>
      <c r="AH1368" s="9"/>
      <c r="AI1368" s="9"/>
      <c r="AJ1368" s="9"/>
    </row>
    <row r="1369" spans="1:36" x14ac:dyDescent="0.35">
      <c r="A1369" s="9" t="s">
        <v>3089</v>
      </c>
      <c r="B1369" s="9" t="s">
        <v>36</v>
      </c>
      <c r="C1369" s="9" t="s">
        <v>14504</v>
      </c>
      <c r="D1369" s="9" t="s">
        <v>29</v>
      </c>
      <c r="E1369" s="9" t="s">
        <v>4785</v>
      </c>
      <c r="F1369" s="9" t="str">
        <f>_xlfn.XLOOKUP(E1369,Total_Enrolled!C:C,Total_Enrolled!C:C)</f>
        <v>2025em1100179@bitspilani-digital.edu.in</v>
      </c>
      <c r="G1369" s="9" t="s">
        <v>4786</v>
      </c>
      <c r="H1369" s="9" t="s">
        <v>14515</v>
      </c>
      <c r="I1369" s="9" t="s">
        <v>4787</v>
      </c>
      <c r="J1369" s="9" t="b">
        <v>1</v>
      </c>
      <c r="K1369" s="9">
        <v>1</v>
      </c>
      <c r="L1369" s="9">
        <f>_xlfn.XLOOKUP(B1369,Courses!A:A,Courses!H:H)</f>
        <v>85</v>
      </c>
      <c r="M1369" s="14">
        <f t="shared" si="105"/>
        <v>1.1764705882352941E-2</v>
      </c>
      <c r="N1369" s="14" t="str">
        <f t="shared" si="106"/>
        <v>Active</v>
      </c>
      <c r="O1369" s="14" t="str" cm="1">
        <f t="array" ref="O1369">_xlfn.IFS(M1369=0,"0",
M1369&lt;=10%,"0-10",
TRUE,"&gt;10"
)&amp;" "&amp;"% progress"</f>
        <v>0-10 % progress</v>
      </c>
      <c r="P1369" s="15">
        <f t="shared" si="107"/>
        <v>0</v>
      </c>
      <c r="Q1369" s="15">
        <f>COUNTIFS($G:$G,$G1369)</f>
        <v>4</v>
      </c>
      <c r="R1369" s="16">
        <f t="shared" si="108"/>
        <v>0</v>
      </c>
      <c r="S1369" s="15" t="str">
        <f t="shared" si="109"/>
        <v>no 0% progess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/>
      <c r="AA1369" s="9">
        <v>0</v>
      </c>
      <c r="AB1369" s="9"/>
      <c r="AC1369" s="9">
        <v>0</v>
      </c>
      <c r="AD1369" s="9" t="s">
        <v>4791</v>
      </c>
      <c r="AE1369" s="9" t="s">
        <v>4788</v>
      </c>
      <c r="AF1369" s="9">
        <v>48</v>
      </c>
      <c r="AG1369" s="9"/>
      <c r="AH1369" s="9"/>
      <c r="AI1369" s="9"/>
      <c r="AJ1369" s="9"/>
    </row>
    <row r="1370" spans="1:36" x14ac:dyDescent="0.35">
      <c r="A1370" s="9" t="s">
        <v>3110</v>
      </c>
      <c r="B1370" s="9" t="s">
        <v>3111</v>
      </c>
      <c r="C1370" s="9" t="s">
        <v>14504</v>
      </c>
      <c r="D1370" s="9" t="s">
        <v>29</v>
      </c>
      <c r="E1370" s="9" t="s">
        <v>4792</v>
      </c>
      <c r="F1370" s="9" t="str">
        <f>_xlfn.XLOOKUP(E1370,Total_Enrolled!C:C,Total_Enrolled!C:C)</f>
        <v>2025em1100180@bitspilani-digital.edu.in</v>
      </c>
      <c r="G1370" s="9" t="s">
        <v>4793</v>
      </c>
      <c r="H1370" s="9" t="s">
        <v>14515</v>
      </c>
      <c r="I1370" s="9" t="s">
        <v>4794</v>
      </c>
      <c r="J1370" s="9" t="b">
        <v>1</v>
      </c>
      <c r="K1370" s="9">
        <v>2</v>
      </c>
      <c r="L1370" s="9">
        <f>_xlfn.XLOOKUP(B1370,Courses!A:A,Courses!H:H)</f>
        <v>67</v>
      </c>
      <c r="M1370" s="14">
        <f t="shared" si="105"/>
        <v>2.9850746268656716E-2</v>
      </c>
      <c r="N1370" s="14" t="str">
        <f t="shared" si="106"/>
        <v>Active</v>
      </c>
      <c r="O1370" s="14" t="str" cm="1">
        <f t="array" ref="O1370">_xlfn.IFS(M1370=0,"0",
M1370&lt;=10%,"0-10",
TRUE,"&gt;10"
)&amp;" "&amp;"% progress"</f>
        <v>0-10 % progress</v>
      </c>
      <c r="P1370" s="15">
        <f t="shared" si="107"/>
        <v>0</v>
      </c>
      <c r="Q1370" s="15">
        <f>COUNTIFS($G:$G,$G1370)</f>
        <v>3</v>
      </c>
      <c r="R1370" s="16">
        <f t="shared" si="108"/>
        <v>0</v>
      </c>
      <c r="S1370" s="15" t="str">
        <f t="shared" si="109"/>
        <v>no 0% progess</v>
      </c>
      <c r="T1370" s="9">
        <v>0</v>
      </c>
      <c r="U1370" s="9">
        <v>1</v>
      </c>
      <c r="V1370" s="9">
        <v>1</v>
      </c>
      <c r="W1370" s="9">
        <v>0</v>
      </c>
      <c r="X1370" s="9">
        <v>0</v>
      </c>
      <c r="Y1370" s="9">
        <v>0</v>
      </c>
      <c r="Z1370" s="9"/>
      <c r="AA1370" s="9">
        <v>0</v>
      </c>
      <c r="AB1370" s="9"/>
      <c r="AC1370" s="9">
        <v>0</v>
      </c>
      <c r="AD1370" s="9" t="s">
        <v>4796</v>
      </c>
      <c r="AE1370" s="9" t="s">
        <v>4795</v>
      </c>
      <c r="AF1370" s="9">
        <v>173</v>
      </c>
      <c r="AG1370" s="9"/>
      <c r="AH1370" s="9" t="s">
        <v>4797</v>
      </c>
      <c r="AI1370" s="9"/>
      <c r="AJ1370" s="9"/>
    </row>
    <row r="1371" spans="1:36" x14ac:dyDescent="0.35">
      <c r="A1371" s="9" t="s">
        <v>30</v>
      </c>
      <c r="B1371" s="9" t="s">
        <v>31</v>
      </c>
      <c r="C1371" s="9" t="s">
        <v>14504</v>
      </c>
      <c r="D1371" s="9" t="s">
        <v>29</v>
      </c>
      <c r="E1371" s="9" t="s">
        <v>4792</v>
      </c>
      <c r="F1371" s="9" t="str">
        <f>_xlfn.XLOOKUP(E1371,Total_Enrolled!C:C,Total_Enrolled!C:C)</f>
        <v>2025em1100180@bitspilani-digital.edu.in</v>
      </c>
      <c r="G1371" s="9" t="s">
        <v>4793</v>
      </c>
      <c r="H1371" s="9" t="s">
        <v>14515</v>
      </c>
      <c r="I1371" s="9" t="s">
        <v>4794</v>
      </c>
      <c r="J1371" s="9" t="b">
        <v>1</v>
      </c>
      <c r="K1371" s="9">
        <v>6</v>
      </c>
      <c r="L1371" s="9">
        <f>_xlfn.XLOOKUP(B1371,Courses!A:A,Courses!H:H)</f>
        <v>71</v>
      </c>
      <c r="M1371" s="14">
        <f t="shared" si="105"/>
        <v>8.4507042253521125E-2</v>
      </c>
      <c r="N1371" s="14" t="str">
        <f t="shared" si="106"/>
        <v>Active</v>
      </c>
      <c r="O1371" s="14" t="str" cm="1">
        <f t="array" ref="O1371">_xlfn.IFS(M1371=0,"0",
M1371&lt;=10%,"0-10",
TRUE,"&gt;10"
)&amp;" "&amp;"% progress"</f>
        <v>0-10 % progress</v>
      </c>
      <c r="P1371" s="15">
        <f t="shared" si="107"/>
        <v>0</v>
      </c>
      <c r="Q1371" s="15">
        <f>COUNTIFS($G:$G,$G1371)</f>
        <v>3</v>
      </c>
      <c r="R1371" s="16">
        <f t="shared" si="108"/>
        <v>0</v>
      </c>
      <c r="S1371" s="15" t="str">
        <f t="shared" si="109"/>
        <v>no 0% progess</v>
      </c>
      <c r="T1371" s="9">
        <v>0</v>
      </c>
      <c r="U1371" s="9">
        <v>1</v>
      </c>
      <c r="V1371" s="9">
        <v>1</v>
      </c>
      <c r="W1371" s="9">
        <v>0</v>
      </c>
      <c r="X1371" s="9">
        <v>0</v>
      </c>
      <c r="Y1371" s="9">
        <v>0</v>
      </c>
      <c r="Z1371" s="9"/>
      <c r="AA1371" s="9">
        <v>0</v>
      </c>
      <c r="AB1371" s="9"/>
      <c r="AC1371" s="9">
        <v>637</v>
      </c>
      <c r="AD1371" s="9" t="s">
        <v>4798</v>
      </c>
      <c r="AE1371" s="9" t="s">
        <v>4795</v>
      </c>
      <c r="AF1371" s="9">
        <v>173</v>
      </c>
      <c r="AG1371" s="9"/>
      <c r="AH1371" s="9" t="s">
        <v>4799</v>
      </c>
      <c r="AI1371" s="9" t="s">
        <v>4800</v>
      </c>
      <c r="AJ1371" s="9" t="s">
        <v>4801</v>
      </c>
    </row>
    <row r="1372" spans="1:36" x14ac:dyDescent="0.35">
      <c r="A1372" s="9" t="s">
        <v>3100</v>
      </c>
      <c r="B1372" s="9" t="s">
        <v>3101</v>
      </c>
      <c r="C1372" s="9" t="s">
        <v>14504</v>
      </c>
      <c r="D1372" s="9" t="s">
        <v>29</v>
      </c>
      <c r="E1372" s="9" t="s">
        <v>4792</v>
      </c>
      <c r="F1372" s="9" t="str">
        <f>_xlfn.XLOOKUP(E1372,Total_Enrolled!C:C,Total_Enrolled!C:C)</f>
        <v>2025em1100180@bitspilani-digital.edu.in</v>
      </c>
      <c r="G1372" s="9" t="s">
        <v>4793</v>
      </c>
      <c r="H1372" s="9" t="s">
        <v>14515</v>
      </c>
      <c r="I1372" s="9" t="s">
        <v>4794</v>
      </c>
      <c r="J1372" s="9" t="b">
        <v>1</v>
      </c>
      <c r="K1372" s="9">
        <v>7</v>
      </c>
      <c r="L1372" s="9">
        <f>_xlfn.XLOOKUP(B1372,Courses!A:A,Courses!H:H)</f>
        <v>44</v>
      </c>
      <c r="M1372" s="14">
        <f t="shared" si="105"/>
        <v>0.15909090909090909</v>
      </c>
      <c r="N1372" s="14" t="str">
        <f t="shared" si="106"/>
        <v>Active</v>
      </c>
      <c r="O1372" s="14" t="str" cm="1">
        <f t="array" ref="O1372">_xlfn.IFS(M1372=0,"0",
M1372&lt;=10%,"0-10",
TRUE,"&gt;10"
)&amp;" "&amp;"% progress"</f>
        <v>&gt;10 % progress</v>
      </c>
      <c r="P1372" s="15">
        <f t="shared" si="107"/>
        <v>0</v>
      </c>
      <c r="Q1372" s="15">
        <f>COUNTIFS($G:$G,$G1372)</f>
        <v>3</v>
      </c>
      <c r="R1372" s="16">
        <f t="shared" si="108"/>
        <v>0</v>
      </c>
      <c r="S1372" s="15" t="str">
        <f t="shared" si="109"/>
        <v>no 0% progess</v>
      </c>
      <c r="T1372" s="9">
        <v>0</v>
      </c>
      <c r="U1372" s="9">
        <v>1</v>
      </c>
      <c r="V1372" s="9">
        <v>1</v>
      </c>
      <c r="W1372" s="9">
        <v>0</v>
      </c>
      <c r="X1372" s="9">
        <v>0</v>
      </c>
      <c r="Y1372" s="9">
        <v>0</v>
      </c>
      <c r="Z1372" s="9"/>
      <c r="AA1372" s="9">
        <v>0</v>
      </c>
      <c r="AB1372" s="9"/>
      <c r="AC1372" s="9">
        <v>126628</v>
      </c>
      <c r="AD1372" s="9" t="s">
        <v>4802</v>
      </c>
      <c r="AE1372" s="9" t="s">
        <v>4795</v>
      </c>
      <c r="AF1372" s="9">
        <v>173</v>
      </c>
      <c r="AG1372" s="9"/>
      <c r="AH1372" s="9" t="s">
        <v>4803</v>
      </c>
      <c r="AI1372" s="9" t="s">
        <v>4804</v>
      </c>
      <c r="AJ1372" s="9" t="s">
        <v>4805</v>
      </c>
    </row>
    <row r="1373" spans="1:36" x14ac:dyDescent="0.35">
      <c r="A1373" s="9" t="s">
        <v>3100</v>
      </c>
      <c r="B1373" s="9" t="s">
        <v>3101</v>
      </c>
      <c r="C1373" s="9" t="s">
        <v>14504</v>
      </c>
      <c r="D1373" s="9" t="s">
        <v>29</v>
      </c>
      <c r="E1373" s="9" t="s">
        <v>4806</v>
      </c>
      <c r="F1373" s="9" t="str">
        <f>_xlfn.XLOOKUP(E1373,Total_Enrolled!C:C,Total_Enrolled!C:C)</f>
        <v>2025em1100181@bitspilani-digital.edu.in</v>
      </c>
      <c r="G1373" s="9" t="s">
        <v>4807</v>
      </c>
      <c r="H1373" s="9" t="s">
        <v>14515</v>
      </c>
      <c r="I1373" s="9" t="s">
        <v>4808</v>
      </c>
      <c r="J1373" s="9" t="b">
        <v>1</v>
      </c>
      <c r="K1373" s="9">
        <v>8</v>
      </c>
      <c r="L1373" s="9">
        <f>_xlfn.XLOOKUP(B1373,Courses!A:A,Courses!H:H)</f>
        <v>44</v>
      </c>
      <c r="M1373" s="14">
        <f t="shared" si="105"/>
        <v>0.18181818181818182</v>
      </c>
      <c r="N1373" s="14" t="str">
        <f t="shared" si="106"/>
        <v>Active</v>
      </c>
      <c r="O1373" s="14" t="str" cm="1">
        <f t="array" ref="O1373">_xlfn.IFS(M1373=0,"0",
M1373&lt;=10%,"0-10",
TRUE,"&gt;10"
)&amp;" "&amp;"% progress"</f>
        <v>&gt;10 % progress</v>
      </c>
      <c r="P1373" s="15">
        <f t="shared" si="107"/>
        <v>0</v>
      </c>
      <c r="Q1373" s="15">
        <f>COUNTIFS($G:$G,$G1373)</f>
        <v>3</v>
      </c>
      <c r="R1373" s="16">
        <f t="shared" si="108"/>
        <v>0</v>
      </c>
      <c r="S1373" s="15" t="str">
        <f t="shared" si="109"/>
        <v>no 0% progess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/>
      <c r="AA1373" s="9">
        <v>0</v>
      </c>
      <c r="AB1373" s="9"/>
      <c r="AC1373" s="9">
        <v>1628</v>
      </c>
      <c r="AD1373" s="9" t="s">
        <v>4810</v>
      </c>
      <c r="AE1373" s="9" t="s">
        <v>4809</v>
      </c>
      <c r="AF1373" s="9">
        <v>538</v>
      </c>
      <c r="AG1373" s="9"/>
      <c r="AH1373" s="9"/>
      <c r="AI1373" s="9" t="s">
        <v>4811</v>
      </c>
      <c r="AJ1373" s="9" t="s">
        <v>4812</v>
      </c>
    </row>
    <row r="1374" spans="1:36" x14ac:dyDescent="0.35">
      <c r="A1374" s="9" t="s">
        <v>30</v>
      </c>
      <c r="B1374" s="9" t="s">
        <v>31</v>
      </c>
      <c r="C1374" s="9" t="s">
        <v>14504</v>
      </c>
      <c r="D1374" s="9" t="s">
        <v>29</v>
      </c>
      <c r="E1374" s="9" t="s">
        <v>4806</v>
      </c>
      <c r="F1374" s="9" t="str">
        <f>_xlfn.XLOOKUP(E1374,Total_Enrolled!C:C,Total_Enrolled!C:C)</f>
        <v>2025em1100181@bitspilani-digital.edu.in</v>
      </c>
      <c r="G1374" s="9" t="s">
        <v>4807</v>
      </c>
      <c r="H1374" s="9" t="s">
        <v>14515</v>
      </c>
      <c r="I1374" s="9" t="s">
        <v>4808</v>
      </c>
      <c r="J1374" s="9" t="b">
        <v>1</v>
      </c>
      <c r="K1374" s="9">
        <v>49</v>
      </c>
      <c r="L1374" s="9">
        <f>_xlfn.XLOOKUP(B1374,Courses!A:A,Courses!H:H)</f>
        <v>71</v>
      </c>
      <c r="M1374" s="14">
        <f t="shared" si="105"/>
        <v>0.6901408450704225</v>
      </c>
      <c r="N1374" s="14" t="str">
        <f t="shared" si="106"/>
        <v>Active</v>
      </c>
      <c r="O1374" s="14" t="str" cm="1">
        <f t="array" ref="O1374">_xlfn.IFS(M1374=0,"0",
M1374&lt;=10%,"0-10",
TRUE,"&gt;10"
)&amp;" "&amp;"% progress"</f>
        <v>&gt;10 % progress</v>
      </c>
      <c r="P1374" s="15">
        <f t="shared" si="107"/>
        <v>0</v>
      </c>
      <c r="Q1374" s="15">
        <f>COUNTIFS($G:$G,$G1374)</f>
        <v>3</v>
      </c>
      <c r="R1374" s="16">
        <f t="shared" si="108"/>
        <v>0</v>
      </c>
      <c r="S1374" s="15" t="str">
        <f t="shared" si="109"/>
        <v>no 0% progess</v>
      </c>
      <c r="T1374" s="9">
        <v>0</v>
      </c>
      <c r="U1374" s="9">
        <v>9</v>
      </c>
      <c r="V1374" s="9">
        <v>10</v>
      </c>
      <c r="W1374" s="9">
        <v>0</v>
      </c>
      <c r="X1374" s="9">
        <v>0</v>
      </c>
      <c r="Y1374" s="9">
        <v>1</v>
      </c>
      <c r="Z1374" s="9"/>
      <c r="AA1374" s="9">
        <v>0</v>
      </c>
      <c r="AB1374" s="9"/>
      <c r="AC1374" s="9">
        <v>28093</v>
      </c>
      <c r="AD1374" s="9" t="s">
        <v>4813</v>
      </c>
      <c r="AE1374" s="9" t="s">
        <v>4809</v>
      </c>
      <c r="AF1374" s="9">
        <v>538</v>
      </c>
      <c r="AG1374" s="9"/>
      <c r="AH1374" s="9" t="s">
        <v>4814</v>
      </c>
      <c r="AI1374" s="9" t="s">
        <v>4815</v>
      </c>
      <c r="AJ1374" s="9" t="s">
        <v>4816</v>
      </c>
    </row>
    <row r="1375" spans="1:36" x14ac:dyDescent="0.35">
      <c r="A1375" s="9" t="s">
        <v>3110</v>
      </c>
      <c r="B1375" s="9" t="s">
        <v>3111</v>
      </c>
      <c r="C1375" s="9" t="s">
        <v>14504</v>
      </c>
      <c r="D1375" s="9" t="s">
        <v>29</v>
      </c>
      <c r="E1375" s="9" t="s">
        <v>4806</v>
      </c>
      <c r="F1375" s="9" t="str">
        <f>_xlfn.XLOOKUP(E1375,Total_Enrolled!C:C,Total_Enrolled!C:C)</f>
        <v>2025em1100181@bitspilani-digital.edu.in</v>
      </c>
      <c r="G1375" s="9" t="s">
        <v>4807</v>
      </c>
      <c r="H1375" s="9" t="s">
        <v>14515</v>
      </c>
      <c r="I1375" s="9" t="s">
        <v>4808</v>
      </c>
      <c r="J1375" s="9" t="b">
        <v>1</v>
      </c>
      <c r="K1375" s="9">
        <v>15</v>
      </c>
      <c r="L1375" s="9">
        <f>_xlfn.XLOOKUP(B1375,Courses!A:A,Courses!H:H)</f>
        <v>67</v>
      </c>
      <c r="M1375" s="14">
        <f t="shared" si="105"/>
        <v>0.22388059701492538</v>
      </c>
      <c r="N1375" s="14" t="str">
        <f t="shared" si="106"/>
        <v>Active</v>
      </c>
      <c r="O1375" s="14" t="str" cm="1">
        <f t="array" ref="O1375">_xlfn.IFS(M1375=0,"0",
M1375&lt;=10%,"0-10",
TRUE,"&gt;10"
)&amp;" "&amp;"% progress"</f>
        <v>&gt;10 % progress</v>
      </c>
      <c r="P1375" s="15">
        <f t="shared" si="107"/>
        <v>0</v>
      </c>
      <c r="Q1375" s="15">
        <f>COUNTIFS($G:$G,$G1375)</f>
        <v>3</v>
      </c>
      <c r="R1375" s="16">
        <f t="shared" si="108"/>
        <v>0</v>
      </c>
      <c r="S1375" s="15" t="str">
        <f t="shared" si="109"/>
        <v>no 0% progess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/>
      <c r="AA1375" s="9">
        <v>0</v>
      </c>
      <c r="AB1375" s="9"/>
      <c r="AC1375" s="9">
        <v>2</v>
      </c>
      <c r="AD1375" s="9" t="s">
        <v>4817</v>
      </c>
      <c r="AE1375" s="9" t="s">
        <v>4809</v>
      </c>
      <c r="AF1375" s="9">
        <v>538</v>
      </c>
      <c r="AG1375" s="9"/>
      <c r="AH1375" s="9"/>
      <c r="AI1375" s="9"/>
      <c r="AJ1375" s="9"/>
    </row>
    <row r="1376" spans="1:36" x14ac:dyDescent="0.35">
      <c r="A1376" s="9" t="s">
        <v>3110</v>
      </c>
      <c r="B1376" s="9" t="s">
        <v>3111</v>
      </c>
      <c r="C1376" s="9" t="s">
        <v>14504</v>
      </c>
      <c r="D1376" s="9" t="s">
        <v>29</v>
      </c>
      <c r="E1376" s="9" t="s">
        <v>4818</v>
      </c>
      <c r="F1376" s="9" t="str">
        <f>_xlfn.XLOOKUP(E1376,Total_Enrolled!C:C,Total_Enrolled!C:C)</f>
        <v>2025em1100182@bitspilani-digital.edu.in</v>
      </c>
      <c r="G1376" s="9" t="s">
        <v>4819</v>
      </c>
      <c r="H1376" s="9" t="s">
        <v>14515</v>
      </c>
      <c r="I1376" s="9" t="s">
        <v>4820</v>
      </c>
      <c r="J1376" s="9" t="b">
        <v>1</v>
      </c>
      <c r="K1376" s="9">
        <v>0</v>
      </c>
      <c r="L1376" s="9">
        <f>_xlfn.XLOOKUP(B1376,Courses!A:A,Courses!H:H)</f>
        <v>67</v>
      </c>
      <c r="M1376" s="14">
        <f t="shared" si="105"/>
        <v>0</v>
      </c>
      <c r="N1376" s="14" t="str">
        <f t="shared" si="106"/>
        <v>Not Active</v>
      </c>
      <c r="O1376" s="14" t="str" cm="1">
        <f t="array" ref="O1376">_xlfn.IFS(M1376=0,"0",
M1376&lt;=10%,"0-10",
TRUE,"&gt;10"
)&amp;" "&amp;"% progress"</f>
        <v>0 % progress</v>
      </c>
      <c r="P1376" s="15">
        <f t="shared" si="107"/>
        <v>1</v>
      </c>
      <c r="Q1376" s="15">
        <f>COUNTIFS($G:$G,$G1376)</f>
        <v>3</v>
      </c>
      <c r="R1376" s="16">
        <f t="shared" si="108"/>
        <v>0.33333333333333331</v>
      </c>
      <c r="S1376" s="15" t="str">
        <f t="shared" si="109"/>
        <v>no progress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/>
      <c r="AA1376" s="9">
        <v>0</v>
      </c>
      <c r="AB1376" s="9"/>
      <c r="AC1376" s="9">
        <v>0</v>
      </c>
      <c r="AD1376" s="9" t="s">
        <v>4822</v>
      </c>
      <c r="AE1376" s="9" t="s">
        <v>4821</v>
      </c>
      <c r="AF1376" s="9">
        <v>125</v>
      </c>
      <c r="AG1376" s="9"/>
      <c r="AH1376" s="9"/>
      <c r="AI1376" s="9"/>
      <c r="AJ1376" s="9"/>
    </row>
    <row r="1377" spans="1:36" x14ac:dyDescent="0.35">
      <c r="A1377" s="9" t="s">
        <v>30</v>
      </c>
      <c r="B1377" s="9" t="s">
        <v>31</v>
      </c>
      <c r="C1377" s="9" t="s">
        <v>14504</v>
      </c>
      <c r="D1377" s="9" t="s">
        <v>29</v>
      </c>
      <c r="E1377" s="9" t="s">
        <v>4818</v>
      </c>
      <c r="F1377" s="9" t="str">
        <f>_xlfn.XLOOKUP(E1377,Total_Enrolled!C:C,Total_Enrolled!C:C)</f>
        <v>2025em1100182@bitspilani-digital.edu.in</v>
      </c>
      <c r="G1377" s="9" t="s">
        <v>4819</v>
      </c>
      <c r="H1377" s="9" t="s">
        <v>14515</v>
      </c>
      <c r="I1377" s="9" t="s">
        <v>4820</v>
      </c>
      <c r="J1377" s="9" t="b">
        <v>1</v>
      </c>
      <c r="K1377" s="9">
        <v>11</v>
      </c>
      <c r="L1377" s="9">
        <f>_xlfn.XLOOKUP(B1377,Courses!A:A,Courses!H:H)</f>
        <v>71</v>
      </c>
      <c r="M1377" s="14">
        <f t="shared" si="105"/>
        <v>0.15492957746478872</v>
      </c>
      <c r="N1377" s="14" t="str">
        <f t="shared" si="106"/>
        <v>Active</v>
      </c>
      <c r="O1377" s="14" t="str" cm="1">
        <f t="array" ref="O1377">_xlfn.IFS(M1377=0,"0",
M1377&lt;=10%,"0-10",
TRUE,"&gt;10"
)&amp;" "&amp;"% progress"</f>
        <v>&gt;10 % progress</v>
      </c>
      <c r="P1377" s="15">
        <f t="shared" si="107"/>
        <v>0</v>
      </c>
      <c r="Q1377" s="15">
        <f>COUNTIFS($G:$G,$G1377)</f>
        <v>3</v>
      </c>
      <c r="R1377" s="16">
        <f t="shared" si="108"/>
        <v>0</v>
      </c>
      <c r="S1377" s="15" t="str">
        <f t="shared" si="109"/>
        <v>no 0% progess</v>
      </c>
      <c r="T1377" s="9">
        <v>0</v>
      </c>
      <c r="U1377" s="9">
        <v>1</v>
      </c>
      <c r="V1377" s="9">
        <v>1</v>
      </c>
      <c r="W1377" s="9">
        <v>0</v>
      </c>
      <c r="X1377" s="9">
        <v>0</v>
      </c>
      <c r="Y1377" s="9">
        <v>0</v>
      </c>
      <c r="Z1377" s="9"/>
      <c r="AA1377" s="9">
        <v>0</v>
      </c>
      <c r="AB1377" s="9"/>
      <c r="AC1377" s="9">
        <v>1608</v>
      </c>
      <c r="AD1377" s="9" t="s">
        <v>4823</v>
      </c>
      <c r="AE1377" s="9" t="s">
        <v>4821</v>
      </c>
      <c r="AF1377" s="9">
        <v>125</v>
      </c>
      <c r="AG1377" s="9"/>
      <c r="AH1377" s="9" t="s">
        <v>4824</v>
      </c>
      <c r="AI1377" s="9" t="s">
        <v>4825</v>
      </c>
      <c r="AJ1377" s="9" t="s">
        <v>4826</v>
      </c>
    </row>
    <row r="1378" spans="1:36" x14ac:dyDescent="0.35">
      <c r="A1378" s="9" t="s">
        <v>3100</v>
      </c>
      <c r="B1378" s="9" t="s">
        <v>3101</v>
      </c>
      <c r="C1378" s="9" t="s">
        <v>14504</v>
      </c>
      <c r="D1378" s="9" t="s">
        <v>29</v>
      </c>
      <c r="E1378" s="9" t="s">
        <v>4818</v>
      </c>
      <c r="F1378" s="9" t="str">
        <f>_xlfn.XLOOKUP(E1378,Total_Enrolled!C:C,Total_Enrolled!C:C)</f>
        <v>2025em1100182@bitspilani-digital.edu.in</v>
      </c>
      <c r="G1378" s="9" t="s">
        <v>4819</v>
      </c>
      <c r="H1378" s="9" t="s">
        <v>14515</v>
      </c>
      <c r="I1378" s="9" t="s">
        <v>4820</v>
      </c>
      <c r="J1378" s="9" t="b">
        <v>1</v>
      </c>
      <c r="K1378" s="9">
        <v>9</v>
      </c>
      <c r="L1378" s="9">
        <f>_xlfn.XLOOKUP(B1378,Courses!A:A,Courses!H:H)</f>
        <v>44</v>
      </c>
      <c r="M1378" s="14">
        <f t="shared" si="105"/>
        <v>0.20454545454545456</v>
      </c>
      <c r="N1378" s="14" t="str">
        <f t="shared" si="106"/>
        <v>Active</v>
      </c>
      <c r="O1378" s="14" t="str" cm="1">
        <f t="array" ref="O1378">_xlfn.IFS(M1378=0,"0",
M1378&lt;=10%,"0-10",
TRUE,"&gt;10"
)&amp;" "&amp;"% progress"</f>
        <v>&gt;10 % progress</v>
      </c>
      <c r="P1378" s="15">
        <f t="shared" si="107"/>
        <v>0</v>
      </c>
      <c r="Q1378" s="15">
        <f>COUNTIFS($G:$G,$G1378)</f>
        <v>3</v>
      </c>
      <c r="R1378" s="16">
        <f t="shared" si="108"/>
        <v>0</v>
      </c>
      <c r="S1378" s="15" t="str">
        <f t="shared" si="109"/>
        <v>no 0% progess</v>
      </c>
      <c r="T1378" s="9">
        <v>0</v>
      </c>
      <c r="U1378" s="9">
        <v>2</v>
      </c>
      <c r="V1378" s="9">
        <v>2</v>
      </c>
      <c r="W1378" s="9">
        <v>0</v>
      </c>
      <c r="X1378" s="9">
        <v>0</v>
      </c>
      <c r="Y1378" s="9">
        <v>0</v>
      </c>
      <c r="Z1378" s="9"/>
      <c r="AA1378" s="9">
        <v>0</v>
      </c>
      <c r="AB1378" s="9"/>
      <c r="AC1378" s="9">
        <v>5509</v>
      </c>
      <c r="AD1378" s="9" t="s">
        <v>4827</v>
      </c>
      <c r="AE1378" s="9" t="s">
        <v>4821</v>
      </c>
      <c r="AF1378" s="9">
        <v>125</v>
      </c>
      <c r="AG1378" s="9"/>
      <c r="AH1378" s="9" t="s">
        <v>4828</v>
      </c>
      <c r="AI1378" s="9" t="s">
        <v>4829</v>
      </c>
      <c r="AJ1378" s="9" t="s">
        <v>4830</v>
      </c>
    </row>
    <row r="1379" spans="1:36" x14ac:dyDescent="0.35">
      <c r="A1379" s="9" t="s">
        <v>3100</v>
      </c>
      <c r="B1379" s="9" t="s">
        <v>3101</v>
      </c>
      <c r="C1379" s="9" t="s">
        <v>14504</v>
      </c>
      <c r="D1379" s="9" t="s">
        <v>29</v>
      </c>
      <c r="E1379" s="9" t="s">
        <v>4831</v>
      </c>
      <c r="F1379" s="9" t="str">
        <f>_xlfn.XLOOKUP(E1379,Total_Enrolled!C:C,Total_Enrolled!C:C)</f>
        <v>2025em1100183@bitspilani-digital.edu.in</v>
      </c>
      <c r="G1379" s="9" t="s">
        <v>4832</v>
      </c>
      <c r="H1379" s="9" t="s">
        <v>14515</v>
      </c>
      <c r="I1379" s="9" t="s">
        <v>4833</v>
      </c>
      <c r="J1379" s="9" t="b">
        <v>1</v>
      </c>
      <c r="K1379" s="9">
        <v>1</v>
      </c>
      <c r="L1379" s="9">
        <f>_xlfn.XLOOKUP(B1379,Courses!A:A,Courses!H:H)</f>
        <v>44</v>
      </c>
      <c r="M1379" s="14">
        <f t="shared" si="105"/>
        <v>2.2727272727272728E-2</v>
      </c>
      <c r="N1379" s="14" t="str">
        <f t="shared" si="106"/>
        <v>Active</v>
      </c>
      <c r="O1379" s="14" t="str" cm="1">
        <f t="array" ref="O1379">_xlfn.IFS(M1379=0,"0",
M1379&lt;=10%,"0-10",
TRUE,"&gt;10"
)&amp;" "&amp;"% progress"</f>
        <v>0-10 % progress</v>
      </c>
      <c r="P1379" s="15">
        <f t="shared" si="107"/>
        <v>0</v>
      </c>
      <c r="Q1379" s="15">
        <f>COUNTIFS($G:$G,$G1379)</f>
        <v>3</v>
      </c>
      <c r="R1379" s="16">
        <f t="shared" si="108"/>
        <v>0</v>
      </c>
      <c r="S1379" s="15" t="str">
        <f t="shared" si="109"/>
        <v>no 0% progess</v>
      </c>
      <c r="T1379" s="9">
        <v>0</v>
      </c>
      <c r="U1379" s="9">
        <v>1</v>
      </c>
      <c r="V1379" s="9">
        <v>1</v>
      </c>
      <c r="W1379" s="9">
        <v>0</v>
      </c>
      <c r="X1379" s="9">
        <v>0</v>
      </c>
      <c r="Y1379" s="9">
        <v>0</v>
      </c>
      <c r="Z1379" s="9"/>
      <c r="AA1379" s="9">
        <v>0</v>
      </c>
      <c r="AB1379" s="9"/>
      <c r="AC1379" s="9">
        <v>0</v>
      </c>
      <c r="AD1379" s="9" t="s">
        <v>4835</v>
      </c>
      <c r="AE1379" s="9" t="s">
        <v>4834</v>
      </c>
      <c r="AF1379" s="9">
        <v>182</v>
      </c>
      <c r="AG1379" s="9"/>
      <c r="AH1379" s="9" t="s">
        <v>4836</v>
      </c>
      <c r="AI1379" s="9"/>
      <c r="AJ1379" s="9"/>
    </row>
    <row r="1380" spans="1:36" x14ac:dyDescent="0.35">
      <c r="A1380" s="9" t="s">
        <v>30</v>
      </c>
      <c r="B1380" s="9" t="s">
        <v>31</v>
      </c>
      <c r="C1380" s="9" t="s">
        <v>14504</v>
      </c>
      <c r="D1380" s="9" t="s">
        <v>29</v>
      </c>
      <c r="E1380" s="9" t="s">
        <v>4831</v>
      </c>
      <c r="F1380" s="9" t="str">
        <f>_xlfn.XLOOKUP(E1380,Total_Enrolled!C:C,Total_Enrolled!C:C)</f>
        <v>2025em1100183@bitspilani-digital.edu.in</v>
      </c>
      <c r="G1380" s="9" t="s">
        <v>4832</v>
      </c>
      <c r="H1380" s="9" t="s">
        <v>14515</v>
      </c>
      <c r="I1380" s="9" t="s">
        <v>4833</v>
      </c>
      <c r="J1380" s="9" t="b">
        <v>1</v>
      </c>
      <c r="K1380" s="9">
        <v>13</v>
      </c>
      <c r="L1380" s="9">
        <f>_xlfn.XLOOKUP(B1380,Courses!A:A,Courses!H:H)</f>
        <v>71</v>
      </c>
      <c r="M1380" s="14">
        <f t="shared" si="105"/>
        <v>0.18309859154929578</v>
      </c>
      <c r="N1380" s="14" t="str">
        <f t="shared" si="106"/>
        <v>Active</v>
      </c>
      <c r="O1380" s="14" t="str" cm="1">
        <f t="array" ref="O1380">_xlfn.IFS(M1380=0,"0",
M1380&lt;=10%,"0-10",
TRUE,"&gt;10"
)&amp;" "&amp;"% progress"</f>
        <v>&gt;10 % progress</v>
      </c>
      <c r="P1380" s="15">
        <f t="shared" si="107"/>
        <v>0</v>
      </c>
      <c r="Q1380" s="15">
        <f>COUNTIFS($G:$G,$G1380)</f>
        <v>3</v>
      </c>
      <c r="R1380" s="16">
        <f t="shared" si="108"/>
        <v>0</v>
      </c>
      <c r="S1380" s="15" t="str">
        <f t="shared" si="109"/>
        <v>no 0% progess</v>
      </c>
      <c r="T1380" s="9">
        <v>0</v>
      </c>
      <c r="U1380" s="9">
        <v>4</v>
      </c>
      <c r="V1380" s="9">
        <v>4</v>
      </c>
      <c r="W1380" s="9">
        <v>0</v>
      </c>
      <c r="X1380" s="9">
        <v>0</v>
      </c>
      <c r="Y1380" s="9">
        <v>0</v>
      </c>
      <c r="Z1380" s="9"/>
      <c r="AA1380" s="9">
        <v>0</v>
      </c>
      <c r="AB1380" s="9"/>
      <c r="AC1380" s="9">
        <v>5092</v>
      </c>
      <c r="AD1380" s="9" t="s">
        <v>4837</v>
      </c>
      <c r="AE1380" s="9" t="s">
        <v>4834</v>
      </c>
      <c r="AF1380" s="9">
        <v>182</v>
      </c>
      <c r="AG1380" s="9"/>
      <c r="AH1380" s="9" t="s">
        <v>4838</v>
      </c>
      <c r="AI1380" s="9" t="s">
        <v>4839</v>
      </c>
      <c r="AJ1380" s="9" t="s">
        <v>4840</v>
      </c>
    </row>
    <row r="1381" spans="1:36" x14ac:dyDescent="0.35">
      <c r="A1381" s="9" t="s">
        <v>3110</v>
      </c>
      <c r="B1381" s="9" t="s">
        <v>3111</v>
      </c>
      <c r="C1381" s="9" t="s">
        <v>14504</v>
      </c>
      <c r="D1381" s="9" t="s">
        <v>29</v>
      </c>
      <c r="E1381" s="9" t="s">
        <v>4831</v>
      </c>
      <c r="F1381" s="9" t="str">
        <f>_xlfn.XLOOKUP(E1381,Total_Enrolled!C:C,Total_Enrolled!C:C)</f>
        <v>2025em1100183@bitspilani-digital.edu.in</v>
      </c>
      <c r="G1381" s="9" t="s">
        <v>4832</v>
      </c>
      <c r="H1381" s="9" t="s">
        <v>14515</v>
      </c>
      <c r="I1381" s="9" t="s">
        <v>4833</v>
      </c>
      <c r="J1381" s="9" t="b">
        <v>1</v>
      </c>
      <c r="K1381" s="9">
        <v>3</v>
      </c>
      <c r="L1381" s="9">
        <f>_xlfn.XLOOKUP(B1381,Courses!A:A,Courses!H:H)</f>
        <v>67</v>
      </c>
      <c r="M1381" s="14">
        <f t="shared" si="105"/>
        <v>4.4776119402985072E-2</v>
      </c>
      <c r="N1381" s="14" t="str">
        <f t="shared" si="106"/>
        <v>Active</v>
      </c>
      <c r="O1381" s="14" t="str" cm="1">
        <f t="array" ref="O1381">_xlfn.IFS(M1381=0,"0",
M1381&lt;=10%,"0-10",
TRUE,"&gt;10"
)&amp;" "&amp;"% progress"</f>
        <v>0-10 % progress</v>
      </c>
      <c r="P1381" s="15">
        <f t="shared" si="107"/>
        <v>0</v>
      </c>
      <c r="Q1381" s="15">
        <f>COUNTIFS($G:$G,$G1381)</f>
        <v>3</v>
      </c>
      <c r="R1381" s="16">
        <f t="shared" si="108"/>
        <v>0</v>
      </c>
      <c r="S1381" s="15" t="str">
        <f t="shared" si="109"/>
        <v>no 0% progess</v>
      </c>
      <c r="T1381" s="9">
        <v>0</v>
      </c>
      <c r="U1381" s="9">
        <v>1</v>
      </c>
      <c r="V1381" s="9">
        <v>1</v>
      </c>
      <c r="W1381" s="9">
        <v>0</v>
      </c>
      <c r="X1381" s="9">
        <v>0</v>
      </c>
      <c r="Y1381" s="9">
        <v>0</v>
      </c>
      <c r="Z1381" s="9"/>
      <c r="AA1381" s="9">
        <v>0</v>
      </c>
      <c r="AB1381" s="9"/>
      <c r="AC1381" s="9">
        <v>14</v>
      </c>
      <c r="AD1381" s="9" t="s">
        <v>4841</v>
      </c>
      <c r="AE1381" s="9" t="s">
        <v>4834</v>
      </c>
      <c r="AF1381" s="9">
        <v>182</v>
      </c>
      <c r="AG1381" s="9"/>
      <c r="AH1381" s="9" t="s">
        <v>4842</v>
      </c>
      <c r="AI1381" s="9"/>
      <c r="AJ1381" s="9"/>
    </row>
    <row r="1382" spans="1:36" x14ac:dyDescent="0.35">
      <c r="A1382" s="9" t="s">
        <v>3110</v>
      </c>
      <c r="B1382" s="9" t="s">
        <v>3111</v>
      </c>
      <c r="C1382" s="9" t="s">
        <v>14504</v>
      </c>
      <c r="D1382" s="9" t="s">
        <v>29</v>
      </c>
      <c r="E1382" s="9" t="s">
        <v>4843</v>
      </c>
      <c r="F1382" s="9" t="str">
        <f>_xlfn.XLOOKUP(E1382,Total_Enrolled!C:C,Total_Enrolled!C:C)</f>
        <v>2025em1100184@bitspilani-digital.edu.in</v>
      </c>
      <c r="G1382" s="9" t="s">
        <v>4844</v>
      </c>
      <c r="H1382" s="9" t="s">
        <v>14515</v>
      </c>
      <c r="I1382" s="9" t="s">
        <v>4845</v>
      </c>
      <c r="J1382" s="9" t="b">
        <v>1</v>
      </c>
      <c r="K1382" s="9">
        <v>1</v>
      </c>
      <c r="L1382" s="9">
        <f>_xlfn.XLOOKUP(B1382,Courses!A:A,Courses!H:H)</f>
        <v>67</v>
      </c>
      <c r="M1382" s="14">
        <f t="shared" si="105"/>
        <v>1.4925373134328358E-2</v>
      </c>
      <c r="N1382" s="14" t="str">
        <f t="shared" si="106"/>
        <v>Active</v>
      </c>
      <c r="O1382" s="14" t="str" cm="1">
        <f t="array" ref="O1382">_xlfn.IFS(M1382=0,"0",
M1382&lt;=10%,"0-10",
TRUE,"&gt;10"
)&amp;" "&amp;"% progress"</f>
        <v>0-10 % progress</v>
      </c>
      <c r="P1382" s="15">
        <f t="shared" si="107"/>
        <v>0</v>
      </c>
      <c r="Q1382" s="15">
        <f>COUNTIFS($G:$G,$G1382)</f>
        <v>3</v>
      </c>
      <c r="R1382" s="16">
        <f t="shared" si="108"/>
        <v>0</v>
      </c>
      <c r="S1382" s="15" t="str">
        <f t="shared" si="109"/>
        <v>no 0% progess</v>
      </c>
      <c r="T1382" s="9">
        <v>0</v>
      </c>
      <c r="U1382" s="9">
        <v>1</v>
      </c>
      <c r="V1382" s="9">
        <v>1</v>
      </c>
      <c r="W1382" s="9">
        <v>0</v>
      </c>
      <c r="X1382" s="9">
        <v>0</v>
      </c>
      <c r="Y1382" s="9">
        <v>0</v>
      </c>
      <c r="Z1382" s="9"/>
      <c r="AA1382" s="9">
        <v>0</v>
      </c>
      <c r="AB1382" s="9"/>
      <c r="AC1382" s="9">
        <v>0</v>
      </c>
      <c r="AD1382" s="9" t="s">
        <v>4847</v>
      </c>
      <c r="AE1382" s="9" t="s">
        <v>4846</v>
      </c>
      <c r="AF1382" s="9">
        <v>90</v>
      </c>
      <c r="AG1382" s="9"/>
      <c r="AH1382" s="9" t="s">
        <v>4848</v>
      </c>
      <c r="AI1382" s="9"/>
      <c r="AJ1382" s="9"/>
    </row>
    <row r="1383" spans="1:36" x14ac:dyDescent="0.35">
      <c r="A1383" s="9" t="s">
        <v>30</v>
      </c>
      <c r="B1383" s="9" t="s">
        <v>31</v>
      </c>
      <c r="C1383" s="9" t="s">
        <v>14504</v>
      </c>
      <c r="D1383" s="9" t="s">
        <v>29</v>
      </c>
      <c r="E1383" s="9" t="s">
        <v>4843</v>
      </c>
      <c r="F1383" s="9" t="str">
        <f>_xlfn.XLOOKUP(E1383,Total_Enrolled!C:C,Total_Enrolled!C:C)</f>
        <v>2025em1100184@bitspilani-digital.edu.in</v>
      </c>
      <c r="G1383" s="9" t="s">
        <v>4844</v>
      </c>
      <c r="H1383" s="9" t="s">
        <v>14515</v>
      </c>
      <c r="I1383" s="9" t="s">
        <v>4845</v>
      </c>
      <c r="J1383" s="9" t="b">
        <v>1</v>
      </c>
      <c r="K1383" s="9">
        <v>1</v>
      </c>
      <c r="L1383" s="9">
        <f>_xlfn.XLOOKUP(B1383,Courses!A:A,Courses!H:H)</f>
        <v>71</v>
      </c>
      <c r="M1383" s="14">
        <f t="shared" si="105"/>
        <v>1.4084507042253521E-2</v>
      </c>
      <c r="N1383" s="14" t="str">
        <f t="shared" si="106"/>
        <v>Active</v>
      </c>
      <c r="O1383" s="14" t="str" cm="1">
        <f t="array" ref="O1383">_xlfn.IFS(M1383=0,"0",
M1383&lt;=10%,"0-10",
TRUE,"&gt;10"
)&amp;" "&amp;"% progress"</f>
        <v>0-10 % progress</v>
      </c>
      <c r="P1383" s="15">
        <f t="shared" si="107"/>
        <v>0</v>
      </c>
      <c r="Q1383" s="15">
        <f>COUNTIFS($G:$G,$G1383)</f>
        <v>3</v>
      </c>
      <c r="R1383" s="16">
        <f t="shared" si="108"/>
        <v>0</v>
      </c>
      <c r="S1383" s="15" t="str">
        <f t="shared" si="109"/>
        <v>no 0% progess</v>
      </c>
      <c r="T1383" s="9">
        <v>0</v>
      </c>
      <c r="U1383" s="9">
        <v>1</v>
      </c>
      <c r="V1383" s="9">
        <v>1</v>
      </c>
      <c r="W1383" s="9">
        <v>0</v>
      </c>
      <c r="X1383" s="9">
        <v>0</v>
      </c>
      <c r="Y1383" s="9">
        <v>0</v>
      </c>
      <c r="Z1383" s="9"/>
      <c r="AA1383" s="9">
        <v>0</v>
      </c>
      <c r="AB1383" s="9"/>
      <c r="AC1383" s="9">
        <v>0</v>
      </c>
      <c r="AD1383" s="9" t="s">
        <v>4849</v>
      </c>
      <c r="AE1383" s="9" t="s">
        <v>4846</v>
      </c>
      <c r="AF1383" s="9">
        <v>90</v>
      </c>
      <c r="AG1383" s="9"/>
      <c r="AH1383" s="9" t="s">
        <v>4850</v>
      </c>
      <c r="AI1383" s="9"/>
      <c r="AJ1383" s="9"/>
    </row>
    <row r="1384" spans="1:36" x14ac:dyDescent="0.35">
      <c r="A1384" s="9" t="s">
        <v>3100</v>
      </c>
      <c r="B1384" s="9" t="s">
        <v>3101</v>
      </c>
      <c r="C1384" s="9" t="s">
        <v>14504</v>
      </c>
      <c r="D1384" s="9" t="s">
        <v>29</v>
      </c>
      <c r="E1384" s="9" t="s">
        <v>4843</v>
      </c>
      <c r="F1384" s="9" t="str">
        <f>_xlfn.XLOOKUP(E1384,Total_Enrolled!C:C,Total_Enrolled!C:C)</f>
        <v>2025em1100184@bitspilani-digital.edu.in</v>
      </c>
      <c r="G1384" s="9" t="s">
        <v>4844</v>
      </c>
      <c r="H1384" s="9" t="s">
        <v>14515</v>
      </c>
      <c r="I1384" s="9" t="s">
        <v>4845</v>
      </c>
      <c r="J1384" s="9" t="b">
        <v>1</v>
      </c>
      <c r="K1384" s="9">
        <v>1</v>
      </c>
      <c r="L1384" s="9">
        <f>_xlfn.XLOOKUP(B1384,Courses!A:A,Courses!H:H)</f>
        <v>44</v>
      </c>
      <c r="M1384" s="14">
        <f t="shared" si="105"/>
        <v>2.2727272727272728E-2</v>
      </c>
      <c r="N1384" s="14" t="str">
        <f t="shared" si="106"/>
        <v>Active</v>
      </c>
      <c r="O1384" s="14" t="str" cm="1">
        <f t="array" ref="O1384">_xlfn.IFS(M1384=0,"0",
M1384&lt;=10%,"0-10",
TRUE,"&gt;10"
)&amp;" "&amp;"% progress"</f>
        <v>0-10 % progress</v>
      </c>
      <c r="P1384" s="15">
        <f t="shared" si="107"/>
        <v>0</v>
      </c>
      <c r="Q1384" s="15">
        <f>COUNTIFS($G:$G,$G1384)</f>
        <v>3</v>
      </c>
      <c r="R1384" s="16">
        <f t="shared" si="108"/>
        <v>0</v>
      </c>
      <c r="S1384" s="15" t="str">
        <f t="shared" si="109"/>
        <v>no 0% progess</v>
      </c>
      <c r="T1384" s="9">
        <v>0</v>
      </c>
      <c r="U1384" s="9">
        <v>1</v>
      </c>
      <c r="V1384" s="9">
        <v>1</v>
      </c>
      <c r="W1384" s="9">
        <v>0</v>
      </c>
      <c r="X1384" s="9">
        <v>0</v>
      </c>
      <c r="Y1384" s="9">
        <v>0</v>
      </c>
      <c r="Z1384" s="9"/>
      <c r="AA1384" s="9">
        <v>0</v>
      </c>
      <c r="AB1384" s="9"/>
      <c r="AC1384" s="9">
        <v>0</v>
      </c>
      <c r="AD1384" s="9" t="s">
        <v>4851</v>
      </c>
      <c r="AE1384" s="9" t="s">
        <v>4846</v>
      </c>
      <c r="AF1384" s="9">
        <v>90</v>
      </c>
      <c r="AG1384" s="9"/>
      <c r="AH1384" s="9" t="s">
        <v>4852</v>
      </c>
      <c r="AI1384" s="9"/>
      <c r="AJ1384" s="9"/>
    </row>
    <row r="1385" spans="1:36" x14ac:dyDescent="0.35">
      <c r="A1385" s="9" t="s">
        <v>3100</v>
      </c>
      <c r="B1385" s="9" t="s">
        <v>3101</v>
      </c>
      <c r="C1385" s="9" t="s">
        <v>14504</v>
      </c>
      <c r="D1385" s="9" t="s">
        <v>29</v>
      </c>
      <c r="E1385" s="9" t="s">
        <v>4856</v>
      </c>
      <c r="F1385" s="9" t="str">
        <f>_xlfn.XLOOKUP(E1385,Total_Enrolled!C:C,Total_Enrolled!C:C)</f>
        <v>2025em1100186@bitspilani-digital.edu.in</v>
      </c>
      <c r="G1385" s="9" t="s">
        <v>4857</v>
      </c>
      <c r="H1385" s="9" t="s">
        <v>14515</v>
      </c>
      <c r="I1385" s="9" t="s">
        <v>4858</v>
      </c>
      <c r="J1385" s="9" t="b">
        <v>1</v>
      </c>
      <c r="K1385" s="9">
        <v>3</v>
      </c>
      <c r="L1385" s="9">
        <f>_xlfn.XLOOKUP(B1385,Courses!A:A,Courses!H:H)</f>
        <v>44</v>
      </c>
      <c r="M1385" s="14">
        <f t="shared" si="105"/>
        <v>6.8181818181818177E-2</v>
      </c>
      <c r="N1385" s="14" t="str">
        <f t="shared" si="106"/>
        <v>Active</v>
      </c>
      <c r="O1385" s="14" t="str" cm="1">
        <f t="array" ref="O1385">_xlfn.IFS(M1385=0,"0",
M1385&lt;=10%,"0-10",
TRUE,"&gt;10"
)&amp;" "&amp;"% progress"</f>
        <v>0-10 % progress</v>
      </c>
      <c r="P1385" s="15">
        <f t="shared" si="107"/>
        <v>0</v>
      </c>
      <c r="Q1385" s="15">
        <f>COUNTIFS($G:$G,$G1385)</f>
        <v>3</v>
      </c>
      <c r="R1385" s="16">
        <f t="shared" si="108"/>
        <v>0</v>
      </c>
      <c r="S1385" s="15" t="str">
        <f t="shared" si="109"/>
        <v>no 0% progess</v>
      </c>
      <c r="T1385" s="9">
        <v>0</v>
      </c>
      <c r="U1385" s="9">
        <v>1</v>
      </c>
      <c r="V1385" s="9">
        <v>1</v>
      </c>
      <c r="W1385" s="9">
        <v>0</v>
      </c>
      <c r="X1385" s="9">
        <v>0</v>
      </c>
      <c r="Y1385" s="9">
        <v>0</v>
      </c>
      <c r="Z1385" s="9"/>
      <c r="AA1385" s="9">
        <v>0</v>
      </c>
      <c r="AB1385" s="9"/>
      <c r="AC1385" s="9">
        <v>891</v>
      </c>
      <c r="AD1385" s="9" t="s">
        <v>4860</v>
      </c>
      <c r="AE1385" s="9" t="s">
        <v>4859</v>
      </c>
      <c r="AF1385" s="9">
        <v>210</v>
      </c>
      <c r="AG1385" s="9"/>
      <c r="AH1385" s="9" t="s">
        <v>4861</v>
      </c>
      <c r="AI1385" s="9" t="s">
        <v>4862</v>
      </c>
      <c r="AJ1385" s="9" t="s">
        <v>4863</v>
      </c>
    </row>
    <row r="1386" spans="1:36" x14ac:dyDescent="0.35">
      <c r="A1386" s="9" t="s">
        <v>30</v>
      </c>
      <c r="B1386" s="9" t="s">
        <v>31</v>
      </c>
      <c r="C1386" s="9" t="s">
        <v>14504</v>
      </c>
      <c r="D1386" s="9" t="s">
        <v>29</v>
      </c>
      <c r="E1386" s="9" t="s">
        <v>4856</v>
      </c>
      <c r="F1386" s="9" t="str">
        <f>_xlfn.XLOOKUP(E1386,Total_Enrolled!C:C,Total_Enrolled!C:C)</f>
        <v>2025em1100186@bitspilani-digital.edu.in</v>
      </c>
      <c r="G1386" s="9" t="s">
        <v>4857</v>
      </c>
      <c r="H1386" s="9" t="s">
        <v>14515</v>
      </c>
      <c r="I1386" s="9" t="s">
        <v>4858</v>
      </c>
      <c r="J1386" s="9" t="b">
        <v>1</v>
      </c>
      <c r="K1386" s="9">
        <v>1</v>
      </c>
      <c r="L1386" s="9">
        <f>_xlfn.XLOOKUP(B1386,Courses!A:A,Courses!H:H)</f>
        <v>71</v>
      </c>
      <c r="M1386" s="14">
        <f t="shared" si="105"/>
        <v>1.4084507042253521E-2</v>
      </c>
      <c r="N1386" s="14" t="str">
        <f t="shared" si="106"/>
        <v>Active</v>
      </c>
      <c r="O1386" s="14" t="str" cm="1">
        <f t="array" ref="O1386">_xlfn.IFS(M1386=0,"0",
M1386&lt;=10%,"0-10",
TRUE,"&gt;10"
)&amp;" "&amp;"% progress"</f>
        <v>0-10 % progress</v>
      </c>
      <c r="P1386" s="15">
        <f t="shared" si="107"/>
        <v>0</v>
      </c>
      <c r="Q1386" s="15">
        <f>COUNTIFS($G:$G,$G1386)</f>
        <v>3</v>
      </c>
      <c r="R1386" s="16">
        <f t="shared" si="108"/>
        <v>0</v>
      </c>
      <c r="S1386" s="15" t="str">
        <f t="shared" si="109"/>
        <v>no 0% progess</v>
      </c>
      <c r="T1386" s="9">
        <v>0</v>
      </c>
      <c r="U1386" s="9">
        <v>1</v>
      </c>
      <c r="V1386" s="9">
        <v>1</v>
      </c>
      <c r="W1386" s="9">
        <v>0</v>
      </c>
      <c r="X1386" s="9">
        <v>0</v>
      </c>
      <c r="Y1386" s="9">
        <v>0</v>
      </c>
      <c r="Z1386" s="9"/>
      <c r="AA1386" s="9">
        <v>0</v>
      </c>
      <c r="AB1386" s="9"/>
      <c r="AC1386" s="9">
        <v>11</v>
      </c>
      <c r="AD1386" s="9" t="s">
        <v>4864</v>
      </c>
      <c r="AE1386" s="9" t="s">
        <v>4859</v>
      </c>
      <c r="AF1386" s="9">
        <v>210</v>
      </c>
      <c r="AG1386" s="9"/>
      <c r="AH1386" s="9" t="s">
        <v>4865</v>
      </c>
      <c r="AI1386" s="9"/>
      <c r="AJ1386" s="9"/>
    </row>
    <row r="1387" spans="1:36" x14ac:dyDescent="0.35">
      <c r="A1387" s="9" t="s">
        <v>3110</v>
      </c>
      <c r="B1387" s="9" t="s">
        <v>3111</v>
      </c>
      <c r="C1387" s="9" t="s">
        <v>14504</v>
      </c>
      <c r="D1387" s="9" t="s">
        <v>29</v>
      </c>
      <c r="E1387" s="9" t="s">
        <v>4856</v>
      </c>
      <c r="F1387" s="9" t="str">
        <f>_xlfn.XLOOKUP(E1387,Total_Enrolled!C:C,Total_Enrolled!C:C)</f>
        <v>2025em1100186@bitspilani-digital.edu.in</v>
      </c>
      <c r="G1387" s="9" t="s">
        <v>4857</v>
      </c>
      <c r="H1387" s="9" t="s">
        <v>14515</v>
      </c>
      <c r="I1387" s="9" t="s">
        <v>4858</v>
      </c>
      <c r="J1387" s="9" t="b">
        <v>1</v>
      </c>
      <c r="K1387" s="9">
        <v>3</v>
      </c>
      <c r="L1387" s="9">
        <f>_xlfn.XLOOKUP(B1387,Courses!A:A,Courses!H:H)</f>
        <v>67</v>
      </c>
      <c r="M1387" s="14">
        <f t="shared" si="105"/>
        <v>4.4776119402985072E-2</v>
      </c>
      <c r="N1387" s="14" t="str">
        <f t="shared" si="106"/>
        <v>Active</v>
      </c>
      <c r="O1387" s="14" t="str" cm="1">
        <f t="array" ref="O1387">_xlfn.IFS(M1387=0,"0",
M1387&lt;=10%,"0-10",
TRUE,"&gt;10"
)&amp;" "&amp;"% progress"</f>
        <v>0-10 % progress</v>
      </c>
      <c r="P1387" s="15">
        <f t="shared" si="107"/>
        <v>0</v>
      </c>
      <c r="Q1387" s="15">
        <f>COUNTIFS($G:$G,$G1387)</f>
        <v>3</v>
      </c>
      <c r="R1387" s="16">
        <f t="shared" si="108"/>
        <v>0</v>
      </c>
      <c r="S1387" s="15" t="str">
        <f t="shared" si="109"/>
        <v>no 0% progess</v>
      </c>
      <c r="T1387" s="9">
        <v>0</v>
      </c>
      <c r="U1387" s="9">
        <v>1</v>
      </c>
      <c r="V1387" s="9">
        <v>1</v>
      </c>
      <c r="W1387" s="9">
        <v>0</v>
      </c>
      <c r="X1387" s="9">
        <v>0</v>
      </c>
      <c r="Y1387" s="9">
        <v>0</v>
      </c>
      <c r="Z1387" s="9"/>
      <c r="AA1387" s="9">
        <v>0</v>
      </c>
      <c r="AB1387" s="9"/>
      <c r="AC1387" s="9">
        <v>19</v>
      </c>
      <c r="AD1387" s="9" t="s">
        <v>4866</v>
      </c>
      <c r="AE1387" s="9" t="s">
        <v>4859</v>
      </c>
      <c r="AF1387" s="9">
        <v>210</v>
      </c>
      <c r="AG1387" s="9"/>
      <c r="AH1387" s="9" t="s">
        <v>4867</v>
      </c>
      <c r="AI1387" s="9"/>
      <c r="AJ1387" s="9"/>
    </row>
    <row r="1388" spans="1:36" x14ac:dyDescent="0.35">
      <c r="A1388" s="9" t="s">
        <v>3110</v>
      </c>
      <c r="B1388" s="9" t="s">
        <v>3111</v>
      </c>
      <c r="C1388" s="9" t="s">
        <v>14504</v>
      </c>
      <c r="D1388" s="9" t="s">
        <v>29</v>
      </c>
      <c r="E1388" s="9" t="s">
        <v>4868</v>
      </c>
      <c r="F1388" s="9" t="str">
        <f>_xlfn.XLOOKUP(E1388,Total_Enrolled!C:C,Total_Enrolled!C:C)</f>
        <v>2025em1100187@bitspilani-digital.edu.in</v>
      </c>
      <c r="G1388" s="9" t="s">
        <v>4869</v>
      </c>
      <c r="H1388" s="9" t="s">
        <v>14515</v>
      </c>
      <c r="I1388" s="9" t="s">
        <v>4870</v>
      </c>
      <c r="J1388" s="9" t="b">
        <v>1</v>
      </c>
      <c r="K1388" s="9">
        <v>1</v>
      </c>
      <c r="L1388" s="9">
        <f>_xlfn.XLOOKUP(B1388,Courses!A:A,Courses!H:H)</f>
        <v>67</v>
      </c>
      <c r="M1388" s="14">
        <f t="shared" si="105"/>
        <v>1.4925373134328358E-2</v>
      </c>
      <c r="N1388" s="14" t="str">
        <f t="shared" si="106"/>
        <v>Active</v>
      </c>
      <c r="O1388" s="14" t="str" cm="1">
        <f t="array" ref="O1388">_xlfn.IFS(M1388=0,"0",
M1388&lt;=10%,"0-10",
TRUE,"&gt;10"
)&amp;" "&amp;"% progress"</f>
        <v>0-10 % progress</v>
      </c>
      <c r="P1388" s="15">
        <f t="shared" si="107"/>
        <v>0</v>
      </c>
      <c r="Q1388" s="15">
        <f>COUNTIFS($G:$G,$G1388)</f>
        <v>3</v>
      </c>
      <c r="R1388" s="16">
        <f t="shared" si="108"/>
        <v>0</v>
      </c>
      <c r="S1388" s="15" t="str">
        <f t="shared" si="109"/>
        <v>no 0% progess</v>
      </c>
      <c r="T1388" s="9">
        <v>0</v>
      </c>
      <c r="U1388" s="9">
        <v>1</v>
      </c>
      <c r="V1388" s="9">
        <v>1</v>
      </c>
      <c r="W1388" s="9">
        <v>0</v>
      </c>
      <c r="X1388" s="9">
        <v>0</v>
      </c>
      <c r="Y1388" s="9">
        <v>0</v>
      </c>
      <c r="Z1388" s="9"/>
      <c r="AA1388" s="9">
        <v>0</v>
      </c>
      <c r="AB1388" s="9"/>
      <c r="AC1388" s="9">
        <v>0</v>
      </c>
      <c r="AD1388" s="9" t="s">
        <v>4871</v>
      </c>
      <c r="AE1388" s="9" t="s">
        <v>4872</v>
      </c>
      <c r="AF1388" s="9">
        <v>147</v>
      </c>
      <c r="AG1388" s="9"/>
      <c r="AH1388" s="9" t="s">
        <v>4873</v>
      </c>
      <c r="AI1388" s="9"/>
      <c r="AJ1388" s="9"/>
    </row>
    <row r="1389" spans="1:36" x14ac:dyDescent="0.35">
      <c r="A1389" s="9" t="s">
        <v>30</v>
      </c>
      <c r="B1389" s="9" t="s">
        <v>31</v>
      </c>
      <c r="C1389" s="9" t="s">
        <v>14504</v>
      </c>
      <c r="D1389" s="9" t="s">
        <v>29</v>
      </c>
      <c r="E1389" s="9" t="s">
        <v>4868</v>
      </c>
      <c r="F1389" s="9" t="str">
        <f>_xlfn.XLOOKUP(E1389,Total_Enrolled!C:C,Total_Enrolled!C:C)</f>
        <v>2025em1100187@bitspilani-digital.edu.in</v>
      </c>
      <c r="G1389" s="9" t="s">
        <v>4869</v>
      </c>
      <c r="H1389" s="9" t="s">
        <v>14515</v>
      </c>
      <c r="I1389" s="9" t="s">
        <v>4870</v>
      </c>
      <c r="J1389" s="9" t="b">
        <v>1</v>
      </c>
      <c r="K1389" s="9">
        <v>1</v>
      </c>
      <c r="L1389" s="9">
        <f>_xlfn.XLOOKUP(B1389,Courses!A:A,Courses!H:H)</f>
        <v>71</v>
      </c>
      <c r="M1389" s="14">
        <f t="shared" si="105"/>
        <v>1.4084507042253521E-2</v>
      </c>
      <c r="N1389" s="14" t="str">
        <f t="shared" si="106"/>
        <v>Active</v>
      </c>
      <c r="O1389" s="14" t="str" cm="1">
        <f t="array" ref="O1389">_xlfn.IFS(M1389=0,"0",
M1389&lt;=10%,"0-10",
TRUE,"&gt;10"
)&amp;" "&amp;"% progress"</f>
        <v>0-10 % progress</v>
      </c>
      <c r="P1389" s="15">
        <f t="shared" si="107"/>
        <v>0</v>
      </c>
      <c r="Q1389" s="15">
        <f>COUNTIFS($G:$G,$G1389)</f>
        <v>3</v>
      </c>
      <c r="R1389" s="16">
        <f t="shared" si="108"/>
        <v>0</v>
      </c>
      <c r="S1389" s="15" t="str">
        <f t="shared" si="109"/>
        <v>no 0% progess</v>
      </c>
      <c r="T1389" s="9">
        <v>0</v>
      </c>
      <c r="U1389" s="9">
        <v>1</v>
      </c>
      <c r="V1389" s="9">
        <v>1</v>
      </c>
      <c r="W1389" s="9">
        <v>0</v>
      </c>
      <c r="X1389" s="9">
        <v>0</v>
      </c>
      <c r="Y1389" s="9">
        <v>0</v>
      </c>
      <c r="Z1389" s="9"/>
      <c r="AA1389" s="9">
        <v>0</v>
      </c>
      <c r="AB1389" s="9"/>
      <c r="AC1389" s="9">
        <v>0</v>
      </c>
      <c r="AD1389" s="9" t="s">
        <v>4874</v>
      </c>
      <c r="AE1389" s="9" t="s">
        <v>4872</v>
      </c>
      <c r="AF1389" s="9">
        <v>147</v>
      </c>
      <c r="AG1389" s="9"/>
      <c r="AH1389" s="9" t="s">
        <v>4875</v>
      </c>
      <c r="AI1389" s="9"/>
      <c r="AJ1389" s="9"/>
    </row>
    <row r="1390" spans="1:36" x14ac:dyDescent="0.35">
      <c r="A1390" s="9" t="s">
        <v>3100</v>
      </c>
      <c r="B1390" s="9" t="s">
        <v>3101</v>
      </c>
      <c r="C1390" s="9" t="s">
        <v>14504</v>
      </c>
      <c r="D1390" s="9" t="s">
        <v>29</v>
      </c>
      <c r="E1390" s="9" t="s">
        <v>4868</v>
      </c>
      <c r="F1390" s="9" t="str">
        <f>_xlfn.XLOOKUP(E1390,Total_Enrolled!C:C,Total_Enrolled!C:C)</f>
        <v>2025em1100187@bitspilani-digital.edu.in</v>
      </c>
      <c r="G1390" s="9" t="s">
        <v>4869</v>
      </c>
      <c r="H1390" s="9" t="s">
        <v>14515</v>
      </c>
      <c r="I1390" s="9" t="s">
        <v>4870</v>
      </c>
      <c r="J1390" s="9" t="b">
        <v>1</v>
      </c>
      <c r="K1390" s="9">
        <v>3</v>
      </c>
      <c r="L1390" s="9">
        <f>_xlfn.XLOOKUP(B1390,Courses!A:A,Courses!H:H)</f>
        <v>44</v>
      </c>
      <c r="M1390" s="14">
        <f t="shared" si="105"/>
        <v>6.8181818181818177E-2</v>
      </c>
      <c r="N1390" s="14" t="str">
        <f t="shared" si="106"/>
        <v>Active</v>
      </c>
      <c r="O1390" s="14" t="str" cm="1">
        <f t="array" ref="O1390">_xlfn.IFS(M1390=0,"0",
M1390&lt;=10%,"0-10",
TRUE,"&gt;10"
)&amp;" "&amp;"% progress"</f>
        <v>0-10 % progress</v>
      </c>
      <c r="P1390" s="15">
        <f t="shared" si="107"/>
        <v>0</v>
      </c>
      <c r="Q1390" s="15">
        <f>COUNTIFS($G:$G,$G1390)</f>
        <v>3</v>
      </c>
      <c r="R1390" s="16">
        <f t="shared" si="108"/>
        <v>0</v>
      </c>
      <c r="S1390" s="15" t="str">
        <f t="shared" si="109"/>
        <v>no 0% progess</v>
      </c>
      <c r="T1390" s="9">
        <v>0</v>
      </c>
      <c r="U1390" s="9">
        <v>1</v>
      </c>
      <c r="V1390" s="9">
        <v>1</v>
      </c>
      <c r="W1390" s="9">
        <v>0</v>
      </c>
      <c r="X1390" s="9">
        <v>0</v>
      </c>
      <c r="Y1390" s="9">
        <v>0</v>
      </c>
      <c r="Z1390" s="9"/>
      <c r="AA1390" s="9">
        <v>0</v>
      </c>
      <c r="AB1390" s="9"/>
      <c r="AC1390" s="9">
        <v>53</v>
      </c>
      <c r="AD1390" s="9" t="s">
        <v>4876</v>
      </c>
      <c r="AE1390" s="9" t="s">
        <v>4872</v>
      </c>
      <c r="AF1390" s="9">
        <v>147</v>
      </c>
      <c r="AG1390" s="9"/>
      <c r="AH1390" s="9" t="s">
        <v>4877</v>
      </c>
      <c r="AI1390" s="9"/>
      <c r="AJ1390" s="9"/>
    </row>
    <row r="1391" spans="1:36" x14ac:dyDescent="0.35">
      <c r="A1391" s="9" t="s">
        <v>3100</v>
      </c>
      <c r="B1391" s="9" t="s">
        <v>3101</v>
      </c>
      <c r="C1391" s="9" t="s">
        <v>14504</v>
      </c>
      <c r="D1391" s="9" t="s">
        <v>29</v>
      </c>
      <c r="E1391" s="9" t="s">
        <v>4878</v>
      </c>
      <c r="F1391" s="9" t="str">
        <f>_xlfn.XLOOKUP(E1391,Total_Enrolled!C:C,Total_Enrolled!C:C)</f>
        <v>2025em1100188@bitspilani-digital.edu.in</v>
      </c>
      <c r="G1391" s="9" t="s">
        <v>4879</v>
      </c>
      <c r="H1391" s="9" t="s">
        <v>14515</v>
      </c>
      <c r="I1391" s="9" t="s">
        <v>4880</v>
      </c>
      <c r="J1391" s="9" t="b">
        <v>1</v>
      </c>
      <c r="K1391" s="9">
        <v>4</v>
      </c>
      <c r="L1391" s="9">
        <f>_xlfn.XLOOKUP(B1391,Courses!A:A,Courses!H:H)</f>
        <v>44</v>
      </c>
      <c r="M1391" s="14">
        <f t="shared" si="105"/>
        <v>9.0909090909090912E-2</v>
      </c>
      <c r="N1391" s="14" t="str">
        <f t="shared" si="106"/>
        <v>Active</v>
      </c>
      <c r="O1391" s="14" t="str" cm="1">
        <f t="array" ref="O1391">_xlfn.IFS(M1391=0,"0",
M1391&lt;=10%,"0-10",
TRUE,"&gt;10"
)&amp;" "&amp;"% progress"</f>
        <v>0-10 % progress</v>
      </c>
      <c r="P1391" s="15">
        <f t="shared" si="107"/>
        <v>0</v>
      </c>
      <c r="Q1391" s="15">
        <f>COUNTIFS($G:$G,$G1391)</f>
        <v>3</v>
      </c>
      <c r="R1391" s="16">
        <f t="shared" si="108"/>
        <v>0</v>
      </c>
      <c r="S1391" s="15" t="str">
        <f t="shared" si="109"/>
        <v>no 0% progess</v>
      </c>
      <c r="T1391" s="9">
        <v>0</v>
      </c>
      <c r="U1391" s="9">
        <v>1</v>
      </c>
      <c r="V1391" s="9">
        <v>1</v>
      </c>
      <c r="W1391" s="9">
        <v>0</v>
      </c>
      <c r="X1391" s="9">
        <v>0</v>
      </c>
      <c r="Y1391" s="9">
        <v>0</v>
      </c>
      <c r="Z1391" s="9"/>
      <c r="AA1391" s="9">
        <v>0</v>
      </c>
      <c r="AB1391" s="9"/>
      <c r="AC1391" s="9">
        <v>380</v>
      </c>
      <c r="AD1391" s="9" t="s">
        <v>4882</v>
      </c>
      <c r="AE1391" s="9" t="s">
        <v>4881</v>
      </c>
      <c r="AF1391" s="9">
        <v>481</v>
      </c>
      <c r="AG1391" s="9"/>
      <c r="AH1391" s="9" t="s">
        <v>4883</v>
      </c>
      <c r="AI1391" s="9" t="s">
        <v>4884</v>
      </c>
      <c r="AJ1391" s="9" t="s">
        <v>4885</v>
      </c>
    </row>
    <row r="1392" spans="1:36" x14ac:dyDescent="0.35">
      <c r="A1392" s="9" t="s">
        <v>30</v>
      </c>
      <c r="B1392" s="9" t="s">
        <v>31</v>
      </c>
      <c r="C1392" s="9" t="s">
        <v>14504</v>
      </c>
      <c r="D1392" s="9" t="s">
        <v>29</v>
      </c>
      <c r="E1392" s="9" t="s">
        <v>4878</v>
      </c>
      <c r="F1392" s="9" t="str">
        <f>_xlfn.XLOOKUP(E1392,Total_Enrolled!C:C,Total_Enrolled!C:C)</f>
        <v>2025em1100188@bitspilani-digital.edu.in</v>
      </c>
      <c r="G1392" s="9" t="s">
        <v>4879</v>
      </c>
      <c r="H1392" s="9" t="s">
        <v>14515</v>
      </c>
      <c r="I1392" s="9" t="s">
        <v>4880</v>
      </c>
      <c r="J1392" s="9" t="b">
        <v>1</v>
      </c>
      <c r="K1392" s="9">
        <v>6</v>
      </c>
      <c r="L1392" s="9">
        <f>_xlfn.XLOOKUP(B1392,Courses!A:A,Courses!H:H)</f>
        <v>71</v>
      </c>
      <c r="M1392" s="14">
        <f t="shared" si="105"/>
        <v>8.4507042253521125E-2</v>
      </c>
      <c r="N1392" s="14" t="str">
        <f t="shared" si="106"/>
        <v>Active</v>
      </c>
      <c r="O1392" s="14" t="str" cm="1">
        <f t="array" ref="O1392">_xlfn.IFS(M1392=0,"0",
M1392&lt;=10%,"0-10",
TRUE,"&gt;10"
)&amp;" "&amp;"% progress"</f>
        <v>0-10 % progress</v>
      </c>
      <c r="P1392" s="15">
        <f t="shared" si="107"/>
        <v>0</v>
      </c>
      <c r="Q1392" s="15">
        <f>COUNTIFS($G:$G,$G1392)</f>
        <v>3</v>
      </c>
      <c r="R1392" s="16">
        <f t="shared" si="108"/>
        <v>0</v>
      </c>
      <c r="S1392" s="15" t="str">
        <f t="shared" si="109"/>
        <v>no 0% progess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/>
      <c r="AA1392" s="9">
        <v>0</v>
      </c>
      <c r="AB1392" s="9"/>
      <c r="AC1392" s="9">
        <v>3027</v>
      </c>
      <c r="AD1392" s="9" t="s">
        <v>4886</v>
      </c>
      <c r="AE1392" s="9" t="s">
        <v>4881</v>
      </c>
      <c r="AF1392" s="9">
        <v>481</v>
      </c>
      <c r="AG1392" s="9"/>
      <c r="AH1392" s="9"/>
      <c r="AI1392" s="9" t="s">
        <v>4887</v>
      </c>
      <c r="AJ1392" s="9" t="s">
        <v>4888</v>
      </c>
    </row>
    <row r="1393" spans="1:36" x14ac:dyDescent="0.35">
      <c r="A1393" s="9" t="s">
        <v>3110</v>
      </c>
      <c r="B1393" s="9" t="s">
        <v>3111</v>
      </c>
      <c r="C1393" s="9" t="s">
        <v>14504</v>
      </c>
      <c r="D1393" s="9" t="s">
        <v>29</v>
      </c>
      <c r="E1393" s="9" t="s">
        <v>4878</v>
      </c>
      <c r="F1393" s="9" t="str">
        <f>_xlfn.XLOOKUP(E1393,Total_Enrolled!C:C,Total_Enrolled!C:C)</f>
        <v>2025em1100188@bitspilani-digital.edu.in</v>
      </c>
      <c r="G1393" s="9" t="s">
        <v>4879</v>
      </c>
      <c r="H1393" s="9" t="s">
        <v>14515</v>
      </c>
      <c r="I1393" s="9" t="s">
        <v>4880</v>
      </c>
      <c r="J1393" s="9" t="b">
        <v>1</v>
      </c>
      <c r="K1393" s="9">
        <v>13</v>
      </c>
      <c r="L1393" s="9">
        <f>_xlfn.XLOOKUP(B1393,Courses!A:A,Courses!H:H)</f>
        <v>67</v>
      </c>
      <c r="M1393" s="14">
        <f t="shared" si="105"/>
        <v>0.19402985074626866</v>
      </c>
      <c r="N1393" s="14" t="str">
        <f t="shared" si="106"/>
        <v>Active</v>
      </c>
      <c r="O1393" s="14" t="str" cm="1">
        <f t="array" ref="O1393">_xlfn.IFS(M1393=0,"0",
M1393&lt;=10%,"0-10",
TRUE,"&gt;10"
)&amp;" "&amp;"% progress"</f>
        <v>&gt;10 % progress</v>
      </c>
      <c r="P1393" s="15">
        <f t="shared" si="107"/>
        <v>0</v>
      </c>
      <c r="Q1393" s="15">
        <f>COUNTIFS($G:$G,$G1393)</f>
        <v>3</v>
      </c>
      <c r="R1393" s="16">
        <f t="shared" si="108"/>
        <v>0</v>
      </c>
      <c r="S1393" s="15" t="str">
        <f t="shared" si="109"/>
        <v>no 0% progess</v>
      </c>
      <c r="T1393" s="9">
        <v>0</v>
      </c>
      <c r="U1393" s="9">
        <v>2</v>
      </c>
      <c r="V1393" s="9">
        <v>2</v>
      </c>
      <c r="W1393" s="9">
        <v>0</v>
      </c>
      <c r="X1393" s="9">
        <v>0</v>
      </c>
      <c r="Y1393" s="9">
        <v>0</v>
      </c>
      <c r="Z1393" s="9"/>
      <c r="AA1393" s="9">
        <v>0</v>
      </c>
      <c r="AB1393" s="9"/>
      <c r="AC1393" s="9">
        <v>485</v>
      </c>
      <c r="AD1393" s="9" t="s">
        <v>4889</v>
      </c>
      <c r="AE1393" s="9" t="s">
        <v>4881</v>
      </c>
      <c r="AF1393" s="9">
        <v>481</v>
      </c>
      <c r="AG1393" s="9"/>
      <c r="AH1393" s="9" t="s">
        <v>4890</v>
      </c>
      <c r="AI1393" s="9"/>
      <c r="AJ1393" s="9"/>
    </row>
    <row r="1394" spans="1:36" x14ac:dyDescent="0.35">
      <c r="A1394" s="9" t="s">
        <v>3110</v>
      </c>
      <c r="B1394" s="9" t="s">
        <v>3111</v>
      </c>
      <c r="C1394" s="9" t="s">
        <v>14504</v>
      </c>
      <c r="D1394" s="9" t="s">
        <v>29</v>
      </c>
      <c r="E1394" s="9" t="s">
        <v>4891</v>
      </c>
      <c r="F1394" s="9" t="str">
        <f>_xlfn.XLOOKUP(E1394,Total_Enrolled!C:C,Total_Enrolled!C:C)</f>
        <v>2025em1100189@bitspilani-digital.edu.in</v>
      </c>
      <c r="G1394" s="9" t="s">
        <v>4892</v>
      </c>
      <c r="H1394" s="9" t="s">
        <v>14515</v>
      </c>
      <c r="I1394" s="9" t="s">
        <v>4893</v>
      </c>
      <c r="J1394" s="9" t="b">
        <v>1</v>
      </c>
      <c r="K1394" s="9">
        <v>0</v>
      </c>
      <c r="L1394" s="9">
        <f>_xlfn.XLOOKUP(B1394,Courses!A:A,Courses!H:H)</f>
        <v>67</v>
      </c>
      <c r="M1394" s="14">
        <f t="shared" si="105"/>
        <v>0</v>
      </c>
      <c r="N1394" s="14" t="str">
        <f t="shared" si="106"/>
        <v>Not Active</v>
      </c>
      <c r="O1394" s="14" t="str" cm="1">
        <f t="array" ref="O1394">_xlfn.IFS(M1394=0,"0",
M1394&lt;=10%,"0-10",
TRUE,"&gt;10"
)&amp;" "&amp;"% progress"</f>
        <v>0 % progress</v>
      </c>
      <c r="P1394" s="15">
        <f t="shared" si="107"/>
        <v>1</v>
      </c>
      <c r="Q1394" s="15">
        <f>COUNTIFS($G:$G,$G1394)</f>
        <v>3</v>
      </c>
      <c r="R1394" s="16">
        <f t="shared" si="108"/>
        <v>0.33333333333333331</v>
      </c>
      <c r="S1394" s="15" t="str">
        <f t="shared" si="109"/>
        <v>no progress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/>
      <c r="AA1394" s="9">
        <v>0</v>
      </c>
      <c r="AB1394" s="9"/>
      <c r="AC1394" s="9">
        <v>0</v>
      </c>
      <c r="AD1394" s="9"/>
      <c r="AE1394" s="9" t="s">
        <v>4894</v>
      </c>
      <c r="AF1394" s="9">
        <v>136</v>
      </c>
      <c r="AG1394" s="9"/>
      <c r="AH1394" s="9"/>
      <c r="AI1394" s="9"/>
      <c r="AJ1394" s="9"/>
    </row>
    <row r="1395" spans="1:36" x14ac:dyDescent="0.35">
      <c r="A1395" s="9" t="s">
        <v>30</v>
      </c>
      <c r="B1395" s="9" t="s">
        <v>31</v>
      </c>
      <c r="C1395" s="9" t="s">
        <v>14504</v>
      </c>
      <c r="D1395" s="9" t="s">
        <v>29</v>
      </c>
      <c r="E1395" s="9" t="s">
        <v>4891</v>
      </c>
      <c r="F1395" s="9" t="str">
        <f>_xlfn.XLOOKUP(E1395,Total_Enrolled!C:C,Total_Enrolled!C:C)</f>
        <v>2025em1100189@bitspilani-digital.edu.in</v>
      </c>
      <c r="G1395" s="9" t="s">
        <v>4892</v>
      </c>
      <c r="H1395" s="9" t="s">
        <v>14515</v>
      </c>
      <c r="I1395" s="9" t="s">
        <v>4893</v>
      </c>
      <c r="J1395" s="9" t="b">
        <v>1</v>
      </c>
      <c r="K1395" s="9">
        <v>0</v>
      </c>
      <c r="L1395" s="9">
        <f>_xlfn.XLOOKUP(B1395,Courses!A:A,Courses!H:H)</f>
        <v>71</v>
      </c>
      <c r="M1395" s="14">
        <f t="shared" si="105"/>
        <v>0</v>
      </c>
      <c r="N1395" s="14" t="str">
        <f t="shared" si="106"/>
        <v>Not Active</v>
      </c>
      <c r="O1395" s="14" t="str" cm="1">
        <f t="array" ref="O1395">_xlfn.IFS(M1395=0,"0",
M1395&lt;=10%,"0-10",
TRUE,"&gt;10"
)&amp;" "&amp;"% progress"</f>
        <v>0 % progress</v>
      </c>
      <c r="P1395" s="15">
        <f t="shared" si="107"/>
        <v>1</v>
      </c>
      <c r="Q1395" s="15">
        <f>COUNTIFS($G:$G,$G1395)</f>
        <v>3</v>
      </c>
      <c r="R1395" s="16">
        <f t="shared" si="108"/>
        <v>0.33333333333333331</v>
      </c>
      <c r="S1395" s="15" t="str">
        <f t="shared" si="109"/>
        <v>no progress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/>
      <c r="AA1395" s="9">
        <v>0</v>
      </c>
      <c r="AB1395" s="9"/>
      <c r="AC1395" s="9">
        <v>0</v>
      </c>
      <c r="AD1395" s="9"/>
      <c r="AE1395" s="9" t="s">
        <v>4894</v>
      </c>
      <c r="AF1395" s="9">
        <v>136</v>
      </c>
      <c r="AG1395" s="9"/>
      <c r="AH1395" s="9"/>
      <c r="AI1395" s="9"/>
      <c r="AJ1395" s="9"/>
    </row>
    <row r="1396" spans="1:36" x14ac:dyDescent="0.35">
      <c r="A1396" s="9" t="s">
        <v>3100</v>
      </c>
      <c r="B1396" s="9" t="s">
        <v>3101</v>
      </c>
      <c r="C1396" s="9" t="s">
        <v>14504</v>
      </c>
      <c r="D1396" s="9" t="s">
        <v>29</v>
      </c>
      <c r="E1396" s="9" t="s">
        <v>4891</v>
      </c>
      <c r="F1396" s="9" t="str">
        <f>_xlfn.XLOOKUP(E1396,Total_Enrolled!C:C,Total_Enrolled!C:C)</f>
        <v>2025em1100189@bitspilani-digital.edu.in</v>
      </c>
      <c r="G1396" s="9" t="s">
        <v>4892</v>
      </c>
      <c r="H1396" s="9" t="s">
        <v>14515</v>
      </c>
      <c r="I1396" s="9" t="s">
        <v>4893</v>
      </c>
      <c r="J1396" s="9" t="b">
        <v>1</v>
      </c>
      <c r="K1396" s="9">
        <v>0</v>
      </c>
      <c r="L1396" s="9">
        <f>_xlfn.XLOOKUP(B1396,Courses!A:A,Courses!H:H)</f>
        <v>44</v>
      </c>
      <c r="M1396" s="14">
        <f t="shared" si="105"/>
        <v>0</v>
      </c>
      <c r="N1396" s="14" t="str">
        <f t="shared" si="106"/>
        <v>Not Active</v>
      </c>
      <c r="O1396" s="14" t="str" cm="1">
        <f t="array" ref="O1396">_xlfn.IFS(M1396=0,"0",
M1396&lt;=10%,"0-10",
TRUE,"&gt;10"
)&amp;" "&amp;"% progress"</f>
        <v>0 % progress</v>
      </c>
      <c r="P1396" s="15">
        <f t="shared" si="107"/>
        <v>1</v>
      </c>
      <c r="Q1396" s="15">
        <f>COUNTIFS($G:$G,$G1396)</f>
        <v>3</v>
      </c>
      <c r="R1396" s="16">
        <f t="shared" si="108"/>
        <v>0.33333333333333331</v>
      </c>
      <c r="S1396" s="15" t="str">
        <f t="shared" si="109"/>
        <v>no progress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/>
      <c r="AA1396" s="9">
        <v>0</v>
      </c>
      <c r="AB1396" s="9"/>
      <c r="AC1396" s="9">
        <v>0</v>
      </c>
      <c r="AD1396" s="9"/>
      <c r="AE1396" s="9" t="s">
        <v>4894</v>
      </c>
      <c r="AF1396" s="9">
        <v>136</v>
      </c>
      <c r="AG1396" s="9"/>
      <c r="AH1396" s="9"/>
      <c r="AI1396" s="9"/>
      <c r="AJ1396" s="9"/>
    </row>
    <row r="1397" spans="1:36" x14ac:dyDescent="0.35">
      <c r="A1397" s="9" t="s">
        <v>3100</v>
      </c>
      <c r="B1397" s="9" t="s">
        <v>3101</v>
      </c>
      <c r="C1397" s="9" t="s">
        <v>14504</v>
      </c>
      <c r="D1397" s="9" t="s">
        <v>29</v>
      </c>
      <c r="E1397" s="9" t="s">
        <v>4895</v>
      </c>
      <c r="F1397" s="9" t="str">
        <f>_xlfn.XLOOKUP(E1397,Total_Enrolled!C:C,Total_Enrolled!C:C)</f>
        <v>2025em1100190@bitspilani-digital.edu.in</v>
      </c>
      <c r="G1397" s="9" t="s">
        <v>4896</v>
      </c>
      <c r="H1397" s="9" t="s">
        <v>14515</v>
      </c>
      <c r="I1397" s="9" t="s">
        <v>4897</v>
      </c>
      <c r="J1397" s="9" t="b">
        <v>1</v>
      </c>
      <c r="K1397" s="9">
        <v>24</v>
      </c>
      <c r="L1397" s="9">
        <f>_xlfn.XLOOKUP(B1397,Courses!A:A,Courses!H:H)</f>
        <v>44</v>
      </c>
      <c r="M1397" s="14">
        <f t="shared" si="105"/>
        <v>0.54545454545454541</v>
      </c>
      <c r="N1397" s="14" t="str">
        <f t="shared" si="106"/>
        <v>Active</v>
      </c>
      <c r="O1397" s="14" t="str" cm="1">
        <f t="array" ref="O1397">_xlfn.IFS(M1397=0,"0",
M1397&lt;=10%,"0-10",
TRUE,"&gt;10"
)&amp;" "&amp;"% progress"</f>
        <v>&gt;10 % progress</v>
      </c>
      <c r="P1397" s="15">
        <f t="shared" si="107"/>
        <v>0</v>
      </c>
      <c r="Q1397" s="15">
        <f>COUNTIFS($G:$G,$G1397)</f>
        <v>3</v>
      </c>
      <c r="R1397" s="16">
        <f t="shared" si="108"/>
        <v>0</v>
      </c>
      <c r="S1397" s="15" t="str">
        <f t="shared" si="109"/>
        <v>no 0% progess</v>
      </c>
      <c r="T1397" s="9">
        <v>0</v>
      </c>
      <c r="U1397" s="9">
        <v>9</v>
      </c>
      <c r="V1397" s="9">
        <v>9</v>
      </c>
      <c r="W1397" s="9">
        <v>0</v>
      </c>
      <c r="X1397" s="9">
        <v>0</v>
      </c>
      <c r="Y1397" s="9">
        <v>0</v>
      </c>
      <c r="Z1397" s="9"/>
      <c r="AA1397" s="9">
        <v>0</v>
      </c>
      <c r="AB1397" s="9"/>
      <c r="AC1397" s="9">
        <v>2975</v>
      </c>
      <c r="AD1397" s="9" t="s">
        <v>4899</v>
      </c>
      <c r="AE1397" s="9" t="s">
        <v>4898</v>
      </c>
      <c r="AF1397" s="9">
        <v>137</v>
      </c>
      <c r="AG1397" s="9"/>
      <c r="AH1397" s="9" t="s">
        <v>4900</v>
      </c>
      <c r="AI1397" s="9" t="s">
        <v>4901</v>
      </c>
      <c r="AJ1397" s="9" t="s">
        <v>4902</v>
      </c>
    </row>
    <row r="1398" spans="1:36" x14ac:dyDescent="0.35">
      <c r="A1398" s="9" t="s">
        <v>30</v>
      </c>
      <c r="B1398" s="9" t="s">
        <v>31</v>
      </c>
      <c r="C1398" s="9" t="s">
        <v>14504</v>
      </c>
      <c r="D1398" s="9" t="s">
        <v>29</v>
      </c>
      <c r="E1398" s="9" t="s">
        <v>4895</v>
      </c>
      <c r="F1398" s="9" t="str">
        <f>_xlfn.XLOOKUP(E1398,Total_Enrolled!C:C,Total_Enrolled!C:C)</f>
        <v>2025em1100190@bitspilani-digital.edu.in</v>
      </c>
      <c r="G1398" s="9" t="s">
        <v>4896</v>
      </c>
      <c r="H1398" s="9" t="s">
        <v>14515</v>
      </c>
      <c r="I1398" s="9" t="s">
        <v>4897</v>
      </c>
      <c r="J1398" s="9" t="b">
        <v>1</v>
      </c>
      <c r="K1398" s="9">
        <v>26</v>
      </c>
      <c r="L1398" s="9">
        <f>_xlfn.XLOOKUP(B1398,Courses!A:A,Courses!H:H)</f>
        <v>71</v>
      </c>
      <c r="M1398" s="14">
        <f t="shared" si="105"/>
        <v>0.36619718309859156</v>
      </c>
      <c r="N1398" s="14" t="str">
        <f t="shared" si="106"/>
        <v>Active</v>
      </c>
      <c r="O1398" s="14" t="str" cm="1">
        <f t="array" ref="O1398">_xlfn.IFS(M1398=0,"0",
M1398&lt;=10%,"0-10",
TRUE,"&gt;10"
)&amp;" "&amp;"% progress"</f>
        <v>&gt;10 % progress</v>
      </c>
      <c r="P1398" s="15">
        <f t="shared" si="107"/>
        <v>0</v>
      </c>
      <c r="Q1398" s="15">
        <f>COUNTIFS($G:$G,$G1398)</f>
        <v>3</v>
      </c>
      <c r="R1398" s="16">
        <f t="shared" si="108"/>
        <v>0</v>
      </c>
      <c r="S1398" s="15" t="str">
        <f t="shared" si="109"/>
        <v>no 0% progess</v>
      </c>
      <c r="T1398" s="9">
        <v>0</v>
      </c>
      <c r="U1398" s="9">
        <v>7</v>
      </c>
      <c r="V1398" s="9">
        <v>7</v>
      </c>
      <c r="W1398" s="9">
        <v>0</v>
      </c>
      <c r="X1398" s="9">
        <v>0</v>
      </c>
      <c r="Y1398" s="9">
        <v>0</v>
      </c>
      <c r="Z1398" s="9"/>
      <c r="AA1398" s="9">
        <v>0</v>
      </c>
      <c r="AB1398" s="9"/>
      <c r="AC1398" s="9">
        <v>3851</v>
      </c>
      <c r="AD1398" s="9" t="s">
        <v>4903</v>
      </c>
      <c r="AE1398" s="9" t="s">
        <v>4898</v>
      </c>
      <c r="AF1398" s="9">
        <v>137</v>
      </c>
      <c r="AG1398" s="9"/>
      <c r="AH1398" s="9" t="s">
        <v>4904</v>
      </c>
      <c r="AI1398" s="9" t="s">
        <v>4905</v>
      </c>
      <c r="AJ1398" s="9" t="s">
        <v>4906</v>
      </c>
    </row>
    <row r="1399" spans="1:36" x14ac:dyDescent="0.35">
      <c r="A1399" s="9" t="s">
        <v>3110</v>
      </c>
      <c r="B1399" s="9" t="s">
        <v>3111</v>
      </c>
      <c r="C1399" s="9" t="s">
        <v>14504</v>
      </c>
      <c r="D1399" s="9" t="s">
        <v>29</v>
      </c>
      <c r="E1399" s="9" t="s">
        <v>4895</v>
      </c>
      <c r="F1399" s="9" t="str">
        <f>_xlfn.XLOOKUP(E1399,Total_Enrolled!C:C,Total_Enrolled!C:C)</f>
        <v>2025em1100190@bitspilani-digital.edu.in</v>
      </c>
      <c r="G1399" s="9" t="s">
        <v>4896</v>
      </c>
      <c r="H1399" s="9" t="s">
        <v>14515</v>
      </c>
      <c r="I1399" s="9" t="s">
        <v>4897</v>
      </c>
      <c r="J1399" s="9" t="b">
        <v>1</v>
      </c>
      <c r="K1399" s="9">
        <v>40</v>
      </c>
      <c r="L1399" s="9">
        <f>_xlfn.XLOOKUP(B1399,Courses!A:A,Courses!H:H)</f>
        <v>67</v>
      </c>
      <c r="M1399" s="14">
        <f t="shared" si="105"/>
        <v>0.59701492537313428</v>
      </c>
      <c r="N1399" s="14" t="str">
        <f t="shared" si="106"/>
        <v>Active</v>
      </c>
      <c r="O1399" s="14" t="str" cm="1">
        <f t="array" ref="O1399">_xlfn.IFS(M1399=0,"0",
M1399&lt;=10%,"0-10",
TRUE,"&gt;10"
)&amp;" "&amp;"% progress"</f>
        <v>&gt;10 % progress</v>
      </c>
      <c r="P1399" s="15">
        <f t="shared" si="107"/>
        <v>0</v>
      </c>
      <c r="Q1399" s="15">
        <f>COUNTIFS($G:$G,$G1399)</f>
        <v>3</v>
      </c>
      <c r="R1399" s="16">
        <f t="shared" si="108"/>
        <v>0</v>
      </c>
      <c r="S1399" s="15" t="str">
        <f t="shared" si="109"/>
        <v>no 0% progess</v>
      </c>
      <c r="T1399" s="9">
        <v>0</v>
      </c>
      <c r="U1399" s="9">
        <v>9</v>
      </c>
      <c r="V1399" s="9">
        <v>9</v>
      </c>
      <c r="W1399" s="9">
        <v>1</v>
      </c>
      <c r="X1399" s="9">
        <v>0</v>
      </c>
      <c r="Y1399" s="9">
        <v>0</v>
      </c>
      <c r="Z1399" s="9" t="s">
        <v>4907</v>
      </c>
      <c r="AA1399" s="9">
        <v>0</v>
      </c>
      <c r="AB1399" s="9"/>
      <c r="AC1399" s="9">
        <v>1655</v>
      </c>
      <c r="AD1399" s="9" t="s">
        <v>4908</v>
      </c>
      <c r="AE1399" s="9" t="s">
        <v>4898</v>
      </c>
      <c r="AF1399" s="9">
        <v>137</v>
      </c>
      <c r="AG1399" s="9"/>
      <c r="AH1399" s="9" t="s">
        <v>4909</v>
      </c>
      <c r="AI1399" s="9"/>
      <c r="AJ1399" s="9"/>
    </row>
    <row r="1400" spans="1:36" x14ac:dyDescent="0.35">
      <c r="A1400" s="9" t="s">
        <v>3110</v>
      </c>
      <c r="B1400" s="9" t="s">
        <v>3111</v>
      </c>
      <c r="C1400" s="9" t="s">
        <v>14504</v>
      </c>
      <c r="D1400" s="9" t="s">
        <v>29</v>
      </c>
      <c r="E1400" s="9" t="s">
        <v>4910</v>
      </c>
      <c r="F1400" s="9" t="str">
        <f>_xlfn.XLOOKUP(E1400,Total_Enrolled!C:C,Total_Enrolled!C:C)</f>
        <v>2025em1100191@bitspilani-digital.edu.in</v>
      </c>
      <c r="G1400" s="9" t="s">
        <v>4911</v>
      </c>
      <c r="H1400" s="9" t="s">
        <v>14515</v>
      </c>
      <c r="I1400" s="9" t="s">
        <v>4912</v>
      </c>
      <c r="J1400" s="9" t="b">
        <v>1</v>
      </c>
      <c r="K1400" s="9">
        <v>11</v>
      </c>
      <c r="L1400" s="9">
        <f>_xlfn.XLOOKUP(B1400,Courses!A:A,Courses!H:H)</f>
        <v>67</v>
      </c>
      <c r="M1400" s="14">
        <f t="shared" si="105"/>
        <v>0.16417910447761194</v>
      </c>
      <c r="N1400" s="14" t="str">
        <f t="shared" si="106"/>
        <v>Active</v>
      </c>
      <c r="O1400" s="14" t="str" cm="1">
        <f t="array" ref="O1400">_xlfn.IFS(M1400=0,"0",
M1400&lt;=10%,"0-10",
TRUE,"&gt;10"
)&amp;" "&amp;"% progress"</f>
        <v>&gt;10 % progress</v>
      </c>
      <c r="P1400" s="15">
        <f t="shared" si="107"/>
        <v>0</v>
      </c>
      <c r="Q1400" s="15">
        <f>COUNTIFS($G:$G,$G1400)</f>
        <v>3</v>
      </c>
      <c r="R1400" s="16">
        <f t="shared" si="108"/>
        <v>0</v>
      </c>
      <c r="S1400" s="15" t="str">
        <f t="shared" si="109"/>
        <v>no 0% progess</v>
      </c>
      <c r="T1400" s="9">
        <v>0</v>
      </c>
      <c r="U1400" s="9">
        <v>1</v>
      </c>
      <c r="V1400" s="9">
        <v>1</v>
      </c>
      <c r="W1400" s="9">
        <v>0</v>
      </c>
      <c r="X1400" s="9">
        <v>0</v>
      </c>
      <c r="Y1400" s="9">
        <v>0</v>
      </c>
      <c r="Z1400" s="9"/>
      <c r="AA1400" s="9">
        <v>0</v>
      </c>
      <c r="AB1400" s="9"/>
      <c r="AC1400" s="9">
        <v>15</v>
      </c>
      <c r="AD1400" s="9" t="s">
        <v>4913</v>
      </c>
      <c r="AE1400" s="9" t="s">
        <v>4914</v>
      </c>
      <c r="AF1400" s="9">
        <v>226</v>
      </c>
      <c r="AG1400" s="9"/>
      <c r="AH1400" s="9" t="s">
        <v>4915</v>
      </c>
      <c r="AI1400" s="9"/>
      <c r="AJ1400" s="9"/>
    </row>
    <row r="1401" spans="1:36" x14ac:dyDescent="0.35">
      <c r="A1401" s="9" t="s">
        <v>30</v>
      </c>
      <c r="B1401" s="9" t="s">
        <v>31</v>
      </c>
      <c r="C1401" s="9" t="s">
        <v>14504</v>
      </c>
      <c r="D1401" s="9" t="s">
        <v>29</v>
      </c>
      <c r="E1401" s="9" t="s">
        <v>4910</v>
      </c>
      <c r="F1401" s="9" t="str">
        <f>_xlfn.XLOOKUP(E1401,Total_Enrolled!C:C,Total_Enrolled!C:C)</f>
        <v>2025em1100191@bitspilani-digital.edu.in</v>
      </c>
      <c r="G1401" s="9" t="s">
        <v>4911</v>
      </c>
      <c r="H1401" s="9" t="s">
        <v>14515</v>
      </c>
      <c r="I1401" s="9" t="s">
        <v>4912</v>
      </c>
      <c r="J1401" s="9" t="b">
        <v>1</v>
      </c>
      <c r="K1401" s="9">
        <v>21</v>
      </c>
      <c r="L1401" s="9">
        <f>_xlfn.XLOOKUP(B1401,Courses!A:A,Courses!H:H)</f>
        <v>71</v>
      </c>
      <c r="M1401" s="14">
        <f t="shared" si="105"/>
        <v>0.29577464788732394</v>
      </c>
      <c r="N1401" s="14" t="str">
        <f t="shared" si="106"/>
        <v>Active</v>
      </c>
      <c r="O1401" s="14" t="str" cm="1">
        <f t="array" ref="O1401">_xlfn.IFS(M1401=0,"0",
M1401&lt;=10%,"0-10",
TRUE,"&gt;10"
)&amp;" "&amp;"% progress"</f>
        <v>&gt;10 % progress</v>
      </c>
      <c r="P1401" s="15">
        <f t="shared" si="107"/>
        <v>0</v>
      </c>
      <c r="Q1401" s="15">
        <f>COUNTIFS($G:$G,$G1401)</f>
        <v>3</v>
      </c>
      <c r="R1401" s="16">
        <f t="shared" si="108"/>
        <v>0</v>
      </c>
      <c r="S1401" s="15" t="str">
        <f t="shared" si="109"/>
        <v>no 0% progess</v>
      </c>
      <c r="T1401" s="9">
        <v>0</v>
      </c>
      <c r="U1401" s="9">
        <v>8</v>
      </c>
      <c r="V1401" s="9">
        <v>8</v>
      </c>
      <c r="W1401" s="9">
        <v>0</v>
      </c>
      <c r="X1401" s="9">
        <v>0</v>
      </c>
      <c r="Y1401" s="9">
        <v>0</v>
      </c>
      <c r="Z1401" s="9"/>
      <c r="AA1401" s="9">
        <v>0</v>
      </c>
      <c r="AB1401" s="9"/>
      <c r="AC1401" s="9">
        <v>4983</v>
      </c>
      <c r="AD1401" s="9" t="s">
        <v>4916</v>
      </c>
      <c r="AE1401" s="9" t="s">
        <v>4914</v>
      </c>
      <c r="AF1401" s="9">
        <v>226</v>
      </c>
      <c r="AG1401" s="9"/>
      <c r="AH1401" s="9" t="s">
        <v>4917</v>
      </c>
      <c r="AI1401" s="9" t="s">
        <v>4918</v>
      </c>
      <c r="AJ1401" s="9" t="s">
        <v>4919</v>
      </c>
    </row>
    <row r="1402" spans="1:36" x14ac:dyDescent="0.35">
      <c r="A1402" s="9" t="s">
        <v>3100</v>
      </c>
      <c r="B1402" s="9" t="s">
        <v>3101</v>
      </c>
      <c r="C1402" s="9" t="s">
        <v>14504</v>
      </c>
      <c r="D1402" s="9" t="s">
        <v>29</v>
      </c>
      <c r="E1402" s="9" t="s">
        <v>4910</v>
      </c>
      <c r="F1402" s="9" t="str">
        <f>_xlfn.XLOOKUP(E1402,Total_Enrolled!C:C,Total_Enrolled!C:C)</f>
        <v>2025em1100191@bitspilani-digital.edu.in</v>
      </c>
      <c r="G1402" s="9" t="s">
        <v>4911</v>
      </c>
      <c r="H1402" s="9" t="s">
        <v>14515</v>
      </c>
      <c r="I1402" s="9" t="s">
        <v>4912</v>
      </c>
      <c r="J1402" s="9" t="b">
        <v>1</v>
      </c>
      <c r="K1402" s="9">
        <v>2</v>
      </c>
      <c r="L1402" s="9">
        <f>_xlfn.XLOOKUP(B1402,Courses!A:A,Courses!H:H)</f>
        <v>44</v>
      </c>
      <c r="M1402" s="14">
        <f t="shared" si="105"/>
        <v>4.5454545454545456E-2</v>
      </c>
      <c r="N1402" s="14" t="str">
        <f t="shared" si="106"/>
        <v>Active</v>
      </c>
      <c r="O1402" s="14" t="str" cm="1">
        <f t="array" ref="O1402">_xlfn.IFS(M1402=0,"0",
M1402&lt;=10%,"0-10",
TRUE,"&gt;10"
)&amp;" "&amp;"% progress"</f>
        <v>0-10 % progress</v>
      </c>
      <c r="P1402" s="15">
        <f t="shared" si="107"/>
        <v>0</v>
      </c>
      <c r="Q1402" s="15">
        <f>COUNTIFS($G:$G,$G1402)</f>
        <v>3</v>
      </c>
      <c r="R1402" s="16">
        <f t="shared" si="108"/>
        <v>0</v>
      </c>
      <c r="S1402" s="15" t="str">
        <f t="shared" si="109"/>
        <v>no 0% progess</v>
      </c>
      <c r="T1402" s="9">
        <v>0</v>
      </c>
      <c r="U1402" s="9">
        <v>1</v>
      </c>
      <c r="V1402" s="9">
        <v>1</v>
      </c>
      <c r="W1402" s="9">
        <v>0</v>
      </c>
      <c r="X1402" s="9">
        <v>0</v>
      </c>
      <c r="Y1402" s="9">
        <v>0</v>
      </c>
      <c r="Z1402" s="9"/>
      <c r="AA1402" s="9">
        <v>0</v>
      </c>
      <c r="AB1402" s="9"/>
      <c r="AC1402" s="9">
        <v>0</v>
      </c>
      <c r="AD1402" s="9" t="s">
        <v>4920</v>
      </c>
      <c r="AE1402" s="9" t="s">
        <v>4914</v>
      </c>
      <c r="AF1402" s="9">
        <v>226</v>
      </c>
      <c r="AG1402" s="9"/>
      <c r="AH1402" s="9" t="s">
        <v>4921</v>
      </c>
      <c r="AI1402" s="9"/>
      <c r="AJ1402" s="9"/>
    </row>
    <row r="1403" spans="1:36" x14ac:dyDescent="0.35">
      <c r="A1403" s="9" t="s">
        <v>3100</v>
      </c>
      <c r="B1403" s="9" t="s">
        <v>3101</v>
      </c>
      <c r="C1403" s="9" t="s">
        <v>14504</v>
      </c>
      <c r="D1403" s="9" t="s">
        <v>29</v>
      </c>
      <c r="E1403" s="9" t="s">
        <v>4922</v>
      </c>
      <c r="F1403" s="9" t="str">
        <f>_xlfn.XLOOKUP(E1403,Total_Enrolled!C:C,Total_Enrolled!C:C)</f>
        <v>2025em1100192@bitspilani-digital.edu.in</v>
      </c>
      <c r="G1403" s="9" t="s">
        <v>4923</v>
      </c>
      <c r="H1403" s="9" t="s">
        <v>14515</v>
      </c>
      <c r="I1403" s="9" t="s">
        <v>4924</v>
      </c>
      <c r="J1403" s="9" t="b">
        <v>1</v>
      </c>
      <c r="K1403" s="9">
        <v>4</v>
      </c>
      <c r="L1403" s="9">
        <f>_xlfn.XLOOKUP(B1403,Courses!A:A,Courses!H:H)</f>
        <v>44</v>
      </c>
      <c r="M1403" s="14">
        <f t="shared" si="105"/>
        <v>9.0909090909090912E-2</v>
      </c>
      <c r="N1403" s="14" t="str">
        <f t="shared" si="106"/>
        <v>Active</v>
      </c>
      <c r="O1403" s="14" t="str" cm="1">
        <f t="array" ref="O1403">_xlfn.IFS(M1403=0,"0",
M1403&lt;=10%,"0-10",
TRUE,"&gt;10"
)&amp;" "&amp;"% progress"</f>
        <v>0-10 % progress</v>
      </c>
      <c r="P1403" s="15">
        <f t="shared" si="107"/>
        <v>0</v>
      </c>
      <c r="Q1403" s="15">
        <f>COUNTIFS($G:$G,$G1403)</f>
        <v>3</v>
      </c>
      <c r="R1403" s="16">
        <f t="shared" si="108"/>
        <v>0</v>
      </c>
      <c r="S1403" s="15" t="str">
        <f t="shared" si="109"/>
        <v>no 0% progess</v>
      </c>
      <c r="T1403" s="9">
        <v>0</v>
      </c>
      <c r="U1403" s="9">
        <v>1</v>
      </c>
      <c r="V1403" s="9">
        <v>1</v>
      </c>
      <c r="W1403" s="9">
        <v>0</v>
      </c>
      <c r="X1403" s="9">
        <v>0</v>
      </c>
      <c r="Y1403" s="9">
        <v>0</v>
      </c>
      <c r="Z1403" s="9"/>
      <c r="AA1403" s="9">
        <v>0</v>
      </c>
      <c r="AB1403" s="9"/>
      <c r="AC1403" s="9">
        <v>7329</v>
      </c>
      <c r="AD1403" s="9" t="s">
        <v>4926</v>
      </c>
      <c r="AE1403" s="9" t="s">
        <v>4925</v>
      </c>
      <c r="AF1403" s="9">
        <v>253</v>
      </c>
      <c r="AG1403" s="9"/>
      <c r="AH1403" s="9" t="s">
        <v>4927</v>
      </c>
      <c r="AI1403" s="9"/>
      <c r="AJ1403" s="9"/>
    </row>
    <row r="1404" spans="1:36" x14ac:dyDescent="0.35">
      <c r="A1404" s="9" t="s">
        <v>30</v>
      </c>
      <c r="B1404" s="9" t="s">
        <v>31</v>
      </c>
      <c r="C1404" s="9" t="s">
        <v>14504</v>
      </c>
      <c r="D1404" s="9" t="s">
        <v>29</v>
      </c>
      <c r="E1404" s="9" t="s">
        <v>4922</v>
      </c>
      <c r="F1404" s="9" t="str">
        <f>_xlfn.XLOOKUP(E1404,Total_Enrolled!C:C,Total_Enrolled!C:C)</f>
        <v>2025em1100192@bitspilani-digital.edu.in</v>
      </c>
      <c r="G1404" s="9" t="s">
        <v>4923</v>
      </c>
      <c r="H1404" s="9" t="s">
        <v>14515</v>
      </c>
      <c r="I1404" s="9" t="s">
        <v>4924</v>
      </c>
      <c r="J1404" s="9" t="b">
        <v>1</v>
      </c>
      <c r="K1404" s="9">
        <v>3</v>
      </c>
      <c r="L1404" s="9">
        <f>_xlfn.XLOOKUP(B1404,Courses!A:A,Courses!H:H)</f>
        <v>71</v>
      </c>
      <c r="M1404" s="14">
        <f t="shared" si="105"/>
        <v>4.2253521126760563E-2</v>
      </c>
      <c r="N1404" s="14" t="str">
        <f t="shared" si="106"/>
        <v>Active</v>
      </c>
      <c r="O1404" s="14" t="str" cm="1">
        <f t="array" ref="O1404">_xlfn.IFS(M1404=0,"0",
M1404&lt;=10%,"0-10",
TRUE,"&gt;10"
)&amp;" "&amp;"% progress"</f>
        <v>0-10 % progress</v>
      </c>
      <c r="P1404" s="15">
        <f t="shared" si="107"/>
        <v>0</v>
      </c>
      <c r="Q1404" s="15">
        <f>COUNTIFS($G:$G,$G1404)</f>
        <v>3</v>
      </c>
      <c r="R1404" s="16">
        <f t="shared" si="108"/>
        <v>0</v>
      </c>
      <c r="S1404" s="15" t="str">
        <f t="shared" si="109"/>
        <v>no 0% progess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/>
      <c r="AA1404" s="9">
        <v>0</v>
      </c>
      <c r="AB1404" s="9"/>
      <c r="AC1404" s="9">
        <v>10248</v>
      </c>
      <c r="AD1404" s="9" t="s">
        <v>4928</v>
      </c>
      <c r="AE1404" s="9" t="s">
        <v>4925</v>
      </c>
      <c r="AF1404" s="9">
        <v>253</v>
      </c>
      <c r="AG1404" s="9"/>
      <c r="AH1404" s="9"/>
      <c r="AI1404" s="9"/>
      <c r="AJ1404" s="9"/>
    </row>
    <row r="1405" spans="1:36" x14ac:dyDescent="0.35">
      <c r="A1405" s="9" t="s">
        <v>3110</v>
      </c>
      <c r="B1405" s="9" t="s">
        <v>3111</v>
      </c>
      <c r="C1405" s="9" t="s">
        <v>14504</v>
      </c>
      <c r="D1405" s="9" t="s">
        <v>29</v>
      </c>
      <c r="E1405" s="9" t="s">
        <v>4922</v>
      </c>
      <c r="F1405" s="9" t="str">
        <f>_xlfn.XLOOKUP(E1405,Total_Enrolled!C:C,Total_Enrolled!C:C)</f>
        <v>2025em1100192@bitspilani-digital.edu.in</v>
      </c>
      <c r="G1405" s="9" t="s">
        <v>4923</v>
      </c>
      <c r="H1405" s="9" t="s">
        <v>14515</v>
      </c>
      <c r="I1405" s="9" t="s">
        <v>4924</v>
      </c>
      <c r="J1405" s="9" t="b">
        <v>1</v>
      </c>
      <c r="K1405" s="9">
        <v>4</v>
      </c>
      <c r="L1405" s="9">
        <f>_xlfn.XLOOKUP(B1405,Courses!A:A,Courses!H:H)</f>
        <v>67</v>
      </c>
      <c r="M1405" s="14">
        <f t="shared" si="105"/>
        <v>5.9701492537313432E-2</v>
      </c>
      <c r="N1405" s="14" t="str">
        <f t="shared" si="106"/>
        <v>Active</v>
      </c>
      <c r="O1405" s="14" t="str" cm="1">
        <f t="array" ref="O1405">_xlfn.IFS(M1405=0,"0",
M1405&lt;=10%,"0-10",
TRUE,"&gt;10"
)&amp;" "&amp;"% progress"</f>
        <v>0-10 % progress</v>
      </c>
      <c r="P1405" s="15">
        <f t="shared" si="107"/>
        <v>0</v>
      </c>
      <c r="Q1405" s="15">
        <f>COUNTIFS($G:$G,$G1405)</f>
        <v>3</v>
      </c>
      <c r="R1405" s="16">
        <f t="shared" si="108"/>
        <v>0</v>
      </c>
      <c r="S1405" s="15" t="str">
        <f t="shared" si="109"/>
        <v>no 0% progess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/>
      <c r="AA1405" s="9">
        <v>0</v>
      </c>
      <c r="AB1405" s="9"/>
      <c r="AC1405" s="9">
        <v>17686</v>
      </c>
      <c r="AD1405" s="9" t="s">
        <v>4929</v>
      </c>
      <c r="AE1405" s="9" t="s">
        <v>4925</v>
      </c>
      <c r="AF1405" s="9">
        <v>253</v>
      </c>
      <c r="AG1405" s="9"/>
      <c r="AH1405" s="9"/>
      <c r="AI1405" s="9"/>
      <c r="AJ1405" s="9"/>
    </row>
    <row r="1406" spans="1:36" x14ac:dyDescent="0.35">
      <c r="A1406" s="9" t="s">
        <v>3110</v>
      </c>
      <c r="B1406" s="9" t="s">
        <v>3111</v>
      </c>
      <c r="C1406" s="9" t="s">
        <v>14504</v>
      </c>
      <c r="D1406" s="9" t="s">
        <v>29</v>
      </c>
      <c r="E1406" s="9" t="s">
        <v>4930</v>
      </c>
      <c r="F1406" s="9" t="str">
        <f>_xlfn.XLOOKUP(E1406,Total_Enrolled!C:C,Total_Enrolled!C:C)</f>
        <v>2025em1100193@bitspilani-digital.edu.in</v>
      </c>
      <c r="G1406" s="9" t="s">
        <v>4931</v>
      </c>
      <c r="H1406" s="9" t="s">
        <v>14515</v>
      </c>
      <c r="I1406" s="9" t="s">
        <v>4932</v>
      </c>
      <c r="J1406" s="9" t="b">
        <v>1</v>
      </c>
      <c r="K1406" s="9">
        <v>6</v>
      </c>
      <c r="L1406" s="9">
        <f>_xlfn.XLOOKUP(B1406,Courses!A:A,Courses!H:H)</f>
        <v>67</v>
      </c>
      <c r="M1406" s="14">
        <f t="shared" si="105"/>
        <v>8.9552238805970144E-2</v>
      </c>
      <c r="N1406" s="14" t="str">
        <f t="shared" si="106"/>
        <v>Active</v>
      </c>
      <c r="O1406" s="14" t="str" cm="1">
        <f t="array" ref="O1406">_xlfn.IFS(M1406=0,"0",
M1406&lt;=10%,"0-10",
TRUE,"&gt;10"
)&amp;" "&amp;"% progress"</f>
        <v>0-10 % progress</v>
      </c>
      <c r="P1406" s="15">
        <f t="shared" si="107"/>
        <v>0</v>
      </c>
      <c r="Q1406" s="15">
        <f>COUNTIFS($G:$G,$G1406)</f>
        <v>3</v>
      </c>
      <c r="R1406" s="16">
        <f t="shared" si="108"/>
        <v>0</v>
      </c>
      <c r="S1406" s="15" t="str">
        <f t="shared" si="109"/>
        <v>no 0% progess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/>
      <c r="AA1406" s="9">
        <v>0</v>
      </c>
      <c r="AB1406" s="9"/>
      <c r="AC1406" s="9">
        <v>9363</v>
      </c>
      <c r="AD1406" s="9" t="s">
        <v>4933</v>
      </c>
      <c r="AE1406" s="9" t="s">
        <v>4934</v>
      </c>
      <c r="AF1406" s="9">
        <v>232</v>
      </c>
      <c r="AG1406" s="9"/>
      <c r="AH1406" s="9"/>
      <c r="AI1406" s="9"/>
      <c r="AJ1406" s="9"/>
    </row>
    <row r="1407" spans="1:36" x14ac:dyDescent="0.35">
      <c r="A1407" s="9" t="s">
        <v>30</v>
      </c>
      <c r="B1407" s="9" t="s">
        <v>31</v>
      </c>
      <c r="C1407" s="9" t="s">
        <v>14504</v>
      </c>
      <c r="D1407" s="9" t="s">
        <v>29</v>
      </c>
      <c r="E1407" s="9" t="s">
        <v>4930</v>
      </c>
      <c r="F1407" s="9" t="str">
        <f>_xlfn.XLOOKUP(E1407,Total_Enrolled!C:C,Total_Enrolled!C:C)</f>
        <v>2025em1100193@bitspilani-digital.edu.in</v>
      </c>
      <c r="G1407" s="9" t="s">
        <v>4931</v>
      </c>
      <c r="H1407" s="9" t="s">
        <v>14515</v>
      </c>
      <c r="I1407" s="9" t="s">
        <v>4932</v>
      </c>
      <c r="J1407" s="9" t="b">
        <v>1</v>
      </c>
      <c r="K1407" s="9">
        <v>7</v>
      </c>
      <c r="L1407" s="9">
        <f>_xlfn.XLOOKUP(B1407,Courses!A:A,Courses!H:H)</f>
        <v>71</v>
      </c>
      <c r="M1407" s="14">
        <f t="shared" si="105"/>
        <v>9.8591549295774641E-2</v>
      </c>
      <c r="N1407" s="14" t="str">
        <f t="shared" si="106"/>
        <v>Active</v>
      </c>
      <c r="O1407" s="14" t="str" cm="1">
        <f t="array" ref="O1407">_xlfn.IFS(M1407=0,"0",
M1407&lt;=10%,"0-10",
TRUE,"&gt;10"
)&amp;" "&amp;"% progress"</f>
        <v>0-10 % progress</v>
      </c>
      <c r="P1407" s="15">
        <f t="shared" si="107"/>
        <v>0</v>
      </c>
      <c r="Q1407" s="15">
        <f>COUNTIFS($G:$G,$G1407)</f>
        <v>3</v>
      </c>
      <c r="R1407" s="16">
        <f t="shared" si="108"/>
        <v>0</v>
      </c>
      <c r="S1407" s="15" t="str">
        <f t="shared" si="109"/>
        <v>no 0% progess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/>
      <c r="AA1407" s="9">
        <v>0</v>
      </c>
      <c r="AB1407" s="9"/>
      <c r="AC1407" s="9">
        <v>16056</v>
      </c>
      <c r="AD1407" s="9" t="s">
        <v>4935</v>
      </c>
      <c r="AE1407" s="9" t="s">
        <v>4934</v>
      </c>
      <c r="AF1407" s="9">
        <v>232</v>
      </c>
      <c r="AG1407" s="9"/>
      <c r="AH1407" s="9"/>
      <c r="AI1407" s="9"/>
      <c r="AJ1407" s="9"/>
    </row>
    <row r="1408" spans="1:36" x14ac:dyDescent="0.35">
      <c r="A1408" s="9" t="s">
        <v>3100</v>
      </c>
      <c r="B1408" s="9" t="s">
        <v>3101</v>
      </c>
      <c r="C1408" s="9" t="s">
        <v>14504</v>
      </c>
      <c r="D1408" s="9" t="s">
        <v>29</v>
      </c>
      <c r="E1408" s="9" t="s">
        <v>4930</v>
      </c>
      <c r="F1408" s="9" t="str">
        <f>_xlfn.XLOOKUP(E1408,Total_Enrolled!C:C,Total_Enrolled!C:C)</f>
        <v>2025em1100193@bitspilani-digital.edu.in</v>
      </c>
      <c r="G1408" s="9" t="s">
        <v>4931</v>
      </c>
      <c r="H1408" s="9" t="s">
        <v>14515</v>
      </c>
      <c r="I1408" s="9" t="s">
        <v>4932</v>
      </c>
      <c r="J1408" s="9" t="b">
        <v>1</v>
      </c>
      <c r="K1408" s="9">
        <v>1</v>
      </c>
      <c r="L1408" s="9">
        <f>_xlfn.XLOOKUP(B1408,Courses!A:A,Courses!H:H)</f>
        <v>44</v>
      </c>
      <c r="M1408" s="14">
        <f t="shared" si="105"/>
        <v>2.2727272727272728E-2</v>
      </c>
      <c r="N1408" s="14" t="str">
        <f t="shared" si="106"/>
        <v>Active</v>
      </c>
      <c r="O1408" s="14" t="str" cm="1">
        <f t="array" ref="O1408">_xlfn.IFS(M1408=0,"0",
M1408&lt;=10%,"0-10",
TRUE,"&gt;10"
)&amp;" "&amp;"% progress"</f>
        <v>0-10 % progress</v>
      </c>
      <c r="P1408" s="15">
        <f t="shared" si="107"/>
        <v>0</v>
      </c>
      <c r="Q1408" s="15">
        <f>COUNTIFS($G:$G,$G1408)</f>
        <v>3</v>
      </c>
      <c r="R1408" s="16">
        <f t="shared" si="108"/>
        <v>0</v>
      </c>
      <c r="S1408" s="15" t="str">
        <f t="shared" si="109"/>
        <v>no 0% progess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/>
      <c r="AA1408" s="9">
        <v>0</v>
      </c>
      <c r="AB1408" s="9"/>
      <c r="AC1408" s="9">
        <v>16</v>
      </c>
      <c r="AD1408" s="9" t="s">
        <v>4936</v>
      </c>
      <c r="AE1408" s="9" t="s">
        <v>4934</v>
      </c>
      <c r="AF1408" s="9">
        <v>232</v>
      </c>
      <c r="AG1408" s="9"/>
      <c r="AH1408" s="9"/>
      <c r="AI1408" s="9"/>
      <c r="AJ1408" s="9"/>
    </row>
    <row r="1409" spans="1:36" x14ac:dyDescent="0.35">
      <c r="A1409" s="9" t="s">
        <v>3100</v>
      </c>
      <c r="B1409" s="9" t="s">
        <v>3101</v>
      </c>
      <c r="C1409" s="9" t="s">
        <v>14504</v>
      </c>
      <c r="D1409" s="9" t="s">
        <v>29</v>
      </c>
      <c r="E1409" s="9" t="s">
        <v>4937</v>
      </c>
      <c r="F1409" s="9" t="str">
        <f>_xlfn.XLOOKUP(E1409,Total_Enrolled!C:C,Total_Enrolled!C:C)</f>
        <v>2025em1100194@bitspilani-digital.edu.in</v>
      </c>
      <c r="G1409" s="9" t="s">
        <v>4938</v>
      </c>
      <c r="H1409" s="9" t="s">
        <v>14515</v>
      </c>
      <c r="I1409" s="9" t="s">
        <v>4939</v>
      </c>
      <c r="J1409" s="9" t="b">
        <v>1</v>
      </c>
      <c r="K1409" s="9">
        <v>5</v>
      </c>
      <c r="L1409" s="9">
        <f>_xlfn.XLOOKUP(B1409,Courses!A:A,Courses!H:H)</f>
        <v>44</v>
      </c>
      <c r="M1409" s="14">
        <f t="shared" si="105"/>
        <v>0.11363636363636363</v>
      </c>
      <c r="N1409" s="14" t="str">
        <f t="shared" si="106"/>
        <v>Active</v>
      </c>
      <c r="O1409" s="14" t="str" cm="1">
        <f t="array" ref="O1409">_xlfn.IFS(M1409=0,"0",
M1409&lt;=10%,"0-10",
TRUE,"&gt;10"
)&amp;" "&amp;"% progress"</f>
        <v>&gt;10 % progress</v>
      </c>
      <c r="P1409" s="15">
        <f t="shared" si="107"/>
        <v>0</v>
      </c>
      <c r="Q1409" s="15">
        <f>COUNTIFS($G:$G,$G1409)</f>
        <v>3</v>
      </c>
      <c r="R1409" s="16">
        <f t="shared" si="108"/>
        <v>0</v>
      </c>
      <c r="S1409" s="15" t="str">
        <f t="shared" si="109"/>
        <v>no 0% progess</v>
      </c>
      <c r="T1409" s="9">
        <v>0</v>
      </c>
      <c r="U1409" s="9">
        <v>1</v>
      </c>
      <c r="V1409" s="9">
        <v>1</v>
      </c>
      <c r="W1409" s="9">
        <v>0</v>
      </c>
      <c r="X1409" s="9">
        <v>0</v>
      </c>
      <c r="Y1409" s="9">
        <v>0</v>
      </c>
      <c r="Z1409" s="9"/>
      <c r="AA1409" s="9">
        <v>0</v>
      </c>
      <c r="AB1409" s="9"/>
      <c r="AC1409" s="9">
        <v>3770</v>
      </c>
      <c r="AD1409" s="9" t="s">
        <v>4941</v>
      </c>
      <c r="AE1409" s="9" t="s">
        <v>4940</v>
      </c>
      <c r="AF1409" s="9">
        <v>73</v>
      </c>
      <c r="AG1409" s="9"/>
      <c r="AH1409" s="9" t="s">
        <v>4942</v>
      </c>
      <c r="AI1409" s="9" t="s">
        <v>4943</v>
      </c>
      <c r="AJ1409" s="9" t="s">
        <v>4944</v>
      </c>
    </row>
    <row r="1410" spans="1:36" x14ac:dyDescent="0.35">
      <c r="A1410" s="9" t="s">
        <v>30</v>
      </c>
      <c r="B1410" s="9" t="s">
        <v>31</v>
      </c>
      <c r="C1410" s="9" t="s">
        <v>14504</v>
      </c>
      <c r="D1410" s="9" t="s">
        <v>29</v>
      </c>
      <c r="E1410" s="9" t="s">
        <v>4937</v>
      </c>
      <c r="F1410" s="9" t="str">
        <f>_xlfn.XLOOKUP(E1410,Total_Enrolled!C:C,Total_Enrolled!C:C)</f>
        <v>2025em1100194@bitspilani-digital.edu.in</v>
      </c>
      <c r="G1410" s="9" t="s">
        <v>4938</v>
      </c>
      <c r="H1410" s="9" t="s">
        <v>14515</v>
      </c>
      <c r="I1410" s="9" t="s">
        <v>4939</v>
      </c>
      <c r="J1410" s="9" t="b">
        <v>1</v>
      </c>
      <c r="K1410" s="9">
        <v>1</v>
      </c>
      <c r="L1410" s="9">
        <f>_xlfn.XLOOKUP(B1410,Courses!A:A,Courses!H:H)</f>
        <v>71</v>
      </c>
      <c r="M1410" s="14">
        <f t="shared" si="105"/>
        <v>1.4084507042253521E-2</v>
      </c>
      <c r="N1410" s="14" t="str">
        <f t="shared" si="106"/>
        <v>Active</v>
      </c>
      <c r="O1410" s="14" t="str" cm="1">
        <f t="array" ref="O1410">_xlfn.IFS(M1410=0,"0",
M1410&lt;=10%,"0-10",
TRUE,"&gt;10"
)&amp;" "&amp;"% progress"</f>
        <v>0-10 % progress</v>
      </c>
      <c r="P1410" s="15">
        <f t="shared" si="107"/>
        <v>0</v>
      </c>
      <c r="Q1410" s="15">
        <f>COUNTIFS($G:$G,$G1410)</f>
        <v>3</v>
      </c>
      <c r="R1410" s="16">
        <f t="shared" si="108"/>
        <v>0</v>
      </c>
      <c r="S1410" s="15" t="str">
        <f t="shared" si="109"/>
        <v>no 0% progess</v>
      </c>
      <c r="T1410" s="9">
        <v>0</v>
      </c>
      <c r="U1410" s="9">
        <v>1</v>
      </c>
      <c r="V1410" s="9">
        <v>1</v>
      </c>
      <c r="W1410" s="9">
        <v>0</v>
      </c>
      <c r="X1410" s="9">
        <v>0</v>
      </c>
      <c r="Y1410" s="9">
        <v>0</v>
      </c>
      <c r="Z1410" s="9"/>
      <c r="AA1410" s="9">
        <v>0</v>
      </c>
      <c r="AB1410" s="9"/>
      <c r="AC1410" s="9">
        <v>0</v>
      </c>
      <c r="AD1410" s="9" t="s">
        <v>4945</v>
      </c>
      <c r="AE1410" s="9" t="s">
        <v>4940</v>
      </c>
      <c r="AF1410" s="9">
        <v>73</v>
      </c>
      <c r="AG1410" s="9"/>
      <c r="AH1410" s="9" t="s">
        <v>4946</v>
      </c>
      <c r="AI1410" s="9"/>
      <c r="AJ1410" s="9"/>
    </row>
    <row r="1411" spans="1:36" x14ac:dyDescent="0.35">
      <c r="A1411" s="9" t="s">
        <v>3110</v>
      </c>
      <c r="B1411" s="9" t="s">
        <v>3111</v>
      </c>
      <c r="C1411" s="9" t="s">
        <v>14504</v>
      </c>
      <c r="D1411" s="9" t="s">
        <v>29</v>
      </c>
      <c r="E1411" s="9" t="s">
        <v>4937</v>
      </c>
      <c r="F1411" s="9" t="str">
        <f>_xlfn.XLOOKUP(E1411,Total_Enrolled!C:C,Total_Enrolled!C:C)</f>
        <v>2025em1100194@bitspilani-digital.edu.in</v>
      </c>
      <c r="G1411" s="9" t="s">
        <v>4938</v>
      </c>
      <c r="H1411" s="9" t="s">
        <v>14515</v>
      </c>
      <c r="I1411" s="9" t="s">
        <v>4939</v>
      </c>
      <c r="J1411" s="9" t="b">
        <v>1</v>
      </c>
      <c r="K1411" s="9">
        <v>1</v>
      </c>
      <c r="L1411" s="9">
        <f>_xlfn.XLOOKUP(B1411,Courses!A:A,Courses!H:H)</f>
        <v>67</v>
      </c>
      <c r="M1411" s="14">
        <f t="shared" ref="M1411:M1474" si="110">K1411/L1411</f>
        <v>1.4925373134328358E-2</v>
      </c>
      <c r="N1411" s="14" t="str">
        <f t="shared" ref="N1411:N1474" si="111">IF(M1411&gt;0,"Active","Not Active")</f>
        <v>Active</v>
      </c>
      <c r="O1411" s="14" t="str" cm="1">
        <f t="array" ref="O1411">_xlfn.IFS(M1411=0,"0",
M1411&lt;=10%,"0-10",
TRUE,"&gt;10"
)&amp;" "&amp;"% progress"</f>
        <v>0-10 % progress</v>
      </c>
      <c r="P1411" s="15">
        <f t="shared" ref="P1411:P1474" si="112">IF(M1411=0,1,0)</f>
        <v>0</v>
      </c>
      <c r="Q1411" s="15">
        <f>COUNTIFS($G:$G,$G1411)</f>
        <v>3</v>
      </c>
      <c r="R1411" s="16">
        <f t="shared" ref="R1411:R1474" si="113">P1411/Q1411</f>
        <v>0</v>
      </c>
      <c r="S1411" s="15" t="str">
        <f t="shared" ref="S1411:S1474" si="114">IF(R1411=0, "no 0% progess", "no progress")</f>
        <v>no 0% progess</v>
      </c>
      <c r="T1411" s="9">
        <v>0</v>
      </c>
      <c r="U1411" s="9">
        <v>1</v>
      </c>
      <c r="V1411" s="9">
        <v>1</v>
      </c>
      <c r="W1411" s="9">
        <v>0</v>
      </c>
      <c r="X1411" s="9">
        <v>0</v>
      </c>
      <c r="Y1411" s="9">
        <v>0</v>
      </c>
      <c r="Z1411" s="9"/>
      <c r="AA1411" s="9">
        <v>0</v>
      </c>
      <c r="AB1411" s="9"/>
      <c r="AC1411" s="9">
        <v>0</v>
      </c>
      <c r="AD1411" s="9" t="s">
        <v>4947</v>
      </c>
      <c r="AE1411" s="9" t="s">
        <v>4940</v>
      </c>
      <c r="AF1411" s="9">
        <v>73</v>
      </c>
      <c r="AG1411" s="9"/>
      <c r="AH1411" s="9" t="s">
        <v>4948</v>
      </c>
      <c r="AI1411" s="9"/>
      <c r="AJ1411" s="9"/>
    </row>
    <row r="1412" spans="1:36" x14ac:dyDescent="0.35">
      <c r="A1412" s="9" t="s">
        <v>30</v>
      </c>
      <c r="B1412" s="9" t="s">
        <v>31</v>
      </c>
      <c r="C1412" s="9" t="s">
        <v>14504</v>
      </c>
      <c r="D1412" s="9" t="s">
        <v>29</v>
      </c>
      <c r="E1412" s="9" t="s">
        <v>4949</v>
      </c>
      <c r="F1412" s="9" t="str">
        <f>_xlfn.XLOOKUP(E1412,Total_Enrolled!C:C,Total_Enrolled!C:C)</f>
        <v>2025em1100195@bitspilani-digital.edu.in</v>
      </c>
      <c r="G1412" s="9" t="s">
        <v>4950</v>
      </c>
      <c r="H1412" s="9" t="s">
        <v>14515</v>
      </c>
      <c r="I1412" s="9" t="s">
        <v>4951</v>
      </c>
      <c r="J1412" s="9" t="b">
        <v>1</v>
      </c>
      <c r="K1412" s="9">
        <v>1</v>
      </c>
      <c r="L1412" s="9">
        <f>_xlfn.XLOOKUP(B1412,Courses!A:A,Courses!H:H)</f>
        <v>71</v>
      </c>
      <c r="M1412" s="14">
        <f t="shared" si="110"/>
        <v>1.4084507042253521E-2</v>
      </c>
      <c r="N1412" s="14" t="str">
        <f t="shared" si="111"/>
        <v>Active</v>
      </c>
      <c r="O1412" s="14" t="str" cm="1">
        <f t="array" ref="O1412">_xlfn.IFS(M1412=0,"0",
M1412&lt;=10%,"0-10",
TRUE,"&gt;10"
)&amp;" "&amp;"% progress"</f>
        <v>0-10 % progress</v>
      </c>
      <c r="P1412" s="15">
        <f t="shared" si="112"/>
        <v>0</v>
      </c>
      <c r="Q1412" s="15">
        <f>COUNTIFS($G:$G,$G1412)</f>
        <v>4</v>
      </c>
      <c r="R1412" s="16">
        <f t="shared" si="113"/>
        <v>0</v>
      </c>
      <c r="S1412" s="15" t="str">
        <f t="shared" si="114"/>
        <v>no 0% progess</v>
      </c>
      <c r="T1412" s="9">
        <v>0</v>
      </c>
      <c r="U1412" s="9">
        <v>1</v>
      </c>
      <c r="V1412" s="9">
        <v>1</v>
      </c>
      <c r="W1412" s="9">
        <v>0</v>
      </c>
      <c r="X1412" s="9">
        <v>0</v>
      </c>
      <c r="Y1412" s="9">
        <v>0</v>
      </c>
      <c r="Z1412" s="9"/>
      <c r="AA1412" s="9">
        <v>0</v>
      </c>
      <c r="AB1412" s="9"/>
      <c r="AC1412" s="9">
        <v>0</v>
      </c>
      <c r="AD1412" s="9" t="s">
        <v>4952</v>
      </c>
      <c r="AE1412" s="9" t="s">
        <v>4953</v>
      </c>
      <c r="AF1412" s="9">
        <v>24</v>
      </c>
      <c r="AG1412" s="9"/>
      <c r="AH1412" s="9" t="s">
        <v>4954</v>
      </c>
      <c r="AI1412" s="9"/>
      <c r="AJ1412" s="9"/>
    </row>
    <row r="1413" spans="1:36" x14ac:dyDescent="0.35">
      <c r="A1413" s="9" t="s">
        <v>3100</v>
      </c>
      <c r="B1413" s="9" t="s">
        <v>3101</v>
      </c>
      <c r="C1413" s="9" t="s">
        <v>14504</v>
      </c>
      <c r="D1413" s="9" t="s">
        <v>29</v>
      </c>
      <c r="E1413" s="9" t="s">
        <v>4949</v>
      </c>
      <c r="F1413" s="9" t="str">
        <f>_xlfn.XLOOKUP(E1413,Total_Enrolled!C:C,Total_Enrolled!C:C)</f>
        <v>2025em1100195@bitspilani-digital.edu.in</v>
      </c>
      <c r="G1413" s="9" t="s">
        <v>4950</v>
      </c>
      <c r="H1413" s="9" t="s">
        <v>14515</v>
      </c>
      <c r="I1413" s="9" t="s">
        <v>4951</v>
      </c>
      <c r="J1413" s="9" t="b">
        <v>1</v>
      </c>
      <c r="K1413" s="9">
        <v>1</v>
      </c>
      <c r="L1413" s="9">
        <f>_xlfn.XLOOKUP(B1413,Courses!A:A,Courses!H:H)</f>
        <v>44</v>
      </c>
      <c r="M1413" s="14">
        <f t="shared" si="110"/>
        <v>2.2727272727272728E-2</v>
      </c>
      <c r="N1413" s="14" t="str">
        <f t="shared" si="111"/>
        <v>Active</v>
      </c>
      <c r="O1413" s="14" t="str" cm="1">
        <f t="array" ref="O1413">_xlfn.IFS(M1413=0,"0",
M1413&lt;=10%,"0-10",
TRUE,"&gt;10"
)&amp;" "&amp;"% progress"</f>
        <v>0-10 % progress</v>
      </c>
      <c r="P1413" s="15">
        <f t="shared" si="112"/>
        <v>0</v>
      </c>
      <c r="Q1413" s="15">
        <f>COUNTIFS($G:$G,$G1413)</f>
        <v>4</v>
      </c>
      <c r="R1413" s="16">
        <f t="shared" si="113"/>
        <v>0</v>
      </c>
      <c r="S1413" s="15" t="str">
        <f t="shared" si="114"/>
        <v>no 0% progess</v>
      </c>
      <c r="T1413" s="9">
        <v>0</v>
      </c>
      <c r="U1413" s="9">
        <v>1</v>
      </c>
      <c r="V1413" s="9">
        <v>1</v>
      </c>
      <c r="W1413" s="9">
        <v>0</v>
      </c>
      <c r="X1413" s="9">
        <v>0</v>
      </c>
      <c r="Y1413" s="9">
        <v>0</v>
      </c>
      <c r="Z1413" s="9"/>
      <c r="AA1413" s="9">
        <v>0</v>
      </c>
      <c r="AB1413" s="9"/>
      <c r="AC1413" s="9">
        <v>0</v>
      </c>
      <c r="AD1413" s="9" t="s">
        <v>4955</v>
      </c>
      <c r="AE1413" s="9" t="s">
        <v>4953</v>
      </c>
      <c r="AF1413" s="9">
        <v>24</v>
      </c>
      <c r="AG1413" s="9"/>
      <c r="AH1413" s="9" t="s">
        <v>4956</v>
      </c>
      <c r="AI1413" s="9"/>
      <c r="AJ1413" s="9"/>
    </row>
    <row r="1414" spans="1:36" x14ac:dyDescent="0.35">
      <c r="A1414" s="9" t="s">
        <v>3095</v>
      </c>
      <c r="B1414" s="9" t="s">
        <v>38</v>
      </c>
      <c r="C1414" s="9" t="s">
        <v>14504</v>
      </c>
      <c r="D1414" s="9" t="s">
        <v>29</v>
      </c>
      <c r="E1414" s="9" t="s">
        <v>4949</v>
      </c>
      <c r="F1414" s="9" t="str">
        <f>_xlfn.XLOOKUP(E1414,Total_Enrolled!C:C,Total_Enrolled!C:C)</f>
        <v>2025em1100195@bitspilani-digital.edu.in</v>
      </c>
      <c r="G1414" s="9" t="s">
        <v>4950</v>
      </c>
      <c r="H1414" s="9" t="s">
        <v>14515</v>
      </c>
      <c r="I1414" s="9" t="s">
        <v>4951</v>
      </c>
      <c r="J1414" s="9" t="b">
        <v>1</v>
      </c>
      <c r="K1414" s="9">
        <v>0</v>
      </c>
      <c r="L1414" s="9">
        <f>_xlfn.XLOOKUP(B1414,Courses!A:A,Courses!H:H)</f>
        <v>42</v>
      </c>
      <c r="M1414" s="14">
        <f t="shared" si="110"/>
        <v>0</v>
      </c>
      <c r="N1414" s="14" t="str">
        <f t="shared" si="111"/>
        <v>Not Active</v>
      </c>
      <c r="O1414" s="14" t="str" cm="1">
        <f t="array" ref="O1414">_xlfn.IFS(M1414=0,"0",
M1414&lt;=10%,"0-10",
TRUE,"&gt;10"
)&amp;" "&amp;"% progress"</f>
        <v>0 % progress</v>
      </c>
      <c r="P1414" s="15">
        <f t="shared" si="112"/>
        <v>1</v>
      </c>
      <c r="Q1414" s="15">
        <f>COUNTIFS($G:$G,$G1414)</f>
        <v>4</v>
      </c>
      <c r="R1414" s="16">
        <f t="shared" si="113"/>
        <v>0.25</v>
      </c>
      <c r="S1414" s="15" t="str">
        <f t="shared" si="114"/>
        <v>no progress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/>
      <c r="AA1414" s="9">
        <v>0</v>
      </c>
      <c r="AB1414" s="9"/>
      <c r="AC1414" s="9">
        <v>0</v>
      </c>
      <c r="AD1414" s="9" t="s">
        <v>4957</v>
      </c>
      <c r="AE1414" s="9" t="s">
        <v>4953</v>
      </c>
      <c r="AF1414" s="9">
        <v>24</v>
      </c>
      <c r="AG1414" s="9"/>
      <c r="AH1414" s="9"/>
      <c r="AI1414" s="9"/>
      <c r="AJ1414" s="9"/>
    </row>
    <row r="1415" spans="1:36" x14ac:dyDescent="0.35">
      <c r="A1415" s="9" t="s">
        <v>3091</v>
      </c>
      <c r="B1415" s="9" t="s">
        <v>3092</v>
      </c>
      <c r="C1415" s="9" t="s">
        <v>14504</v>
      </c>
      <c r="D1415" s="9" t="s">
        <v>29</v>
      </c>
      <c r="E1415" s="9" t="s">
        <v>4949</v>
      </c>
      <c r="F1415" s="9" t="str">
        <f>_xlfn.XLOOKUP(E1415,Total_Enrolled!C:C,Total_Enrolled!C:C)</f>
        <v>2025em1100195@bitspilani-digital.edu.in</v>
      </c>
      <c r="G1415" s="9" t="s">
        <v>4950</v>
      </c>
      <c r="H1415" s="9" t="s">
        <v>14515</v>
      </c>
      <c r="I1415" s="9" t="s">
        <v>4951</v>
      </c>
      <c r="J1415" s="9" t="b">
        <v>1</v>
      </c>
      <c r="K1415" s="9">
        <v>1</v>
      </c>
      <c r="L1415" s="9">
        <f>_xlfn.XLOOKUP(B1415,Courses!A:A,Courses!H:H)</f>
        <v>36</v>
      </c>
      <c r="M1415" s="14">
        <f t="shared" si="110"/>
        <v>2.7777777777777776E-2</v>
      </c>
      <c r="N1415" s="14" t="str">
        <f t="shared" si="111"/>
        <v>Active</v>
      </c>
      <c r="O1415" s="14" t="str" cm="1">
        <f t="array" ref="O1415">_xlfn.IFS(M1415=0,"0",
M1415&lt;=10%,"0-10",
TRUE,"&gt;10"
)&amp;" "&amp;"% progress"</f>
        <v>0-10 % progress</v>
      </c>
      <c r="P1415" s="15">
        <f t="shared" si="112"/>
        <v>0</v>
      </c>
      <c r="Q1415" s="15">
        <f>COUNTIFS($G:$G,$G1415)</f>
        <v>4</v>
      </c>
      <c r="R1415" s="16">
        <f t="shared" si="113"/>
        <v>0</v>
      </c>
      <c r="S1415" s="15" t="str">
        <f t="shared" si="114"/>
        <v>no 0% progess</v>
      </c>
      <c r="T1415" s="9">
        <v>0</v>
      </c>
      <c r="U1415" s="9">
        <v>1</v>
      </c>
      <c r="V1415" s="9">
        <v>1</v>
      </c>
      <c r="W1415" s="9">
        <v>0</v>
      </c>
      <c r="X1415" s="9">
        <v>0</v>
      </c>
      <c r="Y1415" s="9">
        <v>0</v>
      </c>
      <c r="Z1415" s="9"/>
      <c r="AA1415" s="9">
        <v>0</v>
      </c>
      <c r="AB1415" s="9"/>
      <c r="AC1415" s="9">
        <v>0</v>
      </c>
      <c r="AD1415" s="9" t="s">
        <v>4958</v>
      </c>
      <c r="AE1415" s="9" t="s">
        <v>4953</v>
      </c>
      <c r="AF1415" s="9">
        <v>24</v>
      </c>
      <c r="AG1415" s="9"/>
      <c r="AH1415" s="9" t="s">
        <v>4959</v>
      </c>
      <c r="AI1415" s="9"/>
      <c r="AJ1415" s="9"/>
    </row>
    <row r="1416" spans="1:36" x14ac:dyDescent="0.35">
      <c r="A1416" s="9" t="s">
        <v>3100</v>
      </c>
      <c r="B1416" s="9" t="s">
        <v>3101</v>
      </c>
      <c r="C1416" s="9" t="s">
        <v>14504</v>
      </c>
      <c r="D1416" s="9" t="s">
        <v>29</v>
      </c>
      <c r="E1416" s="9" t="s">
        <v>4960</v>
      </c>
      <c r="F1416" s="9" t="str">
        <f>_xlfn.XLOOKUP(E1416,Total_Enrolled!C:C,Total_Enrolled!C:C)</f>
        <v>2025em1100196@bitspilani-digital.edu.in</v>
      </c>
      <c r="G1416" s="9" t="s">
        <v>4961</v>
      </c>
      <c r="H1416" s="9" t="s">
        <v>14515</v>
      </c>
      <c r="I1416" s="9" t="s">
        <v>4962</v>
      </c>
      <c r="J1416" s="9" t="b">
        <v>1</v>
      </c>
      <c r="K1416" s="9">
        <v>1</v>
      </c>
      <c r="L1416" s="9">
        <f>_xlfn.XLOOKUP(B1416,Courses!A:A,Courses!H:H)</f>
        <v>44</v>
      </c>
      <c r="M1416" s="14">
        <f t="shared" si="110"/>
        <v>2.2727272727272728E-2</v>
      </c>
      <c r="N1416" s="14" t="str">
        <f t="shared" si="111"/>
        <v>Active</v>
      </c>
      <c r="O1416" s="14" t="str" cm="1">
        <f t="array" ref="O1416">_xlfn.IFS(M1416=0,"0",
M1416&lt;=10%,"0-10",
TRUE,"&gt;10"
)&amp;" "&amp;"% progress"</f>
        <v>0-10 % progress</v>
      </c>
      <c r="P1416" s="15">
        <f t="shared" si="112"/>
        <v>0</v>
      </c>
      <c r="Q1416" s="15">
        <f>COUNTIFS($G:$G,$G1416)</f>
        <v>3</v>
      </c>
      <c r="R1416" s="16">
        <f t="shared" si="113"/>
        <v>0</v>
      </c>
      <c r="S1416" s="15" t="str">
        <f t="shared" si="114"/>
        <v>no 0% progess</v>
      </c>
      <c r="T1416" s="9">
        <v>0</v>
      </c>
      <c r="U1416" s="9">
        <v>1</v>
      </c>
      <c r="V1416" s="9">
        <v>1</v>
      </c>
      <c r="W1416" s="9">
        <v>0</v>
      </c>
      <c r="X1416" s="9">
        <v>0</v>
      </c>
      <c r="Y1416" s="9">
        <v>0</v>
      </c>
      <c r="Z1416" s="9"/>
      <c r="AA1416" s="9">
        <v>0</v>
      </c>
      <c r="AB1416" s="9"/>
      <c r="AC1416" s="9">
        <v>0</v>
      </c>
      <c r="AD1416" s="9" t="s">
        <v>4964</v>
      </c>
      <c r="AE1416" s="9" t="s">
        <v>4963</v>
      </c>
      <c r="AF1416" s="9">
        <v>180</v>
      </c>
      <c r="AG1416" s="9"/>
      <c r="AH1416" s="9" t="s">
        <v>4965</v>
      </c>
      <c r="AI1416" s="9"/>
      <c r="AJ1416" s="9"/>
    </row>
    <row r="1417" spans="1:36" x14ac:dyDescent="0.35">
      <c r="A1417" s="9" t="s">
        <v>30</v>
      </c>
      <c r="B1417" s="9" t="s">
        <v>31</v>
      </c>
      <c r="C1417" s="9" t="s">
        <v>14504</v>
      </c>
      <c r="D1417" s="9" t="s">
        <v>29</v>
      </c>
      <c r="E1417" s="9" t="s">
        <v>4960</v>
      </c>
      <c r="F1417" s="9" t="str">
        <f>_xlfn.XLOOKUP(E1417,Total_Enrolled!C:C,Total_Enrolled!C:C)</f>
        <v>2025em1100196@bitspilani-digital.edu.in</v>
      </c>
      <c r="G1417" s="9" t="s">
        <v>4961</v>
      </c>
      <c r="H1417" s="9" t="s">
        <v>14515</v>
      </c>
      <c r="I1417" s="9" t="s">
        <v>4962</v>
      </c>
      <c r="J1417" s="9" t="b">
        <v>1</v>
      </c>
      <c r="K1417" s="9">
        <v>3</v>
      </c>
      <c r="L1417" s="9">
        <f>_xlfn.XLOOKUP(B1417,Courses!A:A,Courses!H:H)</f>
        <v>71</v>
      </c>
      <c r="M1417" s="14">
        <f t="shared" si="110"/>
        <v>4.2253521126760563E-2</v>
      </c>
      <c r="N1417" s="14" t="str">
        <f t="shared" si="111"/>
        <v>Active</v>
      </c>
      <c r="O1417" s="14" t="str" cm="1">
        <f t="array" ref="O1417">_xlfn.IFS(M1417=0,"0",
M1417&lt;=10%,"0-10",
TRUE,"&gt;10"
)&amp;" "&amp;"% progress"</f>
        <v>0-10 % progress</v>
      </c>
      <c r="P1417" s="15">
        <f t="shared" si="112"/>
        <v>0</v>
      </c>
      <c r="Q1417" s="15">
        <f>COUNTIFS($G:$G,$G1417)</f>
        <v>3</v>
      </c>
      <c r="R1417" s="16">
        <f t="shared" si="113"/>
        <v>0</v>
      </c>
      <c r="S1417" s="15" t="str">
        <f t="shared" si="114"/>
        <v>no 0% progess</v>
      </c>
      <c r="T1417" s="9">
        <v>0</v>
      </c>
      <c r="U1417" s="9">
        <v>1</v>
      </c>
      <c r="V1417" s="9">
        <v>1</v>
      </c>
      <c r="W1417" s="9">
        <v>0</v>
      </c>
      <c r="X1417" s="9">
        <v>0</v>
      </c>
      <c r="Y1417" s="9">
        <v>0</v>
      </c>
      <c r="Z1417" s="9"/>
      <c r="AA1417" s="9">
        <v>0</v>
      </c>
      <c r="AB1417" s="9"/>
      <c r="AC1417" s="9">
        <v>115</v>
      </c>
      <c r="AD1417" s="9" t="s">
        <v>4966</v>
      </c>
      <c r="AE1417" s="9" t="s">
        <v>4963</v>
      </c>
      <c r="AF1417" s="9">
        <v>180</v>
      </c>
      <c r="AG1417" s="9"/>
      <c r="AH1417" s="9" t="s">
        <v>4967</v>
      </c>
      <c r="AI1417" s="9" t="s">
        <v>4968</v>
      </c>
      <c r="AJ1417" s="9" t="s">
        <v>4969</v>
      </c>
    </row>
    <row r="1418" spans="1:36" x14ac:dyDescent="0.35">
      <c r="A1418" s="9" t="s">
        <v>3110</v>
      </c>
      <c r="B1418" s="9" t="s">
        <v>3111</v>
      </c>
      <c r="C1418" s="9" t="s">
        <v>14504</v>
      </c>
      <c r="D1418" s="9" t="s">
        <v>29</v>
      </c>
      <c r="E1418" s="9" t="s">
        <v>4960</v>
      </c>
      <c r="F1418" s="9" t="str">
        <f>_xlfn.XLOOKUP(E1418,Total_Enrolled!C:C,Total_Enrolled!C:C)</f>
        <v>2025em1100196@bitspilani-digital.edu.in</v>
      </c>
      <c r="G1418" s="9" t="s">
        <v>4961</v>
      </c>
      <c r="H1418" s="9" t="s">
        <v>14515</v>
      </c>
      <c r="I1418" s="9" t="s">
        <v>4962</v>
      </c>
      <c r="J1418" s="9" t="b">
        <v>1</v>
      </c>
      <c r="K1418" s="9">
        <v>1</v>
      </c>
      <c r="L1418" s="9">
        <f>_xlfn.XLOOKUP(B1418,Courses!A:A,Courses!H:H)</f>
        <v>67</v>
      </c>
      <c r="M1418" s="14">
        <f t="shared" si="110"/>
        <v>1.4925373134328358E-2</v>
      </c>
      <c r="N1418" s="14" t="str">
        <f t="shared" si="111"/>
        <v>Active</v>
      </c>
      <c r="O1418" s="14" t="str" cm="1">
        <f t="array" ref="O1418">_xlfn.IFS(M1418=0,"0",
M1418&lt;=10%,"0-10",
TRUE,"&gt;10"
)&amp;" "&amp;"% progress"</f>
        <v>0-10 % progress</v>
      </c>
      <c r="P1418" s="15">
        <f t="shared" si="112"/>
        <v>0</v>
      </c>
      <c r="Q1418" s="15">
        <f>COUNTIFS($G:$G,$G1418)</f>
        <v>3</v>
      </c>
      <c r="R1418" s="16">
        <f t="shared" si="113"/>
        <v>0</v>
      </c>
      <c r="S1418" s="15" t="str">
        <f t="shared" si="114"/>
        <v>no 0% progess</v>
      </c>
      <c r="T1418" s="9">
        <v>0</v>
      </c>
      <c r="U1418" s="9">
        <v>1</v>
      </c>
      <c r="V1418" s="9">
        <v>1</v>
      </c>
      <c r="W1418" s="9">
        <v>0</v>
      </c>
      <c r="X1418" s="9">
        <v>0</v>
      </c>
      <c r="Y1418" s="9">
        <v>0</v>
      </c>
      <c r="Z1418" s="9"/>
      <c r="AA1418" s="9">
        <v>0</v>
      </c>
      <c r="AB1418" s="9"/>
      <c r="AC1418" s="9">
        <v>56</v>
      </c>
      <c r="AD1418" s="9" t="s">
        <v>4970</v>
      </c>
      <c r="AE1418" s="9" t="s">
        <v>4963</v>
      </c>
      <c r="AF1418" s="9">
        <v>180</v>
      </c>
      <c r="AG1418" s="9"/>
      <c r="AH1418" s="9" t="s">
        <v>4971</v>
      </c>
      <c r="AI1418" s="9"/>
      <c r="AJ1418" s="9"/>
    </row>
    <row r="1419" spans="1:36" x14ac:dyDescent="0.35">
      <c r="A1419" s="9" t="s">
        <v>3110</v>
      </c>
      <c r="B1419" s="9" t="s">
        <v>3111</v>
      </c>
      <c r="C1419" s="9" t="s">
        <v>14504</v>
      </c>
      <c r="D1419" s="9" t="s">
        <v>29</v>
      </c>
      <c r="E1419" s="9" t="s">
        <v>4972</v>
      </c>
      <c r="F1419" s="9" t="str">
        <f>_xlfn.XLOOKUP(E1419,Total_Enrolled!C:C,Total_Enrolled!C:C)</f>
        <v>2025em1100197@bitspilani-digital.edu.in</v>
      </c>
      <c r="G1419" s="9" t="s">
        <v>4973</v>
      </c>
      <c r="H1419" s="9" t="s">
        <v>14515</v>
      </c>
      <c r="I1419" s="9" t="s">
        <v>4974</v>
      </c>
      <c r="J1419" s="9" t="b">
        <v>1</v>
      </c>
      <c r="K1419" s="9">
        <v>45</v>
      </c>
      <c r="L1419" s="9">
        <f>_xlfn.XLOOKUP(B1419,Courses!A:A,Courses!H:H)</f>
        <v>67</v>
      </c>
      <c r="M1419" s="14">
        <f t="shared" si="110"/>
        <v>0.67164179104477617</v>
      </c>
      <c r="N1419" s="14" t="str">
        <f t="shared" si="111"/>
        <v>Active</v>
      </c>
      <c r="O1419" s="14" t="str" cm="1">
        <f t="array" ref="O1419">_xlfn.IFS(M1419=0,"0",
M1419&lt;=10%,"0-10",
TRUE,"&gt;10"
)&amp;" "&amp;"% progress"</f>
        <v>&gt;10 % progress</v>
      </c>
      <c r="P1419" s="15">
        <f t="shared" si="112"/>
        <v>0</v>
      </c>
      <c r="Q1419" s="15">
        <f>COUNTIFS($G:$G,$G1419)</f>
        <v>3</v>
      </c>
      <c r="R1419" s="16">
        <f t="shared" si="113"/>
        <v>0</v>
      </c>
      <c r="S1419" s="15" t="str">
        <f t="shared" si="114"/>
        <v>no 0% progess</v>
      </c>
      <c r="T1419" s="9">
        <v>0</v>
      </c>
      <c r="U1419" s="9">
        <v>9</v>
      </c>
      <c r="V1419" s="9">
        <v>9</v>
      </c>
      <c r="W1419" s="9">
        <v>0</v>
      </c>
      <c r="X1419" s="9">
        <v>0</v>
      </c>
      <c r="Y1419" s="9">
        <v>0</v>
      </c>
      <c r="Z1419" s="9"/>
      <c r="AA1419" s="9">
        <v>0</v>
      </c>
      <c r="AB1419" s="9"/>
      <c r="AC1419" s="9">
        <v>54430</v>
      </c>
      <c r="AD1419" s="9" t="s">
        <v>4975</v>
      </c>
      <c r="AE1419" s="9" t="s">
        <v>4976</v>
      </c>
      <c r="AF1419" s="9">
        <v>280</v>
      </c>
      <c r="AG1419" s="9"/>
      <c r="AH1419" s="9" t="s">
        <v>4977</v>
      </c>
      <c r="AI1419" s="9"/>
      <c r="AJ1419" s="9"/>
    </row>
    <row r="1420" spans="1:36" x14ac:dyDescent="0.35">
      <c r="A1420" s="9" t="s">
        <v>30</v>
      </c>
      <c r="B1420" s="9" t="s">
        <v>31</v>
      </c>
      <c r="C1420" s="9" t="s">
        <v>14504</v>
      </c>
      <c r="D1420" s="9" t="s">
        <v>29</v>
      </c>
      <c r="E1420" s="9" t="s">
        <v>4972</v>
      </c>
      <c r="F1420" s="9" t="str">
        <f>_xlfn.XLOOKUP(E1420,Total_Enrolled!C:C,Total_Enrolled!C:C)</f>
        <v>2025em1100197@bitspilani-digital.edu.in</v>
      </c>
      <c r="G1420" s="9" t="s">
        <v>4973</v>
      </c>
      <c r="H1420" s="9" t="s">
        <v>14515</v>
      </c>
      <c r="I1420" s="9" t="s">
        <v>4974</v>
      </c>
      <c r="J1420" s="9" t="b">
        <v>1</v>
      </c>
      <c r="K1420" s="9">
        <v>49</v>
      </c>
      <c r="L1420" s="9">
        <f>_xlfn.XLOOKUP(B1420,Courses!A:A,Courses!H:H)</f>
        <v>71</v>
      </c>
      <c r="M1420" s="14">
        <f t="shared" si="110"/>
        <v>0.6901408450704225</v>
      </c>
      <c r="N1420" s="14" t="str">
        <f t="shared" si="111"/>
        <v>Active</v>
      </c>
      <c r="O1420" s="14" t="str" cm="1">
        <f t="array" ref="O1420">_xlfn.IFS(M1420=0,"0",
M1420&lt;=10%,"0-10",
TRUE,"&gt;10"
)&amp;" "&amp;"% progress"</f>
        <v>&gt;10 % progress</v>
      </c>
      <c r="P1420" s="15">
        <f t="shared" si="112"/>
        <v>0</v>
      </c>
      <c r="Q1420" s="15">
        <f>COUNTIFS($G:$G,$G1420)</f>
        <v>3</v>
      </c>
      <c r="R1420" s="16">
        <f t="shared" si="113"/>
        <v>0</v>
      </c>
      <c r="S1420" s="15" t="str">
        <f t="shared" si="114"/>
        <v>no 0% progess</v>
      </c>
      <c r="T1420" s="9">
        <v>0</v>
      </c>
      <c r="U1420" s="9">
        <v>15</v>
      </c>
      <c r="V1420" s="9">
        <v>15</v>
      </c>
      <c r="W1420" s="9">
        <v>0</v>
      </c>
      <c r="X1420" s="9">
        <v>0</v>
      </c>
      <c r="Y1420" s="9">
        <v>0</v>
      </c>
      <c r="Z1420" s="9"/>
      <c r="AA1420" s="9">
        <v>0</v>
      </c>
      <c r="AB1420" s="9"/>
      <c r="AC1420" s="9">
        <v>41273</v>
      </c>
      <c r="AD1420" s="9" t="s">
        <v>4978</v>
      </c>
      <c r="AE1420" s="9" t="s">
        <v>4976</v>
      </c>
      <c r="AF1420" s="9">
        <v>280</v>
      </c>
      <c r="AG1420" s="9"/>
      <c r="AH1420" s="9" t="s">
        <v>4979</v>
      </c>
      <c r="AI1420" s="9" t="s">
        <v>4980</v>
      </c>
      <c r="AJ1420" s="9" t="s">
        <v>4981</v>
      </c>
    </row>
    <row r="1421" spans="1:36" x14ac:dyDescent="0.35">
      <c r="A1421" s="9" t="s">
        <v>3100</v>
      </c>
      <c r="B1421" s="9" t="s">
        <v>3101</v>
      </c>
      <c r="C1421" s="9" t="s">
        <v>14504</v>
      </c>
      <c r="D1421" s="9" t="s">
        <v>29</v>
      </c>
      <c r="E1421" s="9" t="s">
        <v>4972</v>
      </c>
      <c r="F1421" s="9" t="str">
        <f>_xlfn.XLOOKUP(E1421,Total_Enrolled!C:C,Total_Enrolled!C:C)</f>
        <v>2025em1100197@bitspilani-digital.edu.in</v>
      </c>
      <c r="G1421" s="9" t="s">
        <v>4973</v>
      </c>
      <c r="H1421" s="9" t="s">
        <v>14515</v>
      </c>
      <c r="I1421" s="9" t="s">
        <v>4974</v>
      </c>
      <c r="J1421" s="9" t="b">
        <v>1</v>
      </c>
      <c r="K1421" s="9">
        <v>7</v>
      </c>
      <c r="L1421" s="9">
        <f>_xlfn.XLOOKUP(B1421,Courses!A:A,Courses!H:H)</f>
        <v>44</v>
      </c>
      <c r="M1421" s="14">
        <f t="shared" si="110"/>
        <v>0.15909090909090909</v>
      </c>
      <c r="N1421" s="14" t="str">
        <f t="shared" si="111"/>
        <v>Active</v>
      </c>
      <c r="O1421" s="14" t="str" cm="1">
        <f t="array" ref="O1421">_xlfn.IFS(M1421=0,"0",
M1421&lt;=10%,"0-10",
TRUE,"&gt;10"
)&amp;" "&amp;"% progress"</f>
        <v>&gt;10 % progress</v>
      </c>
      <c r="P1421" s="15">
        <f t="shared" si="112"/>
        <v>0</v>
      </c>
      <c r="Q1421" s="15">
        <f>COUNTIFS($G:$G,$G1421)</f>
        <v>3</v>
      </c>
      <c r="R1421" s="16">
        <f t="shared" si="113"/>
        <v>0</v>
      </c>
      <c r="S1421" s="15" t="str">
        <f t="shared" si="114"/>
        <v>no 0% progess</v>
      </c>
      <c r="T1421" s="9">
        <v>0</v>
      </c>
      <c r="U1421" s="9">
        <v>1</v>
      </c>
      <c r="V1421" s="9">
        <v>1</v>
      </c>
      <c r="W1421" s="9">
        <v>0</v>
      </c>
      <c r="X1421" s="9">
        <v>0</v>
      </c>
      <c r="Y1421" s="9">
        <v>0</v>
      </c>
      <c r="Z1421" s="9"/>
      <c r="AA1421" s="9">
        <v>0</v>
      </c>
      <c r="AB1421" s="9"/>
      <c r="AC1421" s="9">
        <v>5683</v>
      </c>
      <c r="AD1421" s="9" t="s">
        <v>4982</v>
      </c>
      <c r="AE1421" s="9" t="s">
        <v>4976</v>
      </c>
      <c r="AF1421" s="9">
        <v>280</v>
      </c>
      <c r="AG1421" s="9"/>
      <c r="AH1421" s="9" t="s">
        <v>4983</v>
      </c>
      <c r="AI1421" s="9" t="s">
        <v>4984</v>
      </c>
      <c r="AJ1421" s="9" t="s">
        <v>4985</v>
      </c>
    </row>
    <row r="1422" spans="1:36" x14ac:dyDescent="0.35">
      <c r="A1422" s="9" t="s">
        <v>3100</v>
      </c>
      <c r="B1422" s="9" t="s">
        <v>3101</v>
      </c>
      <c r="C1422" s="9" t="s">
        <v>14504</v>
      </c>
      <c r="D1422" s="9" t="s">
        <v>29</v>
      </c>
      <c r="E1422" s="9" t="s">
        <v>4986</v>
      </c>
      <c r="F1422" s="9" t="str">
        <f>_xlfn.XLOOKUP(E1422,Total_Enrolled!C:C,Total_Enrolled!C:C)</f>
        <v>2025em1100198@bitspilani-digital.edu.in</v>
      </c>
      <c r="G1422" s="9" t="s">
        <v>4987</v>
      </c>
      <c r="H1422" s="9" t="s">
        <v>14515</v>
      </c>
      <c r="I1422" s="9" t="s">
        <v>4988</v>
      </c>
      <c r="J1422" s="9" t="b">
        <v>1</v>
      </c>
      <c r="K1422" s="9">
        <v>33</v>
      </c>
      <c r="L1422" s="9">
        <f>_xlfn.XLOOKUP(B1422,Courses!A:A,Courses!H:H)</f>
        <v>44</v>
      </c>
      <c r="M1422" s="14">
        <f t="shared" si="110"/>
        <v>0.75</v>
      </c>
      <c r="N1422" s="14" t="str">
        <f t="shared" si="111"/>
        <v>Active</v>
      </c>
      <c r="O1422" s="14" t="str" cm="1">
        <f t="array" ref="O1422">_xlfn.IFS(M1422=0,"0",
M1422&lt;=10%,"0-10",
TRUE,"&gt;10"
)&amp;" "&amp;"% progress"</f>
        <v>&gt;10 % progress</v>
      </c>
      <c r="P1422" s="15">
        <f t="shared" si="112"/>
        <v>0</v>
      </c>
      <c r="Q1422" s="15">
        <f>COUNTIFS($G:$G,$G1422)</f>
        <v>3</v>
      </c>
      <c r="R1422" s="16">
        <f t="shared" si="113"/>
        <v>0</v>
      </c>
      <c r="S1422" s="15" t="str">
        <f t="shared" si="114"/>
        <v>no 0% progess</v>
      </c>
      <c r="T1422" s="9">
        <v>0</v>
      </c>
      <c r="U1422" s="9">
        <v>10</v>
      </c>
      <c r="V1422" s="9">
        <v>10</v>
      </c>
      <c r="W1422" s="9">
        <v>0</v>
      </c>
      <c r="X1422" s="9">
        <v>0</v>
      </c>
      <c r="Y1422" s="9">
        <v>0</v>
      </c>
      <c r="Z1422" s="9"/>
      <c r="AA1422" s="9">
        <v>0</v>
      </c>
      <c r="AB1422" s="9"/>
      <c r="AC1422" s="9">
        <v>36054</v>
      </c>
      <c r="AD1422" s="9" t="s">
        <v>4990</v>
      </c>
      <c r="AE1422" s="9" t="s">
        <v>4989</v>
      </c>
      <c r="AF1422" s="9">
        <v>336</v>
      </c>
      <c r="AG1422" s="9"/>
      <c r="AH1422" s="9" t="s">
        <v>4991</v>
      </c>
      <c r="AI1422" s="9" t="s">
        <v>4992</v>
      </c>
      <c r="AJ1422" s="9" t="s">
        <v>4993</v>
      </c>
    </row>
    <row r="1423" spans="1:36" x14ac:dyDescent="0.35">
      <c r="A1423" s="9" t="s">
        <v>30</v>
      </c>
      <c r="B1423" s="9" t="s">
        <v>31</v>
      </c>
      <c r="C1423" s="9" t="s">
        <v>14504</v>
      </c>
      <c r="D1423" s="9" t="s">
        <v>29</v>
      </c>
      <c r="E1423" s="9" t="s">
        <v>4986</v>
      </c>
      <c r="F1423" s="9" t="str">
        <f>_xlfn.XLOOKUP(E1423,Total_Enrolled!C:C,Total_Enrolled!C:C)</f>
        <v>2025em1100198@bitspilani-digital.edu.in</v>
      </c>
      <c r="G1423" s="9" t="s">
        <v>4987</v>
      </c>
      <c r="H1423" s="9" t="s">
        <v>14515</v>
      </c>
      <c r="I1423" s="9" t="s">
        <v>4988</v>
      </c>
      <c r="J1423" s="9" t="b">
        <v>1</v>
      </c>
      <c r="K1423" s="9">
        <v>65</v>
      </c>
      <c r="L1423" s="9">
        <f>_xlfn.XLOOKUP(B1423,Courses!A:A,Courses!H:H)</f>
        <v>71</v>
      </c>
      <c r="M1423" s="14">
        <f t="shared" si="110"/>
        <v>0.91549295774647887</v>
      </c>
      <c r="N1423" s="14" t="str">
        <f t="shared" si="111"/>
        <v>Active</v>
      </c>
      <c r="O1423" s="14" t="str" cm="1">
        <f t="array" ref="O1423">_xlfn.IFS(M1423=0,"0",
M1423&lt;=10%,"0-10",
TRUE,"&gt;10"
)&amp;" "&amp;"% progress"</f>
        <v>&gt;10 % progress</v>
      </c>
      <c r="P1423" s="15">
        <f t="shared" si="112"/>
        <v>0</v>
      </c>
      <c r="Q1423" s="15">
        <f>COUNTIFS($G:$G,$G1423)</f>
        <v>3</v>
      </c>
      <c r="R1423" s="16">
        <f t="shared" si="113"/>
        <v>0</v>
      </c>
      <c r="S1423" s="15" t="str">
        <f t="shared" si="114"/>
        <v>no 0% progess</v>
      </c>
      <c r="T1423" s="9">
        <v>0</v>
      </c>
      <c r="U1423" s="9">
        <v>21</v>
      </c>
      <c r="V1423" s="9">
        <v>21</v>
      </c>
      <c r="W1423" s="9">
        <v>0</v>
      </c>
      <c r="X1423" s="9">
        <v>0</v>
      </c>
      <c r="Y1423" s="9">
        <v>0</v>
      </c>
      <c r="Z1423" s="9"/>
      <c r="AA1423" s="9">
        <v>0</v>
      </c>
      <c r="AB1423" s="9"/>
      <c r="AC1423" s="9">
        <v>55090</v>
      </c>
      <c r="AD1423" s="9" t="s">
        <v>4994</v>
      </c>
      <c r="AE1423" s="9" t="s">
        <v>4989</v>
      </c>
      <c r="AF1423" s="9">
        <v>336</v>
      </c>
      <c r="AG1423" s="9"/>
      <c r="AH1423" s="9" t="s">
        <v>4995</v>
      </c>
      <c r="AI1423" s="9" t="s">
        <v>4996</v>
      </c>
      <c r="AJ1423" s="9" t="s">
        <v>4997</v>
      </c>
    </row>
    <row r="1424" spans="1:36" x14ac:dyDescent="0.35">
      <c r="A1424" s="9" t="s">
        <v>3110</v>
      </c>
      <c r="B1424" s="9" t="s">
        <v>3111</v>
      </c>
      <c r="C1424" s="9" t="s">
        <v>14504</v>
      </c>
      <c r="D1424" s="9" t="s">
        <v>29</v>
      </c>
      <c r="E1424" s="9" t="s">
        <v>4986</v>
      </c>
      <c r="F1424" s="9" t="str">
        <f>_xlfn.XLOOKUP(E1424,Total_Enrolled!C:C,Total_Enrolled!C:C)</f>
        <v>2025em1100198@bitspilani-digital.edu.in</v>
      </c>
      <c r="G1424" s="9" t="s">
        <v>4987</v>
      </c>
      <c r="H1424" s="9" t="s">
        <v>14515</v>
      </c>
      <c r="I1424" s="9" t="s">
        <v>4988</v>
      </c>
      <c r="J1424" s="9" t="b">
        <v>1</v>
      </c>
      <c r="K1424" s="9">
        <v>59</v>
      </c>
      <c r="L1424" s="9">
        <f>_xlfn.XLOOKUP(B1424,Courses!A:A,Courses!H:H)</f>
        <v>67</v>
      </c>
      <c r="M1424" s="14">
        <f t="shared" si="110"/>
        <v>0.88059701492537312</v>
      </c>
      <c r="N1424" s="14" t="str">
        <f t="shared" si="111"/>
        <v>Active</v>
      </c>
      <c r="O1424" s="14" t="str" cm="1">
        <f t="array" ref="O1424">_xlfn.IFS(M1424=0,"0",
M1424&lt;=10%,"0-10",
TRUE,"&gt;10"
)&amp;" "&amp;"% progress"</f>
        <v>&gt;10 % progress</v>
      </c>
      <c r="P1424" s="15">
        <f t="shared" si="112"/>
        <v>0</v>
      </c>
      <c r="Q1424" s="15">
        <f>COUNTIFS($G:$G,$G1424)</f>
        <v>3</v>
      </c>
      <c r="R1424" s="16">
        <f t="shared" si="113"/>
        <v>0</v>
      </c>
      <c r="S1424" s="15" t="str">
        <f t="shared" si="114"/>
        <v>no 0% progess</v>
      </c>
      <c r="T1424" s="9">
        <v>0</v>
      </c>
      <c r="U1424" s="9">
        <v>11</v>
      </c>
      <c r="V1424" s="9">
        <v>12</v>
      </c>
      <c r="W1424" s="9">
        <v>0</v>
      </c>
      <c r="X1424" s="9">
        <v>0</v>
      </c>
      <c r="Y1424" s="9">
        <v>0</v>
      </c>
      <c r="Z1424" s="9"/>
      <c r="AA1424" s="9">
        <v>0</v>
      </c>
      <c r="AB1424" s="9"/>
      <c r="AC1424" s="9">
        <v>92700</v>
      </c>
      <c r="AD1424" s="9" t="s">
        <v>4998</v>
      </c>
      <c r="AE1424" s="9" t="s">
        <v>4989</v>
      </c>
      <c r="AF1424" s="9">
        <v>336</v>
      </c>
      <c r="AG1424" s="9"/>
      <c r="AH1424" s="9" t="s">
        <v>4999</v>
      </c>
      <c r="AI1424" s="9"/>
      <c r="AJ1424" s="9"/>
    </row>
    <row r="1425" spans="1:36" x14ac:dyDescent="0.35">
      <c r="A1425" s="9" t="s">
        <v>3110</v>
      </c>
      <c r="B1425" s="9" t="s">
        <v>3111</v>
      </c>
      <c r="C1425" s="9" t="s">
        <v>14504</v>
      </c>
      <c r="D1425" s="9" t="s">
        <v>29</v>
      </c>
      <c r="E1425" s="9" t="s">
        <v>5000</v>
      </c>
      <c r="F1425" s="9" t="str">
        <f>_xlfn.XLOOKUP(E1425,Total_Enrolled!C:C,Total_Enrolled!C:C)</f>
        <v>2025em1100199@bitspilani-digital.edu.in</v>
      </c>
      <c r="G1425" s="9" t="s">
        <v>5001</v>
      </c>
      <c r="H1425" s="9" t="s">
        <v>14515</v>
      </c>
      <c r="I1425" s="9" t="s">
        <v>5002</v>
      </c>
      <c r="J1425" s="9" t="b">
        <v>1</v>
      </c>
      <c r="K1425" s="9">
        <v>4</v>
      </c>
      <c r="L1425" s="9">
        <f>_xlfn.XLOOKUP(B1425,Courses!A:A,Courses!H:H)</f>
        <v>67</v>
      </c>
      <c r="M1425" s="14">
        <f t="shared" si="110"/>
        <v>5.9701492537313432E-2</v>
      </c>
      <c r="N1425" s="14" t="str">
        <f t="shared" si="111"/>
        <v>Active</v>
      </c>
      <c r="O1425" s="14" t="str" cm="1">
        <f t="array" ref="O1425">_xlfn.IFS(M1425=0,"0",
M1425&lt;=10%,"0-10",
TRUE,"&gt;10"
)&amp;" "&amp;"% progress"</f>
        <v>0-10 % progress</v>
      </c>
      <c r="P1425" s="15">
        <f t="shared" si="112"/>
        <v>0</v>
      </c>
      <c r="Q1425" s="15">
        <f>COUNTIFS($G:$G,$G1425)</f>
        <v>3</v>
      </c>
      <c r="R1425" s="16">
        <f t="shared" si="113"/>
        <v>0</v>
      </c>
      <c r="S1425" s="15" t="str">
        <f t="shared" si="114"/>
        <v>no 0% progess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/>
      <c r="AA1425" s="9">
        <v>0</v>
      </c>
      <c r="AB1425" s="9"/>
      <c r="AC1425" s="9">
        <v>273</v>
      </c>
      <c r="AD1425" s="9" t="s">
        <v>5003</v>
      </c>
      <c r="AE1425" s="9" t="s">
        <v>5004</v>
      </c>
      <c r="AF1425" s="9">
        <v>216</v>
      </c>
      <c r="AG1425" s="9"/>
      <c r="AH1425" s="9"/>
      <c r="AI1425" s="9"/>
      <c r="AJ1425" s="9"/>
    </row>
    <row r="1426" spans="1:36" x14ac:dyDescent="0.35">
      <c r="A1426" s="9" t="s">
        <v>30</v>
      </c>
      <c r="B1426" s="9" t="s">
        <v>31</v>
      </c>
      <c r="C1426" s="9" t="s">
        <v>14504</v>
      </c>
      <c r="D1426" s="9" t="s">
        <v>29</v>
      </c>
      <c r="E1426" s="9" t="s">
        <v>5000</v>
      </c>
      <c r="F1426" s="9" t="str">
        <f>_xlfn.XLOOKUP(E1426,Total_Enrolled!C:C,Total_Enrolled!C:C)</f>
        <v>2025em1100199@bitspilani-digital.edu.in</v>
      </c>
      <c r="G1426" s="9" t="s">
        <v>5001</v>
      </c>
      <c r="H1426" s="9" t="s">
        <v>14515</v>
      </c>
      <c r="I1426" s="9" t="s">
        <v>5002</v>
      </c>
      <c r="J1426" s="9" t="b">
        <v>1</v>
      </c>
      <c r="K1426" s="9">
        <v>21</v>
      </c>
      <c r="L1426" s="9">
        <f>_xlfn.XLOOKUP(B1426,Courses!A:A,Courses!H:H)</f>
        <v>71</v>
      </c>
      <c r="M1426" s="14">
        <f t="shared" si="110"/>
        <v>0.29577464788732394</v>
      </c>
      <c r="N1426" s="14" t="str">
        <f t="shared" si="111"/>
        <v>Active</v>
      </c>
      <c r="O1426" s="14" t="str" cm="1">
        <f t="array" ref="O1426">_xlfn.IFS(M1426=0,"0",
M1426&lt;=10%,"0-10",
TRUE,"&gt;10"
)&amp;" "&amp;"% progress"</f>
        <v>&gt;10 % progress</v>
      </c>
      <c r="P1426" s="15">
        <f t="shared" si="112"/>
        <v>0</v>
      </c>
      <c r="Q1426" s="15">
        <f>COUNTIFS($G:$G,$G1426)</f>
        <v>3</v>
      </c>
      <c r="R1426" s="16">
        <f t="shared" si="113"/>
        <v>0</v>
      </c>
      <c r="S1426" s="15" t="str">
        <f t="shared" si="114"/>
        <v>no 0% progess</v>
      </c>
      <c r="T1426" s="9">
        <v>0</v>
      </c>
      <c r="U1426" s="9">
        <v>5</v>
      </c>
      <c r="V1426" s="9">
        <v>7</v>
      </c>
      <c r="W1426" s="9">
        <v>0</v>
      </c>
      <c r="X1426" s="9">
        <v>0</v>
      </c>
      <c r="Y1426" s="9">
        <v>0</v>
      </c>
      <c r="Z1426" s="9"/>
      <c r="AA1426" s="9">
        <v>0</v>
      </c>
      <c r="AB1426" s="9"/>
      <c r="AC1426" s="9">
        <v>9140</v>
      </c>
      <c r="AD1426" s="9" t="s">
        <v>5005</v>
      </c>
      <c r="AE1426" s="9" t="s">
        <v>5004</v>
      </c>
      <c r="AF1426" s="9">
        <v>216</v>
      </c>
      <c r="AG1426" s="9"/>
      <c r="AH1426" s="9" t="s">
        <v>5006</v>
      </c>
      <c r="AI1426" s="9" t="s">
        <v>5007</v>
      </c>
      <c r="AJ1426" s="9" t="s">
        <v>5008</v>
      </c>
    </row>
    <row r="1427" spans="1:36" x14ac:dyDescent="0.35">
      <c r="A1427" s="9" t="s">
        <v>3100</v>
      </c>
      <c r="B1427" s="9" t="s">
        <v>3101</v>
      </c>
      <c r="C1427" s="9" t="s">
        <v>14504</v>
      </c>
      <c r="D1427" s="9" t="s">
        <v>29</v>
      </c>
      <c r="E1427" s="9" t="s">
        <v>5000</v>
      </c>
      <c r="F1427" s="9" t="str">
        <f>_xlfn.XLOOKUP(E1427,Total_Enrolled!C:C,Total_Enrolled!C:C)</f>
        <v>2025em1100199@bitspilani-digital.edu.in</v>
      </c>
      <c r="G1427" s="9" t="s">
        <v>5001</v>
      </c>
      <c r="H1427" s="9" t="s">
        <v>14515</v>
      </c>
      <c r="I1427" s="9" t="s">
        <v>5002</v>
      </c>
      <c r="J1427" s="9" t="b">
        <v>1</v>
      </c>
      <c r="K1427" s="9">
        <v>3</v>
      </c>
      <c r="L1427" s="9">
        <f>_xlfn.XLOOKUP(B1427,Courses!A:A,Courses!H:H)</f>
        <v>44</v>
      </c>
      <c r="M1427" s="14">
        <f t="shared" si="110"/>
        <v>6.8181818181818177E-2</v>
      </c>
      <c r="N1427" s="14" t="str">
        <f t="shared" si="111"/>
        <v>Active</v>
      </c>
      <c r="O1427" s="14" t="str" cm="1">
        <f t="array" ref="O1427">_xlfn.IFS(M1427=0,"0",
M1427&lt;=10%,"0-10",
TRUE,"&gt;10"
)&amp;" "&amp;"% progress"</f>
        <v>0-10 % progress</v>
      </c>
      <c r="P1427" s="15">
        <f t="shared" si="112"/>
        <v>0</v>
      </c>
      <c r="Q1427" s="15">
        <f>COUNTIFS($G:$G,$G1427)</f>
        <v>3</v>
      </c>
      <c r="R1427" s="16">
        <f t="shared" si="113"/>
        <v>0</v>
      </c>
      <c r="S1427" s="15" t="str">
        <f t="shared" si="114"/>
        <v>no 0% progess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/>
      <c r="AA1427" s="9">
        <v>0</v>
      </c>
      <c r="AB1427" s="9"/>
      <c r="AC1427" s="9">
        <v>3097</v>
      </c>
      <c r="AD1427" s="9" t="s">
        <v>5009</v>
      </c>
      <c r="AE1427" s="9" t="s">
        <v>5004</v>
      </c>
      <c r="AF1427" s="9">
        <v>216</v>
      </c>
      <c r="AG1427" s="9"/>
      <c r="AH1427" s="9"/>
      <c r="AI1427" s="9" t="s">
        <v>5010</v>
      </c>
      <c r="AJ1427" s="9" t="s">
        <v>5011</v>
      </c>
    </row>
    <row r="1428" spans="1:36" x14ac:dyDescent="0.35">
      <c r="A1428" s="9" t="s">
        <v>3100</v>
      </c>
      <c r="B1428" s="9" t="s">
        <v>3101</v>
      </c>
      <c r="C1428" s="9" t="s">
        <v>14504</v>
      </c>
      <c r="D1428" s="9" t="s">
        <v>29</v>
      </c>
      <c r="E1428" s="9" t="s">
        <v>5012</v>
      </c>
      <c r="F1428" s="9" t="str">
        <f>_xlfn.XLOOKUP(E1428,Total_Enrolled!C:C,Total_Enrolled!C:C)</f>
        <v>2025em1100200@bitspilani-digital.edu.in</v>
      </c>
      <c r="G1428" s="9" t="s">
        <v>5013</v>
      </c>
      <c r="H1428" s="9" t="s">
        <v>14515</v>
      </c>
      <c r="I1428" s="9" t="s">
        <v>5014</v>
      </c>
      <c r="J1428" s="9" t="b">
        <v>1</v>
      </c>
      <c r="K1428" s="9">
        <v>2</v>
      </c>
      <c r="L1428" s="9">
        <f>_xlfn.XLOOKUP(B1428,Courses!A:A,Courses!H:H)</f>
        <v>44</v>
      </c>
      <c r="M1428" s="14">
        <f t="shared" si="110"/>
        <v>4.5454545454545456E-2</v>
      </c>
      <c r="N1428" s="14" t="str">
        <f t="shared" si="111"/>
        <v>Active</v>
      </c>
      <c r="O1428" s="14" t="str" cm="1">
        <f t="array" ref="O1428">_xlfn.IFS(M1428=0,"0",
M1428&lt;=10%,"0-10",
TRUE,"&gt;10"
)&amp;" "&amp;"% progress"</f>
        <v>0-10 % progress</v>
      </c>
      <c r="P1428" s="15">
        <f t="shared" si="112"/>
        <v>0</v>
      </c>
      <c r="Q1428" s="15">
        <f>COUNTIFS($G:$G,$G1428)</f>
        <v>3</v>
      </c>
      <c r="R1428" s="16">
        <f t="shared" si="113"/>
        <v>0</v>
      </c>
      <c r="S1428" s="15" t="str">
        <f t="shared" si="114"/>
        <v>no 0% progess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/>
      <c r="AA1428" s="9">
        <v>0</v>
      </c>
      <c r="AB1428" s="9"/>
      <c r="AC1428" s="9">
        <v>1</v>
      </c>
      <c r="AD1428" s="9" t="s">
        <v>5016</v>
      </c>
      <c r="AE1428" s="9" t="s">
        <v>5015</v>
      </c>
      <c r="AF1428" s="9">
        <v>202</v>
      </c>
      <c r="AG1428" s="9"/>
      <c r="AH1428" s="9"/>
      <c r="AI1428" s="9"/>
      <c r="AJ1428" s="9"/>
    </row>
    <row r="1429" spans="1:36" x14ac:dyDescent="0.35">
      <c r="A1429" s="9" t="s">
        <v>30</v>
      </c>
      <c r="B1429" s="9" t="s">
        <v>31</v>
      </c>
      <c r="C1429" s="9" t="s">
        <v>14504</v>
      </c>
      <c r="D1429" s="9" t="s">
        <v>29</v>
      </c>
      <c r="E1429" s="9" t="s">
        <v>5012</v>
      </c>
      <c r="F1429" s="9" t="str">
        <f>_xlfn.XLOOKUP(E1429,Total_Enrolled!C:C,Total_Enrolled!C:C)</f>
        <v>2025em1100200@bitspilani-digital.edu.in</v>
      </c>
      <c r="G1429" s="9" t="s">
        <v>5013</v>
      </c>
      <c r="H1429" s="9" t="s">
        <v>14515</v>
      </c>
      <c r="I1429" s="9" t="s">
        <v>5014</v>
      </c>
      <c r="J1429" s="9" t="b">
        <v>1</v>
      </c>
      <c r="K1429" s="9">
        <v>6</v>
      </c>
      <c r="L1429" s="9">
        <f>_xlfn.XLOOKUP(B1429,Courses!A:A,Courses!H:H)</f>
        <v>71</v>
      </c>
      <c r="M1429" s="14">
        <f t="shared" si="110"/>
        <v>8.4507042253521125E-2</v>
      </c>
      <c r="N1429" s="14" t="str">
        <f t="shared" si="111"/>
        <v>Active</v>
      </c>
      <c r="O1429" s="14" t="str" cm="1">
        <f t="array" ref="O1429">_xlfn.IFS(M1429=0,"0",
M1429&lt;=10%,"0-10",
TRUE,"&gt;10"
)&amp;" "&amp;"% progress"</f>
        <v>0-10 % progress</v>
      </c>
      <c r="P1429" s="15">
        <f t="shared" si="112"/>
        <v>0</v>
      </c>
      <c r="Q1429" s="15">
        <f>COUNTIFS($G:$G,$G1429)</f>
        <v>3</v>
      </c>
      <c r="R1429" s="16">
        <f t="shared" si="113"/>
        <v>0</v>
      </c>
      <c r="S1429" s="15" t="str">
        <f t="shared" si="114"/>
        <v>no 0% progess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/>
      <c r="AA1429" s="9">
        <v>0</v>
      </c>
      <c r="AB1429" s="9"/>
      <c r="AC1429" s="9">
        <v>8907</v>
      </c>
      <c r="AD1429" s="9" t="s">
        <v>5017</v>
      </c>
      <c r="AE1429" s="9" t="s">
        <v>5015</v>
      </c>
      <c r="AF1429" s="9">
        <v>202</v>
      </c>
      <c r="AG1429" s="9"/>
      <c r="AH1429" s="9"/>
      <c r="AI1429" s="9" t="s">
        <v>5018</v>
      </c>
      <c r="AJ1429" s="9" t="s">
        <v>5019</v>
      </c>
    </row>
    <row r="1430" spans="1:36" x14ac:dyDescent="0.35">
      <c r="A1430" s="9" t="s">
        <v>3110</v>
      </c>
      <c r="B1430" s="9" t="s">
        <v>3111</v>
      </c>
      <c r="C1430" s="9" t="s">
        <v>14504</v>
      </c>
      <c r="D1430" s="9" t="s">
        <v>29</v>
      </c>
      <c r="E1430" s="9" t="s">
        <v>5012</v>
      </c>
      <c r="F1430" s="9" t="str">
        <f>_xlfn.XLOOKUP(E1430,Total_Enrolled!C:C,Total_Enrolled!C:C)</f>
        <v>2025em1100200@bitspilani-digital.edu.in</v>
      </c>
      <c r="G1430" s="9" t="s">
        <v>5013</v>
      </c>
      <c r="H1430" s="9" t="s">
        <v>14515</v>
      </c>
      <c r="I1430" s="9" t="s">
        <v>5014</v>
      </c>
      <c r="J1430" s="9" t="b">
        <v>1</v>
      </c>
      <c r="K1430" s="9">
        <v>2</v>
      </c>
      <c r="L1430" s="9">
        <f>_xlfn.XLOOKUP(B1430,Courses!A:A,Courses!H:H)</f>
        <v>67</v>
      </c>
      <c r="M1430" s="14">
        <f t="shared" si="110"/>
        <v>2.9850746268656716E-2</v>
      </c>
      <c r="N1430" s="14" t="str">
        <f t="shared" si="111"/>
        <v>Active</v>
      </c>
      <c r="O1430" s="14" t="str" cm="1">
        <f t="array" ref="O1430">_xlfn.IFS(M1430=0,"0",
M1430&lt;=10%,"0-10",
TRUE,"&gt;10"
)&amp;" "&amp;"% progress"</f>
        <v>0-10 % progress</v>
      </c>
      <c r="P1430" s="15">
        <f t="shared" si="112"/>
        <v>0</v>
      </c>
      <c r="Q1430" s="15">
        <f>COUNTIFS($G:$G,$G1430)</f>
        <v>3</v>
      </c>
      <c r="R1430" s="16">
        <f t="shared" si="113"/>
        <v>0</v>
      </c>
      <c r="S1430" s="15" t="str">
        <f t="shared" si="114"/>
        <v>no 0% progess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/>
      <c r="AA1430" s="9">
        <v>0</v>
      </c>
      <c r="AB1430" s="9"/>
      <c r="AC1430" s="9">
        <v>63</v>
      </c>
      <c r="AD1430" s="9" t="s">
        <v>5020</v>
      </c>
      <c r="AE1430" s="9" t="s">
        <v>5015</v>
      </c>
      <c r="AF1430" s="9">
        <v>202</v>
      </c>
      <c r="AG1430" s="9"/>
      <c r="AH1430" s="9"/>
      <c r="AI1430" s="9"/>
      <c r="AJ1430" s="9"/>
    </row>
    <row r="1431" spans="1:36" x14ac:dyDescent="0.35">
      <c r="A1431" s="9" t="s">
        <v>3110</v>
      </c>
      <c r="B1431" s="9" t="s">
        <v>3111</v>
      </c>
      <c r="C1431" s="9" t="s">
        <v>14504</v>
      </c>
      <c r="D1431" s="9" t="s">
        <v>29</v>
      </c>
      <c r="E1431" s="9" t="s">
        <v>5021</v>
      </c>
      <c r="F1431" s="9" t="str">
        <f>_xlfn.XLOOKUP(E1431,Total_Enrolled!C:C,Total_Enrolled!C:C)</f>
        <v>2025em1100201@bitspilani-digital.edu.in</v>
      </c>
      <c r="G1431" s="9" t="s">
        <v>5022</v>
      </c>
      <c r="H1431" s="9" t="s">
        <v>14515</v>
      </c>
      <c r="I1431" s="9" t="s">
        <v>5023</v>
      </c>
      <c r="J1431" s="9" t="b">
        <v>1</v>
      </c>
      <c r="K1431" s="9">
        <v>0</v>
      </c>
      <c r="L1431" s="9">
        <f>_xlfn.XLOOKUP(B1431,Courses!A:A,Courses!H:H)</f>
        <v>67</v>
      </c>
      <c r="M1431" s="14">
        <f t="shared" si="110"/>
        <v>0</v>
      </c>
      <c r="N1431" s="14" t="str">
        <f t="shared" si="111"/>
        <v>Not Active</v>
      </c>
      <c r="O1431" s="14" t="str" cm="1">
        <f t="array" ref="O1431">_xlfn.IFS(M1431=0,"0",
M1431&lt;=10%,"0-10",
TRUE,"&gt;10"
)&amp;" "&amp;"% progress"</f>
        <v>0 % progress</v>
      </c>
      <c r="P1431" s="15">
        <f t="shared" si="112"/>
        <v>1</v>
      </c>
      <c r="Q1431" s="15">
        <f>COUNTIFS($G:$G,$G1431)</f>
        <v>3</v>
      </c>
      <c r="R1431" s="16">
        <f t="shared" si="113"/>
        <v>0.33333333333333331</v>
      </c>
      <c r="S1431" s="15" t="str">
        <f t="shared" si="114"/>
        <v>no progress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/>
      <c r="AA1431" s="9">
        <v>0</v>
      </c>
      <c r="AB1431" s="9"/>
      <c r="AC1431" s="9">
        <v>0</v>
      </c>
      <c r="AD1431" s="9" t="s">
        <v>5024</v>
      </c>
      <c r="AE1431" s="9" t="s">
        <v>5025</v>
      </c>
      <c r="AF1431" s="9">
        <v>108</v>
      </c>
      <c r="AG1431" s="9"/>
      <c r="AH1431" s="9"/>
      <c r="AI1431" s="9"/>
      <c r="AJ1431" s="9"/>
    </row>
    <row r="1432" spans="1:36" x14ac:dyDescent="0.35">
      <c r="A1432" s="9" t="s">
        <v>30</v>
      </c>
      <c r="B1432" s="9" t="s">
        <v>31</v>
      </c>
      <c r="C1432" s="9" t="s">
        <v>14504</v>
      </c>
      <c r="D1432" s="9" t="s">
        <v>29</v>
      </c>
      <c r="E1432" s="9" t="s">
        <v>5021</v>
      </c>
      <c r="F1432" s="9" t="str">
        <f>_xlfn.XLOOKUP(E1432,Total_Enrolled!C:C,Total_Enrolled!C:C)</f>
        <v>2025em1100201@bitspilani-digital.edu.in</v>
      </c>
      <c r="G1432" s="9" t="s">
        <v>5022</v>
      </c>
      <c r="H1432" s="9" t="s">
        <v>14515</v>
      </c>
      <c r="I1432" s="9" t="s">
        <v>5023</v>
      </c>
      <c r="J1432" s="9" t="b">
        <v>1</v>
      </c>
      <c r="K1432" s="9">
        <v>0</v>
      </c>
      <c r="L1432" s="9">
        <f>_xlfn.XLOOKUP(B1432,Courses!A:A,Courses!H:H)</f>
        <v>71</v>
      </c>
      <c r="M1432" s="14">
        <f t="shared" si="110"/>
        <v>0</v>
      </c>
      <c r="N1432" s="14" t="str">
        <f t="shared" si="111"/>
        <v>Not Active</v>
      </c>
      <c r="O1432" s="14" t="str" cm="1">
        <f t="array" ref="O1432">_xlfn.IFS(M1432=0,"0",
M1432&lt;=10%,"0-10",
TRUE,"&gt;10"
)&amp;" "&amp;"% progress"</f>
        <v>0 % progress</v>
      </c>
      <c r="P1432" s="15">
        <f t="shared" si="112"/>
        <v>1</v>
      </c>
      <c r="Q1432" s="15">
        <f>COUNTIFS($G:$G,$G1432)</f>
        <v>3</v>
      </c>
      <c r="R1432" s="16">
        <f t="shared" si="113"/>
        <v>0.33333333333333331</v>
      </c>
      <c r="S1432" s="15" t="str">
        <f t="shared" si="114"/>
        <v>no progress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/>
      <c r="AA1432" s="9">
        <v>0</v>
      </c>
      <c r="AB1432" s="9"/>
      <c r="AC1432" s="9">
        <v>0</v>
      </c>
      <c r="AD1432" s="9"/>
      <c r="AE1432" s="9" t="s">
        <v>5025</v>
      </c>
      <c r="AF1432" s="9">
        <v>108</v>
      </c>
      <c r="AG1432" s="9"/>
      <c r="AH1432" s="9"/>
      <c r="AI1432" s="9"/>
      <c r="AJ1432" s="9"/>
    </row>
    <row r="1433" spans="1:36" x14ac:dyDescent="0.35">
      <c r="A1433" s="9" t="s">
        <v>3100</v>
      </c>
      <c r="B1433" s="9" t="s">
        <v>3101</v>
      </c>
      <c r="C1433" s="9" t="s">
        <v>14504</v>
      </c>
      <c r="D1433" s="9" t="s">
        <v>29</v>
      </c>
      <c r="E1433" s="9" t="s">
        <v>5021</v>
      </c>
      <c r="F1433" s="9" t="str">
        <f>_xlfn.XLOOKUP(E1433,Total_Enrolled!C:C,Total_Enrolled!C:C)</f>
        <v>2025em1100201@bitspilani-digital.edu.in</v>
      </c>
      <c r="G1433" s="9" t="s">
        <v>5022</v>
      </c>
      <c r="H1433" s="9" t="s">
        <v>14515</v>
      </c>
      <c r="I1433" s="9" t="s">
        <v>5023</v>
      </c>
      <c r="J1433" s="9" t="b">
        <v>1</v>
      </c>
      <c r="K1433" s="9">
        <v>0</v>
      </c>
      <c r="L1433" s="9">
        <f>_xlfn.XLOOKUP(B1433,Courses!A:A,Courses!H:H)</f>
        <v>44</v>
      </c>
      <c r="M1433" s="14">
        <f t="shared" si="110"/>
        <v>0</v>
      </c>
      <c r="N1433" s="14" t="str">
        <f t="shared" si="111"/>
        <v>Not Active</v>
      </c>
      <c r="O1433" s="14" t="str" cm="1">
        <f t="array" ref="O1433">_xlfn.IFS(M1433=0,"0",
M1433&lt;=10%,"0-10",
TRUE,"&gt;10"
)&amp;" "&amp;"% progress"</f>
        <v>0 % progress</v>
      </c>
      <c r="P1433" s="15">
        <f t="shared" si="112"/>
        <v>1</v>
      </c>
      <c r="Q1433" s="15">
        <f>COUNTIFS($G:$G,$G1433)</f>
        <v>3</v>
      </c>
      <c r="R1433" s="16">
        <f t="shared" si="113"/>
        <v>0.33333333333333331</v>
      </c>
      <c r="S1433" s="15" t="str">
        <f t="shared" si="114"/>
        <v>no progress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/>
      <c r="AA1433" s="9">
        <v>0</v>
      </c>
      <c r="AB1433" s="9"/>
      <c r="AC1433" s="9">
        <v>0</v>
      </c>
      <c r="AD1433" s="9"/>
      <c r="AE1433" s="9" t="s">
        <v>5025</v>
      </c>
      <c r="AF1433" s="9">
        <v>108</v>
      </c>
      <c r="AG1433" s="9"/>
      <c r="AH1433" s="9"/>
      <c r="AI1433" s="9"/>
      <c r="AJ1433" s="9"/>
    </row>
    <row r="1434" spans="1:36" x14ac:dyDescent="0.35">
      <c r="A1434" s="9" t="s">
        <v>3100</v>
      </c>
      <c r="B1434" s="9" t="s">
        <v>3101</v>
      </c>
      <c r="C1434" s="9" t="s">
        <v>14504</v>
      </c>
      <c r="D1434" s="9" t="s">
        <v>29</v>
      </c>
      <c r="E1434" s="9" t="s">
        <v>5026</v>
      </c>
      <c r="F1434" s="9" t="str">
        <f>_xlfn.XLOOKUP(E1434,Total_Enrolled!C:C,Total_Enrolled!C:C)</f>
        <v>2025em1100202@bitspilani-digital.edu.in</v>
      </c>
      <c r="G1434" s="9" t="s">
        <v>5027</v>
      </c>
      <c r="H1434" s="9" t="s">
        <v>14515</v>
      </c>
      <c r="I1434" s="9" t="s">
        <v>5028</v>
      </c>
      <c r="J1434" s="9" t="b">
        <v>1</v>
      </c>
      <c r="K1434" s="9">
        <v>1</v>
      </c>
      <c r="L1434" s="9">
        <f>_xlfn.XLOOKUP(B1434,Courses!A:A,Courses!H:H)</f>
        <v>44</v>
      </c>
      <c r="M1434" s="14">
        <f t="shared" si="110"/>
        <v>2.2727272727272728E-2</v>
      </c>
      <c r="N1434" s="14" t="str">
        <f t="shared" si="111"/>
        <v>Active</v>
      </c>
      <c r="O1434" s="14" t="str" cm="1">
        <f t="array" ref="O1434">_xlfn.IFS(M1434=0,"0",
M1434&lt;=10%,"0-10",
TRUE,"&gt;10"
)&amp;" "&amp;"% progress"</f>
        <v>0-10 % progress</v>
      </c>
      <c r="P1434" s="15">
        <f t="shared" si="112"/>
        <v>0</v>
      </c>
      <c r="Q1434" s="15">
        <f>COUNTIFS($G:$G,$G1434)</f>
        <v>3</v>
      </c>
      <c r="R1434" s="16">
        <f t="shared" si="113"/>
        <v>0</v>
      </c>
      <c r="S1434" s="15" t="str">
        <f t="shared" si="114"/>
        <v>no 0% progess</v>
      </c>
      <c r="T1434" s="9">
        <v>0</v>
      </c>
      <c r="U1434" s="9">
        <v>1</v>
      </c>
      <c r="V1434" s="9">
        <v>1</v>
      </c>
      <c r="W1434" s="9">
        <v>0</v>
      </c>
      <c r="X1434" s="9">
        <v>0</v>
      </c>
      <c r="Y1434" s="9">
        <v>0</v>
      </c>
      <c r="Z1434" s="9"/>
      <c r="AA1434" s="9">
        <v>0</v>
      </c>
      <c r="AB1434" s="9"/>
      <c r="AC1434" s="9">
        <v>0</v>
      </c>
      <c r="AD1434" s="9" t="s">
        <v>5030</v>
      </c>
      <c r="AE1434" s="9" t="s">
        <v>5029</v>
      </c>
      <c r="AF1434" s="9">
        <v>102</v>
      </c>
      <c r="AG1434" s="9"/>
      <c r="AH1434" s="9" t="s">
        <v>5031</v>
      </c>
      <c r="AI1434" s="9"/>
      <c r="AJ1434" s="9"/>
    </row>
    <row r="1435" spans="1:36" x14ac:dyDescent="0.35">
      <c r="A1435" s="9" t="s">
        <v>30</v>
      </c>
      <c r="B1435" s="9" t="s">
        <v>31</v>
      </c>
      <c r="C1435" s="9" t="s">
        <v>14504</v>
      </c>
      <c r="D1435" s="9" t="s">
        <v>29</v>
      </c>
      <c r="E1435" s="9" t="s">
        <v>5026</v>
      </c>
      <c r="F1435" s="9" t="str">
        <f>_xlfn.XLOOKUP(E1435,Total_Enrolled!C:C,Total_Enrolled!C:C)</f>
        <v>2025em1100202@bitspilani-digital.edu.in</v>
      </c>
      <c r="G1435" s="9" t="s">
        <v>5027</v>
      </c>
      <c r="H1435" s="9" t="s">
        <v>14515</v>
      </c>
      <c r="I1435" s="9" t="s">
        <v>5028</v>
      </c>
      <c r="J1435" s="9" t="b">
        <v>1</v>
      </c>
      <c r="K1435" s="9">
        <v>1</v>
      </c>
      <c r="L1435" s="9">
        <f>_xlfn.XLOOKUP(B1435,Courses!A:A,Courses!H:H)</f>
        <v>71</v>
      </c>
      <c r="M1435" s="14">
        <f t="shared" si="110"/>
        <v>1.4084507042253521E-2</v>
      </c>
      <c r="N1435" s="14" t="str">
        <f t="shared" si="111"/>
        <v>Active</v>
      </c>
      <c r="O1435" s="14" t="str" cm="1">
        <f t="array" ref="O1435">_xlfn.IFS(M1435=0,"0",
M1435&lt;=10%,"0-10",
TRUE,"&gt;10"
)&amp;" "&amp;"% progress"</f>
        <v>0-10 % progress</v>
      </c>
      <c r="P1435" s="15">
        <f t="shared" si="112"/>
        <v>0</v>
      </c>
      <c r="Q1435" s="15">
        <f>COUNTIFS($G:$G,$G1435)</f>
        <v>3</v>
      </c>
      <c r="R1435" s="16">
        <f t="shared" si="113"/>
        <v>0</v>
      </c>
      <c r="S1435" s="15" t="str">
        <f t="shared" si="114"/>
        <v>no 0% progess</v>
      </c>
      <c r="T1435" s="9">
        <v>0</v>
      </c>
      <c r="U1435" s="9">
        <v>1</v>
      </c>
      <c r="V1435" s="9">
        <v>1</v>
      </c>
      <c r="W1435" s="9">
        <v>0</v>
      </c>
      <c r="X1435" s="9">
        <v>0</v>
      </c>
      <c r="Y1435" s="9">
        <v>0</v>
      </c>
      <c r="Z1435" s="9"/>
      <c r="AA1435" s="9">
        <v>0</v>
      </c>
      <c r="AB1435" s="9"/>
      <c r="AC1435" s="9">
        <v>0</v>
      </c>
      <c r="AD1435" s="9" t="s">
        <v>5032</v>
      </c>
      <c r="AE1435" s="9" t="s">
        <v>5029</v>
      </c>
      <c r="AF1435" s="9">
        <v>102</v>
      </c>
      <c r="AG1435" s="9"/>
      <c r="AH1435" s="9" t="s">
        <v>5033</v>
      </c>
      <c r="AI1435" s="9"/>
      <c r="AJ1435" s="9"/>
    </row>
    <row r="1436" spans="1:36" x14ac:dyDescent="0.35">
      <c r="A1436" s="9" t="s">
        <v>3089</v>
      </c>
      <c r="B1436" s="9" t="s">
        <v>36</v>
      </c>
      <c r="C1436" s="9" t="s">
        <v>14504</v>
      </c>
      <c r="D1436" s="9" t="s">
        <v>29</v>
      </c>
      <c r="E1436" s="9" t="s">
        <v>5026</v>
      </c>
      <c r="F1436" s="9" t="str">
        <f>_xlfn.XLOOKUP(E1436,Total_Enrolled!C:C,Total_Enrolled!C:C)</f>
        <v>2025em1100202@bitspilani-digital.edu.in</v>
      </c>
      <c r="G1436" s="9" t="s">
        <v>5027</v>
      </c>
      <c r="H1436" s="9" t="s">
        <v>14515</v>
      </c>
      <c r="I1436" s="9" t="s">
        <v>5028</v>
      </c>
      <c r="J1436" s="9" t="b">
        <v>1</v>
      </c>
      <c r="K1436" s="9">
        <v>1</v>
      </c>
      <c r="L1436" s="9">
        <f>_xlfn.XLOOKUP(B1436,Courses!A:A,Courses!H:H)</f>
        <v>85</v>
      </c>
      <c r="M1436" s="14">
        <f t="shared" si="110"/>
        <v>1.1764705882352941E-2</v>
      </c>
      <c r="N1436" s="14" t="str">
        <f t="shared" si="111"/>
        <v>Active</v>
      </c>
      <c r="O1436" s="14" t="str" cm="1">
        <f t="array" ref="O1436">_xlfn.IFS(M1436=0,"0",
M1436&lt;=10%,"0-10",
TRUE,"&gt;10"
)&amp;" "&amp;"% progress"</f>
        <v>0-10 % progress</v>
      </c>
      <c r="P1436" s="15">
        <f t="shared" si="112"/>
        <v>0</v>
      </c>
      <c r="Q1436" s="15">
        <f>COUNTIFS($G:$G,$G1436)</f>
        <v>3</v>
      </c>
      <c r="R1436" s="16">
        <f t="shared" si="113"/>
        <v>0</v>
      </c>
      <c r="S1436" s="15" t="str">
        <f t="shared" si="114"/>
        <v>no 0% progess</v>
      </c>
      <c r="T1436" s="9">
        <v>0</v>
      </c>
      <c r="U1436" s="9">
        <v>1</v>
      </c>
      <c r="V1436" s="9">
        <v>1</v>
      </c>
      <c r="W1436" s="9">
        <v>0</v>
      </c>
      <c r="X1436" s="9">
        <v>0</v>
      </c>
      <c r="Y1436" s="9">
        <v>0</v>
      </c>
      <c r="Z1436" s="9"/>
      <c r="AA1436" s="9">
        <v>0</v>
      </c>
      <c r="AB1436" s="9"/>
      <c r="AC1436" s="9">
        <v>250</v>
      </c>
      <c r="AD1436" s="9" t="s">
        <v>5034</v>
      </c>
      <c r="AE1436" s="9" t="s">
        <v>5029</v>
      </c>
      <c r="AF1436" s="9">
        <v>102</v>
      </c>
      <c r="AG1436" s="9"/>
      <c r="AH1436" s="9" t="s">
        <v>5035</v>
      </c>
      <c r="AI1436" s="9"/>
      <c r="AJ1436" s="9"/>
    </row>
    <row r="1437" spans="1:36" x14ac:dyDescent="0.35">
      <c r="A1437" s="9" t="s">
        <v>30</v>
      </c>
      <c r="B1437" s="9" t="s">
        <v>31</v>
      </c>
      <c r="C1437" s="9" t="s">
        <v>14504</v>
      </c>
      <c r="D1437" s="9" t="s">
        <v>29</v>
      </c>
      <c r="E1437" s="9" t="s">
        <v>5036</v>
      </c>
      <c r="F1437" s="9" t="str">
        <f>_xlfn.XLOOKUP(E1437,Total_Enrolled!C:C,Total_Enrolled!C:C)</f>
        <v>2025em1100203@bitspilani-digital.edu.in</v>
      </c>
      <c r="G1437" s="9" t="s">
        <v>5037</v>
      </c>
      <c r="H1437" s="9" t="s">
        <v>14515</v>
      </c>
      <c r="I1437" s="9" t="s">
        <v>5038</v>
      </c>
      <c r="J1437" s="9" t="b">
        <v>1</v>
      </c>
      <c r="K1437" s="9">
        <v>0</v>
      </c>
      <c r="L1437" s="9">
        <f>_xlfn.XLOOKUP(B1437,Courses!A:A,Courses!H:H)</f>
        <v>71</v>
      </c>
      <c r="M1437" s="14">
        <f t="shared" si="110"/>
        <v>0</v>
      </c>
      <c r="N1437" s="14" t="str">
        <f t="shared" si="111"/>
        <v>Not Active</v>
      </c>
      <c r="O1437" s="14" t="str" cm="1">
        <f t="array" ref="O1437">_xlfn.IFS(M1437=0,"0",
M1437&lt;=10%,"0-10",
TRUE,"&gt;10"
)&amp;" "&amp;"% progress"</f>
        <v>0 % progress</v>
      </c>
      <c r="P1437" s="15">
        <f t="shared" si="112"/>
        <v>1</v>
      </c>
      <c r="Q1437" s="15">
        <f>COUNTIFS($G:$G,$G1437)</f>
        <v>3</v>
      </c>
      <c r="R1437" s="16">
        <f t="shared" si="113"/>
        <v>0.33333333333333331</v>
      </c>
      <c r="S1437" s="15" t="str">
        <f t="shared" si="114"/>
        <v>no progress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/>
      <c r="AA1437" s="9">
        <v>0</v>
      </c>
      <c r="AB1437" s="9"/>
      <c r="AC1437" s="9">
        <v>0</v>
      </c>
      <c r="AD1437" s="9" t="s">
        <v>5039</v>
      </c>
      <c r="AE1437" s="9" t="s">
        <v>5040</v>
      </c>
      <c r="AF1437" s="9">
        <v>188</v>
      </c>
      <c r="AG1437" s="9"/>
      <c r="AH1437" s="9"/>
      <c r="AI1437" s="9"/>
      <c r="AJ1437" s="9"/>
    </row>
    <row r="1438" spans="1:36" x14ac:dyDescent="0.35">
      <c r="A1438" s="9" t="s">
        <v>3110</v>
      </c>
      <c r="B1438" s="9" t="s">
        <v>3111</v>
      </c>
      <c r="C1438" s="9" t="s">
        <v>14504</v>
      </c>
      <c r="D1438" s="9" t="s">
        <v>29</v>
      </c>
      <c r="E1438" s="9" t="s">
        <v>5036</v>
      </c>
      <c r="F1438" s="9" t="str">
        <f>_xlfn.XLOOKUP(E1438,Total_Enrolled!C:C,Total_Enrolled!C:C)</f>
        <v>2025em1100203@bitspilani-digital.edu.in</v>
      </c>
      <c r="G1438" s="9" t="s">
        <v>5037</v>
      </c>
      <c r="H1438" s="9" t="s">
        <v>14515</v>
      </c>
      <c r="I1438" s="9" t="s">
        <v>5038</v>
      </c>
      <c r="J1438" s="9" t="b">
        <v>1</v>
      </c>
      <c r="K1438" s="9">
        <v>11</v>
      </c>
      <c r="L1438" s="9">
        <f>_xlfn.XLOOKUP(B1438,Courses!A:A,Courses!H:H)</f>
        <v>67</v>
      </c>
      <c r="M1438" s="14">
        <f t="shared" si="110"/>
        <v>0.16417910447761194</v>
      </c>
      <c r="N1438" s="14" t="str">
        <f t="shared" si="111"/>
        <v>Active</v>
      </c>
      <c r="O1438" s="14" t="str" cm="1">
        <f t="array" ref="O1438">_xlfn.IFS(M1438=0,"0",
M1438&lt;=10%,"0-10",
TRUE,"&gt;10"
)&amp;" "&amp;"% progress"</f>
        <v>&gt;10 % progress</v>
      </c>
      <c r="P1438" s="15">
        <f t="shared" si="112"/>
        <v>0</v>
      </c>
      <c r="Q1438" s="15">
        <f>COUNTIFS($G:$G,$G1438)</f>
        <v>3</v>
      </c>
      <c r="R1438" s="16">
        <f t="shared" si="113"/>
        <v>0</v>
      </c>
      <c r="S1438" s="15" t="str">
        <f t="shared" si="114"/>
        <v>no 0% progess</v>
      </c>
      <c r="T1438" s="9">
        <v>0</v>
      </c>
      <c r="U1438" s="9">
        <v>1</v>
      </c>
      <c r="V1438" s="9">
        <v>1</v>
      </c>
      <c r="W1438" s="9">
        <v>0</v>
      </c>
      <c r="X1438" s="9">
        <v>0</v>
      </c>
      <c r="Y1438" s="9">
        <v>0</v>
      </c>
      <c r="Z1438" s="9"/>
      <c r="AA1438" s="9">
        <v>0</v>
      </c>
      <c r="AB1438" s="9"/>
      <c r="AC1438" s="9">
        <v>5379</v>
      </c>
      <c r="AD1438" s="9" t="s">
        <v>5041</v>
      </c>
      <c r="AE1438" s="9" t="s">
        <v>5040</v>
      </c>
      <c r="AF1438" s="9">
        <v>188</v>
      </c>
      <c r="AG1438" s="9"/>
      <c r="AH1438" s="9" t="s">
        <v>5042</v>
      </c>
      <c r="AI1438" s="9"/>
      <c r="AJ1438" s="9"/>
    </row>
    <row r="1439" spans="1:36" x14ac:dyDescent="0.35">
      <c r="A1439" s="9" t="s">
        <v>3100</v>
      </c>
      <c r="B1439" s="9" t="s">
        <v>3101</v>
      </c>
      <c r="C1439" s="9" t="s">
        <v>14504</v>
      </c>
      <c r="D1439" s="9" t="s">
        <v>29</v>
      </c>
      <c r="E1439" s="9" t="s">
        <v>5036</v>
      </c>
      <c r="F1439" s="9" t="str">
        <f>_xlfn.XLOOKUP(E1439,Total_Enrolled!C:C,Total_Enrolled!C:C)</f>
        <v>2025em1100203@bitspilani-digital.edu.in</v>
      </c>
      <c r="G1439" s="9" t="s">
        <v>5037</v>
      </c>
      <c r="H1439" s="9" t="s">
        <v>14515</v>
      </c>
      <c r="I1439" s="9" t="s">
        <v>5038</v>
      </c>
      <c r="J1439" s="9" t="b">
        <v>1</v>
      </c>
      <c r="K1439" s="9">
        <v>0</v>
      </c>
      <c r="L1439" s="9">
        <f>_xlfn.XLOOKUP(B1439,Courses!A:A,Courses!H:H)</f>
        <v>44</v>
      </c>
      <c r="M1439" s="14">
        <f t="shared" si="110"/>
        <v>0</v>
      </c>
      <c r="N1439" s="14" t="str">
        <f t="shared" si="111"/>
        <v>Not Active</v>
      </c>
      <c r="O1439" s="14" t="str" cm="1">
        <f t="array" ref="O1439">_xlfn.IFS(M1439=0,"0",
M1439&lt;=10%,"0-10",
TRUE,"&gt;10"
)&amp;" "&amp;"% progress"</f>
        <v>0 % progress</v>
      </c>
      <c r="P1439" s="15">
        <f t="shared" si="112"/>
        <v>1</v>
      </c>
      <c r="Q1439" s="15">
        <f>COUNTIFS($G:$G,$G1439)</f>
        <v>3</v>
      </c>
      <c r="R1439" s="16">
        <f t="shared" si="113"/>
        <v>0.33333333333333331</v>
      </c>
      <c r="S1439" s="15" t="str">
        <f t="shared" si="114"/>
        <v>no progress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/>
      <c r="AA1439" s="9">
        <v>0</v>
      </c>
      <c r="AB1439" s="9"/>
      <c r="AC1439" s="9">
        <v>0</v>
      </c>
      <c r="AD1439" s="9" t="s">
        <v>5043</v>
      </c>
      <c r="AE1439" s="9" t="s">
        <v>5040</v>
      </c>
      <c r="AF1439" s="9">
        <v>188</v>
      </c>
      <c r="AG1439" s="9"/>
      <c r="AH1439" s="9"/>
      <c r="AI1439" s="9"/>
      <c r="AJ1439" s="9"/>
    </row>
    <row r="1440" spans="1:36" x14ac:dyDescent="0.35">
      <c r="A1440" s="9" t="s">
        <v>3100</v>
      </c>
      <c r="B1440" s="9" t="s">
        <v>3101</v>
      </c>
      <c r="C1440" s="9" t="s">
        <v>14504</v>
      </c>
      <c r="D1440" s="9" t="s">
        <v>29</v>
      </c>
      <c r="E1440" s="9" t="s">
        <v>5044</v>
      </c>
      <c r="F1440" s="9" t="str">
        <f>_xlfn.XLOOKUP(E1440,Total_Enrolled!C:C,Total_Enrolled!C:C)</f>
        <v>2025em1100204@bitspilani-digital.edu.in</v>
      </c>
      <c r="G1440" s="9" t="s">
        <v>5045</v>
      </c>
      <c r="H1440" s="9" t="s">
        <v>14515</v>
      </c>
      <c r="I1440" s="9" t="s">
        <v>5046</v>
      </c>
      <c r="J1440" s="9" t="b">
        <v>1</v>
      </c>
      <c r="K1440" s="9">
        <v>9</v>
      </c>
      <c r="L1440" s="9">
        <f>_xlfn.XLOOKUP(B1440,Courses!A:A,Courses!H:H)</f>
        <v>44</v>
      </c>
      <c r="M1440" s="14">
        <f t="shared" si="110"/>
        <v>0.20454545454545456</v>
      </c>
      <c r="N1440" s="14" t="str">
        <f t="shared" si="111"/>
        <v>Active</v>
      </c>
      <c r="O1440" s="14" t="str" cm="1">
        <f t="array" ref="O1440">_xlfn.IFS(M1440=0,"0",
M1440&lt;=10%,"0-10",
TRUE,"&gt;10"
)&amp;" "&amp;"% progress"</f>
        <v>&gt;10 % progress</v>
      </c>
      <c r="P1440" s="15">
        <f t="shared" si="112"/>
        <v>0</v>
      </c>
      <c r="Q1440" s="15">
        <f>COUNTIFS($G:$G,$G1440)</f>
        <v>3</v>
      </c>
      <c r="R1440" s="16">
        <f t="shared" si="113"/>
        <v>0</v>
      </c>
      <c r="S1440" s="15" t="str">
        <f t="shared" si="114"/>
        <v>no 0% progess</v>
      </c>
      <c r="T1440" s="9">
        <v>0</v>
      </c>
      <c r="U1440" s="9">
        <v>2</v>
      </c>
      <c r="V1440" s="9">
        <v>2</v>
      </c>
      <c r="W1440" s="9">
        <v>0</v>
      </c>
      <c r="X1440" s="9">
        <v>0</v>
      </c>
      <c r="Y1440" s="9">
        <v>0</v>
      </c>
      <c r="Z1440" s="9"/>
      <c r="AA1440" s="9">
        <v>0</v>
      </c>
      <c r="AB1440" s="9"/>
      <c r="AC1440" s="9">
        <v>125235</v>
      </c>
      <c r="AD1440" s="9" t="s">
        <v>5048</v>
      </c>
      <c r="AE1440" s="9" t="s">
        <v>5047</v>
      </c>
      <c r="AF1440" s="9">
        <v>283</v>
      </c>
      <c r="AG1440" s="9"/>
      <c r="AH1440" s="9" t="s">
        <v>5049</v>
      </c>
      <c r="AI1440" s="9" t="s">
        <v>5050</v>
      </c>
      <c r="AJ1440" s="9" t="s">
        <v>5051</v>
      </c>
    </row>
    <row r="1441" spans="1:36" x14ac:dyDescent="0.35">
      <c r="A1441" s="9" t="s">
        <v>3110</v>
      </c>
      <c r="B1441" s="9" t="s">
        <v>3111</v>
      </c>
      <c r="C1441" s="9" t="s">
        <v>14504</v>
      </c>
      <c r="D1441" s="9" t="s">
        <v>29</v>
      </c>
      <c r="E1441" s="9" t="s">
        <v>5044</v>
      </c>
      <c r="F1441" s="9" t="str">
        <f>_xlfn.XLOOKUP(E1441,Total_Enrolled!C:C,Total_Enrolled!C:C)</f>
        <v>2025em1100204@bitspilani-digital.edu.in</v>
      </c>
      <c r="G1441" s="9" t="s">
        <v>5045</v>
      </c>
      <c r="H1441" s="9" t="s">
        <v>14515</v>
      </c>
      <c r="I1441" s="9" t="s">
        <v>5046</v>
      </c>
      <c r="J1441" s="9" t="b">
        <v>1</v>
      </c>
      <c r="K1441" s="9">
        <v>7</v>
      </c>
      <c r="L1441" s="9">
        <f>_xlfn.XLOOKUP(B1441,Courses!A:A,Courses!H:H)</f>
        <v>67</v>
      </c>
      <c r="M1441" s="14">
        <f t="shared" si="110"/>
        <v>0.1044776119402985</v>
      </c>
      <c r="N1441" s="14" t="str">
        <f t="shared" si="111"/>
        <v>Active</v>
      </c>
      <c r="O1441" s="14" t="str" cm="1">
        <f t="array" ref="O1441">_xlfn.IFS(M1441=0,"0",
M1441&lt;=10%,"0-10",
TRUE,"&gt;10"
)&amp;" "&amp;"% progress"</f>
        <v>&gt;10 % progress</v>
      </c>
      <c r="P1441" s="15">
        <f t="shared" si="112"/>
        <v>0</v>
      </c>
      <c r="Q1441" s="15">
        <f>COUNTIFS($G:$G,$G1441)</f>
        <v>3</v>
      </c>
      <c r="R1441" s="16">
        <f t="shared" si="113"/>
        <v>0</v>
      </c>
      <c r="S1441" s="15" t="str">
        <f t="shared" si="114"/>
        <v>no 0% progess</v>
      </c>
      <c r="T1441" s="9">
        <v>0</v>
      </c>
      <c r="U1441" s="9">
        <v>1</v>
      </c>
      <c r="V1441" s="9">
        <v>1</v>
      </c>
      <c r="W1441" s="9">
        <v>0</v>
      </c>
      <c r="X1441" s="9">
        <v>0</v>
      </c>
      <c r="Y1441" s="9">
        <v>0</v>
      </c>
      <c r="Z1441" s="9"/>
      <c r="AA1441" s="9">
        <v>0</v>
      </c>
      <c r="AB1441" s="9"/>
      <c r="AC1441" s="9">
        <v>17605</v>
      </c>
      <c r="AD1441" s="9" t="s">
        <v>5052</v>
      </c>
      <c r="AE1441" s="9" t="s">
        <v>5047</v>
      </c>
      <c r="AF1441" s="9">
        <v>283</v>
      </c>
      <c r="AG1441" s="9"/>
      <c r="AH1441" s="9" t="s">
        <v>5053</v>
      </c>
      <c r="AI1441" s="9"/>
      <c r="AJ1441" s="9"/>
    </row>
    <row r="1442" spans="1:36" x14ac:dyDescent="0.35">
      <c r="A1442" s="9" t="s">
        <v>30</v>
      </c>
      <c r="B1442" s="9" t="s">
        <v>31</v>
      </c>
      <c r="C1442" s="9" t="s">
        <v>14504</v>
      </c>
      <c r="D1442" s="9" t="s">
        <v>29</v>
      </c>
      <c r="E1442" s="9" t="s">
        <v>5044</v>
      </c>
      <c r="F1442" s="9" t="str">
        <f>_xlfn.XLOOKUP(E1442,Total_Enrolled!C:C,Total_Enrolled!C:C)</f>
        <v>2025em1100204@bitspilani-digital.edu.in</v>
      </c>
      <c r="G1442" s="9" t="s">
        <v>5045</v>
      </c>
      <c r="H1442" s="9" t="s">
        <v>14515</v>
      </c>
      <c r="I1442" s="9" t="s">
        <v>5046</v>
      </c>
      <c r="J1442" s="9" t="b">
        <v>1</v>
      </c>
      <c r="K1442" s="9">
        <v>22</v>
      </c>
      <c r="L1442" s="9">
        <f>_xlfn.XLOOKUP(B1442,Courses!A:A,Courses!H:H)</f>
        <v>71</v>
      </c>
      <c r="M1442" s="14">
        <f t="shared" si="110"/>
        <v>0.30985915492957744</v>
      </c>
      <c r="N1442" s="14" t="str">
        <f t="shared" si="111"/>
        <v>Active</v>
      </c>
      <c r="O1442" s="14" t="str" cm="1">
        <f t="array" ref="O1442">_xlfn.IFS(M1442=0,"0",
M1442&lt;=10%,"0-10",
TRUE,"&gt;10"
)&amp;" "&amp;"% progress"</f>
        <v>&gt;10 % progress</v>
      </c>
      <c r="P1442" s="15">
        <f t="shared" si="112"/>
        <v>0</v>
      </c>
      <c r="Q1442" s="15">
        <f>COUNTIFS($G:$G,$G1442)</f>
        <v>3</v>
      </c>
      <c r="R1442" s="16">
        <f t="shared" si="113"/>
        <v>0</v>
      </c>
      <c r="S1442" s="15" t="str">
        <f t="shared" si="114"/>
        <v>no 0% progess</v>
      </c>
      <c r="T1442" s="9">
        <v>0</v>
      </c>
      <c r="U1442" s="9">
        <v>5</v>
      </c>
      <c r="V1442" s="9">
        <v>5</v>
      </c>
      <c r="W1442" s="9">
        <v>0</v>
      </c>
      <c r="X1442" s="9">
        <v>0</v>
      </c>
      <c r="Y1442" s="9">
        <v>0</v>
      </c>
      <c r="Z1442" s="9"/>
      <c r="AA1442" s="9">
        <v>0</v>
      </c>
      <c r="AB1442" s="9"/>
      <c r="AC1442" s="9">
        <v>74297</v>
      </c>
      <c r="AD1442" s="9" t="s">
        <v>5054</v>
      </c>
      <c r="AE1442" s="9" t="s">
        <v>5047</v>
      </c>
      <c r="AF1442" s="9">
        <v>283</v>
      </c>
      <c r="AG1442" s="9"/>
      <c r="AH1442" s="9" t="s">
        <v>5055</v>
      </c>
      <c r="AI1442" s="9" t="s">
        <v>5056</v>
      </c>
      <c r="AJ1442" s="9" t="s">
        <v>5057</v>
      </c>
    </row>
    <row r="1443" spans="1:36" x14ac:dyDescent="0.35">
      <c r="A1443" s="9" t="s">
        <v>30</v>
      </c>
      <c r="B1443" s="9" t="s">
        <v>31</v>
      </c>
      <c r="C1443" s="9" t="s">
        <v>14504</v>
      </c>
      <c r="D1443" s="9" t="s">
        <v>29</v>
      </c>
      <c r="E1443" s="9" t="s">
        <v>5058</v>
      </c>
      <c r="F1443" s="9" t="str">
        <f>_xlfn.XLOOKUP(E1443,Total_Enrolled!C:C,Total_Enrolled!C:C)</f>
        <v>2025em1100205@bitspilani-digital.edu.in</v>
      </c>
      <c r="G1443" s="9" t="s">
        <v>5059</v>
      </c>
      <c r="H1443" s="9" t="s">
        <v>14515</v>
      </c>
      <c r="I1443" s="9" t="s">
        <v>5060</v>
      </c>
      <c r="J1443" s="9" t="b">
        <v>1</v>
      </c>
      <c r="K1443" s="9">
        <v>0</v>
      </c>
      <c r="L1443" s="9">
        <f>_xlfn.XLOOKUP(B1443,Courses!A:A,Courses!H:H)</f>
        <v>71</v>
      </c>
      <c r="M1443" s="14">
        <f t="shared" si="110"/>
        <v>0</v>
      </c>
      <c r="N1443" s="14" t="str">
        <f t="shared" si="111"/>
        <v>Not Active</v>
      </c>
      <c r="O1443" s="14" t="str" cm="1">
        <f t="array" ref="O1443">_xlfn.IFS(M1443=0,"0",
M1443&lt;=10%,"0-10",
TRUE,"&gt;10"
)&amp;" "&amp;"% progress"</f>
        <v>0 % progress</v>
      </c>
      <c r="P1443" s="15">
        <f t="shared" si="112"/>
        <v>1</v>
      </c>
      <c r="Q1443" s="15">
        <f>COUNTIFS($G:$G,$G1443)</f>
        <v>3</v>
      </c>
      <c r="R1443" s="16">
        <f t="shared" si="113"/>
        <v>0.33333333333333331</v>
      </c>
      <c r="S1443" s="15" t="str">
        <f t="shared" si="114"/>
        <v>no progress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/>
      <c r="AA1443" s="9">
        <v>0</v>
      </c>
      <c r="AB1443" s="9"/>
      <c r="AC1443" s="9">
        <v>0</v>
      </c>
      <c r="AD1443" s="9" t="s">
        <v>5061</v>
      </c>
      <c r="AE1443" s="9" t="s">
        <v>5062</v>
      </c>
      <c r="AF1443" s="9">
        <v>96</v>
      </c>
      <c r="AG1443" s="9"/>
      <c r="AH1443" s="9"/>
      <c r="AI1443" s="9"/>
      <c r="AJ1443" s="9"/>
    </row>
    <row r="1444" spans="1:36" x14ac:dyDescent="0.35">
      <c r="A1444" s="9" t="s">
        <v>3110</v>
      </c>
      <c r="B1444" s="9" t="s">
        <v>3111</v>
      </c>
      <c r="C1444" s="9" t="s">
        <v>14504</v>
      </c>
      <c r="D1444" s="9" t="s">
        <v>29</v>
      </c>
      <c r="E1444" s="9" t="s">
        <v>5058</v>
      </c>
      <c r="F1444" s="9" t="str">
        <f>_xlfn.XLOOKUP(E1444,Total_Enrolled!C:C,Total_Enrolled!C:C)</f>
        <v>2025em1100205@bitspilani-digital.edu.in</v>
      </c>
      <c r="G1444" s="9" t="s">
        <v>5059</v>
      </c>
      <c r="H1444" s="9" t="s">
        <v>14515</v>
      </c>
      <c r="I1444" s="9" t="s">
        <v>5060</v>
      </c>
      <c r="J1444" s="9" t="b">
        <v>1</v>
      </c>
      <c r="K1444" s="9">
        <v>3</v>
      </c>
      <c r="L1444" s="9">
        <f>_xlfn.XLOOKUP(B1444,Courses!A:A,Courses!H:H)</f>
        <v>67</v>
      </c>
      <c r="M1444" s="14">
        <f t="shared" si="110"/>
        <v>4.4776119402985072E-2</v>
      </c>
      <c r="N1444" s="14" t="str">
        <f t="shared" si="111"/>
        <v>Active</v>
      </c>
      <c r="O1444" s="14" t="str" cm="1">
        <f t="array" ref="O1444">_xlfn.IFS(M1444=0,"0",
M1444&lt;=10%,"0-10",
TRUE,"&gt;10"
)&amp;" "&amp;"% progress"</f>
        <v>0-10 % progress</v>
      </c>
      <c r="P1444" s="15">
        <f t="shared" si="112"/>
        <v>0</v>
      </c>
      <c r="Q1444" s="15">
        <f>COUNTIFS($G:$G,$G1444)</f>
        <v>3</v>
      </c>
      <c r="R1444" s="16">
        <f t="shared" si="113"/>
        <v>0</v>
      </c>
      <c r="S1444" s="15" t="str">
        <f t="shared" si="114"/>
        <v>no 0% progess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/>
      <c r="AA1444" s="9">
        <v>0</v>
      </c>
      <c r="AB1444" s="9"/>
      <c r="AC1444" s="9">
        <v>29</v>
      </c>
      <c r="AD1444" s="9" t="s">
        <v>5063</v>
      </c>
      <c r="AE1444" s="9" t="s">
        <v>5062</v>
      </c>
      <c r="AF1444" s="9">
        <v>96</v>
      </c>
      <c r="AG1444" s="9"/>
      <c r="AH1444" s="9"/>
      <c r="AI1444" s="9"/>
      <c r="AJ1444" s="9"/>
    </row>
    <row r="1445" spans="1:36" x14ac:dyDescent="0.35">
      <c r="A1445" s="9" t="s">
        <v>3100</v>
      </c>
      <c r="B1445" s="9" t="s">
        <v>3101</v>
      </c>
      <c r="C1445" s="9" t="s">
        <v>14504</v>
      </c>
      <c r="D1445" s="9" t="s">
        <v>29</v>
      </c>
      <c r="E1445" s="9" t="s">
        <v>5058</v>
      </c>
      <c r="F1445" s="9" t="str">
        <f>_xlfn.XLOOKUP(E1445,Total_Enrolled!C:C,Total_Enrolled!C:C)</f>
        <v>2025em1100205@bitspilani-digital.edu.in</v>
      </c>
      <c r="G1445" s="9" t="s">
        <v>5059</v>
      </c>
      <c r="H1445" s="9" t="s">
        <v>14515</v>
      </c>
      <c r="I1445" s="9" t="s">
        <v>5060</v>
      </c>
      <c r="J1445" s="9" t="b">
        <v>1</v>
      </c>
      <c r="K1445" s="9">
        <v>0</v>
      </c>
      <c r="L1445" s="9">
        <f>_xlfn.XLOOKUP(B1445,Courses!A:A,Courses!H:H)</f>
        <v>44</v>
      </c>
      <c r="M1445" s="14">
        <f t="shared" si="110"/>
        <v>0</v>
      </c>
      <c r="N1445" s="14" t="str">
        <f t="shared" si="111"/>
        <v>Not Active</v>
      </c>
      <c r="O1445" s="14" t="str" cm="1">
        <f t="array" ref="O1445">_xlfn.IFS(M1445=0,"0",
M1445&lt;=10%,"0-10",
TRUE,"&gt;10"
)&amp;" "&amp;"% progress"</f>
        <v>0 % progress</v>
      </c>
      <c r="P1445" s="15">
        <f t="shared" si="112"/>
        <v>1</v>
      </c>
      <c r="Q1445" s="15">
        <f>COUNTIFS($G:$G,$G1445)</f>
        <v>3</v>
      </c>
      <c r="R1445" s="16">
        <f t="shared" si="113"/>
        <v>0.33333333333333331</v>
      </c>
      <c r="S1445" s="15" t="str">
        <f t="shared" si="114"/>
        <v>no progress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/>
      <c r="AA1445" s="9">
        <v>0</v>
      </c>
      <c r="AB1445" s="9"/>
      <c r="AC1445" s="9">
        <v>0</v>
      </c>
      <c r="AD1445" s="9"/>
      <c r="AE1445" s="9" t="s">
        <v>5062</v>
      </c>
      <c r="AF1445" s="9">
        <v>96</v>
      </c>
      <c r="AG1445" s="9"/>
      <c r="AH1445" s="9"/>
      <c r="AI1445" s="9"/>
      <c r="AJ1445" s="9"/>
    </row>
    <row r="1446" spans="1:36" x14ac:dyDescent="0.35">
      <c r="A1446" s="9" t="s">
        <v>3100</v>
      </c>
      <c r="B1446" s="9" t="s">
        <v>3101</v>
      </c>
      <c r="C1446" s="9" t="s">
        <v>14504</v>
      </c>
      <c r="D1446" s="9" t="s">
        <v>29</v>
      </c>
      <c r="E1446" s="9" t="s">
        <v>5064</v>
      </c>
      <c r="F1446" s="9" t="str">
        <f>_xlfn.XLOOKUP(E1446,Total_Enrolled!C:C,Total_Enrolled!C:C)</f>
        <v>2025em1100206@bitspilani-digital.edu.in</v>
      </c>
      <c r="G1446" s="9" t="s">
        <v>5065</v>
      </c>
      <c r="H1446" s="9" t="s">
        <v>14515</v>
      </c>
      <c r="I1446" s="9" t="s">
        <v>5066</v>
      </c>
      <c r="J1446" s="9" t="b">
        <v>1</v>
      </c>
      <c r="K1446" s="9">
        <v>3</v>
      </c>
      <c r="L1446" s="9">
        <f>_xlfn.XLOOKUP(B1446,Courses!A:A,Courses!H:H)</f>
        <v>44</v>
      </c>
      <c r="M1446" s="14">
        <f t="shared" si="110"/>
        <v>6.8181818181818177E-2</v>
      </c>
      <c r="N1446" s="14" t="str">
        <f t="shared" si="111"/>
        <v>Active</v>
      </c>
      <c r="O1446" s="14" t="str" cm="1">
        <f t="array" ref="O1446">_xlfn.IFS(M1446=0,"0",
M1446&lt;=10%,"0-10",
TRUE,"&gt;10"
)&amp;" "&amp;"% progress"</f>
        <v>0-10 % progress</v>
      </c>
      <c r="P1446" s="15">
        <f t="shared" si="112"/>
        <v>0</v>
      </c>
      <c r="Q1446" s="15">
        <f>COUNTIFS($G:$G,$G1446)</f>
        <v>3</v>
      </c>
      <c r="R1446" s="16">
        <f t="shared" si="113"/>
        <v>0</v>
      </c>
      <c r="S1446" s="15" t="str">
        <f t="shared" si="114"/>
        <v>no 0% progess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/>
      <c r="AA1446" s="9">
        <v>0</v>
      </c>
      <c r="AB1446" s="9"/>
      <c r="AC1446" s="9">
        <v>95</v>
      </c>
      <c r="AD1446" s="9" t="s">
        <v>5068</v>
      </c>
      <c r="AE1446" s="9" t="s">
        <v>5067</v>
      </c>
      <c r="AF1446" s="9">
        <v>152</v>
      </c>
      <c r="AG1446" s="9"/>
      <c r="AH1446" s="9"/>
      <c r="AI1446" s="9" t="s">
        <v>5069</v>
      </c>
      <c r="AJ1446" s="9" t="s">
        <v>5070</v>
      </c>
    </row>
    <row r="1447" spans="1:36" x14ac:dyDescent="0.35">
      <c r="A1447" s="9" t="s">
        <v>3110</v>
      </c>
      <c r="B1447" s="9" t="s">
        <v>3111</v>
      </c>
      <c r="C1447" s="9" t="s">
        <v>14504</v>
      </c>
      <c r="D1447" s="9" t="s">
        <v>29</v>
      </c>
      <c r="E1447" s="9" t="s">
        <v>5064</v>
      </c>
      <c r="F1447" s="9" t="str">
        <f>_xlfn.XLOOKUP(E1447,Total_Enrolled!C:C,Total_Enrolled!C:C)</f>
        <v>2025em1100206@bitspilani-digital.edu.in</v>
      </c>
      <c r="G1447" s="9" t="s">
        <v>5065</v>
      </c>
      <c r="H1447" s="9" t="s">
        <v>14515</v>
      </c>
      <c r="I1447" s="9" t="s">
        <v>5066</v>
      </c>
      <c r="J1447" s="9" t="b">
        <v>1</v>
      </c>
      <c r="K1447" s="9">
        <v>5</v>
      </c>
      <c r="L1447" s="9">
        <f>_xlfn.XLOOKUP(B1447,Courses!A:A,Courses!H:H)</f>
        <v>67</v>
      </c>
      <c r="M1447" s="14">
        <f t="shared" si="110"/>
        <v>7.4626865671641784E-2</v>
      </c>
      <c r="N1447" s="14" t="str">
        <f t="shared" si="111"/>
        <v>Active</v>
      </c>
      <c r="O1447" s="14" t="str" cm="1">
        <f t="array" ref="O1447">_xlfn.IFS(M1447=0,"0",
M1447&lt;=10%,"0-10",
TRUE,"&gt;10"
)&amp;" "&amp;"% progress"</f>
        <v>0-10 % progress</v>
      </c>
      <c r="P1447" s="15">
        <f t="shared" si="112"/>
        <v>0</v>
      </c>
      <c r="Q1447" s="15">
        <f>COUNTIFS($G:$G,$G1447)</f>
        <v>3</v>
      </c>
      <c r="R1447" s="16">
        <f t="shared" si="113"/>
        <v>0</v>
      </c>
      <c r="S1447" s="15" t="str">
        <f t="shared" si="114"/>
        <v>no 0% progess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/>
      <c r="AA1447" s="9">
        <v>0</v>
      </c>
      <c r="AB1447" s="9"/>
      <c r="AC1447" s="9">
        <v>6107</v>
      </c>
      <c r="AD1447" s="9" t="s">
        <v>5071</v>
      </c>
      <c r="AE1447" s="9" t="s">
        <v>5067</v>
      </c>
      <c r="AF1447" s="9">
        <v>152</v>
      </c>
      <c r="AG1447" s="9"/>
      <c r="AH1447" s="9"/>
      <c r="AI1447" s="9"/>
      <c r="AJ1447" s="9"/>
    </row>
    <row r="1448" spans="1:36" x14ac:dyDescent="0.35">
      <c r="A1448" s="9" t="s">
        <v>30</v>
      </c>
      <c r="B1448" s="9" t="s">
        <v>31</v>
      </c>
      <c r="C1448" s="9" t="s">
        <v>14504</v>
      </c>
      <c r="D1448" s="9" t="s">
        <v>29</v>
      </c>
      <c r="E1448" s="9" t="s">
        <v>5064</v>
      </c>
      <c r="F1448" s="9" t="str">
        <f>_xlfn.XLOOKUP(E1448,Total_Enrolled!C:C,Total_Enrolled!C:C)</f>
        <v>2025em1100206@bitspilani-digital.edu.in</v>
      </c>
      <c r="G1448" s="9" t="s">
        <v>5065</v>
      </c>
      <c r="H1448" s="9" t="s">
        <v>14515</v>
      </c>
      <c r="I1448" s="9" t="s">
        <v>5066</v>
      </c>
      <c r="J1448" s="9" t="b">
        <v>1</v>
      </c>
      <c r="K1448" s="9">
        <v>1</v>
      </c>
      <c r="L1448" s="9">
        <f>_xlfn.XLOOKUP(B1448,Courses!A:A,Courses!H:H)</f>
        <v>71</v>
      </c>
      <c r="M1448" s="14">
        <f t="shared" si="110"/>
        <v>1.4084507042253521E-2</v>
      </c>
      <c r="N1448" s="14" t="str">
        <f t="shared" si="111"/>
        <v>Active</v>
      </c>
      <c r="O1448" s="14" t="str" cm="1">
        <f t="array" ref="O1448">_xlfn.IFS(M1448=0,"0",
M1448&lt;=10%,"0-10",
TRUE,"&gt;10"
)&amp;" "&amp;"% progress"</f>
        <v>0-10 % progress</v>
      </c>
      <c r="P1448" s="15">
        <f t="shared" si="112"/>
        <v>0</v>
      </c>
      <c r="Q1448" s="15">
        <f>COUNTIFS($G:$G,$G1448)</f>
        <v>3</v>
      </c>
      <c r="R1448" s="16">
        <f t="shared" si="113"/>
        <v>0</v>
      </c>
      <c r="S1448" s="15" t="str">
        <f t="shared" si="114"/>
        <v>no 0% progess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/>
      <c r="AA1448" s="9">
        <v>0</v>
      </c>
      <c r="AB1448" s="9"/>
      <c r="AC1448" s="9">
        <v>0</v>
      </c>
      <c r="AD1448" s="9" t="s">
        <v>5072</v>
      </c>
      <c r="AE1448" s="9" t="s">
        <v>5067</v>
      </c>
      <c r="AF1448" s="9">
        <v>152</v>
      </c>
      <c r="AG1448" s="9"/>
      <c r="AH1448" s="9"/>
      <c r="AI1448" s="9"/>
      <c r="AJ1448" s="9"/>
    </row>
    <row r="1449" spans="1:36" x14ac:dyDescent="0.35">
      <c r="A1449" s="9" t="s">
        <v>30</v>
      </c>
      <c r="B1449" s="9" t="s">
        <v>31</v>
      </c>
      <c r="C1449" s="9" t="s">
        <v>14504</v>
      </c>
      <c r="D1449" s="9" t="s">
        <v>29</v>
      </c>
      <c r="E1449" s="9" t="s">
        <v>5073</v>
      </c>
      <c r="F1449" s="9" t="str">
        <f>_xlfn.XLOOKUP(E1449,Total_Enrolled!C:C,Total_Enrolled!C:C)</f>
        <v>2025em1100207@bitspilani-digital.edu.in</v>
      </c>
      <c r="G1449" s="9" t="s">
        <v>5074</v>
      </c>
      <c r="H1449" s="9" t="s">
        <v>14515</v>
      </c>
      <c r="I1449" s="9" t="s">
        <v>5075</v>
      </c>
      <c r="J1449" s="9" t="b">
        <v>1</v>
      </c>
      <c r="K1449" s="9">
        <v>8</v>
      </c>
      <c r="L1449" s="9">
        <f>_xlfn.XLOOKUP(B1449,Courses!A:A,Courses!H:H)</f>
        <v>71</v>
      </c>
      <c r="M1449" s="14">
        <f t="shared" si="110"/>
        <v>0.11267605633802817</v>
      </c>
      <c r="N1449" s="14" t="str">
        <f t="shared" si="111"/>
        <v>Active</v>
      </c>
      <c r="O1449" s="14" t="str" cm="1">
        <f t="array" ref="O1449">_xlfn.IFS(M1449=0,"0",
M1449&lt;=10%,"0-10",
TRUE,"&gt;10"
)&amp;" "&amp;"% progress"</f>
        <v>&gt;10 % progress</v>
      </c>
      <c r="P1449" s="15">
        <f t="shared" si="112"/>
        <v>0</v>
      </c>
      <c r="Q1449" s="15">
        <f>COUNTIFS($G:$G,$G1449)</f>
        <v>3</v>
      </c>
      <c r="R1449" s="16">
        <f t="shared" si="113"/>
        <v>0</v>
      </c>
      <c r="S1449" s="15" t="str">
        <f t="shared" si="114"/>
        <v>no 0% progess</v>
      </c>
      <c r="T1449" s="9">
        <v>0</v>
      </c>
      <c r="U1449" s="9">
        <v>1</v>
      </c>
      <c r="V1449" s="9">
        <v>1</v>
      </c>
      <c r="W1449" s="9">
        <v>0</v>
      </c>
      <c r="X1449" s="9">
        <v>0</v>
      </c>
      <c r="Y1449" s="9">
        <v>0</v>
      </c>
      <c r="Z1449" s="9"/>
      <c r="AA1449" s="9">
        <v>0</v>
      </c>
      <c r="AB1449" s="9"/>
      <c r="AC1449" s="9">
        <v>1371</v>
      </c>
      <c r="AD1449" s="9" t="s">
        <v>5076</v>
      </c>
      <c r="AE1449" s="9" t="s">
        <v>5077</v>
      </c>
      <c r="AF1449" s="9">
        <v>213</v>
      </c>
      <c r="AG1449" s="9"/>
      <c r="AH1449" s="9" t="s">
        <v>5078</v>
      </c>
      <c r="AI1449" s="9" t="s">
        <v>5079</v>
      </c>
      <c r="AJ1449" s="9" t="s">
        <v>5080</v>
      </c>
    </row>
    <row r="1450" spans="1:36" x14ac:dyDescent="0.35">
      <c r="A1450" s="9" t="s">
        <v>3110</v>
      </c>
      <c r="B1450" s="9" t="s">
        <v>3111</v>
      </c>
      <c r="C1450" s="9" t="s">
        <v>14504</v>
      </c>
      <c r="D1450" s="9" t="s">
        <v>29</v>
      </c>
      <c r="E1450" s="9" t="s">
        <v>5073</v>
      </c>
      <c r="F1450" s="9" t="str">
        <f>_xlfn.XLOOKUP(E1450,Total_Enrolled!C:C,Total_Enrolled!C:C)</f>
        <v>2025em1100207@bitspilani-digital.edu.in</v>
      </c>
      <c r="G1450" s="9" t="s">
        <v>5074</v>
      </c>
      <c r="H1450" s="9" t="s">
        <v>14515</v>
      </c>
      <c r="I1450" s="9" t="s">
        <v>5075</v>
      </c>
      <c r="J1450" s="9" t="b">
        <v>1</v>
      </c>
      <c r="K1450" s="9">
        <v>11</v>
      </c>
      <c r="L1450" s="9">
        <f>_xlfn.XLOOKUP(B1450,Courses!A:A,Courses!H:H)</f>
        <v>67</v>
      </c>
      <c r="M1450" s="14">
        <f t="shared" si="110"/>
        <v>0.16417910447761194</v>
      </c>
      <c r="N1450" s="14" t="str">
        <f t="shared" si="111"/>
        <v>Active</v>
      </c>
      <c r="O1450" s="14" t="str" cm="1">
        <f t="array" ref="O1450">_xlfn.IFS(M1450=0,"0",
M1450&lt;=10%,"0-10",
TRUE,"&gt;10"
)&amp;" "&amp;"% progress"</f>
        <v>&gt;10 % progress</v>
      </c>
      <c r="P1450" s="15">
        <f t="shared" si="112"/>
        <v>0</v>
      </c>
      <c r="Q1450" s="15">
        <f>COUNTIFS($G:$G,$G1450)</f>
        <v>3</v>
      </c>
      <c r="R1450" s="16">
        <f t="shared" si="113"/>
        <v>0</v>
      </c>
      <c r="S1450" s="15" t="str">
        <f t="shared" si="114"/>
        <v>no 0% progess</v>
      </c>
      <c r="T1450" s="9">
        <v>0</v>
      </c>
      <c r="U1450" s="9">
        <v>2</v>
      </c>
      <c r="V1450" s="9">
        <v>3</v>
      </c>
      <c r="W1450" s="9">
        <v>0</v>
      </c>
      <c r="X1450" s="9">
        <v>0</v>
      </c>
      <c r="Y1450" s="9">
        <v>0</v>
      </c>
      <c r="Z1450" s="9"/>
      <c r="AA1450" s="9">
        <v>0</v>
      </c>
      <c r="AB1450" s="9"/>
      <c r="AC1450" s="9">
        <v>1197</v>
      </c>
      <c r="AD1450" s="9" t="s">
        <v>5081</v>
      </c>
      <c r="AE1450" s="9" t="s">
        <v>5077</v>
      </c>
      <c r="AF1450" s="9">
        <v>213</v>
      </c>
      <c r="AG1450" s="9"/>
      <c r="AH1450" s="9" t="s">
        <v>5082</v>
      </c>
      <c r="AI1450" s="9"/>
      <c r="AJ1450" s="9"/>
    </row>
    <row r="1451" spans="1:36" x14ac:dyDescent="0.35">
      <c r="A1451" s="9" t="s">
        <v>3100</v>
      </c>
      <c r="B1451" s="9" t="s">
        <v>3101</v>
      </c>
      <c r="C1451" s="9" t="s">
        <v>14504</v>
      </c>
      <c r="D1451" s="9" t="s">
        <v>29</v>
      </c>
      <c r="E1451" s="9" t="s">
        <v>5073</v>
      </c>
      <c r="F1451" s="9" t="str">
        <f>_xlfn.XLOOKUP(E1451,Total_Enrolled!C:C,Total_Enrolled!C:C)</f>
        <v>2025em1100207@bitspilani-digital.edu.in</v>
      </c>
      <c r="G1451" s="9" t="s">
        <v>5074</v>
      </c>
      <c r="H1451" s="9" t="s">
        <v>14515</v>
      </c>
      <c r="I1451" s="9" t="s">
        <v>5075</v>
      </c>
      <c r="J1451" s="9" t="b">
        <v>1</v>
      </c>
      <c r="K1451" s="9">
        <v>19</v>
      </c>
      <c r="L1451" s="9">
        <f>_xlfn.XLOOKUP(B1451,Courses!A:A,Courses!H:H)</f>
        <v>44</v>
      </c>
      <c r="M1451" s="14">
        <f t="shared" si="110"/>
        <v>0.43181818181818182</v>
      </c>
      <c r="N1451" s="14" t="str">
        <f t="shared" si="111"/>
        <v>Active</v>
      </c>
      <c r="O1451" s="14" t="str" cm="1">
        <f t="array" ref="O1451">_xlfn.IFS(M1451=0,"0",
M1451&lt;=10%,"0-10",
TRUE,"&gt;10"
)&amp;" "&amp;"% progress"</f>
        <v>&gt;10 % progress</v>
      </c>
      <c r="P1451" s="15">
        <f t="shared" si="112"/>
        <v>0</v>
      </c>
      <c r="Q1451" s="15">
        <f>COUNTIFS($G:$G,$G1451)</f>
        <v>3</v>
      </c>
      <c r="R1451" s="16">
        <f t="shared" si="113"/>
        <v>0</v>
      </c>
      <c r="S1451" s="15" t="str">
        <f t="shared" si="114"/>
        <v>no 0% progess</v>
      </c>
      <c r="T1451" s="9">
        <v>0</v>
      </c>
      <c r="U1451" s="9">
        <v>5</v>
      </c>
      <c r="V1451" s="9">
        <v>6</v>
      </c>
      <c r="W1451" s="9">
        <v>1</v>
      </c>
      <c r="X1451" s="9">
        <v>0</v>
      </c>
      <c r="Y1451" s="9">
        <v>0</v>
      </c>
      <c r="Z1451" s="9" t="s">
        <v>5083</v>
      </c>
      <c r="AA1451" s="9">
        <v>0</v>
      </c>
      <c r="AB1451" s="9"/>
      <c r="AC1451" s="9">
        <v>3371</v>
      </c>
      <c r="AD1451" s="9" t="s">
        <v>5084</v>
      </c>
      <c r="AE1451" s="9" t="s">
        <v>5077</v>
      </c>
      <c r="AF1451" s="9">
        <v>213</v>
      </c>
      <c r="AG1451" s="9"/>
      <c r="AH1451" s="9" t="s">
        <v>5085</v>
      </c>
      <c r="AI1451" s="9" t="s">
        <v>5086</v>
      </c>
      <c r="AJ1451" s="9" t="s">
        <v>5087</v>
      </c>
    </row>
    <row r="1452" spans="1:36" x14ac:dyDescent="0.35">
      <c r="A1452" s="9" t="s">
        <v>3100</v>
      </c>
      <c r="B1452" s="9" t="s">
        <v>3101</v>
      </c>
      <c r="C1452" s="9" t="s">
        <v>14504</v>
      </c>
      <c r="D1452" s="9" t="s">
        <v>29</v>
      </c>
      <c r="E1452" s="9" t="s">
        <v>5091</v>
      </c>
      <c r="F1452" s="9" t="str">
        <f>_xlfn.XLOOKUP(E1452,Total_Enrolled!C:C,Total_Enrolled!C:C)</f>
        <v>2025em1100209@bitspilani-digital.edu.in</v>
      </c>
      <c r="G1452" s="9" t="s">
        <v>5092</v>
      </c>
      <c r="H1452" s="9" t="s">
        <v>14515</v>
      </c>
      <c r="I1452" s="9" t="s">
        <v>5093</v>
      </c>
      <c r="J1452" s="9" t="b">
        <v>1</v>
      </c>
      <c r="K1452" s="9">
        <v>26</v>
      </c>
      <c r="L1452" s="9">
        <f>_xlfn.XLOOKUP(B1452,Courses!A:A,Courses!H:H)</f>
        <v>44</v>
      </c>
      <c r="M1452" s="14">
        <f t="shared" si="110"/>
        <v>0.59090909090909094</v>
      </c>
      <c r="N1452" s="14" t="str">
        <f t="shared" si="111"/>
        <v>Active</v>
      </c>
      <c r="O1452" s="14" t="str" cm="1">
        <f t="array" ref="O1452">_xlfn.IFS(M1452=0,"0",
M1452&lt;=10%,"0-10",
TRUE,"&gt;10"
)&amp;" "&amp;"% progress"</f>
        <v>&gt;10 % progress</v>
      </c>
      <c r="P1452" s="15">
        <f t="shared" si="112"/>
        <v>0</v>
      </c>
      <c r="Q1452" s="15">
        <f>COUNTIFS($G:$G,$G1452)</f>
        <v>3</v>
      </c>
      <c r="R1452" s="16">
        <f t="shared" si="113"/>
        <v>0</v>
      </c>
      <c r="S1452" s="15" t="str">
        <f t="shared" si="114"/>
        <v>no 0% progess</v>
      </c>
      <c r="T1452" s="9">
        <v>0</v>
      </c>
      <c r="U1452" s="9">
        <v>1</v>
      </c>
      <c r="V1452" s="9">
        <v>1</v>
      </c>
      <c r="W1452" s="9">
        <v>0</v>
      </c>
      <c r="X1452" s="9">
        <v>0</v>
      </c>
      <c r="Y1452" s="9">
        <v>0</v>
      </c>
      <c r="Z1452" s="9"/>
      <c r="AA1452" s="9">
        <v>0</v>
      </c>
      <c r="AB1452" s="9"/>
      <c r="AC1452" s="9">
        <v>37788</v>
      </c>
      <c r="AD1452" s="9" t="s">
        <v>5095</v>
      </c>
      <c r="AE1452" s="9" t="s">
        <v>5094</v>
      </c>
      <c r="AF1452" s="9">
        <v>275</v>
      </c>
      <c r="AG1452" s="9"/>
      <c r="AH1452" s="9" t="s">
        <v>5096</v>
      </c>
      <c r="AI1452" s="9" t="s">
        <v>5097</v>
      </c>
      <c r="AJ1452" s="9" t="s">
        <v>5098</v>
      </c>
    </row>
    <row r="1453" spans="1:36" x14ac:dyDescent="0.35">
      <c r="A1453" s="9" t="s">
        <v>3110</v>
      </c>
      <c r="B1453" s="9" t="s">
        <v>3111</v>
      </c>
      <c r="C1453" s="9" t="s">
        <v>14504</v>
      </c>
      <c r="D1453" s="9" t="s">
        <v>29</v>
      </c>
      <c r="E1453" s="9" t="s">
        <v>5091</v>
      </c>
      <c r="F1453" s="9" t="str">
        <f>_xlfn.XLOOKUP(E1453,Total_Enrolled!C:C,Total_Enrolled!C:C)</f>
        <v>2025em1100209@bitspilani-digital.edu.in</v>
      </c>
      <c r="G1453" s="9" t="s">
        <v>5092</v>
      </c>
      <c r="H1453" s="9" t="s">
        <v>14515</v>
      </c>
      <c r="I1453" s="9" t="s">
        <v>5093</v>
      </c>
      <c r="J1453" s="9" t="b">
        <v>1</v>
      </c>
      <c r="K1453" s="9">
        <v>63</v>
      </c>
      <c r="L1453" s="9">
        <f>_xlfn.XLOOKUP(B1453,Courses!A:A,Courses!H:H)</f>
        <v>67</v>
      </c>
      <c r="M1453" s="14">
        <f t="shared" si="110"/>
        <v>0.94029850746268662</v>
      </c>
      <c r="N1453" s="14" t="str">
        <f t="shared" si="111"/>
        <v>Active</v>
      </c>
      <c r="O1453" s="14" t="str" cm="1">
        <f t="array" ref="O1453">_xlfn.IFS(M1453=0,"0",
M1453&lt;=10%,"0-10",
TRUE,"&gt;10"
)&amp;" "&amp;"% progress"</f>
        <v>&gt;10 % progress</v>
      </c>
      <c r="P1453" s="15">
        <f t="shared" si="112"/>
        <v>0</v>
      </c>
      <c r="Q1453" s="15">
        <f>COUNTIFS($G:$G,$G1453)</f>
        <v>3</v>
      </c>
      <c r="R1453" s="16">
        <f t="shared" si="113"/>
        <v>0</v>
      </c>
      <c r="S1453" s="15" t="str">
        <f t="shared" si="114"/>
        <v>no 0% progess</v>
      </c>
      <c r="T1453" s="9">
        <v>0</v>
      </c>
      <c r="U1453" s="9">
        <v>6</v>
      </c>
      <c r="V1453" s="9">
        <v>6</v>
      </c>
      <c r="W1453" s="9">
        <v>0</v>
      </c>
      <c r="X1453" s="9">
        <v>0</v>
      </c>
      <c r="Y1453" s="9">
        <v>0</v>
      </c>
      <c r="Z1453" s="9"/>
      <c r="AA1453" s="9">
        <v>0</v>
      </c>
      <c r="AB1453" s="9"/>
      <c r="AC1453" s="9">
        <v>48568</v>
      </c>
      <c r="AD1453" s="9" t="s">
        <v>5099</v>
      </c>
      <c r="AE1453" s="9" t="s">
        <v>5094</v>
      </c>
      <c r="AF1453" s="9">
        <v>275</v>
      </c>
      <c r="AG1453" s="9"/>
      <c r="AH1453" s="9" t="s">
        <v>5100</v>
      </c>
      <c r="AI1453" s="9"/>
      <c r="AJ1453" s="9"/>
    </row>
    <row r="1454" spans="1:36" x14ac:dyDescent="0.35">
      <c r="A1454" s="9" t="s">
        <v>30</v>
      </c>
      <c r="B1454" s="9" t="s">
        <v>31</v>
      </c>
      <c r="C1454" s="9" t="s">
        <v>14504</v>
      </c>
      <c r="D1454" s="9" t="s">
        <v>29</v>
      </c>
      <c r="E1454" s="9" t="s">
        <v>5091</v>
      </c>
      <c r="F1454" s="9" t="str">
        <f>_xlfn.XLOOKUP(E1454,Total_Enrolled!C:C,Total_Enrolled!C:C)</f>
        <v>2025em1100209@bitspilani-digital.edu.in</v>
      </c>
      <c r="G1454" s="9" t="s">
        <v>5092</v>
      </c>
      <c r="H1454" s="9" t="s">
        <v>14515</v>
      </c>
      <c r="I1454" s="9" t="s">
        <v>5093</v>
      </c>
      <c r="J1454" s="9" t="b">
        <v>1</v>
      </c>
      <c r="K1454" s="9">
        <v>55</v>
      </c>
      <c r="L1454" s="9">
        <f>_xlfn.XLOOKUP(B1454,Courses!A:A,Courses!H:H)</f>
        <v>71</v>
      </c>
      <c r="M1454" s="14">
        <f t="shared" si="110"/>
        <v>0.77464788732394363</v>
      </c>
      <c r="N1454" s="14" t="str">
        <f t="shared" si="111"/>
        <v>Active</v>
      </c>
      <c r="O1454" s="14" t="str" cm="1">
        <f t="array" ref="O1454">_xlfn.IFS(M1454=0,"0",
M1454&lt;=10%,"0-10",
TRUE,"&gt;10"
)&amp;" "&amp;"% progress"</f>
        <v>&gt;10 % progress</v>
      </c>
      <c r="P1454" s="15">
        <f t="shared" si="112"/>
        <v>0</v>
      </c>
      <c r="Q1454" s="15">
        <f>COUNTIFS($G:$G,$G1454)</f>
        <v>3</v>
      </c>
      <c r="R1454" s="16">
        <f t="shared" si="113"/>
        <v>0</v>
      </c>
      <c r="S1454" s="15" t="str">
        <f t="shared" si="114"/>
        <v>no 0% progess</v>
      </c>
      <c r="T1454" s="9">
        <v>0</v>
      </c>
      <c r="U1454" s="9">
        <v>14</v>
      </c>
      <c r="V1454" s="9">
        <v>14</v>
      </c>
      <c r="W1454" s="9">
        <v>0</v>
      </c>
      <c r="X1454" s="9">
        <v>0</v>
      </c>
      <c r="Y1454" s="9">
        <v>0</v>
      </c>
      <c r="Z1454" s="9"/>
      <c r="AA1454" s="9">
        <v>0</v>
      </c>
      <c r="AB1454" s="9"/>
      <c r="AC1454" s="9">
        <v>29840</v>
      </c>
      <c r="AD1454" s="9" t="s">
        <v>5101</v>
      </c>
      <c r="AE1454" s="9" t="s">
        <v>5094</v>
      </c>
      <c r="AF1454" s="9">
        <v>275</v>
      </c>
      <c r="AG1454" s="9"/>
      <c r="AH1454" s="9" t="s">
        <v>5102</v>
      </c>
      <c r="AI1454" s="9" t="s">
        <v>5103</v>
      </c>
      <c r="AJ1454" s="9" t="s">
        <v>5104</v>
      </c>
    </row>
    <row r="1455" spans="1:36" x14ac:dyDescent="0.35">
      <c r="A1455" s="9" t="s">
        <v>30</v>
      </c>
      <c r="B1455" s="9" t="s">
        <v>31</v>
      </c>
      <c r="C1455" s="9" t="s">
        <v>14504</v>
      </c>
      <c r="D1455" s="9" t="s">
        <v>29</v>
      </c>
      <c r="E1455" s="9" t="s">
        <v>5105</v>
      </c>
      <c r="F1455" s="9" t="str">
        <f>_xlfn.XLOOKUP(E1455,Total_Enrolled!C:C,Total_Enrolled!C:C)</f>
        <v>2025em1100210@bitspilani-digital.edu.in</v>
      </c>
      <c r="G1455" s="9" t="s">
        <v>5106</v>
      </c>
      <c r="H1455" s="9" t="s">
        <v>14515</v>
      </c>
      <c r="I1455" s="9" t="s">
        <v>5107</v>
      </c>
      <c r="J1455" s="9" t="b">
        <v>1</v>
      </c>
      <c r="K1455" s="9">
        <v>0</v>
      </c>
      <c r="L1455" s="9">
        <f>_xlfn.XLOOKUP(B1455,Courses!A:A,Courses!H:H)</f>
        <v>71</v>
      </c>
      <c r="M1455" s="14">
        <f t="shared" si="110"/>
        <v>0</v>
      </c>
      <c r="N1455" s="14" t="str">
        <f t="shared" si="111"/>
        <v>Not Active</v>
      </c>
      <c r="O1455" s="14" t="str" cm="1">
        <f t="array" ref="O1455">_xlfn.IFS(M1455=0,"0",
M1455&lt;=10%,"0-10",
TRUE,"&gt;10"
)&amp;" "&amp;"% progress"</f>
        <v>0 % progress</v>
      </c>
      <c r="P1455" s="15">
        <f t="shared" si="112"/>
        <v>1</v>
      </c>
      <c r="Q1455" s="15">
        <f>COUNTIFS($G:$G,$G1455)</f>
        <v>3</v>
      </c>
      <c r="R1455" s="16">
        <f t="shared" si="113"/>
        <v>0.33333333333333331</v>
      </c>
      <c r="S1455" s="15" t="str">
        <f t="shared" si="114"/>
        <v>no progress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/>
      <c r="AA1455" s="9">
        <v>0</v>
      </c>
      <c r="AB1455" s="9"/>
      <c r="AC1455" s="9">
        <v>0</v>
      </c>
      <c r="AD1455" s="9" t="s">
        <v>5109</v>
      </c>
      <c r="AE1455" s="9" t="s">
        <v>5108</v>
      </c>
      <c r="AF1455" s="9">
        <v>139</v>
      </c>
      <c r="AG1455" s="9"/>
      <c r="AH1455" s="9"/>
      <c r="AI1455" s="9"/>
      <c r="AJ1455" s="9"/>
    </row>
    <row r="1456" spans="1:36" x14ac:dyDescent="0.35">
      <c r="A1456" s="9" t="s">
        <v>3110</v>
      </c>
      <c r="B1456" s="9" t="s">
        <v>3111</v>
      </c>
      <c r="C1456" s="9" t="s">
        <v>14504</v>
      </c>
      <c r="D1456" s="9" t="s">
        <v>29</v>
      </c>
      <c r="E1456" s="9" t="s">
        <v>5105</v>
      </c>
      <c r="F1456" s="9" t="str">
        <f>_xlfn.XLOOKUP(E1456,Total_Enrolled!C:C,Total_Enrolled!C:C)</f>
        <v>2025em1100210@bitspilani-digital.edu.in</v>
      </c>
      <c r="G1456" s="9" t="s">
        <v>5106</v>
      </c>
      <c r="H1456" s="9" t="s">
        <v>14515</v>
      </c>
      <c r="I1456" s="9" t="s">
        <v>5107</v>
      </c>
      <c r="J1456" s="9" t="b">
        <v>1</v>
      </c>
      <c r="K1456" s="9">
        <v>0</v>
      </c>
      <c r="L1456" s="9">
        <f>_xlfn.XLOOKUP(B1456,Courses!A:A,Courses!H:H)</f>
        <v>67</v>
      </c>
      <c r="M1456" s="14">
        <f t="shared" si="110"/>
        <v>0</v>
      </c>
      <c r="N1456" s="14" t="str">
        <f t="shared" si="111"/>
        <v>Not Active</v>
      </c>
      <c r="O1456" s="14" t="str" cm="1">
        <f t="array" ref="O1456">_xlfn.IFS(M1456=0,"0",
M1456&lt;=10%,"0-10",
TRUE,"&gt;10"
)&amp;" "&amp;"% progress"</f>
        <v>0 % progress</v>
      </c>
      <c r="P1456" s="15">
        <f t="shared" si="112"/>
        <v>1</v>
      </c>
      <c r="Q1456" s="15">
        <f>COUNTIFS($G:$G,$G1456)</f>
        <v>3</v>
      </c>
      <c r="R1456" s="16">
        <f t="shared" si="113"/>
        <v>0.33333333333333331</v>
      </c>
      <c r="S1456" s="15" t="str">
        <f t="shared" si="114"/>
        <v>no progress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/>
      <c r="AA1456" s="9">
        <v>0</v>
      </c>
      <c r="AB1456" s="9"/>
      <c r="AC1456" s="9">
        <v>0</v>
      </c>
      <c r="AD1456" s="9"/>
      <c r="AE1456" s="9" t="s">
        <v>5108</v>
      </c>
      <c r="AF1456" s="9">
        <v>139</v>
      </c>
      <c r="AG1456" s="9"/>
      <c r="AH1456" s="9"/>
      <c r="AI1456" s="9"/>
      <c r="AJ1456" s="9"/>
    </row>
    <row r="1457" spans="1:36" x14ac:dyDescent="0.35">
      <c r="A1457" s="9" t="s">
        <v>3100</v>
      </c>
      <c r="B1457" s="9" t="s">
        <v>3101</v>
      </c>
      <c r="C1457" s="9" t="s">
        <v>14504</v>
      </c>
      <c r="D1457" s="9" t="s">
        <v>29</v>
      </c>
      <c r="E1457" s="9" t="s">
        <v>5105</v>
      </c>
      <c r="F1457" s="9" t="str">
        <f>_xlfn.XLOOKUP(E1457,Total_Enrolled!C:C,Total_Enrolled!C:C)</f>
        <v>2025em1100210@bitspilani-digital.edu.in</v>
      </c>
      <c r="G1457" s="9" t="s">
        <v>5106</v>
      </c>
      <c r="H1457" s="9" t="s">
        <v>14515</v>
      </c>
      <c r="I1457" s="9" t="s">
        <v>5107</v>
      </c>
      <c r="J1457" s="9" t="b">
        <v>1</v>
      </c>
      <c r="K1457" s="9">
        <v>0</v>
      </c>
      <c r="L1457" s="9">
        <f>_xlfn.XLOOKUP(B1457,Courses!A:A,Courses!H:H)</f>
        <v>44</v>
      </c>
      <c r="M1457" s="14">
        <f t="shared" si="110"/>
        <v>0</v>
      </c>
      <c r="N1457" s="14" t="str">
        <f t="shared" si="111"/>
        <v>Not Active</v>
      </c>
      <c r="O1457" s="14" t="str" cm="1">
        <f t="array" ref="O1457">_xlfn.IFS(M1457=0,"0",
M1457&lt;=10%,"0-10",
TRUE,"&gt;10"
)&amp;" "&amp;"% progress"</f>
        <v>0 % progress</v>
      </c>
      <c r="P1457" s="15">
        <f t="shared" si="112"/>
        <v>1</v>
      </c>
      <c r="Q1457" s="15">
        <f>COUNTIFS($G:$G,$G1457)</f>
        <v>3</v>
      </c>
      <c r="R1457" s="16">
        <f t="shared" si="113"/>
        <v>0.33333333333333331</v>
      </c>
      <c r="S1457" s="15" t="str">
        <f t="shared" si="114"/>
        <v>no progress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/>
      <c r="AA1457" s="9">
        <v>0</v>
      </c>
      <c r="AB1457" s="9"/>
      <c r="AC1457" s="9">
        <v>0</v>
      </c>
      <c r="AD1457" s="9"/>
      <c r="AE1457" s="9" t="s">
        <v>5108</v>
      </c>
      <c r="AF1457" s="9">
        <v>139</v>
      </c>
      <c r="AG1457" s="9"/>
      <c r="AH1457" s="9"/>
      <c r="AI1457" s="9"/>
      <c r="AJ1457" s="9"/>
    </row>
    <row r="1458" spans="1:36" x14ac:dyDescent="0.35">
      <c r="A1458" s="9" t="s">
        <v>3100</v>
      </c>
      <c r="B1458" s="9" t="s">
        <v>3101</v>
      </c>
      <c r="C1458" s="9" t="s">
        <v>14504</v>
      </c>
      <c r="D1458" s="9" t="s">
        <v>29</v>
      </c>
      <c r="E1458" s="9" t="s">
        <v>5116</v>
      </c>
      <c r="F1458" s="9" t="str">
        <f>_xlfn.XLOOKUP(E1458,Total_Enrolled!C:C,Total_Enrolled!C:C)</f>
        <v>2025em1100213@bitspilani-digital.edu.in</v>
      </c>
      <c r="G1458" s="9" t="s">
        <v>5117</v>
      </c>
      <c r="H1458" s="9" t="s">
        <v>14515</v>
      </c>
      <c r="I1458" s="9" t="s">
        <v>5118</v>
      </c>
      <c r="J1458" s="9" t="b">
        <v>1</v>
      </c>
      <c r="K1458" s="9">
        <v>5</v>
      </c>
      <c r="L1458" s="9">
        <f>_xlfn.XLOOKUP(B1458,Courses!A:A,Courses!H:H)</f>
        <v>44</v>
      </c>
      <c r="M1458" s="14">
        <f t="shared" si="110"/>
        <v>0.11363636363636363</v>
      </c>
      <c r="N1458" s="14" t="str">
        <f t="shared" si="111"/>
        <v>Active</v>
      </c>
      <c r="O1458" s="14" t="str" cm="1">
        <f t="array" ref="O1458">_xlfn.IFS(M1458=0,"0",
M1458&lt;=10%,"0-10",
TRUE,"&gt;10"
)&amp;" "&amp;"% progress"</f>
        <v>&gt;10 % progress</v>
      </c>
      <c r="P1458" s="15">
        <f t="shared" si="112"/>
        <v>0</v>
      </c>
      <c r="Q1458" s="15">
        <f>COUNTIFS($G:$G,$G1458)</f>
        <v>3</v>
      </c>
      <c r="R1458" s="16">
        <f t="shared" si="113"/>
        <v>0</v>
      </c>
      <c r="S1458" s="15" t="str">
        <f t="shared" si="114"/>
        <v>no 0% progess</v>
      </c>
      <c r="T1458" s="9">
        <v>0</v>
      </c>
      <c r="U1458" s="9">
        <v>1</v>
      </c>
      <c r="V1458" s="9">
        <v>1</v>
      </c>
      <c r="W1458" s="9">
        <v>0</v>
      </c>
      <c r="X1458" s="9">
        <v>0</v>
      </c>
      <c r="Y1458" s="9">
        <v>0</v>
      </c>
      <c r="Z1458" s="9"/>
      <c r="AA1458" s="9">
        <v>0</v>
      </c>
      <c r="AB1458" s="9"/>
      <c r="AC1458" s="9">
        <v>10553</v>
      </c>
      <c r="AD1458" s="9" t="s">
        <v>5120</v>
      </c>
      <c r="AE1458" s="9" t="s">
        <v>5119</v>
      </c>
      <c r="AF1458" s="9">
        <v>178</v>
      </c>
      <c r="AG1458" s="9"/>
      <c r="AH1458" s="9" t="s">
        <v>5121</v>
      </c>
      <c r="AI1458" s="9" t="s">
        <v>5122</v>
      </c>
      <c r="AJ1458" s="9" t="s">
        <v>5123</v>
      </c>
    </row>
    <row r="1459" spans="1:36" x14ac:dyDescent="0.35">
      <c r="A1459" s="9" t="s">
        <v>3110</v>
      </c>
      <c r="B1459" s="9" t="s">
        <v>3111</v>
      </c>
      <c r="C1459" s="9" t="s">
        <v>14504</v>
      </c>
      <c r="D1459" s="9" t="s">
        <v>29</v>
      </c>
      <c r="E1459" s="9" t="s">
        <v>5116</v>
      </c>
      <c r="F1459" s="9" t="str">
        <f>_xlfn.XLOOKUP(E1459,Total_Enrolled!C:C,Total_Enrolled!C:C)</f>
        <v>2025em1100213@bitspilani-digital.edu.in</v>
      </c>
      <c r="G1459" s="9" t="s">
        <v>5117</v>
      </c>
      <c r="H1459" s="9" t="s">
        <v>14515</v>
      </c>
      <c r="I1459" s="9" t="s">
        <v>5118</v>
      </c>
      <c r="J1459" s="9" t="b">
        <v>1</v>
      </c>
      <c r="K1459" s="9">
        <v>10</v>
      </c>
      <c r="L1459" s="9">
        <f>_xlfn.XLOOKUP(B1459,Courses!A:A,Courses!H:H)</f>
        <v>67</v>
      </c>
      <c r="M1459" s="14">
        <f t="shared" si="110"/>
        <v>0.14925373134328357</v>
      </c>
      <c r="N1459" s="14" t="str">
        <f t="shared" si="111"/>
        <v>Active</v>
      </c>
      <c r="O1459" s="14" t="str" cm="1">
        <f t="array" ref="O1459">_xlfn.IFS(M1459=0,"0",
M1459&lt;=10%,"0-10",
TRUE,"&gt;10"
)&amp;" "&amp;"% progress"</f>
        <v>&gt;10 % progress</v>
      </c>
      <c r="P1459" s="15">
        <f t="shared" si="112"/>
        <v>0</v>
      </c>
      <c r="Q1459" s="15">
        <f>COUNTIFS($G:$G,$G1459)</f>
        <v>3</v>
      </c>
      <c r="R1459" s="16">
        <f t="shared" si="113"/>
        <v>0</v>
      </c>
      <c r="S1459" s="15" t="str">
        <f t="shared" si="114"/>
        <v>no 0% progess</v>
      </c>
      <c r="T1459" s="9">
        <v>0</v>
      </c>
      <c r="U1459" s="9">
        <v>1</v>
      </c>
      <c r="V1459" s="9">
        <v>1</v>
      </c>
      <c r="W1459" s="9">
        <v>0</v>
      </c>
      <c r="X1459" s="9">
        <v>0</v>
      </c>
      <c r="Y1459" s="9">
        <v>0</v>
      </c>
      <c r="Z1459" s="9"/>
      <c r="AA1459" s="9">
        <v>0</v>
      </c>
      <c r="AB1459" s="9"/>
      <c r="AC1459" s="9">
        <v>16529</v>
      </c>
      <c r="AD1459" s="9" t="s">
        <v>5124</v>
      </c>
      <c r="AE1459" s="9" t="s">
        <v>5119</v>
      </c>
      <c r="AF1459" s="9">
        <v>178</v>
      </c>
      <c r="AG1459" s="9"/>
      <c r="AH1459" s="9" t="s">
        <v>5125</v>
      </c>
      <c r="AI1459" s="9"/>
      <c r="AJ1459" s="9"/>
    </row>
    <row r="1460" spans="1:36" x14ac:dyDescent="0.35">
      <c r="A1460" s="9" t="s">
        <v>30</v>
      </c>
      <c r="B1460" s="9" t="s">
        <v>31</v>
      </c>
      <c r="C1460" s="9" t="s">
        <v>14504</v>
      </c>
      <c r="D1460" s="9" t="s">
        <v>29</v>
      </c>
      <c r="E1460" s="9" t="s">
        <v>5116</v>
      </c>
      <c r="F1460" s="9" t="str">
        <f>_xlfn.XLOOKUP(E1460,Total_Enrolled!C:C,Total_Enrolled!C:C)</f>
        <v>2025em1100213@bitspilani-digital.edu.in</v>
      </c>
      <c r="G1460" s="9" t="s">
        <v>5117</v>
      </c>
      <c r="H1460" s="9" t="s">
        <v>14515</v>
      </c>
      <c r="I1460" s="9" t="s">
        <v>5118</v>
      </c>
      <c r="J1460" s="9" t="b">
        <v>1</v>
      </c>
      <c r="K1460" s="9">
        <v>14</v>
      </c>
      <c r="L1460" s="9">
        <f>_xlfn.XLOOKUP(B1460,Courses!A:A,Courses!H:H)</f>
        <v>71</v>
      </c>
      <c r="M1460" s="14">
        <f t="shared" si="110"/>
        <v>0.19718309859154928</v>
      </c>
      <c r="N1460" s="14" t="str">
        <f t="shared" si="111"/>
        <v>Active</v>
      </c>
      <c r="O1460" s="14" t="str" cm="1">
        <f t="array" ref="O1460">_xlfn.IFS(M1460=0,"0",
M1460&lt;=10%,"0-10",
TRUE,"&gt;10"
)&amp;" "&amp;"% progress"</f>
        <v>&gt;10 % progress</v>
      </c>
      <c r="P1460" s="15">
        <f t="shared" si="112"/>
        <v>0</v>
      </c>
      <c r="Q1460" s="15">
        <f>COUNTIFS($G:$G,$G1460)</f>
        <v>3</v>
      </c>
      <c r="R1460" s="16">
        <f t="shared" si="113"/>
        <v>0</v>
      </c>
      <c r="S1460" s="15" t="str">
        <f t="shared" si="114"/>
        <v>no 0% progess</v>
      </c>
      <c r="T1460" s="9">
        <v>0</v>
      </c>
      <c r="U1460" s="9">
        <v>1</v>
      </c>
      <c r="V1460" s="9">
        <v>1</v>
      </c>
      <c r="W1460" s="9">
        <v>0</v>
      </c>
      <c r="X1460" s="9">
        <v>0</v>
      </c>
      <c r="Y1460" s="9">
        <v>0</v>
      </c>
      <c r="Z1460" s="9"/>
      <c r="AA1460" s="9">
        <v>0</v>
      </c>
      <c r="AB1460" s="9"/>
      <c r="AC1460" s="9">
        <v>8514</v>
      </c>
      <c r="AD1460" s="9" t="s">
        <v>5126</v>
      </c>
      <c r="AE1460" s="9" t="s">
        <v>5119</v>
      </c>
      <c r="AF1460" s="9">
        <v>178</v>
      </c>
      <c r="AG1460" s="9"/>
      <c r="AH1460" s="9" t="s">
        <v>5127</v>
      </c>
      <c r="AI1460" s="9" t="s">
        <v>5128</v>
      </c>
      <c r="AJ1460" s="9" t="s">
        <v>5129</v>
      </c>
    </row>
    <row r="1461" spans="1:36" x14ac:dyDescent="0.35">
      <c r="A1461" s="9" t="s">
        <v>30</v>
      </c>
      <c r="B1461" s="9" t="s">
        <v>31</v>
      </c>
      <c r="C1461" s="9" t="s">
        <v>14504</v>
      </c>
      <c r="D1461" s="9" t="s">
        <v>29</v>
      </c>
      <c r="E1461" s="9" t="s">
        <v>5133</v>
      </c>
      <c r="F1461" s="9" t="str">
        <f>_xlfn.XLOOKUP(E1461,Total_Enrolled!C:C,Total_Enrolled!C:C)</f>
        <v>2025em1100215@bitspilani-digital.edu.in</v>
      </c>
      <c r="G1461" s="9" t="s">
        <v>5134</v>
      </c>
      <c r="H1461" s="9" t="s">
        <v>14515</v>
      </c>
      <c r="I1461" s="9" t="s">
        <v>5135</v>
      </c>
      <c r="J1461" s="9" t="b">
        <v>1</v>
      </c>
      <c r="K1461" s="9">
        <v>1</v>
      </c>
      <c r="L1461" s="9">
        <f>_xlfn.XLOOKUP(B1461,Courses!A:A,Courses!H:H)</f>
        <v>71</v>
      </c>
      <c r="M1461" s="14">
        <f t="shared" si="110"/>
        <v>1.4084507042253521E-2</v>
      </c>
      <c r="N1461" s="14" t="str">
        <f t="shared" si="111"/>
        <v>Active</v>
      </c>
      <c r="O1461" s="14" t="str" cm="1">
        <f t="array" ref="O1461">_xlfn.IFS(M1461=0,"0",
M1461&lt;=10%,"0-10",
TRUE,"&gt;10"
)&amp;" "&amp;"% progress"</f>
        <v>0-10 % progress</v>
      </c>
      <c r="P1461" s="15">
        <f t="shared" si="112"/>
        <v>0</v>
      </c>
      <c r="Q1461" s="15">
        <f>COUNTIFS($G:$G,$G1461)</f>
        <v>3</v>
      </c>
      <c r="R1461" s="16">
        <f t="shared" si="113"/>
        <v>0</v>
      </c>
      <c r="S1461" s="15" t="str">
        <f t="shared" si="114"/>
        <v>no 0% progess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/>
      <c r="AA1461" s="9">
        <v>0</v>
      </c>
      <c r="AB1461" s="9"/>
      <c r="AC1461" s="9">
        <v>0</v>
      </c>
      <c r="AD1461" s="9" t="s">
        <v>5137</v>
      </c>
      <c r="AE1461" s="9" t="s">
        <v>5136</v>
      </c>
      <c r="AF1461" s="9">
        <v>61</v>
      </c>
      <c r="AG1461" s="9"/>
      <c r="AH1461" s="9"/>
      <c r="AI1461" s="9" t="s">
        <v>5138</v>
      </c>
      <c r="AJ1461" s="9" t="s">
        <v>5139</v>
      </c>
    </row>
    <row r="1462" spans="1:36" x14ac:dyDescent="0.35">
      <c r="A1462" s="9" t="s">
        <v>3110</v>
      </c>
      <c r="B1462" s="9" t="s">
        <v>3111</v>
      </c>
      <c r="C1462" s="9" t="s">
        <v>14504</v>
      </c>
      <c r="D1462" s="9" t="s">
        <v>29</v>
      </c>
      <c r="E1462" s="9" t="s">
        <v>5133</v>
      </c>
      <c r="F1462" s="9" t="str">
        <f>_xlfn.XLOOKUP(E1462,Total_Enrolled!C:C,Total_Enrolled!C:C)</f>
        <v>2025em1100215@bitspilani-digital.edu.in</v>
      </c>
      <c r="G1462" s="9" t="s">
        <v>5134</v>
      </c>
      <c r="H1462" s="9" t="s">
        <v>14515</v>
      </c>
      <c r="I1462" s="9" t="s">
        <v>5135</v>
      </c>
      <c r="J1462" s="9" t="b">
        <v>1</v>
      </c>
      <c r="K1462" s="9">
        <v>1</v>
      </c>
      <c r="L1462" s="9">
        <f>_xlfn.XLOOKUP(B1462,Courses!A:A,Courses!H:H)</f>
        <v>67</v>
      </c>
      <c r="M1462" s="14">
        <f t="shared" si="110"/>
        <v>1.4925373134328358E-2</v>
      </c>
      <c r="N1462" s="14" t="str">
        <f t="shared" si="111"/>
        <v>Active</v>
      </c>
      <c r="O1462" s="14" t="str" cm="1">
        <f t="array" ref="O1462">_xlfn.IFS(M1462=0,"0",
M1462&lt;=10%,"0-10",
TRUE,"&gt;10"
)&amp;" "&amp;"% progress"</f>
        <v>0-10 % progress</v>
      </c>
      <c r="P1462" s="15">
        <f t="shared" si="112"/>
        <v>0</v>
      </c>
      <c r="Q1462" s="15">
        <f>COUNTIFS($G:$G,$G1462)</f>
        <v>3</v>
      </c>
      <c r="R1462" s="16">
        <f t="shared" si="113"/>
        <v>0</v>
      </c>
      <c r="S1462" s="15" t="str">
        <f t="shared" si="114"/>
        <v>no 0% progess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/>
      <c r="AA1462" s="9">
        <v>0</v>
      </c>
      <c r="AB1462" s="9"/>
      <c r="AC1462" s="9">
        <v>40</v>
      </c>
      <c r="AD1462" s="9" t="s">
        <v>5140</v>
      </c>
      <c r="AE1462" s="9" t="s">
        <v>5136</v>
      </c>
      <c r="AF1462" s="9">
        <v>61</v>
      </c>
      <c r="AG1462" s="9"/>
      <c r="AH1462" s="9"/>
      <c r="AI1462" s="9"/>
      <c r="AJ1462" s="9"/>
    </row>
    <row r="1463" spans="1:36" x14ac:dyDescent="0.35">
      <c r="A1463" s="9" t="s">
        <v>3100</v>
      </c>
      <c r="B1463" s="9" t="s">
        <v>3101</v>
      </c>
      <c r="C1463" s="9" t="s">
        <v>14504</v>
      </c>
      <c r="D1463" s="9" t="s">
        <v>29</v>
      </c>
      <c r="E1463" s="9" t="s">
        <v>5133</v>
      </c>
      <c r="F1463" s="9" t="str">
        <f>_xlfn.XLOOKUP(E1463,Total_Enrolled!C:C,Total_Enrolled!C:C)</f>
        <v>2025em1100215@bitspilani-digital.edu.in</v>
      </c>
      <c r="G1463" s="9" t="s">
        <v>5134</v>
      </c>
      <c r="H1463" s="9" t="s">
        <v>14515</v>
      </c>
      <c r="I1463" s="9" t="s">
        <v>5135</v>
      </c>
      <c r="J1463" s="9" t="b">
        <v>1</v>
      </c>
      <c r="K1463" s="9">
        <v>0</v>
      </c>
      <c r="L1463" s="9">
        <f>_xlfn.XLOOKUP(B1463,Courses!A:A,Courses!H:H)</f>
        <v>44</v>
      </c>
      <c r="M1463" s="14">
        <f t="shared" si="110"/>
        <v>0</v>
      </c>
      <c r="N1463" s="14" t="str">
        <f t="shared" si="111"/>
        <v>Not Active</v>
      </c>
      <c r="O1463" s="14" t="str" cm="1">
        <f t="array" ref="O1463">_xlfn.IFS(M1463=0,"0",
M1463&lt;=10%,"0-10",
TRUE,"&gt;10"
)&amp;" "&amp;"% progress"</f>
        <v>0 % progress</v>
      </c>
      <c r="P1463" s="15">
        <f t="shared" si="112"/>
        <v>1</v>
      </c>
      <c r="Q1463" s="15">
        <f>COUNTIFS($G:$G,$G1463)</f>
        <v>3</v>
      </c>
      <c r="R1463" s="16">
        <f t="shared" si="113"/>
        <v>0.33333333333333331</v>
      </c>
      <c r="S1463" s="15" t="str">
        <f t="shared" si="114"/>
        <v>no progress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/>
      <c r="AA1463" s="9">
        <v>0</v>
      </c>
      <c r="AB1463" s="9"/>
      <c r="AC1463" s="9">
        <v>0</v>
      </c>
      <c r="AD1463" s="9"/>
      <c r="AE1463" s="9" t="s">
        <v>5136</v>
      </c>
      <c r="AF1463" s="9">
        <v>61</v>
      </c>
      <c r="AG1463" s="9"/>
      <c r="AH1463" s="9"/>
      <c r="AI1463" s="9"/>
      <c r="AJ1463" s="9"/>
    </row>
    <row r="1464" spans="1:36" x14ac:dyDescent="0.35">
      <c r="A1464" s="9" t="s">
        <v>3100</v>
      </c>
      <c r="B1464" s="9" t="s">
        <v>3101</v>
      </c>
      <c r="C1464" s="9" t="s">
        <v>14504</v>
      </c>
      <c r="D1464" s="9" t="s">
        <v>29</v>
      </c>
      <c r="E1464" s="9" t="s">
        <v>5147</v>
      </c>
      <c r="F1464" s="9" t="str">
        <f>_xlfn.XLOOKUP(E1464,Total_Enrolled!C:C,Total_Enrolled!C:C)</f>
        <v>2025em1100218@bitspilani-digital.edu.in</v>
      </c>
      <c r="G1464" s="9" t="s">
        <v>5148</v>
      </c>
      <c r="H1464" s="9" t="s">
        <v>14515</v>
      </c>
      <c r="I1464" s="9" t="s">
        <v>5149</v>
      </c>
      <c r="J1464" s="9" t="b">
        <v>1</v>
      </c>
      <c r="K1464" s="9">
        <v>0</v>
      </c>
      <c r="L1464" s="9">
        <f>_xlfn.XLOOKUP(B1464,Courses!A:A,Courses!H:H)</f>
        <v>44</v>
      </c>
      <c r="M1464" s="14">
        <f t="shared" si="110"/>
        <v>0</v>
      </c>
      <c r="N1464" s="14" t="str">
        <f t="shared" si="111"/>
        <v>Not Active</v>
      </c>
      <c r="O1464" s="14" t="str" cm="1">
        <f t="array" ref="O1464">_xlfn.IFS(M1464=0,"0",
M1464&lt;=10%,"0-10",
TRUE,"&gt;10"
)&amp;" "&amp;"% progress"</f>
        <v>0 % progress</v>
      </c>
      <c r="P1464" s="15">
        <f t="shared" si="112"/>
        <v>1</v>
      </c>
      <c r="Q1464" s="15">
        <f>COUNTIFS($G:$G,$G1464)</f>
        <v>3</v>
      </c>
      <c r="R1464" s="16">
        <f t="shared" si="113"/>
        <v>0.33333333333333331</v>
      </c>
      <c r="S1464" s="15" t="str">
        <f t="shared" si="114"/>
        <v>no progress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/>
      <c r="AA1464" s="9">
        <v>0</v>
      </c>
      <c r="AB1464" s="9"/>
      <c r="AC1464" s="9">
        <v>0</v>
      </c>
      <c r="AD1464" s="9"/>
      <c r="AE1464" s="9" t="s">
        <v>5150</v>
      </c>
      <c r="AF1464" s="9">
        <v>74</v>
      </c>
      <c r="AG1464" s="9"/>
      <c r="AH1464" s="9"/>
      <c r="AI1464" s="9"/>
      <c r="AJ1464" s="9"/>
    </row>
    <row r="1465" spans="1:36" x14ac:dyDescent="0.35">
      <c r="A1465" s="9" t="s">
        <v>3110</v>
      </c>
      <c r="B1465" s="9" t="s">
        <v>3111</v>
      </c>
      <c r="C1465" s="9" t="s">
        <v>14504</v>
      </c>
      <c r="D1465" s="9" t="s">
        <v>29</v>
      </c>
      <c r="E1465" s="9" t="s">
        <v>5147</v>
      </c>
      <c r="F1465" s="9" t="str">
        <f>_xlfn.XLOOKUP(E1465,Total_Enrolled!C:C,Total_Enrolled!C:C)</f>
        <v>2025em1100218@bitspilani-digital.edu.in</v>
      </c>
      <c r="G1465" s="9" t="s">
        <v>5148</v>
      </c>
      <c r="H1465" s="9" t="s">
        <v>14515</v>
      </c>
      <c r="I1465" s="9" t="s">
        <v>5149</v>
      </c>
      <c r="J1465" s="9" t="b">
        <v>1</v>
      </c>
      <c r="K1465" s="9">
        <v>2</v>
      </c>
      <c r="L1465" s="9">
        <f>_xlfn.XLOOKUP(B1465,Courses!A:A,Courses!H:H)</f>
        <v>67</v>
      </c>
      <c r="M1465" s="14">
        <f t="shared" si="110"/>
        <v>2.9850746268656716E-2</v>
      </c>
      <c r="N1465" s="14" t="str">
        <f t="shared" si="111"/>
        <v>Active</v>
      </c>
      <c r="O1465" s="14" t="str" cm="1">
        <f t="array" ref="O1465">_xlfn.IFS(M1465=0,"0",
M1465&lt;=10%,"0-10",
TRUE,"&gt;10"
)&amp;" "&amp;"% progress"</f>
        <v>0-10 % progress</v>
      </c>
      <c r="P1465" s="15">
        <f t="shared" si="112"/>
        <v>0</v>
      </c>
      <c r="Q1465" s="15">
        <f>COUNTIFS($G:$G,$G1465)</f>
        <v>3</v>
      </c>
      <c r="R1465" s="16">
        <f t="shared" si="113"/>
        <v>0</v>
      </c>
      <c r="S1465" s="15" t="str">
        <f t="shared" si="114"/>
        <v>no 0% progess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/>
      <c r="AA1465" s="9">
        <v>0</v>
      </c>
      <c r="AB1465" s="9"/>
      <c r="AC1465" s="9">
        <v>15</v>
      </c>
      <c r="AD1465" s="9" t="s">
        <v>5151</v>
      </c>
      <c r="AE1465" s="9" t="s">
        <v>5150</v>
      </c>
      <c r="AF1465" s="9">
        <v>74</v>
      </c>
      <c r="AG1465" s="9"/>
      <c r="AH1465" s="9"/>
      <c r="AI1465" s="9"/>
      <c r="AJ1465" s="9"/>
    </row>
    <row r="1466" spans="1:36" x14ac:dyDescent="0.35">
      <c r="A1466" s="9" t="s">
        <v>30</v>
      </c>
      <c r="B1466" s="9" t="s">
        <v>31</v>
      </c>
      <c r="C1466" s="9" t="s">
        <v>14504</v>
      </c>
      <c r="D1466" s="9" t="s">
        <v>29</v>
      </c>
      <c r="E1466" s="9" t="s">
        <v>5147</v>
      </c>
      <c r="F1466" s="9" t="str">
        <f>_xlfn.XLOOKUP(E1466,Total_Enrolled!C:C,Total_Enrolled!C:C)</f>
        <v>2025em1100218@bitspilani-digital.edu.in</v>
      </c>
      <c r="G1466" s="9" t="s">
        <v>5148</v>
      </c>
      <c r="H1466" s="9" t="s">
        <v>14515</v>
      </c>
      <c r="I1466" s="9" t="s">
        <v>5149</v>
      </c>
      <c r="J1466" s="9" t="b">
        <v>1</v>
      </c>
      <c r="K1466" s="9">
        <v>1</v>
      </c>
      <c r="L1466" s="9">
        <f>_xlfn.XLOOKUP(B1466,Courses!A:A,Courses!H:H)</f>
        <v>71</v>
      </c>
      <c r="M1466" s="14">
        <f t="shared" si="110"/>
        <v>1.4084507042253521E-2</v>
      </c>
      <c r="N1466" s="14" t="str">
        <f t="shared" si="111"/>
        <v>Active</v>
      </c>
      <c r="O1466" s="14" t="str" cm="1">
        <f t="array" ref="O1466">_xlfn.IFS(M1466=0,"0",
M1466&lt;=10%,"0-10",
TRUE,"&gt;10"
)&amp;" "&amp;"% progress"</f>
        <v>0-10 % progress</v>
      </c>
      <c r="P1466" s="15">
        <f t="shared" si="112"/>
        <v>0</v>
      </c>
      <c r="Q1466" s="15">
        <f>COUNTIFS($G:$G,$G1466)</f>
        <v>3</v>
      </c>
      <c r="R1466" s="16">
        <f t="shared" si="113"/>
        <v>0</v>
      </c>
      <c r="S1466" s="15" t="str">
        <f t="shared" si="114"/>
        <v>no 0% progess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/>
      <c r="AA1466" s="9">
        <v>0</v>
      </c>
      <c r="AB1466" s="9"/>
      <c r="AC1466" s="9">
        <v>9</v>
      </c>
      <c r="AD1466" s="9" t="s">
        <v>5152</v>
      </c>
      <c r="AE1466" s="9" t="s">
        <v>5150</v>
      </c>
      <c r="AF1466" s="9">
        <v>74</v>
      </c>
      <c r="AG1466" s="9"/>
      <c r="AH1466" s="9"/>
      <c r="AI1466" s="9"/>
      <c r="AJ1466" s="9"/>
    </row>
    <row r="1467" spans="1:36" x14ac:dyDescent="0.35">
      <c r="A1467" s="9" t="s">
        <v>30</v>
      </c>
      <c r="B1467" s="9" t="s">
        <v>31</v>
      </c>
      <c r="C1467" s="9" t="s">
        <v>14504</v>
      </c>
      <c r="D1467" s="9" t="s">
        <v>29</v>
      </c>
      <c r="E1467" s="9" t="s">
        <v>5153</v>
      </c>
      <c r="F1467" s="9" t="str">
        <f>_xlfn.XLOOKUP(E1467,Total_Enrolled!C:C,Total_Enrolled!C:C)</f>
        <v>2025em1100219@bitspilani-digital.edu.in</v>
      </c>
      <c r="G1467" s="9" t="s">
        <v>5154</v>
      </c>
      <c r="H1467" s="9" t="s">
        <v>14515</v>
      </c>
      <c r="I1467" s="9" t="s">
        <v>5155</v>
      </c>
      <c r="J1467" s="9" t="b">
        <v>1</v>
      </c>
      <c r="K1467" s="9">
        <v>2</v>
      </c>
      <c r="L1467" s="9">
        <f>_xlfn.XLOOKUP(B1467,Courses!A:A,Courses!H:H)</f>
        <v>71</v>
      </c>
      <c r="M1467" s="14">
        <f t="shared" si="110"/>
        <v>2.8169014084507043E-2</v>
      </c>
      <c r="N1467" s="14" t="str">
        <f t="shared" si="111"/>
        <v>Active</v>
      </c>
      <c r="O1467" s="14" t="str" cm="1">
        <f t="array" ref="O1467">_xlfn.IFS(M1467=0,"0",
M1467&lt;=10%,"0-10",
TRUE,"&gt;10"
)&amp;" "&amp;"% progress"</f>
        <v>0-10 % progress</v>
      </c>
      <c r="P1467" s="15">
        <f t="shared" si="112"/>
        <v>0</v>
      </c>
      <c r="Q1467" s="15">
        <f>COUNTIFS($G:$G,$G1467)</f>
        <v>3</v>
      </c>
      <c r="R1467" s="16">
        <f t="shared" si="113"/>
        <v>0</v>
      </c>
      <c r="S1467" s="15" t="str">
        <f t="shared" si="114"/>
        <v>no 0% progess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/>
      <c r="AA1467" s="9">
        <v>0</v>
      </c>
      <c r="AB1467" s="9"/>
      <c r="AC1467" s="9">
        <v>210</v>
      </c>
      <c r="AD1467" s="9" t="s">
        <v>5156</v>
      </c>
      <c r="AE1467" s="9" t="s">
        <v>5157</v>
      </c>
      <c r="AF1467" s="9">
        <v>145</v>
      </c>
      <c r="AG1467" s="9"/>
      <c r="AH1467" s="9"/>
      <c r="AI1467" s="9"/>
      <c r="AJ1467" s="9"/>
    </row>
    <row r="1468" spans="1:36" x14ac:dyDescent="0.35">
      <c r="A1468" s="9" t="s">
        <v>3110</v>
      </c>
      <c r="B1468" s="9" t="s">
        <v>3111</v>
      </c>
      <c r="C1468" s="9" t="s">
        <v>14504</v>
      </c>
      <c r="D1468" s="9" t="s">
        <v>29</v>
      </c>
      <c r="E1468" s="9" t="s">
        <v>5153</v>
      </c>
      <c r="F1468" s="9" t="str">
        <f>_xlfn.XLOOKUP(E1468,Total_Enrolled!C:C,Total_Enrolled!C:C)</f>
        <v>2025em1100219@bitspilani-digital.edu.in</v>
      </c>
      <c r="G1468" s="9" t="s">
        <v>5154</v>
      </c>
      <c r="H1468" s="9" t="s">
        <v>14515</v>
      </c>
      <c r="I1468" s="9" t="s">
        <v>5155</v>
      </c>
      <c r="J1468" s="9" t="b">
        <v>1</v>
      </c>
      <c r="K1468" s="9">
        <v>3</v>
      </c>
      <c r="L1468" s="9">
        <f>_xlfn.XLOOKUP(B1468,Courses!A:A,Courses!H:H)</f>
        <v>67</v>
      </c>
      <c r="M1468" s="14">
        <f t="shared" si="110"/>
        <v>4.4776119402985072E-2</v>
      </c>
      <c r="N1468" s="14" t="str">
        <f t="shared" si="111"/>
        <v>Active</v>
      </c>
      <c r="O1468" s="14" t="str" cm="1">
        <f t="array" ref="O1468">_xlfn.IFS(M1468=0,"0",
M1468&lt;=10%,"0-10",
TRUE,"&gt;10"
)&amp;" "&amp;"% progress"</f>
        <v>0-10 % progress</v>
      </c>
      <c r="P1468" s="15">
        <f t="shared" si="112"/>
        <v>0</v>
      </c>
      <c r="Q1468" s="15">
        <f>COUNTIFS($G:$G,$G1468)</f>
        <v>3</v>
      </c>
      <c r="R1468" s="16">
        <f t="shared" si="113"/>
        <v>0</v>
      </c>
      <c r="S1468" s="15" t="str">
        <f t="shared" si="114"/>
        <v>no 0% progess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/>
      <c r="AA1468" s="9">
        <v>0</v>
      </c>
      <c r="AB1468" s="9"/>
      <c r="AC1468" s="9">
        <v>523</v>
      </c>
      <c r="AD1468" s="9" t="s">
        <v>5158</v>
      </c>
      <c r="AE1468" s="9" t="s">
        <v>5157</v>
      </c>
      <c r="AF1468" s="9">
        <v>145</v>
      </c>
      <c r="AG1468" s="9"/>
      <c r="AH1468" s="9"/>
      <c r="AI1468" s="9"/>
      <c r="AJ1468" s="9"/>
    </row>
    <row r="1469" spans="1:36" x14ac:dyDescent="0.35">
      <c r="A1469" s="9" t="s">
        <v>3100</v>
      </c>
      <c r="B1469" s="9" t="s">
        <v>3101</v>
      </c>
      <c r="C1469" s="9" t="s">
        <v>14504</v>
      </c>
      <c r="D1469" s="9" t="s">
        <v>29</v>
      </c>
      <c r="E1469" s="9" t="s">
        <v>5153</v>
      </c>
      <c r="F1469" s="9" t="str">
        <f>_xlfn.XLOOKUP(E1469,Total_Enrolled!C:C,Total_Enrolled!C:C)</f>
        <v>2025em1100219@bitspilani-digital.edu.in</v>
      </c>
      <c r="G1469" s="9" t="s">
        <v>5154</v>
      </c>
      <c r="H1469" s="9" t="s">
        <v>14515</v>
      </c>
      <c r="I1469" s="9" t="s">
        <v>5155</v>
      </c>
      <c r="J1469" s="9" t="b">
        <v>1</v>
      </c>
      <c r="K1469" s="9">
        <v>2</v>
      </c>
      <c r="L1469" s="9">
        <f>_xlfn.XLOOKUP(B1469,Courses!A:A,Courses!H:H)</f>
        <v>44</v>
      </c>
      <c r="M1469" s="14">
        <f t="shared" si="110"/>
        <v>4.5454545454545456E-2</v>
      </c>
      <c r="N1469" s="14" t="str">
        <f t="shared" si="111"/>
        <v>Active</v>
      </c>
      <c r="O1469" s="14" t="str" cm="1">
        <f t="array" ref="O1469">_xlfn.IFS(M1469=0,"0",
M1469&lt;=10%,"0-10",
TRUE,"&gt;10"
)&amp;" "&amp;"% progress"</f>
        <v>0-10 % progress</v>
      </c>
      <c r="P1469" s="15">
        <f t="shared" si="112"/>
        <v>0</v>
      </c>
      <c r="Q1469" s="15">
        <f>COUNTIFS($G:$G,$G1469)</f>
        <v>3</v>
      </c>
      <c r="R1469" s="16">
        <f t="shared" si="113"/>
        <v>0</v>
      </c>
      <c r="S1469" s="15" t="str">
        <f t="shared" si="114"/>
        <v>no 0% progess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/>
      <c r="AA1469" s="9">
        <v>0</v>
      </c>
      <c r="AB1469" s="9"/>
      <c r="AC1469" s="9">
        <v>171</v>
      </c>
      <c r="AD1469" s="9" t="s">
        <v>5159</v>
      </c>
      <c r="AE1469" s="9" t="s">
        <v>5157</v>
      </c>
      <c r="AF1469" s="9">
        <v>145</v>
      </c>
      <c r="AG1469" s="9"/>
      <c r="AH1469" s="9"/>
      <c r="AI1469" s="9"/>
      <c r="AJ1469" s="9"/>
    </row>
    <row r="1470" spans="1:36" x14ac:dyDescent="0.35">
      <c r="A1470" s="9" t="s">
        <v>3086</v>
      </c>
      <c r="B1470" s="9" t="s">
        <v>35</v>
      </c>
      <c r="C1470" s="9" t="s">
        <v>14504</v>
      </c>
      <c r="D1470" s="9" t="s">
        <v>29</v>
      </c>
      <c r="E1470" s="9" t="s">
        <v>5160</v>
      </c>
      <c r="F1470" s="9" t="str">
        <f>_xlfn.XLOOKUP(E1470,Total_Enrolled!C:C,Total_Enrolled!C:C)</f>
        <v>2025em1100220@bitspilani-digital.edu.in</v>
      </c>
      <c r="G1470" s="9" t="s">
        <v>5161</v>
      </c>
      <c r="H1470" s="9" t="s">
        <v>14515</v>
      </c>
      <c r="I1470" s="9" t="s">
        <v>5162</v>
      </c>
      <c r="J1470" s="9" t="b">
        <v>1</v>
      </c>
      <c r="K1470" s="9">
        <v>0</v>
      </c>
      <c r="L1470" s="9">
        <f>_xlfn.XLOOKUP(B1470,Courses!A:A,Courses!H:H)</f>
        <v>68</v>
      </c>
      <c r="M1470" s="14">
        <f t="shared" si="110"/>
        <v>0</v>
      </c>
      <c r="N1470" s="14" t="str">
        <f t="shared" si="111"/>
        <v>Not Active</v>
      </c>
      <c r="O1470" s="14" t="str" cm="1">
        <f t="array" ref="O1470">_xlfn.IFS(M1470=0,"0",
M1470&lt;=10%,"0-10",
TRUE,"&gt;10"
)&amp;" "&amp;"% progress"</f>
        <v>0 % progress</v>
      </c>
      <c r="P1470" s="15">
        <f t="shared" si="112"/>
        <v>1</v>
      </c>
      <c r="Q1470" s="15">
        <f>COUNTIFS($G:$G,$G1470)</f>
        <v>4</v>
      </c>
      <c r="R1470" s="16">
        <f t="shared" si="113"/>
        <v>0.25</v>
      </c>
      <c r="S1470" s="15" t="str">
        <f t="shared" si="114"/>
        <v>no progress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/>
      <c r="AA1470" s="9">
        <v>0</v>
      </c>
      <c r="AB1470" s="9"/>
      <c r="AC1470" s="9">
        <v>0</v>
      </c>
      <c r="AD1470" s="9"/>
      <c r="AE1470" s="9" t="s">
        <v>5163</v>
      </c>
      <c r="AF1470" s="9">
        <v>54</v>
      </c>
      <c r="AG1470" s="9"/>
      <c r="AH1470" s="9"/>
      <c r="AI1470" s="9"/>
      <c r="AJ1470" s="9"/>
    </row>
    <row r="1471" spans="1:36" x14ac:dyDescent="0.35">
      <c r="A1471" s="9" t="s">
        <v>3089</v>
      </c>
      <c r="B1471" s="9" t="s">
        <v>36</v>
      </c>
      <c r="C1471" s="9" t="s">
        <v>14504</v>
      </c>
      <c r="D1471" s="9" t="s">
        <v>29</v>
      </c>
      <c r="E1471" s="9" t="s">
        <v>5160</v>
      </c>
      <c r="F1471" s="9" t="str">
        <f>_xlfn.XLOOKUP(E1471,Total_Enrolled!C:C,Total_Enrolled!C:C)</f>
        <v>2025em1100220@bitspilani-digital.edu.in</v>
      </c>
      <c r="G1471" s="9" t="s">
        <v>5161</v>
      </c>
      <c r="H1471" s="9" t="s">
        <v>14515</v>
      </c>
      <c r="I1471" s="9" t="s">
        <v>5162</v>
      </c>
      <c r="J1471" s="9" t="b">
        <v>1</v>
      </c>
      <c r="K1471" s="9">
        <v>4</v>
      </c>
      <c r="L1471" s="9">
        <f>_xlfn.XLOOKUP(B1471,Courses!A:A,Courses!H:H)</f>
        <v>85</v>
      </c>
      <c r="M1471" s="14">
        <f t="shared" si="110"/>
        <v>4.7058823529411764E-2</v>
      </c>
      <c r="N1471" s="14" t="str">
        <f t="shared" si="111"/>
        <v>Active</v>
      </c>
      <c r="O1471" s="14" t="str" cm="1">
        <f t="array" ref="O1471">_xlfn.IFS(M1471=0,"0",
M1471&lt;=10%,"0-10",
TRUE,"&gt;10"
)&amp;" "&amp;"% progress"</f>
        <v>0-10 % progress</v>
      </c>
      <c r="P1471" s="15">
        <f t="shared" si="112"/>
        <v>0</v>
      </c>
      <c r="Q1471" s="15">
        <f>COUNTIFS($G:$G,$G1471)</f>
        <v>4</v>
      </c>
      <c r="R1471" s="16">
        <f t="shared" si="113"/>
        <v>0</v>
      </c>
      <c r="S1471" s="15" t="str">
        <f t="shared" si="114"/>
        <v>no 0% progess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/>
      <c r="AA1471" s="9">
        <v>0</v>
      </c>
      <c r="AB1471" s="9"/>
      <c r="AC1471" s="9">
        <v>1287</v>
      </c>
      <c r="AD1471" s="9" t="s">
        <v>5164</v>
      </c>
      <c r="AE1471" s="9" t="s">
        <v>5163</v>
      </c>
      <c r="AF1471" s="9">
        <v>54</v>
      </c>
      <c r="AG1471" s="9"/>
      <c r="AH1471" s="9"/>
      <c r="AI1471" s="9"/>
      <c r="AJ1471" s="9"/>
    </row>
    <row r="1472" spans="1:36" x14ac:dyDescent="0.35">
      <c r="A1472" s="9" t="s">
        <v>3091</v>
      </c>
      <c r="B1472" s="9" t="s">
        <v>3092</v>
      </c>
      <c r="C1472" s="9" t="s">
        <v>14504</v>
      </c>
      <c r="D1472" s="9" t="s">
        <v>29</v>
      </c>
      <c r="E1472" s="9" t="s">
        <v>5160</v>
      </c>
      <c r="F1472" s="9" t="str">
        <f>_xlfn.XLOOKUP(E1472,Total_Enrolled!C:C,Total_Enrolled!C:C)</f>
        <v>2025em1100220@bitspilani-digital.edu.in</v>
      </c>
      <c r="G1472" s="9" t="s">
        <v>5161</v>
      </c>
      <c r="H1472" s="9" t="s">
        <v>14515</v>
      </c>
      <c r="I1472" s="9" t="s">
        <v>5162</v>
      </c>
      <c r="J1472" s="9" t="b">
        <v>1</v>
      </c>
      <c r="K1472" s="9">
        <v>0</v>
      </c>
      <c r="L1472" s="9">
        <f>_xlfn.XLOOKUP(B1472,Courses!A:A,Courses!H:H)</f>
        <v>36</v>
      </c>
      <c r="M1472" s="14">
        <f t="shared" si="110"/>
        <v>0</v>
      </c>
      <c r="N1472" s="14" t="str">
        <f t="shared" si="111"/>
        <v>Not Active</v>
      </c>
      <c r="O1472" s="14" t="str" cm="1">
        <f t="array" ref="O1472">_xlfn.IFS(M1472=0,"0",
M1472&lt;=10%,"0-10",
TRUE,"&gt;10"
)&amp;" "&amp;"% progress"</f>
        <v>0 % progress</v>
      </c>
      <c r="P1472" s="15">
        <f t="shared" si="112"/>
        <v>1</v>
      </c>
      <c r="Q1472" s="15">
        <f>COUNTIFS($G:$G,$G1472)</f>
        <v>4</v>
      </c>
      <c r="R1472" s="16">
        <f t="shared" si="113"/>
        <v>0.25</v>
      </c>
      <c r="S1472" s="15" t="str">
        <f t="shared" si="114"/>
        <v>no progress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/>
      <c r="AA1472" s="9">
        <v>0</v>
      </c>
      <c r="AB1472" s="9"/>
      <c r="AC1472" s="9">
        <v>0</v>
      </c>
      <c r="AD1472" s="9"/>
      <c r="AE1472" s="9" t="s">
        <v>5163</v>
      </c>
      <c r="AF1472" s="9">
        <v>54</v>
      </c>
      <c r="AG1472" s="9"/>
      <c r="AH1472" s="9"/>
      <c r="AI1472" s="9"/>
      <c r="AJ1472" s="9"/>
    </row>
    <row r="1473" spans="1:36" x14ac:dyDescent="0.35">
      <c r="A1473" s="9" t="s">
        <v>3095</v>
      </c>
      <c r="B1473" s="9" t="s">
        <v>38</v>
      </c>
      <c r="C1473" s="9" t="s">
        <v>14504</v>
      </c>
      <c r="D1473" s="9" t="s">
        <v>29</v>
      </c>
      <c r="E1473" s="9" t="s">
        <v>5160</v>
      </c>
      <c r="F1473" s="9" t="str">
        <f>_xlfn.XLOOKUP(E1473,Total_Enrolled!C:C,Total_Enrolled!C:C)</f>
        <v>2025em1100220@bitspilani-digital.edu.in</v>
      </c>
      <c r="G1473" s="9" t="s">
        <v>5161</v>
      </c>
      <c r="H1473" s="9" t="s">
        <v>14515</v>
      </c>
      <c r="I1473" s="9" t="s">
        <v>5162</v>
      </c>
      <c r="J1473" s="9" t="b">
        <v>1</v>
      </c>
      <c r="K1473" s="9">
        <v>0</v>
      </c>
      <c r="L1473" s="9">
        <f>_xlfn.XLOOKUP(B1473,Courses!A:A,Courses!H:H)</f>
        <v>42</v>
      </c>
      <c r="M1473" s="14">
        <f t="shared" si="110"/>
        <v>0</v>
      </c>
      <c r="N1473" s="14" t="str">
        <f t="shared" si="111"/>
        <v>Not Active</v>
      </c>
      <c r="O1473" s="14" t="str" cm="1">
        <f t="array" ref="O1473">_xlfn.IFS(M1473=0,"0",
M1473&lt;=10%,"0-10",
TRUE,"&gt;10"
)&amp;" "&amp;"% progress"</f>
        <v>0 % progress</v>
      </c>
      <c r="P1473" s="15">
        <f t="shared" si="112"/>
        <v>1</v>
      </c>
      <c r="Q1473" s="15">
        <f>COUNTIFS($G:$G,$G1473)</f>
        <v>4</v>
      </c>
      <c r="R1473" s="16">
        <f t="shared" si="113"/>
        <v>0.25</v>
      </c>
      <c r="S1473" s="15" t="str">
        <f t="shared" si="114"/>
        <v>no progress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/>
      <c r="AA1473" s="9">
        <v>0</v>
      </c>
      <c r="AB1473" s="9"/>
      <c r="AC1473" s="9">
        <v>0</v>
      </c>
      <c r="AD1473" s="9"/>
      <c r="AE1473" s="9" t="s">
        <v>5163</v>
      </c>
      <c r="AF1473" s="9">
        <v>54</v>
      </c>
      <c r="AG1473" s="9"/>
      <c r="AH1473" s="9"/>
      <c r="AI1473" s="9"/>
      <c r="AJ1473" s="9"/>
    </row>
    <row r="1474" spans="1:36" x14ac:dyDescent="0.35">
      <c r="A1474" s="9" t="s">
        <v>3095</v>
      </c>
      <c r="B1474" s="9" t="s">
        <v>38</v>
      </c>
      <c r="C1474" s="9" t="s">
        <v>14504</v>
      </c>
      <c r="D1474" s="9" t="s">
        <v>29</v>
      </c>
      <c r="E1474" s="9" t="s">
        <v>5165</v>
      </c>
      <c r="F1474" s="9" t="str">
        <f>_xlfn.XLOOKUP(E1474,Total_Enrolled!C:C,Total_Enrolled!C:C)</f>
        <v>2025em1100221@bitspilani-digital.edu.in</v>
      </c>
      <c r="G1474" s="9" t="s">
        <v>5166</v>
      </c>
      <c r="H1474" s="9" t="s">
        <v>14515</v>
      </c>
      <c r="I1474" s="9" t="s">
        <v>5167</v>
      </c>
      <c r="J1474" s="9" t="b">
        <v>1</v>
      </c>
      <c r="K1474" s="9">
        <v>0</v>
      </c>
      <c r="L1474" s="9">
        <f>_xlfn.XLOOKUP(B1474,Courses!A:A,Courses!H:H)</f>
        <v>42</v>
      </c>
      <c r="M1474" s="14">
        <f t="shared" si="110"/>
        <v>0</v>
      </c>
      <c r="N1474" s="14" t="str">
        <f t="shared" si="111"/>
        <v>Not Active</v>
      </c>
      <c r="O1474" s="14" t="str" cm="1">
        <f t="array" ref="O1474">_xlfn.IFS(M1474=0,"0",
M1474&lt;=10%,"0-10",
TRUE,"&gt;10"
)&amp;" "&amp;"% progress"</f>
        <v>0 % progress</v>
      </c>
      <c r="P1474" s="15">
        <f t="shared" si="112"/>
        <v>1</v>
      </c>
      <c r="Q1474" s="15">
        <f>COUNTIFS($G:$G,$G1474)</f>
        <v>5</v>
      </c>
      <c r="R1474" s="16">
        <f t="shared" si="113"/>
        <v>0.2</v>
      </c>
      <c r="S1474" s="15" t="str">
        <f t="shared" si="114"/>
        <v>no progress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/>
      <c r="AA1474" s="9">
        <v>0</v>
      </c>
      <c r="AB1474" s="9"/>
      <c r="AC1474" s="9">
        <v>0</v>
      </c>
      <c r="AD1474" s="9"/>
      <c r="AE1474" s="9" t="s">
        <v>5168</v>
      </c>
      <c r="AF1474" s="9">
        <v>24</v>
      </c>
      <c r="AG1474" s="9"/>
      <c r="AH1474" s="9"/>
      <c r="AI1474" s="9"/>
      <c r="AJ1474" s="9"/>
    </row>
    <row r="1475" spans="1:36" x14ac:dyDescent="0.35">
      <c r="A1475" s="9" t="s">
        <v>3091</v>
      </c>
      <c r="B1475" s="9" t="s">
        <v>3092</v>
      </c>
      <c r="C1475" s="9" t="s">
        <v>14504</v>
      </c>
      <c r="D1475" s="9" t="s">
        <v>29</v>
      </c>
      <c r="E1475" s="9" t="s">
        <v>5165</v>
      </c>
      <c r="F1475" s="9" t="str">
        <f>_xlfn.XLOOKUP(E1475,Total_Enrolled!C:C,Total_Enrolled!C:C)</f>
        <v>2025em1100221@bitspilani-digital.edu.in</v>
      </c>
      <c r="G1475" s="9" t="s">
        <v>5166</v>
      </c>
      <c r="H1475" s="9" t="s">
        <v>14515</v>
      </c>
      <c r="I1475" s="9" t="s">
        <v>5167</v>
      </c>
      <c r="J1475" s="9" t="b">
        <v>1</v>
      </c>
      <c r="K1475" s="9">
        <v>0</v>
      </c>
      <c r="L1475" s="9">
        <f>_xlfn.XLOOKUP(B1475,Courses!A:A,Courses!H:H)</f>
        <v>36</v>
      </c>
      <c r="M1475" s="14">
        <f t="shared" ref="M1475:M1538" si="115">K1475/L1475</f>
        <v>0</v>
      </c>
      <c r="N1475" s="14" t="str">
        <f t="shared" ref="N1475:N1538" si="116">IF(M1475&gt;0,"Active","Not Active")</f>
        <v>Not Active</v>
      </c>
      <c r="O1475" s="14" t="str" cm="1">
        <f t="array" ref="O1475">_xlfn.IFS(M1475=0,"0",
M1475&lt;=10%,"0-10",
TRUE,"&gt;10"
)&amp;" "&amp;"% progress"</f>
        <v>0 % progress</v>
      </c>
      <c r="P1475" s="15">
        <f t="shared" ref="P1475:P1538" si="117">IF(M1475=0,1,0)</f>
        <v>1</v>
      </c>
      <c r="Q1475" s="15">
        <f>COUNTIFS($G:$G,$G1475)</f>
        <v>5</v>
      </c>
      <c r="R1475" s="16">
        <f t="shared" ref="R1475:R1538" si="118">P1475/Q1475</f>
        <v>0.2</v>
      </c>
      <c r="S1475" s="15" t="str">
        <f t="shared" ref="S1475:S1538" si="119">IF(R1475=0, "no 0% progess", "no progress")</f>
        <v>no progress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/>
      <c r="AA1475" s="9">
        <v>0</v>
      </c>
      <c r="AB1475" s="9"/>
      <c r="AC1475" s="9">
        <v>0</v>
      </c>
      <c r="AD1475" s="9"/>
      <c r="AE1475" s="9" t="s">
        <v>5168</v>
      </c>
      <c r="AF1475" s="9">
        <v>24</v>
      </c>
      <c r="AG1475" s="9"/>
      <c r="AH1475" s="9"/>
      <c r="AI1475" s="9"/>
      <c r="AJ1475" s="9"/>
    </row>
    <row r="1476" spans="1:36" x14ac:dyDescent="0.35">
      <c r="A1476" s="9" t="s">
        <v>3089</v>
      </c>
      <c r="B1476" s="9" t="s">
        <v>36</v>
      </c>
      <c r="C1476" s="9" t="s">
        <v>14504</v>
      </c>
      <c r="D1476" s="9" t="s">
        <v>29</v>
      </c>
      <c r="E1476" s="9" t="s">
        <v>5165</v>
      </c>
      <c r="F1476" s="9" t="str">
        <f>_xlfn.XLOOKUP(E1476,Total_Enrolled!C:C,Total_Enrolled!C:C)</f>
        <v>2025em1100221@bitspilani-digital.edu.in</v>
      </c>
      <c r="G1476" s="9" t="s">
        <v>5166</v>
      </c>
      <c r="H1476" s="9" t="s">
        <v>14515</v>
      </c>
      <c r="I1476" s="9" t="s">
        <v>5167</v>
      </c>
      <c r="J1476" s="9" t="b">
        <v>1</v>
      </c>
      <c r="K1476" s="9">
        <v>0</v>
      </c>
      <c r="L1476" s="9">
        <f>_xlfn.XLOOKUP(B1476,Courses!A:A,Courses!H:H)</f>
        <v>85</v>
      </c>
      <c r="M1476" s="14">
        <f t="shared" si="115"/>
        <v>0</v>
      </c>
      <c r="N1476" s="14" t="str">
        <f t="shared" si="116"/>
        <v>Not Active</v>
      </c>
      <c r="O1476" s="14" t="str" cm="1">
        <f t="array" ref="O1476">_xlfn.IFS(M1476=0,"0",
M1476&lt;=10%,"0-10",
TRUE,"&gt;10"
)&amp;" "&amp;"% progress"</f>
        <v>0 % progress</v>
      </c>
      <c r="P1476" s="15">
        <f t="shared" si="117"/>
        <v>1</v>
      </c>
      <c r="Q1476" s="15">
        <f>COUNTIFS($G:$G,$G1476)</f>
        <v>5</v>
      </c>
      <c r="R1476" s="16">
        <f t="shared" si="118"/>
        <v>0.2</v>
      </c>
      <c r="S1476" s="15" t="str">
        <f t="shared" si="119"/>
        <v>no progress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/>
      <c r="AA1476" s="9">
        <v>0</v>
      </c>
      <c r="AB1476" s="9"/>
      <c r="AC1476" s="9">
        <v>0</v>
      </c>
      <c r="AD1476" s="9" t="s">
        <v>5169</v>
      </c>
      <c r="AE1476" s="9" t="s">
        <v>5168</v>
      </c>
      <c r="AF1476" s="9">
        <v>24</v>
      </c>
      <c r="AG1476" s="9"/>
      <c r="AH1476" s="9"/>
      <c r="AI1476" s="9"/>
      <c r="AJ1476" s="9"/>
    </row>
    <row r="1477" spans="1:36" x14ac:dyDescent="0.35">
      <c r="A1477" s="9" t="s">
        <v>3110</v>
      </c>
      <c r="B1477" s="9" t="s">
        <v>3111</v>
      </c>
      <c r="C1477" s="9" t="s">
        <v>14504</v>
      </c>
      <c r="D1477" s="9" t="s">
        <v>29</v>
      </c>
      <c r="E1477" s="9" t="s">
        <v>5165</v>
      </c>
      <c r="F1477" s="9" t="str">
        <f>_xlfn.XLOOKUP(E1477,Total_Enrolled!C:C,Total_Enrolled!C:C)</f>
        <v>2025em1100221@bitspilani-digital.edu.in</v>
      </c>
      <c r="G1477" s="9" t="s">
        <v>5166</v>
      </c>
      <c r="H1477" s="9" t="s">
        <v>14515</v>
      </c>
      <c r="I1477" s="9" t="s">
        <v>5167</v>
      </c>
      <c r="J1477" s="9" t="b">
        <v>1</v>
      </c>
      <c r="K1477" s="9">
        <v>0</v>
      </c>
      <c r="L1477" s="9">
        <f>_xlfn.XLOOKUP(B1477,Courses!A:A,Courses!H:H)</f>
        <v>67</v>
      </c>
      <c r="M1477" s="14">
        <f t="shared" si="115"/>
        <v>0</v>
      </c>
      <c r="N1477" s="14" t="str">
        <f t="shared" si="116"/>
        <v>Not Active</v>
      </c>
      <c r="O1477" s="14" t="str" cm="1">
        <f t="array" ref="O1477">_xlfn.IFS(M1477=0,"0",
M1477&lt;=10%,"0-10",
TRUE,"&gt;10"
)&amp;" "&amp;"% progress"</f>
        <v>0 % progress</v>
      </c>
      <c r="P1477" s="15">
        <f t="shared" si="117"/>
        <v>1</v>
      </c>
      <c r="Q1477" s="15">
        <f>COUNTIFS($G:$G,$G1477)</f>
        <v>5</v>
      </c>
      <c r="R1477" s="16">
        <f t="shared" si="118"/>
        <v>0.2</v>
      </c>
      <c r="S1477" s="15" t="str">
        <f t="shared" si="119"/>
        <v>no progress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/>
      <c r="AA1477" s="9">
        <v>0</v>
      </c>
      <c r="AB1477" s="9"/>
      <c r="AC1477" s="9">
        <v>0</v>
      </c>
      <c r="AD1477" s="9"/>
      <c r="AE1477" s="9" t="s">
        <v>5168</v>
      </c>
      <c r="AF1477" s="9">
        <v>24</v>
      </c>
      <c r="AG1477" s="9"/>
      <c r="AH1477" s="9"/>
      <c r="AI1477" s="9"/>
      <c r="AJ1477" s="9"/>
    </row>
    <row r="1478" spans="1:36" x14ac:dyDescent="0.35">
      <c r="A1478" s="9" t="s">
        <v>3086</v>
      </c>
      <c r="B1478" s="9" t="s">
        <v>35</v>
      </c>
      <c r="C1478" s="9" t="s">
        <v>14504</v>
      </c>
      <c r="D1478" s="9" t="s">
        <v>29</v>
      </c>
      <c r="E1478" s="9" t="s">
        <v>5165</v>
      </c>
      <c r="F1478" s="9" t="str">
        <f>_xlfn.XLOOKUP(E1478,Total_Enrolled!C:C,Total_Enrolled!C:C)</f>
        <v>2025em1100221@bitspilani-digital.edu.in</v>
      </c>
      <c r="G1478" s="9" t="s">
        <v>5166</v>
      </c>
      <c r="H1478" s="9" t="s">
        <v>14515</v>
      </c>
      <c r="I1478" s="9" t="s">
        <v>5167</v>
      </c>
      <c r="J1478" s="9" t="b">
        <v>1</v>
      </c>
      <c r="K1478" s="9">
        <v>0</v>
      </c>
      <c r="L1478" s="9">
        <f>_xlfn.XLOOKUP(B1478,Courses!A:A,Courses!H:H)</f>
        <v>68</v>
      </c>
      <c r="M1478" s="14">
        <f t="shared" si="115"/>
        <v>0</v>
      </c>
      <c r="N1478" s="14" t="str">
        <f t="shared" si="116"/>
        <v>Not Active</v>
      </c>
      <c r="O1478" s="14" t="str" cm="1">
        <f t="array" ref="O1478">_xlfn.IFS(M1478=0,"0",
M1478&lt;=10%,"0-10",
TRUE,"&gt;10"
)&amp;" "&amp;"% progress"</f>
        <v>0 % progress</v>
      </c>
      <c r="P1478" s="15">
        <f t="shared" si="117"/>
        <v>1</v>
      </c>
      <c r="Q1478" s="15">
        <f>COUNTIFS($G:$G,$G1478)</f>
        <v>5</v>
      </c>
      <c r="R1478" s="16">
        <f t="shared" si="118"/>
        <v>0.2</v>
      </c>
      <c r="S1478" s="15" t="str">
        <f t="shared" si="119"/>
        <v>no progress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/>
      <c r="AA1478" s="9">
        <v>0</v>
      </c>
      <c r="AB1478" s="9"/>
      <c r="AC1478" s="9">
        <v>0</v>
      </c>
      <c r="AD1478" s="9"/>
      <c r="AE1478" s="9" t="s">
        <v>5168</v>
      </c>
      <c r="AF1478" s="9">
        <v>24</v>
      </c>
      <c r="AG1478" s="9"/>
      <c r="AH1478" s="9"/>
      <c r="AI1478" s="9"/>
      <c r="AJ1478" s="9"/>
    </row>
    <row r="1479" spans="1:36" x14ac:dyDescent="0.35">
      <c r="A1479" s="9" t="s">
        <v>3110</v>
      </c>
      <c r="B1479" s="9" t="s">
        <v>3111</v>
      </c>
      <c r="C1479" s="9" t="s">
        <v>14504</v>
      </c>
      <c r="D1479" s="9" t="s">
        <v>29</v>
      </c>
      <c r="E1479" s="9" t="s">
        <v>5170</v>
      </c>
      <c r="F1479" s="9" t="str">
        <f>_xlfn.XLOOKUP(E1479,Total_Enrolled!C:C,Total_Enrolled!C:C)</f>
        <v>2025em1100222@bitspilani-digital.edu.in</v>
      </c>
      <c r="G1479" s="9" t="s">
        <v>5171</v>
      </c>
      <c r="H1479" s="9" t="s">
        <v>14515</v>
      </c>
      <c r="I1479" s="9" t="s">
        <v>5172</v>
      </c>
      <c r="J1479" s="9" t="b">
        <v>1</v>
      </c>
      <c r="K1479" s="9">
        <v>17</v>
      </c>
      <c r="L1479" s="9">
        <f>_xlfn.XLOOKUP(B1479,Courses!A:A,Courses!H:H)</f>
        <v>67</v>
      </c>
      <c r="M1479" s="14">
        <f t="shared" si="115"/>
        <v>0.2537313432835821</v>
      </c>
      <c r="N1479" s="14" t="str">
        <f t="shared" si="116"/>
        <v>Active</v>
      </c>
      <c r="O1479" s="14" t="str" cm="1">
        <f t="array" ref="O1479">_xlfn.IFS(M1479=0,"0",
M1479&lt;=10%,"0-10",
TRUE,"&gt;10"
)&amp;" "&amp;"% progress"</f>
        <v>&gt;10 % progress</v>
      </c>
      <c r="P1479" s="15">
        <f t="shared" si="117"/>
        <v>0</v>
      </c>
      <c r="Q1479" s="15">
        <f>COUNTIFS($G:$G,$G1479)</f>
        <v>3</v>
      </c>
      <c r="R1479" s="16">
        <f t="shared" si="118"/>
        <v>0</v>
      </c>
      <c r="S1479" s="15" t="str">
        <f t="shared" si="119"/>
        <v>no 0% progess</v>
      </c>
      <c r="T1479" s="9">
        <v>0</v>
      </c>
      <c r="U1479" s="9">
        <v>1</v>
      </c>
      <c r="V1479" s="9">
        <v>1</v>
      </c>
      <c r="W1479" s="9">
        <v>0</v>
      </c>
      <c r="X1479" s="9">
        <v>0</v>
      </c>
      <c r="Y1479" s="9">
        <v>0</v>
      </c>
      <c r="Z1479" s="9"/>
      <c r="AA1479" s="9">
        <v>0</v>
      </c>
      <c r="AB1479" s="9"/>
      <c r="AC1479" s="9">
        <v>8199</v>
      </c>
      <c r="AD1479" s="9" t="s">
        <v>5174</v>
      </c>
      <c r="AE1479" s="9" t="s">
        <v>5173</v>
      </c>
      <c r="AF1479" s="9">
        <v>229</v>
      </c>
      <c r="AG1479" s="9"/>
      <c r="AH1479" s="9" t="s">
        <v>5175</v>
      </c>
      <c r="AI1479" s="9"/>
      <c r="AJ1479" s="9"/>
    </row>
    <row r="1480" spans="1:36" x14ac:dyDescent="0.35">
      <c r="A1480" s="9" t="s">
        <v>30</v>
      </c>
      <c r="B1480" s="9" t="s">
        <v>31</v>
      </c>
      <c r="C1480" s="9" t="s">
        <v>14504</v>
      </c>
      <c r="D1480" s="9" t="s">
        <v>29</v>
      </c>
      <c r="E1480" s="9" t="s">
        <v>5170</v>
      </c>
      <c r="F1480" s="9" t="str">
        <f>_xlfn.XLOOKUP(E1480,Total_Enrolled!C:C,Total_Enrolled!C:C)</f>
        <v>2025em1100222@bitspilani-digital.edu.in</v>
      </c>
      <c r="G1480" s="9" t="s">
        <v>5171</v>
      </c>
      <c r="H1480" s="9" t="s">
        <v>14515</v>
      </c>
      <c r="I1480" s="9" t="s">
        <v>5172</v>
      </c>
      <c r="J1480" s="9" t="b">
        <v>1</v>
      </c>
      <c r="K1480" s="9">
        <v>30</v>
      </c>
      <c r="L1480" s="9">
        <f>_xlfn.XLOOKUP(B1480,Courses!A:A,Courses!H:H)</f>
        <v>71</v>
      </c>
      <c r="M1480" s="14">
        <f t="shared" si="115"/>
        <v>0.42253521126760563</v>
      </c>
      <c r="N1480" s="14" t="str">
        <f t="shared" si="116"/>
        <v>Active</v>
      </c>
      <c r="O1480" s="14" t="str" cm="1">
        <f t="array" ref="O1480">_xlfn.IFS(M1480=0,"0",
M1480&lt;=10%,"0-10",
TRUE,"&gt;10"
)&amp;" "&amp;"% progress"</f>
        <v>&gt;10 % progress</v>
      </c>
      <c r="P1480" s="15">
        <f t="shared" si="117"/>
        <v>0</v>
      </c>
      <c r="Q1480" s="15">
        <f>COUNTIFS($G:$G,$G1480)</f>
        <v>3</v>
      </c>
      <c r="R1480" s="16">
        <f t="shared" si="118"/>
        <v>0</v>
      </c>
      <c r="S1480" s="15" t="str">
        <f t="shared" si="119"/>
        <v>no 0% progess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/>
      <c r="AA1480" s="9">
        <v>0</v>
      </c>
      <c r="AB1480" s="9"/>
      <c r="AC1480" s="9">
        <v>33458</v>
      </c>
      <c r="AD1480" s="9" t="s">
        <v>5176</v>
      </c>
      <c r="AE1480" s="9" t="s">
        <v>5173</v>
      </c>
      <c r="AF1480" s="9">
        <v>229</v>
      </c>
      <c r="AG1480" s="9"/>
      <c r="AH1480" s="9"/>
      <c r="AI1480" s="9" t="s">
        <v>5177</v>
      </c>
      <c r="AJ1480" s="9" t="s">
        <v>5177</v>
      </c>
    </row>
    <row r="1481" spans="1:36" x14ac:dyDescent="0.35">
      <c r="A1481" s="9" t="s">
        <v>3100</v>
      </c>
      <c r="B1481" s="9" t="s">
        <v>3101</v>
      </c>
      <c r="C1481" s="9" t="s">
        <v>14504</v>
      </c>
      <c r="D1481" s="9" t="s">
        <v>29</v>
      </c>
      <c r="E1481" s="9" t="s">
        <v>5170</v>
      </c>
      <c r="F1481" s="9" t="str">
        <f>_xlfn.XLOOKUP(E1481,Total_Enrolled!C:C,Total_Enrolled!C:C)</f>
        <v>2025em1100222@bitspilani-digital.edu.in</v>
      </c>
      <c r="G1481" s="9" t="s">
        <v>5171</v>
      </c>
      <c r="H1481" s="9" t="s">
        <v>14515</v>
      </c>
      <c r="I1481" s="9" t="s">
        <v>5172</v>
      </c>
      <c r="J1481" s="9" t="b">
        <v>1</v>
      </c>
      <c r="K1481" s="9">
        <v>14</v>
      </c>
      <c r="L1481" s="9">
        <f>_xlfn.XLOOKUP(B1481,Courses!A:A,Courses!H:H)</f>
        <v>44</v>
      </c>
      <c r="M1481" s="14">
        <f t="shared" si="115"/>
        <v>0.31818181818181818</v>
      </c>
      <c r="N1481" s="14" t="str">
        <f t="shared" si="116"/>
        <v>Active</v>
      </c>
      <c r="O1481" s="14" t="str" cm="1">
        <f t="array" ref="O1481">_xlfn.IFS(M1481=0,"0",
M1481&lt;=10%,"0-10",
TRUE,"&gt;10"
)&amp;" "&amp;"% progress"</f>
        <v>&gt;10 % progress</v>
      </c>
      <c r="P1481" s="15">
        <f t="shared" si="117"/>
        <v>0</v>
      </c>
      <c r="Q1481" s="15">
        <f>COUNTIFS($G:$G,$G1481)</f>
        <v>3</v>
      </c>
      <c r="R1481" s="16">
        <f t="shared" si="118"/>
        <v>0</v>
      </c>
      <c r="S1481" s="15" t="str">
        <f t="shared" si="119"/>
        <v>no 0% progess</v>
      </c>
      <c r="T1481" s="9">
        <v>0</v>
      </c>
      <c r="U1481" s="9">
        <v>1</v>
      </c>
      <c r="V1481" s="9">
        <v>1</v>
      </c>
      <c r="W1481" s="9">
        <v>0</v>
      </c>
      <c r="X1481" s="9">
        <v>0</v>
      </c>
      <c r="Y1481" s="9">
        <v>0</v>
      </c>
      <c r="Z1481" s="9"/>
      <c r="AA1481" s="9">
        <v>0</v>
      </c>
      <c r="AB1481" s="9"/>
      <c r="AC1481" s="9">
        <v>17020</v>
      </c>
      <c r="AD1481" s="9" t="s">
        <v>5178</v>
      </c>
      <c r="AE1481" s="9" t="s">
        <v>5173</v>
      </c>
      <c r="AF1481" s="9">
        <v>229</v>
      </c>
      <c r="AG1481" s="9"/>
      <c r="AH1481" s="9" t="s">
        <v>5179</v>
      </c>
      <c r="AI1481" s="9" t="s">
        <v>5180</v>
      </c>
      <c r="AJ1481" s="9" t="s">
        <v>5181</v>
      </c>
    </row>
    <row r="1482" spans="1:36" x14ac:dyDescent="0.35">
      <c r="A1482" s="9" t="s">
        <v>3100</v>
      </c>
      <c r="B1482" s="9" t="s">
        <v>3101</v>
      </c>
      <c r="C1482" s="9" t="s">
        <v>14504</v>
      </c>
      <c r="D1482" s="9" t="s">
        <v>29</v>
      </c>
      <c r="E1482" s="9" t="s">
        <v>5182</v>
      </c>
      <c r="F1482" s="9" t="str">
        <f>_xlfn.XLOOKUP(E1482,Total_Enrolled!C:C,Total_Enrolled!C:C)</f>
        <v>2025em1100223@bitspilani-digital.edu.in</v>
      </c>
      <c r="G1482" s="9" t="s">
        <v>5183</v>
      </c>
      <c r="H1482" s="9" t="s">
        <v>14515</v>
      </c>
      <c r="I1482" s="9" t="s">
        <v>5184</v>
      </c>
      <c r="J1482" s="9" t="b">
        <v>1</v>
      </c>
      <c r="K1482" s="9">
        <v>16</v>
      </c>
      <c r="L1482" s="9">
        <f>_xlfn.XLOOKUP(B1482,Courses!A:A,Courses!H:H)</f>
        <v>44</v>
      </c>
      <c r="M1482" s="14">
        <f t="shared" si="115"/>
        <v>0.36363636363636365</v>
      </c>
      <c r="N1482" s="14" t="str">
        <f t="shared" si="116"/>
        <v>Active</v>
      </c>
      <c r="O1482" s="14" t="str" cm="1">
        <f t="array" ref="O1482">_xlfn.IFS(M1482=0,"0",
M1482&lt;=10%,"0-10",
TRUE,"&gt;10"
)&amp;" "&amp;"% progress"</f>
        <v>&gt;10 % progress</v>
      </c>
      <c r="P1482" s="15">
        <f t="shared" si="117"/>
        <v>0</v>
      </c>
      <c r="Q1482" s="15">
        <f>COUNTIFS($G:$G,$G1482)</f>
        <v>3</v>
      </c>
      <c r="R1482" s="16">
        <f t="shared" si="118"/>
        <v>0</v>
      </c>
      <c r="S1482" s="15" t="str">
        <f t="shared" si="119"/>
        <v>no 0% progess</v>
      </c>
      <c r="T1482" s="9">
        <v>0</v>
      </c>
      <c r="U1482" s="9">
        <v>3</v>
      </c>
      <c r="V1482" s="9">
        <v>3</v>
      </c>
      <c r="W1482" s="9">
        <v>0</v>
      </c>
      <c r="X1482" s="9">
        <v>0</v>
      </c>
      <c r="Y1482" s="9">
        <v>0</v>
      </c>
      <c r="Z1482" s="9"/>
      <c r="AA1482" s="9">
        <v>0</v>
      </c>
      <c r="AB1482" s="9"/>
      <c r="AC1482" s="9">
        <v>11242</v>
      </c>
      <c r="AD1482" s="9" t="s">
        <v>5185</v>
      </c>
      <c r="AE1482" s="9" t="s">
        <v>5186</v>
      </c>
      <c r="AF1482" s="9">
        <v>105</v>
      </c>
      <c r="AG1482" s="9"/>
      <c r="AH1482" s="9" t="s">
        <v>5187</v>
      </c>
      <c r="AI1482" s="9" t="s">
        <v>5188</v>
      </c>
      <c r="AJ1482" s="9" t="s">
        <v>5189</v>
      </c>
    </row>
    <row r="1483" spans="1:36" x14ac:dyDescent="0.35">
      <c r="A1483" s="9" t="s">
        <v>30</v>
      </c>
      <c r="B1483" s="9" t="s">
        <v>31</v>
      </c>
      <c r="C1483" s="9" t="s">
        <v>14504</v>
      </c>
      <c r="D1483" s="9" t="s">
        <v>29</v>
      </c>
      <c r="E1483" s="9" t="s">
        <v>5182</v>
      </c>
      <c r="F1483" s="9" t="str">
        <f>_xlfn.XLOOKUP(E1483,Total_Enrolled!C:C,Total_Enrolled!C:C)</f>
        <v>2025em1100223@bitspilani-digital.edu.in</v>
      </c>
      <c r="G1483" s="9" t="s">
        <v>5183</v>
      </c>
      <c r="H1483" s="9" t="s">
        <v>14515</v>
      </c>
      <c r="I1483" s="9" t="s">
        <v>5184</v>
      </c>
      <c r="J1483" s="9" t="b">
        <v>1</v>
      </c>
      <c r="K1483" s="9">
        <v>15</v>
      </c>
      <c r="L1483" s="9">
        <f>_xlfn.XLOOKUP(B1483,Courses!A:A,Courses!H:H)</f>
        <v>71</v>
      </c>
      <c r="M1483" s="14">
        <f t="shared" si="115"/>
        <v>0.21126760563380281</v>
      </c>
      <c r="N1483" s="14" t="str">
        <f t="shared" si="116"/>
        <v>Active</v>
      </c>
      <c r="O1483" s="14" t="str" cm="1">
        <f t="array" ref="O1483">_xlfn.IFS(M1483=0,"0",
M1483&lt;=10%,"0-10",
TRUE,"&gt;10"
)&amp;" "&amp;"% progress"</f>
        <v>&gt;10 % progress</v>
      </c>
      <c r="P1483" s="15">
        <f t="shared" si="117"/>
        <v>0</v>
      </c>
      <c r="Q1483" s="15">
        <f>COUNTIFS($G:$G,$G1483)</f>
        <v>3</v>
      </c>
      <c r="R1483" s="16">
        <f t="shared" si="118"/>
        <v>0</v>
      </c>
      <c r="S1483" s="15" t="str">
        <f t="shared" si="119"/>
        <v>no 0% progess</v>
      </c>
      <c r="T1483" s="9">
        <v>0</v>
      </c>
      <c r="U1483" s="9">
        <v>2</v>
      </c>
      <c r="V1483" s="9">
        <v>2</v>
      </c>
      <c r="W1483" s="9">
        <v>0</v>
      </c>
      <c r="X1483" s="9">
        <v>0</v>
      </c>
      <c r="Y1483" s="9">
        <v>0</v>
      </c>
      <c r="Z1483" s="9"/>
      <c r="AA1483" s="9">
        <v>0</v>
      </c>
      <c r="AB1483" s="9"/>
      <c r="AC1483" s="9">
        <v>5990</v>
      </c>
      <c r="AD1483" s="9" t="s">
        <v>5190</v>
      </c>
      <c r="AE1483" s="9" t="s">
        <v>5186</v>
      </c>
      <c r="AF1483" s="9">
        <v>105</v>
      </c>
      <c r="AG1483" s="9"/>
      <c r="AH1483" s="9" t="s">
        <v>5191</v>
      </c>
      <c r="AI1483" s="9" t="s">
        <v>5192</v>
      </c>
      <c r="AJ1483" s="9" t="s">
        <v>5193</v>
      </c>
    </row>
    <row r="1484" spans="1:36" x14ac:dyDescent="0.35">
      <c r="A1484" s="9" t="s">
        <v>3110</v>
      </c>
      <c r="B1484" s="9" t="s">
        <v>3111</v>
      </c>
      <c r="C1484" s="9" t="s">
        <v>14504</v>
      </c>
      <c r="D1484" s="9" t="s">
        <v>29</v>
      </c>
      <c r="E1484" s="9" t="s">
        <v>5182</v>
      </c>
      <c r="F1484" s="9" t="str">
        <f>_xlfn.XLOOKUP(E1484,Total_Enrolled!C:C,Total_Enrolled!C:C)</f>
        <v>2025em1100223@bitspilani-digital.edu.in</v>
      </c>
      <c r="G1484" s="9" t="s">
        <v>5183</v>
      </c>
      <c r="H1484" s="9" t="s">
        <v>14515</v>
      </c>
      <c r="I1484" s="9" t="s">
        <v>5184</v>
      </c>
      <c r="J1484" s="9" t="b">
        <v>1</v>
      </c>
      <c r="K1484" s="9">
        <v>2</v>
      </c>
      <c r="L1484" s="9">
        <f>_xlfn.XLOOKUP(B1484,Courses!A:A,Courses!H:H)</f>
        <v>67</v>
      </c>
      <c r="M1484" s="14">
        <f t="shared" si="115"/>
        <v>2.9850746268656716E-2</v>
      </c>
      <c r="N1484" s="14" t="str">
        <f t="shared" si="116"/>
        <v>Active</v>
      </c>
      <c r="O1484" s="14" t="str" cm="1">
        <f t="array" ref="O1484">_xlfn.IFS(M1484=0,"0",
M1484&lt;=10%,"0-10",
TRUE,"&gt;10"
)&amp;" "&amp;"% progress"</f>
        <v>0-10 % progress</v>
      </c>
      <c r="P1484" s="15">
        <f t="shared" si="117"/>
        <v>0</v>
      </c>
      <c r="Q1484" s="15">
        <f>COUNTIFS($G:$G,$G1484)</f>
        <v>3</v>
      </c>
      <c r="R1484" s="16">
        <f t="shared" si="118"/>
        <v>0</v>
      </c>
      <c r="S1484" s="15" t="str">
        <f t="shared" si="119"/>
        <v>no 0% progess</v>
      </c>
      <c r="T1484" s="9">
        <v>0</v>
      </c>
      <c r="U1484" s="9">
        <v>1</v>
      </c>
      <c r="V1484" s="9">
        <v>1</v>
      </c>
      <c r="W1484" s="9">
        <v>0</v>
      </c>
      <c r="X1484" s="9">
        <v>0</v>
      </c>
      <c r="Y1484" s="9">
        <v>0</v>
      </c>
      <c r="Z1484" s="9"/>
      <c r="AA1484" s="9">
        <v>0</v>
      </c>
      <c r="AB1484" s="9"/>
      <c r="AC1484" s="9">
        <v>0</v>
      </c>
      <c r="AD1484" s="9" t="s">
        <v>5194</v>
      </c>
      <c r="AE1484" s="9" t="s">
        <v>5186</v>
      </c>
      <c r="AF1484" s="9">
        <v>105</v>
      </c>
      <c r="AG1484" s="9"/>
      <c r="AH1484" s="9" t="s">
        <v>5195</v>
      </c>
      <c r="AI1484" s="9"/>
      <c r="AJ1484" s="9"/>
    </row>
    <row r="1485" spans="1:36" x14ac:dyDescent="0.35">
      <c r="A1485" s="9" t="s">
        <v>3110</v>
      </c>
      <c r="B1485" s="9" t="s">
        <v>3111</v>
      </c>
      <c r="C1485" s="9" t="s">
        <v>14504</v>
      </c>
      <c r="D1485" s="9" t="s">
        <v>29</v>
      </c>
      <c r="E1485" s="9" t="s">
        <v>5199</v>
      </c>
      <c r="F1485" s="9" t="str">
        <f>_xlfn.XLOOKUP(E1485,Total_Enrolled!C:C,Total_Enrolled!C:C)</f>
        <v>2025em1100225@bitspilani-digital.edu.in</v>
      </c>
      <c r="G1485" s="9" t="s">
        <v>5200</v>
      </c>
      <c r="H1485" s="9" t="s">
        <v>14515</v>
      </c>
      <c r="I1485" s="9" t="s">
        <v>5201</v>
      </c>
      <c r="J1485" s="9" t="b">
        <v>1</v>
      </c>
      <c r="K1485" s="9">
        <v>48</v>
      </c>
      <c r="L1485" s="9">
        <f>_xlfn.XLOOKUP(B1485,Courses!A:A,Courses!H:H)</f>
        <v>67</v>
      </c>
      <c r="M1485" s="14">
        <f t="shared" si="115"/>
        <v>0.71641791044776115</v>
      </c>
      <c r="N1485" s="14" t="str">
        <f t="shared" si="116"/>
        <v>Active</v>
      </c>
      <c r="O1485" s="14" t="str" cm="1">
        <f t="array" ref="O1485">_xlfn.IFS(M1485=0,"0",
M1485&lt;=10%,"0-10",
TRUE,"&gt;10"
)&amp;" "&amp;"% progress"</f>
        <v>&gt;10 % progress</v>
      </c>
      <c r="P1485" s="15">
        <f t="shared" si="117"/>
        <v>0</v>
      </c>
      <c r="Q1485" s="15">
        <f>COUNTIFS($G:$G,$G1485)</f>
        <v>3</v>
      </c>
      <c r="R1485" s="16">
        <f t="shared" si="118"/>
        <v>0</v>
      </c>
      <c r="S1485" s="15" t="str">
        <f t="shared" si="119"/>
        <v>no 0% progess</v>
      </c>
      <c r="T1485" s="9">
        <v>0</v>
      </c>
      <c r="U1485" s="9">
        <v>9</v>
      </c>
      <c r="V1485" s="9">
        <v>13</v>
      </c>
      <c r="W1485" s="9">
        <v>0</v>
      </c>
      <c r="X1485" s="9">
        <v>0</v>
      </c>
      <c r="Y1485" s="9">
        <v>0</v>
      </c>
      <c r="Z1485" s="9"/>
      <c r="AA1485" s="9">
        <v>0</v>
      </c>
      <c r="AB1485" s="9"/>
      <c r="AC1485" s="9">
        <v>39131</v>
      </c>
      <c r="AD1485" s="9" t="s">
        <v>5203</v>
      </c>
      <c r="AE1485" s="9" t="s">
        <v>5202</v>
      </c>
      <c r="AF1485" s="9">
        <v>378</v>
      </c>
      <c r="AG1485" s="9"/>
      <c r="AH1485" s="9" t="s">
        <v>5204</v>
      </c>
      <c r="AI1485" s="9"/>
      <c r="AJ1485" s="9"/>
    </row>
    <row r="1486" spans="1:36" x14ac:dyDescent="0.35">
      <c r="A1486" s="9" t="s">
        <v>30</v>
      </c>
      <c r="B1486" s="9" t="s">
        <v>31</v>
      </c>
      <c r="C1486" s="9" t="s">
        <v>14504</v>
      </c>
      <c r="D1486" s="9" t="s">
        <v>29</v>
      </c>
      <c r="E1486" s="9" t="s">
        <v>5199</v>
      </c>
      <c r="F1486" s="9" t="str">
        <f>_xlfn.XLOOKUP(E1486,Total_Enrolled!C:C,Total_Enrolled!C:C)</f>
        <v>2025em1100225@bitspilani-digital.edu.in</v>
      </c>
      <c r="G1486" s="9" t="s">
        <v>5200</v>
      </c>
      <c r="H1486" s="9" t="s">
        <v>14515</v>
      </c>
      <c r="I1486" s="9" t="s">
        <v>5201</v>
      </c>
      <c r="J1486" s="9" t="b">
        <v>1</v>
      </c>
      <c r="K1486" s="9">
        <v>17</v>
      </c>
      <c r="L1486" s="9">
        <f>_xlfn.XLOOKUP(B1486,Courses!A:A,Courses!H:H)</f>
        <v>71</v>
      </c>
      <c r="M1486" s="14">
        <f t="shared" si="115"/>
        <v>0.23943661971830985</v>
      </c>
      <c r="N1486" s="14" t="str">
        <f t="shared" si="116"/>
        <v>Active</v>
      </c>
      <c r="O1486" s="14" t="str" cm="1">
        <f t="array" ref="O1486">_xlfn.IFS(M1486=0,"0",
M1486&lt;=10%,"0-10",
TRUE,"&gt;10"
)&amp;" "&amp;"% progress"</f>
        <v>&gt;10 % progress</v>
      </c>
      <c r="P1486" s="15">
        <f t="shared" si="117"/>
        <v>0</v>
      </c>
      <c r="Q1486" s="15">
        <f>COUNTIFS($G:$G,$G1486)</f>
        <v>3</v>
      </c>
      <c r="R1486" s="16">
        <f t="shared" si="118"/>
        <v>0</v>
      </c>
      <c r="S1486" s="15" t="str">
        <f t="shared" si="119"/>
        <v>no 0% progess</v>
      </c>
      <c r="T1486" s="9">
        <v>0</v>
      </c>
      <c r="U1486" s="9">
        <v>2</v>
      </c>
      <c r="V1486" s="9">
        <v>2</v>
      </c>
      <c r="W1486" s="9">
        <v>0</v>
      </c>
      <c r="X1486" s="9">
        <v>0</v>
      </c>
      <c r="Y1486" s="9">
        <v>0</v>
      </c>
      <c r="Z1486" s="9"/>
      <c r="AA1486" s="9">
        <v>0</v>
      </c>
      <c r="AB1486" s="9"/>
      <c r="AC1486" s="9">
        <v>15913</v>
      </c>
      <c r="AD1486" s="9" t="s">
        <v>5205</v>
      </c>
      <c r="AE1486" s="9" t="s">
        <v>5202</v>
      </c>
      <c r="AF1486" s="9">
        <v>378</v>
      </c>
      <c r="AG1486" s="9"/>
      <c r="AH1486" s="9" t="s">
        <v>5206</v>
      </c>
      <c r="AI1486" s="9" t="s">
        <v>5207</v>
      </c>
      <c r="AJ1486" s="9" t="s">
        <v>5208</v>
      </c>
    </row>
    <row r="1487" spans="1:36" x14ac:dyDescent="0.35">
      <c r="A1487" s="9" t="s">
        <v>3100</v>
      </c>
      <c r="B1487" s="9" t="s">
        <v>3101</v>
      </c>
      <c r="C1487" s="9" t="s">
        <v>14504</v>
      </c>
      <c r="D1487" s="9" t="s">
        <v>29</v>
      </c>
      <c r="E1487" s="9" t="s">
        <v>5199</v>
      </c>
      <c r="F1487" s="9" t="str">
        <f>_xlfn.XLOOKUP(E1487,Total_Enrolled!C:C,Total_Enrolled!C:C)</f>
        <v>2025em1100225@bitspilani-digital.edu.in</v>
      </c>
      <c r="G1487" s="9" t="s">
        <v>5200</v>
      </c>
      <c r="H1487" s="9" t="s">
        <v>14515</v>
      </c>
      <c r="I1487" s="9" t="s">
        <v>5201</v>
      </c>
      <c r="J1487" s="9" t="b">
        <v>1</v>
      </c>
      <c r="K1487" s="9">
        <v>41</v>
      </c>
      <c r="L1487" s="9">
        <f>_xlfn.XLOOKUP(B1487,Courses!A:A,Courses!H:H)</f>
        <v>44</v>
      </c>
      <c r="M1487" s="14">
        <f t="shared" si="115"/>
        <v>0.93181818181818177</v>
      </c>
      <c r="N1487" s="14" t="str">
        <f t="shared" si="116"/>
        <v>Active</v>
      </c>
      <c r="O1487" s="14" t="str" cm="1">
        <f t="array" ref="O1487">_xlfn.IFS(M1487=0,"0",
M1487&lt;=10%,"0-10",
TRUE,"&gt;10"
)&amp;" "&amp;"% progress"</f>
        <v>&gt;10 % progress</v>
      </c>
      <c r="P1487" s="15">
        <f t="shared" si="117"/>
        <v>0</v>
      </c>
      <c r="Q1487" s="15">
        <f>COUNTIFS($G:$G,$G1487)</f>
        <v>3</v>
      </c>
      <c r="R1487" s="16">
        <f t="shared" si="118"/>
        <v>0</v>
      </c>
      <c r="S1487" s="15" t="str">
        <f t="shared" si="119"/>
        <v>no 0% progess</v>
      </c>
      <c r="T1487" s="9">
        <v>0</v>
      </c>
      <c r="U1487" s="9">
        <v>13</v>
      </c>
      <c r="V1487" s="9">
        <v>17</v>
      </c>
      <c r="W1487" s="9">
        <v>0</v>
      </c>
      <c r="X1487" s="9">
        <v>0</v>
      </c>
      <c r="Y1487" s="9">
        <v>0</v>
      </c>
      <c r="Z1487" s="9"/>
      <c r="AA1487" s="9">
        <v>0</v>
      </c>
      <c r="AB1487" s="9"/>
      <c r="AC1487" s="9">
        <v>33373</v>
      </c>
      <c r="AD1487" s="9" t="s">
        <v>5209</v>
      </c>
      <c r="AE1487" s="9" t="s">
        <v>5202</v>
      </c>
      <c r="AF1487" s="9">
        <v>378</v>
      </c>
      <c r="AG1487" s="9"/>
      <c r="AH1487" s="9" t="s">
        <v>5210</v>
      </c>
      <c r="AI1487" s="9" t="s">
        <v>5211</v>
      </c>
      <c r="AJ1487" s="9" t="s">
        <v>5212</v>
      </c>
    </row>
    <row r="1488" spans="1:36" x14ac:dyDescent="0.35">
      <c r="A1488" s="9" t="s">
        <v>3100</v>
      </c>
      <c r="B1488" s="9" t="s">
        <v>3101</v>
      </c>
      <c r="C1488" s="9" t="s">
        <v>14504</v>
      </c>
      <c r="D1488" s="9" t="s">
        <v>29</v>
      </c>
      <c r="E1488" s="9" t="s">
        <v>5213</v>
      </c>
      <c r="F1488" s="9" t="str">
        <f>_xlfn.XLOOKUP(E1488,Total_Enrolled!C:C,Total_Enrolled!C:C)</f>
        <v>2025em1100226@bitspilani-digital.edu.in</v>
      </c>
      <c r="G1488" s="9" t="s">
        <v>5214</v>
      </c>
      <c r="H1488" s="9" t="s">
        <v>14515</v>
      </c>
      <c r="I1488" s="9" t="s">
        <v>5215</v>
      </c>
      <c r="J1488" s="9" t="b">
        <v>1</v>
      </c>
      <c r="K1488" s="9">
        <v>8</v>
      </c>
      <c r="L1488" s="9">
        <f>_xlfn.XLOOKUP(B1488,Courses!A:A,Courses!H:H)</f>
        <v>44</v>
      </c>
      <c r="M1488" s="14">
        <f t="shared" si="115"/>
        <v>0.18181818181818182</v>
      </c>
      <c r="N1488" s="14" t="str">
        <f t="shared" si="116"/>
        <v>Active</v>
      </c>
      <c r="O1488" s="14" t="str" cm="1">
        <f t="array" ref="O1488">_xlfn.IFS(M1488=0,"0",
M1488&lt;=10%,"0-10",
TRUE,"&gt;10"
)&amp;" "&amp;"% progress"</f>
        <v>&gt;10 % progress</v>
      </c>
      <c r="P1488" s="15">
        <f t="shared" si="117"/>
        <v>0</v>
      </c>
      <c r="Q1488" s="15">
        <f>COUNTIFS($G:$G,$G1488)</f>
        <v>3</v>
      </c>
      <c r="R1488" s="16">
        <f t="shared" si="118"/>
        <v>0</v>
      </c>
      <c r="S1488" s="15" t="str">
        <f t="shared" si="119"/>
        <v>no 0% progess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/>
      <c r="AA1488" s="9">
        <v>0</v>
      </c>
      <c r="AB1488" s="9"/>
      <c r="AC1488" s="9">
        <v>11382</v>
      </c>
      <c r="AD1488" s="9" t="s">
        <v>5217</v>
      </c>
      <c r="AE1488" s="9" t="s">
        <v>5216</v>
      </c>
      <c r="AF1488" s="9">
        <v>127</v>
      </c>
      <c r="AG1488" s="9"/>
      <c r="AH1488" s="9"/>
      <c r="AI1488" s="9" t="s">
        <v>5218</v>
      </c>
      <c r="AJ1488" s="9" t="s">
        <v>5219</v>
      </c>
    </row>
    <row r="1489" spans="1:36" x14ac:dyDescent="0.35">
      <c r="A1489" s="9" t="s">
        <v>30</v>
      </c>
      <c r="B1489" s="9" t="s">
        <v>31</v>
      </c>
      <c r="C1489" s="9" t="s">
        <v>14504</v>
      </c>
      <c r="D1489" s="9" t="s">
        <v>29</v>
      </c>
      <c r="E1489" s="9" t="s">
        <v>5213</v>
      </c>
      <c r="F1489" s="9" t="str">
        <f>_xlfn.XLOOKUP(E1489,Total_Enrolled!C:C,Total_Enrolled!C:C)</f>
        <v>2025em1100226@bitspilani-digital.edu.in</v>
      </c>
      <c r="G1489" s="9" t="s">
        <v>5214</v>
      </c>
      <c r="H1489" s="9" t="s">
        <v>14515</v>
      </c>
      <c r="I1489" s="9" t="s">
        <v>5215</v>
      </c>
      <c r="J1489" s="9" t="b">
        <v>1</v>
      </c>
      <c r="K1489" s="9">
        <v>24</v>
      </c>
      <c r="L1489" s="9">
        <f>_xlfn.XLOOKUP(B1489,Courses!A:A,Courses!H:H)</f>
        <v>71</v>
      </c>
      <c r="M1489" s="14">
        <f t="shared" si="115"/>
        <v>0.3380281690140845</v>
      </c>
      <c r="N1489" s="14" t="str">
        <f t="shared" si="116"/>
        <v>Active</v>
      </c>
      <c r="O1489" s="14" t="str" cm="1">
        <f t="array" ref="O1489">_xlfn.IFS(M1489=0,"0",
M1489&lt;=10%,"0-10",
TRUE,"&gt;10"
)&amp;" "&amp;"% progress"</f>
        <v>&gt;10 % progress</v>
      </c>
      <c r="P1489" s="15">
        <f t="shared" si="117"/>
        <v>0</v>
      </c>
      <c r="Q1489" s="15">
        <f>COUNTIFS($G:$G,$G1489)</f>
        <v>3</v>
      </c>
      <c r="R1489" s="16">
        <f t="shared" si="118"/>
        <v>0</v>
      </c>
      <c r="S1489" s="15" t="str">
        <f t="shared" si="119"/>
        <v>no 0% progess</v>
      </c>
      <c r="T1489" s="9">
        <v>0</v>
      </c>
      <c r="U1489" s="9">
        <v>2</v>
      </c>
      <c r="V1489" s="9">
        <v>2</v>
      </c>
      <c r="W1489" s="9">
        <v>0</v>
      </c>
      <c r="X1489" s="9">
        <v>0</v>
      </c>
      <c r="Y1489" s="9">
        <v>0</v>
      </c>
      <c r="Z1489" s="9"/>
      <c r="AA1489" s="9">
        <v>0</v>
      </c>
      <c r="AB1489" s="9"/>
      <c r="AC1489" s="9">
        <v>29307</v>
      </c>
      <c r="AD1489" s="9" t="s">
        <v>5220</v>
      </c>
      <c r="AE1489" s="9" t="s">
        <v>5216</v>
      </c>
      <c r="AF1489" s="9">
        <v>127</v>
      </c>
      <c r="AG1489" s="9"/>
      <c r="AH1489" s="9" t="s">
        <v>5221</v>
      </c>
      <c r="AI1489" s="9" t="s">
        <v>5222</v>
      </c>
      <c r="AJ1489" s="9" t="s">
        <v>5223</v>
      </c>
    </row>
    <row r="1490" spans="1:36" x14ac:dyDescent="0.35">
      <c r="A1490" s="9" t="s">
        <v>3110</v>
      </c>
      <c r="B1490" s="9" t="s">
        <v>3111</v>
      </c>
      <c r="C1490" s="9" t="s">
        <v>14504</v>
      </c>
      <c r="D1490" s="9" t="s">
        <v>29</v>
      </c>
      <c r="E1490" s="9" t="s">
        <v>5213</v>
      </c>
      <c r="F1490" s="9" t="str">
        <f>_xlfn.XLOOKUP(E1490,Total_Enrolled!C:C,Total_Enrolled!C:C)</f>
        <v>2025em1100226@bitspilani-digital.edu.in</v>
      </c>
      <c r="G1490" s="9" t="s">
        <v>5214</v>
      </c>
      <c r="H1490" s="9" t="s">
        <v>14515</v>
      </c>
      <c r="I1490" s="9" t="s">
        <v>5215</v>
      </c>
      <c r="J1490" s="9" t="b">
        <v>1</v>
      </c>
      <c r="K1490" s="9">
        <v>39</v>
      </c>
      <c r="L1490" s="9">
        <f>_xlfn.XLOOKUP(B1490,Courses!A:A,Courses!H:H)</f>
        <v>67</v>
      </c>
      <c r="M1490" s="14">
        <f t="shared" si="115"/>
        <v>0.58208955223880599</v>
      </c>
      <c r="N1490" s="14" t="str">
        <f t="shared" si="116"/>
        <v>Active</v>
      </c>
      <c r="O1490" s="14" t="str" cm="1">
        <f t="array" ref="O1490">_xlfn.IFS(M1490=0,"0",
M1490&lt;=10%,"0-10",
TRUE,"&gt;10"
)&amp;" "&amp;"% progress"</f>
        <v>&gt;10 % progress</v>
      </c>
      <c r="P1490" s="15">
        <f t="shared" si="117"/>
        <v>0</v>
      </c>
      <c r="Q1490" s="15">
        <f>COUNTIFS($G:$G,$G1490)</f>
        <v>3</v>
      </c>
      <c r="R1490" s="16">
        <f t="shared" si="118"/>
        <v>0</v>
      </c>
      <c r="S1490" s="15" t="str">
        <f t="shared" si="119"/>
        <v>no 0% progess</v>
      </c>
      <c r="T1490" s="9">
        <v>0</v>
      </c>
      <c r="U1490" s="9">
        <v>2</v>
      </c>
      <c r="V1490" s="9">
        <v>2</v>
      </c>
      <c r="W1490" s="9">
        <v>0</v>
      </c>
      <c r="X1490" s="9">
        <v>0</v>
      </c>
      <c r="Y1490" s="9">
        <v>0</v>
      </c>
      <c r="Z1490" s="9"/>
      <c r="AA1490" s="9">
        <v>0</v>
      </c>
      <c r="AB1490" s="9"/>
      <c r="AC1490" s="9">
        <v>17643</v>
      </c>
      <c r="AD1490" s="9" t="s">
        <v>5224</v>
      </c>
      <c r="AE1490" s="9" t="s">
        <v>5216</v>
      </c>
      <c r="AF1490" s="9">
        <v>127</v>
      </c>
      <c r="AG1490" s="9"/>
      <c r="AH1490" s="9" t="s">
        <v>5225</v>
      </c>
      <c r="AI1490" s="9"/>
      <c r="AJ1490" s="9"/>
    </row>
    <row r="1491" spans="1:36" x14ac:dyDescent="0.35">
      <c r="A1491" s="9" t="s">
        <v>3110</v>
      </c>
      <c r="B1491" s="9" t="s">
        <v>3111</v>
      </c>
      <c r="C1491" s="9" t="s">
        <v>14504</v>
      </c>
      <c r="D1491" s="9" t="s">
        <v>29</v>
      </c>
      <c r="E1491" s="9" t="s">
        <v>5226</v>
      </c>
      <c r="F1491" s="9" t="str">
        <f>_xlfn.XLOOKUP(E1491,Total_Enrolled!C:C,Total_Enrolled!C:C)</f>
        <v>2025em1100228@bitspilani-digital.edu.in</v>
      </c>
      <c r="G1491" s="9" t="s">
        <v>5227</v>
      </c>
      <c r="H1491" s="9" t="s">
        <v>14515</v>
      </c>
      <c r="I1491" s="9" t="s">
        <v>5228</v>
      </c>
      <c r="J1491" s="9" t="b">
        <v>1</v>
      </c>
      <c r="K1491" s="9">
        <v>44</v>
      </c>
      <c r="L1491" s="9">
        <f>_xlfn.XLOOKUP(B1491,Courses!A:A,Courses!H:H)</f>
        <v>67</v>
      </c>
      <c r="M1491" s="14">
        <f t="shared" si="115"/>
        <v>0.65671641791044777</v>
      </c>
      <c r="N1491" s="14" t="str">
        <f t="shared" si="116"/>
        <v>Active</v>
      </c>
      <c r="O1491" s="14" t="str" cm="1">
        <f t="array" ref="O1491">_xlfn.IFS(M1491=0,"0",
M1491&lt;=10%,"0-10",
TRUE,"&gt;10"
)&amp;" "&amp;"% progress"</f>
        <v>&gt;10 % progress</v>
      </c>
      <c r="P1491" s="15">
        <f t="shared" si="117"/>
        <v>0</v>
      </c>
      <c r="Q1491" s="15">
        <f>COUNTIFS($G:$G,$G1491)</f>
        <v>3</v>
      </c>
      <c r="R1491" s="16">
        <f t="shared" si="118"/>
        <v>0</v>
      </c>
      <c r="S1491" s="15" t="str">
        <f t="shared" si="119"/>
        <v>no 0% progess</v>
      </c>
      <c r="T1491" s="9">
        <v>0</v>
      </c>
      <c r="U1491" s="9">
        <v>8</v>
      </c>
      <c r="V1491" s="9">
        <v>8</v>
      </c>
      <c r="W1491" s="9">
        <v>0</v>
      </c>
      <c r="X1491" s="9">
        <v>0</v>
      </c>
      <c r="Y1491" s="9">
        <v>0</v>
      </c>
      <c r="Z1491" s="9"/>
      <c r="AA1491" s="9">
        <v>0</v>
      </c>
      <c r="AB1491" s="9"/>
      <c r="AC1491" s="9">
        <v>13959</v>
      </c>
      <c r="AD1491" s="9" t="s">
        <v>5230</v>
      </c>
      <c r="AE1491" s="9" t="s">
        <v>5229</v>
      </c>
      <c r="AF1491" s="9">
        <v>315</v>
      </c>
      <c r="AG1491" s="9"/>
      <c r="AH1491" s="9" t="s">
        <v>5231</v>
      </c>
      <c r="AI1491" s="9"/>
      <c r="AJ1491" s="9"/>
    </row>
    <row r="1492" spans="1:36" x14ac:dyDescent="0.35">
      <c r="A1492" s="9" t="s">
        <v>30</v>
      </c>
      <c r="B1492" s="9" t="s">
        <v>31</v>
      </c>
      <c r="C1492" s="9" t="s">
        <v>14504</v>
      </c>
      <c r="D1492" s="9" t="s">
        <v>29</v>
      </c>
      <c r="E1492" s="9" t="s">
        <v>5226</v>
      </c>
      <c r="F1492" s="9" t="str">
        <f>_xlfn.XLOOKUP(E1492,Total_Enrolled!C:C,Total_Enrolled!C:C)</f>
        <v>2025em1100228@bitspilani-digital.edu.in</v>
      </c>
      <c r="G1492" s="9" t="s">
        <v>5227</v>
      </c>
      <c r="H1492" s="9" t="s">
        <v>14515</v>
      </c>
      <c r="I1492" s="9" t="s">
        <v>5228</v>
      </c>
      <c r="J1492" s="9" t="b">
        <v>1</v>
      </c>
      <c r="K1492" s="9">
        <v>70</v>
      </c>
      <c r="L1492" s="9">
        <f>_xlfn.XLOOKUP(B1492,Courses!A:A,Courses!H:H)</f>
        <v>71</v>
      </c>
      <c r="M1492" s="14">
        <f t="shared" si="115"/>
        <v>0.9859154929577465</v>
      </c>
      <c r="N1492" s="14" t="str">
        <f t="shared" si="116"/>
        <v>Active</v>
      </c>
      <c r="O1492" s="14" t="str" cm="1">
        <f t="array" ref="O1492">_xlfn.IFS(M1492=0,"0",
M1492&lt;=10%,"0-10",
TRUE,"&gt;10"
)&amp;" "&amp;"% progress"</f>
        <v>&gt;10 % progress</v>
      </c>
      <c r="P1492" s="15">
        <f t="shared" si="117"/>
        <v>0</v>
      </c>
      <c r="Q1492" s="15">
        <f>COUNTIFS($G:$G,$G1492)</f>
        <v>3</v>
      </c>
      <c r="R1492" s="16">
        <f t="shared" si="118"/>
        <v>0</v>
      </c>
      <c r="S1492" s="15" t="str">
        <f t="shared" si="119"/>
        <v>no 0% progess</v>
      </c>
      <c r="T1492" s="9">
        <v>0</v>
      </c>
      <c r="U1492" s="9">
        <v>21</v>
      </c>
      <c r="V1492" s="9">
        <v>21</v>
      </c>
      <c r="W1492" s="9">
        <v>0</v>
      </c>
      <c r="X1492" s="9">
        <v>0</v>
      </c>
      <c r="Y1492" s="9">
        <v>0</v>
      </c>
      <c r="Z1492" s="9"/>
      <c r="AA1492" s="9">
        <v>0</v>
      </c>
      <c r="AB1492" s="9"/>
      <c r="AC1492" s="9">
        <v>34225</v>
      </c>
      <c r="AD1492" s="9" t="s">
        <v>5232</v>
      </c>
      <c r="AE1492" s="9" t="s">
        <v>5229</v>
      </c>
      <c r="AF1492" s="9">
        <v>315</v>
      </c>
      <c r="AG1492" s="9"/>
      <c r="AH1492" s="9" t="s">
        <v>5233</v>
      </c>
      <c r="AI1492" s="9" t="s">
        <v>5234</v>
      </c>
      <c r="AJ1492" s="9" t="s">
        <v>5235</v>
      </c>
    </row>
    <row r="1493" spans="1:36" x14ac:dyDescent="0.35">
      <c r="A1493" s="9" t="s">
        <v>3100</v>
      </c>
      <c r="B1493" s="9" t="s">
        <v>3101</v>
      </c>
      <c r="C1493" s="9" t="s">
        <v>14504</v>
      </c>
      <c r="D1493" s="9" t="s">
        <v>29</v>
      </c>
      <c r="E1493" s="9" t="s">
        <v>5226</v>
      </c>
      <c r="F1493" s="9" t="str">
        <f>_xlfn.XLOOKUP(E1493,Total_Enrolled!C:C,Total_Enrolled!C:C)</f>
        <v>2025em1100228@bitspilani-digital.edu.in</v>
      </c>
      <c r="G1493" s="9" t="s">
        <v>5227</v>
      </c>
      <c r="H1493" s="9" t="s">
        <v>14515</v>
      </c>
      <c r="I1493" s="9" t="s">
        <v>5228</v>
      </c>
      <c r="J1493" s="9" t="b">
        <v>1</v>
      </c>
      <c r="K1493" s="9">
        <v>35</v>
      </c>
      <c r="L1493" s="9">
        <f>_xlfn.XLOOKUP(B1493,Courses!A:A,Courses!H:H)</f>
        <v>44</v>
      </c>
      <c r="M1493" s="14">
        <f t="shared" si="115"/>
        <v>0.79545454545454541</v>
      </c>
      <c r="N1493" s="14" t="str">
        <f t="shared" si="116"/>
        <v>Active</v>
      </c>
      <c r="O1493" s="14" t="str" cm="1">
        <f t="array" ref="O1493">_xlfn.IFS(M1493=0,"0",
M1493&lt;=10%,"0-10",
TRUE,"&gt;10"
)&amp;" "&amp;"% progress"</f>
        <v>&gt;10 % progress</v>
      </c>
      <c r="P1493" s="15">
        <f t="shared" si="117"/>
        <v>0</v>
      </c>
      <c r="Q1493" s="15">
        <f>COUNTIFS($G:$G,$G1493)</f>
        <v>3</v>
      </c>
      <c r="R1493" s="16">
        <f t="shared" si="118"/>
        <v>0</v>
      </c>
      <c r="S1493" s="15" t="str">
        <f t="shared" si="119"/>
        <v>no 0% progess</v>
      </c>
      <c r="T1493" s="9">
        <v>0</v>
      </c>
      <c r="U1493" s="9">
        <v>12</v>
      </c>
      <c r="V1493" s="9">
        <v>12</v>
      </c>
      <c r="W1493" s="9">
        <v>0</v>
      </c>
      <c r="X1493" s="9">
        <v>0</v>
      </c>
      <c r="Y1493" s="9">
        <v>0</v>
      </c>
      <c r="Z1493" s="9"/>
      <c r="AA1493" s="9">
        <v>0</v>
      </c>
      <c r="AB1493" s="9"/>
      <c r="AC1493" s="9">
        <v>12433</v>
      </c>
      <c r="AD1493" s="9" t="s">
        <v>5236</v>
      </c>
      <c r="AE1493" s="9" t="s">
        <v>5229</v>
      </c>
      <c r="AF1493" s="9">
        <v>315</v>
      </c>
      <c r="AG1493" s="9"/>
      <c r="AH1493" s="9" t="s">
        <v>5237</v>
      </c>
      <c r="AI1493" s="9" t="s">
        <v>5238</v>
      </c>
      <c r="AJ1493" s="9" t="s">
        <v>5239</v>
      </c>
    </row>
    <row r="1494" spans="1:36" x14ac:dyDescent="0.35">
      <c r="A1494" s="9" t="s">
        <v>3100</v>
      </c>
      <c r="B1494" s="9" t="s">
        <v>3101</v>
      </c>
      <c r="C1494" s="9" t="s">
        <v>14504</v>
      </c>
      <c r="D1494" s="9" t="s">
        <v>29</v>
      </c>
      <c r="E1494" s="9" t="s">
        <v>5249</v>
      </c>
      <c r="F1494" s="9" t="str">
        <f>_xlfn.XLOOKUP(E1494,Total_Enrolled!C:C,Total_Enrolled!C:C)</f>
        <v>2025em1100232@bitspilani-digital.edu.in</v>
      </c>
      <c r="G1494" s="9" t="s">
        <v>5250</v>
      </c>
      <c r="H1494" s="9" t="s">
        <v>14515</v>
      </c>
      <c r="I1494" s="9" t="s">
        <v>5251</v>
      </c>
      <c r="J1494" s="9" t="b">
        <v>1</v>
      </c>
      <c r="K1494" s="9">
        <v>4</v>
      </c>
      <c r="L1494" s="9">
        <f>_xlfn.XLOOKUP(B1494,Courses!A:A,Courses!H:H)</f>
        <v>44</v>
      </c>
      <c r="M1494" s="14">
        <f t="shared" si="115"/>
        <v>9.0909090909090912E-2</v>
      </c>
      <c r="N1494" s="14" t="str">
        <f t="shared" si="116"/>
        <v>Active</v>
      </c>
      <c r="O1494" s="14" t="str" cm="1">
        <f t="array" ref="O1494">_xlfn.IFS(M1494=0,"0",
M1494&lt;=10%,"0-10",
TRUE,"&gt;10"
)&amp;" "&amp;"% progress"</f>
        <v>0-10 % progress</v>
      </c>
      <c r="P1494" s="15">
        <f t="shared" si="117"/>
        <v>0</v>
      </c>
      <c r="Q1494" s="15">
        <f>COUNTIFS($G:$G,$G1494)</f>
        <v>3</v>
      </c>
      <c r="R1494" s="16">
        <f t="shared" si="118"/>
        <v>0</v>
      </c>
      <c r="S1494" s="15" t="str">
        <f t="shared" si="119"/>
        <v>no 0% progess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/>
      <c r="AA1494" s="9">
        <v>0</v>
      </c>
      <c r="AB1494" s="9"/>
      <c r="AC1494" s="9">
        <v>14028</v>
      </c>
      <c r="AD1494" s="9" t="s">
        <v>5253</v>
      </c>
      <c r="AE1494" s="9" t="s">
        <v>5252</v>
      </c>
      <c r="AF1494" s="9">
        <v>220</v>
      </c>
      <c r="AG1494" s="9"/>
      <c r="AH1494" s="9"/>
      <c r="AI1494" s="9" t="s">
        <v>5254</v>
      </c>
      <c r="AJ1494" s="9" t="s">
        <v>5255</v>
      </c>
    </row>
    <row r="1495" spans="1:36" x14ac:dyDescent="0.35">
      <c r="A1495" s="9" t="s">
        <v>30</v>
      </c>
      <c r="B1495" s="9" t="s">
        <v>31</v>
      </c>
      <c r="C1495" s="9" t="s">
        <v>14504</v>
      </c>
      <c r="D1495" s="9" t="s">
        <v>29</v>
      </c>
      <c r="E1495" s="9" t="s">
        <v>5249</v>
      </c>
      <c r="F1495" s="9" t="str">
        <f>_xlfn.XLOOKUP(E1495,Total_Enrolled!C:C,Total_Enrolled!C:C)</f>
        <v>2025em1100232@bitspilani-digital.edu.in</v>
      </c>
      <c r="G1495" s="9" t="s">
        <v>5250</v>
      </c>
      <c r="H1495" s="9" t="s">
        <v>14515</v>
      </c>
      <c r="I1495" s="9" t="s">
        <v>5251</v>
      </c>
      <c r="J1495" s="9" t="b">
        <v>1</v>
      </c>
      <c r="K1495" s="9">
        <v>22</v>
      </c>
      <c r="L1495" s="9">
        <f>_xlfn.XLOOKUP(B1495,Courses!A:A,Courses!H:H)</f>
        <v>71</v>
      </c>
      <c r="M1495" s="14">
        <f t="shared" si="115"/>
        <v>0.30985915492957744</v>
      </c>
      <c r="N1495" s="14" t="str">
        <f t="shared" si="116"/>
        <v>Active</v>
      </c>
      <c r="O1495" s="14" t="str" cm="1">
        <f t="array" ref="O1495">_xlfn.IFS(M1495=0,"0",
M1495&lt;=10%,"0-10",
TRUE,"&gt;10"
)&amp;" "&amp;"% progress"</f>
        <v>&gt;10 % progress</v>
      </c>
      <c r="P1495" s="15">
        <f t="shared" si="117"/>
        <v>0</v>
      </c>
      <c r="Q1495" s="15">
        <f>COUNTIFS($G:$G,$G1495)</f>
        <v>3</v>
      </c>
      <c r="R1495" s="16">
        <f t="shared" si="118"/>
        <v>0</v>
      </c>
      <c r="S1495" s="15" t="str">
        <f t="shared" si="119"/>
        <v>no 0% progess</v>
      </c>
      <c r="T1495" s="9">
        <v>0</v>
      </c>
      <c r="U1495" s="9">
        <v>0</v>
      </c>
      <c r="V1495" s="9">
        <v>0</v>
      </c>
      <c r="W1495" s="9">
        <v>1</v>
      </c>
      <c r="X1495" s="9">
        <v>0</v>
      </c>
      <c r="Y1495" s="9">
        <v>0</v>
      </c>
      <c r="Z1495" s="9" t="s">
        <v>5256</v>
      </c>
      <c r="AA1495" s="9">
        <v>0</v>
      </c>
      <c r="AB1495" s="9"/>
      <c r="AC1495" s="9">
        <v>34164</v>
      </c>
      <c r="AD1495" s="9" t="s">
        <v>5257</v>
      </c>
      <c r="AE1495" s="9" t="s">
        <v>5252</v>
      </c>
      <c r="AF1495" s="9">
        <v>220</v>
      </c>
      <c r="AG1495" s="9"/>
      <c r="AH1495" s="9"/>
      <c r="AI1495" s="9" t="s">
        <v>5258</v>
      </c>
      <c r="AJ1495" s="9" t="s">
        <v>5259</v>
      </c>
    </row>
    <row r="1496" spans="1:36" x14ac:dyDescent="0.35">
      <c r="A1496" s="9" t="s">
        <v>3110</v>
      </c>
      <c r="B1496" s="9" t="s">
        <v>3111</v>
      </c>
      <c r="C1496" s="9" t="s">
        <v>14504</v>
      </c>
      <c r="D1496" s="9" t="s">
        <v>29</v>
      </c>
      <c r="E1496" s="9" t="s">
        <v>5249</v>
      </c>
      <c r="F1496" s="9" t="str">
        <f>_xlfn.XLOOKUP(E1496,Total_Enrolled!C:C,Total_Enrolled!C:C)</f>
        <v>2025em1100232@bitspilani-digital.edu.in</v>
      </c>
      <c r="G1496" s="9" t="s">
        <v>5250</v>
      </c>
      <c r="H1496" s="9" t="s">
        <v>14515</v>
      </c>
      <c r="I1496" s="9" t="s">
        <v>5251</v>
      </c>
      <c r="J1496" s="9" t="b">
        <v>1</v>
      </c>
      <c r="K1496" s="9">
        <v>2</v>
      </c>
      <c r="L1496" s="9">
        <f>_xlfn.XLOOKUP(B1496,Courses!A:A,Courses!H:H)</f>
        <v>67</v>
      </c>
      <c r="M1496" s="14">
        <f t="shared" si="115"/>
        <v>2.9850746268656716E-2</v>
      </c>
      <c r="N1496" s="14" t="str">
        <f t="shared" si="116"/>
        <v>Active</v>
      </c>
      <c r="O1496" s="14" t="str" cm="1">
        <f t="array" ref="O1496">_xlfn.IFS(M1496=0,"0",
M1496&lt;=10%,"0-10",
TRUE,"&gt;10"
)&amp;" "&amp;"% progress"</f>
        <v>0-10 % progress</v>
      </c>
      <c r="P1496" s="15">
        <f t="shared" si="117"/>
        <v>0</v>
      </c>
      <c r="Q1496" s="15">
        <f>COUNTIFS($G:$G,$G1496)</f>
        <v>3</v>
      </c>
      <c r="R1496" s="16">
        <f t="shared" si="118"/>
        <v>0</v>
      </c>
      <c r="S1496" s="15" t="str">
        <f t="shared" si="119"/>
        <v>no 0% progess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/>
      <c r="AA1496" s="9">
        <v>0</v>
      </c>
      <c r="AB1496" s="9"/>
      <c r="AC1496" s="9">
        <v>17529</v>
      </c>
      <c r="AD1496" s="9" t="s">
        <v>5260</v>
      </c>
      <c r="AE1496" s="9" t="s">
        <v>5252</v>
      </c>
      <c r="AF1496" s="9">
        <v>220</v>
      </c>
      <c r="AG1496" s="9"/>
      <c r="AH1496" s="9"/>
      <c r="AI1496" s="9"/>
      <c r="AJ1496" s="9"/>
    </row>
    <row r="1497" spans="1:36" x14ac:dyDescent="0.35">
      <c r="A1497" s="9" t="s">
        <v>3110</v>
      </c>
      <c r="B1497" s="9" t="s">
        <v>3111</v>
      </c>
      <c r="C1497" s="9" t="s">
        <v>14504</v>
      </c>
      <c r="D1497" s="9" t="s">
        <v>29</v>
      </c>
      <c r="E1497" s="9" t="s">
        <v>5261</v>
      </c>
      <c r="F1497" s="9" t="str">
        <f>_xlfn.XLOOKUP(E1497,Total_Enrolled!C:C,Total_Enrolled!C:C)</f>
        <v>2025em1100233@bitspilani-digital.edu.in</v>
      </c>
      <c r="G1497" s="9" t="s">
        <v>5262</v>
      </c>
      <c r="H1497" s="9" t="s">
        <v>14515</v>
      </c>
      <c r="I1497" s="9" t="s">
        <v>5263</v>
      </c>
      <c r="J1497" s="9" t="b">
        <v>1</v>
      </c>
      <c r="K1497" s="9">
        <v>61</v>
      </c>
      <c r="L1497" s="9">
        <f>_xlfn.XLOOKUP(B1497,Courses!A:A,Courses!H:H)</f>
        <v>67</v>
      </c>
      <c r="M1497" s="14">
        <f t="shared" si="115"/>
        <v>0.91044776119402981</v>
      </c>
      <c r="N1497" s="14" t="str">
        <f t="shared" si="116"/>
        <v>Active</v>
      </c>
      <c r="O1497" s="14" t="str" cm="1">
        <f t="array" ref="O1497">_xlfn.IFS(M1497=0,"0",
M1497&lt;=10%,"0-10",
TRUE,"&gt;10"
)&amp;" "&amp;"% progress"</f>
        <v>&gt;10 % progress</v>
      </c>
      <c r="P1497" s="15">
        <f t="shared" si="117"/>
        <v>0</v>
      </c>
      <c r="Q1497" s="15">
        <f>COUNTIFS($G:$G,$G1497)</f>
        <v>3</v>
      </c>
      <c r="R1497" s="16">
        <f t="shared" si="118"/>
        <v>0</v>
      </c>
      <c r="S1497" s="15" t="str">
        <f t="shared" si="119"/>
        <v>no 0% progess</v>
      </c>
      <c r="T1497" s="9">
        <v>0</v>
      </c>
      <c r="U1497" s="9">
        <v>11</v>
      </c>
      <c r="V1497" s="9">
        <v>12</v>
      </c>
      <c r="W1497" s="9">
        <v>0</v>
      </c>
      <c r="X1497" s="9">
        <v>0</v>
      </c>
      <c r="Y1497" s="9">
        <v>0</v>
      </c>
      <c r="Z1497" s="9"/>
      <c r="AA1497" s="9">
        <v>0</v>
      </c>
      <c r="AB1497" s="9"/>
      <c r="AC1497" s="9">
        <v>40257</v>
      </c>
      <c r="AD1497" s="9" t="s">
        <v>5265</v>
      </c>
      <c r="AE1497" s="9" t="s">
        <v>5264</v>
      </c>
      <c r="AF1497" s="9">
        <v>253</v>
      </c>
      <c r="AG1497" s="9"/>
      <c r="AH1497" s="9" t="s">
        <v>5266</v>
      </c>
      <c r="AI1497" s="9"/>
      <c r="AJ1497" s="9"/>
    </row>
    <row r="1498" spans="1:36" x14ac:dyDescent="0.35">
      <c r="A1498" s="9" t="s">
        <v>30</v>
      </c>
      <c r="B1498" s="9" t="s">
        <v>31</v>
      </c>
      <c r="C1498" s="9" t="s">
        <v>14504</v>
      </c>
      <c r="D1498" s="9" t="s">
        <v>29</v>
      </c>
      <c r="E1498" s="9" t="s">
        <v>5261</v>
      </c>
      <c r="F1498" s="9" t="str">
        <f>_xlfn.XLOOKUP(E1498,Total_Enrolled!C:C,Total_Enrolled!C:C)</f>
        <v>2025em1100233@bitspilani-digital.edu.in</v>
      </c>
      <c r="G1498" s="9" t="s">
        <v>5262</v>
      </c>
      <c r="H1498" s="9" t="s">
        <v>14515</v>
      </c>
      <c r="I1498" s="9" t="s">
        <v>5263</v>
      </c>
      <c r="J1498" s="9" t="b">
        <v>1</v>
      </c>
      <c r="K1498" s="9">
        <v>69</v>
      </c>
      <c r="L1498" s="9">
        <f>_xlfn.XLOOKUP(B1498,Courses!A:A,Courses!H:H)</f>
        <v>71</v>
      </c>
      <c r="M1498" s="14">
        <f t="shared" si="115"/>
        <v>0.971830985915493</v>
      </c>
      <c r="N1498" s="14" t="str">
        <f t="shared" si="116"/>
        <v>Active</v>
      </c>
      <c r="O1498" s="14" t="str" cm="1">
        <f t="array" ref="O1498">_xlfn.IFS(M1498=0,"0",
M1498&lt;=10%,"0-10",
TRUE,"&gt;10"
)&amp;" "&amp;"% progress"</f>
        <v>&gt;10 % progress</v>
      </c>
      <c r="P1498" s="15">
        <f t="shared" si="117"/>
        <v>0</v>
      </c>
      <c r="Q1498" s="15">
        <f>COUNTIFS($G:$G,$G1498)</f>
        <v>3</v>
      </c>
      <c r="R1498" s="16">
        <f t="shared" si="118"/>
        <v>0</v>
      </c>
      <c r="S1498" s="15" t="str">
        <f t="shared" si="119"/>
        <v>no 0% progess</v>
      </c>
      <c r="T1498" s="9">
        <v>0</v>
      </c>
      <c r="U1498" s="9">
        <v>21</v>
      </c>
      <c r="V1498" s="9">
        <v>21</v>
      </c>
      <c r="W1498" s="9">
        <v>0</v>
      </c>
      <c r="X1498" s="9">
        <v>0</v>
      </c>
      <c r="Y1498" s="9">
        <v>0</v>
      </c>
      <c r="Z1498" s="9"/>
      <c r="AA1498" s="9">
        <v>0</v>
      </c>
      <c r="AB1498" s="9"/>
      <c r="AC1498" s="9">
        <v>23812</v>
      </c>
      <c r="AD1498" s="9" t="s">
        <v>5267</v>
      </c>
      <c r="AE1498" s="9" t="s">
        <v>5264</v>
      </c>
      <c r="AF1498" s="9">
        <v>253</v>
      </c>
      <c r="AG1498" s="9"/>
      <c r="AH1498" s="9" t="s">
        <v>5268</v>
      </c>
      <c r="AI1498" s="9" t="s">
        <v>5269</v>
      </c>
      <c r="AJ1498" s="9" t="s">
        <v>5270</v>
      </c>
    </row>
    <row r="1499" spans="1:36" x14ac:dyDescent="0.35">
      <c r="A1499" s="9" t="s">
        <v>3100</v>
      </c>
      <c r="B1499" s="9" t="s">
        <v>3101</v>
      </c>
      <c r="C1499" s="9" t="s">
        <v>14504</v>
      </c>
      <c r="D1499" s="9" t="s">
        <v>29</v>
      </c>
      <c r="E1499" s="9" t="s">
        <v>5261</v>
      </c>
      <c r="F1499" s="9" t="str">
        <f>_xlfn.XLOOKUP(E1499,Total_Enrolled!C:C,Total_Enrolled!C:C)</f>
        <v>2025em1100233@bitspilani-digital.edu.in</v>
      </c>
      <c r="G1499" s="9" t="s">
        <v>5262</v>
      </c>
      <c r="H1499" s="9" t="s">
        <v>14515</v>
      </c>
      <c r="I1499" s="9" t="s">
        <v>5263</v>
      </c>
      <c r="J1499" s="9" t="b">
        <v>1</v>
      </c>
      <c r="K1499" s="9">
        <v>36</v>
      </c>
      <c r="L1499" s="9">
        <f>_xlfn.XLOOKUP(B1499,Courses!A:A,Courses!H:H)</f>
        <v>44</v>
      </c>
      <c r="M1499" s="14">
        <f t="shared" si="115"/>
        <v>0.81818181818181823</v>
      </c>
      <c r="N1499" s="14" t="str">
        <f t="shared" si="116"/>
        <v>Active</v>
      </c>
      <c r="O1499" s="14" t="str" cm="1">
        <f t="array" ref="O1499">_xlfn.IFS(M1499=0,"0",
M1499&lt;=10%,"0-10",
TRUE,"&gt;10"
)&amp;" "&amp;"% progress"</f>
        <v>&gt;10 % progress</v>
      </c>
      <c r="P1499" s="15">
        <f t="shared" si="117"/>
        <v>0</v>
      </c>
      <c r="Q1499" s="15">
        <f>COUNTIFS($G:$G,$G1499)</f>
        <v>3</v>
      </c>
      <c r="R1499" s="16">
        <f t="shared" si="118"/>
        <v>0</v>
      </c>
      <c r="S1499" s="15" t="str">
        <f t="shared" si="119"/>
        <v>no 0% progess</v>
      </c>
      <c r="T1499" s="9">
        <v>0</v>
      </c>
      <c r="U1499" s="9">
        <v>12</v>
      </c>
      <c r="V1499" s="9">
        <v>12</v>
      </c>
      <c r="W1499" s="9">
        <v>0</v>
      </c>
      <c r="X1499" s="9">
        <v>0</v>
      </c>
      <c r="Y1499" s="9">
        <v>0</v>
      </c>
      <c r="Z1499" s="9"/>
      <c r="AA1499" s="9">
        <v>0</v>
      </c>
      <c r="AB1499" s="9"/>
      <c r="AC1499" s="9">
        <v>62755</v>
      </c>
      <c r="AD1499" s="9" t="s">
        <v>5271</v>
      </c>
      <c r="AE1499" s="9" t="s">
        <v>5264</v>
      </c>
      <c r="AF1499" s="9">
        <v>253</v>
      </c>
      <c r="AG1499" s="9"/>
      <c r="AH1499" s="9" t="s">
        <v>5272</v>
      </c>
      <c r="AI1499" s="9" t="s">
        <v>5273</v>
      </c>
      <c r="AJ1499" s="9" t="s">
        <v>5274</v>
      </c>
    </row>
    <row r="1500" spans="1:36" x14ac:dyDescent="0.35">
      <c r="A1500" s="9" t="s">
        <v>3100</v>
      </c>
      <c r="B1500" s="9" t="s">
        <v>3101</v>
      </c>
      <c r="C1500" s="9" t="s">
        <v>14504</v>
      </c>
      <c r="D1500" s="9" t="s">
        <v>29</v>
      </c>
      <c r="E1500" s="9" t="s">
        <v>5275</v>
      </c>
      <c r="F1500" s="9" t="str">
        <f>_xlfn.XLOOKUP(E1500,Total_Enrolled!C:C,Total_Enrolled!C:C)</f>
        <v>2025em1100234@bitspilani-digital.edu.in</v>
      </c>
      <c r="G1500" s="9" t="s">
        <v>5276</v>
      </c>
      <c r="H1500" s="9" t="s">
        <v>14515</v>
      </c>
      <c r="I1500" s="9" t="s">
        <v>5277</v>
      </c>
      <c r="J1500" s="9" t="b">
        <v>1</v>
      </c>
      <c r="K1500" s="9">
        <v>0</v>
      </c>
      <c r="L1500" s="9">
        <f>_xlfn.XLOOKUP(B1500,Courses!A:A,Courses!H:H)</f>
        <v>44</v>
      </c>
      <c r="M1500" s="14">
        <f t="shared" si="115"/>
        <v>0</v>
      </c>
      <c r="N1500" s="14" t="str">
        <f t="shared" si="116"/>
        <v>Not Active</v>
      </c>
      <c r="O1500" s="14" t="str" cm="1">
        <f t="array" ref="O1500">_xlfn.IFS(M1500=0,"0",
M1500&lt;=10%,"0-10",
TRUE,"&gt;10"
)&amp;" "&amp;"% progress"</f>
        <v>0 % progress</v>
      </c>
      <c r="P1500" s="15">
        <f t="shared" si="117"/>
        <v>1</v>
      </c>
      <c r="Q1500" s="15">
        <f>COUNTIFS($G:$G,$G1500)</f>
        <v>3</v>
      </c>
      <c r="R1500" s="16">
        <f t="shared" si="118"/>
        <v>0.33333333333333331</v>
      </c>
      <c r="S1500" s="15" t="str">
        <f t="shared" si="119"/>
        <v>no progress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/>
      <c r="AA1500" s="9">
        <v>0</v>
      </c>
      <c r="AB1500" s="9"/>
      <c r="AC1500" s="9">
        <v>0</v>
      </c>
      <c r="AD1500" s="9" t="s">
        <v>5279</v>
      </c>
      <c r="AE1500" s="9" t="s">
        <v>5278</v>
      </c>
      <c r="AF1500" s="9">
        <v>343</v>
      </c>
      <c r="AG1500" s="9"/>
      <c r="AH1500" s="9"/>
      <c r="AI1500" s="9"/>
      <c r="AJ1500" s="9"/>
    </row>
    <row r="1501" spans="1:36" x14ac:dyDescent="0.35">
      <c r="A1501" s="9" t="s">
        <v>30</v>
      </c>
      <c r="B1501" s="9" t="s">
        <v>31</v>
      </c>
      <c r="C1501" s="9" t="s">
        <v>14504</v>
      </c>
      <c r="D1501" s="9" t="s">
        <v>29</v>
      </c>
      <c r="E1501" s="9" t="s">
        <v>5275</v>
      </c>
      <c r="F1501" s="9" t="str">
        <f>_xlfn.XLOOKUP(E1501,Total_Enrolled!C:C,Total_Enrolled!C:C)</f>
        <v>2025em1100234@bitspilani-digital.edu.in</v>
      </c>
      <c r="G1501" s="9" t="s">
        <v>5276</v>
      </c>
      <c r="H1501" s="9" t="s">
        <v>14515</v>
      </c>
      <c r="I1501" s="9" t="s">
        <v>5277</v>
      </c>
      <c r="J1501" s="9" t="b">
        <v>1</v>
      </c>
      <c r="K1501" s="9">
        <v>0</v>
      </c>
      <c r="L1501" s="9">
        <f>_xlfn.XLOOKUP(B1501,Courses!A:A,Courses!H:H)</f>
        <v>71</v>
      </c>
      <c r="M1501" s="14">
        <f t="shared" si="115"/>
        <v>0</v>
      </c>
      <c r="N1501" s="14" t="str">
        <f t="shared" si="116"/>
        <v>Not Active</v>
      </c>
      <c r="O1501" s="14" t="str" cm="1">
        <f t="array" ref="O1501">_xlfn.IFS(M1501=0,"0",
M1501&lt;=10%,"0-10",
TRUE,"&gt;10"
)&amp;" "&amp;"% progress"</f>
        <v>0 % progress</v>
      </c>
      <c r="P1501" s="15">
        <f t="shared" si="117"/>
        <v>1</v>
      </c>
      <c r="Q1501" s="15">
        <f>COUNTIFS($G:$G,$G1501)</f>
        <v>3</v>
      </c>
      <c r="R1501" s="16">
        <f t="shared" si="118"/>
        <v>0.33333333333333331</v>
      </c>
      <c r="S1501" s="15" t="str">
        <f t="shared" si="119"/>
        <v>no progress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/>
      <c r="AA1501" s="9">
        <v>0</v>
      </c>
      <c r="AB1501" s="9"/>
      <c r="AC1501" s="9">
        <v>0</v>
      </c>
      <c r="AD1501" s="9" t="s">
        <v>5280</v>
      </c>
      <c r="AE1501" s="9" t="s">
        <v>5278</v>
      </c>
      <c r="AF1501" s="9">
        <v>343</v>
      </c>
      <c r="AG1501" s="9"/>
      <c r="AH1501" s="9"/>
      <c r="AI1501" s="9"/>
      <c r="AJ1501" s="9"/>
    </row>
    <row r="1502" spans="1:36" x14ac:dyDescent="0.35">
      <c r="A1502" s="9" t="s">
        <v>3110</v>
      </c>
      <c r="B1502" s="9" t="s">
        <v>3111</v>
      </c>
      <c r="C1502" s="9" t="s">
        <v>14504</v>
      </c>
      <c r="D1502" s="9" t="s">
        <v>29</v>
      </c>
      <c r="E1502" s="9" t="s">
        <v>5275</v>
      </c>
      <c r="F1502" s="9" t="str">
        <f>_xlfn.XLOOKUP(E1502,Total_Enrolled!C:C,Total_Enrolled!C:C)</f>
        <v>2025em1100234@bitspilani-digital.edu.in</v>
      </c>
      <c r="G1502" s="9" t="s">
        <v>5276</v>
      </c>
      <c r="H1502" s="9" t="s">
        <v>14515</v>
      </c>
      <c r="I1502" s="9" t="s">
        <v>5277</v>
      </c>
      <c r="J1502" s="9" t="b">
        <v>1</v>
      </c>
      <c r="K1502" s="9">
        <v>19</v>
      </c>
      <c r="L1502" s="9">
        <f>_xlfn.XLOOKUP(B1502,Courses!A:A,Courses!H:H)</f>
        <v>67</v>
      </c>
      <c r="M1502" s="14">
        <f t="shared" si="115"/>
        <v>0.28358208955223879</v>
      </c>
      <c r="N1502" s="14" t="str">
        <f t="shared" si="116"/>
        <v>Active</v>
      </c>
      <c r="O1502" s="14" t="str" cm="1">
        <f t="array" ref="O1502">_xlfn.IFS(M1502=0,"0",
M1502&lt;=10%,"0-10",
TRUE,"&gt;10"
)&amp;" "&amp;"% progress"</f>
        <v>&gt;10 % progress</v>
      </c>
      <c r="P1502" s="15">
        <f t="shared" si="117"/>
        <v>0</v>
      </c>
      <c r="Q1502" s="15">
        <f>COUNTIFS($G:$G,$G1502)</f>
        <v>3</v>
      </c>
      <c r="R1502" s="16">
        <f t="shared" si="118"/>
        <v>0</v>
      </c>
      <c r="S1502" s="15" t="str">
        <f t="shared" si="119"/>
        <v>no 0% progess</v>
      </c>
      <c r="T1502" s="9">
        <v>0</v>
      </c>
      <c r="U1502" s="9">
        <v>3</v>
      </c>
      <c r="V1502" s="9">
        <v>3</v>
      </c>
      <c r="W1502" s="9">
        <v>0</v>
      </c>
      <c r="X1502" s="9">
        <v>0</v>
      </c>
      <c r="Y1502" s="9">
        <v>0</v>
      </c>
      <c r="Z1502" s="9"/>
      <c r="AA1502" s="9">
        <v>0</v>
      </c>
      <c r="AB1502" s="9"/>
      <c r="AC1502" s="9">
        <v>5383</v>
      </c>
      <c r="AD1502" s="9" t="s">
        <v>5281</v>
      </c>
      <c r="AE1502" s="9" t="s">
        <v>5278</v>
      </c>
      <c r="AF1502" s="9">
        <v>343</v>
      </c>
      <c r="AG1502" s="9"/>
      <c r="AH1502" s="9" t="s">
        <v>5282</v>
      </c>
      <c r="AI1502" s="9"/>
      <c r="AJ1502" s="9"/>
    </row>
    <row r="1503" spans="1:36" x14ac:dyDescent="0.35">
      <c r="A1503" s="9" t="s">
        <v>3110</v>
      </c>
      <c r="B1503" s="9" t="s">
        <v>3111</v>
      </c>
      <c r="C1503" s="9" t="s">
        <v>14504</v>
      </c>
      <c r="D1503" s="9" t="s">
        <v>29</v>
      </c>
      <c r="E1503" s="9" t="s">
        <v>5283</v>
      </c>
      <c r="F1503" s="9" t="str">
        <f>_xlfn.XLOOKUP(E1503,Total_Enrolled!C:C,Total_Enrolled!C:C)</f>
        <v>2025em1100235@bitspilani-digital.edu.in</v>
      </c>
      <c r="G1503" s="9" t="s">
        <v>5284</v>
      </c>
      <c r="H1503" s="9" t="s">
        <v>14515</v>
      </c>
      <c r="I1503" s="9" t="s">
        <v>5285</v>
      </c>
      <c r="J1503" s="9" t="b">
        <v>1</v>
      </c>
      <c r="K1503" s="9">
        <v>0</v>
      </c>
      <c r="L1503" s="9">
        <f>_xlfn.XLOOKUP(B1503,Courses!A:A,Courses!H:H)</f>
        <v>67</v>
      </c>
      <c r="M1503" s="14">
        <f t="shared" si="115"/>
        <v>0</v>
      </c>
      <c r="N1503" s="14" t="str">
        <f t="shared" si="116"/>
        <v>Not Active</v>
      </c>
      <c r="O1503" s="14" t="str" cm="1">
        <f t="array" ref="O1503">_xlfn.IFS(M1503=0,"0",
M1503&lt;=10%,"0-10",
TRUE,"&gt;10"
)&amp;" "&amp;"% progress"</f>
        <v>0 % progress</v>
      </c>
      <c r="P1503" s="15">
        <f t="shared" si="117"/>
        <v>1</v>
      </c>
      <c r="Q1503" s="15">
        <f>COUNTIFS($G:$G,$G1503)</f>
        <v>3</v>
      </c>
      <c r="R1503" s="16">
        <f t="shared" si="118"/>
        <v>0.33333333333333331</v>
      </c>
      <c r="S1503" s="15" t="str">
        <f t="shared" si="119"/>
        <v>no progress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/>
      <c r="AA1503" s="9">
        <v>0</v>
      </c>
      <c r="AB1503" s="9"/>
      <c r="AC1503" s="9">
        <v>0</v>
      </c>
      <c r="AD1503" s="9" t="s">
        <v>5287</v>
      </c>
      <c r="AE1503" s="9" t="s">
        <v>5286</v>
      </c>
      <c r="AF1503" s="9">
        <v>153</v>
      </c>
      <c r="AG1503" s="9"/>
      <c r="AH1503" s="9"/>
      <c r="AI1503" s="9"/>
      <c r="AJ1503" s="9"/>
    </row>
    <row r="1504" spans="1:36" x14ac:dyDescent="0.35">
      <c r="A1504" s="9" t="s">
        <v>30</v>
      </c>
      <c r="B1504" s="9" t="s">
        <v>31</v>
      </c>
      <c r="C1504" s="9" t="s">
        <v>14504</v>
      </c>
      <c r="D1504" s="9" t="s">
        <v>29</v>
      </c>
      <c r="E1504" s="9" t="s">
        <v>5283</v>
      </c>
      <c r="F1504" s="9" t="str">
        <f>_xlfn.XLOOKUP(E1504,Total_Enrolled!C:C,Total_Enrolled!C:C)</f>
        <v>2025em1100235@bitspilani-digital.edu.in</v>
      </c>
      <c r="G1504" s="9" t="s">
        <v>5284</v>
      </c>
      <c r="H1504" s="9" t="s">
        <v>14515</v>
      </c>
      <c r="I1504" s="9" t="s">
        <v>5285</v>
      </c>
      <c r="J1504" s="9" t="b">
        <v>1</v>
      </c>
      <c r="K1504" s="9">
        <v>0</v>
      </c>
      <c r="L1504" s="9">
        <f>_xlfn.XLOOKUP(B1504,Courses!A:A,Courses!H:H)</f>
        <v>71</v>
      </c>
      <c r="M1504" s="14">
        <f t="shared" si="115"/>
        <v>0</v>
      </c>
      <c r="N1504" s="14" t="str">
        <f t="shared" si="116"/>
        <v>Not Active</v>
      </c>
      <c r="O1504" s="14" t="str" cm="1">
        <f t="array" ref="O1504">_xlfn.IFS(M1504=0,"0",
M1504&lt;=10%,"0-10",
TRUE,"&gt;10"
)&amp;" "&amp;"% progress"</f>
        <v>0 % progress</v>
      </c>
      <c r="P1504" s="15">
        <f t="shared" si="117"/>
        <v>1</v>
      </c>
      <c r="Q1504" s="15">
        <f>COUNTIFS($G:$G,$G1504)</f>
        <v>3</v>
      </c>
      <c r="R1504" s="16">
        <f t="shared" si="118"/>
        <v>0.33333333333333331</v>
      </c>
      <c r="S1504" s="15" t="str">
        <f t="shared" si="119"/>
        <v>no progress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/>
      <c r="AA1504" s="9">
        <v>0</v>
      </c>
      <c r="AB1504" s="9"/>
      <c r="AC1504" s="9">
        <v>0</v>
      </c>
      <c r="AD1504" s="9"/>
      <c r="AE1504" s="9" t="s">
        <v>5286</v>
      </c>
      <c r="AF1504" s="9">
        <v>153</v>
      </c>
      <c r="AG1504" s="9"/>
      <c r="AH1504" s="9"/>
      <c r="AI1504" s="9"/>
      <c r="AJ1504" s="9"/>
    </row>
    <row r="1505" spans="1:36" x14ac:dyDescent="0.35">
      <c r="A1505" s="9" t="s">
        <v>3100</v>
      </c>
      <c r="B1505" s="9" t="s">
        <v>3101</v>
      </c>
      <c r="C1505" s="9" t="s">
        <v>14504</v>
      </c>
      <c r="D1505" s="9" t="s">
        <v>29</v>
      </c>
      <c r="E1505" s="9" t="s">
        <v>5283</v>
      </c>
      <c r="F1505" s="9" t="str">
        <f>_xlfn.XLOOKUP(E1505,Total_Enrolled!C:C,Total_Enrolled!C:C)</f>
        <v>2025em1100235@bitspilani-digital.edu.in</v>
      </c>
      <c r="G1505" s="9" t="s">
        <v>5284</v>
      </c>
      <c r="H1505" s="9" t="s">
        <v>14515</v>
      </c>
      <c r="I1505" s="9" t="s">
        <v>5285</v>
      </c>
      <c r="J1505" s="9" t="b">
        <v>1</v>
      </c>
      <c r="K1505" s="9">
        <v>1</v>
      </c>
      <c r="L1505" s="9">
        <f>_xlfn.XLOOKUP(B1505,Courses!A:A,Courses!H:H)</f>
        <v>44</v>
      </c>
      <c r="M1505" s="14">
        <f t="shared" si="115"/>
        <v>2.2727272727272728E-2</v>
      </c>
      <c r="N1505" s="14" t="str">
        <f t="shared" si="116"/>
        <v>Active</v>
      </c>
      <c r="O1505" s="14" t="str" cm="1">
        <f t="array" ref="O1505">_xlfn.IFS(M1505=0,"0",
M1505&lt;=10%,"0-10",
TRUE,"&gt;10"
)&amp;" "&amp;"% progress"</f>
        <v>0-10 % progress</v>
      </c>
      <c r="P1505" s="15">
        <f t="shared" si="117"/>
        <v>0</v>
      </c>
      <c r="Q1505" s="15">
        <f>COUNTIFS($G:$G,$G1505)</f>
        <v>3</v>
      </c>
      <c r="R1505" s="16">
        <f t="shared" si="118"/>
        <v>0</v>
      </c>
      <c r="S1505" s="15" t="str">
        <f t="shared" si="119"/>
        <v>no 0% progess</v>
      </c>
      <c r="T1505" s="9">
        <v>0</v>
      </c>
      <c r="U1505" s="9">
        <v>1</v>
      </c>
      <c r="V1505" s="9">
        <v>1</v>
      </c>
      <c r="W1505" s="9">
        <v>0</v>
      </c>
      <c r="X1505" s="9">
        <v>0</v>
      </c>
      <c r="Y1505" s="9">
        <v>0</v>
      </c>
      <c r="Z1505" s="9"/>
      <c r="AA1505" s="9">
        <v>0</v>
      </c>
      <c r="AB1505" s="9"/>
      <c r="AC1505" s="9">
        <v>0</v>
      </c>
      <c r="AD1505" s="9" t="s">
        <v>5288</v>
      </c>
      <c r="AE1505" s="9" t="s">
        <v>5286</v>
      </c>
      <c r="AF1505" s="9">
        <v>153</v>
      </c>
      <c r="AG1505" s="9"/>
      <c r="AH1505" s="9" t="s">
        <v>5289</v>
      </c>
      <c r="AI1505" s="9"/>
      <c r="AJ1505" s="9"/>
    </row>
    <row r="1506" spans="1:36" x14ac:dyDescent="0.35">
      <c r="A1506" s="9" t="s">
        <v>3100</v>
      </c>
      <c r="B1506" s="9" t="s">
        <v>3101</v>
      </c>
      <c r="C1506" s="9" t="s">
        <v>14504</v>
      </c>
      <c r="D1506" s="9" t="s">
        <v>29</v>
      </c>
      <c r="E1506" s="9" t="s">
        <v>5290</v>
      </c>
      <c r="F1506" s="9" t="str">
        <f>_xlfn.XLOOKUP(E1506,Total_Enrolled!C:C,Total_Enrolled!C:C)</f>
        <v>2025em1100236@bitspilani-digital.edu.in</v>
      </c>
      <c r="G1506" s="9" t="s">
        <v>5291</v>
      </c>
      <c r="H1506" s="9" t="s">
        <v>14515</v>
      </c>
      <c r="I1506" s="9" t="s">
        <v>5292</v>
      </c>
      <c r="J1506" s="9" t="b">
        <v>1</v>
      </c>
      <c r="K1506" s="9">
        <v>5</v>
      </c>
      <c r="L1506" s="9">
        <f>_xlfn.XLOOKUP(B1506,Courses!A:A,Courses!H:H)</f>
        <v>44</v>
      </c>
      <c r="M1506" s="14">
        <f t="shared" si="115"/>
        <v>0.11363636363636363</v>
      </c>
      <c r="N1506" s="14" t="str">
        <f t="shared" si="116"/>
        <v>Active</v>
      </c>
      <c r="O1506" s="14" t="str" cm="1">
        <f t="array" ref="O1506">_xlfn.IFS(M1506=0,"0",
M1506&lt;=10%,"0-10",
TRUE,"&gt;10"
)&amp;" "&amp;"% progress"</f>
        <v>&gt;10 % progress</v>
      </c>
      <c r="P1506" s="15">
        <f t="shared" si="117"/>
        <v>0</v>
      </c>
      <c r="Q1506" s="15">
        <f>COUNTIFS($G:$G,$G1506)</f>
        <v>3</v>
      </c>
      <c r="R1506" s="16">
        <f t="shared" si="118"/>
        <v>0</v>
      </c>
      <c r="S1506" s="15" t="str">
        <f t="shared" si="119"/>
        <v>no 0% progess</v>
      </c>
      <c r="T1506" s="9">
        <v>0</v>
      </c>
      <c r="U1506" s="9">
        <v>1</v>
      </c>
      <c r="V1506" s="9">
        <v>1</v>
      </c>
      <c r="W1506" s="9">
        <v>0</v>
      </c>
      <c r="X1506" s="9">
        <v>0</v>
      </c>
      <c r="Y1506" s="9">
        <v>0</v>
      </c>
      <c r="Z1506" s="9"/>
      <c r="AA1506" s="9">
        <v>0</v>
      </c>
      <c r="AB1506" s="9"/>
      <c r="AC1506" s="9">
        <v>6581</v>
      </c>
      <c r="AD1506" s="9" t="s">
        <v>5294</v>
      </c>
      <c r="AE1506" s="9" t="s">
        <v>5293</v>
      </c>
      <c r="AF1506" s="9">
        <v>172</v>
      </c>
      <c r="AG1506" s="9"/>
      <c r="AH1506" s="9" t="s">
        <v>5295</v>
      </c>
      <c r="AI1506" s="9" t="s">
        <v>5296</v>
      </c>
      <c r="AJ1506" s="9" t="s">
        <v>5297</v>
      </c>
    </row>
    <row r="1507" spans="1:36" x14ac:dyDescent="0.35">
      <c r="A1507" s="9" t="s">
        <v>30</v>
      </c>
      <c r="B1507" s="9" t="s">
        <v>31</v>
      </c>
      <c r="C1507" s="9" t="s">
        <v>14504</v>
      </c>
      <c r="D1507" s="9" t="s">
        <v>29</v>
      </c>
      <c r="E1507" s="9" t="s">
        <v>5290</v>
      </c>
      <c r="F1507" s="9" t="str">
        <f>_xlfn.XLOOKUP(E1507,Total_Enrolled!C:C,Total_Enrolled!C:C)</f>
        <v>2025em1100236@bitspilani-digital.edu.in</v>
      </c>
      <c r="G1507" s="9" t="s">
        <v>5291</v>
      </c>
      <c r="H1507" s="9" t="s">
        <v>14515</v>
      </c>
      <c r="I1507" s="9" t="s">
        <v>5292</v>
      </c>
      <c r="J1507" s="9" t="b">
        <v>1</v>
      </c>
      <c r="K1507" s="9">
        <v>7</v>
      </c>
      <c r="L1507" s="9">
        <f>_xlfn.XLOOKUP(B1507,Courses!A:A,Courses!H:H)</f>
        <v>71</v>
      </c>
      <c r="M1507" s="14">
        <f t="shared" si="115"/>
        <v>9.8591549295774641E-2</v>
      </c>
      <c r="N1507" s="14" t="str">
        <f t="shared" si="116"/>
        <v>Active</v>
      </c>
      <c r="O1507" s="14" t="str" cm="1">
        <f t="array" ref="O1507">_xlfn.IFS(M1507=0,"0",
M1507&lt;=10%,"0-10",
TRUE,"&gt;10"
)&amp;" "&amp;"% progress"</f>
        <v>0-10 % progress</v>
      </c>
      <c r="P1507" s="15">
        <f t="shared" si="117"/>
        <v>0</v>
      </c>
      <c r="Q1507" s="15">
        <f>COUNTIFS($G:$G,$G1507)</f>
        <v>3</v>
      </c>
      <c r="R1507" s="16">
        <f t="shared" si="118"/>
        <v>0</v>
      </c>
      <c r="S1507" s="15" t="str">
        <f t="shared" si="119"/>
        <v>no 0% progess</v>
      </c>
      <c r="T1507" s="9">
        <v>0</v>
      </c>
      <c r="U1507" s="9">
        <v>1</v>
      </c>
      <c r="V1507" s="9">
        <v>1</v>
      </c>
      <c r="W1507" s="9">
        <v>0</v>
      </c>
      <c r="X1507" s="9">
        <v>0</v>
      </c>
      <c r="Y1507" s="9">
        <v>0</v>
      </c>
      <c r="Z1507" s="9"/>
      <c r="AA1507" s="9">
        <v>0</v>
      </c>
      <c r="AB1507" s="9"/>
      <c r="AC1507" s="9">
        <v>6081</v>
      </c>
      <c r="AD1507" s="9" t="s">
        <v>5298</v>
      </c>
      <c r="AE1507" s="9" t="s">
        <v>5293</v>
      </c>
      <c r="AF1507" s="9">
        <v>172</v>
      </c>
      <c r="AG1507" s="9"/>
      <c r="AH1507" s="9" t="s">
        <v>5299</v>
      </c>
      <c r="AI1507" s="9" t="s">
        <v>5300</v>
      </c>
      <c r="AJ1507" s="9" t="s">
        <v>5301</v>
      </c>
    </row>
    <row r="1508" spans="1:36" x14ac:dyDescent="0.35">
      <c r="A1508" s="9" t="s">
        <v>3110</v>
      </c>
      <c r="B1508" s="9" t="s">
        <v>3111</v>
      </c>
      <c r="C1508" s="9" t="s">
        <v>14504</v>
      </c>
      <c r="D1508" s="9" t="s">
        <v>29</v>
      </c>
      <c r="E1508" s="9" t="s">
        <v>5290</v>
      </c>
      <c r="F1508" s="9" t="str">
        <f>_xlfn.XLOOKUP(E1508,Total_Enrolled!C:C,Total_Enrolled!C:C)</f>
        <v>2025em1100236@bitspilani-digital.edu.in</v>
      </c>
      <c r="G1508" s="9" t="s">
        <v>5291</v>
      </c>
      <c r="H1508" s="9" t="s">
        <v>14515</v>
      </c>
      <c r="I1508" s="9" t="s">
        <v>5292</v>
      </c>
      <c r="J1508" s="9" t="b">
        <v>1</v>
      </c>
      <c r="K1508" s="9">
        <v>24</v>
      </c>
      <c r="L1508" s="9">
        <f>_xlfn.XLOOKUP(B1508,Courses!A:A,Courses!H:H)</f>
        <v>67</v>
      </c>
      <c r="M1508" s="14">
        <f t="shared" si="115"/>
        <v>0.35820895522388058</v>
      </c>
      <c r="N1508" s="14" t="str">
        <f t="shared" si="116"/>
        <v>Active</v>
      </c>
      <c r="O1508" s="14" t="str" cm="1">
        <f t="array" ref="O1508">_xlfn.IFS(M1508=0,"0",
M1508&lt;=10%,"0-10",
TRUE,"&gt;10"
)&amp;" "&amp;"% progress"</f>
        <v>&gt;10 % progress</v>
      </c>
      <c r="P1508" s="15">
        <f t="shared" si="117"/>
        <v>0</v>
      </c>
      <c r="Q1508" s="15">
        <f>COUNTIFS($G:$G,$G1508)</f>
        <v>3</v>
      </c>
      <c r="R1508" s="16">
        <f t="shared" si="118"/>
        <v>0</v>
      </c>
      <c r="S1508" s="15" t="str">
        <f t="shared" si="119"/>
        <v>no 0% progess</v>
      </c>
      <c r="T1508" s="9">
        <v>0</v>
      </c>
      <c r="U1508" s="9">
        <v>1</v>
      </c>
      <c r="V1508" s="9">
        <v>1</v>
      </c>
      <c r="W1508" s="9">
        <v>0</v>
      </c>
      <c r="X1508" s="9">
        <v>0</v>
      </c>
      <c r="Y1508" s="9">
        <v>0</v>
      </c>
      <c r="Z1508" s="9"/>
      <c r="AA1508" s="9">
        <v>0</v>
      </c>
      <c r="AB1508" s="9"/>
      <c r="AC1508" s="9">
        <v>1201</v>
      </c>
      <c r="AD1508" s="9" t="s">
        <v>5302</v>
      </c>
      <c r="AE1508" s="9" t="s">
        <v>5293</v>
      </c>
      <c r="AF1508" s="9">
        <v>172</v>
      </c>
      <c r="AG1508" s="9"/>
      <c r="AH1508" s="9" t="s">
        <v>5303</v>
      </c>
      <c r="AI1508" s="9"/>
      <c r="AJ1508" s="9"/>
    </row>
    <row r="1509" spans="1:36" x14ac:dyDescent="0.35">
      <c r="A1509" s="9" t="s">
        <v>3110</v>
      </c>
      <c r="B1509" s="9" t="s">
        <v>3111</v>
      </c>
      <c r="C1509" s="9" t="s">
        <v>14504</v>
      </c>
      <c r="D1509" s="9" t="s">
        <v>29</v>
      </c>
      <c r="E1509" s="9" t="s">
        <v>5307</v>
      </c>
      <c r="F1509" s="9" t="str">
        <f>_xlfn.XLOOKUP(E1509,Total_Enrolled!C:C,Total_Enrolled!C:C)</f>
        <v>2025em1100238@bitspilani-digital.edu.in</v>
      </c>
      <c r="G1509" s="9" t="s">
        <v>5308</v>
      </c>
      <c r="H1509" s="9" t="s">
        <v>14515</v>
      </c>
      <c r="I1509" s="9" t="s">
        <v>5309</v>
      </c>
      <c r="J1509" s="9" t="b">
        <v>1</v>
      </c>
      <c r="K1509" s="9">
        <v>1</v>
      </c>
      <c r="L1509" s="9">
        <f>_xlfn.XLOOKUP(B1509,Courses!A:A,Courses!H:H)</f>
        <v>67</v>
      </c>
      <c r="M1509" s="14">
        <f t="shared" si="115"/>
        <v>1.4925373134328358E-2</v>
      </c>
      <c r="N1509" s="14" t="str">
        <f t="shared" si="116"/>
        <v>Active</v>
      </c>
      <c r="O1509" s="14" t="str" cm="1">
        <f t="array" ref="O1509">_xlfn.IFS(M1509=0,"0",
M1509&lt;=10%,"0-10",
TRUE,"&gt;10"
)&amp;" "&amp;"% progress"</f>
        <v>0-10 % progress</v>
      </c>
      <c r="P1509" s="15">
        <f t="shared" si="117"/>
        <v>0</v>
      </c>
      <c r="Q1509" s="15">
        <f>COUNTIFS($G:$G,$G1509)</f>
        <v>3</v>
      </c>
      <c r="R1509" s="16">
        <f t="shared" si="118"/>
        <v>0</v>
      </c>
      <c r="S1509" s="15" t="str">
        <f t="shared" si="119"/>
        <v>no 0% progess</v>
      </c>
      <c r="T1509" s="9">
        <v>0</v>
      </c>
      <c r="U1509" s="9">
        <v>1</v>
      </c>
      <c r="V1509" s="9">
        <v>1</v>
      </c>
      <c r="W1509" s="9">
        <v>0</v>
      </c>
      <c r="X1509" s="9">
        <v>0</v>
      </c>
      <c r="Y1509" s="9">
        <v>0</v>
      </c>
      <c r="Z1509" s="9"/>
      <c r="AA1509" s="9">
        <v>0</v>
      </c>
      <c r="AB1509" s="9"/>
      <c r="AC1509" s="9">
        <v>0</v>
      </c>
      <c r="AD1509" s="9" t="s">
        <v>5311</v>
      </c>
      <c r="AE1509" s="9" t="s">
        <v>5310</v>
      </c>
      <c r="AF1509" s="9">
        <v>120</v>
      </c>
      <c r="AG1509" s="9"/>
      <c r="AH1509" s="9" t="s">
        <v>5312</v>
      </c>
      <c r="AI1509" s="9"/>
      <c r="AJ1509" s="9"/>
    </row>
    <row r="1510" spans="1:36" x14ac:dyDescent="0.35">
      <c r="A1510" s="9" t="s">
        <v>30</v>
      </c>
      <c r="B1510" s="9" t="s">
        <v>31</v>
      </c>
      <c r="C1510" s="9" t="s">
        <v>14504</v>
      </c>
      <c r="D1510" s="9" t="s">
        <v>29</v>
      </c>
      <c r="E1510" s="9" t="s">
        <v>5307</v>
      </c>
      <c r="F1510" s="9" t="str">
        <f>_xlfn.XLOOKUP(E1510,Total_Enrolled!C:C,Total_Enrolled!C:C)</f>
        <v>2025em1100238@bitspilani-digital.edu.in</v>
      </c>
      <c r="G1510" s="9" t="s">
        <v>5308</v>
      </c>
      <c r="H1510" s="9" t="s">
        <v>14515</v>
      </c>
      <c r="I1510" s="9" t="s">
        <v>5309</v>
      </c>
      <c r="J1510" s="9" t="b">
        <v>1</v>
      </c>
      <c r="K1510" s="9">
        <v>3</v>
      </c>
      <c r="L1510" s="9">
        <f>_xlfn.XLOOKUP(B1510,Courses!A:A,Courses!H:H)</f>
        <v>71</v>
      </c>
      <c r="M1510" s="14">
        <f t="shared" si="115"/>
        <v>4.2253521126760563E-2</v>
      </c>
      <c r="N1510" s="14" t="str">
        <f t="shared" si="116"/>
        <v>Active</v>
      </c>
      <c r="O1510" s="14" t="str" cm="1">
        <f t="array" ref="O1510">_xlfn.IFS(M1510=0,"0",
M1510&lt;=10%,"0-10",
TRUE,"&gt;10"
)&amp;" "&amp;"% progress"</f>
        <v>0-10 % progress</v>
      </c>
      <c r="P1510" s="15">
        <f t="shared" si="117"/>
        <v>0</v>
      </c>
      <c r="Q1510" s="15">
        <f>COUNTIFS($G:$G,$G1510)</f>
        <v>3</v>
      </c>
      <c r="R1510" s="16">
        <f t="shared" si="118"/>
        <v>0</v>
      </c>
      <c r="S1510" s="15" t="str">
        <f t="shared" si="119"/>
        <v>no 0% progess</v>
      </c>
      <c r="T1510" s="9">
        <v>0</v>
      </c>
      <c r="U1510" s="9">
        <v>1</v>
      </c>
      <c r="V1510" s="9">
        <v>1</v>
      </c>
      <c r="W1510" s="9">
        <v>0</v>
      </c>
      <c r="X1510" s="9">
        <v>0</v>
      </c>
      <c r="Y1510" s="9">
        <v>0</v>
      </c>
      <c r="Z1510" s="9"/>
      <c r="AA1510" s="9">
        <v>0</v>
      </c>
      <c r="AB1510" s="9"/>
      <c r="AC1510" s="9">
        <v>705</v>
      </c>
      <c r="AD1510" s="9" t="s">
        <v>5313</v>
      </c>
      <c r="AE1510" s="9" t="s">
        <v>5310</v>
      </c>
      <c r="AF1510" s="9">
        <v>120</v>
      </c>
      <c r="AG1510" s="9"/>
      <c r="AH1510" s="9" t="s">
        <v>5314</v>
      </c>
      <c r="AI1510" s="9"/>
      <c r="AJ1510" s="9"/>
    </row>
    <row r="1511" spans="1:36" x14ac:dyDescent="0.35">
      <c r="A1511" s="9" t="s">
        <v>3100</v>
      </c>
      <c r="B1511" s="9" t="s">
        <v>3101</v>
      </c>
      <c r="C1511" s="9" t="s">
        <v>14504</v>
      </c>
      <c r="D1511" s="9" t="s">
        <v>29</v>
      </c>
      <c r="E1511" s="9" t="s">
        <v>5307</v>
      </c>
      <c r="F1511" s="9" t="str">
        <f>_xlfn.XLOOKUP(E1511,Total_Enrolled!C:C,Total_Enrolled!C:C)</f>
        <v>2025em1100238@bitspilani-digital.edu.in</v>
      </c>
      <c r="G1511" s="9" t="s">
        <v>5308</v>
      </c>
      <c r="H1511" s="9" t="s">
        <v>14515</v>
      </c>
      <c r="I1511" s="9" t="s">
        <v>5309</v>
      </c>
      <c r="J1511" s="9" t="b">
        <v>1</v>
      </c>
      <c r="K1511" s="9">
        <v>5</v>
      </c>
      <c r="L1511" s="9">
        <f>_xlfn.XLOOKUP(B1511,Courses!A:A,Courses!H:H)</f>
        <v>44</v>
      </c>
      <c r="M1511" s="14">
        <f t="shared" si="115"/>
        <v>0.11363636363636363</v>
      </c>
      <c r="N1511" s="14" t="str">
        <f t="shared" si="116"/>
        <v>Active</v>
      </c>
      <c r="O1511" s="14" t="str" cm="1">
        <f t="array" ref="O1511">_xlfn.IFS(M1511=0,"0",
M1511&lt;=10%,"0-10",
TRUE,"&gt;10"
)&amp;" "&amp;"% progress"</f>
        <v>&gt;10 % progress</v>
      </c>
      <c r="P1511" s="15">
        <f t="shared" si="117"/>
        <v>0</v>
      </c>
      <c r="Q1511" s="15">
        <f>COUNTIFS($G:$G,$G1511)</f>
        <v>3</v>
      </c>
      <c r="R1511" s="16">
        <f t="shared" si="118"/>
        <v>0</v>
      </c>
      <c r="S1511" s="15" t="str">
        <f t="shared" si="119"/>
        <v>no 0% progess</v>
      </c>
      <c r="T1511" s="9">
        <v>0</v>
      </c>
      <c r="U1511" s="9">
        <v>1</v>
      </c>
      <c r="V1511" s="9">
        <v>1</v>
      </c>
      <c r="W1511" s="9">
        <v>0</v>
      </c>
      <c r="X1511" s="9">
        <v>0</v>
      </c>
      <c r="Y1511" s="9">
        <v>0</v>
      </c>
      <c r="Z1511" s="9"/>
      <c r="AA1511" s="9">
        <v>0</v>
      </c>
      <c r="AB1511" s="9"/>
      <c r="AC1511" s="9">
        <v>1518</v>
      </c>
      <c r="AD1511" s="9" t="s">
        <v>5315</v>
      </c>
      <c r="AE1511" s="9" t="s">
        <v>5310</v>
      </c>
      <c r="AF1511" s="9">
        <v>120</v>
      </c>
      <c r="AG1511" s="9"/>
      <c r="AH1511" s="9" t="s">
        <v>5316</v>
      </c>
      <c r="AI1511" s="9" t="s">
        <v>5317</v>
      </c>
      <c r="AJ1511" s="9" t="s">
        <v>5318</v>
      </c>
    </row>
    <row r="1512" spans="1:36" x14ac:dyDescent="0.35">
      <c r="A1512" s="9" t="s">
        <v>3100</v>
      </c>
      <c r="B1512" s="9" t="s">
        <v>3101</v>
      </c>
      <c r="C1512" s="9" t="s">
        <v>14504</v>
      </c>
      <c r="D1512" s="9" t="s">
        <v>29</v>
      </c>
      <c r="E1512" s="9" t="s">
        <v>5322</v>
      </c>
      <c r="F1512" s="9" t="str">
        <f>_xlfn.XLOOKUP(E1512,Total_Enrolled!C:C,Total_Enrolled!C:C)</f>
        <v>2025em1100240@bitspilani-digital.edu.in</v>
      </c>
      <c r="G1512" s="9" t="s">
        <v>5323</v>
      </c>
      <c r="H1512" s="9" t="s">
        <v>14515</v>
      </c>
      <c r="I1512" s="9" t="s">
        <v>5324</v>
      </c>
      <c r="J1512" s="9" t="b">
        <v>1</v>
      </c>
      <c r="K1512" s="9">
        <v>1</v>
      </c>
      <c r="L1512" s="9">
        <f>_xlfn.XLOOKUP(B1512,Courses!A:A,Courses!H:H)</f>
        <v>44</v>
      </c>
      <c r="M1512" s="14">
        <f t="shared" si="115"/>
        <v>2.2727272727272728E-2</v>
      </c>
      <c r="N1512" s="14" t="str">
        <f t="shared" si="116"/>
        <v>Active</v>
      </c>
      <c r="O1512" s="14" t="str" cm="1">
        <f t="array" ref="O1512">_xlfn.IFS(M1512=0,"0",
M1512&lt;=10%,"0-10",
TRUE,"&gt;10"
)&amp;" "&amp;"% progress"</f>
        <v>0-10 % progress</v>
      </c>
      <c r="P1512" s="15">
        <f t="shared" si="117"/>
        <v>0</v>
      </c>
      <c r="Q1512" s="15">
        <f>COUNTIFS($G:$G,$G1512)</f>
        <v>3</v>
      </c>
      <c r="R1512" s="16">
        <f t="shared" si="118"/>
        <v>0</v>
      </c>
      <c r="S1512" s="15" t="str">
        <f t="shared" si="119"/>
        <v>no 0% progess</v>
      </c>
      <c r="T1512" s="9">
        <v>0</v>
      </c>
      <c r="U1512" s="9">
        <v>1</v>
      </c>
      <c r="V1512" s="9">
        <v>1</v>
      </c>
      <c r="W1512" s="9">
        <v>0</v>
      </c>
      <c r="X1512" s="9">
        <v>0</v>
      </c>
      <c r="Y1512" s="9">
        <v>0</v>
      </c>
      <c r="Z1512" s="9"/>
      <c r="AA1512" s="9">
        <v>0</v>
      </c>
      <c r="AB1512" s="9"/>
      <c r="AC1512" s="9">
        <v>0</v>
      </c>
      <c r="AD1512" s="9" t="s">
        <v>5326</v>
      </c>
      <c r="AE1512" s="9" t="s">
        <v>5325</v>
      </c>
      <c r="AF1512" s="9">
        <v>51</v>
      </c>
      <c r="AG1512" s="9"/>
      <c r="AH1512" s="9" t="s">
        <v>5327</v>
      </c>
      <c r="AI1512" s="9"/>
      <c r="AJ1512" s="9"/>
    </row>
    <row r="1513" spans="1:36" x14ac:dyDescent="0.35">
      <c r="A1513" s="9" t="s">
        <v>30</v>
      </c>
      <c r="B1513" s="9" t="s">
        <v>31</v>
      </c>
      <c r="C1513" s="9" t="s">
        <v>14504</v>
      </c>
      <c r="D1513" s="9" t="s">
        <v>29</v>
      </c>
      <c r="E1513" s="9" t="s">
        <v>5322</v>
      </c>
      <c r="F1513" s="9" t="str">
        <f>_xlfn.XLOOKUP(E1513,Total_Enrolled!C:C,Total_Enrolled!C:C)</f>
        <v>2025em1100240@bitspilani-digital.edu.in</v>
      </c>
      <c r="G1513" s="9" t="s">
        <v>5323</v>
      </c>
      <c r="H1513" s="9" t="s">
        <v>14515</v>
      </c>
      <c r="I1513" s="9" t="s">
        <v>5324</v>
      </c>
      <c r="J1513" s="9" t="b">
        <v>1</v>
      </c>
      <c r="K1513" s="9">
        <v>1</v>
      </c>
      <c r="L1513" s="9">
        <f>_xlfn.XLOOKUP(B1513,Courses!A:A,Courses!H:H)</f>
        <v>71</v>
      </c>
      <c r="M1513" s="14">
        <f t="shared" si="115"/>
        <v>1.4084507042253521E-2</v>
      </c>
      <c r="N1513" s="14" t="str">
        <f t="shared" si="116"/>
        <v>Active</v>
      </c>
      <c r="O1513" s="14" t="str" cm="1">
        <f t="array" ref="O1513">_xlfn.IFS(M1513=0,"0",
M1513&lt;=10%,"0-10",
TRUE,"&gt;10"
)&amp;" "&amp;"% progress"</f>
        <v>0-10 % progress</v>
      </c>
      <c r="P1513" s="15">
        <f t="shared" si="117"/>
        <v>0</v>
      </c>
      <c r="Q1513" s="15">
        <f>COUNTIFS($G:$G,$G1513)</f>
        <v>3</v>
      </c>
      <c r="R1513" s="16">
        <f t="shared" si="118"/>
        <v>0</v>
      </c>
      <c r="S1513" s="15" t="str">
        <f t="shared" si="119"/>
        <v>no 0% progess</v>
      </c>
      <c r="T1513" s="9">
        <v>0</v>
      </c>
      <c r="U1513" s="9">
        <v>1</v>
      </c>
      <c r="V1513" s="9">
        <v>1</v>
      </c>
      <c r="W1513" s="9">
        <v>0</v>
      </c>
      <c r="X1513" s="9">
        <v>0</v>
      </c>
      <c r="Y1513" s="9">
        <v>0</v>
      </c>
      <c r="Z1513" s="9"/>
      <c r="AA1513" s="9">
        <v>0</v>
      </c>
      <c r="AB1513" s="9"/>
      <c r="AC1513" s="9">
        <v>0</v>
      </c>
      <c r="AD1513" s="9" t="s">
        <v>5328</v>
      </c>
      <c r="AE1513" s="9" t="s">
        <v>5325</v>
      </c>
      <c r="AF1513" s="9">
        <v>51</v>
      </c>
      <c r="AG1513" s="9"/>
      <c r="AH1513" s="9" t="s">
        <v>5329</v>
      </c>
      <c r="AI1513" s="9"/>
      <c r="AJ1513" s="9"/>
    </row>
    <row r="1514" spans="1:36" x14ac:dyDescent="0.35">
      <c r="A1514" s="9" t="s">
        <v>3110</v>
      </c>
      <c r="B1514" s="9" t="s">
        <v>3111</v>
      </c>
      <c r="C1514" s="9" t="s">
        <v>14504</v>
      </c>
      <c r="D1514" s="9" t="s">
        <v>29</v>
      </c>
      <c r="E1514" s="9" t="s">
        <v>5322</v>
      </c>
      <c r="F1514" s="9" t="str">
        <f>_xlfn.XLOOKUP(E1514,Total_Enrolled!C:C,Total_Enrolled!C:C)</f>
        <v>2025em1100240@bitspilani-digital.edu.in</v>
      </c>
      <c r="G1514" s="9" t="s">
        <v>5323</v>
      </c>
      <c r="H1514" s="9" t="s">
        <v>14515</v>
      </c>
      <c r="I1514" s="9" t="s">
        <v>5324</v>
      </c>
      <c r="J1514" s="9" t="b">
        <v>1</v>
      </c>
      <c r="K1514" s="9">
        <v>1</v>
      </c>
      <c r="L1514" s="9">
        <f>_xlfn.XLOOKUP(B1514,Courses!A:A,Courses!H:H)</f>
        <v>67</v>
      </c>
      <c r="M1514" s="14">
        <f t="shared" si="115"/>
        <v>1.4925373134328358E-2</v>
      </c>
      <c r="N1514" s="14" t="str">
        <f t="shared" si="116"/>
        <v>Active</v>
      </c>
      <c r="O1514" s="14" t="str" cm="1">
        <f t="array" ref="O1514">_xlfn.IFS(M1514=0,"0",
M1514&lt;=10%,"0-10",
TRUE,"&gt;10"
)&amp;" "&amp;"% progress"</f>
        <v>0-10 % progress</v>
      </c>
      <c r="P1514" s="15">
        <f t="shared" si="117"/>
        <v>0</v>
      </c>
      <c r="Q1514" s="15">
        <f>COUNTIFS($G:$G,$G1514)</f>
        <v>3</v>
      </c>
      <c r="R1514" s="16">
        <f t="shared" si="118"/>
        <v>0</v>
      </c>
      <c r="S1514" s="15" t="str">
        <f t="shared" si="119"/>
        <v>no 0% progess</v>
      </c>
      <c r="T1514" s="9">
        <v>0</v>
      </c>
      <c r="U1514" s="9">
        <v>1</v>
      </c>
      <c r="V1514" s="9">
        <v>1</v>
      </c>
      <c r="W1514" s="9">
        <v>0</v>
      </c>
      <c r="X1514" s="9">
        <v>0</v>
      </c>
      <c r="Y1514" s="9">
        <v>0</v>
      </c>
      <c r="Z1514" s="9"/>
      <c r="AA1514" s="9">
        <v>0</v>
      </c>
      <c r="AB1514" s="9"/>
      <c r="AC1514" s="9">
        <v>0</v>
      </c>
      <c r="AD1514" s="9" t="s">
        <v>5330</v>
      </c>
      <c r="AE1514" s="9" t="s">
        <v>5325</v>
      </c>
      <c r="AF1514" s="9">
        <v>51</v>
      </c>
      <c r="AG1514" s="9"/>
      <c r="AH1514" s="9" t="s">
        <v>5331</v>
      </c>
      <c r="AI1514" s="9"/>
      <c r="AJ1514" s="9"/>
    </row>
    <row r="1515" spans="1:36" x14ac:dyDescent="0.35">
      <c r="A1515" s="9" t="s">
        <v>3110</v>
      </c>
      <c r="B1515" s="9" t="s">
        <v>3111</v>
      </c>
      <c r="C1515" s="9" t="s">
        <v>14504</v>
      </c>
      <c r="D1515" s="9" t="s">
        <v>29</v>
      </c>
      <c r="E1515" s="9" t="s">
        <v>5332</v>
      </c>
      <c r="F1515" s="9" t="str">
        <f>_xlfn.XLOOKUP(E1515,Total_Enrolled!C:C,Total_Enrolled!C:C)</f>
        <v>2025em1100241@bitspilani-digital.edu.in</v>
      </c>
      <c r="G1515" s="9" t="s">
        <v>5333</v>
      </c>
      <c r="H1515" s="9" t="s">
        <v>14515</v>
      </c>
      <c r="I1515" s="9" t="s">
        <v>5334</v>
      </c>
      <c r="J1515" s="9" t="b">
        <v>1</v>
      </c>
      <c r="K1515" s="9">
        <v>0</v>
      </c>
      <c r="L1515" s="9">
        <f>_xlfn.XLOOKUP(B1515,Courses!A:A,Courses!H:H)</f>
        <v>67</v>
      </c>
      <c r="M1515" s="14">
        <f t="shared" si="115"/>
        <v>0</v>
      </c>
      <c r="N1515" s="14" t="str">
        <f t="shared" si="116"/>
        <v>Not Active</v>
      </c>
      <c r="O1515" s="14" t="str" cm="1">
        <f t="array" ref="O1515">_xlfn.IFS(M1515=0,"0",
M1515&lt;=10%,"0-10",
TRUE,"&gt;10"
)&amp;" "&amp;"% progress"</f>
        <v>0 % progress</v>
      </c>
      <c r="P1515" s="15">
        <f t="shared" si="117"/>
        <v>1</v>
      </c>
      <c r="Q1515" s="15">
        <f>COUNTIFS($G:$G,$G1515)</f>
        <v>3</v>
      </c>
      <c r="R1515" s="16">
        <f t="shared" si="118"/>
        <v>0.33333333333333331</v>
      </c>
      <c r="S1515" s="15" t="str">
        <f t="shared" si="119"/>
        <v>no progress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/>
      <c r="AA1515" s="9">
        <v>0</v>
      </c>
      <c r="AB1515" s="9"/>
      <c r="AC1515" s="9">
        <v>0</v>
      </c>
      <c r="AD1515" s="9" t="s">
        <v>5336</v>
      </c>
      <c r="AE1515" s="9" t="s">
        <v>5335</v>
      </c>
      <c r="AF1515" s="9">
        <v>42</v>
      </c>
      <c r="AG1515" s="9"/>
      <c r="AH1515" s="9"/>
      <c r="AI1515" s="9"/>
      <c r="AJ1515" s="9"/>
    </row>
    <row r="1516" spans="1:36" x14ac:dyDescent="0.35">
      <c r="A1516" s="9" t="s">
        <v>30</v>
      </c>
      <c r="B1516" s="9" t="s">
        <v>31</v>
      </c>
      <c r="C1516" s="9" t="s">
        <v>14504</v>
      </c>
      <c r="D1516" s="9" t="s">
        <v>29</v>
      </c>
      <c r="E1516" s="9" t="s">
        <v>5332</v>
      </c>
      <c r="F1516" s="9" t="str">
        <f>_xlfn.XLOOKUP(E1516,Total_Enrolled!C:C,Total_Enrolled!C:C)</f>
        <v>2025em1100241@bitspilani-digital.edu.in</v>
      </c>
      <c r="G1516" s="9" t="s">
        <v>5333</v>
      </c>
      <c r="H1516" s="9" t="s">
        <v>14515</v>
      </c>
      <c r="I1516" s="9" t="s">
        <v>5334</v>
      </c>
      <c r="J1516" s="9" t="b">
        <v>1</v>
      </c>
      <c r="K1516" s="9">
        <v>0</v>
      </c>
      <c r="L1516" s="9">
        <f>_xlfn.XLOOKUP(B1516,Courses!A:A,Courses!H:H)</f>
        <v>71</v>
      </c>
      <c r="M1516" s="14">
        <f t="shared" si="115"/>
        <v>0</v>
      </c>
      <c r="N1516" s="14" t="str">
        <f t="shared" si="116"/>
        <v>Not Active</v>
      </c>
      <c r="O1516" s="14" t="str" cm="1">
        <f t="array" ref="O1516">_xlfn.IFS(M1516=0,"0",
M1516&lt;=10%,"0-10",
TRUE,"&gt;10"
)&amp;" "&amp;"% progress"</f>
        <v>0 % progress</v>
      </c>
      <c r="P1516" s="15">
        <f t="shared" si="117"/>
        <v>1</v>
      </c>
      <c r="Q1516" s="15">
        <f>COUNTIFS($G:$G,$G1516)</f>
        <v>3</v>
      </c>
      <c r="R1516" s="16">
        <f t="shared" si="118"/>
        <v>0.33333333333333331</v>
      </c>
      <c r="S1516" s="15" t="str">
        <f t="shared" si="119"/>
        <v>no progress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/>
      <c r="AA1516" s="9">
        <v>0</v>
      </c>
      <c r="AB1516" s="9"/>
      <c r="AC1516" s="9">
        <v>0</v>
      </c>
      <c r="AD1516" s="9" t="s">
        <v>5337</v>
      </c>
      <c r="AE1516" s="9" t="s">
        <v>5335</v>
      </c>
      <c r="AF1516" s="9">
        <v>42</v>
      </c>
      <c r="AG1516" s="9"/>
      <c r="AH1516" s="9"/>
      <c r="AI1516" s="9"/>
      <c r="AJ1516" s="9"/>
    </row>
    <row r="1517" spans="1:36" x14ac:dyDescent="0.35">
      <c r="A1517" s="9" t="s">
        <v>3100</v>
      </c>
      <c r="B1517" s="9" t="s">
        <v>3101</v>
      </c>
      <c r="C1517" s="9" t="s">
        <v>14504</v>
      </c>
      <c r="D1517" s="9" t="s">
        <v>29</v>
      </c>
      <c r="E1517" s="9" t="s">
        <v>5332</v>
      </c>
      <c r="F1517" s="9" t="str">
        <f>_xlfn.XLOOKUP(E1517,Total_Enrolled!C:C,Total_Enrolled!C:C)</f>
        <v>2025em1100241@bitspilani-digital.edu.in</v>
      </c>
      <c r="G1517" s="9" t="s">
        <v>5333</v>
      </c>
      <c r="H1517" s="9" t="s">
        <v>14515</v>
      </c>
      <c r="I1517" s="9" t="s">
        <v>5334</v>
      </c>
      <c r="J1517" s="9" t="b">
        <v>1</v>
      </c>
      <c r="K1517" s="9">
        <v>0</v>
      </c>
      <c r="L1517" s="9">
        <f>_xlfn.XLOOKUP(B1517,Courses!A:A,Courses!H:H)</f>
        <v>44</v>
      </c>
      <c r="M1517" s="14">
        <f t="shared" si="115"/>
        <v>0</v>
      </c>
      <c r="N1517" s="14" t="str">
        <f t="shared" si="116"/>
        <v>Not Active</v>
      </c>
      <c r="O1517" s="14" t="str" cm="1">
        <f t="array" ref="O1517">_xlfn.IFS(M1517=0,"0",
M1517&lt;=10%,"0-10",
TRUE,"&gt;10"
)&amp;" "&amp;"% progress"</f>
        <v>0 % progress</v>
      </c>
      <c r="P1517" s="15">
        <f t="shared" si="117"/>
        <v>1</v>
      </c>
      <c r="Q1517" s="15">
        <f>COUNTIFS($G:$G,$G1517)</f>
        <v>3</v>
      </c>
      <c r="R1517" s="16">
        <f t="shared" si="118"/>
        <v>0.33333333333333331</v>
      </c>
      <c r="S1517" s="15" t="str">
        <f t="shared" si="119"/>
        <v>no progress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/>
      <c r="AA1517" s="9">
        <v>0</v>
      </c>
      <c r="AB1517" s="9"/>
      <c r="AC1517" s="9">
        <v>0</v>
      </c>
      <c r="AD1517" s="9" t="s">
        <v>5338</v>
      </c>
      <c r="AE1517" s="9" t="s">
        <v>5335</v>
      </c>
      <c r="AF1517" s="9">
        <v>42</v>
      </c>
      <c r="AG1517" s="9"/>
      <c r="AH1517" s="9"/>
      <c r="AI1517" s="9"/>
      <c r="AJ1517" s="9"/>
    </row>
    <row r="1518" spans="1:36" x14ac:dyDescent="0.35">
      <c r="A1518" s="9" t="s">
        <v>3086</v>
      </c>
      <c r="B1518" s="9" t="s">
        <v>35</v>
      </c>
      <c r="C1518" s="9" t="s">
        <v>14504</v>
      </c>
      <c r="D1518" s="9" t="s">
        <v>29</v>
      </c>
      <c r="E1518" s="9" t="s">
        <v>5342</v>
      </c>
      <c r="F1518" s="9" t="str">
        <f>_xlfn.XLOOKUP(E1518,Total_Enrolled!C:C,Total_Enrolled!C:C)</f>
        <v>2025em1100243@bitspilani-digital.edu.in</v>
      </c>
      <c r="G1518" s="9" t="s">
        <v>5343</v>
      </c>
      <c r="H1518" s="9" t="s">
        <v>14515</v>
      </c>
      <c r="I1518" s="9" t="s">
        <v>5344</v>
      </c>
      <c r="J1518" s="9" t="b">
        <v>1</v>
      </c>
      <c r="K1518" s="9">
        <v>2</v>
      </c>
      <c r="L1518" s="9">
        <f>_xlfn.XLOOKUP(B1518,Courses!A:A,Courses!H:H)</f>
        <v>68</v>
      </c>
      <c r="M1518" s="14">
        <f t="shared" si="115"/>
        <v>2.9411764705882353E-2</v>
      </c>
      <c r="N1518" s="14" t="str">
        <f t="shared" si="116"/>
        <v>Active</v>
      </c>
      <c r="O1518" s="14" t="str" cm="1">
        <f t="array" ref="O1518">_xlfn.IFS(M1518=0,"0",
M1518&lt;=10%,"0-10",
TRUE,"&gt;10"
)&amp;" "&amp;"% progress"</f>
        <v>0-10 % progress</v>
      </c>
      <c r="P1518" s="15">
        <f t="shared" si="117"/>
        <v>0</v>
      </c>
      <c r="Q1518" s="15">
        <f>COUNTIFS($G:$G,$G1518)</f>
        <v>3</v>
      </c>
      <c r="R1518" s="16">
        <f t="shared" si="118"/>
        <v>0</v>
      </c>
      <c r="S1518" s="15" t="str">
        <f t="shared" si="119"/>
        <v>no 0% progess</v>
      </c>
      <c r="T1518" s="9">
        <v>0</v>
      </c>
      <c r="U1518" s="9">
        <v>1</v>
      </c>
      <c r="V1518" s="9">
        <v>1</v>
      </c>
      <c r="W1518" s="9">
        <v>0</v>
      </c>
      <c r="X1518" s="9">
        <v>0</v>
      </c>
      <c r="Y1518" s="9">
        <v>0</v>
      </c>
      <c r="Z1518" s="9"/>
      <c r="AA1518" s="9">
        <v>0</v>
      </c>
      <c r="AB1518" s="9"/>
      <c r="AC1518" s="9">
        <v>0</v>
      </c>
      <c r="AD1518" s="9" t="s">
        <v>5346</v>
      </c>
      <c r="AE1518" s="9" t="s">
        <v>5345</v>
      </c>
      <c r="AF1518" s="9">
        <v>98</v>
      </c>
      <c r="AG1518" s="9"/>
      <c r="AH1518" s="9" t="s">
        <v>5347</v>
      </c>
      <c r="AI1518" s="9"/>
      <c r="AJ1518" s="9"/>
    </row>
    <row r="1519" spans="1:36" x14ac:dyDescent="0.35">
      <c r="A1519" s="9" t="s">
        <v>3100</v>
      </c>
      <c r="B1519" s="9" t="s">
        <v>3101</v>
      </c>
      <c r="C1519" s="9" t="s">
        <v>14504</v>
      </c>
      <c r="D1519" s="9" t="s">
        <v>29</v>
      </c>
      <c r="E1519" s="9" t="s">
        <v>5342</v>
      </c>
      <c r="F1519" s="9" t="str">
        <f>_xlfn.XLOOKUP(E1519,Total_Enrolled!C:C,Total_Enrolled!C:C)</f>
        <v>2025em1100243@bitspilani-digital.edu.in</v>
      </c>
      <c r="G1519" s="9" t="s">
        <v>5343</v>
      </c>
      <c r="H1519" s="9" t="s">
        <v>14515</v>
      </c>
      <c r="I1519" s="9" t="s">
        <v>5344</v>
      </c>
      <c r="J1519" s="9" t="b">
        <v>1</v>
      </c>
      <c r="K1519" s="9">
        <v>1</v>
      </c>
      <c r="L1519" s="9">
        <f>_xlfn.XLOOKUP(B1519,Courses!A:A,Courses!H:H)</f>
        <v>44</v>
      </c>
      <c r="M1519" s="14">
        <f t="shared" si="115"/>
        <v>2.2727272727272728E-2</v>
      </c>
      <c r="N1519" s="14" t="str">
        <f t="shared" si="116"/>
        <v>Active</v>
      </c>
      <c r="O1519" s="14" t="str" cm="1">
        <f t="array" ref="O1519">_xlfn.IFS(M1519=0,"0",
M1519&lt;=10%,"0-10",
TRUE,"&gt;10"
)&amp;" "&amp;"% progress"</f>
        <v>0-10 % progress</v>
      </c>
      <c r="P1519" s="15">
        <f t="shared" si="117"/>
        <v>0</v>
      </c>
      <c r="Q1519" s="15">
        <f>COUNTIFS($G:$G,$G1519)</f>
        <v>3</v>
      </c>
      <c r="R1519" s="16">
        <f t="shared" si="118"/>
        <v>0</v>
      </c>
      <c r="S1519" s="15" t="str">
        <f t="shared" si="119"/>
        <v>no 0% progess</v>
      </c>
      <c r="T1519" s="9">
        <v>0</v>
      </c>
      <c r="U1519" s="9">
        <v>1</v>
      </c>
      <c r="V1519" s="9">
        <v>1</v>
      </c>
      <c r="W1519" s="9">
        <v>0</v>
      </c>
      <c r="X1519" s="9">
        <v>0</v>
      </c>
      <c r="Y1519" s="9">
        <v>0</v>
      </c>
      <c r="Z1519" s="9"/>
      <c r="AA1519" s="9">
        <v>0</v>
      </c>
      <c r="AB1519" s="9"/>
      <c r="AC1519" s="9">
        <v>0</v>
      </c>
      <c r="AD1519" s="9" t="s">
        <v>5348</v>
      </c>
      <c r="AE1519" s="9" t="s">
        <v>5345</v>
      </c>
      <c r="AF1519" s="9">
        <v>98</v>
      </c>
      <c r="AG1519" s="9"/>
      <c r="AH1519" s="9" t="s">
        <v>5349</v>
      </c>
      <c r="AI1519" s="9"/>
      <c r="AJ1519" s="9"/>
    </row>
    <row r="1520" spans="1:36" x14ac:dyDescent="0.35">
      <c r="A1520" s="9" t="s">
        <v>3089</v>
      </c>
      <c r="B1520" s="9" t="s">
        <v>36</v>
      </c>
      <c r="C1520" s="9" t="s">
        <v>14504</v>
      </c>
      <c r="D1520" s="9" t="s">
        <v>29</v>
      </c>
      <c r="E1520" s="9" t="s">
        <v>5342</v>
      </c>
      <c r="F1520" s="9" t="str">
        <f>_xlfn.XLOOKUP(E1520,Total_Enrolled!C:C,Total_Enrolled!C:C)</f>
        <v>2025em1100243@bitspilani-digital.edu.in</v>
      </c>
      <c r="G1520" s="9" t="s">
        <v>5343</v>
      </c>
      <c r="H1520" s="9" t="s">
        <v>14515</v>
      </c>
      <c r="I1520" s="9" t="s">
        <v>5344</v>
      </c>
      <c r="J1520" s="9" t="b">
        <v>1</v>
      </c>
      <c r="K1520" s="9">
        <v>1</v>
      </c>
      <c r="L1520" s="9">
        <f>_xlfn.XLOOKUP(B1520,Courses!A:A,Courses!H:H)</f>
        <v>85</v>
      </c>
      <c r="M1520" s="14">
        <f t="shared" si="115"/>
        <v>1.1764705882352941E-2</v>
      </c>
      <c r="N1520" s="14" t="str">
        <f t="shared" si="116"/>
        <v>Active</v>
      </c>
      <c r="O1520" s="14" t="str" cm="1">
        <f t="array" ref="O1520">_xlfn.IFS(M1520=0,"0",
M1520&lt;=10%,"0-10",
TRUE,"&gt;10"
)&amp;" "&amp;"% progress"</f>
        <v>0-10 % progress</v>
      </c>
      <c r="P1520" s="15">
        <f t="shared" si="117"/>
        <v>0</v>
      </c>
      <c r="Q1520" s="15">
        <f>COUNTIFS($G:$G,$G1520)</f>
        <v>3</v>
      </c>
      <c r="R1520" s="16">
        <f t="shared" si="118"/>
        <v>0</v>
      </c>
      <c r="S1520" s="15" t="str">
        <f t="shared" si="119"/>
        <v>no 0% progess</v>
      </c>
      <c r="T1520" s="9">
        <v>0</v>
      </c>
      <c r="U1520" s="9">
        <v>1</v>
      </c>
      <c r="V1520" s="9">
        <v>1</v>
      </c>
      <c r="W1520" s="9">
        <v>0</v>
      </c>
      <c r="X1520" s="9">
        <v>0</v>
      </c>
      <c r="Y1520" s="9">
        <v>0</v>
      </c>
      <c r="Z1520" s="9"/>
      <c r="AA1520" s="9">
        <v>0</v>
      </c>
      <c r="AB1520" s="9"/>
      <c r="AC1520" s="9">
        <v>0</v>
      </c>
      <c r="AD1520" s="9" t="s">
        <v>5350</v>
      </c>
      <c r="AE1520" s="9" t="s">
        <v>5345</v>
      </c>
      <c r="AF1520" s="9">
        <v>98</v>
      </c>
      <c r="AG1520" s="9"/>
      <c r="AH1520" s="9" t="s">
        <v>5351</v>
      </c>
      <c r="AI1520" s="9"/>
      <c r="AJ1520" s="9"/>
    </row>
    <row r="1521" spans="1:36" x14ac:dyDescent="0.35">
      <c r="A1521" s="9" t="s">
        <v>3100</v>
      </c>
      <c r="B1521" s="9" t="s">
        <v>3101</v>
      </c>
      <c r="C1521" s="9" t="s">
        <v>14504</v>
      </c>
      <c r="D1521" s="9" t="s">
        <v>29</v>
      </c>
      <c r="E1521" s="9" t="s">
        <v>5352</v>
      </c>
      <c r="F1521" s="9" t="str">
        <f>_xlfn.XLOOKUP(E1521,Total_Enrolled!C:C,Total_Enrolled!C:C)</f>
        <v>2025em1100244@bitspilani-digital.edu.in</v>
      </c>
      <c r="G1521" s="9" t="s">
        <v>5353</v>
      </c>
      <c r="H1521" s="9" t="s">
        <v>14515</v>
      </c>
      <c r="I1521" s="9" t="s">
        <v>5354</v>
      </c>
      <c r="J1521" s="9" t="b">
        <v>1</v>
      </c>
      <c r="K1521" s="9">
        <v>8</v>
      </c>
      <c r="L1521" s="9">
        <f>_xlfn.XLOOKUP(B1521,Courses!A:A,Courses!H:H)</f>
        <v>44</v>
      </c>
      <c r="M1521" s="14">
        <f t="shared" si="115"/>
        <v>0.18181818181818182</v>
      </c>
      <c r="N1521" s="14" t="str">
        <f t="shared" si="116"/>
        <v>Active</v>
      </c>
      <c r="O1521" s="14" t="str" cm="1">
        <f t="array" ref="O1521">_xlfn.IFS(M1521=0,"0",
M1521&lt;=10%,"0-10",
TRUE,"&gt;10"
)&amp;" "&amp;"% progress"</f>
        <v>&gt;10 % progress</v>
      </c>
      <c r="P1521" s="15">
        <f t="shared" si="117"/>
        <v>0</v>
      </c>
      <c r="Q1521" s="15">
        <f>COUNTIFS($G:$G,$G1521)</f>
        <v>3</v>
      </c>
      <c r="R1521" s="16">
        <f t="shared" si="118"/>
        <v>0</v>
      </c>
      <c r="S1521" s="15" t="str">
        <f t="shared" si="119"/>
        <v>no 0% progess</v>
      </c>
      <c r="T1521" s="9">
        <v>0</v>
      </c>
      <c r="U1521" s="9">
        <v>2</v>
      </c>
      <c r="V1521" s="9">
        <v>3</v>
      </c>
      <c r="W1521" s="9">
        <v>0</v>
      </c>
      <c r="X1521" s="9">
        <v>0</v>
      </c>
      <c r="Y1521" s="9">
        <v>0</v>
      </c>
      <c r="Z1521" s="9"/>
      <c r="AA1521" s="9">
        <v>0</v>
      </c>
      <c r="AB1521" s="9"/>
      <c r="AC1521" s="9">
        <v>4231</v>
      </c>
      <c r="AD1521" s="9" t="s">
        <v>5355</v>
      </c>
      <c r="AE1521" s="9" t="s">
        <v>5356</v>
      </c>
      <c r="AF1521" s="9">
        <v>155</v>
      </c>
      <c r="AG1521" s="9"/>
      <c r="AH1521" s="9" t="s">
        <v>5357</v>
      </c>
      <c r="AI1521" s="9" t="s">
        <v>5358</v>
      </c>
      <c r="AJ1521" s="9" t="s">
        <v>5359</v>
      </c>
    </row>
    <row r="1522" spans="1:36" x14ac:dyDescent="0.35">
      <c r="A1522" s="9" t="s">
        <v>30</v>
      </c>
      <c r="B1522" s="9" t="s">
        <v>31</v>
      </c>
      <c r="C1522" s="9" t="s">
        <v>14504</v>
      </c>
      <c r="D1522" s="9" t="s">
        <v>29</v>
      </c>
      <c r="E1522" s="9" t="s">
        <v>5352</v>
      </c>
      <c r="F1522" s="9" t="str">
        <f>_xlfn.XLOOKUP(E1522,Total_Enrolled!C:C,Total_Enrolled!C:C)</f>
        <v>2025em1100244@bitspilani-digital.edu.in</v>
      </c>
      <c r="G1522" s="9" t="s">
        <v>5353</v>
      </c>
      <c r="H1522" s="9" t="s">
        <v>14515</v>
      </c>
      <c r="I1522" s="9" t="s">
        <v>5354</v>
      </c>
      <c r="J1522" s="9" t="b">
        <v>1</v>
      </c>
      <c r="K1522" s="9">
        <v>1</v>
      </c>
      <c r="L1522" s="9">
        <f>_xlfn.XLOOKUP(B1522,Courses!A:A,Courses!H:H)</f>
        <v>71</v>
      </c>
      <c r="M1522" s="14">
        <f t="shared" si="115"/>
        <v>1.4084507042253521E-2</v>
      </c>
      <c r="N1522" s="14" t="str">
        <f t="shared" si="116"/>
        <v>Active</v>
      </c>
      <c r="O1522" s="14" t="str" cm="1">
        <f t="array" ref="O1522">_xlfn.IFS(M1522=0,"0",
M1522&lt;=10%,"0-10",
TRUE,"&gt;10"
)&amp;" "&amp;"% progress"</f>
        <v>0-10 % progress</v>
      </c>
      <c r="P1522" s="15">
        <f t="shared" si="117"/>
        <v>0</v>
      </c>
      <c r="Q1522" s="15">
        <f>COUNTIFS($G:$G,$G1522)</f>
        <v>3</v>
      </c>
      <c r="R1522" s="16">
        <f t="shared" si="118"/>
        <v>0</v>
      </c>
      <c r="S1522" s="15" t="str">
        <f t="shared" si="119"/>
        <v>no 0% progess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/>
      <c r="AA1522" s="9">
        <v>0</v>
      </c>
      <c r="AB1522" s="9"/>
      <c r="AC1522" s="9">
        <v>224</v>
      </c>
      <c r="AD1522" s="9" t="s">
        <v>5360</v>
      </c>
      <c r="AE1522" s="9" t="s">
        <v>5356</v>
      </c>
      <c r="AF1522" s="9">
        <v>155</v>
      </c>
      <c r="AG1522" s="9"/>
      <c r="AH1522" s="9"/>
      <c r="AI1522" s="9"/>
      <c r="AJ1522" s="9"/>
    </row>
    <row r="1523" spans="1:36" x14ac:dyDescent="0.35">
      <c r="A1523" s="9" t="s">
        <v>3110</v>
      </c>
      <c r="B1523" s="9" t="s">
        <v>3111</v>
      </c>
      <c r="C1523" s="9" t="s">
        <v>14504</v>
      </c>
      <c r="D1523" s="9" t="s">
        <v>29</v>
      </c>
      <c r="E1523" s="9" t="s">
        <v>5352</v>
      </c>
      <c r="F1523" s="9" t="str">
        <f>_xlfn.XLOOKUP(E1523,Total_Enrolled!C:C,Total_Enrolled!C:C)</f>
        <v>2025em1100244@bitspilani-digital.edu.in</v>
      </c>
      <c r="G1523" s="9" t="s">
        <v>5353</v>
      </c>
      <c r="H1523" s="9" t="s">
        <v>14515</v>
      </c>
      <c r="I1523" s="9" t="s">
        <v>5354</v>
      </c>
      <c r="J1523" s="9" t="b">
        <v>1</v>
      </c>
      <c r="K1523" s="9">
        <v>2</v>
      </c>
      <c r="L1523" s="9">
        <f>_xlfn.XLOOKUP(B1523,Courses!A:A,Courses!H:H)</f>
        <v>67</v>
      </c>
      <c r="M1523" s="14">
        <f t="shared" si="115"/>
        <v>2.9850746268656716E-2</v>
      </c>
      <c r="N1523" s="14" t="str">
        <f t="shared" si="116"/>
        <v>Active</v>
      </c>
      <c r="O1523" s="14" t="str" cm="1">
        <f t="array" ref="O1523">_xlfn.IFS(M1523=0,"0",
M1523&lt;=10%,"0-10",
TRUE,"&gt;10"
)&amp;" "&amp;"% progress"</f>
        <v>0-10 % progress</v>
      </c>
      <c r="P1523" s="15">
        <f t="shared" si="117"/>
        <v>0</v>
      </c>
      <c r="Q1523" s="15">
        <f>COUNTIFS($G:$G,$G1523)</f>
        <v>3</v>
      </c>
      <c r="R1523" s="16">
        <f t="shared" si="118"/>
        <v>0</v>
      </c>
      <c r="S1523" s="15" t="str">
        <f t="shared" si="119"/>
        <v>no 0% progess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/>
      <c r="AA1523" s="9">
        <v>0</v>
      </c>
      <c r="AB1523" s="9"/>
      <c r="AC1523" s="9">
        <v>8</v>
      </c>
      <c r="AD1523" s="9" t="s">
        <v>5361</v>
      </c>
      <c r="AE1523" s="9" t="s">
        <v>5356</v>
      </c>
      <c r="AF1523" s="9">
        <v>155</v>
      </c>
      <c r="AG1523" s="9"/>
      <c r="AH1523" s="9"/>
      <c r="AI1523" s="9"/>
      <c r="AJ1523" s="9"/>
    </row>
    <row r="1524" spans="1:36" x14ac:dyDescent="0.35">
      <c r="A1524" s="9" t="s">
        <v>3110</v>
      </c>
      <c r="B1524" s="9" t="s">
        <v>3111</v>
      </c>
      <c r="C1524" s="9" t="s">
        <v>14504</v>
      </c>
      <c r="D1524" s="9" t="s">
        <v>29</v>
      </c>
      <c r="E1524" s="9" t="s">
        <v>5362</v>
      </c>
      <c r="F1524" s="9" t="str">
        <f>_xlfn.XLOOKUP(E1524,Total_Enrolled!C:C,Total_Enrolled!C:C)</f>
        <v>2025em1100245@bitspilani-digital.edu.in</v>
      </c>
      <c r="G1524" s="9" t="s">
        <v>5363</v>
      </c>
      <c r="H1524" s="9" t="s">
        <v>14515</v>
      </c>
      <c r="I1524" s="9" t="s">
        <v>5364</v>
      </c>
      <c r="J1524" s="9" t="b">
        <v>1</v>
      </c>
      <c r="K1524" s="9">
        <v>11</v>
      </c>
      <c r="L1524" s="9">
        <f>_xlfn.XLOOKUP(B1524,Courses!A:A,Courses!H:H)</f>
        <v>67</v>
      </c>
      <c r="M1524" s="14">
        <f t="shared" si="115"/>
        <v>0.16417910447761194</v>
      </c>
      <c r="N1524" s="14" t="str">
        <f t="shared" si="116"/>
        <v>Active</v>
      </c>
      <c r="O1524" s="14" t="str" cm="1">
        <f t="array" ref="O1524">_xlfn.IFS(M1524=0,"0",
M1524&lt;=10%,"0-10",
TRUE,"&gt;10"
)&amp;" "&amp;"% progress"</f>
        <v>&gt;10 % progress</v>
      </c>
      <c r="P1524" s="15">
        <f t="shared" si="117"/>
        <v>0</v>
      </c>
      <c r="Q1524" s="15">
        <f>COUNTIFS($G:$G,$G1524)</f>
        <v>3</v>
      </c>
      <c r="R1524" s="16">
        <f t="shared" si="118"/>
        <v>0</v>
      </c>
      <c r="S1524" s="15" t="str">
        <f t="shared" si="119"/>
        <v>no 0% progess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/>
      <c r="AA1524" s="9">
        <v>0</v>
      </c>
      <c r="AB1524" s="9"/>
      <c r="AC1524" s="9">
        <v>2403</v>
      </c>
      <c r="AD1524" s="9" t="s">
        <v>5366</v>
      </c>
      <c r="AE1524" s="9" t="s">
        <v>5365</v>
      </c>
      <c r="AF1524" s="9">
        <v>153</v>
      </c>
      <c r="AG1524" s="9"/>
      <c r="AH1524" s="9"/>
      <c r="AI1524" s="9"/>
      <c r="AJ1524" s="9"/>
    </row>
    <row r="1525" spans="1:36" x14ac:dyDescent="0.35">
      <c r="A1525" s="9" t="s">
        <v>30</v>
      </c>
      <c r="B1525" s="9" t="s">
        <v>31</v>
      </c>
      <c r="C1525" s="9" t="s">
        <v>14504</v>
      </c>
      <c r="D1525" s="9" t="s">
        <v>29</v>
      </c>
      <c r="E1525" s="9" t="s">
        <v>5362</v>
      </c>
      <c r="F1525" s="9" t="str">
        <f>_xlfn.XLOOKUP(E1525,Total_Enrolled!C:C,Total_Enrolled!C:C)</f>
        <v>2025em1100245@bitspilani-digital.edu.in</v>
      </c>
      <c r="G1525" s="9" t="s">
        <v>5363</v>
      </c>
      <c r="H1525" s="9" t="s">
        <v>14515</v>
      </c>
      <c r="I1525" s="9" t="s">
        <v>5364</v>
      </c>
      <c r="J1525" s="9" t="b">
        <v>1</v>
      </c>
      <c r="K1525" s="9">
        <v>3</v>
      </c>
      <c r="L1525" s="9">
        <f>_xlfn.XLOOKUP(B1525,Courses!A:A,Courses!H:H)</f>
        <v>71</v>
      </c>
      <c r="M1525" s="14">
        <f t="shared" si="115"/>
        <v>4.2253521126760563E-2</v>
      </c>
      <c r="N1525" s="14" t="str">
        <f t="shared" si="116"/>
        <v>Active</v>
      </c>
      <c r="O1525" s="14" t="str" cm="1">
        <f t="array" ref="O1525">_xlfn.IFS(M1525=0,"0",
M1525&lt;=10%,"0-10",
TRUE,"&gt;10"
)&amp;" "&amp;"% progress"</f>
        <v>0-10 % progress</v>
      </c>
      <c r="P1525" s="15">
        <f t="shared" si="117"/>
        <v>0</v>
      </c>
      <c r="Q1525" s="15">
        <f>COUNTIFS($G:$G,$G1525)</f>
        <v>3</v>
      </c>
      <c r="R1525" s="16">
        <f t="shared" si="118"/>
        <v>0</v>
      </c>
      <c r="S1525" s="15" t="str">
        <f t="shared" si="119"/>
        <v>no 0% progess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/>
      <c r="AA1525" s="9">
        <v>0</v>
      </c>
      <c r="AB1525" s="9"/>
      <c r="AC1525" s="9">
        <v>2004</v>
      </c>
      <c r="AD1525" s="9" t="s">
        <v>5367</v>
      </c>
      <c r="AE1525" s="9" t="s">
        <v>5365</v>
      </c>
      <c r="AF1525" s="9">
        <v>153</v>
      </c>
      <c r="AG1525" s="9"/>
      <c r="AH1525" s="9"/>
      <c r="AI1525" s="9" t="s">
        <v>5368</v>
      </c>
      <c r="AJ1525" s="9" t="s">
        <v>5369</v>
      </c>
    </row>
    <row r="1526" spans="1:36" x14ac:dyDescent="0.35">
      <c r="A1526" s="9" t="s">
        <v>3100</v>
      </c>
      <c r="B1526" s="9" t="s">
        <v>3101</v>
      </c>
      <c r="C1526" s="9" t="s">
        <v>14504</v>
      </c>
      <c r="D1526" s="9" t="s">
        <v>29</v>
      </c>
      <c r="E1526" s="9" t="s">
        <v>5362</v>
      </c>
      <c r="F1526" s="9" t="str">
        <f>_xlfn.XLOOKUP(E1526,Total_Enrolled!C:C,Total_Enrolled!C:C)</f>
        <v>2025em1100245@bitspilani-digital.edu.in</v>
      </c>
      <c r="G1526" s="9" t="s">
        <v>5363</v>
      </c>
      <c r="H1526" s="9" t="s">
        <v>14515</v>
      </c>
      <c r="I1526" s="9" t="s">
        <v>5364</v>
      </c>
      <c r="J1526" s="9" t="b">
        <v>1</v>
      </c>
      <c r="K1526" s="9">
        <v>1</v>
      </c>
      <c r="L1526" s="9">
        <f>_xlfn.XLOOKUP(B1526,Courses!A:A,Courses!H:H)</f>
        <v>44</v>
      </c>
      <c r="M1526" s="14">
        <f t="shared" si="115"/>
        <v>2.2727272727272728E-2</v>
      </c>
      <c r="N1526" s="14" t="str">
        <f t="shared" si="116"/>
        <v>Active</v>
      </c>
      <c r="O1526" s="14" t="str" cm="1">
        <f t="array" ref="O1526">_xlfn.IFS(M1526=0,"0",
M1526&lt;=10%,"0-10",
TRUE,"&gt;10"
)&amp;" "&amp;"% progress"</f>
        <v>0-10 % progress</v>
      </c>
      <c r="P1526" s="15">
        <f t="shared" si="117"/>
        <v>0</v>
      </c>
      <c r="Q1526" s="15">
        <f>COUNTIFS($G:$G,$G1526)</f>
        <v>3</v>
      </c>
      <c r="R1526" s="16">
        <f t="shared" si="118"/>
        <v>0</v>
      </c>
      <c r="S1526" s="15" t="str">
        <f t="shared" si="119"/>
        <v>no 0% progess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/>
      <c r="AA1526" s="9">
        <v>0</v>
      </c>
      <c r="AB1526" s="9"/>
      <c r="AC1526" s="9">
        <v>88</v>
      </c>
      <c r="AD1526" s="9" t="s">
        <v>5370</v>
      </c>
      <c r="AE1526" s="9" t="s">
        <v>5365</v>
      </c>
      <c r="AF1526" s="9">
        <v>153</v>
      </c>
      <c r="AG1526" s="9"/>
      <c r="AH1526" s="9"/>
      <c r="AI1526" s="9" t="s">
        <v>5371</v>
      </c>
      <c r="AJ1526" s="9" t="s">
        <v>5372</v>
      </c>
    </row>
    <row r="1527" spans="1:36" x14ac:dyDescent="0.35">
      <c r="A1527" s="9" t="s">
        <v>3110</v>
      </c>
      <c r="B1527" s="9" t="s">
        <v>3111</v>
      </c>
      <c r="C1527" s="9" t="s">
        <v>14504</v>
      </c>
      <c r="D1527" s="9" t="s">
        <v>29</v>
      </c>
      <c r="E1527" s="9" t="s">
        <v>5373</v>
      </c>
      <c r="F1527" s="9" t="str">
        <f>_xlfn.XLOOKUP(E1527,Total_Enrolled!C:C,Total_Enrolled!C:C)</f>
        <v>2025em1100246@bitspilani-digital.edu.in</v>
      </c>
      <c r="G1527" s="9" t="s">
        <v>5374</v>
      </c>
      <c r="H1527" s="9" t="s">
        <v>14515</v>
      </c>
      <c r="I1527" s="9" t="s">
        <v>5375</v>
      </c>
      <c r="J1527" s="9" t="b">
        <v>1</v>
      </c>
      <c r="K1527" s="9">
        <v>0</v>
      </c>
      <c r="L1527" s="9">
        <f>_xlfn.XLOOKUP(B1527,Courses!A:A,Courses!H:H)</f>
        <v>67</v>
      </c>
      <c r="M1527" s="14">
        <f t="shared" si="115"/>
        <v>0</v>
      </c>
      <c r="N1527" s="14" t="str">
        <f t="shared" si="116"/>
        <v>Not Active</v>
      </c>
      <c r="O1527" s="14" t="str" cm="1">
        <f t="array" ref="O1527">_xlfn.IFS(M1527=0,"0",
M1527&lt;=10%,"0-10",
TRUE,"&gt;10"
)&amp;" "&amp;"% progress"</f>
        <v>0 % progress</v>
      </c>
      <c r="P1527" s="15">
        <f t="shared" si="117"/>
        <v>1</v>
      </c>
      <c r="Q1527" s="15">
        <f>COUNTIFS($G:$G,$G1527)</f>
        <v>4</v>
      </c>
      <c r="R1527" s="16">
        <f t="shared" si="118"/>
        <v>0.25</v>
      </c>
      <c r="S1527" s="15" t="str">
        <f t="shared" si="119"/>
        <v>no progress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/>
      <c r="AA1527" s="9">
        <v>0</v>
      </c>
      <c r="AB1527" s="9"/>
      <c r="AC1527" s="9">
        <v>0</v>
      </c>
      <c r="AD1527" s="9"/>
      <c r="AE1527" s="9" t="s">
        <v>5376</v>
      </c>
      <c r="AF1527" s="9">
        <v>118</v>
      </c>
      <c r="AG1527" s="9"/>
      <c r="AH1527" s="9"/>
      <c r="AI1527" s="9"/>
      <c r="AJ1527" s="9"/>
    </row>
    <row r="1528" spans="1:36" x14ac:dyDescent="0.35">
      <c r="A1528" s="9" t="s">
        <v>3091</v>
      </c>
      <c r="B1528" s="9" t="s">
        <v>3092</v>
      </c>
      <c r="C1528" s="9" t="s">
        <v>14504</v>
      </c>
      <c r="D1528" s="9" t="s">
        <v>29</v>
      </c>
      <c r="E1528" s="9" t="s">
        <v>5373</v>
      </c>
      <c r="F1528" s="9" t="str">
        <f>_xlfn.XLOOKUP(E1528,Total_Enrolled!C:C,Total_Enrolled!C:C)</f>
        <v>2025em1100246@bitspilani-digital.edu.in</v>
      </c>
      <c r="G1528" s="9" t="s">
        <v>5374</v>
      </c>
      <c r="H1528" s="9" t="s">
        <v>14515</v>
      </c>
      <c r="I1528" s="9" t="s">
        <v>5375</v>
      </c>
      <c r="J1528" s="9" t="b">
        <v>1</v>
      </c>
      <c r="K1528" s="9">
        <v>0</v>
      </c>
      <c r="L1528" s="9">
        <f>_xlfn.XLOOKUP(B1528,Courses!A:A,Courses!H:H)</f>
        <v>36</v>
      </c>
      <c r="M1528" s="14">
        <f t="shared" si="115"/>
        <v>0</v>
      </c>
      <c r="N1528" s="14" t="str">
        <f t="shared" si="116"/>
        <v>Not Active</v>
      </c>
      <c r="O1528" s="14" t="str" cm="1">
        <f t="array" ref="O1528">_xlfn.IFS(M1528=0,"0",
M1528&lt;=10%,"0-10",
TRUE,"&gt;10"
)&amp;" "&amp;"% progress"</f>
        <v>0 % progress</v>
      </c>
      <c r="P1528" s="15">
        <f t="shared" si="117"/>
        <v>1</v>
      </c>
      <c r="Q1528" s="15">
        <f>COUNTIFS($G:$G,$G1528)</f>
        <v>4</v>
      </c>
      <c r="R1528" s="16">
        <f t="shared" si="118"/>
        <v>0.25</v>
      </c>
      <c r="S1528" s="15" t="str">
        <f t="shared" si="119"/>
        <v>no progress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/>
      <c r="AA1528" s="9">
        <v>0</v>
      </c>
      <c r="AB1528" s="9"/>
      <c r="AC1528" s="9">
        <v>0</v>
      </c>
      <c r="AD1528" s="9"/>
      <c r="AE1528" s="9" t="s">
        <v>5376</v>
      </c>
      <c r="AF1528" s="9">
        <v>118</v>
      </c>
      <c r="AG1528" s="9"/>
      <c r="AH1528" s="9"/>
      <c r="AI1528" s="9"/>
      <c r="AJ1528" s="9"/>
    </row>
    <row r="1529" spans="1:36" x14ac:dyDescent="0.35">
      <c r="A1529" s="9" t="s">
        <v>3095</v>
      </c>
      <c r="B1529" s="9" t="s">
        <v>38</v>
      </c>
      <c r="C1529" s="9" t="s">
        <v>14504</v>
      </c>
      <c r="D1529" s="9" t="s">
        <v>29</v>
      </c>
      <c r="E1529" s="9" t="s">
        <v>5373</v>
      </c>
      <c r="F1529" s="9" t="str">
        <f>_xlfn.XLOOKUP(E1529,Total_Enrolled!C:C,Total_Enrolled!C:C)</f>
        <v>2025em1100246@bitspilani-digital.edu.in</v>
      </c>
      <c r="G1529" s="9" t="s">
        <v>5374</v>
      </c>
      <c r="H1529" s="9" t="s">
        <v>14515</v>
      </c>
      <c r="I1529" s="9" t="s">
        <v>5375</v>
      </c>
      <c r="J1529" s="9" t="b">
        <v>1</v>
      </c>
      <c r="K1529" s="9">
        <v>0</v>
      </c>
      <c r="L1529" s="9">
        <f>_xlfn.XLOOKUP(B1529,Courses!A:A,Courses!H:H)</f>
        <v>42</v>
      </c>
      <c r="M1529" s="14">
        <f t="shared" si="115"/>
        <v>0</v>
      </c>
      <c r="N1529" s="14" t="str">
        <f t="shared" si="116"/>
        <v>Not Active</v>
      </c>
      <c r="O1529" s="14" t="str" cm="1">
        <f t="array" ref="O1529">_xlfn.IFS(M1529=0,"0",
M1529&lt;=10%,"0-10",
TRUE,"&gt;10"
)&amp;" "&amp;"% progress"</f>
        <v>0 % progress</v>
      </c>
      <c r="P1529" s="15">
        <f t="shared" si="117"/>
        <v>1</v>
      </c>
      <c r="Q1529" s="15">
        <f>COUNTIFS($G:$G,$G1529)</f>
        <v>4</v>
      </c>
      <c r="R1529" s="16">
        <f t="shared" si="118"/>
        <v>0.25</v>
      </c>
      <c r="S1529" s="15" t="str">
        <f t="shared" si="119"/>
        <v>no progress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/>
      <c r="AA1529" s="9">
        <v>0</v>
      </c>
      <c r="AB1529" s="9"/>
      <c r="AC1529" s="9">
        <v>0</v>
      </c>
      <c r="AD1529" s="9"/>
      <c r="AE1529" s="9" t="s">
        <v>5376</v>
      </c>
      <c r="AF1529" s="9">
        <v>118</v>
      </c>
      <c r="AG1529" s="9"/>
      <c r="AH1529" s="9"/>
      <c r="AI1529" s="9"/>
      <c r="AJ1529" s="9"/>
    </row>
    <row r="1530" spans="1:36" x14ac:dyDescent="0.35">
      <c r="A1530" s="9" t="s">
        <v>3379</v>
      </c>
      <c r="B1530" s="9" t="s">
        <v>37</v>
      </c>
      <c r="C1530" s="9" t="s">
        <v>14504</v>
      </c>
      <c r="D1530" s="9" t="s">
        <v>29</v>
      </c>
      <c r="E1530" s="9" t="s">
        <v>5373</v>
      </c>
      <c r="F1530" s="9" t="str">
        <f>_xlfn.XLOOKUP(E1530,Total_Enrolled!C:C,Total_Enrolled!C:C)</f>
        <v>2025em1100246@bitspilani-digital.edu.in</v>
      </c>
      <c r="G1530" s="9" t="s">
        <v>5374</v>
      </c>
      <c r="H1530" s="9" t="s">
        <v>14515</v>
      </c>
      <c r="I1530" s="9" t="s">
        <v>5375</v>
      </c>
      <c r="J1530" s="9" t="b">
        <v>1</v>
      </c>
      <c r="K1530" s="9">
        <v>0</v>
      </c>
      <c r="L1530" s="9">
        <f>_xlfn.XLOOKUP(B1530,Courses!A:A,Courses!H:H)</f>
        <v>64</v>
      </c>
      <c r="M1530" s="14">
        <f t="shared" si="115"/>
        <v>0</v>
      </c>
      <c r="N1530" s="14" t="str">
        <f t="shared" si="116"/>
        <v>Not Active</v>
      </c>
      <c r="O1530" s="14" t="str" cm="1">
        <f t="array" ref="O1530">_xlfn.IFS(M1530=0,"0",
M1530&lt;=10%,"0-10",
TRUE,"&gt;10"
)&amp;" "&amp;"% progress"</f>
        <v>0 % progress</v>
      </c>
      <c r="P1530" s="15">
        <f t="shared" si="117"/>
        <v>1</v>
      </c>
      <c r="Q1530" s="15">
        <f>COUNTIFS($G:$G,$G1530)</f>
        <v>4</v>
      </c>
      <c r="R1530" s="16">
        <f t="shared" si="118"/>
        <v>0.25</v>
      </c>
      <c r="S1530" s="15" t="str">
        <f t="shared" si="119"/>
        <v>no progress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/>
      <c r="AA1530" s="9">
        <v>0</v>
      </c>
      <c r="AB1530" s="9"/>
      <c r="AC1530" s="9">
        <v>0</v>
      </c>
      <c r="AD1530" s="9"/>
      <c r="AE1530" s="9" t="s">
        <v>5376</v>
      </c>
      <c r="AF1530" s="9">
        <v>118</v>
      </c>
      <c r="AG1530" s="9"/>
      <c r="AH1530" s="9"/>
      <c r="AI1530" s="9"/>
      <c r="AJ1530" s="9"/>
    </row>
    <row r="1531" spans="1:36" x14ac:dyDescent="0.35">
      <c r="A1531" s="9" t="s">
        <v>3110</v>
      </c>
      <c r="B1531" s="9" t="s">
        <v>3111</v>
      </c>
      <c r="C1531" s="9" t="s">
        <v>14504</v>
      </c>
      <c r="D1531" s="9" t="s">
        <v>29</v>
      </c>
      <c r="E1531" s="9" t="s">
        <v>5377</v>
      </c>
      <c r="F1531" s="9" t="str">
        <f>_xlfn.XLOOKUP(E1531,Total_Enrolled!C:C,Total_Enrolled!C:C)</f>
        <v>2025em1100247@bitspilani-digital.edu.in</v>
      </c>
      <c r="G1531" s="9" t="s">
        <v>5378</v>
      </c>
      <c r="H1531" s="9" t="s">
        <v>14515</v>
      </c>
      <c r="I1531" s="9" t="s">
        <v>5379</v>
      </c>
      <c r="J1531" s="9" t="b">
        <v>1</v>
      </c>
      <c r="K1531" s="9">
        <v>55</v>
      </c>
      <c r="L1531" s="9">
        <f>_xlfn.XLOOKUP(B1531,Courses!A:A,Courses!H:H)</f>
        <v>67</v>
      </c>
      <c r="M1531" s="14">
        <f t="shared" si="115"/>
        <v>0.82089552238805974</v>
      </c>
      <c r="N1531" s="14" t="str">
        <f t="shared" si="116"/>
        <v>Active</v>
      </c>
      <c r="O1531" s="14" t="str" cm="1">
        <f t="array" ref="O1531">_xlfn.IFS(M1531=0,"0",
M1531&lt;=10%,"0-10",
TRUE,"&gt;10"
)&amp;" "&amp;"% progress"</f>
        <v>&gt;10 % progress</v>
      </c>
      <c r="P1531" s="15">
        <f t="shared" si="117"/>
        <v>0</v>
      </c>
      <c r="Q1531" s="15">
        <f>COUNTIFS($G:$G,$G1531)</f>
        <v>3</v>
      </c>
      <c r="R1531" s="16">
        <f t="shared" si="118"/>
        <v>0</v>
      </c>
      <c r="S1531" s="15" t="str">
        <f t="shared" si="119"/>
        <v>no 0% progess</v>
      </c>
      <c r="T1531" s="9">
        <v>0</v>
      </c>
      <c r="U1531" s="9">
        <v>2</v>
      </c>
      <c r="V1531" s="9">
        <v>2</v>
      </c>
      <c r="W1531" s="9">
        <v>0</v>
      </c>
      <c r="X1531" s="9">
        <v>0</v>
      </c>
      <c r="Y1531" s="9">
        <v>0</v>
      </c>
      <c r="Z1531" s="9"/>
      <c r="AA1531" s="9">
        <v>0</v>
      </c>
      <c r="AB1531" s="9"/>
      <c r="AC1531" s="9">
        <v>4769</v>
      </c>
      <c r="AD1531" s="9" t="s">
        <v>5381</v>
      </c>
      <c r="AE1531" s="9" t="s">
        <v>5380</v>
      </c>
      <c r="AF1531" s="9">
        <v>299</v>
      </c>
      <c r="AG1531" s="9"/>
      <c r="AH1531" s="9" t="s">
        <v>5382</v>
      </c>
      <c r="AI1531" s="9"/>
      <c r="AJ1531" s="9"/>
    </row>
    <row r="1532" spans="1:36" x14ac:dyDescent="0.35">
      <c r="A1532" s="9" t="s">
        <v>30</v>
      </c>
      <c r="B1532" s="9" t="s">
        <v>31</v>
      </c>
      <c r="C1532" s="9" t="s">
        <v>14504</v>
      </c>
      <c r="D1532" s="9" t="s">
        <v>29</v>
      </c>
      <c r="E1532" s="9" t="s">
        <v>5377</v>
      </c>
      <c r="F1532" s="9" t="str">
        <f>_xlfn.XLOOKUP(E1532,Total_Enrolled!C:C,Total_Enrolled!C:C)</f>
        <v>2025em1100247@bitspilani-digital.edu.in</v>
      </c>
      <c r="G1532" s="9" t="s">
        <v>5378</v>
      </c>
      <c r="H1532" s="9" t="s">
        <v>14515</v>
      </c>
      <c r="I1532" s="9" t="s">
        <v>5379</v>
      </c>
      <c r="J1532" s="9" t="b">
        <v>1</v>
      </c>
      <c r="K1532" s="9">
        <v>12</v>
      </c>
      <c r="L1532" s="9">
        <f>_xlfn.XLOOKUP(B1532,Courses!A:A,Courses!H:H)</f>
        <v>71</v>
      </c>
      <c r="M1532" s="14">
        <f t="shared" si="115"/>
        <v>0.16901408450704225</v>
      </c>
      <c r="N1532" s="14" t="str">
        <f t="shared" si="116"/>
        <v>Active</v>
      </c>
      <c r="O1532" s="14" t="str" cm="1">
        <f t="array" ref="O1532">_xlfn.IFS(M1532=0,"0",
M1532&lt;=10%,"0-10",
TRUE,"&gt;10"
)&amp;" "&amp;"% progress"</f>
        <v>&gt;10 % progress</v>
      </c>
      <c r="P1532" s="15">
        <f t="shared" si="117"/>
        <v>0</v>
      </c>
      <c r="Q1532" s="15">
        <f>COUNTIFS($G:$G,$G1532)</f>
        <v>3</v>
      </c>
      <c r="R1532" s="16">
        <f t="shared" si="118"/>
        <v>0</v>
      </c>
      <c r="S1532" s="15" t="str">
        <f t="shared" si="119"/>
        <v>no 0% progess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/>
      <c r="AA1532" s="9">
        <v>0</v>
      </c>
      <c r="AB1532" s="9"/>
      <c r="AC1532" s="9">
        <v>5662</v>
      </c>
      <c r="AD1532" s="9" t="s">
        <v>5383</v>
      </c>
      <c r="AE1532" s="9" t="s">
        <v>5380</v>
      </c>
      <c r="AF1532" s="9">
        <v>299</v>
      </c>
      <c r="AG1532" s="9"/>
      <c r="AH1532" s="9"/>
      <c r="AI1532" s="9" t="s">
        <v>5384</v>
      </c>
      <c r="AJ1532" s="9" t="s">
        <v>5385</v>
      </c>
    </row>
    <row r="1533" spans="1:36" x14ac:dyDescent="0.35">
      <c r="A1533" s="9" t="s">
        <v>3100</v>
      </c>
      <c r="B1533" s="9" t="s">
        <v>3101</v>
      </c>
      <c r="C1533" s="9" t="s">
        <v>14504</v>
      </c>
      <c r="D1533" s="9" t="s">
        <v>29</v>
      </c>
      <c r="E1533" s="9" t="s">
        <v>5377</v>
      </c>
      <c r="F1533" s="9" t="str">
        <f>_xlfn.XLOOKUP(E1533,Total_Enrolled!C:C,Total_Enrolled!C:C)</f>
        <v>2025em1100247@bitspilani-digital.edu.in</v>
      </c>
      <c r="G1533" s="9" t="s">
        <v>5378</v>
      </c>
      <c r="H1533" s="9" t="s">
        <v>14515</v>
      </c>
      <c r="I1533" s="9" t="s">
        <v>5379</v>
      </c>
      <c r="J1533" s="9" t="b">
        <v>1</v>
      </c>
      <c r="K1533" s="9">
        <v>29</v>
      </c>
      <c r="L1533" s="9">
        <f>_xlfn.XLOOKUP(B1533,Courses!A:A,Courses!H:H)</f>
        <v>44</v>
      </c>
      <c r="M1533" s="14">
        <f t="shared" si="115"/>
        <v>0.65909090909090906</v>
      </c>
      <c r="N1533" s="14" t="str">
        <f t="shared" si="116"/>
        <v>Active</v>
      </c>
      <c r="O1533" s="14" t="str" cm="1">
        <f t="array" ref="O1533">_xlfn.IFS(M1533=0,"0",
M1533&lt;=10%,"0-10",
TRUE,"&gt;10"
)&amp;" "&amp;"% progress"</f>
        <v>&gt;10 % progress</v>
      </c>
      <c r="P1533" s="15">
        <f t="shared" si="117"/>
        <v>0</v>
      </c>
      <c r="Q1533" s="15">
        <f>COUNTIFS($G:$G,$G1533)</f>
        <v>3</v>
      </c>
      <c r="R1533" s="16">
        <f t="shared" si="118"/>
        <v>0</v>
      </c>
      <c r="S1533" s="15" t="str">
        <f t="shared" si="119"/>
        <v>no 0% progess</v>
      </c>
      <c r="T1533" s="9">
        <v>0</v>
      </c>
      <c r="U1533" s="9">
        <v>1</v>
      </c>
      <c r="V1533" s="9">
        <v>1</v>
      </c>
      <c r="W1533" s="9">
        <v>0</v>
      </c>
      <c r="X1533" s="9">
        <v>0</v>
      </c>
      <c r="Y1533" s="9">
        <v>0</v>
      </c>
      <c r="Z1533" s="9"/>
      <c r="AA1533" s="9">
        <v>0</v>
      </c>
      <c r="AB1533" s="9"/>
      <c r="AC1533" s="9">
        <v>7532</v>
      </c>
      <c r="AD1533" s="9" t="s">
        <v>5386</v>
      </c>
      <c r="AE1533" s="9" t="s">
        <v>5380</v>
      </c>
      <c r="AF1533" s="9">
        <v>299</v>
      </c>
      <c r="AG1533" s="9"/>
      <c r="AH1533" s="9" t="s">
        <v>5387</v>
      </c>
      <c r="AI1533" s="9" t="s">
        <v>5388</v>
      </c>
      <c r="AJ1533" s="9" t="s">
        <v>5388</v>
      </c>
    </row>
    <row r="1534" spans="1:36" x14ac:dyDescent="0.35">
      <c r="A1534" s="9" t="s">
        <v>3100</v>
      </c>
      <c r="B1534" s="9" t="s">
        <v>3101</v>
      </c>
      <c r="C1534" s="9" t="s">
        <v>14504</v>
      </c>
      <c r="D1534" s="9" t="s">
        <v>29</v>
      </c>
      <c r="E1534" s="9" t="s">
        <v>5389</v>
      </c>
      <c r="F1534" s="9" t="str">
        <f>_xlfn.XLOOKUP(E1534,Total_Enrolled!C:C,Total_Enrolled!C:C)</f>
        <v>2025em1100248@bitspilani-digital.edu.in</v>
      </c>
      <c r="G1534" s="9" t="s">
        <v>5390</v>
      </c>
      <c r="H1534" s="9" t="s">
        <v>14515</v>
      </c>
      <c r="I1534" s="9" t="s">
        <v>5391</v>
      </c>
      <c r="J1534" s="9" t="b">
        <v>1</v>
      </c>
      <c r="K1534" s="9">
        <v>1</v>
      </c>
      <c r="L1534" s="9">
        <f>_xlfn.XLOOKUP(B1534,Courses!A:A,Courses!H:H)</f>
        <v>44</v>
      </c>
      <c r="M1534" s="14">
        <f t="shared" si="115"/>
        <v>2.2727272727272728E-2</v>
      </c>
      <c r="N1534" s="14" t="str">
        <f t="shared" si="116"/>
        <v>Active</v>
      </c>
      <c r="O1534" s="14" t="str" cm="1">
        <f t="array" ref="O1534">_xlfn.IFS(M1534=0,"0",
M1534&lt;=10%,"0-10",
TRUE,"&gt;10"
)&amp;" "&amp;"% progress"</f>
        <v>0-10 % progress</v>
      </c>
      <c r="P1534" s="15">
        <f t="shared" si="117"/>
        <v>0</v>
      </c>
      <c r="Q1534" s="15">
        <f>COUNTIFS($G:$G,$G1534)</f>
        <v>3</v>
      </c>
      <c r="R1534" s="16">
        <f t="shared" si="118"/>
        <v>0</v>
      </c>
      <c r="S1534" s="15" t="str">
        <f t="shared" si="119"/>
        <v>no 0% progess</v>
      </c>
      <c r="T1534" s="9">
        <v>0</v>
      </c>
      <c r="U1534" s="9">
        <v>1</v>
      </c>
      <c r="V1534" s="9">
        <v>1</v>
      </c>
      <c r="W1534" s="9">
        <v>0</v>
      </c>
      <c r="X1534" s="9">
        <v>0</v>
      </c>
      <c r="Y1534" s="9">
        <v>0</v>
      </c>
      <c r="Z1534" s="9"/>
      <c r="AA1534" s="9">
        <v>0</v>
      </c>
      <c r="AB1534" s="9"/>
      <c r="AC1534" s="9">
        <v>0</v>
      </c>
      <c r="AD1534" s="9" t="s">
        <v>5392</v>
      </c>
      <c r="AE1534" s="9" t="s">
        <v>5393</v>
      </c>
      <c r="AF1534" s="9">
        <v>95</v>
      </c>
      <c r="AG1534" s="9"/>
      <c r="AH1534" s="9" t="s">
        <v>5394</v>
      </c>
      <c r="AI1534" s="9"/>
      <c r="AJ1534" s="9"/>
    </row>
    <row r="1535" spans="1:36" x14ac:dyDescent="0.35">
      <c r="A1535" s="9" t="s">
        <v>30</v>
      </c>
      <c r="B1535" s="9" t="s">
        <v>31</v>
      </c>
      <c r="C1535" s="9" t="s">
        <v>14504</v>
      </c>
      <c r="D1535" s="9" t="s">
        <v>29</v>
      </c>
      <c r="E1535" s="9" t="s">
        <v>5389</v>
      </c>
      <c r="F1535" s="9" t="str">
        <f>_xlfn.XLOOKUP(E1535,Total_Enrolled!C:C,Total_Enrolled!C:C)</f>
        <v>2025em1100248@bitspilani-digital.edu.in</v>
      </c>
      <c r="G1535" s="9" t="s">
        <v>5390</v>
      </c>
      <c r="H1535" s="9" t="s">
        <v>14515</v>
      </c>
      <c r="I1535" s="9" t="s">
        <v>5391</v>
      </c>
      <c r="J1535" s="9" t="b">
        <v>1</v>
      </c>
      <c r="K1535" s="9">
        <v>1</v>
      </c>
      <c r="L1535" s="9">
        <f>_xlfn.XLOOKUP(B1535,Courses!A:A,Courses!H:H)</f>
        <v>71</v>
      </c>
      <c r="M1535" s="14">
        <f t="shared" si="115"/>
        <v>1.4084507042253521E-2</v>
      </c>
      <c r="N1535" s="14" t="str">
        <f t="shared" si="116"/>
        <v>Active</v>
      </c>
      <c r="O1535" s="14" t="str" cm="1">
        <f t="array" ref="O1535">_xlfn.IFS(M1535=0,"0",
M1535&lt;=10%,"0-10",
TRUE,"&gt;10"
)&amp;" "&amp;"% progress"</f>
        <v>0-10 % progress</v>
      </c>
      <c r="P1535" s="15">
        <f t="shared" si="117"/>
        <v>0</v>
      </c>
      <c r="Q1535" s="15">
        <f>COUNTIFS($G:$G,$G1535)</f>
        <v>3</v>
      </c>
      <c r="R1535" s="16">
        <f t="shared" si="118"/>
        <v>0</v>
      </c>
      <c r="S1535" s="15" t="str">
        <f t="shared" si="119"/>
        <v>no 0% progess</v>
      </c>
      <c r="T1535" s="9">
        <v>0</v>
      </c>
      <c r="U1535" s="9">
        <v>1</v>
      </c>
      <c r="V1535" s="9">
        <v>1</v>
      </c>
      <c r="W1535" s="9">
        <v>0</v>
      </c>
      <c r="X1535" s="9">
        <v>0</v>
      </c>
      <c r="Y1535" s="9">
        <v>0</v>
      </c>
      <c r="Z1535" s="9"/>
      <c r="AA1535" s="9">
        <v>0</v>
      </c>
      <c r="AB1535" s="9"/>
      <c r="AC1535" s="9">
        <v>0</v>
      </c>
      <c r="AD1535" s="9" t="s">
        <v>5395</v>
      </c>
      <c r="AE1535" s="9" t="s">
        <v>5393</v>
      </c>
      <c r="AF1535" s="9">
        <v>95</v>
      </c>
      <c r="AG1535" s="9"/>
      <c r="AH1535" s="9" t="s">
        <v>5396</v>
      </c>
      <c r="AI1535" s="9"/>
      <c r="AJ1535" s="9"/>
    </row>
    <row r="1536" spans="1:36" x14ac:dyDescent="0.35">
      <c r="A1536" s="9" t="s">
        <v>3110</v>
      </c>
      <c r="B1536" s="9" t="s">
        <v>3111</v>
      </c>
      <c r="C1536" s="9" t="s">
        <v>14504</v>
      </c>
      <c r="D1536" s="9" t="s">
        <v>29</v>
      </c>
      <c r="E1536" s="9" t="s">
        <v>5389</v>
      </c>
      <c r="F1536" s="9" t="str">
        <f>_xlfn.XLOOKUP(E1536,Total_Enrolled!C:C,Total_Enrolled!C:C)</f>
        <v>2025em1100248@bitspilani-digital.edu.in</v>
      </c>
      <c r="G1536" s="9" t="s">
        <v>5390</v>
      </c>
      <c r="H1536" s="9" t="s">
        <v>14515</v>
      </c>
      <c r="I1536" s="9" t="s">
        <v>5391</v>
      </c>
      <c r="J1536" s="9" t="b">
        <v>1</v>
      </c>
      <c r="K1536" s="9">
        <v>2</v>
      </c>
      <c r="L1536" s="9">
        <f>_xlfn.XLOOKUP(B1536,Courses!A:A,Courses!H:H)</f>
        <v>67</v>
      </c>
      <c r="M1536" s="14">
        <f t="shared" si="115"/>
        <v>2.9850746268656716E-2</v>
      </c>
      <c r="N1536" s="14" t="str">
        <f t="shared" si="116"/>
        <v>Active</v>
      </c>
      <c r="O1536" s="14" t="str" cm="1">
        <f t="array" ref="O1536">_xlfn.IFS(M1536=0,"0",
M1536&lt;=10%,"0-10",
TRUE,"&gt;10"
)&amp;" "&amp;"% progress"</f>
        <v>0-10 % progress</v>
      </c>
      <c r="P1536" s="15">
        <f t="shared" si="117"/>
        <v>0</v>
      </c>
      <c r="Q1536" s="15">
        <f>COUNTIFS($G:$G,$G1536)</f>
        <v>3</v>
      </c>
      <c r="R1536" s="16">
        <f t="shared" si="118"/>
        <v>0</v>
      </c>
      <c r="S1536" s="15" t="str">
        <f t="shared" si="119"/>
        <v>no 0% progess</v>
      </c>
      <c r="T1536" s="9">
        <v>0</v>
      </c>
      <c r="U1536" s="9">
        <v>1</v>
      </c>
      <c r="V1536" s="9">
        <v>1</v>
      </c>
      <c r="W1536" s="9">
        <v>0</v>
      </c>
      <c r="X1536" s="9">
        <v>0</v>
      </c>
      <c r="Y1536" s="9">
        <v>0</v>
      </c>
      <c r="Z1536" s="9"/>
      <c r="AA1536" s="9">
        <v>0</v>
      </c>
      <c r="AB1536" s="9"/>
      <c r="AC1536" s="9">
        <v>0</v>
      </c>
      <c r="AD1536" s="9" t="s">
        <v>5397</v>
      </c>
      <c r="AE1536" s="9" t="s">
        <v>5393</v>
      </c>
      <c r="AF1536" s="9">
        <v>95</v>
      </c>
      <c r="AG1536" s="9"/>
      <c r="AH1536" s="9" t="s">
        <v>5398</v>
      </c>
      <c r="AI1536" s="9"/>
      <c r="AJ1536" s="9"/>
    </row>
    <row r="1537" spans="1:36" x14ac:dyDescent="0.35">
      <c r="A1537" s="9" t="s">
        <v>3110</v>
      </c>
      <c r="B1537" s="9" t="s">
        <v>3111</v>
      </c>
      <c r="C1537" s="9" t="s">
        <v>14504</v>
      </c>
      <c r="D1537" s="9" t="s">
        <v>29</v>
      </c>
      <c r="E1537" s="9" t="s">
        <v>5399</v>
      </c>
      <c r="F1537" s="9" t="str">
        <f>_xlfn.XLOOKUP(E1537,Total_Enrolled!C:C,Total_Enrolled!C:C)</f>
        <v>2025em1100249@bitspilani-digital.edu.in</v>
      </c>
      <c r="G1537" s="9" t="s">
        <v>5400</v>
      </c>
      <c r="H1537" s="9" t="s">
        <v>14515</v>
      </c>
      <c r="I1537" s="9" t="s">
        <v>5401</v>
      </c>
      <c r="J1537" s="9" t="b">
        <v>1</v>
      </c>
      <c r="K1537" s="9">
        <v>20</v>
      </c>
      <c r="L1537" s="9">
        <f>_xlfn.XLOOKUP(B1537,Courses!A:A,Courses!H:H)</f>
        <v>67</v>
      </c>
      <c r="M1537" s="14">
        <f t="shared" si="115"/>
        <v>0.29850746268656714</v>
      </c>
      <c r="N1537" s="14" t="str">
        <f t="shared" si="116"/>
        <v>Active</v>
      </c>
      <c r="O1537" s="14" t="str" cm="1">
        <f t="array" ref="O1537">_xlfn.IFS(M1537=0,"0",
M1537&lt;=10%,"0-10",
TRUE,"&gt;10"
)&amp;" "&amp;"% progress"</f>
        <v>&gt;10 % progress</v>
      </c>
      <c r="P1537" s="15">
        <f t="shared" si="117"/>
        <v>0</v>
      </c>
      <c r="Q1537" s="15">
        <f>COUNTIFS($G:$G,$G1537)</f>
        <v>3</v>
      </c>
      <c r="R1537" s="16">
        <f t="shared" si="118"/>
        <v>0</v>
      </c>
      <c r="S1537" s="15" t="str">
        <f t="shared" si="119"/>
        <v>no 0% progess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/>
      <c r="AA1537" s="9">
        <v>0</v>
      </c>
      <c r="AB1537" s="9"/>
      <c r="AC1537" s="9">
        <v>8456</v>
      </c>
      <c r="AD1537" s="9" t="s">
        <v>5403</v>
      </c>
      <c r="AE1537" s="9" t="s">
        <v>5402</v>
      </c>
      <c r="AF1537" s="9">
        <v>364</v>
      </c>
      <c r="AG1537" s="9"/>
      <c r="AH1537" s="9"/>
      <c r="AI1537" s="9"/>
      <c r="AJ1537" s="9"/>
    </row>
    <row r="1538" spans="1:36" x14ac:dyDescent="0.35">
      <c r="A1538" s="9" t="s">
        <v>30</v>
      </c>
      <c r="B1538" s="9" t="s">
        <v>31</v>
      </c>
      <c r="C1538" s="9" t="s">
        <v>14504</v>
      </c>
      <c r="D1538" s="9" t="s">
        <v>29</v>
      </c>
      <c r="E1538" s="9" t="s">
        <v>5399</v>
      </c>
      <c r="F1538" s="9" t="str">
        <f>_xlfn.XLOOKUP(E1538,Total_Enrolled!C:C,Total_Enrolled!C:C)</f>
        <v>2025em1100249@bitspilani-digital.edu.in</v>
      </c>
      <c r="G1538" s="9" t="s">
        <v>5400</v>
      </c>
      <c r="H1538" s="9" t="s">
        <v>14515</v>
      </c>
      <c r="I1538" s="9" t="s">
        <v>5401</v>
      </c>
      <c r="J1538" s="9" t="b">
        <v>1</v>
      </c>
      <c r="K1538" s="9">
        <v>49</v>
      </c>
      <c r="L1538" s="9">
        <f>_xlfn.XLOOKUP(B1538,Courses!A:A,Courses!H:H)</f>
        <v>71</v>
      </c>
      <c r="M1538" s="14">
        <f t="shared" si="115"/>
        <v>0.6901408450704225</v>
      </c>
      <c r="N1538" s="14" t="str">
        <f t="shared" si="116"/>
        <v>Active</v>
      </c>
      <c r="O1538" s="14" t="str" cm="1">
        <f t="array" ref="O1538">_xlfn.IFS(M1538=0,"0",
M1538&lt;=10%,"0-10",
TRUE,"&gt;10"
)&amp;" "&amp;"% progress"</f>
        <v>&gt;10 % progress</v>
      </c>
      <c r="P1538" s="15">
        <f t="shared" si="117"/>
        <v>0</v>
      </c>
      <c r="Q1538" s="15">
        <f>COUNTIFS($G:$G,$G1538)</f>
        <v>3</v>
      </c>
      <c r="R1538" s="16">
        <f t="shared" si="118"/>
        <v>0</v>
      </c>
      <c r="S1538" s="15" t="str">
        <f t="shared" si="119"/>
        <v>no 0% progess</v>
      </c>
      <c r="T1538" s="9">
        <v>0</v>
      </c>
      <c r="U1538" s="9">
        <v>10</v>
      </c>
      <c r="V1538" s="9">
        <v>10</v>
      </c>
      <c r="W1538" s="9">
        <v>0</v>
      </c>
      <c r="X1538" s="9">
        <v>0</v>
      </c>
      <c r="Y1538" s="9">
        <v>0</v>
      </c>
      <c r="Z1538" s="9"/>
      <c r="AA1538" s="9">
        <v>0</v>
      </c>
      <c r="AB1538" s="9"/>
      <c r="AC1538" s="9">
        <v>47738</v>
      </c>
      <c r="AD1538" s="9" t="s">
        <v>5404</v>
      </c>
      <c r="AE1538" s="9" t="s">
        <v>5402</v>
      </c>
      <c r="AF1538" s="9">
        <v>364</v>
      </c>
      <c r="AG1538" s="9"/>
      <c r="AH1538" s="9" t="s">
        <v>5405</v>
      </c>
      <c r="AI1538" s="9" t="s">
        <v>5406</v>
      </c>
      <c r="AJ1538" s="9" t="s">
        <v>5407</v>
      </c>
    </row>
    <row r="1539" spans="1:36" x14ac:dyDescent="0.35">
      <c r="A1539" s="9" t="s">
        <v>3100</v>
      </c>
      <c r="B1539" s="9" t="s">
        <v>3101</v>
      </c>
      <c r="C1539" s="9" t="s">
        <v>14504</v>
      </c>
      <c r="D1539" s="9" t="s">
        <v>29</v>
      </c>
      <c r="E1539" s="9" t="s">
        <v>5399</v>
      </c>
      <c r="F1539" s="9" t="str">
        <f>_xlfn.XLOOKUP(E1539,Total_Enrolled!C:C,Total_Enrolled!C:C)</f>
        <v>2025em1100249@bitspilani-digital.edu.in</v>
      </c>
      <c r="G1539" s="9" t="s">
        <v>5400</v>
      </c>
      <c r="H1539" s="9" t="s">
        <v>14515</v>
      </c>
      <c r="I1539" s="9" t="s">
        <v>5401</v>
      </c>
      <c r="J1539" s="9" t="b">
        <v>1</v>
      </c>
      <c r="K1539" s="9">
        <v>17</v>
      </c>
      <c r="L1539" s="9">
        <f>_xlfn.XLOOKUP(B1539,Courses!A:A,Courses!H:H)</f>
        <v>44</v>
      </c>
      <c r="M1539" s="14">
        <f t="shared" ref="M1539:M1602" si="120">K1539/L1539</f>
        <v>0.38636363636363635</v>
      </c>
      <c r="N1539" s="14" t="str">
        <f t="shared" ref="N1539:N1602" si="121">IF(M1539&gt;0,"Active","Not Active")</f>
        <v>Active</v>
      </c>
      <c r="O1539" s="14" t="str" cm="1">
        <f t="array" ref="O1539">_xlfn.IFS(M1539=0,"0",
M1539&lt;=10%,"0-10",
TRUE,"&gt;10"
)&amp;" "&amp;"% progress"</f>
        <v>&gt;10 % progress</v>
      </c>
      <c r="P1539" s="15">
        <f t="shared" ref="P1539:P1602" si="122">IF(M1539=0,1,0)</f>
        <v>0</v>
      </c>
      <c r="Q1539" s="15">
        <f>COUNTIFS($G:$G,$G1539)</f>
        <v>3</v>
      </c>
      <c r="R1539" s="16">
        <f t="shared" ref="R1539:R1602" si="123">P1539/Q1539</f>
        <v>0</v>
      </c>
      <c r="S1539" s="15" t="str">
        <f t="shared" ref="S1539:S1602" si="124">IF(R1539=0, "no 0% progess", "no progress")</f>
        <v>no 0% progess</v>
      </c>
      <c r="T1539" s="9">
        <v>0</v>
      </c>
      <c r="U1539" s="9">
        <v>4</v>
      </c>
      <c r="V1539" s="9">
        <v>4</v>
      </c>
      <c r="W1539" s="9">
        <v>0</v>
      </c>
      <c r="X1539" s="9">
        <v>0</v>
      </c>
      <c r="Y1539" s="9">
        <v>0</v>
      </c>
      <c r="Z1539" s="9"/>
      <c r="AA1539" s="9">
        <v>0</v>
      </c>
      <c r="AB1539" s="9"/>
      <c r="AC1539" s="9">
        <v>7872</v>
      </c>
      <c r="AD1539" s="9" t="s">
        <v>5408</v>
      </c>
      <c r="AE1539" s="9" t="s">
        <v>5402</v>
      </c>
      <c r="AF1539" s="9">
        <v>364</v>
      </c>
      <c r="AG1539" s="9"/>
      <c r="AH1539" s="9" t="s">
        <v>5409</v>
      </c>
      <c r="AI1539" s="9" t="s">
        <v>5410</v>
      </c>
      <c r="AJ1539" s="9" t="s">
        <v>5411</v>
      </c>
    </row>
    <row r="1540" spans="1:36" x14ac:dyDescent="0.35">
      <c r="A1540" s="9" t="s">
        <v>3100</v>
      </c>
      <c r="B1540" s="9" t="s">
        <v>3101</v>
      </c>
      <c r="C1540" s="9" t="s">
        <v>14504</v>
      </c>
      <c r="D1540" s="9" t="s">
        <v>29</v>
      </c>
      <c r="E1540" s="9" t="s">
        <v>5412</v>
      </c>
      <c r="F1540" s="9" t="str">
        <f>_xlfn.XLOOKUP(E1540,Total_Enrolled!C:C,Total_Enrolled!C:C)</f>
        <v>2025em1100250@bitspilani-digital.edu.in</v>
      </c>
      <c r="G1540" s="9" t="s">
        <v>5413</v>
      </c>
      <c r="H1540" s="9" t="s">
        <v>14515</v>
      </c>
      <c r="I1540" s="9" t="s">
        <v>5414</v>
      </c>
      <c r="J1540" s="9" t="b">
        <v>1</v>
      </c>
      <c r="K1540" s="9">
        <v>1</v>
      </c>
      <c r="L1540" s="9">
        <f>_xlfn.XLOOKUP(B1540,Courses!A:A,Courses!H:H)</f>
        <v>44</v>
      </c>
      <c r="M1540" s="14">
        <f t="shared" si="120"/>
        <v>2.2727272727272728E-2</v>
      </c>
      <c r="N1540" s="14" t="str">
        <f t="shared" si="121"/>
        <v>Active</v>
      </c>
      <c r="O1540" s="14" t="str" cm="1">
        <f t="array" ref="O1540">_xlfn.IFS(M1540=0,"0",
M1540&lt;=10%,"0-10",
TRUE,"&gt;10"
)&amp;" "&amp;"% progress"</f>
        <v>0-10 % progress</v>
      </c>
      <c r="P1540" s="15">
        <f t="shared" si="122"/>
        <v>0</v>
      </c>
      <c r="Q1540" s="15">
        <f>COUNTIFS($G:$G,$G1540)</f>
        <v>3</v>
      </c>
      <c r="R1540" s="16">
        <f t="shared" si="123"/>
        <v>0</v>
      </c>
      <c r="S1540" s="15" t="str">
        <f t="shared" si="124"/>
        <v>no 0% progess</v>
      </c>
      <c r="T1540" s="9">
        <v>0</v>
      </c>
      <c r="U1540" s="9">
        <v>1</v>
      </c>
      <c r="V1540" s="9">
        <v>1</v>
      </c>
      <c r="W1540" s="9">
        <v>0</v>
      </c>
      <c r="X1540" s="9">
        <v>0</v>
      </c>
      <c r="Y1540" s="9">
        <v>0</v>
      </c>
      <c r="Z1540" s="9"/>
      <c r="AA1540" s="9">
        <v>0</v>
      </c>
      <c r="AB1540" s="9"/>
      <c r="AC1540" s="9">
        <v>0</v>
      </c>
      <c r="AD1540" s="9" t="s">
        <v>5415</v>
      </c>
      <c r="AE1540" s="9" t="s">
        <v>5416</v>
      </c>
      <c r="AF1540" s="9">
        <v>77</v>
      </c>
      <c r="AG1540" s="9"/>
      <c r="AH1540" s="9" t="s">
        <v>5417</v>
      </c>
      <c r="AI1540" s="9"/>
      <c r="AJ1540" s="9"/>
    </row>
    <row r="1541" spans="1:36" x14ac:dyDescent="0.35">
      <c r="A1541" s="9" t="s">
        <v>30</v>
      </c>
      <c r="B1541" s="9" t="s">
        <v>31</v>
      </c>
      <c r="C1541" s="9" t="s">
        <v>14504</v>
      </c>
      <c r="D1541" s="9" t="s">
        <v>29</v>
      </c>
      <c r="E1541" s="9" t="s">
        <v>5412</v>
      </c>
      <c r="F1541" s="9" t="str">
        <f>_xlfn.XLOOKUP(E1541,Total_Enrolled!C:C,Total_Enrolled!C:C)</f>
        <v>2025em1100250@bitspilani-digital.edu.in</v>
      </c>
      <c r="G1541" s="9" t="s">
        <v>5413</v>
      </c>
      <c r="H1541" s="9" t="s">
        <v>14515</v>
      </c>
      <c r="I1541" s="9" t="s">
        <v>5414</v>
      </c>
      <c r="J1541" s="9" t="b">
        <v>1</v>
      </c>
      <c r="K1541" s="9">
        <v>1</v>
      </c>
      <c r="L1541" s="9">
        <f>_xlfn.XLOOKUP(B1541,Courses!A:A,Courses!H:H)</f>
        <v>71</v>
      </c>
      <c r="M1541" s="14">
        <f t="shared" si="120"/>
        <v>1.4084507042253521E-2</v>
      </c>
      <c r="N1541" s="14" t="str">
        <f t="shared" si="121"/>
        <v>Active</v>
      </c>
      <c r="O1541" s="14" t="str" cm="1">
        <f t="array" ref="O1541">_xlfn.IFS(M1541=0,"0",
M1541&lt;=10%,"0-10",
TRUE,"&gt;10"
)&amp;" "&amp;"% progress"</f>
        <v>0-10 % progress</v>
      </c>
      <c r="P1541" s="15">
        <f t="shared" si="122"/>
        <v>0</v>
      </c>
      <c r="Q1541" s="15">
        <f>COUNTIFS($G:$G,$G1541)</f>
        <v>3</v>
      </c>
      <c r="R1541" s="16">
        <f t="shared" si="123"/>
        <v>0</v>
      </c>
      <c r="S1541" s="15" t="str">
        <f t="shared" si="124"/>
        <v>no 0% progess</v>
      </c>
      <c r="T1541" s="9">
        <v>0</v>
      </c>
      <c r="U1541" s="9">
        <v>1</v>
      </c>
      <c r="V1541" s="9">
        <v>1</v>
      </c>
      <c r="W1541" s="9">
        <v>0</v>
      </c>
      <c r="X1541" s="9">
        <v>0</v>
      </c>
      <c r="Y1541" s="9">
        <v>0</v>
      </c>
      <c r="Z1541" s="9"/>
      <c r="AA1541" s="9">
        <v>0</v>
      </c>
      <c r="AB1541" s="9"/>
      <c r="AC1541" s="9">
        <v>0</v>
      </c>
      <c r="AD1541" s="9" t="s">
        <v>5418</v>
      </c>
      <c r="AE1541" s="9" t="s">
        <v>5416</v>
      </c>
      <c r="AF1541" s="9">
        <v>77</v>
      </c>
      <c r="AG1541" s="9"/>
      <c r="AH1541" s="9" t="s">
        <v>5419</v>
      </c>
      <c r="AI1541" s="9"/>
      <c r="AJ1541" s="9"/>
    </row>
    <row r="1542" spans="1:36" x14ac:dyDescent="0.35">
      <c r="A1542" s="9" t="s">
        <v>3110</v>
      </c>
      <c r="B1542" s="9" t="s">
        <v>3111</v>
      </c>
      <c r="C1542" s="9" t="s">
        <v>14504</v>
      </c>
      <c r="D1542" s="9" t="s">
        <v>29</v>
      </c>
      <c r="E1542" s="9" t="s">
        <v>5412</v>
      </c>
      <c r="F1542" s="9" t="str">
        <f>_xlfn.XLOOKUP(E1542,Total_Enrolled!C:C,Total_Enrolled!C:C)</f>
        <v>2025em1100250@bitspilani-digital.edu.in</v>
      </c>
      <c r="G1542" s="9" t="s">
        <v>5413</v>
      </c>
      <c r="H1542" s="9" t="s">
        <v>14515</v>
      </c>
      <c r="I1542" s="9" t="s">
        <v>5414</v>
      </c>
      <c r="J1542" s="9" t="b">
        <v>1</v>
      </c>
      <c r="K1542" s="9">
        <v>1</v>
      </c>
      <c r="L1542" s="9">
        <f>_xlfn.XLOOKUP(B1542,Courses!A:A,Courses!H:H)</f>
        <v>67</v>
      </c>
      <c r="M1542" s="14">
        <f t="shared" si="120"/>
        <v>1.4925373134328358E-2</v>
      </c>
      <c r="N1542" s="14" t="str">
        <f t="shared" si="121"/>
        <v>Active</v>
      </c>
      <c r="O1542" s="14" t="str" cm="1">
        <f t="array" ref="O1542">_xlfn.IFS(M1542=0,"0",
M1542&lt;=10%,"0-10",
TRUE,"&gt;10"
)&amp;" "&amp;"% progress"</f>
        <v>0-10 % progress</v>
      </c>
      <c r="P1542" s="15">
        <f t="shared" si="122"/>
        <v>0</v>
      </c>
      <c r="Q1542" s="15">
        <f>COUNTIFS($G:$G,$G1542)</f>
        <v>3</v>
      </c>
      <c r="R1542" s="16">
        <f t="shared" si="123"/>
        <v>0</v>
      </c>
      <c r="S1542" s="15" t="str">
        <f t="shared" si="124"/>
        <v>no 0% progess</v>
      </c>
      <c r="T1542" s="9">
        <v>0</v>
      </c>
      <c r="U1542" s="9">
        <v>1</v>
      </c>
      <c r="V1542" s="9">
        <v>1</v>
      </c>
      <c r="W1542" s="9">
        <v>0</v>
      </c>
      <c r="X1542" s="9">
        <v>0</v>
      </c>
      <c r="Y1542" s="9">
        <v>0</v>
      </c>
      <c r="Z1542" s="9"/>
      <c r="AA1542" s="9">
        <v>0</v>
      </c>
      <c r="AB1542" s="9"/>
      <c r="AC1542" s="9">
        <v>0</v>
      </c>
      <c r="AD1542" s="9" t="s">
        <v>5420</v>
      </c>
      <c r="AE1542" s="9" t="s">
        <v>5416</v>
      </c>
      <c r="AF1542" s="9">
        <v>77</v>
      </c>
      <c r="AG1542" s="9"/>
      <c r="AH1542" s="9" t="s">
        <v>5421</v>
      </c>
      <c r="AI1542" s="9"/>
      <c r="AJ1542" s="9"/>
    </row>
    <row r="1543" spans="1:36" x14ac:dyDescent="0.35">
      <c r="A1543" s="9" t="s">
        <v>3110</v>
      </c>
      <c r="B1543" s="9" t="s">
        <v>3111</v>
      </c>
      <c r="C1543" s="9" t="s">
        <v>14504</v>
      </c>
      <c r="D1543" s="9" t="s">
        <v>29</v>
      </c>
      <c r="E1543" s="9" t="s">
        <v>5422</v>
      </c>
      <c r="F1543" s="9" t="str">
        <f>_xlfn.XLOOKUP(E1543,Total_Enrolled!C:C,Total_Enrolled!C:C)</f>
        <v>2025em1100251@bitspilani-digital.edu.in</v>
      </c>
      <c r="G1543" s="9" t="s">
        <v>5423</v>
      </c>
      <c r="H1543" s="9" t="s">
        <v>14515</v>
      </c>
      <c r="I1543" s="9" t="s">
        <v>5424</v>
      </c>
      <c r="J1543" s="9" t="b">
        <v>1</v>
      </c>
      <c r="K1543" s="9">
        <v>4</v>
      </c>
      <c r="L1543" s="9">
        <f>_xlfn.XLOOKUP(B1543,Courses!A:A,Courses!H:H)</f>
        <v>67</v>
      </c>
      <c r="M1543" s="14">
        <f t="shared" si="120"/>
        <v>5.9701492537313432E-2</v>
      </c>
      <c r="N1543" s="14" t="str">
        <f t="shared" si="121"/>
        <v>Active</v>
      </c>
      <c r="O1543" s="14" t="str" cm="1">
        <f t="array" ref="O1543">_xlfn.IFS(M1543=0,"0",
M1543&lt;=10%,"0-10",
TRUE,"&gt;10"
)&amp;" "&amp;"% progress"</f>
        <v>0-10 % progress</v>
      </c>
      <c r="P1543" s="15">
        <f t="shared" si="122"/>
        <v>0</v>
      </c>
      <c r="Q1543" s="15">
        <f>COUNTIFS($G:$G,$G1543)</f>
        <v>3</v>
      </c>
      <c r="R1543" s="16">
        <f t="shared" si="123"/>
        <v>0</v>
      </c>
      <c r="S1543" s="15" t="str">
        <f t="shared" si="124"/>
        <v>no 0% progess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/>
      <c r="AA1543" s="9">
        <v>0</v>
      </c>
      <c r="AB1543" s="9"/>
      <c r="AC1543" s="9">
        <v>2284</v>
      </c>
      <c r="AD1543" s="9" t="s">
        <v>5426</v>
      </c>
      <c r="AE1543" s="9" t="s">
        <v>5425</v>
      </c>
      <c r="AF1543" s="9">
        <v>180</v>
      </c>
      <c r="AG1543" s="9"/>
      <c r="AH1543" s="9"/>
      <c r="AI1543" s="9"/>
      <c r="AJ1543" s="9"/>
    </row>
    <row r="1544" spans="1:36" x14ac:dyDescent="0.35">
      <c r="A1544" s="9" t="s">
        <v>30</v>
      </c>
      <c r="B1544" s="9" t="s">
        <v>31</v>
      </c>
      <c r="C1544" s="9" t="s">
        <v>14504</v>
      </c>
      <c r="D1544" s="9" t="s">
        <v>29</v>
      </c>
      <c r="E1544" s="9" t="s">
        <v>5422</v>
      </c>
      <c r="F1544" s="9" t="str">
        <f>_xlfn.XLOOKUP(E1544,Total_Enrolled!C:C,Total_Enrolled!C:C)</f>
        <v>2025em1100251@bitspilani-digital.edu.in</v>
      </c>
      <c r="G1544" s="9" t="s">
        <v>5423</v>
      </c>
      <c r="H1544" s="9" t="s">
        <v>14515</v>
      </c>
      <c r="I1544" s="9" t="s">
        <v>5424</v>
      </c>
      <c r="J1544" s="9" t="b">
        <v>1</v>
      </c>
      <c r="K1544" s="9">
        <v>1</v>
      </c>
      <c r="L1544" s="9">
        <f>_xlfn.XLOOKUP(B1544,Courses!A:A,Courses!H:H)</f>
        <v>71</v>
      </c>
      <c r="M1544" s="14">
        <f t="shared" si="120"/>
        <v>1.4084507042253521E-2</v>
      </c>
      <c r="N1544" s="14" t="str">
        <f t="shared" si="121"/>
        <v>Active</v>
      </c>
      <c r="O1544" s="14" t="str" cm="1">
        <f t="array" ref="O1544">_xlfn.IFS(M1544=0,"0",
M1544&lt;=10%,"0-10",
TRUE,"&gt;10"
)&amp;" "&amp;"% progress"</f>
        <v>0-10 % progress</v>
      </c>
      <c r="P1544" s="15">
        <f t="shared" si="122"/>
        <v>0</v>
      </c>
      <c r="Q1544" s="15">
        <f>COUNTIFS($G:$G,$G1544)</f>
        <v>3</v>
      </c>
      <c r="R1544" s="16">
        <f t="shared" si="123"/>
        <v>0</v>
      </c>
      <c r="S1544" s="15" t="str">
        <f t="shared" si="124"/>
        <v>no 0% progess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/>
      <c r="AA1544" s="9">
        <v>0</v>
      </c>
      <c r="AB1544" s="9"/>
      <c r="AC1544" s="9">
        <v>0</v>
      </c>
      <c r="AD1544" s="9" t="s">
        <v>5427</v>
      </c>
      <c r="AE1544" s="9" t="s">
        <v>5425</v>
      </c>
      <c r="AF1544" s="9">
        <v>180</v>
      </c>
      <c r="AG1544" s="9"/>
      <c r="AH1544" s="9"/>
      <c r="AI1544" s="9"/>
      <c r="AJ1544" s="9"/>
    </row>
    <row r="1545" spans="1:36" x14ac:dyDescent="0.35">
      <c r="A1545" s="9" t="s">
        <v>3100</v>
      </c>
      <c r="B1545" s="9" t="s">
        <v>3101</v>
      </c>
      <c r="C1545" s="9" t="s">
        <v>14504</v>
      </c>
      <c r="D1545" s="9" t="s">
        <v>29</v>
      </c>
      <c r="E1545" s="9" t="s">
        <v>5422</v>
      </c>
      <c r="F1545" s="9" t="str">
        <f>_xlfn.XLOOKUP(E1545,Total_Enrolled!C:C,Total_Enrolled!C:C)</f>
        <v>2025em1100251@bitspilani-digital.edu.in</v>
      </c>
      <c r="G1545" s="9" t="s">
        <v>5423</v>
      </c>
      <c r="H1545" s="9" t="s">
        <v>14515</v>
      </c>
      <c r="I1545" s="9" t="s">
        <v>5424</v>
      </c>
      <c r="J1545" s="9" t="b">
        <v>1</v>
      </c>
      <c r="K1545" s="9">
        <v>2</v>
      </c>
      <c r="L1545" s="9">
        <f>_xlfn.XLOOKUP(B1545,Courses!A:A,Courses!H:H)</f>
        <v>44</v>
      </c>
      <c r="M1545" s="14">
        <f t="shared" si="120"/>
        <v>4.5454545454545456E-2</v>
      </c>
      <c r="N1545" s="14" t="str">
        <f t="shared" si="121"/>
        <v>Active</v>
      </c>
      <c r="O1545" s="14" t="str" cm="1">
        <f t="array" ref="O1545">_xlfn.IFS(M1545=0,"0",
M1545&lt;=10%,"0-10",
TRUE,"&gt;10"
)&amp;" "&amp;"% progress"</f>
        <v>0-10 % progress</v>
      </c>
      <c r="P1545" s="15">
        <f t="shared" si="122"/>
        <v>0</v>
      </c>
      <c r="Q1545" s="15">
        <f>COUNTIFS($G:$G,$G1545)</f>
        <v>3</v>
      </c>
      <c r="R1545" s="16">
        <f t="shared" si="123"/>
        <v>0</v>
      </c>
      <c r="S1545" s="15" t="str">
        <f t="shared" si="124"/>
        <v>no 0% progess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/>
      <c r="AA1545" s="9">
        <v>0</v>
      </c>
      <c r="AB1545" s="9"/>
      <c r="AC1545" s="9">
        <v>2220</v>
      </c>
      <c r="AD1545" s="9" t="s">
        <v>5428</v>
      </c>
      <c r="AE1545" s="9" t="s">
        <v>5425</v>
      </c>
      <c r="AF1545" s="9">
        <v>180</v>
      </c>
      <c r="AG1545" s="9"/>
      <c r="AH1545" s="9"/>
      <c r="AI1545" s="9" t="s">
        <v>5429</v>
      </c>
      <c r="AJ1545" s="9" t="s">
        <v>5430</v>
      </c>
    </row>
    <row r="1546" spans="1:36" x14ac:dyDescent="0.35">
      <c r="A1546" s="9" t="s">
        <v>3100</v>
      </c>
      <c r="B1546" s="9" t="s">
        <v>3101</v>
      </c>
      <c r="C1546" s="9" t="s">
        <v>14504</v>
      </c>
      <c r="D1546" s="9" t="s">
        <v>29</v>
      </c>
      <c r="E1546" s="9" t="s">
        <v>5431</v>
      </c>
      <c r="F1546" s="9" t="str">
        <f>_xlfn.XLOOKUP(E1546,Total_Enrolled!C:C,Total_Enrolled!C:C)</f>
        <v>2025em1100252@bitspilani-digital.edu.in</v>
      </c>
      <c r="G1546" s="9" t="s">
        <v>5432</v>
      </c>
      <c r="H1546" s="9" t="s">
        <v>14515</v>
      </c>
      <c r="I1546" s="9" t="s">
        <v>5433</v>
      </c>
      <c r="J1546" s="9" t="b">
        <v>1</v>
      </c>
      <c r="K1546" s="9">
        <v>17</v>
      </c>
      <c r="L1546" s="9">
        <f>_xlfn.XLOOKUP(B1546,Courses!A:A,Courses!H:H)</f>
        <v>44</v>
      </c>
      <c r="M1546" s="14">
        <f t="shared" si="120"/>
        <v>0.38636363636363635</v>
      </c>
      <c r="N1546" s="14" t="str">
        <f t="shared" si="121"/>
        <v>Active</v>
      </c>
      <c r="O1546" s="14" t="str" cm="1">
        <f t="array" ref="O1546">_xlfn.IFS(M1546=0,"0",
M1546&lt;=10%,"0-10",
TRUE,"&gt;10"
)&amp;" "&amp;"% progress"</f>
        <v>&gt;10 % progress</v>
      </c>
      <c r="P1546" s="15">
        <f t="shared" si="122"/>
        <v>0</v>
      </c>
      <c r="Q1546" s="15">
        <f>COUNTIFS($G:$G,$G1546)</f>
        <v>3</v>
      </c>
      <c r="R1546" s="16">
        <f t="shared" si="123"/>
        <v>0</v>
      </c>
      <c r="S1546" s="15" t="str">
        <f t="shared" si="124"/>
        <v>no 0% progess</v>
      </c>
      <c r="T1546" s="9">
        <v>0</v>
      </c>
      <c r="U1546" s="9">
        <v>3</v>
      </c>
      <c r="V1546" s="9">
        <v>3</v>
      </c>
      <c r="W1546" s="9">
        <v>0</v>
      </c>
      <c r="X1546" s="9">
        <v>0</v>
      </c>
      <c r="Y1546" s="9">
        <v>0</v>
      </c>
      <c r="Z1546" s="9"/>
      <c r="AA1546" s="9">
        <v>0</v>
      </c>
      <c r="AB1546" s="9"/>
      <c r="AC1546" s="9">
        <v>24694</v>
      </c>
      <c r="AD1546" s="9" t="s">
        <v>5434</v>
      </c>
      <c r="AE1546" s="9" t="s">
        <v>5435</v>
      </c>
      <c r="AF1546" s="9">
        <v>186</v>
      </c>
      <c r="AG1546" s="9"/>
      <c r="AH1546" s="9" t="s">
        <v>5436</v>
      </c>
      <c r="AI1546" s="9" t="s">
        <v>5437</v>
      </c>
      <c r="AJ1546" s="9" t="s">
        <v>5438</v>
      </c>
    </row>
    <row r="1547" spans="1:36" x14ac:dyDescent="0.35">
      <c r="A1547" s="9" t="s">
        <v>30</v>
      </c>
      <c r="B1547" s="9" t="s">
        <v>31</v>
      </c>
      <c r="C1547" s="9" t="s">
        <v>14504</v>
      </c>
      <c r="D1547" s="9" t="s">
        <v>29</v>
      </c>
      <c r="E1547" s="9" t="s">
        <v>5431</v>
      </c>
      <c r="F1547" s="9" t="str">
        <f>_xlfn.XLOOKUP(E1547,Total_Enrolled!C:C,Total_Enrolled!C:C)</f>
        <v>2025em1100252@bitspilani-digital.edu.in</v>
      </c>
      <c r="G1547" s="9" t="s">
        <v>5432</v>
      </c>
      <c r="H1547" s="9" t="s">
        <v>14515</v>
      </c>
      <c r="I1547" s="9" t="s">
        <v>5433</v>
      </c>
      <c r="J1547" s="9" t="b">
        <v>1</v>
      </c>
      <c r="K1547" s="9">
        <v>8</v>
      </c>
      <c r="L1547" s="9">
        <f>_xlfn.XLOOKUP(B1547,Courses!A:A,Courses!H:H)</f>
        <v>71</v>
      </c>
      <c r="M1547" s="14">
        <f t="shared" si="120"/>
        <v>0.11267605633802817</v>
      </c>
      <c r="N1547" s="14" t="str">
        <f t="shared" si="121"/>
        <v>Active</v>
      </c>
      <c r="O1547" s="14" t="str" cm="1">
        <f t="array" ref="O1547">_xlfn.IFS(M1547=0,"0",
M1547&lt;=10%,"0-10",
TRUE,"&gt;10"
)&amp;" "&amp;"% progress"</f>
        <v>&gt;10 % progress</v>
      </c>
      <c r="P1547" s="15">
        <f t="shared" si="122"/>
        <v>0</v>
      </c>
      <c r="Q1547" s="15">
        <f>COUNTIFS($G:$G,$G1547)</f>
        <v>3</v>
      </c>
      <c r="R1547" s="16">
        <f t="shared" si="123"/>
        <v>0</v>
      </c>
      <c r="S1547" s="15" t="str">
        <f t="shared" si="124"/>
        <v>no 0% progess</v>
      </c>
      <c r="T1547" s="9">
        <v>0</v>
      </c>
      <c r="U1547" s="9">
        <v>1</v>
      </c>
      <c r="V1547" s="9">
        <v>1</v>
      </c>
      <c r="W1547" s="9">
        <v>0</v>
      </c>
      <c r="X1547" s="9">
        <v>0</v>
      </c>
      <c r="Y1547" s="9">
        <v>0</v>
      </c>
      <c r="Z1547" s="9"/>
      <c r="AA1547" s="9">
        <v>0</v>
      </c>
      <c r="AB1547" s="9"/>
      <c r="AC1547" s="9">
        <v>12176</v>
      </c>
      <c r="AD1547" s="9" t="s">
        <v>5439</v>
      </c>
      <c r="AE1547" s="9" t="s">
        <v>5435</v>
      </c>
      <c r="AF1547" s="9">
        <v>186</v>
      </c>
      <c r="AG1547" s="9"/>
      <c r="AH1547" s="9" t="s">
        <v>5440</v>
      </c>
      <c r="AI1547" s="9" t="s">
        <v>5441</v>
      </c>
      <c r="AJ1547" s="9" t="s">
        <v>5442</v>
      </c>
    </row>
    <row r="1548" spans="1:36" x14ac:dyDescent="0.35">
      <c r="A1548" s="9" t="s">
        <v>3110</v>
      </c>
      <c r="B1548" s="9" t="s">
        <v>3111</v>
      </c>
      <c r="C1548" s="9" t="s">
        <v>14504</v>
      </c>
      <c r="D1548" s="9" t="s">
        <v>29</v>
      </c>
      <c r="E1548" s="9" t="s">
        <v>5431</v>
      </c>
      <c r="F1548" s="9" t="str">
        <f>_xlfn.XLOOKUP(E1548,Total_Enrolled!C:C,Total_Enrolled!C:C)</f>
        <v>2025em1100252@bitspilani-digital.edu.in</v>
      </c>
      <c r="G1548" s="9" t="s">
        <v>5432</v>
      </c>
      <c r="H1548" s="9" t="s">
        <v>14515</v>
      </c>
      <c r="I1548" s="9" t="s">
        <v>5433</v>
      </c>
      <c r="J1548" s="9" t="b">
        <v>1</v>
      </c>
      <c r="K1548" s="9">
        <v>8</v>
      </c>
      <c r="L1548" s="9">
        <f>_xlfn.XLOOKUP(B1548,Courses!A:A,Courses!H:H)</f>
        <v>67</v>
      </c>
      <c r="M1548" s="14">
        <f t="shared" si="120"/>
        <v>0.11940298507462686</v>
      </c>
      <c r="N1548" s="14" t="str">
        <f t="shared" si="121"/>
        <v>Active</v>
      </c>
      <c r="O1548" s="14" t="str" cm="1">
        <f t="array" ref="O1548">_xlfn.IFS(M1548=0,"0",
M1548&lt;=10%,"0-10",
TRUE,"&gt;10"
)&amp;" "&amp;"% progress"</f>
        <v>&gt;10 % progress</v>
      </c>
      <c r="P1548" s="15">
        <f t="shared" si="122"/>
        <v>0</v>
      </c>
      <c r="Q1548" s="15">
        <f>COUNTIFS($G:$G,$G1548)</f>
        <v>3</v>
      </c>
      <c r="R1548" s="16">
        <f t="shared" si="123"/>
        <v>0</v>
      </c>
      <c r="S1548" s="15" t="str">
        <f t="shared" si="124"/>
        <v>no 0% progess</v>
      </c>
      <c r="T1548" s="9">
        <v>0</v>
      </c>
      <c r="U1548" s="9">
        <v>1</v>
      </c>
      <c r="V1548" s="9">
        <v>1</v>
      </c>
      <c r="W1548" s="9">
        <v>0</v>
      </c>
      <c r="X1548" s="9">
        <v>0</v>
      </c>
      <c r="Y1548" s="9">
        <v>0</v>
      </c>
      <c r="Z1548" s="9"/>
      <c r="AA1548" s="9">
        <v>0</v>
      </c>
      <c r="AB1548" s="9"/>
      <c r="AC1548" s="9">
        <v>7125</v>
      </c>
      <c r="AD1548" s="9" t="s">
        <v>5443</v>
      </c>
      <c r="AE1548" s="9" t="s">
        <v>5435</v>
      </c>
      <c r="AF1548" s="9">
        <v>186</v>
      </c>
      <c r="AG1548" s="9"/>
      <c r="AH1548" s="9" t="s">
        <v>5444</v>
      </c>
      <c r="AI1548" s="9"/>
      <c r="AJ1548" s="9"/>
    </row>
    <row r="1549" spans="1:36" x14ac:dyDescent="0.35">
      <c r="A1549" s="9" t="s">
        <v>3086</v>
      </c>
      <c r="B1549" s="9" t="s">
        <v>35</v>
      </c>
      <c r="C1549" s="9" t="s">
        <v>14504</v>
      </c>
      <c r="D1549" s="9" t="s">
        <v>29</v>
      </c>
      <c r="E1549" s="9" t="s">
        <v>5445</v>
      </c>
      <c r="F1549" s="9" t="str">
        <f>_xlfn.XLOOKUP(E1549,Total_Enrolled!C:C,Total_Enrolled!C:C)</f>
        <v>2025em1100253@bitspilani-digital.edu.in</v>
      </c>
      <c r="G1549" s="9" t="s">
        <v>5446</v>
      </c>
      <c r="H1549" s="9" t="s">
        <v>14515</v>
      </c>
      <c r="I1549" s="9" t="s">
        <v>5447</v>
      </c>
      <c r="J1549" s="9" t="b">
        <v>1</v>
      </c>
      <c r="K1549" s="9">
        <v>1</v>
      </c>
      <c r="L1549" s="9">
        <f>_xlfn.XLOOKUP(B1549,Courses!A:A,Courses!H:H)</f>
        <v>68</v>
      </c>
      <c r="M1549" s="14">
        <f t="shared" si="120"/>
        <v>1.4705882352941176E-2</v>
      </c>
      <c r="N1549" s="14" t="str">
        <f t="shared" si="121"/>
        <v>Active</v>
      </c>
      <c r="O1549" s="14" t="str" cm="1">
        <f t="array" ref="O1549">_xlfn.IFS(M1549=0,"0",
M1549&lt;=10%,"0-10",
TRUE,"&gt;10"
)&amp;" "&amp;"% progress"</f>
        <v>0-10 % progress</v>
      </c>
      <c r="P1549" s="15">
        <f t="shared" si="122"/>
        <v>0</v>
      </c>
      <c r="Q1549" s="15">
        <f>COUNTIFS($G:$G,$G1549)</f>
        <v>3</v>
      </c>
      <c r="R1549" s="16">
        <f t="shared" si="123"/>
        <v>0</v>
      </c>
      <c r="S1549" s="15" t="str">
        <f t="shared" si="124"/>
        <v>no 0% progess</v>
      </c>
      <c r="T1549" s="9">
        <v>0</v>
      </c>
      <c r="U1549" s="9">
        <v>1</v>
      </c>
      <c r="V1549" s="9">
        <v>1</v>
      </c>
      <c r="W1549" s="9">
        <v>0</v>
      </c>
      <c r="X1549" s="9">
        <v>0</v>
      </c>
      <c r="Y1549" s="9">
        <v>0</v>
      </c>
      <c r="Z1549" s="9"/>
      <c r="AA1549" s="9">
        <v>0</v>
      </c>
      <c r="AB1549" s="9"/>
      <c r="AC1549" s="9">
        <v>0</v>
      </c>
      <c r="AD1549" s="9" t="s">
        <v>5449</v>
      </c>
      <c r="AE1549" s="9" t="s">
        <v>5448</v>
      </c>
      <c r="AF1549" s="9">
        <v>27</v>
      </c>
      <c r="AG1549" s="9"/>
      <c r="AH1549" s="9" t="s">
        <v>5450</v>
      </c>
      <c r="AI1549" s="9"/>
      <c r="AJ1549" s="9"/>
    </row>
    <row r="1550" spans="1:36" x14ac:dyDescent="0.35">
      <c r="A1550" s="9" t="s">
        <v>3110</v>
      </c>
      <c r="B1550" s="9" t="s">
        <v>3111</v>
      </c>
      <c r="C1550" s="9" t="s">
        <v>14504</v>
      </c>
      <c r="D1550" s="9" t="s">
        <v>29</v>
      </c>
      <c r="E1550" s="9" t="s">
        <v>5445</v>
      </c>
      <c r="F1550" s="9" t="str">
        <f>_xlfn.XLOOKUP(E1550,Total_Enrolled!C:C,Total_Enrolled!C:C)</f>
        <v>2025em1100253@bitspilani-digital.edu.in</v>
      </c>
      <c r="G1550" s="9" t="s">
        <v>5446</v>
      </c>
      <c r="H1550" s="9" t="s">
        <v>14515</v>
      </c>
      <c r="I1550" s="9" t="s">
        <v>5447</v>
      </c>
      <c r="J1550" s="9" t="b">
        <v>1</v>
      </c>
      <c r="K1550" s="9">
        <v>6</v>
      </c>
      <c r="L1550" s="9">
        <f>_xlfn.XLOOKUP(B1550,Courses!A:A,Courses!H:H)</f>
        <v>67</v>
      </c>
      <c r="M1550" s="14">
        <f t="shared" si="120"/>
        <v>8.9552238805970144E-2</v>
      </c>
      <c r="N1550" s="14" t="str">
        <f t="shared" si="121"/>
        <v>Active</v>
      </c>
      <c r="O1550" s="14" t="str" cm="1">
        <f t="array" ref="O1550">_xlfn.IFS(M1550=0,"0",
M1550&lt;=10%,"0-10",
TRUE,"&gt;10"
)&amp;" "&amp;"% progress"</f>
        <v>0-10 % progress</v>
      </c>
      <c r="P1550" s="15">
        <f t="shared" si="122"/>
        <v>0</v>
      </c>
      <c r="Q1550" s="15">
        <f>COUNTIFS($G:$G,$G1550)</f>
        <v>3</v>
      </c>
      <c r="R1550" s="16">
        <f t="shared" si="123"/>
        <v>0</v>
      </c>
      <c r="S1550" s="15" t="str">
        <f t="shared" si="124"/>
        <v>no 0% progess</v>
      </c>
      <c r="T1550" s="9">
        <v>0</v>
      </c>
      <c r="U1550" s="9">
        <v>1</v>
      </c>
      <c r="V1550" s="9">
        <v>1</v>
      </c>
      <c r="W1550" s="9">
        <v>0</v>
      </c>
      <c r="X1550" s="9">
        <v>0</v>
      </c>
      <c r="Y1550" s="9">
        <v>0</v>
      </c>
      <c r="Z1550" s="9"/>
      <c r="AA1550" s="9">
        <v>0</v>
      </c>
      <c r="AB1550" s="9"/>
      <c r="AC1550" s="9">
        <v>614</v>
      </c>
      <c r="AD1550" s="9" t="s">
        <v>5451</v>
      </c>
      <c r="AE1550" s="9" t="s">
        <v>5448</v>
      </c>
      <c r="AF1550" s="9">
        <v>27</v>
      </c>
      <c r="AG1550" s="9"/>
      <c r="AH1550" s="9" t="s">
        <v>5452</v>
      </c>
      <c r="AI1550" s="9"/>
      <c r="AJ1550" s="9"/>
    </row>
    <row r="1551" spans="1:36" x14ac:dyDescent="0.35">
      <c r="A1551" s="9" t="s">
        <v>3091</v>
      </c>
      <c r="B1551" s="9" t="s">
        <v>3092</v>
      </c>
      <c r="C1551" s="9" t="s">
        <v>14504</v>
      </c>
      <c r="D1551" s="9" t="s">
        <v>29</v>
      </c>
      <c r="E1551" s="9" t="s">
        <v>5445</v>
      </c>
      <c r="F1551" s="9" t="str">
        <f>_xlfn.XLOOKUP(E1551,Total_Enrolled!C:C,Total_Enrolled!C:C)</f>
        <v>2025em1100253@bitspilani-digital.edu.in</v>
      </c>
      <c r="G1551" s="9" t="s">
        <v>5446</v>
      </c>
      <c r="H1551" s="9" t="s">
        <v>14515</v>
      </c>
      <c r="I1551" s="9" t="s">
        <v>5447</v>
      </c>
      <c r="J1551" s="9" t="b">
        <v>1</v>
      </c>
      <c r="K1551" s="9">
        <v>1</v>
      </c>
      <c r="L1551" s="9">
        <f>_xlfn.XLOOKUP(B1551,Courses!A:A,Courses!H:H)</f>
        <v>36</v>
      </c>
      <c r="M1551" s="14">
        <f t="shared" si="120"/>
        <v>2.7777777777777776E-2</v>
      </c>
      <c r="N1551" s="14" t="str">
        <f t="shared" si="121"/>
        <v>Active</v>
      </c>
      <c r="O1551" s="14" t="str" cm="1">
        <f t="array" ref="O1551">_xlfn.IFS(M1551=0,"0",
M1551&lt;=10%,"0-10",
TRUE,"&gt;10"
)&amp;" "&amp;"% progress"</f>
        <v>0-10 % progress</v>
      </c>
      <c r="P1551" s="15">
        <f t="shared" si="122"/>
        <v>0</v>
      </c>
      <c r="Q1551" s="15">
        <f>COUNTIFS($G:$G,$G1551)</f>
        <v>3</v>
      </c>
      <c r="R1551" s="16">
        <f t="shared" si="123"/>
        <v>0</v>
      </c>
      <c r="S1551" s="15" t="str">
        <f t="shared" si="124"/>
        <v>no 0% progess</v>
      </c>
      <c r="T1551" s="9">
        <v>0</v>
      </c>
      <c r="U1551" s="9">
        <v>1</v>
      </c>
      <c r="V1551" s="9">
        <v>1</v>
      </c>
      <c r="W1551" s="9">
        <v>0</v>
      </c>
      <c r="X1551" s="9">
        <v>0</v>
      </c>
      <c r="Y1551" s="9">
        <v>0</v>
      </c>
      <c r="Z1551" s="9"/>
      <c r="AA1551" s="9">
        <v>0</v>
      </c>
      <c r="AB1551" s="9"/>
      <c r="AC1551" s="9">
        <v>0</v>
      </c>
      <c r="AD1551" s="9" t="s">
        <v>5453</v>
      </c>
      <c r="AE1551" s="9" t="s">
        <v>5448</v>
      </c>
      <c r="AF1551" s="9">
        <v>27</v>
      </c>
      <c r="AG1551" s="9"/>
      <c r="AH1551" s="9" t="s">
        <v>5454</v>
      </c>
      <c r="AI1551" s="9"/>
      <c r="AJ1551" s="9"/>
    </row>
    <row r="1552" spans="1:36" x14ac:dyDescent="0.35">
      <c r="A1552" s="9" t="s">
        <v>3091</v>
      </c>
      <c r="B1552" s="9" t="s">
        <v>3092</v>
      </c>
      <c r="C1552" s="9" t="s">
        <v>14504</v>
      </c>
      <c r="D1552" s="9" t="s">
        <v>29</v>
      </c>
      <c r="E1552" s="9" t="s">
        <v>5455</v>
      </c>
      <c r="F1552" s="9" t="str">
        <f>_xlfn.XLOOKUP(E1552,Total_Enrolled!C:C,Total_Enrolled!C:C)</f>
        <v>2025em1100254@bitspilani-digital.edu.in</v>
      </c>
      <c r="G1552" s="9" t="s">
        <v>5456</v>
      </c>
      <c r="H1552" s="9" t="s">
        <v>14515</v>
      </c>
      <c r="I1552" s="9" t="s">
        <v>5457</v>
      </c>
      <c r="J1552" s="9" t="b">
        <v>1</v>
      </c>
      <c r="K1552" s="9">
        <v>0</v>
      </c>
      <c r="L1552" s="9">
        <f>_xlfn.XLOOKUP(B1552,Courses!A:A,Courses!H:H)</f>
        <v>36</v>
      </c>
      <c r="M1552" s="14">
        <f t="shared" si="120"/>
        <v>0</v>
      </c>
      <c r="N1552" s="14" t="str">
        <f t="shared" si="121"/>
        <v>Not Active</v>
      </c>
      <c r="O1552" s="14" t="str" cm="1">
        <f t="array" ref="O1552">_xlfn.IFS(M1552=0,"0",
M1552&lt;=10%,"0-10",
TRUE,"&gt;10"
)&amp;" "&amp;"% progress"</f>
        <v>0 % progress</v>
      </c>
      <c r="P1552" s="15">
        <f t="shared" si="122"/>
        <v>1</v>
      </c>
      <c r="Q1552" s="15">
        <f>COUNTIFS($G:$G,$G1552)</f>
        <v>4</v>
      </c>
      <c r="R1552" s="16">
        <f t="shared" si="123"/>
        <v>0.25</v>
      </c>
      <c r="S1552" s="15" t="str">
        <f t="shared" si="124"/>
        <v>no progress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/>
      <c r="AA1552" s="9">
        <v>0</v>
      </c>
      <c r="AB1552" s="9"/>
      <c r="AC1552" s="9">
        <v>0</v>
      </c>
      <c r="AD1552" s="9" t="s">
        <v>5458</v>
      </c>
      <c r="AE1552" s="9" t="s">
        <v>5459</v>
      </c>
      <c r="AF1552" s="9">
        <v>136</v>
      </c>
      <c r="AG1552" s="9"/>
      <c r="AH1552" s="9"/>
      <c r="AI1552" s="9"/>
      <c r="AJ1552" s="9"/>
    </row>
    <row r="1553" spans="1:36" x14ac:dyDescent="0.35">
      <c r="A1553" s="9" t="s">
        <v>3110</v>
      </c>
      <c r="B1553" s="9" t="s">
        <v>3111</v>
      </c>
      <c r="C1553" s="9" t="s">
        <v>14504</v>
      </c>
      <c r="D1553" s="9" t="s">
        <v>29</v>
      </c>
      <c r="E1553" s="9" t="s">
        <v>5455</v>
      </c>
      <c r="F1553" s="9" t="str">
        <f>_xlfn.XLOOKUP(E1553,Total_Enrolled!C:C,Total_Enrolled!C:C)</f>
        <v>2025em1100254@bitspilani-digital.edu.in</v>
      </c>
      <c r="G1553" s="9" t="s">
        <v>5456</v>
      </c>
      <c r="H1553" s="9" t="s">
        <v>14515</v>
      </c>
      <c r="I1553" s="9" t="s">
        <v>5457</v>
      </c>
      <c r="J1553" s="9" t="b">
        <v>1</v>
      </c>
      <c r="K1553" s="9">
        <v>0</v>
      </c>
      <c r="L1553" s="9">
        <f>_xlfn.XLOOKUP(B1553,Courses!A:A,Courses!H:H)</f>
        <v>67</v>
      </c>
      <c r="M1553" s="14">
        <f t="shared" si="120"/>
        <v>0</v>
      </c>
      <c r="N1553" s="14" t="str">
        <f t="shared" si="121"/>
        <v>Not Active</v>
      </c>
      <c r="O1553" s="14" t="str" cm="1">
        <f t="array" ref="O1553">_xlfn.IFS(M1553=0,"0",
M1553&lt;=10%,"0-10",
TRUE,"&gt;10"
)&amp;" "&amp;"% progress"</f>
        <v>0 % progress</v>
      </c>
      <c r="P1553" s="15">
        <f t="shared" si="122"/>
        <v>1</v>
      </c>
      <c r="Q1553" s="15">
        <f>COUNTIFS($G:$G,$G1553)</f>
        <v>4</v>
      </c>
      <c r="R1553" s="16">
        <f t="shared" si="123"/>
        <v>0.25</v>
      </c>
      <c r="S1553" s="15" t="str">
        <f t="shared" si="124"/>
        <v>no progress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/>
      <c r="AA1553" s="9">
        <v>0</v>
      </c>
      <c r="AB1553" s="9"/>
      <c r="AC1553" s="9">
        <v>0</v>
      </c>
      <c r="AD1553" s="9" t="s">
        <v>5460</v>
      </c>
      <c r="AE1553" s="9" t="s">
        <v>5459</v>
      </c>
      <c r="AF1553" s="9">
        <v>136</v>
      </c>
      <c r="AG1553" s="9"/>
      <c r="AH1553" s="9"/>
      <c r="AI1553" s="9"/>
      <c r="AJ1553" s="9"/>
    </row>
    <row r="1554" spans="1:36" x14ac:dyDescent="0.35">
      <c r="A1554" s="9" t="s">
        <v>30</v>
      </c>
      <c r="B1554" s="9" t="s">
        <v>31</v>
      </c>
      <c r="C1554" s="9" t="s">
        <v>14504</v>
      </c>
      <c r="D1554" s="9" t="s">
        <v>29</v>
      </c>
      <c r="E1554" s="9" t="s">
        <v>5455</v>
      </c>
      <c r="F1554" s="9" t="str">
        <f>_xlfn.XLOOKUP(E1554,Total_Enrolled!C:C,Total_Enrolled!C:C)</f>
        <v>2025em1100254@bitspilani-digital.edu.in</v>
      </c>
      <c r="G1554" s="9" t="s">
        <v>5456</v>
      </c>
      <c r="H1554" s="9" t="s">
        <v>14515</v>
      </c>
      <c r="I1554" s="9" t="s">
        <v>5457</v>
      </c>
      <c r="J1554" s="9" t="b">
        <v>1</v>
      </c>
      <c r="K1554" s="9">
        <v>5</v>
      </c>
      <c r="L1554" s="9">
        <f>_xlfn.XLOOKUP(B1554,Courses!A:A,Courses!H:H)</f>
        <v>71</v>
      </c>
      <c r="M1554" s="14">
        <f t="shared" si="120"/>
        <v>7.0422535211267609E-2</v>
      </c>
      <c r="N1554" s="14" t="str">
        <f t="shared" si="121"/>
        <v>Active</v>
      </c>
      <c r="O1554" s="14" t="str" cm="1">
        <f t="array" ref="O1554">_xlfn.IFS(M1554=0,"0",
M1554&lt;=10%,"0-10",
TRUE,"&gt;10"
)&amp;" "&amp;"% progress"</f>
        <v>0-10 % progress</v>
      </c>
      <c r="P1554" s="15">
        <f t="shared" si="122"/>
        <v>0</v>
      </c>
      <c r="Q1554" s="15">
        <f>COUNTIFS($G:$G,$G1554)</f>
        <v>4</v>
      </c>
      <c r="R1554" s="16">
        <f t="shared" si="123"/>
        <v>0</v>
      </c>
      <c r="S1554" s="15" t="str">
        <f t="shared" si="124"/>
        <v>no 0% progess</v>
      </c>
      <c r="T1554" s="9">
        <v>0</v>
      </c>
      <c r="U1554" s="9">
        <v>1</v>
      </c>
      <c r="V1554" s="9">
        <v>1</v>
      </c>
      <c r="W1554" s="9">
        <v>0</v>
      </c>
      <c r="X1554" s="9">
        <v>0</v>
      </c>
      <c r="Y1554" s="9">
        <v>0</v>
      </c>
      <c r="Z1554" s="9"/>
      <c r="AA1554" s="9">
        <v>0</v>
      </c>
      <c r="AB1554" s="9"/>
      <c r="AC1554" s="9">
        <v>353</v>
      </c>
      <c r="AD1554" s="9" t="s">
        <v>5461</v>
      </c>
      <c r="AE1554" s="9" t="s">
        <v>5459</v>
      </c>
      <c r="AF1554" s="9">
        <v>136</v>
      </c>
      <c r="AG1554" s="9"/>
      <c r="AH1554" s="9" t="s">
        <v>5462</v>
      </c>
      <c r="AI1554" s="9" t="s">
        <v>5463</v>
      </c>
      <c r="AJ1554" s="9" t="s">
        <v>5464</v>
      </c>
    </row>
    <row r="1555" spans="1:36" x14ac:dyDescent="0.35">
      <c r="A1555" s="9" t="s">
        <v>3100</v>
      </c>
      <c r="B1555" s="9" t="s">
        <v>3101</v>
      </c>
      <c r="C1555" s="9" t="s">
        <v>14504</v>
      </c>
      <c r="D1555" s="9" t="s">
        <v>29</v>
      </c>
      <c r="E1555" s="9" t="s">
        <v>5455</v>
      </c>
      <c r="F1555" s="9" t="str">
        <f>_xlfn.XLOOKUP(E1555,Total_Enrolled!C:C,Total_Enrolled!C:C)</f>
        <v>2025em1100254@bitspilani-digital.edu.in</v>
      </c>
      <c r="G1555" s="9" t="s">
        <v>5456</v>
      </c>
      <c r="H1555" s="9" t="s">
        <v>14515</v>
      </c>
      <c r="I1555" s="9" t="s">
        <v>5457</v>
      </c>
      <c r="J1555" s="9" t="b">
        <v>1</v>
      </c>
      <c r="K1555" s="9">
        <v>1</v>
      </c>
      <c r="L1555" s="9">
        <f>_xlfn.XLOOKUP(B1555,Courses!A:A,Courses!H:H)</f>
        <v>44</v>
      </c>
      <c r="M1555" s="14">
        <f t="shared" si="120"/>
        <v>2.2727272727272728E-2</v>
      </c>
      <c r="N1555" s="14" t="str">
        <f t="shared" si="121"/>
        <v>Active</v>
      </c>
      <c r="O1555" s="14" t="str" cm="1">
        <f t="array" ref="O1555">_xlfn.IFS(M1555=0,"0",
M1555&lt;=10%,"0-10",
TRUE,"&gt;10"
)&amp;" "&amp;"% progress"</f>
        <v>0-10 % progress</v>
      </c>
      <c r="P1555" s="15">
        <f t="shared" si="122"/>
        <v>0</v>
      </c>
      <c r="Q1555" s="15">
        <f>COUNTIFS($G:$G,$G1555)</f>
        <v>4</v>
      </c>
      <c r="R1555" s="16">
        <f t="shared" si="123"/>
        <v>0</v>
      </c>
      <c r="S1555" s="15" t="str">
        <f t="shared" si="124"/>
        <v>no 0% progess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/>
      <c r="AA1555" s="9">
        <v>0</v>
      </c>
      <c r="AB1555" s="9"/>
      <c r="AC1555" s="9">
        <v>0</v>
      </c>
      <c r="AD1555" s="9" t="s">
        <v>5465</v>
      </c>
      <c r="AE1555" s="9" t="s">
        <v>5459</v>
      </c>
      <c r="AF1555" s="9">
        <v>136</v>
      </c>
      <c r="AG1555" s="9"/>
      <c r="AH1555" s="9"/>
      <c r="AI1555" s="9"/>
      <c r="AJ1555" s="9"/>
    </row>
    <row r="1556" spans="1:36" x14ac:dyDescent="0.35">
      <c r="A1556" s="9" t="s">
        <v>3100</v>
      </c>
      <c r="B1556" s="9" t="s">
        <v>3101</v>
      </c>
      <c r="C1556" s="9" t="s">
        <v>14504</v>
      </c>
      <c r="D1556" s="9" t="s">
        <v>29</v>
      </c>
      <c r="E1556" s="9" t="s">
        <v>5475</v>
      </c>
      <c r="F1556" s="9" t="str">
        <f>_xlfn.XLOOKUP(E1556,Total_Enrolled!C:C,Total_Enrolled!C:C)</f>
        <v>2025em1100258@bitspilani-digital.edu.in</v>
      </c>
      <c r="G1556" s="9" t="s">
        <v>5476</v>
      </c>
      <c r="H1556" s="9" t="s">
        <v>14515</v>
      </c>
      <c r="I1556" s="9" t="s">
        <v>5477</v>
      </c>
      <c r="J1556" s="9" t="b">
        <v>1</v>
      </c>
      <c r="K1556" s="9">
        <v>41</v>
      </c>
      <c r="L1556" s="9">
        <f>_xlfn.XLOOKUP(B1556,Courses!A:A,Courses!H:H)</f>
        <v>44</v>
      </c>
      <c r="M1556" s="14">
        <f t="shared" si="120"/>
        <v>0.93181818181818177</v>
      </c>
      <c r="N1556" s="14" t="str">
        <f t="shared" si="121"/>
        <v>Active</v>
      </c>
      <c r="O1556" s="14" t="str" cm="1">
        <f t="array" ref="O1556">_xlfn.IFS(M1556=0,"0",
M1556&lt;=10%,"0-10",
TRUE,"&gt;10"
)&amp;" "&amp;"% progress"</f>
        <v>&gt;10 % progress</v>
      </c>
      <c r="P1556" s="15">
        <f t="shared" si="122"/>
        <v>0</v>
      </c>
      <c r="Q1556" s="15">
        <f>COUNTIFS($G:$G,$G1556)</f>
        <v>3</v>
      </c>
      <c r="R1556" s="16">
        <f t="shared" si="123"/>
        <v>0</v>
      </c>
      <c r="S1556" s="15" t="str">
        <f t="shared" si="124"/>
        <v>no 0% progess</v>
      </c>
      <c r="T1556" s="9">
        <v>0</v>
      </c>
      <c r="U1556" s="9">
        <v>13</v>
      </c>
      <c r="V1556" s="9">
        <v>13</v>
      </c>
      <c r="W1556" s="9">
        <v>0</v>
      </c>
      <c r="X1556" s="9">
        <v>0</v>
      </c>
      <c r="Y1556" s="9">
        <v>0</v>
      </c>
      <c r="Z1556" s="9"/>
      <c r="AA1556" s="9">
        <v>0</v>
      </c>
      <c r="AB1556" s="9"/>
      <c r="AC1556" s="9">
        <v>41743</v>
      </c>
      <c r="AD1556" s="9" t="s">
        <v>5479</v>
      </c>
      <c r="AE1556" s="9" t="s">
        <v>5478</v>
      </c>
      <c r="AF1556" s="9">
        <v>722</v>
      </c>
      <c r="AG1556" s="9"/>
      <c r="AH1556" s="9" t="s">
        <v>5480</v>
      </c>
      <c r="AI1556" s="9" t="s">
        <v>5481</v>
      </c>
      <c r="AJ1556" s="9" t="s">
        <v>5481</v>
      </c>
    </row>
    <row r="1557" spans="1:36" x14ac:dyDescent="0.35">
      <c r="A1557" s="9" t="s">
        <v>30</v>
      </c>
      <c r="B1557" s="9" t="s">
        <v>31</v>
      </c>
      <c r="C1557" s="9" t="s">
        <v>14504</v>
      </c>
      <c r="D1557" s="9" t="s">
        <v>29</v>
      </c>
      <c r="E1557" s="9" t="s">
        <v>5475</v>
      </c>
      <c r="F1557" s="9" t="str">
        <f>_xlfn.XLOOKUP(E1557,Total_Enrolled!C:C,Total_Enrolled!C:C)</f>
        <v>2025em1100258@bitspilani-digital.edu.in</v>
      </c>
      <c r="G1557" s="9" t="s">
        <v>5476</v>
      </c>
      <c r="H1557" s="9" t="s">
        <v>14515</v>
      </c>
      <c r="I1557" s="9" t="s">
        <v>5477</v>
      </c>
      <c r="J1557" s="9" t="b">
        <v>1</v>
      </c>
      <c r="K1557" s="9">
        <v>71</v>
      </c>
      <c r="L1557" s="9">
        <f>_xlfn.XLOOKUP(B1557,Courses!A:A,Courses!H:H)</f>
        <v>71</v>
      </c>
      <c r="M1557" s="14">
        <f t="shared" si="120"/>
        <v>1</v>
      </c>
      <c r="N1557" s="14" t="str">
        <f t="shared" si="121"/>
        <v>Active</v>
      </c>
      <c r="O1557" s="14" t="str" cm="1">
        <f t="array" ref="O1557">_xlfn.IFS(M1557=0,"0",
M1557&lt;=10%,"0-10",
TRUE,"&gt;10"
)&amp;" "&amp;"% progress"</f>
        <v>&gt;10 % progress</v>
      </c>
      <c r="P1557" s="15">
        <f t="shared" si="122"/>
        <v>0</v>
      </c>
      <c r="Q1557" s="15">
        <f>COUNTIFS($G:$G,$G1557)</f>
        <v>3</v>
      </c>
      <c r="R1557" s="16">
        <f t="shared" si="123"/>
        <v>0</v>
      </c>
      <c r="S1557" s="15" t="str">
        <f t="shared" si="124"/>
        <v>no 0% progess</v>
      </c>
      <c r="T1557" s="9">
        <v>0</v>
      </c>
      <c r="U1557" s="9">
        <v>22</v>
      </c>
      <c r="V1557" s="9">
        <v>22</v>
      </c>
      <c r="W1557" s="9">
        <v>0</v>
      </c>
      <c r="X1557" s="9">
        <v>0</v>
      </c>
      <c r="Y1557" s="9">
        <v>0</v>
      </c>
      <c r="Z1557" s="9"/>
      <c r="AA1557" s="9">
        <v>0</v>
      </c>
      <c r="AB1557" s="9"/>
      <c r="AC1557" s="9">
        <v>46631</v>
      </c>
      <c r="AD1557" s="9" t="s">
        <v>5482</v>
      </c>
      <c r="AE1557" s="9" t="s">
        <v>5478</v>
      </c>
      <c r="AF1557" s="9">
        <v>722</v>
      </c>
      <c r="AG1557" s="9"/>
      <c r="AH1557" s="9" t="s">
        <v>5483</v>
      </c>
      <c r="AI1557" s="9" t="s">
        <v>5484</v>
      </c>
      <c r="AJ1557" s="9" t="s">
        <v>5484</v>
      </c>
    </row>
    <row r="1558" spans="1:36" x14ac:dyDescent="0.35">
      <c r="A1558" s="9" t="s">
        <v>3110</v>
      </c>
      <c r="B1558" s="9" t="s">
        <v>3111</v>
      </c>
      <c r="C1558" s="9" t="s">
        <v>14504</v>
      </c>
      <c r="D1558" s="9" t="s">
        <v>29</v>
      </c>
      <c r="E1558" s="9" t="s">
        <v>5475</v>
      </c>
      <c r="F1558" s="9" t="str">
        <f>_xlfn.XLOOKUP(E1558,Total_Enrolled!C:C,Total_Enrolled!C:C)</f>
        <v>2025em1100258@bitspilani-digital.edu.in</v>
      </c>
      <c r="G1558" s="9" t="s">
        <v>5476</v>
      </c>
      <c r="H1558" s="9" t="s">
        <v>14515</v>
      </c>
      <c r="I1558" s="9" t="s">
        <v>5477</v>
      </c>
      <c r="J1558" s="9" t="b">
        <v>1</v>
      </c>
      <c r="K1558" s="9">
        <v>61</v>
      </c>
      <c r="L1558" s="9">
        <f>_xlfn.XLOOKUP(B1558,Courses!A:A,Courses!H:H)</f>
        <v>67</v>
      </c>
      <c r="M1558" s="14">
        <f t="shared" si="120"/>
        <v>0.91044776119402981</v>
      </c>
      <c r="N1558" s="14" t="str">
        <f t="shared" si="121"/>
        <v>Active</v>
      </c>
      <c r="O1558" s="14" t="str" cm="1">
        <f t="array" ref="O1558">_xlfn.IFS(M1558=0,"0",
M1558&lt;=10%,"0-10",
TRUE,"&gt;10"
)&amp;" "&amp;"% progress"</f>
        <v>&gt;10 % progress</v>
      </c>
      <c r="P1558" s="15">
        <f t="shared" si="122"/>
        <v>0</v>
      </c>
      <c r="Q1558" s="15">
        <f>COUNTIFS($G:$G,$G1558)</f>
        <v>3</v>
      </c>
      <c r="R1558" s="16">
        <f t="shared" si="123"/>
        <v>0</v>
      </c>
      <c r="S1558" s="15" t="str">
        <f t="shared" si="124"/>
        <v>no 0% progess</v>
      </c>
      <c r="T1558" s="9">
        <v>0</v>
      </c>
      <c r="U1558" s="9">
        <v>11</v>
      </c>
      <c r="V1558" s="9">
        <v>11</v>
      </c>
      <c r="W1558" s="9">
        <v>0</v>
      </c>
      <c r="X1558" s="9">
        <v>0</v>
      </c>
      <c r="Y1558" s="9">
        <v>0</v>
      </c>
      <c r="Z1558" s="9"/>
      <c r="AA1558" s="9">
        <v>0</v>
      </c>
      <c r="AB1558" s="9"/>
      <c r="AC1558" s="9">
        <v>33197</v>
      </c>
      <c r="AD1558" s="9" t="s">
        <v>5485</v>
      </c>
      <c r="AE1558" s="9" t="s">
        <v>5478</v>
      </c>
      <c r="AF1558" s="9">
        <v>722</v>
      </c>
      <c r="AG1558" s="9"/>
      <c r="AH1558" s="9" t="s">
        <v>5486</v>
      </c>
      <c r="AI1558" s="9"/>
      <c r="AJ1558" s="9"/>
    </row>
    <row r="1559" spans="1:36" x14ac:dyDescent="0.35">
      <c r="A1559" s="9" t="s">
        <v>3110</v>
      </c>
      <c r="B1559" s="9" t="s">
        <v>3111</v>
      </c>
      <c r="C1559" s="9" t="s">
        <v>14504</v>
      </c>
      <c r="D1559" s="9" t="s">
        <v>29</v>
      </c>
      <c r="E1559" s="9" t="s">
        <v>5487</v>
      </c>
      <c r="F1559" s="9" t="str">
        <f>_xlfn.XLOOKUP(E1559,Total_Enrolled!C:C,Total_Enrolled!C:C)</f>
        <v>2025em1100259@bitspilani-digital.edu.in</v>
      </c>
      <c r="G1559" s="9" t="s">
        <v>5488</v>
      </c>
      <c r="H1559" s="9" t="s">
        <v>14515</v>
      </c>
      <c r="I1559" s="9" t="s">
        <v>5489</v>
      </c>
      <c r="J1559" s="9" t="b">
        <v>1</v>
      </c>
      <c r="K1559" s="9">
        <v>1</v>
      </c>
      <c r="L1559" s="9">
        <f>_xlfn.XLOOKUP(B1559,Courses!A:A,Courses!H:H)</f>
        <v>67</v>
      </c>
      <c r="M1559" s="14">
        <f t="shared" si="120"/>
        <v>1.4925373134328358E-2</v>
      </c>
      <c r="N1559" s="14" t="str">
        <f t="shared" si="121"/>
        <v>Active</v>
      </c>
      <c r="O1559" s="14" t="str" cm="1">
        <f t="array" ref="O1559">_xlfn.IFS(M1559=0,"0",
M1559&lt;=10%,"0-10",
TRUE,"&gt;10"
)&amp;" "&amp;"% progress"</f>
        <v>0-10 % progress</v>
      </c>
      <c r="P1559" s="15">
        <f t="shared" si="122"/>
        <v>0</v>
      </c>
      <c r="Q1559" s="15">
        <f>COUNTIFS($G:$G,$G1559)</f>
        <v>3</v>
      </c>
      <c r="R1559" s="16">
        <f t="shared" si="123"/>
        <v>0</v>
      </c>
      <c r="S1559" s="15" t="str">
        <f t="shared" si="124"/>
        <v>no 0% progess</v>
      </c>
      <c r="T1559" s="9">
        <v>0</v>
      </c>
      <c r="U1559" s="9">
        <v>1</v>
      </c>
      <c r="V1559" s="9">
        <v>1</v>
      </c>
      <c r="W1559" s="9">
        <v>0</v>
      </c>
      <c r="X1559" s="9">
        <v>0</v>
      </c>
      <c r="Y1559" s="9">
        <v>0</v>
      </c>
      <c r="Z1559" s="9"/>
      <c r="AA1559" s="9">
        <v>0</v>
      </c>
      <c r="AB1559" s="9"/>
      <c r="AC1559" s="9">
        <v>0</v>
      </c>
      <c r="AD1559" s="9" t="s">
        <v>5491</v>
      </c>
      <c r="AE1559" s="9" t="s">
        <v>5490</v>
      </c>
      <c r="AF1559" s="9">
        <v>216</v>
      </c>
      <c r="AG1559" s="9"/>
      <c r="AH1559" s="9" t="s">
        <v>5492</v>
      </c>
      <c r="AI1559" s="9"/>
      <c r="AJ1559" s="9"/>
    </row>
    <row r="1560" spans="1:36" x14ac:dyDescent="0.35">
      <c r="A1560" s="9" t="s">
        <v>30</v>
      </c>
      <c r="B1560" s="9" t="s">
        <v>31</v>
      </c>
      <c r="C1560" s="9" t="s">
        <v>14504</v>
      </c>
      <c r="D1560" s="9" t="s">
        <v>29</v>
      </c>
      <c r="E1560" s="9" t="s">
        <v>5487</v>
      </c>
      <c r="F1560" s="9" t="str">
        <f>_xlfn.XLOOKUP(E1560,Total_Enrolled!C:C,Total_Enrolled!C:C)</f>
        <v>2025em1100259@bitspilani-digital.edu.in</v>
      </c>
      <c r="G1560" s="9" t="s">
        <v>5488</v>
      </c>
      <c r="H1560" s="9" t="s">
        <v>14515</v>
      </c>
      <c r="I1560" s="9" t="s">
        <v>5489</v>
      </c>
      <c r="J1560" s="9" t="b">
        <v>1</v>
      </c>
      <c r="K1560" s="9">
        <v>13</v>
      </c>
      <c r="L1560" s="9">
        <f>_xlfn.XLOOKUP(B1560,Courses!A:A,Courses!H:H)</f>
        <v>71</v>
      </c>
      <c r="M1560" s="14">
        <f t="shared" si="120"/>
        <v>0.18309859154929578</v>
      </c>
      <c r="N1560" s="14" t="str">
        <f t="shared" si="121"/>
        <v>Active</v>
      </c>
      <c r="O1560" s="14" t="str" cm="1">
        <f t="array" ref="O1560">_xlfn.IFS(M1560=0,"0",
M1560&lt;=10%,"0-10",
TRUE,"&gt;10"
)&amp;" "&amp;"% progress"</f>
        <v>&gt;10 % progress</v>
      </c>
      <c r="P1560" s="15">
        <f t="shared" si="122"/>
        <v>0</v>
      </c>
      <c r="Q1560" s="15">
        <f>COUNTIFS($G:$G,$G1560)</f>
        <v>3</v>
      </c>
      <c r="R1560" s="16">
        <f t="shared" si="123"/>
        <v>0</v>
      </c>
      <c r="S1560" s="15" t="str">
        <f t="shared" si="124"/>
        <v>no 0% progess</v>
      </c>
      <c r="T1560" s="9">
        <v>0</v>
      </c>
      <c r="U1560" s="9">
        <v>4</v>
      </c>
      <c r="V1560" s="9">
        <v>4</v>
      </c>
      <c r="W1560" s="9">
        <v>0</v>
      </c>
      <c r="X1560" s="9">
        <v>0</v>
      </c>
      <c r="Y1560" s="9">
        <v>0</v>
      </c>
      <c r="Z1560" s="9"/>
      <c r="AA1560" s="9">
        <v>0</v>
      </c>
      <c r="AB1560" s="9"/>
      <c r="AC1560" s="9">
        <v>5401</v>
      </c>
      <c r="AD1560" s="9" t="s">
        <v>5493</v>
      </c>
      <c r="AE1560" s="9" t="s">
        <v>5490</v>
      </c>
      <c r="AF1560" s="9">
        <v>216</v>
      </c>
      <c r="AG1560" s="9"/>
      <c r="AH1560" s="9" t="s">
        <v>5494</v>
      </c>
      <c r="AI1560" s="9" t="s">
        <v>5495</v>
      </c>
      <c r="AJ1560" s="9" t="s">
        <v>5496</v>
      </c>
    </row>
    <row r="1561" spans="1:36" x14ac:dyDescent="0.35">
      <c r="A1561" s="9" t="s">
        <v>3100</v>
      </c>
      <c r="B1561" s="9" t="s">
        <v>3101</v>
      </c>
      <c r="C1561" s="9" t="s">
        <v>14504</v>
      </c>
      <c r="D1561" s="9" t="s">
        <v>29</v>
      </c>
      <c r="E1561" s="9" t="s">
        <v>5487</v>
      </c>
      <c r="F1561" s="9" t="str">
        <f>_xlfn.XLOOKUP(E1561,Total_Enrolled!C:C,Total_Enrolled!C:C)</f>
        <v>2025em1100259@bitspilani-digital.edu.in</v>
      </c>
      <c r="G1561" s="9" t="s">
        <v>5488</v>
      </c>
      <c r="H1561" s="9" t="s">
        <v>14515</v>
      </c>
      <c r="I1561" s="9" t="s">
        <v>5489</v>
      </c>
      <c r="J1561" s="9" t="b">
        <v>1</v>
      </c>
      <c r="K1561" s="9">
        <v>9</v>
      </c>
      <c r="L1561" s="9">
        <f>_xlfn.XLOOKUP(B1561,Courses!A:A,Courses!H:H)</f>
        <v>44</v>
      </c>
      <c r="M1561" s="14">
        <f t="shared" si="120"/>
        <v>0.20454545454545456</v>
      </c>
      <c r="N1561" s="14" t="str">
        <f t="shared" si="121"/>
        <v>Active</v>
      </c>
      <c r="O1561" s="14" t="str" cm="1">
        <f t="array" ref="O1561">_xlfn.IFS(M1561=0,"0",
M1561&lt;=10%,"0-10",
TRUE,"&gt;10"
)&amp;" "&amp;"% progress"</f>
        <v>&gt;10 % progress</v>
      </c>
      <c r="P1561" s="15">
        <f t="shared" si="122"/>
        <v>0</v>
      </c>
      <c r="Q1561" s="15">
        <f>COUNTIFS($G:$G,$G1561)</f>
        <v>3</v>
      </c>
      <c r="R1561" s="16">
        <f t="shared" si="123"/>
        <v>0</v>
      </c>
      <c r="S1561" s="15" t="str">
        <f t="shared" si="124"/>
        <v>no 0% progess</v>
      </c>
      <c r="T1561" s="9">
        <v>0</v>
      </c>
      <c r="U1561" s="9">
        <v>3</v>
      </c>
      <c r="V1561" s="9">
        <v>3</v>
      </c>
      <c r="W1561" s="9">
        <v>0</v>
      </c>
      <c r="X1561" s="9">
        <v>0</v>
      </c>
      <c r="Y1561" s="9">
        <v>0</v>
      </c>
      <c r="Z1561" s="9"/>
      <c r="AA1561" s="9">
        <v>0</v>
      </c>
      <c r="AB1561" s="9"/>
      <c r="AC1561" s="9">
        <v>3701</v>
      </c>
      <c r="AD1561" s="9" t="s">
        <v>5497</v>
      </c>
      <c r="AE1561" s="9" t="s">
        <v>5490</v>
      </c>
      <c r="AF1561" s="9">
        <v>216</v>
      </c>
      <c r="AG1561" s="9"/>
      <c r="AH1561" s="9" t="s">
        <v>5498</v>
      </c>
      <c r="AI1561" s="9" t="s">
        <v>5499</v>
      </c>
      <c r="AJ1561" s="9" t="s">
        <v>5500</v>
      </c>
    </row>
    <row r="1562" spans="1:36" x14ac:dyDescent="0.35">
      <c r="A1562" s="9" t="s">
        <v>3100</v>
      </c>
      <c r="B1562" s="9" t="s">
        <v>3101</v>
      </c>
      <c r="C1562" s="9" t="s">
        <v>14504</v>
      </c>
      <c r="D1562" s="9" t="s">
        <v>29</v>
      </c>
      <c r="E1562" s="9" t="s">
        <v>5501</v>
      </c>
      <c r="F1562" s="9" t="str">
        <f>_xlfn.XLOOKUP(E1562,Total_Enrolled!C:C,Total_Enrolled!C:C)</f>
        <v>2025em1100260@bitspilani-digital.edu.in</v>
      </c>
      <c r="G1562" s="9" t="s">
        <v>5502</v>
      </c>
      <c r="H1562" s="9" t="s">
        <v>14515</v>
      </c>
      <c r="I1562" s="9" t="s">
        <v>5503</v>
      </c>
      <c r="J1562" s="9" t="b">
        <v>1</v>
      </c>
      <c r="K1562" s="9">
        <v>14</v>
      </c>
      <c r="L1562" s="9">
        <f>_xlfn.XLOOKUP(B1562,Courses!A:A,Courses!H:H)</f>
        <v>44</v>
      </c>
      <c r="M1562" s="14">
        <f t="shared" si="120"/>
        <v>0.31818181818181818</v>
      </c>
      <c r="N1562" s="14" t="str">
        <f t="shared" si="121"/>
        <v>Active</v>
      </c>
      <c r="O1562" s="14" t="str" cm="1">
        <f t="array" ref="O1562">_xlfn.IFS(M1562=0,"0",
M1562&lt;=10%,"0-10",
TRUE,"&gt;10"
)&amp;" "&amp;"% progress"</f>
        <v>&gt;10 % progress</v>
      </c>
      <c r="P1562" s="15">
        <f t="shared" si="122"/>
        <v>0</v>
      </c>
      <c r="Q1562" s="15">
        <f>COUNTIFS($G:$G,$G1562)</f>
        <v>3</v>
      </c>
      <c r="R1562" s="16">
        <f t="shared" si="123"/>
        <v>0</v>
      </c>
      <c r="S1562" s="15" t="str">
        <f t="shared" si="124"/>
        <v>no 0% progess</v>
      </c>
      <c r="T1562" s="9">
        <v>0</v>
      </c>
      <c r="U1562" s="9">
        <v>1</v>
      </c>
      <c r="V1562" s="9">
        <v>1</v>
      </c>
      <c r="W1562" s="9">
        <v>0</v>
      </c>
      <c r="X1562" s="9">
        <v>0</v>
      </c>
      <c r="Y1562" s="9">
        <v>0</v>
      </c>
      <c r="Z1562" s="9"/>
      <c r="AA1562" s="9">
        <v>0</v>
      </c>
      <c r="AB1562" s="9"/>
      <c r="AC1562" s="9">
        <v>20780</v>
      </c>
      <c r="AD1562" s="9" t="s">
        <v>5505</v>
      </c>
      <c r="AE1562" s="9" t="s">
        <v>5504</v>
      </c>
      <c r="AF1562" s="9">
        <v>191</v>
      </c>
      <c r="AG1562" s="9"/>
      <c r="AH1562" s="9" t="s">
        <v>5506</v>
      </c>
      <c r="AI1562" s="9" t="s">
        <v>5507</v>
      </c>
      <c r="AJ1562" s="9" t="s">
        <v>5507</v>
      </c>
    </row>
    <row r="1563" spans="1:36" x14ac:dyDescent="0.35">
      <c r="A1563" s="9" t="s">
        <v>30</v>
      </c>
      <c r="B1563" s="9" t="s">
        <v>31</v>
      </c>
      <c r="C1563" s="9" t="s">
        <v>14504</v>
      </c>
      <c r="D1563" s="9" t="s">
        <v>29</v>
      </c>
      <c r="E1563" s="9" t="s">
        <v>5501</v>
      </c>
      <c r="F1563" s="9" t="str">
        <f>_xlfn.XLOOKUP(E1563,Total_Enrolled!C:C,Total_Enrolled!C:C)</f>
        <v>2025em1100260@bitspilani-digital.edu.in</v>
      </c>
      <c r="G1563" s="9" t="s">
        <v>5502</v>
      </c>
      <c r="H1563" s="9" t="s">
        <v>14515</v>
      </c>
      <c r="I1563" s="9" t="s">
        <v>5503</v>
      </c>
      <c r="J1563" s="9" t="b">
        <v>1</v>
      </c>
      <c r="K1563" s="9">
        <v>1</v>
      </c>
      <c r="L1563" s="9">
        <f>_xlfn.XLOOKUP(B1563,Courses!A:A,Courses!H:H)</f>
        <v>71</v>
      </c>
      <c r="M1563" s="14">
        <f t="shared" si="120"/>
        <v>1.4084507042253521E-2</v>
      </c>
      <c r="N1563" s="14" t="str">
        <f t="shared" si="121"/>
        <v>Active</v>
      </c>
      <c r="O1563" s="14" t="str" cm="1">
        <f t="array" ref="O1563">_xlfn.IFS(M1563=0,"0",
M1563&lt;=10%,"0-10",
TRUE,"&gt;10"
)&amp;" "&amp;"% progress"</f>
        <v>0-10 % progress</v>
      </c>
      <c r="P1563" s="15">
        <f t="shared" si="122"/>
        <v>0</v>
      </c>
      <c r="Q1563" s="15">
        <f>COUNTIFS($G:$G,$G1563)</f>
        <v>3</v>
      </c>
      <c r="R1563" s="16">
        <f t="shared" si="123"/>
        <v>0</v>
      </c>
      <c r="S1563" s="15" t="str">
        <f t="shared" si="124"/>
        <v>no 0% progess</v>
      </c>
      <c r="T1563" s="9">
        <v>0</v>
      </c>
      <c r="U1563" s="9">
        <v>1</v>
      </c>
      <c r="V1563" s="9">
        <v>1</v>
      </c>
      <c r="W1563" s="9">
        <v>0</v>
      </c>
      <c r="X1563" s="9">
        <v>0</v>
      </c>
      <c r="Y1563" s="9">
        <v>0</v>
      </c>
      <c r="Z1563" s="9"/>
      <c r="AA1563" s="9">
        <v>0</v>
      </c>
      <c r="AB1563" s="9"/>
      <c r="AC1563" s="9">
        <v>0</v>
      </c>
      <c r="AD1563" s="9" t="s">
        <v>5508</v>
      </c>
      <c r="AE1563" s="9" t="s">
        <v>5504</v>
      </c>
      <c r="AF1563" s="9">
        <v>191</v>
      </c>
      <c r="AG1563" s="9"/>
      <c r="AH1563" s="9" t="s">
        <v>5509</v>
      </c>
      <c r="AI1563" s="9"/>
      <c r="AJ1563" s="9"/>
    </row>
    <row r="1564" spans="1:36" x14ac:dyDescent="0.35">
      <c r="A1564" s="9" t="s">
        <v>3110</v>
      </c>
      <c r="B1564" s="9" t="s">
        <v>3111</v>
      </c>
      <c r="C1564" s="9" t="s">
        <v>14504</v>
      </c>
      <c r="D1564" s="9" t="s">
        <v>29</v>
      </c>
      <c r="E1564" s="9" t="s">
        <v>5501</v>
      </c>
      <c r="F1564" s="9" t="str">
        <f>_xlfn.XLOOKUP(E1564,Total_Enrolled!C:C,Total_Enrolled!C:C)</f>
        <v>2025em1100260@bitspilani-digital.edu.in</v>
      </c>
      <c r="G1564" s="9" t="s">
        <v>5502</v>
      </c>
      <c r="H1564" s="9" t="s">
        <v>14515</v>
      </c>
      <c r="I1564" s="9" t="s">
        <v>5503</v>
      </c>
      <c r="J1564" s="9" t="b">
        <v>1</v>
      </c>
      <c r="K1564" s="9">
        <v>1</v>
      </c>
      <c r="L1564" s="9">
        <f>_xlfn.XLOOKUP(B1564,Courses!A:A,Courses!H:H)</f>
        <v>67</v>
      </c>
      <c r="M1564" s="14">
        <f t="shared" si="120"/>
        <v>1.4925373134328358E-2</v>
      </c>
      <c r="N1564" s="14" t="str">
        <f t="shared" si="121"/>
        <v>Active</v>
      </c>
      <c r="O1564" s="14" t="str" cm="1">
        <f t="array" ref="O1564">_xlfn.IFS(M1564=0,"0",
M1564&lt;=10%,"0-10",
TRUE,"&gt;10"
)&amp;" "&amp;"% progress"</f>
        <v>0-10 % progress</v>
      </c>
      <c r="P1564" s="15">
        <f t="shared" si="122"/>
        <v>0</v>
      </c>
      <c r="Q1564" s="15">
        <f>COUNTIFS($G:$G,$G1564)</f>
        <v>3</v>
      </c>
      <c r="R1564" s="16">
        <f t="shared" si="123"/>
        <v>0</v>
      </c>
      <c r="S1564" s="15" t="str">
        <f t="shared" si="124"/>
        <v>no 0% progess</v>
      </c>
      <c r="T1564" s="9">
        <v>0</v>
      </c>
      <c r="U1564" s="9">
        <v>1</v>
      </c>
      <c r="V1564" s="9">
        <v>1</v>
      </c>
      <c r="W1564" s="9">
        <v>0</v>
      </c>
      <c r="X1564" s="9">
        <v>0</v>
      </c>
      <c r="Y1564" s="9">
        <v>0</v>
      </c>
      <c r="Z1564" s="9"/>
      <c r="AA1564" s="9">
        <v>0</v>
      </c>
      <c r="AB1564" s="9"/>
      <c r="AC1564" s="9">
        <v>0</v>
      </c>
      <c r="AD1564" s="9" t="s">
        <v>5510</v>
      </c>
      <c r="AE1564" s="9" t="s">
        <v>5504</v>
      </c>
      <c r="AF1564" s="9">
        <v>191</v>
      </c>
      <c r="AG1564" s="9"/>
      <c r="AH1564" s="9" t="s">
        <v>5511</v>
      </c>
      <c r="AI1564" s="9"/>
      <c r="AJ1564" s="9"/>
    </row>
    <row r="1565" spans="1:36" x14ac:dyDescent="0.35">
      <c r="A1565" s="9" t="s">
        <v>3110</v>
      </c>
      <c r="B1565" s="9" t="s">
        <v>3111</v>
      </c>
      <c r="C1565" s="9" t="s">
        <v>14504</v>
      </c>
      <c r="D1565" s="9" t="s">
        <v>29</v>
      </c>
      <c r="E1565" s="9" t="s">
        <v>5512</v>
      </c>
      <c r="F1565" s="9" t="str">
        <f>_xlfn.XLOOKUP(E1565,Total_Enrolled!C:C,Total_Enrolled!C:C)</f>
        <v>2025em1100261@bitspilani-digital.edu.in</v>
      </c>
      <c r="G1565" s="9" t="s">
        <v>5513</v>
      </c>
      <c r="H1565" s="9" t="s">
        <v>14515</v>
      </c>
      <c r="I1565" s="9" t="s">
        <v>5514</v>
      </c>
      <c r="J1565" s="9" t="b">
        <v>1</v>
      </c>
      <c r="K1565" s="9">
        <v>27</v>
      </c>
      <c r="L1565" s="9">
        <f>_xlfn.XLOOKUP(B1565,Courses!A:A,Courses!H:H)</f>
        <v>67</v>
      </c>
      <c r="M1565" s="14">
        <f t="shared" si="120"/>
        <v>0.40298507462686567</v>
      </c>
      <c r="N1565" s="14" t="str">
        <f t="shared" si="121"/>
        <v>Active</v>
      </c>
      <c r="O1565" s="14" t="str" cm="1">
        <f t="array" ref="O1565">_xlfn.IFS(M1565=0,"0",
M1565&lt;=10%,"0-10",
TRUE,"&gt;10"
)&amp;" "&amp;"% progress"</f>
        <v>&gt;10 % progress</v>
      </c>
      <c r="P1565" s="15">
        <f t="shared" si="122"/>
        <v>0</v>
      </c>
      <c r="Q1565" s="15">
        <f>COUNTIFS($G:$G,$G1565)</f>
        <v>3</v>
      </c>
      <c r="R1565" s="16">
        <f t="shared" si="123"/>
        <v>0</v>
      </c>
      <c r="S1565" s="15" t="str">
        <f t="shared" si="124"/>
        <v>no 0% progess</v>
      </c>
      <c r="T1565" s="9">
        <v>0</v>
      </c>
      <c r="U1565" s="9">
        <v>5</v>
      </c>
      <c r="V1565" s="9">
        <v>5</v>
      </c>
      <c r="W1565" s="9">
        <v>0</v>
      </c>
      <c r="X1565" s="9">
        <v>0</v>
      </c>
      <c r="Y1565" s="9">
        <v>0</v>
      </c>
      <c r="Z1565" s="9"/>
      <c r="AA1565" s="9">
        <v>0</v>
      </c>
      <c r="AB1565" s="9"/>
      <c r="AC1565" s="9">
        <v>10276</v>
      </c>
      <c r="AD1565" s="9" t="s">
        <v>5516</v>
      </c>
      <c r="AE1565" s="9" t="s">
        <v>5515</v>
      </c>
      <c r="AF1565" s="9">
        <v>236</v>
      </c>
      <c r="AG1565" s="9"/>
      <c r="AH1565" s="9" t="s">
        <v>5517</v>
      </c>
      <c r="AI1565" s="9"/>
      <c r="AJ1565" s="9"/>
    </row>
    <row r="1566" spans="1:36" x14ac:dyDescent="0.35">
      <c r="A1566" s="9" t="s">
        <v>30</v>
      </c>
      <c r="B1566" s="9" t="s">
        <v>31</v>
      </c>
      <c r="C1566" s="9" t="s">
        <v>14504</v>
      </c>
      <c r="D1566" s="9" t="s">
        <v>29</v>
      </c>
      <c r="E1566" s="9" t="s">
        <v>5512</v>
      </c>
      <c r="F1566" s="9" t="str">
        <f>_xlfn.XLOOKUP(E1566,Total_Enrolled!C:C,Total_Enrolled!C:C)</f>
        <v>2025em1100261@bitspilani-digital.edu.in</v>
      </c>
      <c r="G1566" s="9" t="s">
        <v>5513</v>
      </c>
      <c r="H1566" s="9" t="s">
        <v>14515</v>
      </c>
      <c r="I1566" s="9" t="s">
        <v>5514</v>
      </c>
      <c r="J1566" s="9" t="b">
        <v>1</v>
      </c>
      <c r="K1566" s="9">
        <v>30</v>
      </c>
      <c r="L1566" s="9">
        <f>_xlfn.XLOOKUP(B1566,Courses!A:A,Courses!H:H)</f>
        <v>71</v>
      </c>
      <c r="M1566" s="14">
        <f t="shared" si="120"/>
        <v>0.42253521126760563</v>
      </c>
      <c r="N1566" s="14" t="str">
        <f t="shared" si="121"/>
        <v>Active</v>
      </c>
      <c r="O1566" s="14" t="str" cm="1">
        <f t="array" ref="O1566">_xlfn.IFS(M1566=0,"0",
M1566&lt;=10%,"0-10",
TRUE,"&gt;10"
)&amp;" "&amp;"% progress"</f>
        <v>&gt;10 % progress</v>
      </c>
      <c r="P1566" s="15">
        <f t="shared" si="122"/>
        <v>0</v>
      </c>
      <c r="Q1566" s="15">
        <f>COUNTIFS($G:$G,$G1566)</f>
        <v>3</v>
      </c>
      <c r="R1566" s="16">
        <f t="shared" si="123"/>
        <v>0</v>
      </c>
      <c r="S1566" s="15" t="str">
        <f t="shared" si="124"/>
        <v>no 0% progess</v>
      </c>
      <c r="T1566" s="9">
        <v>0</v>
      </c>
      <c r="U1566" s="9">
        <v>8</v>
      </c>
      <c r="V1566" s="9">
        <v>8</v>
      </c>
      <c r="W1566" s="9">
        <v>0</v>
      </c>
      <c r="X1566" s="9">
        <v>0</v>
      </c>
      <c r="Y1566" s="9">
        <v>0</v>
      </c>
      <c r="Z1566" s="9"/>
      <c r="AA1566" s="9">
        <v>0</v>
      </c>
      <c r="AB1566" s="9"/>
      <c r="AC1566" s="9">
        <v>25766</v>
      </c>
      <c r="AD1566" s="9" t="s">
        <v>5518</v>
      </c>
      <c r="AE1566" s="9" t="s">
        <v>5515</v>
      </c>
      <c r="AF1566" s="9">
        <v>236</v>
      </c>
      <c r="AG1566" s="9"/>
      <c r="AH1566" s="9" t="s">
        <v>5519</v>
      </c>
      <c r="AI1566" s="9" t="s">
        <v>5520</v>
      </c>
      <c r="AJ1566" s="9" t="s">
        <v>5521</v>
      </c>
    </row>
    <row r="1567" spans="1:36" x14ac:dyDescent="0.35">
      <c r="A1567" s="9" t="s">
        <v>3100</v>
      </c>
      <c r="B1567" s="9" t="s">
        <v>3101</v>
      </c>
      <c r="C1567" s="9" t="s">
        <v>14504</v>
      </c>
      <c r="D1567" s="9" t="s">
        <v>29</v>
      </c>
      <c r="E1567" s="9" t="s">
        <v>5512</v>
      </c>
      <c r="F1567" s="9" t="str">
        <f>_xlfn.XLOOKUP(E1567,Total_Enrolled!C:C,Total_Enrolled!C:C)</f>
        <v>2025em1100261@bitspilani-digital.edu.in</v>
      </c>
      <c r="G1567" s="9" t="s">
        <v>5513</v>
      </c>
      <c r="H1567" s="9" t="s">
        <v>14515</v>
      </c>
      <c r="I1567" s="9" t="s">
        <v>5514</v>
      </c>
      <c r="J1567" s="9" t="b">
        <v>1</v>
      </c>
      <c r="K1567" s="9">
        <v>25</v>
      </c>
      <c r="L1567" s="9">
        <f>_xlfn.XLOOKUP(B1567,Courses!A:A,Courses!H:H)</f>
        <v>44</v>
      </c>
      <c r="M1567" s="14">
        <f t="shared" si="120"/>
        <v>0.56818181818181823</v>
      </c>
      <c r="N1567" s="14" t="str">
        <f t="shared" si="121"/>
        <v>Active</v>
      </c>
      <c r="O1567" s="14" t="str" cm="1">
        <f t="array" ref="O1567">_xlfn.IFS(M1567=0,"0",
M1567&lt;=10%,"0-10",
TRUE,"&gt;10"
)&amp;" "&amp;"% progress"</f>
        <v>&gt;10 % progress</v>
      </c>
      <c r="P1567" s="15">
        <f t="shared" si="122"/>
        <v>0</v>
      </c>
      <c r="Q1567" s="15">
        <f>COUNTIFS($G:$G,$G1567)</f>
        <v>3</v>
      </c>
      <c r="R1567" s="16">
        <f t="shared" si="123"/>
        <v>0</v>
      </c>
      <c r="S1567" s="15" t="str">
        <f t="shared" si="124"/>
        <v>no 0% progess</v>
      </c>
      <c r="T1567" s="9">
        <v>0</v>
      </c>
      <c r="U1567" s="9">
        <v>9</v>
      </c>
      <c r="V1567" s="9">
        <v>9</v>
      </c>
      <c r="W1567" s="9">
        <v>0</v>
      </c>
      <c r="X1567" s="9">
        <v>0</v>
      </c>
      <c r="Y1567" s="9">
        <v>0</v>
      </c>
      <c r="Z1567" s="9"/>
      <c r="AA1567" s="9">
        <v>0</v>
      </c>
      <c r="AB1567" s="9"/>
      <c r="AC1567" s="9">
        <v>20687</v>
      </c>
      <c r="AD1567" s="9" t="s">
        <v>5522</v>
      </c>
      <c r="AE1567" s="9" t="s">
        <v>5515</v>
      </c>
      <c r="AF1567" s="9">
        <v>236</v>
      </c>
      <c r="AG1567" s="9"/>
      <c r="AH1567" s="9" t="s">
        <v>5523</v>
      </c>
      <c r="AI1567" s="9" t="s">
        <v>5524</v>
      </c>
      <c r="AJ1567" s="9" t="s">
        <v>5525</v>
      </c>
    </row>
    <row r="1568" spans="1:36" x14ac:dyDescent="0.35">
      <c r="A1568" s="9" t="s">
        <v>3110</v>
      </c>
      <c r="B1568" s="9" t="s">
        <v>3111</v>
      </c>
      <c r="C1568" s="9" t="s">
        <v>14504</v>
      </c>
      <c r="D1568" s="9" t="s">
        <v>29</v>
      </c>
      <c r="E1568" s="9" t="s">
        <v>5526</v>
      </c>
      <c r="F1568" s="9" t="str">
        <f>_xlfn.XLOOKUP(E1568,Total_Enrolled!C:C,Total_Enrolled!C:C)</f>
        <v>2025em1100262@bitspilani-digital.edu.in</v>
      </c>
      <c r="G1568" s="9" t="s">
        <v>5527</v>
      </c>
      <c r="H1568" s="9" t="s">
        <v>14515</v>
      </c>
      <c r="I1568" s="9" t="s">
        <v>5528</v>
      </c>
      <c r="J1568" s="9" t="b">
        <v>1</v>
      </c>
      <c r="K1568" s="9">
        <v>38</v>
      </c>
      <c r="L1568" s="9">
        <f>_xlfn.XLOOKUP(B1568,Courses!A:A,Courses!H:H)</f>
        <v>67</v>
      </c>
      <c r="M1568" s="14">
        <f t="shared" si="120"/>
        <v>0.56716417910447758</v>
      </c>
      <c r="N1568" s="14" t="str">
        <f t="shared" si="121"/>
        <v>Active</v>
      </c>
      <c r="O1568" s="14" t="str" cm="1">
        <f t="array" ref="O1568">_xlfn.IFS(M1568=0,"0",
M1568&lt;=10%,"0-10",
TRUE,"&gt;10"
)&amp;" "&amp;"% progress"</f>
        <v>&gt;10 % progress</v>
      </c>
      <c r="P1568" s="15">
        <f t="shared" si="122"/>
        <v>0</v>
      </c>
      <c r="Q1568" s="15">
        <f>COUNTIFS($G:$G,$G1568)</f>
        <v>4</v>
      </c>
      <c r="R1568" s="16">
        <f t="shared" si="123"/>
        <v>0</v>
      </c>
      <c r="S1568" s="15" t="str">
        <f t="shared" si="124"/>
        <v>no 0% progess</v>
      </c>
      <c r="T1568" s="9">
        <v>0</v>
      </c>
      <c r="U1568" s="9">
        <v>7</v>
      </c>
      <c r="V1568" s="9">
        <v>7</v>
      </c>
      <c r="W1568" s="9">
        <v>0</v>
      </c>
      <c r="X1568" s="9">
        <v>0</v>
      </c>
      <c r="Y1568" s="9">
        <v>0</v>
      </c>
      <c r="Z1568" s="9"/>
      <c r="AA1568" s="9">
        <v>0</v>
      </c>
      <c r="AB1568" s="9"/>
      <c r="AC1568" s="9">
        <v>26404</v>
      </c>
      <c r="AD1568" s="9" t="s">
        <v>5530</v>
      </c>
      <c r="AE1568" s="9" t="s">
        <v>5529</v>
      </c>
      <c r="AF1568" s="9">
        <v>174</v>
      </c>
      <c r="AG1568" s="9"/>
      <c r="AH1568" s="9" t="s">
        <v>5531</v>
      </c>
      <c r="AI1568" s="9"/>
      <c r="AJ1568" s="9"/>
    </row>
    <row r="1569" spans="1:36" x14ac:dyDescent="0.35">
      <c r="A1569" s="9" t="s">
        <v>3095</v>
      </c>
      <c r="B1569" s="9" t="s">
        <v>38</v>
      </c>
      <c r="C1569" s="9" t="s">
        <v>14504</v>
      </c>
      <c r="D1569" s="9" t="s">
        <v>29</v>
      </c>
      <c r="E1569" s="9" t="s">
        <v>5526</v>
      </c>
      <c r="F1569" s="9" t="str">
        <f>_xlfn.XLOOKUP(E1569,Total_Enrolled!C:C,Total_Enrolled!C:C)</f>
        <v>2025em1100262@bitspilani-digital.edu.in</v>
      </c>
      <c r="G1569" s="9" t="s">
        <v>5527</v>
      </c>
      <c r="H1569" s="9" t="s">
        <v>14515</v>
      </c>
      <c r="I1569" s="9" t="s">
        <v>5528</v>
      </c>
      <c r="J1569" s="9" t="b">
        <v>1</v>
      </c>
      <c r="K1569" s="9">
        <v>0</v>
      </c>
      <c r="L1569" s="9">
        <f>_xlfn.XLOOKUP(B1569,Courses!A:A,Courses!H:H)</f>
        <v>42</v>
      </c>
      <c r="M1569" s="14">
        <f t="shared" si="120"/>
        <v>0</v>
      </c>
      <c r="N1569" s="14" t="str">
        <f t="shared" si="121"/>
        <v>Not Active</v>
      </c>
      <c r="O1569" s="14" t="str" cm="1">
        <f t="array" ref="O1569">_xlfn.IFS(M1569=0,"0",
M1569&lt;=10%,"0-10",
TRUE,"&gt;10"
)&amp;" "&amp;"% progress"</f>
        <v>0 % progress</v>
      </c>
      <c r="P1569" s="15">
        <f t="shared" si="122"/>
        <v>1</v>
      </c>
      <c r="Q1569" s="15">
        <f>COUNTIFS($G:$G,$G1569)</f>
        <v>4</v>
      </c>
      <c r="R1569" s="16">
        <f t="shared" si="123"/>
        <v>0.25</v>
      </c>
      <c r="S1569" s="15" t="str">
        <f t="shared" si="124"/>
        <v>no progress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/>
      <c r="AA1569" s="9">
        <v>0</v>
      </c>
      <c r="AB1569" s="9"/>
      <c r="AC1569" s="9">
        <v>0</v>
      </c>
      <c r="AD1569" s="9"/>
      <c r="AE1569" s="9" t="s">
        <v>5529</v>
      </c>
      <c r="AF1569" s="9">
        <v>174</v>
      </c>
      <c r="AG1569" s="9"/>
      <c r="AH1569" s="9"/>
      <c r="AI1569" s="9"/>
      <c r="AJ1569" s="9"/>
    </row>
    <row r="1570" spans="1:36" x14ac:dyDescent="0.35">
      <c r="A1570" s="9" t="s">
        <v>3089</v>
      </c>
      <c r="B1570" s="9" t="s">
        <v>36</v>
      </c>
      <c r="C1570" s="9" t="s">
        <v>14504</v>
      </c>
      <c r="D1570" s="9" t="s">
        <v>29</v>
      </c>
      <c r="E1570" s="9" t="s">
        <v>5526</v>
      </c>
      <c r="F1570" s="9" t="str">
        <f>_xlfn.XLOOKUP(E1570,Total_Enrolled!C:C,Total_Enrolled!C:C)</f>
        <v>2025em1100262@bitspilani-digital.edu.in</v>
      </c>
      <c r="G1570" s="9" t="s">
        <v>5527</v>
      </c>
      <c r="H1570" s="9" t="s">
        <v>14515</v>
      </c>
      <c r="I1570" s="9" t="s">
        <v>5528</v>
      </c>
      <c r="J1570" s="9" t="b">
        <v>1</v>
      </c>
      <c r="K1570" s="9">
        <v>0</v>
      </c>
      <c r="L1570" s="9">
        <f>_xlfn.XLOOKUP(B1570,Courses!A:A,Courses!H:H)</f>
        <v>85</v>
      </c>
      <c r="M1570" s="14">
        <f t="shared" si="120"/>
        <v>0</v>
      </c>
      <c r="N1570" s="14" t="str">
        <f t="shared" si="121"/>
        <v>Not Active</v>
      </c>
      <c r="O1570" s="14" t="str" cm="1">
        <f t="array" ref="O1570">_xlfn.IFS(M1570=0,"0",
M1570&lt;=10%,"0-10",
TRUE,"&gt;10"
)&amp;" "&amp;"% progress"</f>
        <v>0 % progress</v>
      </c>
      <c r="P1570" s="15">
        <f t="shared" si="122"/>
        <v>1</v>
      </c>
      <c r="Q1570" s="15">
        <f>COUNTIFS($G:$G,$G1570)</f>
        <v>4</v>
      </c>
      <c r="R1570" s="16">
        <f t="shared" si="123"/>
        <v>0.25</v>
      </c>
      <c r="S1570" s="15" t="str">
        <f t="shared" si="124"/>
        <v>no progress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/>
      <c r="AA1570" s="9">
        <v>0</v>
      </c>
      <c r="AB1570" s="9"/>
      <c r="AC1570" s="9">
        <v>0</v>
      </c>
      <c r="AD1570" s="9"/>
      <c r="AE1570" s="9" t="s">
        <v>5529</v>
      </c>
      <c r="AF1570" s="9">
        <v>174</v>
      </c>
      <c r="AG1570" s="9"/>
      <c r="AH1570" s="9"/>
      <c r="AI1570" s="9"/>
      <c r="AJ1570" s="9"/>
    </row>
    <row r="1571" spans="1:36" x14ac:dyDescent="0.35">
      <c r="A1571" s="9" t="s">
        <v>3379</v>
      </c>
      <c r="B1571" s="9" t="s">
        <v>37</v>
      </c>
      <c r="C1571" s="9" t="s">
        <v>14504</v>
      </c>
      <c r="D1571" s="9" t="s">
        <v>29</v>
      </c>
      <c r="E1571" s="9" t="s">
        <v>5526</v>
      </c>
      <c r="F1571" s="9" t="str">
        <f>_xlfn.XLOOKUP(E1571,Total_Enrolled!C:C,Total_Enrolled!C:C)</f>
        <v>2025em1100262@bitspilani-digital.edu.in</v>
      </c>
      <c r="G1571" s="9" t="s">
        <v>5527</v>
      </c>
      <c r="H1571" s="9" t="s">
        <v>14515</v>
      </c>
      <c r="I1571" s="9" t="s">
        <v>5528</v>
      </c>
      <c r="J1571" s="9" t="b">
        <v>1</v>
      </c>
      <c r="K1571" s="9">
        <v>37</v>
      </c>
      <c r="L1571" s="9">
        <f>_xlfn.XLOOKUP(B1571,Courses!A:A,Courses!H:H)</f>
        <v>64</v>
      </c>
      <c r="M1571" s="14">
        <f t="shared" si="120"/>
        <v>0.578125</v>
      </c>
      <c r="N1571" s="14" t="str">
        <f t="shared" si="121"/>
        <v>Active</v>
      </c>
      <c r="O1571" s="14" t="str" cm="1">
        <f t="array" ref="O1571">_xlfn.IFS(M1571=0,"0",
M1571&lt;=10%,"0-10",
TRUE,"&gt;10"
)&amp;" "&amp;"% progress"</f>
        <v>&gt;10 % progress</v>
      </c>
      <c r="P1571" s="15">
        <f t="shared" si="122"/>
        <v>0</v>
      </c>
      <c r="Q1571" s="15">
        <f>COUNTIFS($G:$G,$G1571)</f>
        <v>4</v>
      </c>
      <c r="R1571" s="16">
        <f t="shared" si="123"/>
        <v>0</v>
      </c>
      <c r="S1571" s="15" t="str">
        <f t="shared" si="124"/>
        <v>no 0% progess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/>
      <c r="AA1571" s="9">
        <v>0</v>
      </c>
      <c r="AB1571" s="9"/>
      <c r="AC1571" s="9">
        <v>255</v>
      </c>
      <c r="AD1571" s="9" t="s">
        <v>5532</v>
      </c>
      <c r="AE1571" s="9" t="s">
        <v>5529</v>
      </c>
      <c r="AF1571" s="9">
        <v>174</v>
      </c>
      <c r="AG1571" s="9"/>
      <c r="AH1571" s="9"/>
      <c r="AI1571" s="9"/>
      <c r="AJ1571" s="9"/>
    </row>
    <row r="1572" spans="1:36" x14ac:dyDescent="0.35">
      <c r="A1572" s="9" t="s">
        <v>3110</v>
      </c>
      <c r="B1572" s="9" t="s">
        <v>3111</v>
      </c>
      <c r="C1572" s="9" t="s">
        <v>14504</v>
      </c>
      <c r="D1572" s="9" t="s">
        <v>29</v>
      </c>
      <c r="E1572" s="9" t="s">
        <v>5533</v>
      </c>
      <c r="F1572" s="9" t="str">
        <f>_xlfn.XLOOKUP(E1572,Total_Enrolled!C:C,Total_Enrolled!C:C)</f>
        <v>2025em1100263@bitspilani-digital.edu.in</v>
      </c>
      <c r="G1572" s="9" t="s">
        <v>5534</v>
      </c>
      <c r="H1572" s="9" t="s">
        <v>14515</v>
      </c>
      <c r="I1572" s="9" t="s">
        <v>5535</v>
      </c>
      <c r="J1572" s="9" t="b">
        <v>1</v>
      </c>
      <c r="K1572" s="9">
        <v>30</v>
      </c>
      <c r="L1572" s="9">
        <f>_xlfn.XLOOKUP(B1572,Courses!A:A,Courses!H:H)</f>
        <v>67</v>
      </c>
      <c r="M1572" s="14">
        <f t="shared" si="120"/>
        <v>0.44776119402985076</v>
      </c>
      <c r="N1572" s="14" t="str">
        <f t="shared" si="121"/>
        <v>Active</v>
      </c>
      <c r="O1572" s="14" t="str" cm="1">
        <f t="array" ref="O1572">_xlfn.IFS(M1572=0,"0",
M1572&lt;=10%,"0-10",
TRUE,"&gt;10"
)&amp;" "&amp;"% progress"</f>
        <v>&gt;10 % progress</v>
      </c>
      <c r="P1572" s="15">
        <f t="shared" si="122"/>
        <v>0</v>
      </c>
      <c r="Q1572" s="15">
        <f>COUNTIFS($G:$G,$G1572)</f>
        <v>3</v>
      </c>
      <c r="R1572" s="16">
        <f t="shared" si="123"/>
        <v>0</v>
      </c>
      <c r="S1572" s="15" t="str">
        <f t="shared" si="124"/>
        <v>no 0% progess</v>
      </c>
      <c r="T1572" s="9">
        <v>0</v>
      </c>
      <c r="U1572" s="9">
        <v>5</v>
      </c>
      <c r="V1572" s="9">
        <v>5</v>
      </c>
      <c r="W1572" s="9">
        <v>0</v>
      </c>
      <c r="X1572" s="9">
        <v>0</v>
      </c>
      <c r="Y1572" s="9">
        <v>0</v>
      </c>
      <c r="Z1572" s="9"/>
      <c r="AA1572" s="9">
        <v>0</v>
      </c>
      <c r="AB1572" s="9"/>
      <c r="AC1572" s="9">
        <v>5331</v>
      </c>
      <c r="AD1572" s="9" t="s">
        <v>5537</v>
      </c>
      <c r="AE1572" s="9" t="s">
        <v>5536</v>
      </c>
      <c r="AF1572" s="9">
        <v>176</v>
      </c>
      <c r="AG1572" s="9"/>
      <c r="AH1572" s="9" t="s">
        <v>5538</v>
      </c>
      <c r="AI1572" s="9"/>
      <c r="AJ1572" s="9"/>
    </row>
    <row r="1573" spans="1:36" x14ac:dyDescent="0.35">
      <c r="A1573" s="9" t="s">
        <v>30</v>
      </c>
      <c r="B1573" s="9" t="s">
        <v>31</v>
      </c>
      <c r="C1573" s="9" t="s">
        <v>14504</v>
      </c>
      <c r="D1573" s="9" t="s">
        <v>29</v>
      </c>
      <c r="E1573" s="9" t="s">
        <v>5533</v>
      </c>
      <c r="F1573" s="9" t="str">
        <f>_xlfn.XLOOKUP(E1573,Total_Enrolled!C:C,Total_Enrolled!C:C)</f>
        <v>2025em1100263@bitspilani-digital.edu.in</v>
      </c>
      <c r="G1573" s="9" t="s">
        <v>5534</v>
      </c>
      <c r="H1573" s="9" t="s">
        <v>14515</v>
      </c>
      <c r="I1573" s="9" t="s">
        <v>5535</v>
      </c>
      <c r="J1573" s="9" t="b">
        <v>1</v>
      </c>
      <c r="K1573" s="9">
        <v>28</v>
      </c>
      <c r="L1573" s="9">
        <f>_xlfn.XLOOKUP(B1573,Courses!A:A,Courses!H:H)</f>
        <v>71</v>
      </c>
      <c r="M1573" s="14">
        <f t="shared" si="120"/>
        <v>0.39436619718309857</v>
      </c>
      <c r="N1573" s="14" t="str">
        <f t="shared" si="121"/>
        <v>Active</v>
      </c>
      <c r="O1573" s="14" t="str" cm="1">
        <f t="array" ref="O1573">_xlfn.IFS(M1573=0,"0",
M1573&lt;=10%,"0-10",
TRUE,"&gt;10"
)&amp;" "&amp;"% progress"</f>
        <v>&gt;10 % progress</v>
      </c>
      <c r="P1573" s="15">
        <f t="shared" si="122"/>
        <v>0</v>
      </c>
      <c r="Q1573" s="15">
        <f>COUNTIFS($G:$G,$G1573)</f>
        <v>3</v>
      </c>
      <c r="R1573" s="16">
        <f t="shared" si="123"/>
        <v>0</v>
      </c>
      <c r="S1573" s="15" t="str">
        <f t="shared" si="124"/>
        <v>no 0% progess</v>
      </c>
      <c r="T1573" s="9">
        <v>0</v>
      </c>
      <c r="U1573" s="9">
        <v>8</v>
      </c>
      <c r="V1573" s="9">
        <v>8</v>
      </c>
      <c r="W1573" s="9">
        <v>0</v>
      </c>
      <c r="X1573" s="9">
        <v>0</v>
      </c>
      <c r="Y1573" s="9">
        <v>0</v>
      </c>
      <c r="Z1573" s="9"/>
      <c r="AA1573" s="9">
        <v>0</v>
      </c>
      <c r="AB1573" s="9"/>
      <c r="AC1573" s="9">
        <v>12730</v>
      </c>
      <c r="AD1573" s="9" t="s">
        <v>5539</v>
      </c>
      <c r="AE1573" s="9" t="s">
        <v>5536</v>
      </c>
      <c r="AF1573" s="9">
        <v>176</v>
      </c>
      <c r="AG1573" s="9"/>
      <c r="AH1573" s="9" t="s">
        <v>5540</v>
      </c>
      <c r="AI1573" s="9" t="s">
        <v>5541</v>
      </c>
      <c r="AJ1573" s="9" t="s">
        <v>5542</v>
      </c>
    </row>
    <row r="1574" spans="1:36" x14ac:dyDescent="0.35">
      <c r="A1574" s="9" t="s">
        <v>3100</v>
      </c>
      <c r="B1574" s="9" t="s">
        <v>3101</v>
      </c>
      <c r="C1574" s="9" t="s">
        <v>14504</v>
      </c>
      <c r="D1574" s="9" t="s">
        <v>29</v>
      </c>
      <c r="E1574" s="9" t="s">
        <v>5533</v>
      </c>
      <c r="F1574" s="9" t="str">
        <f>_xlfn.XLOOKUP(E1574,Total_Enrolled!C:C,Total_Enrolled!C:C)</f>
        <v>2025em1100263@bitspilani-digital.edu.in</v>
      </c>
      <c r="G1574" s="9" t="s">
        <v>5534</v>
      </c>
      <c r="H1574" s="9" t="s">
        <v>14515</v>
      </c>
      <c r="I1574" s="9" t="s">
        <v>5535</v>
      </c>
      <c r="J1574" s="9" t="b">
        <v>1</v>
      </c>
      <c r="K1574" s="9">
        <v>16</v>
      </c>
      <c r="L1574" s="9">
        <f>_xlfn.XLOOKUP(B1574,Courses!A:A,Courses!H:H)</f>
        <v>44</v>
      </c>
      <c r="M1574" s="14">
        <f t="shared" si="120"/>
        <v>0.36363636363636365</v>
      </c>
      <c r="N1574" s="14" t="str">
        <f t="shared" si="121"/>
        <v>Active</v>
      </c>
      <c r="O1574" s="14" t="str" cm="1">
        <f t="array" ref="O1574">_xlfn.IFS(M1574=0,"0",
M1574&lt;=10%,"0-10",
TRUE,"&gt;10"
)&amp;" "&amp;"% progress"</f>
        <v>&gt;10 % progress</v>
      </c>
      <c r="P1574" s="15">
        <f t="shared" si="122"/>
        <v>0</v>
      </c>
      <c r="Q1574" s="15">
        <f>COUNTIFS($G:$G,$G1574)</f>
        <v>3</v>
      </c>
      <c r="R1574" s="16">
        <f t="shared" si="123"/>
        <v>0</v>
      </c>
      <c r="S1574" s="15" t="str">
        <f t="shared" si="124"/>
        <v>no 0% progess</v>
      </c>
      <c r="T1574" s="9">
        <v>0</v>
      </c>
      <c r="U1574" s="9">
        <v>4</v>
      </c>
      <c r="V1574" s="9">
        <v>4</v>
      </c>
      <c r="W1574" s="9">
        <v>1</v>
      </c>
      <c r="X1574" s="9">
        <v>0</v>
      </c>
      <c r="Y1574" s="9">
        <v>0</v>
      </c>
      <c r="Z1574" s="9" t="s">
        <v>5543</v>
      </c>
      <c r="AA1574" s="9">
        <v>0</v>
      </c>
      <c r="AB1574" s="9"/>
      <c r="AC1574" s="9">
        <v>7730</v>
      </c>
      <c r="AD1574" s="9" t="s">
        <v>5544</v>
      </c>
      <c r="AE1574" s="9" t="s">
        <v>5536</v>
      </c>
      <c r="AF1574" s="9">
        <v>176</v>
      </c>
      <c r="AG1574" s="9"/>
      <c r="AH1574" s="9" t="s">
        <v>5545</v>
      </c>
      <c r="AI1574" s="9" t="s">
        <v>5546</v>
      </c>
      <c r="AJ1574" s="9" t="s">
        <v>5547</v>
      </c>
    </row>
    <row r="1575" spans="1:36" x14ac:dyDescent="0.35">
      <c r="A1575" s="9" t="s">
        <v>3100</v>
      </c>
      <c r="B1575" s="9" t="s">
        <v>3101</v>
      </c>
      <c r="C1575" s="9" t="s">
        <v>14504</v>
      </c>
      <c r="D1575" s="9" t="s">
        <v>29</v>
      </c>
      <c r="E1575" s="9" t="s">
        <v>5548</v>
      </c>
      <c r="F1575" s="9" t="str">
        <f>_xlfn.XLOOKUP(E1575,Total_Enrolled!C:C,Total_Enrolled!C:C)</f>
        <v>2025em1100264@bitspilani-digital.edu.in</v>
      </c>
      <c r="G1575" s="9" t="s">
        <v>5549</v>
      </c>
      <c r="H1575" s="9" t="s">
        <v>14515</v>
      </c>
      <c r="I1575" s="9" t="s">
        <v>5550</v>
      </c>
      <c r="J1575" s="9" t="b">
        <v>1</v>
      </c>
      <c r="K1575" s="9">
        <v>11</v>
      </c>
      <c r="L1575" s="9">
        <f>_xlfn.XLOOKUP(B1575,Courses!A:A,Courses!H:H)</f>
        <v>44</v>
      </c>
      <c r="M1575" s="14">
        <f t="shared" si="120"/>
        <v>0.25</v>
      </c>
      <c r="N1575" s="14" t="str">
        <f t="shared" si="121"/>
        <v>Active</v>
      </c>
      <c r="O1575" s="14" t="str" cm="1">
        <f t="array" ref="O1575">_xlfn.IFS(M1575=0,"0",
M1575&lt;=10%,"0-10",
TRUE,"&gt;10"
)&amp;" "&amp;"% progress"</f>
        <v>&gt;10 % progress</v>
      </c>
      <c r="P1575" s="15">
        <f t="shared" si="122"/>
        <v>0</v>
      </c>
      <c r="Q1575" s="15">
        <f>COUNTIFS($G:$G,$G1575)</f>
        <v>3</v>
      </c>
      <c r="R1575" s="16">
        <f t="shared" si="123"/>
        <v>0</v>
      </c>
      <c r="S1575" s="15" t="str">
        <f t="shared" si="124"/>
        <v>no 0% progess</v>
      </c>
      <c r="T1575" s="9">
        <v>0</v>
      </c>
      <c r="U1575" s="9">
        <v>2</v>
      </c>
      <c r="V1575" s="9">
        <v>2</v>
      </c>
      <c r="W1575" s="9">
        <v>0</v>
      </c>
      <c r="X1575" s="9">
        <v>0</v>
      </c>
      <c r="Y1575" s="9">
        <v>0</v>
      </c>
      <c r="Z1575" s="9"/>
      <c r="AA1575" s="9">
        <v>0</v>
      </c>
      <c r="AB1575" s="9"/>
      <c r="AC1575" s="9">
        <v>3414</v>
      </c>
      <c r="AD1575" s="9" t="s">
        <v>5552</v>
      </c>
      <c r="AE1575" s="9" t="s">
        <v>5551</v>
      </c>
      <c r="AF1575" s="9">
        <v>161</v>
      </c>
      <c r="AG1575" s="9"/>
      <c r="AH1575" s="9" t="s">
        <v>5553</v>
      </c>
      <c r="AI1575" s="9" t="s">
        <v>5554</v>
      </c>
      <c r="AJ1575" s="9" t="s">
        <v>5555</v>
      </c>
    </row>
    <row r="1576" spans="1:36" x14ac:dyDescent="0.35">
      <c r="A1576" s="9" t="s">
        <v>30</v>
      </c>
      <c r="B1576" s="9" t="s">
        <v>31</v>
      </c>
      <c r="C1576" s="9" t="s">
        <v>14504</v>
      </c>
      <c r="D1576" s="9" t="s">
        <v>29</v>
      </c>
      <c r="E1576" s="9" t="s">
        <v>5548</v>
      </c>
      <c r="F1576" s="9" t="str">
        <f>_xlfn.XLOOKUP(E1576,Total_Enrolled!C:C,Total_Enrolled!C:C)</f>
        <v>2025em1100264@bitspilani-digital.edu.in</v>
      </c>
      <c r="G1576" s="9" t="s">
        <v>5549</v>
      </c>
      <c r="H1576" s="9" t="s">
        <v>14515</v>
      </c>
      <c r="I1576" s="9" t="s">
        <v>5550</v>
      </c>
      <c r="J1576" s="9" t="b">
        <v>1</v>
      </c>
      <c r="K1576" s="9">
        <v>2</v>
      </c>
      <c r="L1576" s="9">
        <f>_xlfn.XLOOKUP(B1576,Courses!A:A,Courses!H:H)</f>
        <v>71</v>
      </c>
      <c r="M1576" s="14">
        <f t="shared" si="120"/>
        <v>2.8169014084507043E-2</v>
      </c>
      <c r="N1576" s="14" t="str">
        <f t="shared" si="121"/>
        <v>Active</v>
      </c>
      <c r="O1576" s="14" t="str" cm="1">
        <f t="array" ref="O1576">_xlfn.IFS(M1576=0,"0",
M1576&lt;=10%,"0-10",
TRUE,"&gt;10"
)&amp;" "&amp;"% progress"</f>
        <v>0-10 % progress</v>
      </c>
      <c r="P1576" s="15">
        <f t="shared" si="122"/>
        <v>0</v>
      </c>
      <c r="Q1576" s="15">
        <f>COUNTIFS($G:$G,$G1576)</f>
        <v>3</v>
      </c>
      <c r="R1576" s="16">
        <f t="shared" si="123"/>
        <v>0</v>
      </c>
      <c r="S1576" s="15" t="str">
        <f t="shared" si="124"/>
        <v>no 0% progess</v>
      </c>
      <c r="T1576" s="9">
        <v>0</v>
      </c>
      <c r="U1576" s="9">
        <v>1</v>
      </c>
      <c r="V1576" s="9">
        <v>1</v>
      </c>
      <c r="W1576" s="9">
        <v>0</v>
      </c>
      <c r="X1576" s="9">
        <v>0</v>
      </c>
      <c r="Y1576" s="9">
        <v>0</v>
      </c>
      <c r="Z1576" s="9"/>
      <c r="AA1576" s="9">
        <v>0</v>
      </c>
      <c r="AB1576" s="9"/>
      <c r="AC1576" s="9">
        <v>0</v>
      </c>
      <c r="AD1576" s="9" t="s">
        <v>5556</v>
      </c>
      <c r="AE1576" s="9" t="s">
        <v>5551</v>
      </c>
      <c r="AF1576" s="9">
        <v>161</v>
      </c>
      <c r="AG1576" s="9"/>
      <c r="AH1576" s="9" t="s">
        <v>5557</v>
      </c>
      <c r="AI1576" s="9"/>
      <c r="AJ1576" s="9"/>
    </row>
    <row r="1577" spans="1:36" x14ac:dyDescent="0.35">
      <c r="A1577" s="9" t="s">
        <v>3110</v>
      </c>
      <c r="B1577" s="9" t="s">
        <v>3111</v>
      </c>
      <c r="C1577" s="9" t="s">
        <v>14504</v>
      </c>
      <c r="D1577" s="9" t="s">
        <v>29</v>
      </c>
      <c r="E1577" s="9" t="s">
        <v>5548</v>
      </c>
      <c r="F1577" s="9" t="str">
        <f>_xlfn.XLOOKUP(E1577,Total_Enrolled!C:C,Total_Enrolled!C:C)</f>
        <v>2025em1100264@bitspilani-digital.edu.in</v>
      </c>
      <c r="G1577" s="9" t="s">
        <v>5549</v>
      </c>
      <c r="H1577" s="9" t="s">
        <v>14515</v>
      </c>
      <c r="I1577" s="9" t="s">
        <v>5550</v>
      </c>
      <c r="J1577" s="9" t="b">
        <v>1</v>
      </c>
      <c r="K1577" s="9">
        <v>15</v>
      </c>
      <c r="L1577" s="9">
        <f>_xlfn.XLOOKUP(B1577,Courses!A:A,Courses!H:H)</f>
        <v>67</v>
      </c>
      <c r="M1577" s="14">
        <f t="shared" si="120"/>
        <v>0.22388059701492538</v>
      </c>
      <c r="N1577" s="14" t="str">
        <f t="shared" si="121"/>
        <v>Active</v>
      </c>
      <c r="O1577" s="14" t="str" cm="1">
        <f t="array" ref="O1577">_xlfn.IFS(M1577=0,"0",
M1577&lt;=10%,"0-10",
TRUE,"&gt;10"
)&amp;" "&amp;"% progress"</f>
        <v>&gt;10 % progress</v>
      </c>
      <c r="P1577" s="15">
        <f t="shared" si="122"/>
        <v>0</v>
      </c>
      <c r="Q1577" s="15">
        <f>COUNTIFS($G:$G,$G1577)</f>
        <v>3</v>
      </c>
      <c r="R1577" s="16">
        <f t="shared" si="123"/>
        <v>0</v>
      </c>
      <c r="S1577" s="15" t="str">
        <f t="shared" si="124"/>
        <v>no 0% progess</v>
      </c>
      <c r="T1577" s="9">
        <v>0</v>
      </c>
      <c r="U1577" s="9">
        <v>1</v>
      </c>
      <c r="V1577" s="9">
        <v>1</v>
      </c>
      <c r="W1577" s="9">
        <v>0</v>
      </c>
      <c r="X1577" s="9">
        <v>0</v>
      </c>
      <c r="Y1577" s="9">
        <v>0</v>
      </c>
      <c r="Z1577" s="9"/>
      <c r="AA1577" s="9">
        <v>0</v>
      </c>
      <c r="AB1577" s="9"/>
      <c r="AC1577" s="9">
        <v>222</v>
      </c>
      <c r="AD1577" s="9" t="s">
        <v>5558</v>
      </c>
      <c r="AE1577" s="9" t="s">
        <v>5551</v>
      </c>
      <c r="AF1577" s="9">
        <v>161</v>
      </c>
      <c r="AG1577" s="9"/>
      <c r="AH1577" s="9" t="s">
        <v>5559</v>
      </c>
      <c r="AI1577" s="9"/>
      <c r="AJ1577" s="9"/>
    </row>
    <row r="1578" spans="1:36" x14ac:dyDescent="0.35">
      <c r="A1578" s="9" t="s">
        <v>3110</v>
      </c>
      <c r="B1578" s="9" t="s">
        <v>3111</v>
      </c>
      <c r="C1578" s="9" t="s">
        <v>14504</v>
      </c>
      <c r="D1578" s="9" t="s">
        <v>29</v>
      </c>
      <c r="E1578" s="9" t="s">
        <v>5560</v>
      </c>
      <c r="F1578" s="9" t="str">
        <f>_xlfn.XLOOKUP(E1578,Total_Enrolled!C:C,Total_Enrolled!C:C)</f>
        <v>2025em1100265@bitspilani-digital.edu.in</v>
      </c>
      <c r="G1578" s="9" t="s">
        <v>5561</v>
      </c>
      <c r="H1578" s="9" t="s">
        <v>14515</v>
      </c>
      <c r="I1578" s="9" t="s">
        <v>5562</v>
      </c>
      <c r="J1578" s="9" t="b">
        <v>1</v>
      </c>
      <c r="K1578" s="9">
        <v>49</v>
      </c>
      <c r="L1578" s="9">
        <f>_xlfn.XLOOKUP(B1578,Courses!A:A,Courses!H:H)</f>
        <v>67</v>
      </c>
      <c r="M1578" s="14">
        <f t="shared" si="120"/>
        <v>0.73134328358208955</v>
      </c>
      <c r="N1578" s="14" t="str">
        <f t="shared" si="121"/>
        <v>Active</v>
      </c>
      <c r="O1578" s="14" t="str" cm="1">
        <f t="array" ref="O1578">_xlfn.IFS(M1578=0,"0",
M1578&lt;=10%,"0-10",
TRUE,"&gt;10"
)&amp;" "&amp;"% progress"</f>
        <v>&gt;10 % progress</v>
      </c>
      <c r="P1578" s="15">
        <f t="shared" si="122"/>
        <v>0</v>
      </c>
      <c r="Q1578" s="15">
        <f>COUNTIFS($G:$G,$G1578)</f>
        <v>3</v>
      </c>
      <c r="R1578" s="16">
        <f t="shared" si="123"/>
        <v>0</v>
      </c>
      <c r="S1578" s="15" t="str">
        <f t="shared" si="124"/>
        <v>no 0% progess</v>
      </c>
      <c r="T1578" s="9">
        <v>0</v>
      </c>
      <c r="U1578" s="9">
        <v>9</v>
      </c>
      <c r="V1578" s="9">
        <v>9</v>
      </c>
      <c r="W1578" s="9">
        <v>0</v>
      </c>
      <c r="X1578" s="9">
        <v>0</v>
      </c>
      <c r="Y1578" s="9">
        <v>0</v>
      </c>
      <c r="Z1578" s="9"/>
      <c r="AA1578" s="9">
        <v>0</v>
      </c>
      <c r="AB1578" s="9"/>
      <c r="AC1578" s="9">
        <v>87946</v>
      </c>
      <c r="AD1578" s="9" t="s">
        <v>5564</v>
      </c>
      <c r="AE1578" s="9" t="s">
        <v>5563</v>
      </c>
      <c r="AF1578" s="9">
        <v>224</v>
      </c>
      <c r="AG1578" s="9"/>
      <c r="AH1578" s="9" t="s">
        <v>5565</v>
      </c>
      <c r="AI1578" s="9"/>
      <c r="AJ1578" s="9"/>
    </row>
    <row r="1579" spans="1:36" x14ac:dyDescent="0.35">
      <c r="A1579" s="9" t="s">
        <v>30</v>
      </c>
      <c r="B1579" s="9" t="s">
        <v>31</v>
      </c>
      <c r="C1579" s="9" t="s">
        <v>14504</v>
      </c>
      <c r="D1579" s="9" t="s">
        <v>29</v>
      </c>
      <c r="E1579" s="9" t="s">
        <v>5560</v>
      </c>
      <c r="F1579" s="9" t="str">
        <f>_xlfn.XLOOKUP(E1579,Total_Enrolled!C:C,Total_Enrolled!C:C)</f>
        <v>2025em1100265@bitspilani-digital.edu.in</v>
      </c>
      <c r="G1579" s="9" t="s">
        <v>5561</v>
      </c>
      <c r="H1579" s="9" t="s">
        <v>14515</v>
      </c>
      <c r="I1579" s="9" t="s">
        <v>5562</v>
      </c>
      <c r="J1579" s="9" t="b">
        <v>1</v>
      </c>
      <c r="K1579" s="9">
        <v>17</v>
      </c>
      <c r="L1579" s="9">
        <f>_xlfn.XLOOKUP(B1579,Courses!A:A,Courses!H:H)</f>
        <v>71</v>
      </c>
      <c r="M1579" s="14">
        <f t="shared" si="120"/>
        <v>0.23943661971830985</v>
      </c>
      <c r="N1579" s="14" t="str">
        <f t="shared" si="121"/>
        <v>Active</v>
      </c>
      <c r="O1579" s="14" t="str" cm="1">
        <f t="array" ref="O1579">_xlfn.IFS(M1579=0,"0",
M1579&lt;=10%,"0-10",
TRUE,"&gt;10"
)&amp;" "&amp;"% progress"</f>
        <v>&gt;10 % progress</v>
      </c>
      <c r="P1579" s="15">
        <f t="shared" si="122"/>
        <v>0</v>
      </c>
      <c r="Q1579" s="15">
        <f>COUNTIFS($G:$G,$G1579)</f>
        <v>3</v>
      </c>
      <c r="R1579" s="16">
        <f t="shared" si="123"/>
        <v>0</v>
      </c>
      <c r="S1579" s="15" t="str">
        <f t="shared" si="124"/>
        <v>no 0% progess</v>
      </c>
      <c r="T1579" s="9">
        <v>0</v>
      </c>
      <c r="U1579" s="9">
        <v>1</v>
      </c>
      <c r="V1579" s="9">
        <v>1</v>
      </c>
      <c r="W1579" s="9">
        <v>0</v>
      </c>
      <c r="X1579" s="9">
        <v>0</v>
      </c>
      <c r="Y1579" s="9">
        <v>0</v>
      </c>
      <c r="Z1579" s="9"/>
      <c r="AA1579" s="9">
        <v>0</v>
      </c>
      <c r="AB1579" s="9"/>
      <c r="AC1579" s="9">
        <v>63616</v>
      </c>
      <c r="AD1579" s="9" t="s">
        <v>5566</v>
      </c>
      <c r="AE1579" s="9" t="s">
        <v>5563</v>
      </c>
      <c r="AF1579" s="9">
        <v>224</v>
      </c>
      <c r="AG1579" s="9"/>
      <c r="AH1579" s="9" t="s">
        <v>5567</v>
      </c>
      <c r="AI1579" s="9" t="s">
        <v>5568</v>
      </c>
      <c r="AJ1579" s="9" t="s">
        <v>5569</v>
      </c>
    </row>
    <row r="1580" spans="1:36" x14ac:dyDescent="0.35">
      <c r="A1580" s="9" t="s">
        <v>3100</v>
      </c>
      <c r="B1580" s="9" t="s">
        <v>3101</v>
      </c>
      <c r="C1580" s="9" t="s">
        <v>14504</v>
      </c>
      <c r="D1580" s="9" t="s">
        <v>29</v>
      </c>
      <c r="E1580" s="9" t="s">
        <v>5560</v>
      </c>
      <c r="F1580" s="9" t="str">
        <f>_xlfn.XLOOKUP(E1580,Total_Enrolled!C:C,Total_Enrolled!C:C)</f>
        <v>2025em1100265@bitspilani-digital.edu.in</v>
      </c>
      <c r="G1580" s="9" t="s">
        <v>5561</v>
      </c>
      <c r="H1580" s="9" t="s">
        <v>14515</v>
      </c>
      <c r="I1580" s="9" t="s">
        <v>5562</v>
      </c>
      <c r="J1580" s="9" t="b">
        <v>1</v>
      </c>
      <c r="K1580" s="9">
        <v>34</v>
      </c>
      <c r="L1580" s="9">
        <f>_xlfn.XLOOKUP(B1580,Courses!A:A,Courses!H:H)</f>
        <v>44</v>
      </c>
      <c r="M1580" s="14">
        <f t="shared" si="120"/>
        <v>0.77272727272727271</v>
      </c>
      <c r="N1580" s="14" t="str">
        <f t="shared" si="121"/>
        <v>Active</v>
      </c>
      <c r="O1580" s="14" t="str" cm="1">
        <f t="array" ref="O1580">_xlfn.IFS(M1580=0,"0",
M1580&lt;=10%,"0-10",
TRUE,"&gt;10"
)&amp;" "&amp;"% progress"</f>
        <v>&gt;10 % progress</v>
      </c>
      <c r="P1580" s="15">
        <f t="shared" si="122"/>
        <v>0</v>
      </c>
      <c r="Q1580" s="15">
        <f>COUNTIFS($G:$G,$G1580)</f>
        <v>3</v>
      </c>
      <c r="R1580" s="16">
        <f t="shared" si="123"/>
        <v>0</v>
      </c>
      <c r="S1580" s="15" t="str">
        <f t="shared" si="124"/>
        <v>no 0% progess</v>
      </c>
      <c r="T1580" s="9">
        <v>0</v>
      </c>
      <c r="U1580" s="9">
        <v>10</v>
      </c>
      <c r="V1580" s="9">
        <v>10</v>
      </c>
      <c r="W1580" s="9">
        <v>0</v>
      </c>
      <c r="X1580" s="9">
        <v>0</v>
      </c>
      <c r="Y1580" s="9">
        <v>0</v>
      </c>
      <c r="Z1580" s="9"/>
      <c r="AA1580" s="9">
        <v>0</v>
      </c>
      <c r="AB1580" s="9"/>
      <c r="AC1580" s="9">
        <v>49130</v>
      </c>
      <c r="AD1580" s="9" t="s">
        <v>5570</v>
      </c>
      <c r="AE1580" s="9" t="s">
        <v>5563</v>
      </c>
      <c r="AF1580" s="9">
        <v>224</v>
      </c>
      <c r="AG1580" s="9"/>
      <c r="AH1580" s="9" t="s">
        <v>5571</v>
      </c>
      <c r="AI1580" s="9" t="s">
        <v>5572</v>
      </c>
      <c r="AJ1580" s="9" t="s">
        <v>5573</v>
      </c>
    </row>
    <row r="1581" spans="1:36" x14ac:dyDescent="0.35">
      <c r="A1581" s="9" t="s">
        <v>3100</v>
      </c>
      <c r="B1581" s="9" t="s">
        <v>3101</v>
      </c>
      <c r="C1581" s="9" t="s">
        <v>14504</v>
      </c>
      <c r="D1581" s="9" t="s">
        <v>29</v>
      </c>
      <c r="E1581" s="9" t="s">
        <v>5574</v>
      </c>
      <c r="F1581" s="9" t="str">
        <f>_xlfn.XLOOKUP(E1581,Total_Enrolled!C:C,Total_Enrolled!C:C)</f>
        <v>2025em1100266@bitspilani-digital.edu.in</v>
      </c>
      <c r="G1581" s="9" t="s">
        <v>5575</v>
      </c>
      <c r="H1581" s="9" t="s">
        <v>14515</v>
      </c>
      <c r="I1581" s="9" t="s">
        <v>5576</v>
      </c>
      <c r="J1581" s="9" t="b">
        <v>1</v>
      </c>
      <c r="K1581" s="9">
        <v>4</v>
      </c>
      <c r="L1581" s="9">
        <f>_xlfn.XLOOKUP(B1581,Courses!A:A,Courses!H:H)</f>
        <v>44</v>
      </c>
      <c r="M1581" s="14">
        <f t="shared" si="120"/>
        <v>9.0909090909090912E-2</v>
      </c>
      <c r="N1581" s="14" t="str">
        <f t="shared" si="121"/>
        <v>Active</v>
      </c>
      <c r="O1581" s="14" t="str" cm="1">
        <f t="array" ref="O1581">_xlfn.IFS(M1581=0,"0",
M1581&lt;=10%,"0-10",
TRUE,"&gt;10"
)&amp;" "&amp;"% progress"</f>
        <v>0-10 % progress</v>
      </c>
      <c r="P1581" s="15">
        <f t="shared" si="122"/>
        <v>0</v>
      </c>
      <c r="Q1581" s="15">
        <f>COUNTIFS($G:$G,$G1581)</f>
        <v>3</v>
      </c>
      <c r="R1581" s="16">
        <f t="shared" si="123"/>
        <v>0</v>
      </c>
      <c r="S1581" s="15" t="str">
        <f t="shared" si="124"/>
        <v>no 0% progess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/>
      <c r="AA1581" s="9">
        <v>0</v>
      </c>
      <c r="AB1581" s="9"/>
      <c r="AC1581" s="9">
        <v>46</v>
      </c>
      <c r="AD1581" s="9" t="s">
        <v>5578</v>
      </c>
      <c r="AE1581" s="9" t="s">
        <v>5577</v>
      </c>
      <c r="AF1581" s="9">
        <v>312</v>
      </c>
      <c r="AG1581" s="9"/>
      <c r="AH1581" s="9"/>
      <c r="AI1581" s="9" t="s">
        <v>5579</v>
      </c>
      <c r="AJ1581" s="9" t="s">
        <v>5580</v>
      </c>
    </row>
    <row r="1582" spans="1:36" x14ac:dyDescent="0.35">
      <c r="A1582" s="9" t="s">
        <v>30</v>
      </c>
      <c r="B1582" s="9" t="s">
        <v>31</v>
      </c>
      <c r="C1582" s="9" t="s">
        <v>14504</v>
      </c>
      <c r="D1582" s="9" t="s">
        <v>29</v>
      </c>
      <c r="E1582" s="9" t="s">
        <v>5574</v>
      </c>
      <c r="F1582" s="9" t="str">
        <f>_xlfn.XLOOKUP(E1582,Total_Enrolled!C:C,Total_Enrolled!C:C)</f>
        <v>2025em1100266@bitspilani-digital.edu.in</v>
      </c>
      <c r="G1582" s="9" t="s">
        <v>5575</v>
      </c>
      <c r="H1582" s="9" t="s">
        <v>14515</v>
      </c>
      <c r="I1582" s="9" t="s">
        <v>5576</v>
      </c>
      <c r="J1582" s="9" t="b">
        <v>1</v>
      </c>
      <c r="K1582" s="9">
        <v>4</v>
      </c>
      <c r="L1582" s="9">
        <f>_xlfn.XLOOKUP(B1582,Courses!A:A,Courses!H:H)</f>
        <v>71</v>
      </c>
      <c r="M1582" s="14">
        <f t="shared" si="120"/>
        <v>5.6338028169014086E-2</v>
      </c>
      <c r="N1582" s="14" t="str">
        <f t="shared" si="121"/>
        <v>Active</v>
      </c>
      <c r="O1582" s="14" t="str" cm="1">
        <f t="array" ref="O1582">_xlfn.IFS(M1582=0,"0",
M1582&lt;=10%,"0-10",
TRUE,"&gt;10"
)&amp;" "&amp;"% progress"</f>
        <v>0-10 % progress</v>
      </c>
      <c r="P1582" s="15">
        <f t="shared" si="122"/>
        <v>0</v>
      </c>
      <c r="Q1582" s="15">
        <f>COUNTIFS($G:$G,$G1582)</f>
        <v>3</v>
      </c>
      <c r="R1582" s="16">
        <f t="shared" si="123"/>
        <v>0</v>
      </c>
      <c r="S1582" s="15" t="str">
        <f t="shared" si="124"/>
        <v>no 0% progess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/>
      <c r="AA1582" s="9">
        <v>0</v>
      </c>
      <c r="AB1582" s="9"/>
      <c r="AC1582" s="9">
        <v>87</v>
      </c>
      <c r="AD1582" s="9" t="s">
        <v>5581</v>
      </c>
      <c r="AE1582" s="9" t="s">
        <v>5577</v>
      </c>
      <c r="AF1582" s="9">
        <v>312</v>
      </c>
      <c r="AG1582" s="9"/>
      <c r="AH1582" s="9"/>
      <c r="AI1582" s="9" t="s">
        <v>5582</v>
      </c>
      <c r="AJ1582" s="9" t="s">
        <v>5583</v>
      </c>
    </row>
    <row r="1583" spans="1:36" x14ac:dyDescent="0.35">
      <c r="A1583" s="9" t="s">
        <v>3110</v>
      </c>
      <c r="B1583" s="9" t="s">
        <v>3111</v>
      </c>
      <c r="C1583" s="9" t="s">
        <v>14504</v>
      </c>
      <c r="D1583" s="9" t="s">
        <v>29</v>
      </c>
      <c r="E1583" s="9" t="s">
        <v>5574</v>
      </c>
      <c r="F1583" s="9" t="str">
        <f>_xlfn.XLOOKUP(E1583,Total_Enrolled!C:C,Total_Enrolled!C:C)</f>
        <v>2025em1100266@bitspilani-digital.edu.in</v>
      </c>
      <c r="G1583" s="9" t="s">
        <v>5575</v>
      </c>
      <c r="H1583" s="9" t="s">
        <v>14515</v>
      </c>
      <c r="I1583" s="9" t="s">
        <v>5576</v>
      </c>
      <c r="J1583" s="9" t="b">
        <v>1</v>
      </c>
      <c r="K1583" s="9">
        <v>8</v>
      </c>
      <c r="L1583" s="9">
        <f>_xlfn.XLOOKUP(B1583,Courses!A:A,Courses!H:H)</f>
        <v>67</v>
      </c>
      <c r="M1583" s="14">
        <f t="shared" si="120"/>
        <v>0.11940298507462686</v>
      </c>
      <c r="N1583" s="14" t="str">
        <f t="shared" si="121"/>
        <v>Active</v>
      </c>
      <c r="O1583" s="14" t="str" cm="1">
        <f t="array" ref="O1583">_xlfn.IFS(M1583=0,"0",
M1583&lt;=10%,"0-10",
TRUE,"&gt;10"
)&amp;" "&amp;"% progress"</f>
        <v>&gt;10 % progress</v>
      </c>
      <c r="P1583" s="15">
        <f t="shared" si="122"/>
        <v>0</v>
      </c>
      <c r="Q1583" s="15">
        <f>COUNTIFS($G:$G,$G1583)</f>
        <v>3</v>
      </c>
      <c r="R1583" s="16">
        <f t="shared" si="123"/>
        <v>0</v>
      </c>
      <c r="S1583" s="15" t="str">
        <f t="shared" si="124"/>
        <v>no 0% progess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/>
      <c r="AA1583" s="9">
        <v>0</v>
      </c>
      <c r="AB1583" s="9"/>
      <c r="AC1583" s="9">
        <v>9739</v>
      </c>
      <c r="AD1583" s="9" t="s">
        <v>5584</v>
      </c>
      <c r="AE1583" s="9" t="s">
        <v>5577</v>
      </c>
      <c r="AF1583" s="9">
        <v>312</v>
      </c>
      <c r="AG1583" s="9"/>
      <c r="AH1583" s="9"/>
      <c r="AI1583" s="9"/>
      <c r="AJ1583" s="9"/>
    </row>
    <row r="1584" spans="1:36" x14ac:dyDescent="0.35">
      <c r="A1584" s="9" t="s">
        <v>3110</v>
      </c>
      <c r="B1584" s="9" t="s">
        <v>3111</v>
      </c>
      <c r="C1584" s="9" t="s">
        <v>14504</v>
      </c>
      <c r="D1584" s="9" t="s">
        <v>29</v>
      </c>
      <c r="E1584" s="9" t="s">
        <v>5585</v>
      </c>
      <c r="F1584" s="9" t="str">
        <f>_xlfn.XLOOKUP(E1584,Total_Enrolled!C:C,Total_Enrolled!C:C)</f>
        <v>2025em1100267@bitspilani-digital.edu.in</v>
      </c>
      <c r="G1584" s="9" t="s">
        <v>5586</v>
      </c>
      <c r="H1584" s="9" t="s">
        <v>14515</v>
      </c>
      <c r="I1584" s="9" t="s">
        <v>5587</v>
      </c>
      <c r="J1584" s="9" t="b">
        <v>1</v>
      </c>
      <c r="K1584" s="9">
        <v>37</v>
      </c>
      <c r="L1584" s="9">
        <f>_xlfn.XLOOKUP(B1584,Courses!A:A,Courses!H:H)</f>
        <v>67</v>
      </c>
      <c r="M1584" s="14">
        <f t="shared" si="120"/>
        <v>0.55223880597014929</v>
      </c>
      <c r="N1584" s="14" t="str">
        <f t="shared" si="121"/>
        <v>Active</v>
      </c>
      <c r="O1584" s="14" t="str" cm="1">
        <f t="array" ref="O1584">_xlfn.IFS(M1584=0,"0",
M1584&lt;=10%,"0-10",
TRUE,"&gt;10"
)&amp;" "&amp;"% progress"</f>
        <v>&gt;10 % progress</v>
      </c>
      <c r="P1584" s="15">
        <f t="shared" si="122"/>
        <v>0</v>
      </c>
      <c r="Q1584" s="15">
        <f>COUNTIFS($G:$G,$G1584)</f>
        <v>3</v>
      </c>
      <c r="R1584" s="16">
        <f t="shared" si="123"/>
        <v>0</v>
      </c>
      <c r="S1584" s="15" t="str">
        <f t="shared" si="124"/>
        <v>no 0% progess</v>
      </c>
      <c r="T1584" s="9">
        <v>0</v>
      </c>
      <c r="U1584" s="9">
        <v>1</v>
      </c>
      <c r="V1584" s="9">
        <v>1</v>
      </c>
      <c r="W1584" s="9">
        <v>0</v>
      </c>
      <c r="X1584" s="9">
        <v>0</v>
      </c>
      <c r="Y1584" s="9">
        <v>0</v>
      </c>
      <c r="Z1584" s="9"/>
      <c r="AA1584" s="9">
        <v>0</v>
      </c>
      <c r="AB1584" s="9"/>
      <c r="AC1584" s="9">
        <v>22372</v>
      </c>
      <c r="AD1584" s="9" t="s">
        <v>5589</v>
      </c>
      <c r="AE1584" s="9" t="s">
        <v>5588</v>
      </c>
      <c r="AF1584" s="9">
        <v>247</v>
      </c>
      <c r="AG1584" s="9"/>
      <c r="AH1584" s="9" t="s">
        <v>5590</v>
      </c>
      <c r="AI1584" s="9"/>
      <c r="AJ1584" s="9"/>
    </row>
    <row r="1585" spans="1:36" x14ac:dyDescent="0.35">
      <c r="A1585" s="9" t="s">
        <v>30</v>
      </c>
      <c r="B1585" s="9" t="s">
        <v>31</v>
      </c>
      <c r="C1585" s="9" t="s">
        <v>14504</v>
      </c>
      <c r="D1585" s="9" t="s">
        <v>29</v>
      </c>
      <c r="E1585" s="9" t="s">
        <v>5585</v>
      </c>
      <c r="F1585" s="9" t="str">
        <f>_xlfn.XLOOKUP(E1585,Total_Enrolled!C:C,Total_Enrolled!C:C)</f>
        <v>2025em1100267@bitspilani-digital.edu.in</v>
      </c>
      <c r="G1585" s="9" t="s">
        <v>5586</v>
      </c>
      <c r="H1585" s="9" t="s">
        <v>14515</v>
      </c>
      <c r="I1585" s="9" t="s">
        <v>5587</v>
      </c>
      <c r="J1585" s="9" t="b">
        <v>1</v>
      </c>
      <c r="K1585" s="9">
        <v>32</v>
      </c>
      <c r="L1585" s="9">
        <f>_xlfn.XLOOKUP(B1585,Courses!A:A,Courses!H:H)</f>
        <v>71</v>
      </c>
      <c r="M1585" s="14">
        <f t="shared" si="120"/>
        <v>0.45070422535211269</v>
      </c>
      <c r="N1585" s="14" t="str">
        <f t="shared" si="121"/>
        <v>Active</v>
      </c>
      <c r="O1585" s="14" t="str" cm="1">
        <f t="array" ref="O1585">_xlfn.IFS(M1585=0,"0",
M1585&lt;=10%,"0-10",
TRUE,"&gt;10"
)&amp;" "&amp;"% progress"</f>
        <v>&gt;10 % progress</v>
      </c>
      <c r="P1585" s="15">
        <f t="shared" si="122"/>
        <v>0</v>
      </c>
      <c r="Q1585" s="15">
        <f>COUNTIFS($G:$G,$G1585)</f>
        <v>3</v>
      </c>
      <c r="R1585" s="16">
        <f t="shared" si="123"/>
        <v>0</v>
      </c>
      <c r="S1585" s="15" t="str">
        <f t="shared" si="124"/>
        <v>no 0% progess</v>
      </c>
      <c r="T1585" s="9">
        <v>0</v>
      </c>
      <c r="U1585" s="9">
        <v>1</v>
      </c>
      <c r="V1585" s="9">
        <v>1</v>
      </c>
      <c r="W1585" s="9">
        <v>0</v>
      </c>
      <c r="X1585" s="9">
        <v>0</v>
      </c>
      <c r="Y1585" s="9">
        <v>0</v>
      </c>
      <c r="Z1585" s="9"/>
      <c r="AA1585" s="9">
        <v>0</v>
      </c>
      <c r="AB1585" s="9"/>
      <c r="AC1585" s="9">
        <v>30313</v>
      </c>
      <c r="AD1585" s="9" t="s">
        <v>5591</v>
      </c>
      <c r="AE1585" s="9" t="s">
        <v>5588</v>
      </c>
      <c r="AF1585" s="9">
        <v>247</v>
      </c>
      <c r="AG1585" s="9"/>
      <c r="AH1585" s="9" t="s">
        <v>5592</v>
      </c>
      <c r="AI1585" s="9" t="s">
        <v>5593</v>
      </c>
      <c r="AJ1585" s="9" t="s">
        <v>5594</v>
      </c>
    </row>
    <row r="1586" spans="1:36" x14ac:dyDescent="0.35">
      <c r="A1586" s="9" t="s">
        <v>3100</v>
      </c>
      <c r="B1586" s="9" t="s">
        <v>3101</v>
      </c>
      <c r="C1586" s="9" t="s">
        <v>14504</v>
      </c>
      <c r="D1586" s="9" t="s">
        <v>29</v>
      </c>
      <c r="E1586" s="9" t="s">
        <v>5585</v>
      </c>
      <c r="F1586" s="9" t="str">
        <f>_xlfn.XLOOKUP(E1586,Total_Enrolled!C:C,Total_Enrolled!C:C)</f>
        <v>2025em1100267@bitspilani-digital.edu.in</v>
      </c>
      <c r="G1586" s="9" t="s">
        <v>5586</v>
      </c>
      <c r="H1586" s="9" t="s">
        <v>14515</v>
      </c>
      <c r="I1586" s="9" t="s">
        <v>5587</v>
      </c>
      <c r="J1586" s="9" t="b">
        <v>1</v>
      </c>
      <c r="K1586" s="9">
        <v>22</v>
      </c>
      <c r="L1586" s="9">
        <f>_xlfn.XLOOKUP(B1586,Courses!A:A,Courses!H:H)</f>
        <v>44</v>
      </c>
      <c r="M1586" s="14">
        <f t="shared" si="120"/>
        <v>0.5</v>
      </c>
      <c r="N1586" s="14" t="str">
        <f t="shared" si="121"/>
        <v>Active</v>
      </c>
      <c r="O1586" s="14" t="str" cm="1">
        <f t="array" ref="O1586">_xlfn.IFS(M1586=0,"0",
M1586&lt;=10%,"0-10",
TRUE,"&gt;10"
)&amp;" "&amp;"% progress"</f>
        <v>&gt;10 % progress</v>
      </c>
      <c r="P1586" s="15">
        <f t="shared" si="122"/>
        <v>0</v>
      </c>
      <c r="Q1586" s="15">
        <f>COUNTIFS($G:$G,$G1586)</f>
        <v>3</v>
      </c>
      <c r="R1586" s="16">
        <f t="shared" si="123"/>
        <v>0</v>
      </c>
      <c r="S1586" s="15" t="str">
        <f t="shared" si="124"/>
        <v>no 0% progess</v>
      </c>
      <c r="T1586" s="9">
        <v>0</v>
      </c>
      <c r="U1586" s="9">
        <v>1</v>
      </c>
      <c r="V1586" s="9">
        <v>1</v>
      </c>
      <c r="W1586" s="9">
        <v>0</v>
      </c>
      <c r="X1586" s="9">
        <v>0</v>
      </c>
      <c r="Y1586" s="9">
        <v>0</v>
      </c>
      <c r="Z1586" s="9"/>
      <c r="AA1586" s="9">
        <v>0</v>
      </c>
      <c r="AB1586" s="9"/>
      <c r="AC1586" s="9">
        <v>20982</v>
      </c>
      <c r="AD1586" s="9" t="s">
        <v>5595</v>
      </c>
      <c r="AE1586" s="9" t="s">
        <v>5588</v>
      </c>
      <c r="AF1586" s="9">
        <v>247</v>
      </c>
      <c r="AG1586" s="9"/>
      <c r="AH1586" s="9" t="s">
        <v>5596</v>
      </c>
      <c r="AI1586" s="9" t="s">
        <v>5597</v>
      </c>
      <c r="AJ1586" s="9" t="s">
        <v>5598</v>
      </c>
    </row>
    <row r="1587" spans="1:36" x14ac:dyDescent="0.35">
      <c r="A1587" s="9" t="s">
        <v>3100</v>
      </c>
      <c r="B1587" s="9" t="s">
        <v>3101</v>
      </c>
      <c r="C1587" s="9" t="s">
        <v>14504</v>
      </c>
      <c r="D1587" s="9" t="s">
        <v>29</v>
      </c>
      <c r="E1587" s="9" t="s">
        <v>5599</v>
      </c>
      <c r="F1587" s="9" t="str">
        <f>_xlfn.XLOOKUP(E1587,Total_Enrolled!C:C,Total_Enrolled!C:C)</f>
        <v>2025em1100268@bitspilani-digital.edu.in</v>
      </c>
      <c r="G1587" s="9" t="s">
        <v>5600</v>
      </c>
      <c r="H1587" s="9" t="s">
        <v>14515</v>
      </c>
      <c r="I1587" s="9" t="s">
        <v>5601</v>
      </c>
      <c r="J1587" s="9" t="b">
        <v>1</v>
      </c>
      <c r="K1587" s="9">
        <v>43</v>
      </c>
      <c r="L1587" s="9">
        <f>_xlfn.XLOOKUP(B1587,Courses!A:A,Courses!H:H)</f>
        <v>44</v>
      </c>
      <c r="M1587" s="14">
        <f t="shared" si="120"/>
        <v>0.97727272727272729</v>
      </c>
      <c r="N1587" s="14" t="str">
        <f t="shared" si="121"/>
        <v>Active</v>
      </c>
      <c r="O1587" s="14" t="str" cm="1">
        <f t="array" ref="O1587">_xlfn.IFS(M1587=0,"0",
M1587&lt;=10%,"0-10",
TRUE,"&gt;10"
)&amp;" "&amp;"% progress"</f>
        <v>&gt;10 % progress</v>
      </c>
      <c r="P1587" s="15">
        <f t="shared" si="122"/>
        <v>0</v>
      </c>
      <c r="Q1587" s="15">
        <f>COUNTIFS($G:$G,$G1587)</f>
        <v>3</v>
      </c>
      <c r="R1587" s="16">
        <f t="shared" si="123"/>
        <v>0</v>
      </c>
      <c r="S1587" s="15" t="str">
        <f t="shared" si="124"/>
        <v>no 0% progess</v>
      </c>
      <c r="T1587" s="9">
        <v>0</v>
      </c>
      <c r="U1587" s="9">
        <v>14</v>
      </c>
      <c r="V1587" s="9">
        <v>14</v>
      </c>
      <c r="W1587" s="9">
        <v>3</v>
      </c>
      <c r="X1587" s="9">
        <v>0</v>
      </c>
      <c r="Y1587" s="9">
        <v>0</v>
      </c>
      <c r="Z1587" s="9" t="s">
        <v>5603</v>
      </c>
      <c r="AA1587" s="9">
        <v>0</v>
      </c>
      <c r="AB1587" s="9"/>
      <c r="AC1587" s="9">
        <v>4310</v>
      </c>
      <c r="AD1587" s="9" t="s">
        <v>5604</v>
      </c>
      <c r="AE1587" s="9" t="s">
        <v>5602</v>
      </c>
      <c r="AF1587" s="9">
        <v>254</v>
      </c>
      <c r="AG1587" s="9"/>
      <c r="AH1587" s="9" t="s">
        <v>5605</v>
      </c>
      <c r="AI1587" s="9" t="s">
        <v>5606</v>
      </c>
      <c r="AJ1587" s="9" t="s">
        <v>5607</v>
      </c>
    </row>
    <row r="1588" spans="1:36" x14ac:dyDescent="0.35">
      <c r="A1588" s="9" t="s">
        <v>30</v>
      </c>
      <c r="B1588" s="9" t="s">
        <v>31</v>
      </c>
      <c r="C1588" s="9" t="s">
        <v>14504</v>
      </c>
      <c r="D1588" s="9" t="s">
        <v>29</v>
      </c>
      <c r="E1588" s="9" t="s">
        <v>5599</v>
      </c>
      <c r="F1588" s="9" t="str">
        <f>_xlfn.XLOOKUP(E1588,Total_Enrolled!C:C,Total_Enrolled!C:C)</f>
        <v>2025em1100268@bitspilani-digital.edu.in</v>
      </c>
      <c r="G1588" s="9" t="s">
        <v>5600</v>
      </c>
      <c r="H1588" s="9" t="s">
        <v>14515</v>
      </c>
      <c r="I1588" s="9" t="s">
        <v>5601</v>
      </c>
      <c r="J1588" s="9" t="b">
        <v>1</v>
      </c>
      <c r="K1588" s="9">
        <v>74</v>
      </c>
      <c r="L1588" s="9">
        <f>_xlfn.XLOOKUP(B1588,Courses!A:A,Courses!H:H)</f>
        <v>71</v>
      </c>
      <c r="M1588" s="14">
        <f t="shared" si="120"/>
        <v>1.0422535211267605</v>
      </c>
      <c r="N1588" s="14" t="str">
        <f t="shared" si="121"/>
        <v>Active</v>
      </c>
      <c r="O1588" s="14" t="str" cm="1">
        <f t="array" ref="O1588">_xlfn.IFS(M1588=0,"0",
M1588&lt;=10%,"0-10",
TRUE,"&gt;10"
)&amp;" "&amp;"% progress"</f>
        <v>&gt;10 % progress</v>
      </c>
      <c r="P1588" s="15">
        <f t="shared" si="122"/>
        <v>0</v>
      </c>
      <c r="Q1588" s="15">
        <f>COUNTIFS($G:$G,$G1588)</f>
        <v>3</v>
      </c>
      <c r="R1588" s="16">
        <f t="shared" si="123"/>
        <v>0</v>
      </c>
      <c r="S1588" s="15" t="str">
        <f t="shared" si="124"/>
        <v>no 0% progess</v>
      </c>
      <c r="T1588" s="9">
        <v>0</v>
      </c>
      <c r="U1588" s="9">
        <v>22</v>
      </c>
      <c r="V1588" s="9">
        <v>24</v>
      </c>
      <c r="W1588" s="9">
        <v>3</v>
      </c>
      <c r="X1588" s="9">
        <v>0</v>
      </c>
      <c r="Y1588" s="9">
        <v>0</v>
      </c>
      <c r="Z1588" s="9" t="s">
        <v>5608</v>
      </c>
      <c r="AA1588" s="9">
        <v>0</v>
      </c>
      <c r="AB1588" s="9"/>
      <c r="AC1588" s="9">
        <v>11372</v>
      </c>
      <c r="AD1588" s="9" t="s">
        <v>5609</v>
      </c>
      <c r="AE1588" s="9" t="s">
        <v>5602</v>
      </c>
      <c r="AF1588" s="9">
        <v>254</v>
      </c>
      <c r="AG1588" s="9"/>
      <c r="AH1588" s="9" t="s">
        <v>5610</v>
      </c>
      <c r="AI1588" s="9" t="s">
        <v>5611</v>
      </c>
      <c r="AJ1588" s="9" t="s">
        <v>5612</v>
      </c>
    </row>
    <row r="1589" spans="1:36" x14ac:dyDescent="0.35">
      <c r="A1589" s="9" t="s">
        <v>3110</v>
      </c>
      <c r="B1589" s="9" t="s">
        <v>3111</v>
      </c>
      <c r="C1589" s="9" t="s">
        <v>14504</v>
      </c>
      <c r="D1589" s="9" t="s">
        <v>29</v>
      </c>
      <c r="E1589" s="9" t="s">
        <v>5599</v>
      </c>
      <c r="F1589" s="9" t="str">
        <f>_xlfn.XLOOKUP(E1589,Total_Enrolled!C:C,Total_Enrolled!C:C)</f>
        <v>2025em1100268@bitspilani-digital.edu.in</v>
      </c>
      <c r="G1589" s="9" t="s">
        <v>5600</v>
      </c>
      <c r="H1589" s="9" t="s">
        <v>14515</v>
      </c>
      <c r="I1589" s="9" t="s">
        <v>5601</v>
      </c>
      <c r="J1589" s="9" t="b">
        <v>1</v>
      </c>
      <c r="K1589" s="9">
        <v>71</v>
      </c>
      <c r="L1589" s="9">
        <f>_xlfn.XLOOKUP(B1589,Courses!A:A,Courses!H:H)</f>
        <v>67</v>
      </c>
      <c r="M1589" s="14">
        <f t="shared" si="120"/>
        <v>1.0597014925373134</v>
      </c>
      <c r="N1589" s="14" t="str">
        <f t="shared" si="121"/>
        <v>Active</v>
      </c>
      <c r="O1589" s="14" t="str" cm="1">
        <f t="array" ref="O1589">_xlfn.IFS(M1589=0,"0",
M1589&lt;=10%,"0-10",
TRUE,"&gt;10"
)&amp;" "&amp;"% progress"</f>
        <v>&gt;10 % progress</v>
      </c>
      <c r="P1589" s="15">
        <f t="shared" si="122"/>
        <v>0</v>
      </c>
      <c r="Q1589" s="15">
        <f>COUNTIFS($G:$G,$G1589)</f>
        <v>3</v>
      </c>
      <c r="R1589" s="16">
        <f t="shared" si="123"/>
        <v>0</v>
      </c>
      <c r="S1589" s="15" t="str">
        <f t="shared" si="124"/>
        <v>no 0% progess</v>
      </c>
      <c r="T1589" s="9">
        <v>0</v>
      </c>
      <c r="U1589" s="9">
        <v>12</v>
      </c>
      <c r="V1589" s="9">
        <v>12</v>
      </c>
      <c r="W1589" s="9">
        <v>3</v>
      </c>
      <c r="X1589" s="9">
        <v>0</v>
      </c>
      <c r="Y1589" s="9">
        <v>1</v>
      </c>
      <c r="Z1589" s="9" t="s">
        <v>5613</v>
      </c>
      <c r="AA1589" s="9">
        <v>0</v>
      </c>
      <c r="AB1589" s="9"/>
      <c r="AC1589" s="9">
        <v>12974</v>
      </c>
      <c r="AD1589" s="9" t="s">
        <v>5614</v>
      </c>
      <c r="AE1589" s="9" t="s">
        <v>5602</v>
      </c>
      <c r="AF1589" s="9">
        <v>254</v>
      </c>
      <c r="AG1589" s="9"/>
      <c r="AH1589" s="9" t="s">
        <v>5615</v>
      </c>
      <c r="AI1589" s="9"/>
      <c r="AJ1589" s="9"/>
    </row>
    <row r="1590" spans="1:36" x14ac:dyDescent="0.35">
      <c r="A1590" s="9" t="s">
        <v>3110</v>
      </c>
      <c r="B1590" s="9" t="s">
        <v>3111</v>
      </c>
      <c r="C1590" s="9" t="s">
        <v>14504</v>
      </c>
      <c r="D1590" s="9" t="s">
        <v>29</v>
      </c>
      <c r="E1590" s="9" t="s">
        <v>5616</v>
      </c>
      <c r="F1590" s="9" t="str">
        <f>_xlfn.XLOOKUP(E1590,Total_Enrolled!C:C,Total_Enrolled!C:C)</f>
        <v>2025em1100269@bitspilani-digital.edu.in</v>
      </c>
      <c r="G1590" s="9" t="s">
        <v>5617</v>
      </c>
      <c r="H1590" s="9" t="s">
        <v>14515</v>
      </c>
      <c r="I1590" s="9" t="s">
        <v>5618</v>
      </c>
      <c r="J1590" s="9" t="b">
        <v>1</v>
      </c>
      <c r="K1590" s="9">
        <v>6</v>
      </c>
      <c r="L1590" s="9">
        <f>_xlfn.XLOOKUP(B1590,Courses!A:A,Courses!H:H)</f>
        <v>67</v>
      </c>
      <c r="M1590" s="14">
        <f t="shared" si="120"/>
        <v>8.9552238805970144E-2</v>
      </c>
      <c r="N1590" s="14" t="str">
        <f t="shared" si="121"/>
        <v>Active</v>
      </c>
      <c r="O1590" s="14" t="str" cm="1">
        <f t="array" ref="O1590">_xlfn.IFS(M1590=0,"0",
M1590&lt;=10%,"0-10",
TRUE,"&gt;10"
)&amp;" "&amp;"% progress"</f>
        <v>0-10 % progress</v>
      </c>
      <c r="P1590" s="15">
        <f t="shared" si="122"/>
        <v>0</v>
      </c>
      <c r="Q1590" s="15">
        <f>COUNTIFS($G:$G,$G1590)</f>
        <v>3</v>
      </c>
      <c r="R1590" s="16">
        <f t="shared" si="123"/>
        <v>0</v>
      </c>
      <c r="S1590" s="15" t="str">
        <f t="shared" si="124"/>
        <v>no 0% progess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/>
      <c r="AA1590" s="9">
        <v>0</v>
      </c>
      <c r="AB1590" s="9"/>
      <c r="AC1590" s="9">
        <v>292</v>
      </c>
      <c r="AD1590" s="9" t="s">
        <v>5620</v>
      </c>
      <c r="AE1590" s="9" t="s">
        <v>5619</v>
      </c>
      <c r="AF1590" s="9">
        <v>186</v>
      </c>
      <c r="AG1590" s="9"/>
      <c r="AH1590" s="9"/>
      <c r="AI1590" s="9"/>
      <c r="AJ1590" s="9"/>
    </row>
    <row r="1591" spans="1:36" x14ac:dyDescent="0.35">
      <c r="A1591" s="9" t="s">
        <v>30</v>
      </c>
      <c r="B1591" s="9" t="s">
        <v>31</v>
      </c>
      <c r="C1591" s="9" t="s">
        <v>14504</v>
      </c>
      <c r="D1591" s="9" t="s">
        <v>29</v>
      </c>
      <c r="E1591" s="9" t="s">
        <v>5616</v>
      </c>
      <c r="F1591" s="9" t="str">
        <f>_xlfn.XLOOKUP(E1591,Total_Enrolled!C:C,Total_Enrolled!C:C)</f>
        <v>2025em1100269@bitspilani-digital.edu.in</v>
      </c>
      <c r="G1591" s="9" t="s">
        <v>5617</v>
      </c>
      <c r="H1591" s="9" t="s">
        <v>14515</v>
      </c>
      <c r="I1591" s="9" t="s">
        <v>5618</v>
      </c>
      <c r="J1591" s="9" t="b">
        <v>1</v>
      </c>
      <c r="K1591" s="9">
        <v>16</v>
      </c>
      <c r="L1591" s="9">
        <f>_xlfn.XLOOKUP(B1591,Courses!A:A,Courses!H:H)</f>
        <v>71</v>
      </c>
      <c r="M1591" s="14">
        <f t="shared" si="120"/>
        <v>0.22535211267605634</v>
      </c>
      <c r="N1591" s="14" t="str">
        <f t="shared" si="121"/>
        <v>Active</v>
      </c>
      <c r="O1591" s="14" t="str" cm="1">
        <f t="array" ref="O1591">_xlfn.IFS(M1591=0,"0",
M1591&lt;=10%,"0-10",
TRUE,"&gt;10"
)&amp;" "&amp;"% progress"</f>
        <v>&gt;10 % progress</v>
      </c>
      <c r="P1591" s="15">
        <f t="shared" si="122"/>
        <v>0</v>
      </c>
      <c r="Q1591" s="15">
        <f>COUNTIFS($G:$G,$G1591)</f>
        <v>3</v>
      </c>
      <c r="R1591" s="16">
        <f t="shared" si="123"/>
        <v>0</v>
      </c>
      <c r="S1591" s="15" t="str">
        <f t="shared" si="124"/>
        <v>no 0% progess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/>
      <c r="AA1591" s="9">
        <v>0</v>
      </c>
      <c r="AB1591" s="9"/>
      <c r="AC1591" s="9">
        <v>21006</v>
      </c>
      <c r="AD1591" s="9" t="s">
        <v>5621</v>
      </c>
      <c r="AE1591" s="9" t="s">
        <v>5619</v>
      </c>
      <c r="AF1591" s="9">
        <v>186</v>
      </c>
      <c r="AG1591" s="9"/>
      <c r="AH1591" s="9"/>
      <c r="AI1591" s="9" t="s">
        <v>5622</v>
      </c>
      <c r="AJ1591" s="9" t="s">
        <v>5622</v>
      </c>
    </row>
    <row r="1592" spans="1:36" x14ac:dyDescent="0.35">
      <c r="A1592" s="9" t="s">
        <v>3100</v>
      </c>
      <c r="B1592" s="9" t="s">
        <v>3101</v>
      </c>
      <c r="C1592" s="9" t="s">
        <v>14504</v>
      </c>
      <c r="D1592" s="9" t="s">
        <v>29</v>
      </c>
      <c r="E1592" s="9" t="s">
        <v>5616</v>
      </c>
      <c r="F1592" s="9" t="str">
        <f>_xlfn.XLOOKUP(E1592,Total_Enrolled!C:C,Total_Enrolled!C:C)</f>
        <v>2025em1100269@bitspilani-digital.edu.in</v>
      </c>
      <c r="G1592" s="9" t="s">
        <v>5617</v>
      </c>
      <c r="H1592" s="9" t="s">
        <v>14515</v>
      </c>
      <c r="I1592" s="9" t="s">
        <v>5618</v>
      </c>
      <c r="J1592" s="9" t="b">
        <v>1</v>
      </c>
      <c r="K1592" s="9">
        <v>6</v>
      </c>
      <c r="L1592" s="9">
        <f>_xlfn.XLOOKUP(B1592,Courses!A:A,Courses!H:H)</f>
        <v>44</v>
      </c>
      <c r="M1592" s="14">
        <f t="shared" si="120"/>
        <v>0.13636363636363635</v>
      </c>
      <c r="N1592" s="14" t="str">
        <f t="shared" si="121"/>
        <v>Active</v>
      </c>
      <c r="O1592" s="14" t="str" cm="1">
        <f t="array" ref="O1592">_xlfn.IFS(M1592=0,"0",
M1592&lt;=10%,"0-10",
TRUE,"&gt;10"
)&amp;" "&amp;"% progress"</f>
        <v>&gt;10 % progress</v>
      </c>
      <c r="P1592" s="15">
        <f t="shared" si="122"/>
        <v>0</v>
      </c>
      <c r="Q1592" s="15">
        <f>COUNTIFS($G:$G,$G1592)</f>
        <v>3</v>
      </c>
      <c r="R1592" s="16">
        <f t="shared" si="123"/>
        <v>0</v>
      </c>
      <c r="S1592" s="15" t="str">
        <f t="shared" si="124"/>
        <v>no 0% progess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/>
      <c r="AA1592" s="9">
        <v>0</v>
      </c>
      <c r="AB1592" s="9"/>
      <c r="AC1592" s="9">
        <v>8479</v>
      </c>
      <c r="AD1592" s="9" t="s">
        <v>5623</v>
      </c>
      <c r="AE1592" s="9" t="s">
        <v>5619</v>
      </c>
      <c r="AF1592" s="9">
        <v>186</v>
      </c>
      <c r="AG1592" s="9"/>
      <c r="AH1592" s="9"/>
      <c r="AI1592" s="9" t="s">
        <v>5624</v>
      </c>
      <c r="AJ1592" s="9" t="s">
        <v>5625</v>
      </c>
    </row>
    <row r="1593" spans="1:36" x14ac:dyDescent="0.35">
      <c r="A1593" s="9" t="s">
        <v>3100</v>
      </c>
      <c r="B1593" s="9" t="s">
        <v>3101</v>
      </c>
      <c r="C1593" s="9" t="s">
        <v>14504</v>
      </c>
      <c r="D1593" s="9" t="s">
        <v>29</v>
      </c>
      <c r="E1593" s="9" t="s">
        <v>5638</v>
      </c>
      <c r="F1593" s="9" t="str">
        <f>_xlfn.XLOOKUP(E1593,Total_Enrolled!C:C,Total_Enrolled!C:C)</f>
        <v>2025em1100274@bitspilani-digital.edu.in</v>
      </c>
      <c r="G1593" s="9" t="s">
        <v>5639</v>
      </c>
      <c r="H1593" s="9" t="s">
        <v>14515</v>
      </c>
      <c r="I1593" s="9" t="s">
        <v>5640</v>
      </c>
      <c r="J1593" s="9" t="b">
        <v>1</v>
      </c>
      <c r="K1593" s="9">
        <v>0</v>
      </c>
      <c r="L1593" s="9">
        <f>_xlfn.XLOOKUP(B1593,Courses!A:A,Courses!H:H)</f>
        <v>44</v>
      </c>
      <c r="M1593" s="14">
        <f t="shared" si="120"/>
        <v>0</v>
      </c>
      <c r="N1593" s="14" t="str">
        <f t="shared" si="121"/>
        <v>Not Active</v>
      </c>
      <c r="O1593" s="14" t="str" cm="1">
        <f t="array" ref="O1593">_xlfn.IFS(M1593=0,"0",
M1593&lt;=10%,"0-10",
TRUE,"&gt;10"
)&amp;" "&amp;"% progress"</f>
        <v>0 % progress</v>
      </c>
      <c r="P1593" s="15">
        <f t="shared" si="122"/>
        <v>1</v>
      </c>
      <c r="Q1593" s="15">
        <f>COUNTIFS($G:$G,$G1593)</f>
        <v>3</v>
      </c>
      <c r="R1593" s="16">
        <f t="shared" si="123"/>
        <v>0.33333333333333331</v>
      </c>
      <c r="S1593" s="15" t="str">
        <f t="shared" si="124"/>
        <v>no progress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/>
      <c r="AA1593" s="9">
        <v>0</v>
      </c>
      <c r="AB1593" s="9"/>
      <c r="AC1593" s="9">
        <v>0</v>
      </c>
      <c r="AD1593" s="9"/>
      <c r="AE1593" s="9" t="s">
        <v>5641</v>
      </c>
      <c r="AF1593" s="9">
        <v>74</v>
      </c>
      <c r="AG1593" s="9"/>
      <c r="AH1593" s="9"/>
      <c r="AI1593" s="9"/>
      <c r="AJ1593" s="9"/>
    </row>
    <row r="1594" spans="1:36" x14ac:dyDescent="0.35">
      <c r="A1594" s="9" t="s">
        <v>30</v>
      </c>
      <c r="B1594" s="9" t="s">
        <v>31</v>
      </c>
      <c r="C1594" s="9" t="s">
        <v>14504</v>
      </c>
      <c r="D1594" s="9" t="s">
        <v>29</v>
      </c>
      <c r="E1594" s="9" t="s">
        <v>5638</v>
      </c>
      <c r="F1594" s="9" t="str">
        <f>_xlfn.XLOOKUP(E1594,Total_Enrolled!C:C,Total_Enrolled!C:C)</f>
        <v>2025em1100274@bitspilani-digital.edu.in</v>
      </c>
      <c r="G1594" s="9" t="s">
        <v>5639</v>
      </c>
      <c r="H1594" s="9" t="s">
        <v>14515</v>
      </c>
      <c r="I1594" s="9" t="s">
        <v>5640</v>
      </c>
      <c r="J1594" s="9" t="b">
        <v>1</v>
      </c>
      <c r="K1594" s="9">
        <v>0</v>
      </c>
      <c r="L1594" s="9">
        <f>_xlfn.XLOOKUP(B1594,Courses!A:A,Courses!H:H)</f>
        <v>71</v>
      </c>
      <c r="M1594" s="14">
        <f t="shared" si="120"/>
        <v>0</v>
      </c>
      <c r="N1594" s="14" t="str">
        <f t="shared" si="121"/>
        <v>Not Active</v>
      </c>
      <c r="O1594" s="14" t="str" cm="1">
        <f t="array" ref="O1594">_xlfn.IFS(M1594=0,"0",
M1594&lt;=10%,"0-10",
TRUE,"&gt;10"
)&amp;" "&amp;"% progress"</f>
        <v>0 % progress</v>
      </c>
      <c r="P1594" s="15">
        <f t="shared" si="122"/>
        <v>1</v>
      </c>
      <c r="Q1594" s="15">
        <f>COUNTIFS($G:$G,$G1594)</f>
        <v>3</v>
      </c>
      <c r="R1594" s="16">
        <f t="shared" si="123"/>
        <v>0.33333333333333331</v>
      </c>
      <c r="S1594" s="15" t="str">
        <f t="shared" si="124"/>
        <v>no progress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/>
      <c r="AA1594" s="9">
        <v>0</v>
      </c>
      <c r="AB1594" s="9"/>
      <c r="AC1594" s="9">
        <v>0</v>
      </c>
      <c r="AD1594" s="9"/>
      <c r="AE1594" s="9" t="s">
        <v>5641</v>
      </c>
      <c r="AF1594" s="9">
        <v>74</v>
      </c>
      <c r="AG1594" s="9"/>
      <c r="AH1594" s="9"/>
      <c r="AI1594" s="9"/>
      <c r="AJ1594" s="9"/>
    </row>
    <row r="1595" spans="1:36" x14ac:dyDescent="0.35">
      <c r="A1595" s="9" t="s">
        <v>3110</v>
      </c>
      <c r="B1595" s="9" t="s">
        <v>3111</v>
      </c>
      <c r="C1595" s="9" t="s">
        <v>14504</v>
      </c>
      <c r="D1595" s="9" t="s">
        <v>29</v>
      </c>
      <c r="E1595" s="9" t="s">
        <v>5638</v>
      </c>
      <c r="F1595" s="9" t="str">
        <f>_xlfn.XLOOKUP(E1595,Total_Enrolled!C:C,Total_Enrolled!C:C)</f>
        <v>2025em1100274@bitspilani-digital.edu.in</v>
      </c>
      <c r="G1595" s="9" t="s">
        <v>5639</v>
      </c>
      <c r="H1595" s="9" t="s">
        <v>14515</v>
      </c>
      <c r="I1595" s="9" t="s">
        <v>5640</v>
      </c>
      <c r="J1595" s="9" t="b">
        <v>1</v>
      </c>
      <c r="K1595" s="9">
        <v>0</v>
      </c>
      <c r="L1595" s="9">
        <f>_xlfn.XLOOKUP(B1595,Courses!A:A,Courses!H:H)</f>
        <v>67</v>
      </c>
      <c r="M1595" s="14">
        <f t="shared" si="120"/>
        <v>0</v>
      </c>
      <c r="N1595" s="14" t="str">
        <f t="shared" si="121"/>
        <v>Not Active</v>
      </c>
      <c r="O1595" s="14" t="str" cm="1">
        <f t="array" ref="O1595">_xlfn.IFS(M1595=0,"0",
M1595&lt;=10%,"0-10",
TRUE,"&gt;10"
)&amp;" "&amp;"% progress"</f>
        <v>0 % progress</v>
      </c>
      <c r="P1595" s="15">
        <f t="shared" si="122"/>
        <v>1</v>
      </c>
      <c r="Q1595" s="15">
        <f>COUNTIFS($G:$G,$G1595)</f>
        <v>3</v>
      </c>
      <c r="R1595" s="16">
        <f t="shared" si="123"/>
        <v>0.33333333333333331</v>
      </c>
      <c r="S1595" s="15" t="str">
        <f t="shared" si="124"/>
        <v>no progress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/>
      <c r="AA1595" s="9">
        <v>0</v>
      </c>
      <c r="AB1595" s="9"/>
      <c r="AC1595" s="9">
        <v>0</v>
      </c>
      <c r="AD1595" s="9"/>
      <c r="AE1595" s="9" t="s">
        <v>5641</v>
      </c>
      <c r="AF1595" s="9">
        <v>74</v>
      </c>
      <c r="AG1595" s="9"/>
      <c r="AH1595" s="9"/>
      <c r="AI1595" s="9"/>
      <c r="AJ1595" s="9"/>
    </row>
    <row r="1596" spans="1:36" x14ac:dyDescent="0.35">
      <c r="A1596" s="9" t="s">
        <v>3110</v>
      </c>
      <c r="B1596" s="9" t="s">
        <v>3111</v>
      </c>
      <c r="C1596" s="9" t="s">
        <v>14504</v>
      </c>
      <c r="D1596" s="9" t="s">
        <v>29</v>
      </c>
      <c r="E1596" s="9" t="s">
        <v>5642</v>
      </c>
      <c r="F1596" s="9" t="str">
        <f>_xlfn.XLOOKUP(E1596,Total_Enrolled!C:C,Total_Enrolled!C:C)</f>
        <v>2025em1100275@bitspilani-digital.edu.in</v>
      </c>
      <c r="G1596" s="9" t="s">
        <v>5643</v>
      </c>
      <c r="H1596" s="9" t="s">
        <v>14515</v>
      </c>
      <c r="I1596" s="9" t="s">
        <v>5644</v>
      </c>
      <c r="J1596" s="9" t="b">
        <v>1</v>
      </c>
      <c r="K1596" s="9">
        <v>29</v>
      </c>
      <c r="L1596" s="9">
        <f>_xlfn.XLOOKUP(B1596,Courses!A:A,Courses!H:H)</f>
        <v>67</v>
      </c>
      <c r="M1596" s="14">
        <f t="shared" si="120"/>
        <v>0.43283582089552236</v>
      </c>
      <c r="N1596" s="14" t="str">
        <f t="shared" si="121"/>
        <v>Active</v>
      </c>
      <c r="O1596" s="14" t="str" cm="1">
        <f t="array" ref="O1596">_xlfn.IFS(M1596=0,"0",
M1596&lt;=10%,"0-10",
TRUE,"&gt;10"
)&amp;" "&amp;"% progress"</f>
        <v>&gt;10 % progress</v>
      </c>
      <c r="P1596" s="15">
        <f t="shared" si="122"/>
        <v>0</v>
      </c>
      <c r="Q1596" s="15">
        <f>COUNTIFS($G:$G,$G1596)</f>
        <v>3</v>
      </c>
      <c r="R1596" s="16">
        <f t="shared" si="123"/>
        <v>0</v>
      </c>
      <c r="S1596" s="15" t="str">
        <f t="shared" si="124"/>
        <v>no 0% progess</v>
      </c>
      <c r="T1596" s="9">
        <v>0</v>
      </c>
      <c r="U1596" s="9">
        <v>1</v>
      </c>
      <c r="V1596" s="9">
        <v>1</v>
      </c>
      <c r="W1596" s="9">
        <v>0</v>
      </c>
      <c r="X1596" s="9">
        <v>0</v>
      </c>
      <c r="Y1596" s="9">
        <v>0</v>
      </c>
      <c r="Z1596" s="9"/>
      <c r="AA1596" s="9">
        <v>0</v>
      </c>
      <c r="AB1596" s="9"/>
      <c r="AC1596" s="9">
        <v>15883</v>
      </c>
      <c r="AD1596" s="9" t="s">
        <v>5646</v>
      </c>
      <c r="AE1596" s="9" t="s">
        <v>5645</v>
      </c>
      <c r="AF1596" s="9">
        <v>257</v>
      </c>
      <c r="AG1596" s="9"/>
      <c r="AH1596" s="9" t="s">
        <v>5647</v>
      </c>
      <c r="AI1596" s="9"/>
      <c r="AJ1596" s="9"/>
    </row>
    <row r="1597" spans="1:36" x14ac:dyDescent="0.35">
      <c r="A1597" s="9" t="s">
        <v>30</v>
      </c>
      <c r="B1597" s="9" t="s">
        <v>31</v>
      </c>
      <c r="C1597" s="9" t="s">
        <v>14504</v>
      </c>
      <c r="D1597" s="9" t="s">
        <v>29</v>
      </c>
      <c r="E1597" s="9" t="s">
        <v>5642</v>
      </c>
      <c r="F1597" s="9" t="str">
        <f>_xlfn.XLOOKUP(E1597,Total_Enrolled!C:C,Total_Enrolled!C:C)</f>
        <v>2025em1100275@bitspilani-digital.edu.in</v>
      </c>
      <c r="G1597" s="9" t="s">
        <v>5643</v>
      </c>
      <c r="H1597" s="9" t="s">
        <v>14515</v>
      </c>
      <c r="I1597" s="9" t="s">
        <v>5644</v>
      </c>
      <c r="J1597" s="9" t="b">
        <v>1</v>
      </c>
      <c r="K1597" s="9">
        <v>26</v>
      </c>
      <c r="L1597" s="9">
        <f>_xlfn.XLOOKUP(B1597,Courses!A:A,Courses!H:H)</f>
        <v>71</v>
      </c>
      <c r="M1597" s="14">
        <f t="shared" si="120"/>
        <v>0.36619718309859156</v>
      </c>
      <c r="N1597" s="14" t="str">
        <f t="shared" si="121"/>
        <v>Active</v>
      </c>
      <c r="O1597" s="14" t="str" cm="1">
        <f t="array" ref="O1597">_xlfn.IFS(M1597=0,"0",
M1597&lt;=10%,"0-10",
TRUE,"&gt;10"
)&amp;" "&amp;"% progress"</f>
        <v>&gt;10 % progress</v>
      </c>
      <c r="P1597" s="15">
        <f t="shared" si="122"/>
        <v>0</v>
      </c>
      <c r="Q1597" s="15">
        <f>COUNTIFS($G:$G,$G1597)</f>
        <v>3</v>
      </c>
      <c r="R1597" s="16">
        <f t="shared" si="123"/>
        <v>0</v>
      </c>
      <c r="S1597" s="15" t="str">
        <f t="shared" si="124"/>
        <v>no 0% progess</v>
      </c>
      <c r="T1597" s="9">
        <v>0</v>
      </c>
      <c r="U1597" s="9">
        <v>2</v>
      </c>
      <c r="V1597" s="9">
        <v>2</v>
      </c>
      <c r="W1597" s="9">
        <v>0</v>
      </c>
      <c r="X1597" s="9">
        <v>0</v>
      </c>
      <c r="Y1597" s="9">
        <v>0</v>
      </c>
      <c r="Z1597" s="9"/>
      <c r="AA1597" s="9">
        <v>0</v>
      </c>
      <c r="AB1597" s="9"/>
      <c r="AC1597" s="9">
        <v>42760</v>
      </c>
      <c r="AD1597" s="9" t="s">
        <v>5648</v>
      </c>
      <c r="AE1597" s="9" t="s">
        <v>5645</v>
      </c>
      <c r="AF1597" s="9">
        <v>257</v>
      </c>
      <c r="AG1597" s="9"/>
      <c r="AH1597" s="9" t="s">
        <v>5649</v>
      </c>
      <c r="AI1597" s="9" t="s">
        <v>5650</v>
      </c>
      <c r="AJ1597" s="9" t="s">
        <v>5651</v>
      </c>
    </row>
    <row r="1598" spans="1:36" x14ac:dyDescent="0.35">
      <c r="A1598" s="9" t="s">
        <v>3100</v>
      </c>
      <c r="B1598" s="9" t="s">
        <v>3101</v>
      </c>
      <c r="C1598" s="9" t="s">
        <v>14504</v>
      </c>
      <c r="D1598" s="9" t="s">
        <v>29</v>
      </c>
      <c r="E1598" s="9" t="s">
        <v>5642</v>
      </c>
      <c r="F1598" s="9" t="str">
        <f>_xlfn.XLOOKUP(E1598,Total_Enrolled!C:C,Total_Enrolled!C:C)</f>
        <v>2025em1100275@bitspilani-digital.edu.in</v>
      </c>
      <c r="G1598" s="9" t="s">
        <v>5643</v>
      </c>
      <c r="H1598" s="9" t="s">
        <v>14515</v>
      </c>
      <c r="I1598" s="9" t="s">
        <v>5644</v>
      </c>
      <c r="J1598" s="9" t="b">
        <v>1</v>
      </c>
      <c r="K1598" s="9">
        <v>15</v>
      </c>
      <c r="L1598" s="9">
        <f>_xlfn.XLOOKUP(B1598,Courses!A:A,Courses!H:H)</f>
        <v>44</v>
      </c>
      <c r="M1598" s="14">
        <f t="shared" si="120"/>
        <v>0.34090909090909088</v>
      </c>
      <c r="N1598" s="14" t="str">
        <f t="shared" si="121"/>
        <v>Active</v>
      </c>
      <c r="O1598" s="14" t="str" cm="1">
        <f t="array" ref="O1598">_xlfn.IFS(M1598=0,"0",
M1598&lt;=10%,"0-10",
TRUE,"&gt;10"
)&amp;" "&amp;"% progress"</f>
        <v>&gt;10 % progress</v>
      </c>
      <c r="P1598" s="15">
        <f t="shared" si="122"/>
        <v>0</v>
      </c>
      <c r="Q1598" s="15">
        <f>COUNTIFS($G:$G,$G1598)</f>
        <v>3</v>
      </c>
      <c r="R1598" s="16">
        <f t="shared" si="123"/>
        <v>0</v>
      </c>
      <c r="S1598" s="15" t="str">
        <f t="shared" si="124"/>
        <v>no 0% progess</v>
      </c>
      <c r="T1598" s="9">
        <v>0</v>
      </c>
      <c r="U1598" s="9">
        <v>1</v>
      </c>
      <c r="V1598" s="9">
        <v>1</v>
      </c>
      <c r="W1598" s="9">
        <v>0</v>
      </c>
      <c r="X1598" s="9">
        <v>0</v>
      </c>
      <c r="Y1598" s="9">
        <v>0</v>
      </c>
      <c r="Z1598" s="9"/>
      <c r="AA1598" s="9">
        <v>0</v>
      </c>
      <c r="AB1598" s="9"/>
      <c r="AC1598" s="9">
        <v>5916</v>
      </c>
      <c r="AD1598" s="9" t="s">
        <v>5652</v>
      </c>
      <c r="AE1598" s="9" t="s">
        <v>5645</v>
      </c>
      <c r="AF1598" s="9">
        <v>257</v>
      </c>
      <c r="AG1598" s="9"/>
      <c r="AH1598" s="9" t="s">
        <v>5653</v>
      </c>
      <c r="AI1598" s="9" t="s">
        <v>5654</v>
      </c>
      <c r="AJ1598" s="9" t="s">
        <v>5655</v>
      </c>
    </row>
    <row r="1599" spans="1:36" x14ac:dyDescent="0.35">
      <c r="A1599" s="9" t="s">
        <v>3100</v>
      </c>
      <c r="B1599" s="9" t="s">
        <v>3101</v>
      </c>
      <c r="C1599" s="9" t="s">
        <v>14504</v>
      </c>
      <c r="D1599" s="9" t="s">
        <v>29</v>
      </c>
      <c r="E1599" s="9" t="s">
        <v>5656</v>
      </c>
      <c r="F1599" s="9" t="str">
        <f>_xlfn.XLOOKUP(E1599,Total_Enrolled!C:C,Total_Enrolled!C:C)</f>
        <v>2025em1100276@bitspilani-digital.edu.in</v>
      </c>
      <c r="G1599" s="9" t="s">
        <v>5657</v>
      </c>
      <c r="H1599" s="9" t="s">
        <v>14515</v>
      </c>
      <c r="I1599" s="9" t="s">
        <v>5658</v>
      </c>
      <c r="J1599" s="9" t="b">
        <v>1</v>
      </c>
      <c r="K1599" s="9">
        <v>2</v>
      </c>
      <c r="L1599" s="9">
        <f>_xlfn.XLOOKUP(B1599,Courses!A:A,Courses!H:H)</f>
        <v>44</v>
      </c>
      <c r="M1599" s="14">
        <f t="shared" si="120"/>
        <v>4.5454545454545456E-2</v>
      </c>
      <c r="N1599" s="14" t="str">
        <f t="shared" si="121"/>
        <v>Active</v>
      </c>
      <c r="O1599" s="14" t="str" cm="1">
        <f t="array" ref="O1599">_xlfn.IFS(M1599=0,"0",
M1599&lt;=10%,"0-10",
TRUE,"&gt;10"
)&amp;" "&amp;"% progress"</f>
        <v>0-10 % progress</v>
      </c>
      <c r="P1599" s="15">
        <f t="shared" si="122"/>
        <v>0</v>
      </c>
      <c r="Q1599" s="15">
        <f>COUNTIFS($G:$G,$G1599)</f>
        <v>3</v>
      </c>
      <c r="R1599" s="16">
        <f t="shared" si="123"/>
        <v>0</v>
      </c>
      <c r="S1599" s="15" t="str">
        <f t="shared" si="124"/>
        <v>no 0% progess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/>
      <c r="AA1599" s="9">
        <v>0</v>
      </c>
      <c r="AB1599" s="9"/>
      <c r="AC1599" s="9">
        <v>29</v>
      </c>
      <c r="AD1599" s="9" t="s">
        <v>5660</v>
      </c>
      <c r="AE1599" s="9" t="s">
        <v>5659</v>
      </c>
      <c r="AF1599" s="9">
        <v>100</v>
      </c>
      <c r="AG1599" s="9"/>
      <c r="AH1599" s="9"/>
      <c r="AI1599" s="9" t="s">
        <v>5661</v>
      </c>
      <c r="AJ1599" s="9" t="s">
        <v>5662</v>
      </c>
    </row>
    <row r="1600" spans="1:36" x14ac:dyDescent="0.35">
      <c r="A1600" s="9" t="s">
        <v>30</v>
      </c>
      <c r="B1600" s="9" t="s">
        <v>31</v>
      </c>
      <c r="C1600" s="9" t="s">
        <v>14504</v>
      </c>
      <c r="D1600" s="9" t="s">
        <v>29</v>
      </c>
      <c r="E1600" s="9" t="s">
        <v>5656</v>
      </c>
      <c r="F1600" s="9" t="str">
        <f>_xlfn.XLOOKUP(E1600,Total_Enrolled!C:C,Total_Enrolled!C:C)</f>
        <v>2025em1100276@bitspilani-digital.edu.in</v>
      </c>
      <c r="G1600" s="9" t="s">
        <v>5657</v>
      </c>
      <c r="H1600" s="9" t="s">
        <v>14515</v>
      </c>
      <c r="I1600" s="9" t="s">
        <v>5658</v>
      </c>
      <c r="J1600" s="9" t="b">
        <v>1</v>
      </c>
      <c r="K1600" s="9">
        <v>2</v>
      </c>
      <c r="L1600" s="9">
        <f>_xlfn.XLOOKUP(B1600,Courses!A:A,Courses!H:H)</f>
        <v>71</v>
      </c>
      <c r="M1600" s="14">
        <f t="shared" si="120"/>
        <v>2.8169014084507043E-2</v>
      </c>
      <c r="N1600" s="14" t="str">
        <f t="shared" si="121"/>
        <v>Active</v>
      </c>
      <c r="O1600" s="14" t="str" cm="1">
        <f t="array" ref="O1600">_xlfn.IFS(M1600=0,"0",
M1600&lt;=10%,"0-10",
TRUE,"&gt;10"
)&amp;" "&amp;"% progress"</f>
        <v>0-10 % progress</v>
      </c>
      <c r="P1600" s="15">
        <f t="shared" si="122"/>
        <v>0</v>
      </c>
      <c r="Q1600" s="15">
        <f>COUNTIFS($G:$G,$G1600)</f>
        <v>3</v>
      </c>
      <c r="R1600" s="16">
        <f t="shared" si="123"/>
        <v>0</v>
      </c>
      <c r="S1600" s="15" t="str">
        <f t="shared" si="124"/>
        <v>no 0% progess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/>
      <c r="AA1600" s="9">
        <v>0</v>
      </c>
      <c r="AB1600" s="9"/>
      <c r="AC1600" s="9">
        <v>13</v>
      </c>
      <c r="AD1600" s="9" t="s">
        <v>5663</v>
      </c>
      <c r="AE1600" s="9" t="s">
        <v>5659</v>
      </c>
      <c r="AF1600" s="9">
        <v>100</v>
      </c>
      <c r="AG1600" s="9"/>
      <c r="AH1600" s="9"/>
      <c r="AI1600" s="9" t="s">
        <v>5664</v>
      </c>
      <c r="AJ1600" s="9" t="s">
        <v>5665</v>
      </c>
    </row>
    <row r="1601" spans="1:36" x14ac:dyDescent="0.35">
      <c r="A1601" s="9" t="s">
        <v>3110</v>
      </c>
      <c r="B1601" s="9" t="s">
        <v>3111</v>
      </c>
      <c r="C1601" s="9" t="s">
        <v>14504</v>
      </c>
      <c r="D1601" s="9" t="s">
        <v>29</v>
      </c>
      <c r="E1601" s="9" t="s">
        <v>5656</v>
      </c>
      <c r="F1601" s="9" t="str">
        <f>_xlfn.XLOOKUP(E1601,Total_Enrolled!C:C,Total_Enrolled!C:C)</f>
        <v>2025em1100276@bitspilani-digital.edu.in</v>
      </c>
      <c r="G1601" s="9" t="s">
        <v>5657</v>
      </c>
      <c r="H1601" s="9" t="s">
        <v>14515</v>
      </c>
      <c r="I1601" s="9" t="s">
        <v>5658</v>
      </c>
      <c r="J1601" s="9" t="b">
        <v>1</v>
      </c>
      <c r="K1601" s="9">
        <v>6</v>
      </c>
      <c r="L1601" s="9">
        <f>_xlfn.XLOOKUP(B1601,Courses!A:A,Courses!H:H)</f>
        <v>67</v>
      </c>
      <c r="M1601" s="14">
        <f t="shared" si="120"/>
        <v>8.9552238805970144E-2</v>
      </c>
      <c r="N1601" s="14" t="str">
        <f t="shared" si="121"/>
        <v>Active</v>
      </c>
      <c r="O1601" s="14" t="str" cm="1">
        <f t="array" ref="O1601">_xlfn.IFS(M1601=0,"0",
M1601&lt;=10%,"0-10",
TRUE,"&gt;10"
)&amp;" "&amp;"% progress"</f>
        <v>0-10 % progress</v>
      </c>
      <c r="P1601" s="15">
        <f t="shared" si="122"/>
        <v>0</v>
      </c>
      <c r="Q1601" s="15">
        <f>COUNTIFS($G:$G,$G1601)</f>
        <v>3</v>
      </c>
      <c r="R1601" s="16">
        <f t="shared" si="123"/>
        <v>0</v>
      </c>
      <c r="S1601" s="15" t="str">
        <f t="shared" si="124"/>
        <v>no 0% progess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/>
      <c r="AA1601" s="9">
        <v>0</v>
      </c>
      <c r="AB1601" s="9"/>
      <c r="AC1601" s="9">
        <v>964</v>
      </c>
      <c r="AD1601" s="9" t="s">
        <v>5666</v>
      </c>
      <c r="AE1601" s="9" t="s">
        <v>5659</v>
      </c>
      <c r="AF1601" s="9">
        <v>100</v>
      </c>
      <c r="AG1601" s="9"/>
      <c r="AH1601" s="9"/>
      <c r="AI1601" s="9"/>
      <c r="AJ1601" s="9"/>
    </row>
    <row r="1602" spans="1:36" x14ac:dyDescent="0.35">
      <c r="A1602" s="9" t="s">
        <v>3110</v>
      </c>
      <c r="B1602" s="9" t="s">
        <v>3111</v>
      </c>
      <c r="C1602" s="9" t="s">
        <v>14504</v>
      </c>
      <c r="D1602" s="9" t="s">
        <v>29</v>
      </c>
      <c r="E1602" s="9" t="s">
        <v>5667</v>
      </c>
      <c r="F1602" s="9" t="str">
        <f>_xlfn.XLOOKUP(E1602,Total_Enrolled!C:C,Total_Enrolled!C:C)</f>
        <v>2025em1100277@bitspilani-digital.edu.in</v>
      </c>
      <c r="G1602" s="9" t="s">
        <v>5668</v>
      </c>
      <c r="H1602" s="9" t="s">
        <v>14515</v>
      </c>
      <c r="I1602" s="9" t="s">
        <v>5669</v>
      </c>
      <c r="J1602" s="9" t="b">
        <v>1</v>
      </c>
      <c r="K1602" s="9">
        <v>1</v>
      </c>
      <c r="L1602" s="9">
        <f>_xlfn.XLOOKUP(B1602,Courses!A:A,Courses!H:H)</f>
        <v>67</v>
      </c>
      <c r="M1602" s="14">
        <f t="shared" si="120"/>
        <v>1.4925373134328358E-2</v>
      </c>
      <c r="N1602" s="14" t="str">
        <f t="shared" si="121"/>
        <v>Active</v>
      </c>
      <c r="O1602" s="14" t="str" cm="1">
        <f t="array" ref="O1602">_xlfn.IFS(M1602=0,"0",
M1602&lt;=10%,"0-10",
TRUE,"&gt;10"
)&amp;" "&amp;"% progress"</f>
        <v>0-10 % progress</v>
      </c>
      <c r="P1602" s="15">
        <f t="shared" si="122"/>
        <v>0</v>
      </c>
      <c r="Q1602" s="15">
        <f>COUNTIFS($G:$G,$G1602)</f>
        <v>4</v>
      </c>
      <c r="R1602" s="16">
        <f t="shared" si="123"/>
        <v>0</v>
      </c>
      <c r="S1602" s="15" t="str">
        <f t="shared" si="124"/>
        <v>no 0% progess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/>
      <c r="AA1602" s="9">
        <v>0</v>
      </c>
      <c r="AB1602" s="9"/>
      <c r="AC1602" s="9">
        <v>11</v>
      </c>
      <c r="AD1602" s="9" t="s">
        <v>5671</v>
      </c>
      <c r="AE1602" s="9" t="s">
        <v>5670</v>
      </c>
      <c r="AF1602" s="9">
        <v>22</v>
      </c>
      <c r="AG1602" s="9"/>
      <c r="AH1602" s="9"/>
      <c r="AI1602" s="9"/>
      <c r="AJ1602" s="9"/>
    </row>
    <row r="1603" spans="1:36" x14ac:dyDescent="0.35">
      <c r="A1603" s="9" t="s">
        <v>3089</v>
      </c>
      <c r="B1603" s="9" t="s">
        <v>36</v>
      </c>
      <c r="C1603" s="9" t="s">
        <v>14504</v>
      </c>
      <c r="D1603" s="9" t="s">
        <v>29</v>
      </c>
      <c r="E1603" s="9" t="s">
        <v>5667</v>
      </c>
      <c r="F1603" s="9" t="str">
        <f>_xlfn.XLOOKUP(E1603,Total_Enrolled!C:C,Total_Enrolled!C:C)</f>
        <v>2025em1100277@bitspilani-digital.edu.in</v>
      </c>
      <c r="G1603" s="9" t="s">
        <v>5668</v>
      </c>
      <c r="H1603" s="9" t="s">
        <v>14515</v>
      </c>
      <c r="I1603" s="9" t="s">
        <v>5669</v>
      </c>
      <c r="J1603" s="9" t="b">
        <v>1</v>
      </c>
      <c r="K1603" s="9">
        <v>0</v>
      </c>
      <c r="L1603" s="9">
        <f>_xlfn.XLOOKUP(B1603,Courses!A:A,Courses!H:H)</f>
        <v>85</v>
      </c>
      <c r="M1603" s="14">
        <f t="shared" ref="M1603:M1666" si="125">K1603/L1603</f>
        <v>0</v>
      </c>
      <c r="N1603" s="14" t="str">
        <f t="shared" ref="N1603:N1666" si="126">IF(M1603&gt;0,"Active","Not Active")</f>
        <v>Not Active</v>
      </c>
      <c r="O1603" s="14" t="str" cm="1">
        <f t="array" ref="O1603">_xlfn.IFS(M1603=0,"0",
M1603&lt;=10%,"0-10",
TRUE,"&gt;10"
)&amp;" "&amp;"% progress"</f>
        <v>0 % progress</v>
      </c>
      <c r="P1603" s="15">
        <f t="shared" ref="P1603:P1666" si="127">IF(M1603=0,1,0)</f>
        <v>1</v>
      </c>
      <c r="Q1603" s="15">
        <f>COUNTIFS($G:$G,$G1603)</f>
        <v>4</v>
      </c>
      <c r="R1603" s="16">
        <f t="shared" ref="R1603:R1666" si="128">P1603/Q1603</f>
        <v>0.25</v>
      </c>
      <c r="S1603" s="15" t="str">
        <f t="shared" ref="S1603:S1666" si="129">IF(R1603=0, "no 0% progess", "no progress")</f>
        <v>no progress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/>
      <c r="AA1603" s="9">
        <v>0</v>
      </c>
      <c r="AB1603" s="9"/>
      <c r="AC1603" s="9">
        <v>0</v>
      </c>
      <c r="AD1603" s="9"/>
      <c r="AE1603" s="9" t="s">
        <v>5670</v>
      </c>
      <c r="AF1603" s="9">
        <v>22</v>
      </c>
      <c r="AG1603" s="9"/>
      <c r="AH1603" s="9"/>
      <c r="AI1603" s="9"/>
      <c r="AJ1603" s="9"/>
    </row>
    <row r="1604" spans="1:36" x14ac:dyDescent="0.35">
      <c r="A1604" s="9" t="s">
        <v>3091</v>
      </c>
      <c r="B1604" s="9" t="s">
        <v>3092</v>
      </c>
      <c r="C1604" s="9" t="s">
        <v>14504</v>
      </c>
      <c r="D1604" s="9" t="s">
        <v>29</v>
      </c>
      <c r="E1604" s="9" t="s">
        <v>5667</v>
      </c>
      <c r="F1604" s="9" t="str">
        <f>_xlfn.XLOOKUP(E1604,Total_Enrolled!C:C,Total_Enrolled!C:C)</f>
        <v>2025em1100277@bitspilani-digital.edu.in</v>
      </c>
      <c r="G1604" s="9" t="s">
        <v>5668</v>
      </c>
      <c r="H1604" s="9" t="s">
        <v>14515</v>
      </c>
      <c r="I1604" s="9" t="s">
        <v>5669</v>
      </c>
      <c r="J1604" s="9" t="b">
        <v>1</v>
      </c>
      <c r="K1604" s="9">
        <v>0</v>
      </c>
      <c r="L1604" s="9">
        <f>_xlfn.XLOOKUP(B1604,Courses!A:A,Courses!H:H)</f>
        <v>36</v>
      </c>
      <c r="M1604" s="14">
        <f t="shared" si="125"/>
        <v>0</v>
      </c>
      <c r="N1604" s="14" t="str">
        <f t="shared" si="126"/>
        <v>Not Active</v>
      </c>
      <c r="O1604" s="14" t="str" cm="1">
        <f t="array" ref="O1604">_xlfn.IFS(M1604=0,"0",
M1604&lt;=10%,"0-10",
TRUE,"&gt;10"
)&amp;" "&amp;"% progress"</f>
        <v>0 % progress</v>
      </c>
      <c r="P1604" s="15">
        <f t="shared" si="127"/>
        <v>1</v>
      </c>
      <c r="Q1604" s="15">
        <f>COUNTIFS($G:$G,$G1604)</f>
        <v>4</v>
      </c>
      <c r="R1604" s="16">
        <f t="shared" si="128"/>
        <v>0.25</v>
      </c>
      <c r="S1604" s="15" t="str">
        <f t="shared" si="129"/>
        <v>no progress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/>
      <c r="AA1604" s="9">
        <v>0</v>
      </c>
      <c r="AB1604" s="9"/>
      <c r="AC1604" s="9">
        <v>0</v>
      </c>
      <c r="AD1604" s="9"/>
      <c r="AE1604" s="9" t="s">
        <v>5670</v>
      </c>
      <c r="AF1604" s="9">
        <v>22</v>
      </c>
      <c r="AG1604" s="9"/>
      <c r="AH1604" s="9"/>
      <c r="AI1604" s="9"/>
      <c r="AJ1604" s="9"/>
    </row>
    <row r="1605" spans="1:36" x14ac:dyDescent="0.35">
      <c r="A1605" s="9" t="s">
        <v>3086</v>
      </c>
      <c r="B1605" s="9" t="s">
        <v>35</v>
      </c>
      <c r="C1605" s="9" t="s">
        <v>14504</v>
      </c>
      <c r="D1605" s="9" t="s">
        <v>29</v>
      </c>
      <c r="E1605" s="9" t="s">
        <v>5667</v>
      </c>
      <c r="F1605" s="9" t="str">
        <f>_xlfn.XLOOKUP(E1605,Total_Enrolled!C:C,Total_Enrolled!C:C)</f>
        <v>2025em1100277@bitspilani-digital.edu.in</v>
      </c>
      <c r="G1605" s="9" t="s">
        <v>5668</v>
      </c>
      <c r="H1605" s="9" t="s">
        <v>14515</v>
      </c>
      <c r="I1605" s="9" t="s">
        <v>5669</v>
      </c>
      <c r="J1605" s="9" t="b">
        <v>1</v>
      </c>
      <c r="K1605" s="9">
        <v>0</v>
      </c>
      <c r="L1605" s="9">
        <f>_xlfn.XLOOKUP(B1605,Courses!A:A,Courses!H:H)</f>
        <v>68</v>
      </c>
      <c r="M1605" s="14">
        <f t="shared" si="125"/>
        <v>0</v>
      </c>
      <c r="N1605" s="14" t="str">
        <f t="shared" si="126"/>
        <v>Not Active</v>
      </c>
      <c r="O1605" s="14" t="str" cm="1">
        <f t="array" ref="O1605">_xlfn.IFS(M1605=0,"0",
M1605&lt;=10%,"0-10",
TRUE,"&gt;10"
)&amp;" "&amp;"% progress"</f>
        <v>0 % progress</v>
      </c>
      <c r="P1605" s="15">
        <f t="shared" si="127"/>
        <v>1</v>
      </c>
      <c r="Q1605" s="15">
        <f>COUNTIFS($G:$G,$G1605)</f>
        <v>4</v>
      </c>
      <c r="R1605" s="16">
        <f t="shared" si="128"/>
        <v>0.25</v>
      </c>
      <c r="S1605" s="15" t="str">
        <f t="shared" si="129"/>
        <v>no progress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/>
      <c r="AA1605" s="9">
        <v>0</v>
      </c>
      <c r="AB1605" s="9"/>
      <c r="AC1605" s="9">
        <v>0</v>
      </c>
      <c r="AD1605" s="9"/>
      <c r="AE1605" s="9" t="s">
        <v>5670</v>
      </c>
      <c r="AF1605" s="9">
        <v>22</v>
      </c>
      <c r="AG1605" s="9"/>
      <c r="AH1605" s="9"/>
      <c r="AI1605" s="9"/>
      <c r="AJ1605" s="9"/>
    </row>
    <row r="1606" spans="1:36" x14ac:dyDescent="0.35">
      <c r="A1606" s="9" t="s">
        <v>3110</v>
      </c>
      <c r="B1606" s="9" t="s">
        <v>3111</v>
      </c>
      <c r="C1606" s="9" t="s">
        <v>14504</v>
      </c>
      <c r="D1606" s="9" t="s">
        <v>29</v>
      </c>
      <c r="E1606" s="9" t="s">
        <v>5672</v>
      </c>
      <c r="F1606" s="9" t="str">
        <f>_xlfn.XLOOKUP(E1606,Total_Enrolled!C:C,Total_Enrolled!C:C)</f>
        <v>2025em1100278@bitspilani-digital.edu.in</v>
      </c>
      <c r="G1606" s="9" t="s">
        <v>5673</v>
      </c>
      <c r="H1606" s="9" t="s">
        <v>14515</v>
      </c>
      <c r="I1606" s="9" t="s">
        <v>5674</v>
      </c>
      <c r="J1606" s="9" t="b">
        <v>1</v>
      </c>
      <c r="K1606" s="9">
        <v>5</v>
      </c>
      <c r="L1606" s="9">
        <f>_xlfn.XLOOKUP(B1606,Courses!A:A,Courses!H:H)</f>
        <v>67</v>
      </c>
      <c r="M1606" s="14">
        <f t="shared" si="125"/>
        <v>7.4626865671641784E-2</v>
      </c>
      <c r="N1606" s="14" t="str">
        <f t="shared" si="126"/>
        <v>Active</v>
      </c>
      <c r="O1606" s="14" t="str" cm="1">
        <f t="array" ref="O1606">_xlfn.IFS(M1606=0,"0",
M1606&lt;=10%,"0-10",
TRUE,"&gt;10"
)&amp;" "&amp;"% progress"</f>
        <v>0-10 % progress</v>
      </c>
      <c r="P1606" s="15">
        <f t="shared" si="127"/>
        <v>0</v>
      </c>
      <c r="Q1606" s="15">
        <f>COUNTIFS($G:$G,$G1606)</f>
        <v>3</v>
      </c>
      <c r="R1606" s="16">
        <f t="shared" si="128"/>
        <v>0</v>
      </c>
      <c r="S1606" s="15" t="str">
        <f t="shared" si="129"/>
        <v>no 0% progess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/>
      <c r="AA1606" s="9">
        <v>0</v>
      </c>
      <c r="AB1606" s="9"/>
      <c r="AC1606" s="9">
        <v>86</v>
      </c>
      <c r="AD1606" s="9" t="s">
        <v>5676</v>
      </c>
      <c r="AE1606" s="9" t="s">
        <v>5675</v>
      </c>
      <c r="AF1606" s="9">
        <v>137</v>
      </c>
      <c r="AG1606" s="9"/>
      <c r="AH1606" s="9"/>
      <c r="AI1606" s="9"/>
      <c r="AJ1606" s="9"/>
    </row>
    <row r="1607" spans="1:36" x14ac:dyDescent="0.35">
      <c r="A1607" s="9" t="s">
        <v>30</v>
      </c>
      <c r="B1607" s="9" t="s">
        <v>31</v>
      </c>
      <c r="C1607" s="9" t="s">
        <v>14504</v>
      </c>
      <c r="D1607" s="9" t="s">
        <v>29</v>
      </c>
      <c r="E1607" s="9" t="s">
        <v>5672</v>
      </c>
      <c r="F1607" s="9" t="str">
        <f>_xlfn.XLOOKUP(E1607,Total_Enrolled!C:C,Total_Enrolled!C:C)</f>
        <v>2025em1100278@bitspilani-digital.edu.in</v>
      </c>
      <c r="G1607" s="9" t="s">
        <v>5673</v>
      </c>
      <c r="H1607" s="9" t="s">
        <v>14515</v>
      </c>
      <c r="I1607" s="9" t="s">
        <v>5674</v>
      </c>
      <c r="J1607" s="9" t="b">
        <v>1</v>
      </c>
      <c r="K1607" s="9">
        <v>4</v>
      </c>
      <c r="L1607" s="9">
        <f>_xlfn.XLOOKUP(B1607,Courses!A:A,Courses!H:H)</f>
        <v>71</v>
      </c>
      <c r="M1607" s="14">
        <f t="shared" si="125"/>
        <v>5.6338028169014086E-2</v>
      </c>
      <c r="N1607" s="14" t="str">
        <f t="shared" si="126"/>
        <v>Active</v>
      </c>
      <c r="O1607" s="14" t="str" cm="1">
        <f t="array" ref="O1607">_xlfn.IFS(M1607=0,"0",
M1607&lt;=10%,"0-10",
TRUE,"&gt;10"
)&amp;" "&amp;"% progress"</f>
        <v>0-10 % progress</v>
      </c>
      <c r="P1607" s="15">
        <f t="shared" si="127"/>
        <v>0</v>
      </c>
      <c r="Q1607" s="15">
        <f>COUNTIFS($G:$G,$G1607)</f>
        <v>3</v>
      </c>
      <c r="R1607" s="16">
        <f t="shared" si="128"/>
        <v>0</v>
      </c>
      <c r="S1607" s="15" t="str">
        <f t="shared" si="129"/>
        <v>no 0% progess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/>
      <c r="AA1607" s="9">
        <v>0</v>
      </c>
      <c r="AB1607" s="9"/>
      <c r="AC1607" s="9">
        <v>1018</v>
      </c>
      <c r="AD1607" s="9" t="s">
        <v>5677</v>
      </c>
      <c r="AE1607" s="9" t="s">
        <v>5675</v>
      </c>
      <c r="AF1607" s="9">
        <v>137</v>
      </c>
      <c r="AG1607" s="9"/>
      <c r="AH1607" s="9"/>
      <c r="AI1607" s="9" t="s">
        <v>5678</v>
      </c>
      <c r="AJ1607" s="9" t="s">
        <v>5678</v>
      </c>
    </row>
    <row r="1608" spans="1:36" x14ac:dyDescent="0.35">
      <c r="A1608" s="9" t="s">
        <v>3100</v>
      </c>
      <c r="B1608" s="9" t="s">
        <v>3101</v>
      </c>
      <c r="C1608" s="9" t="s">
        <v>14504</v>
      </c>
      <c r="D1608" s="9" t="s">
        <v>29</v>
      </c>
      <c r="E1608" s="9" t="s">
        <v>5672</v>
      </c>
      <c r="F1608" s="9" t="str">
        <f>_xlfn.XLOOKUP(E1608,Total_Enrolled!C:C,Total_Enrolled!C:C)</f>
        <v>2025em1100278@bitspilani-digital.edu.in</v>
      </c>
      <c r="G1608" s="9" t="s">
        <v>5673</v>
      </c>
      <c r="H1608" s="9" t="s">
        <v>14515</v>
      </c>
      <c r="I1608" s="9" t="s">
        <v>5674</v>
      </c>
      <c r="J1608" s="9" t="b">
        <v>1</v>
      </c>
      <c r="K1608" s="9">
        <v>10</v>
      </c>
      <c r="L1608" s="9">
        <f>_xlfn.XLOOKUP(B1608,Courses!A:A,Courses!H:H)</f>
        <v>44</v>
      </c>
      <c r="M1608" s="14">
        <f t="shared" si="125"/>
        <v>0.22727272727272727</v>
      </c>
      <c r="N1608" s="14" t="str">
        <f t="shared" si="126"/>
        <v>Active</v>
      </c>
      <c r="O1608" s="14" t="str" cm="1">
        <f t="array" ref="O1608">_xlfn.IFS(M1608=0,"0",
M1608&lt;=10%,"0-10",
TRUE,"&gt;10"
)&amp;" "&amp;"% progress"</f>
        <v>&gt;10 % progress</v>
      </c>
      <c r="P1608" s="15">
        <f t="shared" si="127"/>
        <v>0</v>
      </c>
      <c r="Q1608" s="15">
        <f>COUNTIFS($G:$G,$G1608)</f>
        <v>3</v>
      </c>
      <c r="R1608" s="16">
        <f t="shared" si="128"/>
        <v>0</v>
      </c>
      <c r="S1608" s="15" t="str">
        <f t="shared" si="129"/>
        <v>no 0% progess</v>
      </c>
      <c r="T1608" s="9">
        <v>0</v>
      </c>
      <c r="U1608" s="9">
        <v>1</v>
      </c>
      <c r="V1608" s="9">
        <v>1</v>
      </c>
      <c r="W1608" s="9">
        <v>0</v>
      </c>
      <c r="X1608" s="9">
        <v>0</v>
      </c>
      <c r="Y1608" s="9">
        <v>0</v>
      </c>
      <c r="Z1608" s="9"/>
      <c r="AA1608" s="9">
        <v>0</v>
      </c>
      <c r="AB1608" s="9"/>
      <c r="AC1608" s="9">
        <v>7172</v>
      </c>
      <c r="AD1608" s="9" t="s">
        <v>5679</v>
      </c>
      <c r="AE1608" s="9" t="s">
        <v>5675</v>
      </c>
      <c r="AF1608" s="9">
        <v>137</v>
      </c>
      <c r="AG1608" s="9"/>
      <c r="AH1608" s="9" t="s">
        <v>5680</v>
      </c>
      <c r="AI1608" s="9" t="s">
        <v>5681</v>
      </c>
      <c r="AJ1608" s="9" t="s">
        <v>5682</v>
      </c>
    </row>
    <row r="1609" spans="1:36" x14ac:dyDescent="0.35">
      <c r="A1609" s="9" t="s">
        <v>3100</v>
      </c>
      <c r="B1609" s="9" t="s">
        <v>3101</v>
      </c>
      <c r="C1609" s="9" t="s">
        <v>14504</v>
      </c>
      <c r="D1609" s="9" t="s">
        <v>29</v>
      </c>
      <c r="E1609" s="9" t="s">
        <v>5683</v>
      </c>
      <c r="F1609" s="9" t="str">
        <f>_xlfn.XLOOKUP(E1609,Total_Enrolled!C:C,Total_Enrolled!C:C)</f>
        <v>2025em1100279@bitspilani-digital.edu.in</v>
      </c>
      <c r="G1609" s="9" t="s">
        <v>5684</v>
      </c>
      <c r="H1609" s="9" t="s">
        <v>14515</v>
      </c>
      <c r="I1609" s="9" t="s">
        <v>5685</v>
      </c>
      <c r="J1609" s="9" t="b">
        <v>1</v>
      </c>
      <c r="K1609" s="9">
        <v>0</v>
      </c>
      <c r="L1609" s="9">
        <f>_xlfn.XLOOKUP(B1609,Courses!A:A,Courses!H:H)</f>
        <v>44</v>
      </c>
      <c r="M1609" s="14">
        <f t="shared" si="125"/>
        <v>0</v>
      </c>
      <c r="N1609" s="14" t="str">
        <f t="shared" si="126"/>
        <v>Not Active</v>
      </c>
      <c r="O1609" s="14" t="str" cm="1">
        <f t="array" ref="O1609">_xlfn.IFS(M1609=0,"0",
M1609&lt;=10%,"0-10",
TRUE,"&gt;10"
)&amp;" "&amp;"% progress"</f>
        <v>0 % progress</v>
      </c>
      <c r="P1609" s="15">
        <f t="shared" si="127"/>
        <v>1</v>
      </c>
      <c r="Q1609" s="15">
        <f>COUNTIFS($G:$G,$G1609)</f>
        <v>3</v>
      </c>
      <c r="R1609" s="16">
        <f t="shared" si="128"/>
        <v>0.33333333333333331</v>
      </c>
      <c r="S1609" s="15" t="str">
        <f t="shared" si="129"/>
        <v>no progress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/>
      <c r="AA1609" s="9">
        <v>0</v>
      </c>
      <c r="AB1609" s="9"/>
      <c r="AC1609" s="9">
        <v>0</v>
      </c>
      <c r="AD1609" s="9"/>
      <c r="AE1609" s="9" t="s">
        <v>5686</v>
      </c>
      <c r="AF1609" s="9">
        <v>276</v>
      </c>
      <c r="AG1609" s="9"/>
      <c r="AH1609" s="9"/>
      <c r="AI1609" s="9"/>
      <c r="AJ1609" s="9"/>
    </row>
    <row r="1610" spans="1:36" x14ac:dyDescent="0.35">
      <c r="A1610" s="9" t="s">
        <v>30</v>
      </c>
      <c r="B1610" s="9" t="s">
        <v>31</v>
      </c>
      <c r="C1610" s="9" t="s">
        <v>14504</v>
      </c>
      <c r="D1610" s="9" t="s">
        <v>29</v>
      </c>
      <c r="E1610" s="9" t="s">
        <v>5683</v>
      </c>
      <c r="F1610" s="9" t="str">
        <f>_xlfn.XLOOKUP(E1610,Total_Enrolled!C:C,Total_Enrolled!C:C)</f>
        <v>2025em1100279@bitspilani-digital.edu.in</v>
      </c>
      <c r="G1610" s="9" t="s">
        <v>5684</v>
      </c>
      <c r="H1610" s="9" t="s">
        <v>14515</v>
      </c>
      <c r="I1610" s="9" t="s">
        <v>5685</v>
      </c>
      <c r="J1610" s="9" t="b">
        <v>1</v>
      </c>
      <c r="K1610" s="9">
        <v>0</v>
      </c>
      <c r="L1610" s="9">
        <f>_xlfn.XLOOKUP(B1610,Courses!A:A,Courses!H:H)</f>
        <v>71</v>
      </c>
      <c r="M1610" s="14">
        <f t="shared" si="125"/>
        <v>0</v>
      </c>
      <c r="N1610" s="14" t="str">
        <f t="shared" si="126"/>
        <v>Not Active</v>
      </c>
      <c r="O1610" s="14" t="str" cm="1">
        <f t="array" ref="O1610">_xlfn.IFS(M1610=0,"0",
M1610&lt;=10%,"0-10",
TRUE,"&gt;10"
)&amp;" "&amp;"% progress"</f>
        <v>0 % progress</v>
      </c>
      <c r="P1610" s="15">
        <f t="shared" si="127"/>
        <v>1</v>
      </c>
      <c r="Q1610" s="15">
        <f>COUNTIFS($G:$G,$G1610)</f>
        <v>3</v>
      </c>
      <c r="R1610" s="16">
        <f t="shared" si="128"/>
        <v>0.33333333333333331</v>
      </c>
      <c r="S1610" s="15" t="str">
        <f t="shared" si="129"/>
        <v>no progress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/>
      <c r="AA1610" s="9">
        <v>0</v>
      </c>
      <c r="AB1610" s="9"/>
      <c r="AC1610" s="9">
        <v>0</v>
      </c>
      <c r="AD1610" s="9" t="s">
        <v>5687</v>
      </c>
      <c r="AE1610" s="9" t="s">
        <v>5686</v>
      </c>
      <c r="AF1610" s="9">
        <v>276</v>
      </c>
      <c r="AG1610" s="9"/>
      <c r="AH1610" s="9"/>
      <c r="AI1610" s="9"/>
      <c r="AJ1610" s="9"/>
    </row>
    <row r="1611" spans="1:36" x14ac:dyDescent="0.35">
      <c r="A1611" s="9" t="s">
        <v>3110</v>
      </c>
      <c r="B1611" s="9" t="s">
        <v>3111</v>
      </c>
      <c r="C1611" s="9" t="s">
        <v>14504</v>
      </c>
      <c r="D1611" s="9" t="s">
        <v>29</v>
      </c>
      <c r="E1611" s="9" t="s">
        <v>5683</v>
      </c>
      <c r="F1611" s="9" t="str">
        <f>_xlfn.XLOOKUP(E1611,Total_Enrolled!C:C,Total_Enrolled!C:C)</f>
        <v>2025em1100279@bitspilani-digital.edu.in</v>
      </c>
      <c r="G1611" s="9" t="s">
        <v>5684</v>
      </c>
      <c r="H1611" s="9" t="s">
        <v>14515</v>
      </c>
      <c r="I1611" s="9" t="s">
        <v>5685</v>
      </c>
      <c r="J1611" s="9" t="b">
        <v>1</v>
      </c>
      <c r="K1611" s="9">
        <v>3</v>
      </c>
      <c r="L1611" s="9">
        <f>_xlfn.XLOOKUP(B1611,Courses!A:A,Courses!H:H)</f>
        <v>67</v>
      </c>
      <c r="M1611" s="14">
        <f t="shared" si="125"/>
        <v>4.4776119402985072E-2</v>
      </c>
      <c r="N1611" s="14" t="str">
        <f t="shared" si="126"/>
        <v>Active</v>
      </c>
      <c r="O1611" s="14" t="str" cm="1">
        <f t="array" ref="O1611">_xlfn.IFS(M1611=0,"0",
M1611&lt;=10%,"0-10",
TRUE,"&gt;10"
)&amp;" "&amp;"% progress"</f>
        <v>0-10 % progress</v>
      </c>
      <c r="P1611" s="15">
        <f t="shared" si="127"/>
        <v>0</v>
      </c>
      <c r="Q1611" s="15">
        <f>COUNTIFS($G:$G,$G1611)</f>
        <v>3</v>
      </c>
      <c r="R1611" s="16">
        <f t="shared" si="128"/>
        <v>0</v>
      </c>
      <c r="S1611" s="15" t="str">
        <f t="shared" si="129"/>
        <v>no 0% progess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/>
      <c r="AA1611" s="9">
        <v>0</v>
      </c>
      <c r="AB1611" s="9"/>
      <c r="AC1611" s="9">
        <v>28</v>
      </c>
      <c r="AD1611" s="9" t="s">
        <v>5688</v>
      </c>
      <c r="AE1611" s="9" t="s">
        <v>5686</v>
      </c>
      <c r="AF1611" s="9">
        <v>276</v>
      </c>
      <c r="AG1611" s="9"/>
      <c r="AH1611" s="9"/>
      <c r="AI1611" s="9"/>
      <c r="AJ1611" s="9"/>
    </row>
    <row r="1612" spans="1:36" x14ac:dyDescent="0.35">
      <c r="A1612" s="9" t="s">
        <v>3110</v>
      </c>
      <c r="B1612" s="9" t="s">
        <v>3111</v>
      </c>
      <c r="C1612" s="9" t="s">
        <v>14504</v>
      </c>
      <c r="D1612" s="9" t="s">
        <v>29</v>
      </c>
      <c r="E1612" s="9" t="s">
        <v>5689</v>
      </c>
      <c r="F1612" s="9" t="str">
        <f>_xlfn.XLOOKUP(E1612,Total_Enrolled!C:C,Total_Enrolled!C:C)</f>
        <v>2025em1100280@bitspilani-digital.edu.in</v>
      </c>
      <c r="G1612" s="9" t="s">
        <v>5690</v>
      </c>
      <c r="H1612" s="9" t="s">
        <v>14515</v>
      </c>
      <c r="I1612" s="9" t="s">
        <v>5691</v>
      </c>
      <c r="J1612" s="9" t="b">
        <v>1</v>
      </c>
      <c r="K1612" s="9">
        <v>0</v>
      </c>
      <c r="L1612" s="9">
        <f>_xlfn.XLOOKUP(B1612,Courses!A:A,Courses!H:H)</f>
        <v>67</v>
      </c>
      <c r="M1612" s="14">
        <f t="shared" si="125"/>
        <v>0</v>
      </c>
      <c r="N1612" s="14" t="str">
        <f t="shared" si="126"/>
        <v>Not Active</v>
      </c>
      <c r="O1612" s="14" t="str" cm="1">
        <f t="array" ref="O1612">_xlfn.IFS(M1612=0,"0",
M1612&lt;=10%,"0-10",
TRUE,"&gt;10"
)&amp;" "&amp;"% progress"</f>
        <v>0 % progress</v>
      </c>
      <c r="P1612" s="15">
        <f t="shared" si="127"/>
        <v>1</v>
      </c>
      <c r="Q1612" s="15">
        <f>COUNTIFS($G:$G,$G1612)</f>
        <v>3</v>
      </c>
      <c r="R1612" s="16">
        <f t="shared" si="128"/>
        <v>0.33333333333333331</v>
      </c>
      <c r="S1612" s="15" t="str">
        <f t="shared" si="129"/>
        <v>no progress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/>
      <c r="AA1612" s="9">
        <v>0</v>
      </c>
      <c r="AB1612" s="9"/>
      <c r="AC1612" s="9">
        <v>0</v>
      </c>
      <c r="AD1612" s="9" t="s">
        <v>5693</v>
      </c>
      <c r="AE1612" s="9" t="s">
        <v>5692</v>
      </c>
      <c r="AF1612" s="9">
        <v>128</v>
      </c>
      <c r="AG1612" s="9"/>
      <c r="AH1612" s="9"/>
      <c r="AI1612" s="9"/>
      <c r="AJ1612" s="9"/>
    </row>
    <row r="1613" spans="1:36" x14ac:dyDescent="0.35">
      <c r="A1613" s="9" t="s">
        <v>30</v>
      </c>
      <c r="B1613" s="9" t="s">
        <v>31</v>
      </c>
      <c r="C1613" s="9" t="s">
        <v>14504</v>
      </c>
      <c r="D1613" s="9" t="s">
        <v>29</v>
      </c>
      <c r="E1613" s="9" t="s">
        <v>5689</v>
      </c>
      <c r="F1613" s="9" t="str">
        <f>_xlfn.XLOOKUP(E1613,Total_Enrolled!C:C,Total_Enrolled!C:C)</f>
        <v>2025em1100280@bitspilani-digital.edu.in</v>
      </c>
      <c r="G1613" s="9" t="s">
        <v>5690</v>
      </c>
      <c r="H1613" s="9" t="s">
        <v>14515</v>
      </c>
      <c r="I1613" s="9" t="s">
        <v>5691</v>
      </c>
      <c r="J1613" s="9" t="b">
        <v>1</v>
      </c>
      <c r="K1613" s="9">
        <v>1</v>
      </c>
      <c r="L1613" s="9">
        <f>_xlfn.XLOOKUP(B1613,Courses!A:A,Courses!H:H)</f>
        <v>71</v>
      </c>
      <c r="M1613" s="14">
        <f t="shared" si="125"/>
        <v>1.4084507042253521E-2</v>
      </c>
      <c r="N1613" s="14" t="str">
        <f t="shared" si="126"/>
        <v>Active</v>
      </c>
      <c r="O1613" s="14" t="str" cm="1">
        <f t="array" ref="O1613">_xlfn.IFS(M1613=0,"0",
M1613&lt;=10%,"0-10",
TRUE,"&gt;10"
)&amp;" "&amp;"% progress"</f>
        <v>0-10 % progress</v>
      </c>
      <c r="P1613" s="15">
        <f t="shared" si="127"/>
        <v>0</v>
      </c>
      <c r="Q1613" s="15">
        <f>COUNTIFS($G:$G,$G1613)</f>
        <v>3</v>
      </c>
      <c r="R1613" s="16">
        <f t="shared" si="128"/>
        <v>0</v>
      </c>
      <c r="S1613" s="15" t="str">
        <f t="shared" si="129"/>
        <v>no 0% progess</v>
      </c>
      <c r="T1613" s="9">
        <v>0</v>
      </c>
      <c r="U1613" s="9">
        <v>1</v>
      </c>
      <c r="V1613" s="9">
        <v>1</v>
      </c>
      <c r="W1613" s="9">
        <v>0</v>
      </c>
      <c r="X1613" s="9">
        <v>0</v>
      </c>
      <c r="Y1613" s="9">
        <v>0</v>
      </c>
      <c r="Z1613" s="9"/>
      <c r="AA1613" s="9">
        <v>0</v>
      </c>
      <c r="AB1613" s="9"/>
      <c r="AC1613" s="9">
        <v>0</v>
      </c>
      <c r="AD1613" s="9" t="s">
        <v>5694</v>
      </c>
      <c r="AE1613" s="9" t="s">
        <v>5692</v>
      </c>
      <c r="AF1613" s="9">
        <v>128</v>
      </c>
      <c r="AG1613" s="9"/>
      <c r="AH1613" s="9" t="s">
        <v>5695</v>
      </c>
      <c r="AI1613" s="9"/>
      <c r="AJ1613" s="9"/>
    </row>
    <row r="1614" spans="1:36" x14ac:dyDescent="0.35">
      <c r="A1614" s="9" t="s">
        <v>3100</v>
      </c>
      <c r="B1614" s="9" t="s">
        <v>3101</v>
      </c>
      <c r="C1614" s="9" t="s">
        <v>14504</v>
      </c>
      <c r="D1614" s="9" t="s">
        <v>29</v>
      </c>
      <c r="E1614" s="9" t="s">
        <v>5689</v>
      </c>
      <c r="F1614" s="9" t="str">
        <f>_xlfn.XLOOKUP(E1614,Total_Enrolled!C:C,Total_Enrolled!C:C)</f>
        <v>2025em1100280@bitspilani-digital.edu.in</v>
      </c>
      <c r="G1614" s="9" t="s">
        <v>5690</v>
      </c>
      <c r="H1614" s="9" t="s">
        <v>14515</v>
      </c>
      <c r="I1614" s="9" t="s">
        <v>5691</v>
      </c>
      <c r="J1614" s="9" t="b">
        <v>1</v>
      </c>
      <c r="K1614" s="9">
        <v>1</v>
      </c>
      <c r="L1614" s="9">
        <f>_xlfn.XLOOKUP(B1614,Courses!A:A,Courses!H:H)</f>
        <v>44</v>
      </c>
      <c r="M1614" s="14">
        <f t="shared" si="125"/>
        <v>2.2727272727272728E-2</v>
      </c>
      <c r="N1614" s="14" t="str">
        <f t="shared" si="126"/>
        <v>Active</v>
      </c>
      <c r="O1614" s="14" t="str" cm="1">
        <f t="array" ref="O1614">_xlfn.IFS(M1614=0,"0",
M1614&lt;=10%,"0-10",
TRUE,"&gt;10"
)&amp;" "&amp;"% progress"</f>
        <v>0-10 % progress</v>
      </c>
      <c r="P1614" s="15">
        <f t="shared" si="127"/>
        <v>0</v>
      </c>
      <c r="Q1614" s="15">
        <f>COUNTIFS($G:$G,$G1614)</f>
        <v>3</v>
      </c>
      <c r="R1614" s="16">
        <f t="shared" si="128"/>
        <v>0</v>
      </c>
      <c r="S1614" s="15" t="str">
        <f t="shared" si="129"/>
        <v>no 0% progess</v>
      </c>
      <c r="T1614" s="9">
        <v>0</v>
      </c>
      <c r="U1614" s="9">
        <v>1</v>
      </c>
      <c r="V1614" s="9">
        <v>1</v>
      </c>
      <c r="W1614" s="9">
        <v>0</v>
      </c>
      <c r="X1614" s="9">
        <v>0</v>
      </c>
      <c r="Y1614" s="9">
        <v>0</v>
      </c>
      <c r="Z1614" s="9"/>
      <c r="AA1614" s="9">
        <v>0</v>
      </c>
      <c r="AB1614" s="9"/>
      <c r="AC1614" s="9">
        <v>0</v>
      </c>
      <c r="AD1614" s="9" t="s">
        <v>5696</v>
      </c>
      <c r="AE1614" s="9" t="s">
        <v>5692</v>
      </c>
      <c r="AF1614" s="9">
        <v>128</v>
      </c>
      <c r="AG1614" s="9"/>
      <c r="AH1614" s="9" t="s">
        <v>5697</v>
      </c>
      <c r="AI1614" s="9"/>
      <c r="AJ1614" s="9"/>
    </row>
    <row r="1615" spans="1:36" x14ac:dyDescent="0.35">
      <c r="A1615" s="9" t="s">
        <v>3091</v>
      </c>
      <c r="B1615" s="9" t="s">
        <v>3092</v>
      </c>
      <c r="C1615" s="9" t="s">
        <v>14504</v>
      </c>
      <c r="D1615" s="9" t="s">
        <v>29</v>
      </c>
      <c r="E1615" s="9" t="s">
        <v>5698</v>
      </c>
      <c r="F1615" s="9" t="str">
        <f>_xlfn.XLOOKUP(E1615,Total_Enrolled!C:C,Total_Enrolled!C:C)</f>
        <v>2025em1100281@bitspilani-digital.edu.in</v>
      </c>
      <c r="G1615" s="9" t="s">
        <v>5699</v>
      </c>
      <c r="H1615" s="9" t="s">
        <v>14515</v>
      </c>
      <c r="I1615" s="9" t="s">
        <v>5700</v>
      </c>
      <c r="J1615" s="9" t="b">
        <v>1</v>
      </c>
      <c r="K1615" s="9">
        <v>0</v>
      </c>
      <c r="L1615" s="9">
        <f>_xlfn.XLOOKUP(B1615,Courses!A:A,Courses!H:H)</f>
        <v>36</v>
      </c>
      <c r="M1615" s="14">
        <f t="shared" si="125"/>
        <v>0</v>
      </c>
      <c r="N1615" s="14" t="str">
        <f t="shared" si="126"/>
        <v>Not Active</v>
      </c>
      <c r="O1615" s="14" t="str" cm="1">
        <f t="array" ref="O1615">_xlfn.IFS(M1615=0,"0",
M1615&lt;=10%,"0-10",
TRUE,"&gt;10"
)&amp;" "&amp;"% progress"</f>
        <v>0 % progress</v>
      </c>
      <c r="P1615" s="15">
        <f t="shared" si="127"/>
        <v>1</v>
      </c>
      <c r="Q1615" s="15">
        <f>COUNTIFS($G:$G,$G1615)</f>
        <v>4</v>
      </c>
      <c r="R1615" s="16">
        <f t="shared" si="128"/>
        <v>0.25</v>
      </c>
      <c r="S1615" s="15" t="str">
        <f t="shared" si="129"/>
        <v>no progress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/>
      <c r="AA1615" s="9">
        <v>0</v>
      </c>
      <c r="AB1615" s="9"/>
      <c r="AC1615" s="9">
        <v>0</v>
      </c>
      <c r="AD1615" s="9" t="s">
        <v>5702</v>
      </c>
      <c r="AE1615" s="9" t="s">
        <v>5701</v>
      </c>
      <c r="AF1615" s="9">
        <v>110</v>
      </c>
      <c r="AG1615" s="9"/>
      <c r="AH1615" s="9"/>
      <c r="AI1615" s="9"/>
      <c r="AJ1615" s="9"/>
    </row>
    <row r="1616" spans="1:36" x14ac:dyDescent="0.35">
      <c r="A1616" s="9" t="s">
        <v>3095</v>
      </c>
      <c r="B1616" s="9" t="s">
        <v>38</v>
      </c>
      <c r="C1616" s="9" t="s">
        <v>14504</v>
      </c>
      <c r="D1616" s="9" t="s">
        <v>29</v>
      </c>
      <c r="E1616" s="9" t="s">
        <v>5698</v>
      </c>
      <c r="F1616" s="9" t="str">
        <f>_xlfn.XLOOKUP(E1616,Total_Enrolled!C:C,Total_Enrolled!C:C)</f>
        <v>2025em1100281@bitspilani-digital.edu.in</v>
      </c>
      <c r="G1616" s="9" t="s">
        <v>5699</v>
      </c>
      <c r="H1616" s="9" t="s">
        <v>14515</v>
      </c>
      <c r="I1616" s="9" t="s">
        <v>5700</v>
      </c>
      <c r="J1616" s="9" t="b">
        <v>1</v>
      </c>
      <c r="K1616" s="9">
        <v>0</v>
      </c>
      <c r="L1616" s="9">
        <f>_xlfn.XLOOKUP(B1616,Courses!A:A,Courses!H:H)</f>
        <v>42</v>
      </c>
      <c r="M1616" s="14">
        <f t="shared" si="125"/>
        <v>0</v>
      </c>
      <c r="N1616" s="14" t="str">
        <f t="shared" si="126"/>
        <v>Not Active</v>
      </c>
      <c r="O1616" s="14" t="str" cm="1">
        <f t="array" ref="O1616">_xlfn.IFS(M1616=0,"0",
M1616&lt;=10%,"0-10",
TRUE,"&gt;10"
)&amp;" "&amp;"% progress"</f>
        <v>0 % progress</v>
      </c>
      <c r="P1616" s="15">
        <f t="shared" si="127"/>
        <v>1</v>
      </c>
      <c r="Q1616" s="15">
        <f>COUNTIFS($G:$G,$G1616)</f>
        <v>4</v>
      </c>
      <c r="R1616" s="16">
        <f t="shared" si="128"/>
        <v>0.25</v>
      </c>
      <c r="S1616" s="15" t="str">
        <f t="shared" si="129"/>
        <v>no progress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/>
      <c r="AA1616" s="9">
        <v>0</v>
      </c>
      <c r="AB1616" s="9"/>
      <c r="AC1616" s="9">
        <v>0</v>
      </c>
      <c r="AD1616" s="9"/>
      <c r="AE1616" s="9" t="s">
        <v>5701</v>
      </c>
      <c r="AF1616" s="9">
        <v>110</v>
      </c>
      <c r="AG1616" s="9"/>
      <c r="AH1616" s="9"/>
      <c r="AI1616" s="9"/>
      <c r="AJ1616" s="9"/>
    </row>
    <row r="1617" spans="1:36" x14ac:dyDescent="0.35">
      <c r="A1617" s="9" t="s">
        <v>3089</v>
      </c>
      <c r="B1617" s="9" t="s">
        <v>36</v>
      </c>
      <c r="C1617" s="9" t="s">
        <v>14504</v>
      </c>
      <c r="D1617" s="9" t="s">
        <v>29</v>
      </c>
      <c r="E1617" s="9" t="s">
        <v>5698</v>
      </c>
      <c r="F1617" s="9" t="str">
        <f>_xlfn.XLOOKUP(E1617,Total_Enrolled!C:C,Total_Enrolled!C:C)</f>
        <v>2025em1100281@bitspilani-digital.edu.in</v>
      </c>
      <c r="G1617" s="9" t="s">
        <v>5699</v>
      </c>
      <c r="H1617" s="9" t="s">
        <v>14515</v>
      </c>
      <c r="I1617" s="9" t="s">
        <v>5700</v>
      </c>
      <c r="J1617" s="9" t="b">
        <v>1</v>
      </c>
      <c r="K1617" s="9">
        <v>3</v>
      </c>
      <c r="L1617" s="9">
        <f>_xlfn.XLOOKUP(B1617,Courses!A:A,Courses!H:H)</f>
        <v>85</v>
      </c>
      <c r="M1617" s="14">
        <f t="shared" si="125"/>
        <v>3.5294117647058823E-2</v>
      </c>
      <c r="N1617" s="14" t="str">
        <f t="shared" si="126"/>
        <v>Active</v>
      </c>
      <c r="O1617" s="14" t="str" cm="1">
        <f t="array" ref="O1617">_xlfn.IFS(M1617=0,"0",
M1617&lt;=10%,"0-10",
TRUE,"&gt;10"
)&amp;" "&amp;"% progress"</f>
        <v>0-10 % progress</v>
      </c>
      <c r="P1617" s="15">
        <f t="shared" si="127"/>
        <v>0</v>
      </c>
      <c r="Q1617" s="15">
        <f>COUNTIFS($G:$G,$G1617)</f>
        <v>4</v>
      </c>
      <c r="R1617" s="16">
        <f t="shared" si="128"/>
        <v>0</v>
      </c>
      <c r="S1617" s="15" t="str">
        <f t="shared" si="129"/>
        <v>no 0% progess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/>
      <c r="AA1617" s="9">
        <v>0</v>
      </c>
      <c r="AB1617" s="9"/>
      <c r="AC1617" s="9">
        <v>21</v>
      </c>
      <c r="AD1617" s="9" t="s">
        <v>5703</v>
      </c>
      <c r="AE1617" s="9" t="s">
        <v>5701</v>
      </c>
      <c r="AF1617" s="9">
        <v>110</v>
      </c>
      <c r="AG1617" s="9"/>
      <c r="AH1617" s="9"/>
      <c r="AI1617" s="9"/>
      <c r="AJ1617" s="9"/>
    </row>
    <row r="1618" spans="1:36" x14ac:dyDescent="0.35">
      <c r="A1618" s="9" t="s">
        <v>3086</v>
      </c>
      <c r="B1618" s="9" t="s">
        <v>35</v>
      </c>
      <c r="C1618" s="9" t="s">
        <v>14504</v>
      </c>
      <c r="D1618" s="9" t="s">
        <v>29</v>
      </c>
      <c r="E1618" s="9" t="s">
        <v>5698</v>
      </c>
      <c r="F1618" s="9" t="str">
        <f>_xlfn.XLOOKUP(E1618,Total_Enrolled!C:C,Total_Enrolled!C:C)</f>
        <v>2025em1100281@bitspilani-digital.edu.in</v>
      </c>
      <c r="G1618" s="9" t="s">
        <v>5699</v>
      </c>
      <c r="H1618" s="9" t="s">
        <v>14515</v>
      </c>
      <c r="I1618" s="9" t="s">
        <v>5700</v>
      </c>
      <c r="J1618" s="9" t="b">
        <v>1</v>
      </c>
      <c r="K1618" s="9">
        <v>2</v>
      </c>
      <c r="L1618" s="9">
        <f>_xlfn.XLOOKUP(B1618,Courses!A:A,Courses!H:H)</f>
        <v>68</v>
      </c>
      <c r="M1618" s="14">
        <f t="shared" si="125"/>
        <v>2.9411764705882353E-2</v>
      </c>
      <c r="N1618" s="14" t="str">
        <f t="shared" si="126"/>
        <v>Active</v>
      </c>
      <c r="O1618" s="14" t="str" cm="1">
        <f t="array" ref="O1618">_xlfn.IFS(M1618=0,"0",
M1618&lt;=10%,"0-10",
TRUE,"&gt;10"
)&amp;" "&amp;"% progress"</f>
        <v>0-10 % progress</v>
      </c>
      <c r="P1618" s="15">
        <f t="shared" si="127"/>
        <v>0</v>
      </c>
      <c r="Q1618" s="15">
        <f>COUNTIFS($G:$G,$G1618)</f>
        <v>4</v>
      </c>
      <c r="R1618" s="16">
        <f t="shared" si="128"/>
        <v>0</v>
      </c>
      <c r="S1618" s="15" t="str">
        <f t="shared" si="129"/>
        <v>no 0% progess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/>
      <c r="AA1618" s="9">
        <v>0</v>
      </c>
      <c r="AB1618" s="9"/>
      <c r="AC1618" s="9">
        <v>258</v>
      </c>
      <c r="AD1618" s="9" t="s">
        <v>5704</v>
      </c>
      <c r="AE1618" s="9" t="s">
        <v>5701</v>
      </c>
      <c r="AF1618" s="9">
        <v>110</v>
      </c>
      <c r="AG1618" s="9"/>
      <c r="AH1618" s="9"/>
      <c r="AI1618" s="9"/>
      <c r="AJ1618" s="9"/>
    </row>
    <row r="1619" spans="1:36" x14ac:dyDescent="0.35">
      <c r="A1619" s="9" t="s">
        <v>3100</v>
      </c>
      <c r="B1619" s="9" t="s">
        <v>3101</v>
      </c>
      <c r="C1619" s="9" t="s">
        <v>14504</v>
      </c>
      <c r="D1619" s="9" t="s">
        <v>29</v>
      </c>
      <c r="E1619" s="9" t="s">
        <v>5705</v>
      </c>
      <c r="F1619" s="9" t="str">
        <f>_xlfn.XLOOKUP(E1619,Total_Enrolled!C:C,Total_Enrolled!C:C)</f>
        <v>2025em1100282@bitspilani-digital.edu.in</v>
      </c>
      <c r="G1619" s="9" t="s">
        <v>5706</v>
      </c>
      <c r="H1619" s="9" t="s">
        <v>14515</v>
      </c>
      <c r="I1619" s="9" t="s">
        <v>5707</v>
      </c>
      <c r="J1619" s="9" t="b">
        <v>1</v>
      </c>
      <c r="K1619" s="9">
        <v>29</v>
      </c>
      <c r="L1619" s="9">
        <f>_xlfn.XLOOKUP(B1619,Courses!A:A,Courses!H:H)</f>
        <v>44</v>
      </c>
      <c r="M1619" s="14">
        <f t="shared" si="125"/>
        <v>0.65909090909090906</v>
      </c>
      <c r="N1619" s="14" t="str">
        <f t="shared" si="126"/>
        <v>Active</v>
      </c>
      <c r="O1619" s="14" t="str" cm="1">
        <f t="array" ref="O1619">_xlfn.IFS(M1619=0,"0",
M1619&lt;=10%,"0-10",
TRUE,"&gt;10"
)&amp;" "&amp;"% progress"</f>
        <v>&gt;10 % progress</v>
      </c>
      <c r="P1619" s="15">
        <f t="shared" si="127"/>
        <v>0</v>
      </c>
      <c r="Q1619" s="15">
        <f>COUNTIFS($G:$G,$G1619)</f>
        <v>3</v>
      </c>
      <c r="R1619" s="16">
        <f t="shared" si="128"/>
        <v>0</v>
      </c>
      <c r="S1619" s="15" t="str">
        <f t="shared" si="129"/>
        <v>no 0% progess</v>
      </c>
      <c r="T1619" s="9">
        <v>0</v>
      </c>
      <c r="U1619" s="9">
        <v>8</v>
      </c>
      <c r="V1619" s="9">
        <v>8</v>
      </c>
      <c r="W1619" s="9">
        <v>0</v>
      </c>
      <c r="X1619" s="9">
        <v>0</v>
      </c>
      <c r="Y1619" s="9">
        <v>0</v>
      </c>
      <c r="Z1619" s="9"/>
      <c r="AA1619" s="9">
        <v>0</v>
      </c>
      <c r="AB1619" s="9"/>
      <c r="AC1619" s="9">
        <v>23765</v>
      </c>
      <c r="AD1619" s="9" t="s">
        <v>5709</v>
      </c>
      <c r="AE1619" s="9" t="s">
        <v>5708</v>
      </c>
      <c r="AF1619" s="9">
        <v>203</v>
      </c>
      <c r="AG1619" s="9"/>
      <c r="AH1619" s="9" t="s">
        <v>5710</v>
      </c>
      <c r="AI1619" s="9" t="s">
        <v>5711</v>
      </c>
      <c r="AJ1619" s="9" t="s">
        <v>5712</v>
      </c>
    </row>
    <row r="1620" spans="1:36" x14ac:dyDescent="0.35">
      <c r="A1620" s="9" t="s">
        <v>30</v>
      </c>
      <c r="B1620" s="9" t="s">
        <v>31</v>
      </c>
      <c r="C1620" s="9" t="s">
        <v>14504</v>
      </c>
      <c r="D1620" s="9" t="s">
        <v>29</v>
      </c>
      <c r="E1620" s="9" t="s">
        <v>5705</v>
      </c>
      <c r="F1620" s="9" t="str">
        <f>_xlfn.XLOOKUP(E1620,Total_Enrolled!C:C,Total_Enrolled!C:C)</f>
        <v>2025em1100282@bitspilani-digital.edu.in</v>
      </c>
      <c r="G1620" s="9" t="s">
        <v>5706</v>
      </c>
      <c r="H1620" s="9" t="s">
        <v>14515</v>
      </c>
      <c r="I1620" s="9" t="s">
        <v>5707</v>
      </c>
      <c r="J1620" s="9" t="b">
        <v>1</v>
      </c>
      <c r="K1620" s="9">
        <v>49</v>
      </c>
      <c r="L1620" s="9">
        <f>_xlfn.XLOOKUP(B1620,Courses!A:A,Courses!H:H)</f>
        <v>71</v>
      </c>
      <c r="M1620" s="14">
        <f t="shared" si="125"/>
        <v>0.6901408450704225</v>
      </c>
      <c r="N1620" s="14" t="str">
        <f t="shared" si="126"/>
        <v>Active</v>
      </c>
      <c r="O1620" s="14" t="str" cm="1">
        <f t="array" ref="O1620">_xlfn.IFS(M1620=0,"0",
M1620&lt;=10%,"0-10",
TRUE,"&gt;10"
)&amp;" "&amp;"% progress"</f>
        <v>&gt;10 % progress</v>
      </c>
      <c r="P1620" s="15">
        <f t="shared" si="127"/>
        <v>0</v>
      </c>
      <c r="Q1620" s="15">
        <f>COUNTIFS($G:$G,$G1620)</f>
        <v>3</v>
      </c>
      <c r="R1620" s="16">
        <f t="shared" si="128"/>
        <v>0</v>
      </c>
      <c r="S1620" s="15" t="str">
        <f t="shared" si="129"/>
        <v>no 0% progess</v>
      </c>
      <c r="T1620" s="9">
        <v>0</v>
      </c>
      <c r="U1620" s="9">
        <v>14</v>
      </c>
      <c r="V1620" s="9">
        <v>14</v>
      </c>
      <c r="W1620" s="9">
        <v>0</v>
      </c>
      <c r="X1620" s="9">
        <v>0</v>
      </c>
      <c r="Y1620" s="9">
        <v>0</v>
      </c>
      <c r="Z1620" s="9"/>
      <c r="AA1620" s="9">
        <v>0</v>
      </c>
      <c r="AB1620" s="9"/>
      <c r="AC1620" s="9">
        <v>6281</v>
      </c>
      <c r="AD1620" s="9" t="s">
        <v>5713</v>
      </c>
      <c r="AE1620" s="9" t="s">
        <v>5708</v>
      </c>
      <c r="AF1620" s="9">
        <v>203</v>
      </c>
      <c r="AG1620" s="9"/>
      <c r="AH1620" s="9" t="s">
        <v>5714</v>
      </c>
      <c r="AI1620" s="9" t="s">
        <v>5715</v>
      </c>
      <c r="AJ1620" s="9" t="s">
        <v>5716</v>
      </c>
    </row>
    <row r="1621" spans="1:36" x14ac:dyDescent="0.35">
      <c r="A1621" s="9" t="s">
        <v>3110</v>
      </c>
      <c r="B1621" s="9" t="s">
        <v>3111</v>
      </c>
      <c r="C1621" s="9" t="s">
        <v>14504</v>
      </c>
      <c r="D1621" s="9" t="s">
        <v>29</v>
      </c>
      <c r="E1621" s="9" t="s">
        <v>5705</v>
      </c>
      <c r="F1621" s="9" t="str">
        <f>_xlfn.XLOOKUP(E1621,Total_Enrolled!C:C,Total_Enrolled!C:C)</f>
        <v>2025em1100282@bitspilani-digital.edu.in</v>
      </c>
      <c r="G1621" s="9" t="s">
        <v>5706</v>
      </c>
      <c r="H1621" s="9" t="s">
        <v>14515</v>
      </c>
      <c r="I1621" s="9" t="s">
        <v>5707</v>
      </c>
      <c r="J1621" s="9" t="b">
        <v>1</v>
      </c>
      <c r="K1621" s="9">
        <v>22</v>
      </c>
      <c r="L1621" s="9">
        <f>_xlfn.XLOOKUP(B1621,Courses!A:A,Courses!H:H)</f>
        <v>67</v>
      </c>
      <c r="M1621" s="14">
        <f t="shared" si="125"/>
        <v>0.32835820895522388</v>
      </c>
      <c r="N1621" s="14" t="str">
        <f t="shared" si="126"/>
        <v>Active</v>
      </c>
      <c r="O1621" s="14" t="str" cm="1">
        <f t="array" ref="O1621">_xlfn.IFS(M1621=0,"0",
M1621&lt;=10%,"0-10",
TRUE,"&gt;10"
)&amp;" "&amp;"% progress"</f>
        <v>&gt;10 % progress</v>
      </c>
      <c r="P1621" s="15">
        <f t="shared" si="127"/>
        <v>0</v>
      </c>
      <c r="Q1621" s="15">
        <f>COUNTIFS($G:$G,$G1621)</f>
        <v>3</v>
      </c>
      <c r="R1621" s="16">
        <f t="shared" si="128"/>
        <v>0</v>
      </c>
      <c r="S1621" s="15" t="str">
        <f t="shared" si="129"/>
        <v>no 0% progess</v>
      </c>
      <c r="T1621" s="9">
        <v>0</v>
      </c>
      <c r="U1621" s="9">
        <v>4</v>
      </c>
      <c r="V1621" s="9">
        <v>4</v>
      </c>
      <c r="W1621" s="9">
        <v>0</v>
      </c>
      <c r="X1621" s="9">
        <v>0</v>
      </c>
      <c r="Y1621" s="9">
        <v>0</v>
      </c>
      <c r="Z1621" s="9"/>
      <c r="AA1621" s="9">
        <v>0</v>
      </c>
      <c r="AB1621" s="9"/>
      <c r="AC1621" s="9">
        <v>2465</v>
      </c>
      <c r="AD1621" s="9" t="s">
        <v>5717</v>
      </c>
      <c r="AE1621" s="9" t="s">
        <v>5708</v>
      </c>
      <c r="AF1621" s="9">
        <v>203</v>
      </c>
      <c r="AG1621" s="9"/>
      <c r="AH1621" s="9" t="s">
        <v>5718</v>
      </c>
      <c r="AI1621" s="9"/>
      <c r="AJ1621" s="9"/>
    </row>
    <row r="1622" spans="1:36" x14ac:dyDescent="0.35">
      <c r="A1622" s="9" t="s">
        <v>3110</v>
      </c>
      <c r="B1622" s="9" t="s">
        <v>3111</v>
      </c>
      <c r="C1622" s="9" t="s">
        <v>14504</v>
      </c>
      <c r="D1622" s="9" t="s">
        <v>29</v>
      </c>
      <c r="E1622" s="9" t="s">
        <v>5719</v>
      </c>
      <c r="F1622" s="9" t="str">
        <f>_xlfn.XLOOKUP(E1622,Total_Enrolled!C:C,Total_Enrolled!C:C)</f>
        <v>2025em1100283@bitspilani-digital.edu.in</v>
      </c>
      <c r="G1622" s="9" t="s">
        <v>5720</v>
      </c>
      <c r="H1622" s="9" t="s">
        <v>14515</v>
      </c>
      <c r="I1622" s="9" t="s">
        <v>5721</v>
      </c>
      <c r="J1622" s="9" t="b">
        <v>1</v>
      </c>
      <c r="K1622" s="9">
        <v>57</v>
      </c>
      <c r="L1622" s="9">
        <f>_xlfn.XLOOKUP(B1622,Courses!A:A,Courses!H:H)</f>
        <v>67</v>
      </c>
      <c r="M1622" s="14">
        <f t="shared" si="125"/>
        <v>0.85074626865671643</v>
      </c>
      <c r="N1622" s="14" t="str">
        <f t="shared" si="126"/>
        <v>Active</v>
      </c>
      <c r="O1622" s="14" t="str" cm="1">
        <f t="array" ref="O1622">_xlfn.IFS(M1622=0,"0",
M1622&lt;=10%,"0-10",
TRUE,"&gt;10"
)&amp;" "&amp;"% progress"</f>
        <v>&gt;10 % progress</v>
      </c>
      <c r="P1622" s="15">
        <f t="shared" si="127"/>
        <v>0</v>
      </c>
      <c r="Q1622" s="15">
        <f>COUNTIFS($G:$G,$G1622)</f>
        <v>3</v>
      </c>
      <c r="R1622" s="16">
        <f t="shared" si="128"/>
        <v>0</v>
      </c>
      <c r="S1622" s="15" t="str">
        <f t="shared" si="129"/>
        <v>no 0% progess</v>
      </c>
      <c r="T1622" s="9">
        <v>0</v>
      </c>
      <c r="U1622" s="9">
        <v>9</v>
      </c>
      <c r="V1622" s="9">
        <v>10</v>
      </c>
      <c r="W1622" s="9">
        <v>0</v>
      </c>
      <c r="X1622" s="9">
        <v>0</v>
      </c>
      <c r="Y1622" s="9">
        <v>0</v>
      </c>
      <c r="Z1622" s="9"/>
      <c r="AA1622" s="9">
        <v>0</v>
      </c>
      <c r="AB1622" s="9"/>
      <c r="AC1622" s="9">
        <v>70574</v>
      </c>
      <c r="AD1622" s="9" t="s">
        <v>5723</v>
      </c>
      <c r="AE1622" s="9" t="s">
        <v>5722</v>
      </c>
      <c r="AF1622" s="9">
        <v>210</v>
      </c>
      <c r="AG1622" s="9"/>
      <c r="AH1622" s="9" t="s">
        <v>5724</v>
      </c>
      <c r="AI1622" s="9"/>
      <c r="AJ1622" s="9"/>
    </row>
    <row r="1623" spans="1:36" x14ac:dyDescent="0.35">
      <c r="A1623" s="9" t="s">
        <v>30</v>
      </c>
      <c r="B1623" s="9" t="s">
        <v>31</v>
      </c>
      <c r="C1623" s="9" t="s">
        <v>14504</v>
      </c>
      <c r="D1623" s="9" t="s">
        <v>29</v>
      </c>
      <c r="E1623" s="9" t="s">
        <v>5719</v>
      </c>
      <c r="F1623" s="9" t="str">
        <f>_xlfn.XLOOKUP(E1623,Total_Enrolled!C:C,Total_Enrolled!C:C)</f>
        <v>2025em1100283@bitspilani-digital.edu.in</v>
      </c>
      <c r="G1623" s="9" t="s">
        <v>5720</v>
      </c>
      <c r="H1623" s="9" t="s">
        <v>14515</v>
      </c>
      <c r="I1623" s="9" t="s">
        <v>5721</v>
      </c>
      <c r="J1623" s="9" t="b">
        <v>1</v>
      </c>
      <c r="K1623" s="9">
        <v>52</v>
      </c>
      <c r="L1623" s="9">
        <f>_xlfn.XLOOKUP(B1623,Courses!A:A,Courses!H:H)</f>
        <v>71</v>
      </c>
      <c r="M1623" s="14">
        <f t="shared" si="125"/>
        <v>0.73239436619718312</v>
      </c>
      <c r="N1623" s="14" t="str">
        <f t="shared" si="126"/>
        <v>Active</v>
      </c>
      <c r="O1623" s="14" t="str" cm="1">
        <f t="array" ref="O1623">_xlfn.IFS(M1623=0,"0",
M1623&lt;=10%,"0-10",
TRUE,"&gt;10"
)&amp;" "&amp;"% progress"</f>
        <v>&gt;10 % progress</v>
      </c>
      <c r="P1623" s="15">
        <f t="shared" si="127"/>
        <v>0</v>
      </c>
      <c r="Q1623" s="15">
        <f>COUNTIFS($G:$G,$G1623)</f>
        <v>3</v>
      </c>
      <c r="R1623" s="16">
        <f t="shared" si="128"/>
        <v>0</v>
      </c>
      <c r="S1623" s="15" t="str">
        <f t="shared" si="129"/>
        <v>no 0% progess</v>
      </c>
      <c r="T1623" s="9">
        <v>0</v>
      </c>
      <c r="U1623" s="9">
        <v>9</v>
      </c>
      <c r="V1623" s="9">
        <v>10</v>
      </c>
      <c r="W1623" s="9">
        <v>0</v>
      </c>
      <c r="X1623" s="9">
        <v>0</v>
      </c>
      <c r="Y1623" s="9">
        <v>0</v>
      </c>
      <c r="Z1623" s="9"/>
      <c r="AA1623" s="9">
        <v>0</v>
      </c>
      <c r="AB1623" s="9"/>
      <c r="AC1623" s="9">
        <v>48755</v>
      </c>
      <c r="AD1623" s="9" t="s">
        <v>5725</v>
      </c>
      <c r="AE1623" s="9" t="s">
        <v>5722</v>
      </c>
      <c r="AF1623" s="9">
        <v>210</v>
      </c>
      <c r="AG1623" s="9"/>
      <c r="AH1623" s="9" t="s">
        <v>5726</v>
      </c>
      <c r="AI1623" s="9" t="s">
        <v>5727</v>
      </c>
      <c r="AJ1623" s="9" t="s">
        <v>5727</v>
      </c>
    </row>
    <row r="1624" spans="1:36" x14ac:dyDescent="0.35">
      <c r="A1624" s="9" t="s">
        <v>3100</v>
      </c>
      <c r="B1624" s="9" t="s">
        <v>3101</v>
      </c>
      <c r="C1624" s="9" t="s">
        <v>14504</v>
      </c>
      <c r="D1624" s="9" t="s">
        <v>29</v>
      </c>
      <c r="E1624" s="9" t="s">
        <v>5719</v>
      </c>
      <c r="F1624" s="9" t="str">
        <f>_xlfn.XLOOKUP(E1624,Total_Enrolled!C:C,Total_Enrolled!C:C)</f>
        <v>2025em1100283@bitspilani-digital.edu.in</v>
      </c>
      <c r="G1624" s="9" t="s">
        <v>5720</v>
      </c>
      <c r="H1624" s="9" t="s">
        <v>14515</v>
      </c>
      <c r="I1624" s="9" t="s">
        <v>5721</v>
      </c>
      <c r="J1624" s="9" t="b">
        <v>1</v>
      </c>
      <c r="K1624" s="9">
        <v>34</v>
      </c>
      <c r="L1624" s="9">
        <f>_xlfn.XLOOKUP(B1624,Courses!A:A,Courses!H:H)</f>
        <v>44</v>
      </c>
      <c r="M1624" s="14">
        <f t="shared" si="125"/>
        <v>0.77272727272727271</v>
      </c>
      <c r="N1624" s="14" t="str">
        <f t="shared" si="126"/>
        <v>Active</v>
      </c>
      <c r="O1624" s="14" t="str" cm="1">
        <f t="array" ref="O1624">_xlfn.IFS(M1624=0,"0",
M1624&lt;=10%,"0-10",
TRUE,"&gt;10"
)&amp;" "&amp;"% progress"</f>
        <v>&gt;10 % progress</v>
      </c>
      <c r="P1624" s="15">
        <f t="shared" si="127"/>
        <v>0</v>
      </c>
      <c r="Q1624" s="15">
        <f>COUNTIFS($G:$G,$G1624)</f>
        <v>3</v>
      </c>
      <c r="R1624" s="16">
        <f t="shared" si="128"/>
        <v>0</v>
      </c>
      <c r="S1624" s="15" t="str">
        <f t="shared" si="129"/>
        <v>no 0% progess</v>
      </c>
      <c r="T1624" s="9">
        <v>0</v>
      </c>
      <c r="U1624" s="9">
        <v>12</v>
      </c>
      <c r="V1624" s="9">
        <v>13</v>
      </c>
      <c r="W1624" s="9">
        <v>0</v>
      </c>
      <c r="X1624" s="9">
        <v>0</v>
      </c>
      <c r="Y1624" s="9">
        <v>0</v>
      </c>
      <c r="Z1624" s="9"/>
      <c r="AA1624" s="9">
        <v>0</v>
      </c>
      <c r="AB1624" s="9"/>
      <c r="AC1624" s="9">
        <v>22891</v>
      </c>
      <c r="AD1624" s="9" t="s">
        <v>5728</v>
      </c>
      <c r="AE1624" s="9" t="s">
        <v>5722</v>
      </c>
      <c r="AF1624" s="9">
        <v>210</v>
      </c>
      <c r="AG1624" s="9"/>
      <c r="AH1624" s="9" t="s">
        <v>5729</v>
      </c>
      <c r="AI1624" s="9" t="s">
        <v>5730</v>
      </c>
      <c r="AJ1624" s="9" t="s">
        <v>5731</v>
      </c>
    </row>
    <row r="1625" spans="1:36" x14ac:dyDescent="0.35">
      <c r="A1625" s="9" t="s">
        <v>3100</v>
      </c>
      <c r="B1625" s="9" t="s">
        <v>3101</v>
      </c>
      <c r="C1625" s="9" t="s">
        <v>14504</v>
      </c>
      <c r="D1625" s="9" t="s">
        <v>29</v>
      </c>
      <c r="E1625" s="9" t="s">
        <v>5732</v>
      </c>
      <c r="F1625" s="9" t="str">
        <f>_xlfn.XLOOKUP(E1625,Total_Enrolled!C:C,Total_Enrolled!C:C)</f>
        <v>2025em1100284@bitspilani-digital.edu.in</v>
      </c>
      <c r="G1625" s="9" t="s">
        <v>5733</v>
      </c>
      <c r="H1625" s="9" t="s">
        <v>14515</v>
      </c>
      <c r="I1625" s="9" t="s">
        <v>5734</v>
      </c>
      <c r="J1625" s="9" t="b">
        <v>1</v>
      </c>
      <c r="K1625" s="9">
        <v>12</v>
      </c>
      <c r="L1625" s="9">
        <f>_xlfn.XLOOKUP(B1625,Courses!A:A,Courses!H:H)</f>
        <v>44</v>
      </c>
      <c r="M1625" s="14">
        <f t="shared" si="125"/>
        <v>0.27272727272727271</v>
      </c>
      <c r="N1625" s="14" t="str">
        <f t="shared" si="126"/>
        <v>Active</v>
      </c>
      <c r="O1625" s="14" t="str" cm="1">
        <f t="array" ref="O1625">_xlfn.IFS(M1625=0,"0",
M1625&lt;=10%,"0-10",
TRUE,"&gt;10"
)&amp;" "&amp;"% progress"</f>
        <v>&gt;10 % progress</v>
      </c>
      <c r="P1625" s="15">
        <f t="shared" si="127"/>
        <v>0</v>
      </c>
      <c r="Q1625" s="15">
        <f>COUNTIFS($G:$G,$G1625)</f>
        <v>3</v>
      </c>
      <c r="R1625" s="16">
        <f t="shared" si="128"/>
        <v>0</v>
      </c>
      <c r="S1625" s="15" t="str">
        <f t="shared" si="129"/>
        <v>no 0% progess</v>
      </c>
      <c r="T1625" s="9">
        <v>0</v>
      </c>
      <c r="U1625" s="9">
        <v>5</v>
      </c>
      <c r="V1625" s="9">
        <v>5</v>
      </c>
      <c r="W1625" s="9">
        <v>0</v>
      </c>
      <c r="X1625" s="9">
        <v>0</v>
      </c>
      <c r="Y1625" s="9">
        <v>0</v>
      </c>
      <c r="Z1625" s="9"/>
      <c r="AA1625" s="9">
        <v>0</v>
      </c>
      <c r="AB1625" s="9"/>
      <c r="AC1625" s="9">
        <v>3824</v>
      </c>
      <c r="AD1625" s="9" t="s">
        <v>5736</v>
      </c>
      <c r="AE1625" s="9" t="s">
        <v>5735</v>
      </c>
      <c r="AF1625" s="9">
        <v>173</v>
      </c>
      <c r="AG1625" s="9"/>
      <c r="AH1625" s="9" t="s">
        <v>5737</v>
      </c>
      <c r="AI1625" s="9" t="s">
        <v>5738</v>
      </c>
      <c r="AJ1625" s="9" t="s">
        <v>5739</v>
      </c>
    </row>
    <row r="1626" spans="1:36" x14ac:dyDescent="0.35">
      <c r="A1626" s="9" t="s">
        <v>30</v>
      </c>
      <c r="B1626" s="9" t="s">
        <v>31</v>
      </c>
      <c r="C1626" s="9" t="s">
        <v>14504</v>
      </c>
      <c r="D1626" s="9" t="s">
        <v>29</v>
      </c>
      <c r="E1626" s="9" t="s">
        <v>5732</v>
      </c>
      <c r="F1626" s="9" t="str">
        <f>_xlfn.XLOOKUP(E1626,Total_Enrolled!C:C,Total_Enrolled!C:C)</f>
        <v>2025em1100284@bitspilani-digital.edu.in</v>
      </c>
      <c r="G1626" s="9" t="s">
        <v>5733</v>
      </c>
      <c r="H1626" s="9" t="s">
        <v>14515</v>
      </c>
      <c r="I1626" s="9" t="s">
        <v>5734</v>
      </c>
      <c r="J1626" s="9" t="b">
        <v>1</v>
      </c>
      <c r="K1626" s="9">
        <v>34</v>
      </c>
      <c r="L1626" s="9">
        <f>_xlfn.XLOOKUP(B1626,Courses!A:A,Courses!H:H)</f>
        <v>71</v>
      </c>
      <c r="M1626" s="14">
        <f t="shared" si="125"/>
        <v>0.47887323943661969</v>
      </c>
      <c r="N1626" s="14" t="str">
        <f t="shared" si="126"/>
        <v>Active</v>
      </c>
      <c r="O1626" s="14" t="str" cm="1">
        <f t="array" ref="O1626">_xlfn.IFS(M1626=0,"0",
M1626&lt;=10%,"0-10",
TRUE,"&gt;10"
)&amp;" "&amp;"% progress"</f>
        <v>&gt;10 % progress</v>
      </c>
      <c r="P1626" s="15">
        <f t="shared" si="127"/>
        <v>0</v>
      </c>
      <c r="Q1626" s="15">
        <f>COUNTIFS($G:$G,$G1626)</f>
        <v>3</v>
      </c>
      <c r="R1626" s="16">
        <f t="shared" si="128"/>
        <v>0</v>
      </c>
      <c r="S1626" s="15" t="str">
        <f t="shared" si="129"/>
        <v>no 0% progess</v>
      </c>
      <c r="T1626" s="9">
        <v>0</v>
      </c>
      <c r="U1626" s="9">
        <v>12</v>
      </c>
      <c r="V1626" s="9">
        <v>12</v>
      </c>
      <c r="W1626" s="9">
        <v>0</v>
      </c>
      <c r="X1626" s="9">
        <v>0</v>
      </c>
      <c r="Y1626" s="9">
        <v>0</v>
      </c>
      <c r="Z1626" s="9"/>
      <c r="AA1626" s="9">
        <v>0</v>
      </c>
      <c r="AB1626" s="9"/>
      <c r="AC1626" s="9">
        <v>26312</v>
      </c>
      <c r="AD1626" s="9" t="s">
        <v>5740</v>
      </c>
      <c r="AE1626" s="9" t="s">
        <v>5735</v>
      </c>
      <c r="AF1626" s="9">
        <v>173</v>
      </c>
      <c r="AG1626" s="9"/>
      <c r="AH1626" s="9" t="s">
        <v>5741</v>
      </c>
      <c r="AI1626" s="9" t="s">
        <v>5742</v>
      </c>
      <c r="AJ1626" s="9" t="s">
        <v>5743</v>
      </c>
    </row>
    <row r="1627" spans="1:36" x14ac:dyDescent="0.35">
      <c r="A1627" s="9" t="s">
        <v>3110</v>
      </c>
      <c r="B1627" s="9" t="s">
        <v>3111</v>
      </c>
      <c r="C1627" s="9" t="s">
        <v>14504</v>
      </c>
      <c r="D1627" s="9" t="s">
        <v>29</v>
      </c>
      <c r="E1627" s="9" t="s">
        <v>5732</v>
      </c>
      <c r="F1627" s="9" t="str">
        <f>_xlfn.XLOOKUP(E1627,Total_Enrolled!C:C,Total_Enrolled!C:C)</f>
        <v>2025em1100284@bitspilani-digital.edu.in</v>
      </c>
      <c r="G1627" s="9" t="s">
        <v>5733</v>
      </c>
      <c r="H1627" s="9" t="s">
        <v>14515</v>
      </c>
      <c r="I1627" s="9" t="s">
        <v>5734</v>
      </c>
      <c r="J1627" s="9" t="b">
        <v>1</v>
      </c>
      <c r="K1627" s="9">
        <v>22</v>
      </c>
      <c r="L1627" s="9">
        <f>_xlfn.XLOOKUP(B1627,Courses!A:A,Courses!H:H)</f>
        <v>67</v>
      </c>
      <c r="M1627" s="14">
        <f t="shared" si="125"/>
        <v>0.32835820895522388</v>
      </c>
      <c r="N1627" s="14" t="str">
        <f t="shared" si="126"/>
        <v>Active</v>
      </c>
      <c r="O1627" s="14" t="str" cm="1">
        <f t="array" ref="O1627">_xlfn.IFS(M1627=0,"0",
M1627&lt;=10%,"0-10",
TRUE,"&gt;10"
)&amp;" "&amp;"% progress"</f>
        <v>&gt;10 % progress</v>
      </c>
      <c r="P1627" s="15">
        <f t="shared" si="127"/>
        <v>0</v>
      </c>
      <c r="Q1627" s="15">
        <f>COUNTIFS($G:$G,$G1627)</f>
        <v>3</v>
      </c>
      <c r="R1627" s="16">
        <f t="shared" si="128"/>
        <v>0</v>
      </c>
      <c r="S1627" s="15" t="str">
        <f t="shared" si="129"/>
        <v>no 0% progess</v>
      </c>
      <c r="T1627" s="9">
        <v>0</v>
      </c>
      <c r="U1627" s="9">
        <v>5</v>
      </c>
      <c r="V1627" s="9">
        <v>5</v>
      </c>
      <c r="W1627" s="9">
        <v>0</v>
      </c>
      <c r="X1627" s="9">
        <v>0</v>
      </c>
      <c r="Y1627" s="9">
        <v>0</v>
      </c>
      <c r="Z1627" s="9"/>
      <c r="AA1627" s="9">
        <v>0</v>
      </c>
      <c r="AB1627" s="9"/>
      <c r="AC1627" s="9">
        <v>13007</v>
      </c>
      <c r="AD1627" s="9" t="s">
        <v>5744</v>
      </c>
      <c r="AE1627" s="9" t="s">
        <v>5735</v>
      </c>
      <c r="AF1627" s="9">
        <v>173</v>
      </c>
      <c r="AG1627" s="9"/>
      <c r="AH1627" s="9" t="s">
        <v>5745</v>
      </c>
      <c r="AI1627" s="9"/>
      <c r="AJ1627" s="9"/>
    </row>
    <row r="1628" spans="1:36" x14ac:dyDescent="0.35">
      <c r="A1628" s="9" t="s">
        <v>3110</v>
      </c>
      <c r="B1628" s="9" t="s">
        <v>3111</v>
      </c>
      <c r="C1628" s="9" t="s">
        <v>14504</v>
      </c>
      <c r="D1628" s="9" t="s">
        <v>29</v>
      </c>
      <c r="E1628" s="9" t="s">
        <v>5749</v>
      </c>
      <c r="F1628" s="9" t="str">
        <f>_xlfn.XLOOKUP(E1628,Total_Enrolled!C:C,Total_Enrolled!C:C)</f>
        <v>2025em1100286@bitspilani-digital.edu.in</v>
      </c>
      <c r="G1628" s="9" t="s">
        <v>5750</v>
      </c>
      <c r="H1628" s="9" t="s">
        <v>14515</v>
      </c>
      <c r="I1628" s="9" t="s">
        <v>5751</v>
      </c>
      <c r="J1628" s="9" t="b">
        <v>1</v>
      </c>
      <c r="K1628" s="9">
        <v>54</v>
      </c>
      <c r="L1628" s="9">
        <f>_xlfn.XLOOKUP(B1628,Courses!A:A,Courses!H:H)</f>
        <v>67</v>
      </c>
      <c r="M1628" s="14">
        <f t="shared" si="125"/>
        <v>0.80597014925373134</v>
      </c>
      <c r="N1628" s="14" t="str">
        <f t="shared" si="126"/>
        <v>Active</v>
      </c>
      <c r="O1628" s="14" t="str" cm="1">
        <f t="array" ref="O1628">_xlfn.IFS(M1628=0,"0",
M1628&lt;=10%,"0-10",
TRUE,"&gt;10"
)&amp;" "&amp;"% progress"</f>
        <v>&gt;10 % progress</v>
      </c>
      <c r="P1628" s="15">
        <f t="shared" si="127"/>
        <v>0</v>
      </c>
      <c r="Q1628" s="15">
        <f>COUNTIFS($G:$G,$G1628)</f>
        <v>3</v>
      </c>
      <c r="R1628" s="16">
        <f t="shared" si="128"/>
        <v>0</v>
      </c>
      <c r="S1628" s="15" t="str">
        <f t="shared" si="129"/>
        <v>no 0% progess</v>
      </c>
      <c r="T1628" s="9">
        <v>0</v>
      </c>
      <c r="U1628" s="9">
        <v>6</v>
      </c>
      <c r="V1628" s="9">
        <v>6</v>
      </c>
      <c r="W1628" s="9">
        <v>0</v>
      </c>
      <c r="X1628" s="9">
        <v>0</v>
      </c>
      <c r="Y1628" s="9">
        <v>0</v>
      </c>
      <c r="Z1628" s="9"/>
      <c r="AA1628" s="9">
        <v>0</v>
      </c>
      <c r="AB1628" s="9"/>
      <c r="AC1628" s="9">
        <v>33503</v>
      </c>
      <c r="AD1628" s="9" t="s">
        <v>5753</v>
      </c>
      <c r="AE1628" s="9" t="s">
        <v>5752</v>
      </c>
      <c r="AF1628" s="9">
        <v>260</v>
      </c>
      <c r="AG1628" s="9"/>
      <c r="AH1628" s="9" t="s">
        <v>5754</v>
      </c>
      <c r="AI1628" s="9"/>
      <c r="AJ1628" s="9"/>
    </row>
    <row r="1629" spans="1:36" x14ac:dyDescent="0.35">
      <c r="A1629" s="9" t="s">
        <v>30</v>
      </c>
      <c r="B1629" s="9" t="s">
        <v>31</v>
      </c>
      <c r="C1629" s="9" t="s">
        <v>14504</v>
      </c>
      <c r="D1629" s="9" t="s">
        <v>29</v>
      </c>
      <c r="E1629" s="9" t="s">
        <v>5749</v>
      </c>
      <c r="F1629" s="9" t="str">
        <f>_xlfn.XLOOKUP(E1629,Total_Enrolled!C:C,Total_Enrolled!C:C)</f>
        <v>2025em1100286@bitspilani-digital.edu.in</v>
      </c>
      <c r="G1629" s="9" t="s">
        <v>5750</v>
      </c>
      <c r="H1629" s="9" t="s">
        <v>14515</v>
      </c>
      <c r="I1629" s="9" t="s">
        <v>5751</v>
      </c>
      <c r="J1629" s="9" t="b">
        <v>1</v>
      </c>
      <c r="K1629" s="9">
        <v>92</v>
      </c>
      <c r="L1629" s="9">
        <f>_xlfn.XLOOKUP(B1629,Courses!A:A,Courses!H:H)</f>
        <v>71</v>
      </c>
      <c r="M1629" s="14">
        <f t="shared" si="125"/>
        <v>1.295774647887324</v>
      </c>
      <c r="N1629" s="14" t="str">
        <f t="shared" si="126"/>
        <v>Active</v>
      </c>
      <c r="O1629" s="14" t="str" cm="1">
        <f t="array" ref="O1629">_xlfn.IFS(M1629=0,"0",
M1629&lt;=10%,"0-10",
TRUE,"&gt;10"
)&amp;" "&amp;"% progress"</f>
        <v>&gt;10 % progress</v>
      </c>
      <c r="P1629" s="15">
        <f t="shared" si="127"/>
        <v>0</v>
      </c>
      <c r="Q1629" s="15">
        <f>COUNTIFS($G:$G,$G1629)</f>
        <v>3</v>
      </c>
      <c r="R1629" s="16">
        <f t="shared" si="128"/>
        <v>0</v>
      </c>
      <c r="S1629" s="15" t="str">
        <f t="shared" si="129"/>
        <v>no 0% progess</v>
      </c>
      <c r="T1629" s="9">
        <v>0</v>
      </c>
      <c r="U1629" s="9">
        <v>27</v>
      </c>
      <c r="V1629" s="9">
        <v>31</v>
      </c>
      <c r="W1629" s="9">
        <v>0</v>
      </c>
      <c r="X1629" s="9">
        <v>0</v>
      </c>
      <c r="Y1629" s="9">
        <v>0</v>
      </c>
      <c r="Z1629" s="9"/>
      <c r="AA1629" s="9">
        <v>0</v>
      </c>
      <c r="AB1629" s="9"/>
      <c r="AC1629" s="9">
        <v>75896</v>
      </c>
      <c r="AD1629" s="9" t="s">
        <v>5755</v>
      </c>
      <c r="AE1629" s="9" t="s">
        <v>5752</v>
      </c>
      <c r="AF1629" s="9">
        <v>260</v>
      </c>
      <c r="AG1629" s="9"/>
      <c r="AH1629" s="9" t="s">
        <v>5756</v>
      </c>
      <c r="AI1629" s="9" t="s">
        <v>5757</v>
      </c>
      <c r="AJ1629" s="9" t="s">
        <v>5758</v>
      </c>
    </row>
    <row r="1630" spans="1:36" x14ac:dyDescent="0.35">
      <c r="A1630" s="9" t="s">
        <v>3100</v>
      </c>
      <c r="B1630" s="9" t="s">
        <v>3101</v>
      </c>
      <c r="C1630" s="9" t="s">
        <v>14504</v>
      </c>
      <c r="D1630" s="9" t="s">
        <v>29</v>
      </c>
      <c r="E1630" s="9" t="s">
        <v>5749</v>
      </c>
      <c r="F1630" s="9" t="str">
        <f>_xlfn.XLOOKUP(E1630,Total_Enrolled!C:C,Total_Enrolled!C:C)</f>
        <v>2025em1100286@bitspilani-digital.edu.in</v>
      </c>
      <c r="G1630" s="9" t="s">
        <v>5750</v>
      </c>
      <c r="H1630" s="9" t="s">
        <v>14515</v>
      </c>
      <c r="I1630" s="9" t="s">
        <v>5751</v>
      </c>
      <c r="J1630" s="9" t="b">
        <v>1</v>
      </c>
      <c r="K1630" s="9">
        <v>48</v>
      </c>
      <c r="L1630" s="9">
        <f>_xlfn.XLOOKUP(B1630,Courses!A:A,Courses!H:H)</f>
        <v>44</v>
      </c>
      <c r="M1630" s="14">
        <f t="shared" si="125"/>
        <v>1.0909090909090908</v>
      </c>
      <c r="N1630" s="14" t="str">
        <f t="shared" si="126"/>
        <v>Active</v>
      </c>
      <c r="O1630" s="14" t="str" cm="1">
        <f t="array" ref="O1630">_xlfn.IFS(M1630=0,"0",
M1630&lt;=10%,"0-10",
TRUE,"&gt;10"
)&amp;" "&amp;"% progress"</f>
        <v>&gt;10 % progress</v>
      </c>
      <c r="P1630" s="15">
        <f t="shared" si="127"/>
        <v>0</v>
      </c>
      <c r="Q1630" s="15">
        <f>COUNTIFS($G:$G,$G1630)</f>
        <v>3</v>
      </c>
      <c r="R1630" s="16">
        <f t="shared" si="128"/>
        <v>0</v>
      </c>
      <c r="S1630" s="15" t="str">
        <f t="shared" si="129"/>
        <v>no 0% progess</v>
      </c>
      <c r="T1630" s="9">
        <v>0</v>
      </c>
      <c r="U1630" s="9">
        <v>13</v>
      </c>
      <c r="V1630" s="9">
        <v>13</v>
      </c>
      <c r="W1630" s="9">
        <v>0</v>
      </c>
      <c r="X1630" s="9">
        <v>0</v>
      </c>
      <c r="Y1630" s="9">
        <v>0</v>
      </c>
      <c r="Z1630" s="9"/>
      <c r="AA1630" s="9">
        <v>0</v>
      </c>
      <c r="AB1630" s="9"/>
      <c r="AC1630" s="9">
        <v>41437</v>
      </c>
      <c r="AD1630" s="9" t="s">
        <v>5759</v>
      </c>
      <c r="AE1630" s="9" t="s">
        <v>5752</v>
      </c>
      <c r="AF1630" s="9">
        <v>260</v>
      </c>
      <c r="AG1630" s="9"/>
      <c r="AH1630" s="9" t="s">
        <v>5760</v>
      </c>
      <c r="AI1630" s="9" t="s">
        <v>5761</v>
      </c>
      <c r="AJ1630" s="9" t="s">
        <v>5762</v>
      </c>
    </row>
    <row r="1631" spans="1:36" x14ac:dyDescent="0.35">
      <c r="A1631" s="9" t="s">
        <v>3100</v>
      </c>
      <c r="B1631" s="9" t="s">
        <v>3101</v>
      </c>
      <c r="C1631" s="9" t="s">
        <v>14504</v>
      </c>
      <c r="D1631" s="9" t="s">
        <v>29</v>
      </c>
      <c r="E1631" s="9" t="s">
        <v>5766</v>
      </c>
      <c r="F1631" s="9" t="str">
        <f>_xlfn.XLOOKUP(E1631,Total_Enrolled!C:C,Total_Enrolled!C:C)</f>
        <v>2025em1100288@bitspilani-digital.edu.in</v>
      </c>
      <c r="G1631" s="9" t="s">
        <v>5767</v>
      </c>
      <c r="H1631" s="9" t="s">
        <v>14515</v>
      </c>
      <c r="I1631" s="9" t="s">
        <v>5768</v>
      </c>
      <c r="J1631" s="9" t="b">
        <v>1</v>
      </c>
      <c r="K1631" s="9">
        <v>33</v>
      </c>
      <c r="L1631" s="9">
        <f>_xlfn.XLOOKUP(B1631,Courses!A:A,Courses!H:H)</f>
        <v>44</v>
      </c>
      <c r="M1631" s="14">
        <f t="shared" si="125"/>
        <v>0.75</v>
      </c>
      <c r="N1631" s="14" t="str">
        <f t="shared" si="126"/>
        <v>Active</v>
      </c>
      <c r="O1631" s="14" t="str" cm="1">
        <f t="array" ref="O1631">_xlfn.IFS(M1631=0,"0",
M1631&lt;=10%,"0-10",
TRUE,"&gt;10"
)&amp;" "&amp;"% progress"</f>
        <v>&gt;10 % progress</v>
      </c>
      <c r="P1631" s="15">
        <f t="shared" si="127"/>
        <v>0</v>
      </c>
      <c r="Q1631" s="15">
        <f>COUNTIFS($G:$G,$G1631)</f>
        <v>3</v>
      </c>
      <c r="R1631" s="16">
        <f t="shared" si="128"/>
        <v>0</v>
      </c>
      <c r="S1631" s="15" t="str">
        <f t="shared" si="129"/>
        <v>no 0% progess</v>
      </c>
      <c r="T1631" s="9">
        <v>0</v>
      </c>
      <c r="U1631" s="9">
        <v>8</v>
      </c>
      <c r="V1631" s="9">
        <v>9</v>
      </c>
      <c r="W1631" s="9">
        <v>4</v>
      </c>
      <c r="X1631" s="9">
        <v>0</v>
      </c>
      <c r="Y1631" s="9">
        <v>0</v>
      </c>
      <c r="Z1631" s="9" t="s">
        <v>5770</v>
      </c>
      <c r="AA1631" s="9">
        <v>0</v>
      </c>
      <c r="AB1631" s="9"/>
      <c r="AC1631" s="9">
        <v>28139</v>
      </c>
      <c r="AD1631" s="9" t="s">
        <v>5771</v>
      </c>
      <c r="AE1631" s="9" t="s">
        <v>5769</v>
      </c>
      <c r="AF1631" s="9">
        <v>176</v>
      </c>
      <c r="AG1631" s="9"/>
      <c r="AH1631" s="9" t="s">
        <v>5772</v>
      </c>
      <c r="AI1631" s="9" t="s">
        <v>5773</v>
      </c>
      <c r="AJ1631" s="9" t="s">
        <v>5774</v>
      </c>
    </row>
    <row r="1632" spans="1:36" x14ac:dyDescent="0.35">
      <c r="A1632" s="9" t="s">
        <v>30</v>
      </c>
      <c r="B1632" s="9" t="s">
        <v>31</v>
      </c>
      <c r="C1632" s="9" t="s">
        <v>14504</v>
      </c>
      <c r="D1632" s="9" t="s">
        <v>29</v>
      </c>
      <c r="E1632" s="9" t="s">
        <v>5766</v>
      </c>
      <c r="F1632" s="9" t="str">
        <f>_xlfn.XLOOKUP(E1632,Total_Enrolled!C:C,Total_Enrolled!C:C)</f>
        <v>2025em1100288@bitspilani-digital.edu.in</v>
      </c>
      <c r="G1632" s="9" t="s">
        <v>5767</v>
      </c>
      <c r="H1632" s="9" t="s">
        <v>14515</v>
      </c>
      <c r="I1632" s="9" t="s">
        <v>5768</v>
      </c>
      <c r="J1632" s="9" t="b">
        <v>1</v>
      </c>
      <c r="K1632" s="9">
        <v>75</v>
      </c>
      <c r="L1632" s="9">
        <f>_xlfn.XLOOKUP(B1632,Courses!A:A,Courses!H:H)</f>
        <v>71</v>
      </c>
      <c r="M1632" s="14">
        <f t="shared" si="125"/>
        <v>1.056338028169014</v>
      </c>
      <c r="N1632" s="14" t="str">
        <f t="shared" si="126"/>
        <v>Active</v>
      </c>
      <c r="O1632" s="14" t="str" cm="1">
        <f t="array" ref="O1632">_xlfn.IFS(M1632=0,"0",
M1632&lt;=10%,"0-10",
TRUE,"&gt;10"
)&amp;" "&amp;"% progress"</f>
        <v>&gt;10 % progress</v>
      </c>
      <c r="P1632" s="15">
        <f t="shared" si="127"/>
        <v>0</v>
      </c>
      <c r="Q1632" s="15">
        <f>COUNTIFS($G:$G,$G1632)</f>
        <v>3</v>
      </c>
      <c r="R1632" s="16">
        <f t="shared" si="128"/>
        <v>0</v>
      </c>
      <c r="S1632" s="15" t="str">
        <f t="shared" si="129"/>
        <v>no 0% progess</v>
      </c>
      <c r="T1632" s="9">
        <v>0</v>
      </c>
      <c r="U1632" s="9">
        <v>21</v>
      </c>
      <c r="V1632" s="9">
        <v>23</v>
      </c>
      <c r="W1632" s="9">
        <v>5</v>
      </c>
      <c r="X1632" s="9">
        <v>0</v>
      </c>
      <c r="Y1632" s="9">
        <v>0</v>
      </c>
      <c r="Z1632" s="9" t="s">
        <v>5775</v>
      </c>
      <c r="AA1632" s="9">
        <v>0</v>
      </c>
      <c r="AB1632" s="9"/>
      <c r="AC1632" s="9">
        <v>84751</v>
      </c>
      <c r="AD1632" s="9" t="s">
        <v>5776</v>
      </c>
      <c r="AE1632" s="9" t="s">
        <v>5769</v>
      </c>
      <c r="AF1632" s="9">
        <v>176</v>
      </c>
      <c r="AG1632" s="9"/>
      <c r="AH1632" s="9" t="s">
        <v>5777</v>
      </c>
      <c r="AI1632" s="9" t="s">
        <v>5778</v>
      </c>
      <c r="AJ1632" s="9" t="s">
        <v>5778</v>
      </c>
    </row>
    <row r="1633" spans="1:36" x14ac:dyDescent="0.35">
      <c r="A1633" s="9" t="s">
        <v>3110</v>
      </c>
      <c r="B1633" s="9" t="s">
        <v>3111</v>
      </c>
      <c r="C1633" s="9" t="s">
        <v>14504</v>
      </c>
      <c r="D1633" s="9" t="s">
        <v>29</v>
      </c>
      <c r="E1633" s="9" t="s">
        <v>5766</v>
      </c>
      <c r="F1633" s="9" t="str">
        <f>_xlfn.XLOOKUP(E1633,Total_Enrolled!C:C,Total_Enrolled!C:C)</f>
        <v>2025em1100288@bitspilani-digital.edu.in</v>
      </c>
      <c r="G1633" s="9" t="s">
        <v>5767</v>
      </c>
      <c r="H1633" s="9" t="s">
        <v>14515</v>
      </c>
      <c r="I1633" s="9" t="s">
        <v>5768</v>
      </c>
      <c r="J1633" s="9" t="b">
        <v>1</v>
      </c>
      <c r="K1633" s="9">
        <v>68</v>
      </c>
      <c r="L1633" s="9">
        <f>_xlfn.XLOOKUP(B1633,Courses!A:A,Courses!H:H)</f>
        <v>67</v>
      </c>
      <c r="M1633" s="14">
        <f t="shared" si="125"/>
        <v>1.0149253731343284</v>
      </c>
      <c r="N1633" s="14" t="str">
        <f t="shared" si="126"/>
        <v>Active</v>
      </c>
      <c r="O1633" s="14" t="str" cm="1">
        <f t="array" ref="O1633">_xlfn.IFS(M1633=0,"0",
M1633&lt;=10%,"0-10",
TRUE,"&gt;10"
)&amp;" "&amp;"% progress"</f>
        <v>&gt;10 % progress</v>
      </c>
      <c r="P1633" s="15">
        <f t="shared" si="127"/>
        <v>0</v>
      </c>
      <c r="Q1633" s="15">
        <f>COUNTIFS($G:$G,$G1633)</f>
        <v>3</v>
      </c>
      <c r="R1633" s="16">
        <f t="shared" si="128"/>
        <v>0</v>
      </c>
      <c r="S1633" s="15" t="str">
        <f t="shared" si="129"/>
        <v>no 0% progess</v>
      </c>
      <c r="T1633" s="9">
        <v>0</v>
      </c>
      <c r="U1633" s="9">
        <v>11</v>
      </c>
      <c r="V1633" s="9">
        <v>14</v>
      </c>
      <c r="W1633" s="9">
        <v>5</v>
      </c>
      <c r="X1633" s="9">
        <v>1</v>
      </c>
      <c r="Y1633" s="9">
        <v>3</v>
      </c>
      <c r="Z1633" s="9" t="s">
        <v>5779</v>
      </c>
      <c r="AA1633" s="9">
        <v>0</v>
      </c>
      <c r="AB1633" s="9"/>
      <c r="AC1633" s="9">
        <v>42516</v>
      </c>
      <c r="AD1633" s="9" t="s">
        <v>5780</v>
      </c>
      <c r="AE1633" s="9" t="s">
        <v>5769</v>
      </c>
      <c r="AF1633" s="9">
        <v>176</v>
      </c>
      <c r="AG1633" s="9"/>
      <c r="AH1633" s="9" t="s">
        <v>5781</v>
      </c>
      <c r="AI1633" s="9"/>
      <c r="AJ1633" s="9"/>
    </row>
    <row r="1634" spans="1:36" x14ac:dyDescent="0.35">
      <c r="A1634" s="9" t="s">
        <v>3110</v>
      </c>
      <c r="B1634" s="9" t="s">
        <v>3111</v>
      </c>
      <c r="C1634" s="9" t="s">
        <v>14504</v>
      </c>
      <c r="D1634" s="9" t="s">
        <v>29</v>
      </c>
      <c r="E1634" s="9" t="s">
        <v>5782</v>
      </c>
      <c r="F1634" s="9" t="str">
        <f>_xlfn.XLOOKUP(E1634,Total_Enrolled!C:C,Total_Enrolled!C:C)</f>
        <v>2025em1100289@bitspilani-digital.edu.in</v>
      </c>
      <c r="G1634" s="9" t="s">
        <v>5783</v>
      </c>
      <c r="H1634" s="9" t="s">
        <v>14515</v>
      </c>
      <c r="I1634" s="9" t="s">
        <v>5784</v>
      </c>
      <c r="J1634" s="9" t="b">
        <v>1</v>
      </c>
      <c r="K1634" s="9">
        <v>1</v>
      </c>
      <c r="L1634" s="9">
        <f>_xlfn.XLOOKUP(B1634,Courses!A:A,Courses!H:H)</f>
        <v>67</v>
      </c>
      <c r="M1634" s="14">
        <f t="shared" si="125"/>
        <v>1.4925373134328358E-2</v>
      </c>
      <c r="N1634" s="14" t="str">
        <f t="shared" si="126"/>
        <v>Active</v>
      </c>
      <c r="O1634" s="14" t="str" cm="1">
        <f t="array" ref="O1634">_xlfn.IFS(M1634=0,"0",
M1634&lt;=10%,"0-10",
TRUE,"&gt;10"
)&amp;" "&amp;"% progress"</f>
        <v>0-10 % progress</v>
      </c>
      <c r="P1634" s="15">
        <f t="shared" si="127"/>
        <v>0</v>
      </c>
      <c r="Q1634" s="15">
        <f>COUNTIFS($G:$G,$G1634)</f>
        <v>3</v>
      </c>
      <c r="R1634" s="16">
        <f t="shared" si="128"/>
        <v>0</v>
      </c>
      <c r="S1634" s="15" t="str">
        <f t="shared" si="129"/>
        <v>no 0% progess</v>
      </c>
      <c r="T1634" s="9">
        <v>0</v>
      </c>
      <c r="U1634" s="9">
        <v>1</v>
      </c>
      <c r="V1634" s="9">
        <v>1</v>
      </c>
      <c r="W1634" s="9">
        <v>0</v>
      </c>
      <c r="X1634" s="9">
        <v>0</v>
      </c>
      <c r="Y1634" s="9">
        <v>0</v>
      </c>
      <c r="Z1634" s="9"/>
      <c r="AA1634" s="9">
        <v>0</v>
      </c>
      <c r="AB1634" s="9"/>
      <c r="AC1634" s="9">
        <v>0</v>
      </c>
      <c r="AD1634" s="9" t="s">
        <v>5786</v>
      </c>
      <c r="AE1634" s="9" t="s">
        <v>5785</v>
      </c>
      <c r="AF1634" s="9">
        <v>56</v>
      </c>
      <c r="AG1634" s="9"/>
      <c r="AH1634" s="9" t="s">
        <v>5787</v>
      </c>
      <c r="AI1634" s="9"/>
      <c r="AJ1634" s="9"/>
    </row>
    <row r="1635" spans="1:36" x14ac:dyDescent="0.35">
      <c r="A1635" s="9" t="s">
        <v>30</v>
      </c>
      <c r="B1635" s="9" t="s">
        <v>31</v>
      </c>
      <c r="C1635" s="9" t="s">
        <v>14504</v>
      </c>
      <c r="D1635" s="9" t="s">
        <v>29</v>
      </c>
      <c r="E1635" s="9" t="s">
        <v>5782</v>
      </c>
      <c r="F1635" s="9" t="str">
        <f>_xlfn.XLOOKUP(E1635,Total_Enrolled!C:C,Total_Enrolled!C:C)</f>
        <v>2025em1100289@bitspilani-digital.edu.in</v>
      </c>
      <c r="G1635" s="9" t="s">
        <v>5783</v>
      </c>
      <c r="H1635" s="9" t="s">
        <v>14515</v>
      </c>
      <c r="I1635" s="9" t="s">
        <v>5784</v>
      </c>
      <c r="J1635" s="9" t="b">
        <v>1</v>
      </c>
      <c r="K1635" s="9">
        <v>1</v>
      </c>
      <c r="L1635" s="9">
        <f>_xlfn.XLOOKUP(B1635,Courses!A:A,Courses!H:H)</f>
        <v>71</v>
      </c>
      <c r="M1635" s="14">
        <f t="shared" si="125"/>
        <v>1.4084507042253521E-2</v>
      </c>
      <c r="N1635" s="14" t="str">
        <f t="shared" si="126"/>
        <v>Active</v>
      </c>
      <c r="O1635" s="14" t="str" cm="1">
        <f t="array" ref="O1635">_xlfn.IFS(M1635=0,"0",
M1635&lt;=10%,"0-10",
TRUE,"&gt;10"
)&amp;" "&amp;"% progress"</f>
        <v>0-10 % progress</v>
      </c>
      <c r="P1635" s="15">
        <f t="shared" si="127"/>
        <v>0</v>
      </c>
      <c r="Q1635" s="15">
        <f>COUNTIFS($G:$G,$G1635)</f>
        <v>3</v>
      </c>
      <c r="R1635" s="16">
        <f t="shared" si="128"/>
        <v>0</v>
      </c>
      <c r="S1635" s="15" t="str">
        <f t="shared" si="129"/>
        <v>no 0% progess</v>
      </c>
      <c r="T1635" s="9">
        <v>0</v>
      </c>
      <c r="U1635" s="9">
        <v>1</v>
      </c>
      <c r="V1635" s="9">
        <v>1</v>
      </c>
      <c r="W1635" s="9">
        <v>0</v>
      </c>
      <c r="X1635" s="9">
        <v>0</v>
      </c>
      <c r="Y1635" s="9">
        <v>0</v>
      </c>
      <c r="Z1635" s="9"/>
      <c r="AA1635" s="9">
        <v>0</v>
      </c>
      <c r="AB1635" s="9"/>
      <c r="AC1635" s="9">
        <v>0</v>
      </c>
      <c r="AD1635" s="9" t="s">
        <v>5788</v>
      </c>
      <c r="AE1635" s="9" t="s">
        <v>5785</v>
      </c>
      <c r="AF1635" s="9">
        <v>56</v>
      </c>
      <c r="AG1635" s="9"/>
      <c r="AH1635" s="9" t="s">
        <v>5789</v>
      </c>
      <c r="AI1635" s="9"/>
      <c r="AJ1635" s="9"/>
    </row>
    <row r="1636" spans="1:36" x14ac:dyDescent="0.35">
      <c r="A1636" s="9" t="s">
        <v>3100</v>
      </c>
      <c r="B1636" s="9" t="s">
        <v>3101</v>
      </c>
      <c r="C1636" s="9" t="s">
        <v>14504</v>
      </c>
      <c r="D1636" s="9" t="s">
        <v>29</v>
      </c>
      <c r="E1636" s="9" t="s">
        <v>5782</v>
      </c>
      <c r="F1636" s="9" t="str">
        <f>_xlfn.XLOOKUP(E1636,Total_Enrolled!C:C,Total_Enrolled!C:C)</f>
        <v>2025em1100289@bitspilani-digital.edu.in</v>
      </c>
      <c r="G1636" s="9" t="s">
        <v>5783</v>
      </c>
      <c r="H1636" s="9" t="s">
        <v>14515</v>
      </c>
      <c r="I1636" s="9" t="s">
        <v>5784</v>
      </c>
      <c r="J1636" s="9" t="b">
        <v>1</v>
      </c>
      <c r="K1636" s="9">
        <v>1</v>
      </c>
      <c r="L1636" s="9">
        <f>_xlfn.XLOOKUP(B1636,Courses!A:A,Courses!H:H)</f>
        <v>44</v>
      </c>
      <c r="M1636" s="14">
        <f t="shared" si="125"/>
        <v>2.2727272727272728E-2</v>
      </c>
      <c r="N1636" s="14" t="str">
        <f t="shared" si="126"/>
        <v>Active</v>
      </c>
      <c r="O1636" s="14" t="str" cm="1">
        <f t="array" ref="O1636">_xlfn.IFS(M1636=0,"0",
M1636&lt;=10%,"0-10",
TRUE,"&gt;10"
)&amp;" "&amp;"% progress"</f>
        <v>0-10 % progress</v>
      </c>
      <c r="P1636" s="15">
        <f t="shared" si="127"/>
        <v>0</v>
      </c>
      <c r="Q1636" s="15">
        <f>COUNTIFS($G:$G,$G1636)</f>
        <v>3</v>
      </c>
      <c r="R1636" s="16">
        <f t="shared" si="128"/>
        <v>0</v>
      </c>
      <c r="S1636" s="15" t="str">
        <f t="shared" si="129"/>
        <v>no 0% progess</v>
      </c>
      <c r="T1636" s="9">
        <v>0</v>
      </c>
      <c r="U1636" s="9">
        <v>1</v>
      </c>
      <c r="V1636" s="9">
        <v>1</v>
      </c>
      <c r="W1636" s="9">
        <v>0</v>
      </c>
      <c r="X1636" s="9">
        <v>0</v>
      </c>
      <c r="Y1636" s="9">
        <v>0</v>
      </c>
      <c r="Z1636" s="9"/>
      <c r="AA1636" s="9">
        <v>0</v>
      </c>
      <c r="AB1636" s="9"/>
      <c r="AC1636" s="9">
        <v>0</v>
      </c>
      <c r="AD1636" s="9" t="s">
        <v>5790</v>
      </c>
      <c r="AE1636" s="9" t="s">
        <v>5785</v>
      </c>
      <c r="AF1636" s="9">
        <v>56</v>
      </c>
      <c r="AG1636" s="9"/>
      <c r="AH1636" s="9" t="s">
        <v>5791</v>
      </c>
      <c r="AI1636" s="9"/>
      <c r="AJ1636" s="9"/>
    </row>
    <row r="1637" spans="1:36" x14ac:dyDescent="0.35">
      <c r="A1637" s="9" t="s">
        <v>3100</v>
      </c>
      <c r="B1637" s="9" t="s">
        <v>3101</v>
      </c>
      <c r="C1637" s="9" t="s">
        <v>14504</v>
      </c>
      <c r="D1637" s="9" t="s">
        <v>29</v>
      </c>
      <c r="E1637" s="9" t="s">
        <v>5795</v>
      </c>
      <c r="F1637" s="9" t="str">
        <f>_xlfn.XLOOKUP(E1637,Total_Enrolled!C:C,Total_Enrolled!C:C)</f>
        <v>2025em1100291@bitspilani-digital.edu.in</v>
      </c>
      <c r="G1637" s="9" t="s">
        <v>5796</v>
      </c>
      <c r="H1637" s="9" t="s">
        <v>14515</v>
      </c>
      <c r="I1637" s="9" t="s">
        <v>5797</v>
      </c>
      <c r="J1637" s="9" t="b">
        <v>1</v>
      </c>
      <c r="K1637" s="9">
        <v>27</v>
      </c>
      <c r="L1637" s="9">
        <f>_xlfn.XLOOKUP(B1637,Courses!A:A,Courses!H:H)</f>
        <v>44</v>
      </c>
      <c r="M1637" s="14">
        <f t="shared" si="125"/>
        <v>0.61363636363636365</v>
      </c>
      <c r="N1637" s="14" t="str">
        <f t="shared" si="126"/>
        <v>Active</v>
      </c>
      <c r="O1637" s="14" t="str" cm="1">
        <f t="array" ref="O1637">_xlfn.IFS(M1637=0,"0",
M1637&lt;=10%,"0-10",
TRUE,"&gt;10"
)&amp;" "&amp;"% progress"</f>
        <v>&gt;10 % progress</v>
      </c>
      <c r="P1637" s="15">
        <f t="shared" si="127"/>
        <v>0</v>
      </c>
      <c r="Q1637" s="15">
        <f>COUNTIFS($G:$G,$G1637)</f>
        <v>3</v>
      </c>
      <c r="R1637" s="16">
        <f t="shared" si="128"/>
        <v>0</v>
      </c>
      <c r="S1637" s="15" t="str">
        <f t="shared" si="129"/>
        <v>no 0% progess</v>
      </c>
      <c r="T1637" s="9">
        <v>0</v>
      </c>
      <c r="U1637" s="9">
        <v>3</v>
      </c>
      <c r="V1637" s="9">
        <v>3</v>
      </c>
      <c r="W1637" s="9">
        <v>0</v>
      </c>
      <c r="X1637" s="9">
        <v>0</v>
      </c>
      <c r="Y1637" s="9">
        <v>0</v>
      </c>
      <c r="Z1637" s="9"/>
      <c r="AA1637" s="9">
        <v>0</v>
      </c>
      <c r="AB1637" s="9"/>
      <c r="AC1637" s="9">
        <v>102459</v>
      </c>
      <c r="AD1637" s="9" t="s">
        <v>5799</v>
      </c>
      <c r="AE1637" s="9" t="s">
        <v>5798</v>
      </c>
      <c r="AF1637" s="9">
        <v>232</v>
      </c>
      <c r="AG1637" s="9"/>
      <c r="AH1637" s="9" t="s">
        <v>5800</v>
      </c>
      <c r="AI1637" s="9" t="s">
        <v>5801</v>
      </c>
      <c r="AJ1637" s="9" t="s">
        <v>5802</v>
      </c>
    </row>
    <row r="1638" spans="1:36" x14ac:dyDescent="0.35">
      <c r="A1638" s="9" t="s">
        <v>30</v>
      </c>
      <c r="B1638" s="9" t="s">
        <v>31</v>
      </c>
      <c r="C1638" s="9" t="s">
        <v>14504</v>
      </c>
      <c r="D1638" s="9" t="s">
        <v>29</v>
      </c>
      <c r="E1638" s="9" t="s">
        <v>5795</v>
      </c>
      <c r="F1638" s="9" t="str">
        <f>_xlfn.XLOOKUP(E1638,Total_Enrolled!C:C,Total_Enrolled!C:C)</f>
        <v>2025em1100291@bitspilani-digital.edu.in</v>
      </c>
      <c r="G1638" s="9" t="s">
        <v>5796</v>
      </c>
      <c r="H1638" s="9" t="s">
        <v>14515</v>
      </c>
      <c r="I1638" s="9" t="s">
        <v>5797</v>
      </c>
      <c r="J1638" s="9" t="b">
        <v>1</v>
      </c>
      <c r="K1638" s="9">
        <v>55</v>
      </c>
      <c r="L1638" s="9">
        <f>_xlfn.XLOOKUP(B1638,Courses!A:A,Courses!H:H)</f>
        <v>71</v>
      </c>
      <c r="M1638" s="14">
        <f t="shared" si="125"/>
        <v>0.77464788732394363</v>
      </c>
      <c r="N1638" s="14" t="str">
        <f t="shared" si="126"/>
        <v>Active</v>
      </c>
      <c r="O1638" s="14" t="str" cm="1">
        <f t="array" ref="O1638">_xlfn.IFS(M1638=0,"0",
M1638&lt;=10%,"0-10",
TRUE,"&gt;10"
)&amp;" "&amp;"% progress"</f>
        <v>&gt;10 % progress</v>
      </c>
      <c r="P1638" s="15">
        <f t="shared" si="127"/>
        <v>0</v>
      </c>
      <c r="Q1638" s="15">
        <f>COUNTIFS($G:$G,$G1638)</f>
        <v>3</v>
      </c>
      <c r="R1638" s="16">
        <f t="shared" si="128"/>
        <v>0</v>
      </c>
      <c r="S1638" s="15" t="str">
        <f t="shared" si="129"/>
        <v>no 0% progess</v>
      </c>
      <c r="T1638" s="9">
        <v>0</v>
      </c>
      <c r="U1638" s="9">
        <v>3</v>
      </c>
      <c r="V1638" s="9">
        <v>3</v>
      </c>
      <c r="W1638" s="9">
        <v>0</v>
      </c>
      <c r="X1638" s="9">
        <v>0</v>
      </c>
      <c r="Y1638" s="9">
        <v>0</v>
      </c>
      <c r="Z1638" s="9"/>
      <c r="AA1638" s="9">
        <v>0</v>
      </c>
      <c r="AB1638" s="9"/>
      <c r="AC1638" s="9">
        <v>123116</v>
      </c>
      <c r="AD1638" s="9" t="s">
        <v>5803</v>
      </c>
      <c r="AE1638" s="9" t="s">
        <v>5798</v>
      </c>
      <c r="AF1638" s="9">
        <v>232</v>
      </c>
      <c r="AG1638" s="9"/>
      <c r="AH1638" s="9" t="s">
        <v>5804</v>
      </c>
      <c r="AI1638" s="9" t="s">
        <v>5805</v>
      </c>
      <c r="AJ1638" s="9" t="s">
        <v>5806</v>
      </c>
    </row>
    <row r="1639" spans="1:36" x14ac:dyDescent="0.35">
      <c r="A1639" s="9" t="s">
        <v>3110</v>
      </c>
      <c r="B1639" s="9" t="s">
        <v>3111</v>
      </c>
      <c r="C1639" s="9" t="s">
        <v>14504</v>
      </c>
      <c r="D1639" s="9" t="s">
        <v>29</v>
      </c>
      <c r="E1639" s="9" t="s">
        <v>5795</v>
      </c>
      <c r="F1639" s="9" t="str">
        <f>_xlfn.XLOOKUP(E1639,Total_Enrolled!C:C,Total_Enrolled!C:C)</f>
        <v>2025em1100291@bitspilani-digital.edu.in</v>
      </c>
      <c r="G1639" s="9" t="s">
        <v>5796</v>
      </c>
      <c r="H1639" s="9" t="s">
        <v>14515</v>
      </c>
      <c r="I1639" s="9" t="s">
        <v>5797</v>
      </c>
      <c r="J1639" s="9" t="b">
        <v>1</v>
      </c>
      <c r="K1639" s="9">
        <v>5</v>
      </c>
      <c r="L1639" s="9">
        <f>_xlfn.XLOOKUP(B1639,Courses!A:A,Courses!H:H)</f>
        <v>67</v>
      </c>
      <c r="M1639" s="14">
        <f t="shared" si="125"/>
        <v>7.4626865671641784E-2</v>
      </c>
      <c r="N1639" s="14" t="str">
        <f t="shared" si="126"/>
        <v>Active</v>
      </c>
      <c r="O1639" s="14" t="str" cm="1">
        <f t="array" ref="O1639">_xlfn.IFS(M1639=0,"0",
M1639&lt;=10%,"0-10",
TRUE,"&gt;10"
)&amp;" "&amp;"% progress"</f>
        <v>0-10 % progress</v>
      </c>
      <c r="P1639" s="15">
        <f t="shared" si="127"/>
        <v>0</v>
      </c>
      <c r="Q1639" s="15">
        <f>COUNTIFS($G:$G,$G1639)</f>
        <v>3</v>
      </c>
      <c r="R1639" s="16">
        <f t="shared" si="128"/>
        <v>0</v>
      </c>
      <c r="S1639" s="15" t="str">
        <f t="shared" si="129"/>
        <v>no 0% progess</v>
      </c>
      <c r="T1639" s="9">
        <v>0</v>
      </c>
      <c r="U1639" s="9">
        <v>1</v>
      </c>
      <c r="V1639" s="9">
        <v>1</v>
      </c>
      <c r="W1639" s="9">
        <v>0</v>
      </c>
      <c r="X1639" s="9">
        <v>0</v>
      </c>
      <c r="Y1639" s="9">
        <v>0</v>
      </c>
      <c r="Z1639" s="9"/>
      <c r="AA1639" s="9">
        <v>0</v>
      </c>
      <c r="AB1639" s="9"/>
      <c r="AC1639" s="9">
        <v>1065</v>
      </c>
      <c r="AD1639" s="9" t="s">
        <v>5807</v>
      </c>
      <c r="AE1639" s="9" t="s">
        <v>5798</v>
      </c>
      <c r="AF1639" s="9">
        <v>232</v>
      </c>
      <c r="AG1639" s="9"/>
      <c r="AH1639" s="9" t="s">
        <v>5808</v>
      </c>
      <c r="AI1639" s="9"/>
      <c r="AJ1639" s="9"/>
    </row>
    <row r="1640" spans="1:36" x14ac:dyDescent="0.35">
      <c r="A1640" s="9" t="s">
        <v>3110</v>
      </c>
      <c r="B1640" s="9" t="s">
        <v>3111</v>
      </c>
      <c r="C1640" s="9" t="s">
        <v>14504</v>
      </c>
      <c r="D1640" s="9" t="s">
        <v>29</v>
      </c>
      <c r="E1640" s="9" t="s">
        <v>5809</v>
      </c>
      <c r="F1640" s="9" t="str">
        <f>_xlfn.XLOOKUP(E1640,Total_Enrolled!C:C,Total_Enrolled!C:C)</f>
        <v>2025em1100292@bitspilani-digital.edu.in</v>
      </c>
      <c r="G1640" s="9" t="s">
        <v>5810</v>
      </c>
      <c r="H1640" s="9" t="s">
        <v>14515</v>
      </c>
      <c r="I1640" s="9" t="s">
        <v>5811</v>
      </c>
      <c r="J1640" s="9" t="b">
        <v>1</v>
      </c>
      <c r="K1640" s="9">
        <v>1</v>
      </c>
      <c r="L1640" s="9">
        <f>_xlfn.XLOOKUP(B1640,Courses!A:A,Courses!H:H)</f>
        <v>67</v>
      </c>
      <c r="M1640" s="14">
        <f t="shared" si="125"/>
        <v>1.4925373134328358E-2</v>
      </c>
      <c r="N1640" s="14" t="str">
        <f t="shared" si="126"/>
        <v>Active</v>
      </c>
      <c r="O1640" s="14" t="str" cm="1">
        <f t="array" ref="O1640">_xlfn.IFS(M1640=0,"0",
M1640&lt;=10%,"0-10",
TRUE,"&gt;10"
)&amp;" "&amp;"% progress"</f>
        <v>0-10 % progress</v>
      </c>
      <c r="P1640" s="15">
        <f t="shared" si="127"/>
        <v>0</v>
      </c>
      <c r="Q1640" s="15">
        <f>COUNTIFS($G:$G,$G1640)</f>
        <v>3</v>
      </c>
      <c r="R1640" s="16">
        <f t="shared" si="128"/>
        <v>0</v>
      </c>
      <c r="S1640" s="15" t="str">
        <f t="shared" si="129"/>
        <v>no 0% progess</v>
      </c>
      <c r="T1640" s="9">
        <v>0</v>
      </c>
      <c r="U1640" s="9">
        <v>1</v>
      </c>
      <c r="V1640" s="9">
        <v>1</v>
      </c>
      <c r="W1640" s="9">
        <v>0</v>
      </c>
      <c r="X1640" s="9">
        <v>0</v>
      </c>
      <c r="Y1640" s="9">
        <v>0</v>
      </c>
      <c r="Z1640" s="9"/>
      <c r="AA1640" s="9">
        <v>0</v>
      </c>
      <c r="AB1640" s="9"/>
      <c r="AC1640" s="9">
        <v>0</v>
      </c>
      <c r="AD1640" s="9" t="s">
        <v>5812</v>
      </c>
      <c r="AE1640" s="9" t="s">
        <v>5813</v>
      </c>
      <c r="AF1640" s="9">
        <v>191</v>
      </c>
      <c r="AG1640" s="9"/>
      <c r="AH1640" s="9" t="s">
        <v>5814</v>
      </c>
      <c r="AI1640" s="9"/>
      <c r="AJ1640" s="9"/>
    </row>
    <row r="1641" spans="1:36" x14ac:dyDescent="0.35">
      <c r="A1641" s="9" t="s">
        <v>30</v>
      </c>
      <c r="B1641" s="9" t="s">
        <v>31</v>
      </c>
      <c r="C1641" s="9" t="s">
        <v>14504</v>
      </c>
      <c r="D1641" s="9" t="s">
        <v>29</v>
      </c>
      <c r="E1641" s="9" t="s">
        <v>5809</v>
      </c>
      <c r="F1641" s="9" t="str">
        <f>_xlfn.XLOOKUP(E1641,Total_Enrolled!C:C,Total_Enrolled!C:C)</f>
        <v>2025em1100292@bitspilani-digital.edu.in</v>
      </c>
      <c r="G1641" s="9" t="s">
        <v>5810</v>
      </c>
      <c r="H1641" s="9" t="s">
        <v>14515</v>
      </c>
      <c r="I1641" s="9" t="s">
        <v>5811</v>
      </c>
      <c r="J1641" s="9" t="b">
        <v>1</v>
      </c>
      <c r="K1641" s="9">
        <v>1</v>
      </c>
      <c r="L1641" s="9">
        <f>_xlfn.XLOOKUP(B1641,Courses!A:A,Courses!H:H)</f>
        <v>71</v>
      </c>
      <c r="M1641" s="14">
        <f t="shared" si="125"/>
        <v>1.4084507042253521E-2</v>
      </c>
      <c r="N1641" s="14" t="str">
        <f t="shared" si="126"/>
        <v>Active</v>
      </c>
      <c r="O1641" s="14" t="str" cm="1">
        <f t="array" ref="O1641">_xlfn.IFS(M1641=0,"0",
M1641&lt;=10%,"0-10",
TRUE,"&gt;10"
)&amp;" "&amp;"% progress"</f>
        <v>0-10 % progress</v>
      </c>
      <c r="P1641" s="15">
        <f t="shared" si="127"/>
        <v>0</v>
      </c>
      <c r="Q1641" s="15">
        <f>COUNTIFS($G:$G,$G1641)</f>
        <v>3</v>
      </c>
      <c r="R1641" s="16">
        <f t="shared" si="128"/>
        <v>0</v>
      </c>
      <c r="S1641" s="15" t="str">
        <f t="shared" si="129"/>
        <v>no 0% progess</v>
      </c>
      <c r="T1641" s="9">
        <v>0</v>
      </c>
      <c r="U1641" s="9">
        <v>1</v>
      </c>
      <c r="V1641" s="9">
        <v>1</v>
      </c>
      <c r="W1641" s="9">
        <v>0</v>
      </c>
      <c r="X1641" s="9">
        <v>0</v>
      </c>
      <c r="Y1641" s="9">
        <v>0</v>
      </c>
      <c r="Z1641" s="9"/>
      <c r="AA1641" s="9">
        <v>0</v>
      </c>
      <c r="AB1641" s="9"/>
      <c r="AC1641" s="9">
        <v>0</v>
      </c>
      <c r="AD1641" s="9" t="s">
        <v>5815</v>
      </c>
      <c r="AE1641" s="9" t="s">
        <v>5813</v>
      </c>
      <c r="AF1641" s="9">
        <v>191</v>
      </c>
      <c r="AG1641" s="9"/>
      <c r="AH1641" s="9" t="s">
        <v>5816</v>
      </c>
      <c r="AI1641" s="9"/>
      <c r="AJ1641" s="9"/>
    </row>
    <row r="1642" spans="1:36" x14ac:dyDescent="0.35">
      <c r="A1642" s="9" t="s">
        <v>3100</v>
      </c>
      <c r="B1642" s="9" t="s">
        <v>3101</v>
      </c>
      <c r="C1642" s="9" t="s">
        <v>14504</v>
      </c>
      <c r="D1642" s="9" t="s">
        <v>29</v>
      </c>
      <c r="E1642" s="9" t="s">
        <v>5809</v>
      </c>
      <c r="F1642" s="9" t="str">
        <f>_xlfn.XLOOKUP(E1642,Total_Enrolled!C:C,Total_Enrolled!C:C)</f>
        <v>2025em1100292@bitspilani-digital.edu.in</v>
      </c>
      <c r="G1642" s="9" t="s">
        <v>5810</v>
      </c>
      <c r="H1642" s="9" t="s">
        <v>14515</v>
      </c>
      <c r="I1642" s="9" t="s">
        <v>5811</v>
      </c>
      <c r="J1642" s="9" t="b">
        <v>1</v>
      </c>
      <c r="K1642" s="9">
        <v>1</v>
      </c>
      <c r="L1642" s="9">
        <f>_xlfn.XLOOKUP(B1642,Courses!A:A,Courses!H:H)</f>
        <v>44</v>
      </c>
      <c r="M1642" s="14">
        <f t="shared" si="125"/>
        <v>2.2727272727272728E-2</v>
      </c>
      <c r="N1642" s="14" t="str">
        <f t="shared" si="126"/>
        <v>Active</v>
      </c>
      <c r="O1642" s="14" t="str" cm="1">
        <f t="array" ref="O1642">_xlfn.IFS(M1642=0,"0",
M1642&lt;=10%,"0-10",
TRUE,"&gt;10"
)&amp;" "&amp;"% progress"</f>
        <v>0-10 % progress</v>
      </c>
      <c r="P1642" s="15">
        <f t="shared" si="127"/>
        <v>0</v>
      </c>
      <c r="Q1642" s="15">
        <f>COUNTIFS($G:$G,$G1642)</f>
        <v>3</v>
      </c>
      <c r="R1642" s="16">
        <f t="shared" si="128"/>
        <v>0</v>
      </c>
      <c r="S1642" s="15" t="str">
        <f t="shared" si="129"/>
        <v>no 0% progess</v>
      </c>
      <c r="T1642" s="9">
        <v>0</v>
      </c>
      <c r="U1642" s="9">
        <v>1</v>
      </c>
      <c r="V1642" s="9">
        <v>1</v>
      </c>
      <c r="W1642" s="9">
        <v>0</v>
      </c>
      <c r="X1642" s="9">
        <v>0</v>
      </c>
      <c r="Y1642" s="9">
        <v>0</v>
      </c>
      <c r="Z1642" s="9"/>
      <c r="AA1642" s="9">
        <v>0</v>
      </c>
      <c r="AB1642" s="9"/>
      <c r="AC1642" s="9">
        <v>0</v>
      </c>
      <c r="AD1642" s="9" t="s">
        <v>5817</v>
      </c>
      <c r="AE1642" s="9" t="s">
        <v>5813</v>
      </c>
      <c r="AF1642" s="9">
        <v>191</v>
      </c>
      <c r="AG1642" s="9"/>
      <c r="AH1642" s="9" t="s">
        <v>5818</v>
      </c>
      <c r="AI1642" s="9"/>
      <c r="AJ1642" s="9"/>
    </row>
    <row r="1643" spans="1:36" x14ac:dyDescent="0.35">
      <c r="A1643" s="9" t="s">
        <v>3100</v>
      </c>
      <c r="B1643" s="9" t="s">
        <v>3101</v>
      </c>
      <c r="C1643" s="9" t="s">
        <v>14504</v>
      </c>
      <c r="D1643" s="9" t="s">
        <v>29</v>
      </c>
      <c r="E1643" s="9" t="s">
        <v>5819</v>
      </c>
      <c r="F1643" s="9" t="str">
        <f>_xlfn.XLOOKUP(E1643,Total_Enrolled!C:C,Total_Enrolled!C:C)</f>
        <v>2025em1100293@bitspilani-digital.edu.in</v>
      </c>
      <c r="G1643" s="9" t="s">
        <v>5820</v>
      </c>
      <c r="H1643" s="9" t="s">
        <v>14515</v>
      </c>
      <c r="I1643" s="9" t="s">
        <v>5821</v>
      </c>
      <c r="J1643" s="9" t="b">
        <v>1</v>
      </c>
      <c r="K1643" s="9">
        <v>21</v>
      </c>
      <c r="L1643" s="9">
        <f>_xlfn.XLOOKUP(B1643,Courses!A:A,Courses!H:H)</f>
        <v>44</v>
      </c>
      <c r="M1643" s="14">
        <f t="shared" si="125"/>
        <v>0.47727272727272729</v>
      </c>
      <c r="N1643" s="14" t="str">
        <f t="shared" si="126"/>
        <v>Active</v>
      </c>
      <c r="O1643" s="14" t="str" cm="1">
        <f t="array" ref="O1643">_xlfn.IFS(M1643=0,"0",
M1643&lt;=10%,"0-10",
TRUE,"&gt;10"
)&amp;" "&amp;"% progress"</f>
        <v>&gt;10 % progress</v>
      </c>
      <c r="P1643" s="15">
        <f t="shared" si="127"/>
        <v>0</v>
      </c>
      <c r="Q1643" s="15">
        <f>COUNTIFS($G:$G,$G1643)</f>
        <v>3</v>
      </c>
      <c r="R1643" s="16">
        <f t="shared" si="128"/>
        <v>0</v>
      </c>
      <c r="S1643" s="15" t="str">
        <f t="shared" si="129"/>
        <v>no 0% progess</v>
      </c>
      <c r="T1643" s="9">
        <v>0</v>
      </c>
      <c r="U1643" s="9">
        <v>4</v>
      </c>
      <c r="V1643" s="9">
        <v>5</v>
      </c>
      <c r="W1643" s="9">
        <v>0</v>
      </c>
      <c r="X1643" s="9">
        <v>0</v>
      </c>
      <c r="Y1643" s="9">
        <v>0</v>
      </c>
      <c r="Z1643" s="9"/>
      <c r="AA1643" s="9">
        <v>0</v>
      </c>
      <c r="AB1643" s="9"/>
      <c r="AC1643" s="9">
        <v>20728</v>
      </c>
      <c r="AD1643" s="9" t="s">
        <v>5823</v>
      </c>
      <c r="AE1643" s="9" t="s">
        <v>5822</v>
      </c>
      <c r="AF1643" s="9">
        <v>335</v>
      </c>
      <c r="AG1643" s="9"/>
      <c r="AH1643" s="9" t="s">
        <v>5824</v>
      </c>
      <c r="AI1643" s="9" t="s">
        <v>5825</v>
      </c>
      <c r="AJ1643" s="9" t="s">
        <v>5826</v>
      </c>
    </row>
    <row r="1644" spans="1:36" x14ac:dyDescent="0.35">
      <c r="A1644" s="9" t="s">
        <v>30</v>
      </c>
      <c r="B1644" s="9" t="s">
        <v>31</v>
      </c>
      <c r="C1644" s="9" t="s">
        <v>14504</v>
      </c>
      <c r="D1644" s="9" t="s">
        <v>29</v>
      </c>
      <c r="E1644" s="9" t="s">
        <v>5819</v>
      </c>
      <c r="F1644" s="9" t="str">
        <f>_xlfn.XLOOKUP(E1644,Total_Enrolled!C:C,Total_Enrolled!C:C)</f>
        <v>2025em1100293@bitspilani-digital.edu.in</v>
      </c>
      <c r="G1644" s="9" t="s">
        <v>5820</v>
      </c>
      <c r="H1644" s="9" t="s">
        <v>14515</v>
      </c>
      <c r="I1644" s="9" t="s">
        <v>5821</v>
      </c>
      <c r="J1644" s="9" t="b">
        <v>1</v>
      </c>
      <c r="K1644" s="9">
        <v>63</v>
      </c>
      <c r="L1644" s="9">
        <f>_xlfn.XLOOKUP(B1644,Courses!A:A,Courses!H:H)</f>
        <v>71</v>
      </c>
      <c r="M1644" s="14">
        <f t="shared" si="125"/>
        <v>0.88732394366197187</v>
      </c>
      <c r="N1644" s="14" t="str">
        <f t="shared" si="126"/>
        <v>Active</v>
      </c>
      <c r="O1644" s="14" t="str" cm="1">
        <f t="array" ref="O1644">_xlfn.IFS(M1644=0,"0",
M1644&lt;=10%,"0-10",
TRUE,"&gt;10"
)&amp;" "&amp;"% progress"</f>
        <v>&gt;10 % progress</v>
      </c>
      <c r="P1644" s="15">
        <f t="shared" si="127"/>
        <v>0</v>
      </c>
      <c r="Q1644" s="15">
        <f>COUNTIFS($G:$G,$G1644)</f>
        <v>3</v>
      </c>
      <c r="R1644" s="16">
        <f t="shared" si="128"/>
        <v>0</v>
      </c>
      <c r="S1644" s="15" t="str">
        <f t="shared" si="129"/>
        <v>no 0% progess</v>
      </c>
      <c r="T1644" s="9">
        <v>0</v>
      </c>
      <c r="U1644" s="9">
        <v>21</v>
      </c>
      <c r="V1644" s="9">
        <v>21</v>
      </c>
      <c r="W1644" s="9">
        <v>0</v>
      </c>
      <c r="X1644" s="9">
        <v>0</v>
      </c>
      <c r="Y1644" s="9">
        <v>0</v>
      </c>
      <c r="Z1644" s="9"/>
      <c r="AA1644" s="9">
        <v>0</v>
      </c>
      <c r="AB1644" s="9"/>
      <c r="AC1644" s="9">
        <v>91362</v>
      </c>
      <c r="AD1644" s="9" t="s">
        <v>5827</v>
      </c>
      <c r="AE1644" s="9" t="s">
        <v>5822</v>
      </c>
      <c r="AF1644" s="9">
        <v>335</v>
      </c>
      <c r="AG1644" s="9"/>
      <c r="AH1644" s="9" t="s">
        <v>5828</v>
      </c>
      <c r="AI1644" s="9" t="s">
        <v>5829</v>
      </c>
      <c r="AJ1644" s="9" t="s">
        <v>5830</v>
      </c>
    </row>
    <row r="1645" spans="1:36" x14ac:dyDescent="0.35">
      <c r="A1645" s="9" t="s">
        <v>3110</v>
      </c>
      <c r="B1645" s="9" t="s">
        <v>3111</v>
      </c>
      <c r="C1645" s="9" t="s">
        <v>14504</v>
      </c>
      <c r="D1645" s="9" t="s">
        <v>29</v>
      </c>
      <c r="E1645" s="9" t="s">
        <v>5819</v>
      </c>
      <c r="F1645" s="9" t="str">
        <f>_xlfn.XLOOKUP(E1645,Total_Enrolled!C:C,Total_Enrolled!C:C)</f>
        <v>2025em1100293@bitspilani-digital.edu.in</v>
      </c>
      <c r="G1645" s="9" t="s">
        <v>5820</v>
      </c>
      <c r="H1645" s="9" t="s">
        <v>14515</v>
      </c>
      <c r="I1645" s="9" t="s">
        <v>5821</v>
      </c>
      <c r="J1645" s="9" t="b">
        <v>1</v>
      </c>
      <c r="K1645" s="9">
        <v>43</v>
      </c>
      <c r="L1645" s="9">
        <f>_xlfn.XLOOKUP(B1645,Courses!A:A,Courses!H:H)</f>
        <v>67</v>
      </c>
      <c r="M1645" s="14">
        <f t="shared" si="125"/>
        <v>0.64179104477611937</v>
      </c>
      <c r="N1645" s="14" t="str">
        <f t="shared" si="126"/>
        <v>Active</v>
      </c>
      <c r="O1645" s="14" t="str" cm="1">
        <f t="array" ref="O1645">_xlfn.IFS(M1645=0,"0",
M1645&lt;=10%,"0-10",
TRUE,"&gt;10"
)&amp;" "&amp;"% progress"</f>
        <v>&gt;10 % progress</v>
      </c>
      <c r="P1645" s="15">
        <f t="shared" si="127"/>
        <v>0</v>
      </c>
      <c r="Q1645" s="15">
        <f>COUNTIFS($G:$G,$G1645)</f>
        <v>3</v>
      </c>
      <c r="R1645" s="16">
        <f t="shared" si="128"/>
        <v>0</v>
      </c>
      <c r="S1645" s="15" t="str">
        <f t="shared" si="129"/>
        <v>no 0% progess</v>
      </c>
      <c r="T1645" s="9">
        <v>0</v>
      </c>
      <c r="U1645" s="9">
        <v>7</v>
      </c>
      <c r="V1645" s="9">
        <v>8</v>
      </c>
      <c r="W1645" s="9">
        <v>1</v>
      </c>
      <c r="X1645" s="9">
        <v>0</v>
      </c>
      <c r="Y1645" s="9">
        <v>0</v>
      </c>
      <c r="Z1645" s="9" t="s">
        <v>5831</v>
      </c>
      <c r="AA1645" s="9">
        <v>0</v>
      </c>
      <c r="AB1645" s="9"/>
      <c r="AC1645" s="9">
        <v>53414</v>
      </c>
      <c r="AD1645" s="9" t="s">
        <v>5832</v>
      </c>
      <c r="AE1645" s="9" t="s">
        <v>5822</v>
      </c>
      <c r="AF1645" s="9">
        <v>335</v>
      </c>
      <c r="AG1645" s="9"/>
      <c r="AH1645" s="9" t="s">
        <v>5833</v>
      </c>
      <c r="AI1645" s="9"/>
      <c r="AJ1645" s="9"/>
    </row>
    <row r="1646" spans="1:36" x14ac:dyDescent="0.35">
      <c r="A1646" s="9" t="s">
        <v>3110</v>
      </c>
      <c r="B1646" s="9" t="s">
        <v>3111</v>
      </c>
      <c r="C1646" s="9" t="s">
        <v>14504</v>
      </c>
      <c r="D1646" s="9" t="s">
        <v>29</v>
      </c>
      <c r="E1646" s="9" t="s">
        <v>5834</v>
      </c>
      <c r="F1646" s="9" t="str">
        <f>_xlfn.XLOOKUP(E1646,Total_Enrolled!C:C,Total_Enrolled!C:C)</f>
        <v>2025em1100294@bitspilani-digital.edu.in</v>
      </c>
      <c r="G1646" s="9" t="s">
        <v>5835</v>
      </c>
      <c r="H1646" s="9" t="s">
        <v>14515</v>
      </c>
      <c r="I1646" s="9" t="s">
        <v>5836</v>
      </c>
      <c r="J1646" s="9" t="b">
        <v>1</v>
      </c>
      <c r="K1646" s="9">
        <v>11</v>
      </c>
      <c r="L1646" s="9">
        <f>_xlfn.XLOOKUP(B1646,Courses!A:A,Courses!H:H)</f>
        <v>67</v>
      </c>
      <c r="M1646" s="14">
        <f t="shared" si="125"/>
        <v>0.16417910447761194</v>
      </c>
      <c r="N1646" s="14" t="str">
        <f t="shared" si="126"/>
        <v>Active</v>
      </c>
      <c r="O1646" s="14" t="str" cm="1">
        <f t="array" ref="O1646">_xlfn.IFS(M1646=0,"0",
M1646&lt;=10%,"0-10",
TRUE,"&gt;10"
)&amp;" "&amp;"% progress"</f>
        <v>&gt;10 % progress</v>
      </c>
      <c r="P1646" s="15">
        <f t="shared" si="127"/>
        <v>0</v>
      </c>
      <c r="Q1646" s="15">
        <f>COUNTIFS($G:$G,$G1646)</f>
        <v>3</v>
      </c>
      <c r="R1646" s="16">
        <f t="shared" si="128"/>
        <v>0</v>
      </c>
      <c r="S1646" s="15" t="str">
        <f t="shared" si="129"/>
        <v>no 0% progess</v>
      </c>
      <c r="T1646" s="9">
        <v>0</v>
      </c>
      <c r="U1646" s="9">
        <v>2</v>
      </c>
      <c r="V1646" s="9">
        <v>2</v>
      </c>
      <c r="W1646" s="9">
        <v>0</v>
      </c>
      <c r="X1646" s="9">
        <v>0</v>
      </c>
      <c r="Y1646" s="9">
        <v>0</v>
      </c>
      <c r="Z1646" s="9"/>
      <c r="AA1646" s="9">
        <v>0</v>
      </c>
      <c r="AB1646" s="9"/>
      <c r="AC1646" s="9">
        <v>2039</v>
      </c>
      <c r="AD1646" s="9" t="s">
        <v>5837</v>
      </c>
      <c r="AE1646" s="9" t="s">
        <v>5838</v>
      </c>
      <c r="AF1646" s="9">
        <v>145</v>
      </c>
      <c r="AG1646" s="9"/>
      <c r="AH1646" s="9" t="s">
        <v>5839</v>
      </c>
      <c r="AI1646" s="9"/>
      <c r="AJ1646" s="9"/>
    </row>
    <row r="1647" spans="1:36" x14ac:dyDescent="0.35">
      <c r="A1647" s="9" t="s">
        <v>30</v>
      </c>
      <c r="B1647" s="9" t="s">
        <v>31</v>
      </c>
      <c r="C1647" s="9" t="s">
        <v>14504</v>
      </c>
      <c r="D1647" s="9" t="s">
        <v>29</v>
      </c>
      <c r="E1647" s="9" t="s">
        <v>5834</v>
      </c>
      <c r="F1647" s="9" t="str">
        <f>_xlfn.XLOOKUP(E1647,Total_Enrolled!C:C,Total_Enrolled!C:C)</f>
        <v>2025em1100294@bitspilani-digital.edu.in</v>
      </c>
      <c r="G1647" s="9" t="s">
        <v>5835</v>
      </c>
      <c r="H1647" s="9" t="s">
        <v>14515</v>
      </c>
      <c r="I1647" s="9" t="s">
        <v>5836</v>
      </c>
      <c r="J1647" s="9" t="b">
        <v>1</v>
      </c>
      <c r="K1647" s="9">
        <v>4</v>
      </c>
      <c r="L1647" s="9">
        <f>_xlfn.XLOOKUP(B1647,Courses!A:A,Courses!H:H)</f>
        <v>71</v>
      </c>
      <c r="M1647" s="14">
        <f t="shared" si="125"/>
        <v>5.6338028169014086E-2</v>
      </c>
      <c r="N1647" s="14" t="str">
        <f t="shared" si="126"/>
        <v>Active</v>
      </c>
      <c r="O1647" s="14" t="str" cm="1">
        <f t="array" ref="O1647">_xlfn.IFS(M1647=0,"0",
M1647&lt;=10%,"0-10",
TRUE,"&gt;10"
)&amp;" "&amp;"% progress"</f>
        <v>0-10 % progress</v>
      </c>
      <c r="P1647" s="15">
        <f t="shared" si="127"/>
        <v>0</v>
      </c>
      <c r="Q1647" s="15">
        <f>COUNTIFS($G:$G,$G1647)</f>
        <v>3</v>
      </c>
      <c r="R1647" s="16">
        <f t="shared" si="128"/>
        <v>0</v>
      </c>
      <c r="S1647" s="15" t="str">
        <f t="shared" si="129"/>
        <v>no 0% progess</v>
      </c>
      <c r="T1647" s="9">
        <v>0</v>
      </c>
      <c r="U1647" s="9">
        <v>1</v>
      </c>
      <c r="V1647" s="9">
        <v>1</v>
      </c>
      <c r="W1647" s="9">
        <v>0</v>
      </c>
      <c r="X1647" s="9">
        <v>0</v>
      </c>
      <c r="Y1647" s="9">
        <v>0</v>
      </c>
      <c r="Z1647" s="9"/>
      <c r="AA1647" s="9">
        <v>0</v>
      </c>
      <c r="AB1647" s="9"/>
      <c r="AC1647" s="9">
        <v>50</v>
      </c>
      <c r="AD1647" s="9" t="s">
        <v>5840</v>
      </c>
      <c r="AE1647" s="9" t="s">
        <v>5838</v>
      </c>
      <c r="AF1647" s="9">
        <v>145</v>
      </c>
      <c r="AG1647" s="9"/>
      <c r="AH1647" s="9" t="s">
        <v>5841</v>
      </c>
      <c r="AI1647" s="9" t="s">
        <v>5842</v>
      </c>
      <c r="AJ1647" s="9" t="s">
        <v>5843</v>
      </c>
    </row>
    <row r="1648" spans="1:36" x14ac:dyDescent="0.35">
      <c r="A1648" s="9" t="s">
        <v>3100</v>
      </c>
      <c r="B1648" s="9" t="s">
        <v>3101</v>
      </c>
      <c r="C1648" s="9" t="s">
        <v>14504</v>
      </c>
      <c r="D1648" s="9" t="s">
        <v>29</v>
      </c>
      <c r="E1648" s="9" t="s">
        <v>5834</v>
      </c>
      <c r="F1648" s="9" t="str">
        <f>_xlfn.XLOOKUP(E1648,Total_Enrolled!C:C,Total_Enrolled!C:C)</f>
        <v>2025em1100294@bitspilani-digital.edu.in</v>
      </c>
      <c r="G1648" s="9" t="s">
        <v>5835</v>
      </c>
      <c r="H1648" s="9" t="s">
        <v>14515</v>
      </c>
      <c r="I1648" s="9" t="s">
        <v>5836</v>
      </c>
      <c r="J1648" s="9" t="b">
        <v>1</v>
      </c>
      <c r="K1648" s="9">
        <v>3</v>
      </c>
      <c r="L1648" s="9">
        <f>_xlfn.XLOOKUP(B1648,Courses!A:A,Courses!H:H)</f>
        <v>44</v>
      </c>
      <c r="M1648" s="14">
        <f t="shared" si="125"/>
        <v>6.8181818181818177E-2</v>
      </c>
      <c r="N1648" s="14" t="str">
        <f t="shared" si="126"/>
        <v>Active</v>
      </c>
      <c r="O1648" s="14" t="str" cm="1">
        <f t="array" ref="O1648">_xlfn.IFS(M1648=0,"0",
M1648&lt;=10%,"0-10",
TRUE,"&gt;10"
)&amp;" "&amp;"% progress"</f>
        <v>0-10 % progress</v>
      </c>
      <c r="P1648" s="15">
        <f t="shared" si="127"/>
        <v>0</v>
      </c>
      <c r="Q1648" s="15">
        <f>COUNTIFS($G:$G,$G1648)</f>
        <v>3</v>
      </c>
      <c r="R1648" s="16">
        <f t="shared" si="128"/>
        <v>0</v>
      </c>
      <c r="S1648" s="15" t="str">
        <f t="shared" si="129"/>
        <v>no 0% progess</v>
      </c>
      <c r="T1648" s="9">
        <v>0</v>
      </c>
      <c r="U1648" s="9">
        <v>1</v>
      </c>
      <c r="V1648" s="9">
        <v>1</v>
      </c>
      <c r="W1648" s="9">
        <v>0</v>
      </c>
      <c r="X1648" s="9">
        <v>0</v>
      </c>
      <c r="Y1648" s="9">
        <v>0</v>
      </c>
      <c r="Z1648" s="9"/>
      <c r="AA1648" s="9">
        <v>0</v>
      </c>
      <c r="AB1648" s="9"/>
      <c r="AC1648" s="9">
        <v>368</v>
      </c>
      <c r="AD1648" s="9" t="s">
        <v>5844</v>
      </c>
      <c r="AE1648" s="9" t="s">
        <v>5838</v>
      </c>
      <c r="AF1648" s="9">
        <v>145</v>
      </c>
      <c r="AG1648" s="9"/>
      <c r="AH1648" s="9" t="s">
        <v>5845</v>
      </c>
      <c r="AI1648" s="9"/>
      <c r="AJ1648" s="9"/>
    </row>
    <row r="1649" spans="1:36" x14ac:dyDescent="0.35">
      <c r="A1649" s="9" t="s">
        <v>3100</v>
      </c>
      <c r="B1649" s="9" t="s">
        <v>3101</v>
      </c>
      <c r="C1649" s="9" t="s">
        <v>14504</v>
      </c>
      <c r="D1649" s="9" t="s">
        <v>29</v>
      </c>
      <c r="E1649" s="9" t="s">
        <v>5852</v>
      </c>
      <c r="F1649" s="9" t="str">
        <f>_xlfn.XLOOKUP(E1649,Total_Enrolled!C:C,Total_Enrolled!C:C)</f>
        <v>2025em1100297@bitspilani-digital.edu.in</v>
      </c>
      <c r="G1649" s="9" t="s">
        <v>5853</v>
      </c>
      <c r="H1649" s="9" t="s">
        <v>14515</v>
      </c>
      <c r="I1649" s="9" t="s">
        <v>5854</v>
      </c>
      <c r="J1649" s="9" t="b">
        <v>1</v>
      </c>
      <c r="K1649" s="9">
        <v>21</v>
      </c>
      <c r="L1649" s="9">
        <f>_xlfn.XLOOKUP(B1649,Courses!A:A,Courses!H:H)</f>
        <v>44</v>
      </c>
      <c r="M1649" s="14">
        <f t="shared" si="125"/>
        <v>0.47727272727272729</v>
      </c>
      <c r="N1649" s="14" t="str">
        <f t="shared" si="126"/>
        <v>Active</v>
      </c>
      <c r="O1649" s="14" t="str" cm="1">
        <f t="array" ref="O1649">_xlfn.IFS(M1649=0,"0",
M1649&lt;=10%,"0-10",
TRUE,"&gt;10"
)&amp;" "&amp;"% progress"</f>
        <v>&gt;10 % progress</v>
      </c>
      <c r="P1649" s="15">
        <f t="shared" si="127"/>
        <v>0</v>
      </c>
      <c r="Q1649" s="15">
        <f>COUNTIFS($G:$G,$G1649)</f>
        <v>3</v>
      </c>
      <c r="R1649" s="16">
        <f t="shared" si="128"/>
        <v>0</v>
      </c>
      <c r="S1649" s="15" t="str">
        <f t="shared" si="129"/>
        <v>no 0% progess</v>
      </c>
      <c r="T1649" s="9">
        <v>0</v>
      </c>
      <c r="U1649" s="9">
        <v>5</v>
      </c>
      <c r="V1649" s="9">
        <v>5</v>
      </c>
      <c r="W1649" s="9">
        <v>0</v>
      </c>
      <c r="X1649" s="9">
        <v>0</v>
      </c>
      <c r="Y1649" s="9">
        <v>0</v>
      </c>
      <c r="Z1649" s="9"/>
      <c r="AA1649" s="9">
        <v>0</v>
      </c>
      <c r="AB1649" s="9"/>
      <c r="AC1649" s="9">
        <v>23404</v>
      </c>
      <c r="AD1649" s="9" t="s">
        <v>5856</v>
      </c>
      <c r="AE1649" s="9" t="s">
        <v>5855</v>
      </c>
      <c r="AF1649" s="9">
        <v>179</v>
      </c>
      <c r="AG1649" s="9"/>
      <c r="AH1649" s="9" t="s">
        <v>5857</v>
      </c>
      <c r="AI1649" s="9" t="s">
        <v>5858</v>
      </c>
      <c r="AJ1649" s="9" t="s">
        <v>5858</v>
      </c>
    </row>
    <row r="1650" spans="1:36" x14ac:dyDescent="0.35">
      <c r="A1650" s="9" t="s">
        <v>30</v>
      </c>
      <c r="B1650" s="9" t="s">
        <v>31</v>
      </c>
      <c r="C1650" s="9" t="s">
        <v>14504</v>
      </c>
      <c r="D1650" s="9" t="s">
        <v>29</v>
      </c>
      <c r="E1650" s="9" t="s">
        <v>5852</v>
      </c>
      <c r="F1650" s="9" t="str">
        <f>_xlfn.XLOOKUP(E1650,Total_Enrolled!C:C,Total_Enrolled!C:C)</f>
        <v>2025em1100297@bitspilani-digital.edu.in</v>
      </c>
      <c r="G1650" s="9" t="s">
        <v>5853</v>
      </c>
      <c r="H1650" s="9" t="s">
        <v>14515</v>
      </c>
      <c r="I1650" s="9" t="s">
        <v>5854</v>
      </c>
      <c r="J1650" s="9" t="b">
        <v>1</v>
      </c>
      <c r="K1650" s="9">
        <v>16</v>
      </c>
      <c r="L1650" s="9">
        <f>_xlfn.XLOOKUP(B1650,Courses!A:A,Courses!H:H)</f>
        <v>71</v>
      </c>
      <c r="M1650" s="14">
        <f t="shared" si="125"/>
        <v>0.22535211267605634</v>
      </c>
      <c r="N1650" s="14" t="str">
        <f t="shared" si="126"/>
        <v>Active</v>
      </c>
      <c r="O1650" s="14" t="str" cm="1">
        <f t="array" ref="O1650">_xlfn.IFS(M1650=0,"0",
M1650&lt;=10%,"0-10",
TRUE,"&gt;10"
)&amp;" "&amp;"% progress"</f>
        <v>&gt;10 % progress</v>
      </c>
      <c r="P1650" s="15">
        <f t="shared" si="127"/>
        <v>0</v>
      </c>
      <c r="Q1650" s="15">
        <f>COUNTIFS($G:$G,$G1650)</f>
        <v>3</v>
      </c>
      <c r="R1650" s="16">
        <f t="shared" si="128"/>
        <v>0</v>
      </c>
      <c r="S1650" s="15" t="str">
        <f t="shared" si="129"/>
        <v>no 0% progess</v>
      </c>
      <c r="T1650" s="9">
        <v>0</v>
      </c>
      <c r="U1650" s="9">
        <v>3</v>
      </c>
      <c r="V1650" s="9">
        <v>3</v>
      </c>
      <c r="W1650" s="9">
        <v>0</v>
      </c>
      <c r="X1650" s="9">
        <v>0</v>
      </c>
      <c r="Y1650" s="9">
        <v>0</v>
      </c>
      <c r="Z1650" s="9"/>
      <c r="AA1650" s="9">
        <v>0</v>
      </c>
      <c r="AB1650" s="9"/>
      <c r="AC1650" s="9">
        <v>24829</v>
      </c>
      <c r="AD1650" s="9" t="s">
        <v>5859</v>
      </c>
      <c r="AE1650" s="9" t="s">
        <v>5855</v>
      </c>
      <c r="AF1650" s="9">
        <v>179</v>
      </c>
      <c r="AG1650" s="9"/>
      <c r="AH1650" s="9" t="s">
        <v>5860</v>
      </c>
      <c r="AI1650" s="9" t="s">
        <v>5861</v>
      </c>
      <c r="AJ1650" s="9" t="s">
        <v>5862</v>
      </c>
    </row>
    <row r="1651" spans="1:36" x14ac:dyDescent="0.35">
      <c r="A1651" s="9" t="s">
        <v>3110</v>
      </c>
      <c r="B1651" s="9" t="s">
        <v>3111</v>
      </c>
      <c r="C1651" s="9" t="s">
        <v>14504</v>
      </c>
      <c r="D1651" s="9" t="s">
        <v>29</v>
      </c>
      <c r="E1651" s="9" t="s">
        <v>5852</v>
      </c>
      <c r="F1651" s="9" t="str">
        <f>_xlfn.XLOOKUP(E1651,Total_Enrolled!C:C,Total_Enrolled!C:C)</f>
        <v>2025em1100297@bitspilani-digital.edu.in</v>
      </c>
      <c r="G1651" s="9" t="s">
        <v>5853</v>
      </c>
      <c r="H1651" s="9" t="s">
        <v>14515</v>
      </c>
      <c r="I1651" s="9" t="s">
        <v>5854</v>
      </c>
      <c r="J1651" s="9" t="b">
        <v>1</v>
      </c>
      <c r="K1651" s="9">
        <v>18</v>
      </c>
      <c r="L1651" s="9">
        <f>_xlfn.XLOOKUP(B1651,Courses!A:A,Courses!H:H)</f>
        <v>67</v>
      </c>
      <c r="M1651" s="14">
        <f t="shared" si="125"/>
        <v>0.26865671641791045</v>
      </c>
      <c r="N1651" s="14" t="str">
        <f t="shared" si="126"/>
        <v>Active</v>
      </c>
      <c r="O1651" s="14" t="str" cm="1">
        <f t="array" ref="O1651">_xlfn.IFS(M1651=0,"0",
M1651&lt;=10%,"0-10",
TRUE,"&gt;10"
)&amp;" "&amp;"% progress"</f>
        <v>&gt;10 % progress</v>
      </c>
      <c r="P1651" s="15">
        <f t="shared" si="127"/>
        <v>0</v>
      </c>
      <c r="Q1651" s="15">
        <f>COUNTIFS($G:$G,$G1651)</f>
        <v>3</v>
      </c>
      <c r="R1651" s="16">
        <f t="shared" si="128"/>
        <v>0</v>
      </c>
      <c r="S1651" s="15" t="str">
        <f t="shared" si="129"/>
        <v>no 0% progess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/>
      <c r="AA1651" s="9">
        <v>0</v>
      </c>
      <c r="AB1651" s="9"/>
      <c r="AC1651" s="9">
        <v>28975</v>
      </c>
      <c r="AD1651" s="9" t="s">
        <v>5863</v>
      </c>
      <c r="AE1651" s="9" t="s">
        <v>5855</v>
      </c>
      <c r="AF1651" s="9">
        <v>179</v>
      </c>
      <c r="AG1651" s="9"/>
      <c r="AH1651" s="9"/>
      <c r="AI1651" s="9"/>
      <c r="AJ1651" s="9"/>
    </row>
    <row r="1652" spans="1:36" x14ac:dyDescent="0.35">
      <c r="A1652" s="9" t="s">
        <v>3110</v>
      </c>
      <c r="B1652" s="9" t="s">
        <v>3111</v>
      </c>
      <c r="C1652" s="9" t="s">
        <v>14504</v>
      </c>
      <c r="D1652" s="9" t="s">
        <v>29</v>
      </c>
      <c r="E1652" s="9" t="s">
        <v>5864</v>
      </c>
      <c r="F1652" s="9" t="str">
        <f>_xlfn.XLOOKUP(E1652,Total_Enrolled!C:C,Total_Enrolled!C:C)</f>
        <v>2025em1100298@bitspilani-digital.edu.in</v>
      </c>
      <c r="G1652" s="9" t="s">
        <v>5865</v>
      </c>
      <c r="H1652" s="9" t="s">
        <v>14515</v>
      </c>
      <c r="I1652" s="9" t="s">
        <v>5866</v>
      </c>
      <c r="J1652" s="9" t="b">
        <v>1</v>
      </c>
      <c r="K1652" s="9">
        <v>71</v>
      </c>
      <c r="L1652" s="9">
        <f>_xlfn.XLOOKUP(B1652,Courses!A:A,Courses!H:H)</f>
        <v>67</v>
      </c>
      <c r="M1652" s="14">
        <f t="shared" si="125"/>
        <v>1.0597014925373134</v>
      </c>
      <c r="N1652" s="14" t="str">
        <f t="shared" si="126"/>
        <v>Active</v>
      </c>
      <c r="O1652" s="14" t="str" cm="1">
        <f t="array" ref="O1652">_xlfn.IFS(M1652=0,"0",
M1652&lt;=10%,"0-10",
TRUE,"&gt;10"
)&amp;" "&amp;"% progress"</f>
        <v>&gt;10 % progress</v>
      </c>
      <c r="P1652" s="15">
        <f t="shared" si="127"/>
        <v>0</v>
      </c>
      <c r="Q1652" s="15">
        <f>COUNTIFS($G:$G,$G1652)</f>
        <v>3</v>
      </c>
      <c r="R1652" s="16">
        <f t="shared" si="128"/>
        <v>0</v>
      </c>
      <c r="S1652" s="15" t="str">
        <f t="shared" si="129"/>
        <v>no 0% progess</v>
      </c>
      <c r="T1652" s="9">
        <v>0</v>
      </c>
      <c r="U1652" s="9">
        <v>14</v>
      </c>
      <c r="V1652" s="9">
        <v>14</v>
      </c>
      <c r="W1652" s="9">
        <v>0</v>
      </c>
      <c r="X1652" s="9">
        <v>0</v>
      </c>
      <c r="Y1652" s="9">
        <v>2</v>
      </c>
      <c r="Z1652" s="9"/>
      <c r="AA1652" s="9">
        <v>0</v>
      </c>
      <c r="AB1652" s="9"/>
      <c r="AC1652" s="9">
        <v>15326</v>
      </c>
      <c r="AD1652" s="9" t="s">
        <v>5867</v>
      </c>
      <c r="AE1652" s="9" t="s">
        <v>5868</v>
      </c>
      <c r="AF1652" s="9">
        <v>238</v>
      </c>
      <c r="AG1652" s="9"/>
      <c r="AH1652" s="9" t="s">
        <v>5869</v>
      </c>
      <c r="AI1652" s="9"/>
      <c r="AJ1652" s="9"/>
    </row>
    <row r="1653" spans="1:36" x14ac:dyDescent="0.35">
      <c r="A1653" s="9" t="s">
        <v>30</v>
      </c>
      <c r="B1653" s="9" t="s">
        <v>31</v>
      </c>
      <c r="C1653" s="9" t="s">
        <v>14504</v>
      </c>
      <c r="D1653" s="9" t="s">
        <v>29</v>
      </c>
      <c r="E1653" s="9" t="s">
        <v>5864</v>
      </c>
      <c r="F1653" s="9" t="str">
        <f>_xlfn.XLOOKUP(E1653,Total_Enrolled!C:C,Total_Enrolled!C:C)</f>
        <v>2025em1100298@bitspilani-digital.edu.in</v>
      </c>
      <c r="G1653" s="9" t="s">
        <v>5865</v>
      </c>
      <c r="H1653" s="9" t="s">
        <v>14515</v>
      </c>
      <c r="I1653" s="9" t="s">
        <v>5866</v>
      </c>
      <c r="J1653" s="9" t="b">
        <v>1</v>
      </c>
      <c r="K1653" s="9">
        <v>63</v>
      </c>
      <c r="L1653" s="9">
        <f>_xlfn.XLOOKUP(B1653,Courses!A:A,Courses!H:H)</f>
        <v>71</v>
      </c>
      <c r="M1653" s="14">
        <f t="shared" si="125"/>
        <v>0.88732394366197187</v>
      </c>
      <c r="N1653" s="14" t="str">
        <f t="shared" si="126"/>
        <v>Active</v>
      </c>
      <c r="O1653" s="14" t="str" cm="1">
        <f t="array" ref="O1653">_xlfn.IFS(M1653=0,"0",
M1653&lt;=10%,"0-10",
TRUE,"&gt;10"
)&amp;" "&amp;"% progress"</f>
        <v>&gt;10 % progress</v>
      </c>
      <c r="P1653" s="15">
        <f t="shared" si="127"/>
        <v>0</v>
      </c>
      <c r="Q1653" s="15">
        <f>COUNTIFS($G:$G,$G1653)</f>
        <v>3</v>
      </c>
      <c r="R1653" s="16">
        <f t="shared" si="128"/>
        <v>0</v>
      </c>
      <c r="S1653" s="15" t="str">
        <f t="shared" si="129"/>
        <v>no 0% progess</v>
      </c>
      <c r="T1653" s="9">
        <v>0</v>
      </c>
      <c r="U1653" s="9">
        <v>18</v>
      </c>
      <c r="V1653" s="9">
        <v>18</v>
      </c>
      <c r="W1653" s="9">
        <v>0</v>
      </c>
      <c r="X1653" s="9">
        <v>0</v>
      </c>
      <c r="Y1653" s="9">
        <v>0</v>
      </c>
      <c r="Z1653" s="9"/>
      <c r="AA1653" s="9">
        <v>0</v>
      </c>
      <c r="AB1653" s="9"/>
      <c r="AC1653" s="9">
        <v>19314</v>
      </c>
      <c r="AD1653" s="9" t="s">
        <v>5870</v>
      </c>
      <c r="AE1653" s="9" t="s">
        <v>5868</v>
      </c>
      <c r="AF1653" s="9">
        <v>238</v>
      </c>
      <c r="AG1653" s="9"/>
      <c r="AH1653" s="9" t="s">
        <v>5871</v>
      </c>
      <c r="AI1653" s="9" t="s">
        <v>5872</v>
      </c>
      <c r="AJ1653" s="9" t="s">
        <v>5873</v>
      </c>
    </row>
    <row r="1654" spans="1:36" x14ac:dyDescent="0.35">
      <c r="A1654" s="9" t="s">
        <v>3100</v>
      </c>
      <c r="B1654" s="9" t="s">
        <v>3101</v>
      </c>
      <c r="C1654" s="9" t="s">
        <v>14504</v>
      </c>
      <c r="D1654" s="9" t="s">
        <v>29</v>
      </c>
      <c r="E1654" s="9" t="s">
        <v>5864</v>
      </c>
      <c r="F1654" s="9" t="str">
        <f>_xlfn.XLOOKUP(E1654,Total_Enrolled!C:C,Total_Enrolled!C:C)</f>
        <v>2025em1100298@bitspilani-digital.edu.in</v>
      </c>
      <c r="G1654" s="9" t="s">
        <v>5865</v>
      </c>
      <c r="H1654" s="9" t="s">
        <v>14515</v>
      </c>
      <c r="I1654" s="9" t="s">
        <v>5866</v>
      </c>
      <c r="J1654" s="9" t="b">
        <v>1</v>
      </c>
      <c r="K1654" s="9">
        <v>41</v>
      </c>
      <c r="L1654" s="9">
        <f>_xlfn.XLOOKUP(B1654,Courses!A:A,Courses!H:H)</f>
        <v>44</v>
      </c>
      <c r="M1654" s="14">
        <f t="shared" si="125"/>
        <v>0.93181818181818177</v>
      </c>
      <c r="N1654" s="14" t="str">
        <f t="shared" si="126"/>
        <v>Active</v>
      </c>
      <c r="O1654" s="14" t="str" cm="1">
        <f t="array" ref="O1654">_xlfn.IFS(M1654=0,"0",
M1654&lt;=10%,"0-10",
TRUE,"&gt;10"
)&amp;" "&amp;"% progress"</f>
        <v>&gt;10 % progress</v>
      </c>
      <c r="P1654" s="15">
        <f t="shared" si="127"/>
        <v>0</v>
      </c>
      <c r="Q1654" s="15">
        <f>COUNTIFS($G:$G,$G1654)</f>
        <v>3</v>
      </c>
      <c r="R1654" s="16">
        <f t="shared" si="128"/>
        <v>0</v>
      </c>
      <c r="S1654" s="15" t="str">
        <f t="shared" si="129"/>
        <v>no 0% progess</v>
      </c>
      <c r="T1654" s="9">
        <v>0</v>
      </c>
      <c r="U1654" s="9">
        <v>12</v>
      </c>
      <c r="V1654" s="9">
        <v>12</v>
      </c>
      <c r="W1654" s="9">
        <v>0</v>
      </c>
      <c r="X1654" s="9">
        <v>0</v>
      </c>
      <c r="Y1654" s="9">
        <v>0</v>
      </c>
      <c r="Z1654" s="9"/>
      <c r="AA1654" s="9">
        <v>0</v>
      </c>
      <c r="AB1654" s="9"/>
      <c r="AC1654" s="9">
        <v>10990</v>
      </c>
      <c r="AD1654" s="9" t="s">
        <v>5874</v>
      </c>
      <c r="AE1654" s="9" t="s">
        <v>5868</v>
      </c>
      <c r="AF1654" s="9">
        <v>238</v>
      </c>
      <c r="AG1654" s="9"/>
      <c r="AH1654" s="9" t="s">
        <v>5875</v>
      </c>
      <c r="AI1654" s="9" t="s">
        <v>5876</v>
      </c>
      <c r="AJ1654" s="9" t="s">
        <v>5877</v>
      </c>
    </row>
    <row r="1655" spans="1:36" x14ac:dyDescent="0.35">
      <c r="A1655" s="9" t="s">
        <v>3100</v>
      </c>
      <c r="B1655" s="9" t="s">
        <v>3101</v>
      </c>
      <c r="C1655" s="9" t="s">
        <v>14504</v>
      </c>
      <c r="D1655" s="9" t="s">
        <v>29</v>
      </c>
      <c r="E1655" s="9" t="s">
        <v>5878</v>
      </c>
      <c r="F1655" s="9" t="str">
        <f>_xlfn.XLOOKUP(E1655,Total_Enrolled!C:C,Total_Enrolled!C:C)</f>
        <v>2025em1100299@bitspilani-digital.edu.in</v>
      </c>
      <c r="G1655" s="9" t="s">
        <v>5879</v>
      </c>
      <c r="H1655" s="9" t="s">
        <v>14515</v>
      </c>
      <c r="I1655" s="9" t="s">
        <v>5880</v>
      </c>
      <c r="J1655" s="9" t="b">
        <v>1</v>
      </c>
      <c r="K1655" s="9">
        <v>16</v>
      </c>
      <c r="L1655" s="9">
        <f>_xlfn.XLOOKUP(B1655,Courses!A:A,Courses!H:H)</f>
        <v>44</v>
      </c>
      <c r="M1655" s="14">
        <f t="shared" si="125"/>
        <v>0.36363636363636365</v>
      </c>
      <c r="N1655" s="14" t="str">
        <f t="shared" si="126"/>
        <v>Active</v>
      </c>
      <c r="O1655" s="14" t="str" cm="1">
        <f t="array" ref="O1655">_xlfn.IFS(M1655=0,"0",
M1655&lt;=10%,"0-10",
TRUE,"&gt;10"
)&amp;" "&amp;"% progress"</f>
        <v>&gt;10 % progress</v>
      </c>
      <c r="P1655" s="15">
        <f t="shared" si="127"/>
        <v>0</v>
      </c>
      <c r="Q1655" s="15">
        <f>COUNTIFS($G:$G,$G1655)</f>
        <v>3</v>
      </c>
      <c r="R1655" s="16">
        <f t="shared" si="128"/>
        <v>0</v>
      </c>
      <c r="S1655" s="15" t="str">
        <f t="shared" si="129"/>
        <v>no 0% progess</v>
      </c>
      <c r="T1655" s="9">
        <v>0</v>
      </c>
      <c r="U1655" s="9">
        <v>4</v>
      </c>
      <c r="V1655" s="9">
        <v>5</v>
      </c>
      <c r="W1655" s="9">
        <v>0</v>
      </c>
      <c r="X1655" s="9">
        <v>0</v>
      </c>
      <c r="Y1655" s="9">
        <v>0</v>
      </c>
      <c r="Z1655" s="9"/>
      <c r="AA1655" s="9">
        <v>0</v>
      </c>
      <c r="AB1655" s="9"/>
      <c r="AC1655" s="9">
        <v>8682</v>
      </c>
      <c r="AD1655" s="9" t="s">
        <v>5882</v>
      </c>
      <c r="AE1655" s="9" t="s">
        <v>5881</v>
      </c>
      <c r="AF1655" s="9">
        <v>284</v>
      </c>
      <c r="AG1655" s="9"/>
      <c r="AH1655" s="9" t="s">
        <v>5883</v>
      </c>
      <c r="AI1655" s="9" t="s">
        <v>5884</v>
      </c>
      <c r="AJ1655" s="9" t="s">
        <v>5885</v>
      </c>
    </row>
    <row r="1656" spans="1:36" x14ac:dyDescent="0.35">
      <c r="A1656" s="9" t="s">
        <v>30</v>
      </c>
      <c r="B1656" s="9" t="s">
        <v>31</v>
      </c>
      <c r="C1656" s="9" t="s">
        <v>14504</v>
      </c>
      <c r="D1656" s="9" t="s">
        <v>29</v>
      </c>
      <c r="E1656" s="9" t="s">
        <v>5878</v>
      </c>
      <c r="F1656" s="9" t="str">
        <f>_xlfn.XLOOKUP(E1656,Total_Enrolled!C:C,Total_Enrolled!C:C)</f>
        <v>2025em1100299@bitspilani-digital.edu.in</v>
      </c>
      <c r="G1656" s="9" t="s">
        <v>5879</v>
      </c>
      <c r="H1656" s="9" t="s">
        <v>14515</v>
      </c>
      <c r="I1656" s="9" t="s">
        <v>5880</v>
      </c>
      <c r="J1656" s="9" t="b">
        <v>1</v>
      </c>
      <c r="K1656" s="9">
        <v>13</v>
      </c>
      <c r="L1656" s="9">
        <f>_xlfn.XLOOKUP(B1656,Courses!A:A,Courses!H:H)</f>
        <v>71</v>
      </c>
      <c r="M1656" s="14">
        <f t="shared" si="125"/>
        <v>0.18309859154929578</v>
      </c>
      <c r="N1656" s="14" t="str">
        <f t="shared" si="126"/>
        <v>Active</v>
      </c>
      <c r="O1656" s="14" t="str" cm="1">
        <f t="array" ref="O1656">_xlfn.IFS(M1656=0,"0",
M1656&lt;=10%,"0-10",
TRUE,"&gt;10"
)&amp;" "&amp;"% progress"</f>
        <v>&gt;10 % progress</v>
      </c>
      <c r="P1656" s="15">
        <f t="shared" si="127"/>
        <v>0</v>
      </c>
      <c r="Q1656" s="15">
        <f>COUNTIFS($G:$G,$G1656)</f>
        <v>3</v>
      </c>
      <c r="R1656" s="16">
        <f t="shared" si="128"/>
        <v>0</v>
      </c>
      <c r="S1656" s="15" t="str">
        <f t="shared" si="129"/>
        <v>no 0% progess</v>
      </c>
      <c r="T1656" s="9">
        <v>0</v>
      </c>
      <c r="U1656" s="9">
        <v>2</v>
      </c>
      <c r="V1656" s="9">
        <v>2</v>
      </c>
      <c r="W1656" s="9">
        <v>0</v>
      </c>
      <c r="X1656" s="9">
        <v>0</v>
      </c>
      <c r="Y1656" s="9">
        <v>0</v>
      </c>
      <c r="Z1656" s="9"/>
      <c r="AA1656" s="9">
        <v>0</v>
      </c>
      <c r="AB1656" s="9"/>
      <c r="AC1656" s="9">
        <v>2363</v>
      </c>
      <c r="AD1656" s="9" t="s">
        <v>5886</v>
      </c>
      <c r="AE1656" s="9" t="s">
        <v>5881</v>
      </c>
      <c r="AF1656" s="9">
        <v>284</v>
      </c>
      <c r="AG1656" s="9"/>
      <c r="AH1656" s="9" t="s">
        <v>5887</v>
      </c>
      <c r="AI1656" s="9" t="s">
        <v>5888</v>
      </c>
      <c r="AJ1656" s="9" t="s">
        <v>5889</v>
      </c>
    </row>
    <row r="1657" spans="1:36" x14ac:dyDescent="0.35">
      <c r="A1657" s="9" t="s">
        <v>3110</v>
      </c>
      <c r="B1657" s="9" t="s">
        <v>3111</v>
      </c>
      <c r="C1657" s="9" t="s">
        <v>14504</v>
      </c>
      <c r="D1657" s="9" t="s">
        <v>29</v>
      </c>
      <c r="E1657" s="9" t="s">
        <v>5878</v>
      </c>
      <c r="F1657" s="9" t="str">
        <f>_xlfn.XLOOKUP(E1657,Total_Enrolled!C:C,Total_Enrolled!C:C)</f>
        <v>2025em1100299@bitspilani-digital.edu.in</v>
      </c>
      <c r="G1657" s="9" t="s">
        <v>5879</v>
      </c>
      <c r="H1657" s="9" t="s">
        <v>14515</v>
      </c>
      <c r="I1657" s="9" t="s">
        <v>5880</v>
      </c>
      <c r="J1657" s="9" t="b">
        <v>1</v>
      </c>
      <c r="K1657" s="9">
        <v>37</v>
      </c>
      <c r="L1657" s="9">
        <f>_xlfn.XLOOKUP(B1657,Courses!A:A,Courses!H:H)</f>
        <v>67</v>
      </c>
      <c r="M1657" s="14">
        <f t="shared" si="125"/>
        <v>0.55223880597014929</v>
      </c>
      <c r="N1657" s="14" t="str">
        <f t="shared" si="126"/>
        <v>Active</v>
      </c>
      <c r="O1657" s="14" t="str" cm="1">
        <f t="array" ref="O1657">_xlfn.IFS(M1657=0,"0",
M1657&lt;=10%,"0-10",
TRUE,"&gt;10"
)&amp;" "&amp;"% progress"</f>
        <v>&gt;10 % progress</v>
      </c>
      <c r="P1657" s="15">
        <f t="shared" si="127"/>
        <v>0</v>
      </c>
      <c r="Q1657" s="15">
        <f>COUNTIFS($G:$G,$G1657)</f>
        <v>3</v>
      </c>
      <c r="R1657" s="16">
        <f t="shared" si="128"/>
        <v>0</v>
      </c>
      <c r="S1657" s="15" t="str">
        <f t="shared" si="129"/>
        <v>no 0% progess</v>
      </c>
      <c r="T1657" s="9">
        <v>0</v>
      </c>
      <c r="U1657" s="9">
        <v>5</v>
      </c>
      <c r="V1657" s="9">
        <v>5</v>
      </c>
      <c r="W1657" s="9">
        <v>0</v>
      </c>
      <c r="X1657" s="9">
        <v>0</v>
      </c>
      <c r="Y1657" s="9">
        <v>0</v>
      </c>
      <c r="Z1657" s="9"/>
      <c r="AA1657" s="9">
        <v>0</v>
      </c>
      <c r="AB1657" s="9"/>
      <c r="AC1657" s="9">
        <v>24997</v>
      </c>
      <c r="AD1657" s="9" t="s">
        <v>5890</v>
      </c>
      <c r="AE1657" s="9" t="s">
        <v>5881</v>
      </c>
      <c r="AF1657" s="9">
        <v>284</v>
      </c>
      <c r="AG1657" s="9"/>
      <c r="AH1657" s="9" t="s">
        <v>5891</v>
      </c>
      <c r="AI1657" s="9"/>
      <c r="AJ1657" s="9"/>
    </row>
    <row r="1658" spans="1:36" x14ac:dyDescent="0.35">
      <c r="A1658" s="9" t="s">
        <v>3110</v>
      </c>
      <c r="B1658" s="9" t="s">
        <v>3111</v>
      </c>
      <c r="C1658" s="9" t="s">
        <v>14504</v>
      </c>
      <c r="D1658" s="9" t="s">
        <v>29</v>
      </c>
      <c r="E1658" s="9" t="s">
        <v>5895</v>
      </c>
      <c r="F1658" s="9" t="str">
        <f>_xlfn.XLOOKUP(E1658,Total_Enrolled!C:C,Total_Enrolled!C:C)</f>
        <v>2025em1100301@bitspilani-digital.edu.in</v>
      </c>
      <c r="G1658" s="9" t="s">
        <v>5896</v>
      </c>
      <c r="H1658" s="9" t="s">
        <v>14515</v>
      </c>
      <c r="I1658" s="9" t="s">
        <v>5897</v>
      </c>
      <c r="J1658" s="9" t="b">
        <v>1</v>
      </c>
      <c r="K1658" s="9">
        <v>67</v>
      </c>
      <c r="L1658" s="9">
        <f>_xlfn.XLOOKUP(B1658,Courses!A:A,Courses!H:H)</f>
        <v>67</v>
      </c>
      <c r="M1658" s="14">
        <f t="shared" si="125"/>
        <v>1</v>
      </c>
      <c r="N1658" s="14" t="str">
        <f t="shared" si="126"/>
        <v>Active</v>
      </c>
      <c r="O1658" s="14" t="str" cm="1">
        <f t="array" ref="O1658">_xlfn.IFS(M1658=0,"0",
M1658&lt;=10%,"0-10",
TRUE,"&gt;10"
)&amp;" "&amp;"% progress"</f>
        <v>&gt;10 % progress</v>
      </c>
      <c r="P1658" s="15">
        <f t="shared" si="127"/>
        <v>0</v>
      </c>
      <c r="Q1658" s="15">
        <f>COUNTIFS($G:$G,$G1658)</f>
        <v>3</v>
      </c>
      <c r="R1658" s="16">
        <f t="shared" si="128"/>
        <v>0</v>
      </c>
      <c r="S1658" s="15" t="str">
        <f t="shared" si="129"/>
        <v>no 0% progess</v>
      </c>
      <c r="T1658" s="9">
        <v>0</v>
      </c>
      <c r="U1658" s="9">
        <v>12</v>
      </c>
      <c r="V1658" s="9">
        <v>13</v>
      </c>
      <c r="W1658" s="9">
        <v>1</v>
      </c>
      <c r="X1658" s="9">
        <v>0</v>
      </c>
      <c r="Y1658" s="9">
        <v>0</v>
      </c>
      <c r="Z1658" s="9" t="s">
        <v>5899</v>
      </c>
      <c r="AA1658" s="9">
        <v>0</v>
      </c>
      <c r="AB1658" s="9"/>
      <c r="AC1658" s="9">
        <v>23655</v>
      </c>
      <c r="AD1658" s="9" t="s">
        <v>5900</v>
      </c>
      <c r="AE1658" s="9" t="s">
        <v>5898</v>
      </c>
      <c r="AF1658" s="9">
        <v>383</v>
      </c>
      <c r="AG1658" s="9"/>
      <c r="AH1658" s="9" t="s">
        <v>5901</v>
      </c>
      <c r="AI1658" s="9"/>
      <c r="AJ1658" s="9"/>
    </row>
    <row r="1659" spans="1:36" x14ac:dyDescent="0.35">
      <c r="A1659" s="9" t="s">
        <v>30</v>
      </c>
      <c r="B1659" s="9" t="s">
        <v>31</v>
      </c>
      <c r="C1659" s="9" t="s">
        <v>14504</v>
      </c>
      <c r="D1659" s="9" t="s">
        <v>29</v>
      </c>
      <c r="E1659" s="9" t="s">
        <v>5895</v>
      </c>
      <c r="F1659" s="9" t="str">
        <f>_xlfn.XLOOKUP(E1659,Total_Enrolled!C:C,Total_Enrolled!C:C)</f>
        <v>2025em1100301@bitspilani-digital.edu.in</v>
      </c>
      <c r="G1659" s="9" t="s">
        <v>5896</v>
      </c>
      <c r="H1659" s="9" t="s">
        <v>14515</v>
      </c>
      <c r="I1659" s="9" t="s">
        <v>5897</v>
      </c>
      <c r="J1659" s="9" t="b">
        <v>1</v>
      </c>
      <c r="K1659" s="9">
        <v>72</v>
      </c>
      <c r="L1659" s="9">
        <f>_xlfn.XLOOKUP(B1659,Courses!A:A,Courses!H:H)</f>
        <v>71</v>
      </c>
      <c r="M1659" s="14">
        <f t="shared" si="125"/>
        <v>1.0140845070422535</v>
      </c>
      <c r="N1659" s="14" t="str">
        <f t="shared" si="126"/>
        <v>Active</v>
      </c>
      <c r="O1659" s="14" t="str" cm="1">
        <f t="array" ref="O1659">_xlfn.IFS(M1659=0,"0",
M1659&lt;=10%,"0-10",
TRUE,"&gt;10"
)&amp;" "&amp;"% progress"</f>
        <v>&gt;10 % progress</v>
      </c>
      <c r="P1659" s="15">
        <f t="shared" si="127"/>
        <v>0</v>
      </c>
      <c r="Q1659" s="15">
        <f>COUNTIFS($G:$G,$G1659)</f>
        <v>3</v>
      </c>
      <c r="R1659" s="16">
        <f t="shared" si="128"/>
        <v>0</v>
      </c>
      <c r="S1659" s="15" t="str">
        <f t="shared" si="129"/>
        <v>no 0% progess</v>
      </c>
      <c r="T1659" s="9">
        <v>0</v>
      </c>
      <c r="U1659" s="9">
        <v>22</v>
      </c>
      <c r="V1659" s="9">
        <v>23</v>
      </c>
      <c r="W1659" s="9">
        <v>1</v>
      </c>
      <c r="X1659" s="9">
        <v>0</v>
      </c>
      <c r="Y1659" s="9">
        <v>0</v>
      </c>
      <c r="Z1659" s="9" t="s">
        <v>5902</v>
      </c>
      <c r="AA1659" s="9">
        <v>0</v>
      </c>
      <c r="AB1659" s="9"/>
      <c r="AC1659" s="9">
        <v>46265</v>
      </c>
      <c r="AD1659" s="9" t="s">
        <v>5903</v>
      </c>
      <c r="AE1659" s="9" t="s">
        <v>5898</v>
      </c>
      <c r="AF1659" s="9">
        <v>383</v>
      </c>
      <c r="AG1659" s="9"/>
      <c r="AH1659" s="9" t="s">
        <v>5904</v>
      </c>
      <c r="AI1659" s="9" t="s">
        <v>5905</v>
      </c>
      <c r="AJ1659" s="9" t="s">
        <v>5905</v>
      </c>
    </row>
    <row r="1660" spans="1:36" x14ac:dyDescent="0.35">
      <c r="A1660" s="9" t="s">
        <v>3100</v>
      </c>
      <c r="B1660" s="9" t="s">
        <v>3101</v>
      </c>
      <c r="C1660" s="9" t="s">
        <v>14504</v>
      </c>
      <c r="D1660" s="9" t="s">
        <v>29</v>
      </c>
      <c r="E1660" s="9" t="s">
        <v>5895</v>
      </c>
      <c r="F1660" s="9" t="str">
        <f>_xlfn.XLOOKUP(E1660,Total_Enrolled!C:C,Total_Enrolled!C:C)</f>
        <v>2025em1100301@bitspilani-digital.edu.in</v>
      </c>
      <c r="G1660" s="9" t="s">
        <v>5896</v>
      </c>
      <c r="H1660" s="9" t="s">
        <v>14515</v>
      </c>
      <c r="I1660" s="9" t="s">
        <v>5897</v>
      </c>
      <c r="J1660" s="9" t="b">
        <v>1</v>
      </c>
      <c r="K1660" s="9">
        <v>48</v>
      </c>
      <c r="L1660" s="9">
        <f>_xlfn.XLOOKUP(B1660,Courses!A:A,Courses!H:H)</f>
        <v>44</v>
      </c>
      <c r="M1660" s="14">
        <f t="shared" si="125"/>
        <v>1.0909090909090908</v>
      </c>
      <c r="N1660" s="14" t="str">
        <f t="shared" si="126"/>
        <v>Active</v>
      </c>
      <c r="O1660" s="14" t="str" cm="1">
        <f t="array" ref="O1660">_xlfn.IFS(M1660=0,"0",
M1660&lt;=10%,"0-10",
TRUE,"&gt;10"
)&amp;" "&amp;"% progress"</f>
        <v>&gt;10 % progress</v>
      </c>
      <c r="P1660" s="15">
        <f t="shared" si="127"/>
        <v>0</v>
      </c>
      <c r="Q1660" s="15">
        <f>COUNTIFS($G:$G,$G1660)</f>
        <v>3</v>
      </c>
      <c r="R1660" s="16">
        <f t="shared" si="128"/>
        <v>0</v>
      </c>
      <c r="S1660" s="15" t="str">
        <f t="shared" si="129"/>
        <v>no 0% progess</v>
      </c>
      <c r="T1660" s="9">
        <v>0</v>
      </c>
      <c r="U1660" s="9">
        <v>15</v>
      </c>
      <c r="V1660" s="9">
        <v>24</v>
      </c>
      <c r="W1660" s="9">
        <v>1</v>
      </c>
      <c r="X1660" s="9">
        <v>0</v>
      </c>
      <c r="Y1660" s="9">
        <v>0</v>
      </c>
      <c r="Z1660" s="9" t="s">
        <v>5906</v>
      </c>
      <c r="AA1660" s="9">
        <v>0</v>
      </c>
      <c r="AB1660" s="9"/>
      <c r="AC1660" s="9">
        <v>34369</v>
      </c>
      <c r="AD1660" s="9" t="s">
        <v>5907</v>
      </c>
      <c r="AE1660" s="9" t="s">
        <v>5898</v>
      </c>
      <c r="AF1660" s="9">
        <v>383</v>
      </c>
      <c r="AG1660" s="9"/>
      <c r="AH1660" s="9" t="s">
        <v>5908</v>
      </c>
      <c r="AI1660" s="9" t="s">
        <v>5909</v>
      </c>
      <c r="AJ1660" s="9" t="s">
        <v>5910</v>
      </c>
    </row>
    <row r="1661" spans="1:36" x14ac:dyDescent="0.35">
      <c r="A1661" s="9" t="s">
        <v>3100</v>
      </c>
      <c r="B1661" s="9" t="s">
        <v>3101</v>
      </c>
      <c r="C1661" s="9" t="s">
        <v>14504</v>
      </c>
      <c r="D1661" s="9" t="s">
        <v>29</v>
      </c>
      <c r="E1661" s="9" t="s">
        <v>5911</v>
      </c>
      <c r="F1661" s="9" t="str">
        <f>_xlfn.XLOOKUP(E1661,Total_Enrolled!C:C,Total_Enrolled!C:C)</f>
        <v>2025em1100302@bitspilani-digital.edu.in</v>
      </c>
      <c r="G1661" s="9" t="s">
        <v>5912</v>
      </c>
      <c r="H1661" s="9" t="s">
        <v>14515</v>
      </c>
      <c r="I1661" s="9" t="s">
        <v>5913</v>
      </c>
      <c r="J1661" s="9" t="b">
        <v>1</v>
      </c>
      <c r="K1661" s="9">
        <v>8</v>
      </c>
      <c r="L1661" s="9">
        <f>_xlfn.XLOOKUP(B1661,Courses!A:A,Courses!H:H)</f>
        <v>44</v>
      </c>
      <c r="M1661" s="14">
        <f t="shared" si="125"/>
        <v>0.18181818181818182</v>
      </c>
      <c r="N1661" s="14" t="str">
        <f t="shared" si="126"/>
        <v>Active</v>
      </c>
      <c r="O1661" s="14" t="str" cm="1">
        <f t="array" ref="O1661">_xlfn.IFS(M1661=0,"0",
M1661&lt;=10%,"0-10",
TRUE,"&gt;10"
)&amp;" "&amp;"% progress"</f>
        <v>&gt;10 % progress</v>
      </c>
      <c r="P1661" s="15">
        <f t="shared" si="127"/>
        <v>0</v>
      </c>
      <c r="Q1661" s="15">
        <f>COUNTIFS($G:$G,$G1661)</f>
        <v>3</v>
      </c>
      <c r="R1661" s="16">
        <f t="shared" si="128"/>
        <v>0</v>
      </c>
      <c r="S1661" s="15" t="str">
        <f t="shared" si="129"/>
        <v>no 0% progess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/>
      <c r="AA1661" s="9">
        <v>0</v>
      </c>
      <c r="AB1661" s="9"/>
      <c r="AC1661" s="9">
        <v>1125</v>
      </c>
      <c r="AD1661" s="9" t="s">
        <v>5914</v>
      </c>
      <c r="AE1661" s="9" t="s">
        <v>5915</v>
      </c>
      <c r="AF1661" s="9">
        <v>381</v>
      </c>
      <c r="AG1661" s="9"/>
      <c r="AH1661" s="9"/>
      <c r="AI1661" s="9" t="s">
        <v>5916</v>
      </c>
      <c r="AJ1661" s="9" t="s">
        <v>5917</v>
      </c>
    </row>
    <row r="1662" spans="1:36" x14ac:dyDescent="0.35">
      <c r="A1662" s="9" t="s">
        <v>30</v>
      </c>
      <c r="B1662" s="9" t="s">
        <v>31</v>
      </c>
      <c r="C1662" s="9" t="s">
        <v>14504</v>
      </c>
      <c r="D1662" s="9" t="s">
        <v>29</v>
      </c>
      <c r="E1662" s="9" t="s">
        <v>5911</v>
      </c>
      <c r="F1662" s="9" t="str">
        <f>_xlfn.XLOOKUP(E1662,Total_Enrolled!C:C,Total_Enrolled!C:C)</f>
        <v>2025em1100302@bitspilani-digital.edu.in</v>
      </c>
      <c r="G1662" s="9" t="s">
        <v>5912</v>
      </c>
      <c r="H1662" s="9" t="s">
        <v>14515</v>
      </c>
      <c r="I1662" s="9" t="s">
        <v>5913</v>
      </c>
      <c r="J1662" s="9" t="b">
        <v>1</v>
      </c>
      <c r="K1662" s="9">
        <v>28</v>
      </c>
      <c r="L1662" s="9">
        <f>_xlfn.XLOOKUP(B1662,Courses!A:A,Courses!H:H)</f>
        <v>71</v>
      </c>
      <c r="M1662" s="14">
        <f t="shared" si="125"/>
        <v>0.39436619718309857</v>
      </c>
      <c r="N1662" s="14" t="str">
        <f t="shared" si="126"/>
        <v>Active</v>
      </c>
      <c r="O1662" s="14" t="str" cm="1">
        <f t="array" ref="O1662">_xlfn.IFS(M1662=0,"0",
M1662&lt;=10%,"0-10",
TRUE,"&gt;10"
)&amp;" "&amp;"% progress"</f>
        <v>&gt;10 % progress</v>
      </c>
      <c r="P1662" s="15">
        <f t="shared" si="127"/>
        <v>0</v>
      </c>
      <c r="Q1662" s="15">
        <f>COUNTIFS($G:$G,$G1662)</f>
        <v>3</v>
      </c>
      <c r="R1662" s="16">
        <f t="shared" si="128"/>
        <v>0</v>
      </c>
      <c r="S1662" s="15" t="str">
        <f t="shared" si="129"/>
        <v>no 0% progess</v>
      </c>
      <c r="T1662" s="9">
        <v>0</v>
      </c>
      <c r="U1662" s="9">
        <v>4</v>
      </c>
      <c r="V1662" s="9">
        <v>4</v>
      </c>
      <c r="W1662" s="9">
        <v>0</v>
      </c>
      <c r="X1662" s="9">
        <v>0</v>
      </c>
      <c r="Y1662" s="9">
        <v>0</v>
      </c>
      <c r="Z1662" s="9"/>
      <c r="AA1662" s="9">
        <v>0</v>
      </c>
      <c r="AB1662" s="9"/>
      <c r="AC1662" s="9">
        <v>20726</v>
      </c>
      <c r="AD1662" s="9" t="s">
        <v>5918</v>
      </c>
      <c r="AE1662" s="9" t="s">
        <v>5915</v>
      </c>
      <c r="AF1662" s="9">
        <v>381</v>
      </c>
      <c r="AG1662" s="9"/>
      <c r="AH1662" s="9" t="s">
        <v>5919</v>
      </c>
      <c r="AI1662" s="9" t="s">
        <v>5920</v>
      </c>
      <c r="AJ1662" s="9" t="s">
        <v>5921</v>
      </c>
    </row>
    <row r="1663" spans="1:36" x14ac:dyDescent="0.35">
      <c r="A1663" s="9" t="s">
        <v>3110</v>
      </c>
      <c r="B1663" s="9" t="s">
        <v>3111</v>
      </c>
      <c r="C1663" s="9" t="s">
        <v>14504</v>
      </c>
      <c r="D1663" s="9" t="s">
        <v>29</v>
      </c>
      <c r="E1663" s="9" t="s">
        <v>5911</v>
      </c>
      <c r="F1663" s="9" t="str">
        <f>_xlfn.XLOOKUP(E1663,Total_Enrolled!C:C,Total_Enrolled!C:C)</f>
        <v>2025em1100302@bitspilani-digital.edu.in</v>
      </c>
      <c r="G1663" s="9" t="s">
        <v>5912</v>
      </c>
      <c r="H1663" s="9" t="s">
        <v>14515</v>
      </c>
      <c r="I1663" s="9" t="s">
        <v>5913</v>
      </c>
      <c r="J1663" s="9" t="b">
        <v>1</v>
      </c>
      <c r="K1663" s="9">
        <v>18</v>
      </c>
      <c r="L1663" s="9">
        <f>_xlfn.XLOOKUP(B1663,Courses!A:A,Courses!H:H)</f>
        <v>67</v>
      </c>
      <c r="M1663" s="14">
        <f t="shared" si="125"/>
        <v>0.26865671641791045</v>
      </c>
      <c r="N1663" s="14" t="str">
        <f t="shared" si="126"/>
        <v>Active</v>
      </c>
      <c r="O1663" s="14" t="str" cm="1">
        <f t="array" ref="O1663">_xlfn.IFS(M1663=0,"0",
M1663&lt;=10%,"0-10",
TRUE,"&gt;10"
)&amp;" "&amp;"% progress"</f>
        <v>&gt;10 % progress</v>
      </c>
      <c r="P1663" s="15">
        <f t="shared" si="127"/>
        <v>0</v>
      </c>
      <c r="Q1663" s="15">
        <f>COUNTIFS($G:$G,$G1663)</f>
        <v>3</v>
      </c>
      <c r="R1663" s="16">
        <f t="shared" si="128"/>
        <v>0</v>
      </c>
      <c r="S1663" s="15" t="str">
        <f t="shared" si="129"/>
        <v>no 0% progess</v>
      </c>
      <c r="T1663" s="9">
        <v>0</v>
      </c>
      <c r="U1663" s="9">
        <v>1</v>
      </c>
      <c r="V1663" s="9">
        <v>1</v>
      </c>
      <c r="W1663" s="9">
        <v>0</v>
      </c>
      <c r="X1663" s="9">
        <v>0</v>
      </c>
      <c r="Y1663" s="9">
        <v>0</v>
      </c>
      <c r="Z1663" s="9"/>
      <c r="AA1663" s="9">
        <v>0</v>
      </c>
      <c r="AB1663" s="9"/>
      <c r="AC1663" s="9">
        <v>3303</v>
      </c>
      <c r="AD1663" s="9" t="s">
        <v>5922</v>
      </c>
      <c r="AE1663" s="9" t="s">
        <v>5915</v>
      </c>
      <c r="AF1663" s="9">
        <v>381</v>
      </c>
      <c r="AG1663" s="9"/>
      <c r="AH1663" s="9" t="s">
        <v>5923</v>
      </c>
      <c r="AI1663" s="9"/>
      <c r="AJ1663" s="9"/>
    </row>
    <row r="1664" spans="1:36" x14ac:dyDescent="0.35">
      <c r="A1664" s="9" t="s">
        <v>3110</v>
      </c>
      <c r="B1664" s="9" t="s">
        <v>3111</v>
      </c>
      <c r="C1664" s="9" t="s">
        <v>14504</v>
      </c>
      <c r="D1664" s="9" t="s">
        <v>29</v>
      </c>
      <c r="E1664" s="9" t="s">
        <v>5924</v>
      </c>
      <c r="F1664" s="9" t="str">
        <f>_xlfn.XLOOKUP(E1664,Total_Enrolled!C:C,Total_Enrolled!C:C)</f>
        <v>2025em1100303@bitspilani-digital.edu.in</v>
      </c>
      <c r="G1664" s="9" t="s">
        <v>5925</v>
      </c>
      <c r="H1664" s="9" t="s">
        <v>14515</v>
      </c>
      <c r="I1664" s="9" t="s">
        <v>5926</v>
      </c>
      <c r="J1664" s="9" t="b">
        <v>1</v>
      </c>
      <c r="K1664" s="9">
        <v>2</v>
      </c>
      <c r="L1664" s="9">
        <f>_xlfn.XLOOKUP(B1664,Courses!A:A,Courses!H:H)</f>
        <v>67</v>
      </c>
      <c r="M1664" s="14">
        <f t="shared" si="125"/>
        <v>2.9850746268656716E-2</v>
      </c>
      <c r="N1664" s="14" t="str">
        <f t="shared" si="126"/>
        <v>Active</v>
      </c>
      <c r="O1664" s="14" t="str" cm="1">
        <f t="array" ref="O1664">_xlfn.IFS(M1664=0,"0",
M1664&lt;=10%,"0-10",
TRUE,"&gt;10"
)&amp;" "&amp;"% progress"</f>
        <v>0-10 % progress</v>
      </c>
      <c r="P1664" s="15">
        <f t="shared" si="127"/>
        <v>0</v>
      </c>
      <c r="Q1664" s="15">
        <f>COUNTIFS($G:$G,$G1664)</f>
        <v>3</v>
      </c>
      <c r="R1664" s="16">
        <f t="shared" si="128"/>
        <v>0</v>
      </c>
      <c r="S1664" s="15" t="str">
        <f t="shared" si="129"/>
        <v>no 0% progess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/>
      <c r="AA1664" s="9">
        <v>0</v>
      </c>
      <c r="AB1664" s="9"/>
      <c r="AC1664" s="9">
        <v>81</v>
      </c>
      <c r="AD1664" s="9" t="s">
        <v>5928</v>
      </c>
      <c r="AE1664" s="9" t="s">
        <v>5927</v>
      </c>
      <c r="AF1664" s="9">
        <v>195</v>
      </c>
      <c r="AG1664" s="9"/>
      <c r="AH1664" s="9"/>
      <c r="AI1664" s="9"/>
      <c r="AJ1664" s="9"/>
    </row>
    <row r="1665" spans="1:36" x14ac:dyDescent="0.35">
      <c r="A1665" s="9" t="s">
        <v>30</v>
      </c>
      <c r="B1665" s="9" t="s">
        <v>31</v>
      </c>
      <c r="C1665" s="9" t="s">
        <v>14504</v>
      </c>
      <c r="D1665" s="9" t="s">
        <v>29</v>
      </c>
      <c r="E1665" s="9" t="s">
        <v>5924</v>
      </c>
      <c r="F1665" s="9" t="str">
        <f>_xlfn.XLOOKUP(E1665,Total_Enrolled!C:C,Total_Enrolled!C:C)</f>
        <v>2025em1100303@bitspilani-digital.edu.in</v>
      </c>
      <c r="G1665" s="9" t="s">
        <v>5925</v>
      </c>
      <c r="H1665" s="9" t="s">
        <v>14515</v>
      </c>
      <c r="I1665" s="9" t="s">
        <v>5926</v>
      </c>
      <c r="J1665" s="9" t="b">
        <v>1</v>
      </c>
      <c r="K1665" s="9">
        <v>1</v>
      </c>
      <c r="L1665" s="9">
        <f>_xlfn.XLOOKUP(B1665,Courses!A:A,Courses!H:H)</f>
        <v>71</v>
      </c>
      <c r="M1665" s="14">
        <f t="shared" si="125"/>
        <v>1.4084507042253521E-2</v>
      </c>
      <c r="N1665" s="14" t="str">
        <f t="shared" si="126"/>
        <v>Active</v>
      </c>
      <c r="O1665" s="14" t="str" cm="1">
        <f t="array" ref="O1665">_xlfn.IFS(M1665=0,"0",
M1665&lt;=10%,"0-10",
TRUE,"&gt;10"
)&amp;" "&amp;"% progress"</f>
        <v>0-10 % progress</v>
      </c>
      <c r="P1665" s="15">
        <f t="shared" si="127"/>
        <v>0</v>
      </c>
      <c r="Q1665" s="15">
        <f>COUNTIFS($G:$G,$G1665)</f>
        <v>3</v>
      </c>
      <c r="R1665" s="16">
        <f t="shared" si="128"/>
        <v>0</v>
      </c>
      <c r="S1665" s="15" t="str">
        <f t="shared" si="129"/>
        <v>no 0% progess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/>
      <c r="AA1665" s="9">
        <v>0</v>
      </c>
      <c r="AB1665" s="9"/>
      <c r="AC1665" s="9">
        <v>0</v>
      </c>
      <c r="AD1665" s="9" t="s">
        <v>5929</v>
      </c>
      <c r="AE1665" s="9" t="s">
        <v>5927</v>
      </c>
      <c r="AF1665" s="9">
        <v>195</v>
      </c>
      <c r="AG1665" s="9"/>
      <c r="AH1665" s="9"/>
      <c r="AI1665" s="9"/>
      <c r="AJ1665" s="9"/>
    </row>
    <row r="1666" spans="1:36" x14ac:dyDescent="0.35">
      <c r="A1666" s="9" t="s">
        <v>3100</v>
      </c>
      <c r="B1666" s="9" t="s">
        <v>3101</v>
      </c>
      <c r="C1666" s="9" t="s">
        <v>14504</v>
      </c>
      <c r="D1666" s="9" t="s">
        <v>29</v>
      </c>
      <c r="E1666" s="9" t="s">
        <v>5924</v>
      </c>
      <c r="F1666" s="9" t="str">
        <f>_xlfn.XLOOKUP(E1666,Total_Enrolled!C:C,Total_Enrolled!C:C)</f>
        <v>2025em1100303@bitspilani-digital.edu.in</v>
      </c>
      <c r="G1666" s="9" t="s">
        <v>5925</v>
      </c>
      <c r="H1666" s="9" t="s">
        <v>14515</v>
      </c>
      <c r="I1666" s="9" t="s">
        <v>5926</v>
      </c>
      <c r="J1666" s="9" t="b">
        <v>1</v>
      </c>
      <c r="K1666" s="9">
        <v>0</v>
      </c>
      <c r="L1666" s="9">
        <f>_xlfn.XLOOKUP(B1666,Courses!A:A,Courses!H:H)</f>
        <v>44</v>
      </c>
      <c r="M1666" s="14">
        <f t="shared" si="125"/>
        <v>0</v>
      </c>
      <c r="N1666" s="14" t="str">
        <f t="shared" si="126"/>
        <v>Not Active</v>
      </c>
      <c r="O1666" s="14" t="str" cm="1">
        <f t="array" ref="O1666">_xlfn.IFS(M1666=0,"0",
M1666&lt;=10%,"0-10",
TRUE,"&gt;10"
)&amp;" "&amp;"% progress"</f>
        <v>0 % progress</v>
      </c>
      <c r="P1666" s="15">
        <f t="shared" si="127"/>
        <v>1</v>
      </c>
      <c r="Q1666" s="15">
        <f>COUNTIFS($G:$G,$G1666)</f>
        <v>3</v>
      </c>
      <c r="R1666" s="16">
        <f t="shared" si="128"/>
        <v>0.33333333333333331</v>
      </c>
      <c r="S1666" s="15" t="str">
        <f t="shared" si="129"/>
        <v>no progress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/>
      <c r="AA1666" s="9">
        <v>0</v>
      </c>
      <c r="AB1666" s="9"/>
      <c r="AC1666" s="9">
        <v>0</v>
      </c>
      <c r="AD1666" s="9"/>
      <c r="AE1666" s="9" t="s">
        <v>5927</v>
      </c>
      <c r="AF1666" s="9">
        <v>195</v>
      </c>
      <c r="AG1666" s="9"/>
      <c r="AH1666" s="9"/>
      <c r="AI1666" s="9"/>
      <c r="AJ1666" s="9"/>
    </row>
    <row r="1667" spans="1:36" x14ac:dyDescent="0.35">
      <c r="A1667" s="9" t="s">
        <v>3100</v>
      </c>
      <c r="B1667" s="9" t="s">
        <v>3101</v>
      </c>
      <c r="C1667" s="9" t="s">
        <v>14504</v>
      </c>
      <c r="D1667" s="9" t="s">
        <v>29</v>
      </c>
      <c r="E1667" s="9" t="s">
        <v>5930</v>
      </c>
      <c r="F1667" s="9" t="str">
        <f>_xlfn.XLOOKUP(E1667,Total_Enrolled!C:C,Total_Enrolled!C:C)</f>
        <v>2025em1100304@bitspilani-digital.edu.in</v>
      </c>
      <c r="G1667" s="9" t="s">
        <v>5931</v>
      </c>
      <c r="H1667" s="9" t="s">
        <v>14515</v>
      </c>
      <c r="I1667" s="9" t="s">
        <v>5932</v>
      </c>
      <c r="J1667" s="9" t="b">
        <v>1</v>
      </c>
      <c r="K1667" s="9">
        <v>18</v>
      </c>
      <c r="L1667" s="9">
        <f>_xlfn.XLOOKUP(B1667,Courses!A:A,Courses!H:H)</f>
        <v>44</v>
      </c>
      <c r="M1667" s="14">
        <f t="shared" ref="M1667:M1730" si="130">K1667/L1667</f>
        <v>0.40909090909090912</v>
      </c>
      <c r="N1667" s="14" t="str">
        <f t="shared" ref="N1667:N1730" si="131">IF(M1667&gt;0,"Active","Not Active")</f>
        <v>Active</v>
      </c>
      <c r="O1667" s="14" t="str" cm="1">
        <f t="array" ref="O1667">_xlfn.IFS(M1667=0,"0",
M1667&lt;=10%,"0-10",
TRUE,"&gt;10"
)&amp;" "&amp;"% progress"</f>
        <v>&gt;10 % progress</v>
      </c>
      <c r="P1667" s="15">
        <f t="shared" ref="P1667:P1730" si="132">IF(M1667=0,1,0)</f>
        <v>0</v>
      </c>
      <c r="Q1667" s="15">
        <f>COUNTIFS($G:$G,$G1667)</f>
        <v>3</v>
      </c>
      <c r="R1667" s="16">
        <f t="shared" ref="R1667:R1730" si="133">P1667/Q1667</f>
        <v>0</v>
      </c>
      <c r="S1667" s="15" t="str">
        <f t="shared" ref="S1667:S1730" si="134">IF(R1667=0, "no 0% progess", "no progress")</f>
        <v>no 0% progess</v>
      </c>
      <c r="T1667" s="9">
        <v>0</v>
      </c>
      <c r="U1667" s="9">
        <v>5</v>
      </c>
      <c r="V1667" s="9">
        <v>9</v>
      </c>
      <c r="W1667" s="9">
        <v>0</v>
      </c>
      <c r="X1667" s="9">
        <v>0</v>
      </c>
      <c r="Y1667" s="9">
        <v>0</v>
      </c>
      <c r="Z1667" s="9"/>
      <c r="AA1667" s="9">
        <v>0</v>
      </c>
      <c r="AB1667" s="9"/>
      <c r="AC1667" s="9">
        <v>7511</v>
      </c>
      <c r="AD1667" s="9" t="s">
        <v>5933</v>
      </c>
      <c r="AE1667" s="9" t="s">
        <v>5934</v>
      </c>
      <c r="AF1667" s="9">
        <v>136</v>
      </c>
      <c r="AG1667" s="9"/>
      <c r="AH1667" s="9" t="s">
        <v>5935</v>
      </c>
      <c r="AI1667" s="9" t="s">
        <v>5936</v>
      </c>
      <c r="AJ1667" s="9" t="s">
        <v>5937</v>
      </c>
    </row>
    <row r="1668" spans="1:36" x14ac:dyDescent="0.35">
      <c r="A1668" s="9" t="s">
        <v>30</v>
      </c>
      <c r="B1668" s="9" t="s">
        <v>31</v>
      </c>
      <c r="C1668" s="9" t="s">
        <v>14504</v>
      </c>
      <c r="D1668" s="9" t="s">
        <v>29</v>
      </c>
      <c r="E1668" s="9" t="s">
        <v>5930</v>
      </c>
      <c r="F1668" s="9" t="str">
        <f>_xlfn.XLOOKUP(E1668,Total_Enrolled!C:C,Total_Enrolled!C:C)</f>
        <v>2025em1100304@bitspilani-digital.edu.in</v>
      </c>
      <c r="G1668" s="9" t="s">
        <v>5931</v>
      </c>
      <c r="H1668" s="9" t="s">
        <v>14515</v>
      </c>
      <c r="I1668" s="9" t="s">
        <v>5932</v>
      </c>
      <c r="J1668" s="9" t="b">
        <v>1</v>
      </c>
      <c r="K1668" s="9">
        <v>30</v>
      </c>
      <c r="L1668" s="9">
        <f>_xlfn.XLOOKUP(B1668,Courses!A:A,Courses!H:H)</f>
        <v>71</v>
      </c>
      <c r="M1668" s="14">
        <f t="shared" si="130"/>
        <v>0.42253521126760563</v>
      </c>
      <c r="N1668" s="14" t="str">
        <f t="shared" si="131"/>
        <v>Active</v>
      </c>
      <c r="O1668" s="14" t="str" cm="1">
        <f t="array" ref="O1668">_xlfn.IFS(M1668=0,"0",
M1668&lt;=10%,"0-10",
TRUE,"&gt;10"
)&amp;" "&amp;"% progress"</f>
        <v>&gt;10 % progress</v>
      </c>
      <c r="P1668" s="15">
        <f t="shared" si="132"/>
        <v>0</v>
      </c>
      <c r="Q1668" s="15">
        <f>COUNTIFS($G:$G,$G1668)</f>
        <v>3</v>
      </c>
      <c r="R1668" s="16">
        <f t="shared" si="133"/>
        <v>0</v>
      </c>
      <c r="S1668" s="15" t="str">
        <f t="shared" si="134"/>
        <v>no 0% progess</v>
      </c>
      <c r="T1668" s="9">
        <v>0</v>
      </c>
      <c r="U1668" s="9">
        <v>6</v>
      </c>
      <c r="V1668" s="9">
        <v>10</v>
      </c>
      <c r="W1668" s="9">
        <v>0</v>
      </c>
      <c r="X1668" s="9">
        <v>0</v>
      </c>
      <c r="Y1668" s="9">
        <v>0</v>
      </c>
      <c r="Z1668" s="9"/>
      <c r="AA1668" s="9">
        <v>0</v>
      </c>
      <c r="AB1668" s="9"/>
      <c r="AC1668" s="9">
        <v>19587</v>
      </c>
      <c r="AD1668" s="9" t="s">
        <v>5938</v>
      </c>
      <c r="AE1668" s="9" t="s">
        <v>5934</v>
      </c>
      <c r="AF1668" s="9">
        <v>136</v>
      </c>
      <c r="AG1668" s="9"/>
      <c r="AH1668" s="9" t="s">
        <v>5939</v>
      </c>
      <c r="AI1668" s="9" t="s">
        <v>5940</v>
      </c>
      <c r="AJ1668" s="9" t="s">
        <v>5940</v>
      </c>
    </row>
    <row r="1669" spans="1:36" x14ac:dyDescent="0.35">
      <c r="A1669" s="9" t="s">
        <v>3110</v>
      </c>
      <c r="B1669" s="9" t="s">
        <v>3111</v>
      </c>
      <c r="C1669" s="9" t="s">
        <v>14504</v>
      </c>
      <c r="D1669" s="9" t="s">
        <v>29</v>
      </c>
      <c r="E1669" s="9" t="s">
        <v>5930</v>
      </c>
      <c r="F1669" s="9" t="str">
        <f>_xlfn.XLOOKUP(E1669,Total_Enrolled!C:C,Total_Enrolled!C:C)</f>
        <v>2025em1100304@bitspilani-digital.edu.in</v>
      </c>
      <c r="G1669" s="9" t="s">
        <v>5931</v>
      </c>
      <c r="H1669" s="9" t="s">
        <v>14515</v>
      </c>
      <c r="I1669" s="9" t="s">
        <v>5932</v>
      </c>
      <c r="J1669" s="9" t="b">
        <v>1</v>
      </c>
      <c r="K1669" s="9">
        <v>31</v>
      </c>
      <c r="L1669" s="9">
        <f>_xlfn.XLOOKUP(B1669,Courses!A:A,Courses!H:H)</f>
        <v>67</v>
      </c>
      <c r="M1669" s="14">
        <f t="shared" si="130"/>
        <v>0.46268656716417911</v>
      </c>
      <c r="N1669" s="14" t="str">
        <f t="shared" si="131"/>
        <v>Active</v>
      </c>
      <c r="O1669" s="14" t="str" cm="1">
        <f t="array" ref="O1669">_xlfn.IFS(M1669=0,"0",
M1669&lt;=10%,"0-10",
TRUE,"&gt;10"
)&amp;" "&amp;"% progress"</f>
        <v>&gt;10 % progress</v>
      </c>
      <c r="P1669" s="15">
        <f t="shared" si="132"/>
        <v>0</v>
      </c>
      <c r="Q1669" s="15">
        <f>COUNTIFS($G:$G,$G1669)</f>
        <v>3</v>
      </c>
      <c r="R1669" s="16">
        <f t="shared" si="133"/>
        <v>0</v>
      </c>
      <c r="S1669" s="15" t="str">
        <f t="shared" si="134"/>
        <v>no 0% progess</v>
      </c>
      <c r="T1669" s="9">
        <v>0</v>
      </c>
      <c r="U1669" s="9">
        <v>4</v>
      </c>
      <c r="V1669" s="9">
        <v>6</v>
      </c>
      <c r="W1669" s="9">
        <v>0</v>
      </c>
      <c r="X1669" s="9">
        <v>0</v>
      </c>
      <c r="Y1669" s="9">
        <v>0</v>
      </c>
      <c r="Z1669" s="9"/>
      <c r="AA1669" s="9">
        <v>0</v>
      </c>
      <c r="AB1669" s="9"/>
      <c r="AC1669" s="9">
        <v>25909</v>
      </c>
      <c r="AD1669" s="9" t="s">
        <v>5941</v>
      </c>
      <c r="AE1669" s="9" t="s">
        <v>5934</v>
      </c>
      <c r="AF1669" s="9">
        <v>136</v>
      </c>
      <c r="AG1669" s="9"/>
      <c r="AH1669" s="9" t="s">
        <v>5942</v>
      </c>
      <c r="AI1669" s="9"/>
      <c r="AJ1669" s="9"/>
    </row>
    <row r="1670" spans="1:36" x14ac:dyDescent="0.35">
      <c r="A1670" s="9" t="s">
        <v>3110</v>
      </c>
      <c r="B1670" s="9" t="s">
        <v>3111</v>
      </c>
      <c r="C1670" s="9" t="s">
        <v>14504</v>
      </c>
      <c r="D1670" s="9" t="s">
        <v>29</v>
      </c>
      <c r="E1670" s="9" t="s">
        <v>5952</v>
      </c>
      <c r="F1670" s="9" t="str">
        <f>_xlfn.XLOOKUP(E1670,Total_Enrolled!C:C,Total_Enrolled!C:C)</f>
        <v>2025em1100308@bitspilani-digital.edu.in</v>
      </c>
      <c r="G1670" s="9" t="s">
        <v>5953</v>
      </c>
      <c r="H1670" s="9" t="s">
        <v>14515</v>
      </c>
      <c r="I1670" s="9" t="s">
        <v>5954</v>
      </c>
      <c r="J1670" s="9" t="b">
        <v>1</v>
      </c>
      <c r="K1670" s="9">
        <v>0</v>
      </c>
      <c r="L1670" s="9">
        <f>_xlfn.XLOOKUP(B1670,Courses!A:A,Courses!H:H)</f>
        <v>67</v>
      </c>
      <c r="M1670" s="14">
        <f t="shared" si="130"/>
        <v>0</v>
      </c>
      <c r="N1670" s="14" t="str">
        <f t="shared" si="131"/>
        <v>Not Active</v>
      </c>
      <c r="O1670" s="14" t="str" cm="1">
        <f t="array" ref="O1670">_xlfn.IFS(M1670=0,"0",
M1670&lt;=10%,"0-10",
TRUE,"&gt;10"
)&amp;" "&amp;"% progress"</f>
        <v>0 % progress</v>
      </c>
      <c r="P1670" s="15">
        <f t="shared" si="132"/>
        <v>1</v>
      </c>
      <c r="Q1670" s="15">
        <f>COUNTIFS($G:$G,$G1670)</f>
        <v>3</v>
      </c>
      <c r="R1670" s="16">
        <f t="shared" si="133"/>
        <v>0.33333333333333331</v>
      </c>
      <c r="S1670" s="15" t="str">
        <f t="shared" si="134"/>
        <v>no progress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/>
      <c r="AA1670" s="9">
        <v>0</v>
      </c>
      <c r="AB1670" s="9"/>
      <c r="AC1670" s="9">
        <v>0</v>
      </c>
      <c r="AD1670" s="9" t="s">
        <v>5956</v>
      </c>
      <c r="AE1670" s="9" t="s">
        <v>5955</v>
      </c>
      <c r="AF1670" s="9">
        <v>111</v>
      </c>
      <c r="AG1670" s="9"/>
      <c r="AH1670" s="9"/>
      <c r="AI1670" s="9"/>
      <c r="AJ1670" s="9"/>
    </row>
    <row r="1671" spans="1:36" x14ac:dyDescent="0.35">
      <c r="A1671" s="9" t="s">
        <v>30</v>
      </c>
      <c r="B1671" s="9" t="s">
        <v>31</v>
      </c>
      <c r="C1671" s="9" t="s">
        <v>14504</v>
      </c>
      <c r="D1671" s="9" t="s">
        <v>29</v>
      </c>
      <c r="E1671" s="9" t="s">
        <v>5952</v>
      </c>
      <c r="F1671" s="9" t="str">
        <f>_xlfn.XLOOKUP(E1671,Total_Enrolled!C:C,Total_Enrolled!C:C)</f>
        <v>2025em1100308@bitspilani-digital.edu.in</v>
      </c>
      <c r="G1671" s="9" t="s">
        <v>5953</v>
      </c>
      <c r="H1671" s="9" t="s">
        <v>14515</v>
      </c>
      <c r="I1671" s="9" t="s">
        <v>5954</v>
      </c>
      <c r="J1671" s="9" t="b">
        <v>1</v>
      </c>
      <c r="K1671" s="9">
        <v>4</v>
      </c>
      <c r="L1671" s="9">
        <f>_xlfn.XLOOKUP(B1671,Courses!A:A,Courses!H:H)</f>
        <v>71</v>
      </c>
      <c r="M1671" s="14">
        <f t="shared" si="130"/>
        <v>5.6338028169014086E-2</v>
      </c>
      <c r="N1671" s="14" t="str">
        <f t="shared" si="131"/>
        <v>Active</v>
      </c>
      <c r="O1671" s="14" t="str" cm="1">
        <f t="array" ref="O1671">_xlfn.IFS(M1671=0,"0",
M1671&lt;=10%,"0-10",
TRUE,"&gt;10"
)&amp;" "&amp;"% progress"</f>
        <v>0-10 % progress</v>
      </c>
      <c r="P1671" s="15">
        <f t="shared" si="132"/>
        <v>0</v>
      </c>
      <c r="Q1671" s="15">
        <f>COUNTIFS($G:$G,$G1671)</f>
        <v>3</v>
      </c>
      <c r="R1671" s="16">
        <f t="shared" si="133"/>
        <v>0</v>
      </c>
      <c r="S1671" s="15" t="str">
        <f t="shared" si="134"/>
        <v>no 0% progess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/>
      <c r="AA1671" s="9">
        <v>0</v>
      </c>
      <c r="AB1671" s="9"/>
      <c r="AC1671" s="9">
        <v>849</v>
      </c>
      <c r="AD1671" s="9" t="s">
        <v>5957</v>
      </c>
      <c r="AE1671" s="9" t="s">
        <v>5955</v>
      </c>
      <c r="AF1671" s="9">
        <v>111</v>
      </c>
      <c r="AG1671" s="9"/>
      <c r="AH1671" s="9"/>
      <c r="AI1671" s="9" t="s">
        <v>5958</v>
      </c>
      <c r="AJ1671" s="9" t="s">
        <v>5959</v>
      </c>
    </row>
    <row r="1672" spans="1:36" x14ac:dyDescent="0.35">
      <c r="A1672" s="9" t="s">
        <v>3100</v>
      </c>
      <c r="B1672" s="9" t="s">
        <v>3101</v>
      </c>
      <c r="C1672" s="9" t="s">
        <v>14504</v>
      </c>
      <c r="D1672" s="9" t="s">
        <v>29</v>
      </c>
      <c r="E1672" s="9" t="s">
        <v>5952</v>
      </c>
      <c r="F1672" s="9" t="str">
        <f>_xlfn.XLOOKUP(E1672,Total_Enrolled!C:C,Total_Enrolled!C:C)</f>
        <v>2025em1100308@bitspilani-digital.edu.in</v>
      </c>
      <c r="G1672" s="9" t="s">
        <v>5953</v>
      </c>
      <c r="H1672" s="9" t="s">
        <v>14515</v>
      </c>
      <c r="I1672" s="9" t="s">
        <v>5954</v>
      </c>
      <c r="J1672" s="9" t="b">
        <v>1</v>
      </c>
      <c r="K1672" s="9">
        <v>0</v>
      </c>
      <c r="L1672" s="9">
        <f>_xlfn.XLOOKUP(B1672,Courses!A:A,Courses!H:H)</f>
        <v>44</v>
      </c>
      <c r="M1672" s="14">
        <f t="shared" si="130"/>
        <v>0</v>
      </c>
      <c r="N1672" s="14" t="str">
        <f t="shared" si="131"/>
        <v>Not Active</v>
      </c>
      <c r="O1672" s="14" t="str" cm="1">
        <f t="array" ref="O1672">_xlfn.IFS(M1672=0,"0",
M1672&lt;=10%,"0-10",
TRUE,"&gt;10"
)&amp;" "&amp;"% progress"</f>
        <v>0 % progress</v>
      </c>
      <c r="P1672" s="15">
        <f t="shared" si="132"/>
        <v>1</v>
      </c>
      <c r="Q1672" s="15">
        <f>COUNTIFS($G:$G,$G1672)</f>
        <v>3</v>
      </c>
      <c r="R1672" s="16">
        <f t="shared" si="133"/>
        <v>0.33333333333333331</v>
      </c>
      <c r="S1672" s="15" t="str">
        <f t="shared" si="134"/>
        <v>no progress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/>
      <c r="AA1672" s="9">
        <v>0</v>
      </c>
      <c r="AB1672" s="9"/>
      <c r="AC1672" s="9">
        <v>0</v>
      </c>
      <c r="AD1672" s="9"/>
      <c r="AE1672" s="9" t="s">
        <v>5955</v>
      </c>
      <c r="AF1672" s="9">
        <v>111</v>
      </c>
      <c r="AG1672" s="9"/>
      <c r="AH1672" s="9"/>
      <c r="AI1672" s="9"/>
      <c r="AJ1672" s="9"/>
    </row>
    <row r="1673" spans="1:36" x14ac:dyDescent="0.35">
      <c r="A1673" s="9" t="s">
        <v>3100</v>
      </c>
      <c r="B1673" s="9" t="s">
        <v>3101</v>
      </c>
      <c r="C1673" s="9" t="s">
        <v>14504</v>
      </c>
      <c r="D1673" s="9" t="s">
        <v>29</v>
      </c>
      <c r="E1673" s="9" t="s">
        <v>5960</v>
      </c>
      <c r="F1673" s="9" t="str">
        <f>_xlfn.XLOOKUP(E1673,Total_Enrolled!C:C,Total_Enrolled!C:C)</f>
        <v>2025em1100309@bitspilani-digital.edu.in</v>
      </c>
      <c r="G1673" s="9" t="s">
        <v>5961</v>
      </c>
      <c r="H1673" s="9" t="s">
        <v>14515</v>
      </c>
      <c r="I1673" s="9" t="s">
        <v>5962</v>
      </c>
      <c r="J1673" s="9" t="b">
        <v>1</v>
      </c>
      <c r="K1673" s="9">
        <v>6</v>
      </c>
      <c r="L1673" s="9">
        <f>_xlfn.XLOOKUP(B1673,Courses!A:A,Courses!H:H)</f>
        <v>44</v>
      </c>
      <c r="M1673" s="14">
        <f t="shared" si="130"/>
        <v>0.13636363636363635</v>
      </c>
      <c r="N1673" s="14" t="str">
        <f t="shared" si="131"/>
        <v>Active</v>
      </c>
      <c r="O1673" s="14" t="str" cm="1">
        <f t="array" ref="O1673">_xlfn.IFS(M1673=0,"0",
M1673&lt;=10%,"0-10",
TRUE,"&gt;10"
)&amp;" "&amp;"% progress"</f>
        <v>&gt;10 % progress</v>
      </c>
      <c r="P1673" s="15">
        <f t="shared" si="132"/>
        <v>0</v>
      </c>
      <c r="Q1673" s="15">
        <f>COUNTIFS($G:$G,$G1673)</f>
        <v>3</v>
      </c>
      <c r="R1673" s="16">
        <f t="shared" si="133"/>
        <v>0</v>
      </c>
      <c r="S1673" s="15" t="str">
        <f t="shared" si="134"/>
        <v>no 0% progess</v>
      </c>
      <c r="T1673" s="9">
        <v>0</v>
      </c>
      <c r="U1673" s="9">
        <v>1</v>
      </c>
      <c r="V1673" s="9">
        <v>2</v>
      </c>
      <c r="W1673" s="9">
        <v>0</v>
      </c>
      <c r="X1673" s="9">
        <v>0</v>
      </c>
      <c r="Y1673" s="9">
        <v>2</v>
      </c>
      <c r="Z1673" s="9"/>
      <c r="AA1673" s="9">
        <v>0</v>
      </c>
      <c r="AB1673" s="9"/>
      <c r="AC1673" s="9">
        <v>0</v>
      </c>
      <c r="AD1673" s="9" t="s">
        <v>5964</v>
      </c>
      <c r="AE1673" s="9" t="s">
        <v>5963</v>
      </c>
      <c r="AF1673" s="9">
        <v>104</v>
      </c>
      <c r="AG1673" s="9"/>
      <c r="AH1673" s="9" t="s">
        <v>5965</v>
      </c>
      <c r="AI1673" s="9" t="s">
        <v>5966</v>
      </c>
      <c r="AJ1673" s="9" t="s">
        <v>5967</v>
      </c>
    </row>
    <row r="1674" spans="1:36" x14ac:dyDescent="0.35">
      <c r="A1674" s="9" t="s">
        <v>30</v>
      </c>
      <c r="B1674" s="9" t="s">
        <v>31</v>
      </c>
      <c r="C1674" s="9" t="s">
        <v>14504</v>
      </c>
      <c r="D1674" s="9" t="s">
        <v>29</v>
      </c>
      <c r="E1674" s="9" t="s">
        <v>5960</v>
      </c>
      <c r="F1674" s="9" t="str">
        <f>_xlfn.XLOOKUP(E1674,Total_Enrolled!C:C,Total_Enrolled!C:C)</f>
        <v>2025em1100309@bitspilani-digital.edu.in</v>
      </c>
      <c r="G1674" s="9" t="s">
        <v>5961</v>
      </c>
      <c r="H1674" s="9" t="s">
        <v>14515</v>
      </c>
      <c r="I1674" s="9" t="s">
        <v>5962</v>
      </c>
      <c r="J1674" s="9" t="b">
        <v>1</v>
      </c>
      <c r="K1674" s="9">
        <v>0</v>
      </c>
      <c r="L1674" s="9">
        <f>_xlfn.XLOOKUP(B1674,Courses!A:A,Courses!H:H)</f>
        <v>71</v>
      </c>
      <c r="M1674" s="14">
        <f t="shared" si="130"/>
        <v>0</v>
      </c>
      <c r="N1674" s="14" t="str">
        <f t="shared" si="131"/>
        <v>Not Active</v>
      </c>
      <c r="O1674" s="14" t="str" cm="1">
        <f t="array" ref="O1674">_xlfn.IFS(M1674=0,"0",
M1674&lt;=10%,"0-10",
TRUE,"&gt;10"
)&amp;" "&amp;"% progress"</f>
        <v>0 % progress</v>
      </c>
      <c r="P1674" s="15">
        <f t="shared" si="132"/>
        <v>1</v>
      </c>
      <c r="Q1674" s="15">
        <f>COUNTIFS($G:$G,$G1674)</f>
        <v>3</v>
      </c>
      <c r="R1674" s="16">
        <f t="shared" si="133"/>
        <v>0.33333333333333331</v>
      </c>
      <c r="S1674" s="15" t="str">
        <f t="shared" si="134"/>
        <v>no progress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/>
      <c r="AA1674" s="9">
        <v>0</v>
      </c>
      <c r="AB1674" s="9"/>
      <c r="AC1674" s="9">
        <v>0</v>
      </c>
      <c r="AD1674" s="9" t="s">
        <v>5968</v>
      </c>
      <c r="AE1674" s="9" t="s">
        <v>5963</v>
      </c>
      <c r="AF1674" s="9">
        <v>104</v>
      </c>
      <c r="AG1674" s="9"/>
      <c r="AH1674" s="9"/>
      <c r="AI1674" s="9"/>
      <c r="AJ1674" s="9"/>
    </row>
    <row r="1675" spans="1:36" x14ac:dyDescent="0.35">
      <c r="A1675" s="9" t="s">
        <v>3110</v>
      </c>
      <c r="B1675" s="9" t="s">
        <v>3111</v>
      </c>
      <c r="C1675" s="9" t="s">
        <v>14504</v>
      </c>
      <c r="D1675" s="9" t="s">
        <v>29</v>
      </c>
      <c r="E1675" s="9" t="s">
        <v>5960</v>
      </c>
      <c r="F1675" s="9" t="str">
        <f>_xlfn.XLOOKUP(E1675,Total_Enrolled!C:C,Total_Enrolled!C:C)</f>
        <v>2025em1100309@bitspilani-digital.edu.in</v>
      </c>
      <c r="G1675" s="9" t="s">
        <v>5961</v>
      </c>
      <c r="H1675" s="9" t="s">
        <v>14515</v>
      </c>
      <c r="I1675" s="9" t="s">
        <v>5962</v>
      </c>
      <c r="J1675" s="9" t="b">
        <v>1</v>
      </c>
      <c r="K1675" s="9">
        <v>0</v>
      </c>
      <c r="L1675" s="9">
        <f>_xlfn.XLOOKUP(B1675,Courses!A:A,Courses!H:H)</f>
        <v>67</v>
      </c>
      <c r="M1675" s="14">
        <f t="shared" si="130"/>
        <v>0</v>
      </c>
      <c r="N1675" s="14" t="str">
        <f t="shared" si="131"/>
        <v>Not Active</v>
      </c>
      <c r="O1675" s="14" t="str" cm="1">
        <f t="array" ref="O1675">_xlfn.IFS(M1675=0,"0",
M1675&lt;=10%,"0-10",
TRUE,"&gt;10"
)&amp;" "&amp;"% progress"</f>
        <v>0 % progress</v>
      </c>
      <c r="P1675" s="15">
        <f t="shared" si="132"/>
        <v>1</v>
      </c>
      <c r="Q1675" s="15">
        <f>COUNTIFS($G:$G,$G1675)</f>
        <v>3</v>
      </c>
      <c r="R1675" s="16">
        <f t="shared" si="133"/>
        <v>0.33333333333333331</v>
      </c>
      <c r="S1675" s="15" t="str">
        <f t="shared" si="134"/>
        <v>no progress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/>
      <c r="AA1675" s="9">
        <v>0</v>
      </c>
      <c r="AB1675" s="9"/>
      <c r="AC1675" s="9">
        <v>0</v>
      </c>
      <c r="AD1675" s="9" t="s">
        <v>5969</v>
      </c>
      <c r="AE1675" s="9" t="s">
        <v>5963</v>
      </c>
      <c r="AF1675" s="9">
        <v>104</v>
      </c>
      <c r="AG1675" s="9"/>
      <c r="AH1675" s="9"/>
      <c r="AI1675" s="9"/>
      <c r="AJ1675" s="9"/>
    </row>
    <row r="1676" spans="1:36" x14ac:dyDescent="0.35">
      <c r="A1676" s="9" t="s">
        <v>3110</v>
      </c>
      <c r="B1676" s="9" t="s">
        <v>3111</v>
      </c>
      <c r="C1676" s="9" t="s">
        <v>14504</v>
      </c>
      <c r="D1676" s="9" t="s">
        <v>29</v>
      </c>
      <c r="E1676" s="9" t="s">
        <v>5970</v>
      </c>
      <c r="F1676" s="9" t="str">
        <f>_xlfn.XLOOKUP(E1676,Total_Enrolled!C:C,Total_Enrolled!C:C)</f>
        <v>2025em1100310@bitspilani-digital.edu.in</v>
      </c>
      <c r="G1676" s="9" t="s">
        <v>5971</v>
      </c>
      <c r="H1676" s="9" t="s">
        <v>14515</v>
      </c>
      <c r="I1676" s="9" t="s">
        <v>5972</v>
      </c>
      <c r="J1676" s="9" t="b">
        <v>1</v>
      </c>
      <c r="K1676" s="9">
        <v>0</v>
      </c>
      <c r="L1676" s="9">
        <f>_xlfn.XLOOKUP(B1676,Courses!A:A,Courses!H:H)</f>
        <v>67</v>
      </c>
      <c r="M1676" s="14">
        <f t="shared" si="130"/>
        <v>0</v>
      </c>
      <c r="N1676" s="14" t="str">
        <f t="shared" si="131"/>
        <v>Not Active</v>
      </c>
      <c r="O1676" s="14" t="str" cm="1">
        <f t="array" ref="O1676">_xlfn.IFS(M1676=0,"0",
M1676&lt;=10%,"0-10",
TRUE,"&gt;10"
)&amp;" "&amp;"% progress"</f>
        <v>0 % progress</v>
      </c>
      <c r="P1676" s="15">
        <f t="shared" si="132"/>
        <v>1</v>
      </c>
      <c r="Q1676" s="15">
        <f>COUNTIFS($G:$G,$G1676)</f>
        <v>3</v>
      </c>
      <c r="R1676" s="16">
        <f t="shared" si="133"/>
        <v>0.33333333333333331</v>
      </c>
      <c r="S1676" s="15" t="str">
        <f t="shared" si="134"/>
        <v>no progress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/>
      <c r="AA1676" s="9">
        <v>0</v>
      </c>
      <c r="AB1676" s="9"/>
      <c r="AC1676" s="9">
        <v>0</v>
      </c>
      <c r="AD1676" s="9"/>
      <c r="AE1676" s="9" t="s">
        <v>5973</v>
      </c>
      <c r="AF1676" s="9">
        <v>58</v>
      </c>
      <c r="AG1676" s="9"/>
      <c r="AH1676" s="9"/>
      <c r="AI1676" s="9"/>
      <c r="AJ1676" s="9"/>
    </row>
    <row r="1677" spans="1:36" x14ac:dyDescent="0.35">
      <c r="A1677" s="9" t="s">
        <v>30</v>
      </c>
      <c r="B1677" s="9" t="s">
        <v>31</v>
      </c>
      <c r="C1677" s="9" t="s">
        <v>14504</v>
      </c>
      <c r="D1677" s="9" t="s">
        <v>29</v>
      </c>
      <c r="E1677" s="9" t="s">
        <v>5970</v>
      </c>
      <c r="F1677" s="9" t="str">
        <f>_xlfn.XLOOKUP(E1677,Total_Enrolled!C:C,Total_Enrolled!C:C)</f>
        <v>2025em1100310@bitspilani-digital.edu.in</v>
      </c>
      <c r="G1677" s="9" t="s">
        <v>5971</v>
      </c>
      <c r="H1677" s="9" t="s">
        <v>14515</v>
      </c>
      <c r="I1677" s="9" t="s">
        <v>5972</v>
      </c>
      <c r="J1677" s="9" t="b">
        <v>1</v>
      </c>
      <c r="K1677" s="9">
        <v>0</v>
      </c>
      <c r="L1677" s="9">
        <f>_xlfn.XLOOKUP(B1677,Courses!A:A,Courses!H:H)</f>
        <v>71</v>
      </c>
      <c r="M1677" s="14">
        <f t="shared" si="130"/>
        <v>0</v>
      </c>
      <c r="N1677" s="14" t="str">
        <f t="shared" si="131"/>
        <v>Not Active</v>
      </c>
      <c r="O1677" s="14" t="str" cm="1">
        <f t="array" ref="O1677">_xlfn.IFS(M1677=0,"0",
M1677&lt;=10%,"0-10",
TRUE,"&gt;10"
)&amp;" "&amp;"% progress"</f>
        <v>0 % progress</v>
      </c>
      <c r="P1677" s="15">
        <f t="shared" si="132"/>
        <v>1</v>
      </c>
      <c r="Q1677" s="15">
        <f>COUNTIFS($G:$G,$G1677)</f>
        <v>3</v>
      </c>
      <c r="R1677" s="16">
        <f t="shared" si="133"/>
        <v>0.33333333333333331</v>
      </c>
      <c r="S1677" s="15" t="str">
        <f t="shared" si="134"/>
        <v>no progress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/>
      <c r="AA1677" s="9">
        <v>0</v>
      </c>
      <c r="AB1677" s="9"/>
      <c r="AC1677" s="9">
        <v>0</v>
      </c>
      <c r="AD1677" s="9"/>
      <c r="AE1677" s="9" t="s">
        <v>5973</v>
      </c>
      <c r="AF1677" s="9">
        <v>58</v>
      </c>
      <c r="AG1677" s="9"/>
      <c r="AH1677" s="9"/>
      <c r="AI1677" s="9"/>
      <c r="AJ1677" s="9"/>
    </row>
    <row r="1678" spans="1:36" x14ac:dyDescent="0.35">
      <c r="A1678" s="9" t="s">
        <v>3100</v>
      </c>
      <c r="B1678" s="9" t="s">
        <v>3101</v>
      </c>
      <c r="C1678" s="9" t="s">
        <v>14504</v>
      </c>
      <c r="D1678" s="9" t="s">
        <v>29</v>
      </c>
      <c r="E1678" s="9" t="s">
        <v>5970</v>
      </c>
      <c r="F1678" s="9" t="str">
        <f>_xlfn.XLOOKUP(E1678,Total_Enrolled!C:C,Total_Enrolled!C:C)</f>
        <v>2025em1100310@bitspilani-digital.edu.in</v>
      </c>
      <c r="G1678" s="9" t="s">
        <v>5971</v>
      </c>
      <c r="H1678" s="9" t="s">
        <v>14515</v>
      </c>
      <c r="I1678" s="9" t="s">
        <v>5972</v>
      </c>
      <c r="J1678" s="9" t="b">
        <v>1</v>
      </c>
      <c r="K1678" s="9">
        <v>0</v>
      </c>
      <c r="L1678" s="9">
        <f>_xlfn.XLOOKUP(B1678,Courses!A:A,Courses!H:H)</f>
        <v>44</v>
      </c>
      <c r="M1678" s="14">
        <f t="shared" si="130"/>
        <v>0</v>
      </c>
      <c r="N1678" s="14" t="str">
        <f t="shared" si="131"/>
        <v>Not Active</v>
      </c>
      <c r="O1678" s="14" t="str" cm="1">
        <f t="array" ref="O1678">_xlfn.IFS(M1678=0,"0",
M1678&lt;=10%,"0-10",
TRUE,"&gt;10"
)&amp;" "&amp;"% progress"</f>
        <v>0 % progress</v>
      </c>
      <c r="P1678" s="15">
        <f t="shared" si="132"/>
        <v>1</v>
      </c>
      <c r="Q1678" s="15">
        <f>COUNTIFS($G:$G,$G1678)</f>
        <v>3</v>
      </c>
      <c r="R1678" s="16">
        <f t="shared" si="133"/>
        <v>0.33333333333333331</v>
      </c>
      <c r="S1678" s="15" t="str">
        <f t="shared" si="134"/>
        <v>no progress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/>
      <c r="AA1678" s="9">
        <v>0</v>
      </c>
      <c r="AB1678" s="9"/>
      <c r="AC1678" s="9">
        <v>0</v>
      </c>
      <c r="AD1678" s="9"/>
      <c r="AE1678" s="9" t="s">
        <v>5973</v>
      </c>
      <c r="AF1678" s="9">
        <v>58</v>
      </c>
      <c r="AG1678" s="9"/>
      <c r="AH1678" s="9"/>
      <c r="AI1678" s="9"/>
      <c r="AJ1678" s="9"/>
    </row>
    <row r="1679" spans="1:36" x14ac:dyDescent="0.35">
      <c r="A1679" s="9" t="s">
        <v>3100</v>
      </c>
      <c r="B1679" s="9" t="s">
        <v>3101</v>
      </c>
      <c r="C1679" s="9" t="s">
        <v>14504</v>
      </c>
      <c r="D1679" s="9" t="s">
        <v>29</v>
      </c>
      <c r="E1679" s="9" t="s">
        <v>5974</v>
      </c>
      <c r="F1679" s="9" t="str">
        <f>_xlfn.XLOOKUP(E1679,Total_Enrolled!C:C,Total_Enrolled!C:C)</f>
        <v>2025em1100311@bitspilani-digital.edu.in</v>
      </c>
      <c r="G1679" s="9" t="s">
        <v>5975</v>
      </c>
      <c r="H1679" s="9" t="s">
        <v>14515</v>
      </c>
      <c r="I1679" s="9" t="s">
        <v>5976</v>
      </c>
      <c r="J1679" s="9" t="b">
        <v>1</v>
      </c>
      <c r="K1679" s="9">
        <v>2</v>
      </c>
      <c r="L1679" s="9">
        <f>_xlfn.XLOOKUP(B1679,Courses!A:A,Courses!H:H)</f>
        <v>44</v>
      </c>
      <c r="M1679" s="14">
        <f t="shared" si="130"/>
        <v>4.5454545454545456E-2</v>
      </c>
      <c r="N1679" s="14" t="str">
        <f t="shared" si="131"/>
        <v>Active</v>
      </c>
      <c r="O1679" s="14" t="str" cm="1">
        <f t="array" ref="O1679">_xlfn.IFS(M1679=0,"0",
M1679&lt;=10%,"0-10",
TRUE,"&gt;10"
)&amp;" "&amp;"% progress"</f>
        <v>0-10 % progress</v>
      </c>
      <c r="P1679" s="15">
        <f t="shared" si="132"/>
        <v>0</v>
      </c>
      <c r="Q1679" s="15">
        <f>COUNTIFS($G:$G,$G1679)</f>
        <v>3</v>
      </c>
      <c r="R1679" s="16">
        <f t="shared" si="133"/>
        <v>0</v>
      </c>
      <c r="S1679" s="15" t="str">
        <f t="shared" si="134"/>
        <v>no 0% progess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/>
      <c r="AA1679" s="9">
        <v>0</v>
      </c>
      <c r="AB1679" s="9"/>
      <c r="AC1679" s="9">
        <v>0</v>
      </c>
      <c r="AD1679" s="9" t="s">
        <v>5978</v>
      </c>
      <c r="AE1679" s="9" t="s">
        <v>5977</v>
      </c>
      <c r="AF1679" s="9">
        <v>204</v>
      </c>
      <c r="AG1679" s="9"/>
      <c r="AH1679" s="9"/>
      <c r="AI1679" s="9"/>
      <c r="AJ1679" s="9"/>
    </row>
    <row r="1680" spans="1:36" x14ac:dyDescent="0.35">
      <c r="A1680" s="9" t="s">
        <v>30</v>
      </c>
      <c r="B1680" s="9" t="s">
        <v>31</v>
      </c>
      <c r="C1680" s="9" t="s">
        <v>14504</v>
      </c>
      <c r="D1680" s="9" t="s">
        <v>29</v>
      </c>
      <c r="E1680" s="9" t="s">
        <v>5974</v>
      </c>
      <c r="F1680" s="9" t="str">
        <f>_xlfn.XLOOKUP(E1680,Total_Enrolled!C:C,Total_Enrolled!C:C)</f>
        <v>2025em1100311@bitspilani-digital.edu.in</v>
      </c>
      <c r="G1680" s="9" t="s">
        <v>5975</v>
      </c>
      <c r="H1680" s="9" t="s">
        <v>14515</v>
      </c>
      <c r="I1680" s="9" t="s">
        <v>5976</v>
      </c>
      <c r="J1680" s="9" t="b">
        <v>1</v>
      </c>
      <c r="K1680" s="9">
        <v>7</v>
      </c>
      <c r="L1680" s="9">
        <f>_xlfn.XLOOKUP(B1680,Courses!A:A,Courses!H:H)</f>
        <v>71</v>
      </c>
      <c r="M1680" s="14">
        <f t="shared" si="130"/>
        <v>9.8591549295774641E-2</v>
      </c>
      <c r="N1680" s="14" t="str">
        <f t="shared" si="131"/>
        <v>Active</v>
      </c>
      <c r="O1680" s="14" t="str" cm="1">
        <f t="array" ref="O1680">_xlfn.IFS(M1680=0,"0",
M1680&lt;=10%,"0-10",
TRUE,"&gt;10"
)&amp;" "&amp;"% progress"</f>
        <v>0-10 % progress</v>
      </c>
      <c r="P1680" s="15">
        <f t="shared" si="132"/>
        <v>0</v>
      </c>
      <c r="Q1680" s="15">
        <f>COUNTIFS($G:$G,$G1680)</f>
        <v>3</v>
      </c>
      <c r="R1680" s="16">
        <f t="shared" si="133"/>
        <v>0</v>
      </c>
      <c r="S1680" s="15" t="str">
        <f t="shared" si="134"/>
        <v>no 0% progess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/>
      <c r="AA1680" s="9">
        <v>0</v>
      </c>
      <c r="AB1680" s="9"/>
      <c r="AC1680" s="9">
        <v>19503</v>
      </c>
      <c r="AD1680" s="9" t="s">
        <v>5979</v>
      </c>
      <c r="AE1680" s="9" t="s">
        <v>5977</v>
      </c>
      <c r="AF1680" s="9">
        <v>204</v>
      </c>
      <c r="AG1680" s="9"/>
      <c r="AH1680" s="9"/>
      <c r="AI1680" s="9" t="s">
        <v>5980</v>
      </c>
      <c r="AJ1680" s="9" t="s">
        <v>5981</v>
      </c>
    </row>
    <row r="1681" spans="1:36" x14ac:dyDescent="0.35">
      <c r="A1681" s="9" t="s">
        <v>3110</v>
      </c>
      <c r="B1681" s="9" t="s">
        <v>3111</v>
      </c>
      <c r="C1681" s="9" t="s">
        <v>14504</v>
      </c>
      <c r="D1681" s="9" t="s">
        <v>29</v>
      </c>
      <c r="E1681" s="9" t="s">
        <v>5974</v>
      </c>
      <c r="F1681" s="9" t="str">
        <f>_xlfn.XLOOKUP(E1681,Total_Enrolled!C:C,Total_Enrolled!C:C)</f>
        <v>2025em1100311@bitspilani-digital.edu.in</v>
      </c>
      <c r="G1681" s="9" t="s">
        <v>5975</v>
      </c>
      <c r="H1681" s="9" t="s">
        <v>14515</v>
      </c>
      <c r="I1681" s="9" t="s">
        <v>5976</v>
      </c>
      <c r="J1681" s="9" t="b">
        <v>1</v>
      </c>
      <c r="K1681" s="9">
        <v>5</v>
      </c>
      <c r="L1681" s="9">
        <f>_xlfn.XLOOKUP(B1681,Courses!A:A,Courses!H:H)</f>
        <v>67</v>
      </c>
      <c r="M1681" s="14">
        <f t="shared" si="130"/>
        <v>7.4626865671641784E-2</v>
      </c>
      <c r="N1681" s="14" t="str">
        <f t="shared" si="131"/>
        <v>Active</v>
      </c>
      <c r="O1681" s="14" t="str" cm="1">
        <f t="array" ref="O1681">_xlfn.IFS(M1681=0,"0",
M1681&lt;=10%,"0-10",
TRUE,"&gt;10"
)&amp;" "&amp;"% progress"</f>
        <v>0-10 % progress</v>
      </c>
      <c r="P1681" s="15">
        <f t="shared" si="132"/>
        <v>0</v>
      </c>
      <c r="Q1681" s="15">
        <f>COUNTIFS($G:$G,$G1681)</f>
        <v>3</v>
      </c>
      <c r="R1681" s="16">
        <f t="shared" si="133"/>
        <v>0</v>
      </c>
      <c r="S1681" s="15" t="str">
        <f t="shared" si="134"/>
        <v>no 0% progess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/>
      <c r="AA1681" s="9">
        <v>0</v>
      </c>
      <c r="AB1681" s="9"/>
      <c r="AC1681" s="9">
        <v>0</v>
      </c>
      <c r="AD1681" s="9"/>
      <c r="AE1681" s="9" t="s">
        <v>5977</v>
      </c>
      <c r="AF1681" s="9">
        <v>204</v>
      </c>
      <c r="AG1681" s="9"/>
      <c r="AH1681" s="9"/>
      <c r="AI1681" s="9"/>
      <c r="AJ1681" s="9"/>
    </row>
    <row r="1682" spans="1:36" x14ac:dyDescent="0.35">
      <c r="A1682" s="9" t="s">
        <v>3110</v>
      </c>
      <c r="B1682" s="9" t="s">
        <v>3111</v>
      </c>
      <c r="C1682" s="9" t="s">
        <v>14504</v>
      </c>
      <c r="D1682" s="9" t="s">
        <v>29</v>
      </c>
      <c r="E1682" s="9" t="s">
        <v>5982</v>
      </c>
      <c r="F1682" s="9" t="str">
        <f>_xlfn.XLOOKUP(E1682,Total_Enrolled!C:C,Total_Enrolled!C:C)</f>
        <v>2025em1100312@bitspilani-digital.edu.in</v>
      </c>
      <c r="G1682" s="9" t="s">
        <v>5983</v>
      </c>
      <c r="H1682" s="9" t="s">
        <v>14515</v>
      </c>
      <c r="I1682" s="9" t="s">
        <v>5984</v>
      </c>
      <c r="J1682" s="9" t="b">
        <v>1</v>
      </c>
      <c r="K1682" s="9">
        <v>32</v>
      </c>
      <c r="L1682" s="9">
        <f>_xlfn.XLOOKUP(B1682,Courses!A:A,Courses!H:H)</f>
        <v>67</v>
      </c>
      <c r="M1682" s="14">
        <f t="shared" si="130"/>
        <v>0.47761194029850745</v>
      </c>
      <c r="N1682" s="14" t="str">
        <f t="shared" si="131"/>
        <v>Active</v>
      </c>
      <c r="O1682" s="14" t="str" cm="1">
        <f t="array" ref="O1682">_xlfn.IFS(M1682=0,"0",
M1682&lt;=10%,"0-10",
TRUE,"&gt;10"
)&amp;" "&amp;"% progress"</f>
        <v>&gt;10 % progress</v>
      </c>
      <c r="P1682" s="15">
        <f t="shared" si="132"/>
        <v>0</v>
      </c>
      <c r="Q1682" s="15">
        <f>COUNTIFS($G:$G,$G1682)</f>
        <v>3</v>
      </c>
      <c r="R1682" s="16">
        <f t="shared" si="133"/>
        <v>0</v>
      </c>
      <c r="S1682" s="15" t="str">
        <f t="shared" si="134"/>
        <v>no 0% progess</v>
      </c>
      <c r="T1682" s="9">
        <v>0</v>
      </c>
      <c r="U1682" s="9">
        <v>5</v>
      </c>
      <c r="V1682" s="9">
        <v>5</v>
      </c>
      <c r="W1682" s="9">
        <v>0</v>
      </c>
      <c r="X1682" s="9">
        <v>0</v>
      </c>
      <c r="Y1682" s="9">
        <v>0</v>
      </c>
      <c r="Z1682" s="9"/>
      <c r="AA1682" s="9">
        <v>0</v>
      </c>
      <c r="AB1682" s="9"/>
      <c r="AC1682" s="9">
        <v>10067</v>
      </c>
      <c r="AD1682" s="9" t="s">
        <v>5986</v>
      </c>
      <c r="AE1682" s="9" t="s">
        <v>5985</v>
      </c>
      <c r="AF1682" s="9">
        <v>251</v>
      </c>
      <c r="AG1682" s="9"/>
      <c r="AH1682" s="9" t="s">
        <v>5987</v>
      </c>
      <c r="AI1682" s="9"/>
      <c r="AJ1682" s="9"/>
    </row>
    <row r="1683" spans="1:36" x14ac:dyDescent="0.35">
      <c r="A1683" s="9" t="s">
        <v>30</v>
      </c>
      <c r="B1683" s="9" t="s">
        <v>31</v>
      </c>
      <c r="C1683" s="9" t="s">
        <v>14504</v>
      </c>
      <c r="D1683" s="9" t="s">
        <v>29</v>
      </c>
      <c r="E1683" s="9" t="s">
        <v>5982</v>
      </c>
      <c r="F1683" s="9" t="str">
        <f>_xlfn.XLOOKUP(E1683,Total_Enrolled!C:C,Total_Enrolled!C:C)</f>
        <v>2025em1100312@bitspilani-digital.edu.in</v>
      </c>
      <c r="G1683" s="9" t="s">
        <v>5983</v>
      </c>
      <c r="H1683" s="9" t="s">
        <v>14515</v>
      </c>
      <c r="I1683" s="9" t="s">
        <v>5984</v>
      </c>
      <c r="J1683" s="9" t="b">
        <v>1</v>
      </c>
      <c r="K1683" s="9">
        <v>73</v>
      </c>
      <c r="L1683" s="9">
        <f>_xlfn.XLOOKUP(B1683,Courses!A:A,Courses!H:H)</f>
        <v>71</v>
      </c>
      <c r="M1683" s="14">
        <f t="shared" si="130"/>
        <v>1.028169014084507</v>
      </c>
      <c r="N1683" s="14" t="str">
        <f t="shared" si="131"/>
        <v>Active</v>
      </c>
      <c r="O1683" s="14" t="str" cm="1">
        <f t="array" ref="O1683">_xlfn.IFS(M1683=0,"0",
M1683&lt;=10%,"0-10",
TRUE,"&gt;10"
)&amp;" "&amp;"% progress"</f>
        <v>&gt;10 % progress</v>
      </c>
      <c r="P1683" s="15">
        <f t="shared" si="132"/>
        <v>0</v>
      </c>
      <c r="Q1683" s="15">
        <f>COUNTIFS($G:$G,$G1683)</f>
        <v>3</v>
      </c>
      <c r="R1683" s="16">
        <f t="shared" si="133"/>
        <v>0</v>
      </c>
      <c r="S1683" s="15" t="str">
        <f t="shared" si="134"/>
        <v>no 0% progess</v>
      </c>
      <c r="T1683" s="9">
        <v>0</v>
      </c>
      <c r="U1683" s="9">
        <v>22</v>
      </c>
      <c r="V1683" s="9">
        <v>23</v>
      </c>
      <c r="W1683" s="9">
        <v>0</v>
      </c>
      <c r="X1683" s="9">
        <v>0</v>
      </c>
      <c r="Y1683" s="9">
        <v>0</v>
      </c>
      <c r="Z1683" s="9"/>
      <c r="AA1683" s="9">
        <v>0</v>
      </c>
      <c r="AB1683" s="9"/>
      <c r="AC1683" s="9">
        <v>31037</v>
      </c>
      <c r="AD1683" s="9" t="s">
        <v>5988</v>
      </c>
      <c r="AE1683" s="9" t="s">
        <v>5985</v>
      </c>
      <c r="AF1683" s="9">
        <v>251</v>
      </c>
      <c r="AG1683" s="9"/>
      <c r="AH1683" s="9" t="s">
        <v>5989</v>
      </c>
      <c r="AI1683" s="9" t="s">
        <v>5990</v>
      </c>
      <c r="AJ1683" s="9" t="s">
        <v>5990</v>
      </c>
    </row>
    <row r="1684" spans="1:36" x14ac:dyDescent="0.35">
      <c r="A1684" s="9" t="s">
        <v>3100</v>
      </c>
      <c r="B1684" s="9" t="s">
        <v>3101</v>
      </c>
      <c r="C1684" s="9" t="s">
        <v>14504</v>
      </c>
      <c r="D1684" s="9" t="s">
        <v>29</v>
      </c>
      <c r="E1684" s="9" t="s">
        <v>5982</v>
      </c>
      <c r="F1684" s="9" t="str">
        <f>_xlfn.XLOOKUP(E1684,Total_Enrolled!C:C,Total_Enrolled!C:C)</f>
        <v>2025em1100312@bitspilani-digital.edu.in</v>
      </c>
      <c r="G1684" s="9" t="s">
        <v>5983</v>
      </c>
      <c r="H1684" s="9" t="s">
        <v>14515</v>
      </c>
      <c r="I1684" s="9" t="s">
        <v>5984</v>
      </c>
      <c r="J1684" s="9" t="b">
        <v>1</v>
      </c>
      <c r="K1684" s="9">
        <v>3</v>
      </c>
      <c r="L1684" s="9">
        <f>_xlfn.XLOOKUP(B1684,Courses!A:A,Courses!H:H)</f>
        <v>44</v>
      </c>
      <c r="M1684" s="14">
        <f t="shared" si="130"/>
        <v>6.8181818181818177E-2</v>
      </c>
      <c r="N1684" s="14" t="str">
        <f t="shared" si="131"/>
        <v>Active</v>
      </c>
      <c r="O1684" s="14" t="str" cm="1">
        <f t="array" ref="O1684">_xlfn.IFS(M1684=0,"0",
M1684&lt;=10%,"0-10",
TRUE,"&gt;10"
)&amp;" "&amp;"% progress"</f>
        <v>0-10 % progress</v>
      </c>
      <c r="P1684" s="15">
        <f t="shared" si="132"/>
        <v>0</v>
      </c>
      <c r="Q1684" s="15">
        <f>COUNTIFS($G:$G,$G1684)</f>
        <v>3</v>
      </c>
      <c r="R1684" s="16">
        <f t="shared" si="133"/>
        <v>0</v>
      </c>
      <c r="S1684" s="15" t="str">
        <f t="shared" si="134"/>
        <v>no 0% progess</v>
      </c>
      <c r="T1684" s="9">
        <v>0</v>
      </c>
      <c r="U1684" s="9">
        <v>1</v>
      </c>
      <c r="V1684" s="9">
        <v>1</v>
      </c>
      <c r="W1684" s="9">
        <v>0</v>
      </c>
      <c r="X1684" s="9">
        <v>0</v>
      </c>
      <c r="Y1684" s="9">
        <v>0</v>
      </c>
      <c r="Z1684" s="9"/>
      <c r="AA1684" s="9">
        <v>0</v>
      </c>
      <c r="AB1684" s="9"/>
      <c r="AC1684" s="9">
        <v>207</v>
      </c>
      <c r="AD1684" s="9" t="s">
        <v>5991</v>
      </c>
      <c r="AE1684" s="9" t="s">
        <v>5985</v>
      </c>
      <c r="AF1684" s="9">
        <v>251</v>
      </c>
      <c r="AG1684" s="9"/>
      <c r="AH1684" s="9" t="s">
        <v>5992</v>
      </c>
      <c r="AI1684" s="9" t="s">
        <v>5993</v>
      </c>
      <c r="AJ1684" s="9" t="s">
        <v>5994</v>
      </c>
    </row>
    <row r="1685" spans="1:36" x14ac:dyDescent="0.35">
      <c r="A1685" s="9" t="s">
        <v>3100</v>
      </c>
      <c r="B1685" s="9" t="s">
        <v>3101</v>
      </c>
      <c r="C1685" s="9" t="s">
        <v>14504</v>
      </c>
      <c r="D1685" s="9" t="s">
        <v>29</v>
      </c>
      <c r="E1685" s="9" t="s">
        <v>5995</v>
      </c>
      <c r="F1685" s="9" t="str">
        <f>_xlfn.XLOOKUP(E1685,Total_Enrolled!C:C,Total_Enrolled!C:C)</f>
        <v>2025em1100313@bitspilani-digital.edu.in</v>
      </c>
      <c r="G1685" s="9" t="s">
        <v>5996</v>
      </c>
      <c r="H1685" s="9" t="s">
        <v>14515</v>
      </c>
      <c r="I1685" s="9" t="s">
        <v>5997</v>
      </c>
      <c r="J1685" s="9" t="b">
        <v>1</v>
      </c>
      <c r="K1685" s="9">
        <v>16</v>
      </c>
      <c r="L1685" s="9">
        <f>_xlfn.XLOOKUP(B1685,Courses!A:A,Courses!H:H)</f>
        <v>44</v>
      </c>
      <c r="M1685" s="14">
        <f t="shared" si="130"/>
        <v>0.36363636363636365</v>
      </c>
      <c r="N1685" s="14" t="str">
        <f t="shared" si="131"/>
        <v>Active</v>
      </c>
      <c r="O1685" s="14" t="str" cm="1">
        <f t="array" ref="O1685">_xlfn.IFS(M1685=0,"0",
M1685&lt;=10%,"0-10",
TRUE,"&gt;10"
)&amp;" "&amp;"% progress"</f>
        <v>&gt;10 % progress</v>
      </c>
      <c r="P1685" s="15">
        <f t="shared" si="132"/>
        <v>0</v>
      </c>
      <c r="Q1685" s="15">
        <f>COUNTIFS($G:$G,$G1685)</f>
        <v>3</v>
      </c>
      <c r="R1685" s="16">
        <f t="shared" si="133"/>
        <v>0</v>
      </c>
      <c r="S1685" s="15" t="str">
        <f t="shared" si="134"/>
        <v>no 0% progess</v>
      </c>
      <c r="T1685" s="9">
        <v>0</v>
      </c>
      <c r="U1685" s="9">
        <v>4</v>
      </c>
      <c r="V1685" s="9">
        <v>4</v>
      </c>
      <c r="W1685" s="9">
        <v>0</v>
      </c>
      <c r="X1685" s="9">
        <v>0</v>
      </c>
      <c r="Y1685" s="9">
        <v>0</v>
      </c>
      <c r="Z1685" s="9"/>
      <c r="AA1685" s="9">
        <v>0</v>
      </c>
      <c r="AB1685" s="9"/>
      <c r="AC1685" s="9">
        <v>29997</v>
      </c>
      <c r="AD1685" s="9" t="s">
        <v>5999</v>
      </c>
      <c r="AE1685" s="9" t="s">
        <v>5998</v>
      </c>
      <c r="AF1685" s="9">
        <v>252</v>
      </c>
      <c r="AG1685" s="9"/>
      <c r="AH1685" s="9" t="s">
        <v>6000</v>
      </c>
      <c r="AI1685" s="9" t="s">
        <v>6001</v>
      </c>
      <c r="AJ1685" s="9" t="s">
        <v>6001</v>
      </c>
    </row>
    <row r="1686" spans="1:36" x14ac:dyDescent="0.35">
      <c r="A1686" s="9" t="s">
        <v>30</v>
      </c>
      <c r="B1686" s="9" t="s">
        <v>31</v>
      </c>
      <c r="C1686" s="9" t="s">
        <v>14504</v>
      </c>
      <c r="D1686" s="9" t="s">
        <v>29</v>
      </c>
      <c r="E1686" s="9" t="s">
        <v>5995</v>
      </c>
      <c r="F1686" s="9" t="str">
        <f>_xlfn.XLOOKUP(E1686,Total_Enrolled!C:C,Total_Enrolled!C:C)</f>
        <v>2025em1100313@bitspilani-digital.edu.in</v>
      </c>
      <c r="G1686" s="9" t="s">
        <v>5996</v>
      </c>
      <c r="H1686" s="9" t="s">
        <v>14515</v>
      </c>
      <c r="I1686" s="9" t="s">
        <v>5997</v>
      </c>
      <c r="J1686" s="9" t="b">
        <v>1</v>
      </c>
      <c r="K1686" s="9">
        <v>12</v>
      </c>
      <c r="L1686" s="9">
        <f>_xlfn.XLOOKUP(B1686,Courses!A:A,Courses!H:H)</f>
        <v>71</v>
      </c>
      <c r="M1686" s="14">
        <f t="shared" si="130"/>
        <v>0.16901408450704225</v>
      </c>
      <c r="N1686" s="14" t="str">
        <f t="shared" si="131"/>
        <v>Active</v>
      </c>
      <c r="O1686" s="14" t="str" cm="1">
        <f t="array" ref="O1686">_xlfn.IFS(M1686=0,"0",
M1686&lt;=10%,"0-10",
TRUE,"&gt;10"
)&amp;" "&amp;"% progress"</f>
        <v>&gt;10 % progress</v>
      </c>
      <c r="P1686" s="15">
        <f t="shared" si="132"/>
        <v>0</v>
      </c>
      <c r="Q1686" s="15">
        <f>COUNTIFS($G:$G,$G1686)</f>
        <v>3</v>
      </c>
      <c r="R1686" s="16">
        <f t="shared" si="133"/>
        <v>0</v>
      </c>
      <c r="S1686" s="15" t="str">
        <f t="shared" si="134"/>
        <v>no 0% progess</v>
      </c>
      <c r="T1686" s="9">
        <v>0</v>
      </c>
      <c r="U1686" s="9">
        <v>2</v>
      </c>
      <c r="V1686" s="9">
        <v>2</v>
      </c>
      <c r="W1686" s="9">
        <v>0</v>
      </c>
      <c r="X1686" s="9">
        <v>0</v>
      </c>
      <c r="Y1686" s="9">
        <v>0</v>
      </c>
      <c r="Z1686" s="9"/>
      <c r="AA1686" s="9">
        <v>0</v>
      </c>
      <c r="AB1686" s="9"/>
      <c r="AC1686" s="9">
        <v>7151</v>
      </c>
      <c r="AD1686" s="9" t="s">
        <v>6002</v>
      </c>
      <c r="AE1686" s="9" t="s">
        <v>5998</v>
      </c>
      <c r="AF1686" s="9">
        <v>252</v>
      </c>
      <c r="AG1686" s="9"/>
      <c r="AH1686" s="9" t="s">
        <v>6003</v>
      </c>
      <c r="AI1686" s="9" t="s">
        <v>6004</v>
      </c>
      <c r="AJ1686" s="9" t="s">
        <v>6004</v>
      </c>
    </row>
    <row r="1687" spans="1:36" x14ac:dyDescent="0.35">
      <c r="A1687" s="9" t="s">
        <v>3110</v>
      </c>
      <c r="B1687" s="9" t="s">
        <v>3111</v>
      </c>
      <c r="C1687" s="9" t="s">
        <v>14504</v>
      </c>
      <c r="D1687" s="9" t="s">
        <v>29</v>
      </c>
      <c r="E1687" s="9" t="s">
        <v>5995</v>
      </c>
      <c r="F1687" s="9" t="str">
        <f>_xlfn.XLOOKUP(E1687,Total_Enrolled!C:C,Total_Enrolled!C:C)</f>
        <v>2025em1100313@bitspilani-digital.edu.in</v>
      </c>
      <c r="G1687" s="9" t="s">
        <v>5996</v>
      </c>
      <c r="H1687" s="9" t="s">
        <v>14515</v>
      </c>
      <c r="I1687" s="9" t="s">
        <v>5997</v>
      </c>
      <c r="J1687" s="9" t="b">
        <v>1</v>
      </c>
      <c r="K1687" s="9">
        <v>23</v>
      </c>
      <c r="L1687" s="9">
        <f>_xlfn.XLOOKUP(B1687,Courses!A:A,Courses!H:H)</f>
        <v>67</v>
      </c>
      <c r="M1687" s="14">
        <f t="shared" si="130"/>
        <v>0.34328358208955223</v>
      </c>
      <c r="N1687" s="14" t="str">
        <f t="shared" si="131"/>
        <v>Active</v>
      </c>
      <c r="O1687" s="14" t="str" cm="1">
        <f t="array" ref="O1687">_xlfn.IFS(M1687=0,"0",
M1687&lt;=10%,"0-10",
TRUE,"&gt;10"
)&amp;" "&amp;"% progress"</f>
        <v>&gt;10 % progress</v>
      </c>
      <c r="P1687" s="15">
        <f t="shared" si="132"/>
        <v>0</v>
      </c>
      <c r="Q1687" s="15">
        <f>COUNTIFS($G:$G,$G1687)</f>
        <v>3</v>
      </c>
      <c r="R1687" s="16">
        <f t="shared" si="133"/>
        <v>0</v>
      </c>
      <c r="S1687" s="15" t="str">
        <f t="shared" si="134"/>
        <v>no 0% progess</v>
      </c>
      <c r="T1687" s="9">
        <v>0</v>
      </c>
      <c r="U1687" s="9">
        <v>3</v>
      </c>
      <c r="V1687" s="9">
        <v>3</v>
      </c>
      <c r="W1687" s="9">
        <v>0</v>
      </c>
      <c r="X1687" s="9">
        <v>0</v>
      </c>
      <c r="Y1687" s="9">
        <v>0</v>
      </c>
      <c r="Z1687" s="9"/>
      <c r="AA1687" s="9">
        <v>0</v>
      </c>
      <c r="AB1687" s="9"/>
      <c r="AC1687" s="9">
        <v>17054</v>
      </c>
      <c r="AD1687" s="9" t="s">
        <v>6005</v>
      </c>
      <c r="AE1687" s="9" t="s">
        <v>5998</v>
      </c>
      <c r="AF1687" s="9">
        <v>252</v>
      </c>
      <c r="AG1687" s="9"/>
      <c r="AH1687" s="9" t="s">
        <v>6006</v>
      </c>
      <c r="AI1687" s="9"/>
      <c r="AJ1687" s="9"/>
    </row>
    <row r="1688" spans="1:36" x14ac:dyDescent="0.35">
      <c r="A1688" s="9" t="s">
        <v>3110</v>
      </c>
      <c r="B1688" s="9" t="s">
        <v>3111</v>
      </c>
      <c r="C1688" s="9" t="s">
        <v>14504</v>
      </c>
      <c r="D1688" s="9" t="s">
        <v>29</v>
      </c>
      <c r="E1688" s="9" t="s">
        <v>6010</v>
      </c>
      <c r="F1688" s="9" t="str">
        <f>_xlfn.XLOOKUP(E1688,Total_Enrolled!C:C,Total_Enrolled!C:C)</f>
        <v>2025em1100315@bitspilani-digital.edu.in</v>
      </c>
      <c r="G1688" s="9" t="s">
        <v>6011</v>
      </c>
      <c r="H1688" s="9" t="s">
        <v>14515</v>
      </c>
      <c r="I1688" s="9" t="s">
        <v>6012</v>
      </c>
      <c r="J1688" s="9" t="b">
        <v>1</v>
      </c>
      <c r="K1688" s="9">
        <v>7</v>
      </c>
      <c r="L1688" s="9">
        <f>_xlfn.XLOOKUP(B1688,Courses!A:A,Courses!H:H)</f>
        <v>67</v>
      </c>
      <c r="M1688" s="14">
        <f t="shared" si="130"/>
        <v>0.1044776119402985</v>
      </c>
      <c r="N1688" s="14" t="str">
        <f t="shared" si="131"/>
        <v>Active</v>
      </c>
      <c r="O1688" s="14" t="str" cm="1">
        <f t="array" ref="O1688">_xlfn.IFS(M1688=0,"0",
M1688&lt;=10%,"0-10",
TRUE,"&gt;10"
)&amp;" "&amp;"% progress"</f>
        <v>&gt;10 % progress</v>
      </c>
      <c r="P1688" s="15">
        <f t="shared" si="132"/>
        <v>0</v>
      </c>
      <c r="Q1688" s="15">
        <f>COUNTIFS($G:$G,$G1688)</f>
        <v>3</v>
      </c>
      <c r="R1688" s="16">
        <f t="shared" si="133"/>
        <v>0</v>
      </c>
      <c r="S1688" s="15" t="str">
        <f t="shared" si="134"/>
        <v>no 0% progess</v>
      </c>
      <c r="T1688" s="9">
        <v>0</v>
      </c>
      <c r="U1688" s="9">
        <v>1</v>
      </c>
      <c r="V1688" s="9">
        <v>1</v>
      </c>
      <c r="W1688" s="9">
        <v>0</v>
      </c>
      <c r="X1688" s="9">
        <v>0</v>
      </c>
      <c r="Y1688" s="9">
        <v>0</v>
      </c>
      <c r="Z1688" s="9"/>
      <c r="AA1688" s="9">
        <v>0</v>
      </c>
      <c r="AB1688" s="9"/>
      <c r="AC1688" s="9">
        <v>2424</v>
      </c>
      <c r="AD1688" s="9" t="s">
        <v>6014</v>
      </c>
      <c r="AE1688" s="9" t="s">
        <v>6013</v>
      </c>
      <c r="AF1688" s="9">
        <v>321</v>
      </c>
      <c r="AG1688" s="9"/>
      <c r="AH1688" s="9" t="s">
        <v>6015</v>
      </c>
      <c r="AI1688" s="9"/>
      <c r="AJ1688" s="9"/>
    </row>
    <row r="1689" spans="1:36" x14ac:dyDescent="0.35">
      <c r="A1689" s="9" t="s">
        <v>30</v>
      </c>
      <c r="B1689" s="9" t="s">
        <v>31</v>
      </c>
      <c r="C1689" s="9" t="s">
        <v>14504</v>
      </c>
      <c r="D1689" s="9" t="s">
        <v>29</v>
      </c>
      <c r="E1689" s="9" t="s">
        <v>6010</v>
      </c>
      <c r="F1689" s="9" t="str">
        <f>_xlfn.XLOOKUP(E1689,Total_Enrolled!C:C,Total_Enrolled!C:C)</f>
        <v>2025em1100315@bitspilani-digital.edu.in</v>
      </c>
      <c r="G1689" s="9" t="s">
        <v>6011</v>
      </c>
      <c r="H1689" s="9" t="s">
        <v>14515</v>
      </c>
      <c r="I1689" s="9" t="s">
        <v>6012</v>
      </c>
      <c r="J1689" s="9" t="b">
        <v>1</v>
      </c>
      <c r="K1689" s="9">
        <v>0</v>
      </c>
      <c r="L1689" s="9">
        <f>_xlfn.XLOOKUP(B1689,Courses!A:A,Courses!H:H)</f>
        <v>71</v>
      </c>
      <c r="M1689" s="14">
        <f t="shared" si="130"/>
        <v>0</v>
      </c>
      <c r="N1689" s="14" t="str">
        <f t="shared" si="131"/>
        <v>Not Active</v>
      </c>
      <c r="O1689" s="14" t="str" cm="1">
        <f t="array" ref="O1689">_xlfn.IFS(M1689=0,"0",
M1689&lt;=10%,"0-10",
TRUE,"&gt;10"
)&amp;" "&amp;"% progress"</f>
        <v>0 % progress</v>
      </c>
      <c r="P1689" s="15">
        <f t="shared" si="132"/>
        <v>1</v>
      </c>
      <c r="Q1689" s="15">
        <f>COUNTIFS($G:$G,$G1689)</f>
        <v>3</v>
      </c>
      <c r="R1689" s="16">
        <f t="shared" si="133"/>
        <v>0.33333333333333331</v>
      </c>
      <c r="S1689" s="15" t="str">
        <f t="shared" si="134"/>
        <v>no progress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/>
      <c r="AA1689" s="9">
        <v>0</v>
      </c>
      <c r="AB1689" s="9"/>
      <c r="AC1689" s="9">
        <v>0</v>
      </c>
      <c r="AD1689" s="9" t="s">
        <v>6016</v>
      </c>
      <c r="AE1689" s="9" t="s">
        <v>6013</v>
      </c>
      <c r="AF1689" s="9">
        <v>321</v>
      </c>
      <c r="AG1689" s="9"/>
      <c r="AH1689" s="9"/>
      <c r="AI1689" s="9"/>
      <c r="AJ1689" s="9"/>
    </row>
    <row r="1690" spans="1:36" x14ac:dyDescent="0.35">
      <c r="A1690" s="9" t="s">
        <v>3100</v>
      </c>
      <c r="B1690" s="9" t="s">
        <v>3101</v>
      </c>
      <c r="C1690" s="9" t="s">
        <v>14504</v>
      </c>
      <c r="D1690" s="9" t="s">
        <v>29</v>
      </c>
      <c r="E1690" s="9" t="s">
        <v>6010</v>
      </c>
      <c r="F1690" s="9" t="str">
        <f>_xlfn.XLOOKUP(E1690,Total_Enrolled!C:C,Total_Enrolled!C:C)</f>
        <v>2025em1100315@bitspilani-digital.edu.in</v>
      </c>
      <c r="G1690" s="9" t="s">
        <v>6011</v>
      </c>
      <c r="H1690" s="9" t="s">
        <v>14515</v>
      </c>
      <c r="I1690" s="9" t="s">
        <v>6012</v>
      </c>
      <c r="J1690" s="9" t="b">
        <v>1</v>
      </c>
      <c r="K1690" s="9">
        <v>0</v>
      </c>
      <c r="L1690" s="9">
        <f>_xlfn.XLOOKUP(B1690,Courses!A:A,Courses!H:H)</f>
        <v>44</v>
      </c>
      <c r="M1690" s="14">
        <f t="shared" si="130"/>
        <v>0</v>
      </c>
      <c r="N1690" s="14" t="str">
        <f t="shared" si="131"/>
        <v>Not Active</v>
      </c>
      <c r="O1690" s="14" t="str" cm="1">
        <f t="array" ref="O1690">_xlfn.IFS(M1690=0,"0",
M1690&lt;=10%,"0-10",
TRUE,"&gt;10"
)&amp;" "&amp;"% progress"</f>
        <v>0 % progress</v>
      </c>
      <c r="P1690" s="15">
        <f t="shared" si="132"/>
        <v>1</v>
      </c>
      <c r="Q1690" s="15">
        <f>COUNTIFS($G:$G,$G1690)</f>
        <v>3</v>
      </c>
      <c r="R1690" s="16">
        <f t="shared" si="133"/>
        <v>0.33333333333333331</v>
      </c>
      <c r="S1690" s="15" t="str">
        <f t="shared" si="134"/>
        <v>no progress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/>
      <c r="AA1690" s="9">
        <v>0</v>
      </c>
      <c r="AB1690" s="9"/>
      <c r="AC1690" s="9">
        <v>0</v>
      </c>
      <c r="AD1690" s="9" t="s">
        <v>6017</v>
      </c>
      <c r="AE1690" s="9" t="s">
        <v>6013</v>
      </c>
      <c r="AF1690" s="9">
        <v>321</v>
      </c>
      <c r="AG1690" s="9"/>
      <c r="AH1690" s="9"/>
      <c r="AI1690" s="9"/>
      <c r="AJ1690" s="9"/>
    </row>
    <row r="1691" spans="1:36" x14ac:dyDescent="0.35">
      <c r="A1691" s="9" t="s">
        <v>3100</v>
      </c>
      <c r="B1691" s="9" t="s">
        <v>3101</v>
      </c>
      <c r="C1691" s="9" t="s">
        <v>14504</v>
      </c>
      <c r="D1691" s="9" t="s">
        <v>29</v>
      </c>
      <c r="E1691" s="9" t="s">
        <v>6018</v>
      </c>
      <c r="F1691" s="9" t="str">
        <f>_xlfn.XLOOKUP(E1691,Total_Enrolled!C:C,Total_Enrolled!C:C)</f>
        <v>2025em1100316@bitspilani-digital.edu.in</v>
      </c>
      <c r="G1691" s="9" t="s">
        <v>6019</v>
      </c>
      <c r="H1691" s="9" t="s">
        <v>14515</v>
      </c>
      <c r="I1691" s="9" t="s">
        <v>6020</v>
      </c>
      <c r="J1691" s="9" t="b">
        <v>1</v>
      </c>
      <c r="K1691" s="9">
        <v>1</v>
      </c>
      <c r="L1691" s="9">
        <f>_xlfn.XLOOKUP(B1691,Courses!A:A,Courses!H:H)</f>
        <v>44</v>
      </c>
      <c r="M1691" s="14">
        <f t="shared" si="130"/>
        <v>2.2727272727272728E-2</v>
      </c>
      <c r="N1691" s="14" t="str">
        <f t="shared" si="131"/>
        <v>Active</v>
      </c>
      <c r="O1691" s="14" t="str" cm="1">
        <f t="array" ref="O1691">_xlfn.IFS(M1691=0,"0",
M1691&lt;=10%,"0-10",
TRUE,"&gt;10"
)&amp;" "&amp;"% progress"</f>
        <v>0-10 % progress</v>
      </c>
      <c r="P1691" s="15">
        <f t="shared" si="132"/>
        <v>0</v>
      </c>
      <c r="Q1691" s="15">
        <f>COUNTIFS($G:$G,$G1691)</f>
        <v>3</v>
      </c>
      <c r="R1691" s="16">
        <f t="shared" si="133"/>
        <v>0</v>
      </c>
      <c r="S1691" s="15" t="str">
        <f t="shared" si="134"/>
        <v>no 0% progess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/>
      <c r="AA1691" s="9">
        <v>0</v>
      </c>
      <c r="AB1691" s="9"/>
      <c r="AC1691" s="9">
        <v>0</v>
      </c>
      <c r="AD1691" s="9" t="s">
        <v>6021</v>
      </c>
      <c r="AE1691" s="9" t="s">
        <v>6022</v>
      </c>
      <c r="AF1691" s="9">
        <v>79</v>
      </c>
      <c r="AG1691" s="9"/>
      <c r="AH1691" s="9"/>
      <c r="AI1691" s="9"/>
      <c r="AJ1691" s="9"/>
    </row>
    <row r="1692" spans="1:36" x14ac:dyDescent="0.35">
      <c r="A1692" s="9" t="s">
        <v>30</v>
      </c>
      <c r="B1692" s="9" t="s">
        <v>31</v>
      </c>
      <c r="C1692" s="9" t="s">
        <v>14504</v>
      </c>
      <c r="D1692" s="9" t="s">
        <v>29</v>
      </c>
      <c r="E1692" s="9" t="s">
        <v>6018</v>
      </c>
      <c r="F1692" s="9" t="str">
        <f>_xlfn.XLOOKUP(E1692,Total_Enrolled!C:C,Total_Enrolled!C:C)</f>
        <v>2025em1100316@bitspilani-digital.edu.in</v>
      </c>
      <c r="G1692" s="9" t="s">
        <v>6019</v>
      </c>
      <c r="H1692" s="9" t="s">
        <v>14515</v>
      </c>
      <c r="I1692" s="9" t="s">
        <v>6020</v>
      </c>
      <c r="J1692" s="9" t="b">
        <v>1</v>
      </c>
      <c r="K1692" s="9">
        <v>0</v>
      </c>
      <c r="L1692" s="9">
        <f>_xlfn.XLOOKUP(B1692,Courses!A:A,Courses!H:H)</f>
        <v>71</v>
      </c>
      <c r="M1692" s="14">
        <f t="shared" si="130"/>
        <v>0</v>
      </c>
      <c r="N1692" s="14" t="str">
        <f t="shared" si="131"/>
        <v>Not Active</v>
      </c>
      <c r="O1692" s="14" t="str" cm="1">
        <f t="array" ref="O1692">_xlfn.IFS(M1692=0,"0",
M1692&lt;=10%,"0-10",
TRUE,"&gt;10"
)&amp;" "&amp;"% progress"</f>
        <v>0 % progress</v>
      </c>
      <c r="P1692" s="15">
        <f t="shared" si="132"/>
        <v>1</v>
      </c>
      <c r="Q1692" s="15">
        <f>COUNTIFS($G:$G,$G1692)</f>
        <v>3</v>
      </c>
      <c r="R1692" s="16">
        <f t="shared" si="133"/>
        <v>0.33333333333333331</v>
      </c>
      <c r="S1692" s="15" t="str">
        <f t="shared" si="134"/>
        <v>no progress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/>
      <c r="AA1692" s="9">
        <v>0</v>
      </c>
      <c r="AB1692" s="9"/>
      <c r="AC1692" s="9">
        <v>0</v>
      </c>
      <c r="AD1692" s="9"/>
      <c r="AE1692" s="9" t="s">
        <v>6022</v>
      </c>
      <c r="AF1692" s="9">
        <v>79</v>
      </c>
      <c r="AG1692" s="9"/>
      <c r="AH1692" s="9"/>
      <c r="AI1692" s="9"/>
      <c r="AJ1692" s="9"/>
    </row>
    <row r="1693" spans="1:36" x14ac:dyDescent="0.35">
      <c r="A1693" s="9" t="s">
        <v>3110</v>
      </c>
      <c r="B1693" s="9" t="s">
        <v>3111</v>
      </c>
      <c r="C1693" s="9" t="s">
        <v>14504</v>
      </c>
      <c r="D1693" s="9" t="s">
        <v>29</v>
      </c>
      <c r="E1693" s="9" t="s">
        <v>6018</v>
      </c>
      <c r="F1693" s="9" t="str">
        <f>_xlfn.XLOOKUP(E1693,Total_Enrolled!C:C,Total_Enrolled!C:C)</f>
        <v>2025em1100316@bitspilani-digital.edu.in</v>
      </c>
      <c r="G1693" s="9" t="s">
        <v>6019</v>
      </c>
      <c r="H1693" s="9" t="s">
        <v>14515</v>
      </c>
      <c r="I1693" s="9" t="s">
        <v>6020</v>
      </c>
      <c r="J1693" s="9" t="b">
        <v>1</v>
      </c>
      <c r="K1693" s="9">
        <v>8</v>
      </c>
      <c r="L1693" s="9">
        <f>_xlfn.XLOOKUP(B1693,Courses!A:A,Courses!H:H)</f>
        <v>67</v>
      </c>
      <c r="M1693" s="14">
        <f t="shared" si="130"/>
        <v>0.11940298507462686</v>
      </c>
      <c r="N1693" s="14" t="str">
        <f t="shared" si="131"/>
        <v>Active</v>
      </c>
      <c r="O1693" s="14" t="str" cm="1">
        <f t="array" ref="O1693">_xlfn.IFS(M1693=0,"0",
M1693&lt;=10%,"0-10",
TRUE,"&gt;10"
)&amp;" "&amp;"% progress"</f>
        <v>&gt;10 % progress</v>
      </c>
      <c r="P1693" s="15">
        <f t="shared" si="132"/>
        <v>0</v>
      </c>
      <c r="Q1693" s="15">
        <f>COUNTIFS($G:$G,$G1693)</f>
        <v>3</v>
      </c>
      <c r="R1693" s="16">
        <f t="shared" si="133"/>
        <v>0</v>
      </c>
      <c r="S1693" s="15" t="str">
        <f t="shared" si="134"/>
        <v>no 0% progess</v>
      </c>
      <c r="T1693" s="9">
        <v>0</v>
      </c>
      <c r="U1693" s="9">
        <v>1</v>
      </c>
      <c r="V1693" s="9">
        <v>1</v>
      </c>
      <c r="W1693" s="9">
        <v>0</v>
      </c>
      <c r="X1693" s="9">
        <v>0</v>
      </c>
      <c r="Y1693" s="9">
        <v>0</v>
      </c>
      <c r="Z1693" s="9"/>
      <c r="AA1693" s="9">
        <v>0</v>
      </c>
      <c r="AB1693" s="9"/>
      <c r="AC1693" s="9">
        <v>1607</v>
      </c>
      <c r="AD1693" s="9" t="s">
        <v>6023</v>
      </c>
      <c r="AE1693" s="9" t="s">
        <v>6022</v>
      </c>
      <c r="AF1693" s="9">
        <v>79</v>
      </c>
      <c r="AG1693" s="9"/>
      <c r="AH1693" s="9" t="s">
        <v>6024</v>
      </c>
      <c r="AI1693" s="9"/>
      <c r="AJ1693" s="9"/>
    </row>
    <row r="1694" spans="1:36" x14ac:dyDescent="0.35">
      <c r="A1694" s="9" t="s">
        <v>3110</v>
      </c>
      <c r="B1694" s="9" t="s">
        <v>3111</v>
      </c>
      <c r="C1694" s="9" t="s">
        <v>14504</v>
      </c>
      <c r="D1694" s="9" t="s">
        <v>29</v>
      </c>
      <c r="E1694" s="9" t="s">
        <v>6025</v>
      </c>
      <c r="F1694" s="9" t="str">
        <f>_xlfn.XLOOKUP(E1694,Total_Enrolled!C:C,Total_Enrolled!C:C)</f>
        <v>2025em1100317@bitspilani-digital.edu.in</v>
      </c>
      <c r="G1694" s="9" t="s">
        <v>6026</v>
      </c>
      <c r="H1694" s="9" t="s">
        <v>14515</v>
      </c>
      <c r="I1694" s="9" t="s">
        <v>6027</v>
      </c>
      <c r="J1694" s="9" t="b">
        <v>1</v>
      </c>
      <c r="K1694" s="9">
        <v>1</v>
      </c>
      <c r="L1694" s="9">
        <f>_xlfn.XLOOKUP(B1694,Courses!A:A,Courses!H:H)</f>
        <v>67</v>
      </c>
      <c r="M1694" s="14">
        <f t="shared" si="130"/>
        <v>1.4925373134328358E-2</v>
      </c>
      <c r="N1694" s="14" t="str">
        <f t="shared" si="131"/>
        <v>Active</v>
      </c>
      <c r="O1694" s="14" t="str" cm="1">
        <f t="array" ref="O1694">_xlfn.IFS(M1694=0,"0",
M1694&lt;=10%,"0-10",
TRUE,"&gt;10"
)&amp;" "&amp;"% progress"</f>
        <v>0-10 % progress</v>
      </c>
      <c r="P1694" s="15">
        <f t="shared" si="132"/>
        <v>0</v>
      </c>
      <c r="Q1694" s="15">
        <f>COUNTIFS($G:$G,$G1694)</f>
        <v>3</v>
      </c>
      <c r="R1694" s="16">
        <f t="shared" si="133"/>
        <v>0</v>
      </c>
      <c r="S1694" s="15" t="str">
        <f t="shared" si="134"/>
        <v>no 0% progess</v>
      </c>
      <c r="T1694" s="9">
        <v>0</v>
      </c>
      <c r="U1694" s="9">
        <v>1</v>
      </c>
      <c r="V1694" s="9">
        <v>1</v>
      </c>
      <c r="W1694" s="9">
        <v>0</v>
      </c>
      <c r="X1694" s="9">
        <v>0</v>
      </c>
      <c r="Y1694" s="9">
        <v>0</v>
      </c>
      <c r="Z1694" s="9"/>
      <c r="AA1694" s="9">
        <v>0</v>
      </c>
      <c r="AB1694" s="9"/>
      <c r="AC1694" s="9">
        <v>0</v>
      </c>
      <c r="AD1694" s="9" t="s">
        <v>6029</v>
      </c>
      <c r="AE1694" s="9" t="s">
        <v>6028</v>
      </c>
      <c r="AF1694" s="9">
        <v>65</v>
      </c>
      <c r="AG1694" s="9"/>
      <c r="AH1694" s="9" t="s">
        <v>6030</v>
      </c>
      <c r="AI1694" s="9"/>
      <c r="AJ1694" s="9"/>
    </row>
    <row r="1695" spans="1:36" x14ac:dyDescent="0.35">
      <c r="A1695" s="9" t="s">
        <v>30</v>
      </c>
      <c r="B1695" s="9" t="s">
        <v>31</v>
      </c>
      <c r="C1695" s="9" t="s">
        <v>14504</v>
      </c>
      <c r="D1695" s="9" t="s">
        <v>29</v>
      </c>
      <c r="E1695" s="9" t="s">
        <v>6025</v>
      </c>
      <c r="F1695" s="9" t="str">
        <f>_xlfn.XLOOKUP(E1695,Total_Enrolled!C:C,Total_Enrolled!C:C)</f>
        <v>2025em1100317@bitspilani-digital.edu.in</v>
      </c>
      <c r="G1695" s="9" t="s">
        <v>6026</v>
      </c>
      <c r="H1695" s="9" t="s">
        <v>14515</v>
      </c>
      <c r="I1695" s="9" t="s">
        <v>6027</v>
      </c>
      <c r="J1695" s="9" t="b">
        <v>1</v>
      </c>
      <c r="K1695" s="9">
        <v>1</v>
      </c>
      <c r="L1695" s="9">
        <f>_xlfn.XLOOKUP(B1695,Courses!A:A,Courses!H:H)</f>
        <v>71</v>
      </c>
      <c r="M1695" s="14">
        <f t="shared" si="130"/>
        <v>1.4084507042253521E-2</v>
      </c>
      <c r="N1695" s="14" t="str">
        <f t="shared" si="131"/>
        <v>Active</v>
      </c>
      <c r="O1695" s="14" t="str" cm="1">
        <f t="array" ref="O1695">_xlfn.IFS(M1695=0,"0",
M1695&lt;=10%,"0-10",
TRUE,"&gt;10"
)&amp;" "&amp;"% progress"</f>
        <v>0-10 % progress</v>
      </c>
      <c r="P1695" s="15">
        <f t="shared" si="132"/>
        <v>0</v>
      </c>
      <c r="Q1695" s="15">
        <f>COUNTIFS($G:$G,$G1695)</f>
        <v>3</v>
      </c>
      <c r="R1695" s="16">
        <f t="shared" si="133"/>
        <v>0</v>
      </c>
      <c r="S1695" s="15" t="str">
        <f t="shared" si="134"/>
        <v>no 0% progess</v>
      </c>
      <c r="T1695" s="9">
        <v>0</v>
      </c>
      <c r="U1695" s="9">
        <v>1</v>
      </c>
      <c r="V1695" s="9">
        <v>1</v>
      </c>
      <c r="W1695" s="9">
        <v>0</v>
      </c>
      <c r="X1695" s="9">
        <v>0</v>
      </c>
      <c r="Y1695" s="9">
        <v>0</v>
      </c>
      <c r="Z1695" s="9"/>
      <c r="AA1695" s="9">
        <v>0</v>
      </c>
      <c r="AB1695" s="9"/>
      <c r="AC1695" s="9">
        <v>0</v>
      </c>
      <c r="AD1695" s="9" t="s">
        <v>6031</v>
      </c>
      <c r="AE1695" s="9" t="s">
        <v>6028</v>
      </c>
      <c r="AF1695" s="9">
        <v>65</v>
      </c>
      <c r="AG1695" s="9"/>
      <c r="AH1695" s="9" t="s">
        <v>6032</v>
      </c>
      <c r="AI1695" s="9"/>
      <c r="AJ1695" s="9"/>
    </row>
    <row r="1696" spans="1:36" x14ac:dyDescent="0.35">
      <c r="A1696" s="9" t="s">
        <v>3100</v>
      </c>
      <c r="B1696" s="9" t="s">
        <v>3101</v>
      </c>
      <c r="C1696" s="9" t="s">
        <v>14504</v>
      </c>
      <c r="D1696" s="9" t="s">
        <v>29</v>
      </c>
      <c r="E1696" s="9" t="s">
        <v>6025</v>
      </c>
      <c r="F1696" s="9" t="str">
        <f>_xlfn.XLOOKUP(E1696,Total_Enrolled!C:C,Total_Enrolled!C:C)</f>
        <v>2025em1100317@bitspilani-digital.edu.in</v>
      </c>
      <c r="G1696" s="9" t="s">
        <v>6026</v>
      </c>
      <c r="H1696" s="9" t="s">
        <v>14515</v>
      </c>
      <c r="I1696" s="9" t="s">
        <v>6027</v>
      </c>
      <c r="J1696" s="9" t="b">
        <v>1</v>
      </c>
      <c r="K1696" s="9">
        <v>2</v>
      </c>
      <c r="L1696" s="9">
        <f>_xlfn.XLOOKUP(B1696,Courses!A:A,Courses!H:H)</f>
        <v>44</v>
      </c>
      <c r="M1696" s="14">
        <f t="shared" si="130"/>
        <v>4.5454545454545456E-2</v>
      </c>
      <c r="N1696" s="14" t="str">
        <f t="shared" si="131"/>
        <v>Active</v>
      </c>
      <c r="O1696" s="14" t="str" cm="1">
        <f t="array" ref="O1696">_xlfn.IFS(M1696=0,"0",
M1696&lt;=10%,"0-10",
TRUE,"&gt;10"
)&amp;" "&amp;"% progress"</f>
        <v>0-10 % progress</v>
      </c>
      <c r="P1696" s="15">
        <f t="shared" si="132"/>
        <v>0</v>
      </c>
      <c r="Q1696" s="15">
        <f>COUNTIFS($G:$G,$G1696)</f>
        <v>3</v>
      </c>
      <c r="R1696" s="16">
        <f t="shared" si="133"/>
        <v>0</v>
      </c>
      <c r="S1696" s="15" t="str">
        <f t="shared" si="134"/>
        <v>no 0% progess</v>
      </c>
      <c r="T1696" s="9">
        <v>0</v>
      </c>
      <c r="U1696" s="9">
        <v>1</v>
      </c>
      <c r="V1696" s="9">
        <v>1</v>
      </c>
      <c r="W1696" s="9">
        <v>0</v>
      </c>
      <c r="X1696" s="9">
        <v>0</v>
      </c>
      <c r="Y1696" s="9">
        <v>0</v>
      </c>
      <c r="Z1696" s="9"/>
      <c r="AA1696" s="9">
        <v>0</v>
      </c>
      <c r="AB1696" s="9"/>
      <c r="AC1696" s="9">
        <v>0</v>
      </c>
      <c r="AD1696" s="9" t="s">
        <v>6033</v>
      </c>
      <c r="AE1696" s="9" t="s">
        <v>6028</v>
      </c>
      <c r="AF1696" s="9">
        <v>65</v>
      </c>
      <c r="AG1696" s="9"/>
      <c r="AH1696" s="9" t="s">
        <v>6034</v>
      </c>
      <c r="AI1696" s="9"/>
      <c r="AJ1696" s="9"/>
    </row>
    <row r="1697" spans="1:36" x14ac:dyDescent="0.35">
      <c r="A1697" s="9" t="s">
        <v>3100</v>
      </c>
      <c r="B1697" s="9" t="s">
        <v>3101</v>
      </c>
      <c r="C1697" s="9" t="s">
        <v>14504</v>
      </c>
      <c r="D1697" s="9" t="s">
        <v>29</v>
      </c>
      <c r="E1697" s="9" t="s">
        <v>6035</v>
      </c>
      <c r="F1697" s="9" t="str">
        <f>_xlfn.XLOOKUP(E1697,Total_Enrolled!C:C,Total_Enrolled!C:C)</f>
        <v>2025em1100318@bitspilani-digital.edu.in</v>
      </c>
      <c r="G1697" s="9" t="s">
        <v>6036</v>
      </c>
      <c r="H1697" s="9" t="s">
        <v>14515</v>
      </c>
      <c r="I1697" s="9" t="s">
        <v>6037</v>
      </c>
      <c r="J1697" s="9" t="b">
        <v>1</v>
      </c>
      <c r="K1697" s="9">
        <v>8</v>
      </c>
      <c r="L1697" s="9">
        <f>_xlfn.XLOOKUP(B1697,Courses!A:A,Courses!H:H)</f>
        <v>44</v>
      </c>
      <c r="M1697" s="14">
        <f t="shared" si="130"/>
        <v>0.18181818181818182</v>
      </c>
      <c r="N1697" s="14" t="str">
        <f t="shared" si="131"/>
        <v>Active</v>
      </c>
      <c r="O1697" s="14" t="str" cm="1">
        <f t="array" ref="O1697">_xlfn.IFS(M1697=0,"0",
M1697&lt;=10%,"0-10",
TRUE,"&gt;10"
)&amp;" "&amp;"% progress"</f>
        <v>&gt;10 % progress</v>
      </c>
      <c r="P1697" s="15">
        <f t="shared" si="132"/>
        <v>0</v>
      </c>
      <c r="Q1697" s="15">
        <f>COUNTIFS($G:$G,$G1697)</f>
        <v>3</v>
      </c>
      <c r="R1697" s="16">
        <f t="shared" si="133"/>
        <v>0</v>
      </c>
      <c r="S1697" s="15" t="str">
        <f t="shared" si="134"/>
        <v>no 0% progess</v>
      </c>
      <c r="T1697" s="9">
        <v>0</v>
      </c>
      <c r="U1697" s="9">
        <v>2</v>
      </c>
      <c r="V1697" s="9">
        <v>2</v>
      </c>
      <c r="W1697" s="9">
        <v>0</v>
      </c>
      <c r="X1697" s="9">
        <v>0</v>
      </c>
      <c r="Y1697" s="9">
        <v>0</v>
      </c>
      <c r="Z1697" s="9"/>
      <c r="AA1697" s="9">
        <v>0</v>
      </c>
      <c r="AB1697" s="9"/>
      <c r="AC1697" s="9">
        <v>5337</v>
      </c>
      <c r="AD1697" s="9" t="s">
        <v>6038</v>
      </c>
      <c r="AE1697" s="9" t="s">
        <v>6039</v>
      </c>
      <c r="AF1697" s="9">
        <v>201</v>
      </c>
      <c r="AG1697" s="9"/>
      <c r="AH1697" s="9" t="s">
        <v>6040</v>
      </c>
      <c r="AI1697" s="9" t="s">
        <v>6041</v>
      </c>
      <c r="AJ1697" s="9" t="s">
        <v>6042</v>
      </c>
    </row>
    <row r="1698" spans="1:36" x14ac:dyDescent="0.35">
      <c r="A1698" s="9" t="s">
        <v>30</v>
      </c>
      <c r="B1698" s="9" t="s">
        <v>31</v>
      </c>
      <c r="C1698" s="9" t="s">
        <v>14504</v>
      </c>
      <c r="D1698" s="9" t="s">
        <v>29</v>
      </c>
      <c r="E1698" s="9" t="s">
        <v>6035</v>
      </c>
      <c r="F1698" s="9" t="str">
        <f>_xlfn.XLOOKUP(E1698,Total_Enrolled!C:C,Total_Enrolled!C:C)</f>
        <v>2025em1100318@bitspilani-digital.edu.in</v>
      </c>
      <c r="G1698" s="9" t="s">
        <v>6036</v>
      </c>
      <c r="H1698" s="9" t="s">
        <v>14515</v>
      </c>
      <c r="I1698" s="9" t="s">
        <v>6037</v>
      </c>
      <c r="J1698" s="9" t="b">
        <v>1</v>
      </c>
      <c r="K1698" s="9">
        <v>1</v>
      </c>
      <c r="L1698" s="9">
        <f>_xlfn.XLOOKUP(B1698,Courses!A:A,Courses!H:H)</f>
        <v>71</v>
      </c>
      <c r="M1698" s="14">
        <f t="shared" si="130"/>
        <v>1.4084507042253521E-2</v>
      </c>
      <c r="N1698" s="14" t="str">
        <f t="shared" si="131"/>
        <v>Active</v>
      </c>
      <c r="O1698" s="14" t="str" cm="1">
        <f t="array" ref="O1698">_xlfn.IFS(M1698=0,"0",
M1698&lt;=10%,"0-10",
TRUE,"&gt;10"
)&amp;" "&amp;"% progress"</f>
        <v>0-10 % progress</v>
      </c>
      <c r="P1698" s="15">
        <f t="shared" si="132"/>
        <v>0</v>
      </c>
      <c r="Q1698" s="15">
        <f>COUNTIFS($G:$G,$G1698)</f>
        <v>3</v>
      </c>
      <c r="R1698" s="16">
        <f t="shared" si="133"/>
        <v>0</v>
      </c>
      <c r="S1698" s="15" t="str">
        <f t="shared" si="134"/>
        <v>no 0% progess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/>
      <c r="AA1698" s="9">
        <v>0</v>
      </c>
      <c r="AB1698" s="9"/>
      <c r="AC1698" s="9">
        <v>7</v>
      </c>
      <c r="AD1698" s="9" t="s">
        <v>6043</v>
      </c>
      <c r="AE1698" s="9" t="s">
        <v>6039</v>
      </c>
      <c r="AF1698" s="9">
        <v>201</v>
      </c>
      <c r="AG1698" s="9"/>
      <c r="AH1698" s="9"/>
      <c r="AI1698" s="9"/>
      <c r="AJ1698" s="9"/>
    </row>
    <row r="1699" spans="1:36" x14ac:dyDescent="0.35">
      <c r="A1699" s="9" t="s">
        <v>3110</v>
      </c>
      <c r="B1699" s="9" t="s">
        <v>3111</v>
      </c>
      <c r="C1699" s="9" t="s">
        <v>14504</v>
      </c>
      <c r="D1699" s="9" t="s">
        <v>29</v>
      </c>
      <c r="E1699" s="9" t="s">
        <v>6035</v>
      </c>
      <c r="F1699" s="9" t="str">
        <f>_xlfn.XLOOKUP(E1699,Total_Enrolled!C:C,Total_Enrolled!C:C)</f>
        <v>2025em1100318@bitspilani-digital.edu.in</v>
      </c>
      <c r="G1699" s="9" t="s">
        <v>6036</v>
      </c>
      <c r="H1699" s="9" t="s">
        <v>14515</v>
      </c>
      <c r="I1699" s="9" t="s">
        <v>6037</v>
      </c>
      <c r="J1699" s="9" t="b">
        <v>1</v>
      </c>
      <c r="K1699" s="9">
        <v>3</v>
      </c>
      <c r="L1699" s="9">
        <f>_xlfn.XLOOKUP(B1699,Courses!A:A,Courses!H:H)</f>
        <v>67</v>
      </c>
      <c r="M1699" s="14">
        <f t="shared" si="130"/>
        <v>4.4776119402985072E-2</v>
      </c>
      <c r="N1699" s="14" t="str">
        <f t="shared" si="131"/>
        <v>Active</v>
      </c>
      <c r="O1699" s="14" t="str" cm="1">
        <f t="array" ref="O1699">_xlfn.IFS(M1699=0,"0",
M1699&lt;=10%,"0-10",
TRUE,"&gt;10"
)&amp;" "&amp;"% progress"</f>
        <v>0-10 % progress</v>
      </c>
      <c r="P1699" s="15">
        <f t="shared" si="132"/>
        <v>0</v>
      </c>
      <c r="Q1699" s="15">
        <f>COUNTIFS($G:$G,$G1699)</f>
        <v>3</v>
      </c>
      <c r="R1699" s="16">
        <f t="shared" si="133"/>
        <v>0</v>
      </c>
      <c r="S1699" s="15" t="str">
        <f t="shared" si="134"/>
        <v>no 0% progess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/>
      <c r="AA1699" s="9">
        <v>0</v>
      </c>
      <c r="AB1699" s="9"/>
      <c r="AC1699" s="9">
        <v>54</v>
      </c>
      <c r="AD1699" s="9" t="s">
        <v>6044</v>
      </c>
      <c r="AE1699" s="9" t="s">
        <v>6039</v>
      </c>
      <c r="AF1699" s="9">
        <v>201</v>
      </c>
      <c r="AG1699" s="9"/>
      <c r="AH1699" s="9"/>
      <c r="AI1699" s="9"/>
      <c r="AJ1699" s="9"/>
    </row>
    <row r="1700" spans="1:36" x14ac:dyDescent="0.35">
      <c r="A1700" s="9" t="s">
        <v>3110</v>
      </c>
      <c r="B1700" s="9" t="s">
        <v>3111</v>
      </c>
      <c r="C1700" s="9" t="s">
        <v>14504</v>
      </c>
      <c r="D1700" s="9" t="s">
        <v>29</v>
      </c>
      <c r="E1700" s="9" t="s">
        <v>6045</v>
      </c>
      <c r="F1700" s="9" t="str">
        <f>_xlfn.XLOOKUP(E1700,Total_Enrolled!C:C,Total_Enrolled!C:C)</f>
        <v>2025em1100319@bitspilani-digital.edu.in</v>
      </c>
      <c r="G1700" s="9" t="s">
        <v>6046</v>
      </c>
      <c r="H1700" s="9" t="s">
        <v>14515</v>
      </c>
      <c r="I1700" s="9" t="s">
        <v>6047</v>
      </c>
      <c r="J1700" s="9" t="b">
        <v>1</v>
      </c>
      <c r="K1700" s="9">
        <v>5</v>
      </c>
      <c r="L1700" s="9">
        <f>_xlfn.XLOOKUP(B1700,Courses!A:A,Courses!H:H)</f>
        <v>67</v>
      </c>
      <c r="M1700" s="14">
        <f t="shared" si="130"/>
        <v>7.4626865671641784E-2</v>
      </c>
      <c r="N1700" s="14" t="str">
        <f t="shared" si="131"/>
        <v>Active</v>
      </c>
      <c r="O1700" s="14" t="str" cm="1">
        <f t="array" ref="O1700">_xlfn.IFS(M1700=0,"0",
M1700&lt;=10%,"0-10",
TRUE,"&gt;10"
)&amp;" "&amp;"% progress"</f>
        <v>0-10 % progress</v>
      </c>
      <c r="P1700" s="15">
        <f t="shared" si="132"/>
        <v>0</v>
      </c>
      <c r="Q1700" s="15">
        <f>COUNTIFS($G:$G,$G1700)</f>
        <v>3</v>
      </c>
      <c r="R1700" s="16">
        <f t="shared" si="133"/>
        <v>0</v>
      </c>
      <c r="S1700" s="15" t="str">
        <f t="shared" si="134"/>
        <v>no 0% progess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/>
      <c r="AA1700" s="9">
        <v>0</v>
      </c>
      <c r="AB1700" s="9"/>
      <c r="AC1700" s="9">
        <v>17636</v>
      </c>
      <c r="AD1700" s="9" t="s">
        <v>6049</v>
      </c>
      <c r="AE1700" s="9" t="s">
        <v>6048</v>
      </c>
      <c r="AF1700" s="9">
        <v>186</v>
      </c>
      <c r="AG1700" s="9"/>
      <c r="AH1700" s="9"/>
      <c r="AI1700" s="9"/>
      <c r="AJ1700" s="9"/>
    </row>
    <row r="1701" spans="1:36" x14ac:dyDescent="0.35">
      <c r="A1701" s="9" t="s">
        <v>30</v>
      </c>
      <c r="B1701" s="9" t="s">
        <v>31</v>
      </c>
      <c r="C1701" s="9" t="s">
        <v>14504</v>
      </c>
      <c r="D1701" s="9" t="s">
        <v>29</v>
      </c>
      <c r="E1701" s="9" t="s">
        <v>6045</v>
      </c>
      <c r="F1701" s="9" t="str">
        <f>_xlfn.XLOOKUP(E1701,Total_Enrolled!C:C,Total_Enrolled!C:C)</f>
        <v>2025em1100319@bitspilani-digital.edu.in</v>
      </c>
      <c r="G1701" s="9" t="s">
        <v>6046</v>
      </c>
      <c r="H1701" s="9" t="s">
        <v>14515</v>
      </c>
      <c r="I1701" s="9" t="s">
        <v>6047</v>
      </c>
      <c r="J1701" s="9" t="b">
        <v>1</v>
      </c>
      <c r="K1701" s="9">
        <v>14</v>
      </c>
      <c r="L1701" s="9">
        <f>_xlfn.XLOOKUP(B1701,Courses!A:A,Courses!H:H)</f>
        <v>71</v>
      </c>
      <c r="M1701" s="14">
        <f t="shared" si="130"/>
        <v>0.19718309859154928</v>
      </c>
      <c r="N1701" s="14" t="str">
        <f t="shared" si="131"/>
        <v>Active</v>
      </c>
      <c r="O1701" s="14" t="str" cm="1">
        <f t="array" ref="O1701">_xlfn.IFS(M1701=0,"0",
M1701&lt;=10%,"0-10",
TRUE,"&gt;10"
)&amp;" "&amp;"% progress"</f>
        <v>&gt;10 % progress</v>
      </c>
      <c r="P1701" s="15">
        <f t="shared" si="132"/>
        <v>0</v>
      </c>
      <c r="Q1701" s="15">
        <f>COUNTIFS($G:$G,$G1701)</f>
        <v>3</v>
      </c>
      <c r="R1701" s="16">
        <f t="shared" si="133"/>
        <v>0</v>
      </c>
      <c r="S1701" s="15" t="str">
        <f t="shared" si="134"/>
        <v>no 0% progess</v>
      </c>
      <c r="T1701" s="9">
        <v>0</v>
      </c>
      <c r="U1701" s="9">
        <v>3</v>
      </c>
      <c r="V1701" s="9">
        <v>3</v>
      </c>
      <c r="W1701" s="9">
        <v>0</v>
      </c>
      <c r="X1701" s="9">
        <v>0</v>
      </c>
      <c r="Y1701" s="9">
        <v>0</v>
      </c>
      <c r="Z1701" s="9"/>
      <c r="AA1701" s="9">
        <v>0</v>
      </c>
      <c r="AB1701" s="9"/>
      <c r="AC1701" s="9">
        <v>26547</v>
      </c>
      <c r="AD1701" s="9" t="s">
        <v>6050</v>
      </c>
      <c r="AE1701" s="9" t="s">
        <v>6048</v>
      </c>
      <c r="AF1701" s="9">
        <v>186</v>
      </c>
      <c r="AG1701" s="9"/>
      <c r="AH1701" s="9" t="s">
        <v>6051</v>
      </c>
      <c r="AI1701" s="9" t="s">
        <v>6052</v>
      </c>
      <c r="AJ1701" s="9" t="s">
        <v>6053</v>
      </c>
    </row>
    <row r="1702" spans="1:36" x14ac:dyDescent="0.35">
      <c r="A1702" s="9" t="s">
        <v>3100</v>
      </c>
      <c r="B1702" s="9" t="s">
        <v>3101</v>
      </c>
      <c r="C1702" s="9" t="s">
        <v>14504</v>
      </c>
      <c r="D1702" s="9" t="s">
        <v>29</v>
      </c>
      <c r="E1702" s="9" t="s">
        <v>6045</v>
      </c>
      <c r="F1702" s="9" t="str">
        <f>_xlfn.XLOOKUP(E1702,Total_Enrolled!C:C,Total_Enrolled!C:C)</f>
        <v>2025em1100319@bitspilani-digital.edu.in</v>
      </c>
      <c r="G1702" s="9" t="s">
        <v>6046</v>
      </c>
      <c r="H1702" s="9" t="s">
        <v>14515</v>
      </c>
      <c r="I1702" s="9" t="s">
        <v>6047</v>
      </c>
      <c r="J1702" s="9" t="b">
        <v>1</v>
      </c>
      <c r="K1702" s="9">
        <v>6</v>
      </c>
      <c r="L1702" s="9">
        <f>_xlfn.XLOOKUP(B1702,Courses!A:A,Courses!H:H)</f>
        <v>44</v>
      </c>
      <c r="M1702" s="14">
        <f t="shared" si="130"/>
        <v>0.13636363636363635</v>
      </c>
      <c r="N1702" s="14" t="str">
        <f t="shared" si="131"/>
        <v>Active</v>
      </c>
      <c r="O1702" s="14" t="str" cm="1">
        <f t="array" ref="O1702">_xlfn.IFS(M1702=0,"0",
M1702&lt;=10%,"0-10",
TRUE,"&gt;10"
)&amp;" "&amp;"% progress"</f>
        <v>&gt;10 % progress</v>
      </c>
      <c r="P1702" s="15">
        <f t="shared" si="132"/>
        <v>0</v>
      </c>
      <c r="Q1702" s="15">
        <f>COUNTIFS($G:$G,$G1702)</f>
        <v>3</v>
      </c>
      <c r="R1702" s="16">
        <f t="shared" si="133"/>
        <v>0</v>
      </c>
      <c r="S1702" s="15" t="str">
        <f t="shared" si="134"/>
        <v>no 0% progess</v>
      </c>
      <c r="T1702" s="9">
        <v>0</v>
      </c>
      <c r="U1702" s="9">
        <v>2</v>
      </c>
      <c r="V1702" s="9">
        <v>2</v>
      </c>
      <c r="W1702" s="9">
        <v>0</v>
      </c>
      <c r="X1702" s="9">
        <v>0</v>
      </c>
      <c r="Y1702" s="9">
        <v>0</v>
      </c>
      <c r="Z1702" s="9"/>
      <c r="AA1702" s="9">
        <v>0</v>
      </c>
      <c r="AB1702" s="9"/>
      <c r="AC1702" s="9">
        <v>9825</v>
      </c>
      <c r="AD1702" s="9" t="s">
        <v>6054</v>
      </c>
      <c r="AE1702" s="9" t="s">
        <v>6048</v>
      </c>
      <c r="AF1702" s="9">
        <v>186</v>
      </c>
      <c r="AG1702" s="9"/>
      <c r="AH1702" s="9" t="s">
        <v>6055</v>
      </c>
      <c r="AI1702" s="9" t="s">
        <v>6056</v>
      </c>
      <c r="AJ1702" s="9" t="s">
        <v>6057</v>
      </c>
    </row>
    <row r="1703" spans="1:36" x14ac:dyDescent="0.35">
      <c r="A1703" s="9" t="s">
        <v>3100</v>
      </c>
      <c r="B1703" s="9" t="s">
        <v>3101</v>
      </c>
      <c r="C1703" s="9" t="s">
        <v>14504</v>
      </c>
      <c r="D1703" s="9" t="s">
        <v>29</v>
      </c>
      <c r="E1703" s="9" t="s">
        <v>6058</v>
      </c>
      <c r="F1703" s="9" t="str">
        <f>_xlfn.XLOOKUP(E1703,Total_Enrolled!C:C,Total_Enrolled!C:C)</f>
        <v>2025em1100320@bitspilani-digital.edu.in</v>
      </c>
      <c r="G1703" s="9" t="s">
        <v>6059</v>
      </c>
      <c r="H1703" s="9" t="s">
        <v>14515</v>
      </c>
      <c r="I1703" s="9" t="s">
        <v>6060</v>
      </c>
      <c r="J1703" s="9" t="b">
        <v>1</v>
      </c>
      <c r="K1703" s="9">
        <v>1</v>
      </c>
      <c r="L1703" s="9">
        <f>_xlfn.XLOOKUP(B1703,Courses!A:A,Courses!H:H)</f>
        <v>44</v>
      </c>
      <c r="M1703" s="14">
        <f t="shared" si="130"/>
        <v>2.2727272727272728E-2</v>
      </c>
      <c r="N1703" s="14" t="str">
        <f t="shared" si="131"/>
        <v>Active</v>
      </c>
      <c r="O1703" s="14" t="str" cm="1">
        <f t="array" ref="O1703">_xlfn.IFS(M1703=0,"0",
M1703&lt;=10%,"0-10",
TRUE,"&gt;10"
)&amp;" "&amp;"% progress"</f>
        <v>0-10 % progress</v>
      </c>
      <c r="P1703" s="15">
        <f t="shared" si="132"/>
        <v>0</v>
      </c>
      <c r="Q1703" s="15">
        <f>COUNTIFS($G:$G,$G1703)</f>
        <v>3</v>
      </c>
      <c r="R1703" s="16">
        <f t="shared" si="133"/>
        <v>0</v>
      </c>
      <c r="S1703" s="15" t="str">
        <f t="shared" si="134"/>
        <v>no 0% progess</v>
      </c>
      <c r="T1703" s="9">
        <v>0</v>
      </c>
      <c r="U1703" s="9">
        <v>1</v>
      </c>
      <c r="V1703" s="9">
        <v>1</v>
      </c>
      <c r="W1703" s="9">
        <v>0</v>
      </c>
      <c r="X1703" s="9">
        <v>0</v>
      </c>
      <c r="Y1703" s="9">
        <v>0</v>
      </c>
      <c r="Z1703" s="9"/>
      <c r="AA1703" s="9">
        <v>0</v>
      </c>
      <c r="AB1703" s="9"/>
      <c r="AC1703" s="9">
        <v>0</v>
      </c>
      <c r="AD1703" s="9" t="s">
        <v>6061</v>
      </c>
      <c r="AE1703" s="9" t="s">
        <v>6062</v>
      </c>
      <c r="AF1703" s="9">
        <v>161</v>
      </c>
      <c r="AG1703" s="9"/>
      <c r="AH1703" s="9" t="s">
        <v>6063</v>
      </c>
      <c r="AI1703" s="9"/>
      <c r="AJ1703" s="9"/>
    </row>
    <row r="1704" spans="1:36" x14ac:dyDescent="0.35">
      <c r="A1704" s="9" t="s">
        <v>30</v>
      </c>
      <c r="B1704" s="9" t="s">
        <v>31</v>
      </c>
      <c r="C1704" s="9" t="s">
        <v>14504</v>
      </c>
      <c r="D1704" s="9" t="s">
        <v>29</v>
      </c>
      <c r="E1704" s="9" t="s">
        <v>6058</v>
      </c>
      <c r="F1704" s="9" t="str">
        <f>_xlfn.XLOOKUP(E1704,Total_Enrolled!C:C,Total_Enrolled!C:C)</f>
        <v>2025em1100320@bitspilani-digital.edu.in</v>
      </c>
      <c r="G1704" s="9" t="s">
        <v>6059</v>
      </c>
      <c r="H1704" s="9" t="s">
        <v>14515</v>
      </c>
      <c r="I1704" s="9" t="s">
        <v>6060</v>
      </c>
      <c r="J1704" s="9" t="b">
        <v>1</v>
      </c>
      <c r="K1704" s="9">
        <v>1</v>
      </c>
      <c r="L1704" s="9">
        <f>_xlfn.XLOOKUP(B1704,Courses!A:A,Courses!H:H)</f>
        <v>71</v>
      </c>
      <c r="M1704" s="14">
        <f t="shared" si="130"/>
        <v>1.4084507042253521E-2</v>
      </c>
      <c r="N1704" s="14" t="str">
        <f t="shared" si="131"/>
        <v>Active</v>
      </c>
      <c r="O1704" s="14" t="str" cm="1">
        <f t="array" ref="O1704">_xlfn.IFS(M1704=0,"0",
M1704&lt;=10%,"0-10",
TRUE,"&gt;10"
)&amp;" "&amp;"% progress"</f>
        <v>0-10 % progress</v>
      </c>
      <c r="P1704" s="15">
        <f t="shared" si="132"/>
        <v>0</v>
      </c>
      <c r="Q1704" s="15">
        <f>COUNTIFS($G:$G,$G1704)</f>
        <v>3</v>
      </c>
      <c r="R1704" s="16">
        <f t="shared" si="133"/>
        <v>0</v>
      </c>
      <c r="S1704" s="15" t="str">
        <f t="shared" si="134"/>
        <v>no 0% progess</v>
      </c>
      <c r="T1704" s="9">
        <v>0</v>
      </c>
      <c r="U1704" s="9">
        <v>1</v>
      </c>
      <c r="V1704" s="9">
        <v>1</v>
      </c>
      <c r="W1704" s="9">
        <v>0</v>
      </c>
      <c r="X1704" s="9">
        <v>0</v>
      </c>
      <c r="Y1704" s="9">
        <v>0</v>
      </c>
      <c r="Z1704" s="9"/>
      <c r="AA1704" s="9">
        <v>0</v>
      </c>
      <c r="AB1704" s="9"/>
      <c r="AC1704" s="9">
        <v>0</v>
      </c>
      <c r="AD1704" s="9" t="s">
        <v>6064</v>
      </c>
      <c r="AE1704" s="9" t="s">
        <v>6062</v>
      </c>
      <c r="AF1704" s="9">
        <v>161</v>
      </c>
      <c r="AG1704" s="9"/>
      <c r="AH1704" s="9" t="s">
        <v>6065</v>
      </c>
      <c r="AI1704" s="9"/>
      <c r="AJ1704" s="9"/>
    </row>
    <row r="1705" spans="1:36" x14ac:dyDescent="0.35">
      <c r="A1705" s="9" t="s">
        <v>3110</v>
      </c>
      <c r="B1705" s="9" t="s">
        <v>3111</v>
      </c>
      <c r="C1705" s="9" t="s">
        <v>14504</v>
      </c>
      <c r="D1705" s="9" t="s">
        <v>29</v>
      </c>
      <c r="E1705" s="9" t="s">
        <v>6058</v>
      </c>
      <c r="F1705" s="9" t="str">
        <f>_xlfn.XLOOKUP(E1705,Total_Enrolled!C:C,Total_Enrolled!C:C)</f>
        <v>2025em1100320@bitspilani-digital.edu.in</v>
      </c>
      <c r="G1705" s="9" t="s">
        <v>6059</v>
      </c>
      <c r="H1705" s="9" t="s">
        <v>14515</v>
      </c>
      <c r="I1705" s="9" t="s">
        <v>6060</v>
      </c>
      <c r="J1705" s="9" t="b">
        <v>1</v>
      </c>
      <c r="K1705" s="9">
        <v>0</v>
      </c>
      <c r="L1705" s="9">
        <f>_xlfn.XLOOKUP(B1705,Courses!A:A,Courses!H:H)</f>
        <v>67</v>
      </c>
      <c r="M1705" s="14">
        <f t="shared" si="130"/>
        <v>0</v>
      </c>
      <c r="N1705" s="14" t="str">
        <f t="shared" si="131"/>
        <v>Not Active</v>
      </c>
      <c r="O1705" s="14" t="str" cm="1">
        <f t="array" ref="O1705">_xlfn.IFS(M1705=0,"0",
M1705&lt;=10%,"0-10",
TRUE,"&gt;10"
)&amp;" "&amp;"% progress"</f>
        <v>0 % progress</v>
      </c>
      <c r="P1705" s="15">
        <f t="shared" si="132"/>
        <v>1</v>
      </c>
      <c r="Q1705" s="15">
        <f>COUNTIFS($G:$G,$G1705)</f>
        <v>3</v>
      </c>
      <c r="R1705" s="16">
        <f t="shared" si="133"/>
        <v>0.33333333333333331</v>
      </c>
      <c r="S1705" s="15" t="str">
        <f t="shared" si="134"/>
        <v>no progress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/>
      <c r="AA1705" s="9">
        <v>0</v>
      </c>
      <c r="AB1705" s="9"/>
      <c r="AC1705" s="9">
        <v>0</v>
      </c>
      <c r="AD1705" s="9"/>
      <c r="AE1705" s="9" t="s">
        <v>6062</v>
      </c>
      <c r="AF1705" s="9">
        <v>161</v>
      </c>
      <c r="AG1705" s="9"/>
      <c r="AH1705" s="9"/>
      <c r="AI1705" s="9"/>
      <c r="AJ1705" s="9"/>
    </row>
    <row r="1706" spans="1:36" x14ac:dyDescent="0.35">
      <c r="A1706" s="9" t="s">
        <v>3110</v>
      </c>
      <c r="B1706" s="9" t="s">
        <v>3111</v>
      </c>
      <c r="C1706" s="9" t="s">
        <v>14504</v>
      </c>
      <c r="D1706" s="9" t="s">
        <v>29</v>
      </c>
      <c r="E1706" s="9" t="s">
        <v>6066</v>
      </c>
      <c r="F1706" s="9" t="str">
        <f>_xlfn.XLOOKUP(E1706,Total_Enrolled!C:C,Total_Enrolled!C:C)</f>
        <v>2025em1100321@bitspilani-digital.edu.in</v>
      </c>
      <c r="G1706" s="9" t="s">
        <v>6067</v>
      </c>
      <c r="H1706" s="9" t="s">
        <v>14515</v>
      </c>
      <c r="I1706" s="9" t="s">
        <v>6068</v>
      </c>
      <c r="J1706" s="9" t="b">
        <v>1</v>
      </c>
      <c r="K1706" s="9">
        <v>66</v>
      </c>
      <c r="L1706" s="9">
        <f>_xlfn.XLOOKUP(B1706,Courses!A:A,Courses!H:H)</f>
        <v>67</v>
      </c>
      <c r="M1706" s="14">
        <f t="shared" si="130"/>
        <v>0.9850746268656716</v>
      </c>
      <c r="N1706" s="14" t="str">
        <f t="shared" si="131"/>
        <v>Active</v>
      </c>
      <c r="O1706" s="14" t="str" cm="1">
        <f t="array" ref="O1706">_xlfn.IFS(M1706=0,"0",
M1706&lt;=10%,"0-10",
TRUE,"&gt;10"
)&amp;" "&amp;"% progress"</f>
        <v>&gt;10 % progress</v>
      </c>
      <c r="P1706" s="15">
        <f t="shared" si="132"/>
        <v>0</v>
      </c>
      <c r="Q1706" s="15">
        <f>COUNTIFS($G:$G,$G1706)</f>
        <v>3</v>
      </c>
      <c r="R1706" s="16">
        <f t="shared" si="133"/>
        <v>0</v>
      </c>
      <c r="S1706" s="15" t="str">
        <f t="shared" si="134"/>
        <v>no 0% progess</v>
      </c>
      <c r="T1706" s="9">
        <v>0</v>
      </c>
      <c r="U1706" s="9">
        <v>12</v>
      </c>
      <c r="V1706" s="9">
        <v>16</v>
      </c>
      <c r="W1706" s="9">
        <v>0</v>
      </c>
      <c r="X1706" s="9">
        <v>0</v>
      </c>
      <c r="Y1706" s="9">
        <v>0</v>
      </c>
      <c r="Z1706" s="9"/>
      <c r="AA1706" s="9">
        <v>0</v>
      </c>
      <c r="AB1706" s="9"/>
      <c r="AC1706" s="9">
        <v>20836</v>
      </c>
      <c r="AD1706" s="9" t="s">
        <v>6070</v>
      </c>
      <c r="AE1706" s="9" t="s">
        <v>6069</v>
      </c>
      <c r="AF1706" s="9">
        <v>163</v>
      </c>
      <c r="AG1706" s="9"/>
      <c r="AH1706" s="9" t="s">
        <v>6071</v>
      </c>
      <c r="AI1706" s="9"/>
      <c r="AJ1706" s="9"/>
    </row>
    <row r="1707" spans="1:36" x14ac:dyDescent="0.35">
      <c r="A1707" s="9" t="s">
        <v>30</v>
      </c>
      <c r="B1707" s="9" t="s">
        <v>31</v>
      </c>
      <c r="C1707" s="9" t="s">
        <v>14504</v>
      </c>
      <c r="D1707" s="9" t="s">
        <v>29</v>
      </c>
      <c r="E1707" s="9" t="s">
        <v>6066</v>
      </c>
      <c r="F1707" s="9" t="str">
        <f>_xlfn.XLOOKUP(E1707,Total_Enrolled!C:C,Total_Enrolled!C:C)</f>
        <v>2025em1100321@bitspilani-digital.edu.in</v>
      </c>
      <c r="G1707" s="9" t="s">
        <v>6067</v>
      </c>
      <c r="H1707" s="9" t="s">
        <v>14515</v>
      </c>
      <c r="I1707" s="9" t="s">
        <v>6068</v>
      </c>
      <c r="J1707" s="9" t="b">
        <v>1</v>
      </c>
      <c r="K1707" s="9">
        <v>25</v>
      </c>
      <c r="L1707" s="9">
        <f>_xlfn.XLOOKUP(B1707,Courses!A:A,Courses!H:H)</f>
        <v>71</v>
      </c>
      <c r="M1707" s="14">
        <f t="shared" si="130"/>
        <v>0.352112676056338</v>
      </c>
      <c r="N1707" s="14" t="str">
        <f t="shared" si="131"/>
        <v>Active</v>
      </c>
      <c r="O1707" s="14" t="str" cm="1">
        <f t="array" ref="O1707">_xlfn.IFS(M1707=0,"0",
M1707&lt;=10%,"0-10",
TRUE,"&gt;10"
)&amp;" "&amp;"% progress"</f>
        <v>&gt;10 % progress</v>
      </c>
      <c r="P1707" s="15">
        <f t="shared" si="132"/>
        <v>0</v>
      </c>
      <c r="Q1707" s="15">
        <f>COUNTIFS($G:$G,$G1707)</f>
        <v>3</v>
      </c>
      <c r="R1707" s="16">
        <f t="shared" si="133"/>
        <v>0</v>
      </c>
      <c r="S1707" s="15" t="str">
        <f t="shared" si="134"/>
        <v>no 0% progess</v>
      </c>
      <c r="T1707" s="9">
        <v>0</v>
      </c>
      <c r="U1707" s="9">
        <v>3</v>
      </c>
      <c r="V1707" s="9">
        <v>3</v>
      </c>
      <c r="W1707" s="9">
        <v>0</v>
      </c>
      <c r="X1707" s="9">
        <v>0</v>
      </c>
      <c r="Y1707" s="9">
        <v>0</v>
      </c>
      <c r="Z1707" s="9"/>
      <c r="AA1707" s="9">
        <v>0</v>
      </c>
      <c r="AB1707" s="9"/>
      <c r="AC1707" s="9">
        <v>14068</v>
      </c>
      <c r="AD1707" s="9" t="s">
        <v>6072</v>
      </c>
      <c r="AE1707" s="9" t="s">
        <v>6069</v>
      </c>
      <c r="AF1707" s="9">
        <v>163</v>
      </c>
      <c r="AG1707" s="9"/>
      <c r="AH1707" s="9" t="s">
        <v>6073</v>
      </c>
      <c r="AI1707" s="9" t="s">
        <v>6074</v>
      </c>
      <c r="AJ1707" s="9" t="s">
        <v>6075</v>
      </c>
    </row>
    <row r="1708" spans="1:36" x14ac:dyDescent="0.35">
      <c r="A1708" s="9" t="s">
        <v>3100</v>
      </c>
      <c r="B1708" s="9" t="s">
        <v>3101</v>
      </c>
      <c r="C1708" s="9" t="s">
        <v>14504</v>
      </c>
      <c r="D1708" s="9" t="s">
        <v>29</v>
      </c>
      <c r="E1708" s="9" t="s">
        <v>6066</v>
      </c>
      <c r="F1708" s="9" t="str">
        <f>_xlfn.XLOOKUP(E1708,Total_Enrolled!C:C,Total_Enrolled!C:C)</f>
        <v>2025em1100321@bitspilani-digital.edu.in</v>
      </c>
      <c r="G1708" s="9" t="s">
        <v>6067</v>
      </c>
      <c r="H1708" s="9" t="s">
        <v>14515</v>
      </c>
      <c r="I1708" s="9" t="s">
        <v>6068</v>
      </c>
      <c r="J1708" s="9" t="b">
        <v>1</v>
      </c>
      <c r="K1708" s="9">
        <v>29</v>
      </c>
      <c r="L1708" s="9">
        <f>_xlfn.XLOOKUP(B1708,Courses!A:A,Courses!H:H)</f>
        <v>44</v>
      </c>
      <c r="M1708" s="14">
        <f t="shared" si="130"/>
        <v>0.65909090909090906</v>
      </c>
      <c r="N1708" s="14" t="str">
        <f t="shared" si="131"/>
        <v>Active</v>
      </c>
      <c r="O1708" s="14" t="str" cm="1">
        <f t="array" ref="O1708">_xlfn.IFS(M1708=0,"0",
M1708&lt;=10%,"0-10",
TRUE,"&gt;10"
)&amp;" "&amp;"% progress"</f>
        <v>&gt;10 % progress</v>
      </c>
      <c r="P1708" s="15">
        <f t="shared" si="132"/>
        <v>0</v>
      </c>
      <c r="Q1708" s="15">
        <f>COUNTIFS($G:$G,$G1708)</f>
        <v>3</v>
      </c>
      <c r="R1708" s="16">
        <f t="shared" si="133"/>
        <v>0</v>
      </c>
      <c r="S1708" s="15" t="str">
        <f t="shared" si="134"/>
        <v>no 0% progess</v>
      </c>
      <c r="T1708" s="9">
        <v>0</v>
      </c>
      <c r="U1708" s="9">
        <v>9</v>
      </c>
      <c r="V1708" s="9">
        <v>13</v>
      </c>
      <c r="W1708" s="9">
        <v>0</v>
      </c>
      <c r="X1708" s="9">
        <v>0</v>
      </c>
      <c r="Y1708" s="9">
        <v>0</v>
      </c>
      <c r="Z1708" s="9"/>
      <c r="AA1708" s="9">
        <v>0</v>
      </c>
      <c r="AB1708" s="9"/>
      <c r="AC1708" s="9">
        <v>15628</v>
      </c>
      <c r="AD1708" s="9" t="s">
        <v>6076</v>
      </c>
      <c r="AE1708" s="9" t="s">
        <v>6069</v>
      </c>
      <c r="AF1708" s="9">
        <v>163</v>
      </c>
      <c r="AG1708" s="9"/>
      <c r="AH1708" s="9" t="s">
        <v>6077</v>
      </c>
      <c r="AI1708" s="9" t="s">
        <v>6078</v>
      </c>
      <c r="AJ1708" s="9" t="s">
        <v>6079</v>
      </c>
    </row>
    <row r="1709" spans="1:36" x14ac:dyDescent="0.35">
      <c r="A1709" s="9" t="s">
        <v>3100</v>
      </c>
      <c r="B1709" s="9" t="s">
        <v>3101</v>
      </c>
      <c r="C1709" s="9" t="s">
        <v>14504</v>
      </c>
      <c r="D1709" s="9" t="s">
        <v>29</v>
      </c>
      <c r="E1709" s="9" t="s">
        <v>6086</v>
      </c>
      <c r="F1709" s="9" t="str">
        <f>_xlfn.XLOOKUP(E1709,Total_Enrolled!C:C,Total_Enrolled!C:C)</f>
        <v>2025em1100324@bitspilani-digital.edu.in</v>
      </c>
      <c r="G1709" s="9" t="s">
        <v>6087</v>
      </c>
      <c r="H1709" s="9" t="s">
        <v>14515</v>
      </c>
      <c r="I1709" s="9" t="s">
        <v>6088</v>
      </c>
      <c r="J1709" s="9" t="b">
        <v>1</v>
      </c>
      <c r="K1709" s="9">
        <v>37</v>
      </c>
      <c r="L1709" s="9">
        <f>_xlfn.XLOOKUP(B1709,Courses!A:A,Courses!H:H)</f>
        <v>44</v>
      </c>
      <c r="M1709" s="14">
        <f t="shared" si="130"/>
        <v>0.84090909090909094</v>
      </c>
      <c r="N1709" s="14" t="str">
        <f t="shared" si="131"/>
        <v>Active</v>
      </c>
      <c r="O1709" s="14" t="str" cm="1">
        <f t="array" ref="O1709">_xlfn.IFS(M1709=0,"0",
M1709&lt;=10%,"0-10",
TRUE,"&gt;10"
)&amp;" "&amp;"% progress"</f>
        <v>&gt;10 % progress</v>
      </c>
      <c r="P1709" s="15">
        <f t="shared" si="132"/>
        <v>0</v>
      </c>
      <c r="Q1709" s="15">
        <f>COUNTIFS($G:$G,$G1709)</f>
        <v>3</v>
      </c>
      <c r="R1709" s="16">
        <f t="shared" si="133"/>
        <v>0</v>
      </c>
      <c r="S1709" s="15" t="str">
        <f t="shared" si="134"/>
        <v>no 0% progess</v>
      </c>
      <c r="T1709" s="9">
        <v>0</v>
      </c>
      <c r="U1709" s="9">
        <v>12</v>
      </c>
      <c r="V1709" s="9">
        <v>12</v>
      </c>
      <c r="W1709" s="9">
        <v>1</v>
      </c>
      <c r="X1709" s="9">
        <v>0</v>
      </c>
      <c r="Y1709" s="9">
        <v>0</v>
      </c>
      <c r="Z1709" s="9" t="s">
        <v>6090</v>
      </c>
      <c r="AA1709" s="9">
        <v>0</v>
      </c>
      <c r="AB1709" s="9"/>
      <c r="AC1709" s="9">
        <v>16174</v>
      </c>
      <c r="AD1709" s="9" t="s">
        <v>6091</v>
      </c>
      <c r="AE1709" s="9" t="s">
        <v>6089</v>
      </c>
      <c r="AF1709" s="9">
        <v>127</v>
      </c>
      <c r="AG1709" s="9"/>
      <c r="AH1709" s="9" t="s">
        <v>6092</v>
      </c>
      <c r="AI1709" s="9" t="s">
        <v>6093</v>
      </c>
      <c r="AJ1709" s="9" t="s">
        <v>6094</v>
      </c>
    </row>
    <row r="1710" spans="1:36" x14ac:dyDescent="0.35">
      <c r="A1710" s="9" t="s">
        <v>30</v>
      </c>
      <c r="B1710" s="9" t="s">
        <v>31</v>
      </c>
      <c r="C1710" s="9" t="s">
        <v>14504</v>
      </c>
      <c r="D1710" s="9" t="s">
        <v>29</v>
      </c>
      <c r="E1710" s="9" t="s">
        <v>6086</v>
      </c>
      <c r="F1710" s="9" t="str">
        <f>_xlfn.XLOOKUP(E1710,Total_Enrolled!C:C,Total_Enrolled!C:C)</f>
        <v>2025em1100324@bitspilani-digital.edu.in</v>
      </c>
      <c r="G1710" s="9" t="s">
        <v>6087</v>
      </c>
      <c r="H1710" s="9" t="s">
        <v>14515</v>
      </c>
      <c r="I1710" s="9" t="s">
        <v>6088</v>
      </c>
      <c r="J1710" s="9" t="b">
        <v>1</v>
      </c>
      <c r="K1710" s="9">
        <v>46</v>
      </c>
      <c r="L1710" s="9">
        <f>_xlfn.XLOOKUP(B1710,Courses!A:A,Courses!H:H)</f>
        <v>71</v>
      </c>
      <c r="M1710" s="14">
        <f t="shared" si="130"/>
        <v>0.647887323943662</v>
      </c>
      <c r="N1710" s="14" t="str">
        <f t="shared" si="131"/>
        <v>Active</v>
      </c>
      <c r="O1710" s="14" t="str" cm="1">
        <f t="array" ref="O1710">_xlfn.IFS(M1710=0,"0",
M1710&lt;=10%,"0-10",
TRUE,"&gt;10"
)&amp;" "&amp;"% progress"</f>
        <v>&gt;10 % progress</v>
      </c>
      <c r="P1710" s="15">
        <f t="shared" si="132"/>
        <v>0</v>
      </c>
      <c r="Q1710" s="15">
        <f>COUNTIFS($G:$G,$G1710)</f>
        <v>3</v>
      </c>
      <c r="R1710" s="16">
        <f t="shared" si="133"/>
        <v>0</v>
      </c>
      <c r="S1710" s="15" t="str">
        <f t="shared" si="134"/>
        <v>no 0% progess</v>
      </c>
      <c r="T1710" s="9">
        <v>0</v>
      </c>
      <c r="U1710" s="9">
        <v>14</v>
      </c>
      <c r="V1710" s="9">
        <v>14</v>
      </c>
      <c r="W1710" s="9">
        <v>0</v>
      </c>
      <c r="X1710" s="9">
        <v>0</v>
      </c>
      <c r="Y1710" s="9">
        <v>0</v>
      </c>
      <c r="Z1710" s="9"/>
      <c r="AA1710" s="9">
        <v>0</v>
      </c>
      <c r="AB1710" s="9"/>
      <c r="AC1710" s="9">
        <v>6894</v>
      </c>
      <c r="AD1710" s="9" t="s">
        <v>6095</v>
      </c>
      <c r="AE1710" s="9" t="s">
        <v>6089</v>
      </c>
      <c r="AF1710" s="9">
        <v>127</v>
      </c>
      <c r="AG1710" s="9"/>
      <c r="AH1710" s="9" t="s">
        <v>6096</v>
      </c>
      <c r="AI1710" s="9" t="s">
        <v>6097</v>
      </c>
      <c r="AJ1710" s="9" t="s">
        <v>6098</v>
      </c>
    </row>
    <row r="1711" spans="1:36" x14ac:dyDescent="0.35">
      <c r="A1711" s="9" t="s">
        <v>3110</v>
      </c>
      <c r="B1711" s="9" t="s">
        <v>3111</v>
      </c>
      <c r="C1711" s="9" t="s">
        <v>14504</v>
      </c>
      <c r="D1711" s="9" t="s">
        <v>29</v>
      </c>
      <c r="E1711" s="9" t="s">
        <v>6086</v>
      </c>
      <c r="F1711" s="9" t="str">
        <f>_xlfn.XLOOKUP(E1711,Total_Enrolled!C:C,Total_Enrolled!C:C)</f>
        <v>2025em1100324@bitspilani-digital.edu.in</v>
      </c>
      <c r="G1711" s="9" t="s">
        <v>6087</v>
      </c>
      <c r="H1711" s="9" t="s">
        <v>14515</v>
      </c>
      <c r="I1711" s="9" t="s">
        <v>6088</v>
      </c>
      <c r="J1711" s="9" t="b">
        <v>1</v>
      </c>
      <c r="K1711" s="9">
        <v>16</v>
      </c>
      <c r="L1711" s="9">
        <f>_xlfn.XLOOKUP(B1711,Courses!A:A,Courses!H:H)</f>
        <v>67</v>
      </c>
      <c r="M1711" s="14">
        <f t="shared" si="130"/>
        <v>0.23880597014925373</v>
      </c>
      <c r="N1711" s="14" t="str">
        <f t="shared" si="131"/>
        <v>Active</v>
      </c>
      <c r="O1711" s="14" t="str" cm="1">
        <f t="array" ref="O1711">_xlfn.IFS(M1711=0,"0",
M1711&lt;=10%,"0-10",
TRUE,"&gt;10"
)&amp;" "&amp;"% progress"</f>
        <v>&gt;10 % progress</v>
      </c>
      <c r="P1711" s="15">
        <f t="shared" si="132"/>
        <v>0</v>
      </c>
      <c r="Q1711" s="15">
        <f>COUNTIFS($G:$G,$G1711)</f>
        <v>3</v>
      </c>
      <c r="R1711" s="16">
        <f t="shared" si="133"/>
        <v>0</v>
      </c>
      <c r="S1711" s="15" t="str">
        <f t="shared" si="134"/>
        <v>no 0% progess</v>
      </c>
      <c r="T1711" s="9">
        <v>0</v>
      </c>
      <c r="U1711" s="9">
        <v>4</v>
      </c>
      <c r="V1711" s="9">
        <v>4</v>
      </c>
      <c r="W1711" s="9">
        <v>0</v>
      </c>
      <c r="X1711" s="9">
        <v>0</v>
      </c>
      <c r="Y1711" s="9">
        <v>0</v>
      </c>
      <c r="Z1711" s="9"/>
      <c r="AA1711" s="9">
        <v>0</v>
      </c>
      <c r="AB1711" s="9"/>
      <c r="AC1711" s="9">
        <v>1002</v>
      </c>
      <c r="AD1711" s="9" t="s">
        <v>6099</v>
      </c>
      <c r="AE1711" s="9" t="s">
        <v>6089</v>
      </c>
      <c r="AF1711" s="9">
        <v>127</v>
      </c>
      <c r="AG1711" s="9"/>
      <c r="AH1711" s="9" t="s">
        <v>6100</v>
      </c>
      <c r="AI1711" s="9"/>
      <c r="AJ1711" s="9"/>
    </row>
    <row r="1712" spans="1:36" x14ac:dyDescent="0.35">
      <c r="A1712" s="9" t="s">
        <v>3110</v>
      </c>
      <c r="B1712" s="9" t="s">
        <v>3111</v>
      </c>
      <c r="C1712" s="9" t="s">
        <v>14504</v>
      </c>
      <c r="D1712" s="9" t="s">
        <v>29</v>
      </c>
      <c r="E1712" s="9" t="s">
        <v>6101</v>
      </c>
      <c r="F1712" s="9" t="str">
        <f>_xlfn.XLOOKUP(E1712,Total_Enrolled!C:C,Total_Enrolled!C:C)</f>
        <v>2025em1100325@bitspilani-digital.edu.in</v>
      </c>
      <c r="G1712" s="9" t="s">
        <v>6102</v>
      </c>
      <c r="H1712" s="9" t="s">
        <v>14515</v>
      </c>
      <c r="I1712" s="9" t="s">
        <v>6103</v>
      </c>
      <c r="J1712" s="9" t="b">
        <v>1</v>
      </c>
      <c r="K1712" s="9">
        <v>0</v>
      </c>
      <c r="L1712" s="9">
        <f>_xlfn.XLOOKUP(B1712,Courses!A:A,Courses!H:H)</f>
        <v>67</v>
      </c>
      <c r="M1712" s="14">
        <f t="shared" si="130"/>
        <v>0</v>
      </c>
      <c r="N1712" s="14" t="str">
        <f t="shared" si="131"/>
        <v>Not Active</v>
      </c>
      <c r="O1712" s="14" t="str" cm="1">
        <f t="array" ref="O1712">_xlfn.IFS(M1712=0,"0",
M1712&lt;=10%,"0-10",
TRUE,"&gt;10"
)&amp;" "&amp;"% progress"</f>
        <v>0 % progress</v>
      </c>
      <c r="P1712" s="15">
        <f t="shared" si="132"/>
        <v>1</v>
      </c>
      <c r="Q1712" s="15">
        <f>COUNTIFS($G:$G,$G1712)</f>
        <v>3</v>
      </c>
      <c r="R1712" s="16">
        <f t="shared" si="133"/>
        <v>0.33333333333333331</v>
      </c>
      <c r="S1712" s="15" t="str">
        <f t="shared" si="134"/>
        <v>no progress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/>
      <c r="AA1712" s="9">
        <v>0</v>
      </c>
      <c r="AB1712" s="9"/>
      <c r="AC1712" s="9">
        <v>0</v>
      </c>
      <c r="AD1712" s="9" t="s">
        <v>6104</v>
      </c>
      <c r="AE1712" s="9" t="s">
        <v>6105</v>
      </c>
      <c r="AF1712" s="9">
        <v>107</v>
      </c>
      <c r="AG1712" s="9"/>
      <c r="AH1712" s="9"/>
      <c r="AI1712" s="9"/>
      <c r="AJ1712" s="9"/>
    </row>
    <row r="1713" spans="1:36" x14ac:dyDescent="0.35">
      <c r="A1713" s="9" t="s">
        <v>30</v>
      </c>
      <c r="B1713" s="9" t="s">
        <v>31</v>
      </c>
      <c r="C1713" s="9" t="s">
        <v>14504</v>
      </c>
      <c r="D1713" s="9" t="s">
        <v>29</v>
      </c>
      <c r="E1713" s="9" t="s">
        <v>6101</v>
      </c>
      <c r="F1713" s="9" t="str">
        <f>_xlfn.XLOOKUP(E1713,Total_Enrolled!C:C,Total_Enrolled!C:C)</f>
        <v>2025em1100325@bitspilani-digital.edu.in</v>
      </c>
      <c r="G1713" s="9" t="s">
        <v>6102</v>
      </c>
      <c r="H1713" s="9" t="s">
        <v>14515</v>
      </c>
      <c r="I1713" s="9" t="s">
        <v>6103</v>
      </c>
      <c r="J1713" s="9" t="b">
        <v>1</v>
      </c>
      <c r="K1713" s="9">
        <v>0</v>
      </c>
      <c r="L1713" s="9">
        <f>_xlfn.XLOOKUP(B1713,Courses!A:A,Courses!H:H)</f>
        <v>71</v>
      </c>
      <c r="M1713" s="14">
        <f t="shared" si="130"/>
        <v>0</v>
      </c>
      <c r="N1713" s="14" t="str">
        <f t="shared" si="131"/>
        <v>Not Active</v>
      </c>
      <c r="O1713" s="14" t="str" cm="1">
        <f t="array" ref="O1713">_xlfn.IFS(M1713=0,"0",
M1713&lt;=10%,"0-10",
TRUE,"&gt;10"
)&amp;" "&amp;"% progress"</f>
        <v>0 % progress</v>
      </c>
      <c r="P1713" s="15">
        <f t="shared" si="132"/>
        <v>1</v>
      </c>
      <c r="Q1713" s="15">
        <f>COUNTIFS($G:$G,$G1713)</f>
        <v>3</v>
      </c>
      <c r="R1713" s="16">
        <f t="shared" si="133"/>
        <v>0.33333333333333331</v>
      </c>
      <c r="S1713" s="15" t="str">
        <f t="shared" si="134"/>
        <v>no progress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/>
      <c r="AA1713" s="9">
        <v>0</v>
      </c>
      <c r="AB1713" s="9"/>
      <c r="AC1713" s="9">
        <v>0</v>
      </c>
      <c r="AD1713" s="9" t="s">
        <v>6106</v>
      </c>
      <c r="AE1713" s="9" t="s">
        <v>6105</v>
      </c>
      <c r="AF1713" s="9">
        <v>107</v>
      </c>
      <c r="AG1713" s="9"/>
      <c r="AH1713" s="9"/>
      <c r="AI1713" s="9"/>
      <c r="AJ1713" s="9"/>
    </row>
    <row r="1714" spans="1:36" x14ac:dyDescent="0.35">
      <c r="A1714" s="9" t="s">
        <v>3100</v>
      </c>
      <c r="B1714" s="9" t="s">
        <v>3101</v>
      </c>
      <c r="C1714" s="9" t="s">
        <v>14504</v>
      </c>
      <c r="D1714" s="9" t="s">
        <v>29</v>
      </c>
      <c r="E1714" s="9" t="s">
        <v>6101</v>
      </c>
      <c r="F1714" s="9" t="str">
        <f>_xlfn.XLOOKUP(E1714,Total_Enrolled!C:C,Total_Enrolled!C:C)</f>
        <v>2025em1100325@bitspilani-digital.edu.in</v>
      </c>
      <c r="G1714" s="9" t="s">
        <v>6102</v>
      </c>
      <c r="H1714" s="9" t="s">
        <v>14515</v>
      </c>
      <c r="I1714" s="9" t="s">
        <v>6103</v>
      </c>
      <c r="J1714" s="9" t="b">
        <v>1</v>
      </c>
      <c r="K1714" s="9">
        <v>1</v>
      </c>
      <c r="L1714" s="9">
        <f>_xlfn.XLOOKUP(B1714,Courses!A:A,Courses!H:H)</f>
        <v>44</v>
      </c>
      <c r="M1714" s="14">
        <f t="shared" si="130"/>
        <v>2.2727272727272728E-2</v>
      </c>
      <c r="N1714" s="14" t="str">
        <f t="shared" si="131"/>
        <v>Active</v>
      </c>
      <c r="O1714" s="14" t="str" cm="1">
        <f t="array" ref="O1714">_xlfn.IFS(M1714=0,"0",
M1714&lt;=10%,"0-10",
TRUE,"&gt;10"
)&amp;" "&amp;"% progress"</f>
        <v>0-10 % progress</v>
      </c>
      <c r="P1714" s="15">
        <f t="shared" si="132"/>
        <v>0</v>
      </c>
      <c r="Q1714" s="15">
        <f>COUNTIFS($G:$G,$G1714)</f>
        <v>3</v>
      </c>
      <c r="R1714" s="16">
        <f t="shared" si="133"/>
        <v>0</v>
      </c>
      <c r="S1714" s="15" t="str">
        <f t="shared" si="134"/>
        <v>no 0% progess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/>
      <c r="AA1714" s="9">
        <v>0</v>
      </c>
      <c r="AB1714" s="9"/>
      <c r="AC1714" s="9">
        <v>606</v>
      </c>
      <c r="AD1714" s="9" t="s">
        <v>6107</v>
      </c>
      <c r="AE1714" s="9" t="s">
        <v>6105</v>
      </c>
      <c r="AF1714" s="9">
        <v>107</v>
      </c>
      <c r="AG1714" s="9"/>
      <c r="AH1714" s="9"/>
      <c r="AI1714" s="9"/>
      <c r="AJ1714" s="9"/>
    </row>
    <row r="1715" spans="1:36" x14ac:dyDescent="0.35">
      <c r="A1715" s="9" t="s">
        <v>3100</v>
      </c>
      <c r="B1715" s="9" t="s">
        <v>3101</v>
      </c>
      <c r="C1715" s="9" t="s">
        <v>14504</v>
      </c>
      <c r="D1715" s="9" t="s">
        <v>29</v>
      </c>
      <c r="E1715" s="9" t="s">
        <v>6108</v>
      </c>
      <c r="F1715" s="9" t="str">
        <f>_xlfn.XLOOKUP(E1715,Total_Enrolled!C:C,Total_Enrolled!C:C)</f>
        <v>2025em1100326@bitspilani-digital.edu.in</v>
      </c>
      <c r="G1715" s="9" t="s">
        <v>6109</v>
      </c>
      <c r="H1715" s="9" t="s">
        <v>14515</v>
      </c>
      <c r="I1715" s="9" t="s">
        <v>6110</v>
      </c>
      <c r="J1715" s="9" t="b">
        <v>1</v>
      </c>
      <c r="K1715" s="9">
        <v>4</v>
      </c>
      <c r="L1715" s="9">
        <f>_xlfn.XLOOKUP(B1715,Courses!A:A,Courses!H:H)</f>
        <v>44</v>
      </c>
      <c r="M1715" s="14">
        <f t="shared" si="130"/>
        <v>9.0909090909090912E-2</v>
      </c>
      <c r="N1715" s="14" t="str">
        <f t="shared" si="131"/>
        <v>Active</v>
      </c>
      <c r="O1715" s="14" t="str" cm="1">
        <f t="array" ref="O1715">_xlfn.IFS(M1715=0,"0",
M1715&lt;=10%,"0-10",
TRUE,"&gt;10"
)&amp;" "&amp;"% progress"</f>
        <v>0-10 % progress</v>
      </c>
      <c r="P1715" s="15">
        <f t="shared" si="132"/>
        <v>0</v>
      </c>
      <c r="Q1715" s="15">
        <f>COUNTIFS($G:$G,$G1715)</f>
        <v>3</v>
      </c>
      <c r="R1715" s="16">
        <f t="shared" si="133"/>
        <v>0</v>
      </c>
      <c r="S1715" s="15" t="str">
        <f t="shared" si="134"/>
        <v>no 0% progess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/>
      <c r="AA1715" s="9">
        <v>0</v>
      </c>
      <c r="AB1715" s="9"/>
      <c r="AC1715" s="9">
        <v>17214</v>
      </c>
      <c r="AD1715" s="9" t="s">
        <v>6112</v>
      </c>
      <c r="AE1715" s="9" t="s">
        <v>6111</v>
      </c>
      <c r="AF1715" s="9">
        <v>106</v>
      </c>
      <c r="AG1715" s="9"/>
      <c r="AH1715" s="9"/>
      <c r="AI1715" s="9" t="s">
        <v>6113</v>
      </c>
      <c r="AJ1715" s="9" t="s">
        <v>6114</v>
      </c>
    </row>
    <row r="1716" spans="1:36" x14ac:dyDescent="0.35">
      <c r="A1716" s="9" t="s">
        <v>30</v>
      </c>
      <c r="B1716" s="9" t="s">
        <v>31</v>
      </c>
      <c r="C1716" s="9" t="s">
        <v>14504</v>
      </c>
      <c r="D1716" s="9" t="s">
        <v>29</v>
      </c>
      <c r="E1716" s="9" t="s">
        <v>6108</v>
      </c>
      <c r="F1716" s="9" t="str">
        <f>_xlfn.XLOOKUP(E1716,Total_Enrolled!C:C,Total_Enrolled!C:C)</f>
        <v>2025em1100326@bitspilani-digital.edu.in</v>
      </c>
      <c r="G1716" s="9" t="s">
        <v>6109</v>
      </c>
      <c r="H1716" s="9" t="s">
        <v>14515</v>
      </c>
      <c r="I1716" s="9" t="s">
        <v>6110</v>
      </c>
      <c r="J1716" s="9" t="b">
        <v>1</v>
      </c>
      <c r="K1716" s="9">
        <v>18</v>
      </c>
      <c r="L1716" s="9">
        <f>_xlfn.XLOOKUP(B1716,Courses!A:A,Courses!H:H)</f>
        <v>71</v>
      </c>
      <c r="M1716" s="14">
        <f t="shared" si="130"/>
        <v>0.25352112676056338</v>
      </c>
      <c r="N1716" s="14" t="str">
        <f t="shared" si="131"/>
        <v>Active</v>
      </c>
      <c r="O1716" s="14" t="str" cm="1">
        <f t="array" ref="O1716">_xlfn.IFS(M1716=0,"0",
M1716&lt;=10%,"0-10",
TRUE,"&gt;10"
)&amp;" "&amp;"% progress"</f>
        <v>&gt;10 % progress</v>
      </c>
      <c r="P1716" s="15">
        <f t="shared" si="132"/>
        <v>0</v>
      </c>
      <c r="Q1716" s="15">
        <f>COUNTIFS($G:$G,$G1716)</f>
        <v>3</v>
      </c>
      <c r="R1716" s="16">
        <f t="shared" si="133"/>
        <v>0</v>
      </c>
      <c r="S1716" s="15" t="str">
        <f t="shared" si="134"/>
        <v>no 0% progess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/>
      <c r="AA1716" s="9">
        <v>0</v>
      </c>
      <c r="AB1716" s="9"/>
      <c r="AC1716" s="9">
        <v>15346</v>
      </c>
      <c r="AD1716" s="9" t="s">
        <v>6115</v>
      </c>
      <c r="AE1716" s="9" t="s">
        <v>6111</v>
      </c>
      <c r="AF1716" s="9">
        <v>106</v>
      </c>
      <c r="AG1716" s="9"/>
      <c r="AH1716" s="9"/>
      <c r="AI1716" s="9" t="s">
        <v>6116</v>
      </c>
      <c r="AJ1716" s="9" t="s">
        <v>6117</v>
      </c>
    </row>
    <row r="1717" spans="1:36" x14ac:dyDescent="0.35">
      <c r="A1717" s="9" t="s">
        <v>3110</v>
      </c>
      <c r="B1717" s="9" t="s">
        <v>3111</v>
      </c>
      <c r="C1717" s="9" t="s">
        <v>14504</v>
      </c>
      <c r="D1717" s="9" t="s">
        <v>29</v>
      </c>
      <c r="E1717" s="9" t="s">
        <v>6108</v>
      </c>
      <c r="F1717" s="9" t="str">
        <f>_xlfn.XLOOKUP(E1717,Total_Enrolled!C:C,Total_Enrolled!C:C)</f>
        <v>2025em1100326@bitspilani-digital.edu.in</v>
      </c>
      <c r="G1717" s="9" t="s">
        <v>6109</v>
      </c>
      <c r="H1717" s="9" t="s">
        <v>14515</v>
      </c>
      <c r="I1717" s="9" t="s">
        <v>6110</v>
      </c>
      <c r="J1717" s="9" t="b">
        <v>1</v>
      </c>
      <c r="K1717" s="9">
        <v>13</v>
      </c>
      <c r="L1717" s="9">
        <f>_xlfn.XLOOKUP(B1717,Courses!A:A,Courses!H:H)</f>
        <v>67</v>
      </c>
      <c r="M1717" s="14">
        <f t="shared" si="130"/>
        <v>0.19402985074626866</v>
      </c>
      <c r="N1717" s="14" t="str">
        <f t="shared" si="131"/>
        <v>Active</v>
      </c>
      <c r="O1717" s="14" t="str" cm="1">
        <f t="array" ref="O1717">_xlfn.IFS(M1717=0,"0",
M1717&lt;=10%,"0-10",
TRUE,"&gt;10"
)&amp;" "&amp;"% progress"</f>
        <v>&gt;10 % progress</v>
      </c>
      <c r="P1717" s="15">
        <f t="shared" si="132"/>
        <v>0</v>
      </c>
      <c r="Q1717" s="15">
        <f>COUNTIFS($G:$G,$G1717)</f>
        <v>3</v>
      </c>
      <c r="R1717" s="16">
        <f t="shared" si="133"/>
        <v>0</v>
      </c>
      <c r="S1717" s="15" t="str">
        <f t="shared" si="134"/>
        <v>no 0% progess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/>
      <c r="AA1717" s="9">
        <v>0</v>
      </c>
      <c r="AB1717" s="9"/>
      <c r="AC1717" s="9">
        <v>1367</v>
      </c>
      <c r="AD1717" s="9" t="s">
        <v>6118</v>
      </c>
      <c r="AE1717" s="9" t="s">
        <v>6111</v>
      </c>
      <c r="AF1717" s="9">
        <v>106</v>
      </c>
      <c r="AG1717" s="9"/>
      <c r="AH1717" s="9"/>
      <c r="AI1717" s="9"/>
      <c r="AJ1717" s="9"/>
    </row>
    <row r="1718" spans="1:36" x14ac:dyDescent="0.35">
      <c r="A1718" s="9" t="s">
        <v>3110</v>
      </c>
      <c r="B1718" s="9" t="s">
        <v>3111</v>
      </c>
      <c r="C1718" s="9" t="s">
        <v>14504</v>
      </c>
      <c r="D1718" s="9" t="s">
        <v>29</v>
      </c>
      <c r="E1718" s="9" t="s">
        <v>6119</v>
      </c>
      <c r="F1718" s="9" t="str">
        <f>_xlfn.XLOOKUP(E1718,Total_Enrolled!C:C,Total_Enrolled!C:C)</f>
        <v>2025em1100327@bitspilani-digital.edu.in</v>
      </c>
      <c r="G1718" s="9" t="s">
        <v>6120</v>
      </c>
      <c r="H1718" s="9" t="s">
        <v>14515</v>
      </c>
      <c r="I1718" s="9" t="s">
        <v>6121</v>
      </c>
      <c r="J1718" s="9" t="b">
        <v>1</v>
      </c>
      <c r="K1718" s="9">
        <v>64</v>
      </c>
      <c r="L1718" s="9">
        <f>_xlfn.XLOOKUP(B1718,Courses!A:A,Courses!H:H)</f>
        <v>67</v>
      </c>
      <c r="M1718" s="14">
        <f t="shared" si="130"/>
        <v>0.95522388059701491</v>
      </c>
      <c r="N1718" s="14" t="str">
        <f t="shared" si="131"/>
        <v>Active</v>
      </c>
      <c r="O1718" s="14" t="str" cm="1">
        <f t="array" ref="O1718">_xlfn.IFS(M1718=0,"0",
M1718&lt;=10%,"0-10",
TRUE,"&gt;10"
)&amp;" "&amp;"% progress"</f>
        <v>&gt;10 % progress</v>
      </c>
      <c r="P1718" s="15">
        <f t="shared" si="132"/>
        <v>0</v>
      </c>
      <c r="Q1718" s="15">
        <f>COUNTIFS($G:$G,$G1718)</f>
        <v>3</v>
      </c>
      <c r="R1718" s="16">
        <f t="shared" si="133"/>
        <v>0</v>
      </c>
      <c r="S1718" s="15" t="str">
        <f t="shared" si="134"/>
        <v>no 0% progess</v>
      </c>
      <c r="T1718" s="9">
        <v>0</v>
      </c>
      <c r="U1718" s="9">
        <v>12</v>
      </c>
      <c r="V1718" s="9">
        <v>12</v>
      </c>
      <c r="W1718" s="9">
        <v>0</v>
      </c>
      <c r="X1718" s="9">
        <v>0</v>
      </c>
      <c r="Y1718" s="9">
        <v>0</v>
      </c>
      <c r="Z1718" s="9"/>
      <c r="AA1718" s="9">
        <v>0</v>
      </c>
      <c r="AB1718" s="9"/>
      <c r="AC1718" s="9">
        <v>30771</v>
      </c>
      <c r="AD1718" s="9" t="s">
        <v>6122</v>
      </c>
      <c r="AE1718" s="9" t="s">
        <v>6123</v>
      </c>
      <c r="AF1718" s="9">
        <v>388</v>
      </c>
      <c r="AG1718" s="9"/>
      <c r="AH1718" s="9" t="s">
        <v>6124</v>
      </c>
      <c r="AI1718" s="9"/>
      <c r="AJ1718" s="9"/>
    </row>
    <row r="1719" spans="1:36" x14ac:dyDescent="0.35">
      <c r="A1719" s="9" t="s">
        <v>30</v>
      </c>
      <c r="B1719" s="9" t="s">
        <v>31</v>
      </c>
      <c r="C1719" s="9" t="s">
        <v>14504</v>
      </c>
      <c r="D1719" s="9" t="s">
        <v>29</v>
      </c>
      <c r="E1719" s="9" t="s">
        <v>6119</v>
      </c>
      <c r="F1719" s="9" t="str">
        <f>_xlfn.XLOOKUP(E1719,Total_Enrolled!C:C,Total_Enrolled!C:C)</f>
        <v>2025em1100327@bitspilani-digital.edu.in</v>
      </c>
      <c r="G1719" s="9" t="s">
        <v>6120</v>
      </c>
      <c r="H1719" s="9" t="s">
        <v>14515</v>
      </c>
      <c r="I1719" s="9" t="s">
        <v>6121</v>
      </c>
      <c r="J1719" s="9" t="b">
        <v>1</v>
      </c>
      <c r="K1719" s="9">
        <v>72</v>
      </c>
      <c r="L1719" s="9">
        <f>_xlfn.XLOOKUP(B1719,Courses!A:A,Courses!H:H)</f>
        <v>71</v>
      </c>
      <c r="M1719" s="14">
        <f t="shared" si="130"/>
        <v>1.0140845070422535</v>
      </c>
      <c r="N1719" s="14" t="str">
        <f t="shared" si="131"/>
        <v>Active</v>
      </c>
      <c r="O1719" s="14" t="str" cm="1">
        <f t="array" ref="O1719">_xlfn.IFS(M1719=0,"0",
M1719&lt;=10%,"0-10",
TRUE,"&gt;10"
)&amp;" "&amp;"% progress"</f>
        <v>&gt;10 % progress</v>
      </c>
      <c r="P1719" s="15">
        <f t="shared" si="132"/>
        <v>0</v>
      </c>
      <c r="Q1719" s="15">
        <f>COUNTIFS($G:$G,$G1719)</f>
        <v>3</v>
      </c>
      <c r="R1719" s="16">
        <f t="shared" si="133"/>
        <v>0</v>
      </c>
      <c r="S1719" s="15" t="str">
        <f t="shared" si="134"/>
        <v>no 0% progess</v>
      </c>
      <c r="T1719" s="9">
        <v>0</v>
      </c>
      <c r="U1719" s="9">
        <v>21</v>
      </c>
      <c r="V1719" s="9">
        <v>23</v>
      </c>
      <c r="W1719" s="9">
        <v>0</v>
      </c>
      <c r="X1719" s="9">
        <v>0</v>
      </c>
      <c r="Y1719" s="9">
        <v>0</v>
      </c>
      <c r="Z1719" s="9"/>
      <c r="AA1719" s="9">
        <v>0</v>
      </c>
      <c r="AB1719" s="9"/>
      <c r="AC1719" s="9">
        <v>80879</v>
      </c>
      <c r="AD1719" s="9" t="s">
        <v>6125</v>
      </c>
      <c r="AE1719" s="9" t="s">
        <v>6123</v>
      </c>
      <c r="AF1719" s="9">
        <v>388</v>
      </c>
      <c r="AG1719" s="9"/>
      <c r="AH1719" s="9" t="s">
        <v>6126</v>
      </c>
      <c r="AI1719" s="9" t="s">
        <v>6127</v>
      </c>
      <c r="AJ1719" s="9" t="s">
        <v>6128</v>
      </c>
    </row>
    <row r="1720" spans="1:36" x14ac:dyDescent="0.35">
      <c r="A1720" s="9" t="s">
        <v>3100</v>
      </c>
      <c r="B1720" s="9" t="s">
        <v>3101</v>
      </c>
      <c r="C1720" s="9" t="s">
        <v>14504</v>
      </c>
      <c r="D1720" s="9" t="s">
        <v>29</v>
      </c>
      <c r="E1720" s="9" t="s">
        <v>6119</v>
      </c>
      <c r="F1720" s="9" t="str">
        <f>_xlfn.XLOOKUP(E1720,Total_Enrolled!C:C,Total_Enrolled!C:C)</f>
        <v>2025em1100327@bitspilani-digital.edu.in</v>
      </c>
      <c r="G1720" s="9" t="s">
        <v>6120</v>
      </c>
      <c r="H1720" s="9" t="s">
        <v>14515</v>
      </c>
      <c r="I1720" s="9" t="s">
        <v>6121</v>
      </c>
      <c r="J1720" s="9" t="b">
        <v>1</v>
      </c>
      <c r="K1720" s="9">
        <v>40</v>
      </c>
      <c r="L1720" s="9">
        <f>_xlfn.XLOOKUP(B1720,Courses!A:A,Courses!H:H)</f>
        <v>44</v>
      </c>
      <c r="M1720" s="14">
        <f t="shared" si="130"/>
        <v>0.90909090909090906</v>
      </c>
      <c r="N1720" s="14" t="str">
        <f t="shared" si="131"/>
        <v>Active</v>
      </c>
      <c r="O1720" s="14" t="str" cm="1">
        <f t="array" ref="O1720">_xlfn.IFS(M1720=0,"0",
M1720&lt;=10%,"0-10",
TRUE,"&gt;10"
)&amp;" "&amp;"% progress"</f>
        <v>&gt;10 % progress</v>
      </c>
      <c r="P1720" s="15">
        <f t="shared" si="132"/>
        <v>0</v>
      </c>
      <c r="Q1720" s="15">
        <f>COUNTIFS($G:$G,$G1720)</f>
        <v>3</v>
      </c>
      <c r="R1720" s="16">
        <f t="shared" si="133"/>
        <v>0</v>
      </c>
      <c r="S1720" s="15" t="str">
        <f t="shared" si="134"/>
        <v>no 0% progess</v>
      </c>
      <c r="T1720" s="9">
        <v>0</v>
      </c>
      <c r="U1720" s="9">
        <v>13</v>
      </c>
      <c r="V1720" s="9">
        <v>14</v>
      </c>
      <c r="W1720" s="9">
        <v>0</v>
      </c>
      <c r="X1720" s="9">
        <v>0</v>
      </c>
      <c r="Y1720" s="9">
        <v>0</v>
      </c>
      <c r="Z1720" s="9"/>
      <c r="AA1720" s="9">
        <v>0</v>
      </c>
      <c r="AB1720" s="9"/>
      <c r="AC1720" s="9">
        <v>39921</v>
      </c>
      <c r="AD1720" s="9" t="s">
        <v>6129</v>
      </c>
      <c r="AE1720" s="9" t="s">
        <v>6123</v>
      </c>
      <c r="AF1720" s="9">
        <v>388</v>
      </c>
      <c r="AG1720" s="9"/>
      <c r="AH1720" s="9" t="s">
        <v>6130</v>
      </c>
      <c r="AI1720" s="9" t="s">
        <v>6131</v>
      </c>
      <c r="AJ1720" s="9" t="s">
        <v>6132</v>
      </c>
    </row>
    <row r="1721" spans="1:36" x14ac:dyDescent="0.35">
      <c r="A1721" s="9" t="s">
        <v>3086</v>
      </c>
      <c r="B1721" s="9" t="s">
        <v>35</v>
      </c>
      <c r="C1721" s="9" t="s">
        <v>14504</v>
      </c>
      <c r="D1721" s="9" t="s">
        <v>29</v>
      </c>
      <c r="E1721" s="9" t="s">
        <v>6133</v>
      </c>
      <c r="F1721" s="9" t="str">
        <f>_xlfn.XLOOKUP(E1721,Total_Enrolled!C:C,Total_Enrolled!C:C)</f>
        <v>2025em1100328@bitspilani-digital.edu.in</v>
      </c>
      <c r="G1721" s="9" t="s">
        <v>6134</v>
      </c>
      <c r="H1721" s="9" t="s">
        <v>14515</v>
      </c>
      <c r="I1721" s="9" t="s">
        <v>6135</v>
      </c>
      <c r="J1721" s="9" t="b">
        <v>1</v>
      </c>
      <c r="K1721" s="9">
        <v>3</v>
      </c>
      <c r="L1721" s="9">
        <f>_xlfn.XLOOKUP(B1721,Courses!A:A,Courses!H:H)</f>
        <v>68</v>
      </c>
      <c r="M1721" s="14">
        <f t="shared" si="130"/>
        <v>4.4117647058823532E-2</v>
      </c>
      <c r="N1721" s="14" t="str">
        <f t="shared" si="131"/>
        <v>Active</v>
      </c>
      <c r="O1721" s="14" t="str" cm="1">
        <f t="array" ref="O1721">_xlfn.IFS(M1721=0,"0",
M1721&lt;=10%,"0-10",
TRUE,"&gt;10"
)&amp;" "&amp;"% progress"</f>
        <v>0-10 % progress</v>
      </c>
      <c r="P1721" s="15">
        <f t="shared" si="132"/>
        <v>0</v>
      </c>
      <c r="Q1721" s="15">
        <f>COUNTIFS($G:$G,$G1721)</f>
        <v>4</v>
      </c>
      <c r="R1721" s="16">
        <f t="shared" si="133"/>
        <v>0</v>
      </c>
      <c r="S1721" s="15" t="str">
        <f t="shared" si="134"/>
        <v>no 0% progess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/>
      <c r="AA1721" s="9">
        <v>0</v>
      </c>
      <c r="AB1721" s="9"/>
      <c r="AC1721" s="9">
        <v>82</v>
      </c>
      <c r="AD1721" s="9" t="s">
        <v>6137</v>
      </c>
      <c r="AE1721" s="9" t="s">
        <v>6136</v>
      </c>
      <c r="AF1721" s="9">
        <v>11</v>
      </c>
      <c r="AG1721" s="9"/>
      <c r="AH1721" s="9"/>
      <c r="AI1721" s="9"/>
      <c r="AJ1721" s="9"/>
    </row>
    <row r="1722" spans="1:36" x14ac:dyDescent="0.35">
      <c r="A1722" s="9" t="s">
        <v>3089</v>
      </c>
      <c r="B1722" s="9" t="s">
        <v>36</v>
      </c>
      <c r="C1722" s="9" t="s">
        <v>14504</v>
      </c>
      <c r="D1722" s="9" t="s">
        <v>29</v>
      </c>
      <c r="E1722" s="9" t="s">
        <v>6133</v>
      </c>
      <c r="F1722" s="9" t="str">
        <f>_xlfn.XLOOKUP(E1722,Total_Enrolled!C:C,Total_Enrolled!C:C)</f>
        <v>2025em1100328@bitspilani-digital.edu.in</v>
      </c>
      <c r="G1722" s="9" t="s">
        <v>6134</v>
      </c>
      <c r="H1722" s="9" t="s">
        <v>14515</v>
      </c>
      <c r="I1722" s="9" t="s">
        <v>6135</v>
      </c>
      <c r="J1722" s="9" t="b">
        <v>1</v>
      </c>
      <c r="K1722" s="9">
        <v>9</v>
      </c>
      <c r="L1722" s="9">
        <f>_xlfn.XLOOKUP(B1722,Courses!A:A,Courses!H:H)</f>
        <v>85</v>
      </c>
      <c r="M1722" s="14">
        <f t="shared" si="130"/>
        <v>0.10588235294117647</v>
      </c>
      <c r="N1722" s="14" t="str">
        <f t="shared" si="131"/>
        <v>Active</v>
      </c>
      <c r="O1722" s="14" t="str" cm="1">
        <f t="array" ref="O1722">_xlfn.IFS(M1722=0,"0",
M1722&lt;=10%,"0-10",
TRUE,"&gt;10"
)&amp;" "&amp;"% progress"</f>
        <v>&gt;10 % progress</v>
      </c>
      <c r="P1722" s="15">
        <f t="shared" si="132"/>
        <v>0</v>
      </c>
      <c r="Q1722" s="15">
        <f>COUNTIFS($G:$G,$G1722)</f>
        <v>4</v>
      </c>
      <c r="R1722" s="16">
        <f t="shared" si="133"/>
        <v>0</v>
      </c>
      <c r="S1722" s="15" t="str">
        <f t="shared" si="134"/>
        <v>no 0% progess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/>
      <c r="AA1722" s="9">
        <v>0</v>
      </c>
      <c r="AB1722" s="9"/>
      <c r="AC1722" s="9">
        <v>6271</v>
      </c>
      <c r="AD1722" s="9" t="s">
        <v>6138</v>
      </c>
      <c r="AE1722" s="9" t="s">
        <v>6136</v>
      </c>
      <c r="AF1722" s="9">
        <v>11</v>
      </c>
      <c r="AG1722" s="9"/>
      <c r="AH1722" s="9"/>
      <c r="AI1722" s="9"/>
      <c r="AJ1722" s="9"/>
    </row>
    <row r="1723" spans="1:36" x14ac:dyDescent="0.35">
      <c r="A1723" s="9" t="s">
        <v>3095</v>
      </c>
      <c r="B1723" s="9" t="s">
        <v>38</v>
      </c>
      <c r="C1723" s="9" t="s">
        <v>14504</v>
      </c>
      <c r="D1723" s="9" t="s">
        <v>29</v>
      </c>
      <c r="E1723" s="9" t="s">
        <v>6133</v>
      </c>
      <c r="F1723" s="9" t="str">
        <f>_xlfn.XLOOKUP(E1723,Total_Enrolled!C:C,Total_Enrolled!C:C)</f>
        <v>2025em1100328@bitspilani-digital.edu.in</v>
      </c>
      <c r="G1723" s="9" t="s">
        <v>6134</v>
      </c>
      <c r="H1723" s="9" t="s">
        <v>14515</v>
      </c>
      <c r="I1723" s="9" t="s">
        <v>6135</v>
      </c>
      <c r="J1723" s="9" t="b">
        <v>1</v>
      </c>
      <c r="K1723" s="9">
        <v>0</v>
      </c>
      <c r="L1723" s="9">
        <f>_xlfn.XLOOKUP(B1723,Courses!A:A,Courses!H:H)</f>
        <v>42</v>
      </c>
      <c r="M1723" s="14">
        <f t="shared" si="130"/>
        <v>0</v>
      </c>
      <c r="N1723" s="14" t="str">
        <f t="shared" si="131"/>
        <v>Not Active</v>
      </c>
      <c r="O1723" s="14" t="str" cm="1">
        <f t="array" ref="O1723">_xlfn.IFS(M1723=0,"0",
M1723&lt;=10%,"0-10",
TRUE,"&gt;10"
)&amp;" "&amp;"% progress"</f>
        <v>0 % progress</v>
      </c>
      <c r="P1723" s="15">
        <f t="shared" si="132"/>
        <v>1</v>
      </c>
      <c r="Q1723" s="15">
        <f>COUNTIFS($G:$G,$G1723)</f>
        <v>4</v>
      </c>
      <c r="R1723" s="16">
        <f t="shared" si="133"/>
        <v>0.25</v>
      </c>
      <c r="S1723" s="15" t="str">
        <f t="shared" si="134"/>
        <v>no progress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/>
      <c r="AA1723" s="9">
        <v>0</v>
      </c>
      <c r="AB1723" s="9"/>
      <c r="AC1723" s="9">
        <v>0</v>
      </c>
      <c r="AD1723" s="9"/>
      <c r="AE1723" s="9" t="s">
        <v>6136</v>
      </c>
      <c r="AF1723" s="9">
        <v>11</v>
      </c>
      <c r="AG1723" s="9"/>
      <c r="AH1723" s="9"/>
      <c r="AI1723" s="9"/>
      <c r="AJ1723" s="9"/>
    </row>
    <row r="1724" spans="1:36" x14ac:dyDescent="0.35">
      <c r="A1724" s="9" t="s">
        <v>3091</v>
      </c>
      <c r="B1724" s="9" t="s">
        <v>3092</v>
      </c>
      <c r="C1724" s="9" t="s">
        <v>14504</v>
      </c>
      <c r="D1724" s="9" t="s">
        <v>29</v>
      </c>
      <c r="E1724" s="9" t="s">
        <v>6133</v>
      </c>
      <c r="F1724" s="9" t="str">
        <f>_xlfn.XLOOKUP(E1724,Total_Enrolled!C:C,Total_Enrolled!C:C)</f>
        <v>2025em1100328@bitspilani-digital.edu.in</v>
      </c>
      <c r="G1724" s="9" t="s">
        <v>6134</v>
      </c>
      <c r="H1724" s="9" t="s">
        <v>14515</v>
      </c>
      <c r="I1724" s="9" t="s">
        <v>6135</v>
      </c>
      <c r="J1724" s="9" t="b">
        <v>1</v>
      </c>
      <c r="K1724" s="9">
        <v>0</v>
      </c>
      <c r="L1724" s="9">
        <f>_xlfn.XLOOKUP(B1724,Courses!A:A,Courses!H:H)</f>
        <v>36</v>
      </c>
      <c r="M1724" s="14">
        <f t="shared" si="130"/>
        <v>0</v>
      </c>
      <c r="N1724" s="14" t="str">
        <f t="shared" si="131"/>
        <v>Not Active</v>
      </c>
      <c r="O1724" s="14" t="str" cm="1">
        <f t="array" ref="O1724">_xlfn.IFS(M1724=0,"0",
M1724&lt;=10%,"0-10",
TRUE,"&gt;10"
)&amp;" "&amp;"% progress"</f>
        <v>0 % progress</v>
      </c>
      <c r="P1724" s="15">
        <f t="shared" si="132"/>
        <v>1</v>
      </c>
      <c r="Q1724" s="15">
        <f>COUNTIFS($G:$G,$G1724)</f>
        <v>4</v>
      </c>
      <c r="R1724" s="16">
        <f t="shared" si="133"/>
        <v>0.25</v>
      </c>
      <c r="S1724" s="15" t="str">
        <f t="shared" si="134"/>
        <v>no progress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/>
      <c r="AA1724" s="9">
        <v>0</v>
      </c>
      <c r="AB1724" s="9"/>
      <c r="AC1724" s="9">
        <v>0</v>
      </c>
      <c r="AD1724" s="9" t="s">
        <v>6139</v>
      </c>
      <c r="AE1724" s="9" t="s">
        <v>6136</v>
      </c>
      <c r="AF1724" s="9">
        <v>11</v>
      </c>
      <c r="AG1724" s="9"/>
      <c r="AH1724" s="9"/>
      <c r="AI1724" s="9"/>
      <c r="AJ1724" s="9"/>
    </row>
    <row r="1725" spans="1:36" x14ac:dyDescent="0.35">
      <c r="A1725" s="9" t="s">
        <v>3100</v>
      </c>
      <c r="B1725" s="9" t="s">
        <v>3101</v>
      </c>
      <c r="C1725" s="9" t="s">
        <v>14504</v>
      </c>
      <c r="D1725" s="9" t="s">
        <v>29</v>
      </c>
      <c r="E1725" s="9" t="s">
        <v>6140</v>
      </c>
      <c r="F1725" s="9" t="str">
        <f>_xlfn.XLOOKUP(E1725,Total_Enrolled!C:C,Total_Enrolled!C:C)</f>
        <v>2025em1100329@bitspilani-digital.edu.in</v>
      </c>
      <c r="G1725" s="9" t="s">
        <v>6141</v>
      </c>
      <c r="H1725" s="9" t="s">
        <v>14515</v>
      </c>
      <c r="I1725" s="9" t="s">
        <v>6142</v>
      </c>
      <c r="J1725" s="9" t="b">
        <v>1</v>
      </c>
      <c r="K1725" s="9">
        <v>1</v>
      </c>
      <c r="L1725" s="9">
        <f>_xlfn.XLOOKUP(B1725,Courses!A:A,Courses!H:H)</f>
        <v>44</v>
      </c>
      <c r="M1725" s="14">
        <f t="shared" si="130"/>
        <v>2.2727272727272728E-2</v>
      </c>
      <c r="N1725" s="14" t="str">
        <f t="shared" si="131"/>
        <v>Active</v>
      </c>
      <c r="O1725" s="14" t="str" cm="1">
        <f t="array" ref="O1725">_xlfn.IFS(M1725=0,"0",
M1725&lt;=10%,"0-10",
TRUE,"&gt;10"
)&amp;" "&amp;"% progress"</f>
        <v>0-10 % progress</v>
      </c>
      <c r="P1725" s="15">
        <f t="shared" si="132"/>
        <v>0</v>
      </c>
      <c r="Q1725" s="15">
        <f>COUNTIFS($G:$G,$G1725)</f>
        <v>3</v>
      </c>
      <c r="R1725" s="16">
        <f t="shared" si="133"/>
        <v>0</v>
      </c>
      <c r="S1725" s="15" t="str">
        <f t="shared" si="134"/>
        <v>no 0% progess</v>
      </c>
      <c r="T1725" s="9">
        <v>0</v>
      </c>
      <c r="U1725" s="9">
        <v>1</v>
      </c>
      <c r="V1725" s="9">
        <v>1</v>
      </c>
      <c r="W1725" s="9">
        <v>0</v>
      </c>
      <c r="X1725" s="9">
        <v>0</v>
      </c>
      <c r="Y1725" s="9">
        <v>0</v>
      </c>
      <c r="Z1725" s="9"/>
      <c r="AA1725" s="9">
        <v>0</v>
      </c>
      <c r="AB1725" s="9"/>
      <c r="AC1725" s="9">
        <v>0</v>
      </c>
      <c r="AD1725" s="9" t="s">
        <v>6143</v>
      </c>
      <c r="AE1725" s="9" t="s">
        <v>6144</v>
      </c>
      <c r="AF1725" s="9">
        <v>176</v>
      </c>
      <c r="AG1725" s="9"/>
      <c r="AH1725" s="9" t="s">
        <v>6145</v>
      </c>
      <c r="AI1725" s="9"/>
      <c r="AJ1725" s="9"/>
    </row>
    <row r="1726" spans="1:36" x14ac:dyDescent="0.35">
      <c r="A1726" s="9" t="s">
        <v>30</v>
      </c>
      <c r="B1726" s="9" t="s">
        <v>31</v>
      </c>
      <c r="C1726" s="9" t="s">
        <v>14504</v>
      </c>
      <c r="D1726" s="9" t="s">
        <v>29</v>
      </c>
      <c r="E1726" s="9" t="s">
        <v>6140</v>
      </c>
      <c r="F1726" s="9" t="str">
        <f>_xlfn.XLOOKUP(E1726,Total_Enrolled!C:C,Total_Enrolled!C:C)</f>
        <v>2025em1100329@bitspilani-digital.edu.in</v>
      </c>
      <c r="G1726" s="9" t="s">
        <v>6141</v>
      </c>
      <c r="H1726" s="9" t="s">
        <v>14515</v>
      </c>
      <c r="I1726" s="9" t="s">
        <v>6142</v>
      </c>
      <c r="J1726" s="9" t="b">
        <v>1</v>
      </c>
      <c r="K1726" s="9">
        <v>1</v>
      </c>
      <c r="L1726" s="9">
        <f>_xlfn.XLOOKUP(B1726,Courses!A:A,Courses!H:H)</f>
        <v>71</v>
      </c>
      <c r="M1726" s="14">
        <f t="shared" si="130"/>
        <v>1.4084507042253521E-2</v>
      </c>
      <c r="N1726" s="14" t="str">
        <f t="shared" si="131"/>
        <v>Active</v>
      </c>
      <c r="O1726" s="14" t="str" cm="1">
        <f t="array" ref="O1726">_xlfn.IFS(M1726=0,"0",
M1726&lt;=10%,"0-10",
TRUE,"&gt;10"
)&amp;" "&amp;"% progress"</f>
        <v>0-10 % progress</v>
      </c>
      <c r="P1726" s="15">
        <f t="shared" si="132"/>
        <v>0</v>
      </c>
      <c r="Q1726" s="15">
        <f>COUNTIFS($G:$G,$G1726)</f>
        <v>3</v>
      </c>
      <c r="R1726" s="16">
        <f t="shared" si="133"/>
        <v>0</v>
      </c>
      <c r="S1726" s="15" t="str">
        <f t="shared" si="134"/>
        <v>no 0% progess</v>
      </c>
      <c r="T1726" s="9">
        <v>0</v>
      </c>
      <c r="U1726" s="9">
        <v>1</v>
      </c>
      <c r="V1726" s="9">
        <v>1</v>
      </c>
      <c r="W1726" s="9">
        <v>0</v>
      </c>
      <c r="X1726" s="9">
        <v>0</v>
      </c>
      <c r="Y1726" s="9">
        <v>0</v>
      </c>
      <c r="Z1726" s="9"/>
      <c r="AA1726" s="9">
        <v>0</v>
      </c>
      <c r="AB1726" s="9"/>
      <c r="AC1726" s="9">
        <v>0</v>
      </c>
      <c r="AD1726" s="9" t="s">
        <v>6146</v>
      </c>
      <c r="AE1726" s="9" t="s">
        <v>6144</v>
      </c>
      <c r="AF1726" s="9">
        <v>176</v>
      </c>
      <c r="AG1726" s="9"/>
      <c r="AH1726" s="9" t="s">
        <v>6147</v>
      </c>
      <c r="AI1726" s="9"/>
      <c r="AJ1726" s="9"/>
    </row>
    <row r="1727" spans="1:36" x14ac:dyDescent="0.35">
      <c r="A1727" s="9" t="s">
        <v>3110</v>
      </c>
      <c r="B1727" s="9" t="s">
        <v>3111</v>
      </c>
      <c r="C1727" s="9" t="s">
        <v>14504</v>
      </c>
      <c r="D1727" s="9" t="s">
        <v>29</v>
      </c>
      <c r="E1727" s="9" t="s">
        <v>6140</v>
      </c>
      <c r="F1727" s="9" t="str">
        <f>_xlfn.XLOOKUP(E1727,Total_Enrolled!C:C,Total_Enrolled!C:C)</f>
        <v>2025em1100329@bitspilani-digital.edu.in</v>
      </c>
      <c r="G1727" s="9" t="s">
        <v>6141</v>
      </c>
      <c r="H1727" s="9" t="s">
        <v>14515</v>
      </c>
      <c r="I1727" s="9" t="s">
        <v>6142</v>
      </c>
      <c r="J1727" s="9" t="b">
        <v>1</v>
      </c>
      <c r="K1727" s="9">
        <v>5</v>
      </c>
      <c r="L1727" s="9">
        <f>_xlfn.XLOOKUP(B1727,Courses!A:A,Courses!H:H)</f>
        <v>67</v>
      </c>
      <c r="M1727" s="14">
        <f t="shared" si="130"/>
        <v>7.4626865671641784E-2</v>
      </c>
      <c r="N1727" s="14" t="str">
        <f t="shared" si="131"/>
        <v>Active</v>
      </c>
      <c r="O1727" s="14" t="str" cm="1">
        <f t="array" ref="O1727">_xlfn.IFS(M1727=0,"0",
M1727&lt;=10%,"0-10",
TRUE,"&gt;10"
)&amp;" "&amp;"% progress"</f>
        <v>0-10 % progress</v>
      </c>
      <c r="P1727" s="15">
        <f t="shared" si="132"/>
        <v>0</v>
      </c>
      <c r="Q1727" s="15">
        <f>COUNTIFS($G:$G,$G1727)</f>
        <v>3</v>
      </c>
      <c r="R1727" s="16">
        <f t="shared" si="133"/>
        <v>0</v>
      </c>
      <c r="S1727" s="15" t="str">
        <f t="shared" si="134"/>
        <v>no 0% progess</v>
      </c>
      <c r="T1727" s="9">
        <v>0</v>
      </c>
      <c r="U1727" s="9">
        <v>2</v>
      </c>
      <c r="V1727" s="9">
        <v>2</v>
      </c>
      <c r="W1727" s="9">
        <v>0</v>
      </c>
      <c r="X1727" s="9">
        <v>0</v>
      </c>
      <c r="Y1727" s="9">
        <v>0</v>
      </c>
      <c r="Z1727" s="9"/>
      <c r="AA1727" s="9">
        <v>0</v>
      </c>
      <c r="AB1727" s="9"/>
      <c r="AC1727" s="9">
        <v>0</v>
      </c>
      <c r="AD1727" s="9" t="s">
        <v>6148</v>
      </c>
      <c r="AE1727" s="9" t="s">
        <v>6144</v>
      </c>
      <c r="AF1727" s="9">
        <v>176</v>
      </c>
      <c r="AG1727" s="9"/>
      <c r="AH1727" s="9" t="s">
        <v>6149</v>
      </c>
      <c r="AI1727" s="9"/>
      <c r="AJ1727" s="9"/>
    </row>
    <row r="1728" spans="1:36" x14ac:dyDescent="0.35">
      <c r="A1728" s="9" t="s">
        <v>3110</v>
      </c>
      <c r="B1728" s="9" t="s">
        <v>3111</v>
      </c>
      <c r="C1728" s="9" t="s">
        <v>14504</v>
      </c>
      <c r="D1728" s="9" t="s">
        <v>29</v>
      </c>
      <c r="E1728" s="9" t="s">
        <v>6150</v>
      </c>
      <c r="F1728" s="9" t="str">
        <f>_xlfn.XLOOKUP(E1728,Total_Enrolled!C:C,Total_Enrolled!C:C)</f>
        <v>2025em1100330@bitspilani-digital.edu.in</v>
      </c>
      <c r="G1728" s="9" t="s">
        <v>6151</v>
      </c>
      <c r="H1728" s="9" t="s">
        <v>14515</v>
      </c>
      <c r="I1728" s="9" t="s">
        <v>6152</v>
      </c>
      <c r="J1728" s="9" t="b">
        <v>1</v>
      </c>
      <c r="K1728" s="9">
        <v>18</v>
      </c>
      <c r="L1728" s="9">
        <f>_xlfn.XLOOKUP(B1728,Courses!A:A,Courses!H:H)</f>
        <v>67</v>
      </c>
      <c r="M1728" s="14">
        <f t="shared" si="130"/>
        <v>0.26865671641791045</v>
      </c>
      <c r="N1728" s="14" t="str">
        <f t="shared" si="131"/>
        <v>Active</v>
      </c>
      <c r="O1728" s="14" t="str" cm="1">
        <f t="array" ref="O1728">_xlfn.IFS(M1728=0,"0",
M1728&lt;=10%,"0-10",
TRUE,"&gt;10"
)&amp;" "&amp;"% progress"</f>
        <v>&gt;10 % progress</v>
      </c>
      <c r="P1728" s="15">
        <f t="shared" si="132"/>
        <v>0</v>
      </c>
      <c r="Q1728" s="15">
        <f>COUNTIFS($G:$G,$G1728)</f>
        <v>3</v>
      </c>
      <c r="R1728" s="16">
        <f t="shared" si="133"/>
        <v>0</v>
      </c>
      <c r="S1728" s="15" t="str">
        <f t="shared" si="134"/>
        <v>no 0% progess</v>
      </c>
      <c r="T1728" s="9">
        <v>0</v>
      </c>
      <c r="U1728" s="9">
        <v>3</v>
      </c>
      <c r="V1728" s="9">
        <v>3</v>
      </c>
      <c r="W1728" s="9">
        <v>0</v>
      </c>
      <c r="X1728" s="9">
        <v>0</v>
      </c>
      <c r="Y1728" s="9">
        <v>0</v>
      </c>
      <c r="Z1728" s="9"/>
      <c r="AA1728" s="9">
        <v>0</v>
      </c>
      <c r="AB1728" s="9"/>
      <c r="AC1728" s="9">
        <v>31640</v>
      </c>
      <c r="AD1728" s="9" t="s">
        <v>6154</v>
      </c>
      <c r="AE1728" s="9" t="s">
        <v>6153</v>
      </c>
      <c r="AF1728" s="9">
        <v>315</v>
      </c>
      <c r="AG1728" s="9"/>
      <c r="AH1728" s="9" t="s">
        <v>6155</v>
      </c>
      <c r="AI1728" s="9"/>
      <c r="AJ1728" s="9"/>
    </row>
    <row r="1729" spans="1:36" x14ac:dyDescent="0.35">
      <c r="A1729" s="9" t="s">
        <v>30</v>
      </c>
      <c r="B1729" s="9" t="s">
        <v>31</v>
      </c>
      <c r="C1729" s="9" t="s">
        <v>14504</v>
      </c>
      <c r="D1729" s="9" t="s">
        <v>29</v>
      </c>
      <c r="E1729" s="9" t="s">
        <v>6150</v>
      </c>
      <c r="F1729" s="9" t="str">
        <f>_xlfn.XLOOKUP(E1729,Total_Enrolled!C:C,Total_Enrolled!C:C)</f>
        <v>2025em1100330@bitspilani-digital.edu.in</v>
      </c>
      <c r="G1729" s="9" t="s">
        <v>6151</v>
      </c>
      <c r="H1729" s="9" t="s">
        <v>14515</v>
      </c>
      <c r="I1729" s="9" t="s">
        <v>6152</v>
      </c>
      <c r="J1729" s="9" t="b">
        <v>1</v>
      </c>
      <c r="K1729" s="9">
        <v>43</v>
      </c>
      <c r="L1729" s="9">
        <f>_xlfn.XLOOKUP(B1729,Courses!A:A,Courses!H:H)</f>
        <v>71</v>
      </c>
      <c r="M1729" s="14">
        <f t="shared" si="130"/>
        <v>0.60563380281690138</v>
      </c>
      <c r="N1729" s="14" t="str">
        <f t="shared" si="131"/>
        <v>Active</v>
      </c>
      <c r="O1729" s="14" t="str" cm="1">
        <f t="array" ref="O1729">_xlfn.IFS(M1729=0,"0",
M1729&lt;=10%,"0-10",
TRUE,"&gt;10"
)&amp;" "&amp;"% progress"</f>
        <v>&gt;10 % progress</v>
      </c>
      <c r="P1729" s="15">
        <f t="shared" si="132"/>
        <v>0</v>
      </c>
      <c r="Q1729" s="15">
        <f>COUNTIFS($G:$G,$G1729)</f>
        <v>3</v>
      </c>
      <c r="R1729" s="16">
        <f t="shared" si="133"/>
        <v>0</v>
      </c>
      <c r="S1729" s="15" t="str">
        <f t="shared" si="134"/>
        <v>no 0% progess</v>
      </c>
      <c r="T1729" s="9">
        <v>0</v>
      </c>
      <c r="U1729" s="9">
        <v>14</v>
      </c>
      <c r="V1729" s="9">
        <v>14</v>
      </c>
      <c r="W1729" s="9">
        <v>0</v>
      </c>
      <c r="X1729" s="9">
        <v>0</v>
      </c>
      <c r="Y1729" s="9">
        <v>0</v>
      </c>
      <c r="Z1729" s="9"/>
      <c r="AA1729" s="9">
        <v>0</v>
      </c>
      <c r="AB1729" s="9"/>
      <c r="AC1729" s="9">
        <v>51387</v>
      </c>
      <c r="AD1729" s="9" t="s">
        <v>6156</v>
      </c>
      <c r="AE1729" s="9" t="s">
        <v>6153</v>
      </c>
      <c r="AF1729" s="9">
        <v>315</v>
      </c>
      <c r="AG1729" s="9"/>
      <c r="AH1729" s="9" t="s">
        <v>6157</v>
      </c>
      <c r="AI1729" s="9" t="s">
        <v>6158</v>
      </c>
      <c r="AJ1729" s="9" t="s">
        <v>6159</v>
      </c>
    </row>
    <row r="1730" spans="1:36" x14ac:dyDescent="0.35">
      <c r="A1730" s="9" t="s">
        <v>3100</v>
      </c>
      <c r="B1730" s="9" t="s">
        <v>3101</v>
      </c>
      <c r="C1730" s="9" t="s">
        <v>14504</v>
      </c>
      <c r="D1730" s="9" t="s">
        <v>29</v>
      </c>
      <c r="E1730" s="9" t="s">
        <v>6150</v>
      </c>
      <c r="F1730" s="9" t="str">
        <f>_xlfn.XLOOKUP(E1730,Total_Enrolled!C:C,Total_Enrolled!C:C)</f>
        <v>2025em1100330@bitspilani-digital.edu.in</v>
      </c>
      <c r="G1730" s="9" t="s">
        <v>6151</v>
      </c>
      <c r="H1730" s="9" t="s">
        <v>14515</v>
      </c>
      <c r="I1730" s="9" t="s">
        <v>6152</v>
      </c>
      <c r="J1730" s="9" t="b">
        <v>1</v>
      </c>
      <c r="K1730" s="9">
        <v>32</v>
      </c>
      <c r="L1730" s="9">
        <f>_xlfn.XLOOKUP(B1730,Courses!A:A,Courses!H:H)</f>
        <v>44</v>
      </c>
      <c r="M1730" s="14">
        <f t="shared" si="130"/>
        <v>0.72727272727272729</v>
      </c>
      <c r="N1730" s="14" t="str">
        <f t="shared" si="131"/>
        <v>Active</v>
      </c>
      <c r="O1730" s="14" t="str" cm="1">
        <f t="array" ref="O1730">_xlfn.IFS(M1730=0,"0",
M1730&lt;=10%,"0-10",
TRUE,"&gt;10"
)&amp;" "&amp;"% progress"</f>
        <v>&gt;10 % progress</v>
      </c>
      <c r="P1730" s="15">
        <f t="shared" si="132"/>
        <v>0</v>
      </c>
      <c r="Q1730" s="15">
        <f>COUNTIFS($G:$G,$G1730)</f>
        <v>3</v>
      </c>
      <c r="R1730" s="16">
        <f t="shared" si="133"/>
        <v>0</v>
      </c>
      <c r="S1730" s="15" t="str">
        <f t="shared" si="134"/>
        <v>no 0% progess</v>
      </c>
      <c r="T1730" s="9">
        <v>0</v>
      </c>
      <c r="U1730" s="9">
        <v>11</v>
      </c>
      <c r="V1730" s="9">
        <v>11</v>
      </c>
      <c r="W1730" s="9">
        <v>0</v>
      </c>
      <c r="X1730" s="9">
        <v>0</v>
      </c>
      <c r="Y1730" s="9">
        <v>0</v>
      </c>
      <c r="Z1730" s="9"/>
      <c r="AA1730" s="9">
        <v>0</v>
      </c>
      <c r="AB1730" s="9"/>
      <c r="AC1730" s="9">
        <v>85650</v>
      </c>
      <c r="AD1730" s="9" t="s">
        <v>6160</v>
      </c>
      <c r="AE1730" s="9" t="s">
        <v>6153</v>
      </c>
      <c r="AF1730" s="9">
        <v>315</v>
      </c>
      <c r="AG1730" s="9"/>
      <c r="AH1730" s="9" t="s">
        <v>6161</v>
      </c>
      <c r="AI1730" s="9" t="s">
        <v>6162</v>
      </c>
      <c r="AJ1730" s="9" t="s">
        <v>6163</v>
      </c>
    </row>
    <row r="1731" spans="1:36" x14ac:dyDescent="0.35">
      <c r="A1731" s="9" t="s">
        <v>3100</v>
      </c>
      <c r="B1731" s="9" t="s">
        <v>3101</v>
      </c>
      <c r="C1731" s="9" t="s">
        <v>14504</v>
      </c>
      <c r="D1731" s="9" t="s">
        <v>29</v>
      </c>
      <c r="E1731" s="9" t="s">
        <v>6164</v>
      </c>
      <c r="F1731" s="9" t="str">
        <f>_xlfn.XLOOKUP(E1731,Total_Enrolled!C:C,Total_Enrolled!C:C)</f>
        <v>2025em1100331@bitspilani-digital.edu.in</v>
      </c>
      <c r="G1731" s="9" t="s">
        <v>6165</v>
      </c>
      <c r="H1731" s="9" t="s">
        <v>14515</v>
      </c>
      <c r="I1731" s="9" t="s">
        <v>6166</v>
      </c>
      <c r="J1731" s="9" t="b">
        <v>1</v>
      </c>
      <c r="K1731" s="9">
        <v>24</v>
      </c>
      <c r="L1731" s="9">
        <f>_xlfn.XLOOKUP(B1731,Courses!A:A,Courses!H:H)</f>
        <v>44</v>
      </c>
      <c r="M1731" s="14">
        <f t="shared" ref="M1731:M1794" si="135">K1731/L1731</f>
        <v>0.54545454545454541</v>
      </c>
      <c r="N1731" s="14" t="str">
        <f t="shared" ref="N1731:N1794" si="136">IF(M1731&gt;0,"Active","Not Active")</f>
        <v>Active</v>
      </c>
      <c r="O1731" s="14" t="str" cm="1">
        <f t="array" ref="O1731">_xlfn.IFS(M1731=0,"0",
M1731&lt;=10%,"0-10",
TRUE,"&gt;10"
)&amp;" "&amp;"% progress"</f>
        <v>&gt;10 % progress</v>
      </c>
      <c r="P1731" s="15">
        <f t="shared" ref="P1731:P1794" si="137">IF(M1731=0,1,0)</f>
        <v>0</v>
      </c>
      <c r="Q1731" s="15">
        <f>COUNTIFS($G:$G,$G1731)</f>
        <v>3</v>
      </c>
      <c r="R1731" s="16">
        <f t="shared" ref="R1731:R1794" si="138">P1731/Q1731</f>
        <v>0</v>
      </c>
      <c r="S1731" s="15" t="str">
        <f t="shared" ref="S1731:S1794" si="139">IF(R1731=0, "no 0% progess", "no progress")</f>
        <v>no 0% progess</v>
      </c>
      <c r="T1731" s="9">
        <v>0</v>
      </c>
      <c r="U1731" s="9">
        <v>8</v>
      </c>
      <c r="V1731" s="9">
        <v>8</v>
      </c>
      <c r="W1731" s="9">
        <v>0</v>
      </c>
      <c r="X1731" s="9">
        <v>0</v>
      </c>
      <c r="Y1731" s="9">
        <v>0</v>
      </c>
      <c r="Z1731" s="9"/>
      <c r="AA1731" s="9">
        <v>0</v>
      </c>
      <c r="AB1731" s="9"/>
      <c r="AC1731" s="9">
        <v>14469</v>
      </c>
      <c r="AD1731" s="9" t="s">
        <v>6167</v>
      </c>
      <c r="AE1731" s="9" t="s">
        <v>6168</v>
      </c>
      <c r="AF1731" s="9">
        <v>250</v>
      </c>
      <c r="AG1731" s="9"/>
      <c r="AH1731" s="9" t="s">
        <v>6169</v>
      </c>
      <c r="AI1731" s="9" t="s">
        <v>6170</v>
      </c>
      <c r="AJ1731" s="9" t="s">
        <v>6170</v>
      </c>
    </row>
    <row r="1732" spans="1:36" x14ac:dyDescent="0.35">
      <c r="A1732" s="9" t="s">
        <v>30</v>
      </c>
      <c r="B1732" s="9" t="s">
        <v>31</v>
      </c>
      <c r="C1732" s="9" t="s">
        <v>14504</v>
      </c>
      <c r="D1732" s="9" t="s">
        <v>29</v>
      </c>
      <c r="E1732" s="9" t="s">
        <v>6164</v>
      </c>
      <c r="F1732" s="9" t="str">
        <f>_xlfn.XLOOKUP(E1732,Total_Enrolled!C:C,Total_Enrolled!C:C)</f>
        <v>2025em1100331@bitspilani-digital.edu.in</v>
      </c>
      <c r="G1732" s="9" t="s">
        <v>6165</v>
      </c>
      <c r="H1732" s="9" t="s">
        <v>14515</v>
      </c>
      <c r="I1732" s="9" t="s">
        <v>6166</v>
      </c>
      <c r="J1732" s="9" t="b">
        <v>1</v>
      </c>
      <c r="K1732" s="9">
        <v>69</v>
      </c>
      <c r="L1732" s="9">
        <f>_xlfn.XLOOKUP(B1732,Courses!A:A,Courses!H:H)</f>
        <v>71</v>
      </c>
      <c r="M1732" s="14">
        <f t="shared" si="135"/>
        <v>0.971830985915493</v>
      </c>
      <c r="N1732" s="14" t="str">
        <f t="shared" si="136"/>
        <v>Active</v>
      </c>
      <c r="O1732" s="14" t="str" cm="1">
        <f t="array" ref="O1732">_xlfn.IFS(M1732=0,"0",
M1732&lt;=10%,"0-10",
TRUE,"&gt;10"
)&amp;" "&amp;"% progress"</f>
        <v>&gt;10 % progress</v>
      </c>
      <c r="P1732" s="15">
        <f t="shared" si="137"/>
        <v>0</v>
      </c>
      <c r="Q1732" s="15">
        <f>COUNTIFS($G:$G,$G1732)</f>
        <v>3</v>
      </c>
      <c r="R1732" s="16">
        <f t="shared" si="138"/>
        <v>0</v>
      </c>
      <c r="S1732" s="15" t="str">
        <f t="shared" si="139"/>
        <v>no 0% progess</v>
      </c>
      <c r="T1732" s="9">
        <v>0</v>
      </c>
      <c r="U1732" s="9">
        <v>21</v>
      </c>
      <c r="V1732" s="9">
        <v>21</v>
      </c>
      <c r="W1732" s="9">
        <v>0</v>
      </c>
      <c r="X1732" s="9">
        <v>0</v>
      </c>
      <c r="Y1732" s="9">
        <v>0</v>
      </c>
      <c r="Z1732" s="9"/>
      <c r="AA1732" s="9">
        <v>0</v>
      </c>
      <c r="AB1732" s="9"/>
      <c r="AC1732" s="9">
        <v>17223</v>
      </c>
      <c r="AD1732" s="9" t="s">
        <v>6171</v>
      </c>
      <c r="AE1732" s="9" t="s">
        <v>6168</v>
      </c>
      <c r="AF1732" s="9">
        <v>250</v>
      </c>
      <c r="AG1732" s="9"/>
      <c r="AH1732" s="9" t="s">
        <v>6172</v>
      </c>
      <c r="AI1732" s="9" t="s">
        <v>6173</v>
      </c>
      <c r="AJ1732" s="9" t="s">
        <v>6174</v>
      </c>
    </row>
    <row r="1733" spans="1:36" x14ac:dyDescent="0.35">
      <c r="A1733" s="9" t="s">
        <v>3110</v>
      </c>
      <c r="B1733" s="9" t="s">
        <v>3111</v>
      </c>
      <c r="C1733" s="9" t="s">
        <v>14504</v>
      </c>
      <c r="D1733" s="9" t="s">
        <v>29</v>
      </c>
      <c r="E1733" s="9" t="s">
        <v>6164</v>
      </c>
      <c r="F1733" s="9" t="str">
        <f>_xlfn.XLOOKUP(E1733,Total_Enrolled!C:C,Total_Enrolled!C:C)</f>
        <v>2025em1100331@bitspilani-digital.edu.in</v>
      </c>
      <c r="G1733" s="9" t="s">
        <v>6165</v>
      </c>
      <c r="H1733" s="9" t="s">
        <v>14515</v>
      </c>
      <c r="I1733" s="9" t="s">
        <v>6166</v>
      </c>
      <c r="J1733" s="9" t="b">
        <v>1</v>
      </c>
      <c r="K1733" s="9">
        <v>62</v>
      </c>
      <c r="L1733" s="9">
        <f>_xlfn.XLOOKUP(B1733,Courses!A:A,Courses!H:H)</f>
        <v>67</v>
      </c>
      <c r="M1733" s="14">
        <f t="shared" si="135"/>
        <v>0.92537313432835822</v>
      </c>
      <c r="N1733" s="14" t="str">
        <f t="shared" si="136"/>
        <v>Active</v>
      </c>
      <c r="O1733" s="14" t="str" cm="1">
        <f t="array" ref="O1733">_xlfn.IFS(M1733=0,"0",
M1733&lt;=10%,"0-10",
TRUE,"&gt;10"
)&amp;" "&amp;"% progress"</f>
        <v>&gt;10 % progress</v>
      </c>
      <c r="P1733" s="15">
        <f t="shared" si="137"/>
        <v>0</v>
      </c>
      <c r="Q1733" s="15">
        <f>COUNTIFS($G:$G,$G1733)</f>
        <v>3</v>
      </c>
      <c r="R1733" s="16">
        <f t="shared" si="138"/>
        <v>0</v>
      </c>
      <c r="S1733" s="15" t="str">
        <f t="shared" si="139"/>
        <v>no 0% progess</v>
      </c>
      <c r="T1733" s="9">
        <v>0</v>
      </c>
      <c r="U1733" s="9">
        <v>11</v>
      </c>
      <c r="V1733" s="9">
        <v>11</v>
      </c>
      <c r="W1733" s="9">
        <v>0</v>
      </c>
      <c r="X1733" s="9">
        <v>0</v>
      </c>
      <c r="Y1733" s="9">
        <v>0</v>
      </c>
      <c r="Z1733" s="9"/>
      <c r="AA1733" s="9">
        <v>0</v>
      </c>
      <c r="AB1733" s="9"/>
      <c r="AC1733" s="9">
        <v>31326</v>
      </c>
      <c r="AD1733" s="9" t="s">
        <v>6175</v>
      </c>
      <c r="AE1733" s="9" t="s">
        <v>6168</v>
      </c>
      <c r="AF1733" s="9">
        <v>250</v>
      </c>
      <c r="AG1733" s="9"/>
      <c r="AH1733" s="9" t="s">
        <v>6176</v>
      </c>
      <c r="AI1733" s="9"/>
      <c r="AJ1733" s="9"/>
    </row>
    <row r="1734" spans="1:36" x14ac:dyDescent="0.35">
      <c r="A1734" s="9" t="s">
        <v>3110</v>
      </c>
      <c r="B1734" s="9" t="s">
        <v>3111</v>
      </c>
      <c r="C1734" s="9" t="s">
        <v>14504</v>
      </c>
      <c r="D1734" s="9" t="s">
        <v>29</v>
      </c>
      <c r="E1734" s="9" t="s">
        <v>6177</v>
      </c>
      <c r="F1734" s="9" t="str">
        <f>_xlfn.XLOOKUP(E1734,Total_Enrolled!C:C,Total_Enrolled!C:C)</f>
        <v>2025em1100332@bitspilani-digital.edu.in</v>
      </c>
      <c r="G1734" s="9" t="s">
        <v>6178</v>
      </c>
      <c r="H1734" s="9" t="s">
        <v>14515</v>
      </c>
      <c r="I1734" s="9" t="s">
        <v>6179</v>
      </c>
      <c r="J1734" s="9" t="b">
        <v>1</v>
      </c>
      <c r="K1734" s="9">
        <v>25</v>
      </c>
      <c r="L1734" s="9">
        <f>_xlfn.XLOOKUP(B1734,Courses!A:A,Courses!H:H)</f>
        <v>67</v>
      </c>
      <c r="M1734" s="14">
        <f t="shared" si="135"/>
        <v>0.37313432835820898</v>
      </c>
      <c r="N1734" s="14" t="str">
        <f t="shared" si="136"/>
        <v>Active</v>
      </c>
      <c r="O1734" s="14" t="str" cm="1">
        <f t="array" ref="O1734">_xlfn.IFS(M1734=0,"0",
M1734&lt;=10%,"0-10",
TRUE,"&gt;10"
)&amp;" "&amp;"% progress"</f>
        <v>&gt;10 % progress</v>
      </c>
      <c r="P1734" s="15">
        <f t="shared" si="137"/>
        <v>0</v>
      </c>
      <c r="Q1734" s="15">
        <f>COUNTIFS($G:$G,$G1734)</f>
        <v>3</v>
      </c>
      <c r="R1734" s="16">
        <f t="shared" si="138"/>
        <v>0</v>
      </c>
      <c r="S1734" s="15" t="str">
        <f t="shared" si="139"/>
        <v>no 0% progess</v>
      </c>
      <c r="T1734" s="9">
        <v>0</v>
      </c>
      <c r="U1734" s="9">
        <v>4</v>
      </c>
      <c r="V1734" s="9">
        <v>4</v>
      </c>
      <c r="W1734" s="9">
        <v>1</v>
      </c>
      <c r="X1734" s="9">
        <v>0</v>
      </c>
      <c r="Y1734" s="9">
        <v>7</v>
      </c>
      <c r="Z1734" s="9" t="s">
        <v>6181</v>
      </c>
      <c r="AA1734" s="9">
        <v>0</v>
      </c>
      <c r="AB1734" s="9"/>
      <c r="AC1734" s="9">
        <v>76182</v>
      </c>
      <c r="AD1734" s="9" t="s">
        <v>6182</v>
      </c>
      <c r="AE1734" s="9" t="s">
        <v>6180</v>
      </c>
      <c r="AF1734" s="9">
        <v>222</v>
      </c>
      <c r="AG1734" s="9"/>
      <c r="AH1734" s="9" t="s">
        <v>6183</v>
      </c>
      <c r="AI1734" s="9"/>
      <c r="AJ1734" s="9"/>
    </row>
    <row r="1735" spans="1:36" x14ac:dyDescent="0.35">
      <c r="A1735" s="9" t="s">
        <v>30</v>
      </c>
      <c r="B1735" s="9" t="s">
        <v>31</v>
      </c>
      <c r="C1735" s="9" t="s">
        <v>14504</v>
      </c>
      <c r="D1735" s="9" t="s">
        <v>29</v>
      </c>
      <c r="E1735" s="9" t="s">
        <v>6177</v>
      </c>
      <c r="F1735" s="9" t="str">
        <f>_xlfn.XLOOKUP(E1735,Total_Enrolled!C:C,Total_Enrolled!C:C)</f>
        <v>2025em1100332@bitspilani-digital.edu.in</v>
      </c>
      <c r="G1735" s="9" t="s">
        <v>6178</v>
      </c>
      <c r="H1735" s="9" t="s">
        <v>14515</v>
      </c>
      <c r="I1735" s="9" t="s">
        <v>6179</v>
      </c>
      <c r="J1735" s="9" t="b">
        <v>1</v>
      </c>
      <c r="K1735" s="9">
        <v>10</v>
      </c>
      <c r="L1735" s="9">
        <f>_xlfn.XLOOKUP(B1735,Courses!A:A,Courses!H:H)</f>
        <v>71</v>
      </c>
      <c r="M1735" s="14">
        <f t="shared" si="135"/>
        <v>0.14084507042253522</v>
      </c>
      <c r="N1735" s="14" t="str">
        <f t="shared" si="136"/>
        <v>Active</v>
      </c>
      <c r="O1735" s="14" t="str" cm="1">
        <f t="array" ref="O1735">_xlfn.IFS(M1735=0,"0",
M1735&lt;=10%,"0-10",
TRUE,"&gt;10"
)&amp;" "&amp;"% progress"</f>
        <v>&gt;10 % progress</v>
      </c>
      <c r="P1735" s="15">
        <f t="shared" si="137"/>
        <v>0</v>
      </c>
      <c r="Q1735" s="15">
        <f>COUNTIFS($G:$G,$G1735)</f>
        <v>3</v>
      </c>
      <c r="R1735" s="16">
        <f t="shared" si="138"/>
        <v>0</v>
      </c>
      <c r="S1735" s="15" t="str">
        <f t="shared" si="139"/>
        <v>no 0% progess</v>
      </c>
      <c r="T1735" s="9">
        <v>0</v>
      </c>
      <c r="U1735" s="9">
        <v>2</v>
      </c>
      <c r="V1735" s="9">
        <v>2</v>
      </c>
      <c r="W1735" s="9">
        <v>0</v>
      </c>
      <c r="X1735" s="9">
        <v>0</v>
      </c>
      <c r="Y1735" s="9">
        <v>0</v>
      </c>
      <c r="Z1735" s="9"/>
      <c r="AA1735" s="9">
        <v>0</v>
      </c>
      <c r="AB1735" s="9"/>
      <c r="AC1735" s="9">
        <v>84179</v>
      </c>
      <c r="AD1735" s="9" t="s">
        <v>6184</v>
      </c>
      <c r="AE1735" s="9" t="s">
        <v>6180</v>
      </c>
      <c r="AF1735" s="9">
        <v>222</v>
      </c>
      <c r="AG1735" s="9"/>
      <c r="AH1735" s="9" t="s">
        <v>6185</v>
      </c>
      <c r="AI1735" s="9" t="s">
        <v>6186</v>
      </c>
      <c r="AJ1735" s="9" t="s">
        <v>6186</v>
      </c>
    </row>
    <row r="1736" spans="1:36" x14ac:dyDescent="0.35">
      <c r="A1736" s="9" t="s">
        <v>3100</v>
      </c>
      <c r="B1736" s="9" t="s">
        <v>3101</v>
      </c>
      <c r="C1736" s="9" t="s">
        <v>14504</v>
      </c>
      <c r="D1736" s="9" t="s">
        <v>29</v>
      </c>
      <c r="E1736" s="9" t="s">
        <v>6177</v>
      </c>
      <c r="F1736" s="9" t="str">
        <f>_xlfn.XLOOKUP(E1736,Total_Enrolled!C:C,Total_Enrolled!C:C)</f>
        <v>2025em1100332@bitspilani-digital.edu.in</v>
      </c>
      <c r="G1736" s="9" t="s">
        <v>6178</v>
      </c>
      <c r="H1736" s="9" t="s">
        <v>14515</v>
      </c>
      <c r="I1736" s="9" t="s">
        <v>6179</v>
      </c>
      <c r="J1736" s="9" t="b">
        <v>1</v>
      </c>
      <c r="K1736" s="9">
        <v>1</v>
      </c>
      <c r="L1736" s="9">
        <f>_xlfn.XLOOKUP(B1736,Courses!A:A,Courses!H:H)</f>
        <v>44</v>
      </c>
      <c r="M1736" s="14">
        <f t="shared" si="135"/>
        <v>2.2727272727272728E-2</v>
      </c>
      <c r="N1736" s="14" t="str">
        <f t="shared" si="136"/>
        <v>Active</v>
      </c>
      <c r="O1736" s="14" t="str" cm="1">
        <f t="array" ref="O1736">_xlfn.IFS(M1736=0,"0",
M1736&lt;=10%,"0-10",
TRUE,"&gt;10"
)&amp;" "&amp;"% progress"</f>
        <v>0-10 % progress</v>
      </c>
      <c r="P1736" s="15">
        <f t="shared" si="137"/>
        <v>0</v>
      </c>
      <c r="Q1736" s="15">
        <f>COUNTIFS($G:$G,$G1736)</f>
        <v>3</v>
      </c>
      <c r="R1736" s="16">
        <f t="shared" si="138"/>
        <v>0</v>
      </c>
      <c r="S1736" s="15" t="str">
        <f t="shared" si="139"/>
        <v>no 0% progess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/>
      <c r="AA1736" s="9">
        <v>0</v>
      </c>
      <c r="AB1736" s="9"/>
      <c r="AC1736" s="9">
        <v>2346</v>
      </c>
      <c r="AD1736" s="9" t="s">
        <v>6187</v>
      </c>
      <c r="AE1736" s="9" t="s">
        <v>6180</v>
      </c>
      <c r="AF1736" s="9">
        <v>222</v>
      </c>
      <c r="AG1736" s="9"/>
      <c r="AH1736" s="9"/>
      <c r="AI1736" s="9"/>
      <c r="AJ1736" s="9"/>
    </row>
    <row r="1737" spans="1:36" x14ac:dyDescent="0.35">
      <c r="A1737" s="9" t="s">
        <v>3100</v>
      </c>
      <c r="B1737" s="9" t="s">
        <v>3101</v>
      </c>
      <c r="C1737" s="9" t="s">
        <v>14504</v>
      </c>
      <c r="D1737" s="9" t="s">
        <v>29</v>
      </c>
      <c r="E1737" s="9" t="s">
        <v>6188</v>
      </c>
      <c r="F1737" s="9" t="str">
        <f>_xlfn.XLOOKUP(E1737,Total_Enrolled!C:C,Total_Enrolled!C:C)</f>
        <v>2025em1100333@bitspilani-digital.edu.in</v>
      </c>
      <c r="G1737" s="9" t="s">
        <v>6189</v>
      </c>
      <c r="H1737" s="9" t="s">
        <v>14515</v>
      </c>
      <c r="I1737" s="9" t="s">
        <v>6190</v>
      </c>
      <c r="J1737" s="9" t="b">
        <v>1</v>
      </c>
      <c r="K1737" s="9">
        <v>6</v>
      </c>
      <c r="L1737" s="9">
        <f>_xlfn.XLOOKUP(B1737,Courses!A:A,Courses!H:H)</f>
        <v>44</v>
      </c>
      <c r="M1737" s="14">
        <f t="shared" si="135"/>
        <v>0.13636363636363635</v>
      </c>
      <c r="N1737" s="14" t="str">
        <f t="shared" si="136"/>
        <v>Active</v>
      </c>
      <c r="O1737" s="14" t="str" cm="1">
        <f t="array" ref="O1737">_xlfn.IFS(M1737=0,"0",
M1737&lt;=10%,"0-10",
TRUE,"&gt;10"
)&amp;" "&amp;"% progress"</f>
        <v>&gt;10 % progress</v>
      </c>
      <c r="P1737" s="15">
        <f t="shared" si="137"/>
        <v>0</v>
      </c>
      <c r="Q1737" s="15">
        <f>COUNTIFS($G:$G,$G1737)</f>
        <v>3</v>
      </c>
      <c r="R1737" s="16">
        <f t="shared" si="138"/>
        <v>0</v>
      </c>
      <c r="S1737" s="15" t="str">
        <f t="shared" si="139"/>
        <v>no 0% progess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/>
      <c r="AA1737" s="9">
        <v>0</v>
      </c>
      <c r="AB1737" s="9"/>
      <c r="AC1737" s="9">
        <v>1071</v>
      </c>
      <c r="AD1737" s="9" t="s">
        <v>6191</v>
      </c>
      <c r="AE1737" s="9" t="s">
        <v>6192</v>
      </c>
      <c r="AF1737" s="9">
        <v>243</v>
      </c>
      <c r="AG1737" s="9"/>
      <c r="AH1737" s="9"/>
      <c r="AI1737" s="9" t="s">
        <v>6193</v>
      </c>
      <c r="AJ1737" s="9" t="s">
        <v>6194</v>
      </c>
    </row>
    <row r="1738" spans="1:36" x14ac:dyDescent="0.35">
      <c r="A1738" s="9" t="s">
        <v>30</v>
      </c>
      <c r="B1738" s="9" t="s">
        <v>31</v>
      </c>
      <c r="C1738" s="9" t="s">
        <v>14504</v>
      </c>
      <c r="D1738" s="9" t="s">
        <v>29</v>
      </c>
      <c r="E1738" s="9" t="s">
        <v>6188</v>
      </c>
      <c r="F1738" s="9" t="str">
        <f>_xlfn.XLOOKUP(E1738,Total_Enrolled!C:C,Total_Enrolled!C:C)</f>
        <v>2025em1100333@bitspilani-digital.edu.in</v>
      </c>
      <c r="G1738" s="9" t="s">
        <v>6189</v>
      </c>
      <c r="H1738" s="9" t="s">
        <v>14515</v>
      </c>
      <c r="I1738" s="9" t="s">
        <v>6190</v>
      </c>
      <c r="J1738" s="9" t="b">
        <v>1</v>
      </c>
      <c r="K1738" s="9">
        <v>9</v>
      </c>
      <c r="L1738" s="9">
        <f>_xlfn.XLOOKUP(B1738,Courses!A:A,Courses!H:H)</f>
        <v>71</v>
      </c>
      <c r="M1738" s="14">
        <f t="shared" si="135"/>
        <v>0.12676056338028169</v>
      </c>
      <c r="N1738" s="14" t="str">
        <f t="shared" si="136"/>
        <v>Active</v>
      </c>
      <c r="O1738" s="14" t="str" cm="1">
        <f t="array" ref="O1738">_xlfn.IFS(M1738=0,"0",
M1738&lt;=10%,"0-10",
TRUE,"&gt;10"
)&amp;" "&amp;"% progress"</f>
        <v>&gt;10 % progress</v>
      </c>
      <c r="P1738" s="15">
        <f t="shared" si="137"/>
        <v>0</v>
      </c>
      <c r="Q1738" s="15">
        <f>COUNTIFS($G:$G,$G1738)</f>
        <v>3</v>
      </c>
      <c r="R1738" s="16">
        <f t="shared" si="138"/>
        <v>0</v>
      </c>
      <c r="S1738" s="15" t="str">
        <f t="shared" si="139"/>
        <v>no 0% progess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/>
      <c r="AA1738" s="9">
        <v>0</v>
      </c>
      <c r="AB1738" s="9"/>
      <c r="AC1738" s="9">
        <v>220</v>
      </c>
      <c r="AD1738" s="9" t="s">
        <v>6195</v>
      </c>
      <c r="AE1738" s="9" t="s">
        <v>6192</v>
      </c>
      <c r="AF1738" s="9">
        <v>243</v>
      </c>
      <c r="AG1738" s="9"/>
      <c r="AH1738" s="9"/>
      <c r="AI1738" s="9" t="s">
        <v>6196</v>
      </c>
      <c r="AJ1738" s="9" t="s">
        <v>6197</v>
      </c>
    </row>
    <row r="1739" spans="1:36" x14ac:dyDescent="0.35">
      <c r="A1739" s="9" t="s">
        <v>3110</v>
      </c>
      <c r="B1739" s="9" t="s">
        <v>3111</v>
      </c>
      <c r="C1739" s="9" t="s">
        <v>14504</v>
      </c>
      <c r="D1739" s="9" t="s">
        <v>29</v>
      </c>
      <c r="E1739" s="9" t="s">
        <v>6188</v>
      </c>
      <c r="F1739" s="9" t="str">
        <f>_xlfn.XLOOKUP(E1739,Total_Enrolled!C:C,Total_Enrolled!C:C)</f>
        <v>2025em1100333@bitspilani-digital.edu.in</v>
      </c>
      <c r="G1739" s="9" t="s">
        <v>6189</v>
      </c>
      <c r="H1739" s="9" t="s">
        <v>14515</v>
      </c>
      <c r="I1739" s="9" t="s">
        <v>6190</v>
      </c>
      <c r="J1739" s="9" t="b">
        <v>1</v>
      </c>
      <c r="K1739" s="9">
        <v>1</v>
      </c>
      <c r="L1739" s="9">
        <f>_xlfn.XLOOKUP(B1739,Courses!A:A,Courses!H:H)</f>
        <v>67</v>
      </c>
      <c r="M1739" s="14">
        <f t="shared" si="135"/>
        <v>1.4925373134328358E-2</v>
      </c>
      <c r="N1739" s="14" t="str">
        <f t="shared" si="136"/>
        <v>Active</v>
      </c>
      <c r="O1739" s="14" t="str" cm="1">
        <f t="array" ref="O1739">_xlfn.IFS(M1739=0,"0",
M1739&lt;=10%,"0-10",
TRUE,"&gt;10"
)&amp;" "&amp;"% progress"</f>
        <v>0-10 % progress</v>
      </c>
      <c r="P1739" s="15">
        <f t="shared" si="137"/>
        <v>0</v>
      </c>
      <c r="Q1739" s="15">
        <f>COUNTIFS($G:$G,$G1739)</f>
        <v>3</v>
      </c>
      <c r="R1739" s="16">
        <f t="shared" si="138"/>
        <v>0</v>
      </c>
      <c r="S1739" s="15" t="str">
        <f t="shared" si="139"/>
        <v>no 0% progess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/>
      <c r="AA1739" s="9">
        <v>0</v>
      </c>
      <c r="AB1739" s="9"/>
      <c r="AC1739" s="9">
        <v>37</v>
      </c>
      <c r="AD1739" s="9" t="s">
        <v>6198</v>
      </c>
      <c r="AE1739" s="9" t="s">
        <v>6192</v>
      </c>
      <c r="AF1739" s="9">
        <v>243</v>
      </c>
      <c r="AG1739" s="9"/>
      <c r="AH1739" s="9"/>
      <c r="AI1739" s="9"/>
      <c r="AJ1739" s="9"/>
    </row>
    <row r="1740" spans="1:36" x14ac:dyDescent="0.35">
      <c r="A1740" s="9" t="s">
        <v>3110</v>
      </c>
      <c r="B1740" s="9" t="s">
        <v>3111</v>
      </c>
      <c r="C1740" s="9" t="s">
        <v>14504</v>
      </c>
      <c r="D1740" s="9" t="s">
        <v>29</v>
      </c>
      <c r="E1740" s="9" t="s">
        <v>6199</v>
      </c>
      <c r="F1740" s="9" t="str">
        <f>_xlfn.XLOOKUP(E1740,Total_Enrolled!C:C,Total_Enrolled!C:C)</f>
        <v>2025em1100334@bitspilani-digital.edu.in</v>
      </c>
      <c r="G1740" s="9" t="s">
        <v>6200</v>
      </c>
      <c r="H1740" s="9" t="s">
        <v>14515</v>
      </c>
      <c r="I1740" s="9" t="s">
        <v>6201</v>
      </c>
      <c r="J1740" s="9" t="b">
        <v>1</v>
      </c>
      <c r="K1740" s="9">
        <v>1</v>
      </c>
      <c r="L1740" s="9">
        <f>_xlfn.XLOOKUP(B1740,Courses!A:A,Courses!H:H)</f>
        <v>67</v>
      </c>
      <c r="M1740" s="14">
        <f t="shared" si="135"/>
        <v>1.4925373134328358E-2</v>
      </c>
      <c r="N1740" s="14" t="str">
        <f t="shared" si="136"/>
        <v>Active</v>
      </c>
      <c r="O1740" s="14" t="str" cm="1">
        <f t="array" ref="O1740">_xlfn.IFS(M1740=0,"0",
M1740&lt;=10%,"0-10",
TRUE,"&gt;10"
)&amp;" "&amp;"% progress"</f>
        <v>0-10 % progress</v>
      </c>
      <c r="P1740" s="15">
        <f t="shared" si="137"/>
        <v>0</v>
      </c>
      <c r="Q1740" s="15">
        <f>COUNTIFS($G:$G,$G1740)</f>
        <v>3</v>
      </c>
      <c r="R1740" s="16">
        <f t="shared" si="138"/>
        <v>0</v>
      </c>
      <c r="S1740" s="15" t="str">
        <f t="shared" si="139"/>
        <v>no 0% progess</v>
      </c>
      <c r="T1740" s="9">
        <v>0</v>
      </c>
      <c r="U1740" s="9">
        <v>1</v>
      </c>
      <c r="V1740" s="9">
        <v>1</v>
      </c>
      <c r="W1740" s="9">
        <v>0</v>
      </c>
      <c r="X1740" s="9">
        <v>0</v>
      </c>
      <c r="Y1740" s="9">
        <v>0</v>
      </c>
      <c r="Z1740" s="9"/>
      <c r="AA1740" s="9">
        <v>0</v>
      </c>
      <c r="AB1740" s="9"/>
      <c r="AC1740" s="9">
        <v>0</v>
      </c>
      <c r="AD1740" s="9" t="s">
        <v>6203</v>
      </c>
      <c r="AE1740" s="9" t="s">
        <v>6202</v>
      </c>
      <c r="AF1740" s="9">
        <v>124</v>
      </c>
      <c r="AG1740" s="9"/>
      <c r="AH1740" s="9" t="s">
        <v>6204</v>
      </c>
      <c r="AI1740" s="9"/>
      <c r="AJ1740" s="9"/>
    </row>
    <row r="1741" spans="1:36" x14ac:dyDescent="0.35">
      <c r="A1741" s="9" t="s">
        <v>30</v>
      </c>
      <c r="B1741" s="9" t="s">
        <v>31</v>
      </c>
      <c r="C1741" s="9" t="s">
        <v>14504</v>
      </c>
      <c r="D1741" s="9" t="s">
        <v>29</v>
      </c>
      <c r="E1741" s="9" t="s">
        <v>6199</v>
      </c>
      <c r="F1741" s="9" t="str">
        <f>_xlfn.XLOOKUP(E1741,Total_Enrolled!C:C,Total_Enrolled!C:C)</f>
        <v>2025em1100334@bitspilani-digital.edu.in</v>
      </c>
      <c r="G1741" s="9" t="s">
        <v>6200</v>
      </c>
      <c r="H1741" s="9" t="s">
        <v>14515</v>
      </c>
      <c r="I1741" s="9" t="s">
        <v>6201</v>
      </c>
      <c r="J1741" s="9" t="b">
        <v>1</v>
      </c>
      <c r="K1741" s="9">
        <v>1</v>
      </c>
      <c r="L1741" s="9">
        <f>_xlfn.XLOOKUP(B1741,Courses!A:A,Courses!H:H)</f>
        <v>71</v>
      </c>
      <c r="M1741" s="14">
        <f t="shared" si="135"/>
        <v>1.4084507042253521E-2</v>
      </c>
      <c r="N1741" s="14" t="str">
        <f t="shared" si="136"/>
        <v>Active</v>
      </c>
      <c r="O1741" s="14" t="str" cm="1">
        <f t="array" ref="O1741">_xlfn.IFS(M1741=0,"0",
M1741&lt;=10%,"0-10",
TRUE,"&gt;10"
)&amp;" "&amp;"% progress"</f>
        <v>0-10 % progress</v>
      </c>
      <c r="P1741" s="15">
        <f t="shared" si="137"/>
        <v>0</v>
      </c>
      <c r="Q1741" s="15">
        <f>COUNTIFS($G:$G,$G1741)</f>
        <v>3</v>
      </c>
      <c r="R1741" s="16">
        <f t="shared" si="138"/>
        <v>0</v>
      </c>
      <c r="S1741" s="15" t="str">
        <f t="shared" si="139"/>
        <v>no 0% progess</v>
      </c>
      <c r="T1741" s="9">
        <v>0</v>
      </c>
      <c r="U1741" s="9">
        <v>1</v>
      </c>
      <c r="V1741" s="9">
        <v>1</v>
      </c>
      <c r="W1741" s="9">
        <v>0</v>
      </c>
      <c r="X1741" s="9">
        <v>0</v>
      </c>
      <c r="Y1741" s="9">
        <v>0</v>
      </c>
      <c r="Z1741" s="9"/>
      <c r="AA1741" s="9">
        <v>0</v>
      </c>
      <c r="AB1741" s="9"/>
      <c r="AC1741" s="9">
        <v>0</v>
      </c>
      <c r="AD1741" s="9" t="s">
        <v>6205</v>
      </c>
      <c r="AE1741" s="9" t="s">
        <v>6202</v>
      </c>
      <c r="AF1741" s="9">
        <v>124</v>
      </c>
      <c r="AG1741" s="9"/>
      <c r="AH1741" s="9" t="s">
        <v>6206</v>
      </c>
      <c r="AI1741" s="9"/>
      <c r="AJ1741" s="9"/>
    </row>
    <row r="1742" spans="1:36" x14ac:dyDescent="0.35">
      <c r="A1742" s="9" t="s">
        <v>3100</v>
      </c>
      <c r="B1742" s="9" t="s">
        <v>3101</v>
      </c>
      <c r="C1742" s="9" t="s">
        <v>14504</v>
      </c>
      <c r="D1742" s="9" t="s">
        <v>29</v>
      </c>
      <c r="E1742" s="9" t="s">
        <v>6199</v>
      </c>
      <c r="F1742" s="9" t="str">
        <f>_xlfn.XLOOKUP(E1742,Total_Enrolled!C:C,Total_Enrolled!C:C)</f>
        <v>2025em1100334@bitspilani-digital.edu.in</v>
      </c>
      <c r="G1742" s="9" t="s">
        <v>6200</v>
      </c>
      <c r="H1742" s="9" t="s">
        <v>14515</v>
      </c>
      <c r="I1742" s="9" t="s">
        <v>6201</v>
      </c>
      <c r="J1742" s="9" t="b">
        <v>1</v>
      </c>
      <c r="K1742" s="9">
        <v>8</v>
      </c>
      <c r="L1742" s="9">
        <f>_xlfn.XLOOKUP(B1742,Courses!A:A,Courses!H:H)</f>
        <v>44</v>
      </c>
      <c r="M1742" s="14">
        <f t="shared" si="135"/>
        <v>0.18181818181818182</v>
      </c>
      <c r="N1742" s="14" t="str">
        <f t="shared" si="136"/>
        <v>Active</v>
      </c>
      <c r="O1742" s="14" t="str" cm="1">
        <f t="array" ref="O1742">_xlfn.IFS(M1742=0,"0",
M1742&lt;=10%,"0-10",
TRUE,"&gt;10"
)&amp;" "&amp;"% progress"</f>
        <v>&gt;10 % progress</v>
      </c>
      <c r="P1742" s="15">
        <f t="shared" si="137"/>
        <v>0</v>
      </c>
      <c r="Q1742" s="15">
        <f>COUNTIFS($G:$G,$G1742)</f>
        <v>3</v>
      </c>
      <c r="R1742" s="16">
        <f t="shared" si="138"/>
        <v>0</v>
      </c>
      <c r="S1742" s="15" t="str">
        <f t="shared" si="139"/>
        <v>no 0% progess</v>
      </c>
      <c r="T1742" s="9">
        <v>0</v>
      </c>
      <c r="U1742" s="9">
        <v>3</v>
      </c>
      <c r="V1742" s="9">
        <v>3</v>
      </c>
      <c r="W1742" s="9">
        <v>0</v>
      </c>
      <c r="X1742" s="9">
        <v>0</v>
      </c>
      <c r="Y1742" s="9">
        <v>0</v>
      </c>
      <c r="Z1742" s="9"/>
      <c r="AA1742" s="9">
        <v>0</v>
      </c>
      <c r="AB1742" s="9"/>
      <c r="AC1742" s="9">
        <v>3289</v>
      </c>
      <c r="AD1742" s="9" t="s">
        <v>6207</v>
      </c>
      <c r="AE1742" s="9" t="s">
        <v>6202</v>
      </c>
      <c r="AF1742" s="9">
        <v>124</v>
      </c>
      <c r="AG1742" s="9"/>
      <c r="AH1742" s="9" t="s">
        <v>6208</v>
      </c>
      <c r="AI1742" s="9" t="s">
        <v>6209</v>
      </c>
      <c r="AJ1742" s="9" t="s">
        <v>6209</v>
      </c>
    </row>
    <row r="1743" spans="1:36" x14ac:dyDescent="0.35">
      <c r="A1743" s="9" t="s">
        <v>3100</v>
      </c>
      <c r="B1743" s="9" t="s">
        <v>3101</v>
      </c>
      <c r="C1743" s="9" t="s">
        <v>14504</v>
      </c>
      <c r="D1743" s="9" t="s">
        <v>29</v>
      </c>
      <c r="E1743" s="9" t="s">
        <v>6210</v>
      </c>
      <c r="F1743" s="9" t="str">
        <f>_xlfn.XLOOKUP(E1743,Total_Enrolled!C:C,Total_Enrolled!C:C)</f>
        <v>2025em1100335@bitspilani-digital.edu.in</v>
      </c>
      <c r="G1743" s="9" t="s">
        <v>6211</v>
      </c>
      <c r="H1743" s="9" t="s">
        <v>14515</v>
      </c>
      <c r="I1743" s="9" t="s">
        <v>6212</v>
      </c>
      <c r="J1743" s="9" t="b">
        <v>1</v>
      </c>
      <c r="K1743" s="9">
        <v>2</v>
      </c>
      <c r="L1743" s="9">
        <f>_xlfn.XLOOKUP(B1743,Courses!A:A,Courses!H:H)</f>
        <v>44</v>
      </c>
      <c r="M1743" s="14">
        <f t="shared" si="135"/>
        <v>4.5454545454545456E-2</v>
      </c>
      <c r="N1743" s="14" t="str">
        <f t="shared" si="136"/>
        <v>Active</v>
      </c>
      <c r="O1743" s="14" t="str" cm="1">
        <f t="array" ref="O1743">_xlfn.IFS(M1743=0,"0",
M1743&lt;=10%,"0-10",
TRUE,"&gt;10"
)&amp;" "&amp;"% progress"</f>
        <v>0-10 % progress</v>
      </c>
      <c r="P1743" s="15">
        <f t="shared" si="137"/>
        <v>0</v>
      </c>
      <c r="Q1743" s="15">
        <f>COUNTIFS($G:$G,$G1743)</f>
        <v>3</v>
      </c>
      <c r="R1743" s="16">
        <f t="shared" si="138"/>
        <v>0</v>
      </c>
      <c r="S1743" s="15" t="str">
        <f t="shared" si="139"/>
        <v>no 0% progess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/>
      <c r="AA1743" s="9">
        <v>0</v>
      </c>
      <c r="AB1743" s="9"/>
      <c r="AC1743" s="9">
        <v>16</v>
      </c>
      <c r="AD1743" s="9" t="s">
        <v>6213</v>
      </c>
      <c r="AE1743" s="9" t="s">
        <v>6214</v>
      </c>
      <c r="AF1743" s="9">
        <v>137</v>
      </c>
      <c r="AG1743" s="9"/>
      <c r="AH1743" s="9"/>
      <c r="AI1743" s="9" t="s">
        <v>6215</v>
      </c>
      <c r="AJ1743" s="9" t="s">
        <v>6216</v>
      </c>
    </row>
    <row r="1744" spans="1:36" x14ac:dyDescent="0.35">
      <c r="A1744" s="9" t="s">
        <v>30</v>
      </c>
      <c r="B1744" s="9" t="s">
        <v>31</v>
      </c>
      <c r="C1744" s="9" t="s">
        <v>14504</v>
      </c>
      <c r="D1744" s="9" t="s">
        <v>29</v>
      </c>
      <c r="E1744" s="9" t="s">
        <v>6210</v>
      </c>
      <c r="F1744" s="9" t="str">
        <f>_xlfn.XLOOKUP(E1744,Total_Enrolled!C:C,Total_Enrolled!C:C)</f>
        <v>2025em1100335@bitspilani-digital.edu.in</v>
      </c>
      <c r="G1744" s="9" t="s">
        <v>6211</v>
      </c>
      <c r="H1744" s="9" t="s">
        <v>14515</v>
      </c>
      <c r="I1744" s="9" t="s">
        <v>6212</v>
      </c>
      <c r="J1744" s="9" t="b">
        <v>1</v>
      </c>
      <c r="K1744" s="9">
        <v>0</v>
      </c>
      <c r="L1744" s="9">
        <f>_xlfn.XLOOKUP(B1744,Courses!A:A,Courses!H:H)</f>
        <v>71</v>
      </c>
      <c r="M1744" s="14">
        <f t="shared" si="135"/>
        <v>0</v>
      </c>
      <c r="N1744" s="14" t="str">
        <f t="shared" si="136"/>
        <v>Not Active</v>
      </c>
      <c r="O1744" s="14" t="str" cm="1">
        <f t="array" ref="O1744">_xlfn.IFS(M1744=0,"0",
M1744&lt;=10%,"0-10",
TRUE,"&gt;10"
)&amp;" "&amp;"% progress"</f>
        <v>0 % progress</v>
      </c>
      <c r="P1744" s="15">
        <f t="shared" si="137"/>
        <v>1</v>
      </c>
      <c r="Q1744" s="15">
        <f>COUNTIFS($G:$G,$G1744)</f>
        <v>3</v>
      </c>
      <c r="R1744" s="16">
        <f t="shared" si="138"/>
        <v>0.33333333333333331</v>
      </c>
      <c r="S1744" s="15" t="str">
        <f t="shared" si="139"/>
        <v>no progress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/>
      <c r="AA1744" s="9">
        <v>0</v>
      </c>
      <c r="AB1744" s="9"/>
      <c r="AC1744" s="9">
        <v>0</v>
      </c>
      <c r="AD1744" s="9" t="s">
        <v>6217</v>
      </c>
      <c r="AE1744" s="9" t="s">
        <v>6214</v>
      </c>
      <c r="AF1744" s="9">
        <v>137</v>
      </c>
      <c r="AG1744" s="9"/>
      <c r="AH1744" s="9"/>
      <c r="AI1744" s="9"/>
      <c r="AJ1744" s="9"/>
    </row>
    <row r="1745" spans="1:36" x14ac:dyDescent="0.35">
      <c r="A1745" s="9" t="s">
        <v>3110</v>
      </c>
      <c r="B1745" s="9" t="s">
        <v>3111</v>
      </c>
      <c r="C1745" s="9" t="s">
        <v>14504</v>
      </c>
      <c r="D1745" s="9" t="s">
        <v>29</v>
      </c>
      <c r="E1745" s="9" t="s">
        <v>6210</v>
      </c>
      <c r="F1745" s="9" t="str">
        <f>_xlfn.XLOOKUP(E1745,Total_Enrolled!C:C,Total_Enrolled!C:C)</f>
        <v>2025em1100335@bitspilani-digital.edu.in</v>
      </c>
      <c r="G1745" s="9" t="s">
        <v>6211</v>
      </c>
      <c r="H1745" s="9" t="s">
        <v>14515</v>
      </c>
      <c r="I1745" s="9" t="s">
        <v>6212</v>
      </c>
      <c r="J1745" s="9" t="b">
        <v>1</v>
      </c>
      <c r="K1745" s="9">
        <v>0</v>
      </c>
      <c r="L1745" s="9">
        <f>_xlfn.XLOOKUP(B1745,Courses!A:A,Courses!H:H)</f>
        <v>67</v>
      </c>
      <c r="M1745" s="14">
        <f t="shared" si="135"/>
        <v>0</v>
      </c>
      <c r="N1745" s="14" t="str">
        <f t="shared" si="136"/>
        <v>Not Active</v>
      </c>
      <c r="O1745" s="14" t="str" cm="1">
        <f t="array" ref="O1745">_xlfn.IFS(M1745=0,"0",
M1745&lt;=10%,"0-10",
TRUE,"&gt;10"
)&amp;" "&amp;"% progress"</f>
        <v>0 % progress</v>
      </c>
      <c r="P1745" s="15">
        <f t="shared" si="137"/>
        <v>1</v>
      </c>
      <c r="Q1745" s="15">
        <f>COUNTIFS($G:$G,$G1745)</f>
        <v>3</v>
      </c>
      <c r="R1745" s="16">
        <f t="shared" si="138"/>
        <v>0.33333333333333331</v>
      </c>
      <c r="S1745" s="15" t="str">
        <f t="shared" si="139"/>
        <v>no progress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/>
      <c r="AA1745" s="9">
        <v>0</v>
      </c>
      <c r="AB1745" s="9"/>
      <c r="AC1745" s="9">
        <v>0</v>
      </c>
      <c r="AD1745" s="9" t="s">
        <v>6218</v>
      </c>
      <c r="AE1745" s="9" t="s">
        <v>6214</v>
      </c>
      <c r="AF1745" s="9">
        <v>137</v>
      </c>
      <c r="AG1745" s="9"/>
      <c r="AH1745" s="9"/>
      <c r="AI1745" s="9"/>
      <c r="AJ1745" s="9"/>
    </row>
    <row r="1746" spans="1:36" x14ac:dyDescent="0.35">
      <c r="A1746" s="9" t="s">
        <v>3110</v>
      </c>
      <c r="B1746" s="9" t="s">
        <v>3111</v>
      </c>
      <c r="C1746" s="9" t="s">
        <v>14504</v>
      </c>
      <c r="D1746" s="9" t="s">
        <v>29</v>
      </c>
      <c r="E1746" s="9" t="s">
        <v>6219</v>
      </c>
      <c r="F1746" s="9" t="str">
        <f>_xlfn.XLOOKUP(E1746,Total_Enrolled!C:C,Total_Enrolled!C:C)</f>
        <v>2025em1100336@bitspilani-digital.edu.in</v>
      </c>
      <c r="G1746" s="9" t="s">
        <v>6220</v>
      </c>
      <c r="H1746" s="9" t="s">
        <v>14515</v>
      </c>
      <c r="I1746" s="9" t="s">
        <v>6221</v>
      </c>
      <c r="J1746" s="9" t="b">
        <v>1</v>
      </c>
      <c r="K1746" s="9">
        <v>10</v>
      </c>
      <c r="L1746" s="9">
        <f>_xlfn.XLOOKUP(B1746,Courses!A:A,Courses!H:H)</f>
        <v>67</v>
      </c>
      <c r="M1746" s="14">
        <f t="shared" si="135"/>
        <v>0.14925373134328357</v>
      </c>
      <c r="N1746" s="14" t="str">
        <f t="shared" si="136"/>
        <v>Active</v>
      </c>
      <c r="O1746" s="14" t="str" cm="1">
        <f t="array" ref="O1746">_xlfn.IFS(M1746=0,"0",
M1746&lt;=10%,"0-10",
TRUE,"&gt;10"
)&amp;" "&amp;"% progress"</f>
        <v>&gt;10 % progress</v>
      </c>
      <c r="P1746" s="15">
        <f t="shared" si="137"/>
        <v>0</v>
      </c>
      <c r="Q1746" s="15">
        <f>COUNTIFS($G:$G,$G1746)</f>
        <v>3</v>
      </c>
      <c r="R1746" s="16">
        <f t="shared" si="138"/>
        <v>0</v>
      </c>
      <c r="S1746" s="15" t="str">
        <f t="shared" si="139"/>
        <v>no 0% progess</v>
      </c>
      <c r="T1746" s="9">
        <v>0</v>
      </c>
      <c r="U1746" s="9">
        <v>1</v>
      </c>
      <c r="V1746" s="9">
        <v>1</v>
      </c>
      <c r="W1746" s="9">
        <v>0</v>
      </c>
      <c r="X1746" s="9">
        <v>0</v>
      </c>
      <c r="Y1746" s="9">
        <v>0</v>
      </c>
      <c r="Z1746" s="9"/>
      <c r="AA1746" s="9">
        <v>0</v>
      </c>
      <c r="AB1746" s="9"/>
      <c r="AC1746" s="9">
        <v>3825</v>
      </c>
      <c r="AD1746" s="9" t="s">
        <v>6223</v>
      </c>
      <c r="AE1746" s="9" t="s">
        <v>6222</v>
      </c>
      <c r="AF1746" s="9">
        <v>113</v>
      </c>
      <c r="AG1746" s="9"/>
      <c r="AH1746" s="9" t="s">
        <v>6224</v>
      </c>
      <c r="AI1746" s="9"/>
      <c r="AJ1746" s="9"/>
    </row>
    <row r="1747" spans="1:36" x14ac:dyDescent="0.35">
      <c r="A1747" s="9" t="s">
        <v>30</v>
      </c>
      <c r="B1747" s="9" t="s">
        <v>31</v>
      </c>
      <c r="C1747" s="9" t="s">
        <v>14504</v>
      </c>
      <c r="D1747" s="9" t="s">
        <v>29</v>
      </c>
      <c r="E1747" s="9" t="s">
        <v>6219</v>
      </c>
      <c r="F1747" s="9" t="str">
        <f>_xlfn.XLOOKUP(E1747,Total_Enrolled!C:C,Total_Enrolled!C:C)</f>
        <v>2025em1100336@bitspilani-digital.edu.in</v>
      </c>
      <c r="G1747" s="9" t="s">
        <v>6220</v>
      </c>
      <c r="H1747" s="9" t="s">
        <v>14515</v>
      </c>
      <c r="I1747" s="9" t="s">
        <v>6221</v>
      </c>
      <c r="J1747" s="9" t="b">
        <v>1</v>
      </c>
      <c r="K1747" s="9">
        <v>12</v>
      </c>
      <c r="L1747" s="9">
        <f>_xlfn.XLOOKUP(B1747,Courses!A:A,Courses!H:H)</f>
        <v>71</v>
      </c>
      <c r="M1747" s="14">
        <f t="shared" si="135"/>
        <v>0.16901408450704225</v>
      </c>
      <c r="N1747" s="14" t="str">
        <f t="shared" si="136"/>
        <v>Active</v>
      </c>
      <c r="O1747" s="14" t="str" cm="1">
        <f t="array" ref="O1747">_xlfn.IFS(M1747=0,"0",
M1747&lt;=10%,"0-10",
TRUE,"&gt;10"
)&amp;" "&amp;"% progress"</f>
        <v>&gt;10 % progress</v>
      </c>
      <c r="P1747" s="15">
        <f t="shared" si="137"/>
        <v>0</v>
      </c>
      <c r="Q1747" s="15">
        <f>COUNTIFS($G:$G,$G1747)</f>
        <v>3</v>
      </c>
      <c r="R1747" s="16">
        <f t="shared" si="138"/>
        <v>0</v>
      </c>
      <c r="S1747" s="15" t="str">
        <f t="shared" si="139"/>
        <v>no 0% progess</v>
      </c>
      <c r="T1747" s="9">
        <v>0</v>
      </c>
      <c r="U1747" s="9">
        <v>2</v>
      </c>
      <c r="V1747" s="9">
        <v>2</v>
      </c>
      <c r="W1747" s="9">
        <v>0</v>
      </c>
      <c r="X1747" s="9">
        <v>0</v>
      </c>
      <c r="Y1747" s="9">
        <v>0</v>
      </c>
      <c r="Z1747" s="9"/>
      <c r="AA1747" s="9">
        <v>0</v>
      </c>
      <c r="AB1747" s="9"/>
      <c r="AC1747" s="9">
        <v>1170</v>
      </c>
      <c r="AD1747" s="9" t="s">
        <v>6225</v>
      </c>
      <c r="AE1747" s="9" t="s">
        <v>6222</v>
      </c>
      <c r="AF1747" s="9">
        <v>113</v>
      </c>
      <c r="AG1747" s="9"/>
      <c r="AH1747" s="9" t="s">
        <v>6226</v>
      </c>
      <c r="AI1747" s="9" t="s">
        <v>6227</v>
      </c>
      <c r="AJ1747" s="9" t="s">
        <v>6228</v>
      </c>
    </row>
    <row r="1748" spans="1:36" x14ac:dyDescent="0.35">
      <c r="A1748" s="9" t="s">
        <v>3100</v>
      </c>
      <c r="B1748" s="9" t="s">
        <v>3101</v>
      </c>
      <c r="C1748" s="9" t="s">
        <v>14504</v>
      </c>
      <c r="D1748" s="9" t="s">
        <v>29</v>
      </c>
      <c r="E1748" s="9" t="s">
        <v>6219</v>
      </c>
      <c r="F1748" s="9" t="str">
        <f>_xlfn.XLOOKUP(E1748,Total_Enrolled!C:C,Total_Enrolled!C:C)</f>
        <v>2025em1100336@bitspilani-digital.edu.in</v>
      </c>
      <c r="G1748" s="9" t="s">
        <v>6220</v>
      </c>
      <c r="H1748" s="9" t="s">
        <v>14515</v>
      </c>
      <c r="I1748" s="9" t="s">
        <v>6221</v>
      </c>
      <c r="J1748" s="9" t="b">
        <v>1</v>
      </c>
      <c r="K1748" s="9">
        <v>7</v>
      </c>
      <c r="L1748" s="9">
        <f>_xlfn.XLOOKUP(B1748,Courses!A:A,Courses!H:H)</f>
        <v>44</v>
      </c>
      <c r="M1748" s="14">
        <f t="shared" si="135"/>
        <v>0.15909090909090909</v>
      </c>
      <c r="N1748" s="14" t="str">
        <f t="shared" si="136"/>
        <v>Active</v>
      </c>
      <c r="O1748" s="14" t="str" cm="1">
        <f t="array" ref="O1748">_xlfn.IFS(M1748=0,"0",
M1748&lt;=10%,"0-10",
TRUE,"&gt;10"
)&amp;" "&amp;"% progress"</f>
        <v>&gt;10 % progress</v>
      </c>
      <c r="P1748" s="15">
        <f t="shared" si="137"/>
        <v>0</v>
      </c>
      <c r="Q1748" s="15">
        <f>COUNTIFS($G:$G,$G1748)</f>
        <v>3</v>
      </c>
      <c r="R1748" s="16">
        <f t="shared" si="138"/>
        <v>0</v>
      </c>
      <c r="S1748" s="15" t="str">
        <f t="shared" si="139"/>
        <v>no 0% progess</v>
      </c>
      <c r="T1748" s="9">
        <v>0</v>
      </c>
      <c r="U1748" s="9">
        <v>2</v>
      </c>
      <c r="V1748" s="9">
        <v>2</v>
      </c>
      <c r="W1748" s="9">
        <v>0</v>
      </c>
      <c r="X1748" s="9">
        <v>0</v>
      </c>
      <c r="Y1748" s="9">
        <v>0</v>
      </c>
      <c r="Z1748" s="9"/>
      <c r="AA1748" s="9">
        <v>0</v>
      </c>
      <c r="AB1748" s="9"/>
      <c r="AC1748" s="9">
        <v>1243</v>
      </c>
      <c r="AD1748" s="9" t="s">
        <v>6229</v>
      </c>
      <c r="AE1748" s="9" t="s">
        <v>6222</v>
      </c>
      <c r="AF1748" s="9">
        <v>113</v>
      </c>
      <c r="AG1748" s="9"/>
      <c r="AH1748" s="9" t="s">
        <v>6230</v>
      </c>
      <c r="AI1748" s="9" t="s">
        <v>6231</v>
      </c>
      <c r="AJ1748" s="9" t="s">
        <v>6232</v>
      </c>
    </row>
    <row r="1749" spans="1:36" x14ac:dyDescent="0.35">
      <c r="A1749" s="9" t="s">
        <v>3100</v>
      </c>
      <c r="B1749" s="9" t="s">
        <v>3101</v>
      </c>
      <c r="C1749" s="9" t="s">
        <v>14504</v>
      </c>
      <c r="D1749" s="9" t="s">
        <v>29</v>
      </c>
      <c r="E1749" s="9" t="s">
        <v>6233</v>
      </c>
      <c r="F1749" s="9" t="str">
        <f>_xlfn.XLOOKUP(E1749,Total_Enrolled!C:C,Total_Enrolled!C:C)</f>
        <v>2025em1100337@bitspilani-digital.edu.in</v>
      </c>
      <c r="G1749" s="9" t="s">
        <v>6234</v>
      </c>
      <c r="H1749" s="9" t="s">
        <v>14515</v>
      </c>
      <c r="I1749" s="9" t="s">
        <v>6235</v>
      </c>
      <c r="J1749" s="9" t="b">
        <v>1</v>
      </c>
      <c r="K1749" s="9">
        <v>31</v>
      </c>
      <c r="L1749" s="9">
        <f>_xlfn.XLOOKUP(B1749,Courses!A:A,Courses!H:H)</f>
        <v>44</v>
      </c>
      <c r="M1749" s="14">
        <f t="shared" si="135"/>
        <v>0.70454545454545459</v>
      </c>
      <c r="N1749" s="14" t="str">
        <f t="shared" si="136"/>
        <v>Active</v>
      </c>
      <c r="O1749" s="14" t="str" cm="1">
        <f t="array" ref="O1749">_xlfn.IFS(M1749=0,"0",
M1749&lt;=10%,"0-10",
TRUE,"&gt;10"
)&amp;" "&amp;"% progress"</f>
        <v>&gt;10 % progress</v>
      </c>
      <c r="P1749" s="15">
        <f t="shared" si="137"/>
        <v>0</v>
      </c>
      <c r="Q1749" s="15">
        <f>COUNTIFS($G:$G,$G1749)</f>
        <v>3</v>
      </c>
      <c r="R1749" s="16">
        <f t="shared" si="138"/>
        <v>0</v>
      </c>
      <c r="S1749" s="15" t="str">
        <f t="shared" si="139"/>
        <v>no 0% progess</v>
      </c>
      <c r="T1749" s="9">
        <v>0</v>
      </c>
      <c r="U1749" s="9">
        <v>1</v>
      </c>
      <c r="V1749" s="9">
        <v>1</v>
      </c>
      <c r="W1749" s="9">
        <v>0</v>
      </c>
      <c r="X1749" s="9">
        <v>0</v>
      </c>
      <c r="Y1749" s="9">
        <v>0</v>
      </c>
      <c r="Z1749" s="9"/>
      <c r="AA1749" s="9">
        <v>0</v>
      </c>
      <c r="AB1749" s="9"/>
      <c r="AC1749" s="9">
        <v>3976</v>
      </c>
      <c r="AD1749" s="9" t="s">
        <v>6236</v>
      </c>
      <c r="AE1749" s="9" t="s">
        <v>6237</v>
      </c>
      <c r="AF1749" s="9">
        <v>152</v>
      </c>
      <c r="AG1749" s="9"/>
      <c r="AH1749" s="9" t="s">
        <v>6238</v>
      </c>
      <c r="AI1749" s="9" t="s">
        <v>6239</v>
      </c>
      <c r="AJ1749" s="9" t="s">
        <v>6240</v>
      </c>
    </row>
    <row r="1750" spans="1:36" x14ac:dyDescent="0.35">
      <c r="A1750" s="9" t="s">
        <v>30</v>
      </c>
      <c r="B1750" s="9" t="s">
        <v>31</v>
      </c>
      <c r="C1750" s="9" t="s">
        <v>14504</v>
      </c>
      <c r="D1750" s="9" t="s">
        <v>29</v>
      </c>
      <c r="E1750" s="9" t="s">
        <v>6233</v>
      </c>
      <c r="F1750" s="9" t="str">
        <f>_xlfn.XLOOKUP(E1750,Total_Enrolled!C:C,Total_Enrolled!C:C)</f>
        <v>2025em1100337@bitspilani-digital.edu.in</v>
      </c>
      <c r="G1750" s="9" t="s">
        <v>6234</v>
      </c>
      <c r="H1750" s="9" t="s">
        <v>14515</v>
      </c>
      <c r="I1750" s="9" t="s">
        <v>6235</v>
      </c>
      <c r="J1750" s="9" t="b">
        <v>1</v>
      </c>
      <c r="K1750" s="9">
        <v>61</v>
      </c>
      <c r="L1750" s="9">
        <f>_xlfn.XLOOKUP(B1750,Courses!A:A,Courses!H:H)</f>
        <v>71</v>
      </c>
      <c r="M1750" s="14">
        <f t="shared" si="135"/>
        <v>0.85915492957746475</v>
      </c>
      <c r="N1750" s="14" t="str">
        <f t="shared" si="136"/>
        <v>Active</v>
      </c>
      <c r="O1750" s="14" t="str" cm="1">
        <f t="array" ref="O1750">_xlfn.IFS(M1750=0,"0",
M1750&lt;=10%,"0-10",
TRUE,"&gt;10"
)&amp;" "&amp;"% progress"</f>
        <v>&gt;10 % progress</v>
      </c>
      <c r="P1750" s="15">
        <f t="shared" si="137"/>
        <v>0</v>
      </c>
      <c r="Q1750" s="15">
        <f>COUNTIFS($G:$G,$G1750)</f>
        <v>3</v>
      </c>
      <c r="R1750" s="16">
        <f t="shared" si="138"/>
        <v>0</v>
      </c>
      <c r="S1750" s="15" t="str">
        <f t="shared" si="139"/>
        <v>no 0% progess</v>
      </c>
      <c r="T1750" s="9">
        <v>0</v>
      </c>
      <c r="U1750" s="9">
        <v>1</v>
      </c>
      <c r="V1750" s="9">
        <v>1</v>
      </c>
      <c r="W1750" s="9">
        <v>0</v>
      </c>
      <c r="X1750" s="9">
        <v>0</v>
      </c>
      <c r="Y1750" s="9">
        <v>0</v>
      </c>
      <c r="Z1750" s="9"/>
      <c r="AA1750" s="9">
        <v>0</v>
      </c>
      <c r="AB1750" s="9"/>
      <c r="AC1750" s="9">
        <v>7339</v>
      </c>
      <c r="AD1750" s="9" t="s">
        <v>6241</v>
      </c>
      <c r="AE1750" s="9" t="s">
        <v>6237</v>
      </c>
      <c r="AF1750" s="9">
        <v>152</v>
      </c>
      <c r="AG1750" s="9"/>
      <c r="AH1750" s="9" t="s">
        <v>6242</v>
      </c>
      <c r="AI1750" s="9" t="s">
        <v>6243</v>
      </c>
      <c r="AJ1750" s="9" t="s">
        <v>6244</v>
      </c>
    </row>
    <row r="1751" spans="1:36" x14ac:dyDescent="0.35">
      <c r="A1751" s="9" t="s">
        <v>3110</v>
      </c>
      <c r="B1751" s="9" t="s">
        <v>3111</v>
      </c>
      <c r="C1751" s="9" t="s">
        <v>14504</v>
      </c>
      <c r="D1751" s="9" t="s">
        <v>29</v>
      </c>
      <c r="E1751" s="9" t="s">
        <v>6233</v>
      </c>
      <c r="F1751" s="9" t="str">
        <f>_xlfn.XLOOKUP(E1751,Total_Enrolled!C:C,Total_Enrolled!C:C)</f>
        <v>2025em1100337@bitspilani-digital.edu.in</v>
      </c>
      <c r="G1751" s="9" t="s">
        <v>6234</v>
      </c>
      <c r="H1751" s="9" t="s">
        <v>14515</v>
      </c>
      <c r="I1751" s="9" t="s">
        <v>6235</v>
      </c>
      <c r="J1751" s="9" t="b">
        <v>1</v>
      </c>
      <c r="K1751" s="9">
        <v>49</v>
      </c>
      <c r="L1751" s="9">
        <f>_xlfn.XLOOKUP(B1751,Courses!A:A,Courses!H:H)</f>
        <v>67</v>
      </c>
      <c r="M1751" s="14">
        <f t="shared" si="135"/>
        <v>0.73134328358208955</v>
      </c>
      <c r="N1751" s="14" t="str">
        <f t="shared" si="136"/>
        <v>Active</v>
      </c>
      <c r="O1751" s="14" t="str" cm="1">
        <f t="array" ref="O1751">_xlfn.IFS(M1751=0,"0",
M1751&lt;=10%,"0-10",
TRUE,"&gt;10"
)&amp;" "&amp;"% progress"</f>
        <v>&gt;10 % progress</v>
      </c>
      <c r="P1751" s="15">
        <f t="shared" si="137"/>
        <v>0</v>
      </c>
      <c r="Q1751" s="15">
        <f>COUNTIFS($G:$G,$G1751)</f>
        <v>3</v>
      </c>
      <c r="R1751" s="16">
        <f t="shared" si="138"/>
        <v>0</v>
      </c>
      <c r="S1751" s="15" t="str">
        <f t="shared" si="139"/>
        <v>no 0% progess</v>
      </c>
      <c r="T1751" s="9">
        <v>0</v>
      </c>
      <c r="U1751" s="9">
        <v>1</v>
      </c>
      <c r="V1751" s="9">
        <v>1</v>
      </c>
      <c r="W1751" s="9">
        <v>0</v>
      </c>
      <c r="X1751" s="9">
        <v>0</v>
      </c>
      <c r="Y1751" s="9">
        <v>0</v>
      </c>
      <c r="Z1751" s="9"/>
      <c r="AA1751" s="9">
        <v>0</v>
      </c>
      <c r="AB1751" s="9"/>
      <c r="AC1751" s="9">
        <v>3820</v>
      </c>
      <c r="AD1751" s="9" t="s">
        <v>6245</v>
      </c>
      <c r="AE1751" s="9" t="s">
        <v>6237</v>
      </c>
      <c r="AF1751" s="9">
        <v>152</v>
      </c>
      <c r="AG1751" s="9"/>
      <c r="AH1751" s="9" t="s">
        <v>6246</v>
      </c>
      <c r="AI1751" s="9"/>
      <c r="AJ1751" s="9"/>
    </row>
    <row r="1752" spans="1:36" x14ac:dyDescent="0.35">
      <c r="A1752" s="9" t="s">
        <v>3110</v>
      </c>
      <c r="B1752" s="9" t="s">
        <v>3111</v>
      </c>
      <c r="C1752" s="9" t="s">
        <v>14504</v>
      </c>
      <c r="D1752" s="9" t="s">
        <v>29</v>
      </c>
      <c r="E1752" s="9" t="s">
        <v>6247</v>
      </c>
      <c r="F1752" s="9" t="str">
        <f>_xlfn.XLOOKUP(E1752,Total_Enrolled!C:C,Total_Enrolled!C:C)</f>
        <v>2025em1100338@bitspilani-digital.edu.in</v>
      </c>
      <c r="G1752" s="9" t="s">
        <v>6248</v>
      </c>
      <c r="H1752" s="9" t="s">
        <v>14515</v>
      </c>
      <c r="I1752" s="9" t="s">
        <v>6249</v>
      </c>
      <c r="J1752" s="9" t="b">
        <v>1</v>
      </c>
      <c r="K1752" s="9">
        <v>46</v>
      </c>
      <c r="L1752" s="9">
        <f>_xlfn.XLOOKUP(B1752,Courses!A:A,Courses!H:H)</f>
        <v>67</v>
      </c>
      <c r="M1752" s="14">
        <f t="shared" si="135"/>
        <v>0.68656716417910446</v>
      </c>
      <c r="N1752" s="14" t="str">
        <f t="shared" si="136"/>
        <v>Active</v>
      </c>
      <c r="O1752" s="14" t="str" cm="1">
        <f t="array" ref="O1752">_xlfn.IFS(M1752=0,"0",
M1752&lt;=10%,"0-10",
TRUE,"&gt;10"
)&amp;" "&amp;"% progress"</f>
        <v>&gt;10 % progress</v>
      </c>
      <c r="P1752" s="15">
        <f t="shared" si="137"/>
        <v>0</v>
      </c>
      <c r="Q1752" s="15">
        <f>COUNTIFS($G:$G,$G1752)</f>
        <v>3</v>
      </c>
      <c r="R1752" s="16">
        <f t="shared" si="138"/>
        <v>0</v>
      </c>
      <c r="S1752" s="15" t="str">
        <f t="shared" si="139"/>
        <v>no 0% progess</v>
      </c>
      <c r="T1752" s="9">
        <v>0</v>
      </c>
      <c r="U1752" s="9">
        <v>9</v>
      </c>
      <c r="V1752" s="9">
        <v>9</v>
      </c>
      <c r="W1752" s="9">
        <v>0</v>
      </c>
      <c r="X1752" s="9">
        <v>0</v>
      </c>
      <c r="Y1752" s="9">
        <v>0</v>
      </c>
      <c r="Z1752" s="9"/>
      <c r="AA1752" s="9">
        <v>0</v>
      </c>
      <c r="AB1752" s="9"/>
      <c r="AC1752" s="9">
        <v>7355</v>
      </c>
      <c r="AD1752" s="9" t="s">
        <v>6251</v>
      </c>
      <c r="AE1752" s="9" t="s">
        <v>6250</v>
      </c>
      <c r="AF1752" s="9">
        <v>166</v>
      </c>
      <c r="AG1752" s="9"/>
      <c r="AH1752" s="9" t="s">
        <v>6252</v>
      </c>
      <c r="AI1752" s="9"/>
      <c r="AJ1752" s="9"/>
    </row>
    <row r="1753" spans="1:36" x14ac:dyDescent="0.35">
      <c r="A1753" s="9" t="s">
        <v>30</v>
      </c>
      <c r="B1753" s="9" t="s">
        <v>31</v>
      </c>
      <c r="C1753" s="9" t="s">
        <v>14504</v>
      </c>
      <c r="D1753" s="9" t="s">
        <v>29</v>
      </c>
      <c r="E1753" s="9" t="s">
        <v>6247</v>
      </c>
      <c r="F1753" s="9" t="str">
        <f>_xlfn.XLOOKUP(E1753,Total_Enrolled!C:C,Total_Enrolled!C:C)</f>
        <v>2025em1100338@bitspilani-digital.edu.in</v>
      </c>
      <c r="G1753" s="9" t="s">
        <v>6248</v>
      </c>
      <c r="H1753" s="9" t="s">
        <v>14515</v>
      </c>
      <c r="I1753" s="9" t="s">
        <v>6249</v>
      </c>
      <c r="J1753" s="9" t="b">
        <v>1</v>
      </c>
      <c r="K1753" s="9">
        <v>31</v>
      </c>
      <c r="L1753" s="9">
        <f>_xlfn.XLOOKUP(B1753,Courses!A:A,Courses!H:H)</f>
        <v>71</v>
      </c>
      <c r="M1753" s="14">
        <f t="shared" si="135"/>
        <v>0.43661971830985913</v>
      </c>
      <c r="N1753" s="14" t="str">
        <f t="shared" si="136"/>
        <v>Active</v>
      </c>
      <c r="O1753" s="14" t="str" cm="1">
        <f t="array" ref="O1753">_xlfn.IFS(M1753=0,"0",
M1753&lt;=10%,"0-10",
TRUE,"&gt;10"
)&amp;" "&amp;"% progress"</f>
        <v>&gt;10 % progress</v>
      </c>
      <c r="P1753" s="15">
        <f t="shared" si="137"/>
        <v>0</v>
      </c>
      <c r="Q1753" s="15">
        <f>COUNTIFS($G:$G,$G1753)</f>
        <v>3</v>
      </c>
      <c r="R1753" s="16">
        <f t="shared" si="138"/>
        <v>0</v>
      </c>
      <c r="S1753" s="15" t="str">
        <f t="shared" si="139"/>
        <v>no 0% progess</v>
      </c>
      <c r="T1753" s="9">
        <v>0</v>
      </c>
      <c r="U1753" s="9">
        <v>2</v>
      </c>
      <c r="V1753" s="9">
        <v>2</v>
      </c>
      <c r="W1753" s="9">
        <v>0</v>
      </c>
      <c r="X1753" s="9">
        <v>0</v>
      </c>
      <c r="Y1753" s="9">
        <v>0</v>
      </c>
      <c r="Z1753" s="9"/>
      <c r="AA1753" s="9">
        <v>0</v>
      </c>
      <c r="AB1753" s="9"/>
      <c r="AC1753" s="9">
        <v>10458</v>
      </c>
      <c r="AD1753" s="9" t="s">
        <v>6253</v>
      </c>
      <c r="AE1753" s="9" t="s">
        <v>6250</v>
      </c>
      <c r="AF1753" s="9">
        <v>166</v>
      </c>
      <c r="AG1753" s="9"/>
      <c r="AH1753" s="9" t="s">
        <v>6254</v>
      </c>
      <c r="AI1753" s="9" t="s">
        <v>6255</v>
      </c>
      <c r="AJ1753" s="9" t="s">
        <v>6255</v>
      </c>
    </row>
    <row r="1754" spans="1:36" x14ac:dyDescent="0.35">
      <c r="A1754" s="9" t="s">
        <v>3100</v>
      </c>
      <c r="B1754" s="9" t="s">
        <v>3101</v>
      </c>
      <c r="C1754" s="9" t="s">
        <v>14504</v>
      </c>
      <c r="D1754" s="9" t="s">
        <v>29</v>
      </c>
      <c r="E1754" s="9" t="s">
        <v>6247</v>
      </c>
      <c r="F1754" s="9" t="str">
        <f>_xlfn.XLOOKUP(E1754,Total_Enrolled!C:C,Total_Enrolled!C:C)</f>
        <v>2025em1100338@bitspilani-digital.edu.in</v>
      </c>
      <c r="G1754" s="9" t="s">
        <v>6248</v>
      </c>
      <c r="H1754" s="9" t="s">
        <v>14515</v>
      </c>
      <c r="I1754" s="9" t="s">
        <v>6249</v>
      </c>
      <c r="J1754" s="9" t="b">
        <v>1</v>
      </c>
      <c r="K1754" s="9">
        <v>5</v>
      </c>
      <c r="L1754" s="9">
        <f>_xlfn.XLOOKUP(B1754,Courses!A:A,Courses!H:H)</f>
        <v>44</v>
      </c>
      <c r="M1754" s="14">
        <f t="shared" si="135"/>
        <v>0.11363636363636363</v>
      </c>
      <c r="N1754" s="14" t="str">
        <f t="shared" si="136"/>
        <v>Active</v>
      </c>
      <c r="O1754" s="14" t="str" cm="1">
        <f t="array" ref="O1754">_xlfn.IFS(M1754=0,"0",
M1754&lt;=10%,"0-10",
TRUE,"&gt;10"
)&amp;" "&amp;"% progress"</f>
        <v>&gt;10 % progress</v>
      </c>
      <c r="P1754" s="15">
        <f t="shared" si="137"/>
        <v>0</v>
      </c>
      <c r="Q1754" s="15">
        <f>COUNTIFS($G:$G,$G1754)</f>
        <v>3</v>
      </c>
      <c r="R1754" s="16">
        <f t="shared" si="138"/>
        <v>0</v>
      </c>
      <c r="S1754" s="15" t="str">
        <f t="shared" si="139"/>
        <v>no 0% progess</v>
      </c>
      <c r="T1754" s="9">
        <v>0</v>
      </c>
      <c r="U1754" s="9">
        <v>1</v>
      </c>
      <c r="V1754" s="9">
        <v>1</v>
      </c>
      <c r="W1754" s="9">
        <v>0</v>
      </c>
      <c r="X1754" s="9">
        <v>0</v>
      </c>
      <c r="Y1754" s="9">
        <v>0</v>
      </c>
      <c r="Z1754" s="9"/>
      <c r="AA1754" s="9">
        <v>0</v>
      </c>
      <c r="AB1754" s="9"/>
      <c r="AC1754" s="9">
        <v>827</v>
      </c>
      <c r="AD1754" s="9" t="s">
        <v>6256</v>
      </c>
      <c r="AE1754" s="9" t="s">
        <v>6250</v>
      </c>
      <c r="AF1754" s="9">
        <v>166</v>
      </c>
      <c r="AG1754" s="9"/>
      <c r="AH1754" s="9" t="s">
        <v>6257</v>
      </c>
      <c r="AI1754" s="9" t="s">
        <v>6258</v>
      </c>
      <c r="AJ1754" s="9" t="s">
        <v>6259</v>
      </c>
    </row>
    <row r="1755" spans="1:36" x14ac:dyDescent="0.35">
      <c r="A1755" s="9" t="s">
        <v>3100</v>
      </c>
      <c r="B1755" s="9" t="s">
        <v>3101</v>
      </c>
      <c r="C1755" s="9" t="s">
        <v>14504</v>
      </c>
      <c r="D1755" s="9" t="s">
        <v>29</v>
      </c>
      <c r="E1755" s="9" t="s">
        <v>6260</v>
      </c>
      <c r="F1755" s="9" t="str">
        <f>_xlfn.XLOOKUP(E1755,Total_Enrolled!C:C,Total_Enrolled!C:C)</f>
        <v>2025em1100339@bitspilani-digital.edu.in</v>
      </c>
      <c r="G1755" s="9" t="s">
        <v>6261</v>
      </c>
      <c r="H1755" s="9" t="s">
        <v>14515</v>
      </c>
      <c r="I1755" s="9" t="s">
        <v>6262</v>
      </c>
      <c r="J1755" s="9" t="b">
        <v>1</v>
      </c>
      <c r="K1755" s="9">
        <v>48</v>
      </c>
      <c r="L1755" s="9">
        <f>_xlfn.XLOOKUP(B1755,Courses!A:A,Courses!H:H)</f>
        <v>44</v>
      </c>
      <c r="M1755" s="14">
        <f t="shared" si="135"/>
        <v>1.0909090909090908</v>
      </c>
      <c r="N1755" s="14" t="str">
        <f t="shared" si="136"/>
        <v>Active</v>
      </c>
      <c r="O1755" s="14" t="str" cm="1">
        <f t="array" ref="O1755">_xlfn.IFS(M1755=0,"0",
M1755&lt;=10%,"0-10",
TRUE,"&gt;10"
)&amp;" "&amp;"% progress"</f>
        <v>&gt;10 % progress</v>
      </c>
      <c r="P1755" s="15">
        <f t="shared" si="137"/>
        <v>0</v>
      </c>
      <c r="Q1755" s="15">
        <f>COUNTIFS($G:$G,$G1755)</f>
        <v>3</v>
      </c>
      <c r="R1755" s="16">
        <f t="shared" si="138"/>
        <v>0</v>
      </c>
      <c r="S1755" s="15" t="str">
        <f t="shared" si="139"/>
        <v>no 0% progess</v>
      </c>
      <c r="T1755" s="9">
        <v>0</v>
      </c>
      <c r="U1755" s="9">
        <v>13</v>
      </c>
      <c r="V1755" s="9">
        <v>15</v>
      </c>
      <c r="W1755" s="9">
        <v>3</v>
      </c>
      <c r="X1755" s="9">
        <v>0</v>
      </c>
      <c r="Y1755" s="9">
        <v>0</v>
      </c>
      <c r="Z1755" s="9" t="s">
        <v>6263</v>
      </c>
      <c r="AA1755" s="9">
        <v>0</v>
      </c>
      <c r="AB1755" s="9"/>
      <c r="AC1755" s="9">
        <v>8826</v>
      </c>
      <c r="AD1755" s="9" t="s">
        <v>6264</v>
      </c>
      <c r="AE1755" s="9" t="s">
        <v>6265</v>
      </c>
      <c r="AF1755" s="9">
        <v>261</v>
      </c>
      <c r="AG1755" s="9"/>
      <c r="AH1755" s="9" t="s">
        <v>6266</v>
      </c>
      <c r="AI1755" s="9" t="s">
        <v>6267</v>
      </c>
      <c r="AJ1755" s="9" t="s">
        <v>6268</v>
      </c>
    </row>
    <row r="1756" spans="1:36" x14ac:dyDescent="0.35">
      <c r="A1756" s="9" t="s">
        <v>30</v>
      </c>
      <c r="B1756" s="9" t="s">
        <v>31</v>
      </c>
      <c r="C1756" s="9" t="s">
        <v>14504</v>
      </c>
      <c r="D1756" s="9" t="s">
        <v>29</v>
      </c>
      <c r="E1756" s="9" t="s">
        <v>6260</v>
      </c>
      <c r="F1756" s="9" t="str">
        <f>_xlfn.XLOOKUP(E1756,Total_Enrolled!C:C,Total_Enrolled!C:C)</f>
        <v>2025em1100339@bitspilani-digital.edu.in</v>
      </c>
      <c r="G1756" s="9" t="s">
        <v>6261</v>
      </c>
      <c r="H1756" s="9" t="s">
        <v>14515</v>
      </c>
      <c r="I1756" s="9" t="s">
        <v>6262</v>
      </c>
      <c r="J1756" s="9" t="b">
        <v>1</v>
      </c>
      <c r="K1756" s="9">
        <v>59</v>
      </c>
      <c r="L1756" s="9">
        <f>_xlfn.XLOOKUP(B1756,Courses!A:A,Courses!H:H)</f>
        <v>71</v>
      </c>
      <c r="M1756" s="14">
        <f t="shared" si="135"/>
        <v>0.83098591549295775</v>
      </c>
      <c r="N1756" s="14" t="str">
        <f t="shared" si="136"/>
        <v>Active</v>
      </c>
      <c r="O1756" s="14" t="str" cm="1">
        <f t="array" ref="O1756">_xlfn.IFS(M1756=0,"0",
M1756&lt;=10%,"0-10",
TRUE,"&gt;10"
)&amp;" "&amp;"% progress"</f>
        <v>&gt;10 % progress</v>
      </c>
      <c r="P1756" s="15">
        <f t="shared" si="137"/>
        <v>0</v>
      </c>
      <c r="Q1756" s="15">
        <f>COUNTIFS($G:$G,$G1756)</f>
        <v>3</v>
      </c>
      <c r="R1756" s="16">
        <f t="shared" si="138"/>
        <v>0</v>
      </c>
      <c r="S1756" s="15" t="str">
        <f t="shared" si="139"/>
        <v>no 0% progess</v>
      </c>
      <c r="T1756" s="9">
        <v>0</v>
      </c>
      <c r="U1756" s="9">
        <v>14</v>
      </c>
      <c r="V1756" s="9">
        <v>16</v>
      </c>
      <c r="W1756" s="9">
        <v>3</v>
      </c>
      <c r="X1756" s="9">
        <v>0</v>
      </c>
      <c r="Y1756" s="9">
        <v>0</v>
      </c>
      <c r="Z1756" s="9" t="s">
        <v>6269</v>
      </c>
      <c r="AA1756" s="9">
        <v>0</v>
      </c>
      <c r="AB1756" s="9"/>
      <c r="AC1756" s="9">
        <v>12305</v>
      </c>
      <c r="AD1756" s="9" t="s">
        <v>6270</v>
      </c>
      <c r="AE1756" s="9" t="s">
        <v>6265</v>
      </c>
      <c r="AF1756" s="9">
        <v>261</v>
      </c>
      <c r="AG1756" s="9"/>
      <c r="AH1756" s="9" t="s">
        <v>6271</v>
      </c>
      <c r="AI1756" s="9" t="s">
        <v>6272</v>
      </c>
      <c r="AJ1756" s="9" t="s">
        <v>6273</v>
      </c>
    </row>
    <row r="1757" spans="1:36" x14ac:dyDescent="0.35">
      <c r="A1757" s="9" t="s">
        <v>3110</v>
      </c>
      <c r="B1757" s="9" t="s">
        <v>3111</v>
      </c>
      <c r="C1757" s="9" t="s">
        <v>14504</v>
      </c>
      <c r="D1757" s="9" t="s">
        <v>29</v>
      </c>
      <c r="E1757" s="9" t="s">
        <v>6260</v>
      </c>
      <c r="F1757" s="9" t="str">
        <f>_xlfn.XLOOKUP(E1757,Total_Enrolled!C:C,Total_Enrolled!C:C)</f>
        <v>2025em1100339@bitspilani-digital.edu.in</v>
      </c>
      <c r="G1757" s="9" t="s">
        <v>6261</v>
      </c>
      <c r="H1757" s="9" t="s">
        <v>14515</v>
      </c>
      <c r="I1757" s="9" t="s">
        <v>6262</v>
      </c>
      <c r="J1757" s="9" t="b">
        <v>1</v>
      </c>
      <c r="K1757" s="9">
        <v>71</v>
      </c>
      <c r="L1757" s="9">
        <f>_xlfn.XLOOKUP(B1757,Courses!A:A,Courses!H:H)</f>
        <v>67</v>
      </c>
      <c r="M1757" s="14">
        <f t="shared" si="135"/>
        <v>1.0597014925373134</v>
      </c>
      <c r="N1757" s="14" t="str">
        <f t="shared" si="136"/>
        <v>Active</v>
      </c>
      <c r="O1757" s="14" t="str" cm="1">
        <f t="array" ref="O1757">_xlfn.IFS(M1757=0,"0",
M1757&lt;=10%,"0-10",
TRUE,"&gt;10"
)&amp;" "&amp;"% progress"</f>
        <v>&gt;10 % progress</v>
      </c>
      <c r="P1757" s="15">
        <f t="shared" si="137"/>
        <v>0</v>
      </c>
      <c r="Q1757" s="15">
        <f>COUNTIFS($G:$G,$G1757)</f>
        <v>3</v>
      </c>
      <c r="R1757" s="16">
        <f t="shared" si="138"/>
        <v>0</v>
      </c>
      <c r="S1757" s="15" t="str">
        <f t="shared" si="139"/>
        <v>no 0% progess</v>
      </c>
      <c r="T1757" s="9">
        <v>0</v>
      </c>
      <c r="U1757" s="9">
        <v>12</v>
      </c>
      <c r="V1757" s="9">
        <v>17</v>
      </c>
      <c r="W1757" s="9">
        <v>3</v>
      </c>
      <c r="X1757" s="9">
        <v>0</v>
      </c>
      <c r="Y1757" s="9">
        <v>0</v>
      </c>
      <c r="Z1757" s="9" t="s">
        <v>6274</v>
      </c>
      <c r="AA1757" s="9">
        <v>0</v>
      </c>
      <c r="AB1757" s="9"/>
      <c r="AC1757" s="9">
        <v>17719</v>
      </c>
      <c r="AD1757" s="9" t="s">
        <v>6275</v>
      </c>
      <c r="AE1757" s="9" t="s">
        <v>6265</v>
      </c>
      <c r="AF1757" s="9">
        <v>261</v>
      </c>
      <c r="AG1757" s="9"/>
      <c r="AH1757" s="9" t="s">
        <v>6276</v>
      </c>
      <c r="AI1757" s="9"/>
      <c r="AJ1757" s="9"/>
    </row>
    <row r="1758" spans="1:36" x14ac:dyDescent="0.35">
      <c r="A1758" s="9" t="s">
        <v>3110</v>
      </c>
      <c r="B1758" s="9" t="s">
        <v>3111</v>
      </c>
      <c r="C1758" s="9" t="s">
        <v>14504</v>
      </c>
      <c r="D1758" s="9" t="s">
        <v>29</v>
      </c>
      <c r="E1758" s="9" t="s">
        <v>6280</v>
      </c>
      <c r="F1758" s="9" t="str">
        <f>_xlfn.XLOOKUP(E1758,Total_Enrolled!C:C,Total_Enrolled!C:C)</f>
        <v>2025em1100341@bitspilani-digital.edu.in</v>
      </c>
      <c r="G1758" s="9" t="s">
        <v>6281</v>
      </c>
      <c r="H1758" s="9" t="s">
        <v>14515</v>
      </c>
      <c r="I1758" s="9" t="s">
        <v>6282</v>
      </c>
      <c r="J1758" s="9" t="b">
        <v>1</v>
      </c>
      <c r="K1758" s="9">
        <v>4</v>
      </c>
      <c r="L1758" s="9">
        <f>_xlfn.XLOOKUP(B1758,Courses!A:A,Courses!H:H)</f>
        <v>67</v>
      </c>
      <c r="M1758" s="14">
        <f t="shared" si="135"/>
        <v>5.9701492537313432E-2</v>
      </c>
      <c r="N1758" s="14" t="str">
        <f t="shared" si="136"/>
        <v>Active</v>
      </c>
      <c r="O1758" s="14" t="str" cm="1">
        <f t="array" ref="O1758">_xlfn.IFS(M1758=0,"0",
M1758&lt;=10%,"0-10",
TRUE,"&gt;10"
)&amp;" "&amp;"% progress"</f>
        <v>0-10 % progress</v>
      </c>
      <c r="P1758" s="15">
        <f t="shared" si="137"/>
        <v>0</v>
      </c>
      <c r="Q1758" s="15">
        <f>COUNTIFS($G:$G,$G1758)</f>
        <v>3</v>
      </c>
      <c r="R1758" s="16">
        <f t="shared" si="138"/>
        <v>0</v>
      </c>
      <c r="S1758" s="15" t="str">
        <f t="shared" si="139"/>
        <v>no 0% progess</v>
      </c>
      <c r="T1758" s="9">
        <v>0</v>
      </c>
      <c r="U1758" s="9">
        <v>1</v>
      </c>
      <c r="V1758" s="9">
        <v>1</v>
      </c>
      <c r="W1758" s="9">
        <v>0</v>
      </c>
      <c r="X1758" s="9">
        <v>0</v>
      </c>
      <c r="Y1758" s="9">
        <v>4</v>
      </c>
      <c r="Z1758" s="9"/>
      <c r="AA1758" s="9">
        <v>0</v>
      </c>
      <c r="AB1758" s="9"/>
      <c r="AC1758" s="9">
        <v>1957</v>
      </c>
      <c r="AD1758" s="9" t="s">
        <v>6284</v>
      </c>
      <c r="AE1758" s="9" t="s">
        <v>6283</v>
      </c>
      <c r="AF1758" s="9">
        <v>160</v>
      </c>
      <c r="AG1758" s="9"/>
      <c r="AH1758" s="9" t="s">
        <v>6285</v>
      </c>
      <c r="AI1758" s="9"/>
      <c r="AJ1758" s="9"/>
    </row>
    <row r="1759" spans="1:36" x14ac:dyDescent="0.35">
      <c r="A1759" s="9" t="s">
        <v>30</v>
      </c>
      <c r="B1759" s="9" t="s">
        <v>31</v>
      </c>
      <c r="C1759" s="9" t="s">
        <v>14504</v>
      </c>
      <c r="D1759" s="9" t="s">
        <v>29</v>
      </c>
      <c r="E1759" s="9" t="s">
        <v>6280</v>
      </c>
      <c r="F1759" s="9" t="str">
        <f>_xlfn.XLOOKUP(E1759,Total_Enrolled!C:C,Total_Enrolled!C:C)</f>
        <v>2025em1100341@bitspilani-digital.edu.in</v>
      </c>
      <c r="G1759" s="9" t="s">
        <v>6281</v>
      </c>
      <c r="H1759" s="9" t="s">
        <v>14515</v>
      </c>
      <c r="I1759" s="9" t="s">
        <v>6282</v>
      </c>
      <c r="J1759" s="9" t="b">
        <v>1</v>
      </c>
      <c r="K1759" s="9">
        <v>16</v>
      </c>
      <c r="L1759" s="9">
        <f>_xlfn.XLOOKUP(B1759,Courses!A:A,Courses!H:H)</f>
        <v>71</v>
      </c>
      <c r="M1759" s="14">
        <f t="shared" si="135"/>
        <v>0.22535211267605634</v>
      </c>
      <c r="N1759" s="14" t="str">
        <f t="shared" si="136"/>
        <v>Active</v>
      </c>
      <c r="O1759" s="14" t="str" cm="1">
        <f t="array" ref="O1759">_xlfn.IFS(M1759=0,"0",
M1759&lt;=10%,"0-10",
TRUE,"&gt;10"
)&amp;" "&amp;"% progress"</f>
        <v>&gt;10 % progress</v>
      </c>
      <c r="P1759" s="15">
        <f t="shared" si="137"/>
        <v>0</v>
      </c>
      <c r="Q1759" s="15">
        <f>COUNTIFS($G:$G,$G1759)</f>
        <v>3</v>
      </c>
      <c r="R1759" s="16">
        <f t="shared" si="138"/>
        <v>0</v>
      </c>
      <c r="S1759" s="15" t="str">
        <f t="shared" si="139"/>
        <v>no 0% progess</v>
      </c>
      <c r="T1759" s="9">
        <v>0</v>
      </c>
      <c r="U1759" s="9">
        <v>5</v>
      </c>
      <c r="V1759" s="9">
        <v>5</v>
      </c>
      <c r="W1759" s="9">
        <v>0</v>
      </c>
      <c r="X1759" s="9">
        <v>0</v>
      </c>
      <c r="Y1759" s="9">
        <v>0</v>
      </c>
      <c r="Z1759" s="9"/>
      <c r="AA1759" s="9">
        <v>0</v>
      </c>
      <c r="AB1759" s="9"/>
      <c r="AC1759" s="9">
        <v>13730</v>
      </c>
      <c r="AD1759" s="9" t="s">
        <v>6286</v>
      </c>
      <c r="AE1759" s="9" t="s">
        <v>6283</v>
      </c>
      <c r="AF1759" s="9">
        <v>160</v>
      </c>
      <c r="AG1759" s="9"/>
      <c r="AH1759" s="9" t="s">
        <v>6287</v>
      </c>
      <c r="AI1759" s="9" t="s">
        <v>6288</v>
      </c>
      <c r="AJ1759" s="9" t="s">
        <v>6289</v>
      </c>
    </row>
    <row r="1760" spans="1:36" x14ac:dyDescent="0.35">
      <c r="A1760" s="9" t="s">
        <v>3100</v>
      </c>
      <c r="B1760" s="9" t="s">
        <v>3101</v>
      </c>
      <c r="C1760" s="9" t="s">
        <v>14504</v>
      </c>
      <c r="D1760" s="9" t="s">
        <v>29</v>
      </c>
      <c r="E1760" s="9" t="s">
        <v>6280</v>
      </c>
      <c r="F1760" s="9" t="str">
        <f>_xlfn.XLOOKUP(E1760,Total_Enrolled!C:C,Total_Enrolled!C:C)</f>
        <v>2025em1100341@bitspilani-digital.edu.in</v>
      </c>
      <c r="G1760" s="9" t="s">
        <v>6281</v>
      </c>
      <c r="H1760" s="9" t="s">
        <v>14515</v>
      </c>
      <c r="I1760" s="9" t="s">
        <v>6282</v>
      </c>
      <c r="J1760" s="9" t="b">
        <v>1</v>
      </c>
      <c r="K1760" s="9">
        <v>12</v>
      </c>
      <c r="L1760" s="9">
        <f>_xlfn.XLOOKUP(B1760,Courses!A:A,Courses!H:H)</f>
        <v>44</v>
      </c>
      <c r="M1760" s="14">
        <f t="shared" si="135"/>
        <v>0.27272727272727271</v>
      </c>
      <c r="N1760" s="14" t="str">
        <f t="shared" si="136"/>
        <v>Active</v>
      </c>
      <c r="O1760" s="14" t="str" cm="1">
        <f t="array" ref="O1760">_xlfn.IFS(M1760=0,"0",
M1760&lt;=10%,"0-10",
TRUE,"&gt;10"
)&amp;" "&amp;"% progress"</f>
        <v>&gt;10 % progress</v>
      </c>
      <c r="P1760" s="15">
        <f t="shared" si="137"/>
        <v>0</v>
      </c>
      <c r="Q1760" s="15">
        <f>COUNTIFS($G:$G,$G1760)</f>
        <v>3</v>
      </c>
      <c r="R1760" s="16">
        <f t="shared" si="138"/>
        <v>0</v>
      </c>
      <c r="S1760" s="15" t="str">
        <f t="shared" si="139"/>
        <v>no 0% progess</v>
      </c>
      <c r="T1760" s="9">
        <v>0</v>
      </c>
      <c r="U1760" s="9">
        <v>5</v>
      </c>
      <c r="V1760" s="9">
        <v>5</v>
      </c>
      <c r="W1760" s="9">
        <v>0</v>
      </c>
      <c r="X1760" s="9">
        <v>0</v>
      </c>
      <c r="Y1760" s="9">
        <v>0</v>
      </c>
      <c r="Z1760" s="9"/>
      <c r="AA1760" s="9">
        <v>0</v>
      </c>
      <c r="AB1760" s="9"/>
      <c r="AC1760" s="9">
        <v>38377</v>
      </c>
      <c r="AD1760" s="9" t="s">
        <v>6290</v>
      </c>
      <c r="AE1760" s="9" t="s">
        <v>6283</v>
      </c>
      <c r="AF1760" s="9">
        <v>160</v>
      </c>
      <c r="AG1760" s="9"/>
      <c r="AH1760" s="9" t="s">
        <v>6291</v>
      </c>
      <c r="AI1760" s="9" t="s">
        <v>6292</v>
      </c>
      <c r="AJ1760" s="9" t="s">
        <v>6293</v>
      </c>
    </row>
    <row r="1761" spans="1:36" x14ac:dyDescent="0.35">
      <c r="A1761" s="9" t="s">
        <v>3100</v>
      </c>
      <c r="B1761" s="9" t="s">
        <v>3101</v>
      </c>
      <c r="C1761" s="9" t="s">
        <v>14504</v>
      </c>
      <c r="D1761" s="9" t="s">
        <v>29</v>
      </c>
      <c r="E1761" s="9" t="s">
        <v>6294</v>
      </c>
      <c r="F1761" s="9" t="str">
        <f>_xlfn.XLOOKUP(E1761,Total_Enrolled!C:C,Total_Enrolled!C:C)</f>
        <v>2025em1100342@bitspilani-digital.edu.in</v>
      </c>
      <c r="G1761" s="9" t="s">
        <v>6295</v>
      </c>
      <c r="H1761" s="9" t="s">
        <v>14515</v>
      </c>
      <c r="I1761" s="9" t="s">
        <v>6296</v>
      </c>
      <c r="J1761" s="9" t="b">
        <v>1</v>
      </c>
      <c r="K1761" s="9">
        <v>32</v>
      </c>
      <c r="L1761" s="9">
        <f>_xlfn.XLOOKUP(B1761,Courses!A:A,Courses!H:H)</f>
        <v>44</v>
      </c>
      <c r="M1761" s="14">
        <f t="shared" si="135"/>
        <v>0.72727272727272729</v>
      </c>
      <c r="N1761" s="14" t="str">
        <f t="shared" si="136"/>
        <v>Active</v>
      </c>
      <c r="O1761" s="14" t="str" cm="1">
        <f t="array" ref="O1761">_xlfn.IFS(M1761=0,"0",
M1761&lt;=10%,"0-10",
TRUE,"&gt;10"
)&amp;" "&amp;"% progress"</f>
        <v>&gt;10 % progress</v>
      </c>
      <c r="P1761" s="15">
        <f t="shared" si="137"/>
        <v>0</v>
      </c>
      <c r="Q1761" s="15">
        <f>COUNTIFS($G:$G,$G1761)</f>
        <v>3</v>
      </c>
      <c r="R1761" s="16">
        <f t="shared" si="138"/>
        <v>0</v>
      </c>
      <c r="S1761" s="15" t="str">
        <f t="shared" si="139"/>
        <v>no 0% progess</v>
      </c>
      <c r="T1761" s="9">
        <v>0</v>
      </c>
      <c r="U1761" s="9">
        <v>11</v>
      </c>
      <c r="V1761" s="9">
        <v>11</v>
      </c>
      <c r="W1761" s="9">
        <v>1</v>
      </c>
      <c r="X1761" s="9">
        <v>0</v>
      </c>
      <c r="Y1761" s="9">
        <v>0</v>
      </c>
      <c r="Z1761" s="9" t="s">
        <v>6298</v>
      </c>
      <c r="AA1761" s="9">
        <v>0</v>
      </c>
      <c r="AB1761" s="9"/>
      <c r="AC1761" s="9">
        <v>50211</v>
      </c>
      <c r="AD1761" s="9" t="s">
        <v>6299</v>
      </c>
      <c r="AE1761" s="9" t="s">
        <v>6297</v>
      </c>
      <c r="AF1761" s="9">
        <v>378</v>
      </c>
      <c r="AG1761" s="9"/>
      <c r="AH1761" s="9" t="s">
        <v>6300</v>
      </c>
      <c r="AI1761" s="9" t="s">
        <v>6301</v>
      </c>
      <c r="AJ1761" s="9" t="s">
        <v>6302</v>
      </c>
    </row>
    <row r="1762" spans="1:36" x14ac:dyDescent="0.35">
      <c r="A1762" s="9" t="s">
        <v>30</v>
      </c>
      <c r="B1762" s="9" t="s">
        <v>31</v>
      </c>
      <c r="C1762" s="9" t="s">
        <v>14504</v>
      </c>
      <c r="D1762" s="9" t="s">
        <v>29</v>
      </c>
      <c r="E1762" s="9" t="s">
        <v>6294</v>
      </c>
      <c r="F1762" s="9" t="str">
        <f>_xlfn.XLOOKUP(E1762,Total_Enrolled!C:C,Total_Enrolled!C:C)</f>
        <v>2025em1100342@bitspilani-digital.edu.in</v>
      </c>
      <c r="G1762" s="9" t="s">
        <v>6295</v>
      </c>
      <c r="H1762" s="9" t="s">
        <v>14515</v>
      </c>
      <c r="I1762" s="9" t="s">
        <v>6296</v>
      </c>
      <c r="J1762" s="9" t="b">
        <v>1</v>
      </c>
      <c r="K1762" s="9">
        <v>52</v>
      </c>
      <c r="L1762" s="9">
        <f>_xlfn.XLOOKUP(B1762,Courses!A:A,Courses!H:H)</f>
        <v>71</v>
      </c>
      <c r="M1762" s="14">
        <f t="shared" si="135"/>
        <v>0.73239436619718312</v>
      </c>
      <c r="N1762" s="14" t="str">
        <f t="shared" si="136"/>
        <v>Active</v>
      </c>
      <c r="O1762" s="14" t="str" cm="1">
        <f t="array" ref="O1762">_xlfn.IFS(M1762=0,"0",
M1762&lt;=10%,"0-10",
TRUE,"&gt;10"
)&amp;" "&amp;"% progress"</f>
        <v>&gt;10 % progress</v>
      </c>
      <c r="P1762" s="15">
        <f t="shared" si="137"/>
        <v>0</v>
      </c>
      <c r="Q1762" s="15">
        <f>COUNTIFS($G:$G,$G1762)</f>
        <v>3</v>
      </c>
      <c r="R1762" s="16">
        <f t="shared" si="138"/>
        <v>0</v>
      </c>
      <c r="S1762" s="15" t="str">
        <f t="shared" si="139"/>
        <v>no 0% progess</v>
      </c>
      <c r="T1762" s="9">
        <v>0</v>
      </c>
      <c r="U1762" s="9">
        <v>15</v>
      </c>
      <c r="V1762" s="9">
        <v>15</v>
      </c>
      <c r="W1762" s="9">
        <v>0</v>
      </c>
      <c r="X1762" s="9">
        <v>0</v>
      </c>
      <c r="Y1762" s="9">
        <v>0</v>
      </c>
      <c r="Z1762" s="9"/>
      <c r="AA1762" s="9">
        <v>0</v>
      </c>
      <c r="AB1762" s="9"/>
      <c r="AC1762" s="9">
        <v>39781</v>
      </c>
      <c r="AD1762" s="9" t="s">
        <v>6303</v>
      </c>
      <c r="AE1762" s="9" t="s">
        <v>6297</v>
      </c>
      <c r="AF1762" s="9">
        <v>378</v>
      </c>
      <c r="AG1762" s="9"/>
      <c r="AH1762" s="9" t="s">
        <v>6304</v>
      </c>
      <c r="AI1762" s="9" t="s">
        <v>6305</v>
      </c>
      <c r="AJ1762" s="9" t="s">
        <v>6306</v>
      </c>
    </row>
    <row r="1763" spans="1:36" x14ac:dyDescent="0.35">
      <c r="A1763" s="9" t="s">
        <v>3110</v>
      </c>
      <c r="B1763" s="9" t="s">
        <v>3111</v>
      </c>
      <c r="C1763" s="9" t="s">
        <v>14504</v>
      </c>
      <c r="D1763" s="9" t="s">
        <v>29</v>
      </c>
      <c r="E1763" s="9" t="s">
        <v>6294</v>
      </c>
      <c r="F1763" s="9" t="str">
        <f>_xlfn.XLOOKUP(E1763,Total_Enrolled!C:C,Total_Enrolled!C:C)</f>
        <v>2025em1100342@bitspilani-digital.edu.in</v>
      </c>
      <c r="G1763" s="9" t="s">
        <v>6295</v>
      </c>
      <c r="H1763" s="9" t="s">
        <v>14515</v>
      </c>
      <c r="I1763" s="9" t="s">
        <v>6296</v>
      </c>
      <c r="J1763" s="9" t="b">
        <v>1</v>
      </c>
      <c r="K1763" s="9">
        <v>59</v>
      </c>
      <c r="L1763" s="9">
        <f>_xlfn.XLOOKUP(B1763,Courses!A:A,Courses!H:H)</f>
        <v>67</v>
      </c>
      <c r="M1763" s="14">
        <f t="shared" si="135"/>
        <v>0.88059701492537312</v>
      </c>
      <c r="N1763" s="14" t="str">
        <f t="shared" si="136"/>
        <v>Active</v>
      </c>
      <c r="O1763" s="14" t="str" cm="1">
        <f t="array" ref="O1763">_xlfn.IFS(M1763=0,"0",
M1763&lt;=10%,"0-10",
TRUE,"&gt;10"
)&amp;" "&amp;"% progress"</f>
        <v>&gt;10 % progress</v>
      </c>
      <c r="P1763" s="15">
        <f t="shared" si="137"/>
        <v>0</v>
      </c>
      <c r="Q1763" s="15">
        <f>COUNTIFS($G:$G,$G1763)</f>
        <v>3</v>
      </c>
      <c r="R1763" s="16">
        <f t="shared" si="138"/>
        <v>0</v>
      </c>
      <c r="S1763" s="15" t="str">
        <f t="shared" si="139"/>
        <v>no 0% progess</v>
      </c>
      <c r="T1763" s="9">
        <v>0</v>
      </c>
      <c r="U1763" s="9">
        <v>11</v>
      </c>
      <c r="V1763" s="9">
        <v>11</v>
      </c>
      <c r="W1763" s="9">
        <v>1</v>
      </c>
      <c r="X1763" s="9">
        <v>0</v>
      </c>
      <c r="Y1763" s="9">
        <v>2</v>
      </c>
      <c r="Z1763" s="9" t="s">
        <v>6307</v>
      </c>
      <c r="AA1763" s="9">
        <v>0</v>
      </c>
      <c r="AB1763" s="9"/>
      <c r="AC1763" s="9">
        <v>67717</v>
      </c>
      <c r="AD1763" s="9" t="s">
        <v>6308</v>
      </c>
      <c r="AE1763" s="9" t="s">
        <v>6297</v>
      </c>
      <c r="AF1763" s="9">
        <v>378</v>
      </c>
      <c r="AG1763" s="9"/>
      <c r="AH1763" s="9" t="s">
        <v>6309</v>
      </c>
      <c r="AI1763" s="9"/>
      <c r="AJ1763" s="9"/>
    </row>
    <row r="1764" spans="1:36" x14ac:dyDescent="0.35">
      <c r="A1764" s="9" t="s">
        <v>3110</v>
      </c>
      <c r="B1764" s="9" t="s">
        <v>3111</v>
      </c>
      <c r="C1764" s="9" t="s">
        <v>14504</v>
      </c>
      <c r="D1764" s="9" t="s">
        <v>29</v>
      </c>
      <c r="E1764" s="9" t="s">
        <v>6313</v>
      </c>
      <c r="F1764" s="9" t="str">
        <f>_xlfn.XLOOKUP(E1764,Total_Enrolled!C:C,Total_Enrolled!C:C)</f>
        <v>2025em1100344@bitspilani-digital.edu.in</v>
      </c>
      <c r="G1764" s="9" t="s">
        <v>6314</v>
      </c>
      <c r="H1764" s="9" t="s">
        <v>14515</v>
      </c>
      <c r="I1764" s="9" t="s">
        <v>6315</v>
      </c>
      <c r="J1764" s="9" t="b">
        <v>1</v>
      </c>
      <c r="K1764" s="9">
        <v>20</v>
      </c>
      <c r="L1764" s="9">
        <f>_xlfn.XLOOKUP(B1764,Courses!A:A,Courses!H:H)</f>
        <v>67</v>
      </c>
      <c r="M1764" s="14">
        <f t="shared" si="135"/>
        <v>0.29850746268656714</v>
      </c>
      <c r="N1764" s="14" t="str">
        <f t="shared" si="136"/>
        <v>Active</v>
      </c>
      <c r="O1764" s="14" t="str" cm="1">
        <f t="array" ref="O1764">_xlfn.IFS(M1764=0,"0",
M1764&lt;=10%,"0-10",
TRUE,"&gt;10"
)&amp;" "&amp;"% progress"</f>
        <v>&gt;10 % progress</v>
      </c>
      <c r="P1764" s="15">
        <f t="shared" si="137"/>
        <v>0</v>
      </c>
      <c r="Q1764" s="15">
        <f>COUNTIFS($G:$G,$G1764)</f>
        <v>3</v>
      </c>
      <c r="R1764" s="16">
        <f t="shared" si="138"/>
        <v>0</v>
      </c>
      <c r="S1764" s="15" t="str">
        <f t="shared" si="139"/>
        <v>no 0% progess</v>
      </c>
      <c r="T1764" s="9">
        <v>0</v>
      </c>
      <c r="U1764" s="9">
        <v>1</v>
      </c>
      <c r="V1764" s="9">
        <v>1</v>
      </c>
      <c r="W1764" s="9">
        <v>0</v>
      </c>
      <c r="X1764" s="9">
        <v>0</v>
      </c>
      <c r="Y1764" s="9">
        <v>0</v>
      </c>
      <c r="Z1764" s="9"/>
      <c r="AA1764" s="9">
        <v>0</v>
      </c>
      <c r="AB1764" s="9"/>
      <c r="AC1764" s="9">
        <v>607</v>
      </c>
      <c r="AD1764" s="9" t="s">
        <v>6317</v>
      </c>
      <c r="AE1764" s="9" t="s">
        <v>6316</v>
      </c>
      <c r="AF1764" s="9">
        <v>153</v>
      </c>
      <c r="AG1764" s="9"/>
      <c r="AH1764" s="9" t="s">
        <v>6318</v>
      </c>
      <c r="AI1764" s="9"/>
      <c r="AJ1764" s="9"/>
    </row>
    <row r="1765" spans="1:36" x14ac:dyDescent="0.35">
      <c r="A1765" s="9" t="s">
        <v>30</v>
      </c>
      <c r="B1765" s="9" t="s">
        <v>31</v>
      </c>
      <c r="C1765" s="9" t="s">
        <v>14504</v>
      </c>
      <c r="D1765" s="9" t="s">
        <v>29</v>
      </c>
      <c r="E1765" s="9" t="s">
        <v>6313</v>
      </c>
      <c r="F1765" s="9" t="str">
        <f>_xlfn.XLOOKUP(E1765,Total_Enrolled!C:C,Total_Enrolled!C:C)</f>
        <v>2025em1100344@bitspilani-digital.edu.in</v>
      </c>
      <c r="G1765" s="9" t="s">
        <v>6314</v>
      </c>
      <c r="H1765" s="9" t="s">
        <v>14515</v>
      </c>
      <c r="I1765" s="9" t="s">
        <v>6315</v>
      </c>
      <c r="J1765" s="9" t="b">
        <v>1</v>
      </c>
      <c r="K1765" s="9">
        <v>1</v>
      </c>
      <c r="L1765" s="9">
        <f>_xlfn.XLOOKUP(B1765,Courses!A:A,Courses!H:H)</f>
        <v>71</v>
      </c>
      <c r="M1765" s="14">
        <f t="shared" si="135"/>
        <v>1.4084507042253521E-2</v>
      </c>
      <c r="N1765" s="14" t="str">
        <f t="shared" si="136"/>
        <v>Active</v>
      </c>
      <c r="O1765" s="14" t="str" cm="1">
        <f t="array" ref="O1765">_xlfn.IFS(M1765=0,"0",
M1765&lt;=10%,"0-10",
TRUE,"&gt;10"
)&amp;" "&amp;"% progress"</f>
        <v>0-10 % progress</v>
      </c>
      <c r="P1765" s="15">
        <f t="shared" si="137"/>
        <v>0</v>
      </c>
      <c r="Q1765" s="15">
        <f>COUNTIFS($G:$G,$G1765)</f>
        <v>3</v>
      </c>
      <c r="R1765" s="16">
        <f t="shared" si="138"/>
        <v>0</v>
      </c>
      <c r="S1765" s="15" t="str">
        <f t="shared" si="139"/>
        <v>no 0% progess</v>
      </c>
      <c r="T1765" s="9">
        <v>0</v>
      </c>
      <c r="U1765" s="9">
        <v>1</v>
      </c>
      <c r="V1765" s="9">
        <v>1</v>
      </c>
      <c r="W1765" s="9">
        <v>0</v>
      </c>
      <c r="X1765" s="9">
        <v>0</v>
      </c>
      <c r="Y1765" s="9">
        <v>0</v>
      </c>
      <c r="Z1765" s="9"/>
      <c r="AA1765" s="9">
        <v>0</v>
      </c>
      <c r="AB1765" s="9"/>
      <c r="AC1765" s="9">
        <v>0</v>
      </c>
      <c r="AD1765" s="9" t="s">
        <v>6319</v>
      </c>
      <c r="AE1765" s="9" t="s">
        <v>6316</v>
      </c>
      <c r="AF1765" s="9">
        <v>153</v>
      </c>
      <c r="AG1765" s="9"/>
      <c r="AH1765" s="9" t="s">
        <v>6320</v>
      </c>
      <c r="AI1765" s="9"/>
      <c r="AJ1765" s="9"/>
    </row>
    <row r="1766" spans="1:36" x14ac:dyDescent="0.35">
      <c r="A1766" s="9" t="s">
        <v>3100</v>
      </c>
      <c r="B1766" s="9" t="s">
        <v>3101</v>
      </c>
      <c r="C1766" s="9" t="s">
        <v>14504</v>
      </c>
      <c r="D1766" s="9" t="s">
        <v>29</v>
      </c>
      <c r="E1766" s="9" t="s">
        <v>6313</v>
      </c>
      <c r="F1766" s="9" t="str">
        <f>_xlfn.XLOOKUP(E1766,Total_Enrolled!C:C,Total_Enrolled!C:C)</f>
        <v>2025em1100344@bitspilani-digital.edu.in</v>
      </c>
      <c r="G1766" s="9" t="s">
        <v>6314</v>
      </c>
      <c r="H1766" s="9" t="s">
        <v>14515</v>
      </c>
      <c r="I1766" s="9" t="s">
        <v>6315</v>
      </c>
      <c r="J1766" s="9" t="b">
        <v>1</v>
      </c>
      <c r="K1766" s="9">
        <v>1</v>
      </c>
      <c r="L1766" s="9">
        <f>_xlfn.XLOOKUP(B1766,Courses!A:A,Courses!H:H)</f>
        <v>44</v>
      </c>
      <c r="M1766" s="14">
        <f t="shared" si="135"/>
        <v>2.2727272727272728E-2</v>
      </c>
      <c r="N1766" s="14" t="str">
        <f t="shared" si="136"/>
        <v>Active</v>
      </c>
      <c r="O1766" s="14" t="str" cm="1">
        <f t="array" ref="O1766">_xlfn.IFS(M1766=0,"0",
M1766&lt;=10%,"0-10",
TRUE,"&gt;10"
)&amp;" "&amp;"% progress"</f>
        <v>0-10 % progress</v>
      </c>
      <c r="P1766" s="15">
        <f t="shared" si="137"/>
        <v>0</v>
      </c>
      <c r="Q1766" s="15">
        <f>COUNTIFS($G:$G,$G1766)</f>
        <v>3</v>
      </c>
      <c r="R1766" s="16">
        <f t="shared" si="138"/>
        <v>0</v>
      </c>
      <c r="S1766" s="15" t="str">
        <f t="shared" si="139"/>
        <v>no 0% progess</v>
      </c>
      <c r="T1766" s="9">
        <v>0</v>
      </c>
      <c r="U1766" s="9">
        <v>1</v>
      </c>
      <c r="V1766" s="9">
        <v>1</v>
      </c>
      <c r="W1766" s="9">
        <v>0</v>
      </c>
      <c r="X1766" s="9">
        <v>0</v>
      </c>
      <c r="Y1766" s="9">
        <v>0</v>
      </c>
      <c r="Z1766" s="9"/>
      <c r="AA1766" s="9">
        <v>0</v>
      </c>
      <c r="AB1766" s="9"/>
      <c r="AC1766" s="9">
        <v>0</v>
      </c>
      <c r="AD1766" s="9" t="s">
        <v>6321</v>
      </c>
      <c r="AE1766" s="9" t="s">
        <v>6316</v>
      </c>
      <c r="AF1766" s="9">
        <v>153</v>
      </c>
      <c r="AG1766" s="9"/>
      <c r="AH1766" s="9" t="s">
        <v>6322</v>
      </c>
      <c r="AI1766" s="9"/>
      <c r="AJ1766" s="9"/>
    </row>
    <row r="1767" spans="1:36" x14ac:dyDescent="0.35">
      <c r="A1767" s="9" t="s">
        <v>3100</v>
      </c>
      <c r="B1767" s="9" t="s">
        <v>3101</v>
      </c>
      <c r="C1767" s="9" t="s">
        <v>14504</v>
      </c>
      <c r="D1767" s="9" t="s">
        <v>29</v>
      </c>
      <c r="E1767" s="9" t="s">
        <v>6323</v>
      </c>
      <c r="F1767" s="9" t="str">
        <f>_xlfn.XLOOKUP(E1767,Total_Enrolled!C:C,Total_Enrolled!C:C)</f>
        <v>2025em1100345@bitspilani-digital.edu.in</v>
      </c>
      <c r="G1767" s="9" t="s">
        <v>6324</v>
      </c>
      <c r="H1767" s="9" t="s">
        <v>14515</v>
      </c>
      <c r="I1767" s="9" t="s">
        <v>6325</v>
      </c>
      <c r="J1767" s="9" t="b">
        <v>1</v>
      </c>
      <c r="K1767" s="9">
        <v>3</v>
      </c>
      <c r="L1767" s="9">
        <f>_xlfn.XLOOKUP(B1767,Courses!A:A,Courses!H:H)</f>
        <v>44</v>
      </c>
      <c r="M1767" s="14">
        <f t="shared" si="135"/>
        <v>6.8181818181818177E-2</v>
      </c>
      <c r="N1767" s="14" t="str">
        <f t="shared" si="136"/>
        <v>Active</v>
      </c>
      <c r="O1767" s="14" t="str" cm="1">
        <f t="array" ref="O1767">_xlfn.IFS(M1767=0,"0",
M1767&lt;=10%,"0-10",
TRUE,"&gt;10"
)&amp;" "&amp;"% progress"</f>
        <v>0-10 % progress</v>
      </c>
      <c r="P1767" s="15">
        <f t="shared" si="137"/>
        <v>0</v>
      </c>
      <c r="Q1767" s="15">
        <f>COUNTIFS($G:$G,$G1767)</f>
        <v>3</v>
      </c>
      <c r="R1767" s="16">
        <f t="shared" si="138"/>
        <v>0</v>
      </c>
      <c r="S1767" s="15" t="str">
        <f t="shared" si="139"/>
        <v>no 0% progess</v>
      </c>
      <c r="T1767" s="9">
        <v>0</v>
      </c>
      <c r="U1767" s="9">
        <v>1</v>
      </c>
      <c r="V1767" s="9">
        <v>1</v>
      </c>
      <c r="W1767" s="9">
        <v>0</v>
      </c>
      <c r="X1767" s="9">
        <v>0</v>
      </c>
      <c r="Y1767" s="9">
        <v>0</v>
      </c>
      <c r="Z1767" s="9"/>
      <c r="AA1767" s="9">
        <v>0</v>
      </c>
      <c r="AB1767" s="9"/>
      <c r="AC1767" s="9">
        <v>12484</v>
      </c>
      <c r="AD1767" s="9" t="s">
        <v>6326</v>
      </c>
      <c r="AE1767" s="9" t="s">
        <v>6327</v>
      </c>
      <c r="AF1767" s="9">
        <v>123</v>
      </c>
      <c r="AG1767" s="9"/>
      <c r="AH1767" s="9" t="s">
        <v>6328</v>
      </c>
      <c r="AI1767" s="9" t="s">
        <v>6329</v>
      </c>
      <c r="AJ1767" s="9" t="s">
        <v>6330</v>
      </c>
    </row>
    <row r="1768" spans="1:36" x14ac:dyDescent="0.35">
      <c r="A1768" s="9" t="s">
        <v>30</v>
      </c>
      <c r="B1768" s="9" t="s">
        <v>31</v>
      </c>
      <c r="C1768" s="9" t="s">
        <v>14504</v>
      </c>
      <c r="D1768" s="9" t="s">
        <v>29</v>
      </c>
      <c r="E1768" s="9" t="s">
        <v>6323</v>
      </c>
      <c r="F1768" s="9" t="str">
        <f>_xlfn.XLOOKUP(E1768,Total_Enrolled!C:C,Total_Enrolled!C:C)</f>
        <v>2025em1100345@bitspilani-digital.edu.in</v>
      </c>
      <c r="G1768" s="9" t="s">
        <v>6324</v>
      </c>
      <c r="H1768" s="9" t="s">
        <v>14515</v>
      </c>
      <c r="I1768" s="9" t="s">
        <v>6325</v>
      </c>
      <c r="J1768" s="9" t="b">
        <v>1</v>
      </c>
      <c r="K1768" s="9">
        <v>5</v>
      </c>
      <c r="L1768" s="9">
        <f>_xlfn.XLOOKUP(B1768,Courses!A:A,Courses!H:H)</f>
        <v>71</v>
      </c>
      <c r="M1768" s="14">
        <f t="shared" si="135"/>
        <v>7.0422535211267609E-2</v>
      </c>
      <c r="N1768" s="14" t="str">
        <f t="shared" si="136"/>
        <v>Active</v>
      </c>
      <c r="O1768" s="14" t="str" cm="1">
        <f t="array" ref="O1768">_xlfn.IFS(M1768=0,"0",
M1768&lt;=10%,"0-10",
TRUE,"&gt;10"
)&amp;" "&amp;"% progress"</f>
        <v>0-10 % progress</v>
      </c>
      <c r="P1768" s="15">
        <f t="shared" si="137"/>
        <v>0</v>
      </c>
      <c r="Q1768" s="15">
        <f>COUNTIFS($G:$G,$G1768)</f>
        <v>3</v>
      </c>
      <c r="R1768" s="16">
        <f t="shared" si="138"/>
        <v>0</v>
      </c>
      <c r="S1768" s="15" t="str">
        <f t="shared" si="139"/>
        <v>no 0% progess</v>
      </c>
      <c r="T1768" s="9">
        <v>0</v>
      </c>
      <c r="U1768" s="9">
        <v>1</v>
      </c>
      <c r="V1768" s="9">
        <v>1</v>
      </c>
      <c r="W1768" s="9">
        <v>0</v>
      </c>
      <c r="X1768" s="9">
        <v>0</v>
      </c>
      <c r="Y1768" s="9">
        <v>0</v>
      </c>
      <c r="Z1768" s="9"/>
      <c r="AA1768" s="9">
        <v>0</v>
      </c>
      <c r="AB1768" s="9"/>
      <c r="AC1768" s="9">
        <v>452</v>
      </c>
      <c r="AD1768" s="9" t="s">
        <v>6331</v>
      </c>
      <c r="AE1768" s="9" t="s">
        <v>6327</v>
      </c>
      <c r="AF1768" s="9">
        <v>123</v>
      </c>
      <c r="AG1768" s="9"/>
      <c r="AH1768" s="9" t="s">
        <v>6332</v>
      </c>
      <c r="AI1768" s="9" t="s">
        <v>6333</v>
      </c>
      <c r="AJ1768" s="9" t="s">
        <v>6334</v>
      </c>
    </row>
    <row r="1769" spans="1:36" x14ac:dyDescent="0.35">
      <c r="A1769" s="9" t="s">
        <v>3110</v>
      </c>
      <c r="B1769" s="9" t="s">
        <v>3111</v>
      </c>
      <c r="C1769" s="9" t="s">
        <v>14504</v>
      </c>
      <c r="D1769" s="9" t="s">
        <v>29</v>
      </c>
      <c r="E1769" s="9" t="s">
        <v>6323</v>
      </c>
      <c r="F1769" s="9" t="str">
        <f>_xlfn.XLOOKUP(E1769,Total_Enrolled!C:C,Total_Enrolled!C:C)</f>
        <v>2025em1100345@bitspilani-digital.edu.in</v>
      </c>
      <c r="G1769" s="9" t="s">
        <v>6324</v>
      </c>
      <c r="H1769" s="9" t="s">
        <v>14515</v>
      </c>
      <c r="I1769" s="9" t="s">
        <v>6325</v>
      </c>
      <c r="J1769" s="9" t="b">
        <v>1</v>
      </c>
      <c r="K1769" s="9">
        <v>7</v>
      </c>
      <c r="L1769" s="9">
        <f>_xlfn.XLOOKUP(B1769,Courses!A:A,Courses!H:H)</f>
        <v>67</v>
      </c>
      <c r="M1769" s="14">
        <f t="shared" si="135"/>
        <v>0.1044776119402985</v>
      </c>
      <c r="N1769" s="14" t="str">
        <f t="shared" si="136"/>
        <v>Active</v>
      </c>
      <c r="O1769" s="14" t="str" cm="1">
        <f t="array" ref="O1769">_xlfn.IFS(M1769=0,"0",
M1769&lt;=10%,"0-10",
TRUE,"&gt;10"
)&amp;" "&amp;"% progress"</f>
        <v>&gt;10 % progress</v>
      </c>
      <c r="P1769" s="15">
        <f t="shared" si="137"/>
        <v>0</v>
      </c>
      <c r="Q1769" s="15">
        <f>COUNTIFS($G:$G,$G1769)</f>
        <v>3</v>
      </c>
      <c r="R1769" s="16">
        <f t="shared" si="138"/>
        <v>0</v>
      </c>
      <c r="S1769" s="15" t="str">
        <f t="shared" si="139"/>
        <v>no 0% progess</v>
      </c>
      <c r="T1769" s="9">
        <v>0</v>
      </c>
      <c r="U1769" s="9">
        <v>2</v>
      </c>
      <c r="V1769" s="9">
        <v>3</v>
      </c>
      <c r="W1769" s="9">
        <v>0</v>
      </c>
      <c r="X1769" s="9">
        <v>0</v>
      </c>
      <c r="Y1769" s="9">
        <v>0</v>
      </c>
      <c r="Z1769" s="9"/>
      <c r="AA1769" s="9">
        <v>0</v>
      </c>
      <c r="AB1769" s="9"/>
      <c r="AC1769" s="9">
        <v>2301</v>
      </c>
      <c r="AD1769" s="9" t="s">
        <v>6335</v>
      </c>
      <c r="AE1769" s="9" t="s">
        <v>6327</v>
      </c>
      <c r="AF1769" s="9">
        <v>123</v>
      </c>
      <c r="AG1769" s="9"/>
      <c r="AH1769" s="9" t="s">
        <v>6336</v>
      </c>
      <c r="AI1769" s="9"/>
      <c r="AJ1769" s="9"/>
    </row>
    <row r="1770" spans="1:36" x14ac:dyDescent="0.35">
      <c r="A1770" s="9" t="s">
        <v>3110</v>
      </c>
      <c r="B1770" s="9" t="s">
        <v>3111</v>
      </c>
      <c r="C1770" s="9" t="s">
        <v>14504</v>
      </c>
      <c r="D1770" s="9" t="s">
        <v>29</v>
      </c>
      <c r="E1770" s="9" t="s">
        <v>6337</v>
      </c>
      <c r="F1770" s="9" t="str">
        <f>_xlfn.XLOOKUP(E1770,Total_Enrolled!C:C,Total_Enrolled!C:C)</f>
        <v>2025em1100346@bitspilani-digital.edu.in</v>
      </c>
      <c r="G1770" s="9" t="s">
        <v>6338</v>
      </c>
      <c r="H1770" s="9" t="s">
        <v>14515</v>
      </c>
      <c r="I1770" s="9" t="s">
        <v>6339</v>
      </c>
      <c r="J1770" s="9" t="b">
        <v>1</v>
      </c>
      <c r="K1770" s="9">
        <v>2</v>
      </c>
      <c r="L1770" s="9">
        <f>_xlfn.XLOOKUP(B1770,Courses!A:A,Courses!H:H)</f>
        <v>67</v>
      </c>
      <c r="M1770" s="14">
        <f t="shared" si="135"/>
        <v>2.9850746268656716E-2</v>
      </c>
      <c r="N1770" s="14" t="str">
        <f t="shared" si="136"/>
        <v>Active</v>
      </c>
      <c r="O1770" s="14" t="str" cm="1">
        <f t="array" ref="O1770">_xlfn.IFS(M1770=0,"0",
M1770&lt;=10%,"0-10",
TRUE,"&gt;10"
)&amp;" "&amp;"% progress"</f>
        <v>0-10 % progress</v>
      </c>
      <c r="P1770" s="15">
        <f t="shared" si="137"/>
        <v>0</v>
      </c>
      <c r="Q1770" s="15">
        <f>COUNTIFS($G:$G,$G1770)</f>
        <v>3</v>
      </c>
      <c r="R1770" s="16">
        <f t="shared" si="138"/>
        <v>0</v>
      </c>
      <c r="S1770" s="15" t="str">
        <f t="shared" si="139"/>
        <v>no 0% progess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/>
      <c r="AA1770" s="9">
        <v>0</v>
      </c>
      <c r="AB1770" s="9"/>
      <c r="AC1770" s="9">
        <v>193</v>
      </c>
      <c r="AD1770" s="9" t="s">
        <v>6341</v>
      </c>
      <c r="AE1770" s="9" t="s">
        <v>6340</v>
      </c>
      <c r="AF1770" s="9">
        <v>154</v>
      </c>
      <c r="AG1770" s="9"/>
      <c r="AH1770" s="9"/>
      <c r="AI1770" s="9"/>
      <c r="AJ1770" s="9"/>
    </row>
    <row r="1771" spans="1:36" x14ac:dyDescent="0.35">
      <c r="A1771" s="9" t="s">
        <v>30</v>
      </c>
      <c r="B1771" s="9" t="s">
        <v>31</v>
      </c>
      <c r="C1771" s="9" t="s">
        <v>14504</v>
      </c>
      <c r="D1771" s="9" t="s">
        <v>29</v>
      </c>
      <c r="E1771" s="9" t="s">
        <v>6337</v>
      </c>
      <c r="F1771" s="9" t="str">
        <f>_xlfn.XLOOKUP(E1771,Total_Enrolled!C:C,Total_Enrolled!C:C)</f>
        <v>2025em1100346@bitspilani-digital.edu.in</v>
      </c>
      <c r="G1771" s="9" t="s">
        <v>6338</v>
      </c>
      <c r="H1771" s="9" t="s">
        <v>14515</v>
      </c>
      <c r="I1771" s="9" t="s">
        <v>6339</v>
      </c>
      <c r="J1771" s="9" t="b">
        <v>1</v>
      </c>
      <c r="K1771" s="9">
        <v>0</v>
      </c>
      <c r="L1771" s="9">
        <f>_xlfn.XLOOKUP(B1771,Courses!A:A,Courses!H:H)</f>
        <v>71</v>
      </c>
      <c r="M1771" s="14">
        <f t="shared" si="135"/>
        <v>0</v>
      </c>
      <c r="N1771" s="14" t="str">
        <f t="shared" si="136"/>
        <v>Not Active</v>
      </c>
      <c r="O1771" s="14" t="str" cm="1">
        <f t="array" ref="O1771">_xlfn.IFS(M1771=0,"0",
M1771&lt;=10%,"0-10",
TRUE,"&gt;10"
)&amp;" "&amp;"% progress"</f>
        <v>0 % progress</v>
      </c>
      <c r="P1771" s="15">
        <f t="shared" si="137"/>
        <v>1</v>
      </c>
      <c r="Q1771" s="15">
        <f>COUNTIFS($G:$G,$G1771)</f>
        <v>3</v>
      </c>
      <c r="R1771" s="16">
        <f t="shared" si="138"/>
        <v>0.33333333333333331</v>
      </c>
      <c r="S1771" s="15" t="str">
        <f t="shared" si="139"/>
        <v>no progress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/>
      <c r="AA1771" s="9">
        <v>0</v>
      </c>
      <c r="AB1771" s="9"/>
      <c r="AC1771" s="9">
        <v>0</v>
      </c>
      <c r="AD1771" s="9" t="s">
        <v>6342</v>
      </c>
      <c r="AE1771" s="9" t="s">
        <v>6340</v>
      </c>
      <c r="AF1771" s="9">
        <v>154</v>
      </c>
      <c r="AG1771" s="9"/>
      <c r="AH1771" s="9"/>
      <c r="AI1771" s="9"/>
      <c r="AJ1771" s="9"/>
    </row>
    <row r="1772" spans="1:36" x14ac:dyDescent="0.35">
      <c r="A1772" s="9" t="s">
        <v>3100</v>
      </c>
      <c r="B1772" s="9" t="s">
        <v>3101</v>
      </c>
      <c r="C1772" s="9" t="s">
        <v>14504</v>
      </c>
      <c r="D1772" s="9" t="s">
        <v>29</v>
      </c>
      <c r="E1772" s="9" t="s">
        <v>6337</v>
      </c>
      <c r="F1772" s="9" t="str">
        <f>_xlfn.XLOOKUP(E1772,Total_Enrolled!C:C,Total_Enrolled!C:C)</f>
        <v>2025em1100346@bitspilani-digital.edu.in</v>
      </c>
      <c r="G1772" s="9" t="s">
        <v>6338</v>
      </c>
      <c r="H1772" s="9" t="s">
        <v>14515</v>
      </c>
      <c r="I1772" s="9" t="s">
        <v>6339</v>
      </c>
      <c r="J1772" s="9" t="b">
        <v>1</v>
      </c>
      <c r="K1772" s="9">
        <v>3</v>
      </c>
      <c r="L1772" s="9">
        <f>_xlfn.XLOOKUP(B1772,Courses!A:A,Courses!H:H)</f>
        <v>44</v>
      </c>
      <c r="M1772" s="14">
        <f t="shared" si="135"/>
        <v>6.8181818181818177E-2</v>
      </c>
      <c r="N1772" s="14" t="str">
        <f t="shared" si="136"/>
        <v>Active</v>
      </c>
      <c r="O1772" s="14" t="str" cm="1">
        <f t="array" ref="O1772">_xlfn.IFS(M1772=0,"0",
M1772&lt;=10%,"0-10",
TRUE,"&gt;10"
)&amp;" "&amp;"% progress"</f>
        <v>0-10 % progress</v>
      </c>
      <c r="P1772" s="15">
        <f t="shared" si="137"/>
        <v>0</v>
      </c>
      <c r="Q1772" s="15">
        <f>COUNTIFS($G:$G,$G1772)</f>
        <v>3</v>
      </c>
      <c r="R1772" s="16">
        <f t="shared" si="138"/>
        <v>0</v>
      </c>
      <c r="S1772" s="15" t="str">
        <f t="shared" si="139"/>
        <v>no 0% progess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/>
      <c r="AA1772" s="9">
        <v>0</v>
      </c>
      <c r="AB1772" s="9"/>
      <c r="AC1772" s="9">
        <v>2156</v>
      </c>
      <c r="AD1772" s="9" t="s">
        <v>6343</v>
      </c>
      <c r="AE1772" s="9" t="s">
        <v>6340</v>
      </c>
      <c r="AF1772" s="9">
        <v>154</v>
      </c>
      <c r="AG1772" s="9"/>
      <c r="AH1772" s="9"/>
      <c r="AI1772" s="9" t="s">
        <v>6344</v>
      </c>
      <c r="AJ1772" s="9" t="s">
        <v>6344</v>
      </c>
    </row>
    <row r="1773" spans="1:36" x14ac:dyDescent="0.35">
      <c r="A1773" s="9" t="s">
        <v>3100</v>
      </c>
      <c r="B1773" s="9" t="s">
        <v>3101</v>
      </c>
      <c r="C1773" s="9" t="s">
        <v>14504</v>
      </c>
      <c r="D1773" s="9" t="s">
        <v>29</v>
      </c>
      <c r="E1773" s="9" t="s">
        <v>6345</v>
      </c>
      <c r="F1773" s="9" t="str">
        <f>_xlfn.XLOOKUP(E1773,Total_Enrolled!C:C,Total_Enrolled!C:C)</f>
        <v>2025em1100347@bitspilani-digital.edu.in</v>
      </c>
      <c r="G1773" s="9" t="s">
        <v>6346</v>
      </c>
      <c r="H1773" s="9" t="s">
        <v>14515</v>
      </c>
      <c r="I1773" s="9" t="s">
        <v>6347</v>
      </c>
      <c r="J1773" s="9" t="b">
        <v>1</v>
      </c>
      <c r="K1773" s="9">
        <v>14</v>
      </c>
      <c r="L1773" s="9">
        <f>_xlfn.XLOOKUP(B1773,Courses!A:A,Courses!H:H)</f>
        <v>44</v>
      </c>
      <c r="M1773" s="14">
        <f t="shared" si="135"/>
        <v>0.31818181818181818</v>
      </c>
      <c r="N1773" s="14" t="str">
        <f t="shared" si="136"/>
        <v>Active</v>
      </c>
      <c r="O1773" s="14" t="str" cm="1">
        <f t="array" ref="O1773">_xlfn.IFS(M1773=0,"0",
M1773&lt;=10%,"0-10",
TRUE,"&gt;10"
)&amp;" "&amp;"% progress"</f>
        <v>&gt;10 % progress</v>
      </c>
      <c r="P1773" s="15">
        <f t="shared" si="137"/>
        <v>0</v>
      </c>
      <c r="Q1773" s="15">
        <f>COUNTIFS($G:$G,$G1773)</f>
        <v>3</v>
      </c>
      <c r="R1773" s="16">
        <f t="shared" si="138"/>
        <v>0</v>
      </c>
      <c r="S1773" s="15" t="str">
        <f t="shared" si="139"/>
        <v>no 0% progess</v>
      </c>
      <c r="T1773" s="9">
        <v>0</v>
      </c>
      <c r="U1773" s="9">
        <v>4</v>
      </c>
      <c r="V1773" s="9">
        <v>4</v>
      </c>
      <c r="W1773" s="9">
        <v>0</v>
      </c>
      <c r="X1773" s="9">
        <v>0</v>
      </c>
      <c r="Y1773" s="9">
        <v>0</v>
      </c>
      <c r="Z1773" s="9"/>
      <c r="AA1773" s="9">
        <v>0</v>
      </c>
      <c r="AB1773" s="9"/>
      <c r="AC1773" s="9">
        <v>2372</v>
      </c>
      <c r="AD1773" s="9" t="s">
        <v>6348</v>
      </c>
      <c r="AE1773" s="9" t="s">
        <v>6349</v>
      </c>
      <c r="AF1773" s="9">
        <v>143</v>
      </c>
      <c r="AG1773" s="9"/>
      <c r="AH1773" s="9" t="s">
        <v>6350</v>
      </c>
      <c r="AI1773" s="9" t="s">
        <v>6351</v>
      </c>
      <c r="AJ1773" s="9" t="s">
        <v>6352</v>
      </c>
    </row>
    <row r="1774" spans="1:36" x14ac:dyDescent="0.35">
      <c r="A1774" s="9" t="s">
        <v>30</v>
      </c>
      <c r="B1774" s="9" t="s">
        <v>31</v>
      </c>
      <c r="C1774" s="9" t="s">
        <v>14504</v>
      </c>
      <c r="D1774" s="9" t="s">
        <v>29</v>
      </c>
      <c r="E1774" s="9" t="s">
        <v>6345</v>
      </c>
      <c r="F1774" s="9" t="str">
        <f>_xlfn.XLOOKUP(E1774,Total_Enrolled!C:C,Total_Enrolled!C:C)</f>
        <v>2025em1100347@bitspilani-digital.edu.in</v>
      </c>
      <c r="G1774" s="9" t="s">
        <v>6346</v>
      </c>
      <c r="H1774" s="9" t="s">
        <v>14515</v>
      </c>
      <c r="I1774" s="9" t="s">
        <v>6347</v>
      </c>
      <c r="J1774" s="9" t="b">
        <v>1</v>
      </c>
      <c r="K1774" s="9">
        <v>21</v>
      </c>
      <c r="L1774" s="9">
        <f>_xlfn.XLOOKUP(B1774,Courses!A:A,Courses!H:H)</f>
        <v>71</v>
      </c>
      <c r="M1774" s="14">
        <f t="shared" si="135"/>
        <v>0.29577464788732394</v>
      </c>
      <c r="N1774" s="14" t="str">
        <f t="shared" si="136"/>
        <v>Active</v>
      </c>
      <c r="O1774" s="14" t="str" cm="1">
        <f t="array" ref="O1774">_xlfn.IFS(M1774=0,"0",
M1774&lt;=10%,"0-10",
TRUE,"&gt;10"
)&amp;" "&amp;"% progress"</f>
        <v>&gt;10 % progress</v>
      </c>
      <c r="P1774" s="15">
        <f t="shared" si="137"/>
        <v>0</v>
      </c>
      <c r="Q1774" s="15">
        <f>COUNTIFS($G:$G,$G1774)</f>
        <v>3</v>
      </c>
      <c r="R1774" s="16">
        <f t="shared" si="138"/>
        <v>0</v>
      </c>
      <c r="S1774" s="15" t="str">
        <f t="shared" si="139"/>
        <v>no 0% progess</v>
      </c>
      <c r="T1774" s="9">
        <v>0</v>
      </c>
      <c r="U1774" s="9">
        <v>3</v>
      </c>
      <c r="V1774" s="9">
        <v>4</v>
      </c>
      <c r="W1774" s="9">
        <v>0</v>
      </c>
      <c r="X1774" s="9">
        <v>0</v>
      </c>
      <c r="Y1774" s="9">
        <v>0</v>
      </c>
      <c r="Z1774" s="9"/>
      <c r="AA1774" s="9">
        <v>0</v>
      </c>
      <c r="AB1774" s="9"/>
      <c r="AC1774" s="9">
        <v>14042</v>
      </c>
      <c r="AD1774" s="9" t="s">
        <v>6353</v>
      </c>
      <c r="AE1774" s="9" t="s">
        <v>6349</v>
      </c>
      <c r="AF1774" s="9">
        <v>143</v>
      </c>
      <c r="AG1774" s="9"/>
      <c r="AH1774" s="9" t="s">
        <v>6354</v>
      </c>
      <c r="AI1774" s="9" t="s">
        <v>6355</v>
      </c>
      <c r="AJ1774" s="9" t="s">
        <v>6356</v>
      </c>
    </row>
    <row r="1775" spans="1:36" x14ac:dyDescent="0.35">
      <c r="A1775" s="9" t="s">
        <v>3110</v>
      </c>
      <c r="B1775" s="9" t="s">
        <v>3111</v>
      </c>
      <c r="C1775" s="9" t="s">
        <v>14504</v>
      </c>
      <c r="D1775" s="9" t="s">
        <v>29</v>
      </c>
      <c r="E1775" s="9" t="s">
        <v>6345</v>
      </c>
      <c r="F1775" s="9" t="str">
        <f>_xlfn.XLOOKUP(E1775,Total_Enrolled!C:C,Total_Enrolled!C:C)</f>
        <v>2025em1100347@bitspilani-digital.edu.in</v>
      </c>
      <c r="G1775" s="9" t="s">
        <v>6346</v>
      </c>
      <c r="H1775" s="9" t="s">
        <v>14515</v>
      </c>
      <c r="I1775" s="9" t="s">
        <v>6347</v>
      </c>
      <c r="J1775" s="9" t="b">
        <v>1</v>
      </c>
      <c r="K1775" s="9">
        <v>22</v>
      </c>
      <c r="L1775" s="9">
        <f>_xlfn.XLOOKUP(B1775,Courses!A:A,Courses!H:H)</f>
        <v>67</v>
      </c>
      <c r="M1775" s="14">
        <f t="shared" si="135"/>
        <v>0.32835820895522388</v>
      </c>
      <c r="N1775" s="14" t="str">
        <f t="shared" si="136"/>
        <v>Active</v>
      </c>
      <c r="O1775" s="14" t="str" cm="1">
        <f t="array" ref="O1775">_xlfn.IFS(M1775=0,"0",
M1775&lt;=10%,"0-10",
TRUE,"&gt;10"
)&amp;" "&amp;"% progress"</f>
        <v>&gt;10 % progress</v>
      </c>
      <c r="P1775" s="15">
        <f t="shared" si="137"/>
        <v>0</v>
      </c>
      <c r="Q1775" s="15">
        <f>COUNTIFS($G:$G,$G1775)</f>
        <v>3</v>
      </c>
      <c r="R1775" s="16">
        <f t="shared" si="138"/>
        <v>0</v>
      </c>
      <c r="S1775" s="15" t="str">
        <f t="shared" si="139"/>
        <v>no 0% progess</v>
      </c>
      <c r="T1775" s="9">
        <v>0</v>
      </c>
      <c r="U1775" s="9">
        <v>5</v>
      </c>
      <c r="V1775" s="9">
        <v>6</v>
      </c>
      <c r="W1775" s="9">
        <v>0</v>
      </c>
      <c r="X1775" s="9">
        <v>0</v>
      </c>
      <c r="Y1775" s="9">
        <v>0</v>
      </c>
      <c r="Z1775" s="9"/>
      <c r="AA1775" s="9">
        <v>0</v>
      </c>
      <c r="AB1775" s="9"/>
      <c r="AC1775" s="9">
        <v>6739</v>
      </c>
      <c r="AD1775" s="9" t="s">
        <v>6357</v>
      </c>
      <c r="AE1775" s="9" t="s">
        <v>6349</v>
      </c>
      <c r="AF1775" s="9">
        <v>143</v>
      </c>
      <c r="AG1775" s="9"/>
      <c r="AH1775" s="9" t="s">
        <v>6358</v>
      </c>
      <c r="AI1775" s="9"/>
      <c r="AJ1775" s="9"/>
    </row>
    <row r="1776" spans="1:36" x14ac:dyDescent="0.35">
      <c r="A1776" s="9" t="s">
        <v>3086</v>
      </c>
      <c r="B1776" s="9" t="s">
        <v>35</v>
      </c>
      <c r="C1776" s="9" t="s">
        <v>14504</v>
      </c>
      <c r="D1776" s="9" t="s">
        <v>29</v>
      </c>
      <c r="E1776" s="9" t="s">
        <v>6359</v>
      </c>
      <c r="F1776" s="9" t="str">
        <f>_xlfn.XLOOKUP(E1776,Total_Enrolled!C:C,Total_Enrolled!C:C)</f>
        <v>2025em1100348@bitspilani-digital.edu.in</v>
      </c>
      <c r="G1776" s="9" t="s">
        <v>6360</v>
      </c>
      <c r="H1776" s="9" t="s">
        <v>14515</v>
      </c>
      <c r="I1776" s="9" t="s">
        <v>6361</v>
      </c>
      <c r="J1776" s="9" t="b">
        <v>1</v>
      </c>
      <c r="K1776" s="9">
        <v>1</v>
      </c>
      <c r="L1776" s="9">
        <f>_xlfn.XLOOKUP(B1776,Courses!A:A,Courses!H:H)</f>
        <v>68</v>
      </c>
      <c r="M1776" s="14">
        <f t="shared" si="135"/>
        <v>1.4705882352941176E-2</v>
      </c>
      <c r="N1776" s="14" t="str">
        <f t="shared" si="136"/>
        <v>Active</v>
      </c>
      <c r="O1776" s="14" t="str" cm="1">
        <f t="array" ref="O1776">_xlfn.IFS(M1776=0,"0",
M1776&lt;=10%,"0-10",
TRUE,"&gt;10"
)&amp;" "&amp;"% progress"</f>
        <v>0-10 % progress</v>
      </c>
      <c r="P1776" s="15">
        <f t="shared" si="137"/>
        <v>0</v>
      </c>
      <c r="Q1776" s="15">
        <f>COUNTIFS($G:$G,$G1776)</f>
        <v>4</v>
      </c>
      <c r="R1776" s="16">
        <f t="shared" si="138"/>
        <v>0</v>
      </c>
      <c r="S1776" s="15" t="str">
        <f t="shared" si="139"/>
        <v>no 0% progess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/>
      <c r="AA1776" s="9">
        <v>0</v>
      </c>
      <c r="AB1776" s="9"/>
      <c r="AC1776" s="9">
        <v>70</v>
      </c>
      <c r="AD1776" s="9" t="s">
        <v>6363</v>
      </c>
      <c r="AE1776" s="9" t="s">
        <v>6362</v>
      </c>
      <c r="AF1776" s="9">
        <v>33</v>
      </c>
      <c r="AG1776" s="9"/>
      <c r="AH1776" s="9"/>
      <c r="AI1776" s="9"/>
      <c r="AJ1776" s="9"/>
    </row>
    <row r="1777" spans="1:36" x14ac:dyDescent="0.35">
      <c r="A1777" s="9" t="s">
        <v>3091</v>
      </c>
      <c r="B1777" s="9" t="s">
        <v>3092</v>
      </c>
      <c r="C1777" s="9" t="s">
        <v>14504</v>
      </c>
      <c r="D1777" s="9" t="s">
        <v>29</v>
      </c>
      <c r="E1777" s="9" t="s">
        <v>6359</v>
      </c>
      <c r="F1777" s="9" t="str">
        <f>_xlfn.XLOOKUP(E1777,Total_Enrolled!C:C,Total_Enrolled!C:C)</f>
        <v>2025em1100348@bitspilani-digital.edu.in</v>
      </c>
      <c r="G1777" s="9" t="s">
        <v>6360</v>
      </c>
      <c r="H1777" s="9" t="s">
        <v>14515</v>
      </c>
      <c r="I1777" s="9" t="s">
        <v>6361</v>
      </c>
      <c r="J1777" s="9" t="b">
        <v>1</v>
      </c>
      <c r="K1777" s="9">
        <v>0</v>
      </c>
      <c r="L1777" s="9">
        <f>_xlfn.XLOOKUP(B1777,Courses!A:A,Courses!H:H)</f>
        <v>36</v>
      </c>
      <c r="M1777" s="14">
        <f t="shared" si="135"/>
        <v>0</v>
      </c>
      <c r="N1777" s="14" t="str">
        <f t="shared" si="136"/>
        <v>Not Active</v>
      </c>
      <c r="O1777" s="14" t="str" cm="1">
        <f t="array" ref="O1777">_xlfn.IFS(M1777=0,"0",
M1777&lt;=10%,"0-10",
TRUE,"&gt;10"
)&amp;" "&amp;"% progress"</f>
        <v>0 % progress</v>
      </c>
      <c r="P1777" s="15">
        <f t="shared" si="137"/>
        <v>1</v>
      </c>
      <c r="Q1777" s="15">
        <f>COUNTIFS($G:$G,$G1777)</f>
        <v>4</v>
      </c>
      <c r="R1777" s="16">
        <f t="shared" si="138"/>
        <v>0.25</v>
      </c>
      <c r="S1777" s="15" t="str">
        <f t="shared" si="139"/>
        <v>no progress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/>
      <c r="AA1777" s="9">
        <v>0</v>
      </c>
      <c r="AB1777" s="9"/>
      <c r="AC1777" s="9">
        <v>0</v>
      </c>
      <c r="AD1777" s="9" t="s">
        <v>6364</v>
      </c>
      <c r="AE1777" s="9" t="s">
        <v>6362</v>
      </c>
      <c r="AF1777" s="9">
        <v>33</v>
      </c>
      <c r="AG1777" s="9"/>
      <c r="AH1777" s="9"/>
      <c r="AI1777" s="9"/>
      <c r="AJ1777" s="9"/>
    </row>
    <row r="1778" spans="1:36" x14ac:dyDescent="0.35">
      <c r="A1778" s="9" t="s">
        <v>3095</v>
      </c>
      <c r="B1778" s="9" t="s">
        <v>38</v>
      </c>
      <c r="C1778" s="9" t="s">
        <v>14504</v>
      </c>
      <c r="D1778" s="9" t="s">
        <v>29</v>
      </c>
      <c r="E1778" s="9" t="s">
        <v>6359</v>
      </c>
      <c r="F1778" s="9" t="str">
        <f>_xlfn.XLOOKUP(E1778,Total_Enrolled!C:C,Total_Enrolled!C:C)</f>
        <v>2025em1100348@bitspilani-digital.edu.in</v>
      </c>
      <c r="G1778" s="9" t="s">
        <v>6360</v>
      </c>
      <c r="H1778" s="9" t="s">
        <v>14515</v>
      </c>
      <c r="I1778" s="9" t="s">
        <v>6361</v>
      </c>
      <c r="J1778" s="9" t="b">
        <v>1</v>
      </c>
      <c r="K1778" s="9">
        <v>0</v>
      </c>
      <c r="L1778" s="9">
        <f>_xlfn.XLOOKUP(B1778,Courses!A:A,Courses!H:H)</f>
        <v>42</v>
      </c>
      <c r="M1778" s="14">
        <f t="shared" si="135"/>
        <v>0</v>
      </c>
      <c r="N1778" s="14" t="str">
        <f t="shared" si="136"/>
        <v>Not Active</v>
      </c>
      <c r="O1778" s="14" t="str" cm="1">
        <f t="array" ref="O1778">_xlfn.IFS(M1778=0,"0",
M1778&lt;=10%,"0-10",
TRUE,"&gt;10"
)&amp;" "&amp;"% progress"</f>
        <v>0 % progress</v>
      </c>
      <c r="P1778" s="15">
        <f t="shared" si="137"/>
        <v>1</v>
      </c>
      <c r="Q1778" s="15">
        <f>COUNTIFS($G:$G,$G1778)</f>
        <v>4</v>
      </c>
      <c r="R1778" s="16">
        <f t="shared" si="138"/>
        <v>0.25</v>
      </c>
      <c r="S1778" s="15" t="str">
        <f t="shared" si="139"/>
        <v>no progress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/>
      <c r="AA1778" s="9">
        <v>0</v>
      </c>
      <c r="AB1778" s="9"/>
      <c r="AC1778" s="9">
        <v>0</v>
      </c>
      <c r="AD1778" s="9"/>
      <c r="AE1778" s="9" t="s">
        <v>6362</v>
      </c>
      <c r="AF1778" s="9">
        <v>33</v>
      </c>
      <c r="AG1778" s="9"/>
      <c r="AH1778" s="9"/>
      <c r="AI1778" s="9"/>
      <c r="AJ1778" s="9"/>
    </row>
    <row r="1779" spans="1:36" x14ac:dyDescent="0.35">
      <c r="A1779" s="9" t="s">
        <v>3089</v>
      </c>
      <c r="B1779" s="9" t="s">
        <v>36</v>
      </c>
      <c r="C1779" s="9" t="s">
        <v>14504</v>
      </c>
      <c r="D1779" s="9" t="s">
        <v>29</v>
      </c>
      <c r="E1779" s="9" t="s">
        <v>6359</v>
      </c>
      <c r="F1779" s="9" t="str">
        <f>_xlfn.XLOOKUP(E1779,Total_Enrolled!C:C,Total_Enrolled!C:C)</f>
        <v>2025em1100348@bitspilani-digital.edu.in</v>
      </c>
      <c r="G1779" s="9" t="s">
        <v>6360</v>
      </c>
      <c r="H1779" s="9" t="s">
        <v>14515</v>
      </c>
      <c r="I1779" s="9" t="s">
        <v>6361</v>
      </c>
      <c r="J1779" s="9" t="b">
        <v>1</v>
      </c>
      <c r="K1779" s="9">
        <v>4</v>
      </c>
      <c r="L1779" s="9">
        <f>_xlfn.XLOOKUP(B1779,Courses!A:A,Courses!H:H)</f>
        <v>85</v>
      </c>
      <c r="M1779" s="14">
        <f t="shared" si="135"/>
        <v>4.7058823529411764E-2</v>
      </c>
      <c r="N1779" s="14" t="str">
        <f t="shared" si="136"/>
        <v>Active</v>
      </c>
      <c r="O1779" s="14" t="str" cm="1">
        <f t="array" ref="O1779">_xlfn.IFS(M1779=0,"0",
M1779&lt;=10%,"0-10",
TRUE,"&gt;10"
)&amp;" "&amp;"% progress"</f>
        <v>0-10 % progress</v>
      </c>
      <c r="P1779" s="15">
        <f t="shared" si="137"/>
        <v>0</v>
      </c>
      <c r="Q1779" s="15">
        <f>COUNTIFS($G:$G,$G1779)</f>
        <v>4</v>
      </c>
      <c r="R1779" s="16">
        <f t="shared" si="138"/>
        <v>0</v>
      </c>
      <c r="S1779" s="15" t="str">
        <f t="shared" si="139"/>
        <v>no 0% progess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/>
      <c r="AA1779" s="9">
        <v>0</v>
      </c>
      <c r="AB1779" s="9"/>
      <c r="AC1779" s="9">
        <v>309</v>
      </c>
      <c r="AD1779" s="9" t="s">
        <v>6365</v>
      </c>
      <c r="AE1779" s="9" t="s">
        <v>6362</v>
      </c>
      <c r="AF1779" s="9">
        <v>33</v>
      </c>
      <c r="AG1779" s="9"/>
      <c r="AH1779" s="9"/>
      <c r="AI1779" s="9"/>
      <c r="AJ1779" s="9"/>
    </row>
    <row r="1780" spans="1:36" x14ac:dyDescent="0.35">
      <c r="A1780" s="9" t="s">
        <v>3110</v>
      </c>
      <c r="B1780" s="9" t="s">
        <v>3111</v>
      </c>
      <c r="C1780" s="9" t="s">
        <v>14504</v>
      </c>
      <c r="D1780" s="9" t="s">
        <v>29</v>
      </c>
      <c r="E1780" s="9" t="s">
        <v>6366</v>
      </c>
      <c r="F1780" s="9" t="str">
        <f>_xlfn.XLOOKUP(E1780,Total_Enrolled!C:C,Total_Enrolled!C:C)</f>
        <v>2025em1100349@bitspilani-digital.edu.in</v>
      </c>
      <c r="G1780" s="9" t="s">
        <v>6367</v>
      </c>
      <c r="H1780" s="9" t="s">
        <v>14515</v>
      </c>
      <c r="I1780" s="9" t="s">
        <v>6368</v>
      </c>
      <c r="J1780" s="9" t="b">
        <v>1</v>
      </c>
      <c r="K1780" s="9">
        <v>1</v>
      </c>
      <c r="L1780" s="9">
        <f>_xlfn.XLOOKUP(B1780,Courses!A:A,Courses!H:H)</f>
        <v>67</v>
      </c>
      <c r="M1780" s="14">
        <f t="shared" si="135"/>
        <v>1.4925373134328358E-2</v>
      </c>
      <c r="N1780" s="14" t="str">
        <f t="shared" si="136"/>
        <v>Active</v>
      </c>
      <c r="O1780" s="14" t="str" cm="1">
        <f t="array" ref="O1780">_xlfn.IFS(M1780=0,"0",
M1780&lt;=10%,"0-10",
TRUE,"&gt;10"
)&amp;" "&amp;"% progress"</f>
        <v>0-10 % progress</v>
      </c>
      <c r="P1780" s="15">
        <f t="shared" si="137"/>
        <v>0</v>
      </c>
      <c r="Q1780" s="15">
        <f>COUNTIFS($G:$G,$G1780)</f>
        <v>3</v>
      </c>
      <c r="R1780" s="16">
        <f t="shared" si="138"/>
        <v>0</v>
      </c>
      <c r="S1780" s="15" t="str">
        <f t="shared" si="139"/>
        <v>no 0% progess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/>
      <c r="AA1780" s="9">
        <v>0</v>
      </c>
      <c r="AB1780" s="9"/>
      <c r="AC1780" s="9">
        <v>104</v>
      </c>
      <c r="AD1780" s="9" t="s">
        <v>6369</v>
      </c>
      <c r="AE1780" s="9" t="s">
        <v>6370</v>
      </c>
      <c r="AF1780" s="9">
        <v>253</v>
      </c>
      <c r="AG1780" s="9"/>
      <c r="AH1780" s="9"/>
      <c r="AI1780" s="9"/>
      <c r="AJ1780" s="9"/>
    </row>
    <row r="1781" spans="1:36" x14ac:dyDescent="0.35">
      <c r="A1781" s="9" t="s">
        <v>30</v>
      </c>
      <c r="B1781" s="9" t="s">
        <v>31</v>
      </c>
      <c r="C1781" s="9" t="s">
        <v>14504</v>
      </c>
      <c r="D1781" s="9" t="s">
        <v>29</v>
      </c>
      <c r="E1781" s="9" t="s">
        <v>6366</v>
      </c>
      <c r="F1781" s="9" t="str">
        <f>_xlfn.XLOOKUP(E1781,Total_Enrolled!C:C,Total_Enrolled!C:C)</f>
        <v>2025em1100349@bitspilani-digital.edu.in</v>
      </c>
      <c r="G1781" s="9" t="s">
        <v>6367</v>
      </c>
      <c r="H1781" s="9" t="s">
        <v>14515</v>
      </c>
      <c r="I1781" s="9" t="s">
        <v>6368</v>
      </c>
      <c r="J1781" s="9" t="b">
        <v>1</v>
      </c>
      <c r="K1781" s="9">
        <v>4</v>
      </c>
      <c r="L1781" s="9">
        <f>_xlfn.XLOOKUP(B1781,Courses!A:A,Courses!H:H)</f>
        <v>71</v>
      </c>
      <c r="M1781" s="14">
        <f t="shared" si="135"/>
        <v>5.6338028169014086E-2</v>
      </c>
      <c r="N1781" s="14" t="str">
        <f t="shared" si="136"/>
        <v>Active</v>
      </c>
      <c r="O1781" s="14" t="str" cm="1">
        <f t="array" ref="O1781">_xlfn.IFS(M1781=0,"0",
M1781&lt;=10%,"0-10",
TRUE,"&gt;10"
)&amp;" "&amp;"% progress"</f>
        <v>0-10 % progress</v>
      </c>
      <c r="P1781" s="15">
        <f t="shared" si="137"/>
        <v>0</v>
      </c>
      <c r="Q1781" s="15">
        <f>COUNTIFS($G:$G,$G1781)</f>
        <v>3</v>
      </c>
      <c r="R1781" s="16">
        <f t="shared" si="138"/>
        <v>0</v>
      </c>
      <c r="S1781" s="15" t="str">
        <f t="shared" si="139"/>
        <v>no 0% progess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/>
      <c r="AA1781" s="9">
        <v>0</v>
      </c>
      <c r="AB1781" s="9"/>
      <c r="AC1781" s="9">
        <v>3544</v>
      </c>
      <c r="AD1781" s="9" t="s">
        <v>6371</v>
      </c>
      <c r="AE1781" s="9" t="s">
        <v>6370</v>
      </c>
      <c r="AF1781" s="9">
        <v>253</v>
      </c>
      <c r="AG1781" s="9"/>
      <c r="AH1781" s="9"/>
      <c r="AI1781" s="9" t="s">
        <v>6372</v>
      </c>
      <c r="AJ1781" s="9" t="s">
        <v>6373</v>
      </c>
    </row>
    <row r="1782" spans="1:36" x14ac:dyDescent="0.35">
      <c r="A1782" s="9" t="s">
        <v>3100</v>
      </c>
      <c r="B1782" s="9" t="s">
        <v>3101</v>
      </c>
      <c r="C1782" s="9" t="s">
        <v>14504</v>
      </c>
      <c r="D1782" s="9" t="s">
        <v>29</v>
      </c>
      <c r="E1782" s="9" t="s">
        <v>6366</v>
      </c>
      <c r="F1782" s="9" t="str">
        <f>_xlfn.XLOOKUP(E1782,Total_Enrolled!C:C,Total_Enrolled!C:C)</f>
        <v>2025em1100349@bitspilani-digital.edu.in</v>
      </c>
      <c r="G1782" s="9" t="s">
        <v>6367</v>
      </c>
      <c r="H1782" s="9" t="s">
        <v>14515</v>
      </c>
      <c r="I1782" s="9" t="s">
        <v>6368</v>
      </c>
      <c r="J1782" s="9" t="b">
        <v>1</v>
      </c>
      <c r="K1782" s="9">
        <v>1</v>
      </c>
      <c r="L1782" s="9">
        <f>_xlfn.XLOOKUP(B1782,Courses!A:A,Courses!H:H)</f>
        <v>44</v>
      </c>
      <c r="M1782" s="14">
        <f t="shared" si="135"/>
        <v>2.2727272727272728E-2</v>
      </c>
      <c r="N1782" s="14" t="str">
        <f t="shared" si="136"/>
        <v>Active</v>
      </c>
      <c r="O1782" s="14" t="str" cm="1">
        <f t="array" ref="O1782">_xlfn.IFS(M1782=0,"0",
M1782&lt;=10%,"0-10",
TRUE,"&gt;10"
)&amp;" "&amp;"% progress"</f>
        <v>0-10 % progress</v>
      </c>
      <c r="P1782" s="15">
        <f t="shared" si="137"/>
        <v>0</v>
      </c>
      <c r="Q1782" s="15">
        <f>COUNTIFS($G:$G,$G1782)</f>
        <v>3</v>
      </c>
      <c r="R1782" s="16">
        <f t="shared" si="138"/>
        <v>0</v>
      </c>
      <c r="S1782" s="15" t="str">
        <f t="shared" si="139"/>
        <v>no 0% progess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/>
      <c r="AA1782" s="9">
        <v>0</v>
      </c>
      <c r="AB1782" s="9"/>
      <c r="AC1782" s="9">
        <v>0</v>
      </c>
      <c r="AD1782" s="9"/>
      <c r="AE1782" s="9" t="s">
        <v>6370</v>
      </c>
      <c r="AF1782" s="9">
        <v>253</v>
      </c>
      <c r="AG1782" s="9"/>
      <c r="AH1782" s="9"/>
      <c r="AI1782" s="9"/>
      <c r="AJ1782" s="9"/>
    </row>
    <row r="1783" spans="1:36" x14ac:dyDescent="0.35">
      <c r="A1783" s="9" t="s">
        <v>3100</v>
      </c>
      <c r="B1783" s="9" t="s">
        <v>3101</v>
      </c>
      <c r="C1783" s="9" t="s">
        <v>14504</v>
      </c>
      <c r="D1783" s="9" t="s">
        <v>29</v>
      </c>
      <c r="E1783" s="9" t="s">
        <v>6374</v>
      </c>
      <c r="F1783" s="9" t="str">
        <f>_xlfn.XLOOKUP(E1783,Total_Enrolled!C:C,Total_Enrolled!C:C)</f>
        <v>2025em1100350@bitspilani-digital.edu.in</v>
      </c>
      <c r="G1783" s="9" t="s">
        <v>6375</v>
      </c>
      <c r="H1783" s="9" t="s">
        <v>14515</v>
      </c>
      <c r="I1783" s="9" t="s">
        <v>6376</v>
      </c>
      <c r="J1783" s="9" t="b">
        <v>1</v>
      </c>
      <c r="K1783" s="9">
        <v>2</v>
      </c>
      <c r="L1783" s="9">
        <f>_xlfn.XLOOKUP(B1783,Courses!A:A,Courses!H:H)</f>
        <v>44</v>
      </c>
      <c r="M1783" s="14">
        <f t="shared" si="135"/>
        <v>4.5454545454545456E-2</v>
      </c>
      <c r="N1783" s="14" t="str">
        <f t="shared" si="136"/>
        <v>Active</v>
      </c>
      <c r="O1783" s="14" t="str" cm="1">
        <f t="array" ref="O1783">_xlfn.IFS(M1783=0,"0",
M1783&lt;=10%,"0-10",
TRUE,"&gt;10"
)&amp;" "&amp;"% progress"</f>
        <v>0-10 % progress</v>
      </c>
      <c r="P1783" s="15">
        <f t="shared" si="137"/>
        <v>0</v>
      </c>
      <c r="Q1783" s="15">
        <f>COUNTIFS($G:$G,$G1783)</f>
        <v>3</v>
      </c>
      <c r="R1783" s="16">
        <f t="shared" si="138"/>
        <v>0</v>
      </c>
      <c r="S1783" s="15" t="str">
        <f t="shared" si="139"/>
        <v>no 0% progess</v>
      </c>
      <c r="T1783" s="9">
        <v>0</v>
      </c>
      <c r="U1783" s="9">
        <v>1</v>
      </c>
      <c r="V1783" s="9">
        <v>1</v>
      </c>
      <c r="W1783" s="9">
        <v>0</v>
      </c>
      <c r="X1783" s="9">
        <v>0</v>
      </c>
      <c r="Y1783" s="9">
        <v>0</v>
      </c>
      <c r="Z1783" s="9"/>
      <c r="AA1783" s="9">
        <v>0</v>
      </c>
      <c r="AB1783" s="9"/>
      <c r="AC1783" s="9">
        <v>11</v>
      </c>
      <c r="AD1783" s="9" t="s">
        <v>6378</v>
      </c>
      <c r="AE1783" s="9" t="s">
        <v>6377</v>
      </c>
      <c r="AF1783" s="9">
        <v>135</v>
      </c>
      <c r="AG1783" s="9"/>
      <c r="AH1783" s="9" t="s">
        <v>6379</v>
      </c>
      <c r="AI1783" s="9"/>
      <c r="AJ1783" s="9"/>
    </row>
    <row r="1784" spans="1:36" x14ac:dyDescent="0.35">
      <c r="A1784" s="9" t="s">
        <v>30</v>
      </c>
      <c r="B1784" s="9" t="s">
        <v>31</v>
      </c>
      <c r="C1784" s="9" t="s">
        <v>14504</v>
      </c>
      <c r="D1784" s="9" t="s">
        <v>29</v>
      </c>
      <c r="E1784" s="9" t="s">
        <v>6374</v>
      </c>
      <c r="F1784" s="9" t="str">
        <f>_xlfn.XLOOKUP(E1784,Total_Enrolled!C:C,Total_Enrolled!C:C)</f>
        <v>2025em1100350@bitspilani-digital.edu.in</v>
      </c>
      <c r="G1784" s="9" t="s">
        <v>6375</v>
      </c>
      <c r="H1784" s="9" t="s">
        <v>14515</v>
      </c>
      <c r="I1784" s="9" t="s">
        <v>6376</v>
      </c>
      <c r="J1784" s="9" t="b">
        <v>1</v>
      </c>
      <c r="K1784" s="9">
        <v>1</v>
      </c>
      <c r="L1784" s="9">
        <f>_xlfn.XLOOKUP(B1784,Courses!A:A,Courses!H:H)</f>
        <v>71</v>
      </c>
      <c r="M1784" s="14">
        <f t="shared" si="135"/>
        <v>1.4084507042253521E-2</v>
      </c>
      <c r="N1784" s="14" t="str">
        <f t="shared" si="136"/>
        <v>Active</v>
      </c>
      <c r="O1784" s="14" t="str" cm="1">
        <f t="array" ref="O1784">_xlfn.IFS(M1784=0,"0",
M1784&lt;=10%,"0-10",
TRUE,"&gt;10"
)&amp;" "&amp;"% progress"</f>
        <v>0-10 % progress</v>
      </c>
      <c r="P1784" s="15">
        <f t="shared" si="137"/>
        <v>0</v>
      </c>
      <c r="Q1784" s="15">
        <f>COUNTIFS($G:$G,$G1784)</f>
        <v>3</v>
      </c>
      <c r="R1784" s="16">
        <f t="shared" si="138"/>
        <v>0</v>
      </c>
      <c r="S1784" s="15" t="str">
        <f t="shared" si="139"/>
        <v>no 0% progess</v>
      </c>
      <c r="T1784" s="9">
        <v>0</v>
      </c>
      <c r="U1784" s="9">
        <v>1</v>
      </c>
      <c r="V1784" s="9">
        <v>1</v>
      </c>
      <c r="W1784" s="9">
        <v>0</v>
      </c>
      <c r="X1784" s="9">
        <v>0</v>
      </c>
      <c r="Y1784" s="9">
        <v>0</v>
      </c>
      <c r="Z1784" s="9"/>
      <c r="AA1784" s="9">
        <v>0</v>
      </c>
      <c r="AB1784" s="9"/>
      <c r="AC1784" s="9">
        <v>0</v>
      </c>
      <c r="AD1784" s="9" t="s">
        <v>6380</v>
      </c>
      <c r="AE1784" s="9" t="s">
        <v>6377</v>
      </c>
      <c r="AF1784" s="9">
        <v>135</v>
      </c>
      <c r="AG1784" s="9"/>
      <c r="AH1784" s="9" t="s">
        <v>6381</v>
      </c>
      <c r="AI1784" s="9"/>
      <c r="AJ1784" s="9"/>
    </row>
    <row r="1785" spans="1:36" x14ac:dyDescent="0.35">
      <c r="A1785" s="9" t="s">
        <v>3110</v>
      </c>
      <c r="B1785" s="9" t="s">
        <v>3111</v>
      </c>
      <c r="C1785" s="9" t="s">
        <v>14504</v>
      </c>
      <c r="D1785" s="9" t="s">
        <v>29</v>
      </c>
      <c r="E1785" s="9" t="s">
        <v>6374</v>
      </c>
      <c r="F1785" s="9" t="str">
        <f>_xlfn.XLOOKUP(E1785,Total_Enrolled!C:C,Total_Enrolled!C:C)</f>
        <v>2025em1100350@bitspilani-digital.edu.in</v>
      </c>
      <c r="G1785" s="9" t="s">
        <v>6375</v>
      </c>
      <c r="H1785" s="9" t="s">
        <v>14515</v>
      </c>
      <c r="I1785" s="9" t="s">
        <v>6376</v>
      </c>
      <c r="J1785" s="9" t="b">
        <v>1</v>
      </c>
      <c r="K1785" s="9">
        <v>8</v>
      </c>
      <c r="L1785" s="9">
        <f>_xlfn.XLOOKUP(B1785,Courses!A:A,Courses!H:H)</f>
        <v>67</v>
      </c>
      <c r="M1785" s="14">
        <f t="shared" si="135"/>
        <v>0.11940298507462686</v>
      </c>
      <c r="N1785" s="14" t="str">
        <f t="shared" si="136"/>
        <v>Active</v>
      </c>
      <c r="O1785" s="14" t="str" cm="1">
        <f t="array" ref="O1785">_xlfn.IFS(M1785=0,"0",
M1785&lt;=10%,"0-10",
TRUE,"&gt;10"
)&amp;" "&amp;"% progress"</f>
        <v>&gt;10 % progress</v>
      </c>
      <c r="P1785" s="15">
        <f t="shared" si="137"/>
        <v>0</v>
      </c>
      <c r="Q1785" s="15">
        <f>COUNTIFS($G:$G,$G1785)</f>
        <v>3</v>
      </c>
      <c r="R1785" s="16">
        <f t="shared" si="138"/>
        <v>0</v>
      </c>
      <c r="S1785" s="15" t="str">
        <f t="shared" si="139"/>
        <v>no 0% progess</v>
      </c>
      <c r="T1785" s="9">
        <v>0</v>
      </c>
      <c r="U1785" s="9">
        <v>1</v>
      </c>
      <c r="V1785" s="9">
        <v>1</v>
      </c>
      <c r="W1785" s="9">
        <v>0</v>
      </c>
      <c r="X1785" s="9">
        <v>0</v>
      </c>
      <c r="Y1785" s="9">
        <v>0</v>
      </c>
      <c r="Z1785" s="9"/>
      <c r="AA1785" s="9">
        <v>0</v>
      </c>
      <c r="AB1785" s="9"/>
      <c r="AC1785" s="9">
        <v>10462</v>
      </c>
      <c r="AD1785" s="9" t="s">
        <v>6382</v>
      </c>
      <c r="AE1785" s="9" t="s">
        <v>6377</v>
      </c>
      <c r="AF1785" s="9">
        <v>135</v>
      </c>
      <c r="AG1785" s="9"/>
      <c r="AH1785" s="9" t="s">
        <v>6383</v>
      </c>
      <c r="AI1785" s="9"/>
      <c r="AJ1785" s="9"/>
    </row>
    <row r="1786" spans="1:36" x14ac:dyDescent="0.35">
      <c r="A1786" s="9" t="s">
        <v>3110</v>
      </c>
      <c r="B1786" s="9" t="s">
        <v>3111</v>
      </c>
      <c r="C1786" s="9" t="s">
        <v>14504</v>
      </c>
      <c r="D1786" s="9" t="s">
        <v>29</v>
      </c>
      <c r="E1786" s="9" t="s">
        <v>6387</v>
      </c>
      <c r="F1786" s="9" t="str">
        <f>_xlfn.XLOOKUP(E1786,Total_Enrolled!C:C,Total_Enrolled!C:C)</f>
        <v>2025em1100352@bitspilani-digital.edu.in</v>
      </c>
      <c r="G1786" s="9" t="s">
        <v>6388</v>
      </c>
      <c r="H1786" s="9" t="s">
        <v>14515</v>
      </c>
      <c r="I1786" s="9" t="s">
        <v>6389</v>
      </c>
      <c r="J1786" s="9" t="b">
        <v>1</v>
      </c>
      <c r="K1786" s="9">
        <v>0</v>
      </c>
      <c r="L1786" s="9">
        <f>_xlfn.XLOOKUP(B1786,Courses!A:A,Courses!H:H)</f>
        <v>67</v>
      </c>
      <c r="M1786" s="14">
        <f t="shared" si="135"/>
        <v>0</v>
      </c>
      <c r="N1786" s="14" t="str">
        <f t="shared" si="136"/>
        <v>Not Active</v>
      </c>
      <c r="O1786" s="14" t="str" cm="1">
        <f t="array" ref="O1786">_xlfn.IFS(M1786=0,"0",
M1786&lt;=10%,"0-10",
TRUE,"&gt;10"
)&amp;" "&amp;"% progress"</f>
        <v>0 % progress</v>
      </c>
      <c r="P1786" s="15">
        <f t="shared" si="137"/>
        <v>1</v>
      </c>
      <c r="Q1786" s="15">
        <f>COUNTIFS($G:$G,$G1786)</f>
        <v>3</v>
      </c>
      <c r="R1786" s="16">
        <f t="shared" si="138"/>
        <v>0.33333333333333331</v>
      </c>
      <c r="S1786" s="15" t="str">
        <f t="shared" si="139"/>
        <v>no progress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/>
      <c r="AA1786" s="9">
        <v>0</v>
      </c>
      <c r="AB1786" s="9"/>
      <c r="AC1786" s="9">
        <v>0</v>
      </c>
      <c r="AD1786" s="9" t="s">
        <v>6391</v>
      </c>
      <c r="AE1786" s="9" t="s">
        <v>6390</v>
      </c>
      <c r="AF1786" s="9">
        <v>187</v>
      </c>
      <c r="AG1786" s="9"/>
      <c r="AH1786" s="9"/>
      <c r="AI1786" s="9"/>
      <c r="AJ1786" s="9"/>
    </row>
    <row r="1787" spans="1:36" x14ac:dyDescent="0.35">
      <c r="A1787" s="9" t="s">
        <v>30</v>
      </c>
      <c r="B1787" s="9" t="s">
        <v>31</v>
      </c>
      <c r="C1787" s="9" t="s">
        <v>14504</v>
      </c>
      <c r="D1787" s="9" t="s">
        <v>29</v>
      </c>
      <c r="E1787" s="9" t="s">
        <v>6387</v>
      </c>
      <c r="F1787" s="9" t="str">
        <f>_xlfn.XLOOKUP(E1787,Total_Enrolled!C:C,Total_Enrolled!C:C)</f>
        <v>2025em1100352@bitspilani-digital.edu.in</v>
      </c>
      <c r="G1787" s="9" t="s">
        <v>6388</v>
      </c>
      <c r="H1787" s="9" t="s">
        <v>14515</v>
      </c>
      <c r="I1787" s="9" t="s">
        <v>6389</v>
      </c>
      <c r="J1787" s="9" t="b">
        <v>1</v>
      </c>
      <c r="K1787" s="9">
        <v>0</v>
      </c>
      <c r="L1787" s="9">
        <f>_xlfn.XLOOKUP(B1787,Courses!A:A,Courses!H:H)</f>
        <v>71</v>
      </c>
      <c r="M1787" s="14">
        <f t="shared" si="135"/>
        <v>0</v>
      </c>
      <c r="N1787" s="14" t="str">
        <f t="shared" si="136"/>
        <v>Not Active</v>
      </c>
      <c r="O1787" s="14" t="str" cm="1">
        <f t="array" ref="O1787">_xlfn.IFS(M1787=0,"0",
M1787&lt;=10%,"0-10",
TRUE,"&gt;10"
)&amp;" "&amp;"% progress"</f>
        <v>0 % progress</v>
      </c>
      <c r="P1787" s="15">
        <f t="shared" si="137"/>
        <v>1</v>
      </c>
      <c r="Q1787" s="15">
        <f>COUNTIFS($G:$G,$G1787)</f>
        <v>3</v>
      </c>
      <c r="R1787" s="16">
        <f t="shared" si="138"/>
        <v>0.33333333333333331</v>
      </c>
      <c r="S1787" s="15" t="str">
        <f t="shared" si="139"/>
        <v>no progress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/>
      <c r="AA1787" s="9">
        <v>0</v>
      </c>
      <c r="AB1787" s="9"/>
      <c r="AC1787" s="9">
        <v>0</v>
      </c>
      <c r="AD1787" s="9" t="s">
        <v>6392</v>
      </c>
      <c r="AE1787" s="9" t="s">
        <v>6390</v>
      </c>
      <c r="AF1787" s="9">
        <v>187</v>
      </c>
      <c r="AG1787" s="9"/>
      <c r="AH1787" s="9"/>
      <c r="AI1787" s="9"/>
      <c r="AJ1787" s="9"/>
    </row>
    <row r="1788" spans="1:36" x14ac:dyDescent="0.35">
      <c r="A1788" s="9" t="s">
        <v>3100</v>
      </c>
      <c r="B1788" s="9" t="s">
        <v>3101</v>
      </c>
      <c r="C1788" s="9" t="s">
        <v>14504</v>
      </c>
      <c r="D1788" s="9" t="s">
        <v>29</v>
      </c>
      <c r="E1788" s="9" t="s">
        <v>6387</v>
      </c>
      <c r="F1788" s="9" t="str">
        <f>_xlfn.XLOOKUP(E1788,Total_Enrolled!C:C,Total_Enrolled!C:C)</f>
        <v>2025em1100352@bitspilani-digital.edu.in</v>
      </c>
      <c r="G1788" s="9" t="s">
        <v>6388</v>
      </c>
      <c r="H1788" s="9" t="s">
        <v>14515</v>
      </c>
      <c r="I1788" s="9" t="s">
        <v>6389</v>
      </c>
      <c r="J1788" s="9" t="b">
        <v>1</v>
      </c>
      <c r="K1788" s="9">
        <v>11</v>
      </c>
      <c r="L1788" s="9">
        <f>_xlfn.XLOOKUP(B1788,Courses!A:A,Courses!H:H)</f>
        <v>44</v>
      </c>
      <c r="M1788" s="14">
        <f t="shared" si="135"/>
        <v>0.25</v>
      </c>
      <c r="N1788" s="14" t="str">
        <f t="shared" si="136"/>
        <v>Active</v>
      </c>
      <c r="O1788" s="14" t="str" cm="1">
        <f t="array" ref="O1788">_xlfn.IFS(M1788=0,"0",
M1788&lt;=10%,"0-10",
TRUE,"&gt;10"
)&amp;" "&amp;"% progress"</f>
        <v>&gt;10 % progress</v>
      </c>
      <c r="P1788" s="15">
        <f t="shared" si="137"/>
        <v>0</v>
      </c>
      <c r="Q1788" s="15">
        <f>COUNTIFS($G:$G,$G1788)</f>
        <v>3</v>
      </c>
      <c r="R1788" s="16">
        <f t="shared" si="138"/>
        <v>0</v>
      </c>
      <c r="S1788" s="15" t="str">
        <f t="shared" si="139"/>
        <v>no 0% progess</v>
      </c>
      <c r="T1788" s="9">
        <v>0</v>
      </c>
      <c r="U1788" s="9">
        <v>4</v>
      </c>
      <c r="V1788" s="9">
        <v>4</v>
      </c>
      <c r="W1788" s="9">
        <v>0</v>
      </c>
      <c r="X1788" s="9">
        <v>0</v>
      </c>
      <c r="Y1788" s="9">
        <v>0</v>
      </c>
      <c r="Z1788" s="9"/>
      <c r="AA1788" s="9">
        <v>0</v>
      </c>
      <c r="AB1788" s="9"/>
      <c r="AC1788" s="9">
        <v>11906</v>
      </c>
      <c r="AD1788" s="9" t="s">
        <v>6393</v>
      </c>
      <c r="AE1788" s="9" t="s">
        <v>6390</v>
      </c>
      <c r="AF1788" s="9">
        <v>187</v>
      </c>
      <c r="AG1788" s="9"/>
      <c r="AH1788" s="9" t="s">
        <v>6394</v>
      </c>
      <c r="AI1788" s="9" t="s">
        <v>6395</v>
      </c>
      <c r="AJ1788" s="9" t="s">
        <v>6396</v>
      </c>
    </row>
    <row r="1789" spans="1:36" x14ac:dyDescent="0.35">
      <c r="A1789" s="9" t="s">
        <v>3100</v>
      </c>
      <c r="B1789" s="9" t="s">
        <v>3101</v>
      </c>
      <c r="C1789" s="9" t="s">
        <v>14504</v>
      </c>
      <c r="D1789" s="9" t="s">
        <v>29</v>
      </c>
      <c r="E1789" s="9" t="s">
        <v>6397</v>
      </c>
      <c r="F1789" s="9" t="str">
        <f>_xlfn.XLOOKUP(E1789,Total_Enrolled!C:C,Total_Enrolled!C:C)</f>
        <v>2025em1100353@bitspilani-digital.edu.in</v>
      </c>
      <c r="G1789" s="9" t="s">
        <v>6398</v>
      </c>
      <c r="H1789" s="9" t="s">
        <v>14515</v>
      </c>
      <c r="I1789" s="9" t="s">
        <v>6399</v>
      </c>
      <c r="J1789" s="9" t="b">
        <v>1</v>
      </c>
      <c r="K1789" s="9">
        <v>54</v>
      </c>
      <c r="L1789" s="9">
        <f>_xlfn.XLOOKUP(B1789,Courses!A:A,Courses!H:H)</f>
        <v>44</v>
      </c>
      <c r="M1789" s="14">
        <f t="shared" si="135"/>
        <v>1.2272727272727273</v>
      </c>
      <c r="N1789" s="14" t="str">
        <f t="shared" si="136"/>
        <v>Active</v>
      </c>
      <c r="O1789" s="14" t="str" cm="1">
        <f t="array" ref="O1789">_xlfn.IFS(M1789=0,"0",
M1789&lt;=10%,"0-10",
TRUE,"&gt;10"
)&amp;" "&amp;"% progress"</f>
        <v>&gt;10 % progress</v>
      </c>
      <c r="P1789" s="15">
        <f t="shared" si="137"/>
        <v>0</v>
      </c>
      <c r="Q1789" s="15">
        <f>COUNTIFS($G:$G,$G1789)</f>
        <v>3</v>
      </c>
      <c r="R1789" s="16">
        <f t="shared" si="138"/>
        <v>0</v>
      </c>
      <c r="S1789" s="15" t="str">
        <f t="shared" si="139"/>
        <v>no 0% progess</v>
      </c>
      <c r="T1789" s="9">
        <v>0</v>
      </c>
      <c r="U1789" s="9">
        <v>17</v>
      </c>
      <c r="V1789" s="9">
        <v>17</v>
      </c>
      <c r="W1789" s="9">
        <v>3</v>
      </c>
      <c r="X1789" s="9">
        <v>0</v>
      </c>
      <c r="Y1789" s="9">
        <v>0</v>
      </c>
      <c r="Z1789" s="9" t="s">
        <v>6400</v>
      </c>
      <c r="AA1789" s="9">
        <v>0</v>
      </c>
      <c r="AB1789" s="9"/>
      <c r="AC1789" s="9">
        <v>29738</v>
      </c>
      <c r="AD1789" s="9" t="s">
        <v>6401</v>
      </c>
      <c r="AE1789" s="9" t="s">
        <v>6402</v>
      </c>
      <c r="AF1789" s="9">
        <v>529</v>
      </c>
      <c r="AG1789" s="9"/>
      <c r="AH1789" s="9" t="s">
        <v>6403</v>
      </c>
      <c r="AI1789" s="9" t="s">
        <v>6404</v>
      </c>
      <c r="AJ1789" s="9" t="s">
        <v>6405</v>
      </c>
    </row>
    <row r="1790" spans="1:36" x14ac:dyDescent="0.35">
      <c r="A1790" s="9" t="s">
        <v>30</v>
      </c>
      <c r="B1790" s="9" t="s">
        <v>31</v>
      </c>
      <c r="C1790" s="9" t="s">
        <v>14504</v>
      </c>
      <c r="D1790" s="9" t="s">
        <v>29</v>
      </c>
      <c r="E1790" s="9" t="s">
        <v>6397</v>
      </c>
      <c r="F1790" s="9" t="str">
        <f>_xlfn.XLOOKUP(E1790,Total_Enrolled!C:C,Total_Enrolled!C:C)</f>
        <v>2025em1100353@bitspilani-digital.edu.in</v>
      </c>
      <c r="G1790" s="9" t="s">
        <v>6398</v>
      </c>
      <c r="H1790" s="9" t="s">
        <v>14515</v>
      </c>
      <c r="I1790" s="9" t="s">
        <v>6399</v>
      </c>
      <c r="J1790" s="9" t="b">
        <v>1</v>
      </c>
      <c r="K1790" s="9">
        <v>100</v>
      </c>
      <c r="L1790" s="9">
        <f>_xlfn.XLOOKUP(B1790,Courses!A:A,Courses!H:H)</f>
        <v>71</v>
      </c>
      <c r="M1790" s="14">
        <f t="shared" si="135"/>
        <v>1.408450704225352</v>
      </c>
      <c r="N1790" s="14" t="str">
        <f t="shared" si="136"/>
        <v>Active</v>
      </c>
      <c r="O1790" s="14" t="str" cm="1">
        <f t="array" ref="O1790">_xlfn.IFS(M1790=0,"0",
M1790&lt;=10%,"0-10",
TRUE,"&gt;10"
)&amp;" "&amp;"% progress"</f>
        <v>&gt;10 % progress</v>
      </c>
      <c r="P1790" s="15">
        <f t="shared" si="137"/>
        <v>0</v>
      </c>
      <c r="Q1790" s="15">
        <f>COUNTIFS($G:$G,$G1790)</f>
        <v>3</v>
      </c>
      <c r="R1790" s="16">
        <f t="shared" si="138"/>
        <v>0</v>
      </c>
      <c r="S1790" s="15" t="str">
        <f t="shared" si="139"/>
        <v>no 0% progess</v>
      </c>
      <c r="T1790" s="9">
        <v>0</v>
      </c>
      <c r="U1790" s="9">
        <v>31</v>
      </c>
      <c r="V1790" s="9">
        <v>31</v>
      </c>
      <c r="W1790" s="9">
        <v>5</v>
      </c>
      <c r="X1790" s="9">
        <v>0</v>
      </c>
      <c r="Y1790" s="9">
        <v>0</v>
      </c>
      <c r="Z1790" s="9" t="s">
        <v>6406</v>
      </c>
      <c r="AA1790" s="9">
        <v>0</v>
      </c>
      <c r="AB1790" s="9"/>
      <c r="AC1790" s="9">
        <v>39061</v>
      </c>
      <c r="AD1790" s="9" t="s">
        <v>6407</v>
      </c>
      <c r="AE1790" s="9" t="s">
        <v>6402</v>
      </c>
      <c r="AF1790" s="9">
        <v>529</v>
      </c>
      <c r="AG1790" s="9"/>
      <c r="AH1790" s="9" t="s">
        <v>6408</v>
      </c>
      <c r="AI1790" s="9" t="s">
        <v>6409</v>
      </c>
      <c r="AJ1790" s="9" t="s">
        <v>6410</v>
      </c>
    </row>
    <row r="1791" spans="1:36" x14ac:dyDescent="0.35">
      <c r="A1791" s="9" t="s">
        <v>3110</v>
      </c>
      <c r="B1791" s="9" t="s">
        <v>3111</v>
      </c>
      <c r="C1791" s="9" t="s">
        <v>14504</v>
      </c>
      <c r="D1791" s="9" t="s">
        <v>29</v>
      </c>
      <c r="E1791" s="9" t="s">
        <v>6397</v>
      </c>
      <c r="F1791" s="9" t="str">
        <f>_xlfn.XLOOKUP(E1791,Total_Enrolled!C:C,Total_Enrolled!C:C)</f>
        <v>2025em1100353@bitspilani-digital.edu.in</v>
      </c>
      <c r="G1791" s="9" t="s">
        <v>6398</v>
      </c>
      <c r="H1791" s="9" t="s">
        <v>14515</v>
      </c>
      <c r="I1791" s="9" t="s">
        <v>6399</v>
      </c>
      <c r="J1791" s="9" t="b">
        <v>1</v>
      </c>
      <c r="K1791" s="9">
        <v>86</v>
      </c>
      <c r="L1791" s="9">
        <f>_xlfn.XLOOKUP(B1791,Courses!A:A,Courses!H:H)</f>
        <v>67</v>
      </c>
      <c r="M1791" s="14">
        <f t="shared" si="135"/>
        <v>1.2835820895522387</v>
      </c>
      <c r="N1791" s="14" t="str">
        <f t="shared" si="136"/>
        <v>Active</v>
      </c>
      <c r="O1791" s="14" t="str" cm="1">
        <f t="array" ref="O1791">_xlfn.IFS(M1791=0,"0",
M1791&lt;=10%,"0-10",
TRUE,"&gt;10"
)&amp;" "&amp;"% progress"</f>
        <v>&gt;10 % progress</v>
      </c>
      <c r="P1791" s="15">
        <f t="shared" si="137"/>
        <v>0</v>
      </c>
      <c r="Q1791" s="15">
        <f>COUNTIFS($G:$G,$G1791)</f>
        <v>3</v>
      </c>
      <c r="R1791" s="16">
        <f t="shared" si="138"/>
        <v>0</v>
      </c>
      <c r="S1791" s="15" t="str">
        <f t="shared" si="139"/>
        <v>no 0% progess</v>
      </c>
      <c r="T1791" s="9">
        <v>0</v>
      </c>
      <c r="U1791" s="9">
        <v>15</v>
      </c>
      <c r="V1791" s="9">
        <v>15</v>
      </c>
      <c r="W1791" s="9">
        <v>3</v>
      </c>
      <c r="X1791" s="9">
        <v>1</v>
      </c>
      <c r="Y1791" s="9">
        <v>1</v>
      </c>
      <c r="Z1791" s="9" t="s">
        <v>6411</v>
      </c>
      <c r="AA1791" s="9">
        <v>0</v>
      </c>
      <c r="AB1791" s="9"/>
      <c r="AC1791" s="9">
        <v>28824</v>
      </c>
      <c r="AD1791" s="9" t="s">
        <v>6412</v>
      </c>
      <c r="AE1791" s="9" t="s">
        <v>6402</v>
      </c>
      <c r="AF1791" s="9">
        <v>529</v>
      </c>
      <c r="AG1791" s="9"/>
      <c r="AH1791" s="9" t="s">
        <v>6413</v>
      </c>
      <c r="AI1791" s="9"/>
      <c r="AJ1791" s="9"/>
    </row>
    <row r="1792" spans="1:36" x14ac:dyDescent="0.35">
      <c r="A1792" s="9" t="s">
        <v>3110</v>
      </c>
      <c r="B1792" s="9" t="s">
        <v>3111</v>
      </c>
      <c r="C1792" s="9" t="s">
        <v>14504</v>
      </c>
      <c r="D1792" s="9" t="s">
        <v>29</v>
      </c>
      <c r="E1792" s="9" t="s">
        <v>6420</v>
      </c>
      <c r="F1792" s="9" t="str">
        <f>_xlfn.XLOOKUP(E1792,Total_Enrolled!C:C,Total_Enrolled!C:C)</f>
        <v>2025em1100356@bitspilani-digital.edu.in</v>
      </c>
      <c r="G1792" s="9" t="s">
        <v>6421</v>
      </c>
      <c r="H1792" s="9" t="s">
        <v>14515</v>
      </c>
      <c r="I1792" s="9" t="s">
        <v>6422</v>
      </c>
      <c r="J1792" s="9" t="b">
        <v>1</v>
      </c>
      <c r="K1792" s="9">
        <v>3</v>
      </c>
      <c r="L1792" s="9">
        <f>_xlfn.XLOOKUP(B1792,Courses!A:A,Courses!H:H)</f>
        <v>67</v>
      </c>
      <c r="M1792" s="14">
        <f t="shared" si="135"/>
        <v>4.4776119402985072E-2</v>
      </c>
      <c r="N1792" s="14" t="str">
        <f t="shared" si="136"/>
        <v>Active</v>
      </c>
      <c r="O1792" s="14" t="str" cm="1">
        <f t="array" ref="O1792">_xlfn.IFS(M1792=0,"0",
M1792&lt;=10%,"0-10",
TRUE,"&gt;10"
)&amp;" "&amp;"% progress"</f>
        <v>0-10 % progress</v>
      </c>
      <c r="P1792" s="15">
        <f t="shared" si="137"/>
        <v>0</v>
      </c>
      <c r="Q1792" s="15">
        <f>COUNTIFS($G:$G,$G1792)</f>
        <v>3</v>
      </c>
      <c r="R1792" s="16">
        <f t="shared" si="138"/>
        <v>0</v>
      </c>
      <c r="S1792" s="15" t="str">
        <f t="shared" si="139"/>
        <v>no 0% progess</v>
      </c>
      <c r="T1792" s="9">
        <v>0</v>
      </c>
      <c r="U1792" s="9">
        <v>1</v>
      </c>
      <c r="V1792" s="9">
        <v>1</v>
      </c>
      <c r="W1792" s="9">
        <v>0</v>
      </c>
      <c r="X1792" s="9">
        <v>0</v>
      </c>
      <c r="Y1792" s="9">
        <v>0</v>
      </c>
      <c r="Z1792" s="9"/>
      <c r="AA1792" s="9">
        <v>0</v>
      </c>
      <c r="AB1792" s="9"/>
      <c r="AC1792" s="9">
        <v>12641</v>
      </c>
      <c r="AD1792" s="9" t="s">
        <v>6424</v>
      </c>
      <c r="AE1792" s="9" t="s">
        <v>6423</v>
      </c>
      <c r="AF1792" s="9">
        <v>130</v>
      </c>
      <c r="AG1792" s="9"/>
      <c r="AH1792" s="9" t="s">
        <v>6425</v>
      </c>
      <c r="AI1792" s="9"/>
      <c r="AJ1792" s="9"/>
    </row>
    <row r="1793" spans="1:36" x14ac:dyDescent="0.35">
      <c r="A1793" s="9" t="s">
        <v>30</v>
      </c>
      <c r="B1793" s="9" t="s">
        <v>31</v>
      </c>
      <c r="C1793" s="9" t="s">
        <v>14504</v>
      </c>
      <c r="D1793" s="9" t="s">
        <v>29</v>
      </c>
      <c r="E1793" s="9" t="s">
        <v>6420</v>
      </c>
      <c r="F1793" s="9" t="str">
        <f>_xlfn.XLOOKUP(E1793,Total_Enrolled!C:C,Total_Enrolled!C:C)</f>
        <v>2025em1100356@bitspilani-digital.edu.in</v>
      </c>
      <c r="G1793" s="9" t="s">
        <v>6421</v>
      </c>
      <c r="H1793" s="9" t="s">
        <v>14515</v>
      </c>
      <c r="I1793" s="9" t="s">
        <v>6422</v>
      </c>
      <c r="J1793" s="9" t="b">
        <v>1</v>
      </c>
      <c r="K1793" s="9">
        <v>3</v>
      </c>
      <c r="L1793" s="9">
        <f>_xlfn.XLOOKUP(B1793,Courses!A:A,Courses!H:H)</f>
        <v>71</v>
      </c>
      <c r="M1793" s="14">
        <f t="shared" si="135"/>
        <v>4.2253521126760563E-2</v>
      </c>
      <c r="N1793" s="14" t="str">
        <f t="shared" si="136"/>
        <v>Active</v>
      </c>
      <c r="O1793" s="14" t="str" cm="1">
        <f t="array" ref="O1793">_xlfn.IFS(M1793=0,"0",
M1793&lt;=10%,"0-10",
TRUE,"&gt;10"
)&amp;" "&amp;"% progress"</f>
        <v>0-10 % progress</v>
      </c>
      <c r="P1793" s="15">
        <f t="shared" si="137"/>
        <v>0</v>
      </c>
      <c r="Q1793" s="15">
        <f>COUNTIFS($G:$G,$G1793)</f>
        <v>3</v>
      </c>
      <c r="R1793" s="16">
        <f t="shared" si="138"/>
        <v>0</v>
      </c>
      <c r="S1793" s="15" t="str">
        <f t="shared" si="139"/>
        <v>no 0% progess</v>
      </c>
      <c r="T1793" s="9">
        <v>0</v>
      </c>
      <c r="U1793" s="9">
        <v>1</v>
      </c>
      <c r="V1793" s="9">
        <v>1</v>
      </c>
      <c r="W1793" s="9">
        <v>0</v>
      </c>
      <c r="X1793" s="9">
        <v>0</v>
      </c>
      <c r="Y1793" s="9">
        <v>0</v>
      </c>
      <c r="Z1793" s="9"/>
      <c r="AA1793" s="9">
        <v>0</v>
      </c>
      <c r="AB1793" s="9"/>
      <c r="AC1793" s="9">
        <v>1714</v>
      </c>
      <c r="AD1793" s="9" t="s">
        <v>6426</v>
      </c>
      <c r="AE1793" s="9" t="s">
        <v>6423</v>
      </c>
      <c r="AF1793" s="9">
        <v>130</v>
      </c>
      <c r="AG1793" s="9"/>
      <c r="AH1793" s="9" t="s">
        <v>6427</v>
      </c>
      <c r="AI1793" s="9"/>
      <c r="AJ1793" s="9"/>
    </row>
    <row r="1794" spans="1:36" x14ac:dyDescent="0.35">
      <c r="A1794" s="9" t="s">
        <v>3100</v>
      </c>
      <c r="B1794" s="9" t="s">
        <v>3101</v>
      </c>
      <c r="C1794" s="9" t="s">
        <v>14504</v>
      </c>
      <c r="D1794" s="9" t="s">
        <v>29</v>
      </c>
      <c r="E1794" s="9" t="s">
        <v>6420</v>
      </c>
      <c r="F1794" s="9" t="str">
        <f>_xlfn.XLOOKUP(E1794,Total_Enrolled!C:C,Total_Enrolled!C:C)</f>
        <v>2025em1100356@bitspilani-digital.edu.in</v>
      </c>
      <c r="G1794" s="9" t="s">
        <v>6421</v>
      </c>
      <c r="H1794" s="9" t="s">
        <v>14515</v>
      </c>
      <c r="I1794" s="9" t="s">
        <v>6422</v>
      </c>
      <c r="J1794" s="9" t="b">
        <v>1</v>
      </c>
      <c r="K1794" s="9">
        <v>2</v>
      </c>
      <c r="L1794" s="9">
        <f>_xlfn.XLOOKUP(B1794,Courses!A:A,Courses!H:H)</f>
        <v>44</v>
      </c>
      <c r="M1794" s="14">
        <f t="shared" si="135"/>
        <v>4.5454545454545456E-2</v>
      </c>
      <c r="N1794" s="14" t="str">
        <f t="shared" si="136"/>
        <v>Active</v>
      </c>
      <c r="O1794" s="14" t="str" cm="1">
        <f t="array" ref="O1794">_xlfn.IFS(M1794=0,"0",
M1794&lt;=10%,"0-10",
TRUE,"&gt;10"
)&amp;" "&amp;"% progress"</f>
        <v>0-10 % progress</v>
      </c>
      <c r="P1794" s="15">
        <f t="shared" si="137"/>
        <v>0</v>
      </c>
      <c r="Q1794" s="15">
        <f>COUNTIFS($G:$G,$G1794)</f>
        <v>3</v>
      </c>
      <c r="R1794" s="16">
        <f t="shared" si="138"/>
        <v>0</v>
      </c>
      <c r="S1794" s="15" t="str">
        <f t="shared" si="139"/>
        <v>no 0% progess</v>
      </c>
      <c r="T1794" s="9">
        <v>0</v>
      </c>
      <c r="U1794" s="9">
        <v>1</v>
      </c>
      <c r="V1794" s="9">
        <v>1</v>
      </c>
      <c r="W1794" s="9">
        <v>0</v>
      </c>
      <c r="X1794" s="9">
        <v>0</v>
      </c>
      <c r="Y1794" s="9">
        <v>0</v>
      </c>
      <c r="Z1794" s="9"/>
      <c r="AA1794" s="9">
        <v>0</v>
      </c>
      <c r="AB1794" s="9"/>
      <c r="AC1794" s="9">
        <v>4685</v>
      </c>
      <c r="AD1794" s="9" t="s">
        <v>6428</v>
      </c>
      <c r="AE1794" s="9" t="s">
        <v>6423</v>
      </c>
      <c r="AF1794" s="9">
        <v>130</v>
      </c>
      <c r="AG1794" s="9"/>
      <c r="AH1794" s="9" t="s">
        <v>6429</v>
      </c>
      <c r="AI1794" s="9"/>
      <c r="AJ1794" s="9"/>
    </row>
    <row r="1795" spans="1:36" x14ac:dyDescent="0.35">
      <c r="A1795" s="9" t="s">
        <v>3100</v>
      </c>
      <c r="B1795" s="9" t="s">
        <v>3101</v>
      </c>
      <c r="C1795" s="9" t="s">
        <v>14504</v>
      </c>
      <c r="D1795" s="9" t="s">
        <v>29</v>
      </c>
      <c r="E1795" s="9" t="s">
        <v>6430</v>
      </c>
      <c r="F1795" s="9" t="str">
        <f>_xlfn.XLOOKUP(E1795,Total_Enrolled!C:C,Total_Enrolled!C:C)</f>
        <v>2025em1100357@bitspilani-digital.edu.in</v>
      </c>
      <c r="G1795" s="9" t="s">
        <v>6431</v>
      </c>
      <c r="H1795" s="9" t="s">
        <v>14515</v>
      </c>
      <c r="I1795" s="9" t="s">
        <v>6432</v>
      </c>
      <c r="J1795" s="9" t="b">
        <v>1</v>
      </c>
      <c r="K1795" s="9">
        <v>39</v>
      </c>
      <c r="L1795" s="9">
        <f>_xlfn.XLOOKUP(B1795,Courses!A:A,Courses!H:H)</f>
        <v>44</v>
      </c>
      <c r="M1795" s="14">
        <f t="shared" ref="M1795:M1858" si="140">K1795/L1795</f>
        <v>0.88636363636363635</v>
      </c>
      <c r="N1795" s="14" t="str">
        <f t="shared" ref="N1795:N1858" si="141">IF(M1795&gt;0,"Active","Not Active")</f>
        <v>Active</v>
      </c>
      <c r="O1795" s="14" t="str" cm="1">
        <f t="array" ref="O1795">_xlfn.IFS(M1795=0,"0",
M1795&lt;=10%,"0-10",
TRUE,"&gt;10"
)&amp;" "&amp;"% progress"</f>
        <v>&gt;10 % progress</v>
      </c>
      <c r="P1795" s="15">
        <f t="shared" ref="P1795:P1858" si="142">IF(M1795=0,1,0)</f>
        <v>0</v>
      </c>
      <c r="Q1795" s="15">
        <f>COUNTIFS($G:$G,$G1795)</f>
        <v>3</v>
      </c>
      <c r="R1795" s="16">
        <f t="shared" ref="R1795:R1858" si="143">P1795/Q1795</f>
        <v>0</v>
      </c>
      <c r="S1795" s="15" t="str">
        <f t="shared" ref="S1795:S1858" si="144">IF(R1795=0, "no 0% progess", "no progress")</f>
        <v>no 0% progess</v>
      </c>
      <c r="T1795" s="9">
        <v>0</v>
      </c>
      <c r="U1795" s="9">
        <v>13</v>
      </c>
      <c r="V1795" s="9">
        <v>13</v>
      </c>
      <c r="W1795" s="9">
        <v>1</v>
      </c>
      <c r="X1795" s="9">
        <v>0</v>
      </c>
      <c r="Y1795" s="9">
        <v>0</v>
      </c>
      <c r="Z1795" s="9" t="s">
        <v>6433</v>
      </c>
      <c r="AA1795" s="9">
        <v>0</v>
      </c>
      <c r="AB1795" s="9"/>
      <c r="AC1795" s="9">
        <v>64335</v>
      </c>
      <c r="AD1795" s="9" t="s">
        <v>6434</v>
      </c>
      <c r="AE1795" s="9" t="s">
        <v>6435</v>
      </c>
      <c r="AF1795" s="9">
        <v>283</v>
      </c>
      <c r="AG1795" s="9"/>
      <c r="AH1795" s="9" t="s">
        <v>6436</v>
      </c>
      <c r="AI1795" s="9" t="s">
        <v>6437</v>
      </c>
      <c r="AJ1795" s="9" t="s">
        <v>6437</v>
      </c>
    </row>
    <row r="1796" spans="1:36" x14ac:dyDescent="0.35">
      <c r="A1796" s="9" t="s">
        <v>30</v>
      </c>
      <c r="B1796" s="9" t="s">
        <v>31</v>
      </c>
      <c r="C1796" s="9" t="s">
        <v>14504</v>
      </c>
      <c r="D1796" s="9" t="s">
        <v>29</v>
      </c>
      <c r="E1796" s="9" t="s">
        <v>6430</v>
      </c>
      <c r="F1796" s="9" t="str">
        <f>_xlfn.XLOOKUP(E1796,Total_Enrolled!C:C,Total_Enrolled!C:C)</f>
        <v>2025em1100357@bitspilani-digital.edu.in</v>
      </c>
      <c r="G1796" s="9" t="s">
        <v>6431</v>
      </c>
      <c r="H1796" s="9" t="s">
        <v>14515</v>
      </c>
      <c r="I1796" s="9" t="s">
        <v>6432</v>
      </c>
      <c r="J1796" s="9" t="b">
        <v>1</v>
      </c>
      <c r="K1796" s="9">
        <v>68</v>
      </c>
      <c r="L1796" s="9">
        <f>_xlfn.XLOOKUP(B1796,Courses!A:A,Courses!H:H)</f>
        <v>71</v>
      </c>
      <c r="M1796" s="14">
        <f t="shared" si="140"/>
        <v>0.95774647887323938</v>
      </c>
      <c r="N1796" s="14" t="str">
        <f t="shared" si="141"/>
        <v>Active</v>
      </c>
      <c r="O1796" s="14" t="str" cm="1">
        <f t="array" ref="O1796">_xlfn.IFS(M1796=0,"0",
M1796&lt;=10%,"0-10",
TRUE,"&gt;10"
)&amp;" "&amp;"% progress"</f>
        <v>&gt;10 % progress</v>
      </c>
      <c r="P1796" s="15">
        <f t="shared" si="142"/>
        <v>0</v>
      </c>
      <c r="Q1796" s="15">
        <f>COUNTIFS($G:$G,$G1796)</f>
        <v>3</v>
      </c>
      <c r="R1796" s="16">
        <f t="shared" si="143"/>
        <v>0</v>
      </c>
      <c r="S1796" s="15" t="str">
        <f t="shared" si="144"/>
        <v>no 0% progess</v>
      </c>
      <c r="T1796" s="9">
        <v>0</v>
      </c>
      <c r="U1796" s="9">
        <v>22</v>
      </c>
      <c r="V1796" s="9">
        <v>22</v>
      </c>
      <c r="W1796" s="9">
        <v>1</v>
      </c>
      <c r="X1796" s="9">
        <v>0</v>
      </c>
      <c r="Y1796" s="9">
        <v>0</v>
      </c>
      <c r="Z1796" s="9" t="s">
        <v>6438</v>
      </c>
      <c r="AA1796" s="9">
        <v>0</v>
      </c>
      <c r="AB1796" s="9"/>
      <c r="AC1796" s="9">
        <v>66103</v>
      </c>
      <c r="AD1796" s="9" t="s">
        <v>6439</v>
      </c>
      <c r="AE1796" s="9" t="s">
        <v>6435</v>
      </c>
      <c r="AF1796" s="9">
        <v>283</v>
      </c>
      <c r="AG1796" s="9"/>
      <c r="AH1796" s="9" t="s">
        <v>6440</v>
      </c>
      <c r="AI1796" s="9" t="s">
        <v>6441</v>
      </c>
      <c r="AJ1796" s="9" t="s">
        <v>6442</v>
      </c>
    </row>
    <row r="1797" spans="1:36" x14ac:dyDescent="0.35">
      <c r="A1797" s="9" t="s">
        <v>3110</v>
      </c>
      <c r="B1797" s="9" t="s">
        <v>3111</v>
      </c>
      <c r="C1797" s="9" t="s">
        <v>14504</v>
      </c>
      <c r="D1797" s="9" t="s">
        <v>29</v>
      </c>
      <c r="E1797" s="9" t="s">
        <v>6430</v>
      </c>
      <c r="F1797" s="9" t="str">
        <f>_xlfn.XLOOKUP(E1797,Total_Enrolled!C:C,Total_Enrolled!C:C)</f>
        <v>2025em1100357@bitspilani-digital.edu.in</v>
      </c>
      <c r="G1797" s="9" t="s">
        <v>6431</v>
      </c>
      <c r="H1797" s="9" t="s">
        <v>14515</v>
      </c>
      <c r="I1797" s="9" t="s">
        <v>6432</v>
      </c>
      <c r="J1797" s="9" t="b">
        <v>1</v>
      </c>
      <c r="K1797" s="9">
        <v>44</v>
      </c>
      <c r="L1797" s="9">
        <f>_xlfn.XLOOKUP(B1797,Courses!A:A,Courses!H:H)</f>
        <v>67</v>
      </c>
      <c r="M1797" s="14">
        <f t="shared" si="140"/>
        <v>0.65671641791044777</v>
      </c>
      <c r="N1797" s="14" t="str">
        <f t="shared" si="141"/>
        <v>Active</v>
      </c>
      <c r="O1797" s="14" t="str" cm="1">
        <f t="array" ref="O1797">_xlfn.IFS(M1797=0,"0",
M1797&lt;=10%,"0-10",
TRUE,"&gt;10"
)&amp;" "&amp;"% progress"</f>
        <v>&gt;10 % progress</v>
      </c>
      <c r="P1797" s="15">
        <f t="shared" si="142"/>
        <v>0</v>
      </c>
      <c r="Q1797" s="15">
        <f>COUNTIFS($G:$G,$G1797)</f>
        <v>3</v>
      </c>
      <c r="R1797" s="16">
        <f t="shared" si="143"/>
        <v>0</v>
      </c>
      <c r="S1797" s="15" t="str">
        <f t="shared" si="144"/>
        <v>no 0% progess</v>
      </c>
      <c r="T1797" s="9">
        <v>0</v>
      </c>
      <c r="U1797" s="9">
        <v>9</v>
      </c>
      <c r="V1797" s="9">
        <v>9</v>
      </c>
      <c r="W1797" s="9">
        <v>0</v>
      </c>
      <c r="X1797" s="9">
        <v>0</v>
      </c>
      <c r="Y1797" s="9">
        <v>0</v>
      </c>
      <c r="Z1797" s="9"/>
      <c r="AA1797" s="9">
        <v>0</v>
      </c>
      <c r="AB1797" s="9"/>
      <c r="AC1797" s="9">
        <v>64171</v>
      </c>
      <c r="AD1797" s="9" t="s">
        <v>6443</v>
      </c>
      <c r="AE1797" s="9" t="s">
        <v>6435</v>
      </c>
      <c r="AF1797" s="9">
        <v>283</v>
      </c>
      <c r="AG1797" s="9"/>
      <c r="AH1797" s="9" t="s">
        <v>6444</v>
      </c>
      <c r="AI1797" s="9"/>
      <c r="AJ1797" s="9"/>
    </row>
    <row r="1798" spans="1:36" x14ac:dyDescent="0.35">
      <c r="A1798" s="9" t="s">
        <v>3110</v>
      </c>
      <c r="B1798" s="9" t="s">
        <v>3111</v>
      </c>
      <c r="C1798" s="9" t="s">
        <v>14504</v>
      </c>
      <c r="D1798" s="9" t="s">
        <v>29</v>
      </c>
      <c r="E1798" s="9" t="s">
        <v>6445</v>
      </c>
      <c r="F1798" s="9" t="str">
        <f>_xlfn.XLOOKUP(E1798,Total_Enrolled!C:C,Total_Enrolled!C:C)</f>
        <v>2025em1100358@bitspilani-digital.edu.in</v>
      </c>
      <c r="G1798" s="9" t="s">
        <v>6446</v>
      </c>
      <c r="H1798" s="9" t="s">
        <v>14515</v>
      </c>
      <c r="I1798" s="9" t="s">
        <v>6447</v>
      </c>
      <c r="J1798" s="9" t="b">
        <v>1</v>
      </c>
      <c r="K1798" s="9">
        <v>3</v>
      </c>
      <c r="L1798" s="9">
        <f>_xlfn.XLOOKUP(B1798,Courses!A:A,Courses!H:H)</f>
        <v>67</v>
      </c>
      <c r="M1798" s="14">
        <f t="shared" si="140"/>
        <v>4.4776119402985072E-2</v>
      </c>
      <c r="N1798" s="14" t="str">
        <f t="shared" si="141"/>
        <v>Active</v>
      </c>
      <c r="O1798" s="14" t="str" cm="1">
        <f t="array" ref="O1798">_xlfn.IFS(M1798=0,"0",
M1798&lt;=10%,"0-10",
TRUE,"&gt;10"
)&amp;" "&amp;"% progress"</f>
        <v>0-10 % progress</v>
      </c>
      <c r="P1798" s="15">
        <f t="shared" si="142"/>
        <v>0</v>
      </c>
      <c r="Q1798" s="15">
        <f>COUNTIFS($G:$G,$G1798)</f>
        <v>3</v>
      </c>
      <c r="R1798" s="16">
        <f t="shared" si="143"/>
        <v>0</v>
      </c>
      <c r="S1798" s="15" t="str">
        <f t="shared" si="144"/>
        <v>no 0% progess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/>
      <c r="AA1798" s="9">
        <v>0</v>
      </c>
      <c r="AB1798" s="9"/>
      <c r="AC1798" s="9">
        <v>14</v>
      </c>
      <c r="AD1798" s="9" t="s">
        <v>6449</v>
      </c>
      <c r="AE1798" s="9" t="s">
        <v>6448</v>
      </c>
      <c r="AF1798" s="9">
        <v>145</v>
      </c>
      <c r="AG1798" s="9"/>
      <c r="AH1798" s="9"/>
      <c r="AI1798" s="9"/>
      <c r="AJ1798" s="9"/>
    </row>
    <row r="1799" spans="1:36" x14ac:dyDescent="0.35">
      <c r="A1799" s="9" t="s">
        <v>30</v>
      </c>
      <c r="B1799" s="9" t="s">
        <v>31</v>
      </c>
      <c r="C1799" s="9" t="s">
        <v>14504</v>
      </c>
      <c r="D1799" s="9" t="s">
        <v>29</v>
      </c>
      <c r="E1799" s="9" t="s">
        <v>6445</v>
      </c>
      <c r="F1799" s="9" t="str">
        <f>_xlfn.XLOOKUP(E1799,Total_Enrolled!C:C,Total_Enrolled!C:C)</f>
        <v>2025em1100358@bitspilani-digital.edu.in</v>
      </c>
      <c r="G1799" s="9" t="s">
        <v>6446</v>
      </c>
      <c r="H1799" s="9" t="s">
        <v>14515</v>
      </c>
      <c r="I1799" s="9" t="s">
        <v>6447</v>
      </c>
      <c r="J1799" s="9" t="b">
        <v>1</v>
      </c>
      <c r="K1799" s="9">
        <v>32</v>
      </c>
      <c r="L1799" s="9">
        <f>_xlfn.XLOOKUP(B1799,Courses!A:A,Courses!H:H)</f>
        <v>71</v>
      </c>
      <c r="M1799" s="14">
        <f t="shared" si="140"/>
        <v>0.45070422535211269</v>
      </c>
      <c r="N1799" s="14" t="str">
        <f t="shared" si="141"/>
        <v>Active</v>
      </c>
      <c r="O1799" s="14" t="str" cm="1">
        <f t="array" ref="O1799">_xlfn.IFS(M1799=0,"0",
M1799&lt;=10%,"0-10",
TRUE,"&gt;10"
)&amp;" "&amp;"% progress"</f>
        <v>&gt;10 % progress</v>
      </c>
      <c r="P1799" s="15">
        <f t="shared" si="142"/>
        <v>0</v>
      </c>
      <c r="Q1799" s="15">
        <f>COUNTIFS($G:$G,$G1799)</f>
        <v>3</v>
      </c>
      <c r="R1799" s="16">
        <f t="shared" si="143"/>
        <v>0</v>
      </c>
      <c r="S1799" s="15" t="str">
        <f t="shared" si="144"/>
        <v>no 0% progess</v>
      </c>
      <c r="T1799" s="9">
        <v>0</v>
      </c>
      <c r="U1799" s="9">
        <v>6</v>
      </c>
      <c r="V1799" s="9">
        <v>6</v>
      </c>
      <c r="W1799" s="9">
        <v>0</v>
      </c>
      <c r="X1799" s="9">
        <v>0</v>
      </c>
      <c r="Y1799" s="9">
        <v>0</v>
      </c>
      <c r="Z1799" s="9"/>
      <c r="AA1799" s="9">
        <v>0</v>
      </c>
      <c r="AB1799" s="9"/>
      <c r="AC1799" s="9">
        <v>23326</v>
      </c>
      <c r="AD1799" s="9" t="s">
        <v>6450</v>
      </c>
      <c r="AE1799" s="9" t="s">
        <v>6448</v>
      </c>
      <c r="AF1799" s="9">
        <v>145</v>
      </c>
      <c r="AG1799" s="9"/>
      <c r="AH1799" s="9" t="s">
        <v>6451</v>
      </c>
      <c r="AI1799" s="9" t="s">
        <v>6452</v>
      </c>
      <c r="AJ1799" s="9" t="s">
        <v>6453</v>
      </c>
    </row>
    <row r="1800" spans="1:36" x14ac:dyDescent="0.35">
      <c r="A1800" s="9" t="s">
        <v>3100</v>
      </c>
      <c r="B1800" s="9" t="s">
        <v>3101</v>
      </c>
      <c r="C1800" s="9" t="s">
        <v>14504</v>
      </c>
      <c r="D1800" s="9" t="s">
        <v>29</v>
      </c>
      <c r="E1800" s="9" t="s">
        <v>6445</v>
      </c>
      <c r="F1800" s="9" t="str">
        <f>_xlfn.XLOOKUP(E1800,Total_Enrolled!C:C,Total_Enrolled!C:C)</f>
        <v>2025em1100358@bitspilani-digital.edu.in</v>
      </c>
      <c r="G1800" s="9" t="s">
        <v>6446</v>
      </c>
      <c r="H1800" s="9" t="s">
        <v>14515</v>
      </c>
      <c r="I1800" s="9" t="s">
        <v>6447</v>
      </c>
      <c r="J1800" s="9" t="b">
        <v>1</v>
      </c>
      <c r="K1800" s="9">
        <v>4</v>
      </c>
      <c r="L1800" s="9">
        <f>_xlfn.XLOOKUP(B1800,Courses!A:A,Courses!H:H)</f>
        <v>44</v>
      </c>
      <c r="M1800" s="14">
        <f t="shared" si="140"/>
        <v>9.0909090909090912E-2</v>
      </c>
      <c r="N1800" s="14" t="str">
        <f t="shared" si="141"/>
        <v>Active</v>
      </c>
      <c r="O1800" s="14" t="str" cm="1">
        <f t="array" ref="O1800">_xlfn.IFS(M1800=0,"0",
M1800&lt;=10%,"0-10",
TRUE,"&gt;10"
)&amp;" "&amp;"% progress"</f>
        <v>0-10 % progress</v>
      </c>
      <c r="P1800" s="15">
        <f t="shared" si="142"/>
        <v>0</v>
      </c>
      <c r="Q1800" s="15">
        <f>COUNTIFS($G:$G,$G1800)</f>
        <v>3</v>
      </c>
      <c r="R1800" s="16">
        <f t="shared" si="143"/>
        <v>0</v>
      </c>
      <c r="S1800" s="15" t="str">
        <f t="shared" si="144"/>
        <v>no 0% progess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/>
      <c r="AA1800" s="9">
        <v>0</v>
      </c>
      <c r="AB1800" s="9"/>
      <c r="AC1800" s="9">
        <v>2073</v>
      </c>
      <c r="AD1800" s="9" t="s">
        <v>6454</v>
      </c>
      <c r="AE1800" s="9" t="s">
        <v>6448</v>
      </c>
      <c r="AF1800" s="9">
        <v>145</v>
      </c>
      <c r="AG1800" s="9"/>
      <c r="AH1800" s="9"/>
      <c r="AI1800" s="9" t="s">
        <v>6455</v>
      </c>
      <c r="AJ1800" s="9" t="s">
        <v>6455</v>
      </c>
    </row>
    <row r="1801" spans="1:36" x14ac:dyDescent="0.35">
      <c r="A1801" s="9" t="s">
        <v>3100</v>
      </c>
      <c r="B1801" s="9" t="s">
        <v>3101</v>
      </c>
      <c r="C1801" s="9" t="s">
        <v>14504</v>
      </c>
      <c r="D1801" s="9" t="s">
        <v>29</v>
      </c>
      <c r="E1801" s="9" t="s">
        <v>6456</v>
      </c>
      <c r="F1801" s="9" t="str">
        <f>_xlfn.XLOOKUP(E1801,Total_Enrolled!C:C,Total_Enrolled!C:C)</f>
        <v>2025em1100359@bitspilani-digital.edu.in</v>
      </c>
      <c r="G1801" s="9" t="s">
        <v>6457</v>
      </c>
      <c r="H1801" s="9" t="s">
        <v>14515</v>
      </c>
      <c r="I1801" s="9" t="s">
        <v>6458</v>
      </c>
      <c r="J1801" s="9" t="b">
        <v>1</v>
      </c>
      <c r="K1801" s="9">
        <v>9</v>
      </c>
      <c r="L1801" s="9">
        <f>_xlfn.XLOOKUP(B1801,Courses!A:A,Courses!H:H)</f>
        <v>44</v>
      </c>
      <c r="M1801" s="14">
        <f t="shared" si="140"/>
        <v>0.20454545454545456</v>
      </c>
      <c r="N1801" s="14" t="str">
        <f t="shared" si="141"/>
        <v>Active</v>
      </c>
      <c r="O1801" s="14" t="str" cm="1">
        <f t="array" ref="O1801">_xlfn.IFS(M1801=0,"0",
M1801&lt;=10%,"0-10",
TRUE,"&gt;10"
)&amp;" "&amp;"% progress"</f>
        <v>&gt;10 % progress</v>
      </c>
      <c r="P1801" s="15">
        <f t="shared" si="142"/>
        <v>0</v>
      </c>
      <c r="Q1801" s="15">
        <f>COUNTIFS($G:$G,$G1801)</f>
        <v>3</v>
      </c>
      <c r="R1801" s="16">
        <f t="shared" si="143"/>
        <v>0</v>
      </c>
      <c r="S1801" s="15" t="str">
        <f t="shared" si="144"/>
        <v>no 0% progess</v>
      </c>
      <c r="T1801" s="9">
        <v>0</v>
      </c>
      <c r="U1801" s="9">
        <v>3</v>
      </c>
      <c r="V1801" s="9">
        <v>3</v>
      </c>
      <c r="W1801" s="9">
        <v>0</v>
      </c>
      <c r="X1801" s="9">
        <v>0</v>
      </c>
      <c r="Y1801" s="9">
        <v>0</v>
      </c>
      <c r="Z1801" s="9"/>
      <c r="AA1801" s="9">
        <v>0</v>
      </c>
      <c r="AB1801" s="9"/>
      <c r="AC1801" s="9">
        <v>2897</v>
      </c>
      <c r="AD1801" s="9" t="s">
        <v>6459</v>
      </c>
      <c r="AE1801" s="9" t="s">
        <v>6460</v>
      </c>
      <c r="AF1801" s="9">
        <v>102</v>
      </c>
      <c r="AG1801" s="9"/>
      <c r="AH1801" s="9" t="s">
        <v>6461</v>
      </c>
      <c r="AI1801" s="9" t="s">
        <v>6462</v>
      </c>
      <c r="AJ1801" s="9" t="s">
        <v>6463</v>
      </c>
    </row>
    <row r="1802" spans="1:36" x14ac:dyDescent="0.35">
      <c r="A1802" s="9" t="s">
        <v>30</v>
      </c>
      <c r="B1802" s="9" t="s">
        <v>31</v>
      </c>
      <c r="C1802" s="9" t="s">
        <v>14504</v>
      </c>
      <c r="D1802" s="9" t="s">
        <v>29</v>
      </c>
      <c r="E1802" s="9" t="s">
        <v>6456</v>
      </c>
      <c r="F1802" s="9" t="str">
        <f>_xlfn.XLOOKUP(E1802,Total_Enrolled!C:C,Total_Enrolled!C:C)</f>
        <v>2025em1100359@bitspilani-digital.edu.in</v>
      </c>
      <c r="G1802" s="9" t="s">
        <v>6457</v>
      </c>
      <c r="H1802" s="9" t="s">
        <v>14515</v>
      </c>
      <c r="I1802" s="9" t="s">
        <v>6458</v>
      </c>
      <c r="J1802" s="9" t="b">
        <v>1</v>
      </c>
      <c r="K1802" s="9">
        <v>1</v>
      </c>
      <c r="L1802" s="9">
        <f>_xlfn.XLOOKUP(B1802,Courses!A:A,Courses!H:H)</f>
        <v>71</v>
      </c>
      <c r="M1802" s="14">
        <f t="shared" si="140"/>
        <v>1.4084507042253521E-2</v>
      </c>
      <c r="N1802" s="14" t="str">
        <f t="shared" si="141"/>
        <v>Active</v>
      </c>
      <c r="O1802" s="14" t="str" cm="1">
        <f t="array" ref="O1802">_xlfn.IFS(M1802=0,"0",
M1802&lt;=10%,"0-10",
TRUE,"&gt;10"
)&amp;" "&amp;"% progress"</f>
        <v>0-10 % progress</v>
      </c>
      <c r="P1802" s="15">
        <f t="shared" si="142"/>
        <v>0</v>
      </c>
      <c r="Q1802" s="15">
        <f>COUNTIFS($G:$G,$G1802)</f>
        <v>3</v>
      </c>
      <c r="R1802" s="16">
        <f t="shared" si="143"/>
        <v>0</v>
      </c>
      <c r="S1802" s="15" t="str">
        <f t="shared" si="144"/>
        <v>no 0% progess</v>
      </c>
      <c r="T1802" s="9">
        <v>0</v>
      </c>
      <c r="U1802" s="9">
        <v>1</v>
      </c>
      <c r="V1802" s="9">
        <v>1</v>
      </c>
      <c r="W1802" s="9">
        <v>0</v>
      </c>
      <c r="X1802" s="9">
        <v>0</v>
      </c>
      <c r="Y1802" s="9">
        <v>0</v>
      </c>
      <c r="Z1802" s="9"/>
      <c r="AA1802" s="9">
        <v>0</v>
      </c>
      <c r="AB1802" s="9"/>
      <c r="AC1802" s="9">
        <v>0</v>
      </c>
      <c r="AD1802" s="9" t="s">
        <v>6464</v>
      </c>
      <c r="AE1802" s="9" t="s">
        <v>6460</v>
      </c>
      <c r="AF1802" s="9">
        <v>102</v>
      </c>
      <c r="AG1802" s="9"/>
      <c r="AH1802" s="9" t="s">
        <v>6465</v>
      </c>
      <c r="AI1802" s="9"/>
      <c r="AJ1802" s="9"/>
    </row>
    <row r="1803" spans="1:36" x14ac:dyDescent="0.35">
      <c r="A1803" s="9" t="s">
        <v>3110</v>
      </c>
      <c r="B1803" s="9" t="s">
        <v>3111</v>
      </c>
      <c r="C1803" s="9" t="s">
        <v>14504</v>
      </c>
      <c r="D1803" s="9" t="s">
        <v>29</v>
      </c>
      <c r="E1803" s="9" t="s">
        <v>6456</v>
      </c>
      <c r="F1803" s="9" t="str">
        <f>_xlfn.XLOOKUP(E1803,Total_Enrolled!C:C,Total_Enrolled!C:C)</f>
        <v>2025em1100359@bitspilani-digital.edu.in</v>
      </c>
      <c r="G1803" s="9" t="s">
        <v>6457</v>
      </c>
      <c r="H1803" s="9" t="s">
        <v>14515</v>
      </c>
      <c r="I1803" s="9" t="s">
        <v>6458</v>
      </c>
      <c r="J1803" s="9" t="b">
        <v>1</v>
      </c>
      <c r="K1803" s="9">
        <v>2</v>
      </c>
      <c r="L1803" s="9">
        <f>_xlfn.XLOOKUP(B1803,Courses!A:A,Courses!H:H)</f>
        <v>67</v>
      </c>
      <c r="M1803" s="14">
        <f t="shared" si="140"/>
        <v>2.9850746268656716E-2</v>
      </c>
      <c r="N1803" s="14" t="str">
        <f t="shared" si="141"/>
        <v>Active</v>
      </c>
      <c r="O1803" s="14" t="str" cm="1">
        <f t="array" ref="O1803">_xlfn.IFS(M1803=0,"0",
M1803&lt;=10%,"0-10",
TRUE,"&gt;10"
)&amp;" "&amp;"% progress"</f>
        <v>0-10 % progress</v>
      </c>
      <c r="P1803" s="15">
        <f t="shared" si="142"/>
        <v>0</v>
      </c>
      <c r="Q1803" s="15">
        <f>COUNTIFS($G:$G,$G1803)</f>
        <v>3</v>
      </c>
      <c r="R1803" s="16">
        <f t="shared" si="143"/>
        <v>0</v>
      </c>
      <c r="S1803" s="15" t="str">
        <f t="shared" si="144"/>
        <v>no 0% progess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/>
      <c r="AA1803" s="9">
        <v>0</v>
      </c>
      <c r="AB1803" s="9"/>
      <c r="AC1803" s="9">
        <v>198</v>
      </c>
      <c r="AD1803" s="9" t="s">
        <v>6466</v>
      </c>
      <c r="AE1803" s="9" t="s">
        <v>6460</v>
      </c>
      <c r="AF1803" s="9">
        <v>102</v>
      </c>
      <c r="AG1803" s="9"/>
      <c r="AH1803" s="9"/>
      <c r="AI1803" s="9"/>
      <c r="AJ1803" s="9"/>
    </row>
    <row r="1804" spans="1:36" x14ac:dyDescent="0.35">
      <c r="A1804" s="9" t="s">
        <v>3110</v>
      </c>
      <c r="B1804" s="9" t="s">
        <v>3111</v>
      </c>
      <c r="C1804" s="9" t="s">
        <v>14504</v>
      </c>
      <c r="D1804" s="9" t="s">
        <v>29</v>
      </c>
      <c r="E1804" s="9" t="s">
        <v>6473</v>
      </c>
      <c r="F1804" s="9" t="str">
        <f>_xlfn.XLOOKUP(E1804,Total_Enrolled!C:C,Total_Enrolled!C:C)</f>
        <v>2025em1100362@bitspilani-digital.edu.in</v>
      </c>
      <c r="G1804" s="9" t="s">
        <v>6474</v>
      </c>
      <c r="H1804" s="9" t="s">
        <v>14515</v>
      </c>
      <c r="I1804" s="9" t="s">
        <v>6475</v>
      </c>
      <c r="J1804" s="9" t="b">
        <v>1</v>
      </c>
      <c r="K1804" s="9">
        <v>3</v>
      </c>
      <c r="L1804" s="9">
        <f>_xlfn.XLOOKUP(B1804,Courses!A:A,Courses!H:H)</f>
        <v>67</v>
      </c>
      <c r="M1804" s="14">
        <f t="shared" si="140"/>
        <v>4.4776119402985072E-2</v>
      </c>
      <c r="N1804" s="14" t="str">
        <f t="shared" si="141"/>
        <v>Active</v>
      </c>
      <c r="O1804" s="14" t="str" cm="1">
        <f t="array" ref="O1804">_xlfn.IFS(M1804=0,"0",
M1804&lt;=10%,"0-10",
TRUE,"&gt;10"
)&amp;" "&amp;"% progress"</f>
        <v>0-10 % progress</v>
      </c>
      <c r="P1804" s="15">
        <f t="shared" si="142"/>
        <v>0</v>
      </c>
      <c r="Q1804" s="15">
        <f>COUNTIFS($G:$G,$G1804)</f>
        <v>3</v>
      </c>
      <c r="R1804" s="16">
        <f t="shared" si="143"/>
        <v>0</v>
      </c>
      <c r="S1804" s="15" t="str">
        <f t="shared" si="144"/>
        <v>no 0% progess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/>
      <c r="AA1804" s="9">
        <v>0</v>
      </c>
      <c r="AB1804" s="9"/>
      <c r="AC1804" s="9">
        <v>58</v>
      </c>
      <c r="AD1804" s="9" t="s">
        <v>6477</v>
      </c>
      <c r="AE1804" s="9" t="s">
        <v>6476</v>
      </c>
      <c r="AF1804" s="9">
        <v>144</v>
      </c>
      <c r="AG1804" s="9"/>
      <c r="AH1804" s="9"/>
      <c r="AI1804" s="9"/>
      <c r="AJ1804" s="9"/>
    </row>
    <row r="1805" spans="1:36" x14ac:dyDescent="0.35">
      <c r="A1805" s="9" t="s">
        <v>30</v>
      </c>
      <c r="B1805" s="9" t="s">
        <v>31</v>
      </c>
      <c r="C1805" s="9" t="s">
        <v>14504</v>
      </c>
      <c r="D1805" s="9" t="s">
        <v>29</v>
      </c>
      <c r="E1805" s="9" t="s">
        <v>6473</v>
      </c>
      <c r="F1805" s="9" t="str">
        <f>_xlfn.XLOOKUP(E1805,Total_Enrolled!C:C,Total_Enrolled!C:C)</f>
        <v>2025em1100362@bitspilani-digital.edu.in</v>
      </c>
      <c r="G1805" s="9" t="s">
        <v>6474</v>
      </c>
      <c r="H1805" s="9" t="s">
        <v>14515</v>
      </c>
      <c r="I1805" s="9" t="s">
        <v>6475</v>
      </c>
      <c r="J1805" s="9" t="b">
        <v>1</v>
      </c>
      <c r="K1805" s="9">
        <v>3</v>
      </c>
      <c r="L1805" s="9">
        <f>_xlfn.XLOOKUP(B1805,Courses!A:A,Courses!H:H)</f>
        <v>71</v>
      </c>
      <c r="M1805" s="14">
        <f t="shared" si="140"/>
        <v>4.2253521126760563E-2</v>
      </c>
      <c r="N1805" s="14" t="str">
        <f t="shared" si="141"/>
        <v>Active</v>
      </c>
      <c r="O1805" s="14" t="str" cm="1">
        <f t="array" ref="O1805">_xlfn.IFS(M1805=0,"0",
M1805&lt;=10%,"0-10",
TRUE,"&gt;10"
)&amp;" "&amp;"% progress"</f>
        <v>0-10 % progress</v>
      </c>
      <c r="P1805" s="15">
        <f t="shared" si="142"/>
        <v>0</v>
      </c>
      <c r="Q1805" s="15">
        <f>COUNTIFS($G:$G,$G1805)</f>
        <v>3</v>
      </c>
      <c r="R1805" s="16">
        <f t="shared" si="143"/>
        <v>0</v>
      </c>
      <c r="S1805" s="15" t="str">
        <f t="shared" si="144"/>
        <v>no 0% progess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/>
      <c r="AA1805" s="9">
        <v>0</v>
      </c>
      <c r="AB1805" s="9"/>
      <c r="AC1805" s="9">
        <v>1291</v>
      </c>
      <c r="AD1805" s="9" t="s">
        <v>6478</v>
      </c>
      <c r="AE1805" s="9" t="s">
        <v>6476</v>
      </c>
      <c r="AF1805" s="9">
        <v>144</v>
      </c>
      <c r="AG1805" s="9"/>
      <c r="AH1805" s="9"/>
      <c r="AI1805" s="9" t="s">
        <v>6479</v>
      </c>
      <c r="AJ1805" s="9" t="s">
        <v>6480</v>
      </c>
    </row>
    <row r="1806" spans="1:36" x14ac:dyDescent="0.35">
      <c r="A1806" s="9" t="s">
        <v>3100</v>
      </c>
      <c r="B1806" s="9" t="s">
        <v>3101</v>
      </c>
      <c r="C1806" s="9" t="s">
        <v>14504</v>
      </c>
      <c r="D1806" s="9" t="s">
        <v>29</v>
      </c>
      <c r="E1806" s="9" t="s">
        <v>6473</v>
      </c>
      <c r="F1806" s="9" t="str">
        <f>_xlfn.XLOOKUP(E1806,Total_Enrolled!C:C,Total_Enrolled!C:C)</f>
        <v>2025em1100362@bitspilani-digital.edu.in</v>
      </c>
      <c r="G1806" s="9" t="s">
        <v>6474</v>
      </c>
      <c r="H1806" s="9" t="s">
        <v>14515</v>
      </c>
      <c r="I1806" s="9" t="s">
        <v>6475</v>
      </c>
      <c r="J1806" s="9" t="b">
        <v>1</v>
      </c>
      <c r="K1806" s="9">
        <v>1</v>
      </c>
      <c r="L1806" s="9">
        <f>_xlfn.XLOOKUP(B1806,Courses!A:A,Courses!H:H)</f>
        <v>44</v>
      </c>
      <c r="M1806" s="14">
        <f t="shared" si="140"/>
        <v>2.2727272727272728E-2</v>
      </c>
      <c r="N1806" s="14" t="str">
        <f t="shared" si="141"/>
        <v>Active</v>
      </c>
      <c r="O1806" s="14" t="str" cm="1">
        <f t="array" ref="O1806">_xlfn.IFS(M1806=0,"0",
M1806&lt;=10%,"0-10",
TRUE,"&gt;10"
)&amp;" "&amp;"% progress"</f>
        <v>0-10 % progress</v>
      </c>
      <c r="P1806" s="15">
        <f t="shared" si="142"/>
        <v>0</v>
      </c>
      <c r="Q1806" s="15">
        <f>COUNTIFS($G:$G,$G1806)</f>
        <v>3</v>
      </c>
      <c r="R1806" s="16">
        <f t="shared" si="143"/>
        <v>0</v>
      </c>
      <c r="S1806" s="15" t="str">
        <f t="shared" si="144"/>
        <v>no 0% progess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/>
      <c r="AA1806" s="9">
        <v>0</v>
      </c>
      <c r="AB1806" s="9"/>
      <c r="AC1806" s="9">
        <v>0</v>
      </c>
      <c r="AD1806" s="9" t="s">
        <v>6481</v>
      </c>
      <c r="AE1806" s="9" t="s">
        <v>6476</v>
      </c>
      <c r="AF1806" s="9">
        <v>144</v>
      </c>
      <c r="AG1806" s="9"/>
      <c r="AH1806" s="9"/>
      <c r="AI1806" s="9"/>
      <c r="AJ1806" s="9"/>
    </row>
    <row r="1807" spans="1:36" x14ac:dyDescent="0.35">
      <c r="A1807" s="9" t="s">
        <v>3100</v>
      </c>
      <c r="B1807" s="9" t="s">
        <v>3101</v>
      </c>
      <c r="C1807" s="9" t="s">
        <v>14504</v>
      </c>
      <c r="D1807" s="9" t="s">
        <v>29</v>
      </c>
      <c r="E1807" s="9" t="s">
        <v>6482</v>
      </c>
      <c r="F1807" s="9" t="str">
        <f>_xlfn.XLOOKUP(E1807,Total_Enrolled!C:C,Total_Enrolled!C:C)</f>
        <v>2025em1100363@bitspilani-digital.edu.in</v>
      </c>
      <c r="G1807" s="9" t="s">
        <v>6483</v>
      </c>
      <c r="H1807" s="9" t="s">
        <v>14515</v>
      </c>
      <c r="I1807" s="9" t="s">
        <v>6484</v>
      </c>
      <c r="J1807" s="9" t="b">
        <v>1</v>
      </c>
      <c r="K1807" s="9">
        <v>0</v>
      </c>
      <c r="L1807" s="9">
        <f>_xlfn.XLOOKUP(B1807,Courses!A:A,Courses!H:H)</f>
        <v>44</v>
      </c>
      <c r="M1807" s="14">
        <f t="shared" si="140"/>
        <v>0</v>
      </c>
      <c r="N1807" s="14" t="str">
        <f t="shared" si="141"/>
        <v>Not Active</v>
      </c>
      <c r="O1807" s="14" t="str" cm="1">
        <f t="array" ref="O1807">_xlfn.IFS(M1807=0,"0",
M1807&lt;=10%,"0-10",
TRUE,"&gt;10"
)&amp;" "&amp;"% progress"</f>
        <v>0 % progress</v>
      </c>
      <c r="P1807" s="15">
        <f t="shared" si="142"/>
        <v>1</v>
      </c>
      <c r="Q1807" s="15">
        <f>COUNTIFS($G:$G,$G1807)</f>
        <v>3</v>
      </c>
      <c r="R1807" s="16">
        <f t="shared" si="143"/>
        <v>0.33333333333333331</v>
      </c>
      <c r="S1807" s="15" t="str">
        <f t="shared" si="144"/>
        <v>no progress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/>
      <c r="AA1807" s="9">
        <v>0</v>
      </c>
      <c r="AB1807" s="9"/>
      <c r="AC1807" s="9">
        <v>0</v>
      </c>
      <c r="AD1807" s="9" t="s">
        <v>6485</v>
      </c>
      <c r="AE1807" s="9" t="s">
        <v>6486</v>
      </c>
      <c r="AF1807" s="9">
        <v>139</v>
      </c>
      <c r="AG1807" s="9"/>
      <c r="AH1807" s="9"/>
      <c r="AI1807" s="9"/>
      <c r="AJ1807" s="9"/>
    </row>
    <row r="1808" spans="1:36" x14ac:dyDescent="0.35">
      <c r="A1808" s="9" t="s">
        <v>30</v>
      </c>
      <c r="B1808" s="9" t="s">
        <v>31</v>
      </c>
      <c r="C1808" s="9" t="s">
        <v>14504</v>
      </c>
      <c r="D1808" s="9" t="s">
        <v>29</v>
      </c>
      <c r="E1808" s="9" t="s">
        <v>6482</v>
      </c>
      <c r="F1808" s="9" t="str">
        <f>_xlfn.XLOOKUP(E1808,Total_Enrolled!C:C,Total_Enrolled!C:C)</f>
        <v>2025em1100363@bitspilani-digital.edu.in</v>
      </c>
      <c r="G1808" s="9" t="s">
        <v>6483</v>
      </c>
      <c r="H1808" s="9" t="s">
        <v>14515</v>
      </c>
      <c r="I1808" s="9" t="s">
        <v>6484</v>
      </c>
      <c r="J1808" s="9" t="b">
        <v>1</v>
      </c>
      <c r="K1808" s="9">
        <v>1</v>
      </c>
      <c r="L1808" s="9">
        <f>_xlfn.XLOOKUP(B1808,Courses!A:A,Courses!H:H)</f>
        <v>71</v>
      </c>
      <c r="M1808" s="14">
        <f t="shared" si="140"/>
        <v>1.4084507042253521E-2</v>
      </c>
      <c r="N1808" s="14" t="str">
        <f t="shared" si="141"/>
        <v>Active</v>
      </c>
      <c r="O1808" s="14" t="str" cm="1">
        <f t="array" ref="O1808">_xlfn.IFS(M1808=0,"0",
M1808&lt;=10%,"0-10",
TRUE,"&gt;10"
)&amp;" "&amp;"% progress"</f>
        <v>0-10 % progress</v>
      </c>
      <c r="P1808" s="15">
        <f t="shared" si="142"/>
        <v>0</v>
      </c>
      <c r="Q1808" s="15">
        <f>COUNTIFS($G:$G,$G1808)</f>
        <v>3</v>
      </c>
      <c r="R1808" s="16">
        <f t="shared" si="143"/>
        <v>0</v>
      </c>
      <c r="S1808" s="15" t="str">
        <f t="shared" si="144"/>
        <v>no 0% progess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/>
      <c r="AA1808" s="9">
        <v>0</v>
      </c>
      <c r="AB1808" s="9"/>
      <c r="AC1808" s="9">
        <v>0</v>
      </c>
      <c r="AD1808" s="9" t="s">
        <v>6487</v>
      </c>
      <c r="AE1808" s="9" t="s">
        <v>6486</v>
      </c>
      <c r="AF1808" s="9">
        <v>139</v>
      </c>
      <c r="AG1808" s="9"/>
      <c r="AH1808" s="9"/>
      <c r="AI1808" s="9" t="s">
        <v>6488</v>
      </c>
      <c r="AJ1808" s="9" t="s">
        <v>6489</v>
      </c>
    </row>
    <row r="1809" spans="1:36" x14ac:dyDescent="0.35">
      <c r="A1809" s="9" t="s">
        <v>3110</v>
      </c>
      <c r="B1809" s="9" t="s">
        <v>3111</v>
      </c>
      <c r="C1809" s="9" t="s">
        <v>14504</v>
      </c>
      <c r="D1809" s="9" t="s">
        <v>29</v>
      </c>
      <c r="E1809" s="9" t="s">
        <v>6482</v>
      </c>
      <c r="F1809" s="9" t="str">
        <f>_xlfn.XLOOKUP(E1809,Total_Enrolled!C:C,Total_Enrolled!C:C)</f>
        <v>2025em1100363@bitspilani-digital.edu.in</v>
      </c>
      <c r="G1809" s="9" t="s">
        <v>6483</v>
      </c>
      <c r="H1809" s="9" t="s">
        <v>14515</v>
      </c>
      <c r="I1809" s="9" t="s">
        <v>6484</v>
      </c>
      <c r="J1809" s="9" t="b">
        <v>1</v>
      </c>
      <c r="K1809" s="9">
        <v>0</v>
      </c>
      <c r="L1809" s="9">
        <f>_xlfn.XLOOKUP(B1809,Courses!A:A,Courses!H:H)</f>
        <v>67</v>
      </c>
      <c r="M1809" s="14">
        <f t="shared" si="140"/>
        <v>0</v>
      </c>
      <c r="N1809" s="14" t="str">
        <f t="shared" si="141"/>
        <v>Not Active</v>
      </c>
      <c r="O1809" s="14" t="str" cm="1">
        <f t="array" ref="O1809">_xlfn.IFS(M1809=0,"0",
M1809&lt;=10%,"0-10",
TRUE,"&gt;10"
)&amp;" "&amp;"% progress"</f>
        <v>0 % progress</v>
      </c>
      <c r="P1809" s="15">
        <f t="shared" si="142"/>
        <v>1</v>
      </c>
      <c r="Q1809" s="15">
        <f>COUNTIFS($G:$G,$G1809)</f>
        <v>3</v>
      </c>
      <c r="R1809" s="16">
        <f t="shared" si="143"/>
        <v>0.33333333333333331</v>
      </c>
      <c r="S1809" s="15" t="str">
        <f t="shared" si="144"/>
        <v>no progress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/>
      <c r="AA1809" s="9">
        <v>0</v>
      </c>
      <c r="AB1809" s="9"/>
      <c r="AC1809" s="9">
        <v>0</v>
      </c>
      <c r="AD1809" s="9" t="s">
        <v>6490</v>
      </c>
      <c r="AE1809" s="9" t="s">
        <v>6486</v>
      </c>
      <c r="AF1809" s="9">
        <v>139</v>
      </c>
      <c r="AG1809" s="9"/>
      <c r="AH1809" s="9"/>
      <c r="AI1809" s="9"/>
      <c r="AJ1809" s="9"/>
    </row>
    <row r="1810" spans="1:36" x14ac:dyDescent="0.35">
      <c r="A1810" s="9" t="s">
        <v>3110</v>
      </c>
      <c r="B1810" s="9" t="s">
        <v>3111</v>
      </c>
      <c r="C1810" s="9" t="s">
        <v>14504</v>
      </c>
      <c r="D1810" s="9" t="s">
        <v>29</v>
      </c>
      <c r="E1810" s="9" t="s">
        <v>6491</v>
      </c>
      <c r="F1810" s="9" t="str">
        <f>_xlfn.XLOOKUP(E1810,Total_Enrolled!C:C,Total_Enrolled!C:C)</f>
        <v>2025em1100364@bitspilani-digital.edu.in</v>
      </c>
      <c r="G1810" s="9" t="s">
        <v>6492</v>
      </c>
      <c r="H1810" s="9" t="s">
        <v>14515</v>
      </c>
      <c r="I1810" s="9" t="s">
        <v>6493</v>
      </c>
      <c r="J1810" s="9" t="b">
        <v>1</v>
      </c>
      <c r="K1810" s="9">
        <v>13</v>
      </c>
      <c r="L1810" s="9">
        <f>_xlfn.XLOOKUP(B1810,Courses!A:A,Courses!H:H)</f>
        <v>67</v>
      </c>
      <c r="M1810" s="14">
        <f t="shared" si="140"/>
        <v>0.19402985074626866</v>
      </c>
      <c r="N1810" s="14" t="str">
        <f t="shared" si="141"/>
        <v>Active</v>
      </c>
      <c r="O1810" s="14" t="str" cm="1">
        <f t="array" ref="O1810">_xlfn.IFS(M1810=0,"0",
M1810&lt;=10%,"0-10",
TRUE,"&gt;10"
)&amp;" "&amp;"% progress"</f>
        <v>&gt;10 % progress</v>
      </c>
      <c r="P1810" s="15">
        <f t="shared" si="142"/>
        <v>0</v>
      </c>
      <c r="Q1810" s="15">
        <f>COUNTIFS($G:$G,$G1810)</f>
        <v>3</v>
      </c>
      <c r="R1810" s="16">
        <f t="shared" si="143"/>
        <v>0</v>
      </c>
      <c r="S1810" s="15" t="str">
        <f t="shared" si="144"/>
        <v>no 0% progess</v>
      </c>
      <c r="T1810" s="9">
        <v>0</v>
      </c>
      <c r="U1810" s="9">
        <v>2</v>
      </c>
      <c r="V1810" s="9">
        <v>2</v>
      </c>
      <c r="W1810" s="9">
        <v>0</v>
      </c>
      <c r="X1810" s="9">
        <v>0</v>
      </c>
      <c r="Y1810" s="9">
        <v>0</v>
      </c>
      <c r="Z1810" s="9"/>
      <c r="AA1810" s="9">
        <v>0</v>
      </c>
      <c r="AB1810" s="9"/>
      <c r="AC1810" s="9">
        <v>4319</v>
      </c>
      <c r="AD1810" s="9" t="s">
        <v>6495</v>
      </c>
      <c r="AE1810" s="9" t="s">
        <v>6494</v>
      </c>
      <c r="AF1810" s="9">
        <v>412</v>
      </c>
      <c r="AG1810" s="9"/>
      <c r="AH1810" s="9" t="s">
        <v>6496</v>
      </c>
      <c r="AI1810" s="9"/>
      <c r="AJ1810" s="9"/>
    </row>
    <row r="1811" spans="1:36" x14ac:dyDescent="0.35">
      <c r="A1811" s="9" t="s">
        <v>30</v>
      </c>
      <c r="B1811" s="9" t="s">
        <v>31</v>
      </c>
      <c r="C1811" s="9" t="s">
        <v>14504</v>
      </c>
      <c r="D1811" s="9" t="s">
        <v>29</v>
      </c>
      <c r="E1811" s="9" t="s">
        <v>6491</v>
      </c>
      <c r="F1811" s="9" t="str">
        <f>_xlfn.XLOOKUP(E1811,Total_Enrolled!C:C,Total_Enrolled!C:C)</f>
        <v>2025em1100364@bitspilani-digital.edu.in</v>
      </c>
      <c r="G1811" s="9" t="s">
        <v>6492</v>
      </c>
      <c r="H1811" s="9" t="s">
        <v>14515</v>
      </c>
      <c r="I1811" s="9" t="s">
        <v>6493</v>
      </c>
      <c r="J1811" s="9" t="b">
        <v>1</v>
      </c>
      <c r="K1811" s="9">
        <v>40</v>
      </c>
      <c r="L1811" s="9">
        <f>_xlfn.XLOOKUP(B1811,Courses!A:A,Courses!H:H)</f>
        <v>71</v>
      </c>
      <c r="M1811" s="14">
        <f t="shared" si="140"/>
        <v>0.56338028169014087</v>
      </c>
      <c r="N1811" s="14" t="str">
        <f t="shared" si="141"/>
        <v>Active</v>
      </c>
      <c r="O1811" s="14" t="str" cm="1">
        <f t="array" ref="O1811">_xlfn.IFS(M1811=0,"0",
M1811&lt;=10%,"0-10",
TRUE,"&gt;10"
)&amp;" "&amp;"% progress"</f>
        <v>&gt;10 % progress</v>
      </c>
      <c r="P1811" s="15">
        <f t="shared" si="142"/>
        <v>0</v>
      </c>
      <c r="Q1811" s="15">
        <f>COUNTIFS($G:$G,$G1811)</f>
        <v>3</v>
      </c>
      <c r="R1811" s="16">
        <f t="shared" si="143"/>
        <v>0</v>
      </c>
      <c r="S1811" s="15" t="str">
        <f t="shared" si="144"/>
        <v>no 0% progess</v>
      </c>
      <c r="T1811" s="9">
        <v>0</v>
      </c>
      <c r="U1811" s="9">
        <v>10</v>
      </c>
      <c r="V1811" s="9">
        <v>10</v>
      </c>
      <c r="W1811" s="9">
        <v>0</v>
      </c>
      <c r="X1811" s="9">
        <v>0</v>
      </c>
      <c r="Y1811" s="9">
        <v>0</v>
      </c>
      <c r="Z1811" s="9"/>
      <c r="AA1811" s="9">
        <v>0</v>
      </c>
      <c r="AB1811" s="9"/>
      <c r="AC1811" s="9">
        <v>26148</v>
      </c>
      <c r="AD1811" s="9" t="s">
        <v>6497</v>
      </c>
      <c r="AE1811" s="9" t="s">
        <v>6494</v>
      </c>
      <c r="AF1811" s="9">
        <v>412</v>
      </c>
      <c r="AG1811" s="9"/>
      <c r="AH1811" s="9" t="s">
        <v>6498</v>
      </c>
      <c r="AI1811" s="9" t="s">
        <v>6499</v>
      </c>
      <c r="AJ1811" s="9" t="s">
        <v>6500</v>
      </c>
    </row>
    <row r="1812" spans="1:36" x14ac:dyDescent="0.35">
      <c r="A1812" s="9" t="s">
        <v>3100</v>
      </c>
      <c r="B1812" s="9" t="s">
        <v>3101</v>
      </c>
      <c r="C1812" s="9" t="s">
        <v>14504</v>
      </c>
      <c r="D1812" s="9" t="s">
        <v>29</v>
      </c>
      <c r="E1812" s="9" t="s">
        <v>6491</v>
      </c>
      <c r="F1812" s="9" t="str">
        <f>_xlfn.XLOOKUP(E1812,Total_Enrolled!C:C,Total_Enrolled!C:C)</f>
        <v>2025em1100364@bitspilani-digital.edu.in</v>
      </c>
      <c r="G1812" s="9" t="s">
        <v>6492</v>
      </c>
      <c r="H1812" s="9" t="s">
        <v>14515</v>
      </c>
      <c r="I1812" s="9" t="s">
        <v>6493</v>
      </c>
      <c r="J1812" s="9" t="b">
        <v>1</v>
      </c>
      <c r="K1812" s="9">
        <v>13</v>
      </c>
      <c r="L1812" s="9">
        <f>_xlfn.XLOOKUP(B1812,Courses!A:A,Courses!H:H)</f>
        <v>44</v>
      </c>
      <c r="M1812" s="14">
        <f t="shared" si="140"/>
        <v>0.29545454545454547</v>
      </c>
      <c r="N1812" s="14" t="str">
        <f t="shared" si="141"/>
        <v>Active</v>
      </c>
      <c r="O1812" s="14" t="str" cm="1">
        <f t="array" ref="O1812">_xlfn.IFS(M1812=0,"0",
M1812&lt;=10%,"0-10",
TRUE,"&gt;10"
)&amp;" "&amp;"% progress"</f>
        <v>&gt;10 % progress</v>
      </c>
      <c r="P1812" s="15">
        <f t="shared" si="142"/>
        <v>0</v>
      </c>
      <c r="Q1812" s="15">
        <f>COUNTIFS($G:$G,$G1812)</f>
        <v>3</v>
      </c>
      <c r="R1812" s="16">
        <f t="shared" si="143"/>
        <v>0</v>
      </c>
      <c r="S1812" s="15" t="str">
        <f t="shared" si="144"/>
        <v>no 0% progess</v>
      </c>
      <c r="T1812" s="9">
        <v>0</v>
      </c>
      <c r="U1812" s="9">
        <v>5</v>
      </c>
      <c r="V1812" s="9">
        <v>5</v>
      </c>
      <c r="W1812" s="9">
        <v>0</v>
      </c>
      <c r="X1812" s="9">
        <v>0</v>
      </c>
      <c r="Y1812" s="9">
        <v>0</v>
      </c>
      <c r="Z1812" s="9"/>
      <c r="AA1812" s="9">
        <v>0</v>
      </c>
      <c r="AB1812" s="9"/>
      <c r="AC1812" s="9">
        <v>31908</v>
      </c>
      <c r="AD1812" s="9" t="s">
        <v>6501</v>
      </c>
      <c r="AE1812" s="9" t="s">
        <v>6494</v>
      </c>
      <c r="AF1812" s="9">
        <v>412</v>
      </c>
      <c r="AG1812" s="9"/>
      <c r="AH1812" s="9" t="s">
        <v>6502</v>
      </c>
      <c r="AI1812" s="9" t="s">
        <v>6503</v>
      </c>
      <c r="AJ1812" s="9" t="s">
        <v>6504</v>
      </c>
    </row>
    <row r="1813" spans="1:36" x14ac:dyDescent="0.35">
      <c r="A1813" s="9" t="s">
        <v>3100</v>
      </c>
      <c r="B1813" s="9" t="s">
        <v>3101</v>
      </c>
      <c r="C1813" s="9" t="s">
        <v>14504</v>
      </c>
      <c r="D1813" s="9" t="s">
        <v>29</v>
      </c>
      <c r="E1813" s="9" t="s">
        <v>6505</v>
      </c>
      <c r="F1813" s="9" t="str">
        <f>_xlfn.XLOOKUP(E1813,Total_Enrolled!C:C,Total_Enrolled!C:C)</f>
        <v>2025em1100365@bitspilani-digital.edu.in</v>
      </c>
      <c r="G1813" s="9" t="s">
        <v>6506</v>
      </c>
      <c r="H1813" s="9" t="s">
        <v>14515</v>
      </c>
      <c r="I1813" s="9" t="s">
        <v>6507</v>
      </c>
      <c r="J1813" s="9" t="b">
        <v>1</v>
      </c>
      <c r="K1813" s="9">
        <v>30</v>
      </c>
      <c r="L1813" s="9">
        <f>_xlfn.XLOOKUP(B1813,Courses!A:A,Courses!H:H)</f>
        <v>44</v>
      </c>
      <c r="M1813" s="14">
        <f t="shared" si="140"/>
        <v>0.68181818181818177</v>
      </c>
      <c r="N1813" s="14" t="str">
        <f t="shared" si="141"/>
        <v>Active</v>
      </c>
      <c r="O1813" s="14" t="str" cm="1">
        <f t="array" ref="O1813">_xlfn.IFS(M1813=0,"0",
M1813&lt;=10%,"0-10",
TRUE,"&gt;10"
)&amp;" "&amp;"% progress"</f>
        <v>&gt;10 % progress</v>
      </c>
      <c r="P1813" s="15">
        <f t="shared" si="142"/>
        <v>0</v>
      </c>
      <c r="Q1813" s="15">
        <f>COUNTIFS($G:$G,$G1813)</f>
        <v>3</v>
      </c>
      <c r="R1813" s="16">
        <f t="shared" si="143"/>
        <v>0</v>
      </c>
      <c r="S1813" s="15" t="str">
        <f t="shared" si="144"/>
        <v>no 0% progess</v>
      </c>
      <c r="T1813" s="9">
        <v>0</v>
      </c>
      <c r="U1813" s="9">
        <v>9</v>
      </c>
      <c r="V1813" s="9">
        <v>9</v>
      </c>
      <c r="W1813" s="9">
        <v>0</v>
      </c>
      <c r="X1813" s="9">
        <v>0</v>
      </c>
      <c r="Y1813" s="9">
        <v>0</v>
      </c>
      <c r="Z1813" s="9"/>
      <c r="AA1813" s="9">
        <v>0</v>
      </c>
      <c r="AB1813" s="9"/>
      <c r="AC1813" s="9">
        <v>10961</v>
      </c>
      <c r="AD1813" s="9" t="s">
        <v>6508</v>
      </c>
      <c r="AE1813" s="9" t="s">
        <v>6509</v>
      </c>
      <c r="AF1813" s="9">
        <v>244</v>
      </c>
      <c r="AG1813" s="9"/>
      <c r="AH1813" s="9" t="s">
        <v>6510</v>
      </c>
      <c r="AI1813" s="9" t="s">
        <v>6511</v>
      </c>
      <c r="AJ1813" s="9" t="s">
        <v>6512</v>
      </c>
    </row>
    <row r="1814" spans="1:36" x14ac:dyDescent="0.35">
      <c r="A1814" s="9" t="s">
        <v>30</v>
      </c>
      <c r="B1814" s="9" t="s">
        <v>31</v>
      </c>
      <c r="C1814" s="9" t="s">
        <v>14504</v>
      </c>
      <c r="D1814" s="9" t="s">
        <v>29</v>
      </c>
      <c r="E1814" s="9" t="s">
        <v>6505</v>
      </c>
      <c r="F1814" s="9" t="str">
        <f>_xlfn.XLOOKUP(E1814,Total_Enrolled!C:C,Total_Enrolled!C:C)</f>
        <v>2025em1100365@bitspilani-digital.edu.in</v>
      </c>
      <c r="G1814" s="9" t="s">
        <v>6506</v>
      </c>
      <c r="H1814" s="9" t="s">
        <v>14515</v>
      </c>
      <c r="I1814" s="9" t="s">
        <v>6507</v>
      </c>
      <c r="J1814" s="9" t="b">
        <v>1</v>
      </c>
      <c r="K1814" s="9">
        <v>49</v>
      </c>
      <c r="L1814" s="9">
        <f>_xlfn.XLOOKUP(B1814,Courses!A:A,Courses!H:H)</f>
        <v>71</v>
      </c>
      <c r="M1814" s="14">
        <f t="shared" si="140"/>
        <v>0.6901408450704225</v>
      </c>
      <c r="N1814" s="14" t="str">
        <f t="shared" si="141"/>
        <v>Active</v>
      </c>
      <c r="O1814" s="14" t="str" cm="1">
        <f t="array" ref="O1814">_xlfn.IFS(M1814=0,"0",
M1814&lt;=10%,"0-10",
TRUE,"&gt;10"
)&amp;" "&amp;"% progress"</f>
        <v>&gt;10 % progress</v>
      </c>
      <c r="P1814" s="15">
        <f t="shared" si="142"/>
        <v>0</v>
      </c>
      <c r="Q1814" s="15">
        <f>COUNTIFS($G:$G,$G1814)</f>
        <v>3</v>
      </c>
      <c r="R1814" s="16">
        <f t="shared" si="143"/>
        <v>0</v>
      </c>
      <c r="S1814" s="15" t="str">
        <f t="shared" si="144"/>
        <v>no 0% progess</v>
      </c>
      <c r="T1814" s="9">
        <v>0</v>
      </c>
      <c r="U1814" s="9">
        <v>15</v>
      </c>
      <c r="V1814" s="9">
        <v>15</v>
      </c>
      <c r="W1814" s="9">
        <v>0</v>
      </c>
      <c r="X1814" s="9">
        <v>0</v>
      </c>
      <c r="Y1814" s="9">
        <v>0</v>
      </c>
      <c r="Z1814" s="9"/>
      <c r="AA1814" s="9">
        <v>0</v>
      </c>
      <c r="AB1814" s="9"/>
      <c r="AC1814" s="9">
        <v>12731</v>
      </c>
      <c r="AD1814" s="9" t="s">
        <v>6513</v>
      </c>
      <c r="AE1814" s="9" t="s">
        <v>6509</v>
      </c>
      <c r="AF1814" s="9">
        <v>244</v>
      </c>
      <c r="AG1814" s="9"/>
      <c r="AH1814" s="9" t="s">
        <v>6514</v>
      </c>
      <c r="AI1814" s="9" t="s">
        <v>6515</v>
      </c>
      <c r="AJ1814" s="9" t="s">
        <v>6516</v>
      </c>
    </row>
    <row r="1815" spans="1:36" x14ac:dyDescent="0.35">
      <c r="A1815" s="9" t="s">
        <v>3110</v>
      </c>
      <c r="B1815" s="9" t="s">
        <v>3111</v>
      </c>
      <c r="C1815" s="9" t="s">
        <v>14504</v>
      </c>
      <c r="D1815" s="9" t="s">
        <v>29</v>
      </c>
      <c r="E1815" s="9" t="s">
        <v>6505</v>
      </c>
      <c r="F1815" s="9" t="str">
        <f>_xlfn.XLOOKUP(E1815,Total_Enrolled!C:C,Total_Enrolled!C:C)</f>
        <v>2025em1100365@bitspilani-digital.edu.in</v>
      </c>
      <c r="G1815" s="9" t="s">
        <v>6506</v>
      </c>
      <c r="H1815" s="9" t="s">
        <v>14515</v>
      </c>
      <c r="I1815" s="9" t="s">
        <v>6507</v>
      </c>
      <c r="J1815" s="9" t="b">
        <v>1</v>
      </c>
      <c r="K1815" s="9">
        <v>49</v>
      </c>
      <c r="L1815" s="9">
        <f>_xlfn.XLOOKUP(B1815,Courses!A:A,Courses!H:H)</f>
        <v>67</v>
      </c>
      <c r="M1815" s="14">
        <f t="shared" si="140"/>
        <v>0.73134328358208955</v>
      </c>
      <c r="N1815" s="14" t="str">
        <f t="shared" si="141"/>
        <v>Active</v>
      </c>
      <c r="O1815" s="14" t="str" cm="1">
        <f t="array" ref="O1815">_xlfn.IFS(M1815=0,"0",
M1815&lt;=10%,"0-10",
TRUE,"&gt;10"
)&amp;" "&amp;"% progress"</f>
        <v>&gt;10 % progress</v>
      </c>
      <c r="P1815" s="15">
        <f t="shared" si="142"/>
        <v>0</v>
      </c>
      <c r="Q1815" s="15">
        <f>COUNTIFS($G:$G,$G1815)</f>
        <v>3</v>
      </c>
      <c r="R1815" s="16">
        <f t="shared" si="143"/>
        <v>0</v>
      </c>
      <c r="S1815" s="15" t="str">
        <f t="shared" si="144"/>
        <v>no 0% progess</v>
      </c>
      <c r="T1815" s="9">
        <v>0</v>
      </c>
      <c r="U1815" s="9">
        <v>9</v>
      </c>
      <c r="V1815" s="9">
        <v>10</v>
      </c>
      <c r="W1815" s="9">
        <v>1</v>
      </c>
      <c r="X1815" s="9">
        <v>0</v>
      </c>
      <c r="Y1815" s="9">
        <v>2</v>
      </c>
      <c r="Z1815" s="9" t="s">
        <v>6517</v>
      </c>
      <c r="AA1815" s="9">
        <v>0</v>
      </c>
      <c r="AB1815" s="9"/>
      <c r="AC1815" s="9">
        <v>25223</v>
      </c>
      <c r="AD1815" s="9" t="s">
        <v>6518</v>
      </c>
      <c r="AE1815" s="9" t="s">
        <v>6509</v>
      </c>
      <c r="AF1815" s="9">
        <v>244</v>
      </c>
      <c r="AG1815" s="9"/>
      <c r="AH1815" s="9" t="s">
        <v>6519</v>
      </c>
      <c r="AI1815" s="9"/>
      <c r="AJ1815" s="9"/>
    </row>
    <row r="1816" spans="1:36" x14ac:dyDescent="0.35">
      <c r="A1816" s="9" t="s">
        <v>3086</v>
      </c>
      <c r="B1816" s="9" t="s">
        <v>35</v>
      </c>
      <c r="C1816" s="9" t="s">
        <v>14504</v>
      </c>
      <c r="D1816" s="9" t="s">
        <v>29</v>
      </c>
      <c r="E1816" s="9" t="s">
        <v>6520</v>
      </c>
      <c r="F1816" s="9" t="str">
        <f>_xlfn.XLOOKUP(E1816,Total_Enrolled!C:C,Total_Enrolled!C:C)</f>
        <v>2025em1100366@bitspilani-digital.edu.in</v>
      </c>
      <c r="G1816" s="9" t="s">
        <v>6521</v>
      </c>
      <c r="H1816" s="9" t="s">
        <v>14515</v>
      </c>
      <c r="I1816" s="9" t="s">
        <v>6522</v>
      </c>
      <c r="J1816" s="9" t="b">
        <v>1</v>
      </c>
      <c r="K1816" s="9">
        <v>0</v>
      </c>
      <c r="L1816" s="9">
        <f>_xlfn.XLOOKUP(B1816,Courses!A:A,Courses!H:H)</f>
        <v>68</v>
      </c>
      <c r="M1816" s="14">
        <f t="shared" si="140"/>
        <v>0</v>
      </c>
      <c r="N1816" s="14" t="str">
        <f t="shared" si="141"/>
        <v>Not Active</v>
      </c>
      <c r="O1816" s="14" t="str" cm="1">
        <f t="array" ref="O1816">_xlfn.IFS(M1816=0,"0",
M1816&lt;=10%,"0-10",
TRUE,"&gt;10"
)&amp;" "&amp;"% progress"</f>
        <v>0 % progress</v>
      </c>
      <c r="P1816" s="15">
        <f t="shared" si="142"/>
        <v>1</v>
      </c>
      <c r="Q1816" s="15">
        <f>COUNTIFS($G:$G,$G1816)</f>
        <v>4</v>
      </c>
      <c r="R1816" s="16">
        <f t="shared" si="143"/>
        <v>0.25</v>
      </c>
      <c r="S1816" s="15" t="str">
        <f t="shared" si="144"/>
        <v>no progress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/>
      <c r="AA1816" s="9">
        <v>0</v>
      </c>
      <c r="AB1816" s="9"/>
      <c r="AC1816" s="9">
        <v>0</v>
      </c>
      <c r="AD1816" s="9"/>
      <c r="AE1816" s="9" t="s">
        <v>6523</v>
      </c>
      <c r="AF1816" s="9">
        <v>29</v>
      </c>
      <c r="AG1816" s="9"/>
      <c r="AH1816" s="9"/>
      <c r="AI1816" s="9"/>
      <c r="AJ1816" s="9"/>
    </row>
    <row r="1817" spans="1:36" x14ac:dyDescent="0.35">
      <c r="A1817" s="9" t="s">
        <v>3089</v>
      </c>
      <c r="B1817" s="9" t="s">
        <v>36</v>
      </c>
      <c r="C1817" s="9" t="s">
        <v>14504</v>
      </c>
      <c r="D1817" s="9" t="s">
        <v>29</v>
      </c>
      <c r="E1817" s="9" t="s">
        <v>6520</v>
      </c>
      <c r="F1817" s="9" t="str">
        <f>_xlfn.XLOOKUP(E1817,Total_Enrolled!C:C,Total_Enrolled!C:C)</f>
        <v>2025em1100366@bitspilani-digital.edu.in</v>
      </c>
      <c r="G1817" s="9" t="s">
        <v>6521</v>
      </c>
      <c r="H1817" s="9" t="s">
        <v>14515</v>
      </c>
      <c r="I1817" s="9" t="s">
        <v>6522</v>
      </c>
      <c r="J1817" s="9" t="b">
        <v>1</v>
      </c>
      <c r="K1817" s="9">
        <v>0</v>
      </c>
      <c r="L1817" s="9">
        <f>_xlfn.XLOOKUP(B1817,Courses!A:A,Courses!H:H)</f>
        <v>85</v>
      </c>
      <c r="M1817" s="14">
        <f t="shared" si="140"/>
        <v>0</v>
      </c>
      <c r="N1817" s="14" t="str">
        <f t="shared" si="141"/>
        <v>Not Active</v>
      </c>
      <c r="O1817" s="14" t="str" cm="1">
        <f t="array" ref="O1817">_xlfn.IFS(M1817=0,"0",
M1817&lt;=10%,"0-10",
TRUE,"&gt;10"
)&amp;" "&amp;"% progress"</f>
        <v>0 % progress</v>
      </c>
      <c r="P1817" s="15">
        <f t="shared" si="142"/>
        <v>1</v>
      </c>
      <c r="Q1817" s="15">
        <f>COUNTIFS($G:$G,$G1817)</f>
        <v>4</v>
      </c>
      <c r="R1817" s="16">
        <f t="shared" si="143"/>
        <v>0.25</v>
      </c>
      <c r="S1817" s="15" t="str">
        <f t="shared" si="144"/>
        <v>no progress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/>
      <c r="AA1817" s="9">
        <v>0</v>
      </c>
      <c r="AB1817" s="9"/>
      <c r="AC1817" s="9">
        <v>0</v>
      </c>
      <c r="AD1817" s="9"/>
      <c r="AE1817" s="9" t="s">
        <v>6523</v>
      </c>
      <c r="AF1817" s="9">
        <v>29</v>
      </c>
      <c r="AG1817" s="9"/>
      <c r="AH1817" s="9"/>
      <c r="AI1817" s="9"/>
      <c r="AJ1817" s="9"/>
    </row>
    <row r="1818" spans="1:36" x14ac:dyDescent="0.35">
      <c r="A1818" s="9" t="s">
        <v>3095</v>
      </c>
      <c r="B1818" s="9" t="s">
        <v>38</v>
      </c>
      <c r="C1818" s="9" t="s">
        <v>14504</v>
      </c>
      <c r="D1818" s="9" t="s">
        <v>29</v>
      </c>
      <c r="E1818" s="9" t="s">
        <v>6520</v>
      </c>
      <c r="F1818" s="9" t="str">
        <f>_xlfn.XLOOKUP(E1818,Total_Enrolled!C:C,Total_Enrolled!C:C)</f>
        <v>2025em1100366@bitspilani-digital.edu.in</v>
      </c>
      <c r="G1818" s="9" t="s">
        <v>6521</v>
      </c>
      <c r="H1818" s="9" t="s">
        <v>14515</v>
      </c>
      <c r="I1818" s="9" t="s">
        <v>6522</v>
      </c>
      <c r="J1818" s="9" t="b">
        <v>1</v>
      </c>
      <c r="K1818" s="9">
        <v>0</v>
      </c>
      <c r="L1818" s="9">
        <f>_xlfn.XLOOKUP(B1818,Courses!A:A,Courses!H:H)</f>
        <v>42</v>
      </c>
      <c r="M1818" s="14">
        <f t="shared" si="140"/>
        <v>0</v>
      </c>
      <c r="N1818" s="14" t="str">
        <f t="shared" si="141"/>
        <v>Not Active</v>
      </c>
      <c r="O1818" s="14" t="str" cm="1">
        <f t="array" ref="O1818">_xlfn.IFS(M1818=0,"0",
M1818&lt;=10%,"0-10",
TRUE,"&gt;10"
)&amp;" "&amp;"% progress"</f>
        <v>0 % progress</v>
      </c>
      <c r="P1818" s="15">
        <f t="shared" si="142"/>
        <v>1</v>
      </c>
      <c r="Q1818" s="15">
        <f>COUNTIFS($G:$G,$G1818)</f>
        <v>4</v>
      </c>
      <c r="R1818" s="16">
        <f t="shared" si="143"/>
        <v>0.25</v>
      </c>
      <c r="S1818" s="15" t="str">
        <f t="shared" si="144"/>
        <v>no progress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/>
      <c r="AA1818" s="9">
        <v>0</v>
      </c>
      <c r="AB1818" s="9"/>
      <c r="AC1818" s="9">
        <v>0</v>
      </c>
      <c r="AD1818" s="9"/>
      <c r="AE1818" s="9" t="s">
        <v>6523</v>
      </c>
      <c r="AF1818" s="9">
        <v>29</v>
      </c>
      <c r="AG1818" s="9"/>
      <c r="AH1818" s="9"/>
      <c r="AI1818" s="9"/>
      <c r="AJ1818" s="9"/>
    </row>
    <row r="1819" spans="1:36" x14ac:dyDescent="0.35">
      <c r="A1819" s="9" t="s">
        <v>3091</v>
      </c>
      <c r="B1819" s="9" t="s">
        <v>3092</v>
      </c>
      <c r="C1819" s="9" t="s">
        <v>14504</v>
      </c>
      <c r="D1819" s="9" t="s">
        <v>29</v>
      </c>
      <c r="E1819" s="9" t="s">
        <v>6520</v>
      </c>
      <c r="F1819" s="9" t="str">
        <f>_xlfn.XLOOKUP(E1819,Total_Enrolled!C:C,Total_Enrolled!C:C)</f>
        <v>2025em1100366@bitspilani-digital.edu.in</v>
      </c>
      <c r="G1819" s="9" t="s">
        <v>6521</v>
      </c>
      <c r="H1819" s="9" t="s">
        <v>14515</v>
      </c>
      <c r="I1819" s="9" t="s">
        <v>6522</v>
      </c>
      <c r="J1819" s="9" t="b">
        <v>1</v>
      </c>
      <c r="K1819" s="9">
        <v>0</v>
      </c>
      <c r="L1819" s="9">
        <f>_xlfn.XLOOKUP(B1819,Courses!A:A,Courses!H:H)</f>
        <v>36</v>
      </c>
      <c r="M1819" s="14">
        <f t="shared" si="140"/>
        <v>0</v>
      </c>
      <c r="N1819" s="14" t="str">
        <f t="shared" si="141"/>
        <v>Not Active</v>
      </c>
      <c r="O1819" s="14" t="str" cm="1">
        <f t="array" ref="O1819">_xlfn.IFS(M1819=0,"0",
M1819&lt;=10%,"0-10",
TRUE,"&gt;10"
)&amp;" "&amp;"% progress"</f>
        <v>0 % progress</v>
      </c>
      <c r="P1819" s="15">
        <f t="shared" si="142"/>
        <v>1</v>
      </c>
      <c r="Q1819" s="15">
        <f>COUNTIFS($G:$G,$G1819)</f>
        <v>4</v>
      </c>
      <c r="R1819" s="16">
        <f t="shared" si="143"/>
        <v>0.25</v>
      </c>
      <c r="S1819" s="15" t="str">
        <f t="shared" si="144"/>
        <v>no progress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/>
      <c r="AA1819" s="9">
        <v>0</v>
      </c>
      <c r="AB1819" s="9"/>
      <c r="AC1819" s="9">
        <v>0</v>
      </c>
      <c r="AD1819" s="9"/>
      <c r="AE1819" s="9" t="s">
        <v>6523</v>
      </c>
      <c r="AF1819" s="9">
        <v>29</v>
      </c>
      <c r="AG1819" s="9"/>
      <c r="AH1819" s="9"/>
      <c r="AI1819" s="9"/>
      <c r="AJ1819" s="9"/>
    </row>
    <row r="1820" spans="1:36" x14ac:dyDescent="0.35">
      <c r="A1820" s="9" t="s">
        <v>3110</v>
      </c>
      <c r="B1820" s="9" t="s">
        <v>3111</v>
      </c>
      <c r="C1820" s="9" t="s">
        <v>14504</v>
      </c>
      <c r="D1820" s="9" t="s">
        <v>29</v>
      </c>
      <c r="E1820" s="9" t="s">
        <v>6530</v>
      </c>
      <c r="F1820" s="9" t="str">
        <f>_xlfn.XLOOKUP(E1820,Total_Enrolled!C:C,Total_Enrolled!C:C)</f>
        <v>2025em1100369@bitspilani-digital.edu.in</v>
      </c>
      <c r="G1820" s="9" t="s">
        <v>6531</v>
      </c>
      <c r="H1820" s="9" t="s">
        <v>14515</v>
      </c>
      <c r="I1820" s="9" t="s">
        <v>6532</v>
      </c>
      <c r="J1820" s="9" t="b">
        <v>1</v>
      </c>
      <c r="K1820" s="9">
        <v>3</v>
      </c>
      <c r="L1820" s="9">
        <f>_xlfn.XLOOKUP(B1820,Courses!A:A,Courses!H:H)</f>
        <v>67</v>
      </c>
      <c r="M1820" s="14">
        <f t="shared" si="140"/>
        <v>4.4776119402985072E-2</v>
      </c>
      <c r="N1820" s="14" t="str">
        <f t="shared" si="141"/>
        <v>Active</v>
      </c>
      <c r="O1820" s="14" t="str" cm="1">
        <f t="array" ref="O1820">_xlfn.IFS(M1820=0,"0",
M1820&lt;=10%,"0-10",
TRUE,"&gt;10"
)&amp;" "&amp;"% progress"</f>
        <v>0-10 % progress</v>
      </c>
      <c r="P1820" s="15">
        <f t="shared" si="142"/>
        <v>0</v>
      </c>
      <c r="Q1820" s="15">
        <f>COUNTIFS($G:$G,$G1820)</f>
        <v>3</v>
      </c>
      <c r="R1820" s="16">
        <f t="shared" si="143"/>
        <v>0</v>
      </c>
      <c r="S1820" s="15" t="str">
        <f t="shared" si="144"/>
        <v>no 0% progess</v>
      </c>
      <c r="T1820" s="9">
        <v>0</v>
      </c>
      <c r="U1820" s="9">
        <v>1</v>
      </c>
      <c r="V1820" s="9">
        <v>1</v>
      </c>
      <c r="W1820" s="9">
        <v>0</v>
      </c>
      <c r="X1820" s="9">
        <v>0</v>
      </c>
      <c r="Y1820" s="9">
        <v>0</v>
      </c>
      <c r="Z1820" s="9"/>
      <c r="AA1820" s="9">
        <v>0</v>
      </c>
      <c r="AB1820" s="9"/>
      <c r="AC1820" s="9">
        <v>254</v>
      </c>
      <c r="AD1820" s="9" t="s">
        <v>6534</v>
      </c>
      <c r="AE1820" s="9" t="s">
        <v>6533</v>
      </c>
      <c r="AF1820" s="9">
        <v>163</v>
      </c>
      <c r="AG1820" s="9"/>
      <c r="AH1820" s="9" t="s">
        <v>6535</v>
      </c>
      <c r="AI1820" s="9"/>
      <c r="AJ1820" s="9"/>
    </row>
    <row r="1821" spans="1:36" x14ac:dyDescent="0.35">
      <c r="A1821" s="9" t="s">
        <v>30</v>
      </c>
      <c r="B1821" s="9" t="s">
        <v>31</v>
      </c>
      <c r="C1821" s="9" t="s">
        <v>14504</v>
      </c>
      <c r="D1821" s="9" t="s">
        <v>29</v>
      </c>
      <c r="E1821" s="9" t="s">
        <v>6530</v>
      </c>
      <c r="F1821" s="9" t="str">
        <f>_xlfn.XLOOKUP(E1821,Total_Enrolled!C:C,Total_Enrolled!C:C)</f>
        <v>2025em1100369@bitspilani-digital.edu.in</v>
      </c>
      <c r="G1821" s="9" t="s">
        <v>6531</v>
      </c>
      <c r="H1821" s="9" t="s">
        <v>14515</v>
      </c>
      <c r="I1821" s="9" t="s">
        <v>6532</v>
      </c>
      <c r="J1821" s="9" t="b">
        <v>1</v>
      </c>
      <c r="K1821" s="9">
        <v>18</v>
      </c>
      <c r="L1821" s="9">
        <f>_xlfn.XLOOKUP(B1821,Courses!A:A,Courses!H:H)</f>
        <v>71</v>
      </c>
      <c r="M1821" s="14">
        <f t="shared" si="140"/>
        <v>0.25352112676056338</v>
      </c>
      <c r="N1821" s="14" t="str">
        <f t="shared" si="141"/>
        <v>Active</v>
      </c>
      <c r="O1821" s="14" t="str" cm="1">
        <f t="array" ref="O1821">_xlfn.IFS(M1821=0,"0",
M1821&lt;=10%,"0-10",
TRUE,"&gt;10"
)&amp;" "&amp;"% progress"</f>
        <v>&gt;10 % progress</v>
      </c>
      <c r="P1821" s="15">
        <f t="shared" si="142"/>
        <v>0</v>
      </c>
      <c r="Q1821" s="15">
        <f>COUNTIFS($G:$G,$G1821)</f>
        <v>3</v>
      </c>
      <c r="R1821" s="16">
        <f t="shared" si="143"/>
        <v>0</v>
      </c>
      <c r="S1821" s="15" t="str">
        <f t="shared" si="144"/>
        <v>no 0% progess</v>
      </c>
      <c r="T1821" s="9">
        <v>0</v>
      </c>
      <c r="U1821" s="9">
        <v>3</v>
      </c>
      <c r="V1821" s="9">
        <v>3</v>
      </c>
      <c r="W1821" s="9">
        <v>0</v>
      </c>
      <c r="X1821" s="9">
        <v>0</v>
      </c>
      <c r="Y1821" s="9">
        <v>0</v>
      </c>
      <c r="Z1821" s="9"/>
      <c r="AA1821" s="9">
        <v>0</v>
      </c>
      <c r="AB1821" s="9"/>
      <c r="AC1821" s="9">
        <v>17374</v>
      </c>
      <c r="AD1821" s="9" t="s">
        <v>6536</v>
      </c>
      <c r="AE1821" s="9" t="s">
        <v>6533</v>
      </c>
      <c r="AF1821" s="9">
        <v>163</v>
      </c>
      <c r="AG1821" s="9"/>
      <c r="AH1821" s="9" t="s">
        <v>6537</v>
      </c>
      <c r="AI1821" s="9" t="s">
        <v>6538</v>
      </c>
      <c r="AJ1821" s="9" t="s">
        <v>6539</v>
      </c>
    </row>
    <row r="1822" spans="1:36" x14ac:dyDescent="0.35">
      <c r="A1822" s="9" t="s">
        <v>3100</v>
      </c>
      <c r="B1822" s="9" t="s">
        <v>3101</v>
      </c>
      <c r="C1822" s="9" t="s">
        <v>14504</v>
      </c>
      <c r="D1822" s="9" t="s">
        <v>29</v>
      </c>
      <c r="E1822" s="9" t="s">
        <v>6530</v>
      </c>
      <c r="F1822" s="9" t="str">
        <f>_xlfn.XLOOKUP(E1822,Total_Enrolled!C:C,Total_Enrolled!C:C)</f>
        <v>2025em1100369@bitspilani-digital.edu.in</v>
      </c>
      <c r="G1822" s="9" t="s">
        <v>6531</v>
      </c>
      <c r="H1822" s="9" t="s">
        <v>14515</v>
      </c>
      <c r="I1822" s="9" t="s">
        <v>6532</v>
      </c>
      <c r="J1822" s="9" t="b">
        <v>1</v>
      </c>
      <c r="K1822" s="9">
        <v>5</v>
      </c>
      <c r="L1822" s="9">
        <f>_xlfn.XLOOKUP(B1822,Courses!A:A,Courses!H:H)</f>
        <v>44</v>
      </c>
      <c r="M1822" s="14">
        <f t="shared" si="140"/>
        <v>0.11363636363636363</v>
      </c>
      <c r="N1822" s="14" t="str">
        <f t="shared" si="141"/>
        <v>Active</v>
      </c>
      <c r="O1822" s="14" t="str" cm="1">
        <f t="array" ref="O1822">_xlfn.IFS(M1822=0,"0",
M1822&lt;=10%,"0-10",
TRUE,"&gt;10"
)&amp;" "&amp;"% progress"</f>
        <v>&gt;10 % progress</v>
      </c>
      <c r="P1822" s="15">
        <f t="shared" si="142"/>
        <v>0</v>
      </c>
      <c r="Q1822" s="15">
        <f>COUNTIFS($G:$G,$G1822)</f>
        <v>3</v>
      </c>
      <c r="R1822" s="16">
        <f t="shared" si="143"/>
        <v>0</v>
      </c>
      <c r="S1822" s="15" t="str">
        <f t="shared" si="144"/>
        <v>no 0% progess</v>
      </c>
      <c r="T1822" s="9">
        <v>0</v>
      </c>
      <c r="U1822" s="9">
        <v>1</v>
      </c>
      <c r="V1822" s="9">
        <v>1</v>
      </c>
      <c r="W1822" s="9">
        <v>0</v>
      </c>
      <c r="X1822" s="9">
        <v>0</v>
      </c>
      <c r="Y1822" s="9">
        <v>0</v>
      </c>
      <c r="Z1822" s="9"/>
      <c r="AA1822" s="9">
        <v>0</v>
      </c>
      <c r="AB1822" s="9"/>
      <c r="AC1822" s="9">
        <v>158</v>
      </c>
      <c r="AD1822" s="9" t="s">
        <v>6540</v>
      </c>
      <c r="AE1822" s="9" t="s">
        <v>6533</v>
      </c>
      <c r="AF1822" s="9">
        <v>163</v>
      </c>
      <c r="AG1822" s="9"/>
      <c r="AH1822" s="9" t="s">
        <v>6541</v>
      </c>
      <c r="AI1822" s="9" t="s">
        <v>6542</v>
      </c>
      <c r="AJ1822" s="9" t="s">
        <v>6543</v>
      </c>
    </row>
    <row r="1823" spans="1:36" x14ac:dyDescent="0.35">
      <c r="A1823" s="9" t="s">
        <v>3100</v>
      </c>
      <c r="B1823" s="9" t="s">
        <v>3101</v>
      </c>
      <c r="C1823" s="9" t="s">
        <v>14504</v>
      </c>
      <c r="D1823" s="9" t="s">
        <v>29</v>
      </c>
      <c r="E1823" s="9" t="s">
        <v>6550</v>
      </c>
      <c r="F1823" s="9" t="str">
        <f>_xlfn.XLOOKUP(E1823,Total_Enrolled!C:C,Total_Enrolled!C:C)</f>
        <v>2025em1100372@bitspilani-digital.edu.in</v>
      </c>
      <c r="G1823" s="9" t="s">
        <v>6551</v>
      </c>
      <c r="H1823" s="9" t="s">
        <v>14515</v>
      </c>
      <c r="I1823" s="9" t="s">
        <v>6552</v>
      </c>
      <c r="J1823" s="9" t="b">
        <v>1</v>
      </c>
      <c r="K1823" s="9">
        <v>44</v>
      </c>
      <c r="L1823" s="9">
        <f>_xlfn.XLOOKUP(B1823,Courses!A:A,Courses!H:H)</f>
        <v>44</v>
      </c>
      <c r="M1823" s="14">
        <f t="shared" si="140"/>
        <v>1</v>
      </c>
      <c r="N1823" s="14" t="str">
        <f t="shared" si="141"/>
        <v>Active</v>
      </c>
      <c r="O1823" s="14" t="str" cm="1">
        <f t="array" ref="O1823">_xlfn.IFS(M1823=0,"0",
M1823&lt;=10%,"0-10",
TRUE,"&gt;10"
)&amp;" "&amp;"% progress"</f>
        <v>&gt;10 % progress</v>
      </c>
      <c r="P1823" s="15">
        <f t="shared" si="142"/>
        <v>0</v>
      </c>
      <c r="Q1823" s="15">
        <f>COUNTIFS($G:$G,$G1823)</f>
        <v>3</v>
      </c>
      <c r="R1823" s="16">
        <f t="shared" si="143"/>
        <v>0</v>
      </c>
      <c r="S1823" s="15" t="str">
        <f t="shared" si="144"/>
        <v>no 0% progess</v>
      </c>
      <c r="T1823" s="9">
        <v>0</v>
      </c>
      <c r="U1823" s="9">
        <v>14</v>
      </c>
      <c r="V1823" s="9">
        <v>19</v>
      </c>
      <c r="W1823" s="9">
        <v>0</v>
      </c>
      <c r="X1823" s="9">
        <v>0</v>
      </c>
      <c r="Y1823" s="9">
        <v>0</v>
      </c>
      <c r="Z1823" s="9"/>
      <c r="AA1823" s="9">
        <v>0</v>
      </c>
      <c r="AB1823" s="9"/>
      <c r="AC1823" s="9">
        <v>28736</v>
      </c>
      <c r="AD1823" s="9" t="s">
        <v>6554</v>
      </c>
      <c r="AE1823" s="9" t="s">
        <v>6553</v>
      </c>
      <c r="AF1823" s="9">
        <v>320</v>
      </c>
      <c r="AG1823" s="9"/>
      <c r="AH1823" s="9" t="s">
        <v>6555</v>
      </c>
      <c r="AI1823" s="9" t="s">
        <v>6556</v>
      </c>
      <c r="AJ1823" s="9" t="s">
        <v>6557</v>
      </c>
    </row>
    <row r="1824" spans="1:36" x14ac:dyDescent="0.35">
      <c r="A1824" s="9" t="s">
        <v>30</v>
      </c>
      <c r="B1824" s="9" t="s">
        <v>31</v>
      </c>
      <c r="C1824" s="9" t="s">
        <v>14504</v>
      </c>
      <c r="D1824" s="9" t="s">
        <v>29</v>
      </c>
      <c r="E1824" s="9" t="s">
        <v>6550</v>
      </c>
      <c r="F1824" s="9" t="str">
        <f>_xlfn.XLOOKUP(E1824,Total_Enrolled!C:C,Total_Enrolled!C:C)</f>
        <v>2025em1100372@bitspilani-digital.edu.in</v>
      </c>
      <c r="G1824" s="9" t="s">
        <v>6551</v>
      </c>
      <c r="H1824" s="9" t="s">
        <v>14515</v>
      </c>
      <c r="I1824" s="9" t="s">
        <v>6552</v>
      </c>
      <c r="J1824" s="9" t="b">
        <v>1</v>
      </c>
      <c r="K1824" s="9">
        <v>70</v>
      </c>
      <c r="L1824" s="9">
        <f>_xlfn.XLOOKUP(B1824,Courses!A:A,Courses!H:H)</f>
        <v>71</v>
      </c>
      <c r="M1824" s="14">
        <f t="shared" si="140"/>
        <v>0.9859154929577465</v>
      </c>
      <c r="N1824" s="14" t="str">
        <f t="shared" si="141"/>
        <v>Active</v>
      </c>
      <c r="O1824" s="14" t="str" cm="1">
        <f t="array" ref="O1824">_xlfn.IFS(M1824=0,"0",
M1824&lt;=10%,"0-10",
TRUE,"&gt;10"
)&amp;" "&amp;"% progress"</f>
        <v>&gt;10 % progress</v>
      </c>
      <c r="P1824" s="15">
        <f t="shared" si="142"/>
        <v>0</v>
      </c>
      <c r="Q1824" s="15">
        <f>COUNTIFS($G:$G,$G1824)</f>
        <v>3</v>
      </c>
      <c r="R1824" s="16">
        <f t="shared" si="143"/>
        <v>0</v>
      </c>
      <c r="S1824" s="15" t="str">
        <f t="shared" si="144"/>
        <v>no 0% progess</v>
      </c>
      <c r="T1824" s="9">
        <v>0</v>
      </c>
      <c r="U1824" s="9">
        <v>21</v>
      </c>
      <c r="V1824" s="9">
        <v>25</v>
      </c>
      <c r="W1824" s="9">
        <v>0</v>
      </c>
      <c r="X1824" s="9">
        <v>0</v>
      </c>
      <c r="Y1824" s="9">
        <v>0</v>
      </c>
      <c r="Z1824" s="9"/>
      <c r="AA1824" s="9">
        <v>0</v>
      </c>
      <c r="AB1824" s="9"/>
      <c r="AC1824" s="9">
        <v>29328</v>
      </c>
      <c r="AD1824" s="9" t="s">
        <v>6558</v>
      </c>
      <c r="AE1824" s="9" t="s">
        <v>6553</v>
      </c>
      <c r="AF1824" s="9">
        <v>320</v>
      </c>
      <c r="AG1824" s="9"/>
      <c r="AH1824" s="9" t="s">
        <v>6559</v>
      </c>
      <c r="AI1824" s="9" t="s">
        <v>6560</v>
      </c>
      <c r="AJ1824" s="9" t="s">
        <v>6561</v>
      </c>
    </row>
    <row r="1825" spans="1:36" x14ac:dyDescent="0.35">
      <c r="A1825" s="9" t="s">
        <v>3110</v>
      </c>
      <c r="B1825" s="9" t="s">
        <v>3111</v>
      </c>
      <c r="C1825" s="9" t="s">
        <v>14504</v>
      </c>
      <c r="D1825" s="9" t="s">
        <v>29</v>
      </c>
      <c r="E1825" s="9" t="s">
        <v>6550</v>
      </c>
      <c r="F1825" s="9" t="str">
        <f>_xlfn.XLOOKUP(E1825,Total_Enrolled!C:C,Total_Enrolled!C:C)</f>
        <v>2025em1100372@bitspilani-digital.edu.in</v>
      </c>
      <c r="G1825" s="9" t="s">
        <v>6551</v>
      </c>
      <c r="H1825" s="9" t="s">
        <v>14515</v>
      </c>
      <c r="I1825" s="9" t="s">
        <v>6552</v>
      </c>
      <c r="J1825" s="9" t="b">
        <v>1</v>
      </c>
      <c r="K1825" s="9">
        <v>63</v>
      </c>
      <c r="L1825" s="9">
        <f>_xlfn.XLOOKUP(B1825,Courses!A:A,Courses!H:H)</f>
        <v>67</v>
      </c>
      <c r="M1825" s="14">
        <f t="shared" si="140"/>
        <v>0.94029850746268662</v>
      </c>
      <c r="N1825" s="14" t="str">
        <f t="shared" si="141"/>
        <v>Active</v>
      </c>
      <c r="O1825" s="14" t="str" cm="1">
        <f t="array" ref="O1825">_xlfn.IFS(M1825=0,"0",
M1825&lt;=10%,"0-10",
TRUE,"&gt;10"
)&amp;" "&amp;"% progress"</f>
        <v>&gt;10 % progress</v>
      </c>
      <c r="P1825" s="15">
        <f t="shared" si="142"/>
        <v>0</v>
      </c>
      <c r="Q1825" s="15">
        <f>COUNTIFS($G:$G,$G1825)</f>
        <v>3</v>
      </c>
      <c r="R1825" s="16">
        <f t="shared" si="143"/>
        <v>0</v>
      </c>
      <c r="S1825" s="15" t="str">
        <f t="shared" si="144"/>
        <v>no 0% progess</v>
      </c>
      <c r="T1825" s="9">
        <v>0</v>
      </c>
      <c r="U1825" s="9">
        <v>12</v>
      </c>
      <c r="V1825" s="9">
        <v>12</v>
      </c>
      <c r="W1825" s="9">
        <v>0</v>
      </c>
      <c r="X1825" s="9">
        <v>0</v>
      </c>
      <c r="Y1825" s="9">
        <v>0</v>
      </c>
      <c r="Z1825" s="9"/>
      <c r="AA1825" s="9">
        <v>0</v>
      </c>
      <c r="AB1825" s="9"/>
      <c r="AC1825" s="9">
        <v>56875</v>
      </c>
      <c r="AD1825" s="9" t="s">
        <v>6562</v>
      </c>
      <c r="AE1825" s="9" t="s">
        <v>6553</v>
      </c>
      <c r="AF1825" s="9">
        <v>320</v>
      </c>
      <c r="AG1825" s="9"/>
      <c r="AH1825" s="9" t="s">
        <v>6563</v>
      </c>
      <c r="AI1825" s="9"/>
      <c r="AJ1825" s="9"/>
    </row>
    <row r="1826" spans="1:36" x14ac:dyDescent="0.35">
      <c r="A1826" s="9" t="s">
        <v>3110</v>
      </c>
      <c r="B1826" s="9" t="s">
        <v>3111</v>
      </c>
      <c r="C1826" s="9" t="s">
        <v>14504</v>
      </c>
      <c r="D1826" s="9" t="s">
        <v>29</v>
      </c>
      <c r="E1826" s="9" t="s">
        <v>6564</v>
      </c>
      <c r="F1826" s="9" t="str">
        <f>_xlfn.XLOOKUP(E1826,Total_Enrolled!C:C,Total_Enrolled!C:C)</f>
        <v>2025em1100373@bitspilani-digital.edu.in</v>
      </c>
      <c r="G1826" s="9" t="s">
        <v>6565</v>
      </c>
      <c r="H1826" s="9" t="s">
        <v>14515</v>
      </c>
      <c r="I1826" s="9" t="s">
        <v>6566</v>
      </c>
      <c r="J1826" s="9" t="b">
        <v>1</v>
      </c>
      <c r="K1826" s="9">
        <v>0</v>
      </c>
      <c r="L1826" s="9">
        <f>_xlfn.XLOOKUP(B1826,Courses!A:A,Courses!H:H)</f>
        <v>67</v>
      </c>
      <c r="M1826" s="14">
        <f t="shared" si="140"/>
        <v>0</v>
      </c>
      <c r="N1826" s="14" t="str">
        <f t="shared" si="141"/>
        <v>Not Active</v>
      </c>
      <c r="O1826" s="14" t="str" cm="1">
        <f t="array" ref="O1826">_xlfn.IFS(M1826=0,"0",
M1826&lt;=10%,"0-10",
TRUE,"&gt;10"
)&amp;" "&amp;"% progress"</f>
        <v>0 % progress</v>
      </c>
      <c r="P1826" s="15">
        <f t="shared" si="142"/>
        <v>1</v>
      </c>
      <c r="Q1826" s="15">
        <f>COUNTIFS($G:$G,$G1826)</f>
        <v>3</v>
      </c>
      <c r="R1826" s="16">
        <f t="shared" si="143"/>
        <v>0.33333333333333331</v>
      </c>
      <c r="S1826" s="15" t="str">
        <f t="shared" si="144"/>
        <v>no progress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/>
      <c r="AA1826" s="9">
        <v>0</v>
      </c>
      <c r="AB1826" s="9"/>
      <c r="AC1826" s="9">
        <v>0</v>
      </c>
      <c r="AD1826" s="9" t="s">
        <v>6567</v>
      </c>
      <c r="AE1826" s="9" t="s">
        <v>6568</v>
      </c>
      <c r="AF1826" s="9">
        <v>77</v>
      </c>
      <c r="AG1826" s="9"/>
      <c r="AH1826" s="9"/>
      <c r="AI1826" s="9"/>
      <c r="AJ1826" s="9"/>
    </row>
    <row r="1827" spans="1:36" x14ac:dyDescent="0.35">
      <c r="A1827" s="9" t="s">
        <v>30</v>
      </c>
      <c r="B1827" s="9" t="s">
        <v>31</v>
      </c>
      <c r="C1827" s="9" t="s">
        <v>14504</v>
      </c>
      <c r="D1827" s="9" t="s">
        <v>29</v>
      </c>
      <c r="E1827" s="9" t="s">
        <v>6564</v>
      </c>
      <c r="F1827" s="9" t="str">
        <f>_xlfn.XLOOKUP(E1827,Total_Enrolled!C:C,Total_Enrolled!C:C)</f>
        <v>2025em1100373@bitspilani-digital.edu.in</v>
      </c>
      <c r="G1827" s="9" t="s">
        <v>6565</v>
      </c>
      <c r="H1827" s="9" t="s">
        <v>14515</v>
      </c>
      <c r="I1827" s="9" t="s">
        <v>6566</v>
      </c>
      <c r="J1827" s="9" t="b">
        <v>1</v>
      </c>
      <c r="K1827" s="9">
        <v>23</v>
      </c>
      <c r="L1827" s="9">
        <f>_xlfn.XLOOKUP(B1827,Courses!A:A,Courses!H:H)</f>
        <v>71</v>
      </c>
      <c r="M1827" s="14">
        <f t="shared" si="140"/>
        <v>0.323943661971831</v>
      </c>
      <c r="N1827" s="14" t="str">
        <f t="shared" si="141"/>
        <v>Active</v>
      </c>
      <c r="O1827" s="14" t="str" cm="1">
        <f t="array" ref="O1827">_xlfn.IFS(M1827=0,"0",
M1827&lt;=10%,"0-10",
TRUE,"&gt;10"
)&amp;" "&amp;"% progress"</f>
        <v>&gt;10 % progress</v>
      </c>
      <c r="P1827" s="15">
        <f t="shared" si="142"/>
        <v>0</v>
      </c>
      <c r="Q1827" s="15">
        <f>COUNTIFS($G:$G,$G1827)</f>
        <v>3</v>
      </c>
      <c r="R1827" s="16">
        <f t="shared" si="143"/>
        <v>0</v>
      </c>
      <c r="S1827" s="15" t="str">
        <f t="shared" si="144"/>
        <v>no 0% progess</v>
      </c>
      <c r="T1827" s="9">
        <v>0</v>
      </c>
      <c r="U1827" s="9">
        <v>7</v>
      </c>
      <c r="V1827" s="9">
        <v>8</v>
      </c>
      <c r="W1827" s="9">
        <v>0</v>
      </c>
      <c r="X1827" s="9">
        <v>0</v>
      </c>
      <c r="Y1827" s="9">
        <v>0</v>
      </c>
      <c r="Z1827" s="9"/>
      <c r="AA1827" s="9">
        <v>0</v>
      </c>
      <c r="AB1827" s="9"/>
      <c r="AC1827" s="9">
        <v>5773</v>
      </c>
      <c r="AD1827" s="9" t="s">
        <v>6569</v>
      </c>
      <c r="AE1827" s="9" t="s">
        <v>6568</v>
      </c>
      <c r="AF1827" s="9">
        <v>77</v>
      </c>
      <c r="AG1827" s="9"/>
      <c r="AH1827" s="9" t="s">
        <v>6570</v>
      </c>
      <c r="AI1827" s="9" t="s">
        <v>6571</v>
      </c>
      <c r="AJ1827" s="9" t="s">
        <v>6572</v>
      </c>
    </row>
    <row r="1828" spans="1:36" x14ac:dyDescent="0.35">
      <c r="A1828" s="9" t="s">
        <v>3100</v>
      </c>
      <c r="B1828" s="9" t="s">
        <v>3101</v>
      </c>
      <c r="C1828" s="9" t="s">
        <v>14504</v>
      </c>
      <c r="D1828" s="9" t="s">
        <v>29</v>
      </c>
      <c r="E1828" s="9" t="s">
        <v>6564</v>
      </c>
      <c r="F1828" s="9" t="str">
        <f>_xlfn.XLOOKUP(E1828,Total_Enrolled!C:C,Total_Enrolled!C:C)</f>
        <v>2025em1100373@bitspilani-digital.edu.in</v>
      </c>
      <c r="G1828" s="9" t="s">
        <v>6565</v>
      </c>
      <c r="H1828" s="9" t="s">
        <v>14515</v>
      </c>
      <c r="I1828" s="9" t="s">
        <v>6566</v>
      </c>
      <c r="J1828" s="9" t="b">
        <v>1</v>
      </c>
      <c r="K1828" s="9">
        <v>1</v>
      </c>
      <c r="L1828" s="9">
        <f>_xlfn.XLOOKUP(B1828,Courses!A:A,Courses!H:H)</f>
        <v>44</v>
      </c>
      <c r="M1828" s="14">
        <f t="shared" si="140"/>
        <v>2.2727272727272728E-2</v>
      </c>
      <c r="N1828" s="14" t="str">
        <f t="shared" si="141"/>
        <v>Active</v>
      </c>
      <c r="O1828" s="14" t="str" cm="1">
        <f t="array" ref="O1828">_xlfn.IFS(M1828=0,"0",
M1828&lt;=10%,"0-10",
TRUE,"&gt;10"
)&amp;" "&amp;"% progress"</f>
        <v>0-10 % progress</v>
      </c>
      <c r="P1828" s="15">
        <f t="shared" si="142"/>
        <v>0</v>
      </c>
      <c r="Q1828" s="15">
        <f>COUNTIFS($G:$G,$G1828)</f>
        <v>3</v>
      </c>
      <c r="R1828" s="16">
        <f t="shared" si="143"/>
        <v>0</v>
      </c>
      <c r="S1828" s="15" t="str">
        <f t="shared" si="144"/>
        <v>no 0% progess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/>
      <c r="AA1828" s="9">
        <v>0</v>
      </c>
      <c r="AB1828" s="9"/>
      <c r="AC1828" s="9">
        <v>92</v>
      </c>
      <c r="AD1828" s="9" t="s">
        <v>6573</v>
      </c>
      <c r="AE1828" s="9" t="s">
        <v>6568</v>
      </c>
      <c r="AF1828" s="9">
        <v>77</v>
      </c>
      <c r="AG1828" s="9"/>
      <c r="AH1828" s="9"/>
      <c r="AI1828" s="9" t="s">
        <v>6574</v>
      </c>
      <c r="AJ1828" s="9" t="s">
        <v>6575</v>
      </c>
    </row>
    <row r="1829" spans="1:36" x14ac:dyDescent="0.35">
      <c r="A1829" s="9" t="s">
        <v>3100</v>
      </c>
      <c r="B1829" s="9" t="s">
        <v>3101</v>
      </c>
      <c r="C1829" s="9" t="s">
        <v>14504</v>
      </c>
      <c r="D1829" s="9" t="s">
        <v>29</v>
      </c>
      <c r="E1829" s="9" t="s">
        <v>6576</v>
      </c>
      <c r="F1829" s="9" t="str">
        <f>_xlfn.XLOOKUP(E1829,Total_Enrolled!C:C,Total_Enrolled!C:C)</f>
        <v>2025em1100374@bitspilani-digital.edu.in</v>
      </c>
      <c r="G1829" s="9" t="s">
        <v>6577</v>
      </c>
      <c r="H1829" s="9" t="s">
        <v>14515</v>
      </c>
      <c r="I1829" s="9" t="s">
        <v>6578</v>
      </c>
      <c r="J1829" s="9" t="b">
        <v>1</v>
      </c>
      <c r="K1829" s="9">
        <v>4</v>
      </c>
      <c r="L1829" s="9">
        <f>_xlfn.XLOOKUP(B1829,Courses!A:A,Courses!H:H)</f>
        <v>44</v>
      </c>
      <c r="M1829" s="14">
        <f t="shared" si="140"/>
        <v>9.0909090909090912E-2</v>
      </c>
      <c r="N1829" s="14" t="str">
        <f t="shared" si="141"/>
        <v>Active</v>
      </c>
      <c r="O1829" s="14" t="str" cm="1">
        <f t="array" ref="O1829">_xlfn.IFS(M1829=0,"0",
M1829&lt;=10%,"0-10",
TRUE,"&gt;10"
)&amp;" "&amp;"% progress"</f>
        <v>0-10 % progress</v>
      </c>
      <c r="P1829" s="15">
        <f t="shared" si="142"/>
        <v>0</v>
      </c>
      <c r="Q1829" s="15">
        <f>COUNTIFS($G:$G,$G1829)</f>
        <v>3</v>
      </c>
      <c r="R1829" s="16">
        <f t="shared" si="143"/>
        <v>0</v>
      </c>
      <c r="S1829" s="15" t="str">
        <f t="shared" si="144"/>
        <v>no 0% progess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/>
      <c r="AA1829" s="9">
        <v>0</v>
      </c>
      <c r="AB1829" s="9"/>
      <c r="AC1829" s="9">
        <v>498</v>
      </c>
      <c r="AD1829" s="9" t="s">
        <v>6580</v>
      </c>
      <c r="AE1829" s="9" t="s">
        <v>6579</v>
      </c>
      <c r="AF1829" s="9">
        <v>93</v>
      </c>
      <c r="AG1829" s="9"/>
      <c r="AH1829" s="9"/>
      <c r="AI1829" s="9"/>
      <c r="AJ1829" s="9"/>
    </row>
    <row r="1830" spans="1:36" x14ac:dyDescent="0.35">
      <c r="A1830" s="9" t="s">
        <v>30</v>
      </c>
      <c r="B1830" s="9" t="s">
        <v>31</v>
      </c>
      <c r="C1830" s="9" t="s">
        <v>14504</v>
      </c>
      <c r="D1830" s="9" t="s">
        <v>29</v>
      </c>
      <c r="E1830" s="9" t="s">
        <v>6576</v>
      </c>
      <c r="F1830" s="9" t="str">
        <f>_xlfn.XLOOKUP(E1830,Total_Enrolled!C:C,Total_Enrolled!C:C)</f>
        <v>2025em1100374@bitspilani-digital.edu.in</v>
      </c>
      <c r="G1830" s="9" t="s">
        <v>6577</v>
      </c>
      <c r="H1830" s="9" t="s">
        <v>14515</v>
      </c>
      <c r="I1830" s="9" t="s">
        <v>6578</v>
      </c>
      <c r="J1830" s="9" t="b">
        <v>1</v>
      </c>
      <c r="K1830" s="9">
        <v>5</v>
      </c>
      <c r="L1830" s="9">
        <f>_xlfn.XLOOKUP(B1830,Courses!A:A,Courses!H:H)</f>
        <v>71</v>
      </c>
      <c r="M1830" s="14">
        <f t="shared" si="140"/>
        <v>7.0422535211267609E-2</v>
      </c>
      <c r="N1830" s="14" t="str">
        <f t="shared" si="141"/>
        <v>Active</v>
      </c>
      <c r="O1830" s="14" t="str" cm="1">
        <f t="array" ref="O1830">_xlfn.IFS(M1830=0,"0",
M1830&lt;=10%,"0-10",
TRUE,"&gt;10"
)&amp;" "&amp;"% progress"</f>
        <v>0-10 % progress</v>
      </c>
      <c r="P1830" s="15">
        <f t="shared" si="142"/>
        <v>0</v>
      </c>
      <c r="Q1830" s="15">
        <f>COUNTIFS($G:$G,$G1830)</f>
        <v>3</v>
      </c>
      <c r="R1830" s="16">
        <f t="shared" si="143"/>
        <v>0</v>
      </c>
      <c r="S1830" s="15" t="str">
        <f t="shared" si="144"/>
        <v>no 0% progess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/>
      <c r="AA1830" s="9">
        <v>0</v>
      </c>
      <c r="AB1830" s="9"/>
      <c r="AC1830" s="9">
        <v>594</v>
      </c>
      <c r="AD1830" s="9" t="s">
        <v>6581</v>
      </c>
      <c r="AE1830" s="9" t="s">
        <v>6579</v>
      </c>
      <c r="AF1830" s="9">
        <v>93</v>
      </c>
      <c r="AG1830" s="9"/>
      <c r="AH1830" s="9"/>
      <c r="AI1830" s="9" t="s">
        <v>6582</v>
      </c>
      <c r="AJ1830" s="9" t="s">
        <v>6583</v>
      </c>
    </row>
    <row r="1831" spans="1:36" x14ac:dyDescent="0.35">
      <c r="A1831" s="9" t="s">
        <v>3110</v>
      </c>
      <c r="B1831" s="9" t="s">
        <v>3111</v>
      </c>
      <c r="C1831" s="9" t="s">
        <v>14504</v>
      </c>
      <c r="D1831" s="9" t="s">
        <v>29</v>
      </c>
      <c r="E1831" s="9" t="s">
        <v>6576</v>
      </c>
      <c r="F1831" s="9" t="str">
        <f>_xlfn.XLOOKUP(E1831,Total_Enrolled!C:C,Total_Enrolled!C:C)</f>
        <v>2025em1100374@bitspilani-digital.edu.in</v>
      </c>
      <c r="G1831" s="9" t="s">
        <v>6577</v>
      </c>
      <c r="H1831" s="9" t="s">
        <v>14515</v>
      </c>
      <c r="I1831" s="9" t="s">
        <v>6578</v>
      </c>
      <c r="J1831" s="9" t="b">
        <v>1</v>
      </c>
      <c r="K1831" s="9">
        <v>1</v>
      </c>
      <c r="L1831" s="9">
        <f>_xlfn.XLOOKUP(B1831,Courses!A:A,Courses!H:H)</f>
        <v>67</v>
      </c>
      <c r="M1831" s="14">
        <f t="shared" si="140"/>
        <v>1.4925373134328358E-2</v>
      </c>
      <c r="N1831" s="14" t="str">
        <f t="shared" si="141"/>
        <v>Active</v>
      </c>
      <c r="O1831" s="14" t="str" cm="1">
        <f t="array" ref="O1831">_xlfn.IFS(M1831=0,"0",
M1831&lt;=10%,"0-10",
TRUE,"&gt;10"
)&amp;" "&amp;"% progress"</f>
        <v>0-10 % progress</v>
      </c>
      <c r="P1831" s="15">
        <f t="shared" si="142"/>
        <v>0</v>
      </c>
      <c r="Q1831" s="15">
        <f>COUNTIFS($G:$G,$G1831)</f>
        <v>3</v>
      </c>
      <c r="R1831" s="16">
        <f t="shared" si="143"/>
        <v>0</v>
      </c>
      <c r="S1831" s="15" t="str">
        <f t="shared" si="144"/>
        <v>no 0% progess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/>
      <c r="AA1831" s="9">
        <v>0</v>
      </c>
      <c r="AB1831" s="9"/>
      <c r="AC1831" s="9">
        <v>3</v>
      </c>
      <c r="AD1831" s="9" t="s">
        <v>6584</v>
      </c>
      <c r="AE1831" s="9" t="s">
        <v>6579</v>
      </c>
      <c r="AF1831" s="9">
        <v>93</v>
      </c>
      <c r="AG1831" s="9"/>
      <c r="AH1831" s="9"/>
      <c r="AI1831" s="9"/>
      <c r="AJ1831" s="9"/>
    </row>
    <row r="1832" spans="1:36" x14ac:dyDescent="0.35">
      <c r="A1832" s="9" t="s">
        <v>3110</v>
      </c>
      <c r="B1832" s="9" t="s">
        <v>3111</v>
      </c>
      <c r="C1832" s="9" t="s">
        <v>14504</v>
      </c>
      <c r="D1832" s="9" t="s">
        <v>29</v>
      </c>
      <c r="E1832" s="9" t="s">
        <v>6591</v>
      </c>
      <c r="F1832" s="9" t="str">
        <f>_xlfn.XLOOKUP(E1832,Total_Enrolled!C:C,Total_Enrolled!C:C)</f>
        <v>2025em1100377@bitspilani-digital.edu.in</v>
      </c>
      <c r="G1832" s="9" t="s">
        <v>6592</v>
      </c>
      <c r="H1832" s="9" t="s">
        <v>14515</v>
      </c>
      <c r="I1832" s="9" t="s">
        <v>6593</v>
      </c>
      <c r="J1832" s="9" t="b">
        <v>1</v>
      </c>
      <c r="K1832" s="9">
        <v>9</v>
      </c>
      <c r="L1832" s="9">
        <f>_xlfn.XLOOKUP(B1832,Courses!A:A,Courses!H:H)</f>
        <v>67</v>
      </c>
      <c r="M1832" s="14">
        <f t="shared" si="140"/>
        <v>0.13432835820895522</v>
      </c>
      <c r="N1832" s="14" t="str">
        <f t="shared" si="141"/>
        <v>Active</v>
      </c>
      <c r="O1832" s="14" t="str" cm="1">
        <f t="array" ref="O1832">_xlfn.IFS(M1832=0,"0",
M1832&lt;=10%,"0-10",
TRUE,"&gt;10"
)&amp;" "&amp;"% progress"</f>
        <v>&gt;10 % progress</v>
      </c>
      <c r="P1832" s="15">
        <f t="shared" si="142"/>
        <v>0</v>
      </c>
      <c r="Q1832" s="15">
        <f>COUNTIFS($G:$G,$G1832)</f>
        <v>3</v>
      </c>
      <c r="R1832" s="16">
        <f t="shared" si="143"/>
        <v>0</v>
      </c>
      <c r="S1832" s="15" t="str">
        <f t="shared" si="144"/>
        <v>no 0% progess</v>
      </c>
      <c r="T1832" s="9">
        <v>0</v>
      </c>
      <c r="U1832" s="9">
        <v>1</v>
      </c>
      <c r="V1832" s="9">
        <v>1</v>
      </c>
      <c r="W1832" s="9">
        <v>0</v>
      </c>
      <c r="X1832" s="9">
        <v>0</v>
      </c>
      <c r="Y1832" s="9">
        <v>0</v>
      </c>
      <c r="Z1832" s="9"/>
      <c r="AA1832" s="9">
        <v>0</v>
      </c>
      <c r="AB1832" s="9"/>
      <c r="AC1832" s="9">
        <v>8113</v>
      </c>
      <c r="AD1832" s="9" t="s">
        <v>6595</v>
      </c>
      <c r="AE1832" s="9" t="s">
        <v>6594</v>
      </c>
      <c r="AF1832" s="9">
        <v>263</v>
      </c>
      <c r="AG1832" s="9"/>
      <c r="AH1832" s="9" t="s">
        <v>6596</v>
      </c>
      <c r="AI1832" s="9"/>
      <c r="AJ1832" s="9"/>
    </row>
    <row r="1833" spans="1:36" x14ac:dyDescent="0.35">
      <c r="A1833" s="9" t="s">
        <v>30</v>
      </c>
      <c r="B1833" s="9" t="s">
        <v>31</v>
      </c>
      <c r="C1833" s="9" t="s">
        <v>14504</v>
      </c>
      <c r="D1833" s="9" t="s">
        <v>29</v>
      </c>
      <c r="E1833" s="9" t="s">
        <v>6591</v>
      </c>
      <c r="F1833" s="9" t="str">
        <f>_xlfn.XLOOKUP(E1833,Total_Enrolled!C:C,Total_Enrolled!C:C)</f>
        <v>2025em1100377@bitspilani-digital.edu.in</v>
      </c>
      <c r="G1833" s="9" t="s">
        <v>6592</v>
      </c>
      <c r="H1833" s="9" t="s">
        <v>14515</v>
      </c>
      <c r="I1833" s="9" t="s">
        <v>6593</v>
      </c>
      <c r="J1833" s="9" t="b">
        <v>1</v>
      </c>
      <c r="K1833" s="9">
        <v>36</v>
      </c>
      <c r="L1833" s="9">
        <f>_xlfn.XLOOKUP(B1833,Courses!A:A,Courses!H:H)</f>
        <v>71</v>
      </c>
      <c r="M1833" s="14">
        <f t="shared" si="140"/>
        <v>0.50704225352112675</v>
      </c>
      <c r="N1833" s="14" t="str">
        <f t="shared" si="141"/>
        <v>Active</v>
      </c>
      <c r="O1833" s="14" t="str" cm="1">
        <f t="array" ref="O1833">_xlfn.IFS(M1833=0,"0",
M1833&lt;=10%,"0-10",
TRUE,"&gt;10"
)&amp;" "&amp;"% progress"</f>
        <v>&gt;10 % progress</v>
      </c>
      <c r="P1833" s="15">
        <f t="shared" si="142"/>
        <v>0</v>
      </c>
      <c r="Q1833" s="15">
        <f>COUNTIFS($G:$G,$G1833)</f>
        <v>3</v>
      </c>
      <c r="R1833" s="16">
        <f t="shared" si="143"/>
        <v>0</v>
      </c>
      <c r="S1833" s="15" t="str">
        <f t="shared" si="144"/>
        <v>no 0% progess</v>
      </c>
      <c r="T1833" s="9">
        <v>0</v>
      </c>
      <c r="U1833" s="9">
        <v>4</v>
      </c>
      <c r="V1833" s="9">
        <v>4</v>
      </c>
      <c r="W1833" s="9">
        <v>0</v>
      </c>
      <c r="X1833" s="9">
        <v>0</v>
      </c>
      <c r="Y1833" s="9">
        <v>0</v>
      </c>
      <c r="Z1833" s="9"/>
      <c r="AA1833" s="9">
        <v>0</v>
      </c>
      <c r="AB1833" s="9"/>
      <c r="AC1833" s="9">
        <v>25630</v>
      </c>
      <c r="AD1833" s="9" t="s">
        <v>6597</v>
      </c>
      <c r="AE1833" s="9" t="s">
        <v>6594</v>
      </c>
      <c r="AF1833" s="9">
        <v>263</v>
      </c>
      <c r="AG1833" s="9"/>
      <c r="AH1833" s="9" t="s">
        <v>6598</v>
      </c>
      <c r="AI1833" s="9" t="s">
        <v>6599</v>
      </c>
      <c r="AJ1833" s="9" t="s">
        <v>6600</v>
      </c>
    </row>
    <row r="1834" spans="1:36" x14ac:dyDescent="0.35">
      <c r="A1834" s="9" t="s">
        <v>3100</v>
      </c>
      <c r="B1834" s="9" t="s">
        <v>3101</v>
      </c>
      <c r="C1834" s="9" t="s">
        <v>14504</v>
      </c>
      <c r="D1834" s="9" t="s">
        <v>29</v>
      </c>
      <c r="E1834" s="9" t="s">
        <v>6591</v>
      </c>
      <c r="F1834" s="9" t="str">
        <f>_xlfn.XLOOKUP(E1834,Total_Enrolled!C:C,Total_Enrolled!C:C)</f>
        <v>2025em1100377@bitspilani-digital.edu.in</v>
      </c>
      <c r="G1834" s="9" t="s">
        <v>6592</v>
      </c>
      <c r="H1834" s="9" t="s">
        <v>14515</v>
      </c>
      <c r="I1834" s="9" t="s">
        <v>6593</v>
      </c>
      <c r="J1834" s="9" t="b">
        <v>1</v>
      </c>
      <c r="K1834" s="9">
        <v>13</v>
      </c>
      <c r="L1834" s="9">
        <f>_xlfn.XLOOKUP(B1834,Courses!A:A,Courses!H:H)</f>
        <v>44</v>
      </c>
      <c r="M1834" s="14">
        <f t="shared" si="140"/>
        <v>0.29545454545454547</v>
      </c>
      <c r="N1834" s="14" t="str">
        <f t="shared" si="141"/>
        <v>Active</v>
      </c>
      <c r="O1834" s="14" t="str" cm="1">
        <f t="array" ref="O1834">_xlfn.IFS(M1834=0,"0",
M1834&lt;=10%,"0-10",
TRUE,"&gt;10"
)&amp;" "&amp;"% progress"</f>
        <v>&gt;10 % progress</v>
      </c>
      <c r="P1834" s="15">
        <f t="shared" si="142"/>
        <v>0</v>
      </c>
      <c r="Q1834" s="15">
        <f>COUNTIFS($G:$G,$G1834)</f>
        <v>3</v>
      </c>
      <c r="R1834" s="16">
        <f t="shared" si="143"/>
        <v>0</v>
      </c>
      <c r="S1834" s="15" t="str">
        <f t="shared" si="144"/>
        <v>no 0% progess</v>
      </c>
      <c r="T1834" s="9">
        <v>0</v>
      </c>
      <c r="U1834" s="9">
        <v>1</v>
      </c>
      <c r="V1834" s="9">
        <v>1</v>
      </c>
      <c r="W1834" s="9">
        <v>0</v>
      </c>
      <c r="X1834" s="9">
        <v>0</v>
      </c>
      <c r="Y1834" s="9">
        <v>0</v>
      </c>
      <c r="Z1834" s="9"/>
      <c r="AA1834" s="9">
        <v>0</v>
      </c>
      <c r="AB1834" s="9"/>
      <c r="AC1834" s="9">
        <v>16197</v>
      </c>
      <c r="AD1834" s="9" t="s">
        <v>6601</v>
      </c>
      <c r="AE1834" s="9" t="s">
        <v>6594</v>
      </c>
      <c r="AF1834" s="9">
        <v>263</v>
      </c>
      <c r="AG1834" s="9"/>
      <c r="AH1834" s="9" t="s">
        <v>6602</v>
      </c>
      <c r="AI1834" s="9" t="s">
        <v>6603</v>
      </c>
      <c r="AJ1834" s="9" t="s">
        <v>6603</v>
      </c>
    </row>
    <row r="1835" spans="1:36" x14ac:dyDescent="0.35">
      <c r="A1835" s="9" t="s">
        <v>3100</v>
      </c>
      <c r="B1835" s="9" t="s">
        <v>3101</v>
      </c>
      <c r="C1835" s="9" t="s">
        <v>14504</v>
      </c>
      <c r="D1835" s="9" t="s">
        <v>29</v>
      </c>
      <c r="E1835" s="9" t="s">
        <v>6604</v>
      </c>
      <c r="F1835" s="9" t="str">
        <f>_xlfn.XLOOKUP(E1835,Total_Enrolled!C:C,Total_Enrolled!C:C)</f>
        <v>2025em1100378@bitspilani-digital.edu.in</v>
      </c>
      <c r="G1835" s="9" t="s">
        <v>6605</v>
      </c>
      <c r="H1835" s="9" t="s">
        <v>14515</v>
      </c>
      <c r="I1835" s="9" t="s">
        <v>6606</v>
      </c>
      <c r="J1835" s="9" t="b">
        <v>1</v>
      </c>
      <c r="K1835" s="9">
        <v>18</v>
      </c>
      <c r="L1835" s="9">
        <f>_xlfn.XLOOKUP(B1835,Courses!A:A,Courses!H:H)</f>
        <v>44</v>
      </c>
      <c r="M1835" s="14">
        <f t="shared" si="140"/>
        <v>0.40909090909090912</v>
      </c>
      <c r="N1835" s="14" t="str">
        <f t="shared" si="141"/>
        <v>Active</v>
      </c>
      <c r="O1835" s="14" t="str" cm="1">
        <f t="array" ref="O1835">_xlfn.IFS(M1835=0,"0",
M1835&lt;=10%,"0-10",
TRUE,"&gt;10"
)&amp;" "&amp;"% progress"</f>
        <v>&gt;10 % progress</v>
      </c>
      <c r="P1835" s="15">
        <f t="shared" si="142"/>
        <v>0</v>
      </c>
      <c r="Q1835" s="15">
        <f>COUNTIFS($G:$G,$G1835)</f>
        <v>3</v>
      </c>
      <c r="R1835" s="16">
        <f t="shared" si="143"/>
        <v>0</v>
      </c>
      <c r="S1835" s="15" t="str">
        <f t="shared" si="144"/>
        <v>no 0% progess</v>
      </c>
      <c r="T1835" s="9">
        <v>0</v>
      </c>
      <c r="U1835" s="9">
        <v>4</v>
      </c>
      <c r="V1835" s="9">
        <v>5</v>
      </c>
      <c r="W1835" s="9">
        <v>0</v>
      </c>
      <c r="X1835" s="9">
        <v>0</v>
      </c>
      <c r="Y1835" s="9">
        <v>0</v>
      </c>
      <c r="Z1835" s="9"/>
      <c r="AA1835" s="9">
        <v>0</v>
      </c>
      <c r="AB1835" s="9"/>
      <c r="AC1835" s="9">
        <v>21951</v>
      </c>
      <c r="AD1835" s="9" t="s">
        <v>6608</v>
      </c>
      <c r="AE1835" s="9" t="s">
        <v>6607</v>
      </c>
      <c r="AF1835" s="9">
        <v>172</v>
      </c>
      <c r="AG1835" s="9"/>
      <c r="AH1835" s="9" t="s">
        <v>6609</v>
      </c>
      <c r="AI1835" s="9" t="s">
        <v>6610</v>
      </c>
      <c r="AJ1835" s="9" t="s">
        <v>6611</v>
      </c>
    </row>
    <row r="1836" spans="1:36" x14ac:dyDescent="0.35">
      <c r="A1836" s="9" t="s">
        <v>30</v>
      </c>
      <c r="B1836" s="9" t="s">
        <v>31</v>
      </c>
      <c r="C1836" s="9" t="s">
        <v>14504</v>
      </c>
      <c r="D1836" s="9" t="s">
        <v>29</v>
      </c>
      <c r="E1836" s="9" t="s">
        <v>6604</v>
      </c>
      <c r="F1836" s="9" t="str">
        <f>_xlfn.XLOOKUP(E1836,Total_Enrolled!C:C,Total_Enrolled!C:C)</f>
        <v>2025em1100378@bitspilani-digital.edu.in</v>
      </c>
      <c r="G1836" s="9" t="s">
        <v>6605</v>
      </c>
      <c r="H1836" s="9" t="s">
        <v>14515</v>
      </c>
      <c r="I1836" s="9" t="s">
        <v>6606</v>
      </c>
      <c r="J1836" s="9" t="b">
        <v>1</v>
      </c>
      <c r="K1836" s="9">
        <v>12</v>
      </c>
      <c r="L1836" s="9">
        <f>_xlfn.XLOOKUP(B1836,Courses!A:A,Courses!H:H)</f>
        <v>71</v>
      </c>
      <c r="M1836" s="14">
        <f t="shared" si="140"/>
        <v>0.16901408450704225</v>
      </c>
      <c r="N1836" s="14" t="str">
        <f t="shared" si="141"/>
        <v>Active</v>
      </c>
      <c r="O1836" s="14" t="str" cm="1">
        <f t="array" ref="O1836">_xlfn.IFS(M1836=0,"0",
M1836&lt;=10%,"0-10",
TRUE,"&gt;10"
)&amp;" "&amp;"% progress"</f>
        <v>&gt;10 % progress</v>
      </c>
      <c r="P1836" s="15">
        <f t="shared" si="142"/>
        <v>0</v>
      </c>
      <c r="Q1836" s="15">
        <f>COUNTIFS($G:$G,$G1836)</f>
        <v>3</v>
      </c>
      <c r="R1836" s="16">
        <f t="shared" si="143"/>
        <v>0</v>
      </c>
      <c r="S1836" s="15" t="str">
        <f t="shared" si="144"/>
        <v>no 0% progess</v>
      </c>
      <c r="T1836" s="9">
        <v>0</v>
      </c>
      <c r="U1836" s="9">
        <v>1</v>
      </c>
      <c r="V1836" s="9">
        <v>1</v>
      </c>
      <c r="W1836" s="9">
        <v>0</v>
      </c>
      <c r="X1836" s="9">
        <v>0</v>
      </c>
      <c r="Y1836" s="9">
        <v>0</v>
      </c>
      <c r="Z1836" s="9"/>
      <c r="AA1836" s="9">
        <v>0</v>
      </c>
      <c r="AB1836" s="9"/>
      <c r="AC1836" s="9">
        <v>9000</v>
      </c>
      <c r="AD1836" s="9" t="s">
        <v>6612</v>
      </c>
      <c r="AE1836" s="9" t="s">
        <v>6607</v>
      </c>
      <c r="AF1836" s="9">
        <v>172</v>
      </c>
      <c r="AG1836" s="9"/>
      <c r="AH1836" s="9" t="s">
        <v>6613</v>
      </c>
      <c r="AI1836" s="9" t="s">
        <v>6614</v>
      </c>
      <c r="AJ1836" s="9" t="s">
        <v>6615</v>
      </c>
    </row>
    <row r="1837" spans="1:36" x14ac:dyDescent="0.35">
      <c r="A1837" s="9" t="s">
        <v>3110</v>
      </c>
      <c r="B1837" s="9" t="s">
        <v>3111</v>
      </c>
      <c r="C1837" s="9" t="s">
        <v>14504</v>
      </c>
      <c r="D1837" s="9" t="s">
        <v>29</v>
      </c>
      <c r="E1837" s="9" t="s">
        <v>6604</v>
      </c>
      <c r="F1837" s="9" t="str">
        <f>_xlfn.XLOOKUP(E1837,Total_Enrolled!C:C,Total_Enrolled!C:C)</f>
        <v>2025em1100378@bitspilani-digital.edu.in</v>
      </c>
      <c r="G1837" s="9" t="s">
        <v>6605</v>
      </c>
      <c r="H1837" s="9" t="s">
        <v>14515</v>
      </c>
      <c r="I1837" s="9" t="s">
        <v>6606</v>
      </c>
      <c r="J1837" s="9" t="b">
        <v>1</v>
      </c>
      <c r="K1837" s="9">
        <v>9</v>
      </c>
      <c r="L1837" s="9">
        <f>_xlfn.XLOOKUP(B1837,Courses!A:A,Courses!H:H)</f>
        <v>67</v>
      </c>
      <c r="M1837" s="14">
        <f t="shared" si="140"/>
        <v>0.13432835820895522</v>
      </c>
      <c r="N1837" s="14" t="str">
        <f t="shared" si="141"/>
        <v>Active</v>
      </c>
      <c r="O1837" s="14" t="str" cm="1">
        <f t="array" ref="O1837">_xlfn.IFS(M1837=0,"0",
M1837&lt;=10%,"0-10",
TRUE,"&gt;10"
)&amp;" "&amp;"% progress"</f>
        <v>&gt;10 % progress</v>
      </c>
      <c r="P1837" s="15">
        <f t="shared" si="142"/>
        <v>0</v>
      </c>
      <c r="Q1837" s="15">
        <f>COUNTIFS($G:$G,$G1837)</f>
        <v>3</v>
      </c>
      <c r="R1837" s="16">
        <f t="shared" si="143"/>
        <v>0</v>
      </c>
      <c r="S1837" s="15" t="str">
        <f t="shared" si="144"/>
        <v>no 0% progess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/>
      <c r="AA1837" s="9">
        <v>0</v>
      </c>
      <c r="AB1837" s="9"/>
      <c r="AC1837" s="9">
        <v>1816</v>
      </c>
      <c r="AD1837" s="9" t="s">
        <v>6616</v>
      </c>
      <c r="AE1837" s="9" t="s">
        <v>6607</v>
      </c>
      <c r="AF1837" s="9">
        <v>172</v>
      </c>
      <c r="AG1837" s="9"/>
      <c r="AH1837" s="9"/>
      <c r="AI1837" s="9"/>
      <c r="AJ1837" s="9"/>
    </row>
    <row r="1838" spans="1:36" x14ac:dyDescent="0.35">
      <c r="A1838" s="9" t="s">
        <v>3110</v>
      </c>
      <c r="B1838" s="9" t="s">
        <v>3111</v>
      </c>
      <c r="C1838" s="9" t="s">
        <v>14504</v>
      </c>
      <c r="D1838" s="9" t="s">
        <v>29</v>
      </c>
      <c r="E1838" s="9" t="s">
        <v>6617</v>
      </c>
      <c r="F1838" s="9" t="str">
        <f>_xlfn.XLOOKUP(E1838,Total_Enrolled!C:C,Total_Enrolled!C:C)</f>
        <v>2025em1100379@bitspilani-digital.edu.in</v>
      </c>
      <c r="G1838" s="9" t="s">
        <v>6618</v>
      </c>
      <c r="H1838" s="9" t="s">
        <v>14515</v>
      </c>
      <c r="I1838" s="9" t="s">
        <v>6619</v>
      </c>
      <c r="J1838" s="9" t="b">
        <v>1</v>
      </c>
      <c r="K1838" s="9">
        <v>51</v>
      </c>
      <c r="L1838" s="9">
        <f>_xlfn.XLOOKUP(B1838,Courses!A:A,Courses!H:H)</f>
        <v>67</v>
      </c>
      <c r="M1838" s="14">
        <f t="shared" si="140"/>
        <v>0.76119402985074625</v>
      </c>
      <c r="N1838" s="14" t="str">
        <f t="shared" si="141"/>
        <v>Active</v>
      </c>
      <c r="O1838" s="14" t="str" cm="1">
        <f t="array" ref="O1838">_xlfn.IFS(M1838=0,"0",
M1838&lt;=10%,"0-10",
TRUE,"&gt;10"
)&amp;" "&amp;"% progress"</f>
        <v>&gt;10 % progress</v>
      </c>
      <c r="P1838" s="15">
        <f t="shared" si="142"/>
        <v>0</v>
      </c>
      <c r="Q1838" s="15">
        <f>COUNTIFS($G:$G,$G1838)</f>
        <v>3</v>
      </c>
      <c r="R1838" s="16">
        <f t="shared" si="143"/>
        <v>0</v>
      </c>
      <c r="S1838" s="15" t="str">
        <f t="shared" si="144"/>
        <v>no 0% progess</v>
      </c>
      <c r="T1838" s="9">
        <v>0</v>
      </c>
      <c r="U1838" s="9">
        <v>1</v>
      </c>
      <c r="V1838" s="9">
        <v>1</v>
      </c>
      <c r="W1838" s="9">
        <v>0</v>
      </c>
      <c r="X1838" s="9">
        <v>0</v>
      </c>
      <c r="Y1838" s="9">
        <v>0</v>
      </c>
      <c r="Z1838" s="9"/>
      <c r="AA1838" s="9">
        <v>0</v>
      </c>
      <c r="AB1838" s="9"/>
      <c r="AC1838" s="9">
        <v>999</v>
      </c>
      <c r="AD1838" s="9" t="s">
        <v>6621</v>
      </c>
      <c r="AE1838" s="9" t="s">
        <v>6620</v>
      </c>
      <c r="AF1838" s="9">
        <v>196</v>
      </c>
      <c r="AG1838" s="9"/>
      <c r="AH1838" s="9" t="s">
        <v>6622</v>
      </c>
      <c r="AI1838" s="9"/>
      <c r="AJ1838" s="9"/>
    </row>
    <row r="1839" spans="1:36" x14ac:dyDescent="0.35">
      <c r="A1839" s="9" t="s">
        <v>30</v>
      </c>
      <c r="B1839" s="9" t="s">
        <v>31</v>
      </c>
      <c r="C1839" s="9" t="s">
        <v>14504</v>
      </c>
      <c r="D1839" s="9" t="s">
        <v>29</v>
      </c>
      <c r="E1839" s="9" t="s">
        <v>6617</v>
      </c>
      <c r="F1839" s="9" t="str">
        <f>_xlfn.XLOOKUP(E1839,Total_Enrolled!C:C,Total_Enrolled!C:C)</f>
        <v>2025em1100379@bitspilani-digital.edu.in</v>
      </c>
      <c r="G1839" s="9" t="s">
        <v>6618</v>
      </c>
      <c r="H1839" s="9" t="s">
        <v>14515</v>
      </c>
      <c r="I1839" s="9" t="s">
        <v>6619</v>
      </c>
      <c r="J1839" s="9" t="b">
        <v>1</v>
      </c>
      <c r="K1839" s="9">
        <v>63</v>
      </c>
      <c r="L1839" s="9">
        <f>_xlfn.XLOOKUP(B1839,Courses!A:A,Courses!H:H)</f>
        <v>71</v>
      </c>
      <c r="M1839" s="14">
        <f t="shared" si="140"/>
        <v>0.88732394366197187</v>
      </c>
      <c r="N1839" s="14" t="str">
        <f t="shared" si="141"/>
        <v>Active</v>
      </c>
      <c r="O1839" s="14" t="str" cm="1">
        <f t="array" ref="O1839">_xlfn.IFS(M1839=0,"0",
M1839&lt;=10%,"0-10",
TRUE,"&gt;10"
)&amp;" "&amp;"% progress"</f>
        <v>&gt;10 % progress</v>
      </c>
      <c r="P1839" s="15">
        <f t="shared" si="142"/>
        <v>0</v>
      </c>
      <c r="Q1839" s="15">
        <f>COUNTIFS($G:$G,$G1839)</f>
        <v>3</v>
      </c>
      <c r="R1839" s="16">
        <f t="shared" si="143"/>
        <v>0</v>
      </c>
      <c r="S1839" s="15" t="str">
        <f t="shared" si="144"/>
        <v>no 0% progess</v>
      </c>
      <c r="T1839" s="9">
        <v>0</v>
      </c>
      <c r="U1839" s="9">
        <v>19</v>
      </c>
      <c r="V1839" s="9">
        <v>19</v>
      </c>
      <c r="W1839" s="9">
        <v>1</v>
      </c>
      <c r="X1839" s="9">
        <v>0</v>
      </c>
      <c r="Y1839" s="9">
        <v>0</v>
      </c>
      <c r="Z1839" s="9" t="s">
        <v>6623</v>
      </c>
      <c r="AA1839" s="9">
        <v>0</v>
      </c>
      <c r="AB1839" s="9"/>
      <c r="AC1839" s="9">
        <v>32837</v>
      </c>
      <c r="AD1839" s="9" t="s">
        <v>6624</v>
      </c>
      <c r="AE1839" s="9" t="s">
        <v>6620</v>
      </c>
      <c r="AF1839" s="9">
        <v>196</v>
      </c>
      <c r="AG1839" s="9"/>
      <c r="AH1839" s="9" t="s">
        <v>6625</v>
      </c>
      <c r="AI1839" s="9" t="s">
        <v>6626</v>
      </c>
      <c r="AJ1839" s="9" t="s">
        <v>6626</v>
      </c>
    </row>
    <row r="1840" spans="1:36" x14ac:dyDescent="0.35">
      <c r="A1840" s="9" t="s">
        <v>3100</v>
      </c>
      <c r="B1840" s="9" t="s">
        <v>3101</v>
      </c>
      <c r="C1840" s="9" t="s">
        <v>14504</v>
      </c>
      <c r="D1840" s="9" t="s">
        <v>29</v>
      </c>
      <c r="E1840" s="9" t="s">
        <v>6617</v>
      </c>
      <c r="F1840" s="9" t="str">
        <f>_xlfn.XLOOKUP(E1840,Total_Enrolled!C:C,Total_Enrolled!C:C)</f>
        <v>2025em1100379@bitspilani-digital.edu.in</v>
      </c>
      <c r="G1840" s="9" t="s">
        <v>6618</v>
      </c>
      <c r="H1840" s="9" t="s">
        <v>14515</v>
      </c>
      <c r="I1840" s="9" t="s">
        <v>6619</v>
      </c>
      <c r="J1840" s="9" t="b">
        <v>1</v>
      </c>
      <c r="K1840" s="9">
        <v>22</v>
      </c>
      <c r="L1840" s="9">
        <f>_xlfn.XLOOKUP(B1840,Courses!A:A,Courses!H:H)</f>
        <v>44</v>
      </c>
      <c r="M1840" s="14">
        <f t="shared" si="140"/>
        <v>0.5</v>
      </c>
      <c r="N1840" s="14" t="str">
        <f t="shared" si="141"/>
        <v>Active</v>
      </c>
      <c r="O1840" s="14" t="str" cm="1">
        <f t="array" ref="O1840">_xlfn.IFS(M1840=0,"0",
M1840&lt;=10%,"0-10",
TRUE,"&gt;10"
)&amp;" "&amp;"% progress"</f>
        <v>&gt;10 % progress</v>
      </c>
      <c r="P1840" s="15">
        <f t="shared" si="142"/>
        <v>0</v>
      </c>
      <c r="Q1840" s="15">
        <f>COUNTIFS($G:$G,$G1840)</f>
        <v>3</v>
      </c>
      <c r="R1840" s="16">
        <f t="shared" si="143"/>
        <v>0</v>
      </c>
      <c r="S1840" s="15" t="str">
        <f t="shared" si="144"/>
        <v>no 0% progess</v>
      </c>
      <c r="T1840" s="9">
        <v>0</v>
      </c>
      <c r="U1840" s="9">
        <v>5</v>
      </c>
      <c r="V1840" s="9">
        <v>5</v>
      </c>
      <c r="W1840" s="9">
        <v>1</v>
      </c>
      <c r="X1840" s="9">
        <v>0</v>
      </c>
      <c r="Y1840" s="9">
        <v>0</v>
      </c>
      <c r="Z1840" s="9" t="s">
        <v>6627</v>
      </c>
      <c r="AA1840" s="9">
        <v>0</v>
      </c>
      <c r="AB1840" s="9"/>
      <c r="AC1840" s="9">
        <v>16625</v>
      </c>
      <c r="AD1840" s="9" t="s">
        <v>6628</v>
      </c>
      <c r="AE1840" s="9" t="s">
        <v>6620</v>
      </c>
      <c r="AF1840" s="9">
        <v>196</v>
      </c>
      <c r="AG1840" s="9"/>
      <c r="AH1840" s="9" t="s">
        <v>6629</v>
      </c>
      <c r="AI1840" s="9" t="s">
        <v>6630</v>
      </c>
      <c r="AJ1840" s="9" t="s">
        <v>6631</v>
      </c>
    </row>
    <row r="1841" spans="1:36" x14ac:dyDescent="0.35">
      <c r="A1841" s="9" t="s">
        <v>3100</v>
      </c>
      <c r="B1841" s="9" t="s">
        <v>3101</v>
      </c>
      <c r="C1841" s="9" t="s">
        <v>14504</v>
      </c>
      <c r="D1841" s="9" t="s">
        <v>29</v>
      </c>
      <c r="E1841" s="9" t="s">
        <v>6635</v>
      </c>
      <c r="F1841" s="9" t="str">
        <f>_xlfn.XLOOKUP(E1841,Total_Enrolled!C:C,Total_Enrolled!C:C)</f>
        <v>2025em1100381@bitspilani-digital.edu.in</v>
      </c>
      <c r="G1841" s="9" t="s">
        <v>6636</v>
      </c>
      <c r="H1841" s="9" t="s">
        <v>14515</v>
      </c>
      <c r="I1841" s="9" t="s">
        <v>6637</v>
      </c>
      <c r="J1841" s="9" t="b">
        <v>1</v>
      </c>
      <c r="K1841" s="9">
        <v>25</v>
      </c>
      <c r="L1841" s="9">
        <f>_xlfn.XLOOKUP(B1841,Courses!A:A,Courses!H:H)</f>
        <v>44</v>
      </c>
      <c r="M1841" s="14">
        <f t="shared" si="140"/>
        <v>0.56818181818181823</v>
      </c>
      <c r="N1841" s="14" t="str">
        <f t="shared" si="141"/>
        <v>Active</v>
      </c>
      <c r="O1841" s="14" t="str" cm="1">
        <f t="array" ref="O1841">_xlfn.IFS(M1841=0,"0",
M1841&lt;=10%,"0-10",
TRUE,"&gt;10"
)&amp;" "&amp;"% progress"</f>
        <v>&gt;10 % progress</v>
      </c>
      <c r="P1841" s="15">
        <f t="shared" si="142"/>
        <v>0</v>
      </c>
      <c r="Q1841" s="15">
        <f>COUNTIFS($G:$G,$G1841)</f>
        <v>3</v>
      </c>
      <c r="R1841" s="16">
        <f t="shared" si="143"/>
        <v>0</v>
      </c>
      <c r="S1841" s="15" t="str">
        <f t="shared" si="144"/>
        <v>no 0% progess</v>
      </c>
      <c r="T1841" s="9">
        <v>0</v>
      </c>
      <c r="U1841" s="9">
        <v>8</v>
      </c>
      <c r="V1841" s="9">
        <v>8</v>
      </c>
      <c r="W1841" s="9">
        <v>0</v>
      </c>
      <c r="X1841" s="9">
        <v>0</v>
      </c>
      <c r="Y1841" s="9">
        <v>0</v>
      </c>
      <c r="Z1841" s="9"/>
      <c r="AA1841" s="9">
        <v>0</v>
      </c>
      <c r="AB1841" s="9"/>
      <c r="AC1841" s="9">
        <v>31438</v>
      </c>
      <c r="AD1841" s="9" t="s">
        <v>6639</v>
      </c>
      <c r="AE1841" s="9" t="s">
        <v>6638</v>
      </c>
      <c r="AF1841" s="9">
        <v>92</v>
      </c>
      <c r="AG1841" s="9"/>
      <c r="AH1841" s="9" t="s">
        <v>6640</v>
      </c>
      <c r="AI1841" s="9" t="s">
        <v>6641</v>
      </c>
      <c r="AJ1841" s="9" t="s">
        <v>6642</v>
      </c>
    </row>
    <row r="1842" spans="1:36" x14ac:dyDescent="0.35">
      <c r="A1842" s="9" t="s">
        <v>30</v>
      </c>
      <c r="B1842" s="9" t="s">
        <v>31</v>
      </c>
      <c r="C1842" s="9" t="s">
        <v>14504</v>
      </c>
      <c r="D1842" s="9" t="s">
        <v>29</v>
      </c>
      <c r="E1842" s="9" t="s">
        <v>6635</v>
      </c>
      <c r="F1842" s="9" t="str">
        <f>_xlfn.XLOOKUP(E1842,Total_Enrolled!C:C,Total_Enrolled!C:C)</f>
        <v>2025em1100381@bitspilani-digital.edu.in</v>
      </c>
      <c r="G1842" s="9" t="s">
        <v>6636</v>
      </c>
      <c r="H1842" s="9" t="s">
        <v>14515</v>
      </c>
      <c r="I1842" s="9" t="s">
        <v>6637</v>
      </c>
      <c r="J1842" s="9" t="b">
        <v>1</v>
      </c>
      <c r="K1842" s="9">
        <v>31</v>
      </c>
      <c r="L1842" s="9">
        <f>_xlfn.XLOOKUP(B1842,Courses!A:A,Courses!H:H)</f>
        <v>71</v>
      </c>
      <c r="M1842" s="14">
        <f t="shared" si="140"/>
        <v>0.43661971830985913</v>
      </c>
      <c r="N1842" s="14" t="str">
        <f t="shared" si="141"/>
        <v>Active</v>
      </c>
      <c r="O1842" s="14" t="str" cm="1">
        <f t="array" ref="O1842">_xlfn.IFS(M1842=0,"0",
M1842&lt;=10%,"0-10",
TRUE,"&gt;10"
)&amp;" "&amp;"% progress"</f>
        <v>&gt;10 % progress</v>
      </c>
      <c r="P1842" s="15">
        <f t="shared" si="142"/>
        <v>0</v>
      </c>
      <c r="Q1842" s="15">
        <f>COUNTIFS($G:$G,$G1842)</f>
        <v>3</v>
      </c>
      <c r="R1842" s="16">
        <f t="shared" si="143"/>
        <v>0</v>
      </c>
      <c r="S1842" s="15" t="str">
        <f t="shared" si="144"/>
        <v>no 0% progess</v>
      </c>
      <c r="T1842" s="9">
        <v>0</v>
      </c>
      <c r="U1842" s="9">
        <v>9</v>
      </c>
      <c r="V1842" s="9">
        <v>9</v>
      </c>
      <c r="W1842" s="9">
        <v>0</v>
      </c>
      <c r="X1842" s="9">
        <v>0</v>
      </c>
      <c r="Y1842" s="9">
        <v>0</v>
      </c>
      <c r="Z1842" s="9"/>
      <c r="AA1842" s="9">
        <v>0</v>
      </c>
      <c r="AB1842" s="9"/>
      <c r="AC1842" s="9">
        <v>15851</v>
      </c>
      <c r="AD1842" s="9" t="s">
        <v>6643</v>
      </c>
      <c r="AE1842" s="9" t="s">
        <v>6638</v>
      </c>
      <c r="AF1842" s="9">
        <v>92</v>
      </c>
      <c r="AG1842" s="9"/>
      <c r="AH1842" s="9" t="s">
        <v>6644</v>
      </c>
      <c r="AI1842" s="9" t="s">
        <v>6645</v>
      </c>
      <c r="AJ1842" s="9" t="s">
        <v>6646</v>
      </c>
    </row>
    <row r="1843" spans="1:36" x14ac:dyDescent="0.35">
      <c r="A1843" s="9" t="s">
        <v>3110</v>
      </c>
      <c r="B1843" s="9" t="s">
        <v>3111</v>
      </c>
      <c r="C1843" s="9" t="s">
        <v>14504</v>
      </c>
      <c r="D1843" s="9" t="s">
        <v>29</v>
      </c>
      <c r="E1843" s="9" t="s">
        <v>6635</v>
      </c>
      <c r="F1843" s="9" t="str">
        <f>_xlfn.XLOOKUP(E1843,Total_Enrolled!C:C,Total_Enrolled!C:C)</f>
        <v>2025em1100381@bitspilani-digital.edu.in</v>
      </c>
      <c r="G1843" s="9" t="s">
        <v>6636</v>
      </c>
      <c r="H1843" s="9" t="s">
        <v>14515</v>
      </c>
      <c r="I1843" s="9" t="s">
        <v>6637</v>
      </c>
      <c r="J1843" s="9" t="b">
        <v>1</v>
      </c>
      <c r="K1843" s="9">
        <v>0</v>
      </c>
      <c r="L1843" s="9">
        <f>_xlfn.XLOOKUP(B1843,Courses!A:A,Courses!H:H)</f>
        <v>67</v>
      </c>
      <c r="M1843" s="14">
        <f t="shared" si="140"/>
        <v>0</v>
      </c>
      <c r="N1843" s="14" t="str">
        <f t="shared" si="141"/>
        <v>Not Active</v>
      </c>
      <c r="O1843" s="14" t="str" cm="1">
        <f t="array" ref="O1843">_xlfn.IFS(M1843=0,"0",
M1843&lt;=10%,"0-10",
TRUE,"&gt;10"
)&amp;" "&amp;"% progress"</f>
        <v>0 % progress</v>
      </c>
      <c r="P1843" s="15">
        <f t="shared" si="142"/>
        <v>1</v>
      </c>
      <c r="Q1843" s="15">
        <f>COUNTIFS($G:$G,$G1843)</f>
        <v>3</v>
      </c>
      <c r="R1843" s="16">
        <f t="shared" si="143"/>
        <v>0.33333333333333331</v>
      </c>
      <c r="S1843" s="15" t="str">
        <f t="shared" si="144"/>
        <v>no progress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/>
      <c r="AA1843" s="9">
        <v>0</v>
      </c>
      <c r="AB1843" s="9"/>
      <c r="AC1843" s="9">
        <v>0</v>
      </c>
      <c r="AD1843" s="9" t="s">
        <v>6647</v>
      </c>
      <c r="AE1843" s="9" t="s">
        <v>6638</v>
      </c>
      <c r="AF1843" s="9">
        <v>92</v>
      </c>
      <c r="AG1843" s="9"/>
      <c r="AH1843" s="9"/>
      <c r="AI1843" s="9"/>
      <c r="AJ1843" s="9"/>
    </row>
    <row r="1844" spans="1:36" x14ac:dyDescent="0.35">
      <c r="A1844" s="9" t="s">
        <v>30</v>
      </c>
      <c r="B1844" s="9" t="s">
        <v>31</v>
      </c>
      <c r="C1844" s="9" t="s">
        <v>14504</v>
      </c>
      <c r="D1844" s="9" t="s">
        <v>29</v>
      </c>
      <c r="E1844" s="9" t="s">
        <v>6648</v>
      </c>
      <c r="F1844" s="9" t="str">
        <f>_xlfn.XLOOKUP(E1844,Total_Enrolled!C:C,Total_Enrolled!C:C)</f>
        <v>2025em1100382@bitspilani-digital.edu.in</v>
      </c>
      <c r="G1844" s="9" t="s">
        <v>6649</v>
      </c>
      <c r="H1844" s="9" t="s">
        <v>14515</v>
      </c>
      <c r="I1844" s="9" t="s">
        <v>6650</v>
      </c>
      <c r="J1844" s="9" t="b">
        <v>1</v>
      </c>
      <c r="K1844" s="9">
        <v>26</v>
      </c>
      <c r="L1844" s="9">
        <f>_xlfn.XLOOKUP(B1844,Courses!A:A,Courses!H:H)</f>
        <v>71</v>
      </c>
      <c r="M1844" s="14">
        <f t="shared" si="140"/>
        <v>0.36619718309859156</v>
      </c>
      <c r="N1844" s="14" t="str">
        <f t="shared" si="141"/>
        <v>Active</v>
      </c>
      <c r="O1844" s="14" t="str" cm="1">
        <f t="array" ref="O1844">_xlfn.IFS(M1844=0,"0",
M1844&lt;=10%,"0-10",
TRUE,"&gt;10"
)&amp;" "&amp;"% progress"</f>
        <v>&gt;10 % progress</v>
      </c>
      <c r="P1844" s="15">
        <f t="shared" si="142"/>
        <v>0</v>
      </c>
      <c r="Q1844" s="15">
        <f>COUNTIFS($G:$G,$G1844)</f>
        <v>4</v>
      </c>
      <c r="R1844" s="16">
        <f t="shared" si="143"/>
        <v>0</v>
      </c>
      <c r="S1844" s="15" t="str">
        <f t="shared" si="144"/>
        <v>no 0% progess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/>
      <c r="AA1844" s="9">
        <v>0</v>
      </c>
      <c r="AB1844" s="9"/>
      <c r="AC1844" s="9">
        <v>8235</v>
      </c>
      <c r="AD1844" s="9" t="s">
        <v>6652</v>
      </c>
      <c r="AE1844" s="9" t="s">
        <v>6651</v>
      </c>
      <c r="AF1844" s="9">
        <v>207</v>
      </c>
      <c r="AG1844" s="9"/>
      <c r="AH1844" s="9"/>
      <c r="AI1844" s="9" t="s">
        <v>6653</v>
      </c>
      <c r="AJ1844" s="9" t="s">
        <v>6654</v>
      </c>
    </row>
    <row r="1845" spans="1:36" x14ac:dyDescent="0.35">
      <c r="A1845" s="9" t="s">
        <v>3089</v>
      </c>
      <c r="B1845" s="9" t="s">
        <v>36</v>
      </c>
      <c r="C1845" s="9" t="s">
        <v>14504</v>
      </c>
      <c r="D1845" s="9" t="s">
        <v>29</v>
      </c>
      <c r="E1845" s="9" t="s">
        <v>6648</v>
      </c>
      <c r="F1845" s="9" t="str">
        <f>_xlfn.XLOOKUP(E1845,Total_Enrolled!C:C,Total_Enrolled!C:C)</f>
        <v>2025em1100382@bitspilani-digital.edu.in</v>
      </c>
      <c r="G1845" s="9" t="s">
        <v>6649</v>
      </c>
      <c r="H1845" s="9" t="s">
        <v>14515</v>
      </c>
      <c r="I1845" s="9" t="s">
        <v>6650</v>
      </c>
      <c r="J1845" s="9" t="b">
        <v>1</v>
      </c>
      <c r="K1845" s="9">
        <v>51</v>
      </c>
      <c r="L1845" s="9">
        <f>_xlfn.XLOOKUP(B1845,Courses!A:A,Courses!H:H)</f>
        <v>85</v>
      </c>
      <c r="M1845" s="14">
        <f t="shared" si="140"/>
        <v>0.6</v>
      </c>
      <c r="N1845" s="14" t="str">
        <f t="shared" si="141"/>
        <v>Active</v>
      </c>
      <c r="O1845" s="14" t="str" cm="1">
        <f t="array" ref="O1845">_xlfn.IFS(M1845=0,"0",
M1845&lt;=10%,"0-10",
TRUE,"&gt;10"
)&amp;" "&amp;"% progress"</f>
        <v>&gt;10 % progress</v>
      </c>
      <c r="P1845" s="15">
        <f t="shared" si="142"/>
        <v>0</v>
      </c>
      <c r="Q1845" s="15">
        <f>COUNTIFS($G:$G,$G1845)</f>
        <v>4</v>
      </c>
      <c r="R1845" s="16">
        <f t="shared" si="143"/>
        <v>0</v>
      </c>
      <c r="S1845" s="15" t="str">
        <f t="shared" si="144"/>
        <v>no 0% progess</v>
      </c>
      <c r="T1845" s="9">
        <v>0</v>
      </c>
      <c r="U1845" s="9">
        <v>11</v>
      </c>
      <c r="V1845" s="9">
        <v>15</v>
      </c>
      <c r="W1845" s="9">
        <v>0</v>
      </c>
      <c r="X1845" s="9">
        <v>0</v>
      </c>
      <c r="Y1845" s="9">
        <v>0</v>
      </c>
      <c r="Z1845" s="9"/>
      <c r="AA1845" s="9">
        <v>0</v>
      </c>
      <c r="AB1845" s="9"/>
      <c r="AC1845" s="9">
        <v>5497</v>
      </c>
      <c r="AD1845" s="9" t="s">
        <v>6655</v>
      </c>
      <c r="AE1845" s="9" t="s">
        <v>6651</v>
      </c>
      <c r="AF1845" s="9">
        <v>207</v>
      </c>
      <c r="AG1845" s="9"/>
      <c r="AH1845" s="9" t="s">
        <v>6656</v>
      </c>
      <c r="AI1845" s="9"/>
      <c r="AJ1845" s="9"/>
    </row>
    <row r="1846" spans="1:36" x14ac:dyDescent="0.35">
      <c r="A1846" s="9" t="s">
        <v>3086</v>
      </c>
      <c r="B1846" s="9" t="s">
        <v>35</v>
      </c>
      <c r="C1846" s="9" t="s">
        <v>14504</v>
      </c>
      <c r="D1846" s="9" t="s">
        <v>29</v>
      </c>
      <c r="E1846" s="9" t="s">
        <v>6648</v>
      </c>
      <c r="F1846" s="9" t="str">
        <f>_xlfn.XLOOKUP(E1846,Total_Enrolled!C:C,Total_Enrolled!C:C)</f>
        <v>2025em1100382@bitspilani-digital.edu.in</v>
      </c>
      <c r="G1846" s="9" t="s">
        <v>6649</v>
      </c>
      <c r="H1846" s="9" t="s">
        <v>14515</v>
      </c>
      <c r="I1846" s="9" t="s">
        <v>6650</v>
      </c>
      <c r="J1846" s="9" t="b">
        <v>1</v>
      </c>
      <c r="K1846" s="9">
        <v>13</v>
      </c>
      <c r="L1846" s="9">
        <f>_xlfn.XLOOKUP(B1846,Courses!A:A,Courses!H:H)</f>
        <v>68</v>
      </c>
      <c r="M1846" s="14">
        <f t="shared" si="140"/>
        <v>0.19117647058823528</v>
      </c>
      <c r="N1846" s="14" t="str">
        <f t="shared" si="141"/>
        <v>Active</v>
      </c>
      <c r="O1846" s="14" t="str" cm="1">
        <f t="array" ref="O1846">_xlfn.IFS(M1846=0,"0",
M1846&lt;=10%,"0-10",
TRUE,"&gt;10"
)&amp;" "&amp;"% progress"</f>
        <v>&gt;10 % progress</v>
      </c>
      <c r="P1846" s="15">
        <f t="shared" si="142"/>
        <v>0</v>
      </c>
      <c r="Q1846" s="15">
        <f>COUNTIFS($G:$G,$G1846)</f>
        <v>4</v>
      </c>
      <c r="R1846" s="16">
        <f t="shared" si="143"/>
        <v>0</v>
      </c>
      <c r="S1846" s="15" t="str">
        <f t="shared" si="144"/>
        <v>no 0% progess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/>
      <c r="AA1846" s="9">
        <v>0</v>
      </c>
      <c r="AB1846" s="9"/>
      <c r="AC1846" s="9">
        <v>3154</v>
      </c>
      <c r="AD1846" s="9" t="s">
        <v>6657</v>
      </c>
      <c r="AE1846" s="9" t="s">
        <v>6651</v>
      </c>
      <c r="AF1846" s="9">
        <v>207</v>
      </c>
      <c r="AG1846" s="9"/>
      <c r="AH1846" s="9"/>
      <c r="AI1846" s="9"/>
      <c r="AJ1846" s="9"/>
    </row>
    <row r="1847" spans="1:36" x14ac:dyDescent="0.35">
      <c r="A1847" s="9" t="s">
        <v>3379</v>
      </c>
      <c r="B1847" s="9" t="s">
        <v>37</v>
      </c>
      <c r="C1847" s="9" t="s">
        <v>14504</v>
      </c>
      <c r="D1847" s="9" t="s">
        <v>29</v>
      </c>
      <c r="E1847" s="9" t="s">
        <v>6648</v>
      </c>
      <c r="F1847" s="9" t="str">
        <f>_xlfn.XLOOKUP(E1847,Total_Enrolled!C:C,Total_Enrolled!C:C)</f>
        <v>2025em1100382@bitspilani-digital.edu.in</v>
      </c>
      <c r="G1847" s="9" t="s">
        <v>6649</v>
      </c>
      <c r="H1847" s="9" t="s">
        <v>14515</v>
      </c>
      <c r="I1847" s="9" t="s">
        <v>6650</v>
      </c>
      <c r="J1847" s="9" t="b">
        <v>1</v>
      </c>
      <c r="K1847" s="9">
        <v>18</v>
      </c>
      <c r="L1847" s="9">
        <f>_xlfn.XLOOKUP(B1847,Courses!A:A,Courses!H:H)</f>
        <v>64</v>
      </c>
      <c r="M1847" s="14">
        <f t="shared" si="140"/>
        <v>0.28125</v>
      </c>
      <c r="N1847" s="14" t="str">
        <f t="shared" si="141"/>
        <v>Active</v>
      </c>
      <c r="O1847" s="14" t="str" cm="1">
        <f t="array" ref="O1847">_xlfn.IFS(M1847=0,"0",
M1847&lt;=10%,"0-10",
TRUE,"&gt;10"
)&amp;" "&amp;"% progress"</f>
        <v>&gt;10 % progress</v>
      </c>
      <c r="P1847" s="15">
        <f t="shared" si="142"/>
        <v>0</v>
      </c>
      <c r="Q1847" s="15">
        <f>COUNTIFS($G:$G,$G1847)</f>
        <v>4</v>
      </c>
      <c r="R1847" s="16">
        <f t="shared" si="143"/>
        <v>0</v>
      </c>
      <c r="S1847" s="15" t="str">
        <f t="shared" si="144"/>
        <v>no 0% progess</v>
      </c>
      <c r="T1847" s="9">
        <v>0</v>
      </c>
      <c r="U1847" s="9">
        <v>3</v>
      </c>
      <c r="V1847" s="9">
        <v>4</v>
      </c>
      <c r="W1847" s="9">
        <v>0</v>
      </c>
      <c r="X1847" s="9">
        <v>0</v>
      </c>
      <c r="Y1847" s="9">
        <v>0</v>
      </c>
      <c r="Z1847" s="9"/>
      <c r="AA1847" s="9">
        <v>0</v>
      </c>
      <c r="AB1847" s="9"/>
      <c r="AC1847" s="9">
        <v>3958</v>
      </c>
      <c r="AD1847" s="9" t="s">
        <v>6658</v>
      </c>
      <c r="AE1847" s="9" t="s">
        <v>6651</v>
      </c>
      <c r="AF1847" s="9">
        <v>207</v>
      </c>
      <c r="AG1847" s="9"/>
      <c r="AH1847" s="9" t="s">
        <v>6659</v>
      </c>
      <c r="AI1847" s="9"/>
      <c r="AJ1847" s="9"/>
    </row>
    <row r="1848" spans="1:36" x14ac:dyDescent="0.35">
      <c r="A1848" s="9" t="s">
        <v>3089</v>
      </c>
      <c r="B1848" s="9" t="s">
        <v>36</v>
      </c>
      <c r="C1848" s="9" t="s">
        <v>14504</v>
      </c>
      <c r="D1848" s="9" t="s">
        <v>29</v>
      </c>
      <c r="E1848" s="9" t="s">
        <v>6660</v>
      </c>
      <c r="F1848" s="9" t="str">
        <f>_xlfn.XLOOKUP(E1848,Total_Enrolled!C:C,Total_Enrolled!C:C)</f>
        <v>2025em1100383@bitspilani-digital.edu.in</v>
      </c>
      <c r="G1848" s="9" t="s">
        <v>6661</v>
      </c>
      <c r="H1848" s="9" t="s">
        <v>14515</v>
      </c>
      <c r="I1848" s="9" t="s">
        <v>6662</v>
      </c>
      <c r="J1848" s="9" t="b">
        <v>1</v>
      </c>
      <c r="K1848" s="9">
        <v>0</v>
      </c>
      <c r="L1848" s="9">
        <f>_xlfn.XLOOKUP(B1848,Courses!A:A,Courses!H:H)</f>
        <v>85</v>
      </c>
      <c r="M1848" s="14">
        <f t="shared" si="140"/>
        <v>0</v>
      </c>
      <c r="N1848" s="14" t="str">
        <f t="shared" si="141"/>
        <v>Not Active</v>
      </c>
      <c r="O1848" s="14" t="str" cm="1">
        <f t="array" ref="O1848">_xlfn.IFS(M1848=0,"0",
M1848&lt;=10%,"0-10",
TRUE,"&gt;10"
)&amp;" "&amp;"% progress"</f>
        <v>0 % progress</v>
      </c>
      <c r="P1848" s="15">
        <f t="shared" si="142"/>
        <v>1</v>
      </c>
      <c r="Q1848" s="15">
        <f>COUNTIFS($G:$G,$G1848)</f>
        <v>4</v>
      </c>
      <c r="R1848" s="16">
        <f t="shared" si="143"/>
        <v>0.25</v>
      </c>
      <c r="S1848" s="15" t="str">
        <f t="shared" si="144"/>
        <v>no progress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/>
      <c r="AA1848" s="9">
        <v>0</v>
      </c>
      <c r="AB1848" s="9"/>
      <c r="AC1848" s="9">
        <v>0</v>
      </c>
      <c r="AD1848" s="9" t="s">
        <v>6664</v>
      </c>
      <c r="AE1848" s="9" t="s">
        <v>6663</v>
      </c>
      <c r="AF1848" s="9">
        <v>120</v>
      </c>
      <c r="AG1848" s="9"/>
      <c r="AH1848" s="9"/>
      <c r="AI1848" s="9"/>
      <c r="AJ1848" s="9"/>
    </row>
    <row r="1849" spans="1:36" x14ac:dyDescent="0.35">
      <c r="A1849" s="9" t="s">
        <v>30</v>
      </c>
      <c r="B1849" s="9" t="s">
        <v>31</v>
      </c>
      <c r="C1849" s="9" t="s">
        <v>14504</v>
      </c>
      <c r="D1849" s="9" t="s">
        <v>29</v>
      </c>
      <c r="E1849" s="9" t="s">
        <v>6660</v>
      </c>
      <c r="F1849" s="9" t="str">
        <f>_xlfn.XLOOKUP(E1849,Total_Enrolled!C:C,Total_Enrolled!C:C)</f>
        <v>2025em1100383@bitspilani-digital.edu.in</v>
      </c>
      <c r="G1849" s="9" t="s">
        <v>6661</v>
      </c>
      <c r="H1849" s="9" t="s">
        <v>14515</v>
      </c>
      <c r="I1849" s="9" t="s">
        <v>6662</v>
      </c>
      <c r="J1849" s="9" t="b">
        <v>1</v>
      </c>
      <c r="K1849" s="9">
        <v>5</v>
      </c>
      <c r="L1849" s="9">
        <f>_xlfn.XLOOKUP(B1849,Courses!A:A,Courses!H:H)</f>
        <v>71</v>
      </c>
      <c r="M1849" s="14">
        <f t="shared" si="140"/>
        <v>7.0422535211267609E-2</v>
      </c>
      <c r="N1849" s="14" t="str">
        <f t="shared" si="141"/>
        <v>Active</v>
      </c>
      <c r="O1849" s="14" t="str" cm="1">
        <f t="array" ref="O1849">_xlfn.IFS(M1849=0,"0",
M1849&lt;=10%,"0-10",
TRUE,"&gt;10"
)&amp;" "&amp;"% progress"</f>
        <v>0-10 % progress</v>
      </c>
      <c r="P1849" s="15">
        <f t="shared" si="142"/>
        <v>0</v>
      </c>
      <c r="Q1849" s="15">
        <f>COUNTIFS($G:$G,$G1849)</f>
        <v>4</v>
      </c>
      <c r="R1849" s="16">
        <f t="shared" si="143"/>
        <v>0</v>
      </c>
      <c r="S1849" s="15" t="str">
        <f t="shared" si="144"/>
        <v>no 0% progess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/>
      <c r="AA1849" s="9">
        <v>0</v>
      </c>
      <c r="AB1849" s="9"/>
      <c r="AC1849" s="9">
        <v>866</v>
      </c>
      <c r="AD1849" s="9" t="s">
        <v>6665</v>
      </c>
      <c r="AE1849" s="9" t="s">
        <v>6663</v>
      </c>
      <c r="AF1849" s="9">
        <v>120</v>
      </c>
      <c r="AG1849" s="9"/>
      <c r="AH1849" s="9"/>
      <c r="AI1849" s="9" t="s">
        <v>6666</v>
      </c>
      <c r="AJ1849" s="9" t="s">
        <v>6667</v>
      </c>
    </row>
    <row r="1850" spans="1:36" x14ac:dyDescent="0.35">
      <c r="A1850" s="9" t="s">
        <v>3110</v>
      </c>
      <c r="B1850" s="9" t="s">
        <v>3111</v>
      </c>
      <c r="C1850" s="9" t="s">
        <v>14504</v>
      </c>
      <c r="D1850" s="9" t="s">
        <v>29</v>
      </c>
      <c r="E1850" s="9" t="s">
        <v>6660</v>
      </c>
      <c r="F1850" s="9" t="str">
        <f>_xlfn.XLOOKUP(E1850,Total_Enrolled!C:C,Total_Enrolled!C:C)</f>
        <v>2025em1100383@bitspilani-digital.edu.in</v>
      </c>
      <c r="G1850" s="9" t="s">
        <v>6661</v>
      </c>
      <c r="H1850" s="9" t="s">
        <v>14515</v>
      </c>
      <c r="I1850" s="9" t="s">
        <v>6662</v>
      </c>
      <c r="J1850" s="9" t="b">
        <v>1</v>
      </c>
      <c r="K1850" s="9">
        <v>18</v>
      </c>
      <c r="L1850" s="9">
        <f>_xlfn.XLOOKUP(B1850,Courses!A:A,Courses!H:H)</f>
        <v>67</v>
      </c>
      <c r="M1850" s="14">
        <f t="shared" si="140"/>
        <v>0.26865671641791045</v>
      </c>
      <c r="N1850" s="14" t="str">
        <f t="shared" si="141"/>
        <v>Active</v>
      </c>
      <c r="O1850" s="14" t="str" cm="1">
        <f t="array" ref="O1850">_xlfn.IFS(M1850=0,"0",
M1850&lt;=10%,"0-10",
TRUE,"&gt;10"
)&amp;" "&amp;"% progress"</f>
        <v>&gt;10 % progress</v>
      </c>
      <c r="P1850" s="15">
        <f t="shared" si="142"/>
        <v>0</v>
      </c>
      <c r="Q1850" s="15">
        <f>COUNTIFS($G:$G,$G1850)</f>
        <v>4</v>
      </c>
      <c r="R1850" s="16">
        <f t="shared" si="143"/>
        <v>0</v>
      </c>
      <c r="S1850" s="15" t="str">
        <f t="shared" si="144"/>
        <v>no 0% progess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/>
      <c r="AA1850" s="9">
        <v>0</v>
      </c>
      <c r="AB1850" s="9"/>
      <c r="AC1850" s="9">
        <v>11861</v>
      </c>
      <c r="AD1850" s="9" t="s">
        <v>6668</v>
      </c>
      <c r="AE1850" s="9" t="s">
        <v>6663</v>
      </c>
      <c r="AF1850" s="9">
        <v>120</v>
      </c>
      <c r="AG1850" s="9"/>
      <c r="AH1850" s="9"/>
      <c r="AI1850" s="9"/>
      <c r="AJ1850" s="9"/>
    </row>
    <row r="1851" spans="1:36" x14ac:dyDescent="0.35">
      <c r="A1851" s="9" t="s">
        <v>3100</v>
      </c>
      <c r="B1851" s="9" t="s">
        <v>3101</v>
      </c>
      <c r="C1851" s="9" t="s">
        <v>14504</v>
      </c>
      <c r="D1851" s="9" t="s">
        <v>29</v>
      </c>
      <c r="E1851" s="9" t="s">
        <v>6660</v>
      </c>
      <c r="F1851" s="9" t="str">
        <f>_xlfn.XLOOKUP(E1851,Total_Enrolled!C:C,Total_Enrolled!C:C)</f>
        <v>2025em1100383@bitspilani-digital.edu.in</v>
      </c>
      <c r="G1851" s="9" t="s">
        <v>6661</v>
      </c>
      <c r="H1851" s="9" t="s">
        <v>14515</v>
      </c>
      <c r="I1851" s="9" t="s">
        <v>6662</v>
      </c>
      <c r="J1851" s="9" t="b">
        <v>1</v>
      </c>
      <c r="K1851" s="9">
        <v>4</v>
      </c>
      <c r="L1851" s="9">
        <f>_xlfn.XLOOKUP(B1851,Courses!A:A,Courses!H:H)</f>
        <v>44</v>
      </c>
      <c r="M1851" s="14">
        <f t="shared" si="140"/>
        <v>9.0909090909090912E-2</v>
      </c>
      <c r="N1851" s="14" t="str">
        <f t="shared" si="141"/>
        <v>Active</v>
      </c>
      <c r="O1851" s="14" t="str" cm="1">
        <f t="array" ref="O1851">_xlfn.IFS(M1851=0,"0",
M1851&lt;=10%,"0-10",
TRUE,"&gt;10"
)&amp;" "&amp;"% progress"</f>
        <v>0-10 % progress</v>
      </c>
      <c r="P1851" s="15">
        <f t="shared" si="142"/>
        <v>0</v>
      </c>
      <c r="Q1851" s="15">
        <f>COUNTIFS($G:$G,$G1851)</f>
        <v>4</v>
      </c>
      <c r="R1851" s="16">
        <f t="shared" si="143"/>
        <v>0</v>
      </c>
      <c r="S1851" s="15" t="str">
        <f t="shared" si="144"/>
        <v>no 0% progess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/>
      <c r="AA1851" s="9">
        <v>0</v>
      </c>
      <c r="AB1851" s="9"/>
      <c r="AC1851" s="9">
        <v>8014</v>
      </c>
      <c r="AD1851" s="9" t="s">
        <v>6669</v>
      </c>
      <c r="AE1851" s="9" t="s">
        <v>6663</v>
      </c>
      <c r="AF1851" s="9">
        <v>120</v>
      </c>
      <c r="AG1851" s="9"/>
      <c r="AH1851" s="9"/>
      <c r="AI1851" s="9"/>
      <c r="AJ1851" s="9"/>
    </row>
    <row r="1852" spans="1:36" x14ac:dyDescent="0.35">
      <c r="A1852" s="9" t="s">
        <v>3100</v>
      </c>
      <c r="B1852" s="9" t="s">
        <v>3101</v>
      </c>
      <c r="C1852" s="9" t="s">
        <v>14504</v>
      </c>
      <c r="D1852" s="9" t="s">
        <v>29</v>
      </c>
      <c r="E1852" s="9" t="s">
        <v>6673</v>
      </c>
      <c r="F1852" s="9" t="str">
        <f>_xlfn.XLOOKUP(E1852,Total_Enrolled!C:C,Total_Enrolled!C:C)</f>
        <v>2025em1100385@bitspilani-digital.edu.in</v>
      </c>
      <c r="G1852" s="9" t="s">
        <v>6674</v>
      </c>
      <c r="H1852" s="9" t="s">
        <v>14515</v>
      </c>
      <c r="I1852" s="9" t="s">
        <v>6675</v>
      </c>
      <c r="J1852" s="9" t="b">
        <v>1</v>
      </c>
      <c r="K1852" s="9">
        <v>18</v>
      </c>
      <c r="L1852" s="9">
        <f>_xlfn.XLOOKUP(B1852,Courses!A:A,Courses!H:H)</f>
        <v>44</v>
      </c>
      <c r="M1852" s="14">
        <f t="shared" si="140"/>
        <v>0.40909090909090912</v>
      </c>
      <c r="N1852" s="14" t="str">
        <f t="shared" si="141"/>
        <v>Active</v>
      </c>
      <c r="O1852" s="14" t="str" cm="1">
        <f t="array" ref="O1852">_xlfn.IFS(M1852=0,"0",
M1852&lt;=10%,"0-10",
TRUE,"&gt;10"
)&amp;" "&amp;"% progress"</f>
        <v>&gt;10 % progress</v>
      </c>
      <c r="P1852" s="15">
        <f t="shared" si="142"/>
        <v>0</v>
      </c>
      <c r="Q1852" s="15">
        <f>COUNTIFS($G:$G,$G1852)</f>
        <v>3</v>
      </c>
      <c r="R1852" s="16">
        <f t="shared" si="143"/>
        <v>0</v>
      </c>
      <c r="S1852" s="15" t="str">
        <f t="shared" si="144"/>
        <v>no 0% progess</v>
      </c>
      <c r="T1852" s="9">
        <v>0</v>
      </c>
      <c r="U1852" s="9">
        <v>3</v>
      </c>
      <c r="V1852" s="9">
        <v>3</v>
      </c>
      <c r="W1852" s="9">
        <v>0</v>
      </c>
      <c r="X1852" s="9">
        <v>0</v>
      </c>
      <c r="Y1852" s="9">
        <v>2</v>
      </c>
      <c r="Z1852" s="9"/>
      <c r="AA1852" s="9">
        <v>0</v>
      </c>
      <c r="AB1852" s="9"/>
      <c r="AC1852" s="9">
        <v>8762</v>
      </c>
      <c r="AD1852" s="9" t="s">
        <v>6677</v>
      </c>
      <c r="AE1852" s="9" t="s">
        <v>6676</v>
      </c>
      <c r="AF1852" s="9">
        <v>311</v>
      </c>
      <c r="AG1852" s="9"/>
      <c r="AH1852" s="9" t="s">
        <v>6678</v>
      </c>
      <c r="AI1852" s="9" t="s">
        <v>6679</v>
      </c>
      <c r="AJ1852" s="9" t="s">
        <v>6680</v>
      </c>
    </row>
    <row r="1853" spans="1:36" x14ac:dyDescent="0.35">
      <c r="A1853" s="9" t="s">
        <v>3110</v>
      </c>
      <c r="B1853" s="9" t="s">
        <v>3111</v>
      </c>
      <c r="C1853" s="9" t="s">
        <v>14504</v>
      </c>
      <c r="D1853" s="9" t="s">
        <v>29</v>
      </c>
      <c r="E1853" s="9" t="s">
        <v>6673</v>
      </c>
      <c r="F1853" s="9" t="str">
        <f>_xlfn.XLOOKUP(E1853,Total_Enrolled!C:C,Total_Enrolled!C:C)</f>
        <v>2025em1100385@bitspilani-digital.edu.in</v>
      </c>
      <c r="G1853" s="9" t="s">
        <v>6674</v>
      </c>
      <c r="H1853" s="9" t="s">
        <v>14515</v>
      </c>
      <c r="I1853" s="9" t="s">
        <v>6675</v>
      </c>
      <c r="J1853" s="9" t="b">
        <v>1</v>
      </c>
      <c r="K1853" s="9">
        <v>16</v>
      </c>
      <c r="L1853" s="9">
        <f>_xlfn.XLOOKUP(B1853,Courses!A:A,Courses!H:H)</f>
        <v>67</v>
      </c>
      <c r="M1853" s="14">
        <f t="shared" si="140"/>
        <v>0.23880597014925373</v>
      </c>
      <c r="N1853" s="14" t="str">
        <f t="shared" si="141"/>
        <v>Active</v>
      </c>
      <c r="O1853" s="14" t="str" cm="1">
        <f t="array" ref="O1853">_xlfn.IFS(M1853=0,"0",
M1853&lt;=10%,"0-10",
TRUE,"&gt;10"
)&amp;" "&amp;"% progress"</f>
        <v>&gt;10 % progress</v>
      </c>
      <c r="P1853" s="15">
        <f t="shared" si="142"/>
        <v>0</v>
      </c>
      <c r="Q1853" s="15">
        <f>COUNTIFS($G:$G,$G1853)</f>
        <v>3</v>
      </c>
      <c r="R1853" s="16">
        <f t="shared" si="143"/>
        <v>0</v>
      </c>
      <c r="S1853" s="15" t="str">
        <f t="shared" si="144"/>
        <v>no 0% progess</v>
      </c>
      <c r="T1853" s="9">
        <v>0</v>
      </c>
      <c r="U1853" s="9">
        <v>1</v>
      </c>
      <c r="V1853" s="9">
        <v>1</v>
      </c>
      <c r="W1853" s="9">
        <v>0</v>
      </c>
      <c r="X1853" s="9">
        <v>0</v>
      </c>
      <c r="Y1853" s="9">
        <v>0</v>
      </c>
      <c r="Z1853" s="9"/>
      <c r="AA1853" s="9">
        <v>0</v>
      </c>
      <c r="AB1853" s="9"/>
      <c r="AC1853" s="9">
        <v>11737</v>
      </c>
      <c r="AD1853" s="9" t="s">
        <v>6681</v>
      </c>
      <c r="AE1853" s="9" t="s">
        <v>6676</v>
      </c>
      <c r="AF1853" s="9">
        <v>311</v>
      </c>
      <c r="AG1853" s="9"/>
      <c r="AH1853" s="9" t="s">
        <v>6682</v>
      </c>
      <c r="AI1853" s="9"/>
      <c r="AJ1853" s="9"/>
    </row>
    <row r="1854" spans="1:36" x14ac:dyDescent="0.35">
      <c r="A1854" s="9" t="s">
        <v>30</v>
      </c>
      <c r="B1854" s="9" t="s">
        <v>31</v>
      </c>
      <c r="C1854" s="9" t="s">
        <v>14504</v>
      </c>
      <c r="D1854" s="9" t="s">
        <v>29</v>
      </c>
      <c r="E1854" s="9" t="s">
        <v>6673</v>
      </c>
      <c r="F1854" s="9" t="str">
        <f>_xlfn.XLOOKUP(E1854,Total_Enrolled!C:C,Total_Enrolled!C:C)</f>
        <v>2025em1100385@bitspilani-digital.edu.in</v>
      </c>
      <c r="G1854" s="9" t="s">
        <v>6674</v>
      </c>
      <c r="H1854" s="9" t="s">
        <v>14515</v>
      </c>
      <c r="I1854" s="9" t="s">
        <v>6675</v>
      </c>
      <c r="J1854" s="9" t="b">
        <v>1</v>
      </c>
      <c r="K1854" s="9">
        <v>18</v>
      </c>
      <c r="L1854" s="9">
        <f>_xlfn.XLOOKUP(B1854,Courses!A:A,Courses!H:H)</f>
        <v>71</v>
      </c>
      <c r="M1854" s="14">
        <f t="shared" si="140"/>
        <v>0.25352112676056338</v>
      </c>
      <c r="N1854" s="14" t="str">
        <f t="shared" si="141"/>
        <v>Active</v>
      </c>
      <c r="O1854" s="14" t="str" cm="1">
        <f t="array" ref="O1854">_xlfn.IFS(M1854=0,"0",
M1854&lt;=10%,"0-10",
TRUE,"&gt;10"
)&amp;" "&amp;"% progress"</f>
        <v>&gt;10 % progress</v>
      </c>
      <c r="P1854" s="15">
        <f t="shared" si="142"/>
        <v>0</v>
      </c>
      <c r="Q1854" s="15">
        <f>COUNTIFS($G:$G,$G1854)</f>
        <v>3</v>
      </c>
      <c r="R1854" s="16">
        <f t="shared" si="143"/>
        <v>0</v>
      </c>
      <c r="S1854" s="15" t="str">
        <f t="shared" si="144"/>
        <v>no 0% progess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/>
      <c r="AA1854" s="9">
        <v>0</v>
      </c>
      <c r="AB1854" s="9"/>
      <c r="AC1854" s="9">
        <v>499</v>
      </c>
      <c r="AD1854" s="9" t="s">
        <v>6683</v>
      </c>
      <c r="AE1854" s="9" t="s">
        <v>6676</v>
      </c>
      <c r="AF1854" s="9">
        <v>311</v>
      </c>
      <c r="AG1854" s="9"/>
      <c r="AH1854" s="9"/>
      <c r="AI1854" s="9" t="s">
        <v>6684</v>
      </c>
      <c r="AJ1854" s="9" t="s">
        <v>6685</v>
      </c>
    </row>
    <row r="1855" spans="1:36" x14ac:dyDescent="0.35">
      <c r="A1855" s="9" t="s">
        <v>30</v>
      </c>
      <c r="B1855" s="9" t="s">
        <v>31</v>
      </c>
      <c r="C1855" s="9" t="s">
        <v>14504</v>
      </c>
      <c r="D1855" s="9" t="s">
        <v>29</v>
      </c>
      <c r="E1855" s="9" t="s">
        <v>6689</v>
      </c>
      <c r="F1855" s="9" t="str">
        <f>_xlfn.XLOOKUP(E1855,Total_Enrolled!C:C,Total_Enrolled!C:C)</f>
        <v>2025em1100387@bitspilani-digital.edu.in</v>
      </c>
      <c r="G1855" s="9" t="s">
        <v>6690</v>
      </c>
      <c r="H1855" s="9" t="s">
        <v>14515</v>
      </c>
      <c r="I1855" s="9" t="s">
        <v>6691</v>
      </c>
      <c r="J1855" s="9" t="b">
        <v>1</v>
      </c>
      <c r="K1855" s="9">
        <v>73</v>
      </c>
      <c r="L1855" s="9">
        <f>_xlfn.XLOOKUP(B1855,Courses!A:A,Courses!H:H)</f>
        <v>71</v>
      </c>
      <c r="M1855" s="14">
        <f t="shared" si="140"/>
        <v>1.028169014084507</v>
      </c>
      <c r="N1855" s="14" t="str">
        <f t="shared" si="141"/>
        <v>Active</v>
      </c>
      <c r="O1855" s="14" t="str" cm="1">
        <f t="array" ref="O1855">_xlfn.IFS(M1855=0,"0",
M1855&lt;=10%,"0-10",
TRUE,"&gt;10"
)&amp;" "&amp;"% progress"</f>
        <v>&gt;10 % progress</v>
      </c>
      <c r="P1855" s="15">
        <f t="shared" si="142"/>
        <v>0</v>
      </c>
      <c r="Q1855" s="15">
        <f>COUNTIFS($G:$G,$G1855)</f>
        <v>3</v>
      </c>
      <c r="R1855" s="16">
        <f t="shared" si="143"/>
        <v>0</v>
      </c>
      <c r="S1855" s="15" t="str">
        <f t="shared" si="144"/>
        <v>no 0% progess</v>
      </c>
      <c r="T1855" s="9">
        <v>0</v>
      </c>
      <c r="U1855" s="9">
        <v>22</v>
      </c>
      <c r="V1855" s="9">
        <v>22</v>
      </c>
      <c r="W1855" s="9">
        <v>0</v>
      </c>
      <c r="X1855" s="9">
        <v>0</v>
      </c>
      <c r="Y1855" s="9">
        <v>0</v>
      </c>
      <c r="Z1855" s="9"/>
      <c r="AA1855" s="9">
        <v>0</v>
      </c>
      <c r="AB1855" s="9"/>
      <c r="AC1855" s="9">
        <v>35893</v>
      </c>
      <c r="AD1855" s="9" t="s">
        <v>6693</v>
      </c>
      <c r="AE1855" s="9" t="s">
        <v>6692</v>
      </c>
      <c r="AF1855" s="9">
        <v>284</v>
      </c>
      <c r="AG1855" s="9"/>
      <c r="AH1855" s="9" t="s">
        <v>6694</v>
      </c>
      <c r="AI1855" s="9" t="s">
        <v>6695</v>
      </c>
      <c r="AJ1855" s="9" t="s">
        <v>6696</v>
      </c>
    </row>
    <row r="1856" spans="1:36" x14ac:dyDescent="0.35">
      <c r="A1856" s="9" t="s">
        <v>3110</v>
      </c>
      <c r="B1856" s="9" t="s">
        <v>3111</v>
      </c>
      <c r="C1856" s="9" t="s">
        <v>14504</v>
      </c>
      <c r="D1856" s="9" t="s">
        <v>29</v>
      </c>
      <c r="E1856" s="9" t="s">
        <v>6689</v>
      </c>
      <c r="F1856" s="9" t="str">
        <f>_xlfn.XLOOKUP(E1856,Total_Enrolled!C:C,Total_Enrolled!C:C)</f>
        <v>2025em1100387@bitspilani-digital.edu.in</v>
      </c>
      <c r="G1856" s="9" t="s">
        <v>6690</v>
      </c>
      <c r="H1856" s="9" t="s">
        <v>14515</v>
      </c>
      <c r="I1856" s="9" t="s">
        <v>6691</v>
      </c>
      <c r="J1856" s="9" t="b">
        <v>1</v>
      </c>
      <c r="K1856" s="9">
        <v>67</v>
      </c>
      <c r="L1856" s="9">
        <f>_xlfn.XLOOKUP(B1856,Courses!A:A,Courses!H:H)</f>
        <v>67</v>
      </c>
      <c r="M1856" s="14">
        <f t="shared" si="140"/>
        <v>1</v>
      </c>
      <c r="N1856" s="14" t="str">
        <f t="shared" si="141"/>
        <v>Active</v>
      </c>
      <c r="O1856" s="14" t="str" cm="1">
        <f t="array" ref="O1856">_xlfn.IFS(M1856=0,"0",
M1856&lt;=10%,"0-10",
TRUE,"&gt;10"
)&amp;" "&amp;"% progress"</f>
        <v>&gt;10 % progress</v>
      </c>
      <c r="P1856" s="15">
        <f t="shared" si="142"/>
        <v>0</v>
      </c>
      <c r="Q1856" s="15">
        <f>COUNTIFS($G:$G,$G1856)</f>
        <v>3</v>
      </c>
      <c r="R1856" s="16">
        <f t="shared" si="143"/>
        <v>0</v>
      </c>
      <c r="S1856" s="15" t="str">
        <f t="shared" si="144"/>
        <v>no 0% progess</v>
      </c>
      <c r="T1856" s="9">
        <v>0</v>
      </c>
      <c r="U1856" s="9">
        <v>12</v>
      </c>
      <c r="V1856" s="9">
        <v>12</v>
      </c>
      <c r="W1856" s="9">
        <v>0</v>
      </c>
      <c r="X1856" s="9">
        <v>0</v>
      </c>
      <c r="Y1856" s="9">
        <v>0</v>
      </c>
      <c r="Z1856" s="9"/>
      <c r="AA1856" s="9">
        <v>0</v>
      </c>
      <c r="AB1856" s="9"/>
      <c r="AC1856" s="9">
        <v>39703</v>
      </c>
      <c r="AD1856" s="9" t="s">
        <v>6697</v>
      </c>
      <c r="AE1856" s="9" t="s">
        <v>6692</v>
      </c>
      <c r="AF1856" s="9">
        <v>284</v>
      </c>
      <c r="AG1856" s="9"/>
      <c r="AH1856" s="9" t="s">
        <v>6698</v>
      </c>
      <c r="AI1856" s="9"/>
      <c r="AJ1856" s="9"/>
    </row>
    <row r="1857" spans="1:36" x14ac:dyDescent="0.35">
      <c r="A1857" s="9" t="s">
        <v>3100</v>
      </c>
      <c r="B1857" s="9" t="s">
        <v>3101</v>
      </c>
      <c r="C1857" s="9" t="s">
        <v>14504</v>
      </c>
      <c r="D1857" s="9" t="s">
        <v>29</v>
      </c>
      <c r="E1857" s="9" t="s">
        <v>6689</v>
      </c>
      <c r="F1857" s="9" t="str">
        <f>_xlfn.XLOOKUP(E1857,Total_Enrolled!C:C,Total_Enrolled!C:C)</f>
        <v>2025em1100387@bitspilani-digital.edu.in</v>
      </c>
      <c r="G1857" s="9" t="s">
        <v>6690</v>
      </c>
      <c r="H1857" s="9" t="s">
        <v>14515</v>
      </c>
      <c r="I1857" s="9" t="s">
        <v>6691</v>
      </c>
      <c r="J1857" s="9" t="b">
        <v>1</v>
      </c>
      <c r="K1857" s="9">
        <v>41</v>
      </c>
      <c r="L1857" s="9">
        <f>_xlfn.XLOOKUP(B1857,Courses!A:A,Courses!H:H)</f>
        <v>44</v>
      </c>
      <c r="M1857" s="14">
        <f t="shared" si="140"/>
        <v>0.93181818181818177</v>
      </c>
      <c r="N1857" s="14" t="str">
        <f t="shared" si="141"/>
        <v>Active</v>
      </c>
      <c r="O1857" s="14" t="str" cm="1">
        <f t="array" ref="O1857">_xlfn.IFS(M1857=0,"0",
M1857&lt;=10%,"0-10",
TRUE,"&gt;10"
)&amp;" "&amp;"% progress"</f>
        <v>&gt;10 % progress</v>
      </c>
      <c r="P1857" s="15">
        <f t="shared" si="142"/>
        <v>0</v>
      </c>
      <c r="Q1857" s="15">
        <f>COUNTIFS($G:$G,$G1857)</f>
        <v>3</v>
      </c>
      <c r="R1857" s="16">
        <f t="shared" si="143"/>
        <v>0</v>
      </c>
      <c r="S1857" s="15" t="str">
        <f t="shared" si="144"/>
        <v>no 0% progess</v>
      </c>
      <c r="T1857" s="9">
        <v>0</v>
      </c>
      <c r="U1857" s="9">
        <v>14</v>
      </c>
      <c r="V1857" s="9">
        <v>14</v>
      </c>
      <c r="W1857" s="9">
        <v>0</v>
      </c>
      <c r="X1857" s="9">
        <v>0</v>
      </c>
      <c r="Y1857" s="9">
        <v>0</v>
      </c>
      <c r="Z1857" s="9"/>
      <c r="AA1857" s="9">
        <v>0</v>
      </c>
      <c r="AB1857" s="9"/>
      <c r="AC1857" s="9">
        <v>41100</v>
      </c>
      <c r="AD1857" s="9" t="s">
        <v>6699</v>
      </c>
      <c r="AE1857" s="9" t="s">
        <v>6692</v>
      </c>
      <c r="AF1857" s="9">
        <v>284</v>
      </c>
      <c r="AG1857" s="9"/>
      <c r="AH1857" s="9" t="s">
        <v>6700</v>
      </c>
      <c r="AI1857" s="9" t="s">
        <v>6701</v>
      </c>
      <c r="AJ1857" s="9" t="s">
        <v>6702</v>
      </c>
    </row>
    <row r="1858" spans="1:36" x14ac:dyDescent="0.35">
      <c r="A1858" s="9" t="s">
        <v>3100</v>
      </c>
      <c r="B1858" s="9" t="s">
        <v>3101</v>
      </c>
      <c r="C1858" s="9" t="s">
        <v>14504</v>
      </c>
      <c r="D1858" s="9" t="s">
        <v>29</v>
      </c>
      <c r="E1858" s="9" t="s">
        <v>6706</v>
      </c>
      <c r="F1858" s="9" t="str">
        <f>_xlfn.XLOOKUP(E1858,Total_Enrolled!C:C,Total_Enrolled!C:C)</f>
        <v>2025em1100389@bitspilani-digital.edu.in</v>
      </c>
      <c r="G1858" s="9" t="s">
        <v>6707</v>
      </c>
      <c r="H1858" s="9" t="s">
        <v>14515</v>
      </c>
      <c r="I1858" s="9" t="s">
        <v>6708</v>
      </c>
      <c r="J1858" s="9" t="b">
        <v>1</v>
      </c>
      <c r="K1858" s="9">
        <v>35</v>
      </c>
      <c r="L1858" s="9">
        <f>_xlfn.XLOOKUP(B1858,Courses!A:A,Courses!H:H)</f>
        <v>44</v>
      </c>
      <c r="M1858" s="14">
        <f t="shared" si="140"/>
        <v>0.79545454545454541</v>
      </c>
      <c r="N1858" s="14" t="str">
        <f t="shared" si="141"/>
        <v>Active</v>
      </c>
      <c r="O1858" s="14" t="str" cm="1">
        <f t="array" ref="O1858">_xlfn.IFS(M1858=0,"0",
M1858&lt;=10%,"0-10",
TRUE,"&gt;10"
)&amp;" "&amp;"% progress"</f>
        <v>&gt;10 % progress</v>
      </c>
      <c r="P1858" s="15">
        <f t="shared" si="142"/>
        <v>0</v>
      </c>
      <c r="Q1858" s="15">
        <f>COUNTIFS($G:$G,$G1858)</f>
        <v>3</v>
      </c>
      <c r="R1858" s="16">
        <f t="shared" si="143"/>
        <v>0</v>
      </c>
      <c r="S1858" s="15" t="str">
        <f t="shared" si="144"/>
        <v>no 0% progess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/>
      <c r="AA1858" s="9">
        <v>0</v>
      </c>
      <c r="AB1858" s="9"/>
      <c r="AC1858" s="9">
        <v>1440</v>
      </c>
      <c r="AD1858" s="9" t="s">
        <v>6710</v>
      </c>
      <c r="AE1858" s="9" t="s">
        <v>6709</v>
      </c>
      <c r="AF1858" s="9">
        <v>163</v>
      </c>
      <c r="AG1858" s="9"/>
      <c r="AH1858" s="9"/>
      <c r="AI1858" s="9" t="s">
        <v>6711</v>
      </c>
      <c r="AJ1858" s="9" t="s">
        <v>6712</v>
      </c>
    </row>
    <row r="1859" spans="1:36" x14ac:dyDescent="0.35">
      <c r="A1859" s="9" t="s">
        <v>3110</v>
      </c>
      <c r="B1859" s="9" t="s">
        <v>3111</v>
      </c>
      <c r="C1859" s="9" t="s">
        <v>14504</v>
      </c>
      <c r="D1859" s="9" t="s">
        <v>29</v>
      </c>
      <c r="E1859" s="9" t="s">
        <v>6706</v>
      </c>
      <c r="F1859" s="9" t="str">
        <f>_xlfn.XLOOKUP(E1859,Total_Enrolled!C:C,Total_Enrolled!C:C)</f>
        <v>2025em1100389@bitspilani-digital.edu.in</v>
      </c>
      <c r="G1859" s="9" t="s">
        <v>6707</v>
      </c>
      <c r="H1859" s="9" t="s">
        <v>14515</v>
      </c>
      <c r="I1859" s="9" t="s">
        <v>6708</v>
      </c>
      <c r="J1859" s="9" t="b">
        <v>1</v>
      </c>
      <c r="K1859" s="9">
        <v>56</v>
      </c>
      <c r="L1859" s="9">
        <f>_xlfn.XLOOKUP(B1859,Courses!A:A,Courses!H:H)</f>
        <v>67</v>
      </c>
      <c r="M1859" s="14">
        <f t="shared" ref="M1859:M1922" si="145">K1859/L1859</f>
        <v>0.83582089552238803</v>
      </c>
      <c r="N1859" s="14" t="str">
        <f t="shared" ref="N1859:N1922" si="146">IF(M1859&gt;0,"Active","Not Active")</f>
        <v>Active</v>
      </c>
      <c r="O1859" s="14" t="str" cm="1">
        <f t="array" ref="O1859">_xlfn.IFS(M1859=0,"0",
M1859&lt;=10%,"0-10",
TRUE,"&gt;10"
)&amp;" "&amp;"% progress"</f>
        <v>&gt;10 % progress</v>
      </c>
      <c r="P1859" s="15">
        <f t="shared" ref="P1859:P1922" si="147">IF(M1859=0,1,0)</f>
        <v>0</v>
      </c>
      <c r="Q1859" s="15">
        <f>COUNTIFS($G:$G,$G1859)</f>
        <v>3</v>
      </c>
      <c r="R1859" s="16">
        <f t="shared" ref="R1859:R1922" si="148">P1859/Q1859</f>
        <v>0</v>
      </c>
      <c r="S1859" s="15" t="str">
        <f t="shared" ref="S1859:S1922" si="149">IF(R1859=0, "no 0% progess", "no progress")</f>
        <v>no 0% progess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/>
      <c r="AA1859" s="9">
        <v>0</v>
      </c>
      <c r="AB1859" s="9"/>
      <c r="AC1859" s="9">
        <v>322</v>
      </c>
      <c r="AD1859" s="9" t="s">
        <v>6713</v>
      </c>
      <c r="AE1859" s="9" t="s">
        <v>6709</v>
      </c>
      <c r="AF1859" s="9">
        <v>163</v>
      </c>
      <c r="AG1859" s="9"/>
      <c r="AH1859" s="9"/>
      <c r="AI1859" s="9"/>
      <c r="AJ1859" s="9"/>
    </row>
    <row r="1860" spans="1:36" x14ac:dyDescent="0.35">
      <c r="A1860" s="9" t="s">
        <v>30</v>
      </c>
      <c r="B1860" s="9" t="s">
        <v>31</v>
      </c>
      <c r="C1860" s="9" t="s">
        <v>14504</v>
      </c>
      <c r="D1860" s="9" t="s">
        <v>29</v>
      </c>
      <c r="E1860" s="9" t="s">
        <v>6706</v>
      </c>
      <c r="F1860" s="9" t="str">
        <f>_xlfn.XLOOKUP(E1860,Total_Enrolled!C:C,Total_Enrolled!C:C)</f>
        <v>2025em1100389@bitspilani-digital.edu.in</v>
      </c>
      <c r="G1860" s="9" t="s">
        <v>6707</v>
      </c>
      <c r="H1860" s="9" t="s">
        <v>14515</v>
      </c>
      <c r="I1860" s="9" t="s">
        <v>6708</v>
      </c>
      <c r="J1860" s="9" t="b">
        <v>1</v>
      </c>
      <c r="K1860" s="9">
        <v>78</v>
      </c>
      <c r="L1860" s="9">
        <f>_xlfn.XLOOKUP(B1860,Courses!A:A,Courses!H:H)</f>
        <v>71</v>
      </c>
      <c r="M1860" s="14">
        <f t="shared" si="145"/>
        <v>1.0985915492957747</v>
      </c>
      <c r="N1860" s="14" t="str">
        <f t="shared" si="146"/>
        <v>Active</v>
      </c>
      <c r="O1860" s="14" t="str" cm="1">
        <f t="array" ref="O1860">_xlfn.IFS(M1860=0,"0",
M1860&lt;=10%,"0-10",
TRUE,"&gt;10"
)&amp;" "&amp;"% progress"</f>
        <v>&gt;10 % progress</v>
      </c>
      <c r="P1860" s="15">
        <f t="shared" si="147"/>
        <v>0</v>
      </c>
      <c r="Q1860" s="15">
        <f>COUNTIFS($G:$G,$G1860)</f>
        <v>3</v>
      </c>
      <c r="R1860" s="16">
        <f t="shared" si="148"/>
        <v>0</v>
      </c>
      <c r="S1860" s="15" t="str">
        <f t="shared" si="149"/>
        <v>no 0% progess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/>
      <c r="AA1860" s="9">
        <v>0</v>
      </c>
      <c r="AB1860" s="9"/>
      <c r="AC1860" s="9">
        <v>2560</v>
      </c>
      <c r="AD1860" s="9" t="s">
        <v>6714</v>
      </c>
      <c r="AE1860" s="9" t="s">
        <v>6709</v>
      </c>
      <c r="AF1860" s="9">
        <v>163</v>
      </c>
      <c r="AG1860" s="9"/>
      <c r="AH1860" s="9"/>
      <c r="AI1860" s="9" t="s">
        <v>6715</v>
      </c>
      <c r="AJ1860" s="9" t="s">
        <v>6716</v>
      </c>
    </row>
    <row r="1861" spans="1:36" x14ac:dyDescent="0.35">
      <c r="A1861" s="9" t="s">
        <v>30</v>
      </c>
      <c r="B1861" s="9" t="s">
        <v>31</v>
      </c>
      <c r="C1861" s="9" t="s">
        <v>14504</v>
      </c>
      <c r="D1861" s="9" t="s">
        <v>29</v>
      </c>
      <c r="E1861" s="9" t="s">
        <v>6717</v>
      </c>
      <c r="F1861" s="9" t="str">
        <f>_xlfn.XLOOKUP(E1861,Total_Enrolled!C:C,Total_Enrolled!C:C)</f>
        <v>2025em1100390@bitspilani-digital.edu.in</v>
      </c>
      <c r="G1861" s="9" t="s">
        <v>6718</v>
      </c>
      <c r="H1861" s="9" t="s">
        <v>14515</v>
      </c>
      <c r="I1861" s="9" t="s">
        <v>6719</v>
      </c>
      <c r="J1861" s="9" t="b">
        <v>1</v>
      </c>
      <c r="K1861" s="9">
        <v>8</v>
      </c>
      <c r="L1861" s="9">
        <f>_xlfn.XLOOKUP(B1861,Courses!A:A,Courses!H:H)</f>
        <v>71</v>
      </c>
      <c r="M1861" s="14">
        <f t="shared" si="145"/>
        <v>0.11267605633802817</v>
      </c>
      <c r="N1861" s="14" t="str">
        <f t="shared" si="146"/>
        <v>Active</v>
      </c>
      <c r="O1861" s="14" t="str" cm="1">
        <f t="array" ref="O1861">_xlfn.IFS(M1861=0,"0",
M1861&lt;=10%,"0-10",
TRUE,"&gt;10"
)&amp;" "&amp;"% progress"</f>
        <v>&gt;10 % progress</v>
      </c>
      <c r="P1861" s="15">
        <f t="shared" si="147"/>
        <v>0</v>
      </c>
      <c r="Q1861" s="15">
        <f>COUNTIFS($G:$G,$G1861)</f>
        <v>3</v>
      </c>
      <c r="R1861" s="16">
        <f t="shared" si="148"/>
        <v>0</v>
      </c>
      <c r="S1861" s="15" t="str">
        <f t="shared" si="149"/>
        <v>no 0% progess</v>
      </c>
      <c r="T1861" s="9">
        <v>0</v>
      </c>
      <c r="U1861" s="9">
        <v>1</v>
      </c>
      <c r="V1861" s="9">
        <v>1</v>
      </c>
      <c r="W1861" s="9">
        <v>0</v>
      </c>
      <c r="X1861" s="9">
        <v>0</v>
      </c>
      <c r="Y1861" s="9">
        <v>0</v>
      </c>
      <c r="Z1861" s="9"/>
      <c r="AA1861" s="9">
        <v>0</v>
      </c>
      <c r="AB1861" s="9"/>
      <c r="AC1861" s="9">
        <v>3332</v>
      </c>
      <c r="AD1861" s="9" t="s">
        <v>6721</v>
      </c>
      <c r="AE1861" s="9" t="s">
        <v>6720</v>
      </c>
      <c r="AF1861" s="9">
        <v>176</v>
      </c>
      <c r="AG1861" s="9"/>
      <c r="AH1861" s="9" t="s">
        <v>6722</v>
      </c>
      <c r="AI1861" s="9" t="s">
        <v>6723</v>
      </c>
      <c r="AJ1861" s="9" t="s">
        <v>6724</v>
      </c>
    </row>
    <row r="1862" spans="1:36" x14ac:dyDescent="0.35">
      <c r="A1862" s="9" t="s">
        <v>3110</v>
      </c>
      <c r="B1862" s="9" t="s">
        <v>3111</v>
      </c>
      <c r="C1862" s="9" t="s">
        <v>14504</v>
      </c>
      <c r="D1862" s="9" t="s">
        <v>29</v>
      </c>
      <c r="E1862" s="9" t="s">
        <v>6717</v>
      </c>
      <c r="F1862" s="9" t="str">
        <f>_xlfn.XLOOKUP(E1862,Total_Enrolled!C:C,Total_Enrolled!C:C)</f>
        <v>2025em1100390@bitspilani-digital.edu.in</v>
      </c>
      <c r="G1862" s="9" t="s">
        <v>6718</v>
      </c>
      <c r="H1862" s="9" t="s">
        <v>14515</v>
      </c>
      <c r="I1862" s="9" t="s">
        <v>6719</v>
      </c>
      <c r="J1862" s="9" t="b">
        <v>1</v>
      </c>
      <c r="K1862" s="9">
        <v>10</v>
      </c>
      <c r="L1862" s="9">
        <f>_xlfn.XLOOKUP(B1862,Courses!A:A,Courses!H:H)</f>
        <v>67</v>
      </c>
      <c r="M1862" s="14">
        <f t="shared" si="145"/>
        <v>0.14925373134328357</v>
      </c>
      <c r="N1862" s="14" t="str">
        <f t="shared" si="146"/>
        <v>Active</v>
      </c>
      <c r="O1862" s="14" t="str" cm="1">
        <f t="array" ref="O1862">_xlfn.IFS(M1862=0,"0",
M1862&lt;=10%,"0-10",
TRUE,"&gt;10"
)&amp;" "&amp;"% progress"</f>
        <v>&gt;10 % progress</v>
      </c>
      <c r="P1862" s="15">
        <f t="shared" si="147"/>
        <v>0</v>
      </c>
      <c r="Q1862" s="15">
        <f>COUNTIFS($G:$G,$G1862)</f>
        <v>3</v>
      </c>
      <c r="R1862" s="16">
        <f t="shared" si="148"/>
        <v>0</v>
      </c>
      <c r="S1862" s="15" t="str">
        <f t="shared" si="149"/>
        <v>no 0% progess</v>
      </c>
      <c r="T1862" s="9">
        <v>0</v>
      </c>
      <c r="U1862" s="9">
        <v>1</v>
      </c>
      <c r="V1862" s="9">
        <v>1</v>
      </c>
      <c r="W1862" s="9">
        <v>0</v>
      </c>
      <c r="X1862" s="9">
        <v>0</v>
      </c>
      <c r="Y1862" s="9">
        <v>0</v>
      </c>
      <c r="Z1862" s="9"/>
      <c r="AA1862" s="9">
        <v>0</v>
      </c>
      <c r="AB1862" s="9"/>
      <c r="AC1862" s="9">
        <v>46232</v>
      </c>
      <c r="AD1862" s="9" t="s">
        <v>6725</v>
      </c>
      <c r="AE1862" s="9" t="s">
        <v>6720</v>
      </c>
      <c r="AF1862" s="9">
        <v>176</v>
      </c>
      <c r="AG1862" s="9"/>
      <c r="AH1862" s="9" t="s">
        <v>6726</v>
      </c>
      <c r="AI1862" s="9"/>
      <c r="AJ1862" s="9"/>
    </row>
    <row r="1863" spans="1:36" x14ac:dyDescent="0.35">
      <c r="A1863" s="9" t="s">
        <v>3100</v>
      </c>
      <c r="B1863" s="9" t="s">
        <v>3101</v>
      </c>
      <c r="C1863" s="9" t="s">
        <v>14504</v>
      </c>
      <c r="D1863" s="9" t="s">
        <v>29</v>
      </c>
      <c r="E1863" s="9" t="s">
        <v>6717</v>
      </c>
      <c r="F1863" s="9" t="str">
        <f>_xlfn.XLOOKUP(E1863,Total_Enrolled!C:C,Total_Enrolled!C:C)</f>
        <v>2025em1100390@bitspilani-digital.edu.in</v>
      </c>
      <c r="G1863" s="9" t="s">
        <v>6718</v>
      </c>
      <c r="H1863" s="9" t="s">
        <v>14515</v>
      </c>
      <c r="I1863" s="9" t="s">
        <v>6719</v>
      </c>
      <c r="J1863" s="9" t="b">
        <v>1</v>
      </c>
      <c r="K1863" s="9">
        <v>14</v>
      </c>
      <c r="L1863" s="9">
        <f>_xlfn.XLOOKUP(B1863,Courses!A:A,Courses!H:H)</f>
        <v>44</v>
      </c>
      <c r="M1863" s="14">
        <f t="shared" si="145"/>
        <v>0.31818181818181818</v>
      </c>
      <c r="N1863" s="14" t="str">
        <f t="shared" si="146"/>
        <v>Active</v>
      </c>
      <c r="O1863" s="14" t="str" cm="1">
        <f t="array" ref="O1863">_xlfn.IFS(M1863=0,"0",
M1863&lt;=10%,"0-10",
TRUE,"&gt;10"
)&amp;" "&amp;"% progress"</f>
        <v>&gt;10 % progress</v>
      </c>
      <c r="P1863" s="15">
        <f t="shared" si="147"/>
        <v>0</v>
      </c>
      <c r="Q1863" s="15">
        <f>COUNTIFS($G:$G,$G1863)</f>
        <v>3</v>
      </c>
      <c r="R1863" s="16">
        <f t="shared" si="148"/>
        <v>0</v>
      </c>
      <c r="S1863" s="15" t="str">
        <f t="shared" si="149"/>
        <v>no 0% progess</v>
      </c>
      <c r="T1863" s="9">
        <v>0</v>
      </c>
      <c r="U1863" s="9">
        <v>3</v>
      </c>
      <c r="V1863" s="9">
        <v>3</v>
      </c>
      <c r="W1863" s="9">
        <v>0</v>
      </c>
      <c r="X1863" s="9">
        <v>0</v>
      </c>
      <c r="Y1863" s="9">
        <v>0</v>
      </c>
      <c r="Z1863" s="9"/>
      <c r="AA1863" s="9">
        <v>0</v>
      </c>
      <c r="AB1863" s="9"/>
      <c r="AC1863" s="9">
        <v>18953</v>
      </c>
      <c r="AD1863" s="9" t="s">
        <v>6727</v>
      </c>
      <c r="AE1863" s="9" t="s">
        <v>6720</v>
      </c>
      <c r="AF1863" s="9">
        <v>176</v>
      </c>
      <c r="AG1863" s="9"/>
      <c r="AH1863" s="9" t="s">
        <v>6728</v>
      </c>
      <c r="AI1863" s="9" t="s">
        <v>6729</v>
      </c>
      <c r="AJ1863" s="9" t="s">
        <v>6730</v>
      </c>
    </row>
    <row r="1864" spans="1:36" x14ac:dyDescent="0.35">
      <c r="A1864" s="9" t="s">
        <v>3100</v>
      </c>
      <c r="B1864" s="9" t="s">
        <v>3101</v>
      </c>
      <c r="C1864" s="9" t="s">
        <v>14504</v>
      </c>
      <c r="D1864" s="9" t="s">
        <v>29</v>
      </c>
      <c r="E1864" s="9" t="s">
        <v>6731</v>
      </c>
      <c r="F1864" s="9" t="str">
        <f>_xlfn.XLOOKUP(E1864,Total_Enrolled!C:C,Total_Enrolled!C:C)</f>
        <v>2025em1100391@bitspilani-digital.edu.in</v>
      </c>
      <c r="G1864" s="9" t="s">
        <v>6732</v>
      </c>
      <c r="H1864" s="9" t="s">
        <v>14515</v>
      </c>
      <c r="I1864" s="9" t="s">
        <v>6733</v>
      </c>
      <c r="J1864" s="9" t="b">
        <v>1</v>
      </c>
      <c r="K1864" s="9">
        <v>4</v>
      </c>
      <c r="L1864" s="9">
        <f>_xlfn.XLOOKUP(B1864,Courses!A:A,Courses!H:H)</f>
        <v>44</v>
      </c>
      <c r="M1864" s="14">
        <f t="shared" si="145"/>
        <v>9.0909090909090912E-2</v>
      </c>
      <c r="N1864" s="14" t="str">
        <f t="shared" si="146"/>
        <v>Active</v>
      </c>
      <c r="O1864" s="14" t="str" cm="1">
        <f t="array" ref="O1864">_xlfn.IFS(M1864=0,"0",
M1864&lt;=10%,"0-10",
TRUE,"&gt;10"
)&amp;" "&amp;"% progress"</f>
        <v>0-10 % progress</v>
      </c>
      <c r="P1864" s="15">
        <f t="shared" si="147"/>
        <v>0</v>
      </c>
      <c r="Q1864" s="15">
        <f>COUNTIFS($G:$G,$G1864)</f>
        <v>3</v>
      </c>
      <c r="R1864" s="16">
        <f t="shared" si="148"/>
        <v>0</v>
      </c>
      <c r="S1864" s="15" t="str">
        <f t="shared" si="149"/>
        <v>no 0% progess</v>
      </c>
      <c r="T1864" s="9">
        <v>0</v>
      </c>
      <c r="U1864" s="9">
        <v>1</v>
      </c>
      <c r="V1864" s="9">
        <v>1</v>
      </c>
      <c r="W1864" s="9">
        <v>0</v>
      </c>
      <c r="X1864" s="9">
        <v>0</v>
      </c>
      <c r="Y1864" s="9">
        <v>0</v>
      </c>
      <c r="Z1864" s="9"/>
      <c r="AA1864" s="9">
        <v>0</v>
      </c>
      <c r="AB1864" s="9"/>
      <c r="AC1864" s="9">
        <v>266</v>
      </c>
      <c r="AD1864" s="9" t="s">
        <v>6735</v>
      </c>
      <c r="AE1864" s="9" t="s">
        <v>6734</v>
      </c>
      <c r="AF1864" s="9">
        <v>116</v>
      </c>
      <c r="AG1864" s="9"/>
      <c r="AH1864" s="9" t="s">
        <v>6736</v>
      </c>
      <c r="AI1864" s="9" t="s">
        <v>6737</v>
      </c>
      <c r="AJ1864" s="9" t="s">
        <v>6738</v>
      </c>
    </row>
    <row r="1865" spans="1:36" x14ac:dyDescent="0.35">
      <c r="A1865" s="9" t="s">
        <v>3110</v>
      </c>
      <c r="B1865" s="9" t="s">
        <v>3111</v>
      </c>
      <c r="C1865" s="9" t="s">
        <v>14504</v>
      </c>
      <c r="D1865" s="9" t="s">
        <v>29</v>
      </c>
      <c r="E1865" s="9" t="s">
        <v>6731</v>
      </c>
      <c r="F1865" s="9" t="str">
        <f>_xlfn.XLOOKUP(E1865,Total_Enrolled!C:C,Total_Enrolled!C:C)</f>
        <v>2025em1100391@bitspilani-digital.edu.in</v>
      </c>
      <c r="G1865" s="9" t="s">
        <v>6732</v>
      </c>
      <c r="H1865" s="9" t="s">
        <v>14515</v>
      </c>
      <c r="I1865" s="9" t="s">
        <v>6733</v>
      </c>
      <c r="J1865" s="9" t="b">
        <v>1</v>
      </c>
      <c r="K1865" s="9">
        <v>16</v>
      </c>
      <c r="L1865" s="9">
        <f>_xlfn.XLOOKUP(B1865,Courses!A:A,Courses!H:H)</f>
        <v>67</v>
      </c>
      <c r="M1865" s="14">
        <f t="shared" si="145"/>
        <v>0.23880597014925373</v>
      </c>
      <c r="N1865" s="14" t="str">
        <f t="shared" si="146"/>
        <v>Active</v>
      </c>
      <c r="O1865" s="14" t="str" cm="1">
        <f t="array" ref="O1865">_xlfn.IFS(M1865=0,"0",
M1865&lt;=10%,"0-10",
TRUE,"&gt;10"
)&amp;" "&amp;"% progress"</f>
        <v>&gt;10 % progress</v>
      </c>
      <c r="P1865" s="15">
        <f t="shared" si="147"/>
        <v>0</v>
      </c>
      <c r="Q1865" s="15">
        <f>COUNTIFS($G:$G,$G1865)</f>
        <v>3</v>
      </c>
      <c r="R1865" s="16">
        <f t="shared" si="148"/>
        <v>0</v>
      </c>
      <c r="S1865" s="15" t="str">
        <f t="shared" si="149"/>
        <v>no 0% progess</v>
      </c>
      <c r="T1865" s="9">
        <v>0</v>
      </c>
      <c r="U1865" s="9">
        <v>1</v>
      </c>
      <c r="V1865" s="9">
        <v>1</v>
      </c>
      <c r="W1865" s="9">
        <v>0</v>
      </c>
      <c r="X1865" s="9">
        <v>0</v>
      </c>
      <c r="Y1865" s="9">
        <v>0</v>
      </c>
      <c r="Z1865" s="9"/>
      <c r="AA1865" s="9">
        <v>0</v>
      </c>
      <c r="AB1865" s="9"/>
      <c r="AC1865" s="9">
        <v>1840</v>
      </c>
      <c r="AD1865" s="9" t="s">
        <v>6739</v>
      </c>
      <c r="AE1865" s="9" t="s">
        <v>6734</v>
      </c>
      <c r="AF1865" s="9">
        <v>116</v>
      </c>
      <c r="AG1865" s="9"/>
      <c r="AH1865" s="9" t="s">
        <v>6740</v>
      </c>
      <c r="AI1865" s="9"/>
      <c r="AJ1865" s="9"/>
    </row>
    <row r="1866" spans="1:36" x14ac:dyDescent="0.35">
      <c r="A1866" s="9" t="s">
        <v>30</v>
      </c>
      <c r="B1866" s="9" t="s">
        <v>31</v>
      </c>
      <c r="C1866" s="9" t="s">
        <v>14504</v>
      </c>
      <c r="D1866" s="9" t="s">
        <v>29</v>
      </c>
      <c r="E1866" s="9" t="s">
        <v>6731</v>
      </c>
      <c r="F1866" s="9" t="str">
        <f>_xlfn.XLOOKUP(E1866,Total_Enrolled!C:C,Total_Enrolled!C:C)</f>
        <v>2025em1100391@bitspilani-digital.edu.in</v>
      </c>
      <c r="G1866" s="9" t="s">
        <v>6732</v>
      </c>
      <c r="H1866" s="9" t="s">
        <v>14515</v>
      </c>
      <c r="I1866" s="9" t="s">
        <v>6733</v>
      </c>
      <c r="J1866" s="9" t="b">
        <v>1</v>
      </c>
      <c r="K1866" s="9">
        <v>6</v>
      </c>
      <c r="L1866" s="9">
        <f>_xlfn.XLOOKUP(B1866,Courses!A:A,Courses!H:H)</f>
        <v>71</v>
      </c>
      <c r="M1866" s="14">
        <f t="shared" si="145"/>
        <v>8.4507042253521125E-2</v>
      </c>
      <c r="N1866" s="14" t="str">
        <f t="shared" si="146"/>
        <v>Active</v>
      </c>
      <c r="O1866" s="14" t="str" cm="1">
        <f t="array" ref="O1866">_xlfn.IFS(M1866=0,"0",
M1866&lt;=10%,"0-10",
TRUE,"&gt;10"
)&amp;" "&amp;"% progress"</f>
        <v>0-10 % progress</v>
      </c>
      <c r="P1866" s="15">
        <f t="shared" si="147"/>
        <v>0</v>
      </c>
      <c r="Q1866" s="15">
        <f>COUNTIFS($G:$G,$G1866)</f>
        <v>3</v>
      </c>
      <c r="R1866" s="16">
        <f t="shared" si="148"/>
        <v>0</v>
      </c>
      <c r="S1866" s="15" t="str">
        <f t="shared" si="149"/>
        <v>no 0% progess</v>
      </c>
      <c r="T1866" s="9">
        <v>0</v>
      </c>
      <c r="U1866" s="9">
        <v>1</v>
      </c>
      <c r="V1866" s="9">
        <v>1</v>
      </c>
      <c r="W1866" s="9">
        <v>0</v>
      </c>
      <c r="X1866" s="9">
        <v>0</v>
      </c>
      <c r="Y1866" s="9">
        <v>0</v>
      </c>
      <c r="Z1866" s="9"/>
      <c r="AA1866" s="9">
        <v>0</v>
      </c>
      <c r="AB1866" s="9"/>
      <c r="AC1866" s="9">
        <v>449</v>
      </c>
      <c r="AD1866" s="9" t="s">
        <v>6741</v>
      </c>
      <c r="AE1866" s="9" t="s">
        <v>6734</v>
      </c>
      <c r="AF1866" s="9">
        <v>116</v>
      </c>
      <c r="AG1866" s="9"/>
      <c r="AH1866" s="9" t="s">
        <v>6742</v>
      </c>
      <c r="AI1866" s="9" t="s">
        <v>6743</v>
      </c>
      <c r="AJ1866" s="9" t="s">
        <v>6743</v>
      </c>
    </row>
    <row r="1867" spans="1:36" x14ac:dyDescent="0.35">
      <c r="A1867" s="9" t="s">
        <v>30</v>
      </c>
      <c r="B1867" s="9" t="s">
        <v>31</v>
      </c>
      <c r="C1867" s="9" t="s">
        <v>14504</v>
      </c>
      <c r="D1867" s="9" t="s">
        <v>29</v>
      </c>
      <c r="E1867" s="9" t="s">
        <v>6744</v>
      </c>
      <c r="F1867" s="9" t="str">
        <f>_xlfn.XLOOKUP(E1867,Total_Enrolled!C:C,Total_Enrolled!C:C)</f>
        <v>2025em1100392@bitspilani-digital.edu.in</v>
      </c>
      <c r="G1867" s="9" t="s">
        <v>6745</v>
      </c>
      <c r="H1867" s="9" t="s">
        <v>14515</v>
      </c>
      <c r="I1867" s="9" t="s">
        <v>6746</v>
      </c>
      <c r="J1867" s="9" t="b">
        <v>1</v>
      </c>
      <c r="K1867" s="9">
        <v>1</v>
      </c>
      <c r="L1867" s="9">
        <f>_xlfn.XLOOKUP(B1867,Courses!A:A,Courses!H:H)</f>
        <v>71</v>
      </c>
      <c r="M1867" s="14">
        <f t="shared" si="145"/>
        <v>1.4084507042253521E-2</v>
      </c>
      <c r="N1867" s="14" t="str">
        <f t="shared" si="146"/>
        <v>Active</v>
      </c>
      <c r="O1867" s="14" t="str" cm="1">
        <f t="array" ref="O1867">_xlfn.IFS(M1867=0,"0",
M1867&lt;=10%,"0-10",
TRUE,"&gt;10"
)&amp;" "&amp;"% progress"</f>
        <v>0-10 % progress</v>
      </c>
      <c r="P1867" s="15">
        <f t="shared" si="147"/>
        <v>0</v>
      </c>
      <c r="Q1867" s="15">
        <f>COUNTIFS($G:$G,$G1867)</f>
        <v>4</v>
      </c>
      <c r="R1867" s="16">
        <f t="shared" si="148"/>
        <v>0</v>
      </c>
      <c r="S1867" s="15" t="str">
        <f t="shared" si="149"/>
        <v>no 0% progess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/>
      <c r="AA1867" s="9">
        <v>0</v>
      </c>
      <c r="AB1867" s="9"/>
      <c r="AC1867" s="9">
        <v>147</v>
      </c>
      <c r="AD1867" s="9" t="s">
        <v>6748</v>
      </c>
      <c r="AE1867" s="9" t="s">
        <v>6747</v>
      </c>
      <c r="AF1867" s="9">
        <v>65</v>
      </c>
      <c r="AG1867" s="9"/>
      <c r="AH1867" s="9"/>
      <c r="AI1867" s="9"/>
      <c r="AJ1867" s="9"/>
    </row>
    <row r="1868" spans="1:36" x14ac:dyDescent="0.35">
      <c r="A1868" s="9" t="s">
        <v>3110</v>
      </c>
      <c r="B1868" s="9" t="s">
        <v>3111</v>
      </c>
      <c r="C1868" s="9" t="s">
        <v>14504</v>
      </c>
      <c r="D1868" s="9" t="s">
        <v>29</v>
      </c>
      <c r="E1868" s="9" t="s">
        <v>6744</v>
      </c>
      <c r="F1868" s="9" t="str">
        <f>_xlfn.XLOOKUP(E1868,Total_Enrolled!C:C,Total_Enrolled!C:C)</f>
        <v>2025em1100392@bitspilani-digital.edu.in</v>
      </c>
      <c r="G1868" s="9" t="s">
        <v>6745</v>
      </c>
      <c r="H1868" s="9" t="s">
        <v>14515</v>
      </c>
      <c r="I1868" s="9" t="s">
        <v>6746</v>
      </c>
      <c r="J1868" s="9" t="b">
        <v>1</v>
      </c>
      <c r="K1868" s="9">
        <v>0</v>
      </c>
      <c r="L1868" s="9">
        <f>_xlfn.XLOOKUP(B1868,Courses!A:A,Courses!H:H)</f>
        <v>67</v>
      </c>
      <c r="M1868" s="14">
        <f t="shared" si="145"/>
        <v>0</v>
      </c>
      <c r="N1868" s="14" t="str">
        <f t="shared" si="146"/>
        <v>Not Active</v>
      </c>
      <c r="O1868" s="14" t="str" cm="1">
        <f t="array" ref="O1868">_xlfn.IFS(M1868=0,"0",
M1868&lt;=10%,"0-10",
TRUE,"&gt;10"
)&amp;" "&amp;"% progress"</f>
        <v>0 % progress</v>
      </c>
      <c r="P1868" s="15">
        <f t="shared" si="147"/>
        <v>1</v>
      </c>
      <c r="Q1868" s="15">
        <f>COUNTIFS($G:$G,$G1868)</f>
        <v>4</v>
      </c>
      <c r="R1868" s="16">
        <f t="shared" si="148"/>
        <v>0.25</v>
      </c>
      <c r="S1868" s="15" t="str">
        <f t="shared" si="149"/>
        <v>no progress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/>
      <c r="AA1868" s="9">
        <v>0</v>
      </c>
      <c r="AB1868" s="9"/>
      <c r="AC1868" s="9">
        <v>0</v>
      </c>
      <c r="AD1868" s="9" t="s">
        <v>6749</v>
      </c>
      <c r="AE1868" s="9" t="s">
        <v>6747</v>
      </c>
      <c r="AF1868" s="9">
        <v>65</v>
      </c>
      <c r="AG1868" s="9"/>
      <c r="AH1868" s="9"/>
      <c r="AI1868" s="9"/>
      <c r="AJ1868" s="9"/>
    </row>
    <row r="1869" spans="1:36" x14ac:dyDescent="0.35">
      <c r="A1869" s="9" t="s">
        <v>3091</v>
      </c>
      <c r="B1869" s="9" t="s">
        <v>3092</v>
      </c>
      <c r="C1869" s="9" t="s">
        <v>14504</v>
      </c>
      <c r="D1869" s="9" t="s">
        <v>29</v>
      </c>
      <c r="E1869" s="9" t="s">
        <v>6744</v>
      </c>
      <c r="F1869" s="9" t="str">
        <f>_xlfn.XLOOKUP(E1869,Total_Enrolled!C:C,Total_Enrolled!C:C)</f>
        <v>2025em1100392@bitspilani-digital.edu.in</v>
      </c>
      <c r="G1869" s="9" t="s">
        <v>6745</v>
      </c>
      <c r="H1869" s="9" t="s">
        <v>14515</v>
      </c>
      <c r="I1869" s="9" t="s">
        <v>6746</v>
      </c>
      <c r="J1869" s="9" t="b">
        <v>1</v>
      </c>
      <c r="K1869" s="9">
        <v>0</v>
      </c>
      <c r="L1869" s="9">
        <f>_xlfn.XLOOKUP(B1869,Courses!A:A,Courses!H:H)</f>
        <v>36</v>
      </c>
      <c r="M1869" s="14">
        <f t="shared" si="145"/>
        <v>0</v>
      </c>
      <c r="N1869" s="14" t="str">
        <f t="shared" si="146"/>
        <v>Not Active</v>
      </c>
      <c r="O1869" s="14" t="str" cm="1">
        <f t="array" ref="O1869">_xlfn.IFS(M1869=0,"0",
M1869&lt;=10%,"0-10",
TRUE,"&gt;10"
)&amp;" "&amp;"% progress"</f>
        <v>0 % progress</v>
      </c>
      <c r="P1869" s="15">
        <f t="shared" si="147"/>
        <v>1</v>
      </c>
      <c r="Q1869" s="15">
        <f>COUNTIFS($G:$G,$G1869)</f>
        <v>4</v>
      </c>
      <c r="R1869" s="16">
        <f t="shared" si="148"/>
        <v>0.25</v>
      </c>
      <c r="S1869" s="15" t="str">
        <f t="shared" si="149"/>
        <v>no progress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/>
      <c r="AA1869" s="9">
        <v>0</v>
      </c>
      <c r="AB1869" s="9"/>
      <c r="AC1869" s="9">
        <v>0</v>
      </c>
      <c r="AD1869" s="9" t="s">
        <v>6750</v>
      </c>
      <c r="AE1869" s="9" t="s">
        <v>6747</v>
      </c>
      <c r="AF1869" s="9">
        <v>65</v>
      </c>
      <c r="AG1869" s="9"/>
      <c r="AH1869" s="9"/>
      <c r="AI1869" s="9"/>
      <c r="AJ1869" s="9"/>
    </row>
    <row r="1870" spans="1:36" x14ac:dyDescent="0.35">
      <c r="A1870" s="9" t="s">
        <v>3086</v>
      </c>
      <c r="B1870" s="9" t="s">
        <v>35</v>
      </c>
      <c r="C1870" s="9" t="s">
        <v>14504</v>
      </c>
      <c r="D1870" s="9" t="s">
        <v>29</v>
      </c>
      <c r="E1870" s="9" t="s">
        <v>6744</v>
      </c>
      <c r="F1870" s="9" t="str">
        <f>_xlfn.XLOOKUP(E1870,Total_Enrolled!C:C,Total_Enrolled!C:C)</f>
        <v>2025em1100392@bitspilani-digital.edu.in</v>
      </c>
      <c r="G1870" s="9" t="s">
        <v>6745</v>
      </c>
      <c r="H1870" s="9" t="s">
        <v>14515</v>
      </c>
      <c r="I1870" s="9" t="s">
        <v>6746</v>
      </c>
      <c r="J1870" s="9" t="b">
        <v>1</v>
      </c>
      <c r="K1870" s="9">
        <v>0</v>
      </c>
      <c r="L1870" s="9">
        <f>_xlfn.XLOOKUP(B1870,Courses!A:A,Courses!H:H)</f>
        <v>68</v>
      </c>
      <c r="M1870" s="14">
        <f t="shared" si="145"/>
        <v>0</v>
      </c>
      <c r="N1870" s="14" t="str">
        <f t="shared" si="146"/>
        <v>Not Active</v>
      </c>
      <c r="O1870" s="14" t="str" cm="1">
        <f t="array" ref="O1870">_xlfn.IFS(M1870=0,"0",
M1870&lt;=10%,"0-10",
TRUE,"&gt;10"
)&amp;" "&amp;"% progress"</f>
        <v>0 % progress</v>
      </c>
      <c r="P1870" s="15">
        <f t="shared" si="147"/>
        <v>1</v>
      </c>
      <c r="Q1870" s="15">
        <f>COUNTIFS($G:$G,$G1870)</f>
        <v>4</v>
      </c>
      <c r="R1870" s="16">
        <f t="shared" si="148"/>
        <v>0.25</v>
      </c>
      <c r="S1870" s="15" t="str">
        <f t="shared" si="149"/>
        <v>no progress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/>
      <c r="AA1870" s="9">
        <v>0</v>
      </c>
      <c r="AB1870" s="9"/>
      <c r="AC1870" s="9">
        <v>0</v>
      </c>
      <c r="AD1870" s="9" t="s">
        <v>6751</v>
      </c>
      <c r="AE1870" s="9" t="s">
        <v>6747</v>
      </c>
      <c r="AF1870" s="9">
        <v>65</v>
      </c>
      <c r="AG1870" s="9"/>
      <c r="AH1870" s="9"/>
      <c r="AI1870" s="9"/>
      <c r="AJ1870" s="9"/>
    </row>
    <row r="1871" spans="1:36" x14ac:dyDescent="0.35">
      <c r="A1871" s="9" t="s">
        <v>3086</v>
      </c>
      <c r="B1871" s="9" t="s">
        <v>35</v>
      </c>
      <c r="C1871" s="9" t="s">
        <v>14504</v>
      </c>
      <c r="D1871" s="9" t="s">
        <v>29</v>
      </c>
      <c r="E1871" s="9" t="s">
        <v>6752</v>
      </c>
      <c r="F1871" s="9" t="str">
        <f>_xlfn.XLOOKUP(E1871,Total_Enrolled!C:C,Total_Enrolled!C:C)</f>
        <v>2025em1100393@bitspilani-digital.edu.in</v>
      </c>
      <c r="G1871" s="9" t="s">
        <v>6753</v>
      </c>
      <c r="H1871" s="9" t="s">
        <v>14515</v>
      </c>
      <c r="I1871" s="9" t="s">
        <v>6754</v>
      </c>
      <c r="J1871" s="9" t="b">
        <v>1</v>
      </c>
      <c r="K1871" s="9">
        <v>8</v>
      </c>
      <c r="L1871" s="9">
        <f>_xlfn.XLOOKUP(B1871,Courses!A:A,Courses!H:H)</f>
        <v>68</v>
      </c>
      <c r="M1871" s="14">
        <f t="shared" si="145"/>
        <v>0.11764705882352941</v>
      </c>
      <c r="N1871" s="14" t="str">
        <f t="shared" si="146"/>
        <v>Active</v>
      </c>
      <c r="O1871" s="14" t="str" cm="1">
        <f t="array" ref="O1871">_xlfn.IFS(M1871=0,"0",
M1871&lt;=10%,"0-10",
TRUE,"&gt;10"
)&amp;" "&amp;"% progress"</f>
        <v>&gt;10 % progress</v>
      </c>
      <c r="P1871" s="15">
        <f t="shared" si="147"/>
        <v>0</v>
      </c>
      <c r="Q1871" s="15">
        <f>COUNTIFS($G:$G,$G1871)</f>
        <v>4</v>
      </c>
      <c r="R1871" s="16">
        <f t="shared" si="148"/>
        <v>0</v>
      </c>
      <c r="S1871" s="15" t="str">
        <f t="shared" si="149"/>
        <v>no 0% progess</v>
      </c>
      <c r="T1871" s="9">
        <v>0</v>
      </c>
      <c r="U1871" s="9">
        <v>1</v>
      </c>
      <c r="V1871" s="9">
        <v>1</v>
      </c>
      <c r="W1871" s="9">
        <v>0</v>
      </c>
      <c r="X1871" s="9">
        <v>0</v>
      </c>
      <c r="Y1871" s="9">
        <v>0</v>
      </c>
      <c r="Z1871" s="9"/>
      <c r="AA1871" s="9">
        <v>0</v>
      </c>
      <c r="AB1871" s="9"/>
      <c r="AC1871" s="9">
        <v>1175</v>
      </c>
      <c r="AD1871" s="9" t="s">
        <v>6755</v>
      </c>
      <c r="AE1871" s="9" t="s">
        <v>6756</v>
      </c>
      <c r="AF1871" s="9">
        <v>55</v>
      </c>
      <c r="AG1871" s="9"/>
      <c r="AH1871" s="9" t="s">
        <v>6757</v>
      </c>
      <c r="AI1871" s="9"/>
      <c r="AJ1871" s="9"/>
    </row>
    <row r="1872" spans="1:36" x14ac:dyDescent="0.35">
      <c r="A1872" s="9" t="s">
        <v>3091</v>
      </c>
      <c r="B1872" s="9" t="s">
        <v>3092</v>
      </c>
      <c r="C1872" s="9" t="s">
        <v>14504</v>
      </c>
      <c r="D1872" s="9" t="s">
        <v>29</v>
      </c>
      <c r="E1872" s="9" t="s">
        <v>6752</v>
      </c>
      <c r="F1872" s="9" t="str">
        <f>_xlfn.XLOOKUP(E1872,Total_Enrolled!C:C,Total_Enrolled!C:C)</f>
        <v>2025em1100393@bitspilani-digital.edu.in</v>
      </c>
      <c r="G1872" s="9" t="s">
        <v>6753</v>
      </c>
      <c r="H1872" s="9" t="s">
        <v>14515</v>
      </c>
      <c r="I1872" s="9" t="s">
        <v>6754</v>
      </c>
      <c r="J1872" s="9" t="b">
        <v>1</v>
      </c>
      <c r="K1872" s="9">
        <v>37</v>
      </c>
      <c r="L1872" s="9">
        <f>_xlfn.XLOOKUP(B1872,Courses!A:A,Courses!H:H)</f>
        <v>36</v>
      </c>
      <c r="M1872" s="14">
        <f t="shared" si="145"/>
        <v>1.0277777777777777</v>
      </c>
      <c r="N1872" s="14" t="str">
        <f t="shared" si="146"/>
        <v>Active</v>
      </c>
      <c r="O1872" s="14" t="str" cm="1">
        <f t="array" ref="O1872">_xlfn.IFS(M1872=0,"0",
M1872&lt;=10%,"0-10",
TRUE,"&gt;10"
)&amp;" "&amp;"% progress"</f>
        <v>&gt;10 % progress</v>
      </c>
      <c r="P1872" s="15">
        <f t="shared" si="147"/>
        <v>0</v>
      </c>
      <c r="Q1872" s="15">
        <f>COUNTIFS($G:$G,$G1872)</f>
        <v>4</v>
      </c>
      <c r="R1872" s="16">
        <f t="shared" si="148"/>
        <v>0</v>
      </c>
      <c r="S1872" s="15" t="str">
        <f t="shared" si="149"/>
        <v>no 0% progess</v>
      </c>
      <c r="T1872" s="9">
        <v>0</v>
      </c>
      <c r="U1872" s="9">
        <v>3</v>
      </c>
      <c r="V1872" s="9">
        <v>5</v>
      </c>
      <c r="W1872" s="9">
        <v>0</v>
      </c>
      <c r="X1872" s="9">
        <v>0</v>
      </c>
      <c r="Y1872" s="9">
        <v>0</v>
      </c>
      <c r="Z1872" s="9"/>
      <c r="AA1872" s="9">
        <v>0</v>
      </c>
      <c r="AB1872" s="9"/>
      <c r="AC1872" s="9">
        <v>18572</v>
      </c>
      <c r="AD1872" s="9" t="s">
        <v>6758</v>
      </c>
      <c r="AE1872" s="9" t="s">
        <v>6756</v>
      </c>
      <c r="AF1872" s="9">
        <v>55</v>
      </c>
      <c r="AG1872" s="9"/>
      <c r="AH1872" s="9" t="s">
        <v>6759</v>
      </c>
      <c r="AI1872" s="9" t="s">
        <v>6760</v>
      </c>
      <c r="AJ1872" s="9" t="s">
        <v>6761</v>
      </c>
    </row>
    <row r="1873" spans="1:36" x14ac:dyDescent="0.35">
      <c r="A1873" s="9" t="s">
        <v>3095</v>
      </c>
      <c r="B1873" s="9" t="s">
        <v>38</v>
      </c>
      <c r="C1873" s="9" t="s">
        <v>14504</v>
      </c>
      <c r="D1873" s="9" t="s">
        <v>29</v>
      </c>
      <c r="E1873" s="9" t="s">
        <v>6752</v>
      </c>
      <c r="F1873" s="9" t="str">
        <f>_xlfn.XLOOKUP(E1873,Total_Enrolled!C:C,Total_Enrolled!C:C)</f>
        <v>2025em1100393@bitspilani-digital.edu.in</v>
      </c>
      <c r="G1873" s="9" t="s">
        <v>6753</v>
      </c>
      <c r="H1873" s="9" t="s">
        <v>14515</v>
      </c>
      <c r="I1873" s="9" t="s">
        <v>6754</v>
      </c>
      <c r="J1873" s="9" t="b">
        <v>1</v>
      </c>
      <c r="K1873" s="9">
        <v>2</v>
      </c>
      <c r="L1873" s="9">
        <f>_xlfn.XLOOKUP(B1873,Courses!A:A,Courses!H:H)</f>
        <v>42</v>
      </c>
      <c r="M1873" s="14">
        <f t="shared" si="145"/>
        <v>4.7619047619047616E-2</v>
      </c>
      <c r="N1873" s="14" t="str">
        <f t="shared" si="146"/>
        <v>Active</v>
      </c>
      <c r="O1873" s="14" t="str" cm="1">
        <f t="array" ref="O1873">_xlfn.IFS(M1873=0,"0",
M1873&lt;=10%,"0-10",
TRUE,"&gt;10"
)&amp;" "&amp;"% progress"</f>
        <v>0-10 % progress</v>
      </c>
      <c r="P1873" s="15">
        <f t="shared" si="147"/>
        <v>0</v>
      </c>
      <c r="Q1873" s="15">
        <f>COUNTIFS($G:$G,$G1873)</f>
        <v>4</v>
      </c>
      <c r="R1873" s="16">
        <f t="shared" si="148"/>
        <v>0</v>
      </c>
      <c r="S1873" s="15" t="str">
        <f t="shared" si="149"/>
        <v>no 0% progess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/>
      <c r="AA1873" s="9">
        <v>0</v>
      </c>
      <c r="AB1873" s="9"/>
      <c r="AC1873" s="9">
        <v>80</v>
      </c>
      <c r="AD1873" s="9" t="s">
        <v>6762</v>
      </c>
      <c r="AE1873" s="9" t="s">
        <v>6756</v>
      </c>
      <c r="AF1873" s="9">
        <v>55</v>
      </c>
      <c r="AG1873" s="9"/>
      <c r="AH1873" s="9"/>
      <c r="AI1873" s="9" t="s">
        <v>6763</v>
      </c>
      <c r="AJ1873" s="9" t="s">
        <v>6764</v>
      </c>
    </row>
    <row r="1874" spans="1:36" x14ac:dyDescent="0.35">
      <c r="A1874" s="9" t="s">
        <v>3089</v>
      </c>
      <c r="B1874" s="9" t="s">
        <v>36</v>
      </c>
      <c r="C1874" s="9" t="s">
        <v>14504</v>
      </c>
      <c r="D1874" s="9" t="s">
        <v>29</v>
      </c>
      <c r="E1874" s="9" t="s">
        <v>6752</v>
      </c>
      <c r="F1874" s="9" t="str">
        <f>_xlfn.XLOOKUP(E1874,Total_Enrolled!C:C,Total_Enrolled!C:C)</f>
        <v>2025em1100393@bitspilani-digital.edu.in</v>
      </c>
      <c r="G1874" s="9" t="s">
        <v>6753</v>
      </c>
      <c r="H1874" s="9" t="s">
        <v>14515</v>
      </c>
      <c r="I1874" s="9" t="s">
        <v>6754</v>
      </c>
      <c r="J1874" s="9" t="b">
        <v>1</v>
      </c>
      <c r="K1874" s="9">
        <v>5</v>
      </c>
      <c r="L1874" s="9">
        <f>_xlfn.XLOOKUP(B1874,Courses!A:A,Courses!H:H)</f>
        <v>85</v>
      </c>
      <c r="M1874" s="14">
        <f t="shared" si="145"/>
        <v>5.8823529411764705E-2</v>
      </c>
      <c r="N1874" s="14" t="str">
        <f t="shared" si="146"/>
        <v>Active</v>
      </c>
      <c r="O1874" s="14" t="str" cm="1">
        <f t="array" ref="O1874">_xlfn.IFS(M1874=0,"0",
M1874&lt;=10%,"0-10",
TRUE,"&gt;10"
)&amp;" "&amp;"% progress"</f>
        <v>0-10 % progress</v>
      </c>
      <c r="P1874" s="15">
        <f t="shared" si="147"/>
        <v>0</v>
      </c>
      <c r="Q1874" s="15">
        <f>COUNTIFS($G:$G,$G1874)</f>
        <v>4</v>
      </c>
      <c r="R1874" s="16">
        <f t="shared" si="148"/>
        <v>0</v>
      </c>
      <c r="S1874" s="15" t="str">
        <f t="shared" si="149"/>
        <v>no 0% progess</v>
      </c>
      <c r="T1874" s="9">
        <v>0</v>
      </c>
      <c r="U1874" s="9">
        <v>1</v>
      </c>
      <c r="V1874" s="9">
        <v>1</v>
      </c>
      <c r="W1874" s="9">
        <v>0</v>
      </c>
      <c r="X1874" s="9">
        <v>0</v>
      </c>
      <c r="Y1874" s="9">
        <v>0</v>
      </c>
      <c r="Z1874" s="9"/>
      <c r="AA1874" s="9">
        <v>0</v>
      </c>
      <c r="AB1874" s="9"/>
      <c r="AC1874" s="9">
        <v>469</v>
      </c>
      <c r="AD1874" s="9" t="s">
        <v>6765</v>
      </c>
      <c r="AE1874" s="9" t="s">
        <v>6756</v>
      </c>
      <c r="AF1874" s="9">
        <v>55</v>
      </c>
      <c r="AG1874" s="9"/>
      <c r="AH1874" s="9" t="s">
        <v>6766</v>
      </c>
      <c r="AI1874" s="9"/>
      <c r="AJ1874" s="9"/>
    </row>
    <row r="1875" spans="1:36" x14ac:dyDescent="0.35">
      <c r="A1875" s="9" t="s">
        <v>3110</v>
      </c>
      <c r="B1875" s="9" t="s">
        <v>3111</v>
      </c>
      <c r="C1875" s="9" t="s">
        <v>14504</v>
      </c>
      <c r="D1875" s="9" t="s">
        <v>29</v>
      </c>
      <c r="E1875" s="9" t="s">
        <v>6767</v>
      </c>
      <c r="F1875" s="9" t="str">
        <f>_xlfn.XLOOKUP(E1875,Total_Enrolled!C:C,Total_Enrolled!C:C)</f>
        <v>2025em1100394@bitspilani-digital.edu.in</v>
      </c>
      <c r="G1875" s="9" t="s">
        <v>6768</v>
      </c>
      <c r="H1875" s="9" t="s">
        <v>14515</v>
      </c>
      <c r="I1875" s="9" t="s">
        <v>6769</v>
      </c>
      <c r="J1875" s="9" t="b">
        <v>1</v>
      </c>
      <c r="K1875" s="9">
        <v>4</v>
      </c>
      <c r="L1875" s="9">
        <f>_xlfn.XLOOKUP(B1875,Courses!A:A,Courses!H:H)</f>
        <v>67</v>
      </c>
      <c r="M1875" s="14">
        <f t="shared" si="145"/>
        <v>5.9701492537313432E-2</v>
      </c>
      <c r="N1875" s="14" t="str">
        <f t="shared" si="146"/>
        <v>Active</v>
      </c>
      <c r="O1875" s="14" t="str" cm="1">
        <f t="array" ref="O1875">_xlfn.IFS(M1875=0,"0",
M1875&lt;=10%,"0-10",
TRUE,"&gt;10"
)&amp;" "&amp;"% progress"</f>
        <v>0-10 % progress</v>
      </c>
      <c r="P1875" s="15">
        <f t="shared" si="147"/>
        <v>0</v>
      </c>
      <c r="Q1875" s="15">
        <f>COUNTIFS($G:$G,$G1875)</f>
        <v>3</v>
      </c>
      <c r="R1875" s="16">
        <f t="shared" si="148"/>
        <v>0</v>
      </c>
      <c r="S1875" s="15" t="str">
        <f t="shared" si="149"/>
        <v>no 0% progess</v>
      </c>
      <c r="T1875" s="9">
        <v>0</v>
      </c>
      <c r="U1875" s="9">
        <v>1</v>
      </c>
      <c r="V1875" s="9">
        <v>1</v>
      </c>
      <c r="W1875" s="9">
        <v>0</v>
      </c>
      <c r="X1875" s="9">
        <v>0</v>
      </c>
      <c r="Y1875" s="9">
        <v>0</v>
      </c>
      <c r="Z1875" s="9"/>
      <c r="AA1875" s="9">
        <v>0</v>
      </c>
      <c r="AB1875" s="9"/>
      <c r="AC1875" s="9">
        <v>24</v>
      </c>
      <c r="AD1875" s="9" t="s">
        <v>6771</v>
      </c>
      <c r="AE1875" s="9" t="s">
        <v>6770</v>
      </c>
      <c r="AF1875" s="9">
        <v>139</v>
      </c>
      <c r="AG1875" s="9"/>
      <c r="AH1875" s="9" t="s">
        <v>6772</v>
      </c>
      <c r="AI1875" s="9"/>
      <c r="AJ1875" s="9"/>
    </row>
    <row r="1876" spans="1:36" x14ac:dyDescent="0.35">
      <c r="A1876" s="9" t="s">
        <v>30</v>
      </c>
      <c r="B1876" s="9" t="s">
        <v>31</v>
      </c>
      <c r="C1876" s="9" t="s">
        <v>14504</v>
      </c>
      <c r="D1876" s="9" t="s">
        <v>29</v>
      </c>
      <c r="E1876" s="9" t="s">
        <v>6767</v>
      </c>
      <c r="F1876" s="9" t="str">
        <f>_xlfn.XLOOKUP(E1876,Total_Enrolled!C:C,Total_Enrolled!C:C)</f>
        <v>2025em1100394@bitspilani-digital.edu.in</v>
      </c>
      <c r="G1876" s="9" t="s">
        <v>6768</v>
      </c>
      <c r="H1876" s="9" t="s">
        <v>14515</v>
      </c>
      <c r="I1876" s="9" t="s">
        <v>6769</v>
      </c>
      <c r="J1876" s="9" t="b">
        <v>1</v>
      </c>
      <c r="K1876" s="9">
        <v>3</v>
      </c>
      <c r="L1876" s="9">
        <f>_xlfn.XLOOKUP(B1876,Courses!A:A,Courses!H:H)</f>
        <v>71</v>
      </c>
      <c r="M1876" s="14">
        <f t="shared" si="145"/>
        <v>4.2253521126760563E-2</v>
      </c>
      <c r="N1876" s="14" t="str">
        <f t="shared" si="146"/>
        <v>Active</v>
      </c>
      <c r="O1876" s="14" t="str" cm="1">
        <f t="array" ref="O1876">_xlfn.IFS(M1876=0,"0",
M1876&lt;=10%,"0-10",
TRUE,"&gt;10"
)&amp;" "&amp;"% progress"</f>
        <v>0-10 % progress</v>
      </c>
      <c r="P1876" s="15">
        <f t="shared" si="147"/>
        <v>0</v>
      </c>
      <c r="Q1876" s="15">
        <f>COUNTIFS($G:$G,$G1876)</f>
        <v>3</v>
      </c>
      <c r="R1876" s="16">
        <f t="shared" si="148"/>
        <v>0</v>
      </c>
      <c r="S1876" s="15" t="str">
        <f t="shared" si="149"/>
        <v>no 0% progess</v>
      </c>
      <c r="T1876" s="9">
        <v>0</v>
      </c>
      <c r="U1876" s="9">
        <v>1</v>
      </c>
      <c r="V1876" s="9">
        <v>1</v>
      </c>
      <c r="W1876" s="9">
        <v>0</v>
      </c>
      <c r="X1876" s="9">
        <v>0</v>
      </c>
      <c r="Y1876" s="9">
        <v>0</v>
      </c>
      <c r="Z1876" s="9"/>
      <c r="AA1876" s="9">
        <v>0</v>
      </c>
      <c r="AB1876" s="9"/>
      <c r="AC1876" s="9">
        <v>225</v>
      </c>
      <c r="AD1876" s="9" t="s">
        <v>6773</v>
      </c>
      <c r="AE1876" s="9" t="s">
        <v>6770</v>
      </c>
      <c r="AF1876" s="9">
        <v>139</v>
      </c>
      <c r="AG1876" s="9"/>
      <c r="AH1876" s="9" t="s">
        <v>6774</v>
      </c>
      <c r="AI1876" s="9"/>
      <c r="AJ1876" s="9"/>
    </row>
    <row r="1877" spans="1:36" x14ac:dyDescent="0.35">
      <c r="A1877" s="9" t="s">
        <v>3100</v>
      </c>
      <c r="B1877" s="9" t="s">
        <v>3101</v>
      </c>
      <c r="C1877" s="9" t="s">
        <v>14504</v>
      </c>
      <c r="D1877" s="9" t="s">
        <v>29</v>
      </c>
      <c r="E1877" s="9" t="s">
        <v>6767</v>
      </c>
      <c r="F1877" s="9" t="str">
        <f>_xlfn.XLOOKUP(E1877,Total_Enrolled!C:C,Total_Enrolled!C:C)</f>
        <v>2025em1100394@bitspilani-digital.edu.in</v>
      </c>
      <c r="G1877" s="9" t="s">
        <v>6768</v>
      </c>
      <c r="H1877" s="9" t="s">
        <v>14515</v>
      </c>
      <c r="I1877" s="9" t="s">
        <v>6769</v>
      </c>
      <c r="J1877" s="9" t="b">
        <v>1</v>
      </c>
      <c r="K1877" s="9">
        <v>8</v>
      </c>
      <c r="L1877" s="9">
        <f>_xlfn.XLOOKUP(B1877,Courses!A:A,Courses!H:H)</f>
        <v>44</v>
      </c>
      <c r="M1877" s="14">
        <f t="shared" si="145"/>
        <v>0.18181818181818182</v>
      </c>
      <c r="N1877" s="14" t="str">
        <f t="shared" si="146"/>
        <v>Active</v>
      </c>
      <c r="O1877" s="14" t="str" cm="1">
        <f t="array" ref="O1877">_xlfn.IFS(M1877=0,"0",
M1877&lt;=10%,"0-10",
TRUE,"&gt;10"
)&amp;" "&amp;"% progress"</f>
        <v>&gt;10 % progress</v>
      </c>
      <c r="P1877" s="15">
        <f t="shared" si="147"/>
        <v>0</v>
      </c>
      <c r="Q1877" s="15">
        <f>COUNTIFS($G:$G,$G1877)</f>
        <v>3</v>
      </c>
      <c r="R1877" s="16">
        <f t="shared" si="148"/>
        <v>0</v>
      </c>
      <c r="S1877" s="15" t="str">
        <f t="shared" si="149"/>
        <v>no 0% progess</v>
      </c>
      <c r="T1877" s="9">
        <v>0</v>
      </c>
      <c r="U1877" s="9">
        <v>1</v>
      </c>
      <c r="V1877" s="9">
        <v>1</v>
      </c>
      <c r="W1877" s="9">
        <v>0</v>
      </c>
      <c r="X1877" s="9">
        <v>0</v>
      </c>
      <c r="Y1877" s="9">
        <v>0</v>
      </c>
      <c r="Z1877" s="9"/>
      <c r="AA1877" s="9">
        <v>0</v>
      </c>
      <c r="AB1877" s="9"/>
      <c r="AC1877" s="9">
        <v>1278</v>
      </c>
      <c r="AD1877" s="9" t="s">
        <v>6775</v>
      </c>
      <c r="AE1877" s="9" t="s">
        <v>6770</v>
      </c>
      <c r="AF1877" s="9">
        <v>139</v>
      </c>
      <c r="AG1877" s="9"/>
      <c r="AH1877" s="9" t="s">
        <v>6776</v>
      </c>
      <c r="AI1877" s="9" t="s">
        <v>6777</v>
      </c>
      <c r="AJ1877" s="9" t="s">
        <v>6778</v>
      </c>
    </row>
    <row r="1878" spans="1:36" x14ac:dyDescent="0.35">
      <c r="A1878" s="9" t="s">
        <v>3100</v>
      </c>
      <c r="B1878" s="9" t="s">
        <v>3101</v>
      </c>
      <c r="C1878" s="9" t="s">
        <v>14504</v>
      </c>
      <c r="D1878" s="9" t="s">
        <v>29</v>
      </c>
      <c r="E1878" s="9" t="s">
        <v>6779</v>
      </c>
      <c r="F1878" s="9" t="str">
        <f>_xlfn.XLOOKUP(E1878,Total_Enrolled!C:C,Total_Enrolled!C:C)</f>
        <v>2025em1100395@bitspilani-digital.edu.in</v>
      </c>
      <c r="G1878" s="9" t="s">
        <v>6780</v>
      </c>
      <c r="H1878" s="9" t="s">
        <v>14515</v>
      </c>
      <c r="I1878" s="9" t="s">
        <v>6781</v>
      </c>
      <c r="J1878" s="9" t="b">
        <v>1</v>
      </c>
      <c r="K1878" s="9">
        <v>27</v>
      </c>
      <c r="L1878" s="9">
        <f>_xlfn.XLOOKUP(B1878,Courses!A:A,Courses!H:H)</f>
        <v>44</v>
      </c>
      <c r="M1878" s="14">
        <f t="shared" si="145"/>
        <v>0.61363636363636365</v>
      </c>
      <c r="N1878" s="14" t="str">
        <f t="shared" si="146"/>
        <v>Active</v>
      </c>
      <c r="O1878" s="14" t="str" cm="1">
        <f t="array" ref="O1878">_xlfn.IFS(M1878=0,"0",
M1878&lt;=10%,"0-10",
TRUE,"&gt;10"
)&amp;" "&amp;"% progress"</f>
        <v>&gt;10 % progress</v>
      </c>
      <c r="P1878" s="15">
        <f t="shared" si="147"/>
        <v>0</v>
      </c>
      <c r="Q1878" s="15">
        <f>COUNTIFS($G:$G,$G1878)</f>
        <v>3</v>
      </c>
      <c r="R1878" s="16">
        <f t="shared" si="148"/>
        <v>0</v>
      </c>
      <c r="S1878" s="15" t="str">
        <f t="shared" si="149"/>
        <v>no 0% progess</v>
      </c>
      <c r="T1878" s="9">
        <v>0</v>
      </c>
      <c r="U1878" s="9">
        <v>9</v>
      </c>
      <c r="V1878" s="9">
        <v>9</v>
      </c>
      <c r="W1878" s="9">
        <v>0</v>
      </c>
      <c r="X1878" s="9">
        <v>0</v>
      </c>
      <c r="Y1878" s="9">
        <v>0</v>
      </c>
      <c r="Z1878" s="9"/>
      <c r="AA1878" s="9">
        <v>0</v>
      </c>
      <c r="AB1878" s="9"/>
      <c r="AC1878" s="9">
        <v>7640</v>
      </c>
      <c r="AD1878" s="9" t="s">
        <v>6783</v>
      </c>
      <c r="AE1878" s="9" t="s">
        <v>6782</v>
      </c>
      <c r="AF1878" s="9">
        <v>166</v>
      </c>
      <c r="AG1878" s="9"/>
      <c r="AH1878" s="9" t="s">
        <v>6784</v>
      </c>
      <c r="AI1878" s="9" t="s">
        <v>6785</v>
      </c>
      <c r="AJ1878" s="9" t="s">
        <v>6786</v>
      </c>
    </row>
    <row r="1879" spans="1:36" x14ac:dyDescent="0.35">
      <c r="A1879" s="9" t="s">
        <v>30</v>
      </c>
      <c r="B1879" s="9" t="s">
        <v>31</v>
      </c>
      <c r="C1879" s="9" t="s">
        <v>14504</v>
      </c>
      <c r="D1879" s="9" t="s">
        <v>29</v>
      </c>
      <c r="E1879" s="9" t="s">
        <v>6779</v>
      </c>
      <c r="F1879" s="9" t="str">
        <f>_xlfn.XLOOKUP(E1879,Total_Enrolled!C:C,Total_Enrolled!C:C)</f>
        <v>2025em1100395@bitspilani-digital.edu.in</v>
      </c>
      <c r="G1879" s="9" t="s">
        <v>6780</v>
      </c>
      <c r="H1879" s="9" t="s">
        <v>14515</v>
      </c>
      <c r="I1879" s="9" t="s">
        <v>6781</v>
      </c>
      <c r="J1879" s="9" t="b">
        <v>1</v>
      </c>
      <c r="K1879" s="9">
        <v>29</v>
      </c>
      <c r="L1879" s="9">
        <f>_xlfn.XLOOKUP(B1879,Courses!A:A,Courses!H:H)</f>
        <v>71</v>
      </c>
      <c r="M1879" s="14">
        <f t="shared" si="145"/>
        <v>0.40845070422535212</v>
      </c>
      <c r="N1879" s="14" t="str">
        <f t="shared" si="146"/>
        <v>Active</v>
      </c>
      <c r="O1879" s="14" t="str" cm="1">
        <f t="array" ref="O1879">_xlfn.IFS(M1879=0,"0",
M1879&lt;=10%,"0-10",
TRUE,"&gt;10"
)&amp;" "&amp;"% progress"</f>
        <v>&gt;10 % progress</v>
      </c>
      <c r="P1879" s="15">
        <f t="shared" si="147"/>
        <v>0</v>
      </c>
      <c r="Q1879" s="15">
        <f>COUNTIFS($G:$G,$G1879)</f>
        <v>3</v>
      </c>
      <c r="R1879" s="16">
        <f t="shared" si="148"/>
        <v>0</v>
      </c>
      <c r="S1879" s="15" t="str">
        <f t="shared" si="149"/>
        <v>no 0% progess</v>
      </c>
      <c r="T1879" s="9">
        <v>0</v>
      </c>
      <c r="U1879" s="9">
        <v>9</v>
      </c>
      <c r="V1879" s="9">
        <v>9</v>
      </c>
      <c r="W1879" s="9">
        <v>0</v>
      </c>
      <c r="X1879" s="9">
        <v>0</v>
      </c>
      <c r="Y1879" s="9">
        <v>0</v>
      </c>
      <c r="Z1879" s="9"/>
      <c r="AA1879" s="9">
        <v>0</v>
      </c>
      <c r="AB1879" s="9"/>
      <c r="AC1879" s="9">
        <v>15396</v>
      </c>
      <c r="AD1879" s="9" t="s">
        <v>6787</v>
      </c>
      <c r="AE1879" s="9" t="s">
        <v>6782</v>
      </c>
      <c r="AF1879" s="9">
        <v>166</v>
      </c>
      <c r="AG1879" s="9"/>
      <c r="AH1879" s="9" t="s">
        <v>6788</v>
      </c>
      <c r="AI1879" s="9" t="s">
        <v>6789</v>
      </c>
      <c r="AJ1879" s="9" t="s">
        <v>6789</v>
      </c>
    </row>
    <row r="1880" spans="1:36" x14ac:dyDescent="0.35">
      <c r="A1880" s="9" t="s">
        <v>3110</v>
      </c>
      <c r="B1880" s="9" t="s">
        <v>3111</v>
      </c>
      <c r="C1880" s="9" t="s">
        <v>14504</v>
      </c>
      <c r="D1880" s="9" t="s">
        <v>29</v>
      </c>
      <c r="E1880" s="9" t="s">
        <v>6779</v>
      </c>
      <c r="F1880" s="9" t="str">
        <f>_xlfn.XLOOKUP(E1880,Total_Enrolled!C:C,Total_Enrolled!C:C)</f>
        <v>2025em1100395@bitspilani-digital.edu.in</v>
      </c>
      <c r="G1880" s="9" t="s">
        <v>6780</v>
      </c>
      <c r="H1880" s="9" t="s">
        <v>14515</v>
      </c>
      <c r="I1880" s="9" t="s">
        <v>6781</v>
      </c>
      <c r="J1880" s="9" t="b">
        <v>1</v>
      </c>
      <c r="K1880" s="9">
        <v>69</v>
      </c>
      <c r="L1880" s="9">
        <f>_xlfn.XLOOKUP(B1880,Courses!A:A,Courses!H:H)</f>
        <v>67</v>
      </c>
      <c r="M1880" s="14">
        <f t="shared" si="145"/>
        <v>1.0298507462686568</v>
      </c>
      <c r="N1880" s="14" t="str">
        <f t="shared" si="146"/>
        <v>Active</v>
      </c>
      <c r="O1880" s="14" t="str" cm="1">
        <f t="array" ref="O1880">_xlfn.IFS(M1880=0,"0",
M1880&lt;=10%,"0-10",
TRUE,"&gt;10"
)&amp;" "&amp;"% progress"</f>
        <v>&gt;10 % progress</v>
      </c>
      <c r="P1880" s="15">
        <f t="shared" si="147"/>
        <v>0</v>
      </c>
      <c r="Q1880" s="15">
        <f>COUNTIFS($G:$G,$G1880)</f>
        <v>3</v>
      </c>
      <c r="R1880" s="16">
        <f t="shared" si="148"/>
        <v>0</v>
      </c>
      <c r="S1880" s="15" t="str">
        <f t="shared" si="149"/>
        <v>no 0% progess</v>
      </c>
      <c r="T1880" s="9">
        <v>0</v>
      </c>
      <c r="U1880" s="9">
        <v>12</v>
      </c>
      <c r="V1880" s="9">
        <v>12</v>
      </c>
      <c r="W1880" s="9">
        <v>1</v>
      </c>
      <c r="X1880" s="9">
        <v>0</v>
      </c>
      <c r="Y1880" s="9">
        <v>0</v>
      </c>
      <c r="Z1880" s="9" t="s">
        <v>6790</v>
      </c>
      <c r="AA1880" s="9">
        <v>0</v>
      </c>
      <c r="AB1880" s="9"/>
      <c r="AC1880" s="9">
        <v>9569</v>
      </c>
      <c r="AD1880" s="9" t="s">
        <v>6791</v>
      </c>
      <c r="AE1880" s="9" t="s">
        <v>6782</v>
      </c>
      <c r="AF1880" s="9">
        <v>166</v>
      </c>
      <c r="AG1880" s="9"/>
      <c r="AH1880" s="9" t="s">
        <v>6792</v>
      </c>
      <c r="AI1880" s="9"/>
      <c r="AJ1880" s="9"/>
    </row>
    <row r="1881" spans="1:36" x14ac:dyDescent="0.35">
      <c r="A1881" s="9" t="s">
        <v>3089</v>
      </c>
      <c r="B1881" s="9" t="s">
        <v>36</v>
      </c>
      <c r="C1881" s="9" t="s">
        <v>14504</v>
      </c>
      <c r="D1881" s="9" t="s">
        <v>29</v>
      </c>
      <c r="E1881" s="9" t="s">
        <v>6793</v>
      </c>
      <c r="F1881" s="9" t="str">
        <f>_xlfn.XLOOKUP(E1881,Total_Enrolled!C:C,Total_Enrolled!C:C)</f>
        <v>2025em1100396@bitspilani-digital.edu.in</v>
      </c>
      <c r="G1881" s="9" t="s">
        <v>6794</v>
      </c>
      <c r="H1881" s="9" t="s">
        <v>14515</v>
      </c>
      <c r="I1881" s="9" t="s">
        <v>6795</v>
      </c>
      <c r="J1881" s="9" t="b">
        <v>1</v>
      </c>
      <c r="K1881" s="9">
        <v>0</v>
      </c>
      <c r="L1881" s="9">
        <f>_xlfn.XLOOKUP(B1881,Courses!A:A,Courses!H:H)</f>
        <v>85</v>
      </c>
      <c r="M1881" s="14">
        <f t="shared" si="145"/>
        <v>0</v>
      </c>
      <c r="N1881" s="14" t="str">
        <f t="shared" si="146"/>
        <v>Not Active</v>
      </c>
      <c r="O1881" s="14" t="str" cm="1">
        <f t="array" ref="O1881">_xlfn.IFS(M1881=0,"0",
M1881&lt;=10%,"0-10",
TRUE,"&gt;10"
)&amp;" "&amp;"% progress"</f>
        <v>0 % progress</v>
      </c>
      <c r="P1881" s="15">
        <f t="shared" si="147"/>
        <v>1</v>
      </c>
      <c r="Q1881" s="15">
        <f>COUNTIFS($G:$G,$G1881)</f>
        <v>3</v>
      </c>
      <c r="R1881" s="16">
        <f t="shared" si="148"/>
        <v>0.33333333333333331</v>
      </c>
      <c r="S1881" s="15" t="str">
        <f t="shared" si="149"/>
        <v>no progress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/>
      <c r="AA1881" s="9">
        <v>0</v>
      </c>
      <c r="AB1881" s="9"/>
      <c r="AC1881" s="9">
        <v>0</v>
      </c>
      <c r="AD1881" s="9" t="s">
        <v>6797</v>
      </c>
      <c r="AE1881" s="9" t="s">
        <v>6796</v>
      </c>
      <c r="AF1881" s="9">
        <v>62</v>
      </c>
      <c r="AG1881" s="9"/>
      <c r="AH1881" s="9"/>
      <c r="AI1881" s="9"/>
      <c r="AJ1881" s="9"/>
    </row>
    <row r="1882" spans="1:36" x14ac:dyDescent="0.35">
      <c r="A1882" s="9" t="s">
        <v>3091</v>
      </c>
      <c r="B1882" s="9" t="s">
        <v>3092</v>
      </c>
      <c r="C1882" s="9" t="s">
        <v>14504</v>
      </c>
      <c r="D1882" s="9" t="s">
        <v>29</v>
      </c>
      <c r="E1882" s="9" t="s">
        <v>6793</v>
      </c>
      <c r="F1882" s="9" t="str">
        <f>_xlfn.XLOOKUP(E1882,Total_Enrolled!C:C,Total_Enrolled!C:C)</f>
        <v>2025em1100396@bitspilani-digital.edu.in</v>
      </c>
      <c r="G1882" s="9" t="s">
        <v>6794</v>
      </c>
      <c r="H1882" s="9" t="s">
        <v>14515</v>
      </c>
      <c r="I1882" s="9" t="s">
        <v>6795</v>
      </c>
      <c r="J1882" s="9" t="b">
        <v>1</v>
      </c>
      <c r="K1882" s="9">
        <v>0</v>
      </c>
      <c r="L1882" s="9">
        <f>_xlfn.XLOOKUP(B1882,Courses!A:A,Courses!H:H)</f>
        <v>36</v>
      </c>
      <c r="M1882" s="14">
        <f t="shared" si="145"/>
        <v>0</v>
      </c>
      <c r="N1882" s="14" t="str">
        <f t="shared" si="146"/>
        <v>Not Active</v>
      </c>
      <c r="O1882" s="14" t="str" cm="1">
        <f t="array" ref="O1882">_xlfn.IFS(M1882=0,"0",
M1882&lt;=10%,"0-10",
TRUE,"&gt;10"
)&amp;" "&amp;"% progress"</f>
        <v>0 % progress</v>
      </c>
      <c r="P1882" s="15">
        <f t="shared" si="147"/>
        <v>1</v>
      </c>
      <c r="Q1882" s="15">
        <f>COUNTIFS($G:$G,$G1882)</f>
        <v>3</v>
      </c>
      <c r="R1882" s="16">
        <f t="shared" si="148"/>
        <v>0.33333333333333331</v>
      </c>
      <c r="S1882" s="15" t="str">
        <f t="shared" si="149"/>
        <v>no progress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/>
      <c r="AA1882" s="9">
        <v>0</v>
      </c>
      <c r="AB1882" s="9"/>
      <c r="AC1882" s="9">
        <v>0</v>
      </c>
      <c r="AD1882" s="9"/>
      <c r="AE1882" s="9" t="s">
        <v>6796</v>
      </c>
      <c r="AF1882" s="9">
        <v>62</v>
      </c>
      <c r="AG1882" s="9"/>
      <c r="AH1882" s="9"/>
      <c r="AI1882" s="9"/>
      <c r="AJ1882" s="9"/>
    </row>
    <row r="1883" spans="1:36" x14ac:dyDescent="0.35">
      <c r="A1883" s="9" t="s">
        <v>3086</v>
      </c>
      <c r="B1883" s="9" t="s">
        <v>35</v>
      </c>
      <c r="C1883" s="9" t="s">
        <v>14504</v>
      </c>
      <c r="D1883" s="9" t="s">
        <v>29</v>
      </c>
      <c r="E1883" s="9" t="s">
        <v>6793</v>
      </c>
      <c r="F1883" s="9" t="str">
        <f>_xlfn.XLOOKUP(E1883,Total_Enrolled!C:C,Total_Enrolled!C:C)</f>
        <v>2025em1100396@bitspilani-digital.edu.in</v>
      </c>
      <c r="G1883" s="9" t="s">
        <v>6794</v>
      </c>
      <c r="H1883" s="9" t="s">
        <v>14515</v>
      </c>
      <c r="I1883" s="9" t="s">
        <v>6795</v>
      </c>
      <c r="J1883" s="9" t="b">
        <v>1</v>
      </c>
      <c r="K1883" s="9">
        <v>0</v>
      </c>
      <c r="L1883" s="9">
        <f>_xlfn.XLOOKUP(B1883,Courses!A:A,Courses!H:H)</f>
        <v>68</v>
      </c>
      <c r="M1883" s="14">
        <f t="shared" si="145"/>
        <v>0</v>
      </c>
      <c r="N1883" s="14" t="str">
        <f t="shared" si="146"/>
        <v>Not Active</v>
      </c>
      <c r="O1883" s="14" t="str" cm="1">
        <f t="array" ref="O1883">_xlfn.IFS(M1883=0,"0",
M1883&lt;=10%,"0-10",
TRUE,"&gt;10"
)&amp;" "&amp;"% progress"</f>
        <v>0 % progress</v>
      </c>
      <c r="P1883" s="15">
        <f t="shared" si="147"/>
        <v>1</v>
      </c>
      <c r="Q1883" s="15">
        <f>COUNTIFS($G:$G,$G1883)</f>
        <v>3</v>
      </c>
      <c r="R1883" s="16">
        <f t="shared" si="148"/>
        <v>0.33333333333333331</v>
      </c>
      <c r="S1883" s="15" t="str">
        <f t="shared" si="149"/>
        <v>no progress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/>
      <c r="AA1883" s="9">
        <v>0</v>
      </c>
      <c r="AB1883" s="9"/>
      <c r="AC1883" s="9">
        <v>0</v>
      </c>
      <c r="AD1883" s="9"/>
      <c r="AE1883" s="9" t="s">
        <v>6796</v>
      </c>
      <c r="AF1883" s="9">
        <v>62</v>
      </c>
      <c r="AG1883" s="9"/>
      <c r="AH1883" s="9"/>
      <c r="AI1883" s="9"/>
      <c r="AJ1883" s="9"/>
    </row>
    <row r="1884" spans="1:36" x14ac:dyDescent="0.35">
      <c r="A1884" s="9" t="s">
        <v>3110</v>
      </c>
      <c r="B1884" s="9" t="s">
        <v>3111</v>
      </c>
      <c r="C1884" s="9" t="s">
        <v>14504</v>
      </c>
      <c r="D1884" s="9" t="s">
        <v>29</v>
      </c>
      <c r="E1884" s="9" t="s">
        <v>6801</v>
      </c>
      <c r="F1884" s="9" t="str">
        <f>_xlfn.XLOOKUP(E1884,Total_Enrolled!C:C,Total_Enrolled!C:C)</f>
        <v>2025em1100398@bitspilani-digital.edu.in</v>
      </c>
      <c r="G1884" s="9" t="s">
        <v>6802</v>
      </c>
      <c r="H1884" s="9" t="s">
        <v>14515</v>
      </c>
      <c r="I1884" s="9" t="s">
        <v>6803</v>
      </c>
      <c r="J1884" s="9" t="b">
        <v>1</v>
      </c>
      <c r="K1884" s="9">
        <v>0</v>
      </c>
      <c r="L1884" s="9">
        <f>_xlfn.XLOOKUP(B1884,Courses!A:A,Courses!H:H)</f>
        <v>67</v>
      </c>
      <c r="M1884" s="14">
        <f t="shared" si="145"/>
        <v>0</v>
      </c>
      <c r="N1884" s="14" t="str">
        <f t="shared" si="146"/>
        <v>Not Active</v>
      </c>
      <c r="O1884" s="14" t="str" cm="1">
        <f t="array" ref="O1884">_xlfn.IFS(M1884=0,"0",
M1884&lt;=10%,"0-10",
TRUE,"&gt;10"
)&amp;" "&amp;"% progress"</f>
        <v>0 % progress</v>
      </c>
      <c r="P1884" s="15">
        <f t="shared" si="147"/>
        <v>1</v>
      </c>
      <c r="Q1884" s="15">
        <f>COUNTIFS($G:$G,$G1884)</f>
        <v>3</v>
      </c>
      <c r="R1884" s="16">
        <f t="shared" si="148"/>
        <v>0.33333333333333331</v>
      </c>
      <c r="S1884" s="15" t="str">
        <f t="shared" si="149"/>
        <v>no progress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/>
      <c r="AA1884" s="9">
        <v>0</v>
      </c>
      <c r="AB1884" s="9"/>
      <c r="AC1884" s="9">
        <v>0</v>
      </c>
      <c r="AD1884" s="9" t="s">
        <v>6805</v>
      </c>
      <c r="AE1884" s="9" t="s">
        <v>6804</v>
      </c>
      <c r="AF1884" s="9">
        <v>65</v>
      </c>
      <c r="AG1884" s="9"/>
      <c r="AH1884" s="9"/>
      <c r="AI1884" s="9"/>
      <c r="AJ1884" s="9"/>
    </row>
    <row r="1885" spans="1:36" x14ac:dyDescent="0.35">
      <c r="A1885" s="9" t="s">
        <v>30</v>
      </c>
      <c r="B1885" s="9" t="s">
        <v>31</v>
      </c>
      <c r="C1885" s="9" t="s">
        <v>14504</v>
      </c>
      <c r="D1885" s="9" t="s">
        <v>29</v>
      </c>
      <c r="E1885" s="9" t="s">
        <v>6801</v>
      </c>
      <c r="F1885" s="9" t="str">
        <f>_xlfn.XLOOKUP(E1885,Total_Enrolled!C:C,Total_Enrolled!C:C)</f>
        <v>2025em1100398@bitspilani-digital.edu.in</v>
      </c>
      <c r="G1885" s="9" t="s">
        <v>6802</v>
      </c>
      <c r="H1885" s="9" t="s">
        <v>14515</v>
      </c>
      <c r="I1885" s="9" t="s">
        <v>6803</v>
      </c>
      <c r="J1885" s="9" t="b">
        <v>1</v>
      </c>
      <c r="K1885" s="9">
        <v>0</v>
      </c>
      <c r="L1885" s="9">
        <f>_xlfn.XLOOKUP(B1885,Courses!A:A,Courses!H:H)</f>
        <v>71</v>
      </c>
      <c r="M1885" s="14">
        <f t="shared" si="145"/>
        <v>0</v>
      </c>
      <c r="N1885" s="14" t="str">
        <f t="shared" si="146"/>
        <v>Not Active</v>
      </c>
      <c r="O1885" s="14" t="str" cm="1">
        <f t="array" ref="O1885">_xlfn.IFS(M1885=0,"0",
M1885&lt;=10%,"0-10",
TRUE,"&gt;10"
)&amp;" "&amp;"% progress"</f>
        <v>0 % progress</v>
      </c>
      <c r="P1885" s="15">
        <f t="shared" si="147"/>
        <v>1</v>
      </c>
      <c r="Q1885" s="15">
        <f>COUNTIFS($G:$G,$G1885)</f>
        <v>3</v>
      </c>
      <c r="R1885" s="16">
        <f t="shared" si="148"/>
        <v>0.33333333333333331</v>
      </c>
      <c r="S1885" s="15" t="str">
        <f t="shared" si="149"/>
        <v>no progress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/>
      <c r="AA1885" s="9">
        <v>0</v>
      </c>
      <c r="AB1885" s="9"/>
      <c r="AC1885" s="9">
        <v>0</v>
      </c>
      <c r="AD1885" s="9"/>
      <c r="AE1885" s="9" t="s">
        <v>6804</v>
      </c>
      <c r="AF1885" s="9">
        <v>65</v>
      </c>
      <c r="AG1885" s="9"/>
      <c r="AH1885" s="9"/>
      <c r="AI1885" s="9"/>
      <c r="AJ1885" s="9"/>
    </row>
    <row r="1886" spans="1:36" x14ac:dyDescent="0.35">
      <c r="A1886" s="9" t="s">
        <v>3100</v>
      </c>
      <c r="B1886" s="9" t="s">
        <v>3101</v>
      </c>
      <c r="C1886" s="9" t="s">
        <v>14504</v>
      </c>
      <c r="D1886" s="9" t="s">
        <v>29</v>
      </c>
      <c r="E1886" s="9" t="s">
        <v>6801</v>
      </c>
      <c r="F1886" s="9" t="str">
        <f>_xlfn.XLOOKUP(E1886,Total_Enrolled!C:C,Total_Enrolled!C:C)</f>
        <v>2025em1100398@bitspilani-digital.edu.in</v>
      </c>
      <c r="G1886" s="9" t="s">
        <v>6802</v>
      </c>
      <c r="H1886" s="9" t="s">
        <v>14515</v>
      </c>
      <c r="I1886" s="9" t="s">
        <v>6803</v>
      </c>
      <c r="J1886" s="9" t="b">
        <v>1</v>
      </c>
      <c r="K1886" s="9">
        <v>0</v>
      </c>
      <c r="L1886" s="9">
        <f>_xlfn.XLOOKUP(B1886,Courses!A:A,Courses!H:H)</f>
        <v>44</v>
      </c>
      <c r="M1886" s="14">
        <f t="shared" si="145"/>
        <v>0</v>
      </c>
      <c r="N1886" s="14" t="str">
        <f t="shared" si="146"/>
        <v>Not Active</v>
      </c>
      <c r="O1886" s="14" t="str" cm="1">
        <f t="array" ref="O1886">_xlfn.IFS(M1886=0,"0",
M1886&lt;=10%,"0-10",
TRUE,"&gt;10"
)&amp;" "&amp;"% progress"</f>
        <v>0 % progress</v>
      </c>
      <c r="P1886" s="15">
        <f t="shared" si="147"/>
        <v>1</v>
      </c>
      <c r="Q1886" s="15">
        <f>COUNTIFS($G:$G,$G1886)</f>
        <v>3</v>
      </c>
      <c r="R1886" s="16">
        <f t="shared" si="148"/>
        <v>0.33333333333333331</v>
      </c>
      <c r="S1886" s="15" t="str">
        <f t="shared" si="149"/>
        <v>no progress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/>
      <c r="AA1886" s="9">
        <v>0</v>
      </c>
      <c r="AB1886" s="9"/>
      <c r="AC1886" s="9">
        <v>0</v>
      </c>
      <c r="AD1886" s="9"/>
      <c r="AE1886" s="9" t="s">
        <v>6804</v>
      </c>
      <c r="AF1886" s="9">
        <v>65</v>
      </c>
      <c r="AG1886" s="9"/>
      <c r="AH1886" s="9"/>
      <c r="AI1886" s="9"/>
      <c r="AJ1886" s="9"/>
    </row>
    <row r="1887" spans="1:36" x14ac:dyDescent="0.35">
      <c r="A1887" s="9" t="s">
        <v>3091</v>
      </c>
      <c r="B1887" s="9" t="s">
        <v>3092</v>
      </c>
      <c r="C1887" s="9" t="s">
        <v>14504</v>
      </c>
      <c r="D1887" s="9" t="s">
        <v>29</v>
      </c>
      <c r="E1887" s="9" t="s">
        <v>6806</v>
      </c>
      <c r="F1887" s="9" t="str">
        <f>_xlfn.XLOOKUP(E1887,Total_Enrolled!C:C,Total_Enrolled!C:C)</f>
        <v>2025em1100399@bitspilani-digital.edu.in</v>
      </c>
      <c r="G1887" s="9" t="s">
        <v>6807</v>
      </c>
      <c r="H1887" s="9" t="s">
        <v>14515</v>
      </c>
      <c r="I1887" s="9" t="s">
        <v>6808</v>
      </c>
      <c r="J1887" s="9" t="b">
        <v>1</v>
      </c>
      <c r="K1887" s="9">
        <v>2</v>
      </c>
      <c r="L1887" s="9">
        <f>_xlfn.XLOOKUP(B1887,Courses!A:A,Courses!H:H)</f>
        <v>36</v>
      </c>
      <c r="M1887" s="14">
        <f t="shared" si="145"/>
        <v>5.5555555555555552E-2</v>
      </c>
      <c r="N1887" s="14" t="str">
        <f t="shared" si="146"/>
        <v>Active</v>
      </c>
      <c r="O1887" s="14" t="str" cm="1">
        <f t="array" ref="O1887">_xlfn.IFS(M1887=0,"0",
M1887&lt;=10%,"0-10",
TRUE,"&gt;10"
)&amp;" "&amp;"% progress"</f>
        <v>0-10 % progress</v>
      </c>
      <c r="P1887" s="15">
        <f t="shared" si="147"/>
        <v>0</v>
      </c>
      <c r="Q1887" s="15">
        <f>COUNTIFS($G:$G,$G1887)</f>
        <v>4</v>
      </c>
      <c r="R1887" s="16">
        <f t="shared" si="148"/>
        <v>0</v>
      </c>
      <c r="S1887" s="15" t="str">
        <f t="shared" si="149"/>
        <v>no 0% progess</v>
      </c>
      <c r="T1887" s="9">
        <v>0</v>
      </c>
      <c r="U1887" s="9">
        <v>1</v>
      </c>
      <c r="V1887" s="9">
        <v>1</v>
      </c>
      <c r="W1887" s="9">
        <v>0</v>
      </c>
      <c r="X1887" s="9">
        <v>0</v>
      </c>
      <c r="Y1887" s="9">
        <v>0</v>
      </c>
      <c r="Z1887" s="9"/>
      <c r="AA1887" s="9">
        <v>0</v>
      </c>
      <c r="AB1887" s="9"/>
      <c r="AC1887" s="9">
        <v>648</v>
      </c>
      <c r="AD1887" s="9" t="s">
        <v>6809</v>
      </c>
      <c r="AE1887" s="9" t="s">
        <v>6810</v>
      </c>
      <c r="AF1887" s="9">
        <v>55</v>
      </c>
      <c r="AG1887" s="9"/>
      <c r="AH1887" s="9" t="s">
        <v>6811</v>
      </c>
      <c r="AI1887" s="9"/>
      <c r="AJ1887" s="9"/>
    </row>
    <row r="1888" spans="1:36" x14ac:dyDescent="0.35">
      <c r="A1888" s="9" t="s">
        <v>3095</v>
      </c>
      <c r="B1888" s="9" t="s">
        <v>38</v>
      </c>
      <c r="C1888" s="9" t="s">
        <v>14504</v>
      </c>
      <c r="D1888" s="9" t="s">
        <v>29</v>
      </c>
      <c r="E1888" s="9" t="s">
        <v>6806</v>
      </c>
      <c r="F1888" s="9" t="str">
        <f>_xlfn.XLOOKUP(E1888,Total_Enrolled!C:C,Total_Enrolled!C:C)</f>
        <v>2025em1100399@bitspilani-digital.edu.in</v>
      </c>
      <c r="G1888" s="9" t="s">
        <v>6807</v>
      </c>
      <c r="H1888" s="9" t="s">
        <v>14515</v>
      </c>
      <c r="I1888" s="9" t="s">
        <v>6808</v>
      </c>
      <c r="J1888" s="9" t="b">
        <v>1</v>
      </c>
      <c r="K1888" s="9">
        <v>0</v>
      </c>
      <c r="L1888" s="9">
        <f>_xlfn.XLOOKUP(B1888,Courses!A:A,Courses!H:H)</f>
        <v>42</v>
      </c>
      <c r="M1888" s="14">
        <f t="shared" si="145"/>
        <v>0</v>
      </c>
      <c r="N1888" s="14" t="str">
        <f t="shared" si="146"/>
        <v>Not Active</v>
      </c>
      <c r="O1888" s="14" t="str" cm="1">
        <f t="array" ref="O1888">_xlfn.IFS(M1888=0,"0",
M1888&lt;=10%,"0-10",
TRUE,"&gt;10"
)&amp;" "&amp;"% progress"</f>
        <v>0 % progress</v>
      </c>
      <c r="P1888" s="15">
        <f t="shared" si="147"/>
        <v>1</v>
      </c>
      <c r="Q1888" s="15">
        <f>COUNTIFS($G:$G,$G1888)</f>
        <v>4</v>
      </c>
      <c r="R1888" s="16">
        <f t="shared" si="148"/>
        <v>0.25</v>
      </c>
      <c r="S1888" s="15" t="str">
        <f t="shared" si="149"/>
        <v>no progress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/>
      <c r="AA1888" s="9">
        <v>0</v>
      </c>
      <c r="AB1888" s="9"/>
      <c r="AC1888" s="9">
        <v>0</v>
      </c>
      <c r="AD1888" s="9"/>
      <c r="AE1888" s="9" t="s">
        <v>6810</v>
      </c>
      <c r="AF1888" s="9">
        <v>55</v>
      </c>
      <c r="AG1888" s="9"/>
      <c r="AH1888" s="9"/>
      <c r="AI1888" s="9"/>
      <c r="AJ1888" s="9"/>
    </row>
    <row r="1889" spans="1:36" x14ac:dyDescent="0.35">
      <c r="A1889" s="9" t="s">
        <v>3089</v>
      </c>
      <c r="B1889" s="9" t="s">
        <v>36</v>
      </c>
      <c r="C1889" s="9" t="s">
        <v>14504</v>
      </c>
      <c r="D1889" s="9" t="s">
        <v>29</v>
      </c>
      <c r="E1889" s="9" t="s">
        <v>6806</v>
      </c>
      <c r="F1889" s="9" t="str">
        <f>_xlfn.XLOOKUP(E1889,Total_Enrolled!C:C,Total_Enrolled!C:C)</f>
        <v>2025em1100399@bitspilani-digital.edu.in</v>
      </c>
      <c r="G1889" s="9" t="s">
        <v>6807</v>
      </c>
      <c r="H1889" s="9" t="s">
        <v>14515</v>
      </c>
      <c r="I1889" s="9" t="s">
        <v>6808</v>
      </c>
      <c r="J1889" s="9" t="b">
        <v>1</v>
      </c>
      <c r="K1889" s="9">
        <v>1</v>
      </c>
      <c r="L1889" s="9">
        <f>_xlfn.XLOOKUP(B1889,Courses!A:A,Courses!H:H)</f>
        <v>85</v>
      </c>
      <c r="M1889" s="14">
        <f t="shared" si="145"/>
        <v>1.1764705882352941E-2</v>
      </c>
      <c r="N1889" s="14" t="str">
        <f t="shared" si="146"/>
        <v>Active</v>
      </c>
      <c r="O1889" s="14" t="str" cm="1">
        <f t="array" ref="O1889">_xlfn.IFS(M1889=0,"0",
M1889&lt;=10%,"0-10",
TRUE,"&gt;10"
)&amp;" "&amp;"% progress"</f>
        <v>0-10 % progress</v>
      </c>
      <c r="P1889" s="15">
        <f t="shared" si="147"/>
        <v>0</v>
      </c>
      <c r="Q1889" s="15">
        <f>COUNTIFS($G:$G,$G1889)</f>
        <v>4</v>
      </c>
      <c r="R1889" s="16">
        <f t="shared" si="148"/>
        <v>0</v>
      </c>
      <c r="S1889" s="15" t="str">
        <f t="shared" si="149"/>
        <v>no 0% progess</v>
      </c>
      <c r="T1889" s="9">
        <v>0</v>
      </c>
      <c r="U1889" s="9">
        <v>1</v>
      </c>
      <c r="V1889" s="9">
        <v>1</v>
      </c>
      <c r="W1889" s="9">
        <v>0</v>
      </c>
      <c r="X1889" s="9">
        <v>0</v>
      </c>
      <c r="Y1889" s="9">
        <v>0</v>
      </c>
      <c r="Z1889" s="9"/>
      <c r="AA1889" s="9">
        <v>0</v>
      </c>
      <c r="AB1889" s="9"/>
      <c r="AC1889" s="9">
        <v>0</v>
      </c>
      <c r="AD1889" s="9" t="s">
        <v>6812</v>
      </c>
      <c r="AE1889" s="9" t="s">
        <v>6810</v>
      </c>
      <c r="AF1889" s="9">
        <v>55</v>
      </c>
      <c r="AG1889" s="9"/>
      <c r="AH1889" s="9" t="s">
        <v>6813</v>
      </c>
      <c r="AI1889" s="9"/>
      <c r="AJ1889" s="9"/>
    </row>
    <row r="1890" spans="1:36" x14ac:dyDescent="0.35">
      <c r="A1890" s="9" t="s">
        <v>3086</v>
      </c>
      <c r="B1890" s="9" t="s">
        <v>35</v>
      </c>
      <c r="C1890" s="9" t="s">
        <v>14504</v>
      </c>
      <c r="D1890" s="9" t="s">
        <v>29</v>
      </c>
      <c r="E1890" s="9" t="s">
        <v>6806</v>
      </c>
      <c r="F1890" s="9" t="str">
        <f>_xlfn.XLOOKUP(E1890,Total_Enrolled!C:C,Total_Enrolled!C:C)</f>
        <v>2025em1100399@bitspilani-digital.edu.in</v>
      </c>
      <c r="G1890" s="9" t="s">
        <v>6807</v>
      </c>
      <c r="H1890" s="9" t="s">
        <v>14515</v>
      </c>
      <c r="I1890" s="9" t="s">
        <v>6808</v>
      </c>
      <c r="J1890" s="9" t="b">
        <v>1</v>
      </c>
      <c r="K1890" s="9">
        <v>1</v>
      </c>
      <c r="L1890" s="9">
        <f>_xlfn.XLOOKUP(B1890,Courses!A:A,Courses!H:H)</f>
        <v>68</v>
      </c>
      <c r="M1890" s="14">
        <f t="shared" si="145"/>
        <v>1.4705882352941176E-2</v>
      </c>
      <c r="N1890" s="14" t="str">
        <f t="shared" si="146"/>
        <v>Active</v>
      </c>
      <c r="O1890" s="14" t="str" cm="1">
        <f t="array" ref="O1890">_xlfn.IFS(M1890=0,"0",
M1890&lt;=10%,"0-10",
TRUE,"&gt;10"
)&amp;" "&amp;"% progress"</f>
        <v>0-10 % progress</v>
      </c>
      <c r="P1890" s="15">
        <f t="shared" si="147"/>
        <v>0</v>
      </c>
      <c r="Q1890" s="15">
        <f>COUNTIFS($G:$G,$G1890)</f>
        <v>4</v>
      </c>
      <c r="R1890" s="16">
        <f t="shared" si="148"/>
        <v>0</v>
      </c>
      <c r="S1890" s="15" t="str">
        <f t="shared" si="149"/>
        <v>no 0% progess</v>
      </c>
      <c r="T1890" s="9">
        <v>0</v>
      </c>
      <c r="U1890" s="9">
        <v>1</v>
      </c>
      <c r="V1890" s="9">
        <v>1</v>
      </c>
      <c r="W1890" s="9">
        <v>0</v>
      </c>
      <c r="X1890" s="9">
        <v>0</v>
      </c>
      <c r="Y1890" s="9">
        <v>0</v>
      </c>
      <c r="Z1890" s="9"/>
      <c r="AA1890" s="9">
        <v>0</v>
      </c>
      <c r="AB1890" s="9"/>
      <c r="AC1890" s="9">
        <v>0</v>
      </c>
      <c r="AD1890" s="9" t="s">
        <v>6814</v>
      </c>
      <c r="AE1890" s="9" t="s">
        <v>6810</v>
      </c>
      <c r="AF1890" s="9">
        <v>55</v>
      </c>
      <c r="AG1890" s="9"/>
      <c r="AH1890" s="9" t="s">
        <v>6815</v>
      </c>
      <c r="AI1890" s="9"/>
      <c r="AJ1890" s="9"/>
    </row>
    <row r="1891" spans="1:36" x14ac:dyDescent="0.35">
      <c r="A1891" s="9" t="s">
        <v>3086</v>
      </c>
      <c r="B1891" s="9" t="s">
        <v>35</v>
      </c>
      <c r="C1891" s="9" t="s">
        <v>14504</v>
      </c>
      <c r="D1891" s="9" t="s">
        <v>29</v>
      </c>
      <c r="E1891" s="9" t="s">
        <v>6816</v>
      </c>
      <c r="F1891" s="9" t="str">
        <f>_xlfn.XLOOKUP(E1891,Total_Enrolled!C:C,Total_Enrolled!C:C)</f>
        <v>2025em1100400@bitspilani-digital.edu.in</v>
      </c>
      <c r="G1891" s="9" t="s">
        <v>6817</v>
      </c>
      <c r="H1891" s="9" t="s">
        <v>14515</v>
      </c>
      <c r="I1891" s="9" t="s">
        <v>6818</v>
      </c>
      <c r="J1891" s="9" t="b">
        <v>1</v>
      </c>
      <c r="K1891" s="9">
        <v>1</v>
      </c>
      <c r="L1891" s="9">
        <f>_xlfn.XLOOKUP(B1891,Courses!A:A,Courses!H:H)</f>
        <v>68</v>
      </c>
      <c r="M1891" s="14">
        <f t="shared" si="145"/>
        <v>1.4705882352941176E-2</v>
      </c>
      <c r="N1891" s="14" t="str">
        <f t="shared" si="146"/>
        <v>Active</v>
      </c>
      <c r="O1891" s="14" t="str" cm="1">
        <f t="array" ref="O1891">_xlfn.IFS(M1891=0,"0",
M1891&lt;=10%,"0-10",
TRUE,"&gt;10"
)&amp;" "&amp;"% progress"</f>
        <v>0-10 % progress</v>
      </c>
      <c r="P1891" s="15">
        <f t="shared" si="147"/>
        <v>0</v>
      </c>
      <c r="Q1891" s="15">
        <f>COUNTIFS($G:$G,$G1891)</f>
        <v>3</v>
      </c>
      <c r="R1891" s="16">
        <f t="shared" si="148"/>
        <v>0</v>
      </c>
      <c r="S1891" s="15" t="str">
        <f t="shared" si="149"/>
        <v>no 0% progess</v>
      </c>
      <c r="T1891" s="9">
        <v>0</v>
      </c>
      <c r="U1891" s="9">
        <v>1</v>
      </c>
      <c r="V1891" s="9">
        <v>1</v>
      </c>
      <c r="W1891" s="9">
        <v>0</v>
      </c>
      <c r="X1891" s="9">
        <v>0</v>
      </c>
      <c r="Y1891" s="9">
        <v>0</v>
      </c>
      <c r="Z1891" s="9"/>
      <c r="AA1891" s="9">
        <v>0</v>
      </c>
      <c r="AB1891" s="9"/>
      <c r="AC1891" s="9">
        <v>0</v>
      </c>
      <c r="AD1891" s="9" t="s">
        <v>6820</v>
      </c>
      <c r="AE1891" s="9" t="s">
        <v>6819</v>
      </c>
      <c r="AF1891" s="9">
        <v>58</v>
      </c>
      <c r="AG1891" s="9"/>
      <c r="AH1891" s="9" t="s">
        <v>6821</v>
      </c>
      <c r="AI1891" s="9"/>
      <c r="AJ1891" s="9"/>
    </row>
    <row r="1892" spans="1:36" x14ac:dyDescent="0.35">
      <c r="A1892" s="9" t="s">
        <v>3095</v>
      </c>
      <c r="B1892" s="9" t="s">
        <v>38</v>
      </c>
      <c r="C1892" s="9" t="s">
        <v>14504</v>
      </c>
      <c r="D1892" s="9" t="s">
        <v>29</v>
      </c>
      <c r="E1892" s="9" t="s">
        <v>6816</v>
      </c>
      <c r="F1892" s="9" t="str">
        <f>_xlfn.XLOOKUP(E1892,Total_Enrolled!C:C,Total_Enrolled!C:C)</f>
        <v>2025em1100400@bitspilani-digital.edu.in</v>
      </c>
      <c r="G1892" s="9" t="s">
        <v>6817</v>
      </c>
      <c r="H1892" s="9" t="s">
        <v>14515</v>
      </c>
      <c r="I1892" s="9" t="s">
        <v>6818</v>
      </c>
      <c r="J1892" s="9" t="b">
        <v>1</v>
      </c>
      <c r="K1892" s="9">
        <v>0</v>
      </c>
      <c r="L1892" s="9">
        <f>_xlfn.XLOOKUP(B1892,Courses!A:A,Courses!H:H)</f>
        <v>42</v>
      </c>
      <c r="M1892" s="14">
        <f t="shared" si="145"/>
        <v>0</v>
      </c>
      <c r="N1892" s="14" t="str">
        <f t="shared" si="146"/>
        <v>Not Active</v>
      </c>
      <c r="O1892" s="14" t="str" cm="1">
        <f t="array" ref="O1892">_xlfn.IFS(M1892=0,"0",
M1892&lt;=10%,"0-10",
TRUE,"&gt;10"
)&amp;" "&amp;"% progress"</f>
        <v>0 % progress</v>
      </c>
      <c r="P1892" s="15">
        <f t="shared" si="147"/>
        <v>1</v>
      </c>
      <c r="Q1892" s="15">
        <f>COUNTIFS($G:$G,$G1892)</f>
        <v>3</v>
      </c>
      <c r="R1892" s="16">
        <f t="shared" si="148"/>
        <v>0.33333333333333331</v>
      </c>
      <c r="S1892" s="15" t="str">
        <f t="shared" si="149"/>
        <v>no progress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/>
      <c r="AA1892" s="9">
        <v>0</v>
      </c>
      <c r="AB1892" s="9"/>
      <c r="AC1892" s="9">
        <v>0</v>
      </c>
      <c r="AD1892" s="9" t="s">
        <v>6822</v>
      </c>
      <c r="AE1892" s="9" t="s">
        <v>6819</v>
      </c>
      <c r="AF1892" s="9">
        <v>58</v>
      </c>
      <c r="AG1892" s="9"/>
      <c r="AH1892" s="9"/>
      <c r="AI1892" s="9"/>
      <c r="AJ1892" s="9"/>
    </row>
    <row r="1893" spans="1:36" x14ac:dyDescent="0.35">
      <c r="A1893" s="9" t="s">
        <v>3110</v>
      </c>
      <c r="B1893" s="9" t="s">
        <v>3111</v>
      </c>
      <c r="C1893" s="9" t="s">
        <v>14504</v>
      </c>
      <c r="D1893" s="9" t="s">
        <v>29</v>
      </c>
      <c r="E1893" s="9" t="s">
        <v>6816</v>
      </c>
      <c r="F1893" s="9" t="str">
        <f>_xlfn.XLOOKUP(E1893,Total_Enrolled!C:C,Total_Enrolled!C:C)</f>
        <v>2025em1100400@bitspilani-digital.edu.in</v>
      </c>
      <c r="G1893" s="9" t="s">
        <v>6817</v>
      </c>
      <c r="H1893" s="9" t="s">
        <v>14515</v>
      </c>
      <c r="I1893" s="9" t="s">
        <v>6818</v>
      </c>
      <c r="J1893" s="9" t="b">
        <v>1</v>
      </c>
      <c r="K1893" s="9">
        <v>1</v>
      </c>
      <c r="L1893" s="9">
        <f>_xlfn.XLOOKUP(B1893,Courses!A:A,Courses!H:H)</f>
        <v>67</v>
      </c>
      <c r="M1893" s="14">
        <f t="shared" si="145"/>
        <v>1.4925373134328358E-2</v>
      </c>
      <c r="N1893" s="14" t="str">
        <f t="shared" si="146"/>
        <v>Active</v>
      </c>
      <c r="O1893" s="14" t="str" cm="1">
        <f t="array" ref="O1893">_xlfn.IFS(M1893=0,"0",
M1893&lt;=10%,"0-10",
TRUE,"&gt;10"
)&amp;" "&amp;"% progress"</f>
        <v>0-10 % progress</v>
      </c>
      <c r="P1893" s="15">
        <f t="shared" si="147"/>
        <v>0</v>
      </c>
      <c r="Q1893" s="15">
        <f>COUNTIFS($G:$G,$G1893)</f>
        <v>3</v>
      </c>
      <c r="R1893" s="16">
        <f t="shared" si="148"/>
        <v>0</v>
      </c>
      <c r="S1893" s="15" t="str">
        <f t="shared" si="149"/>
        <v>no 0% progess</v>
      </c>
      <c r="T1893" s="9">
        <v>0</v>
      </c>
      <c r="U1893" s="9">
        <v>1</v>
      </c>
      <c r="V1893" s="9">
        <v>1</v>
      </c>
      <c r="W1893" s="9">
        <v>0</v>
      </c>
      <c r="X1893" s="9">
        <v>0</v>
      </c>
      <c r="Y1893" s="9">
        <v>0</v>
      </c>
      <c r="Z1893" s="9"/>
      <c r="AA1893" s="9">
        <v>0</v>
      </c>
      <c r="AB1893" s="9"/>
      <c r="AC1893" s="9">
        <v>0</v>
      </c>
      <c r="AD1893" s="9" t="s">
        <v>6823</v>
      </c>
      <c r="AE1893" s="9" t="s">
        <v>6819</v>
      </c>
      <c r="AF1893" s="9">
        <v>58</v>
      </c>
      <c r="AG1893" s="9"/>
      <c r="AH1893" s="9" t="s">
        <v>6824</v>
      </c>
      <c r="AI1893" s="9"/>
      <c r="AJ1893" s="9"/>
    </row>
    <row r="1894" spans="1:36" x14ac:dyDescent="0.35">
      <c r="A1894" s="9" t="s">
        <v>3110</v>
      </c>
      <c r="B1894" s="9" t="s">
        <v>3111</v>
      </c>
      <c r="C1894" s="9" t="s">
        <v>14504</v>
      </c>
      <c r="D1894" s="9" t="s">
        <v>29</v>
      </c>
      <c r="E1894" s="9" t="s">
        <v>6825</v>
      </c>
      <c r="F1894" s="9" t="str">
        <f>_xlfn.XLOOKUP(E1894,Total_Enrolled!C:C,Total_Enrolled!C:C)</f>
        <v>2025em1100401@bitspilani-digital.edu.in</v>
      </c>
      <c r="G1894" s="9" t="s">
        <v>6826</v>
      </c>
      <c r="H1894" s="9" t="s">
        <v>14515</v>
      </c>
      <c r="I1894" s="9" t="s">
        <v>6827</v>
      </c>
      <c r="J1894" s="9" t="b">
        <v>1</v>
      </c>
      <c r="K1894" s="9">
        <v>0</v>
      </c>
      <c r="L1894" s="9">
        <f>_xlfn.XLOOKUP(B1894,Courses!A:A,Courses!H:H)</f>
        <v>67</v>
      </c>
      <c r="M1894" s="14">
        <f t="shared" si="145"/>
        <v>0</v>
      </c>
      <c r="N1894" s="14" t="str">
        <f t="shared" si="146"/>
        <v>Not Active</v>
      </c>
      <c r="O1894" s="14" t="str" cm="1">
        <f t="array" ref="O1894">_xlfn.IFS(M1894=0,"0",
M1894&lt;=10%,"0-10",
TRUE,"&gt;10"
)&amp;" "&amp;"% progress"</f>
        <v>0 % progress</v>
      </c>
      <c r="P1894" s="15">
        <f t="shared" si="147"/>
        <v>1</v>
      </c>
      <c r="Q1894" s="15">
        <f>COUNTIFS($G:$G,$G1894)</f>
        <v>3</v>
      </c>
      <c r="R1894" s="16">
        <f t="shared" si="148"/>
        <v>0.33333333333333331</v>
      </c>
      <c r="S1894" s="15" t="str">
        <f t="shared" si="149"/>
        <v>no progress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/>
      <c r="AA1894" s="9">
        <v>0</v>
      </c>
      <c r="AB1894" s="9"/>
      <c r="AC1894" s="9">
        <v>0</v>
      </c>
      <c r="AD1894" s="9" t="s">
        <v>6828</v>
      </c>
      <c r="AE1894" s="9" t="s">
        <v>6829</v>
      </c>
      <c r="AF1894" s="9">
        <v>78</v>
      </c>
      <c r="AG1894" s="9"/>
      <c r="AH1894" s="9"/>
      <c r="AI1894" s="9"/>
      <c r="AJ1894" s="9"/>
    </row>
    <row r="1895" spans="1:36" x14ac:dyDescent="0.35">
      <c r="A1895" s="9" t="s">
        <v>30</v>
      </c>
      <c r="B1895" s="9" t="s">
        <v>31</v>
      </c>
      <c r="C1895" s="9" t="s">
        <v>14504</v>
      </c>
      <c r="D1895" s="9" t="s">
        <v>29</v>
      </c>
      <c r="E1895" s="9" t="s">
        <v>6825</v>
      </c>
      <c r="F1895" s="9" t="str">
        <f>_xlfn.XLOOKUP(E1895,Total_Enrolled!C:C,Total_Enrolled!C:C)</f>
        <v>2025em1100401@bitspilani-digital.edu.in</v>
      </c>
      <c r="G1895" s="9" t="s">
        <v>6826</v>
      </c>
      <c r="H1895" s="9" t="s">
        <v>14515</v>
      </c>
      <c r="I1895" s="9" t="s">
        <v>6827</v>
      </c>
      <c r="J1895" s="9" t="b">
        <v>1</v>
      </c>
      <c r="K1895" s="9">
        <v>1</v>
      </c>
      <c r="L1895" s="9">
        <f>_xlfn.XLOOKUP(B1895,Courses!A:A,Courses!H:H)</f>
        <v>71</v>
      </c>
      <c r="M1895" s="14">
        <f t="shared" si="145"/>
        <v>1.4084507042253521E-2</v>
      </c>
      <c r="N1895" s="14" t="str">
        <f t="shared" si="146"/>
        <v>Active</v>
      </c>
      <c r="O1895" s="14" t="str" cm="1">
        <f t="array" ref="O1895">_xlfn.IFS(M1895=0,"0",
M1895&lt;=10%,"0-10",
TRUE,"&gt;10"
)&amp;" "&amp;"% progress"</f>
        <v>0-10 % progress</v>
      </c>
      <c r="P1895" s="15">
        <f t="shared" si="147"/>
        <v>0</v>
      </c>
      <c r="Q1895" s="15">
        <f>COUNTIFS($G:$G,$G1895)</f>
        <v>3</v>
      </c>
      <c r="R1895" s="16">
        <f t="shared" si="148"/>
        <v>0</v>
      </c>
      <c r="S1895" s="15" t="str">
        <f t="shared" si="149"/>
        <v>no 0% progess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/>
      <c r="AA1895" s="9">
        <v>0</v>
      </c>
      <c r="AB1895" s="9"/>
      <c r="AC1895" s="9">
        <v>0</v>
      </c>
      <c r="AD1895" s="9" t="s">
        <v>6830</v>
      </c>
      <c r="AE1895" s="9" t="s">
        <v>6829</v>
      </c>
      <c r="AF1895" s="9">
        <v>78</v>
      </c>
      <c r="AG1895" s="9"/>
      <c r="AH1895" s="9"/>
      <c r="AI1895" s="9"/>
      <c r="AJ1895" s="9"/>
    </row>
    <row r="1896" spans="1:36" x14ac:dyDescent="0.35">
      <c r="A1896" s="9" t="s">
        <v>3100</v>
      </c>
      <c r="B1896" s="9" t="s">
        <v>3101</v>
      </c>
      <c r="C1896" s="9" t="s">
        <v>14504</v>
      </c>
      <c r="D1896" s="9" t="s">
        <v>29</v>
      </c>
      <c r="E1896" s="9" t="s">
        <v>6825</v>
      </c>
      <c r="F1896" s="9" t="str">
        <f>_xlfn.XLOOKUP(E1896,Total_Enrolled!C:C,Total_Enrolled!C:C)</f>
        <v>2025em1100401@bitspilani-digital.edu.in</v>
      </c>
      <c r="G1896" s="9" t="s">
        <v>6826</v>
      </c>
      <c r="H1896" s="9" t="s">
        <v>14515</v>
      </c>
      <c r="I1896" s="9" t="s">
        <v>6827</v>
      </c>
      <c r="J1896" s="9" t="b">
        <v>1</v>
      </c>
      <c r="K1896" s="9">
        <v>21</v>
      </c>
      <c r="L1896" s="9">
        <f>_xlfn.XLOOKUP(B1896,Courses!A:A,Courses!H:H)</f>
        <v>44</v>
      </c>
      <c r="M1896" s="14">
        <f t="shared" si="145"/>
        <v>0.47727272727272729</v>
      </c>
      <c r="N1896" s="14" t="str">
        <f t="shared" si="146"/>
        <v>Active</v>
      </c>
      <c r="O1896" s="14" t="str" cm="1">
        <f t="array" ref="O1896">_xlfn.IFS(M1896=0,"0",
M1896&lt;=10%,"0-10",
TRUE,"&gt;10"
)&amp;" "&amp;"% progress"</f>
        <v>&gt;10 % progress</v>
      </c>
      <c r="P1896" s="15">
        <f t="shared" si="147"/>
        <v>0</v>
      </c>
      <c r="Q1896" s="15">
        <f>COUNTIFS($G:$G,$G1896)</f>
        <v>3</v>
      </c>
      <c r="R1896" s="16">
        <f t="shared" si="148"/>
        <v>0</v>
      </c>
      <c r="S1896" s="15" t="str">
        <f t="shared" si="149"/>
        <v>no 0% progess</v>
      </c>
      <c r="T1896" s="9">
        <v>0</v>
      </c>
      <c r="U1896" s="9">
        <v>5</v>
      </c>
      <c r="V1896" s="9">
        <v>6</v>
      </c>
      <c r="W1896" s="9">
        <v>3</v>
      </c>
      <c r="X1896" s="9">
        <v>0</v>
      </c>
      <c r="Y1896" s="9">
        <v>0</v>
      </c>
      <c r="Z1896" s="9" t="s">
        <v>6831</v>
      </c>
      <c r="AA1896" s="9">
        <v>0</v>
      </c>
      <c r="AB1896" s="9"/>
      <c r="AC1896" s="9">
        <v>0</v>
      </c>
      <c r="AD1896" s="9" t="s">
        <v>6832</v>
      </c>
      <c r="AE1896" s="9" t="s">
        <v>6829</v>
      </c>
      <c r="AF1896" s="9">
        <v>78</v>
      </c>
      <c r="AG1896" s="9"/>
      <c r="AH1896" s="9" t="s">
        <v>6833</v>
      </c>
      <c r="AI1896" s="9" t="s">
        <v>6834</v>
      </c>
      <c r="AJ1896" s="9" t="s">
        <v>6835</v>
      </c>
    </row>
    <row r="1897" spans="1:36" x14ac:dyDescent="0.35">
      <c r="A1897" s="9" t="s">
        <v>3100</v>
      </c>
      <c r="B1897" s="9" t="s">
        <v>3101</v>
      </c>
      <c r="C1897" s="9" t="s">
        <v>14504</v>
      </c>
      <c r="D1897" s="9" t="s">
        <v>29</v>
      </c>
      <c r="E1897" s="9" t="s">
        <v>6839</v>
      </c>
      <c r="F1897" s="9" t="str">
        <f>_xlfn.XLOOKUP(E1897,Total_Enrolled!C:C,Total_Enrolled!C:C)</f>
        <v>2025em1100403@bitspilani-digital.edu.in</v>
      </c>
      <c r="G1897" s="9" t="s">
        <v>6840</v>
      </c>
      <c r="H1897" s="9" t="s">
        <v>14515</v>
      </c>
      <c r="I1897" s="9" t="s">
        <v>6841</v>
      </c>
      <c r="J1897" s="9" t="b">
        <v>1</v>
      </c>
      <c r="K1897" s="9">
        <v>32</v>
      </c>
      <c r="L1897" s="9">
        <f>_xlfn.XLOOKUP(B1897,Courses!A:A,Courses!H:H)</f>
        <v>44</v>
      </c>
      <c r="M1897" s="14">
        <f t="shared" si="145"/>
        <v>0.72727272727272729</v>
      </c>
      <c r="N1897" s="14" t="str">
        <f t="shared" si="146"/>
        <v>Active</v>
      </c>
      <c r="O1897" s="14" t="str" cm="1">
        <f t="array" ref="O1897">_xlfn.IFS(M1897=0,"0",
M1897&lt;=10%,"0-10",
TRUE,"&gt;10"
)&amp;" "&amp;"% progress"</f>
        <v>&gt;10 % progress</v>
      </c>
      <c r="P1897" s="15">
        <f t="shared" si="147"/>
        <v>0</v>
      </c>
      <c r="Q1897" s="15">
        <f>COUNTIFS($G:$G,$G1897)</f>
        <v>4</v>
      </c>
      <c r="R1897" s="16">
        <f t="shared" si="148"/>
        <v>0</v>
      </c>
      <c r="S1897" s="15" t="str">
        <f t="shared" si="149"/>
        <v>no 0% progess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/>
      <c r="AA1897" s="9">
        <v>0</v>
      </c>
      <c r="AB1897" s="9"/>
      <c r="AC1897" s="9">
        <v>4434</v>
      </c>
      <c r="AD1897" s="9" t="s">
        <v>6843</v>
      </c>
      <c r="AE1897" s="9" t="s">
        <v>6842</v>
      </c>
      <c r="AF1897" s="9">
        <v>261</v>
      </c>
      <c r="AG1897" s="9"/>
      <c r="AH1897" s="9"/>
      <c r="AI1897" s="9" t="s">
        <v>6844</v>
      </c>
      <c r="AJ1897" s="9" t="s">
        <v>6845</v>
      </c>
    </row>
    <row r="1898" spans="1:36" x14ac:dyDescent="0.35">
      <c r="A1898" s="9" t="s">
        <v>30</v>
      </c>
      <c r="B1898" s="9" t="s">
        <v>31</v>
      </c>
      <c r="C1898" s="9" t="s">
        <v>14504</v>
      </c>
      <c r="D1898" s="9" t="s">
        <v>29</v>
      </c>
      <c r="E1898" s="9" t="s">
        <v>6839</v>
      </c>
      <c r="F1898" s="9" t="str">
        <f>_xlfn.XLOOKUP(E1898,Total_Enrolled!C:C,Total_Enrolled!C:C)</f>
        <v>2025em1100403@bitspilani-digital.edu.in</v>
      </c>
      <c r="G1898" s="9" t="s">
        <v>6840</v>
      </c>
      <c r="H1898" s="9" t="s">
        <v>14515</v>
      </c>
      <c r="I1898" s="9" t="s">
        <v>6841</v>
      </c>
      <c r="J1898" s="9" t="b">
        <v>1</v>
      </c>
      <c r="K1898" s="9">
        <v>60</v>
      </c>
      <c r="L1898" s="9">
        <f>_xlfn.XLOOKUP(B1898,Courses!A:A,Courses!H:H)</f>
        <v>71</v>
      </c>
      <c r="M1898" s="14">
        <f t="shared" si="145"/>
        <v>0.84507042253521125</v>
      </c>
      <c r="N1898" s="14" t="str">
        <f t="shared" si="146"/>
        <v>Active</v>
      </c>
      <c r="O1898" s="14" t="str" cm="1">
        <f t="array" ref="O1898">_xlfn.IFS(M1898=0,"0",
M1898&lt;=10%,"0-10",
TRUE,"&gt;10"
)&amp;" "&amp;"% progress"</f>
        <v>&gt;10 % progress</v>
      </c>
      <c r="P1898" s="15">
        <f t="shared" si="147"/>
        <v>0</v>
      </c>
      <c r="Q1898" s="15">
        <f>COUNTIFS($G:$G,$G1898)</f>
        <v>4</v>
      </c>
      <c r="R1898" s="16">
        <f t="shared" si="148"/>
        <v>0</v>
      </c>
      <c r="S1898" s="15" t="str">
        <f t="shared" si="149"/>
        <v>no 0% progess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/>
      <c r="AA1898" s="9">
        <v>0</v>
      </c>
      <c r="AB1898" s="9"/>
      <c r="AC1898" s="9">
        <v>9729</v>
      </c>
      <c r="AD1898" s="9" t="s">
        <v>6846</v>
      </c>
      <c r="AE1898" s="9" t="s">
        <v>6842</v>
      </c>
      <c r="AF1898" s="9">
        <v>261</v>
      </c>
      <c r="AG1898" s="9"/>
      <c r="AH1898" s="9"/>
      <c r="AI1898" s="9" t="s">
        <v>6847</v>
      </c>
      <c r="AJ1898" s="9" t="s">
        <v>6847</v>
      </c>
    </row>
    <row r="1899" spans="1:36" x14ac:dyDescent="0.35">
      <c r="A1899" s="9" t="s">
        <v>3110</v>
      </c>
      <c r="B1899" s="9" t="s">
        <v>3111</v>
      </c>
      <c r="C1899" s="9" t="s">
        <v>14504</v>
      </c>
      <c r="D1899" s="9" t="s">
        <v>29</v>
      </c>
      <c r="E1899" s="9" t="s">
        <v>6839</v>
      </c>
      <c r="F1899" s="9" t="str">
        <f>_xlfn.XLOOKUP(E1899,Total_Enrolled!C:C,Total_Enrolled!C:C)</f>
        <v>2025em1100403@bitspilani-digital.edu.in</v>
      </c>
      <c r="G1899" s="9" t="s">
        <v>6840</v>
      </c>
      <c r="H1899" s="9" t="s">
        <v>14515</v>
      </c>
      <c r="I1899" s="9" t="s">
        <v>6841</v>
      </c>
      <c r="J1899" s="9" t="b">
        <v>1</v>
      </c>
      <c r="K1899" s="9">
        <v>32</v>
      </c>
      <c r="L1899" s="9">
        <f>_xlfn.XLOOKUP(B1899,Courses!A:A,Courses!H:H)</f>
        <v>67</v>
      </c>
      <c r="M1899" s="14">
        <f t="shared" si="145"/>
        <v>0.47761194029850745</v>
      </c>
      <c r="N1899" s="14" t="str">
        <f t="shared" si="146"/>
        <v>Active</v>
      </c>
      <c r="O1899" s="14" t="str" cm="1">
        <f t="array" ref="O1899">_xlfn.IFS(M1899=0,"0",
M1899&lt;=10%,"0-10",
TRUE,"&gt;10"
)&amp;" "&amp;"% progress"</f>
        <v>&gt;10 % progress</v>
      </c>
      <c r="P1899" s="15">
        <f t="shared" si="147"/>
        <v>0</v>
      </c>
      <c r="Q1899" s="15">
        <f>COUNTIFS($G:$G,$G1899)</f>
        <v>4</v>
      </c>
      <c r="R1899" s="16">
        <f t="shared" si="148"/>
        <v>0</v>
      </c>
      <c r="S1899" s="15" t="str">
        <f t="shared" si="149"/>
        <v>no 0% progess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/>
      <c r="AA1899" s="9">
        <v>0</v>
      </c>
      <c r="AB1899" s="9"/>
      <c r="AC1899" s="9">
        <v>1794</v>
      </c>
      <c r="AD1899" s="9" t="s">
        <v>6848</v>
      </c>
      <c r="AE1899" s="9" t="s">
        <v>6842</v>
      </c>
      <c r="AF1899" s="9">
        <v>261</v>
      </c>
      <c r="AG1899" s="9"/>
      <c r="AH1899" s="9"/>
      <c r="AI1899" s="9"/>
      <c r="AJ1899" s="9"/>
    </row>
    <row r="1900" spans="1:36" x14ac:dyDescent="0.35">
      <c r="A1900" s="9" t="s">
        <v>3379</v>
      </c>
      <c r="B1900" s="9" t="s">
        <v>37</v>
      </c>
      <c r="C1900" s="9" t="s">
        <v>14504</v>
      </c>
      <c r="D1900" s="9" t="s">
        <v>29</v>
      </c>
      <c r="E1900" s="9" t="s">
        <v>6839</v>
      </c>
      <c r="F1900" s="9" t="str">
        <f>_xlfn.XLOOKUP(E1900,Total_Enrolled!C:C,Total_Enrolled!C:C)</f>
        <v>2025em1100403@bitspilani-digital.edu.in</v>
      </c>
      <c r="G1900" s="9" t="s">
        <v>6840</v>
      </c>
      <c r="H1900" s="9" t="s">
        <v>14515</v>
      </c>
      <c r="I1900" s="9" t="s">
        <v>6841</v>
      </c>
      <c r="J1900" s="9" t="b">
        <v>1</v>
      </c>
      <c r="K1900" s="9">
        <v>64</v>
      </c>
      <c r="L1900" s="9">
        <f>_xlfn.XLOOKUP(B1900,Courses!A:A,Courses!H:H)</f>
        <v>64</v>
      </c>
      <c r="M1900" s="14">
        <f t="shared" si="145"/>
        <v>1</v>
      </c>
      <c r="N1900" s="14" t="str">
        <f t="shared" si="146"/>
        <v>Active</v>
      </c>
      <c r="O1900" s="14" t="str" cm="1">
        <f t="array" ref="O1900">_xlfn.IFS(M1900=0,"0",
M1900&lt;=10%,"0-10",
TRUE,"&gt;10"
)&amp;" "&amp;"% progress"</f>
        <v>&gt;10 % progress</v>
      </c>
      <c r="P1900" s="15">
        <f t="shared" si="147"/>
        <v>0</v>
      </c>
      <c r="Q1900" s="15">
        <f>COUNTIFS($G:$G,$G1900)</f>
        <v>4</v>
      </c>
      <c r="R1900" s="16">
        <f t="shared" si="148"/>
        <v>0</v>
      </c>
      <c r="S1900" s="15" t="str">
        <f t="shared" si="149"/>
        <v>no 0% progess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/>
      <c r="AA1900" s="9">
        <v>0</v>
      </c>
      <c r="AB1900" s="9"/>
      <c r="AC1900" s="9">
        <v>2831</v>
      </c>
      <c r="AD1900" s="9" t="s">
        <v>6849</v>
      </c>
      <c r="AE1900" s="9" t="s">
        <v>6842</v>
      </c>
      <c r="AF1900" s="9">
        <v>261</v>
      </c>
      <c r="AG1900" s="9"/>
      <c r="AH1900" s="9"/>
      <c r="AI1900" s="9"/>
      <c r="AJ1900" s="9"/>
    </row>
    <row r="1901" spans="1:36" x14ac:dyDescent="0.35">
      <c r="A1901" s="9" t="s">
        <v>3110</v>
      </c>
      <c r="B1901" s="9" t="s">
        <v>3111</v>
      </c>
      <c r="C1901" s="9" t="s">
        <v>14504</v>
      </c>
      <c r="D1901" s="9" t="s">
        <v>29</v>
      </c>
      <c r="E1901" s="9" t="s">
        <v>6850</v>
      </c>
      <c r="F1901" s="9" t="str">
        <f>_xlfn.XLOOKUP(E1901,Total_Enrolled!C:C,Total_Enrolled!C:C)</f>
        <v>2025em1100404@bitspilani-digital.edu.in</v>
      </c>
      <c r="G1901" s="9" t="s">
        <v>6851</v>
      </c>
      <c r="H1901" s="9" t="s">
        <v>14515</v>
      </c>
      <c r="I1901" s="9" t="s">
        <v>6852</v>
      </c>
      <c r="J1901" s="9" t="b">
        <v>1</v>
      </c>
      <c r="K1901" s="9">
        <v>16</v>
      </c>
      <c r="L1901" s="9">
        <f>_xlfn.XLOOKUP(B1901,Courses!A:A,Courses!H:H)</f>
        <v>67</v>
      </c>
      <c r="M1901" s="14">
        <f t="shared" si="145"/>
        <v>0.23880597014925373</v>
      </c>
      <c r="N1901" s="14" t="str">
        <f t="shared" si="146"/>
        <v>Active</v>
      </c>
      <c r="O1901" s="14" t="str" cm="1">
        <f t="array" ref="O1901">_xlfn.IFS(M1901=0,"0",
M1901&lt;=10%,"0-10",
TRUE,"&gt;10"
)&amp;" "&amp;"% progress"</f>
        <v>&gt;10 % progress</v>
      </c>
      <c r="P1901" s="15">
        <f t="shared" si="147"/>
        <v>0</v>
      </c>
      <c r="Q1901" s="15">
        <f>COUNTIFS($G:$G,$G1901)</f>
        <v>3</v>
      </c>
      <c r="R1901" s="16">
        <f t="shared" si="148"/>
        <v>0</v>
      </c>
      <c r="S1901" s="15" t="str">
        <f t="shared" si="149"/>
        <v>no 0% progess</v>
      </c>
      <c r="T1901" s="9">
        <v>0</v>
      </c>
      <c r="U1901" s="9">
        <v>3</v>
      </c>
      <c r="V1901" s="9">
        <v>5</v>
      </c>
      <c r="W1901" s="9">
        <v>0</v>
      </c>
      <c r="X1901" s="9">
        <v>0</v>
      </c>
      <c r="Y1901" s="9">
        <v>0</v>
      </c>
      <c r="Z1901" s="9"/>
      <c r="AA1901" s="9">
        <v>0</v>
      </c>
      <c r="AB1901" s="9"/>
      <c r="AC1901" s="9">
        <v>6709</v>
      </c>
      <c r="AD1901" s="9" t="s">
        <v>6854</v>
      </c>
      <c r="AE1901" s="9" t="s">
        <v>6853</v>
      </c>
      <c r="AF1901" s="9">
        <v>666</v>
      </c>
      <c r="AG1901" s="9"/>
      <c r="AH1901" s="9" t="s">
        <v>6855</v>
      </c>
      <c r="AI1901" s="9"/>
      <c r="AJ1901" s="9"/>
    </row>
    <row r="1902" spans="1:36" x14ac:dyDescent="0.35">
      <c r="A1902" s="9" t="s">
        <v>30</v>
      </c>
      <c r="B1902" s="9" t="s">
        <v>31</v>
      </c>
      <c r="C1902" s="9" t="s">
        <v>14504</v>
      </c>
      <c r="D1902" s="9" t="s">
        <v>29</v>
      </c>
      <c r="E1902" s="9" t="s">
        <v>6850</v>
      </c>
      <c r="F1902" s="9" t="str">
        <f>_xlfn.XLOOKUP(E1902,Total_Enrolled!C:C,Total_Enrolled!C:C)</f>
        <v>2025em1100404@bitspilani-digital.edu.in</v>
      </c>
      <c r="G1902" s="9" t="s">
        <v>6851</v>
      </c>
      <c r="H1902" s="9" t="s">
        <v>14515</v>
      </c>
      <c r="I1902" s="9" t="s">
        <v>6852</v>
      </c>
      <c r="J1902" s="9" t="b">
        <v>1</v>
      </c>
      <c r="K1902" s="9">
        <v>23</v>
      </c>
      <c r="L1902" s="9">
        <f>_xlfn.XLOOKUP(B1902,Courses!A:A,Courses!H:H)</f>
        <v>71</v>
      </c>
      <c r="M1902" s="14">
        <f t="shared" si="145"/>
        <v>0.323943661971831</v>
      </c>
      <c r="N1902" s="14" t="str">
        <f t="shared" si="146"/>
        <v>Active</v>
      </c>
      <c r="O1902" s="14" t="str" cm="1">
        <f t="array" ref="O1902">_xlfn.IFS(M1902=0,"0",
M1902&lt;=10%,"0-10",
TRUE,"&gt;10"
)&amp;" "&amp;"% progress"</f>
        <v>&gt;10 % progress</v>
      </c>
      <c r="P1902" s="15">
        <f t="shared" si="147"/>
        <v>0</v>
      </c>
      <c r="Q1902" s="15">
        <f>COUNTIFS($G:$G,$G1902)</f>
        <v>3</v>
      </c>
      <c r="R1902" s="16">
        <f t="shared" si="148"/>
        <v>0</v>
      </c>
      <c r="S1902" s="15" t="str">
        <f t="shared" si="149"/>
        <v>no 0% progess</v>
      </c>
      <c r="T1902" s="9">
        <v>0</v>
      </c>
      <c r="U1902" s="9">
        <v>5</v>
      </c>
      <c r="V1902" s="9">
        <v>7</v>
      </c>
      <c r="W1902" s="9">
        <v>0</v>
      </c>
      <c r="X1902" s="9">
        <v>0</v>
      </c>
      <c r="Y1902" s="9">
        <v>0</v>
      </c>
      <c r="Z1902" s="9"/>
      <c r="AA1902" s="9">
        <v>0</v>
      </c>
      <c r="AB1902" s="9"/>
      <c r="AC1902" s="9">
        <v>17121</v>
      </c>
      <c r="AD1902" s="9" t="s">
        <v>6856</v>
      </c>
      <c r="AE1902" s="9" t="s">
        <v>6853</v>
      </c>
      <c r="AF1902" s="9">
        <v>666</v>
      </c>
      <c r="AG1902" s="9"/>
      <c r="AH1902" s="9" t="s">
        <v>6857</v>
      </c>
      <c r="AI1902" s="9" t="s">
        <v>6858</v>
      </c>
      <c r="AJ1902" s="9" t="s">
        <v>6859</v>
      </c>
    </row>
    <row r="1903" spans="1:36" x14ac:dyDescent="0.35">
      <c r="A1903" s="9" t="s">
        <v>3100</v>
      </c>
      <c r="B1903" s="9" t="s">
        <v>3101</v>
      </c>
      <c r="C1903" s="9" t="s">
        <v>14504</v>
      </c>
      <c r="D1903" s="9" t="s">
        <v>29</v>
      </c>
      <c r="E1903" s="9" t="s">
        <v>6850</v>
      </c>
      <c r="F1903" s="9" t="str">
        <f>_xlfn.XLOOKUP(E1903,Total_Enrolled!C:C,Total_Enrolled!C:C)</f>
        <v>2025em1100404@bitspilani-digital.edu.in</v>
      </c>
      <c r="G1903" s="9" t="s">
        <v>6851</v>
      </c>
      <c r="H1903" s="9" t="s">
        <v>14515</v>
      </c>
      <c r="I1903" s="9" t="s">
        <v>6852</v>
      </c>
      <c r="J1903" s="9" t="b">
        <v>1</v>
      </c>
      <c r="K1903" s="9">
        <v>25</v>
      </c>
      <c r="L1903" s="9">
        <f>_xlfn.XLOOKUP(B1903,Courses!A:A,Courses!H:H)</f>
        <v>44</v>
      </c>
      <c r="M1903" s="14">
        <f t="shared" si="145"/>
        <v>0.56818181818181823</v>
      </c>
      <c r="N1903" s="14" t="str">
        <f t="shared" si="146"/>
        <v>Active</v>
      </c>
      <c r="O1903" s="14" t="str" cm="1">
        <f t="array" ref="O1903">_xlfn.IFS(M1903=0,"0",
M1903&lt;=10%,"0-10",
TRUE,"&gt;10"
)&amp;" "&amp;"% progress"</f>
        <v>&gt;10 % progress</v>
      </c>
      <c r="P1903" s="15">
        <f t="shared" si="147"/>
        <v>0</v>
      </c>
      <c r="Q1903" s="15">
        <f>COUNTIFS($G:$G,$G1903)</f>
        <v>3</v>
      </c>
      <c r="R1903" s="16">
        <f t="shared" si="148"/>
        <v>0</v>
      </c>
      <c r="S1903" s="15" t="str">
        <f t="shared" si="149"/>
        <v>no 0% progess</v>
      </c>
      <c r="T1903" s="9">
        <v>0</v>
      </c>
      <c r="U1903" s="9">
        <v>5</v>
      </c>
      <c r="V1903" s="9">
        <v>6</v>
      </c>
      <c r="W1903" s="9">
        <v>0</v>
      </c>
      <c r="X1903" s="9">
        <v>0</v>
      </c>
      <c r="Y1903" s="9">
        <v>0</v>
      </c>
      <c r="Z1903" s="9"/>
      <c r="AA1903" s="9">
        <v>0</v>
      </c>
      <c r="AB1903" s="9"/>
      <c r="AC1903" s="9">
        <v>17453</v>
      </c>
      <c r="AD1903" s="9" t="s">
        <v>6860</v>
      </c>
      <c r="AE1903" s="9" t="s">
        <v>6853</v>
      </c>
      <c r="AF1903" s="9">
        <v>666</v>
      </c>
      <c r="AG1903" s="9"/>
      <c r="AH1903" s="9" t="s">
        <v>6861</v>
      </c>
      <c r="AI1903" s="9" t="s">
        <v>6862</v>
      </c>
      <c r="AJ1903" s="9" t="s">
        <v>6863</v>
      </c>
    </row>
    <row r="1904" spans="1:36" x14ac:dyDescent="0.35">
      <c r="A1904" s="9" t="s">
        <v>3095</v>
      </c>
      <c r="B1904" s="9" t="s">
        <v>38</v>
      </c>
      <c r="C1904" s="9" t="s">
        <v>14504</v>
      </c>
      <c r="D1904" s="9" t="s">
        <v>29</v>
      </c>
      <c r="E1904" s="9" t="s">
        <v>6864</v>
      </c>
      <c r="F1904" s="9" t="str">
        <f>_xlfn.XLOOKUP(E1904,Total_Enrolled!C:C,Total_Enrolled!C:C)</f>
        <v>2025em1100405@bitspilani-digital.edu.in</v>
      </c>
      <c r="G1904" s="9" t="s">
        <v>6865</v>
      </c>
      <c r="H1904" s="9" t="s">
        <v>14515</v>
      </c>
      <c r="I1904" s="9" t="s">
        <v>6866</v>
      </c>
      <c r="J1904" s="9" t="b">
        <v>1</v>
      </c>
      <c r="K1904" s="9">
        <v>2</v>
      </c>
      <c r="L1904" s="9">
        <f>_xlfn.XLOOKUP(B1904,Courses!A:A,Courses!H:H)</f>
        <v>42</v>
      </c>
      <c r="M1904" s="14">
        <f t="shared" si="145"/>
        <v>4.7619047619047616E-2</v>
      </c>
      <c r="N1904" s="14" t="str">
        <f t="shared" si="146"/>
        <v>Active</v>
      </c>
      <c r="O1904" s="14" t="str" cm="1">
        <f t="array" ref="O1904">_xlfn.IFS(M1904=0,"0",
M1904&lt;=10%,"0-10",
TRUE,"&gt;10"
)&amp;" "&amp;"% progress"</f>
        <v>0-10 % progress</v>
      </c>
      <c r="P1904" s="15">
        <f t="shared" si="147"/>
        <v>0</v>
      </c>
      <c r="Q1904" s="15">
        <f>COUNTIFS($G:$G,$G1904)</f>
        <v>4</v>
      </c>
      <c r="R1904" s="16">
        <f t="shared" si="148"/>
        <v>0</v>
      </c>
      <c r="S1904" s="15" t="str">
        <f t="shared" si="149"/>
        <v>no 0% progess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/>
      <c r="AA1904" s="9">
        <v>0</v>
      </c>
      <c r="AB1904" s="9"/>
      <c r="AC1904" s="9">
        <v>59</v>
      </c>
      <c r="AD1904" s="9" t="s">
        <v>6868</v>
      </c>
      <c r="AE1904" s="9" t="s">
        <v>6867</v>
      </c>
      <c r="AF1904" s="9">
        <v>233</v>
      </c>
      <c r="AG1904" s="9"/>
      <c r="AH1904" s="9"/>
      <c r="AI1904" s="9"/>
      <c r="AJ1904" s="9"/>
    </row>
    <row r="1905" spans="1:36" x14ac:dyDescent="0.35">
      <c r="A1905" s="9" t="s">
        <v>3091</v>
      </c>
      <c r="B1905" s="9" t="s">
        <v>3092</v>
      </c>
      <c r="C1905" s="9" t="s">
        <v>14504</v>
      </c>
      <c r="D1905" s="9" t="s">
        <v>29</v>
      </c>
      <c r="E1905" s="9" t="s">
        <v>6864</v>
      </c>
      <c r="F1905" s="9" t="str">
        <f>_xlfn.XLOOKUP(E1905,Total_Enrolled!C:C,Total_Enrolled!C:C)</f>
        <v>2025em1100405@bitspilani-digital.edu.in</v>
      </c>
      <c r="G1905" s="9" t="s">
        <v>6865</v>
      </c>
      <c r="H1905" s="9" t="s">
        <v>14515</v>
      </c>
      <c r="I1905" s="9" t="s">
        <v>6866</v>
      </c>
      <c r="J1905" s="9" t="b">
        <v>1</v>
      </c>
      <c r="K1905" s="9">
        <v>4</v>
      </c>
      <c r="L1905" s="9">
        <f>_xlfn.XLOOKUP(B1905,Courses!A:A,Courses!H:H)</f>
        <v>36</v>
      </c>
      <c r="M1905" s="14">
        <f t="shared" si="145"/>
        <v>0.1111111111111111</v>
      </c>
      <c r="N1905" s="14" t="str">
        <f t="shared" si="146"/>
        <v>Active</v>
      </c>
      <c r="O1905" s="14" t="str" cm="1">
        <f t="array" ref="O1905">_xlfn.IFS(M1905=0,"0",
M1905&lt;=10%,"0-10",
TRUE,"&gt;10"
)&amp;" "&amp;"% progress"</f>
        <v>&gt;10 % progress</v>
      </c>
      <c r="P1905" s="15">
        <f t="shared" si="147"/>
        <v>0</v>
      </c>
      <c r="Q1905" s="15">
        <f>COUNTIFS($G:$G,$G1905)</f>
        <v>4</v>
      </c>
      <c r="R1905" s="16">
        <f t="shared" si="148"/>
        <v>0</v>
      </c>
      <c r="S1905" s="15" t="str">
        <f t="shared" si="149"/>
        <v>no 0% progess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/>
      <c r="AA1905" s="9">
        <v>0</v>
      </c>
      <c r="AB1905" s="9"/>
      <c r="AC1905" s="9">
        <v>82</v>
      </c>
      <c r="AD1905" s="9" t="s">
        <v>6869</v>
      </c>
      <c r="AE1905" s="9" t="s">
        <v>6867</v>
      </c>
      <c r="AF1905" s="9">
        <v>233</v>
      </c>
      <c r="AG1905" s="9"/>
      <c r="AH1905" s="9"/>
      <c r="AI1905" s="9" t="s">
        <v>6870</v>
      </c>
      <c r="AJ1905" s="9" t="s">
        <v>6871</v>
      </c>
    </row>
    <row r="1906" spans="1:36" x14ac:dyDescent="0.35">
      <c r="A1906" s="9" t="s">
        <v>3089</v>
      </c>
      <c r="B1906" s="9" t="s">
        <v>36</v>
      </c>
      <c r="C1906" s="9" t="s">
        <v>14504</v>
      </c>
      <c r="D1906" s="9" t="s">
        <v>29</v>
      </c>
      <c r="E1906" s="9" t="s">
        <v>6864</v>
      </c>
      <c r="F1906" s="9" t="str">
        <f>_xlfn.XLOOKUP(E1906,Total_Enrolled!C:C,Total_Enrolled!C:C)</f>
        <v>2025em1100405@bitspilani-digital.edu.in</v>
      </c>
      <c r="G1906" s="9" t="s">
        <v>6865</v>
      </c>
      <c r="H1906" s="9" t="s">
        <v>14515</v>
      </c>
      <c r="I1906" s="9" t="s">
        <v>6866</v>
      </c>
      <c r="J1906" s="9" t="b">
        <v>1</v>
      </c>
      <c r="K1906" s="9">
        <v>8</v>
      </c>
      <c r="L1906" s="9">
        <f>_xlfn.XLOOKUP(B1906,Courses!A:A,Courses!H:H)</f>
        <v>85</v>
      </c>
      <c r="M1906" s="14">
        <f t="shared" si="145"/>
        <v>9.4117647058823528E-2</v>
      </c>
      <c r="N1906" s="14" t="str">
        <f t="shared" si="146"/>
        <v>Active</v>
      </c>
      <c r="O1906" s="14" t="str" cm="1">
        <f t="array" ref="O1906">_xlfn.IFS(M1906=0,"0",
M1906&lt;=10%,"0-10",
TRUE,"&gt;10"
)&amp;" "&amp;"% progress"</f>
        <v>0-10 % progress</v>
      </c>
      <c r="P1906" s="15">
        <f t="shared" si="147"/>
        <v>0</v>
      </c>
      <c r="Q1906" s="15">
        <f>COUNTIFS($G:$G,$G1906)</f>
        <v>4</v>
      </c>
      <c r="R1906" s="16">
        <f t="shared" si="148"/>
        <v>0</v>
      </c>
      <c r="S1906" s="15" t="str">
        <f t="shared" si="149"/>
        <v>no 0% progess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/>
      <c r="AA1906" s="9">
        <v>0</v>
      </c>
      <c r="AB1906" s="9"/>
      <c r="AC1906" s="9">
        <v>353</v>
      </c>
      <c r="AD1906" s="9" t="s">
        <v>6872</v>
      </c>
      <c r="AE1906" s="9" t="s">
        <v>6867</v>
      </c>
      <c r="AF1906" s="9">
        <v>233</v>
      </c>
      <c r="AG1906" s="9"/>
      <c r="AH1906" s="9"/>
      <c r="AI1906" s="9"/>
      <c r="AJ1906" s="9"/>
    </row>
    <row r="1907" spans="1:36" x14ac:dyDescent="0.35">
      <c r="A1907" s="9" t="s">
        <v>3379</v>
      </c>
      <c r="B1907" s="9" t="s">
        <v>37</v>
      </c>
      <c r="C1907" s="9" t="s">
        <v>14504</v>
      </c>
      <c r="D1907" s="9" t="s">
        <v>29</v>
      </c>
      <c r="E1907" s="9" t="s">
        <v>6864</v>
      </c>
      <c r="F1907" s="9" t="str">
        <f>_xlfn.XLOOKUP(E1907,Total_Enrolled!C:C,Total_Enrolled!C:C)</f>
        <v>2025em1100405@bitspilani-digital.edu.in</v>
      </c>
      <c r="G1907" s="9" t="s">
        <v>6865</v>
      </c>
      <c r="H1907" s="9" t="s">
        <v>14515</v>
      </c>
      <c r="I1907" s="9" t="s">
        <v>6866</v>
      </c>
      <c r="J1907" s="9" t="b">
        <v>1</v>
      </c>
      <c r="K1907" s="9">
        <v>8</v>
      </c>
      <c r="L1907" s="9">
        <f>_xlfn.XLOOKUP(B1907,Courses!A:A,Courses!H:H)</f>
        <v>64</v>
      </c>
      <c r="M1907" s="14">
        <f t="shared" si="145"/>
        <v>0.125</v>
      </c>
      <c r="N1907" s="14" t="str">
        <f t="shared" si="146"/>
        <v>Active</v>
      </c>
      <c r="O1907" s="14" t="str" cm="1">
        <f t="array" ref="O1907">_xlfn.IFS(M1907=0,"0",
M1907&lt;=10%,"0-10",
TRUE,"&gt;10"
)&amp;" "&amp;"% progress"</f>
        <v>&gt;10 % progress</v>
      </c>
      <c r="P1907" s="15">
        <f t="shared" si="147"/>
        <v>0</v>
      </c>
      <c r="Q1907" s="15">
        <f>COUNTIFS($G:$G,$G1907)</f>
        <v>4</v>
      </c>
      <c r="R1907" s="16">
        <f t="shared" si="148"/>
        <v>0</v>
      </c>
      <c r="S1907" s="15" t="str">
        <f t="shared" si="149"/>
        <v>no 0% progess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/>
      <c r="AA1907" s="9">
        <v>0</v>
      </c>
      <c r="AB1907" s="9"/>
      <c r="AC1907" s="9">
        <v>214</v>
      </c>
      <c r="AD1907" s="9" t="s">
        <v>6873</v>
      </c>
      <c r="AE1907" s="9" t="s">
        <v>6867</v>
      </c>
      <c r="AF1907" s="9">
        <v>233</v>
      </c>
      <c r="AG1907" s="9"/>
      <c r="AH1907" s="9"/>
      <c r="AI1907" s="9"/>
      <c r="AJ1907" s="9"/>
    </row>
    <row r="1908" spans="1:36" x14ac:dyDescent="0.35">
      <c r="A1908" s="9" t="s">
        <v>3100</v>
      </c>
      <c r="B1908" s="9" t="s">
        <v>3101</v>
      </c>
      <c r="C1908" s="9" t="s">
        <v>14504</v>
      </c>
      <c r="D1908" s="9" t="s">
        <v>29</v>
      </c>
      <c r="E1908" s="9" t="s">
        <v>6883</v>
      </c>
      <c r="F1908" s="9" t="str">
        <f>_xlfn.XLOOKUP(E1908,Total_Enrolled!C:C,Total_Enrolled!C:C)</f>
        <v>2025em1100409@bitspilani-digital.edu.in</v>
      </c>
      <c r="G1908" s="9" t="s">
        <v>6884</v>
      </c>
      <c r="H1908" s="9" t="s">
        <v>14515</v>
      </c>
      <c r="I1908" s="9" t="s">
        <v>6885</v>
      </c>
      <c r="J1908" s="9" t="b">
        <v>1</v>
      </c>
      <c r="K1908" s="9">
        <v>7</v>
      </c>
      <c r="L1908" s="9">
        <f>_xlfn.XLOOKUP(B1908,Courses!A:A,Courses!H:H)</f>
        <v>44</v>
      </c>
      <c r="M1908" s="14">
        <f t="shared" si="145"/>
        <v>0.15909090909090909</v>
      </c>
      <c r="N1908" s="14" t="str">
        <f t="shared" si="146"/>
        <v>Active</v>
      </c>
      <c r="O1908" s="14" t="str" cm="1">
        <f t="array" ref="O1908">_xlfn.IFS(M1908=0,"0",
M1908&lt;=10%,"0-10",
TRUE,"&gt;10"
)&amp;" "&amp;"% progress"</f>
        <v>&gt;10 % progress</v>
      </c>
      <c r="P1908" s="15">
        <f t="shared" si="147"/>
        <v>0</v>
      </c>
      <c r="Q1908" s="15">
        <f>COUNTIFS($G:$G,$G1908)</f>
        <v>3</v>
      </c>
      <c r="R1908" s="16">
        <f t="shared" si="148"/>
        <v>0</v>
      </c>
      <c r="S1908" s="15" t="str">
        <f t="shared" si="149"/>
        <v>no 0% progess</v>
      </c>
      <c r="T1908" s="9">
        <v>0</v>
      </c>
      <c r="U1908" s="9">
        <v>2</v>
      </c>
      <c r="V1908" s="9">
        <v>3</v>
      </c>
      <c r="W1908" s="9">
        <v>0</v>
      </c>
      <c r="X1908" s="9">
        <v>0</v>
      </c>
      <c r="Y1908" s="9">
        <v>0</v>
      </c>
      <c r="Z1908" s="9"/>
      <c r="AA1908" s="9">
        <v>0</v>
      </c>
      <c r="AB1908" s="9"/>
      <c r="AC1908" s="9">
        <v>1522</v>
      </c>
      <c r="AD1908" s="9" t="s">
        <v>6887</v>
      </c>
      <c r="AE1908" s="9" t="s">
        <v>6886</v>
      </c>
      <c r="AF1908" s="9">
        <v>132</v>
      </c>
      <c r="AG1908" s="9"/>
      <c r="AH1908" s="9" t="s">
        <v>6888</v>
      </c>
      <c r="AI1908" s="9" t="s">
        <v>6889</v>
      </c>
      <c r="AJ1908" s="9" t="s">
        <v>6890</v>
      </c>
    </row>
    <row r="1909" spans="1:36" x14ac:dyDescent="0.35">
      <c r="A1909" s="9" t="s">
        <v>30</v>
      </c>
      <c r="B1909" s="9" t="s">
        <v>31</v>
      </c>
      <c r="C1909" s="9" t="s">
        <v>14504</v>
      </c>
      <c r="D1909" s="9" t="s">
        <v>29</v>
      </c>
      <c r="E1909" s="9" t="s">
        <v>6883</v>
      </c>
      <c r="F1909" s="9" t="str">
        <f>_xlfn.XLOOKUP(E1909,Total_Enrolled!C:C,Total_Enrolled!C:C)</f>
        <v>2025em1100409@bitspilani-digital.edu.in</v>
      </c>
      <c r="G1909" s="9" t="s">
        <v>6884</v>
      </c>
      <c r="H1909" s="9" t="s">
        <v>14515</v>
      </c>
      <c r="I1909" s="9" t="s">
        <v>6885</v>
      </c>
      <c r="J1909" s="9" t="b">
        <v>1</v>
      </c>
      <c r="K1909" s="9">
        <v>5</v>
      </c>
      <c r="L1909" s="9">
        <f>_xlfn.XLOOKUP(B1909,Courses!A:A,Courses!H:H)</f>
        <v>71</v>
      </c>
      <c r="M1909" s="14">
        <f t="shared" si="145"/>
        <v>7.0422535211267609E-2</v>
      </c>
      <c r="N1909" s="14" t="str">
        <f t="shared" si="146"/>
        <v>Active</v>
      </c>
      <c r="O1909" s="14" t="str" cm="1">
        <f t="array" ref="O1909">_xlfn.IFS(M1909=0,"0",
M1909&lt;=10%,"0-10",
TRUE,"&gt;10"
)&amp;" "&amp;"% progress"</f>
        <v>0-10 % progress</v>
      </c>
      <c r="P1909" s="15">
        <f t="shared" si="147"/>
        <v>0</v>
      </c>
      <c r="Q1909" s="15">
        <f>COUNTIFS($G:$G,$G1909)</f>
        <v>3</v>
      </c>
      <c r="R1909" s="16">
        <f t="shared" si="148"/>
        <v>0</v>
      </c>
      <c r="S1909" s="15" t="str">
        <f t="shared" si="149"/>
        <v>no 0% progess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/>
      <c r="AA1909" s="9">
        <v>0</v>
      </c>
      <c r="AB1909" s="9"/>
      <c r="AC1909" s="9">
        <v>1262</v>
      </c>
      <c r="AD1909" s="9" t="s">
        <v>6891</v>
      </c>
      <c r="AE1909" s="9" t="s">
        <v>6886</v>
      </c>
      <c r="AF1909" s="9">
        <v>132</v>
      </c>
      <c r="AG1909" s="9"/>
      <c r="AH1909" s="9"/>
      <c r="AI1909" s="9" t="s">
        <v>6892</v>
      </c>
      <c r="AJ1909" s="9" t="s">
        <v>6893</v>
      </c>
    </row>
    <row r="1910" spans="1:36" x14ac:dyDescent="0.35">
      <c r="A1910" s="9" t="s">
        <v>3110</v>
      </c>
      <c r="B1910" s="9" t="s">
        <v>3111</v>
      </c>
      <c r="C1910" s="9" t="s">
        <v>14504</v>
      </c>
      <c r="D1910" s="9" t="s">
        <v>29</v>
      </c>
      <c r="E1910" s="9" t="s">
        <v>6883</v>
      </c>
      <c r="F1910" s="9" t="str">
        <f>_xlfn.XLOOKUP(E1910,Total_Enrolled!C:C,Total_Enrolled!C:C)</f>
        <v>2025em1100409@bitspilani-digital.edu.in</v>
      </c>
      <c r="G1910" s="9" t="s">
        <v>6884</v>
      </c>
      <c r="H1910" s="9" t="s">
        <v>14515</v>
      </c>
      <c r="I1910" s="9" t="s">
        <v>6885</v>
      </c>
      <c r="J1910" s="9" t="b">
        <v>1</v>
      </c>
      <c r="K1910" s="9">
        <v>6</v>
      </c>
      <c r="L1910" s="9">
        <f>_xlfn.XLOOKUP(B1910,Courses!A:A,Courses!H:H)</f>
        <v>67</v>
      </c>
      <c r="M1910" s="14">
        <f t="shared" si="145"/>
        <v>8.9552238805970144E-2</v>
      </c>
      <c r="N1910" s="14" t="str">
        <f t="shared" si="146"/>
        <v>Active</v>
      </c>
      <c r="O1910" s="14" t="str" cm="1">
        <f t="array" ref="O1910">_xlfn.IFS(M1910=0,"0",
M1910&lt;=10%,"0-10",
TRUE,"&gt;10"
)&amp;" "&amp;"% progress"</f>
        <v>0-10 % progress</v>
      </c>
      <c r="P1910" s="15">
        <f t="shared" si="147"/>
        <v>0</v>
      </c>
      <c r="Q1910" s="15">
        <f>COUNTIFS($G:$G,$G1910)</f>
        <v>3</v>
      </c>
      <c r="R1910" s="16">
        <f t="shared" si="148"/>
        <v>0</v>
      </c>
      <c r="S1910" s="15" t="str">
        <f t="shared" si="149"/>
        <v>no 0% progess</v>
      </c>
      <c r="T1910" s="9">
        <v>0</v>
      </c>
      <c r="U1910" s="9">
        <v>1</v>
      </c>
      <c r="V1910" s="9">
        <v>1</v>
      </c>
      <c r="W1910" s="9">
        <v>0</v>
      </c>
      <c r="X1910" s="9">
        <v>0</v>
      </c>
      <c r="Y1910" s="9">
        <v>0</v>
      </c>
      <c r="Z1910" s="9"/>
      <c r="AA1910" s="9">
        <v>0</v>
      </c>
      <c r="AB1910" s="9"/>
      <c r="AC1910" s="9">
        <v>1107</v>
      </c>
      <c r="AD1910" s="9" t="s">
        <v>6894</v>
      </c>
      <c r="AE1910" s="9" t="s">
        <v>6886</v>
      </c>
      <c r="AF1910" s="9">
        <v>132</v>
      </c>
      <c r="AG1910" s="9"/>
      <c r="AH1910" s="9" t="s">
        <v>6895</v>
      </c>
      <c r="AI1910" s="9"/>
      <c r="AJ1910" s="9"/>
    </row>
    <row r="1911" spans="1:36" x14ac:dyDescent="0.35">
      <c r="A1911" s="9" t="s">
        <v>3110</v>
      </c>
      <c r="B1911" s="9" t="s">
        <v>3111</v>
      </c>
      <c r="C1911" s="9" t="s">
        <v>14504</v>
      </c>
      <c r="D1911" s="9" t="s">
        <v>29</v>
      </c>
      <c r="E1911" s="9" t="s">
        <v>6896</v>
      </c>
      <c r="F1911" s="9" t="str">
        <f>_xlfn.XLOOKUP(E1911,Total_Enrolled!C:C,Total_Enrolled!C:C)</f>
        <v>2025em1100410@bitspilani-digital.edu.in</v>
      </c>
      <c r="G1911" s="9" t="s">
        <v>6897</v>
      </c>
      <c r="H1911" s="9" t="s">
        <v>14515</v>
      </c>
      <c r="I1911" s="9" t="s">
        <v>6898</v>
      </c>
      <c r="J1911" s="9" t="b">
        <v>1</v>
      </c>
      <c r="K1911" s="9">
        <v>3</v>
      </c>
      <c r="L1911" s="9">
        <f>_xlfn.XLOOKUP(B1911,Courses!A:A,Courses!H:H)</f>
        <v>67</v>
      </c>
      <c r="M1911" s="14">
        <f t="shared" si="145"/>
        <v>4.4776119402985072E-2</v>
      </c>
      <c r="N1911" s="14" t="str">
        <f t="shared" si="146"/>
        <v>Active</v>
      </c>
      <c r="O1911" s="14" t="str" cm="1">
        <f t="array" ref="O1911">_xlfn.IFS(M1911=0,"0",
M1911&lt;=10%,"0-10",
TRUE,"&gt;10"
)&amp;" "&amp;"% progress"</f>
        <v>0-10 % progress</v>
      </c>
      <c r="P1911" s="15">
        <f t="shared" si="147"/>
        <v>0</v>
      </c>
      <c r="Q1911" s="15">
        <f>COUNTIFS($G:$G,$G1911)</f>
        <v>3</v>
      </c>
      <c r="R1911" s="16">
        <f t="shared" si="148"/>
        <v>0</v>
      </c>
      <c r="S1911" s="15" t="str">
        <f t="shared" si="149"/>
        <v>no 0% progess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/>
      <c r="AA1911" s="9">
        <v>0</v>
      </c>
      <c r="AB1911" s="9"/>
      <c r="AC1911" s="9">
        <v>125</v>
      </c>
      <c r="AD1911" s="9" t="s">
        <v>6900</v>
      </c>
      <c r="AE1911" s="9" t="s">
        <v>6899</v>
      </c>
      <c r="AF1911" s="9">
        <v>211</v>
      </c>
      <c r="AG1911" s="9"/>
      <c r="AH1911" s="9"/>
      <c r="AI1911" s="9"/>
      <c r="AJ1911" s="9"/>
    </row>
    <row r="1912" spans="1:36" x14ac:dyDescent="0.35">
      <c r="A1912" s="9" t="s">
        <v>30</v>
      </c>
      <c r="B1912" s="9" t="s">
        <v>31</v>
      </c>
      <c r="C1912" s="9" t="s">
        <v>14504</v>
      </c>
      <c r="D1912" s="9" t="s">
        <v>29</v>
      </c>
      <c r="E1912" s="9" t="s">
        <v>6896</v>
      </c>
      <c r="F1912" s="9" t="str">
        <f>_xlfn.XLOOKUP(E1912,Total_Enrolled!C:C,Total_Enrolled!C:C)</f>
        <v>2025em1100410@bitspilani-digital.edu.in</v>
      </c>
      <c r="G1912" s="9" t="s">
        <v>6897</v>
      </c>
      <c r="H1912" s="9" t="s">
        <v>14515</v>
      </c>
      <c r="I1912" s="9" t="s">
        <v>6898</v>
      </c>
      <c r="J1912" s="9" t="b">
        <v>1</v>
      </c>
      <c r="K1912" s="9">
        <v>0</v>
      </c>
      <c r="L1912" s="9">
        <f>_xlfn.XLOOKUP(B1912,Courses!A:A,Courses!H:H)</f>
        <v>71</v>
      </c>
      <c r="M1912" s="14">
        <f t="shared" si="145"/>
        <v>0</v>
      </c>
      <c r="N1912" s="14" t="str">
        <f t="shared" si="146"/>
        <v>Not Active</v>
      </c>
      <c r="O1912" s="14" t="str" cm="1">
        <f t="array" ref="O1912">_xlfn.IFS(M1912=0,"0",
M1912&lt;=10%,"0-10",
TRUE,"&gt;10"
)&amp;" "&amp;"% progress"</f>
        <v>0 % progress</v>
      </c>
      <c r="P1912" s="15">
        <f t="shared" si="147"/>
        <v>1</v>
      </c>
      <c r="Q1912" s="15">
        <f>COUNTIFS($G:$G,$G1912)</f>
        <v>3</v>
      </c>
      <c r="R1912" s="16">
        <f t="shared" si="148"/>
        <v>0.33333333333333331</v>
      </c>
      <c r="S1912" s="15" t="str">
        <f t="shared" si="149"/>
        <v>no progress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/>
      <c r="AA1912" s="9">
        <v>0</v>
      </c>
      <c r="AB1912" s="9"/>
      <c r="AC1912" s="9">
        <v>0</v>
      </c>
      <c r="AD1912" s="9"/>
      <c r="AE1912" s="9" t="s">
        <v>6899</v>
      </c>
      <c r="AF1912" s="9">
        <v>211</v>
      </c>
      <c r="AG1912" s="9"/>
      <c r="AH1912" s="9"/>
      <c r="AI1912" s="9"/>
      <c r="AJ1912" s="9"/>
    </row>
    <row r="1913" spans="1:36" x14ac:dyDescent="0.35">
      <c r="A1913" s="9" t="s">
        <v>3100</v>
      </c>
      <c r="B1913" s="9" t="s">
        <v>3101</v>
      </c>
      <c r="C1913" s="9" t="s">
        <v>14504</v>
      </c>
      <c r="D1913" s="9" t="s">
        <v>29</v>
      </c>
      <c r="E1913" s="9" t="s">
        <v>6896</v>
      </c>
      <c r="F1913" s="9" t="str">
        <f>_xlfn.XLOOKUP(E1913,Total_Enrolled!C:C,Total_Enrolled!C:C)</f>
        <v>2025em1100410@bitspilani-digital.edu.in</v>
      </c>
      <c r="G1913" s="9" t="s">
        <v>6897</v>
      </c>
      <c r="H1913" s="9" t="s">
        <v>14515</v>
      </c>
      <c r="I1913" s="9" t="s">
        <v>6898</v>
      </c>
      <c r="J1913" s="9" t="b">
        <v>1</v>
      </c>
      <c r="K1913" s="9">
        <v>2</v>
      </c>
      <c r="L1913" s="9">
        <f>_xlfn.XLOOKUP(B1913,Courses!A:A,Courses!H:H)</f>
        <v>44</v>
      </c>
      <c r="M1913" s="14">
        <f t="shared" si="145"/>
        <v>4.5454545454545456E-2</v>
      </c>
      <c r="N1913" s="14" t="str">
        <f t="shared" si="146"/>
        <v>Active</v>
      </c>
      <c r="O1913" s="14" t="str" cm="1">
        <f t="array" ref="O1913">_xlfn.IFS(M1913=0,"0",
M1913&lt;=10%,"0-10",
TRUE,"&gt;10"
)&amp;" "&amp;"% progress"</f>
        <v>0-10 % progress</v>
      </c>
      <c r="P1913" s="15">
        <f t="shared" si="147"/>
        <v>0</v>
      </c>
      <c r="Q1913" s="15">
        <f>COUNTIFS($G:$G,$G1913)</f>
        <v>3</v>
      </c>
      <c r="R1913" s="16">
        <f t="shared" si="148"/>
        <v>0</v>
      </c>
      <c r="S1913" s="15" t="str">
        <f t="shared" si="149"/>
        <v>no 0% progess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/>
      <c r="AA1913" s="9">
        <v>0</v>
      </c>
      <c r="AB1913" s="9"/>
      <c r="AC1913" s="9">
        <v>435</v>
      </c>
      <c r="AD1913" s="9" t="s">
        <v>6901</v>
      </c>
      <c r="AE1913" s="9" t="s">
        <v>6899</v>
      </c>
      <c r="AF1913" s="9">
        <v>211</v>
      </c>
      <c r="AG1913" s="9"/>
      <c r="AH1913" s="9"/>
      <c r="AI1913" s="9" t="s">
        <v>6902</v>
      </c>
      <c r="AJ1913" s="9" t="s">
        <v>6903</v>
      </c>
    </row>
    <row r="1914" spans="1:36" x14ac:dyDescent="0.35">
      <c r="A1914" s="9" t="s">
        <v>3100</v>
      </c>
      <c r="B1914" s="9" t="s">
        <v>3101</v>
      </c>
      <c r="C1914" s="9" t="s">
        <v>14504</v>
      </c>
      <c r="D1914" s="9" t="s">
        <v>29</v>
      </c>
      <c r="E1914" s="9" t="s">
        <v>6904</v>
      </c>
      <c r="F1914" s="9" t="str">
        <f>_xlfn.XLOOKUP(E1914,Total_Enrolled!C:C,Total_Enrolled!C:C)</f>
        <v>2025em1100411@bitspilani-digital.edu.in</v>
      </c>
      <c r="G1914" s="9" t="s">
        <v>6905</v>
      </c>
      <c r="H1914" s="9" t="s">
        <v>14515</v>
      </c>
      <c r="I1914" s="9" t="s">
        <v>6906</v>
      </c>
      <c r="J1914" s="9" t="b">
        <v>1</v>
      </c>
      <c r="K1914" s="9">
        <v>4</v>
      </c>
      <c r="L1914" s="9">
        <f>_xlfn.XLOOKUP(B1914,Courses!A:A,Courses!H:H)</f>
        <v>44</v>
      </c>
      <c r="M1914" s="14">
        <f t="shared" si="145"/>
        <v>9.0909090909090912E-2</v>
      </c>
      <c r="N1914" s="14" t="str">
        <f t="shared" si="146"/>
        <v>Active</v>
      </c>
      <c r="O1914" s="14" t="str" cm="1">
        <f t="array" ref="O1914">_xlfn.IFS(M1914=0,"0",
M1914&lt;=10%,"0-10",
TRUE,"&gt;10"
)&amp;" "&amp;"% progress"</f>
        <v>0-10 % progress</v>
      </c>
      <c r="P1914" s="15">
        <f t="shared" si="147"/>
        <v>0</v>
      </c>
      <c r="Q1914" s="15">
        <f>COUNTIFS($G:$G,$G1914)</f>
        <v>3</v>
      </c>
      <c r="R1914" s="16">
        <f t="shared" si="148"/>
        <v>0</v>
      </c>
      <c r="S1914" s="15" t="str">
        <f t="shared" si="149"/>
        <v>no 0% progess</v>
      </c>
      <c r="T1914" s="9">
        <v>0</v>
      </c>
      <c r="U1914" s="9">
        <v>1</v>
      </c>
      <c r="V1914" s="9">
        <v>1</v>
      </c>
      <c r="W1914" s="9">
        <v>0</v>
      </c>
      <c r="X1914" s="9">
        <v>0</v>
      </c>
      <c r="Y1914" s="9">
        <v>0</v>
      </c>
      <c r="Z1914" s="9"/>
      <c r="AA1914" s="9">
        <v>0</v>
      </c>
      <c r="AB1914" s="9"/>
      <c r="AC1914" s="9">
        <v>1447</v>
      </c>
      <c r="AD1914" s="9" t="s">
        <v>6908</v>
      </c>
      <c r="AE1914" s="9" t="s">
        <v>6907</v>
      </c>
      <c r="AF1914" s="9">
        <v>277</v>
      </c>
      <c r="AG1914" s="9"/>
      <c r="AH1914" s="9" t="s">
        <v>6909</v>
      </c>
      <c r="AI1914" s="9" t="s">
        <v>6910</v>
      </c>
      <c r="AJ1914" s="9" t="s">
        <v>6911</v>
      </c>
    </row>
    <row r="1915" spans="1:36" x14ac:dyDescent="0.35">
      <c r="A1915" s="9" t="s">
        <v>30</v>
      </c>
      <c r="B1915" s="9" t="s">
        <v>31</v>
      </c>
      <c r="C1915" s="9" t="s">
        <v>14504</v>
      </c>
      <c r="D1915" s="9" t="s">
        <v>29</v>
      </c>
      <c r="E1915" s="9" t="s">
        <v>6904</v>
      </c>
      <c r="F1915" s="9" t="str">
        <f>_xlfn.XLOOKUP(E1915,Total_Enrolled!C:C,Total_Enrolled!C:C)</f>
        <v>2025em1100411@bitspilani-digital.edu.in</v>
      </c>
      <c r="G1915" s="9" t="s">
        <v>6905</v>
      </c>
      <c r="H1915" s="9" t="s">
        <v>14515</v>
      </c>
      <c r="I1915" s="9" t="s">
        <v>6906</v>
      </c>
      <c r="J1915" s="9" t="b">
        <v>1</v>
      </c>
      <c r="K1915" s="9">
        <v>4</v>
      </c>
      <c r="L1915" s="9">
        <f>_xlfn.XLOOKUP(B1915,Courses!A:A,Courses!H:H)</f>
        <v>71</v>
      </c>
      <c r="M1915" s="14">
        <f t="shared" si="145"/>
        <v>5.6338028169014086E-2</v>
      </c>
      <c r="N1915" s="14" t="str">
        <f t="shared" si="146"/>
        <v>Active</v>
      </c>
      <c r="O1915" s="14" t="str" cm="1">
        <f t="array" ref="O1915">_xlfn.IFS(M1915=0,"0",
M1915&lt;=10%,"0-10",
TRUE,"&gt;10"
)&amp;" "&amp;"% progress"</f>
        <v>0-10 % progress</v>
      </c>
      <c r="P1915" s="15">
        <f t="shared" si="147"/>
        <v>0</v>
      </c>
      <c r="Q1915" s="15">
        <f>COUNTIFS($G:$G,$G1915)</f>
        <v>3</v>
      </c>
      <c r="R1915" s="16">
        <f t="shared" si="148"/>
        <v>0</v>
      </c>
      <c r="S1915" s="15" t="str">
        <f t="shared" si="149"/>
        <v>no 0% progess</v>
      </c>
      <c r="T1915" s="9">
        <v>0</v>
      </c>
      <c r="U1915" s="9">
        <v>1</v>
      </c>
      <c r="V1915" s="9">
        <v>1</v>
      </c>
      <c r="W1915" s="9">
        <v>0</v>
      </c>
      <c r="X1915" s="9">
        <v>0</v>
      </c>
      <c r="Y1915" s="9">
        <v>0</v>
      </c>
      <c r="Z1915" s="9"/>
      <c r="AA1915" s="9">
        <v>0</v>
      </c>
      <c r="AB1915" s="9"/>
      <c r="AC1915" s="9">
        <v>59</v>
      </c>
      <c r="AD1915" s="9" t="s">
        <v>6912</v>
      </c>
      <c r="AE1915" s="9" t="s">
        <v>6907</v>
      </c>
      <c r="AF1915" s="9">
        <v>277</v>
      </c>
      <c r="AG1915" s="9"/>
      <c r="AH1915" s="9" t="s">
        <v>6913</v>
      </c>
      <c r="AI1915" s="9" t="s">
        <v>6914</v>
      </c>
      <c r="AJ1915" s="9" t="s">
        <v>6915</v>
      </c>
    </row>
    <row r="1916" spans="1:36" x14ac:dyDescent="0.35">
      <c r="A1916" s="9" t="s">
        <v>3110</v>
      </c>
      <c r="B1916" s="9" t="s">
        <v>3111</v>
      </c>
      <c r="C1916" s="9" t="s">
        <v>14504</v>
      </c>
      <c r="D1916" s="9" t="s">
        <v>29</v>
      </c>
      <c r="E1916" s="9" t="s">
        <v>6904</v>
      </c>
      <c r="F1916" s="9" t="str">
        <f>_xlfn.XLOOKUP(E1916,Total_Enrolled!C:C,Total_Enrolled!C:C)</f>
        <v>2025em1100411@bitspilani-digital.edu.in</v>
      </c>
      <c r="G1916" s="9" t="s">
        <v>6905</v>
      </c>
      <c r="H1916" s="9" t="s">
        <v>14515</v>
      </c>
      <c r="I1916" s="9" t="s">
        <v>6906</v>
      </c>
      <c r="J1916" s="9" t="b">
        <v>1</v>
      </c>
      <c r="K1916" s="9">
        <v>9</v>
      </c>
      <c r="L1916" s="9">
        <f>_xlfn.XLOOKUP(B1916,Courses!A:A,Courses!H:H)</f>
        <v>67</v>
      </c>
      <c r="M1916" s="14">
        <f t="shared" si="145"/>
        <v>0.13432835820895522</v>
      </c>
      <c r="N1916" s="14" t="str">
        <f t="shared" si="146"/>
        <v>Active</v>
      </c>
      <c r="O1916" s="14" t="str" cm="1">
        <f t="array" ref="O1916">_xlfn.IFS(M1916=0,"0",
M1916&lt;=10%,"0-10",
TRUE,"&gt;10"
)&amp;" "&amp;"% progress"</f>
        <v>&gt;10 % progress</v>
      </c>
      <c r="P1916" s="15">
        <f t="shared" si="147"/>
        <v>0</v>
      </c>
      <c r="Q1916" s="15">
        <f>COUNTIFS($G:$G,$G1916)</f>
        <v>3</v>
      </c>
      <c r="R1916" s="16">
        <f t="shared" si="148"/>
        <v>0</v>
      </c>
      <c r="S1916" s="15" t="str">
        <f t="shared" si="149"/>
        <v>no 0% progess</v>
      </c>
      <c r="T1916" s="9">
        <v>0</v>
      </c>
      <c r="U1916" s="9">
        <v>1</v>
      </c>
      <c r="V1916" s="9">
        <v>1</v>
      </c>
      <c r="W1916" s="9">
        <v>0</v>
      </c>
      <c r="X1916" s="9">
        <v>0</v>
      </c>
      <c r="Y1916" s="9">
        <v>0</v>
      </c>
      <c r="Z1916" s="9"/>
      <c r="AA1916" s="9">
        <v>0</v>
      </c>
      <c r="AB1916" s="9"/>
      <c r="AC1916" s="9">
        <v>1898</v>
      </c>
      <c r="AD1916" s="9" t="s">
        <v>6916</v>
      </c>
      <c r="AE1916" s="9" t="s">
        <v>6907</v>
      </c>
      <c r="AF1916" s="9">
        <v>277</v>
      </c>
      <c r="AG1916" s="9"/>
      <c r="AH1916" s="9" t="s">
        <v>6917</v>
      </c>
      <c r="AI1916" s="9"/>
      <c r="AJ1916" s="9"/>
    </row>
    <row r="1917" spans="1:36" x14ac:dyDescent="0.35">
      <c r="A1917" s="9" t="s">
        <v>3110</v>
      </c>
      <c r="B1917" s="9" t="s">
        <v>3111</v>
      </c>
      <c r="C1917" s="9" t="s">
        <v>14504</v>
      </c>
      <c r="D1917" s="9" t="s">
        <v>29</v>
      </c>
      <c r="E1917" s="9" t="s">
        <v>6918</v>
      </c>
      <c r="F1917" s="9" t="str">
        <f>_xlfn.XLOOKUP(E1917,Total_Enrolled!C:C,Total_Enrolled!C:C)</f>
        <v>2025em1100412@bitspilani-digital.edu.in</v>
      </c>
      <c r="G1917" s="9" t="s">
        <v>6919</v>
      </c>
      <c r="H1917" s="9" t="s">
        <v>14515</v>
      </c>
      <c r="I1917" s="9" t="s">
        <v>6920</v>
      </c>
      <c r="J1917" s="9" t="b">
        <v>1</v>
      </c>
      <c r="K1917" s="9">
        <v>1</v>
      </c>
      <c r="L1917" s="9">
        <f>_xlfn.XLOOKUP(B1917,Courses!A:A,Courses!H:H)</f>
        <v>67</v>
      </c>
      <c r="M1917" s="14">
        <f t="shared" si="145"/>
        <v>1.4925373134328358E-2</v>
      </c>
      <c r="N1917" s="14" t="str">
        <f t="shared" si="146"/>
        <v>Active</v>
      </c>
      <c r="O1917" s="14" t="str" cm="1">
        <f t="array" ref="O1917">_xlfn.IFS(M1917=0,"0",
M1917&lt;=10%,"0-10",
TRUE,"&gt;10"
)&amp;" "&amp;"% progress"</f>
        <v>0-10 % progress</v>
      </c>
      <c r="P1917" s="15">
        <f t="shared" si="147"/>
        <v>0</v>
      </c>
      <c r="Q1917" s="15">
        <f>COUNTIFS($G:$G,$G1917)</f>
        <v>3</v>
      </c>
      <c r="R1917" s="16">
        <f t="shared" si="148"/>
        <v>0</v>
      </c>
      <c r="S1917" s="15" t="str">
        <f t="shared" si="149"/>
        <v>no 0% progess</v>
      </c>
      <c r="T1917" s="9">
        <v>0</v>
      </c>
      <c r="U1917" s="9">
        <v>1</v>
      </c>
      <c r="V1917" s="9">
        <v>1</v>
      </c>
      <c r="W1917" s="9">
        <v>0</v>
      </c>
      <c r="X1917" s="9">
        <v>0</v>
      </c>
      <c r="Y1917" s="9">
        <v>0</v>
      </c>
      <c r="Z1917" s="9"/>
      <c r="AA1917" s="9">
        <v>0</v>
      </c>
      <c r="AB1917" s="9"/>
      <c r="AC1917" s="9">
        <v>0</v>
      </c>
      <c r="AD1917" s="9" t="s">
        <v>6922</v>
      </c>
      <c r="AE1917" s="9" t="s">
        <v>6921</v>
      </c>
      <c r="AF1917" s="9">
        <v>259</v>
      </c>
      <c r="AG1917" s="9"/>
      <c r="AH1917" s="9" t="s">
        <v>6923</v>
      </c>
      <c r="AI1917" s="9"/>
      <c r="AJ1917" s="9"/>
    </row>
    <row r="1918" spans="1:36" x14ac:dyDescent="0.35">
      <c r="A1918" s="9" t="s">
        <v>30</v>
      </c>
      <c r="B1918" s="9" t="s">
        <v>31</v>
      </c>
      <c r="C1918" s="9" t="s">
        <v>14504</v>
      </c>
      <c r="D1918" s="9" t="s">
        <v>29</v>
      </c>
      <c r="E1918" s="9" t="s">
        <v>6918</v>
      </c>
      <c r="F1918" s="9" t="str">
        <f>_xlfn.XLOOKUP(E1918,Total_Enrolled!C:C,Total_Enrolled!C:C)</f>
        <v>2025em1100412@bitspilani-digital.edu.in</v>
      </c>
      <c r="G1918" s="9" t="s">
        <v>6919</v>
      </c>
      <c r="H1918" s="9" t="s">
        <v>14515</v>
      </c>
      <c r="I1918" s="9" t="s">
        <v>6920</v>
      </c>
      <c r="J1918" s="9" t="b">
        <v>1</v>
      </c>
      <c r="K1918" s="9">
        <v>2</v>
      </c>
      <c r="L1918" s="9">
        <f>_xlfn.XLOOKUP(B1918,Courses!A:A,Courses!H:H)</f>
        <v>71</v>
      </c>
      <c r="M1918" s="14">
        <f t="shared" si="145"/>
        <v>2.8169014084507043E-2</v>
      </c>
      <c r="N1918" s="14" t="str">
        <f t="shared" si="146"/>
        <v>Active</v>
      </c>
      <c r="O1918" s="14" t="str" cm="1">
        <f t="array" ref="O1918">_xlfn.IFS(M1918=0,"0",
M1918&lt;=10%,"0-10",
TRUE,"&gt;10"
)&amp;" "&amp;"% progress"</f>
        <v>0-10 % progress</v>
      </c>
      <c r="P1918" s="15">
        <f t="shared" si="147"/>
        <v>0</v>
      </c>
      <c r="Q1918" s="15">
        <f>COUNTIFS($G:$G,$G1918)</f>
        <v>3</v>
      </c>
      <c r="R1918" s="16">
        <f t="shared" si="148"/>
        <v>0</v>
      </c>
      <c r="S1918" s="15" t="str">
        <f t="shared" si="149"/>
        <v>no 0% progess</v>
      </c>
      <c r="T1918" s="9">
        <v>0</v>
      </c>
      <c r="U1918" s="9">
        <v>1</v>
      </c>
      <c r="V1918" s="9">
        <v>1</v>
      </c>
      <c r="W1918" s="9">
        <v>0</v>
      </c>
      <c r="X1918" s="9">
        <v>0</v>
      </c>
      <c r="Y1918" s="9">
        <v>0</v>
      </c>
      <c r="Z1918" s="9"/>
      <c r="AA1918" s="9">
        <v>0</v>
      </c>
      <c r="AB1918" s="9"/>
      <c r="AC1918" s="9">
        <v>0</v>
      </c>
      <c r="AD1918" s="9" t="s">
        <v>6924</v>
      </c>
      <c r="AE1918" s="9" t="s">
        <v>6921</v>
      </c>
      <c r="AF1918" s="9">
        <v>259</v>
      </c>
      <c r="AG1918" s="9"/>
      <c r="AH1918" s="9" t="s">
        <v>6925</v>
      </c>
      <c r="AI1918" s="9" t="s">
        <v>6926</v>
      </c>
      <c r="AJ1918" s="9" t="s">
        <v>6927</v>
      </c>
    </row>
    <row r="1919" spans="1:36" x14ac:dyDescent="0.35">
      <c r="A1919" s="9" t="s">
        <v>3100</v>
      </c>
      <c r="B1919" s="9" t="s">
        <v>3101</v>
      </c>
      <c r="C1919" s="9" t="s">
        <v>14504</v>
      </c>
      <c r="D1919" s="9" t="s">
        <v>29</v>
      </c>
      <c r="E1919" s="9" t="s">
        <v>6918</v>
      </c>
      <c r="F1919" s="9" t="str">
        <f>_xlfn.XLOOKUP(E1919,Total_Enrolled!C:C,Total_Enrolled!C:C)</f>
        <v>2025em1100412@bitspilani-digital.edu.in</v>
      </c>
      <c r="G1919" s="9" t="s">
        <v>6919</v>
      </c>
      <c r="H1919" s="9" t="s">
        <v>14515</v>
      </c>
      <c r="I1919" s="9" t="s">
        <v>6920</v>
      </c>
      <c r="J1919" s="9" t="b">
        <v>1</v>
      </c>
      <c r="K1919" s="9">
        <v>4</v>
      </c>
      <c r="L1919" s="9">
        <f>_xlfn.XLOOKUP(B1919,Courses!A:A,Courses!H:H)</f>
        <v>44</v>
      </c>
      <c r="M1919" s="14">
        <f t="shared" si="145"/>
        <v>9.0909090909090912E-2</v>
      </c>
      <c r="N1919" s="14" t="str">
        <f t="shared" si="146"/>
        <v>Active</v>
      </c>
      <c r="O1919" s="14" t="str" cm="1">
        <f t="array" ref="O1919">_xlfn.IFS(M1919=0,"0",
M1919&lt;=10%,"0-10",
TRUE,"&gt;10"
)&amp;" "&amp;"% progress"</f>
        <v>0-10 % progress</v>
      </c>
      <c r="P1919" s="15">
        <f t="shared" si="147"/>
        <v>0</v>
      </c>
      <c r="Q1919" s="15">
        <f>COUNTIFS($G:$G,$G1919)</f>
        <v>3</v>
      </c>
      <c r="R1919" s="16">
        <f t="shared" si="148"/>
        <v>0</v>
      </c>
      <c r="S1919" s="15" t="str">
        <f t="shared" si="149"/>
        <v>no 0% progess</v>
      </c>
      <c r="T1919" s="9">
        <v>0</v>
      </c>
      <c r="U1919" s="9">
        <v>1</v>
      </c>
      <c r="V1919" s="9">
        <v>1</v>
      </c>
      <c r="W1919" s="9">
        <v>0</v>
      </c>
      <c r="X1919" s="9">
        <v>0</v>
      </c>
      <c r="Y1919" s="9">
        <v>0</v>
      </c>
      <c r="Z1919" s="9"/>
      <c r="AA1919" s="9">
        <v>0</v>
      </c>
      <c r="AB1919" s="9"/>
      <c r="AC1919" s="9">
        <v>852</v>
      </c>
      <c r="AD1919" s="9" t="s">
        <v>6928</v>
      </c>
      <c r="AE1919" s="9" t="s">
        <v>6921</v>
      </c>
      <c r="AF1919" s="9">
        <v>259</v>
      </c>
      <c r="AG1919" s="9"/>
      <c r="AH1919" s="9" t="s">
        <v>6929</v>
      </c>
      <c r="AI1919" s="9" t="s">
        <v>6930</v>
      </c>
      <c r="AJ1919" s="9" t="s">
        <v>6931</v>
      </c>
    </row>
    <row r="1920" spans="1:36" x14ac:dyDescent="0.35">
      <c r="A1920" s="9" t="s">
        <v>3100</v>
      </c>
      <c r="B1920" s="9" t="s">
        <v>3101</v>
      </c>
      <c r="C1920" s="9" t="s">
        <v>14504</v>
      </c>
      <c r="D1920" s="9" t="s">
        <v>29</v>
      </c>
      <c r="E1920" s="9" t="s">
        <v>6935</v>
      </c>
      <c r="F1920" s="9" t="str">
        <f>_xlfn.XLOOKUP(E1920,Total_Enrolled!C:C,Total_Enrolled!C:C)</f>
        <v>2025em1100414@bitspilani-digital.edu.in</v>
      </c>
      <c r="G1920" s="9" t="s">
        <v>6936</v>
      </c>
      <c r="H1920" s="9" t="s">
        <v>14515</v>
      </c>
      <c r="I1920" s="9" t="s">
        <v>6937</v>
      </c>
      <c r="J1920" s="9" t="b">
        <v>1</v>
      </c>
      <c r="K1920" s="9">
        <v>46</v>
      </c>
      <c r="L1920" s="9">
        <f>_xlfn.XLOOKUP(B1920,Courses!A:A,Courses!H:H)</f>
        <v>44</v>
      </c>
      <c r="M1920" s="14">
        <f t="shared" si="145"/>
        <v>1.0454545454545454</v>
      </c>
      <c r="N1920" s="14" t="str">
        <f t="shared" si="146"/>
        <v>Active</v>
      </c>
      <c r="O1920" s="14" t="str" cm="1">
        <f t="array" ref="O1920">_xlfn.IFS(M1920=0,"0",
M1920&lt;=10%,"0-10",
TRUE,"&gt;10"
)&amp;" "&amp;"% progress"</f>
        <v>&gt;10 % progress</v>
      </c>
      <c r="P1920" s="15">
        <f t="shared" si="147"/>
        <v>0</v>
      </c>
      <c r="Q1920" s="15">
        <f>COUNTIFS($G:$G,$G1920)</f>
        <v>3</v>
      </c>
      <c r="R1920" s="16">
        <f t="shared" si="148"/>
        <v>0</v>
      </c>
      <c r="S1920" s="15" t="str">
        <f t="shared" si="149"/>
        <v>no 0% progess</v>
      </c>
      <c r="T1920" s="9">
        <v>0</v>
      </c>
      <c r="U1920" s="9">
        <v>17</v>
      </c>
      <c r="V1920" s="9">
        <v>18</v>
      </c>
      <c r="W1920" s="9">
        <v>1</v>
      </c>
      <c r="X1920" s="9">
        <v>0</v>
      </c>
      <c r="Y1920" s="9">
        <v>0</v>
      </c>
      <c r="Z1920" s="9" t="s">
        <v>6939</v>
      </c>
      <c r="AA1920" s="9">
        <v>0</v>
      </c>
      <c r="AB1920" s="9"/>
      <c r="AC1920" s="9">
        <v>21461</v>
      </c>
      <c r="AD1920" s="9" t="s">
        <v>6940</v>
      </c>
      <c r="AE1920" s="9" t="s">
        <v>6938</v>
      </c>
      <c r="AF1920" s="9">
        <v>132</v>
      </c>
      <c r="AG1920" s="9"/>
      <c r="AH1920" s="9" t="s">
        <v>6941</v>
      </c>
      <c r="AI1920" s="9" t="s">
        <v>6942</v>
      </c>
      <c r="AJ1920" s="9" t="s">
        <v>6943</v>
      </c>
    </row>
    <row r="1921" spans="1:36" x14ac:dyDescent="0.35">
      <c r="A1921" s="9" t="s">
        <v>30</v>
      </c>
      <c r="B1921" s="9" t="s">
        <v>31</v>
      </c>
      <c r="C1921" s="9" t="s">
        <v>14504</v>
      </c>
      <c r="D1921" s="9" t="s">
        <v>29</v>
      </c>
      <c r="E1921" s="9" t="s">
        <v>6935</v>
      </c>
      <c r="F1921" s="9" t="str">
        <f>_xlfn.XLOOKUP(E1921,Total_Enrolled!C:C,Total_Enrolled!C:C)</f>
        <v>2025em1100414@bitspilani-digital.edu.in</v>
      </c>
      <c r="G1921" s="9" t="s">
        <v>6936</v>
      </c>
      <c r="H1921" s="9" t="s">
        <v>14515</v>
      </c>
      <c r="I1921" s="9" t="s">
        <v>6937</v>
      </c>
      <c r="J1921" s="9" t="b">
        <v>1</v>
      </c>
      <c r="K1921" s="9">
        <v>45</v>
      </c>
      <c r="L1921" s="9">
        <f>_xlfn.XLOOKUP(B1921,Courses!A:A,Courses!H:H)</f>
        <v>71</v>
      </c>
      <c r="M1921" s="14">
        <f t="shared" si="145"/>
        <v>0.63380281690140849</v>
      </c>
      <c r="N1921" s="14" t="str">
        <f t="shared" si="146"/>
        <v>Active</v>
      </c>
      <c r="O1921" s="14" t="str" cm="1">
        <f t="array" ref="O1921">_xlfn.IFS(M1921=0,"0",
M1921&lt;=10%,"0-10",
TRUE,"&gt;10"
)&amp;" "&amp;"% progress"</f>
        <v>&gt;10 % progress</v>
      </c>
      <c r="P1921" s="15">
        <f t="shared" si="147"/>
        <v>0</v>
      </c>
      <c r="Q1921" s="15">
        <f>COUNTIFS($G:$G,$G1921)</f>
        <v>3</v>
      </c>
      <c r="R1921" s="16">
        <f t="shared" si="148"/>
        <v>0</v>
      </c>
      <c r="S1921" s="15" t="str">
        <f t="shared" si="149"/>
        <v>no 0% progess</v>
      </c>
      <c r="T1921" s="9">
        <v>0</v>
      </c>
      <c r="U1921" s="9">
        <v>14</v>
      </c>
      <c r="V1921" s="9">
        <v>14</v>
      </c>
      <c r="W1921" s="9">
        <v>0</v>
      </c>
      <c r="X1921" s="9">
        <v>0</v>
      </c>
      <c r="Y1921" s="9">
        <v>0</v>
      </c>
      <c r="Z1921" s="9"/>
      <c r="AA1921" s="9">
        <v>0</v>
      </c>
      <c r="AB1921" s="9"/>
      <c r="AC1921" s="9">
        <v>10650</v>
      </c>
      <c r="AD1921" s="9" t="s">
        <v>6944</v>
      </c>
      <c r="AE1921" s="9" t="s">
        <v>6938</v>
      </c>
      <c r="AF1921" s="9">
        <v>132</v>
      </c>
      <c r="AG1921" s="9"/>
      <c r="AH1921" s="9" t="s">
        <v>6945</v>
      </c>
      <c r="AI1921" s="9" t="s">
        <v>6946</v>
      </c>
      <c r="AJ1921" s="9" t="s">
        <v>6947</v>
      </c>
    </row>
    <row r="1922" spans="1:36" x14ac:dyDescent="0.35">
      <c r="A1922" s="9" t="s">
        <v>3110</v>
      </c>
      <c r="B1922" s="9" t="s">
        <v>3111</v>
      </c>
      <c r="C1922" s="9" t="s">
        <v>14504</v>
      </c>
      <c r="D1922" s="9" t="s">
        <v>29</v>
      </c>
      <c r="E1922" s="9" t="s">
        <v>6935</v>
      </c>
      <c r="F1922" s="9" t="str">
        <f>_xlfn.XLOOKUP(E1922,Total_Enrolled!C:C,Total_Enrolled!C:C)</f>
        <v>2025em1100414@bitspilani-digital.edu.in</v>
      </c>
      <c r="G1922" s="9" t="s">
        <v>6936</v>
      </c>
      <c r="H1922" s="9" t="s">
        <v>14515</v>
      </c>
      <c r="I1922" s="9" t="s">
        <v>6937</v>
      </c>
      <c r="J1922" s="9" t="b">
        <v>1</v>
      </c>
      <c r="K1922" s="9">
        <v>3</v>
      </c>
      <c r="L1922" s="9">
        <f>_xlfn.XLOOKUP(B1922,Courses!A:A,Courses!H:H)</f>
        <v>67</v>
      </c>
      <c r="M1922" s="14">
        <f t="shared" si="145"/>
        <v>4.4776119402985072E-2</v>
      </c>
      <c r="N1922" s="14" t="str">
        <f t="shared" si="146"/>
        <v>Active</v>
      </c>
      <c r="O1922" s="14" t="str" cm="1">
        <f t="array" ref="O1922">_xlfn.IFS(M1922=0,"0",
M1922&lt;=10%,"0-10",
TRUE,"&gt;10"
)&amp;" "&amp;"% progress"</f>
        <v>0-10 % progress</v>
      </c>
      <c r="P1922" s="15">
        <f t="shared" si="147"/>
        <v>0</v>
      </c>
      <c r="Q1922" s="15">
        <f>COUNTIFS($G:$G,$G1922)</f>
        <v>3</v>
      </c>
      <c r="R1922" s="16">
        <f t="shared" si="148"/>
        <v>0</v>
      </c>
      <c r="S1922" s="15" t="str">
        <f t="shared" si="149"/>
        <v>no 0% progess</v>
      </c>
      <c r="T1922" s="9">
        <v>0</v>
      </c>
      <c r="U1922" s="9">
        <v>1</v>
      </c>
      <c r="V1922" s="9">
        <v>1</v>
      </c>
      <c r="W1922" s="9">
        <v>0</v>
      </c>
      <c r="X1922" s="9">
        <v>0</v>
      </c>
      <c r="Y1922" s="9">
        <v>0</v>
      </c>
      <c r="Z1922" s="9"/>
      <c r="AA1922" s="9">
        <v>0</v>
      </c>
      <c r="AB1922" s="9"/>
      <c r="AC1922" s="9">
        <v>5319</v>
      </c>
      <c r="AD1922" s="9" t="s">
        <v>6948</v>
      </c>
      <c r="AE1922" s="9" t="s">
        <v>6938</v>
      </c>
      <c r="AF1922" s="9">
        <v>132</v>
      </c>
      <c r="AG1922" s="9"/>
      <c r="AH1922" s="9" t="s">
        <v>6949</v>
      </c>
      <c r="AI1922" s="9"/>
      <c r="AJ1922" s="9"/>
    </row>
    <row r="1923" spans="1:36" x14ac:dyDescent="0.35">
      <c r="A1923" s="9" t="s">
        <v>3110</v>
      </c>
      <c r="B1923" s="9" t="s">
        <v>3111</v>
      </c>
      <c r="C1923" s="9" t="s">
        <v>14504</v>
      </c>
      <c r="D1923" s="9" t="s">
        <v>29</v>
      </c>
      <c r="E1923" s="9" t="s">
        <v>6950</v>
      </c>
      <c r="F1923" s="9" t="str">
        <f>_xlfn.XLOOKUP(E1923,Total_Enrolled!C:C,Total_Enrolled!C:C)</f>
        <v>2025em1100415@bitspilani-digital.edu.in</v>
      </c>
      <c r="G1923" s="9" t="s">
        <v>6951</v>
      </c>
      <c r="H1923" s="9" t="s">
        <v>14515</v>
      </c>
      <c r="I1923" s="9" t="s">
        <v>6952</v>
      </c>
      <c r="J1923" s="9" t="b">
        <v>1</v>
      </c>
      <c r="K1923" s="9">
        <v>0</v>
      </c>
      <c r="L1923" s="9">
        <f>_xlfn.XLOOKUP(B1923,Courses!A:A,Courses!H:H)</f>
        <v>67</v>
      </c>
      <c r="M1923" s="14">
        <f t="shared" ref="M1923:M1986" si="150">K1923/L1923</f>
        <v>0</v>
      </c>
      <c r="N1923" s="14" t="str">
        <f t="shared" ref="N1923:N1986" si="151">IF(M1923&gt;0,"Active","Not Active")</f>
        <v>Not Active</v>
      </c>
      <c r="O1923" s="14" t="str" cm="1">
        <f t="array" ref="O1923">_xlfn.IFS(M1923=0,"0",
M1923&lt;=10%,"0-10",
TRUE,"&gt;10"
)&amp;" "&amp;"% progress"</f>
        <v>0 % progress</v>
      </c>
      <c r="P1923" s="15">
        <f t="shared" ref="P1923:P1986" si="152">IF(M1923=0,1,0)</f>
        <v>1</v>
      </c>
      <c r="Q1923" s="15">
        <f>COUNTIFS($G:$G,$G1923)</f>
        <v>4</v>
      </c>
      <c r="R1923" s="16">
        <f t="shared" ref="R1923:R1986" si="153">P1923/Q1923</f>
        <v>0.25</v>
      </c>
      <c r="S1923" s="15" t="str">
        <f t="shared" ref="S1923:S1986" si="154">IF(R1923=0, "no 0% progess", "no progress")</f>
        <v>no progress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/>
      <c r="AA1923" s="9">
        <v>0</v>
      </c>
      <c r="AB1923" s="9"/>
      <c r="AC1923" s="9">
        <v>0</v>
      </c>
      <c r="AD1923" s="9"/>
      <c r="AE1923" s="9" t="s">
        <v>6953</v>
      </c>
      <c r="AF1923" s="9">
        <v>122</v>
      </c>
      <c r="AG1923" s="9"/>
      <c r="AH1923" s="9"/>
      <c r="AI1923" s="9"/>
      <c r="AJ1923" s="9"/>
    </row>
    <row r="1924" spans="1:36" x14ac:dyDescent="0.35">
      <c r="A1924" s="9" t="s">
        <v>30</v>
      </c>
      <c r="B1924" s="9" t="s">
        <v>31</v>
      </c>
      <c r="C1924" s="9" t="s">
        <v>14504</v>
      </c>
      <c r="D1924" s="9" t="s">
        <v>29</v>
      </c>
      <c r="E1924" s="9" t="s">
        <v>6950</v>
      </c>
      <c r="F1924" s="9" t="str">
        <f>_xlfn.XLOOKUP(E1924,Total_Enrolled!C:C,Total_Enrolled!C:C)</f>
        <v>2025em1100415@bitspilani-digital.edu.in</v>
      </c>
      <c r="G1924" s="9" t="s">
        <v>6951</v>
      </c>
      <c r="H1924" s="9" t="s">
        <v>14515</v>
      </c>
      <c r="I1924" s="9" t="s">
        <v>6952</v>
      </c>
      <c r="J1924" s="9" t="b">
        <v>1</v>
      </c>
      <c r="K1924" s="9">
        <v>0</v>
      </c>
      <c r="L1924" s="9">
        <f>_xlfn.XLOOKUP(B1924,Courses!A:A,Courses!H:H)</f>
        <v>71</v>
      </c>
      <c r="M1924" s="14">
        <f t="shared" si="150"/>
        <v>0</v>
      </c>
      <c r="N1924" s="14" t="str">
        <f t="shared" si="151"/>
        <v>Not Active</v>
      </c>
      <c r="O1924" s="14" t="str" cm="1">
        <f t="array" ref="O1924">_xlfn.IFS(M1924=0,"0",
M1924&lt;=10%,"0-10",
TRUE,"&gt;10"
)&amp;" "&amp;"% progress"</f>
        <v>0 % progress</v>
      </c>
      <c r="P1924" s="15">
        <f t="shared" si="152"/>
        <v>1</v>
      </c>
      <c r="Q1924" s="15">
        <f>COUNTIFS($G:$G,$G1924)</f>
        <v>4</v>
      </c>
      <c r="R1924" s="16">
        <f t="shared" si="153"/>
        <v>0.25</v>
      </c>
      <c r="S1924" s="15" t="str">
        <f t="shared" si="154"/>
        <v>no progress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/>
      <c r="AA1924" s="9">
        <v>0</v>
      </c>
      <c r="AB1924" s="9"/>
      <c r="AC1924" s="9">
        <v>0</v>
      </c>
      <c r="AD1924" s="9"/>
      <c r="AE1924" s="9" t="s">
        <v>6953</v>
      </c>
      <c r="AF1924" s="9">
        <v>122</v>
      </c>
      <c r="AG1924" s="9"/>
      <c r="AH1924" s="9"/>
      <c r="AI1924" s="9"/>
      <c r="AJ1924" s="9"/>
    </row>
    <row r="1925" spans="1:36" x14ac:dyDescent="0.35">
      <c r="A1925" s="9" t="s">
        <v>3100</v>
      </c>
      <c r="B1925" s="9" t="s">
        <v>3101</v>
      </c>
      <c r="C1925" s="9" t="s">
        <v>14504</v>
      </c>
      <c r="D1925" s="9" t="s">
        <v>29</v>
      </c>
      <c r="E1925" s="9" t="s">
        <v>6950</v>
      </c>
      <c r="F1925" s="9" t="str">
        <f>_xlfn.XLOOKUP(E1925,Total_Enrolled!C:C,Total_Enrolled!C:C)</f>
        <v>2025em1100415@bitspilani-digital.edu.in</v>
      </c>
      <c r="G1925" s="9" t="s">
        <v>6951</v>
      </c>
      <c r="H1925" s="9" t="s">
        <v>14515</v>
      </c>
      <c r="I1925" s="9" t="s">
        <v>6952</v>
      </c>
      <c r="J1925" s="9" t="b">
        <v>1</v>
      </c>
      <c r="K1925" s="9">
        <v>0</v>
      </c>
      <c r="L1925" s="9">
        <f>_xlfn.XLOOKUP(B1925,Courses!A:A,Courses!H:H)</f>
        <v>44</v>
      </c>
      <c r="M1925" s="14">
        <f t="shared" si="150"/>
        <v>0</v>
      </c>
      <c r="N1925" s="14" t="str">
        <f t="shared" si="151"/>
        <v>Not Active</v>
      </c>
      <c r="O1925" s="14" t="str" cm="1">
        <f t="array" ref="O1925">_xlfn.IFS(M1925=0,"0",
M1925&lt;=10%,"0-10",
TRUE,"&gt;10"
)&amp;" "&amp;"% progress"</f>
        <v>0 % progress</v>
      </c>
      <c r="P1925" s="15">
        <f t="shared" si="152"/>
        <v>1</v>
      </c>
      <c r="Q1925" s="15">
        <f>COUNTIFS($G:$G,$G1925)</f>
        <v>4</v>
      </c>
      <c r="R1925" s="16">
        <f t="shared" si="153"/>
        <v>0.25</v>
      </c>
      <c r="S1925" s="15" t="str">
        <f t="shared" si="154"/>
        <v>no progress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/>
      <c r="AA1925" s="9">
        <v>0</v>
      </c>
      <c r="AB1925" s="9"/>
      <c r="AC1925" s="9">
        <v>0</v>
      </c>
      <c r="AD1925" s="9"/>
      <c r="AE1925" s="9" t="s">
        <v>6953</v>
      </c>
      <c r="AF1925" s="9">
        <v>122</v>
      </c>
      <c r="AG1925" s="9"/>
      <c r="AH1925" s="9"/>
      <c r="AI1925" s="9"/>
      <c r="AJ1925" s="9"/>
    </row>
    <row r="1926" spans="1:36" x14ac:dyDescent="0.35">
      <c r="A1926" s="9" t="s">
        <v>3091</v>
      </c>
      <c r="B1926" s="9" t="s">
        <v>3092</v>
      </c>
      <c r="C1926" s="9" t="s">
        <v>14504</v>
      </c>
      <c r="D1926" s="9" t="s">
        <v>29</v>
      </c>
      <c r="E1926" s="9" t="s">
        <v>6950</v>
      </c>
      <c r="F1926" s="9" t="str">
        <f>_xlfn.XLOOKUP(E1926,Total_Enrolled!C:C,Total_Enrolled!C:C)</f>
        <v>2025em1100415@bitspilani-digital.edu.in</v>
      </c>
      <c r="G1926" s="9" t="s">
        <v>6951</v>
      </c>
      <c r="H1926" s="9" t="s">
        <v>14515</v>
      </c>
      <c r="I1926" s="9" t="s">
        <v>6952</v>
      </c>
      <c r="J1926" s="9" t="b">
        <v>1</v>
      </c>
      <c r="K1926" s="9">
        <v>0</v>
      </c>
      <c r="L1926" s="9">
        <f>_xlfn.XLOOKUP(B1926,Courses!A:A,Courses!H:H)</f>
        <v>36</v>
      </c>
      <c r="M1926" s="14">
        <f t="shared" si="150"/>
        <v>0</v>
      </c>
      <c r="N1926" s="14" t="str">
        <f t="shared" si="151"/>
        <v>Not Active</v>
      </c>
      <c r="O1926" s="14" t="str" cm="1">
        <f t="array" ref="O1926">_xlfn.IFS(M1926=0,"0",
M1926&lt;=10%,"0-10",
TRUE,"&gt;10"
)&amp;" "&amp;"% progress"</f>
        <v>0 % progress</v>
      </c>
      <c r="P1926" s="15">
        <f t="shared" si="152"/>
        <v>1</v>
      </c>
      <c r="Q1926" s="15">
        <f>COUNTIFS($G:$G,$G1926)</f>
        <v>4</v>
      </c>
      <c r="R1926" s="16">
        <f t="shared" si="153"/>
        <v>0.25</v>
      </c>
      <c r="S1926" s="15" t="str">
        <f t="shared" si="154"/>
        <v>no progress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/>
      <c r="AA1926" s="9">
        <v>0</v>
      </c>
      <c r="AB1926" s="9"/>
      <c r="AC1926" s="9">
        <v>0</v>
      </c>
      <c r="AD1926" s="9"/>
      <c r="AE1926" s="9" t="s">
        <v>6953</v>
      </c>
      <c r="AF1926" s="9">
        <v>122</v>
      </c>
      <c r="AG1926" s="9"/>
      <c r="AH1926" s="9"/>
      <c r="AI1926" s="9"/>
      <c r="AJ1926" s="9"/>
    </row>
    <row r="1927" spans="1:36" x14ac:dyDescent="0.35">
      <c r="A1927" s="9" t="s">
        <v>3100</v>
      </c>
      <c r="B1927" s="9" t="s">
        <v>3101</v>
      </c>
      <c r="C1927" s="9" t="s">
        <v>14504</v>
      </c>
      <c r="D1927" s="9" t="s">
        <v>29</v>
      </c>
      <c r="E1927" s="9" t="s">
        <v>6954</v>
      </c>
      <c r="F1927" s="9" t="str">
        <f>_xlfn.XLOOKUP(E1927,Total_Enrolled!C:C,Total_Enrolled!C:C)</f>
        <v>2025em1100416@bitspilani-digital.edu.in</v>
      </c>
      <c r="G1927" s="9" t="s">
        <v>6955</v>
      </c>
      <c r="H1927" s="9" t="s">
        <v>14515</v>
      </c>
      <c r="I1927" s="9" t="s">
        <v>6956</v>
      </c>
      <c r="J1927" s="9" t="b">
        <v>1</v>
      </c>
      <c r="K1927" s="9">
        <v>3</v>
      </c>
      <c r="L1927" s="9">
        <f>_xlfn.XLOOKUP(B1927,Courses!A:A,Courses!H:H)</f>
        <v>44</v>
      </c>
      <c r="M1927" s="14">
        <f t="shared" si="150"/>
        <v>6.8181818181818177E-2</v>
      </c>
      <c r="N1927" s="14" t="str">
        <f t="shared" si="151"/>
        <v>Active</v>
      </c>
      <c r="O1927" s="14" t="str" cm="1">
        <f t="array" ref="O1927">_xlfn.IFS(M1927=0,"0",
M1927&lt;=10%,"0-10",
TRUE,"&gt;10"
)&amp;" "&amp;"% progress"</f>
        <v>0-10 % progress</v>
      </c>
      <c r="P1927" s="15">
        <f t="shared" si="152"/>
        <v>0</v>
      </c>
      <c r="Q1927" s="15">
        <f>COUNTIFS($G:$G,$G1927)</f>
        <v>3</v>
      </c>
      <c r="R1927" s="16">
        <f t="shared" si="153"/>
        <v>0</v>
      </c>
      <c r="S1927" s="15" t="str">
        <f t="shared" si="154"/>
        <v>no 0% progess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/>
      <c r="AA1927" s="9">
        <v>0</v>
      </c>
      <c r="AB1927" s="9"/>
      <c r="AC1927" s="9">
        <v>4198</v>
      </c>
      <c r="AD1927" s="9" t="s">
        <v>6958</v>
      </c>
      <c r="AE1927" s="9" t="s">
        <v>6957</v>
      </c>
      <c r="AF1927" s="9">
        <v>256</v>
      </c>
      <c r="AG1927" s="9"/>
      <c r="AH1927" s="9"/>
      <c r="AI1927" s="9" t="s">
        <v>6959</v>
      </c>
      <c r="AJ1927" s="9" t="s">
        <v>6960</v>
      </c>
    </row>
    <row r="1928" spans="1:36" x14ac:dyDescent="0.35">
      <c r="A1928" s="9" t="s">
        <v>30</v>
      </c>
      <c r="B1928" s="9" t="s">
        <v>31</v>
      </c>
      <c r="C1928" s="9" t="s">
        <v>14504</v>
      </c>
      <c r="D1928" s="9" t="s">
        <v>29</v>
      </c>
      <c r="E1928" s="9" t="s">
        <v>6954</v>
      </c>
      <c r="F1928" s="9" t="str">
        <f>_xlfn.XLOOKUP(E1928,Total_Enrolled!C:C,Total_Enrolled!C:C)</f>
        <v>2025em1100416@bitspilani-digital.edu.in</v>
      </c>
      <c r="G1928" s="9" t="s">
        <v>6955</v>
      </c>
      <c r="H1928" s="9" t="s">
        <v>14515</v>
      </c>
      <c r="I1928" s="9" t="s">
        <v>6956</v>
      </c>
      <c r="J1928" s="9" t="b">
        <v>1</v>
      </c>
      <c r="K1928" s="9">
        <v>6</v>
      </c>
      <c r="L1928" s="9">
        <f>_xlfn.XLOOKUP(B1928,Courses!A:A,Courses!H:H)</f>
        <v>71</v>
      </c>
      <c r="M1928" s="14">
        <f t="shared" si="150"/>
        <v>8.4507042253521125E-2</v>
      </c>
      <c r="N1928" s="14" t="str">
        <f t="shared" si="151"/>
        <v>Active</v>
      </c>
      <c r="O1928" s="14" t="str" cm="1">
        <f t="array" ref="O1928">_xlfn.IFS(M1928=0,"0",
M1928&lt;=10%,"0-10",
TRUE,"&gt;10"
)&amp;" "&amp;"% progress"</f>
        <v>0-10 % progress</v>
      </c>
      <c r="P1928" s="15">
        <f t="shared" si="152"/>
        <v>0</v>
      </c>
      <c r="Q1928" s="15">
        <f>COUNTIFS($G:$G,$G1928)</f>
        <v>3</v>
      </c>
      <c r="R1928" s="16">
        <f t="shared" si="153"/>
        <v>0</v>
      </c>
      <c r="S1928" s="15" t="str">
        <f t="shared" si="154"/>
        <v>no 0% progess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/>
      <c r="AA1928" s="9">
        <v>0</v>
      </c>
      <c r="AB1928" s="9"/>
      <c r="AC1928" s="9">
        <v>1223</v>
      </c>
      <c r="AD1928" s="9" t="s">
        <v>6961</v>
      </c>
      <c r="AE1928" s="9" t="s">
        <v>6957</v>
      </c>
      <c r="AF1928" s="9">
        <v>256</v>
      </c>
      <c r="AG1928" s="9"/>
      <c r="AH1928" s="9"/>
      <c r="AI1928" s="9" t="s">
        <v>6962</v>
      </c>
      <c r="AJ1928" s="9" t="s">
        <v>6963</v>
      </c>
    </row>
    <row r="1929" spans="1:36" x14ac:dyDescent="0.35">
      <c r="A1929" s="9" t="s">
        <v>3110</v>
      </c>
      <c r="B1929" s="9" t="s">
        <v>3111</v>
      </c>
      <c r="C1929" s="9" t="s">
        <v>14504</v>
      </c>
      <c r="D1929" s="9" t="s">
        <v>29</v>
      </c>
      <c r="E1929" s="9" t="s">
        <v>6954</v>
      </c>
      <c r="F1929" s="9" t="str">
        <f>_xlfn.XLOOKUP(E1929,Total_Enrolled!C:C,Total_Enrolled!C:C)</f>
        <v>2025em1100416@bitspilani-digital.edu.in</v>
      </c>
      <c r="G1929" s="9" t="s">
        <v>6955</v>
      </c>
      <c r="H1929" s="9" t="s">
        <v>14515</v>
      </c>
      <c r="I1929" s="9" t="s">
        <v>6956</v>
      </c>
      <c r="J1929" s="9" t="b">
        <v>1</v>
      </c>
      <c r="K1929" s="9">
        <v>36</v>
      </c>
      <c r="L1929" s="9">
        <f>_xlfn.XLOOKUP(B1929,Courses!A:A,Courses!H:H)</f>
        <v>67</v>
      </c>
      <c r="M1929" s="14">
        <f t="shared" si="150"/>
        <v>0.53731343283582089</v>
      </c>
      <c r="N1929" s="14" t="str">
        <f t="shared" si="151"/>
        <v>Active</v>
      </c>
      <c r="O1929" s="14" t="str" cm="1">
        <f t="array" ref="O1929">_xlfn.IFS(M1929=0,"0",
M1929&lt;=10%,"0-10",
TRUE,"&gt;10"
)&amp;" "&amp;"% progress"</f>
        <v>&gt;10 % progress</v>
      </c>
      <c r="P1929" s="15">
        <f t="shared" si="152"/>
        <v>0</v>
      </c>
      <c r="Q1929" s="15">
        <f>COUNTIFS($G:$G,$G1929)</f>
        <v>3</v>
      </c>
      <c r="R1929" s="16">
        <f t="shared" si="153"/>
        <v>0</v>
      </c>
      <c r="S1929" s="15" t="str">
        <f t="shared" si="154"/>
        <v>no 0% progess</v>
      </c>
      <c r="T1929" s="9">
        <v>0</v>
      </c>
      <c r="U1929" s="9">
        <v>7</v>
      </c>
      <c r="V1929" s="9">
        <v>7</v>
      </c>
      <c r="W1929" s="9">
        <v>0</v>
      </c>
      <c r="X1929" s="9">
        <v>0</v>
      </c>
      <c r="Y1929" s="9">
        <v>0</v>
      </c>
      <c r="Z1929" s="9"/>
      <c r="AA1929" s="9">
        <v>0</v>
      </c>
      <c r="AB1929" s="9"/>
      <c r="AC1929" s="9">
        <v>14537</v>
      </c>
      <c r="AD1929" s="9" t="s">
        <v>6964</v>
      </c>
      <c r="AE1929" s="9" t="s">
        <v>6957</v>
      </c>
      <c r="AF1929" s="9">
        <v>256</v>
      </c>
      <c r="AG1929" s="9"/>
      <c r="AH1929" s="9" t="s">
        <v>6965</v>
      </c>
      <c r="AI1929" s="9"/>
      <c r="AJ1929" s="9"/>
    </row>
    <row r="1930" spans="1:36" x14ac:dyDescent="0.35">
      <c r="A1930" s="9" t="s">
        <v>3110</v>
      </c>
      <c r="B1930" s="9" t="s">
        <v>3111</v>
      </c>
      <c r="C1930" s="9" t="s">
        <v>14504</v>
      </c>
      <c r="D1930" s="9" t="s">
        <v>29</v>
      </c>
      <c r="E1930" s="9" t="s">
        <v>6966</v>
      </c>
      <c r="F1930" s="9" t="str">
        <f>_xlfn.XLOOKUP(E1930,Total_Enrolled!C:C,Total_Enrolled!C:C)</f>
        <v>2025em1100417@bitspilani-digital.edu.in</v>
      </c>
      <c r="G1930" s="9" t="s">
        <v>6967</v>
      </c>
      <c r="H1930" s="9" t="s">
        <v>14515</v>
      </c>
      <c r="I1930" s="9" t="s">
        <v>6968</v>
      </c>
      <c r="J1930" s="9" t="b">
        <v>1</v>
      </c>
      <c r="K1930" s="9">
        <v>0</v>
      </c>
      <c r="L1930" s="9">
        <f>_xlfn.XLOOKUP(B1930,Courses!A:A,Courses!H:H)</f>
        <v>67</v>
      </c>
      <c r="M1930" s="14">
        <f t="shared" si="150"/>
        <v>0</v>
      </c>
      <c r="N1930" s="14" t="str">
        <f t="shared" si="151"/>
        <v>Not Active</v>
      </c>
      <c r="O1930" s="14" t="str" cm="1">
        <f t="array" ref="O1930">_xlfn.IFS(M1930=0,"0",
M1930&lt;=10%,"0-10",
TRUE,"&gt;10"
)&amp;" "&amp;"% progress"</f>
        <v>0 % progress</v>
      </c>
      <c r="P1930" s="15">
        <f t="shared" si="152"/>
        <v>1</v>
      </c>
      <c r="Q1930" s="15">
        <f>COUNTIFS($G:$G,$G1930)</f>
        <v>3</v>
      </c>
      <c r="R1930" s="16">
        <f t="shared" si="153"/>
        <v>0.33333333333333331</v>
      </c>
      <c r="S1930" s="15" t="str">
        <f t="shared" si="154"/>
        <v>no progress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/>
      <c r="AA1930" s="9">
        <v>0</v>
      </c>
      <c r="AB1930" s="9"/>
      <c r="AC1930" s="9">
        <v>0</v>
      </c>
      <c r="AD1930" s="9"/>
      <c r="AE1930" s="9" t="s">
        <v>6969</v>
      </c>
      <c r="AF1930" s="9">
        <v>103</v>
      </c>
      <c r="AG1930" s="9"/>
      <c r="AH1930" s="9"/>
      <c r="AI1930" s="9"/>
      <c r="AJ1930" s="9"/>
    </row>
    <row r="1931" spans="1:36" x14ac:dyDescent="0.35">
      <c r="A1931" s="9" t="s">
        <v>30</v>
      </c>
      <c r="B1931" s="9" t="s">
        <v>31</v>
      </c>
      <c r="C1931" s="9" t="s">
        <v>14504</v>
      </c>
      <c r="D1931" s="9" t="s">
        <v>29</v>
      </c>
      <c r="E1931" s="9" t="s">
        <v>6966</v>
      </c>
      <c r="F1931" s="9" t="str">
        <f>_xlfn.XLOOKUP(E1931,Total_Enrolled!C:C,Total_Enrolled!C:C)</f>
        <v>2025em1100417@bitspilani-digital.edu.in</v>
      </c>
      <c r="G1931" s="9" t="s">
        <v>6967</v>
      </c>
      <c r="H1931" s="9" t="s">
        <v>14515</v>
      </c>
      <c r="I1931" s="9" t="s">
        <v>6968</v>
      </c>
      <c r="J1931" s="9" t="b">
        <v>1</v>
      </c>
      <c r="K1931" s="9">
        <v>1</v>
      </c>
      <c r="L1931" s="9">
        <f>_xlfn.XLOOKUP(B1931,Courses!A:A,Courses!H:H)</f>
        <v>71</v>
      </c>
      <c r="M1931" s="14">
        <f t="shared" si="150"/>
        <v>1.4084507042253521E-2</v>
      </c>
      <c r="N1931" s="14" t="str">
        <f t="shared" si="151"/>
        <v>Active</v>
      </c>
      <c r="O1931" s="14" t="str" cm="1">
        <f t="array" ref="O1931">_xlfn.IFS(M1931=0,"0",
M1931&lt;=10%,"0-10",
TRUE,"&gt;10"
)&amp;" "&amp;"% progress"</f>
        <v>0-10 % progress</v>
      </c>
      <c r="P1931" s="15">
        <f t="shared" si="152"/>
        <v>0</v>
      </c>
      <c r="Q1931" s="15">
        <f>COUNTIFS($G:$G,$G1931)</f>
        <v>3</v>
      </c>
      <c r="R1931" s="16">
        <f t="shared" si="153"/>
        <v>0</v>
      </c>
      <c r="S1931" s="15" t="str">
        <f t="shared" si="154"/>
        <v>no 0% progess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/>
      <c r="AA1931" s="9">
        <v>0</v>
      </c>
      <c r="AB1931" s="9"/>
      <c r="AC1931" s="9">
        <v>0</v>
      </c>
      <c r="AD1931" s="9"/>
      <c r="AE1931" s="9" t="s">
        <v>6969</v>
      </c>
      <c r="AF1931" s="9">
        <v>103</v>
      </c>
      <c r="AG1931" s="9"/>
      <c r="AH1931" s="9"/>
      <c r="AI1931" s="9"/>
      <c r="AJ1931" s="9"/>
    </row>
    <row r="1932" spans="1:36" x14ac:dyDescent="0.35">
      <c r="A1932" s="9" t="s">
        <v>3100</v>
      </c>
      <c r="B1932" s="9" t="s">
        <v>3101</v>
      </c>
      <c r="C1932" s="9" t="s">
        <v>14504</v>
      </c>
      <c r="D1932" s="9" t="s">
        <v>29</v>
      </c>
      <c r="E1932" s="9" t="s">
        <v>6966</v>
      </c>
      <c r="F1932" s="9" t="str">
        <f>_xlfn.XLOOKUP(E1932,Total_Enrolled!C:C,Total_Enrolled!C:C)</f>
        <v>2025em1100417@bitspilani-digital.edu.in</v>
      </c>
      <c r="G1932" s="9" t="s">
        <v>6967</v>
      </c>
      <c r="H1932" s="9" t="s">
        <v>14515</v>
      </c>
      <c r="I1932" s="9" t="s">
        <v>6968</v>
      </c>
      <c r="J1932" s="9" t="b">
        <v>1</v>
      </c>
      <c r="K1932" s="9">
        <v>0</v>
      </c>
      <c r="L1932" s="9">
        <f>_xlfn.XLOOKUP(B1932,Courses!A:A,Courses!H:H)</f>
        <v>44</v>
      </c>
      <c r="M1932" s="14">
        <f t="shared" si="150"/>
        <v>0</v>
      </c>
      <c r="N1932" s="14" t="str">
        <f t="shared" si="151"/>
        <v>Not Active</v>
      </c>
      <c r="O1932" s="14" t="str" cm="1">
        <f t="array" ref="O1932">_xlfn.IFS(M1932=0,"0",
M1932&lt;=10%,"0-10",
TRUE,"&gt;10"
)&amp;" "&amp;"% progress"</f>
        <v>0 % progress</v>
      </c>
      <c r="P1932" s="15">
        <f t="shared" si="152"/>
        <v>1</v>
      </c>
      <c r="Q1932" s="15">
        <f>COUNTIFS($G:$G,$G1932)</f>
        <v>3</v>
      </c>
      <c r="R1932" s="16">
        <f t="shared" si="153"/>
        <v>0.33333333333333331</v>
      </c>
      <c r="S1932" s="15" t="str">
        <f t="shared" si="154"/>
        <v>no progress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/>
      <c r="AA1932" s="9">
        <v>0</v>
      </c>
      <c r="AB1932" s="9"/>
      <c r="AC1932" s="9">
        <v>0</v>
      </c>
      <c r="AD1932" s="9"/>
      <c r="AE1932" s="9" t="s">
        <v>6969</v>
      </c>
      <c r="AF1932" s="9">
        <v>103</v>
      </c>
      <c r="AG1932" s="9"/>
      <c r="AH1932" s="9"/>
      <c r="AI1932" s="9"/>
      <c r="AJ1932" s="9"/>
    </row>
    <row r="1933" spans="1:36" x14ac:dyDescent="0.35">
      <c r="A1933" s="9" t="s">
        <v>3100</v>
      </c>
      <c r="B1933" s="9" t="s">
        <v>3101</v>
      </c>
      <c r="C1933" s="9" t="s">
        <v>14504</v>
      </c>
      <c r="D1933" s="9" t="s">
        <v>29</v>
      </c>
      <c r="E1933" s="9" t="s">
        <v>6970</v>
      </c>
      <c r="F1933" s="9" t="str">
        <f>_xlfn.XLOOKUP(E1933,Total_Enrolled!C:C,Total_Enrolled!C:C)</f>
        <v>2025em1100418@bitspilani-digital.edu.in</v>
      </c>
      <c r="G1933" s="9" t="s">
        <v>6971</v>
      </c>
      <c r="H1933" s="9" t="s">
        <v>14515</v>
      </c>
      <c r="I1933" s="9" t="s">
        <v>6972</v>
      </c>
      <c r="J1933" s="9" t="b">
        <v>1</v>
      </c>
      <c r="K1933" s="9">
        <v>7</v>
      </c>
      <c r="L1933" s="9">
        <f>_xlfn.XLOOKUP(B1933,Courses!A:A,Courses!H:H)</f>
        <v>44</v>
      </c>
      <c r="M1933" s="14">
        <f t="shared" si="150"/>
        <v>0.15909090909090909</v>
      </c>
      <c r="N1933" s="14" t="str">
        <f t="shared" si="151"/>
        <v>Active</v>
      </c>
      <c r="O1933" s="14" t="str" cm="1">
        <f t="array" ref="O1933">_xlfn.IFS(M1933=0,"0",
M1933&lt;=10%,"0-10",
TRUE,"&gt;10"
)&amp;" "&amp;"% progress"</f>
        <v>&gt;10 % progress</v>
      </c>
      <c r="P1933" s="15">
        <f t="shared" si="152"/>
        <v>0</v>
      </c>
      <c r="Q1933" s="15">
        <f>COUNTIFS($G:$G,$G1933)</f>
        <v>2</v>
      </c>
      <c r="R1933" s="16">
        <f t="shared" si="153"/>
        <v>0</v>
      </c>
      <c r="S1933" s="15" t="str">
        <f t="shared" si="154"/>
        <v>no 0% progess</v>
      </c>
      <c r="T1933" s="9">
        <v>0</v>
      </c>
      <c r="U1933" s="9">
        <v>3</v>
      </c>
      <c r="V1933" s="9">
        <v>3</v>
      </c>
      <c r="W1933" s="9">
        <v>0</v>
      </c>
      <c r="X1933" s="9">
        <v>0</v>
      </c>
      <c r="Y1933" s="9">
        <v>0</v>
      </c>
      <c r="Z1933" s="9"/>
      <c r="AA1933" s="9">
        <v>0</v>
      </c>
      <c r="AB1933" s="9"/>
      <c r="AC1933" s="9">
        <v>13003</v>
      </c>
      <c r="AD1933" s="9" t="s">
        <v>6974</v>
      </c>
      <c r="AE1933" s="9" t="s">
        <v>6973</v>
      </c>
      <c r="AF1933" s="9">
        <v>184</v>
      </c>
      <c r="AG1933" s="9"/>
      <c r="AH1933" s="9" t="s">
        <v>6975</v>
      </c>
      <c r="AI1933" s="9" t="s">
        <v>6976</v>
      </c>
      <c r="AJ1933" s="9" t="s">
        <v>248</v>
      </c>
    </row>
    <row r="1934" spans="1:36" x14ac:dyDescent="0.35">
      <c r="A1934" s="9" t="s">
        <v>30</v>
      </c>
      <c r="B1934" s="9" t="s">
        <v>31</v>
      </c>
      <c r="C1934" s="9" t="s">
        <v>14504</v>
      </c>
      <c r="D1934" s="9" t="s">
        <v>29</v>
      </c>
      <c r="E1934" s="9" t="s">
        <v>6970</v>
      </c>
      <c r="F1934" s="9" t="str">
        <f>_xlfn.XLOOKUP(E1934,Total_Enrolled!C:C,Total_Enrolled!C:C)</f>
        <v>2025em1100418@bitspilani-digital.edu.in</v>
      </c>
      <c r="G1934" s="9" t="s">
        <v>6971</v>
      </c>
      <c r="H1934" s="9" t="s">
        <v>14515</v>
      </c>
      <c r="I1934" s="9" t="s">
        <v>6972</v>
      </c>
      <c r="J1934" s="9" t="b">
        <v>1</v>
      </c>
      <c r="K1934" s="9">
        <v>38</v>
      </c>
      <c r="L1934" s="9">
        <f>_xlfn.XLOOKUP(B1934,Courses!A:A,Courses!H:H)</f>
        <v>71</v>
      </c>
      <c r="M1934" s="14">
        <f t="shared" si="150"/>
        <v>0.53521126760563376</v>
      </c>
      <c r="N1934" s="14" t="str">
        <f t="shared" si="151"/>
        <v>Active</v>
      </c>
      <c r="O1934" s="14" t="str" cm="1">
        <f t="array" ref="O1934">_xlfn.IFS(M1934=0,"0",
M1934&lt;=10%,"0-10",
TRUE,"&gt;10"
)&amp;" "&amp;"% progress"</f>
        <v>&gt;10 % progress</v>
      </c>
      <c r="P1934" s="15">
        <f t="shared" si="152"/>
        <v>0</v>
      </c>
      <c r="Q1934" s="15">
        <f>COUNTIFS($G:$G,$G1934)</f>
        <v>2</v>
      </c>
      <c r="R1934" s="16">
        <f t="shared" si="153"/>
        <v>0</v>
      </c>
      <c r="S1934" s="15" t="str">
        <f t="shared" si="154"/>
        <v>no 0% progess</v>
      </c>
      <c r="T1934" s="9">
        <v>0</v>
      </c>
      <c r="U1934" s="9">
        <v>11</v>
      </c>
      <c r="V1934" s="9">
        <v>11</v>
      </c>
      <c r="W1934" s="9">
        <v>1</v>
      </c>
      <c r="X1934" s="9">
        <v>0</v>
      </c>
      <c r="Y1934" s="9">
        <v>0</v>
      </c>
      <c r="Z1934" s="9" t="s">
        <v>6977</v>
      </c>
      <c r="AA1934" s="9">
        <v>0</v>
      </c>
      <c r="AB1934" s="9"/>
      <c r="AC1934" s="9">
        <v>57079</v>
      </c>
      <c r="AD1934" s="9" t="s">
        <v>6978</v>
      </c>
      <c r="AE1934" s="9" t="s">
        <v>6973</v>
      </c>
      <c r="AF1934" s="9">
        <v>184</v>
      </c>
      <c r="AG1934" s="9"/>
      <c r="AH1934" s="9" t="s">
        <v>6979</v>
      </c>
      <c r="AI1934" s="9" t="s">
        <v>6980</v>
      </c>
      <c r="AJ1934" s="9" t="s">
        <v>6980</v>
      </c>
    </row>
    <row r="1935" spans="1:36" x14ac:dyDescent="0.35">
      <c r="A1935" s="9" t="s">
        <v>30</v>
      </c>
      <c r="B1935" s="9" t="s">
        <v>31</v>
      </c>
      <c r="C1935" s="9" t="s">
        <v>14504</v>
      </c>
      <c r="D1935" s="9" t="s">
        <v>29</v>
      </c>
      <c r="E1935" s="9" t="s">
        <v>6981</v>
      </c>
      <c r="F1935" s="9" t="str">
        <f>_xlfn.XLOOKUP(E1935,Total_Enrolled!C:C,Total_Enrolled!C:C)</f>
        <v>2025em1100419@bitspilani-digital.edu.in</v>
      </c>
      <c r="G1935" s="9" t="s">
        <v>6982</v>
      </c>
      <c r="H1935" s="9" t="s">
        <v>14515</v>
      </c>
      <c r="I1935" s="9" t="s">
        <v>6983</v>
      </c>
      <c r="J1935" s="9" t="b">
        <v>1</v>
      </c>
      <c r="K1935" s="9">
        <v>29</v>
      </c>
      <c r="L1935" s="9">
        <f>_xlfn.XLOOKUP(B1935,Courses!A:A,Courses!H:H)</f>
        <v>71</v>
      </c>
      <c r="M1935" s="14">
        <f t="shared" si="150"/>
        <v>0.40845070422535212</v>
      </c>
      <c r="N1935" s="14" t="str">
        <f t="shared" si="151"/>
        <v>Active</v>
      </c>
      <c r="O1935" s="14" t="str" cm="1">
        <f t="array" ref="O1935">_xlfn.IFS(M1935=0,"0",
M1935&lt;=10%,"0-10",
TRUE,"&gt;10"
)&amp;" "&amp;"% progress"</f>
        <v>&gt;10 % progress</v>
      </c>
      <c r="P1935" s="15">
        <f t="shared" si="152"/>
        <v>0</v>
      </c>
      <c r="Q1935" s="15">
        <f>COUNTIFS($G:$G,$G1935)</f>
        <v>3</v>
      </c>
      <c r="R1935" s="16">
        <f t="shared" si="153"/>
        <v>0</v>
      </c>
      <c r="S1935" s="15" t="str">
        <f t="shared" si="154"/>
        <v>no 0% progess</v>
      </c>
      <c r="T1935" s="9">
        <v>0</v>
      </c>
      <c r="U1935" s="9">
        <v>6</v>
      </c>
      <c r="V1935" s="9">
        <v>6</v>
      </c>
      <c r="W1935" s="9">
        <v>0</v>
      </c>
      <c r="X1935" s="9">
        <v>0</v>
      </c>
      <c r="Y1935" s="9">
        <v>0</v>
      </c>
      <c r="Z1935" s="9"/>
      <c r="AA1935" s="9">
        <v>0</v>
      </c>
      <c r="AB1935" s="9"/>
      <c r="AC1935" s="9">
        <v>47523</v>
      </c>
      <c r="AD1935" s="9" t="s">
        <v>6984</v>
      </c>
      <c r="AE1935" s="9" t="s">
        <v>6985</v>
      </c>
      <c r="AF1935" s="9">
        <v>276</v>
      </c>
      <c r="AG1935" s="9"/>
      <c r="AH1935" s="9" t="s">
        <v>6986</v>
      </c>
      <c r="AI1935" s="9" t="s">
        <v>6987</v>
      </c>
      <c r="AJ1935" s="9" t="s">
        <v>6988</v>
      </c>
    </row>
    <row r="1936" spans="1:36" x14ac:dyDescent="0.35">
      <c r="A1936" s="9" t="s">
        <v>3110</v>
      </c>
      <c r="B1936" s="9" t="s">
        <v>3111</v>
      </c>
      <c r="C1936" s="9" t="s">
        <v>14504</v>
      </c>
      <c r="D1936" s="9" t="s">
        <v>29</v>
      </c>
      <c r="E1936" s="9" t="s">
        <v>6981</v>
      </c>
      <c r="F1936" s="9" t="str">
        <f>_xlfn.XLOOKUP(E1936,Total_Enrolled!C:C,Total_Enrolled!C:C)</f>
        <v>2025em1100419@bitspilani-digital.edu.in</v>
      </c>
      <c r="G1936" s="9" t="s">
        <v>6982</v>
      </c>
      <c r="H1936" s="9" t="s">
        <v>14515</v>
      </c>
      <c r="I1936" s="9" t="s">
        <v>6983</v>
      </c>
      <c r="J1936" s="9" t="b">
        <v>1</v>
      </c>
      <c r="K1936" s="9">
        <v>28</v>
      </c>
      <c r="L1936" s="9">
        <f>_xlfn.XLOOKUP(B1936,Courses!A:A,Courses!H:H)</f>
        <v>67</v>
      </c>
      <c r="M1936" s="14">
        <f t="shared" si="150"/>
        <v>0.41791044776119401</v>
      </c>
      <c r="N1936" s="14" t="str">
        <f t="shared" si="151"/>
        <v>Active</v>
      </c>
      <c r="O1936" s="14" t="str" cm="1">
        <f t="array" ref="O1936">_xlfn.IFS(M1936=0,"0",
M1936&lt;=10%,"0-10",
TRUE,"&gt;10"
)&amp;" "&amp;"% progress"</f>
        <v>&gt;10 % progress</v>
      </c>
      <c r="P1936" s="15">
        <f t="shared" si="152"/>
        <v>0</v>
      </c>
      <c r="Q1936" s="15">
        <f>COUNTIFS($G:$G,$G1936)</f>
        <v>3</v>
      </c>
      <c r="R1936" s="16">
        <f t="shared" si="153"/>
        <v>0</v>
      </c>
      <c r="S1936" s="15" t="str">
        <f t="shared" si="154"/>
        <v>no 0% progess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/>
      <c r="AA1936" s="9">
        <v>0</v>
      </c>
      <c r="AB1936" s="9"/>
      <c r="AC1936" s="9">
        <v>63360</v>
      </c>
      <c r="AD1936" s="9" t="s">
        <v>6989</v>
      </c>
      <c r="AE1936" s="9" t="s">
        <v>6985</v>
      </c>
      <c r="AF1936" s="9">
        <v>276</v>
      </c>
      <c r="AG1936" s="9"/>
      <c r="AH1936" s="9"/>
      <c r="AI1936" s="9"/>
      <c r="AJ1936" s="9"/>
    </row>
    <row r="1937" spans="1:36" x14ac:dyDescent="0.35">
      <c r="A1937" s="9" t="s">
        <v>3100</v>
      </c>
      <c r="B1937" s="9" t="s">
        <v>3101</v>
      </c>
      <c r="C1937" s="9" t="s">
        <v>14504</v>
      </c>
      <c r="D1937" s="9" t="s">
        <v>29</v>
      </c>
      <c r="E1937" s="9" t="s">
        <v>6981</v>
      </c>
      <c r="F1937" s="9" t="str">
        <f>_xlfn.XLOOKUP(E1937,Total_Enrolled!C:C,Total_Enrolled!C:C)</f>
        <v>2025em1100419@bitspilani-digital.edu.in</v>
      </c>
      <c r="G1937" s="9" t="s">
        <v>6982</v>
      </c>
      <c r="H1937" s="9" t="s">
        <v>14515</v>
      </c>
      <c r="I1937" s="9" t="s">
        <v>6983</v>
      </c>
      <c r="J1937" s="9" t="b">
        <v>1</v>
      </c>
      <c r="K1937" s="9">
        <v>23</v>
      </c>
      <c r="L1937" s="9">
        <f>_xlfn.XLOOKUP(B1937,Courses!A:A,Courses!H:H)</f>
        <v>44</v>
      </c>
      <c r="M1937" s="14">
        <f t="shared" si="150"/>
        <v>0.52272727272727271</v>
      </c>
      <c r="N1937" s="14" t="str">
        <f t="shared" si="151"/>
        <v>Active</v>
      </c>
      <c r="O1937" s="14" t="str" cm="1">
        <f t="array" ref="O1937">_xlfn.IFS(M1937=0,"0",
M1937&lt;=10%,"0-10",
TRUE,"&gt;10"
)&amp;" "&amp;"% progress"</f>
        <v>&gt;10 % progress</v>
      </c>
      <c r="P1937" s="15">
        <f t="shared" si="152"/>
        <v>0</v>
      </c>
      <c r="Q1937" s="15">
        <f>COUNTIFS($G:$G,$G1937)</f>
        <v>3</v>
      </c>
      <c r="R1937" s="16">
        <f t="shared" si="153"/>
        <v>0</v>
      </c>
      <c r="S1937" s="15" t="str">
        <f t="shared" si="154"/>
        <v>no 0% progess</v>
      </c>
      <c r="T1937" s="9">
        <v>0</v>
      </c>
      <c r="U1937" s="9">
        <v>3</v>
      </c>
      <c r="V1937" s="9">
        <v>3</v>
      </c>
      <c r="W1937" s="9">
        <v>0</v>
      </c>
      <c r="X1937" s="9">
        <v>0</v>
      </c>
      <c r="Y1937" s="9">
        <v>0</v>
      </c>
      <c r="Z1937" s="9"/>
      <c r="AA1937" s="9">
        <v>0</v>
      </c>
      <c r="AB1937" s="9"/>
      <c r="AC1937" s="9">
        <v>98975</v>
      </c>
      <c r="AD1937" s="9" t="s">
        <v>6990</v>
      </c>
      <c r="AE1937" s="9" t="s">
        <v>6985</v>
      </c>
      <c r="AF1937" s="9">
        <v>276</v>
      </c>
      <c r="AG1937" s="9"/>
      <c r="AH1937" s="9" t="s">
        <v>6991</v>
      </c>
      <c r="AI1937" s="9" t="s">
        <v>6992</v>
      </c>
      <c r="AJ1937" s="9" t="s">
        <v>6993</v>
      </c>
    </row>
    <row r="1938" spans="1:36" x14ac:dyDescent="0.35">
      <c r="A1938" s="9" t="s">
        <v>3100</v>
      </c>
      <c r="B1938" s="9" t="s">
        <v>3101</v>
      </c>
      <c r="C1938" s="9" t="s">
        <v>14504</v>
      </c>
      <c r="D1938" s="9" t="s">
        <v>29</v>
      </c>
      <c r="E1938" s="9" t="s">
        <v>6994</v>
      </c>
      <c r="F1938" s="9" t="str">
        <f>_xlfn.XLOOKUP(E1938,Total_Enrolled!C:C,Total_Enrolled!C:C)</f>
        <v>2025em1100420@bitspilani-digital.edu.in</v>
      </c>
      <c r="G1938" s="9" t="s">
        <v>6995</v>
      </c>
      <c r="H1938" s="9" t="s">
        <v>14515</v>
      </c>
      <c r="I1938" s="9" t="s">
        <v>6996</v>
      </c>
      <c r="J1938" s="9" t="b">
        <v>1</v>
      </c>
      <c r="K1938" s="9">
        <v>27</v>
      </c>
      <c r="L1938" s="9">
        <f>_xlfn.XLOOKUP(B1938,Courses!A:A,Courses!H:H)</f>
        <v>44</v>
      </c>
      <c r="M1938" s="14">
        <f t="shared" si="150"/>
        <v>0.61363636363636365</v>
      </c>
      <c r="N1938" s="14" t="str">
        <f t="shared" si="151"/>
        <v>Active</v>
      </c>
      <c r="O1938" s="14" t="str" cm="1">
        <f t="array" ref="O1938">_xlfn.IFS(M1938=0,"0",
M1938&lt;=10%,"0-10",
TRUE,"&gt;10"
)&amp;" "&amp;"% progress"</f>
        <v>&gt;10 % progress</v>
      </c>
      <c r="P1938" s="15">
        <f t="shared" si="152"/>
        <v>0</v>
      </c>
      <c r="Q1938" s="15">
        <f>COUNTIFS($G:$G,$G1938)</f>
        <v>3</v>
      </c>
      <c r="R1938" s="16">
        <f t="shared" si="153"/>
        <v>0</v>
      </c>
      <c r="S1938" s="15" t="str">
        <f t="shared" si="154"/>
        <v>no 0% progess</v>
      </c>
      <c r="T1938" s="9">
        <v>0</v>
      </c>
      <c r="U1938" s="9">
        <v>9</v>
      </c>
      <c r="V1938" s="9">
        <v>11</v>
      </c>
      <c r="W1938" s="9">
        <v>4</v>
      </c>
      <c r="X1938" s="9">
        <v>1</v>
      </c>
      <c r="Y1938" s="9">
        <v>1</v>
      </c>
      <c r="Z1938" s="9" t="s">
        <v>6998</v>
      </c>
      <c r="AA1938" s="9">
        <v>0</v>
      </c>
      <c r="AB1938" s="9"/>
      <c r="AC1938" s="9">
        <v>143341</v>
      </c>
      <c r="AD1938" s="9" t="s">
        <v>6999</v>
      </c>
      <c r="AE1938" s="9" t="s">
        <v>6997</v>
      </c>
      <c r="AF1938" s="9">
        <v>222</v>
      </c>
      <c r="AG1938" s="9"/>
      <c r="AH1938" s="9" t="s">
        <v>7000</v>
      </c>
      <c r="AI1938" s="9" t="s">
        <v>7001</v>
      </c>
      <c r="AJ1938" s="9" t="s">
        <v>7002</v>
      </c>
    </row>
    <row r="1939" spans="1:36" x14ac:dyDescent="0.35">
      <c r="A1939" s="9" t="s">
        <v>3110</v>
      </c>
      <c r="B1939" s="9" t="s">
        <v>3111</v>
      </c>
      <c r="C1939" s="9" t="s">
        <v>14504</v>
      </c>
      <c r="D1939" s="9" t="s">
        <v>29</v>
      </c>
      <c r="E1939" s="9" t="s">
        <v>6994</v>
      </c>
      <c r="F1939" s="9" t="str">
        <f>_xlfn.XLOOKUP(E1939,Total_Enrolled!C:C,Total_Enrolled!C:C)</f>
        <v>2025em1100420@bitspilani-digital.edu.in</v>
      </c>
      <c r="G1939" s="9" t="s">
        <v>6995</v>
      </c>
      <c r="H1939" s="9" t="s">
        <v>14515</v>
      </c>
      <c r="I1939" s="9" t="s">
        <v>6996</v>
      </c>
      <c r="J1939" s="9" t="b">
        <v>1</v>
      </c>
      <c r="K1939" s="9">
        <v>37</v>
      </c>
      <c r="L1939" s="9">
        <f>_xlfn.XLOOKUP(B1939,Courses!A:A,Courses!H:H)</f>
        <v>67</v>
      </c>
      <c r="M1939" s="14">
        <f t="shared" si="150"/>
        <v>0.55223880597014929</v>
      </c>
      <c r="N1939" s="14" t="str">
        <f t="shared" si="151"/>
        <v>Active</v>
      </c>
      <c r="O1939" s="14" t="str" cm="1">
        <f t="array" ref="O1939">_xlfn.IFS(M1939=0,"0",
M1939&lt;=10%,"0-10",
TRUE,"&gt;10"
)&amp;" "&amp;"% progress"</f>
        <v>&gt;10 % progress</v>
      </c>
      <c r="P1939" s="15">
        <f t="shared" si="152"/>
        <v>0</v>
      </c>
      <c r="Q1939" s="15">
        <f>COUNTIFS($G:$G,$G1939)</f>
        <v>3</v>
      </c>
      <c r="R1939" s="16">
        <f t="shared" si="153"/>
        <v>0</v>
      </c>
      <c r="S1939" s="15" t="str">
        <f t="shared" si="154"/>
        <v>no 0% progess</v>
      </c>
      <c r="T1939" s="9">
        <v>0</v>
      </c>
      <c r="U1939" s="9">
        <v>7</v>
      </c>
      <c r="V1939" s="9">
        <v>8</v>
      </c>
      <c r="W1939" s="9">
        <v>2</v>
      </c>
      <c r="X1939" s="9">
        <v>0</v>
      </c>
      <c r="Y1939" s="9">
        <v>5</v>
      </c>
      <c r="Z1939" s="9" t="s">
        <v>7003</v>
      </c>
      <c r="AA1939" s="9">
        <v>0</v>
      </c>
      <c r="AB1939" s="9"/>
      <c r="AC1939" s="9">
        <v>94306</v>
      </c>
      <c r="AD1939" s="9" t="s">
        <v>7004</v>
      </c>
      <c r="AE1939" s="9" t="s">
        <v>6997</v>
      </c>
      <c r="AF1939" s="9">
        <v>222</v>
      </c>
      <c r="AG1939" s="9"/>
      <c r="AH1939" s="9" t="s">
        <v>7005</v>
      </c>
      <c r="AI1939" s="9"/>
      <c r="AJ1939" s="9"/>
    </row>
    <row r="1940" spans="1:36" x14ac:dyDescent="0.35">
      <c r="A1940" s="9" t="s">
        <v>30</v>
      </c>
      <c r="B1940" s="9" t="s">
        <v>31</v>
      </c>
      <c r="C1940" s="9" t="s">
        <v>14504</v>
      </c>
      <c r="D1940" s="9" t="s">
        <v>29</v>
      </c>
      <c r="E1940" s="9" t="s">
        <v>6994</v>
      </c>
      <c r="F1940" s="9" t="str">
        <f>_xlfn.XLOOKUP(E1940,Total_Enrolled!C:C,Total_Enrolled!C:C)</f>
        <v>2025em1100420@bitspilani-digital.edu.in</v>
      </c>
      <c r="G1940" s="9" t="s">
        <v>6995</v>
      </c>
      <c r="H1940" s="9" t="s">
        <v>14515</v>
      </c>
      <c r="I1940" s="9" t="s">
        <v>6996</v>
      </c>
      <c r="J1940" s="9" t="b">
        <v>1</v>
      </c>
      <c r="K1940" s="9">
        <v>47</v>
      </c>
      <c r="L1940" s="9">
        <f>_xlfn.XLOOKUP(B1940,Courses!A:A,Courses!H:H)</f>
        <v>71</v>
      </c>
      <c r="M1940" s="14">
        <f t="shared" si="150"/>
        <v>0.6619718309859155</v>
      </c>
      <c r="N1940" s="14" t="str">
        <f t="shared" si="151"/>
        <v>Active</v>
      </c>
      <c r="O1940" s="14" t="str" cm="1">
        <f t="array" ref="O1940">_xlfn.IFS(M1940=0,"0",
M1940&lt;=10%,"0-10",
TRUE,"&gt;10"
)&amp;" "&amp;"% progress"</f>
        <v>&gt;10 % progress</v>
      </c>
      <c r="P1940" s="15">
        <f t="shared" si="152"/>
        <v>0</v>
      </c>
      <c r="Q1940" s="15">
        <f>COUNTIFS($G:$G,$G1940)</f>
        <v>3</v>
      </c>
      <c r="R1940" s="16">
        <f t="shared" si="153"/>
        <v>0</v>
      </c>
      <c r="S1940" s="15" t="str">
        <f t="shared" si="154"/>
        <v>no 0% progess</v>
      </c>
      <c r="T1940" s="9">
        <v>0</v>
      </c>
      <c r="U1940" s="9">
        <v>15</v>
      </c>
      <c r="V1940" s="9">
        <v>22</v>
      </c>
      <c r="W1940" s="9">
        <v>2</v>
      </c>
      <c r="X1940" s="9">
        <v>1</v>
      </c>
      <c r="Y1940" s="9">
        <v>1</v>
      </c>
      <c r="Z1940" s="9" t="s">
        <v>7006</v>
      </c>
      <c r="AA1940" s="9">
        <v>0</v>
      </c>
      <c r="AB1940" s="9"/>
      <c r="AC1940" s="9">
        <v>151816</v>
      </c>
      <c r="AD1940" s="9" t="s">
        <v>7007</v>
      </c>
      <c r="AE1940" s="9" t="s">
        <v>6997</v>
      </c>
      <c r="AF1940" s="9">
        <v>222</v>
      </c>
      <c r="AG1940" s="9"/>
      <c r="AH1940" s="9" t="s">
        <v>7008</v>
      </c>
      <c r="AI1940" s="9" t="s">
        <v>7009</v>
      </c>
      <c r="AJ1940" s="9" t="s">
        <v>7010</v>
      </c>
    </row>
    <row r="1941" spans="1:36" x14ac:dyDescent="0.35">
      <c r="A1941" s="9" t="s">
        <v>30</v>
      </c>
      <c r="B1941" s="9" t="s">
        <v>31</v>
      </c>
      <c r="C1941" s="9" t="s">
        <v>14504</v>
      </c>
      <c r="D1941" s="9" t="s">
        <v>29</v>
      </c>
      <c r="E1941" s="9" t="s">
        <v>7011</v>
      </c>
      <c r="F1941" s="9" t="str">
        <f>_xlfn.XLOOKUP(E1941,Total_Enrolled!C:C,Total_Enrolled!C:C)</f>
        <v>2025em1100421@bitspilani-digital.edu.in</v>
      </c>
      <c r="G1941" s="9" t="s">
        <v>7012</v>
      </c>
      <c r="H1941" s="9" t="s">
        <v>14515</v>
      </c>
      <c r="I1941" s="9" t="s">
        <v>7013</v>
      </c>
      <c r="J1941" s="9" t="b">
        <v>1</v>
      </c>
      <c r="K1941" s="9">
        <v>57</v>
      </c>
      <c r="L1941" s="9">
        <f>_xlfn.XLOOKUP(B1941,Courses!A:A,Courses!H:H)</f>
        <v>71</v>
      </c>
      <c r="M1941" s="14">
        <f t="shared" si="150"/>
        <v>0.80281690140845074</v>
      </c>
      <c r="N1941" s="14" t="str">
        <f t="shared" si="151"/>
        <v>Active</v>
      </c>
      <c r="O1941" s="14" t="str" cm="1">
        <f t="array" ref="O1941">_xlfn.IFS(M1941=0,"0",
M1941&lt;=10%,"0-10",
TRUE,"&gt;10"
)&amp;" "&amp;"% progress"</f>
        <v>&gt;10 % progress</v>
      </c>
      <c r="P1941" s="15">
        <f t="shared" si="152"/>
        <v>0</v>
      </c>
      <c r="Q1941" s="15">
        <f>COUNTIFS($G:$G,$G1941)</f>
        <v>3</v>
      </c>
      <c r="R1941" s="16">
        <f t="shared" si="153"/>
        <v>0</v>
      </c>
      <c r="S1941" s="15" t="str">
        <f t="shared" si="154"/>
        <v>no 0% progess</v>
      </c>
      <c r="T1941" s="9">
        <v>0</v>
      </c>
      <c r="U1941" s="9">
        <v>18</v>
      </c>
      <c r="V1941" s="9">
        <v>18</v>
      </c>
      <c r="W1941" s="9">
        <v>0</v>
      </c>
      <c r="X1941" s="9">
        <v>0</v>
      </c>
      <c r="Y1941" s="9">
        <v>0</v>
      </c>
      <c r="Z1941" s="9"/>
      <c r="AA1941" s="9">
        <v>0</v>
      </c>
      <c r="AB1941" s="9"/>
      <c r="AC1941" s="9">
        <v>17726</v>
      </c>
      <c r="AD1941" s="9" t="s">
        <v>7014</v>
      </c>
      <c r="AE1941" s="9" t="s">
        <v>7015</v>
      </c>
      <c r="AF1941" s="9">
        <v>305</v>
      </c>
      <c r="AG1941" s="9"/>
      <c r="AH1941" s="9" t="s">
        <v>7016</v>
      </c>
      <c r="AI1941" s="9" t="s">
        <v>7017</v>
      </c>
      <c r="AJ1941" s="9" t="s">
        <v>7017</v>
      </c>
    </row>
    <row r="1942" spans="1:36" x14ac:dyDescent="0.35">
      <c r="A1942" s="9" t="s">
        <v>3110</v>
      </c>
      <c r="B1942" s="9" t="s">
        <v>3111</v>
      </c>
      <c r="C1942" s="9" t="s">
        <v>14504</v>
      </c>
      <c r="D1942" s="9" t="s">
        <v>29</v>
      </c>
      <c r="E1942" s="9" t="s">
        <v>7011</v>
      </c>
      <c r="F1942" s="9" t="str">
        <f>_xlfn.XLOOKUP(E1942,Total_Enrolled!C:C,Total_Enrolled!C:C)</f>
        <v>2025em1100421@bitspilani-digital.edu.in</v>
      </c>
      <c r="G1942" s="9" t="s">
        <v>7012</v>
      </c>
      <c r="H1942" s="9" t="s">
        <v>14515</v>
      </c>
      <c r="I1942" s="9" t="s">
        <v>7013</v>
      </c>
      <c r="J1942" s="9" t="b">
        <v>1</v>
      </c>
      <c r="K1942" s="9">
        <v>65</v>
      </c>
      <c r="L1942" s="9">
        <f>_xlfn.XLOOKUP(B1942,Courses!A:A,Courses!H:H)</f>
        <v>67</v>
      </c>
      <c r="M1942" s="14">
        <f t="shared" si="150"/>
        <v>0.97014925373134331</v>
      </c>
      <c r="N1942" s="14" t="str">
        <f t="shared" si="151"/>
        <v>Active</v>
      </c>
      <c r="O1942" s="14" t="str" cm="1">
        <f t="array" ref="O1942">_xlfn.IFS(M1942=0,"0",
M1942&lt;=10%,"0-10",
TRUE,"&gt;10"
)&amp;" "&amp;"% progress"</f>
        <v>&gt;10 % progress</v>
      </c>
      <c r="P1942" s="15">
        <f t="shared" si="152"/>
        <v>0</v>
      </c>
      <c r="Q1942" s="15">
        <f>COUNTIFS($G:$G,$G1942)</f>
        <v>3</v>
      </c>
      <c r="R1942" s="16">
        <f t="shared" si="153"/>
        <v>0</v>
      </c>
      <c r="S1942" s="15" t="str">
        <f t="shared" si="154"/>
        <v>no 0% progess</v>
      </c>
      <c r="T1942" s="9">
        <v>0</v>
      </c>
      <c r="U1942" s="9">
        <v>12</v>
      </c>
      <c r="V1942" s="9">
        <v>12</v>
      </c>
      <c r="W1942" s="9">
        <v>1</v>
      </c>
      <c r="X1942" s="9">
        <v>1</v>
      </c>
      <c r="Y1942" s="9">
        <v>3</v>
      </c>
      <c r="Z1942" s="9" t="s">
        <v>7018</v>
      </c>
      <c r="AA1942" s="9">
        <v>0</v>
      </c>
      <c r="AB1942" s="9"/>
      <c r="AC1942" s="9">
        <v>50604</v>
      </c>
      <c r="AD1942" s="9" t="s">
        <v>7019</v>
      </c>
      <c r="AE1942" s="9" t="s">
        <v>7015</v>
      </c>
      <c r="AF1942" s="9">
        <v>305</v>
      </c>
      <c r="AG1942" s="9"/>
      <c r="AH1942" s="9" t="s">
        <v>7020</v>
      </c>
      <c r="AI1942" s="9"/>
      <c r="AJ1942" s="9"/>
    </row>
    <row r="1943" spans="1:36" x14ac:dyDescent="0.35">
      <c r="A1943" s="9" t="s">
        <v>3100</v>
      </c>
      <c r="B1943" s="9" t="s">
        <v>3101</v>
      </c>
      <c r="C1943" s="9" t="s">
        <v>14504</v>
      </c>
      <c r="D1943" s="9" t="s">
        <v>29</v>
      </c>
      <c r="E1943" s="9" t="s">
        <v>7011</v>
      </c>
      <c r="F1943" s="9" t="str">
        <f>_xlfn.XLOOKUP(E1943,Total_Enrolled!C:C,Total_Enrolled!C:C)</f>
        <v>2025em1100421@bitspilani-digital.edu.in</v>
      </c>
      <c r="G1943" s="9" t="s">
        <v>7012</v>
      </c>
      <c r="H1943" s="9" t="s">
        <v>14515</v>
      </c>
      <c r="I1943" s="9" t="s">
        <v>7013</v>
      </c>
      <c r="J1943" s="9" t="b">
        <v>1</v>
      </c>
      <c r="K1943" s="9">
        <v>37</v>
      </c>
      <c r="L1943" s="9">
        <f>_xlfn.XLOOKUP(B1943,Courses!A:A,Courses!H:H)</f>
        <v>44</v>
      </c>
      <c r="M1943" s="14">
        <f t="shared" si="150"/>
        <v>0.84090909090909094</v>
      </c>
      <c r="N1943" s="14" t="str">
        <f t="shared" si="151"/>
        <v>Active</v>
      </c>
      <c r="O1943" s="14" t="str" cm="1">
        <f t="array" ref="O1943">_xlfn.IFS(M1943=0,"0",
M1943&lt;=10%,"0-10",
TRUE,"&gt;10"
)&amp;" "&amp;"% progress"</f>
        <v>&gt;10 % progress</v>
      </c>
      <c r="P1943" s="15">
        <f t="shared" si="152"/>
        <v>0</v>
      </c>
      <c r="Q1943" s="15">
        <f>COUNTIFS($G:$G,$G1943)</f>
        <v>3</v>
      </c>
      <c r="R1943" s="16">
        <f t="shared" si="153"/>
        <v>0</v>
      </c>
      <c r="S1943" s="15" t="str">
        <f t="shared" si="154"/>
        <v>no 0% progess</v>
      </c>
      <c r="T1943" s="9">
        <v>0</v>
      </c>
      <c r="U1943" s="9">
        <v>13</v>
      </c>
      <c r="V1943" s="9">
        <v>13</v>
      </c>
      <c r="W1943" s="9">
        <v>0</v>
      </c>
      <c r="X1943" s="9">
        <v>0</v>
      </c>
      <c r="Y1943" s="9">
        <v>0</v>
      </c>
      <c r="Z1943" s="9"/>
      <c r="AA1943" s="9">
        <v>0</v>
      </c>
      <c r="AB1943" s="9"/>
      <c r="AC1943" s="9">
        <v>27835</v>
      </c>
      <c r="AD1943" s="9" t="s">
        <v>7021</v>
      </c>
      <c r="AE1943" s="9" t="s">
        <v>7015</v>
      </c>
      <c r="AF1943" s="9">
        <v>305</v>
      </c>
      <c r="AG1943" s="9"/>
      <c r="AH1943" s="9" t="s">
        <v>7022</v>
      </c>
      <c r="AI1943" s="9" t="s">
        <v>7023</v>
      </c>
      <c r="AJ1943" s="9" t="s">
        <v>7024</v>
      </c>
    </row>
    <row r="1944" spans="1:36" x14ac:dyDescent="0.35">
      <c r="A1944" s="9" t="s">
        <v>3100</v>
      </c>
      <c r="B1944" s="9" t="s">
        <v>3101</v>
      </c>
      <c r="C1944" s="9" t="s">
        <v>14504</v>
      </c>
      <c r="D1944" s="9" t="s">
        <v>29</v>
      </c>
      <c r="E1944" s="9" t="s">
        <v>7025</v>
      </c>
      <c r="F1944" s="9" t="str">
        <f>_xlfn.XLOOKUP(E1944,Total_Enrolled!C:C,Total_Enrolled!C:C)</f>
        <v>2025em1100422@bitspilani-digital.edu.in</v>
      </c>
      <c r="G1944" s="9" t="s">
        <v>7026</v>
      </c>
      <c r="H1944" s="9" t="s">
        <v>14515</v>
      </c>
      <c r="I1944" s="9" t="s">
        <v>7027</v>
      </c>
      <c r="J1944" s="9" t="b">
        <v>1</v>
      </c>
      <c r="K1944" s="9">
        <v>18</v>
      </c>
      <c r="L1944" s="9">
        <f>_xlfn.XLOOKUP(B1944,Courses!A:A,Courses!H:H)</f>
        <v>44</v>
      </c>
      <c r="M1944" s="14">
        <f t="shared" si="150"/>
        <v>0.40909090909090912</v>
      </c>
      <c r="N1944" s="14" t="str">
        <f t="shared" si="151"/>
        <v>Active</v>
      </c>
      <c r="O1944" s="14" t="str" cm="1">
        <f t="array" ref="O1944">_xlfn.IFS(M1944=0,"0",
M1944&lt;=10%,"0-10",
TRUE,"&gt;10"
)&amp;" "&amp;"% progress"</f>
        <v>&gt;10 % progress</v>
      </c>
      <c r="P1944" s="15">
        <f t="shared" si="152"/>
        <v>0</v>
      </c>
      <c r="Q1944" s="15">
        <f>COUNTIFS($G:$G,$G1944)</f>
        <v>3</v>
      </c>
      <c r="R1944" s="16">
        <f t="shared" si="153"/>
        <v>0</v>
      </c>
      <c r="S1944" s="15" t="str">
        <f t="shared" si="154"/>
        <v>no 0% progess</v>
      </c>
      <c r="T1944" s="9">
        <v>0</v>
      </c>
      <c r="U1944" s="9">
        <v>5</v>
      </c>
      <c r="V1944" s="9">
        <v>5</v>
      </c>
      <c r="W1944" s="9">
        <v>0</v>
      </c>
      <c r="X1944" s="9">
        <v>0</v>
      </c>
      <c r="Y1944" s="9">
        <v>0</v>
      </c>
      <c r="Z1944" s="9"/>
      <c r="AA1944" s="9">
        <v>0</v>
      </c>
      <c r="AB1944" s="9"/>
      <c r="AC1944" s="9">
        <v>126409</v>
      </c>
      <c r="AD1944" s="9" t="s">
        <v>7029</v>
      </c>
      <c r="AE1944" s="9" t="s">
        <v>7028</v>
      </c>
      <c r="AF1944" s="9">
        <v>217</v>
      </c>
      <c r="AG1944" s="9"/>
      <c r="AH1944" s="9" t="s">
        <v>7030</v>
      </c>
      <c r="AI1944" s="9" t="s">
        <v>7031</v>
      </c>
      <c r="AJ1944" s="9" t="s">
        <v>7032</v>
      </c>
    </row>
    <row r="1945" spans="1:36" x14ac:dyDescent="0.35">
      <c r="A1945" s="9" t="s">
        <v>3110</v>
      </c>
      <c r="B1945" s="9" t="s">
        <v>3111</v>
      </c>
      <c r="C1945" s="9" t="s">
        <v>14504</v>
      </c>
      <c r="D1945" s="9" t="s">
        <v>29</v>
      </c>
      <c r="E1945" s="9" t="s">
        <v>7025</v>
      </c>
      <c r="F1945" s="9" t="str">
        <f>_xlfn.XLOOKUP(E1945,Total_Enrolled!C:C,Total_Enrolled!C:C)</f>
        <v>2025em1100422@bitspilani-digital.edu.in</v>
      </c>
      <c r="G1945" s="9" t="s">
        <v>7026</v>
      </c>
      <c r="H1945" s="9" t="s">
        <v>14515</v>
      </c>
      <c r="I1945" s="9" t="s">
        <v>7027</v>
      </c>
      <c r="J1945" s="9" t="b">
        <v>1</v>
      </c>
      <c r="K1945" s="9">
        <v>27</v>
      </c>
      <c r="L1945" s="9">
        <f>_xlfn.XLOOKUP(B1945,Courses!A:A,Courses!H:H)</f>
        <v>67</v>
      </c>
      <c r="M1945" s="14">
        <f t="shared" si="150"/>
        <v>0.40298507462686567</v>
      </c>
      <c r="N1945" s="14" t="str">
        <f t="shared" si="151"/>
        <v>Active</v>
      </c>
      <c r="O1945" s="14" t="str" cm="1">
        <f t="array" ref="O1945">_xlfn.IFS(M1945=0,"0",
M1945&lt;=10%,"0-10",
TRUE,"&gt;10"
)&amp;" "&amp;"% progress"</f>
        <v>&gt;10 % progress</v>
      </c>
      <c r="P1945" s="15">
        <f t="shared" si="152"/>
        <v>0</v>
      </c>
      <c r="Q1945" s="15">
        <f>COUNTIFS($G:$G,$G1945)</f>
        <v>3</v>
      </c>
      <c r="R1945" s="16">
        <f t="shared" si="153"/>
        <v>0</v>
      </c>
      <c r="S1945" s="15" t="str">
        <f t="shared" si="154"/>
        <v>no 0% progess</v>
      </c>
      <c r="T1945" s="9">
        <v>0</v>
      </c>
      <c r="U1945" s="9">
        <v>5</v>
      </c>
      <c r="V1945" s="9">
        <v>5</v>
      </c>
      <c r="W1945" s="9">
        <v>0</v>
      </c>
      <c r="X1945" s="9">
        <v>0</v>
      </c>
      <c r="Y1945" s="9">
        <v>0</v>
      </c>
      <c r="Z1945" s="9"/>
      <c r="AA1945" s="9">
        <v>0</v>
      </c>
      <c r="AB1945" s="9"/>
      <c r="AC1945" s="9">
        <v>10044</v>
      </c>
      <c r="AD1945" s="9" t="s">
        <v>7033</v>
      </c>
      <c r="AE1945" s="9" t="s">
        <v>7028</v>
      </c>
      <c r="AF1945" s="9">
        <v>217</v>
      </c>
      <c r="AG1945" s="9"/>
      <c r="AH1945" s="9" t="s">
        <v>7034</v>
      </c>
      <c r="AI1945" s="9"/>
      <c r="AJ1945" s="9"/>
    </row>
    <row r="1946" spans="1:36" x14ac:dyDescent="0.35">
      <c r="A1946" s="9" t="s">
        <v>30</v>
      </c>
      <c r="B1946" s="9" t="s">
        <v>31</v>
      </c>
      <c r="C1946" s="9" t="s">
        <v>14504</v>
      </c>
      <c r="D1946" s="9" t="s">
        <v>29</v>
      </c>
      <c r="E1946" s="9" t="s">
        <v>7025</v>
      </c>
      <c r="F1946" s="9" t="str">
        <f>_xlfn.XLOOKUP(E1946,Total_Enrolled!C:C,Total_Enrolled!C:C)</f>
        <v>2025em1100422@bitspilani-digital.edu.in</v>
      </c>
      <c r="G1946" s="9" t="s">
        <v>7026</v>
      </c>
      <c r="H1946" s="9" t="s">
        <v>14515</v>
      </c>
      <c r="I1946" s="9" t="s">
        <v>7027</v>
      </c>
      <c r="J1946" s="9" t="b">
        <v>1</v>
      </c>
      <c r="K1946" s="9">
        <v>22</v>
      </c>
      <c r="L1946" s="9">
        <f>_xlfn.XLOOKUP(B1946,Courses!A:A,Courses!H:H)</f>
        <v>71</v>
      </c>
      <c r="M1946" s="14">
        <f t="shared" si="150"/>
        <v>0.30985915492957744</v>
      </c>
      <c r="N1946" s="14" t="str">
        <f t="shared" si="151"/>
        <v>Active</v>
      </c>
      <c r="O1946" s="14" t="str" cm="1">
        <f t="array" ref="O1946">_xlfn.IFS(M1946=0,"0",
M1946&lt;=10%,"0-10",
TRUE,"&gt;10"
)&amp;" "&amp;"% progress"</f>
        <v>&gt;10 % progress</v>
      </c>
      <c r="P1946" s="15">
        <f t="shared" si="152"/>
        <v>0</v>
      </c>
      <c r="Q1946" s="15">
        <f>COUNTIFS($G:$G,$G1946)</f>
        <v>3</v>
      </c>
      <c r="R1946" s="16">
        <f t="shared" si="153"/>
        <v>0</v>
      </c>
      <c r="S1946" s="15" t="str">
        <f t="shared" si="154"/>
        <v>no 0% progess</v>
      </c>
      <c r="T1946" s="9">
        <v>0</v>
      </c>
      <c r="U1946" s="9">
        <v>4</v>
      </c>
      <c r="V1946" s="9">
        <v>4</v>
      </c>
      <c r="W1946" s="9">
        <v>0</v>
      </c>
      <c r="X1946" s="9">
        <v>0</v>
      </c>
      <c r="Y1946" s="9">
        <v>0</v>
      </c>
      <c r="Z1946" s="9"/>
      <c r="AA1946" s="9">
        <v>0</v>
      </c>
      <c r="AB1946" s="9"/>
      <c r="AC1946" s="9">
        <v>21436</v>
      </c>
      <c r="AD1946" s="9" t="s">
        <v>7035</v>
      </c>
      <c r="AE1946" s="9" t="s">
        <v>7028</v>
      </c>
      <c r="AF1946" s="9">
        <v>217</v>
      </c>
      <c r="AG1946" s="9"/>
      <c r="AH1946" s="9" t="s">
        <v>7036</v>
      </c>
      <c r="AI1946" s="9" t="s">
        <v>7037</v>
      </c>
      <c r="AJ1946" s="9" t="s">
        <v>7038</v>
      </c>
    </row>
    <row r="1947" spans="1:36" x14ac:dyDescent="0.35">
      <c r="A1947" s="9" t="s">
        <v>30</v>
      </c>
      <c r="B1947" s="9" t="s">
        <v>31</v>
      </c>
      <c r="C1947" s="9" t="s">
        <v>14504</v>
      </c>
      <c r="D1947" s="9" t="s">
        <v>29</v>
      </c>
      <c r="E1947" s="9" t="s">
        <v>7042</v>
      </c>
      <c r="F1947" s="9" t="str">
        <f>_xlfn.XLOOKUP(E1947,Total_Enrolled!C:C,Total_Enrolled!C:C)</f>
        <v>2025em1100424@bitspilani-digital.edu.in</v>
      </c>
      <c r="G1947" s="9" t="s">
        <v>7043</v>
      </c>
      <c r="H1947" s="9" t="s">
        <v>14515</v>
      </c>
      <c r="I1947" s="9" t="s">
        <v>7044</v>
      </c>
      <c r="J1947" s="9" t="b">
        <v>1</v>
      </c>
      <c r="K1947" s="9">
        <v>12</v>
      </c>
      <c r="L1947" s="9">
        <f>_xlfn.XLOOKUP(B1947,Courses!A:A,Courses!H:H)</f>
        <v>71</v>
      </c>
      <c r="M1947" s="14">
        <f t="shared" si="150"/>
        <v>0.16901408450704225</v>
      </c>
      <c r="N1947" s="14" t="str">
        <f t="shared" si="151"/>
        <v>Active</v>
      </c>
      <c r="O1947" s="14" t="str" cm="1">
        <f t="array" ref="O1947">_xlfn.IFS(M1947=0,"0",
M1947&lt;=10%,"0-10",
TRUE,"&gt;10"
)&amp;" "&amp;"% progress"</f>
        <v>&gt;10 % progress</v>
      </c>
      <c r="P1947" s="15">
        <f t="shared" si="152"/>
        <v>0</v>
      </c>
      <c r="Q1947" s="15">
        <f>COUNTIFS($G:$G,$G1947)</f>
        <v>3</v>
      </c>
      <c r="R1947" s="16">
        <f t="shared" si="153"/>
        <v>0</v>
      </c>
      <c r="S1947" s="15" t="str">
        <f t="shared" si="154"/>
        <v>no 0% progess</v>
      </c>
      <c r="T1947" s="9">
        <v>0</v>
      </c>
      <c r="U1947" s="9">
        <v>2</v>
      </c>
      <c r="V1947" s="9">
        <v>2</v>
      </c>
      <c r="W1947" s="9">
        <v>0</v>
      </c>
      <c r="X1947" s="9">
        <v>0</v>
      </c>
      <c r="Y1947" s="9">
        <v>0</v>
      </c>
      <c r="Z1947" s="9"/>
      <c r="AA1947" s="9">
        <v>0</v>
      </c>
      <c r="AB1947" s="9"/>
      <c r="AC1947" s="9">
        <v>102311</v>
      </c>
      <c r="AD1947" s="9" t="s">
        <v>7046</v>
      </c>
      <c r="AE1947" s="9" t="s">
        <v>7045</v>
      </c>
      <c r="AF1947" s="9">
        <v>243</v>
      </c>
      <c r="AG1947" s="9"/>
      <c r="AH1947" s="9" t="s">
        <v>7047</v>
      </c>
      <c r="AI1947" s="9" t="s">
        <v>7048</v>
      </c>
      <c r="AJ1947" s="9" t="s">
        <v>7049</v>
      </c>
    </row>
    <row r="1948" spans="1:36" x14ac:dyDescent="0.35">
      <c r="A1948" s="9" t="s">
        <v>3110</v>
      </c>
      <c r="B1948" s="9" t="s">
        <v>3111</v>
      </c>
      <c r="C1948" s="9" t="s">
        <v>14504</v>
      </c>
      <c r="D1948" s="9" t="s">
        <v>29</v>
      </c>
      <c r="E1948" s="9" t="s">
        <v>7042</v>
      </c>
      <c r="F1948" s="9" t="str">
        <f>_xlfn.XLOOKUP(E1948,Total_Enrolled!C:C,Total_Enrolled!C:C)</f>
        <v>2025em1100424@bitspilani-digital.edu.in</v>
      </c>
      <c r="G1948" s="9" t="s">
        <v>7043</v>
      </c>
      <c r="H1948" s="9" t="s">
        <v>14515</v>
      </c>
      <c r="I1948" s="9" t="s">
        <v>7044</v>
      </c>
      <c r="J1948" s="9" t="b">
        <v>1</v>
      </c>
      <c r="K1948" s="9">
        <v>7</v>
      </c>
      <c r="L1948" s="9">
        <f>_xlfn.XLOOKUP(B1948,Courses!A:A,Courses!H:H)</f>
        <v>67</v>
      </c>
      <c r="M1948" s="14">
        <f t="shared" si="150"/>
        <v>0.1044776119402985</v>
      </c>
      <c r="N1948" s="14" t="str">
        <f t="shared" si="151"/>
        <v>Active</v>
      </c>
      <c r="O1948" s="14" t="str" cm="1">
        <f t="array" ref="O1948">_xlfn.IFS(M1948=0,"0",
M1948&lt;=10%,"0-10",
TRUE,"&gt;10"
)&amp;" "&amp;"% progress"</f>
        <v>&gt;10 % progress</v>
      </c>
      <c r="P1948" s="15">
        <f t="shared" si="152"/>
        <v>0</v>
      </c>
      <c r="Q1948" s="15">
        <f>COUNTIFS($G:$G,$G1948)</f>
        <v>3</v>
      </c>
      <c r="R1948" s="16">
        <f t="shared" si="153"/>
        <v>0</v>
      </c>
      <c r="S1948" s="15" t="str">
        <f t="shared" si="154"/>
        <v>no 0% progess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/>
      <c r="AA1948" s="9">
        <v>0</v>
      </c>
      <c r="AB1948" s="9"/>
      <c r="AC1948" s="9">
        <v>2737</v>
      </c>
      <c r="AD1948" s="9" t="s">
        <v>7050</v>
      </c>
      <c r="AE1948" s="9" t="s">
        <v>7045</v>
      </c>
      <c r="AF1948" s="9">
        <v>243</v>
      </c>
      <c r="AG1948" s="9"/>
      <c r="AH1948" s="9"/>
      <c r="AI1948" s="9"/>
      <c r="AJ1948" s="9"/>
    </row>
    <row r="1949" spans="1:36" x14ac:dyDescent="0.35">
      <c r="A1949" s="9" t="s">
        <v>3100</v>
      </c>
      <c r="B1949" s="9" t="s">
        <v>3101</v>
      </c>
      <c r="C1949" s="9" t="s">
        <v>14504</v>
      </c>
      <c r="D1949" s="9" t="s">
        <v>29</v>
      </c>
      <c r="E1949" s="9" t="s">
        <v>7042</v>
      </c>
      <c r="F1949" s="9" t="str">
        <f>_xlfn.XLOOKUP(E1949,Total_Enrolled!C:C,Total_Enrolled!C:C)</f>
        <v>2025em1100424@bitspilani-digital.edu.in</v>
      </c>
      <c r="G1949" s="9" t="s">
        <v>7043</v>
      </c>
      <c r="H1949" s="9" t="s">
        <v>14515</v>
      </c>
      <c r="I1949" s="9" t="s">
        <v>7044</v>
      </c>
      <c r="J1949" s="9" t="b">
        <v>1</v>
      </c>
      <c r="K1949" s="9">
        <v>4</v>
      </c>
      <c r="L1949" s="9">
        <f>_xlfn.XLOOKUP(B1949,Courses!A:A,Courses!H:H)</f>
        <v>44</v>
      </c>
      <c r="M1949" s="14">
        <f t="shared" si="150"/>
        <v>9.0909090909090912E-2</v>
      </c>
      <c r="N1949" s="14" t="str">
        <f t="shared" si="151"/>
        <v>Active</v>
      </c>
      <c r="O1949" s="14" t="str" cm="1">
        <f t="array" ref="O1949">_xlfn.IFS(M1949=0,"0",
M1949&lt;=10%,"0-10",
TRUE,"&gt;10"
)&amp;" "&amp;"% progress"</f>
        <v>0-10 % progress</v>
      </c>
      <c r="P1949" s="15">
        <f t="shared" si="152"/>
        <v>0</v>
      </c>
      <c r="Q1949" s="15">
        <f>COUNTIFS($G:$G,$G1949)</f>
        <v>3</v>
      </c>
      <c r="R1949" s="16">
        <f t="shared" si="153"/>
        <v>0</v>
      </c>
      <c r="S1949" s="15" t="str">
        <f t="shared" si="154"/>
        <v>no 0% progess</v>
      </c>
      <c r="T1949" s="9">
        <v>0</v>
      </c>
      <c r="U1949" s="9">
        <v>1</v>
      </c>
      <c r="V1949" s="9">
        <v>1</v>
      </c>
      <c r="W1949" s="9">
        <v>0</v>
      </c>
      <c r="X1949" s="9">
        <v>0</v>
      </c>
      <c r="Y1949" s="9">
        <v>0</v>
      </c>
      <c r="Z1949" s="9"/>
      <c r="AA1949" s="9">
        <v>0</v>
      </c>
      <c r="AB1949" s="9"/>
      <c r="AC1949" s="9">
        <v>4232</v>
      </c>
      <c r="AD1949" s="9" t="s">
        <v>7051</v>
      </c>
      <c r="AE1949" s="9" t="s">
        <v>7045</v>
      </c>
      <c r="AF1949" s="9">
        <v>243</v>
      </c>
      <c r="AG1949" s="9"/>
      <c r="AH1949" s="9" t="s">
        <v>7052</v>
      </c>
      <c r="AI1949" s="9" t="s">
        <v>7053</v>
      </c>
      <c r="AJ1949" s="9" t="s">
        <v>7054</v>
      </c>
    </row>
    <row r="1950" spans="1:36" x14ac:dyDescent="0.35">
      <c r="A1950" s="9" t="s">
        <v>3100</v>
      </c>
      <c r="B1950" s="9" t="s">
        <v>3101</v>
      </c>
      <c r="C1950" s="9" t="s">
        <v>14504</v>
      </c>
      <c r="D1950" s="9" t="s">
        <v>29</v>
      </c>
      <c r="E1950" s="9" t="s">
        <v>7055</v>
      </c>
      <c r="F1950" s="9" t="str">
        <f>_xlfn.XLOOKUP(E1950,Total_Enrolled!C:C,Total_Enrolled!C:C)</f>
        <v>2025em1100425@bitspilani-digital.edu.in</v>
      </c>
      <c r="G1950" s="9" t="s">
        <v>7056</v>
      </c>
      <c r="H1950" s="9" t="s">
        <v>14515</v>
      </c>
      <c r="I1950" s="9" t="s">
        <v>7057</v>
      </c>
      <c r="J1950" s="9" t="b">
        <v>1</v>
      </c>
      <c r="K1950" s="9">
        <v>29</v>
      </c>
      <c r="L1950" s="9">
        <f>_xlfn.XLOOKUP(B1950,Courses!A:A,Courses!H:H)</f>
        <v>44</v>
      </c>
      <c r="M1950" s="14">
        <f t="shared" si="150"/>
        <v>0.65909090909090906</v>
      </c>
      <c r="N1950" s="14" t="str">
        <f t="shared" si="151"/>
        <v>Active</v>
      </c>
      <c r="O1950" s="14" t="str" cm="1">
        <f t="array" ref="O1950">_xlfn.IFS(M1950=0,"0",
M1950&lt;=10%,"0-10",
TRUE,"&gt;10"
)&amp;" "&amp;"% progress"</f>
        <v>&gt;10 % progress</v>
      </c>
      <c r="P1950" s="15">
        <f t="shared" si="152"/>
        <v>0</v>
      </c>
      <c r="Q1950" s="15">
        <f>COUNTIFS($G:$G,$G1950)</f>
        <v>3</v>
      </c>
      <c r="R1950" s="16">
        <f t="shared" si="153"/>
        <v>0</v>
      </c>
      <c r="S1950" s="15" t="str">
        <f t="shared" si="154"/>
        <v>no 0% progess</v>
      </c>
      <c r="T1950" s="9">
        <v>0</v>
      </c>
      <c r="U1950" s="9">
        <v>7</v>
      </c>
      <c r="V1950" s="9">
        <v>11</v>
      </c>
      <c r="W1950" s="9">
        <v>0</v>
      </c>
      <c r="X1950" s="9">
        <v>0</v>
      </c>
      <c r="Y1950" s="9">
        <v>0</v>
      </c>
      <c r="Z1950" s="9"/>
      <c r="AA1950" s="9">
        <v>0</v>
      </c>
      <c r="AB1950" s="9"/>
      <c r="AC1950" s="9">
        <v>15333</v>
      </c>
      <c r="AD1950" s="9" t="s">
        <v>7058</v>
      </c>
      <c r="AE1950" s="9" t="s">
        <v>7059</v>
      </c>
      <c r="AF1950" s="9">
        <v>385</v>
      </c>
      <c r="AG1950" s="9"/>
      <c r="AH1950" s="9" t="s">
        <v>7060</v>
      </c>
      <c r="AI1950" s="9" t="s">
        <v>7061</v>
      </c>
      <c r="AJ1950" s="9" t="s">
        <v>7062</v>
      </c>
    </row>
    <row r="1951" spans="1:36" x14ac:dyDescent="0.35">
      <c r="A1951" s="9" t="s">
        <v>3110</v>
      </c>
      <c r="B1951" s="9" t="s">
        <v>3111</v>
      </c>
      <c r="C1951" s="9" t="s">
        <v>14504</v>
      </c>
      <c r="D1951" s="9" t="s">
        <v>29</v>
      </c>
      <c r="E1951" s="9" t="s">
        <v>7055</v>
      </c>
      <c r="F1951" s="9" t="str">
        <f>_xlfn.XLOOKUP(E1951,Total_Enrolled!C:C,Total_Enrolled!C:C)</f>
        <v>2025em1100425@bitspilani-digital.edu.in</v>
      </c>
      <c r="G1951" s="9" t="s">
        <v>7056</v>
      </c>
      <c r="H1951" s="9" t="s">
        <v>14515</v>
      </c>
      <c r="I1951" s="9" t="s">
        <v>7057</v>
      </c>
      <c r="J1951" s="9" t="b">
        <v>1</v>
      </c>
      <c r="K1951" s="9">
        <v>49</v>
      </c>
      <c r="L1951" s="9">
        <f>_xlfn.XLOOKUP(B1951,Courses!A:A,Courses!H:H)</f>
        <v>67</v>
      </c>
      <c r="M1951" s="14">
        <f t="shared" si="150"/>
        <v>0.73134328358208955</v>
      </c>
      <c r="N1951" s="14" t="str">
        <f t="shared" si="151"/>
        <v>Active</v>
      </c>
      <c r="O1951" s="14" t="str" cm="1">
        <f t="array" ref="O1951">_xlfn.IFS(M1951=0,"0",
M1951&lt;=10%,"0-10",
TRUE,"&gt;10"
)&amp;" "&amp;"% progress"</f>
        <v>&gt;10 % progress</v>
      </c>
      <c r="P1951" s="15">
        <f t="shared" si="152"/>
        <v>0</v>
      </c>
      <c r="Q1951" s="15">
        <f>COUNTIFS($G:$G,$G1951)</f>
        <v>3</v>
      </c>
      <c r="R1951" s="16">
        <f t="shared" si="153"/>
        <v>0</v>
      </c>
      <c r="S1951" s="15" t="str">
        <f t="shared" si="154"/>
        <v>no 0% progess</v>
      </c>
      <c r="T1951" s="9">
        <v>0</v>
      </c>
      <c r="U1951" s="9">
        <v>8</v>
      </c>
      <c r="V1951" s="9">
        <v>12</v>
      </c>
      <c r="W1951" s="9">
        <v>0</v>
      </c>
      <c r="X1951" s="9">
        <v>0</v>
      </c>
      <c r="Y1951" s="9">
        <v>0</v>
      </c>
      <c r="Z1951" s="9"/>
      <c r="AA1951" s="9">
        <v>0</v>
      </c>
      <c r="AB1951" s="9"/>
      <c r="AC1951" s="9">
        <v>23940</v>
      </c>
      <c r="AD1951" s="9" t="s">
        <v>7063</v>
      </c>
      <c r="AE1951" s="9" t="s">
        <v>7059</v>
      </c>
      <c r="AF1951" s="9">
        <v>385</v>
      </c>
      <c r="AG1951" s="9"/>
      <c r="AH1951" s="9" t="s">
        <v>7064</v>
      </c>
      <c r="AI1951" s="9"/>
      <c r="AJ1951" s="9"/>
    </row>
    <row r="1952" spans="1:36" x14ac:dyDescent="0.35">
      <c r="A1952" s="9" t="s">
        <v>30</v>
      </c>
      <c r="B1952" s="9" t="s">
        <v>31</v>
      </c>
      <c r="C1952" s="9" t="s">
        <v>14504</v>
      </c>
      <c r="D1952" s="9" t="s">
        <v>29</v>
      </c>
      <c r="E1952" s="9" t="s">
        <v>7055</v>
      </c>
      <c r="F1952" s="9" t="str">
        <f>_xlfn.XLOOKUP(E1952,Total_Enrolled!C:C,Total_Enrolled!C:C)</f>
        <v>2025em1100425@bitspilani-digital.edu.in</v>
      </c>
      <c r="G1952" s="9" t="s">
        <v>7056</v>
      </c>
      <c r="H1952" s="9" t="s">
        <v>14515</v>
      </c>
      <c r="I1952" s="9" t="s">
        <v>7057</v>
      </c>
      <c r="J1952" s="9" t="b">
        <v>1</v>
      </c>
      <c r="K1952" s="9">
        <v>53</v>
      </c>
      <c r="L1952" s="9">
        <f>_xlfn.XLOOKUP(B1952,Courses!A:A,Courses!H:H)</f>
        <v>71</v>
      </c>
      <c r="M1952" s="14">
        <f t="shared" si="150"/>
        <v>0.74647887323943662</v>
      </c>
      <c r="N1952" s="14" t="str">
        <f t="shared" si="151"/>
        <v>Active</v>
      </c>
      <c r="O1952" s="14" t="str" cm="1">
        <f t="array" ref="O1952">_xlfn.IFS(M1952=0,"0",
M1952&lt;=10%,"0-10",
TRUE,"&gt;10"
)&amp;" "&amp;"% progress"</f>
        <v>&gt;10 % progress</v>
      </c>
      <c r="P1952" s="15">
        <f t="shared" si="152"/>
        <v>0</v>
      </c>
      <c r="Q1952" s="15">
        <f>COUNTIFS($G:$G,$G1952)</f>
        <v>3</v>
      </c>
      <c r="R1952" s="16">
        <f t="shared" si="153"/>
        <v>0</v>
      </c>
      <c r="S1952" s="15" t="str">
        <f t="shared" si="154"/>
        <v>no 0% progess</v>
      </c>
      <c r="T1952" s="9">
        <v>0</v>
      </c>
      <c r="U1952" s="9">
        <v>9</v>
      </c>
      <c r="V1952" s="9">
        <v>12</v>
      </c>
      <c r="W1952" s="9">
        <v>0</v>
      </c>
      <c r="X1952" s="9">
        <v>0</v>
      </c>
      <c r="Y1952" s="9">
        <v>0</v>
      </c>
      <c r="Z1952" s="9"/>
      <c r="AA1952" s="9">
        <v>0</v>
      </c>
      <c r="AB1952" s="9"/>
      <c r="AC1952" s="9">
        <v>7679</v>
      </c>
      <c r="AD1952" s="9" t="s">
        <v>7065</v>
      </c>
      <c r="AE1952" s="9" t="s">
        <v>7059</v>
      </c>
      <c r="AF1952" s="9">
        <v>385</v>
      </c>
      <c r="AG1952" s="9"/>
      <c r="AH1952" s="9" t="s">
        <v>7066</v>
      </c>
      <c r="AI1952" s="9" t="s">
        <v>7067</v>
      </c>
      <c r="AJ1952" s="9" t="s">
        <v>7067</v>
      </c>
    </row>
    <row r="1953" spans="1:36" x14ac:dyDescent="0.35">
      <c r="A1953" s="9" t="s">
        <v>3086</v>
      </c>
      <c r="B1953" s="9" t="s">
        <v>35</v>
      </c>
      <c r="C1953" s="9" t="s">
        <v>14504</v>
      </c>
      <c r="D1953" s="9" t="s">
        <v>29</v>
      </c>
      <c r="E1953" s="9" t="s">
        <v>7077</v>
      </c>
      <c r="F1953" s="9" t="str">
        <f>_xlfn.XLOOKUP(E1953,Total_Enrolled!C:C,Total_Enrolled!C:C)</f>
        <v>2025em1100429@bitspilani-digital.edu.in</v>
      </c>
      <c r="G1953" s="9" t="s">
        <v>7078</v>
      </c>
      <c r="H1953" s="9" t="s">
        <v>14515</v>
      </c>
      <c r="I1953" s="9" t="s">
        <v>7079</v>
      </c>
      <c r="J1953" s="9" t="b">
        <v>1</v>
      </c>
      <c r="K1953" s="9">
        <v>6</v>
      </c>
      <c r="L1953" s="9">
        <f>_xlfn.XLOOKUP(B1953,Courses!A:A,Courses!H:H)</f>
        <v>68</v>
      </c>
      <c r="M1953" s="14">
        <f t="shared" si="150"/>
        <v>8.8235294117647065E-2</v>
      </c>
      <c r="N1953" s="14" t="str">
        <f t="shared" si="151"/>
        <v>Active</v>
      </c>
      <c r="O1953" s="14" t="str" cm="1">
        <f t="array" ref="O1953">_xlfn.IFS(M1953=0,"0",
M1953&lt;=10%,"0-10",
TRUE,"&gt;10"
)&amp;" "&amp;"% progress"</f>
        <v>0-10 % progress</v>
      </c>
      <c r="P1953" s="15">
        <f t="shared" si="152"/>
        <v>0</v>
      </c>
      <c r="Q1953" s="15">
        <f>COUNTIFS($G:$G,$G1953)</f>
        <v>4</v>
      </c>
      <c r="R1953" s="16">
        <f t="shared" si="153"/>
        <v>0</v>
      </c>
      <c r="S1953" s="15" t="str">
        <f t="shared" si="154"/>
        <v>no 0% progess</v>
      </c>
      <c r="T1953" s="9">
        <v>0</v>
      </c>
      <c r="U1953" s="9">
        <v>1</v>
      </c>
      <c r="V1953" s="9">
        <v>1</v>
      </c>
      <c r="W1953" s="9">
        <v>0</v>
      </c>
      <c r="X1953" s="9">
        <v>0</v>
      </c>
      <c r="Y1953" s="9">
        <v>0</v>
      </c>
      <c r="Z1953" s="9"/>
      <c r="AA1953" s="9">
        <v>0</v>
      </c>
      <c r="AB1953" s="9"/>
      <c r="AC1953" s="9">
        <v>17</v>
      </c>
      <c r="AD1953" s="9" t="s">
        <v>7081</v>
      </c>
      <c r="AE1953" s="9" t="s">
        <v>7080</v>
      </c>
      <c r="AF1953" s="9">
        <v>178</v>
      </c>
      <c r="AG1953" s="9"/>
      <c r="AH1953" s="9" t="s">
        <v>7082</v>
      </c>
      <c r="AI1953" s="9"/>
      <c r="AJ1953" s="9"/>
    </row>
    <row r="1954" spans="1:36" x14ac:dyDescent="0.35">
      <c r="A1954" s="9" t="s">
        <v>3095</v>
      </c>
      <c r="B1954" s="9" t="s">
        <v>38</v>
      </c>
      <c r="C1954" s="9" t="s">
        <v>14504</v>
      </c>
      <c r="D1954" s="9" t="s">
        <v>29</v>
      </c>
      <c r="E1954" s="9" t="s">
        <v>7077</v>
      </c>
      <c r="F1954" s="9" t="str">
        <f>_xlfn.XLOOKUP(E1954,Total_Enrolled!C:C,Total_Enrolled!C:C)</f>
        <v>2025em1100429@bitspilani-digital.edu.in</v>
      </c>
      <c r="G1954" s="9" t="s">
        <v>7078</v>
      </c>
      <c r="H1954" s="9" t="s">
        <v>14515</v>
      </c>
      <c r="I1954" s="9" t="s">
        <v>7079</v>
      </c>
      <c r="J1954" s="9" t="b">
        <v>1</v>
      </c>
      <c r="K1954" s="9">
        <v>1</v>
      </c>
      <c r="L1954" s="9">
        <f>_xlfn.XLOOKUP(B1954,Courses!A:A,Courses!H:H)</f>
        <v>42</v>
      </c>
      <c r="M1954" s="14">
        <f t="shared" si="150"/>
        <v>2.3809523809523808E-2</v>
      </c>
      <c r="N1954" s="14" t="str">
        <f t="shared" si="151"/>
        <v>Active</v>
      </c>
      <c r="O1954" s="14" t="str" cm="1">
        <f t="array" ref="O1954">_xlfn.IFS(M1954=0,"0",
M1954&lt;=10%,"0-10",
TRUE,"&gt;10"
)&amp;" "&amp;"% progress"</f>
        <v>0-10 % progress</v>
      </c>
      <c r="P1954" s="15">
        <f t="shared" si="152"/>
        <v>0</v>
      </c>
      <c r="Q1954" s="15">
        <f>COUNTIFS($G:$G,$G1954)</f>
        <v>4</v>
      </c>
      <c r="R1954" s="16">
        <f t="shared" si="153"/>
        <v>0</v>
      </c>
      <c r="S1954" s="15" t="str">
        <f t="shared" si="154"/>
        <v>no 0% progess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/>
      <c r="AA1954" s="9">
        <v>0</v>
      </c>
      <c r="AB1954" s="9"/>
      <c r="AC1954" s="9">
        <v>4</v>
      </c>
      <c r="AD1954" s="9" t="s">
        <v>7083</v>
      </c>
      <c r="AE1954" s="9" t="s">
        <v>7080</v>
      </c>
      <c r="AF1954" s="9">
        <v>178</v>
      </c>
      <c r="AG1954" s="9"/>
      <c r="AH1954" s="9"/>
      <c r="AI1954" s="9" t="s">
        <v>7084</v>
      </c>
      <c r="AJ1954" s="9" t="s">
        <v>7085</v>
      </c>
    </row>
    <row r="1955" spans="1:36" x14ac:dyDescent="0.35">
      <c r="A1955" s="9" t="s">
        <v>3089</v>
      </c>
      <c r="B1955" s="9" t="s">
        <v>36</v>
      </c>
      <c r="C1955" s="9" t="s">
        <v>14504</v>
      </c>
      <c r="D1955" s="9" t="s">
        <v>29</v>
      </c>
      <c r="E1955" s="9" t="s">
        <v>7077</v>
      </c>
      <c r="F1955" s="9" t="str">
        <f>_xlfn.XLOOKUP(E1955,Total_Enrolled!C:C,Total_Enrolled!C:C)</f>
        <v>2025em1100429@bitspilani-digital.edu.in</v>
      </c>
      <c r="G1955" s="9" t="s">
        <v>7078</v>
      </c>
      <c r="H1955" s="9" t="s">
        <v>14515</v>
      </c>
      <c r="I1955" s="9" t="s">
        <v>7079</v>
      </c>
      <c r="J1955" s="9" t="b">
        <v>1</v>
      </c>
      <c r="K1955" s="9">
        <v>1</v>
      </c>
      <c r="L1955" s="9">
        <f>_xlfn.XLOOKUP(B1955,Courses!A:A,Courses!H:H)</f>
        <v>85</v>
      </c>
      <c r="M1955" s="14">
        <f t="shared" si="150"/>
        <v>1.1764705882352941E-2</v>
      </c>
      <c r="N1955" s="14" t="str">
        <f t="shared" si="151"/>
        <v>Active</v>
      </c>
      <c r="O1955" s="14" t="str" cm="1">
        <f t="array" ref="O1955">_xlfn.IFS(M1955=0,"0",
M1955&lt;=10%,"0-10",
TRUE,"&gt;10"
)&amp;" "&amp;"% progress"</f>
        <v>0-10 % progress</v>
      </c>
      <c r="P1955" s="15">
        <f t="shared" si="152"/>
        <v>0</v>
      </c>
      <c r="Q1955" s="15">
        <f>COUNTIFS($G:$G,$G1955)</f>
        <v>4</v>
      </c>
      <c r="R1955" s="16">
        <f t="shared" si="153"/>
        <v>0</v>
      </c>
      <c r="S1955" s="15" t="str">
        <f t="shared" si="154"/>
        <v>no 0% progess</v>
      </c>
      <c r="T1955" s="9">
        <v>0</v>
      </c>
      <c r="U1955" s="9">
        <v>1</v>
      </c>
      <c r="V1955" s="9">
        <v>1</v>
      </c>
      <c r="W1955" s="9">
        <v>0</v>
      </c>
      <c r="X1955" s="9">
        <v>0</v>
      </c>
      <c r="Y1955" s="9">
        <v>0</v>
      </c>
      <c r="Z1955" s="9"/>
      <c r="AA1955" s="9">
        <v>0</v>
      </c>
      <c r="AB1955" s="9"/>
      <c r="AC1955" s="9">
        <v>0</v>
      </c>
      <c r="AD1955" s="9" t="s">
        <v>7086</v>
      </c>
      <c r="AE1955" s="9" t="s">
        <v>7080</v>
      </c>
      <c r="AF1955" s="9">
        <v>178</v>
      </c>
      <c r="AG1955" s="9"/>
      <c r="AH1955" s="9" t="s">
        <v>7087</v>
      </c>
      <c r="AI1955" s="9"/>
      <c r="AJ1955" s="9"/>
    </row>
    <row r="1956" spans="1:36" x14ac:dyDescent="0.35">
      <c r="A1956" s="9" t="s">
        <v>3379</v>
      </c>
      <c r="B1956" s="9" t="s">
        <v>37</v>
      </c>
      <c r="C1956" s="9" t="s">
        <v>14504</v>
      </c>
      <c r="D1956" s="9" t="s">
        <v>29</v>
      </c>
      <c r="E1956" s="9" t="s">
        <v>7077</v>
      </c>
      <c r="F1956" s="9" t="str">
        <f>_xlfn.XLOOKUP(E1956,Total_Enrolled!C:C,Total_Enrolled!C:C)</f>
        <v>2025em1100429@bitspilani-digital.edu.in</v>
      </c>
      <c r="G1956" s="9" t="s">
        <v>7078</v>
      </c>
      <c r="H1956" s="9" t="s">
        <v>14515</v>
      </c>
      <c r="I1956" s="9" t="s">
        <v>7079</v>
      </c>
      <c r="J1956" s="9" t="b">
        <v>1</v>
      </c>
      <c r="K1956" s="9">
        <v>3</v>
      </c>
      <c r="L1956" s="9">
        <f>_xlfn.XLOOKUP(B1956,Courses!A:A,Courses!H:H)</f>
        <v>64</v>
      </c>
      <c r="M1956" s="14">
        <f t="shared" si="150"/>
        <v>4.6875E-2</v>
      </c>
      <c r="N1956" s="14" t="str">
        <f t="shared" si="151"/>
        <v>Active</v>
      </c>
      <c r="O1956" s="14" t="str" cm="1">
        <f t="array" ref="O1956">_xlfn.IFS(M1956=0,"0",
M1956&lt;=10%,"0-10",
TRUE,"&gt;10"
)&amp;" "&amp;"% progress"</f>
        <v>0-10 % progress</v>
      </c>
      <c r="P1956" s="15">
        <f t="shared" si="152"/>
        <v>0</v>
      </c>
      <c r="Q1956" s="15">
        <f>COUNTIFS($G:$G,$G1956)</f>
        <v>4</v>
      </c>
      <c r="R1956" s="16">
        <f t="shared" si="153"/>
        <v>0</v>
      </c>
      <c r="S1956" s="15" t="str">
        <f t="shared" si="154"/>
        <v>no 0% progess</v>
      </c>
      <c r="T1956" s="9">
        <v>0</v>
      </c>
      <c r="U1956" s="9">
        <v>1</v>
      </c>
      <c r="V1956" s="9">
        <v>1</v>
      </c>
      <c r="W1956" s="9">
        <v>0</v>
      </c>
      <c r="X1956" s="9">
        <v>0</v>
      </c>
      <c r="Y1956" s="9">
        <v>0</v>
      </c>
      <c r="Z1956" s="9"/>
      <c r="AA1956" s="9">
        <v>0</v>
      </c>
      <c r="AB1956" s="9"/>
      <c r="AC1956" s="9">
        <v>45</v>
      </c>
      <c r="AD1956" s="9" t="s">
        <v>7088</v>
      </c>
      <c r="AE1956" s="9" t="s">
        <v>7080</v>
      </c>
      <c r="AF1956" s="9">
        <v>178</v>
      </c>
      <c r="AG1956" s="9"/>
      <c r="AH1956" s="9" t="s">
        <v>7089</v>
      </c>
      <c r="AI1956" s="9"/>
      <c r="AJ1956" s="9"/>
    </row>
    <row r="1957" spans="1:36" x14ac:dyDescent="0.35">
      <c r="A1957" s="9" t="s">
        <v>3086</v>
      </c>
      <c r="B1957" s="9" t="s">
        <v>35</v>
      </c>
      <c r="C1957" s="9" t="s">
        <v>14504</v>
      </c>
      <c r="D1957" s="9" t="s">
        <v>29</v>
      </c>
      <c r="E1957" s="9" t="s">
        <v>7093</v>
      </c>
      <c r="F1957" s="9" t="str">
        <f>_xlfn.XLOOKUP(E1957,Total_Enrolled!C:C,Total_Enrolled!C:C)</f>
        <v>2025em1100431@bitspilani-digital.edu.in</v>
      </c>
      <c r="G1957" s="9" t="s">
        <v>7094</v>
      </c>
      <c r="H1957" s="9" t="s">
        <v>14515</v>
      </c>
      <c r="I1957" s="9" t="s">
        <v>7095</v>
      </c>
      <c r="J1957" s="9" t="b">
        <v>1</v>
      </c>
      <c r="K1957" s="9">
        <v>14</v>
      </c>
      <c r="L1957" s="9">
        <f>_xlfn.XLOOKUP(B1957,Courses!A:A,Courses!H:H)</f>
        <v>68</v>
      </c>
      <c r="M1957" s="14">
        <f t="shared" si="150"/>
        <v>0.20588235294117646</v>
      </c>
      <c r="N1957" s="14" t="str">
        <f t="shared" si="151"/>
        <v>Active</v>
      </c>
      <c r="O1957" s="14" t="str" cm="1">
        <f t="array" ref="O1957">_xlfn.IFS(M1957=0,"0",
M1957&lt;=10%,"0-10",
TRUE,"&gt;10"
)&amp;" "&amp;"% progress"</f>
        <v>&gt;10 % progress</v>
      </c>
      <c r="P1957" s="15">
        <f t="shared" si="152"/>
        <v>0</v>
      </c>
      <c r="Q1957" s="15">
        <f>COUNTIFS($G:$G,$G1957)</f>
        <v>4</v>
      </c>
      <c r="R1957" s="16">
        <f t="shared" si="153"/>
        <v>0</v>
      </c>
      <c r="S1957" s="15" t="str">
        <f t="shared" si="154"/>
        <v>no 0% progess</v>
      </c>
      <c r="T1957" s="9">
        <v>0</v>
      </c>
      <c r="U1957" s="9">
        <v>1</v>
      </c>
      <c r="V1957" s="9">
        <v>1</v>
      </c>
      <c r="W1957" s="9">
        <v>0</v>
      </c>
      <c r="X1957" s="9">
        <v>0</v>
      </c>
      <c r="Y1957" s="9">
        <v>0</v>
      </c>
      <c r="Z1957" s="9"/>
      <c r="AA1957" s="9">
        <v>0</v>
      </c>
      <c r="AB1957" s="9"/>
      <c r="AC1957" s="9">
        <v>64</v>
      </c>
      <c r="AD1957" s="9" t="s">
        <v>7097</v>
      </c>
      <c r="AE1957" s="9" t="s">
        <v>7096</v>
      </c>
      <c r="AF1957" s="9">
        <v>38</v>
      </c>
      <c r="AG1957" s="9"/>
      <c r="AH1957" s="9" t="s">
        <v>7098</v>
      </c>
      <c r="AI1957" s="9"/>
      <c r="AJ1957" s="9"/>
    </row>
    <row r="1958" spans="1:36" x14ac:dyDescent="0.35">
      <c r="A1958" s="9" t="s">
        <v>3089</v>
      </c>
      <c r="B1958" s="9" t="s">
        <v>36</v>
      </c>
      <c r="C1958" s="9" t="s">
        <v>14504</v>
      </c>
      <c r="D1958" s="9" t="s">
        <v>29</v>
      </c>
      <c r="E1958" s="9" t="s">
        <v>7093</v>
      </c>
      <c r="F1958" s="9" t="str">
        <f>_xlfn.XLOOKUP(E1958,Total_Enrolled!C:C,Total_Enrolled!C:C)</f>
        <v>2025em1100431@bitspilani-digital.edu.in</v>
      </c>
      <c r="G1958" s="9" t="s">
        <v>7094</v>
      </c>
      <c r="H1958" s="9" t="s">
        <v>14515</v>
      </c>
      <c r="I1958" s="9" t="s">
        <v>7095</v>
      </c>
      <c r="J1958" s="9" t="b">
        <v>1</v>
      </c>
      <c r="K1958" s="9">
        <v>24</v>
      </c>
      <c r="L1958" s="9">
        <f>_xlfn.XLOOKUP(B1958,Courses!A:A,Courses!H:H)</f>
        <v>85</v>
      </c>
      <c r="M1958" s="14">
        <f t="shared" si="150"/>
        <v>0.28235294117647058</v>
      </c>
      <c r="N1958" s="14" t="str">
        <f t="shared" si="151"/>
        <v>Active</v>
      </c>
      <c r="O1958" s="14" t="str" cm="1">
        <f t="array" ref="O1958">_xlfn.IFS(M1958=0,"0",
M1958&lt;=10%,"0-10",
TRUE,"&gt;10"
)&amp;" "&amp;"% progress"</f>
        <v>&gt;10 % progress</v>
      </c>
      <c r="P1958" s="15">
        <f t="shared" si="152"/>
        <v>0</v>
      </c>
      <c r="Q1958" s="15">
        <f>COUNTIFS($G:$G,$G1958)</f>
        <v>4</v>
      </c>
      <c r="R1958" s="16">
        <f t="shared" si="153"/>
        <v>0</v>
      </c>
      <c r="S1958" s="15" t="str">
        <f t="shared" si="154"/>
        <v>no 0% progess</v>
      </c>
      <c r="T1958" s="9">
        <v>0</v>
      </c>
      <c r="U1958" s="9">
        <v>1</v>
      </c>
      <c r="V1958" s="9">
        <v>1</v>
      </c>
      <c r="W1958" s="9">
        <v>0</v>
      </c>
      <c r="X1958" s="9">
        <v>0</v>
      </c>
      <c r="Y1958" s="9">
        <v>0</v>
      </c>
      <c r="Z1958" s="9"/>
      <c r="AA1958" s="9">
        <v>0</v>
      </c>
      <c r="AB1958" s="9"/>
      <c r="AC1958" s="9">
        <v>1254</v>
      </c>
      <c r="AD1958" s="9" t="s">
        <v>7099</v>
      </c>
      <c r="AE1958" s="9" t="s">
        <v>7096</v>
      </c>
      <c r="AF1958" s="9">
        <v>38</v>
      </c>
      <c r="AG1958" s="9"/>
      <c r="AH1958" s="9" t="s">
        <v>7100</v>
      </c>
      <c r="AI1958" s="9"/>
      <c r="AJ1958" s="9"/>
    </row>
    <row r="1959" spans="1:36" x14ac:dyDescent="0.35">
      <c r="A1959" s="9" t="s">
        <v>3095</v>
      </c>
      <c r="B1959" s="9" t="s">
        <v>38</v>
      </c>
      <c r="C1959" s="9" t="s">
        <v>14504</v>
      </c>
      <c r="D1959" s="9" t="s">
        <v>29</v>
      </c>
      <c r="E1959" s="9" t="s">
        <v>7093</v>
      </c>
      <c r="F1959" s="9" t="str">
        <f>_xlfn.XLOOKUP(E1959,Total_Enrolled!C:C,Total_Enrolled!C:C)</f>
        <v>2025em1100431@bitspilani-digital.edu.in</v>
      </c>
      <c r="G1959" s="9" t="s">
        <v>7094</v>
      </c>
      <c r="H1959" s="9" t="s">
        <v>14515</v>
      </c>
      <c r="I1959" s="9" t="s">
        <v>7095</v>
      </c>
      <c r="J1959" s="9" t="b">
        <v>1</v>
      </c>
      <c r="K1959" s="9">
        <v>5</v>
      </c>
      <c r="L1959" s="9">
        <f>_xlfn.XLOOKUP(B1959,Courses!A:A,Courses!H:H)</f>
        <v>42</v>
      </c>
      <c r="M1959" s="14">
        <f t="shared" si="150"/>
        <v>0.11904761904761904</v>
      </c>
      <c r="N1959" s="14" t="str">
        <f t="shared" si="151"/>
        <v>Active</v>
      </c>
      <c r="O1959" s="14" t="str" cm="1">
        <f t="array" ref="O1959">_xlfn.IFS(M1959=0,"0",
M1959&lt;=10%,"0-10",
TRUE,"&gt;10"
)&amp;" "&amp;"% progress"</f>
        <v>&gt;10 % progress</v>
      </c>
      <c r="P1959" s="15">
        <f t="shared" si="152"/>
        <v>0</v>
      </c>
      <c r="Q1959" s="15">
        <f>COUNTIFS($G:$G,$G1959)</f>
        <v>4</v>
      </c>
      <c r="R1959" s="16">
        <f t="shared" si="153"/>
        <v>0</v>
      </c>
      <c r="S1959" s="15" t="str">
        <f t="shared" si="154"/>
        <v>no 0% progess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/>
      <c r="AA1959" s="9">
        <v>0</v>
      </c>
      <c r="AB1959" s="9"/>
      <c r="AC1959" s="9">
        <v>56</v>
      </c>
      <c r="AD1959" s="9" t="s">
        <v>7101</v>
      </c>
      <c r="AE1959" s="9" t="s">
        <v>7096</v>
      </c>
      <c r="AF1959" s="9">
        <v>38</v>
      </c>
      <c r="AG1959" s="9"/>
      <c r="AH1959" s="9"/>
      <c r="AI1959" s="9" t="s">
        <v>7102</v>
      </c>
      <c r="AJ1959" s="9" t="s">
        <v>7103</v>
      </c>
    </row>
    <row r="1960" spans="1:36" x14ac:dyDescent="0.35">
      <c r="A1960" s="9" t="s">
        <v>3091</v>
      </c>
      <c r="B1960" s="9" t="s">
        <v>3092</v>
      </c>
      <c r="C1960" s="9" t="s">
        <v>14504</v>
      </c>
      <c r="D1960" s="9" t="s">
        <v>29</v>
      </c>
      <c r="E1960" s="9" t="s">
        <v>7093</v>
      </c>
      <c r="F1960" s="9" t="str">
        <f>_xlfn.XLOOKUP(E1960,Total_Enrolled!C:C,Total_Enrolled!C:C)</f>
        <v>2025em1100431@bitspilani-digital.edu.in</v>
      </c>
      <c r="G1960" s="9" t="s">
        <v>7094</v>
      </c>
      <c r="H1960" s="9" t="s">
        <v>14515</v>
      </c>
      <c r="I1960" s="9" t="s">
        <v>7095</v>
      </c>
      <c r="J1960" s="9" t="b">
        <v>1</v>
      </c>
      <c r="K1960" s="9">
        <v>8</v>
      </c>
      <c r="L1960" s="9">
        <f>_xlfn.XLOOKUP(B1960,Courses!A:A,Courses!H:H)</f>
        <v>36</v>
      </c>
      <c r="M1960" s="14">
        <f t="shared" si="150"/>
        <v>0.22222222222222221</v>
      </c>
      <c r="N1960" s="14" t="str">
        <f t="shared" si="151"/>
        <v>Active</v>
      </c>
      <c r="O1960" s="14" t="str" cm="1">
        <f t="array" ref="O1960">_xlfn.IFS(M1960=0,"0",
M1960&lt;=10%,"0-10",
TRUE,"&gt;10"
)&amp;" "&amp;"% progress"</f>
        <v>&gt;10 % progress</v>
      </c>
      <c r="P1960" s="15">
        <f t="shared" si="152"/>
        <v>0</v>
      </c>
      <c r="Q1960" s="15">
        <f>COUNTIFS($G:$G,$G1960)</f>
        <v>4</v>
      </c>
      <c r="R1960" s="16">
        <f t="shared" si="153"/>
        <v>0</v>
      </c>
      <c r="S1960" s="15" t="str">
        <f t="shared" si="154"/>
        <v>no 0% progess</v>
      </c>
      <c r="T1960" s="9">
        <v>0</v>
      </c>
      <c r="U1960" s="9">
        <v>1</v>
      </c>
      <c r="V1960" s="9">
        <v>1</v>
      </c>
      <c r="W1960" s="9">
        <v>0</v>
      </c>
      <c r="X1960" s="9">
        <v>0</v>
      </c>
      <c r="Y1960" s="9">
        <v>0</v>
      </c>
      <c r="Z1960" s="9"/>
      <c r="AA1960" s="9">
        <v>0</v>
      </c>
      <c r="AB1960" s="9"/>
      <c r="AC1960" s="9">
        <v>231</v>
      </c>
      <c r="AD1960" s="9" t="s">
        <v>7104</v>
      </c>
      <c r="AE1960" s="9" t="s">
        <v>7096</v>
      </c>
      <c r="AF1960" s="9">
        <v>38</v>
      </c>
      <c r="AG1960" s="9"/>
      <c r="AH1960" s="9" t="s">
        <v>7105</v>
      </c>
      <c r="AI1960" s="9" t="s">
        <v>7106</v>
      </c>
      <c r="AJ1960" s="9" t="s">
        <v>7107</v>
      </c>
    </row>
    <row r="1961" spans="1:36" x14ac:dyDescent="0.35">
      <c r="A1961" s="9" t="s">
        <v>30</v>
      </c>
      <c r="B1961" s="9" t="s">
        <v>31</v>
      </c>
      <c r="C1961" s="9" t="s">
        <v>14504</v>
      </c>
      <c r="D1961" s="9" t="s">
        <v>29</v>
      </c>
      <c r="E1961" s="9" t="s">
        <v>7108</v>
      </c>
      <c r="F1961" s="9" t="str">
        <f>_xlfn.XLOOKUP(E1961,Total_Enrolled!C:C,Total_Enrolled!C:C)</f>
        <v>2025em1100432@bitspilani-digital.edu.in</v>
      </c>
      <c r="G1961" s="9" t="s">
        <v>7109</v>
      </c>
      <c r="H1961" s="9" t="s">
        <v>14515</v>
      </c>
      <c r="I1961" s="9" t="s">
        <v>7110</v>
      </c>
      <c r="J1961" s="9" t="b">
        <v>1</v>
      </c>
      <c r="K1961" s="9">
        <v>0</v>
      </c>
      <c r="L1961" s="9">
        <f>_xlfn.XLOOKUP(B1961,Courses!A:A,Courses!H:H)</f>
        <v>71</v>
      </c>
      <c r="M1961" s="14">
        <f t="shared" si="150"/>
        <v>0</v>
      </c>
      <c r="N1961" s="14" t="str">
        <f t="shared" si="151"/>
        <v>Not Active</v>
      </c>
      <c r="O1961" s="14" t="str" cm="1">
        <f t="array" ref="O1961">_xlfn.IFS(M1961=0,"0",
M1961&lt;=10%,"0-10",
TRUE,"&gt;10"
)&amp;" "&amp;"% progress"</f>
        <v>0 % progress</v>
      </c>
      <c r="P1961" s="15">
        <f t="shared" si="152"/>
        <v>1</v>
      </c>
      <c r="Q1961" s="15">
        <f>COUNTIFS($G:$G,$G1961)</f>
        <v>4</v>
      </c>
      <c r="R1961" s="16">
        <f t="shared" si="153"/>
        <v>0.25</v>
      </c>
      <c r="S1961" s="15" t="str">
        <f t="shared" si="154"/>
        <v>no progress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/>
      <c r="AA1961" s="9">
        <v>0</v>
      </c>
      <c r="AB1961" s="9"/>
      <c r="AC1961" s="9">
        <v>0</v>
      </c>
      <c r="AD1961" s="9"/>
      <c r="AE1961" s="9" t="s">
        <v>7111</v>
      </c>
      <c r="AF1961" s="9">
        <v>129</v>
      </c>
      <c r="AG1961" s="9"/>
      <c r="AH1961" s="9"/>
      <c r="AI1961" s="9"/>
      <c r="AJ1961" s="9"/>
    </row>
    <row r="1962" spans="1:36" x14ac:dyDescent="0.35">
      <c r="A1962" s="9" t="s">
        <v>3110</v>
      </c>
      <c r="B1962" s="9" t="s">
        <v>3111</v>
      </c>
      <c r="C1962" s="9" t="s">
        <v>14504</v>
      </c>
      <c r="D1962" s="9" t="s">
        <v>29</v>
      </c>
      <c r="E1962" s="9" t="s">
        <v>7108</v>
      </c>
      <c r="F1962" s="9" t="str">
        <f>_xlfn.XLOOKUP(E1962,Total_Enrolled!C:C,Total_Enrolled!C:C)</f>
        <v>2025em1100432@bitspilani-digital.edu.in</v>
      </c>
      <c r="G1962" s="9" t="s">
        <v>7109</v>
      </c>
      <c r="H1962" s="9" t="s">
        <v>14515</v>
      </c>
      <c r="I1962" s="9" t="s">
        <v>7110</v>
      </c>
      <c r="J1962" s="9" t="b">
        <v>1</v>
      </c>
      <c r="K1962" s="9">
        <v>0</v>
      </c>
      <c r="L1962" s="9">
        <f>_xlfn.XLOOKUP(B1962,Courses!A:A,Courses!H:H)</f>
        <v>67</v>
      </c>
      <c r="M1962" s="14">
        <f t="shared" si="150"/>
        <v>0</v>
      </c>
      <c r="N1962" s="14" t="str">
        <f t="shared" si="151"/>
        <v>Not Active</v>
      </c>
      <c r="O1962" s="14" t="str" cm="1">
        <f t="array" ref="O1962">_xlfn.IFS(M1962=0,"0",
M1962&lt;=10%,"0-10",
TRUE,"&gt;10"
)&amp;" "&amp;"% progress"</f>
        <v>0 % progress</v>
      </c>
      <c r="P1962" s="15">
        <f t="shared" si="152"/>
        <v>1</v>
      </c>
      <c r="Q1962" s="15">
        <f>COUNTIFS($G:$G,$G1962)</f>
        <v>4</v>
      </c>
      <c r="R1962" s="16">
        <f t="shared" si="153"/>
        <v>0.25</v>
      </c>
      <c r="S1962" s="15" t="str">
        <f t="shared" si="154"/>
        <v>no progress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/>
      <c r="AA1962" s="9">
        <v>0</v>
      </c>
      <c r="AB1962" s="9"/>
      <c r="AC1962" s="9">
        <v>0</v>
      </c>
      <c r="AD1962" s="9"/>
      <c r="AE1962" s="9" t="s">
        <v>7111</v>
      </c>
      <c r="AF1962" s="9">
        <v>129</v>
      </c>
      <c r="AG1962" s="9"/>
      <c r="AH1962" s="9"/>
      <c r="AI1962" s="9"/>
      <c r="AJ1962" s="9"/>
    </row>
    <row r="1963" spans="1:36" x14ac:dyDescent="0.35">
      <c r="A1963" s="9" t="s">
        <v>3100</v>
      </c>
      <c r="B1963" s="9" t="s">
        <v>3101</v>
      </c>
      <c r="C1963" s="9" t="s">
        <v>14504</v>
      </c>
      <c r="D1963" s="9" t="s">
        <v>29</v>
      </c>
      <c r="E1963" s="9" t="s">
        <v>7108</v>
      </c>
      <c r="F1963" s="9" t="str">
        <f>_xlfn.XLOOKUP(E1963,Total_Enrolled!C:C,Total_Enrolled!C:C)</f>
        <v>2025em1100432@bitspilani-digital.edu.in</v>
      </c>
      <c r="G1963" s="9" t="s">
        <v>7109</v>
      </c>
      <c r="H1963" s="9" t="s">
        <v>14515</v>
      </c>
      <c r="I1963" s="9" t="s">
        <v>7110</v>
      </c>
      <c r="J1963" s="9" t="b">
        <v>1</v>
      </c>
      <c r="K1963" s="9">
        <v>0</v>
      </c>
      <c r="L1963" s="9">
        <f>_xlfn.XLOOKUP(B1963,Courses!A:A,Courses!H:H)</f>
        <v>44</v>
      </c>
      <c r="M1963" s="14">
        <f t="shared" si="150"/>
        <v>0</v>
      </c>
      <c r="N1963" s="14" t="str">
        <f t="shared" si="151"/>
        <v>Not Active</v>
      </c>
      <c r="O1963" s="14" t="str" cm="1">
        <f t="array" ref="O1963">_xlfn.IFS(M1963=0,"0",
M1963&lt;=10%,"0-10",
TRUE,"&gt;10"
)&amp;" "&amp;"% progress"</f>
        <v>0 % progress</v>
      </c>
      <c r="P1963" s="15">
        <f t="shared" si="152"/>
        <v>1</v>
      </c>
      <c r="Q1963" s="15">
        <f>COUNTIFS($G:$G,$G1963)</f>
        <v>4</v>
      </c>
      <c r="R1963" s="16">
        <f t="shared" si="153"/>
        <v>0.25</v>
      </c>
      <c r="S1963" s="15" t="str">
        <f t="shared" si="154"/>
        <v>no progress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/>
      <c r="AA1963" s="9">
        <v>0</v>
      </c>
      <c r="AB1963" s="9"/>
      <c r="AC1963" s="9">
        <v>0</v>
      </c>
      <c r="AD1963" s="9"/>
      <c r="AE1963" s="9" t="s">
        <v>7111</v>
      </c>
      <c r="AF1963" s="9">
        <v>129</v>
      </c>
      <c r="AG1963" s="9"/>
      <c r="AH1963" s="9"/>
      <c r="AI1963" s="9"/>
      <c r="AJ1963" s="9"/>
    </row>
    <row r="1964" spans="1:36" x14ac:dyDescent="0.35">
      <c r="A1964" s="9" t="s">
        <v>3379</v>
      </c>
      <c r="B1964" s="9" t="s">
        <v>37</v>
      </c>
      <c r="C1964" s="9" t="s">
        <v>14504</v>
      </c>
      <c r="D1964" s="9" t="s">
        <v>29</v>
      </c>
      <c r="E1964" s="9" t="s">
        <v>7108</v>
      </c>
      <c r="F1964" s="9" t="str">
        <f>_xlfn.XLOOKUP(E1964,Total_Enrolled!C:C,Total_Enrolled!C:C)</f>
        <v>2025em1100432@bitspilani-digital.edu.in</v>
      </c>
      <c r="G1964" s="9" t="s">
        <v>7109</v>
      </c>
      <c r="H1964" s="9" t="s">
        <v>14515</v>
      </c>
      <c r="I1964" s="9" t="s">
        <v>7110</v>
      </c>
      <c r="J1964" s="9" t="b">
        <v>1</v>
      </c>
      <c r="K1964" s="9">
        <v>0</v>
      </c>
      <c r="L1964" s="9">
        <f>_xlfn.XLOOKUP(B1964,Courses!A:A,Courses!H:H)</f>
        <v>64</v>
      </c>
      <c r="M1964" s="14">
        <f t="shared" si="150"/>
        <v>0</v>
      </c>
      <c r="N1964" s="14" t="str">
        <f t="shared" si="151"/>
        <v>Not Active</v>
      </c>
      <c r="O1964" s="14" t="str" cm="1">
        <f t="array" ref="O1964">_xlfn.IFS(M1964=0,"0",
M1964&lt;=10%,"0-10",
TRUE,"&gt;10"
)&amp;" "&amp;"% progress"</f>
        <v>0 % progress</v>
      </c>
      <c r="P1964" s="15">
        <f t="shared" si="152"/>
        <v>1</v>
      </c>
      <c r="Q1964" s="15">
        <f>COUNTIFS($G:$G,$G1964)</f>
        <v>4</v>
      </c>
      <c r="R1964" s="16">
        <f t="shared" si="153"/>
        <v>0.25</v>
      </c>
      <c r="S1964" s="15" t="str">
        <f t="shared" si="154"/>
        <v>no progress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/>
      <c r="AA1964" s="9">
        <v>0</v>
      </c>
      <c r="AB1964" s="9"/>
      <c r="AC1964" s="9">
        <v>0</v>
      </c>
      <c r="AD1964" s="9"/>
      <c r="AE1964" s="9" t="s">
        <v>7111</v>
      </c>
      <c r="AF1964" s="9">
        <v>129</v>
      </c>
      <c r="AG1964" s="9"/>
      <c r="AH1964" s="9"/>
      <c r="AI1964" s="9"/>
      <c r="AJ1964" s="9"/>
    </row>
    <row r="1965" spans="1:36" x14ac:dyDescent="0.35">
      <c r="A1965" s="9" t="s">
        <v>3100</v>
      </c>
      <c r="B1965" s="9" t="s">
        <v>3101</v>
      </c>
      <c r="C1965" s="9" t="s">
        <v>14504</v>
      </c>
      <c r="D1965" s="9" t="s">
        <v>29</v>
      </c>
      <c r="E1965" s="9" t="s">
        <v>7118</v>
      </c>
      <c r="F1965" s="9" t="str">
        <f>_xlfn.XLOOKUP(E1965,Total_Enrolled!C:C,Total_Enrolled!C:C)</f>
        <v>2025em1100435@bitspilani-digital.edu.in</v>
      </c>
      <c r="G1965" s="9" t="s">
        <v>7119</v>
      </c>
      <c r="H1965" s="9" t="s">
        <v>14515</v>
      </c>
      <c r="I1965" s="9" t="s">
        <v>7120</v>
      </c>
      <c r="J1965" s="9" t="b">
        <v>1</v>
      </c>
      <c r="K1965" s="9">
        <v>1</v>
      </c>
      <c r="L1965" s="9">
        <f>_xlfn.XLOOKUP(B1965,Courses!A:A,Courses!H:H)</f>
        <v>44</v>
      </c>
      <c r="M1965" s="14">
        <f t="shared" si="150"/>
        <v>2.2727272727272728E-2</v>
      </c>
      <c r="N1965" s="14" t="str">
        <f t="shared" si="151"/>
        <v>Active</v>
      </c>
      <c r="O1965" s="14" t="str" cm="1">
        <f t="array" ref="O1965">_xlfn.IFS(M1965=0,"0",
M1965&lt;=10%,"0-10",
TRUE,"&gt;10"
)&amp;" "&amp;"% progress"</f>
        <v>0-10 % progress</v>
      </c>
      <c r="P1965" s="15">
        <f t="shared" si="152"/>
        <v>0</v>
      </c>
      <c r="Q1965" s="15">
        <f>COUNTIFS($G:$G,$G1965)</f>
        <v>3</v>
      </c>
      <c r="R1965" s="16">
        <f t="shared" si="153"/>
        <v>0</v>
      </c>
      <c r="S1965" s="15" t="str">
        <f t="shared" si="154"/>
        <v>no 0% progess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/>
      <c r="AA1965" s="9">
        <v>0</v>
      </c>
      <c r="AB1965" s="9"/>
      <c r="AC1965" s="9">
        <v>39</v>
      </c>
      <c r="AD1965" s="9" t="s">
        <v>7122</v>
      </c>
      <c r="AE1965" s="9" t="s">
        <v>7121</v>
      </c>
      <c r="AF1965" s="9">
        <v>122</v>
      </c>
      <c r="AG1965" s="9"/>
      <c r="AH1965" s="9"/>
      <c r="AI1965" s="9"/>
      <c r="AJ1965" s="9"/>
    </row>
    <row r="1966" spans="1:36" x14ac:dyDescent="0.35">
      <c r="A1966" s="9" t="s">
        <v>3110</v>
      </c>
      <c r="B1966" s="9" t="s">
        <v>3111</v>
      </c>
      <c r="C1966" s="9" t="s">
        <v>14504</v>
      </c>
      <c r="D1966" s="9" t="s">
        <v>29</v>
      </c>
      <c r="E1966" s="9" t="s">
        <v>7118</v>
      </c>
      <c r="F1966" s="9" t="str">
        <f>_xlfn.XLOOKUP(E1966,Total_Enrolled!C:C,Total_Enrolled!C:C)</f>
        <v>2025em1100435@bitspilani-digital.edu.in</v>
      </c>
      <c r="G1966" s="9" t="s">
        <v>7119</v>
      </c>
      <c r="H1966" s="9" t="s">
        <v>14515</v>
      </c>
      <c r="I1966" s="9" t="s">
        <v>7120</v>
      </c>
      <c r="J1966" s="9" t="b">
        <v>1</v>
      </c>
      <c r="K1966" s="9">
        <v>35</v>
      </c>
      <c r="L1966" s="9">
        <f>_xlfn.XLOOKUP(B1966,Courses!A:A,Courses!H:H)</f>
        <v>67</v>
      </c>
      <c r="M1966" s="14">
        <f t="shared" si="150"/>
        <v>0.52238805970149249</v>
      </c>
      <c r="N1966" s="14" t="str">
        <f t="shared" si="151"/>
        <v>Active</v>
      </c>
      <c r="O1966" s="14" t="str" cm="1">
        <f t="array" ref="O1966">_xlfn.IFS(M1966=0,"0",
M1966&lt;=10%,"0-10",
TRUE,"&gt;10"
)&amp;" "&amp;"% progress"</f>
        <v>&gt;10 % progress</v>
      </c>
      <c r="P1966" s="15">
        <f t="shared" si="152"/>
        <v>0</v>
      </c>
      <c r="Q1966" s="15">
        <f>COUNTIFS($G:$G,$G1966)</f>
        <v>3</v>
      </c>
      <c r="R1966" s="16">
        <f t="shared" si="153"/>
        <v>0</v>
      </c>
      <c r="S1966" s="15" t="str">
        <f t="shared" si="154"/>
        <v>no 0% progess</v>
      </c>
      <c r="T1966" s="9">
        <v>0</v>
      </c>
      <c r="U1966" s="9">
        <v>7</v>
      </c>
      <c r="V1966" s="9">
        <v>7</v>
      </c>
      <c r="W1966" s="9">
        <v>0</v>
      </c>
      <c r="X1966" s="9">
        <v>0</v>
      </c>
      <c r="Y1966" s="9">
        <v>0</v>
      </c>
      <c r="Z1966" s="9"/>
      <c r="AA1966" s="9">
        <v>0</v>
      </c>
      <c r="AB1966" s="9"/>
      <c r="AC1966" s="9">
        <v>16456</v>
      </c>
      <c r="AD1966" s="9" t="s">
        <v>7123</v>
      </c>
      <c r="AE1966" s="9" t="s">
        <v>7121</v>
      </c>
      <c r="AF1966" s="9">
        <v>122</v>
      </c>
      <c r="AG1966" s="9"/>
      <c r="AH1966" s="9" t="s">
        <v>7124</v>
      </c>
      <c r="AI1966" s="9"/>
      <c r="AJ1966" s="9"/>
    </row>
    <row r="1967" spans="1:36" x14ac:dyDescent="0.35">
      <c r="A1967" s="9" t="s">
        <v>30</v>
      </c>
      <c r="B1967" s="9" t="s">
        <v>31</v>
      </c>
      <c r="C1967" s="9" t="s">
        <v>14504</v>
      </c>
      <c r="D1967" s="9" t="s">
        <v>29</v>
      </c>
      <c r="E1967" s="9" t="s">
        <v>7118</v>
      </c>
      <c r="F1967" s="9" t="str">
        <f>_xlfn.XLOOKUP(E1967,Total_Enrolled!C:C,Total_Enrolled!C:C)</f>
        <v>2025em1100435@bitspilani-digital.edu.in</v>
      </c>
      <c r="G1967" s="9" t="s">
        <v>7119</v>
      </c>
      <c r="H1967" s="9" t="s">
        <v>14515</v>
      </c>
      <c r="I1967" s="9" t="s">
        <v>7120</v>
      </c>
      <c r="J1967" s="9" t="b">
        <v>1</v>
      </c>
      <c r="K1967" s="9">
        <v>4</v>
      </c>
      <c r="L1967" s="9">
        <f>_xlfn.XLOOKUP(B1967,Courses!A:A,Courses!H:H)</f>
        <v>71</v>
      </c>
      <c r="M1967" s="14">
        <f t="shared" si="150"/>
        <v>5.6338028169014086E-2</v>
      </c>
      <c r="N1967" s="14" t="str">
        <f t="shared" si="151"/>
        <v>Active</v>
      </c>
      <c r="O1967" s="14" t="str" cm="1">
        <f t="array" ref="O1967">_xlfn.IFS(M1967=0,"0",
M1967&lt;=10%,"0-10",
TRUE,"&gt;10"
)&amp;" "&amp;"% progress"</f>
        <v>0-10 % progress</v>
      </c>
      <c r="P1967" s="15">
        <f t="shared" si="152"/>
        <v>0</v>
      </c>
      <c r="Q1967" s="15">
        <f>COUNTIFS($G:$G,$G1967)</f>
        <v>3</v>
      </c>
      <c r="R1967" s="16">
        <f t="shared" si="153"/>
        <v>0</v>
      </c>
      <c r="S1967" s="15" t="str">
        <f t="shared" si="154"/>
        <v>no 0% progess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/>
      <c r="AA1967" s="9">
        <v>0</v>
      </c>
      <c r="AB1967" s="9"/>
      <c r="AC1967" s="9">
        <v>65</v>
      </c>
      <c r="AD1967" s="9" t="s">
        <v>7125</v>
      </c>
      <c r="AE1967" s="9" t="s">
        <v>7121</v>
      </c>
      <c r="AF1967" s="9">
        <v>122</v>
      </c>
      <c r="AG1967" s="9"/>
      <c r="AH1967" s="9"/>
      <c r="AI1967" s="9" t="s">
        <v>7126</v>
      </c>
      <c r="AJ1967" s="9" t="s">
        <v>7127</v>
      </c>
    </row>
    <row r="1968" spans="1:36" x14ac:dyDescent="0.35">
      <c r="A1968" s="9" t="s">
        <v>30</v>
      </c>
      <c r="B1968" s="9" t="s">
        <v>31</v>
      </c>
      <c r="C1968" s="9" t="s">
        <v>14504</v>
      </c>
      <c r="D1968" s="9" t="s">
        <v>29</v>
      </c>
      <c r="E1968" s="9" t="s">
        <v>7128</v>
      </c>
      <c r="F1968" s="9" t="str">
        <f>_xlfn.XLOOKUP(E1968,Total_Enrolled!C:C,Total_Enrolled!C:C)</f>
        <v>2025em1100436@bitspilani-digital.edu.in</v>
      </c>
      <c r="G1968" s="9" t="s">
        <v>7129</v>
      </c>
      <c r="H1968" s="9" t="s">
        <v>14515</v>
      </c>
      <c r="I1968" s="9" t="s">
        <v>7130</v>
      </c>
      <c r="J1968" s="9" t="b">
        <v>1</v>
      </c>
      <c r="K1968" s="9">
        <v>1</v>
      </c>
      <c r="L1968" s="9">
        <f>_xlfn.XLOOKUP(B1968,Courses!A:A,Courses!H:H)</f>
        <v>71</v>
      </c>
      <c r="M1968" s="14">
        <f t="shared" si="150"/>
        <v>1.4084507042253521E-2</v>
      </c>
      <c r="N1968" s="14" t="str">
        <f t="shared" si="151"/>
        <v>Active</v>
      </c>
      <c r="O1968" s="14" t="str" cm="1">
        <f t="array" ref="O1968">_xlfn.IFS(M1968=0,"0",
M1968&lt;=10%,"0-10",
TRUE,"&gt;10"
)&amp;" "&amp;"% progress"</f>
        <v>0-10 % progress</v>
      </c>
      <c r="P1968" s="15">
        <f t="shared" si="152"/>
        <v>0</v>
      </c>
      <c r="Q1968" s="15">
        <f>COUNTIFS($G:$G,$G1968)</f>
        <v>4</v>
      </c>
      <c r="R1968" s="16">
        <f t="shared" si="153"/>
        <v>0</v>
      </c>
      <c r="S1968" s="15" t="str">
        <f t="shared" si="154"/>
        <v>no 0% progess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/>
      <c r="AA1968" s="9">
        <v>0</v>
      </c>
      <c r="AB1968" s="9"/>
      <c r="AC1968" s="9">
        <v>475</v>
      </c>
      <c r="AD1968" s="9" t="s">
        <v>7132</v>
      </c>
      <c r="AE1968" s="9" t="s">
        <v>7131</v>
      </c>
      <c r="AF1968" s="9">
        <v>156</v>
      </c>
      <c r="AG1968" s="9"/>
      <c r="AH1968" s="9"/>
      <c r="AI1968" s="9"/>
      <c r="AJ1968" s="9"/>
    </row>
    <row r="1969" spans="1:36" x14ac:dyDescent="0.35">
      <c r="A1969" s="9" t="s">
        <v>3110</v>
      </c>
      <c r="B1969" s="9" t="s">
        <v>3111</v>
      </c>
      <c r="C1969" s="9" t="s">
        <v>14504</v>
      </c>
      <c r="D1969" s="9" t="s">
        <v>29</v>
      </c>
      <c r="E1969" s="9" t="s">
        <v>7128</v>
      </c>
      <c r="F1969" s="9" t="str">
        <f>_xlfn.XLOOKUP(E1969,Total_Enrolled!C:C,Total_Enrolled!C:C)</f>
        <v>2025em1100436@bitspilani-digital.edu.in</v>
      </c>
      <c r="G1969" s="9" t="s">
        <v>7129</v>
      </c>
      <c r="H1969" s="9" t="s">
        <v>14515</v>
      </c>
      <c r="I1969" s="9" t="s">
        <v>7130</v>
      </c>
      <c r="J1969" s="9" t="b">
        <v>1</v>
      </c>
      <c r="K1969" s="9">
        <v>0</v>
      </c>
      <c r="L1969" s="9">
        <f>_xlfn.XLOOKUP(B1969,Courses!A:A,Courses!H:H)</f>
        <v>67</v>
      </c>
      <c r="M1969" s="14">
        <f t="shared" si="150"/>
        <v>0</v>
      </c>
      <c r="N1969" s="14" t="str">
        <f t="shared" si="151"/>
        <v>Not Active</v>
      </c>
      <c r="O1969" s="14" t="str" cm="1">
        <f t="array" ref="O1969">_xlfn.IFS(M1969=0,"0",
M1969&lt;=10%,"0-10",
TRUE,"&gt;10"
)&amp;" "&amp;"% progress"</f>
        <v>0 % progress</v>
      </c>
      <c r="P1969" s="15">
        <f t="shared" si="152"/>
        <v>1</v>
      </c>
      <c r="Q1969" s="15">
        <f>COUNTIFS($G:$G,$G1969)</f>
        <v>4</v>
      </c>
      <c r="R1969" s="16">
        <f t="shared" si="153"/>
        <v>0.25</v>
      </c>
      <c r="S1969" s="15" t="str">
        <f t="shared" si="154"/>
        <v>no progress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/>
      <c r="AA1969" s="9">
        <v>0</v>
      </c>
      <c r="AB1969" s="9"/>
      <c r="AC1969" s="9">
        <v>0</v>
      </c>
      <c r="AD1969" s="9" t="s">
        <v>7133</v>
      </c>
      <c r="AE1969" s="9" t="s">
        <v>7131</v>
      </c>
      <c r="AF1969" s="9">
        <v>156</v>
      </c>
      <c r="AG1969" s="9"/>
      <c r="AH1969" s="9"/>
      <c r="AI1969" s="9"/>
      <c r="AJ1969" s="9"/>
    </row>
    <row r="1970" spans="1:36" x14ac:dyDescent="0.35">
      <c r="A1970" s="9" t="s">
        <v>3100</v>
      </c>
      <c r="B1970" s="9" t="s">
        <v>3101</v>
      </c>
      <c r="C1970" s="9" t="s">
        <v>14504</v>
      </c>
      <c r="D1970" s="9" t="s">
        <v>29</v>
      </c>
      <c r="E1970" s="9" t="s">
        <v>7128</v>
      </c>
      <c r="F1970" s="9" t="str">
        <f>_xlfn.XLOOKUP(E1970,Total_Enrolled!C:C,Total_Enrolled!C:C)</f>
        <v>2025em1100436@bitspilani-digital.edu.in</v>
      </c>
      <c r="G1970" s="9" t="s">
        <v>7129</v>
      </c>
      <c r="H1970" s="9" t="s">
        <v>14515</v>
      </c>
      <c r="I1970" s="9" t="s">
        <v>7130</v>
      </c>
      <c r="J1970" s="9" t="b">
        <v>1</v>
      </c>
      <c r="K1970" s="9">
        <v>1</v>
      </c>
      <c r="L1970" s="9">
        <f>_xlfn.XLOOKUP(B1970,Courses!A:A,Courses!H:H)</f>
        <v>44</v>
      </c>
      <c r="M1970" s="14">
        <f t="shared" si="150"/>
        <v>2.2727272727272728E-2</v>
      </c>
      <c r="N1970" s="14" t="str">
        <f t="shared" si="151"/>
        <v>Active</v>
      </c>
      <c r="O1970" s="14" t="str" cm="1">
        <f t="array" ref="O1970">_xlfn.IFS(M1970=0,"0",
M1970&lt;=10%,"0-10",
TRUE,"&gt;10"
)&amp;" "&amp;"% progress"</f>
        <v>0-10 % progress</v>
      </c>
      <c r="P1970" s="15">
        <f t="shared" si="152"/>
        <v>0</v>
      </c>
      <c r="Q1970" s="15">
        <f>COUNTIFS($G:$G,$G1970)</f>
        <v>4</v>
      </c>
      <c r="R1970" s="16">
        <f t="shared" si="153"/>
        <v>0</v>
      </c>
      <c r="S1970" s="15" t="str">
        <f t="shared" si="154"/>
        <v>no 0% progess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/>
      <c r="AA1970" s="9">
        <v>0</v>
      </c>
      <c r="AB1970" s="9"/>
      <c r="AC1970" s="9">
        <v>0</v>
      </c>
      <c r="AD1970" s="9"/>
      <c r="AE1970" s="9" t="s">
        <v>7131</v>
      </c>
      <c r="AF1970" s="9">
        <v>156</v>
      </c>
      <c r="AG1970" s="9"/>
      <c r="AH1970" s="9"/>
      <c r="AI1970" s="9"/>
      <c r="AJ1970" s="9"/>
    </row>
    <row r="1971" spans="1:36" x14ac:dyDescent="0.35">
      <c r="A1971" s="9" t="s">
        <v>3379</v>
      </c>
      <c r="B1971" s="9" t="s">
        <v>37</v>
      </c>
      <c r="C1971" s="9" t="s">
        <v>14504</v>
      </c>
      <c r="D1971" s="9" t="s">
        <v>29</v>
      </c>
      <c r="E1971" s="9" t="s">
        <v>7128</v>
      </c>
      <c r="F1971" s="9" t="str">
        <f>_xlfn.XLOOKUP(E1971,Total_Enrolled!C:C,Total_Enrolled!C:C)</f>
        <v>2025em1100436@bitspilani-digital.edu.in</v>
      </c>
      <c r="G1971" s="9" t="s">
        <v>7129</v>
      </c>
      <c r="H1971" s="9" t="s">
        <v>14515</v>
      </c>
      <c r="I1971" s="9" t="s">
        <v>7130</v>
      </c>
      <c r="J1971" s="9" t="b">
        <v>1</v>
      </c>
      <c r="K1971" s="9">
        <v>0</v>
      </c>
      <c r="L1971" s="9">
        <f>_xlfn.XLOOKUP(B1971,Courses!A:A,Courses!H:H)</f>
        <v>64</v>
      </c>
      <c r="M1971" s="14">
        <f t="shared" si="150"/>
        <v>0</v>
      </c>
      <c r="N1971" s="14" t="str">
        <f t="shared" si="151"/>
        <v>Not Active</v>
      </c>
      <c r="O1971" s="14" t="str" cm="1">
        <f t="array" ref="O1971">_xlfn.IFS(M1971=0,"0",
M1971&lt;=10%,"0-10",
TRUE,"&gt;10"
)&amp;" "&amp;"% progress"</f>
        <v>0 % progress</v>
      </c>
      <c r="P1971" s="15">
        <f t="shared" si="152"/>
        <v>1</v>
      </c>
      <c r="Q1971" s="15">
        <f>COUNTIFS($G:$G,$G1971)</f>
        <v>4</v>
      </c>
      <c r="R1971" s="16">
        <f t="shared" si="153"/>
        <v>0.25</v>
      </c>
      <c r="S1971" s="15" t="str">
        <f t="shared" si="154"/>
        <v>no progress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/>
      <c r="AA1971" s="9">
        <v>0</v>
      </c>
      <c r="AB1971" s="9"/>
      <c r="AC1971" s="9">
        <v>0</v>
      </c>
      <c r="AD1971" s="9" t="s">
        <v>7134</v>
      </c>
      <c r="AE1971" s="9" t="s">
        <v>7131</v>
      </c>
      <c r="AF1971" s="9">
        <v>156</v>
      </c>
      <c r="AG1971" s="9"/>
      <c r="AH1971" s="9"/>
      <c r="AI1971" s="9"/>
      <c r="AJ1971" s="9"/>
    </row>
    <row r="1972" spans="1:36" x14ac:dyDescent="0.35">
      <c r="A1972" s="9" t="s">
        <v>3100</v>
      </c>
      <c r="B1972" s="9" t="s">
        <v>3101</v>
      </c>
      <c r="C1972" s="9" t="s">
        <v>14504</v>
      </c>
      <c r="D1972" s="9" t="s">
        <v>29</v>
      </c>
      <c r="E1972" s="9" t="s">
        <v>7135</v>
      </c>
      <c r="F1972" s="9" t="str">
        <f>_xlfn.XLOOKUP(E1972,Total_Enrolled!C:C,Total_Enrolled!C:C)</f>
        <v>2025em1100437@bitspilani-digital.edu.in</v>
      </c>
      <c r="G1972" s="9" t="s">
        <v>7136</v>
      </c>
      <c r="H1972" s="9" t="s">
        <v>14515</v>
      </c>
      <c r="I1972" s="9" t="s">
        <v>7137</v>
      </c>
      <c r="J1972" s="9" t="b">
        <v>1</v>
      </c>
      <c r="K1972" s="9">
        <v>1</v>
      </c>
      <c r="L1972" s="9">
        <f>_xlfn.XLOOKUP(B1972,Courses!A:A,Courses!H:H)</f>
        <v>44</v>
      </c>
      <c r="M1972" s="14">
        <f t="shared" si="150"/>
        <v>2.2727272727272728E-2</v>
      </c>
      <c r="N1972" s="14" t="str">
        <f t="shared" si="151"/>
        <v>Active</v>
      </c>
      <c r="O1972" s="14" t="str" cm="1">
        <f t="array" ref="O1972">_xlfn.IFS(M1972=0,"0",
M1972&lt;=10%,"0-10",
TRUE,"&gt;10"
)&amp;" "&amp;"% progress"</f>
        <v>0-10 % progress</v>
      </c>
      <c r="P1972" s="15">
        <f t="shared" si="152"/>
        <v>0</v>
      </c>
      <c r="Q1972" s="15">
        <f>COUNTIFS($G:$G,$G1972)</f>
        <v>3</v>
      </c>
      <c r="R1972" s="16">
        <f t="shared" si="153"/>
        <v>0</v>
      </c>
      <c r="S1972" s="15" t="str">
        <f t="shared" si="154"/>
        <v>no 0% progess</v>
      </c>
      <c r="T1972" s="9">
        <v>0</v>
      </c>
      <c r="U1972" s="9">
        <v>1</v>
      </c>
      <c r="V1972" s="9">
        <v>1</v>
      </c>
      <c r="W1972" s="9">
        <v>0</v>
      </c>
      <c r="X1972" s="9">
        <v>0</v>
      </c>
      <c r="Y1972" s="9">
        <v>0</v>
      </c>
      <c r="Z1972" s="9"/>
      <c r="AA1972" s="9">
        <v>0</v>
      </c>
      <c r="AB1972" s="9"/>
      <c r="AC1972" s="9">
        <v>0</v>
      </c>
      <c r="AD1972" s="9" t="s">
        <v>7139</v>
      </c>
      <c r="AE1972" s="9" t="s">
        <v>7138</v>
      </c>
      <c r="AF1972" s="9">
        <v>127</v>
      </c>
      <c r="AG1972" s="9"/>
      <c r="AH1972" s="9" t="s">
        <v>7140</v>
      </c>
      <c r="AI1972" s="9"/>
      <c r="AJ1972" s="9"/>
    </row>
    <row r="1973" spans="1:36" x14ac:dyDescent="0.35">
      <c r="A1973" s="9" t="s">
        <v>3110</v>
      </c>
      <c r="B1973" s="9" t="s">
        <v>3111</v>
      </c>
      <c r="C1973" s="9" t="s">
        <v>14504</v>
      </c>
      <c r="D1973" s="9" t="s">
        <v>29</v>
      </c>
      <c r="E1973" s="9" t="s">
        <v>7135</v>
      </c>
      <c r="F1973" s="9" t="str">
        <f>_xlfn.XLOOKUP(E1973,Total_Enrolled!C:C,Total_Enrolled!C:C)</f>
        <v>2025em1100437@bitspilani-digital.edu.in</v>
      </c>
      <c r="G1973" s="9" t="s">
        <v>7136</v>
      </c>
      <c r="H1973" s="9" t="s">
        <v>14515</v>
      </c>
      <c r="I1973" s="9" t="s">
        <v>7137</v>
      </c>
      <c r="J1973" s="9" t="b">
        <v>1</v>
      </c>
      <c r="K1973" s="9">
        <v>2</v>
      </c>
      <c r="L1973" s="9">
        <f>_xlfn.XLOOKUP(B1973,Courses!A:A,Courses!H:H)</f>
        <v>67</v>
      </c>
      <c r="M1973" s="14">
        <f t="shared" si="150"/>
        <v>2.9850746268656716E-2</v>
      </c>
      <c r="N1973" s="14" t="str">
        <f t="shared" si="151"/>
        <v>Active</v>
      </c>
      <c r="O1973" s="14" t="str" cm="1">
        <f t="array" ref="O1973">_xlfn.IFS(M1973=0,"0",
M1973&lt;=10%,"0-10",
TRUE,"&gt;10"
)&amp;" "&amp;"% progress"</f>
        <v>0-10 % progress</v>
      </c>
      <c r="P1973" s="15">
        <f t="shared" si="152"/>
        <v>0</v>
      </c>
      <c r="Q1973" s="15">
        <f>COUNTIFS($G:$G,$G1973)</f>
        <v>3</v>
      </c>
      <c r="R1973" s="16">
        <f t="shared" si="153"/>
        <v>0</v>
      </c>
      <c r="S1973" s="15" t="str">
        <f t="shared" si="154"/>
        <v>no 0% progess</v>
      </c>
      <c r="T1973" s="9">
        <v>0</v>
      </c>
      <c r="U1973" s="9">
        <v>1</v>
      </c>
      <c r="V1973" s="9">
        <v>1</v>
      </c>
      <c r="W1973" s="9">
        <v>0</v>
      </c>
      <c r="X1973" s="9">
        <v>0</v>
      </c>
      <c r="Y1973" s="9">
        <v>0</v>
      </c>
      <c r="Z1973" s="9"/>
      <c r="AA1973" s="9">
        <v>0</v>
      </c>
      <c r="AB1973" s="9"/>
      <c r="AC1973" s="9">
        <v>10</v>
      </c>
      <c r="AD1973" s="9" t="s">
        <v>7141</v>
      </c>
      <c r="AE1973" s="9" t="s">
        <v>7138</v>
      </c>
      <c r="AF1973" s="9">
        <v>127</v>
      </c>
      <c r="AG1973" s="9"/>
      <c r="AH1973" s="9" t="s">
        <v>7142</v>
      </c>
      <c r="AI1973" s="9"/>
      <c r="AJ1973" s="9"/>
    </row>
    <row r="1974" spans="1:36" x14ac:dyDescent="0.35">
      <c r="A1974" s="9" t="s">
        <v>30</v>
      </c>
      <c r="B1974" s="9" t="s">
        <v>31</v>
      </c>
      <c r="C1974" s="9" t="s">
        <v>14504</v>
      </c>
      <c r="D1974" s="9" t="s">
        <v>29</v>
      </c>
      <c r="E1974" s="9" t="s">
        <v>7135</v>
      </c>
      <c r="F1974" s="9" t="str">
        <f>_xlfn.XLOOKUP(E1974,Total_Enrolled!C:C,Total_Enrolled!C:C)</f>
        <v>2025em1100437@bitspilani-digital.edu.in</v>
      </c>
      <c r="G1974" s="9" t="s">
        <v>7136</v>
      </c>
      <c r="H1974" s="9" t="s">
        <v>14515</v>
      </c>
      <c r="I1974" s="9" t="s">
        <v>7137</v>
      </c>
      <c r="J1974" s="9" t="b">
        <v>1</v>
      </c>
      <c r="K1974" s="9">
        <v>3</v>
      </c>
      <c r="L1974" s="9">
        <f>_xlfn.XLOOKUP(B1974,Courses!A:A,Courses!H:H)</f>
        <v>71</v>
      </c>
      <c r="M1974" s="14">
        <f t="shared" si="150"/>
        <v>4.2253521126760563E-2</v>
      </c>
      <c r="N1974" s="14" t="str">
        <f t="shared" si="151"/>
        <v>Active</v>
      </c>
      <c r="O1974" s="14" t="str" cm="1">
        <f t="array" ref="O1974">_xlfn.IFS(M1974=0,"0",
M1974&lt;=10%,"0-10",
TRUE,"&gt;10"
)&amp;" "&amp;"% progress"</f>
        <v>0-10 % progress</v>
      </c>
      <c r="P1974" s="15">
        <f t="shared" si="152"/>
        <v>0</v>
      </c>
      <c r="Q1974" s="15">
        <f>COUNTIFS($G:$G,$G1974)</f>
        <v>3</v>
      </c>
      <c r="R1974" s="16">
        <f t="shared" si="153"/>
        <v>0</v>
      </c>
      <c r="S1974" s="15" t="str">
        <f t="shared" si="154"/>
        <v>no 0% progess</v>
      </c>
      <c r="T1974" s="9">
        <v>0</v>
      </c>
      <c r="U1974" s="9">
        <v>1</v>
      </c>
      <c r="V1974" s="9">
        <v>1</v>
      </c>
      <c r="W1974" s="9">
        <v>0</v>
      </c>
      <c r="X1974" s="9">
        <v>0</v>
      </c>
      <c r="Y1974" s="9">
        <v>0</v>
      </c>
      <c r="Z1974" s="9"/>
      <c r="AA1974" s="9">
        <v>0</v>
      </c>
      <c r="AB1974" s="9"/>
      <c r="AC1974" s="9">
        <v>8814</v>
      </c>
      <c r="AD1974" s="9" t="s">
        <v>7143</v>
      </c>
      <c r="AE1974" s="9" t="s">
        <v>7138</v>
      </c>
      <c r="AF1974" s="9">
        <v>127</v>
      </c>
      <c r="AG1974" s="9"/>
      <c r="AH1974" s="9" t="s">
        <v>7144</v>
      </c>
      <c r="AI1974" s="9"/>
      <c r="AJ1974" s="9"/>
    </row>
    <row r="1975" spans="1:36" x14ac:dyDescent="0.35">
      <c r="A1975" s="9" t="s">
        <v>30</v>
      </c>
      <c r="B1975" s="9" t="s">
        <v>31</v>
      </c>
      <c r="C1975" s="9" t="s">
        <v>14504</v>
      </c>
      <c r="D1975" s="9" t="s">
        <v>29</v>
      </c>
      <c r="E1975" s="9" t="s">
        <v>7145</v>
      </c>
      <c r="F1975" s="9" t="str">
        <f>_xlfn.XLOOKUP(E1975,Total_Enrolled!C:C,Total_Enrolled!C:C)</f>
        <v>2025em1100438@bitspilani-digital.edu.in</v>
      </c>
      <c r="G1975" s="9" t="s">
        <v>7146</v>
      </c>
      <c r="H1975" s="9" t="s">
        <v>14515</v>
      </c>
      <c r="I1975" s="9" t="s">
        <v>7147</v>
      </c>
      <c r="J1975" s="9" t="b">
        <v>1</v>
      </c>
      <c r="K1975" s="9">
        <v>2</v>
      </c>
      <c r="L1975" s="9">
        <f>_xlfn.XLOOKUP(B1975,Courses!A:A,Courses!H:H)</f>
        <v>71</v>
      </c>
      <c r="M1975" s="14">
        <f t="shared" si="150"/>
        <v>2.8169014084507043E-2</v>
      </c>
      <c r="N1975" s="14" t="str">
        <f t="shared" si="151"/>
        <v>Active</v>
      </c>
      <c r="O1975" s="14" t="str" cm="1">
        <f t="array" ref="O1975">_xlfn.IFS(M1975=0,"0",
M1975&lt;=10%,"0-10",
TRUE,"&gt;10"
)&amp;" "&amp;"% progress"</f>
        <v>0-10 % progress</v>
      </c>
      <c r="P1975" s="15">
        <f t="shared" si="152"/>
        <v>0</v>
      </c>
      <c r="Q1975" s="15">
        <f>COUNTIFS($G:$G,$G1975)</f>
        <v>3</v>
      </c>
      <c r="R1975" s="16">
        <f t="shared" si="153"/>
        <v>0</v>
      </c>
      <c r="S1975" s="15" t="str">
        <f t="shared" si="154"/>
        <v>no 0% progess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/>
      <c r="AA1975" s="9">
        <v>0</v>
      </c>
      <c r="AB1975" s="9"/>
      <c r="AC1975" s="9">
        <v>314</v>
      </c>
      <c r="AD1975" s="9" t="s">
        <v>7149</v>
      </c>
      <c r="AE1975" s="9" t="s">
        <v>7148</v>
      </c>
      <c r="AF1975" s="9">
        <v>74</v>
      </c>
      <c r="AG1975" s="9"/>
      <c r="AH1975" s="9"/>
      <c r="AI1975" s="9"/>
      <c r="AJ1975" s="9"/>
    </row>
    <row r="1976" spans="1:36" x14ac:dyDescent="0.35">
      <c r="A1976" s="9" t="s">
        <v>3110</v>
      </c>
      <c r="B1976" s="9" t="s">
        <v>3111</v>
      </c>
      <c r="C1976" s="9" t="s">
        <v>14504</v>
      </c>
      <c r="D1976" s="9" t="s">
        <v>29</v>
      </c>
      <c r="E1976" s="9" t="s">
        <v>7145</v>
      </c>
      <c r="F1976" s="9" t="str">
        <f>_xlfn.XLOOKUP(E1976,Total_Enrolled!C:C,Total_Enrolled!C:C)</f>
        <v>2025em1100438@bitspilani-digital.edu.in</v>
      </c>
      <c r="G1976" s="9" t="s">
        <v>7146</v>
      </c>
      <c r="H1976" s="9" t="s">
        <v>14515</v>
      </c>
      <c r="I1976" s="9" t="s">
        <v>7147</v>
      </c>
      <c r="J1976" s="9" t="b">
        <v>1</v>
      </c>
      <c r="K1976" s="9">
        <v>3</v>
      </c>
      <c r="L1976" s="9">
        <f>_xlfn.XLOOKUP(B1976,Courses!A:A,Courses!H:H)</f>
        <v>67</v>
      </c>
      <c r="M1976" s="14">
        <f t="shared" si="150"/>
        <v>4.4776119402985072E-2</v>
      </c>
      <c r="N1976" s="14" t="str">
        <f t="shared" si="151"/>
        <v>Active</v>
      </c>
      <c r="O1976" s="14" t="str" cm="1">
        <f t="array" ref="O1976">_xlfn.IFS(M1976=0,"0",
M1976&lt;=10%,"0-10",
TRUE,"&gt;10"
)&amp;" "&amp;"% progress"</f>
        <v>0-10 % progress</v>
      </c>
      <c r="P1976" s="15">
        <f t="shared" si="152"/>
        <v>0</v>
      </c>
      <c r="Q1976" s="15">
        <f>COUNTIFS($G:$G,$G1976)</f>
        <v>3</v>
      </c>
      <c r="R1976" s="16">
        <f t="shared" si="153"/>
        <v>0</v>
      </c>
      <c r="S1976" s="15" t="str">
        <f t="shared" si="154"/>
        <v>no 0% progess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/>
      <c r="AA1976" s="9">
        <v>0</v>
      </c>
      <c r="AB1976" s="9"/>
      <c r="AC1976" s="9">
        <v>238</v>
      </c>
      <c r="AD1976" s="9" t="s">
        <v>7150</v>
      </c>
      <c r="AE1976" s="9" t="s">
        <v>7148</v>
      </c>
      <c r="AF1976" s="9">
        <v>74</v>
      </c>
      <c r="AG1976" s="9"/>
      <c r="AH1976" s="9"/>
      <c r="AI1976" s="9"/>
      <c r="AJ1976" s="9"/>
    </row>
    <row r="1977" spans="1:36" x14ac:dyDescent="0.35">
      <c r="A1977" s="9" t="s">
        <v>3100</v>
      </c>
      <c r="B1977" s="9" t="s">
        <v>3101</v>
      </c>
      <c r="C1977" s="9" t="s">
        <v>14504</v>
      </c>
      <c r="D1977" s="9" t="s">
        <v>29</v>
      </c>
      <c r="E1977" s="9" t="s">
        <v>7145</v>
      </c>
      <c r="F1977" s="9" t="str">
        <f>_xlfn.XLOOKUP(E1977,Total_Enrolled!C:C,Total_Enrolled!C:C)</f>
        <v>2025em1100438@bitspilani-digital.edu.in</v>
      </c>
      <c r="G1977" s="9" t="s">
        <v>7146</v>
      </c>
      <c r="H1977" s="9" t="s">
        <v>14515</v>
      </c>
      <c r="I1977" s="9" t="s">
        <v>7147</v>
      </c>
      <c r="J1977" s="9" t="b">
        <v>1</v>
      </c>
      <c r="K1977" s="9">
        <v>7</v>
      </c>
      <c r="L1977" s="9">
        <f>_xlfn.XLOOKUP(B1977,Courses!A:A,Courses!H:H)</f>
        <v>44</v>
      </c>
      <c r="M1977" s="14">
        <f t="shared" si="150"/>
        <v>0.15909090909090909</v>
      </c>
      <c r="N1977" s="14" t="str">
        <f t="shared" si="151"/>
        <v>Active</v>
      </c>
      <c r="O1977" s="14" t="str" cm="1">
        <f t="array" ref="O1977">_xlfn.IFS(M1977=0,"0",
M1977&lt;=10%,"0-10",
TRUE,"&gt;10"
)&amp;" "&amp;"% progress"</f>
        <v>&gt;10 % progress</v>
      </c>
      <c r="P1977" s="15">
        <f t="shared" si="152"/>
        <v>0</v>
      </c>
      <c r="Q1977" s="15">
        <f>COUNTIFS($G:$G,$G1977)</f>
        <v>3</v>
      </c>
      <c r="R1977" s="16">
        <f t="shared" si="153"/>
        <v>0</v>
      </c>
      <c r="S1977" s="15" t="str">
        <f t="shared" si="154"/>
        <v>no 0% progess</v>
      </c>
      <c r="T1977" s="9">
        <v>0</v>
      </c>
      <c r="U1977" s="9">
        <v>1</v>
      </c>
      <c r="V1977" s="9">
        <v>1</v>
      </c>
      <c r="W1977" s="9">
        <v>0</v>
      </c>
      <c r="X1977" s="9">
        <v>0</v>
      </c>
      <c r="Y1977" s="9">
        <v>0</v>
      </c>
      <c r="Z1977" s="9"/>
      <c r="AA1977" s="9">
        <v>0</v>
      </c>
      <c r="AB1977" s="9"/>
      <c r="AC1977" s="9">
        <v>3984</v>
      </c>
      <c r="AD1977" s="9" t="s">
        <v>7151</v>
      </c>
      <c r="AE1977" s="9" t="s">
        <v>7148</v>
      </c>
      <c r="AF1977" s="9">
        <v>74</v>
      </c>
      <c r="AG1977" s="9"/>
      <c r="AH1977" s="9" t="s">
        <v>7152</v>
      </c>
      <c r="AI1977" s="9" t="s">
        <v>7153</v>
      </c>
      <c r="AJ1977" s="9" t="s">
        <v>7154</v>
      </c>
    </row>
    <row r="1978" spans="1:36" x14ac:dyDescent="0.35">
      <c r="A1978" s="9" t="s">
        <v>3100</v>
      </c>
      <c r="B1978" s="9" t="s">
        <v>3101</v>
      </c>
      <c r="C1978" s="9" t="s">
        <v>14504</v>
      </c>
      <c r="D1978" s="9" t="s">
        <v>29</v>
      </c>
      <c r="E1978" s="9" t="s">
        <v>7155</v>
      </c>
      <c r="F1978" s="9" t="str">
        <f>_xlfn.XLOOKUP(E1978,Total_Enrolled!C:C,Total_Enrolled!C:C)</f>
        <v>2025em1100439@bitspilani-digital.edu.in</v>
      </c>
      <c r="G1978" s="9" t="s">
        <v>7156</v>
      </c>
      <c r="H1978" s="9" t="s">
        <v>14515</v>
      </c>
      <c r="I1978" s="9" t="s">
        <v>7157</v>
      </c>
      <c r="J1978" s="9" t="b">
        <v>1</v>
      </c>
      <c r="K1978" s="9">
        <v>3</v>
      </c>
      <c r="L1978" s="9">
        <f>_xlfn.XLOOKUP(B1978,Courses!A:A,Courses!H:H)</f>
        <v>44</v>
      </c>
      <c r="M1978" s="14">
        <f t="shared" si="150"/>
        <v>6.8181818181818177E-2</v>
      </c>
      <c r="N1978" s="14" t="str">
        <f t="shared" si="151"/>
        <v>Active</v>
      </c>
      <c r="O1978" s="14" t="str" cm="1">
        <f t="array" ref="O1978">_xlfn.IFS(M1978=0,"0",
M1978&lt;=10%,"0-10",
TRUE,"&gt;10"
)&amp;" "&amp;"% progress"</f>
        <v>0-10 % progress</v>
      </c>
      <c r="P1978" s="15">
        <f t="shared" si="152"/>
        <v>0</v>
      </c>
      <c r="Q1978" s="15">
        <f>COUNTIFS($G:$G,$G1978)</f>
        <v>3</v>
      </c>
      <c r="R1978" s="16">
        <f t="shared" si="153"/>
        <v>0</v>
      </c>
      <c r="S1978" s="15" t="str">
        <f t="shared" si="154"/>
        <v>no 0% progess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/>
      <c r="AA1978" s="9">
        <v>0</v>
      </c>
      <c r="AB1978" s="9"/>
      <c r="AC1978" s="9">
        <v>2089</v>
      </c>
      <c r="AD1978" s="9" t="s">
        <v>7159</v>
      </c>
      <c r="AE1978" s="9" t="s">
        <v>7158</v>
      </c>
      <c r="AF1978" s="9">
        <v>82</v>
      </c>
      <c r="AG1978" s="9"/>
      <c r="AH1978" s="9"/>
      <c r="AI1978" s="9" t="s">
        <v>7160</v>
      </c>
      <c r="AJ1978" s="9" t="s">
        <v>7161</v>
      </c>
    </row>
    <row r="1979" spans="1:36" x14ac:dyDescent="0.35">
      <c r="A1979" s="9" t="s">
        <v>3110</v>
      </c>
      <c r="B1979" s="9" t="s">
        <v>3111</v>
      </c>
      <c r="C1979" s="9" t="s">
        <v>14504</v>
      </c>
      <c r="D1979" s="9" t="s">
        <v>29</v>
      </c>
      <c r="E1979" s="9" t="s">
        <v>7155</v>
      </c>
      <c r="F1979" s="9" t="str">
        <f>_xlfn.XLOOKUP(E1979,Total_Enrolled!C:C,Total_Enrolled!C:C)</f>
        <v>2025em1100439@bitspilani-digital.edu.in</v>
      </c>
      <c r="G1979" s="9" t="s">
        <v>7156</v>
      </c>
      <c r="H1979" s="9" t="s">
        <v>14515</v>
      </c>
      <c r="I1979" s="9" t="s">
        <v>7157</v>
      </c>
      <c r="J1979" s="9" t="b">
        <v>1</v>
      </c>
      <c r="K1979" s="9">
        <v>0</v>
      </c>
      <c r="L1979" s="9">
        <f>_xlfn.XLOOKUP(B1979,Courses!A:A,Courses!H:H)</f>
        <v>67</v>
      </c>
      <c r="M1979" s="14">
        <f t="shared" si="150"/>
        <v>0</v>
      </c>
      <c r="N1979" s="14" t="str">
        <f t="shared" si="151"/>
        <v>Not Active</v>
      </c>
      <c r="O1979" s="14" t="str" cm="1">
        <f t="array" ref="O1979">_xlfn.IFS(M1979=0,"0",
M1979&lt;=10%,"0-10",
TRUE,"&gt;10"
)&amp;" "&amp;"% progress"</f>
        <v>0 % progress</v>
      </c>
      <c r="P1979" s="15">
        <f t="shared" si="152"/>
        <v>1</v>
      </c>
      <c r="Q1979" s="15">
        <f>COUNTIFS($G:$G,$G1979)</f>
        <v>3</v>
      </c>
      <c r="R1979" s="16">
        <f t="shared" si="153"/>
        <v>0.33333333333333331</v>
      </c>
      <c r="S1979" s="15" t="str">
        <f t="shared" si="154"/>
        <v>no progress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/>
      <c r="AA1979" s="9">
        <v>0</v>
      </c>
      <c r="AB1979" s="9"/>
      <c r="AC1979" s="9">
        <v>0</v>
      </c>
      <c r="AD1979" s="9"/>
      <c r="AE1979" s="9" t="s">
        <v>7158</v>
      </c>
      <c r="AF1979" s="9">
        <v>82</v>
      </c>
      <c r="AG1979" s="9"/>
      <c r="AH1979" s="9"/>
      <c r="AI1979" s="9"/>
      <c r="AJ1979" s="9"/>
    </row>
    <row r="1980" spans="1:36" x14ac:dyDescent="0.35">
      <c r="A1980" s="9" t="s">
        <v>30</v>
      </c>
      <c r="B1980" s="9" t="s">
        <v>31</v>
      </c>
      <c r="C1980" s="9" t="s">
        <v>14504</v>
      </c>
      <c r="D1980" s="9" t="s">
        <v>29</v>
      </c>
      <c r="E1980" s="9" t="s">
        <v>7155</v>
      </c>
      <c r="F1980" s="9" t="str">
        <f>_xlfn.XLOOKUP(E1980,Total_Enrolled!C:C,Total_Enrolled!C:C)</f>
        <v>2025em1100439@bitspilani-digital.edu.in</v>
      </c>
      <c r="G1980" s="9" t="s">
        <v>7156</v>
      </c>
      <c r="H1980" s="9" t="s">
        <v>14515</v>
      </c>
      <c r="I1980" s="9" t="s">
        <v>7157</v>
      </c>
      <c r="J1980" s="9" t="b">
        <v>1</v>
      </c>
      <c r="K1980" s="9">
        <v>0</v>
      </c>
      <c r="L1980" s="9">
        <f>_xlfn.XLOOKUP(B1980,Courses!A:A,Courses!H:H)</f>
        <v>71</v>
      </c>
      <c r="M1980" s="14">
        <f t="shared" si="150"/>
        <v>0</v>
      </c>
      <c r="N1980" s="14" t="str">
        <f t="shared" si="151"/>
        <v>Not Active</v>
      </c>
      <c r="O1980" s="14" t="str" cm="1">
        <f t="array" ref="O1980">_xlfn.IFS(M1980=0,"0",
M1980&lt;=10%,"0-10",
TRUE,"&gt;10"
)&amp;" "&amp;"% progress"</f>
        <v>0 % progress</v>
      </c>
      <c r="P1980" s="15">
        <f t="shared" si="152"/>
        <v>1</v>
      </c>
      <c r="Q1980" s="15">
        <f>COUNTIFS($G:$G,$G1980)</f>
        <v>3</v>
      </c>
      <c r="R1980" s="16">
        <f t="shared" si="153"/>
        <v>0.33333333333333331</v>
      </c>
      <c r="S1980" s="15" t="str">
        <f t="shared" si="154"/>
        <v>no progress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/>
      <c r="AA1980" s="9">
        <v>0</v>
      </c>
      <c r="AB1980" s="9"/>
      <c r="AC1980" s="9">
        <v>0</v>
      </c>
      <c r="AD1980" s="9"/>
      <c r="AE1980" s="9" t="s">
        <v>7158</v>
      </c>
      <c r="AF1980" s="9">
        <v>82</v>
      </c>
      <c r="AG1980" s="9"/>
      <c r="AH1980" s="9"/>
      <c r="AI1980" s="9"/>
      <c r="AJ1980" s="9"/>
    </row>
    <row r="1981" spans="1:36" x14ac:dyDescent="0.35">
      <c r="A1981" s="9" t="s">
        <v>30</v>
      </c>
      <c r="B1981" s="9" t="s">
        <v>31</v>
      </c>
      <c r="C1981" s="9" t="s">
        <v>14504</v>
      </c>
      <c r="D1981" s="9" t="s">
        <v>29</v>
      </c>
      <c r="E1981" s="9" t="s">
        <v>7162</v>
      </c>
      <c r="F1981" s="9" t="str">
        <f>_xlfn.XLOOKUP(E1981,Total_Enrolled!C:C,Total_Enrolled!C:C)</f>
        <v>2025em1100440@bitspilani-digital.edu.in</v>
      </c>
      <c r="G1981" s="9" t="s">
        <v>7163</v>
      </c>
      <c r="H1981" s="9" t="s">
        <v>14515</v>
      </c>
      <c r="I1981" s="9" t="s">
        <v>7164</v>
      </c>
      <c r="J1981" s="9" t="b">
        <v>1</v>
      </c>
      <c r="K1981" s="9">
        <v>58</v>
      </c>
      <c r="L1981" s="9">
        <f>_xlfn.XLOOKUP(B1981,Courses!A:A,Courses!H:H)</f>
        <v>71</v>
      </c>
      <c r="M1981" s="14">
        <f t="shared" si="150"/>
        <v>0.81690140845070425</v>
      </c>
      <c r="N1981" s="14" t="str">
        <f t="shared" si="151"/>
        <v>Active</v>
      </c>
      <c r="O1981" s="14" t="str" cm="1">
        <f t="array" ref="O1981">_xlfn.IFS(M1981=0,"0",
M1981&lt;=10%,"0-10",
TRUE,"&gt;10"
)&amp;" "&amp;"% progress"</f>
        <v>&gt;10 % progress</v>
      </c>
      <c r="P1981" s="15">
        <f t="shared" si="152"/>
        <v>0</v>
      </c>
      <c r="Q1981" s="15">
        <f>COUNTIFS($G:$G,$G1981)</f>
        <v>4</v>
      </c>
      <c r="R1981" s="16">
        <f t="shared" si="153"/>
        <v>0</v>
      </c>
      <c r="S1981" s="15" t="str">
        <f t="shared" si="154"/>
        <v>no 0% progess</v>
      </c>
      <c r="T1981" s="9">
        <v>0</v>
      </c>
      <c r="U1981" s="9">
        <v>16</v>
      </c>
      <c r="V1981" s="9">
        <v>16</v>
      </c>
      <c r="W1981" s="9">
        <v>0</v>
      </c>
      <c r="X1981" s="9">
        <v>0</v>
      </c>
      <c r="Y1981" s="9">
        <v>0</v>
      </c>
      <c r="Z1981" s="9"/>
      <c r="AA1981" s="9">
        <v>0</v>
      </c>
      <c r="AB1981" s="9"/>
      <c r="AC1981" s="9">
        <v>132229</v>
      </c>
      <c r="AD1981" s="9" t="s">
        <v>7166</v>
      </c>
      <c r="AE1981" s="9" t="s">
        <v>7165</v>
      </c>
      <c r="AF1981" s="9">
        <v>229</v>
      </c>
      <c r="AG1981" s="9"/>
      <c r="AH1981" s="9" t="s">
        <v>7167</v>
      </c>
      <c r="AI1981" s="9" t="s">
        <v>7168</v>
      </c>
      <c r="AJ1981" s="9" t="s">
        <v>7168</v>
      </c>
    </row>
    <row r="1982" spans="1:36" x14ac:dyDescent="0.35">
      <c r="A1982" s="9" t="s">
        <v>3110</v>
      </c>
      <c r="B1982" s="9" t="s">
        <v>3111</v>
      </c>
      <c r="C1982" s="9" t="s">
        <v>14504</v>
      </c>
      <c r="D1982" s="9" t="s">
        <v>29</v>
      </c>
      <c r="E1982" s="9" t="s">
        <v>7162</v>
      </c>
      <c r="F1982" s="9" t="str">
        <f>_xlfn.XLOOKUP(E1982,Total_Enrolled!C:C,Total_Enrolled!C:C)</f>
        <v>2025em1100440@bitspilani-digital.edu.in</v>
      </c>
      <c r="G1982" s="9" t="s">
        <v>7163</v>
      </c>
      <c r="H1982" s="9" t="s">
        <v>14515</v>
      </c>
      <c r="I1982" s="9" t="s">
        <v>7164</v>
      </c>
      <c r="J1982" s="9" t="b">
        <v>1</v>
      </c>
      <c r="K1982" s="9">
        <v>25</v>
      </c>
      <c r="L1982" s="9">
        <f>_xlfn.XLOOKUP(B1982,Courses!A:A,Courses!H:H)</f>
        <v>67</v>
      </c>
      <c r="M1982" s="14">
        <f t="shared" si="150"/>
        <v>0.37313432835820898</v>
      </c>
      <c r="N1982" s="14" t="str">
        <f t="shared" si="151"/>
        <v>Active</v>
      </c>
      <c r="O1982" s="14" t="str" cm="1">
        <f t="array" ref="O1982">_xlfn.IFS(M1982=0,"0",
M1982&lt;=10%,"0-10",
TRUE,"&gt;10"
)&amp;" "&amp;"% progress"</f>
        <v>&gt;10 % progress</v>
      </c>
      <c r="P1982" s="15">
        <f t="shared" si="152"/>
        <v>0</v>
      </c>
      <c r="Q1982" s="15">
        <f>COUNTIFS($G:$G,$G1982)</f>
        <v>4</v>
      </c>
      <c r="R1982" s="16">
        <f t="shared" si="153"/>
        <v>0</v>
      </c>
      <c r="S1982" s="15" t="str">
        <f t="shared" si="154"/>
        <v>no 0% progess</v>
      </c>
      <c r="T1982" s="9">
        <v>0</v>
      </c>
      <c r="U1982" s="9">
        <v>4</v>
      </c>
      <c r="V1982" s="9">
        <v>4</v>
      </c>
      <c r="W1982" s="9">
        <v>0</v>
      </c>
      <c r="X1982" s="9">
        <v>0</v>
      </c>
      <c r="Y1982" s="9">
        <v>0</v>
      </c>
      <c r="Z1982" s="9"/>
      <c r="AA1982" s="9">
        <v>0</v>
      </c>
      <c r="AB1982" s="9"/>
      <c r="AC1982" s="9">
        <v>17573</v>
      </c>
      <c r="AD1982" s="9" t="s">
        <v>7169</v>
      </c>
      <c r="AE1982" s="9" t="s">
        <v>7165</v>
      </c>
      <c r="AF1982" s="9">
        <v>229</v>
      </c>
      <c r="AG1982" s="9"/>
      <c r="AH1982" s="9" t="s">
        <v>7170</v>
      </c>
      <c r="AI1982" s="9"/>
      <c r="AJ1982" s="9"/>
    </row>
    <row r="1983" spans="1:36" x14ac:dyDescent="0.35">
      <c r="A1983" s="9" t="s">
        <v>3100</v>
      </c>
      <c r="B1983" s="9" t="s">
        <v>3101</v>
      </c>
      <c r="C1983" s="9" t="s">
        <v>14504</v>
      </c>
      <c r="D1983" s="9" t="s">
        <v>29</v>
      </c>
      <c r="E1983" s="9" t="s">
        <v>7162</v>
      </c>
      <c r="F1983" s="9" t="str">
        <f>_xlfn.XLOOKUP(E1983,Total_Enrolled!C:C,Total_Enrolled!C:C)</f>
        <v>2025em1100440@bitspilani-digital.edu.in</v>
      </c>
      <c r="G1983" s="9" t="s">
        <v>7163</v>
      </c>
      <c r="H1983" s="9" t="s">
        <v>14515</v>
      </c>
      <c r="I1983" s="9" t="s">
        <v>7164</v>
      </c>
      <c r="J1983" s="9" t="b">
        <v>1</v>
      </c>
      <c r="K1983" s="9">
        <v>11</v>
      </c>
      <c r="L1983" s="9">
        <f>_xlfn.XLOOKUP(B1983,Courses!A:A,Courses!H:H)</f>
        <v>44</v>
      </c>
      <c r="M1983" s="14">
        <f t="shared" si="150"/>
        <v>0.25</v>
      </c>
      <c r="N1983" s="14" t="str">
        <f t="shared" si="151"/>
        <v>Active</v>
      </c>
      <c r="O1983" s="14" t="str" cm="1">
        <f t="array" ref="O1983">_xlfn.IFS(M1983=0,"0",
M1983&lt;=10%,"0-10",
TRUE,"&gt;10"
)&amp;" "&amp;"% progress"</f>
        <v>&gt;10 % progress</v>
      </c>
      <c r="P1983" s="15">
        <f t="shared" si="152"/>
        <v>0</v>
      </c>
      <c r="Q1983" s="15">
        <f>COUNTIFS($G:$G,$G1983)</f>
        <v>4</v>
      </c>
      <c r="R1983" s="16">
        <f t="shared" si="153"/>
        <v>0</v>
      </c>
      <c r="S1983" s="15" t="str">
        <f t="shared" si="154"/>
        <v>no 0% progess</v>
      </c>
      <c r="T1983" s="9">
        <v>0</v>
      </c>
      <c r="U1983" s="9">
        <v>4</v>
      </c>
      <c r="V1983" s="9">
        <v>6</v>
      </c>
      <c r="W1983" s="9">
        <v>0</v>
      </c>
      <c r="X1983" s="9">
        <v>0</v>
      </c>
      <c r="Y1983" s="9">
        <v>0</v>
      </c>
      <c r="Z1983" s="9"/>
      <c r="AA1983" s="9">
        <v>0</v>
      </c>
      <c r="AB1983" s="9"/>
      <c r="AC1983" s="9">
        <v>33302</v>
      </c>
      <c r="AD1983" s="9" t="s">
        <v>7171</v>
      </c>
      <c r="AE1983" s="9" t="s">
        <v>7165</v>
      </c>
      <c r="AF1983" s="9">
        <v>229</v>
      </c>
      <c r="AG1983" s="9"/>
      <c r="AH1983" s="9" t="s">
        <v>7172</v>
      </c>
      <c r="AI1983" s="9" t="s">
        <v>7173</v>
      </c>
      <c r="AJ1983" s="9" t="s">
        <v>7174</v>
      </c>
    </row>
    <row r="1984" spans="1:36" x14ac:dyDescent="0.35">
      <c r="A1984" s="9" t="s">
        <v>3095</v>
      </c>
      <c r="B1984" s="9" t="s">
        <v>38</v>
      </c>
      <c r="C1984" s="9" t="s">
        <v>14504</v>
      </c>
      <c r="D1984" s="9" t="s">
        <v>29</v>
      </c>
      <c r="E1984" s="9" t="s">
        <v>7162</v>
      </c>
      <c r="F1984" s="9" t="str">
        <f>_xlfn.XLOOKUP(E1984,Total_Enrolled!C:C,Total_Enrolled!C:C)</f>
        <v>2025em1100440@bitspilani-digital.edu.in</v>
      </c>
      <c r="G1984" s="9" t="s">
        <v>7163</v>
      </c>
      <c r="H1984" s="9" t="s">
        <v>14515</v>
      </c>
      <c r="I1984" s="9" t="s">
        <v>7164</v>
      </c>
      <c r="J1984" s="9" t="b">
        <v>1</v>
      </c>
      <c r="K1984" s="9">
        <v>7</v>
      </c>
      <c r="L1984" s="9">
        <f>_xlfn.XLOOKUP(B1984,Courses!A:A,Courses!H:H)</f>
        <v>42</v>
      </c>
      <c r="M1984" s="14">
        <f t="shared" si="150"/>
        <v>0.16666666666666666</v>
      </c>
      <c r="N1984" s="14" t="str">
        <f t="shared" si="151"/>
        <v>Active</v>
      </c>
      <c r="O1984" s="14" t="str" cm="1">
        <f t="array" ref="O1984">_xlfn.IFS(M1984=0,"0",
M1984&lt;=10%,"0-10",
TRUE,"&gt;10"
)&amp;" "&amp;"% progress"</f>
        <v>&gt;10 % progress</v>
      </c>
      <c r="P1984" s="15">
        <f t="shared" si="152"/>
        <v>0</v>
      </c>
      <c r="Q1984" s="15">
        <f>COUNTIFS($G:$G,$G1984)</f>
        <v>4</v>
      </c>
      <c r="R1984" s="16">
        <f t="shared" si="153"/>
        <v>0</v>
      </c>
      <c r="S1984" s="15" t="str">
        <f t="shared" si="154"/>
        <v>no 0% progess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/>
      <c r="AA1984" s="9">
        <v>0</v>
      </c>
      <c r="AB1984" s="9"/>
      <c r="AC1984" s="9">
        <v>146</v>
      </c>
      <c r="AD1984" s="9" t="s">
        <v>7175</v>
      </c>
      <c r="AE1984" s="9" t="s">
        <v>7165</v>
      </c>
      <c r="AF1984" s="9">
        <v>229</v>
      </c>
      <c r="AG1984" s="9"/>
      <c r="AH1984" s="9"/>
      <c r="AI1984" s="9" t="s">
        <v>7176</v>
      </c>
      <c r="AJ1984" s="9" t="s">
        <v>7177</v>
      </c>
    </row>
    <row r="1985" spans="1:36" x14ac:dyDescent="0.35">
      <c r="A1985" s="9" t="s">
        <v>3100</v>
      </c>
      <c r="B1985" s="9" t="s">
        <v>3101</v>
      </c>
      <c r="C1985" s="9" t="s">
        <v>14504</v>
      </c>
      <c r="D1985" s="9" t="s">
        <v>29</v>
      </c>
      <c r="E1985" s="9" t="s">
        <v>7181</v>
      </c>
      <c r="F1985" s="9" t="str">
        <f>_xlfn.XLOOKUP(E1985,Total_Enrolled!C:C,Total_Enrolled!C:C)</f>
        <v>2025em1100442@bitspilani-digital.edu.in</v>
      </c>
      <c r="G1985" s="9" t="s">
        <v>7182</v>
      </c>
      <c r="H1985" s="9" t="s">
        <v>14515</v>
      </c>
      <c r="I1985" s="9" t="s">
        <v>7183</v>
      </c>
      <c r="J1985" s="9" t="b">
        <v>1</v>
      </c>
      <c r="K1985" s="9">
        <v>13</v>
      </c>
      <c r="L1985" s="9">
        <f>_xlfn.XLOOKUP(B1985,Courses!A:A,Courses!H:H)</f>
        <v>44</v>
      </c>
      <c r="M1985" s="14">
        <f t="shared" si="150"/>
        <v>0.29545454545454547</v>
      </c>
      <c r="N1985" s="14" t="str">
        <f t="shared" si="151"/>
        <v>Active</v>
      </c>
      <c r="O1985" s="14" t="str" cm="1">
        <f t="array" ref="O1985">_xlfn.IFS(M1985=0,"0",
M1985&lt;=10%,"0-10",
TRUE,"&gt;10"
)&amp;" "&amp;"% progress"</f>
        <v>&gt;10 % progress</v>
      </c>
      <c r="P1985" s="15">
        <f t="shared" si="152"/>
        <v>0</v>
      </c>
      <c r="Q1985" s="15">
        <f>COUNTIFS($G:$G,$G1985)</f>
        <v>3</v>
      </c>
      <c r="R1985" s="16">
        <f t="shared" si="153"/>
        <v>0</v>
      </c>
      <c r="S1985" s="15" t="str">
        <f t="shared" si="154"/>
        <v>no 0% progess</v>
      </c>
      <c r="T1985" s="9">
        <v>0</v>
      </c>
      <c r="U1985" s="9">
        <v>3</v>
      </c>
      <c r="V1985" s="9">
        <v>4</v>
      </c>
      <c r="W1985" s="9">
        <v>0</v>
      </c>
      <c r="X1985" s="9">
        <v>0</v>
      </c>
      <c r="Y1985" s="9">
        <v>0</v>
      </c>
      <c r="Z1985" s="9"/>
      <c r="AA1985" s="9">
        <v>0</v>
      </c>
      <c r="AB1985" s="9"/>
      <c r="AC1985" s="9">
        <v>8951</v>
      </c>
      <c r="AD1985" s="9" t="s">
        <v>7185</v>
      </c>
      <c r="AE1985" s="9" t="s">
        <v>7184</v>
      </c>
      <c r="AF1985" s="9">
        <v>168</v>
      </c>
      <c r="AG1985" s="9"/>
      <c r="AH1985" s="9" t="s">
        <v>7186</v>
      </c>
      <c r="AI1985" s="9" t="s">
        <v>7187</v>
      </c>
      <c r="AJ1985" s="9" t="s">
        <v>7188</v>
      </c>
    </row>
    <row r="1986" spans="1:36" x14ac:dyDescent="0.35">
      <c r="A1986" s="9" t="s">
        <v>3110</v>
      </c>
      <c r="B1986" s="9" t="s">
        <v>3111</v>
      </c>
      <c r="C1986" s="9" t="s">
        <v>14504</v>
      </c>
      <c r="D1986" s="9" t="s">
        <v>29</v>
      </c>
      <c r="E1986" s="9" t="s">
        <v>7181</v>
      </c>
      <c r="F1986" s="9" t="str">
        <f>_xlfn.XLOOKUP(E1986,Total_Enrolled!C:C,Total_Enrolled!C:C)</f>
        <v>2025em1100442@bitspilani-digital.edu.in</v>
      </c>
      <c r="G1986" s="9" t="s">
        <v>7182</v>
      </c>
      <c r="H1986" s="9" t="s">
        <v>14515</v>
      </c>
      <c r="I1986" s="9" t="s">
        <v>7183</v>
      </c>
      <c r="J1986" s="9" t="b">
        <v>1</v>
      </c>
      <c r="K1986" s="9">
        <v>5</v>
      </c>
      <c r="L1986" s="9">
        <f>_xlfn.XLOOKUP(B1986,Courses!A:A,Courses!H:H)</f>
        <v>67</v>
      </c>
      <c r="M1986" s="14">
        <f t="shared" si="150"/>
        <v>7.4626865671641784E-2</v>
      </c>
      <c r="N1986" s="14" t="str">
        <f t="shared" si="151"/>
        <v>Active</v>
      </c>
      <c r="O1986" s="14" t="str" cm="1">
        <f t="array" ref="O1986">_xlfn.IFS(M1986=0,"0",
M1986&lt;=10%,"0-10",
TRUE,"&gt;10"
)&amp;" "&amp;"% progress"</f>
        <v>0-10 % progress</v>
      </c>
      <c r="P1986" s="15">
        <f t="shared" si="152"/>
        <v>0</v>
      </c>
      <c r="Q1986" s="15">
        <f>COUNTIFS($G:$G,$G1986)</f>
        <v>3</v>
      </c>
      <c r="R1986" s="16">
        <f t="shared" si="153"/>
        <v>0</v>
      </c>
      <c r="S1986" s="15" t="str">
        <f t="shared" si="154"/>
        <v>no 0% progess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/>
      <c r="AA1986" s="9">
        <v>0</v>
      </c>
      <c r="AB1986" s="9"/>
      <c r="AC1986" s="9">
        <v>3727</v>
      </c>
      <c r="AD1986" s="9" t="s">
        <v>7189</v>
      </c>
      <c r="AE1986" s="9" t="s">
        <v>7184</v>
      </c>
      <c r="AF1986" s="9">
        <v>168</v>
      </c>
      <c r="AG1986" s="9"/>
      <c r="AH1986" s="9"/>
      <c r="AI1986" s="9"/>
      <c r="AJ1986" s="9"/>
    </row>
    <row r="1987" spans="1:36" x14ac:dyDescent="0.35">
      <c r="A1987" s="9" t="s">
        <v>30</v>
      </c>
      <c r="B1987" s="9" t="s">
        <v>31</v>
      </c>
      <c r="C1987" s="9" t="s">
        <v>14504</v>
      </c>
      <c r="D1987" s="9" t="s">
        <v>29</v>
      </c>
      <c r="E1987" s="9" t="s">
        <v>7181</v>
      </c>
      <c r="F1987" s="9" t="str">
        <f>_xlfn.XLOOKUP(E1987,Total_Enrolled!C:C,Total_Enrolled!C:C)</f>
        <v>2025em1100442@bitspilani-digital.edu.in</v>
      </c>
      <c r="G1987" s="9" t="s">
        <v>7182</v>
      </c>
      <c r="H1987" s="9" t="s">
        <v>14515</v>
      </c>
      <c r="I1987" s="9" t="s">
        <v>7183</v>
      </c>
      <c r="J1987" s="9" t="b">
        <v>1</v>
      </c>
      <c r="K1987" s="9">
        <v>13</v>
      </c>
      <c r="L1987" s="9">
        <f>_xlfn.XLOOKUP(B1987,Courses!A:A,Courses!H:H)</f>
        <v>71</v>
      </c>
      <c r="M1987" s="14">
        <f t="shared" ref="M1987:M2050" si="155">K1987/L1987</f>
        <v>0.18309859154929578</v>
      </c>
      <c r="N1987" s="14" t="str">
        <f t="shared" ref="N1987:N2050" si="156">IF(M1987&gt;0,"Active","Not Active")</f>
        <v>Active</v>
      </c>
      <c r="O1987" s="14" t="str" cm="1">
        <f t="array" ref="O1987">_xlfn.IFS(M1987=0,"0",
M1987&lt;=10%,"0-10",
TRUE,"&gt;10"
)&amp;" "&amp;"% progress"</f>
        <v>&gt;10 % progress</v>
      </c>
      <c r="P1987" s="15">
        <f t="shared" ref="P1987:P2050" si="157">IF(M1987=0,1,0)</f>
        <v>0</v>
      </c>
      <c r="Q1987" s="15">
        <f>COUNTIFS($G:$G,$G1987)</f>
        <v>3</v>
      </c>
      <c r="R1987" s="16">
        <f t="shared" ref="R1987:R2050" si="158">P1987/Q1987</f>
        <v>0</v>
      </c>
      <c r="S1987" s="15" t="str">
        <f t="shared" ref="S1987:S2050" si="159">IF(R1987=0, "no 0% progess", "no progress")</f>
        <v>no 0% progess</v>
      </c>
      <c r="T1987" s="9">
        <v>0</v>
      </c>
      <c r="U1987" s="9">
        <v>3</v>
      </c>
      <c r="V1987" s="9">
        <v>3</v>
      </c>
      <c r="W1987" s="9">
        <v>0</v>
      </c>
      <c r="X1987" s="9">
        <v>0</v>
      </c>
      <c r="Y1987" s="9">
        <v>0</v>
      </c>
      <c r="Z1987" s="9"/>
      <c r="AA1987" s="9">
        <v>0</v>
      </c>
      <c r="AB1987" s="9"/>
      <c r="AC1987" s="9">
        <v>11210</v>
      </c>
      <c r="AD1987" s="9" t="s">
        <v>7190</v>
      </c>
      <c r="AE1987" s="9" t="s">
        <v>7184</v>
      </c>
      <c r="AF1987" s="9">
        <v>168</v>
      </c>
      <c r="AG1987" s="9"/>
      <c r="AH1987" s="9" t="s">
        <v>7191</v>
      </c>
      <c r="AI1987" s="9" t="s">
        <v>7192</v>
      </c>
      <c r="AJ1987" s="9" t="s">
        <v>7193</v>
      </c>
    </row>
    <row r="1988" spans="1:36" x14ac:dyDescent="0.35">
      <c r="A1988" s="9" t="s">
        <v>3095</v>
      </c>
      <c r="B1988" s="9" t="s">
        <v>38</v>
      </c>
      <c r="C1988" s="9" t="s">
        <v>14504</v>
      </c>
      <c r="D1988" s="9" t="s">
        <v>29</v>
      </c>
      <c r="E1988" s="9" t="s">
        <v>7194</v>
      </c>
      <c r="F1988" s="9" t="str">
        <f>_xlfn.XLOOKUP(E1988,Total_Enrolled!C:C,Total_Enrolled!C:C)</f>
        <v>2025em1100443@bitspilani-digital.edu.in</v>
      </c>
      <c r="G1988" s="9" t="s">
        <v>7195</v>
      </c>
      <c r="H1988" s="9" t="s">
        <v>14515</v>
      </c>
      <c r="I1988" s="9" t="s">
        <v>7196</v>
      </c>
      <c r="J1988" s="9" t="b">
        <v>1</v>
      </c>
      <c r="K1988" s="9">
        <v>0</v>
      </c>
      <c r="L1988" s="9">
        <f>_xlfn.XLOOKUP(B1988,Courses!A:A,Courses!H:H)</f>
        <v>42</v>
      </c>
      <c r="M1988" s="14">
        <f t="shared" si="155"/>
        <v>0</v>
      </c>
      <c r="N1988" s="14" t="str">
        <f t="shared" si="156"/>
        <v>Not Active</v>
      </c>
      <c r="O1988" s="14" t="str" cm="1">
        <f t="array" ref="O1988">_xlfn.IFS(M1988=0,"0",
M1988&lt;=10%,"0-10",
TRUE,"&gt;10"
)&amp;" "&amp;"% progress"</f>
        <v>0 % progress</v>
      </c>
      <c r="P1988" s="15">
        <f t="shared" si="157"/>
        <v>1</v>
      </c>
      <c r="Q1988" s="15">
        <f>COUNTIFS($G:$G,$G1988)</f>
        <v>4</v>
      </c>
      <c r="R1988" s="16">
        <f t="shared" si="158"/>
        <v>0.25</v>
      </c>
      <c r="S1988" s="15" t="str">
        <f t="shared" si="159"/>
        <v>no progress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/>
      <c r="AA1988" s="9">
        <v>0</v>
      </c>
      <c r="AB1988" s="9"/>
      <c r="AC1988" s="9">
        <v>0</v>
      </c>
      <c r="AD1988" s="9"/>
      <c r="AE1988" s="9" t="s">
        <v>7197</v>
      </c>
      <c r="AF1988" s="9">
        <v>27</v>
      </c>
      <c r="AG1988" s="9"/>
      <c r="AH1988" s="9"/>
      <c r="AI1988" s="9"/>
      <c r="AJ1988" s="9"/>
    </row>
    <row r="1989" spans="1:36" x14ac:dyDescent="0.35">
      <c r="A1989" s="9" t="s">
        <v>3091</v>
      </c>
      <c r="B1989" s="9" t="s">
        <v>3092</v>
      </c>
      <c r="C1989" s="9" t="s">
        <v>14504</v>
      </c>
      <c r="D1989" s="9" t="s">
        <v>29</v>
      </c>
      <c r="E1989" s="9" t="s">
        <v>7194</v>
      </c>
      <c r="F1989" s="9" t="str">
        <f>_xlfn.XLOOKUP(E1989,Total_Enrolled!C:C,Total_Enrolled!C:C)</f>
        <v>2025em1100443@bitspilani-digital.edu.in</v>
      </c>
      <c r="G1989" s="9" t="s">
        <v>7195</v>
      </c>
      <c r="H1989" s="9" t="s">
        <v>14515</v>
      </c>
      <c r="I1989" s="9" t="s">
        <v>7196</v>
      </c>
      <c r="J1989" s="9" t="b">
        <v>1</v>
      </c>
      <c r="K1989" s="9">
        <v>0</v>
      </c>
      <c r="L1989" s="9">
        <f>_xlfn.XLOOKUP(B1989,Courses!A:A,Courses!H:H)</f>
        <v>36</v>
      </c>
      <c r="M1989" s="14">
        <f t="shared" si="155"/>
        <v>0</v>
      </c>
      <c r="N1989" s="14" t="str">
        <f t="shared" si="156"/>
        <v>Not Active</v>
      </c>
      <c r="O1989" s="14" t="str" cm="1">
        <f t="array" ref="O1989">_xlfn.IFS(M1989=0,"0",
M1989&lt;=10%,"0-10",
TRUE,"&gt;10"
)&amp;" "&amp;"% progress"</f>
        <v>0 % progress</v>
      </c>
      <c r="P1989" s="15">
        <f t="shared" si="157"/>
        <v>1</v>
      </c>
      <c r="Q1989" s="15">
        <f>COUNTIFS($G:$G,$G1989)</f>
        <v>4</v>
      </c>
      <c r="R1989" s="16">
        <f t="shared" si="158"/>
        <v>0.25</v>
      </c>
      <c r="S1989" s="15" t="str">
        <f t="shared" si="159"/>
        <v>no progress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/>
      <c r="AA1989" s="9">
        <v>0</v>
      </c>
      <c r="AB1989" s="9"/>
      <c r="AC1989" s="9">
        <v>0</v>
      </c>
      <c r="AD1989" s="9" t="s">
        <v>7198</v>
      </c>
      <c r="AE1989" s="9" t="s">
        <v>7197</v>
      </c>
      <c r="AF1989" s="9">
        <v>27</v>
      </c>
      <c r="AG1989" s="9"/>
      <c r="AH1989" s="9"/>
      <c r="AI1989" s="9"/>
      <c r="AJ1989" s="9"/>
    </row>
    <row r="1990" spans="1:36" x14ac:dyDescent="0.35">
      <c r="A1990" s="9" t="s">
        <v>3089</v>
      </c>
      <c r="B1990" s="9" t="s">
        <v>36</v>
      </c>
      <c r="C1990" s="9" t="s">
        <v>14504</v>
      </c>
      <c r="D1990" s="9" t="s">
        <v>29</v>
      </c>
      <c r="E1990" s="9" t="s">
        <v>7194</v>
      </c>
      <c r="F1990" s="9" t="str">
        <f>_xlfn.XLOOKUP(E1990,Total_Enrolled!C:C,Total_Enrolled!C:C)</f>
        <v>2025em1100443@bitspilani-digital.edu.in</v>
      </c>
      <c r="G1990" s="9" t="s">
        <v>7195</v>
      </c>
      <c r="H1990" s="9" t="s">
        <v>14515</v>
      </c>
      <c r="I1990" s="9" t="s">
        <v>7196</v>
      </c>
      <c r="J1990" s="9" t="b">
        <v>1</v>
      </c>
      <c r="K1990" s="9">
        <v>0</v>
      </c>
      <c r="L1990" s="9">
        <f>_xlfn.XLOOKUP(B1990,Courses!A:A,Courses!H:H)</f>
        <v>85</v>
      </c>
      <c r="M1990" s="14">
        <f t="shared" si="155"/>
        <v>0</v>
      </c>
      <c r="N1990" s="14" t="str">
        <f t="shared" si="156"/>
        <v>Not Active</v>
      </c>
      <c r="O1990" s="14" t="str" cm="1">
        <f t="array" ref="O1990">_xlfn.IFS(M1990=0,"0",
M1990&lt;=10%,"0-10",
TRUE,"&gt;10"
)&amp;" "&amp;"% progress"</f>
        <v>0 % progress</v>
      </c>
      <c r="P1990" s="15">
        <f t="shared" si="157"/>
        <v>1</v>
      </c>
      <c r="Q1990" s="15">
        <f>COUNTIFS($G:$G,$G1990)</f>
        <v>4</v>
      </c>
      <c r="R1990" s="16">
        <f t="shared" si="158"/>
        <v>0.25</v>
      </c>
      <c r="S1990" s="15" t="str">
        <f t="shared" si="159"/>
        <v>no progress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/>
      <c r="AA1990" s="9">
        <v>0</v>
      </c>
      <c r="AB1990" s="9"/>
      <c r="AC1990" s="9">
        <v>0</v>
      </c>
      <c r="AD1990" s="9" t="s">
        <v>7199</v>
      </c>
      <c r="AE1990" s="9" t="s">
        <v>7197</v>
      </c>
      <c r="AF1990" s="9">
        <v>27</v>
      </c>
      <c r="AG1990" s="9"/>
      <c r="AH1990" s="9"/>
      <c r="AI1990" s="9"/>
      <c r="AJ1990" s="9"/>
    </row>
    <row r="1991" spans="1:36" x14ac:dyDescent="0.35">
      <c r="A1991" s="9" t="s">
        <v>3086</v>
      </c>
      <c r="B1991" s="9" t="s">
        <v>35</v>
      </c>
      <c r="C1991" s="9" t="s">
        <v>14504</v>
      </c>
      <c r="D1991" s="9" t="s">
        <v>29</v>
      </c>
      <c r="E1991" s="9" t="s">
        <v>7194</v>
      </c>
      <c r="F1991" s="9" t="str">
        <f>_xlfn.XLOOKUP(E1991,Total_Enrolled!C:C,Total_Enrolled!C:C)</f>
        <v>2025em1100443@bitspilani-digital.edu.in</v>
      </c>
      <c r="G1991" s="9" t="s">
        <v>7195</v>
      </c>
      <c r="H1991" s="9" t="s">
        <v>14515</v>
      </c>
      <c r="I1991" s="9" t="s">
        <v>7196</v>
      </c>
      <c r="J1991" s="9" t="b">
        <v>1</v>
      </c>
      <c r="K1991" s="9">
        <v>1</v>
      </c>
      <c r="L1991" s="9">
        <f>_xlfn.XLOOKUP(B1991,Courses!A:A,Courses!H:H)</f>
        <v>68</v>
      </c>
      <c r="M1991" s="14">
        <f t="shared" si="155"/>
        <v>1.4705882352941176E-2</v>
      </c>
      <c r="N1991" s="14" t="str">
        <f t="shared" si="156"/>
        <v>Active</v>
      </c>
      <c r="O1991" s="14" t="str" cm="1">
        <f t="array" ref="O1991">_xlfn.IFS(M1991=0,"0",
M1991&lt;=10%,"0-10",
TRUE,"&gt;10"
)&amp;" "&amp;"% progress"</f>
        <v>0-10 % progress</v>
      </c>
      <c r="P1991" s="15">
        <f t="shared" si="157"/>
        <v>0</v>
      </c>
      <c r="Q1991" s="15">
        <f>COUNTIFS($G:$G,$G1991)</f>
        <v>4</v>
      </c>
      <c r="R1991" s="16">
        <f t="shared" si="158"/>
        <v>0</v>
      </c>
      <c r="S1991" s="15" t="str">
        <f t="shared" si="159"/>
        <v>no 0% progess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/>
      <c r="AA1991" s="9">
        <v>0</v>
      </c>
      <c r="AB1991" s="9"/>
      <c r="AC1991" s="9">
        <v>2003</v>
      </c>
      <c r="AD1991" s="9" t="s">
        <v>7200</v>
      </c>
      <c r="AE1991" s="9" t="s">
        <v>7197</v>
      </c>
      <c r="AF1991" s="9">
        <v>27</v>
      </c>
      <c r="AG1991" s="9"/>
      <c r="AH1991" s="9"/>
      <c r="AI1991" s="9"/>
      <c r="AJ1991" s="9"/>
    </row>
    <row r="1992" spans="1:36" x14ac:dyDescent="0.35">
      <c r="A1992" s="9" t="s">
        <v>3086</v>
      </c>
      <c r="B1992" s="9" t="s">
        <v>35</v>
      </c>
      <c r="C1992" s="9" t="s">
        <v>14504</v>
      </c>
      <c r="D1992" s="9" t="s">
        <v>29</v>
      </c>
      <c r="E1992" s="9" t="s">
        <v>7201</v>
      </c>
      <c r="F1992" s="9" t="str">
        <f>_xlfn.XLOOKUP(E1992,Total_Enrolled!C:C,Total_Enrolled!C:C)</f>
        <v>2025em1100444@bitspilani-digital.edu.in</v>
      </c>
      <c r="G1992" s="9" t="s">
        <v>7202</v>
      </c>
      <c r="H1992" s="9" t="s">
        <v>14515</v>
      </c>
      <c r="I1992" s="9" t="s">
        <v>7203</v>
      </c>
      <c r="J1992" s="9" t="b">
        <v>1</v>
      </c>
      <c r="K1992" s="9">
        <v>28</v>
      </c>
      <c r="L1992" s="9">
        <f>_xlfn.XLOOKUP(B1992,Courses!A:A,Courses!H:H)</f>
        <v>68</v>
      </c>
      <c r="M1992" s="14">
        <f t="shared" si="155"/>
        <v>0.41176470588235292</v>
      </c>
      <c r="N1992" s="14" t="str">
        <f t="shared" si="156"/>
        <v>Active</v>
      </c>
      <c r="O1992" s="14" t="str" cm="1">
        <f t="array" ref="O1992">_xlfn.IFS(M1992=0,"0",
M1992&lt;=10%,"0-10",
TRUE,"&gt;10"
)&amp;" "&amp;"% progress"</f>
        <v>&gt;10 % progress</v>
      </c>
      <c r="P1992" s="15">
        <f t="shared" si="157"/>
        <v>0</v>
      </c>
      <c r="Q1992" s="15">
        <f>COUNTIFS($G:$G,$G1992)</f>
        <v>5</v>
      </c>
      <c r="R1992" s="16">
        <f t="shared" si="158"/>
        <v>0</v>
      </c>
      <c r="S1992" s="15" t="str">
        <f t="shared" si="159"/>
        <v>no 0% progess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/>
      <c r="AA1992" s="9">
        <v>0</v>
      </c>
      <c r="AB1992" s="9"/>
      <c r="AC1992" s="9">
        <v>1831</v>
      </c>
      <c r="AD1992" s="9" t="s">
        <v>7205</v>
      </c>
      <c r="AE1992" s="9" t="s">
        <v>7204</v>
      </c>
      <c r="AF1992" s="9">
        <v>105</v>
      </c>
      <c r="AG1992" s="9"/>
      <c r="AH1992" s="9"/>
      <c r="AI1992" s="9"/>
      <c r="AJ1992" s="9"/>
    </row>
    <row r="1993" spans="1:36" x14ac:dyDescent="0.35">
      <c r="A1993" s="9" t="s">
        <v>3095</v>
      </c>
      <c r="B1993" s="9" t="s">
        <v>38</v>
      </c>
      <c r="C1993" s="9" t="s">
        <v>14504</v>
      </c>
      <c r="D1993" s="9" t="s">
        <v>29</v>
      </c>
      <c r="E1993" s="9" t="s">
        <v>7201</v>
      </c>
      <c r="F1993" s="9" t="str">
        <f>_xlfn.XLOOKUP(E1993,Total_Enrolled!C:C,Total_Enrolled!C:C)</f>
        <v>2025em1100444@bitspilani-digital.edu.in</v>
      </c>
      <c r="G1993" s="9" t="s">
        <v>7202</v>
      </c>
      <c r="H1993" s="9" t="s">
        <v>14515</v>
      </c>
      <c r="I1993" s="9" t="s">
        <v>7203</v>
      </c>
      <c r="J1993" s="9" t="b">
        <v>1</v>
      </c>
      <c r="K1993" s="9">
        <v>0</v>
      </c>
      <c r="L1993" s="9">
        <f>_xlfn.XLOOKUP(B1993,Courses!A:A,Courses!H:H)</f>
        <v>42</v>
      </c>
      <c r="M1993" s="14">
        <f t="shared" si="155"/>
        <v>0</v>
      </c>
      <c r="N1993" s="14" t="str">
        <f t="shared" si="156"/>
        <v>Not Active</v>
      </c>
      <c r="O1993" s="14" t="str" cm="1">
        <f t="array" ref="O1993">_xlfn.IFS(M1993=0,"0",
M1993&lt;=10%,"0-10",
TRUE,"&gt;10"
)&amp;" "&amp;"% progress"</f>
        <v>0 % progress</v>
      </c>
      <c r="P1993" s="15">
        <f t="shared" si="157"/>
        <v>1</v>
      </c>
      <c r="Q1993" s="15">
        <f>COUNTIFS($G:$G,$G1993)</f>
        <v>5</v>
      </c>
      <c r="R1993" s="16">
        <f t="shared" si="158"/>
        <v>0.2</v>
      </c>
      <c r="S1993" s="15" t="str">
        <f t="shared" si="159"/>
        <v>no progress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/>
      <c r="AA1993" s="9">
        <v>0</v>
      </c>
      <c r="AB1993" s="9"/>
      <c r="AC1993" s="9">
        <v>0</v>
      </c>
      <c r="AD1993" s="9" t="s">
        <v>7206</v>
      </c>
      <c r="AE1993" s="9" t="s">
        <v>7204</v>
      </c>
      <c r="AF1993" s="9">
        <v>105</v>
      </c>
      <c r="AG1993" s="9"/>
      <c r="AH1993" s="9"/>
      <c r="AI1993" s="9"/>
      <c r="AJ1993" s="9"/>
    </row>
    <row r="1994" spans="1:36" x14ac:dyDescent="0.35">
      <c r="A1994" s="9" t="s">
        <v>30</v>
      </c>
      <c r="B1994" s="9" t="s">
        <v>31</v>
      </c>
      <c r="C1994" s="9" t="s">
        <v>14504</v>
      </c>
      <c r="D1994" s="9" t="s">
        <v>29</v>
      </c>
      <c r="E1994" s="9" t="s">
        <v>7201</v>
      </c>
      <c r="F1994" s="9" t="str">
        <f>_xlfn.XLOOKUP(E1994,Total_Enrolled!C:C,Total_Enrolled!C:C)</f>
        <v>2025em1100444@bitspilani-digital.edu.in</v>
      </c>
      <c r="G1994" s="9" t="s">
        <v>7202</v>
      </c>
      <c r="H1994" s="9" t="s">
        <v>14515</v>
      </c>
      <c r="I1994" s="9" t="s">
        <v>7203</v>
      </c>
      <c r="J1994" s="9" t="b">
        <v>1</v>
      </c>
      <c r="K1994" s="9">
        <v>17</v>
      </c>
      <c r="L1994" s="9">
        <f>_xlfn.XLOOKUP(B1994,Courses!A:A,Courses!H:H)</f>
        <v>71</v>
      </c>
      <c r="M1994" s="14">
        <f t="shared" si="155"/>
        <v>0.23943661971830985</v>
      </c>
      <c r="N1994" s="14" t="str">
        <f t="shared" si="156"/>
        <v>Active</v>
      </c>
      <c r="O1994" s="14" t="str" cm="1">
        <f t="array" ref="O1994">_xlfn.IFS(M1994=0,"0",
M1994&lt;=10%,"0-10",
TRUE,"&gt;10"
)&amp;" "&amp;"% progress"</f>
        <v>&gt;10 % progress</v>
      </c>
      <c r="P1994" s="15">
        <f t="shared" si="157"/>
        <v>0</v>
      </c>
      <c r="Q1994" s="15">
        <f>COUNTIFS($G:$G,$G1994)</f>
        <v>5</v>
      </c>
      <c r="R1994" s="16">
        <f t="shared" si="158"/>
        <v>0</v>
      </c>
      <c r="S1994" s="15" t="str">
        <f t="shared" si="159"/>
        <v>no 0% progess</v>
      </c>
      <c r="T1994" s="9">
        <v>0</v>
      </c>
      <c r="U1994" s="9">
        <v>4</v>
      </c>
      <c r="V1994" s="9">
        <v>4</v>
      </c>
      <c r="W1994" s="9">
        <v>0</v>
      </c>
      <c r="X1994" s="9">
        <v>0</v>
      </c>
      <c r="Y1994" s="9">
        <v>0</v>
      </c>
      <c r="Z1994" s="9"/>
      <c r="AA1994" s="9">
        <v>0</v>
      </c>
      <c r="AB1994" s="9"/>
      <c r="AC1994" s="9">
        <v>7697</v>
      </c>
      <c r="AD1994" s="9" t="s">
        <v>7207</v>
      </c>
      <c r="AE1994" s="9" t="s">
        <v>7204</v>
      </c>
      <c r="AF1994" s="9">
        <v>105</v>
      </c>
      <c r="AG1994" s="9"/>
      <c r="AH1994" s="9" t="s">
        <v>7208</v>
      </c>
      <c r="AI1994" s="9" t="s">
        <v>7209</v>
      </c>
      <c r="AJ1994" s="9" t="s">
        <v>7210</v>
      </c>
    </row>
    <row r="1995" spans="1:36" x14ac:dyDescent="0.35">
      <c r="A1995" s="9" t="s">
        <v>3110</v>
      </c>
      <c r="B1995" s="9" t="s">
        <v>3111</v>
      </c>
      <c r="C1995" s="9" t="s">
        <v>14504</v>
      </c>
      <c r="D1995" s="9" t="s">
        <v>29</v>
      </c>
      <c r="E1995" s="9" t="s">
        <v>7201</v>
      </c>
      <c r="F1995" s="9" t="str">
        <f>_xlfn.XLOOKUP(E1995,Total_Enrolled!C:C,Total_Enrolled!C:C)</f>
        <v>2025em1100444@bitspilani-digital.edu.in</v>
      </c>
      <c r="G1995" s="9" t="s">
        <v>7202</v>
      </c>
      <c r="H1995" s="9" t="s">
        <v>14515</v>
      </c>
      <c r="I1995" s="9" t="s">
        <v>7203</v>
      </c>
      <c r="J1995" s="9" t="b">
        <v>1</v>
      </c>
      <c r="K1995" s="9">
        <v>31</v>
      </c>
      <c r="L1995" s="9">
        <f>_xlfn.XLOOKUP(B1995,Courses!A:A,Courses!H:H)</f>
        <v>67</v>
      </c>
      <c r="M1995" s="14">
        <f t="shared" si="155"/>
        <v>0.46268656716417911</v>
      </c>
      <c r="N1995" s="14" t="str">
        <f t="shared" si="156"/>
        <v>Active</v>
      </c>
      <c r="O1995" s="14" t="str" cm="1">
        <f t="array" ref="O1995">_xlfn.IFS(M1995=0,"0",
M1995&lt;=10%,"0-10",
TRUE,"&gt;10"
)&amp;" "&amp;"% progress"</f>
        <v>&gt;10 % progress</v>
      </c>
      <c r="P1995" s="15">
        <f t="shared" si="157"/>
        <v>0</v>
      </c>
      <c r="Q1995" s="15">
        <f>COUNTIFS($G:$G,$G1995)</f>
        <v>5</v>
      </c>
      <c r="R1995" s="16">
        <f t="shared" si="158"/>
        <v>0</v>
      </c>
      <c r="S1995" s="15" t="str">
        <f t="shared" si="159"/>
        <v>no 0% progess</v>
      </c>
      <c r="T1995" s="9">
        <v>0</v>
      </c>
      <c r="U1995" s="9">
        <v>5</v>
      </c>
      <c r="V1995" s="9">
        <v>5</v>
      </c>
      <c r="W1995" s="9">
        <v>0</v>
      </c>
      <c r="X1995" s="9">
        <v>0</v>
      </c>
      <c r="Y1995" s="9">
        <v>3</v>
      </c>
      <c r="Z1995" s="9"/>
      <c r="AA1995" s="9">
        <v>0</v>
      </c>
      <c r="AB1995" s="9"/>
      <c r="AC1995" s="9">
        <v>13879</v>
      </c>
      <c r="AD1995" s="9" t="s">
        <v>7211</v>
      </c>
      <c r="AE1995" s="9" t="s">
        <v>7204</v>
      </c>
      <c r="AF1995" s="9">
        <v>105</v>
      </c>
      <c r="AG1995" s="9"/>
      <c r="AH1995" s="9" t="s">
        <v>7212</v>
      </c>
      <c r="AI1995" s="9"/>
      <c r="AJ1995" s="9"/>
    </row>
    <row r="1996" spans="1:36" x14ac:dyDescent="0.35">
      <c r="A1996" s="9" t="s">
        <v>3379</v>
      </c>
      <c r="B1996" s="9" t="s">
        <v>37</v>
      </c>
      <c r="C1996" s="9" t="s">
        <v>14504</v>
      </c>
      <c r="D1996" s="9" t="s">
        <v>29</v>
      </c>
      <c r="E1996" s="9" t="s">
        <v>7201</v>
      </c>
      <c r="F1996" s="9" t="str">
        <f>_xlfn.XLOOKUP(E1996,Total_Enrolled!C:C,Total_Enrolled!C:C)</f>
        <v>2025em1100444@bitspilani-digital.edu.in</v>
      </c>
      <c r="G1996" s="9" t="s">
        <v>7202</v>
      </c>
      <c r="H1996" s="9" t="s">
        <v>14515</v>
      </c>
      <c r="I1996" s="9" t="s">
        <v>7203</v>
      </c>
      <c r="J1996" s="9" t="b">
        <v>1</v>
      </c>
      <c r="K1996" s="9">
        <v>7</v>
      </c>
      <c r="L1996" s="9">
        <f>_xlfn.XLOOKUP(B1996,Courses!A:A,Courses!H:H)</f>
        <v>64</v>
      </c>
      <c r="M1996" s="14">
        <f t="shared" si="155"/>
        <v>0.109375</v>
      </c>
      <c r="N1996" s="14" t="str">
        <f t="shared" si="156"/>
        <v>Active</v>
      </c>
      <c r="O1996" s="14" t="str" cm="1">
        <f t="array" ref="O1996">_xlfn.IFS(M1996=0,"0",
M1996&lt;=10%,"0-10",
TRUE,"&gt;10"
)&amp;" "&amp;"% progress"</f>
        <v>&gt;10 % progress</v>
      </c>
      <c r="P1996" s="15">
        <f t="shared" si="157"/>
        <v>0</v>
      </c>
      <c r="Q1996" s="15">
        <f>COUNTIFS($G:$G,$G1996)</f>
        <v>5</v>
      </c>
      <c r="R1996" s="16">
        <f t="shared" si="158"/>
        <v>0</v>
      </c>
      <c r="S1996" s="15" t="str">
        <f t="shared" si="159"/>
        <v>no 0% progess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/>
      <c r="AA1996" s="9">
        <v>0</v>
      </c>
      <c r="AB1996" s="9"/>
      <c r="AC1996" s="9">
        <v>512</v>
      </c>
      <c r="AD1996" s="9" t="s">
        <v>7213</v>
      </c>
      <c r="AE1996" s="9" t="s">
        <v>7204</v>
      </c>
      <c r="AF1996" s="9">
        <v>105</v>
      </c>
      <c r="AG1996" s="9"/>
      <c r="AH1996" s="9"/>
      <c r="AI1996" s="9"/>
      <c r="AJ1996" s="9"/>
    </row>
    <row r="1997" spans="1:36" x14ac:dyDescent="0.35">
      <c r="A1997" s="9" t="s">
        <v>3110</v>
      </c>
      <c r="B1997" s="9" t="s">
        <v>3111</v>
      </c>
      <c r="C1997" s="9" t="s">
        <v>14504</v>
      </c>
      <c r="D1997" s="9" t="s">
        <v>29</v>
      </c>
      <c r="E1997" s="9" t="s">
        <v>7214</v>
      </c>
      <c r="F1997" s="9" t="str">
        <f>_xlfn.XLOOKUP(E1997,Total_Enrolled!C:C,Total_Enrolled!C:C)</f>
        <v>2025em1100445@bitspilani-digital.edu.in</v>
      </c>
      <c r="G1997" s="9" t="s">
        <v>7215</v>
      </c>
      <c r="H1997" s="9" t="s">
        <v>14515</v>
      </c>
      <c r="I1997" s="9" t="s">
        <v>7216</v>
      </c>
      <c r="J1997" s="9" t="b">
        <v>1</v>
      </c>
      <c r="K1997" s="9">
        <v>8</v>
      </c>
      <c r="L1997" s="9">
        <f>_xlfn.XLOOKUP(B1997,Courses!A:A,Courses!H:H)</f>
        <v>67</v>
      </c>
      <c r="M1997" s="14">
        <f t="shared" si="155"/>
        <v>0.11940298507462686</v>
      </c>
      <c r="N1997" s="14" t="str">
        <f t="shared" si="156"/>
        <v>Active</v>
      </c>
      <c r="O1997" s="14" t="str" cm="1">
        <f t="array" ref="O1997">_xlfn.IFS(M1997=0,"0",
M1997&lt;=10%,"0-10",
TRUE,"&gt;10"
)&amp;" "&amp;"% progress"</f>
        <v>&gt;10 % progress</v>
      </c>
      <c r="P1997" s="15">
        <f t="shared" si="157"/>
        <v>0</v>
      </c>
      <c r="Q1997" s="15">
        <f>COUNTIFS($G:$G,$G1997)</f>
        <v>3</v>
      </c>
      <c r="R1997" s="16">
        <f t="shared" si="158"/>
        <v>0</v>
      </c>
      <c r="S1997" s="15" t="str">
        <f t="shared" si="159"/>
        <v>no 0% progess</v>
      </c>
      <c r="T1997" s="9">
        <v>0</v>
      </c>
      <c r="U1997" s="9">
        <v>1</v>
      </c>
      <c r="V1997" s="9">
        <v>1</v>
      </c>
      <c r="W1997" s="9">
        <v>0</v>
      </c>
      <c r="X1997" s="9">
        <v>0</v>
      </c>
      <c r="Y1997" s="9">
        <v>0</v>
      </c>
      <c r="Z1997" s="9"/>
      <c r="AA1997" s="9">
        <v>0</v>
      </c>
      <c r="AB1997" s="9"/>
      <c r="AC1997" s="9">
        <v>467</v>
      </c>
      <c r="AD1997" s="9" t="s">
        <v>7217</v>
      </c>
      <c r="AE1997" s="9" t="s">
        <v>7218</v>
      </c>
      <c r="AF1997" s="9">
        <v>142</v>
      </c>
      <c r="AG1997" s="9"/>
      <c r="AH1997" s="9" t="s">
        <v>7219</v>
      </c>
      <c r="AI1997" s="9"/>
      <c r="AJ1997" s="9"/>
    </row>
    <row r="1998" spans="1:36" x14ac:dyDescent="0.35">
      <c r="A1998" s="9" t="s">
        <v>30</v>
      </c>
      <c r="B1998" s="9" t="s">
        <v>31</v>
      </c>
      <c r="C1998" s="9" t="s">
        <v>14504</v>
      </c>
      <c r="D1998" s="9" t="s">
        <v>29</v>
      </c>
      <c r="E1998" s="9" t="s">
        <v>7214</v>
      </c>
      <c r="F1998" s="9" t="str">
        <f>_xlfn.XLOOKUP(E1998,Total_Enrolled!C:C,Total_Enrolled!C:C)</f>
        <v>2025em1100445@bitspilani-digital.edu.in</v>
      </c>
      <c r="G1998" s="9" t="s">
        <v>7215</v>
      </c>
      <c r="H1998" s="9" t="s">
        <v>14515</v>
      </c>
      <c r="I1998" s="9" t="s">
        <v>7216</v>
      </c>
      <c r="J1998" s="9" t="b">
        <v>1</v>
      </c>
      <c r="K1998" s="9">
        <v>51</v>
      </c>
      <c r="L1998" s="9">
        <f>_xlfn.XLOOKUP(B1998,Courses!A:A,Courses!H:H)</f>
        <v>71</v>
      </c>
      <c r="M1998" s="14">
        <f t="shared" si="155"/>
        <v>0.71830985915492962</v>
      </c>
      <c r="N1998" s="14" t="str">
        <f t="shared" si="156"/>
        <v>Active</v>
      </c>
      <c r="O1998" s="14" t="str" cm="1">
        <f t="array" ref="O1998">_xlfn.IFS(M1998=0,"0",
M1998&lt;=10%,"0-10",
TRUE,"&gt;10"
)&amp;" "&amp;"% progress"</f>
        <v>&gt;10 % progress</v>
      </c>
      <c r="P1998" s="15">
        <f t="shared" si="157"/>
        <v>0</v>
      </c>
      <c r="Q1998" s="15">
        <f>COUNTIFS($G:$G,$G1998)</f>
        <v>3</v>
      </c>
      <c r="R1998" s="16">
        <f t="shared" si="158"/>
        <v>0</v>
      </c>
      <c r="S1998" s="15" t="str">
        <f t="shared" si="159"/>
        <v>no 0% progess</v>
      </c>
      <c r="T1998" s="9">
        <v>0</v>
      </c>
      <c r="U1998" s="9">
        <v>11</v>
      </c>
      <c r="V1998" s="9">
        <v>11</v>
      </c>
      <c r="W1998" s="9">
        <v>0</v>
      </c>
      <c r="X1998" s="9">
        <v>0</v>
      </c>
      <c r="Y1998" s="9">
        <v>0</v>
      </c>
      <c r="Z1998" s="9"/>
      <c r="AA1998" s="9">
        <v>0</v>
      </c>
      <c r="AB1998" s="9"/>
      <c r="AC1998" s="9">
        <v>27018</v>
      </c>
      <c r="AD1998" s="9" t="s">
        <v>7220</v>
      </c>
      <c r="AE1998" s="9" t="s">
        <v>7218</v>
      </c>
      <c r="AF1998" s="9">
        <v>142</v>
      </c>
      <c r="AG1998" s="9"/>
      <c r="AH1998" s="9" t="s">
        <v>7221</v>
      </c>
      <c r="AI1998" s="9" t="s">
        <v>7222</v>
      </c>
      <c r="AJ1998" s="9" t="s">
        <v>7222</v>
      </c>
    </row>
    <row r="1999" spans="1:36" x14ac:dyDescent="0.35">
      <c r="A1999" s="9" t="s">
        <v>3100</v>
      </c>
      <c r="B1999" s="9" t="s">
        <v>3101</v>
      </c>
      <c r="C1999" s="9" t="s">
        <v>14504</v>
      </c>
      <c r="D1999" s="9" t="s">
        <v>29</v>
      </c>
      <c r="E1999" s="9" t="s">
        <v>7214</v>
      </c>
      <c r="F1999" s="9" t="str">
        <f>_xlfn.XLOOKUP(E1999,Total_Enrolled!C:C,Total_Enrolled!C:C)</f>
        <v>2025em1100445@bitspilani-digital.edu.in</v>
      </c>
      <c r="G1999" s="9" t="s">
        <v>7215</v>
      </c>
      <c r="H1999" s="9" t="s">
        <v>14515</v>
      </c>
      <c r="I1999" s="9" t="s">
        <v>7216</v>
      </c>
      <c r="J1999" s="9" t="b">
        <v>1</v>
      </c>
      <c r="K1999" s="9">
        <v>22</v>
      </c>
      <c r="L1999" s="9">
        <f>_xlfn.XLOOKUP(B1999,Courses!A:A,Courses!H:H)</f>
        <v>44</v>
      </c>
      <c r="M1999" s="14">
        <f t="shared" si="155"/>
        <v>0.5</v>
      </c>
      <c r="N1999" s="14" t="str">
        <f t="shared" si="156"/>
        <v>Active</v>
      </c>
      <c r="O1999" s="14" t="str" cm="1">
        <f t="array" ref="O1999">_xlfn.IFS(M1999=0,"0",
M1999&lt;=10%,"0-10",
TRUE,"&gt;10"
)&amp;" "&amp;"% progress"</f>
        <v>&gt;10 % progress</v>
      </c>
      <c r="P1999" s="15">
        <f t="shared" si="157"/>
        <v>0</v>
      </c>
      <c r="Q1999" s="15">
        <f>COUNTIFS($G:$G,$G1999)</f>
        <v>3</v>
      </c>
      <c r="R1999" s="16">
        <f t="shared" si="158"/>
        <v>0</v>
      </c>
      <c r="S1999" s="15" t="str">
        <f t="shared" si="159"/>
        <v>no 0% progess</v>
      </c>
      <c r="T1999" s="9">
        <v>0</v>
      </c>
      <c r="U1999" s="9">
        <v>4</v>
      </c>
      <c r="V1999" s="9">
        <v>4</v>
      </c>
      <c r="W1999" s="9">
        <v>0</v>
      </c>
      <c r="X1999" s="9">
        <v>0</v>
      </c>
      <c r="Y1999" s="9">
        <v>0</v>
      </c>
      <c r="Z1999" s="9"/>
      <c r="AA1999" s="9">
        <v>0</v>
      </c>
      <c r="AB1999" s="9"/>
      <c r="AC1999" s="9">
        <v>13121</v>
      </c>
      <c r="AD1999" s="9" t="s">
        <v>7223</v>
      </c>
      <c r="AE1999" s="9" t="s">
        <v>7218</v>
      </c>
      <c r="AF1999" s="9">
        <v>142</v>
      </c>
      <c r="AG1999" s="9"/>
      <c r="AH1999" s="9" t="s">
        <v>7224</v>
      </c>
      <c r="AI1999" s="9" t="s">
        <v>7225</v>
      </c>
      <c r="AJ1999" s="9" t="s">
        <v>7226</v>
      </c>
    </row>
    <row r="2000" spans="1:36" x14ac:dyDescent="0.35">
      <c r="A2000" s="9" t="s">
        <v>3100</v>
      </c>
      <c r="B2000" s="9" t="s">
        <v>3101</v>
      </c>
      <c r="C2000" s="9" t="s">
        <v>14504</v>
      </c>
      <c r="D2000" s="9" t="s">
        <v>29</v>
      </c>
      <c r="E2000" s="9" t="s">
        <v>7227</v>
      </c>
      <c r="F2000" s="9" t="str">
        <f>_xlfn.XLOOKUP(E2000,Total_Enrolled!C:C,Total_Enrolled!C:C)</f>
        <v>2025em1100446@bitspilani-digital.edu.in</v>
      </c>
      <c r="G2000" s="9" t="s">
        <v>7228</v>
      </c>
      <c r="H2000" s="9" t="s">
        <v>14515</v>
      </c>
      <c r="I2000" s="9" t="s">
        <v>7229</v>
      </c>
      <c r="J2000" s="9" t="b">
        <v>1</v>
      </c>
      <c r="K2000" s="9">
        <v>0</v>
      </c>
      <c r="L2000" s="9">
        <f>_xlfn.XLOOKUP(B2000,Courses!A:A,Courses!H:H)</f>
        <v>44</v>
      </c>
      <c r="M2000" s="14">
        <f t="shared" si="155"/>
        <v>0</v>
      </c>
      <c r="N2000" s="14" t="str">
        <f t="shared" si="156"/>
        <v>Not Active</v>
      </c>
      <c r="O2000" s="14" t="str" cm="1">
        <f t="array" ref="O2000">_xlfn.IFS(M2000=0,"0",
M2000&lt;=10%,"0-10",
TRUE,"&gt;10"
)&amp;" "&amp;"% progress"</f>
        <v>0 % progress</v>
      </c>
      <c r="P2000" s="15">
        <f t="shared" si="157"/>
        <v>1</v>
      </c>
      <c r="Q2000" s="15">
        <f>COUNTIFS($G:$G,$G2000)</f>
        <v>3</v>
      </c>
      <c r="R2000" s="16">
        <f t="shared" si="158"/>
        <v>0.33333333333333331</v>
      </c>
      <c r="S2000" s="15" t="str">
        <f t="shared" si="159"/>
        <v>no progress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/>
      <c r="AA2000" s="9">
        <v>0</v>
      </c>
      <c r="AB2000" s="9"/>
      <c r="AC2000" s="9">
        <v>0</v>
      </c>
      <c r="AD2000" s="9"/>
      <c r="AE2000" s="9" t="s">
        <v>7230</v>
      </c>
      <c r="AF2000" s="9">
        <v>177</v>
      </c>
      <c r="AG2000" s="9"/>
      <c r="AH2000" s="9"/>
      <c r="AI2000" s="9"/>
      <c r="AJ2000" s="9"/>
    </row>
    <row r="2001" spans="1:36" x14ac:dyDescent="0.35">
      <c r="A2001" s="9" t="s">
        <v>30</v>
      </c>
      <c r="B2001" s="9" t="s">
        <v>31</v>
      </c>
      <c r="C2001" s="9" t="s">
        <v>14504</v>
      </c>
      <c r="D2001" s="9" t="s">
        <v>29</v>
      </c>
      <c r="E2001" s="9" t="s">
        <v>7227</v>
      </c>
      <c r="F2001" s="9" t="str">
        <f>_xlfn.XLOOKUP(E2001,Total_Enrolled!C:C,Total_Enrolled!C:C)</f>
        <v>2025em1100446@bitspilani-digital.edu.in</v>
      </c>
      <c r="G2001" s="9" t="s">
        <v>7228</v>
      </c>
      <c r="H2001" s="9" t="s">
        <v>14515</v>
      </c>
      <c r="I2001" s="9" t="s">
        <v>7229</v>
      </c>
      <c r="J2001" s="9" t="b">
        <v>1</v>
      </c>
      <c r="K2001" s="9">
        <v>2</v>
      </c>
      <c r="L2001" s="9">
        <f>_xlfn.XLOOKUP(B2001,Courses!A:A,Courses!H:H)</f>
        <v>71</v>
      </c>
      <c r="M2001" s="14">
        <f t="shared" si="155"/>
        <v>2.8169014084507043E-2</v>
      </c>
      <c r="N2001" s="14" t="str">
        <f t="shared" si="156"/>
        <v>Active</v>
      </c>
      <c r="O2001" s="14" t="str" cm="1">
        <f t="array" ref="O2001">_xlfn.IFS(M2001=0,"0",
M2001&lt;=10%,"0-10",
TRUE,"&gt;10"
)&amp;" "&amp;"% progress"</f>
        <v>0-10 % progress</v>
      </c>
      <c r="P2001" s="15">
        <f t="shared" si="157"/>
        <v>0</v>
      </c>
      <c r="Q2001" s="15">
        <f>COUNTIFS($G:$G,$G2001)</f>
        <v>3</v>
      </c>
      <c r="R2001" s="16">
        <f t="shared" si="158"/>
        <v>0</v>
      </c>
      <c r="S2001" s="15" t="str">
        <f t="shared" si="159"/>
        <v>no 0% progess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/>
      <c r="AA2001" s="9">
        <v>0</v>
      </c>
      <c r="AB2001" s="9"/>
      <c r="AC2001" s="9">
        <v>824</v>
      </c>
      <c r="AD2001" s="9" t="s">
        <v>7231</v>
      </c>
      <c r="AE2001" s="9" t="s">
        <v>7230</v>
      </c>
      <c r="AF2001" s="9">
        <v>177</v>
      </c>
      <c r="AG2001" s="9"/>
      <c r="AH2001" s="9"/>
      <c r="AI2001" s="9" t="s">
        <v>7232</v>
      </c>
      <c r="AJ2001" s="9" t="s">
        <v>7233</v>
      </c>
    </row>
    <row r="2002" spans="1:36" x14ac:dyDescent="0.35">
      <c r="A2002" s="9" t="s">
        <v>3110</v>
      </c>
      <c r="B2002" s="9" t="s">
        <v>3111</v>
      </c>
      <c r="C2002" s="9" t="s">
        <v>14504</v>
      </c>
      <c r="D2002" s="9" t="s">
        <v>29</v>
      </c>
      <c r="E2002" s="9" t="s">
        <v>7227</v>
      </c>
      <c r="F2002" s="9" t="str">
        <f>_xlfn.XLOOKUP(E2002,Total_Enrolled!C:C,Total_Enrolled!C:C)</f>
        <v>2025em1100446@bitspilani-digital.edu.in</v>
      </c>
      <c r="G2002" s="9" t="s">
        <v>7228</v>
      </c>
      <c r="H2002" s="9" t="s">
        <v>14515</v>
      </c>
      <c r="I2002" s="9" t="s">
        <v>7229</v>
      </c>
      <c r="J2002" s="9" t="b">
        <v>1</v>
      </c>
      <c r="K2002" s="9">
        <v>0</v>
      </c>
      <c r="L2002" s="9">
        <f>_xlfn.XLOOKUP(B2002,Courses!A:A,Courses!H:H)</f>
        <v>67</v>
      </c>
      <c r="M2002" s="14">
        <f t="shared" si="155"/>
        <v>0</v>
      </c>
      <c r="N2002" s="14" t="str">
        <f t="shared" si="156"/>
        <v>Not Active</v>
      </c>
      <c r="O2002" s="14" t="str" cm="1">
        <f t="array" ref="O2002">_xlfn.IFS(M2002=0,"0",
M2002&lt;=10%,"0-10",
TRUE,"&gt;10"
)&amp;" "&amp;"% progress"</f>
        <v>0 % progress</v>
      </c>
      <c r="P2002" s="15">
        <f t="shared" si="157"/>
        <v>1</v>
      </c>
      <c r="Q2002" s="15">
        <f>COUNTIFS($G:$G,$G2002)</f>
        <v>3</v>
      </c>
      <c r="R2002" s="16">
        <f t="shared" si="158"/>
        <v>0.33333333333333331</v>
      </c>
      <c r="S2002" s="15" t="str">
        <f t="shared" si="159"/>
        <v>no progress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/>
      <c r="AA2002" s="9">
        <v>0</v>
      </c>
      <c r="AB2002" s="9"/>
      <c r="AC2002" s="9">
        <v>0</v>
      </c>
      <c r="AD2002" s="9" t="s">
        <v>7234</v>
      </c>
      <c r="AE2002" s="9" t="s">
        <v>7230</v>
      </c>
      <c r="AF2002" s="9">
        <v>177</v>
      </c>
      <c r="AG2002" s="9"/>
      <c r="AH2002" s="9"/>
      <c r="AI2002" s="9"/>
      <c r="AJ2002" s="9"/>
    </row>
    <row r="2003" spans="1:36" x14ac:dyDescent="0.35">
      <c r="A2003" s="9" t="s">
        <v>3095</v>
      </c>
      <c r="B2003" s="9" t="s">
        <v>38</v>
      </c>
      <c r="C2003" s="9" t="s">
        <v>14504</v>
      </c>
      <c r="D2003" s="9" t="s">
        <v>29</v>
      </c>
      <c r="E2003" s="9" t="s">
        <v>7235</v>
      </c>
      <c r="F2003" s="9" t="str">
        <f>_xlfn.XLOOKUP(E2003,Total_Enrolled!C:C,Total_Enrolled!C:C)</f>
        <v>2025em1100447@bitspilani-digital.edu.in</v>
      </c>
      <c r="G2003" s="9" t="s">
        <v>7236</v>
      </c>
      <c r="H2003" s="9" t="s">
        <v>14515</v>
      </c>
      <c r="I2003" s="9" t="s">
        <v>7237</v>
      </c>
      <c r="J2003" s="9" t="b">
        <v>1</v>
      </c>
      <c r="K2003" s="9">
        <v>0</v>
      </c>
      <c r="L2003" s="9">
        <f>_xlfn.XLOOKUP(B2003,Courses!A:A,Courses!H:H)</f>
        <v>42</v>
      </c>
      <c r="M2003" s="14">
        <f t="shared" si="155"/>
        <v>0</v>
      </c>
      <c r="N2003" s="14" t="str">
        <f t="shared" si="156"/>
        <v>Not Active</v>
      </c>
      <c r="O2003" s="14" t="str" cm="1">
        <f t="array" ref="O2003">_xlfn.IFS(M2003=0,"0",
M2003&lt;=10%,"0-10",
TRUE,"&gt;10"
)&amp;" "&amp;"% progress"</f>
        <v>0 % progress</v>
      </c>
      <c r="P2003" s="15">
        <f t="shared" si="157"/>
        <v>1</v>
      </c>
      <c r="Q2003" s="15">
        <f>COUNTIFS($G:$G,$G2003)</f>
        <v>4</v>
      </c>
      <c r="R2003" s="16">
        <f t="shared" si="158"/>
        <v>0.25</v>
      </c>
      <c r="S2003" s="15" t="str">
        <f t="shared" si="159"/>
        <v>no progress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/>
      <c r="AA2003" s="9">
        <v>0</v>
      </c>
      <c r="AB2003" s="9"/>
      <c r="AC2003" s="9">
        <v>0</v>
      </c>
      <c r="AD2003" s="9"/>
      <c r="AE2003" s="9" t="s">
        <v>7238</v>
      </c>
      <c r="AF2003" s="9">
        <v>45</v>
      </c>
      <c r="AG2003" s="9"/>
      <c r="AH2003" s="9"/>
      <c r="AI2003" s="9"/>
      <c r="AJ2003" s="9"/>
    </row>
    <row r="2004" spans="1:36" x14ac:dyDescent="0.35">
      <c r="A2004" s="9" t="s">
        <v>3091</v>
      </c>
      <c r="B2004" s="9" t="s">
        <v>3092</v>
      </c>
      <c r="C2004" s="9" t="s">
        <v>14504</v>
      </c>
      <c r="D2004" s="9" t="s">
        <v>29</v>
      </c>
      <c r="E2004" s="9" t="s">
        <v>7235</v>
      </c>
      <c r="F2004" s="9" t="str">
        <f>_xlfn.XLOOKUP(E2004,Total_Enrolled!C:C,Total_Enrolled!C:C)</f>
        <v>2025em1100447@bitspilani-digital.edu.in</v>
      </c>
      <c r="G2004" s="9" t="s">
        <v>7236</v>
      </c>
      <c r="H2004" s="9" t="s">
        <v>14515</v>
      </c>
      <c r="I2004" s="9" t="s">
        <v>7237</v>
      </c>
      <c r="J2004" s="9" t="b">
        <v>1</v>
      </c>
      <c r="K2004" s="9">
        <v>0</v>
      </c>
      <c r="L2004" s="9">
        <f>_xlfn.XLOOKUP(B2004,Courses!A:A,Courses!H:H)</f>
        <v>36</v>
      </c>
      <c r="M2004" s="14">
        <f t="shared" si="155"/>
        <v>0</v>
      </c>
      <c r="N2004" s="14" t="str">
        <f t="shared" si="156"/>
        <v>Not Active</v>
      </c>
      <c r="O2004" s="14" t="str" cm="1">
        <f t="array" ref="O2004">_xlfn.IFS(M2004=0,"0",
M2004&lt;=10%,"0-10",
TRUE,"&gt;10"
)&amp;" "&amp;"% progress"</f>
        <v>0 % progress</v>
      </c>
      <c r="P2004" s="15">
        <f t="shared" si="157"/>
        <v>1</v>
      </c>
      <c r="Q2004" s="15">
        <f>COUNTIFS($G:$G,$G2004)</f>
        <v>4</v>
      </c>
      <c r="R2004" s="16">
        <f t="shared" si="158"/>
        <v>0.25</v>
      </c>
      <c r="S2004" s="15" t="str">
        <f t="shared" si="159"/>
        <v>no progress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/>
      <c r="AA2004" s="9">
        <v>0</v>
      </c>
      <c r="AB2004" s="9"/>
      <c r="AC2004" s="9">
        <v>0</v>
      </c>
      <c r="AD2004" s="9" t="s">
        <v>7239</v>
      </c>
      <c r="AE2004" s="9" t="s">
        <v>7238</v>
      </c>
      <c r="AF2004" s="9">
        <v>45</v>
      </c>
      <c r="AG2004" s="9"/>
      <c r="AH2004" s="9"/>
      <c r="AI2004" s="9"/>
      <c r="AJ2004" s="9"/>
    </row>
    <row r="2005" spans="1:36" x14ac:dyDescent="0.35">
      <c r="A2005" s="9" t="s">
        <v>3089</v>
      </c>
      <c r="B2005" s="9" t="s">
        <v>36</v>
      </c>
      <c r="C2005" s="9" t="s">
        <v>14504</v>
      </c>
      <c r="D2005" s="9" t="s">
        <v>29</v>
      </c>
      <c r="E2005" s="9" t="s">
        <v>7235</v>
      </c>
      <c r="F2005" s="9" t="str">
        <f>_xlfn.XLOOKUP(E2005,Total_Enrolled!C:C,Total_Enrolled!C:C)</f>
        <v>2025em1100447@bitspilani-digital.edu.in</v>
      </c>
      <c r="G2005" s="9" t="s">
        <v>7236</v>
      </c>
      <c r="H2005" s="9" t="s">
        <v>14515</v>
      </c>
      <c r="I2005" s="9" t="s">
        <v>7237</v>
      </c>
      <c r="J2005" s="9" t="b">
        <v>1</v>
      </c>
      <c r="K2005" s="9">
        <v>9</v>
      </c>
      <c r="L2005" s="9">
        <f>_xlfn.XLOOKUP(B2005,Courses!A:A,Courses!H:H)</f>
        <v>85</v>
      </c>
      <c r="M2005" s="14">
        <f t="shared" si="155"/>
        <v>0.10588235294117647</v>
      </c>
      <c r="N2005" s="14" t="str">
        <f t="shared" si="156"/>
        <v>Active</v>
      </c>
      <c r="O2005" s="14" t="str" cm="1">
        <f t="array" ref="O2005">_xlfn.IFS(M2005=0,"0",
M2005&lt;=10%,"0-10",
TRUE,"&gt;10"
)&amp;" "&amp;"% progress"</f>
        <v>&gt;10 % progress</v>
      </c>
      <c r="P2005" s="15">
        <f t="shared" si="157"/>
        <v>0</v>
      </c>
      <c r="Q2005" s="15">
        <f>COUNTIFS($G:$G,$G2005)</f>
        <v>4</v>
      </c>
      <c r="R2005" s="16">
        <f t="shared" si="158"/>
        <v>0</v>
      </c>
      <c r="S2005" s="15" t="str">
        <f t="shared" si="159"/>
        <v>no 0% progess</v>
      </c>
      <c r="T2005" s="9">
        <v>0</v>
      </c>
      <c r="U2005" s="9">
        <v>1</v>
      </c>
      <c r="V2005" s="9">
        <v>3</v>
      </c>
      <c r="W2005" s="9">
        <v>0</v>
      </c>
      <c r="X2005" s="9">
        <v>0</v>
      </c>
      <c r="Y2005" s="9">
        <v>0</v>
      </c>
      <c r="Z2005" s="9"/>
      <c r="AA2005" s="9">
        <v>0</v>
      </c>
      <c r="AB2005" s="9"/>
      <c r="AC2005" s="9">
        <v>2251</v>
      </c>
      <c r="AD2005" s="9" t="s">
        <v>7240</v>
      </c>
      <c r="AE2005" s="9" t="s">
        <v>7238</v>
      </c>
      <c r="AF2005" s="9">
        <v>45</v>
      </c>
      <c r="AG2005" s="9"/>
      <c r="AH2005" s="9" t="s">
        <v>7241</v>
      </c>
      <c r="AI2005" s="9"/>
      <c r="AJ2005" s="9"/>
    </row>
    <row r="2006" spans="1:36" x14ac:dyDescent="0.35">
      <c r="A2006" s="9" t="s">
        <v>3086</v>
      </c>
      <c r="B2006" s="9" t="s">
        <v>35</v>
      </c>
      <c r="C2006" s="9" t="s">
        <v>14504</v>
      </c>
      <c r="D2006" s="9" t="s">
        <v>29</v>
      </c>
      <c r="E2006" s="9" t="s">
        <v>7235</v>
      </c>
      <c r="F2006" s="9" t="str">
        <f>_xlfn.XLOOKUP(E2006,Total_Enrolled!C:C,Total_Enrolled!C:C)</f>
        <v>2025em1100447@bitspilani-digital.edu.in</v>
      </c>
      <c r="G2006" s="9" t="s">
        <v>7236</v>
      </c>
      <c r="H2006" s="9" t="s">
        <v>14515</v>
      </c>
      <c r="I2006" s="9" t="s">
        <v>7237</v>
      </c>
      <c r="J2006" s="9" t="b">
        <v>1</v>
      </c>
      <c r="K2006" s="9">
        <v>1</v>
      </c>
      <c r="L2006" s="9">
        <f>_xlfn.XLOOKUP(B2006,Courses!A:A,Courses!H:H)</f>
        <v>68</v>
      </c>
      <c r="M2006" s="14">
        <f t="shared" si="155"/>
        <v>1.4705882352941176E-2</v>
      </c>
      <c r="N2006" s="14" t="str">
        <f t="shared" si="156"/>
        <v>Active</v>
      </c>
      <c r="O2006" s="14" t="str" cm="1">
        <f t="array" ref="O2006">_xlfn.IFS(M2006=0,"0",
M2006&lt;=10%,"0-10",
TRUE,"&gt;10"
)&amp;" "&amp;"% progress"</f>
        <v>0-10 % progress</v>
      </c>
      <c r="P2006" s="15">
        <f t="shared" si="157"/>
        <v>0</v>
      </c>
      <c r="Q2006" s="15">
        <f>COUNTIFS($G:$G,$G2006)</f>
        <v>4</v>
      </c>
      <c r="R2006" s="16">
        <f t="shared" si="158"/>
        <v>0</v>
      </c>
      <c r="S2006" s="15" t="str">
        <f t="shared" si="159"/>
        <v>no 0% progess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/>
      <c r="AA2006" s="9">
        <v>0</v>
      </c>
      <c r="AB2006" s="9"/>
      <c r="AC2006" s="9">
        <v>58</v>
      </c>
      <c r="AD2006" s="9" t="s">
        <v>7242</v>
      </c>
      <c r="AE2006" s="9" t="s">
        <v>7238</v>
      </c>
      <c r="AF2006" s="9">
        <v>45</v>
      </c>
      <c r="AG2006" s="9"/>
      <c r="AH2006" s="9"/>
      <c r="AI2006" s="9"/>
      <c r="AJ2006" s="9"/>
    </row>
    <row r="2007" spans="1:36" x14ac:dyDescent="0.35">
      <c r="A2007" s="9" t="s">
        <v>3089</v>
      </c>
      <c r="B2007" s="9" t="s">
        <v>36</v>
      </c>
      <c r="C2007" s="9" t="s">
        <v>14504</v>
      </c>
      <c r="D2007" s="9" t="s">
        <v>29</v>
      </c>
      <c r="E2007" s="9" t="s">
        <v>7243</v>
      </c>
      <c r="F2007" s="9" t="str">
        <f>_xlfn.XLOOKUP(E2007,Total_Enrolled!C:C,Total_Enrolled!C:C)</f>
        <v>2025em1100448@bitspilani-digital.edu.in</v>
      </c>
      <c r="G2007" s="9" t="s">
        <v>7244</v>
      </c>
      <c r="H2007" s="9" t="s">
        <v>14515</v>
      </c>
      <c r="I2007" s="9" t="s">
        <v>7245</v>
      </c>
      <c r="J2007" s="9" t="b">
        <v>1</v>
      </c>
      <c r="K2007" s="9">
        <v>0</v>
      </c>
      <c r="L2007" s="9">
        <f>_xlfn.XLOOKUP(B2007,Courses!A:A,Courses!H:H)</f>
        <v>85</v>
      </c>
      <c r="M2007" s="14">
        <f t="shared" si="155"/>
        <v>0</v>
      </c>
      <c r="N2007" s="14" t="str">
        <f t="shared" si="156"/>
        <v>Not Active</v>
      </c>
      <c r="O2007" s="14" t="str" cm="1">
        <f t="array" ref="O2007">_xlfn.IFS(M2007=0,"0",
M2007&lt;=10%,"0-10",
TRUE,"&gt;10"
)&amp;" "&amp;"% progress"</f>
        <v>0 % progress</v>
      </c>
      <c r="P2007" s="15">
        <f t="shared" si="157"/>
        <v>1</v>
      </c>
      <c r="Q2007" s="15">
        <f>COUNTIFS($G:$G,$G2007)</f>
        <v>3</v>
      </c>
      <c r="R2007" s="16">
        <f t="shared" si="158"/>
        <v>0.33333333333333331</v>
      </c>
      <c r="S2007" s="15" t="str">
        <f t="shared" si="159"/>
        <v>no progress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/>
      <c r="AA2007" s="9">
        <v>0</v>
      </c>
      <c r="AB2007" s="9"/>
      <c r="AC2007" s="9">
        <v>0</v>
      </c>
      <c r="AD2007" s="9"/>
      <c r="AE2007" s="9" t="s">
        <v>7246</v>
      </c>
      <c r="AF2007" s="9">
        <v>86</v>
      </c>
      <c r="AG2007" s="9"/>
      <c r="AH2007" s="9"/>
      <c r="AI2007" s="9"/>
      <c r="AJ2007" s="9"/>
    </row>
    <row r="2008" spans="1:36" x14ac:dyDescent="0.35">
      <c r="A2008" s="9" t="s">
        <v>30</v>
      </c>
      <c r="B2008" s="9" t="s">
        <v>31</v>
      </c>
      <c r="C2008" s="9" t="s">
        <v>14504</v>
      </c>
      <c r="D2008" s="9" t="s">
        <v>29</v>
      </c>
      <c r="E2008" s="9" t="s">
        <v>7243</v>
      </c>
      <c r="F2008" s="9" t="str">
        <f>_xlfn.XLOOKUP(E2008,Total_Enrolled!C:C,Total_Enrolled!C:C)</f>
        <v>2025em1100448@bitspilani-digital.edu.in</v>
      </c>
      <c r="G2008" s="9" t="s">
        <v>7244</v>
      </c>
      <c r="H2008" s="9" t="s">
        <v>14515</v>
      </c>
      <c r="I2008" s="9" t="s">
        <v>7245</v>
      </c>
      <c r="J2008" s="9" t="b">
        <v>1</v>
      </c>
      <c r="K2008" s="9">
        <v>0</v>
      </c>
      <c r="L2008" s="9">
        <f>_xlfn.XLOOKUP(B2008,Courses!A:A,Courses!H:H)</f>
        <v>71</v>
      </c>
      <c r="M2008" s="14">
        <f t="shared" si="155"/>
        <v>0</v>
      </c>
      <c r="N2008" s="14" t="str">
        <f t="shared" si="156"/>
        <v>Not Active</v>
      </c>
      <c r="O2008" s="14" t="str" cm="1">
        <f t="array" ref="O2008">_xlfn.IFS(M2008=0,"0",
M2008&lt;=10%,"0-10",
TRUE,"&gt;10"
)&amp;" "&amp;"% progress"</f>
        <v>0 % progress</v>
      </c>
      <c r="P2008" s="15">
        <f t="shared" si="157"/>
        <v>1</v>
      </c>
      <c r="Q2008" s="15">
        <f>COUNTIFS($G:$G,$G2008)</f>
        <v>3</v>
      </c>
      <c r="R2008" s="16">
        <f t="shared" si="158"/>
        <v>0.33333333333333331</v>
      </c>
      <c r="S2008" s="15" t="str">
        <f t="shared" si="159"/>
        <v>no progress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/>
      <c r="AA2008" s="9">
        <v>0</v>
      </c>
      <c r="AB2008" s="9"/>
      <c r="AC2008" s="9">
        <v>0</v>
      </c>
      <c r="AD2008" s="9" t="s">
        <v>7247</v>
      </c>
      <c r="AE2008" s="9" t="s">
        <v>7246</v>
      </c>
      <c r="AF2008" s="9">
        <v>86</v>
      </c>
      <c r="AG2008" s="9"/>
      <c r="AH2008" s="9"/>
      <c r="AI2008" s="9"/>
      <c r="AJ2008" s="9"/>
    </row>
    <row r="2009" spans="1:36" x14ac:dyDescent="0.35">
      <c r="A2009" s="9" t="s">
        <v>3100</v>
      </c>
      <c r="B2009" s="9" t="s">
        <v>3101</v>
      </c>
      <c r="C2009" s="9" t="s">
        <v>14504</v>
      </c>
      <c r="D2009" s="9" t="s">
        <v>29</v>
      </c>
      <c r="E2009" s="9" t="s">
        <v>7243</v>
      </c>
      <c r="F2009" s="9" t="str">
        <f>_xlfn.XLOOKUP(E2009,Total_Enrolled!C:C,Total_Enrolled!C:C)</f>
        <v>2025em1100448@bitspilani-digital.edu.in</v>
      </c>
      <c r="G2009" s="9" t="s">
        <v>7244</v>
      </c>
      <c r="H2009" s="9" t="s">
        <v>14515</v>
      </c>
      <c r="I2009" s="9" t="s">
        <v>7245</v>
      </c>
      <c r="J2009" s="9" t="b">
        <v>1</v>
      </c>
      <c r="K2009" s="9">
        <v>4</v>
      </c>
      <c r="L2009" s="9">
        <f>_xlfn.XLOOKUP(B2009,Courses!A:A,Courses!H:H)</f>
        <v>44</v>
      </c>
      <c r="M2009" s="14">
        <f t="shared" si="155"/>
        <v>9.0909090909090912E-2</v>
      </c>
      <c r="N2009" s="14" t="str">
        <f t="shared" si="156"/>
        <v>Active</v>
      </c>
      <c r="O2009" s="14" t="str" cm="1">
        <f t="array" ref="O2009">_xlfn.IFS(M2009=0,"0",
M2009&lt;=10%,"0-10",
TRUE,"&gt;10"
)&amp;" "&amp;"% progress"</f>
        <v>0-10 % progress</v>
      </c>
      <c r="P2009" s="15">
        <f t="shared" si="157"/>
        <v>0</v>
      </c>
      <c r="Q2009" s="15">
        <f>COUNTIFS($G:$G,$G2009)</f>
        <v>3</v>
      </c>
      <c r="R2009" s="16">
        <f t="shared" si="158"/>
        <v>0</v>
      </c>
      <c r="S2009" s="15" t="str">
        <f t="shared" si="159"/>
        <v>no 0% progess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/>
      <c r="AA2009" s="9">
        <v>0</v>
      </c>
      <c r="AB2009" s="9"/>
      <c r="AC2009" s="9">
        <v>2647</v>
      </c>
      <c r="AD2009" s="9" t="s">
        <v>7248</v>
      </c>
      <c r="AE2009" s="9" t="s">
        <v>7246</v>
      </c>
      <c r="AF2009" s="9">
        <v>86</v>
      </c>
      <c r="AG2009" s="9"/>
      <c r="AH2009" s="9"/>
      <c r="AI2009" s="9" t="s">
        <v>7249</v>
      </c>
      <c r="AJ2009" s="9" t="s">
        <v>7250</v>
      </c>
    </row>
    <row r="2010" spans="1:36" x14ac:dyDescent="0.35">
      <c r="A2010" s="9" t="s">
        <v>3110</v>
      </c>
      <c r="B2010" s="9" t="s">
        <v>3111</v>
      </c>
      <c r="C2010" s="9" t="s">
        <v>14504</v>
      </c>
      <c r="D2010" s="9" t="s">
        <v>29</v>
      </c>
      <c r="E2010" s="9" t="s">
        <v>7251</v>
      </c>
      <c r="F2010" s="9" t="str">
        <f>_xlfn.XLOOKUP(E2010,Total_Enrolled!C:C,Total_Enrolled!C:C)</f>
        <v>2025em1100449@bitspilani-digital.edu.in</v>
      </c>
      <c r="G2010" s="9" t="s">
        <v>7252</v>
      </c>
      <c r="H2010" s="9" t="s">
        <v>14515</v>
      </c>
      <c r="I2010" s="9" t="s">
        <v>7253</v>
      </c>
      <c r="J2010" s="9" t="b">
        <v>1</v>
      </c>
      <c r="K2010" s="9">
        <v>1</v>
      </c>
      <c r="L2010" s="9">
        <f>_xlfn.XLOOKUP(B2010,Courses!A:A,Courses!H:H)</f>
        <v>67</v>
      </c>
      <c r="M2010" s="14">
        <f t="shared" si="155"/>
        <v>1.4925373134328358E-2</v>
      </c>
      <c r="N2010" s="14" t="str">
        <f t="shared" si="156"/>
        <v>Active</v>
      </c>
      <c r="O2010" s="14" t="str" cm="1">
        <f t="array" ref="O2010">_xlfn.IFS(M2010=0,"0",
M2010&lt;=10%,"0-10",
TRUE,"&gt;10"
)&amp;" "&amp;"% progress"</f>
        <v>0-10 % progress</v>
      </c>
      <c r="P2010" s="15">
        <f t="shared" si="157"/>
        <v>0</v>
      </c>
      <c r="Q2010" s="15">
        <f>COUNTIFS($G:$G,$G2010)</f>
        <v>4</v>
      </c>
      <c r="R2010" s="16">
        <f t="shared" si="158"/>
        <v>0</v>
      </c>
      <c r="S2010" s="15" t="str">
        <f t="shared" si="159"/>
        <v>no 0% progess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/>
      <c r="AA2010" s="9">
        <v>0</v>
      </c>
      <c r="AB2010" s="9"/>
      <c r="AC2010" s="9">
        <v>3</v>
      </c>
      <c r="AD2010" s="9" t="s">
        <v>7254</v>
      </c>
      <c r="AE2010" s="9" t="s">
        <v>7255</v>
      </c>
      <c r="AF2010" s="9">
        <v>125</v>
      </c>
      <c r="AG2010" s="9"/>
      <c r="AH2010" s="9"/>
      <c r="AI2010" s="9"/>
      <c r="AJ2010" s="9"/>
    </row>
    <row r="2011" spans="1:36" x14ac:dyDescent="0.35">
      <c r="A2011" s="9" t="s">
        <v>3089</v>
      </c>
      <c r="B2011" s="9" t="s">
        <v>36</v>
      </c>
      <c r="C2011" s="9" t="s">
        <v>14504</v>
      </c>
      <c r="D2011" s="9" t="s">
        <v>29</v>
      </c>
      <c r="E2011" s="9" t="s">
        <v>7251</v>
      </c>
      <c r="F2011" s="9" t="str">
        <f>_xlfn.XLOOKUP(E2011,Total_Enrolled!C:C,Total_Enrolled!C:C)</f>
        <v>2025em1100449@bitspilani-digital.edu.in</v>
      </c>
      <c r="G2011" s="9" t="s">
        <v>7252</v>
      </c>
      <c r="H2011" s="9" t="s">
        <v>14515</v>
      </c>
      <c r="I2011" s="9" t="s">
        <v>7253</v>
      </c>
      <c r="J2011" s="9" t="b">
        <v>1</v>
      </c>
      <c r="K2011" s="9">
        <v>1</v>
      </c>
      <c r="L2011" s="9">
        <f>_xlfn.XLOOKUP(B2011,Courses!A:A,Courses!H:H)</f>
        <v>85</v>
      </c>
      <c r="M2011" s="14">
        <f t="shared" si="155"/>
        <v>1.1764705882352941E-2</v>
      </c>
      <c r="N2011" s="14" t="str">
        <f t="shared" si="156"/>
        <v>Active</v>
      </c>
      <c r="O2011" s="14" t="str" cm="1">
        <f t="array" ref="O2011">_xlfn.IFS(M2011=0,"0",
M2011&lt;=10%,"0-10",
TRUE,"&gt;10"
)&amp;" "&amp;"% progress"</f>
        <v>0-10 % progress</v>
      </c>
      <c r="P2011" s="15">
        <f t="shared" si="157"/>
        <v>0</v>
      </c>
      <c r="Q2011" s="15">
        <f>COUNTIFS($G:$G,$G2011)</f>
        <v>4</v>
      </c>
      <c r="R2011" s="16">
        <f t="shared" si="158"/>
        <v>0</v>
      </c>
      <c r="S2011" s="15" t="str">
        <f t="shared" si="159"/>
        <v>no 0% progess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/>
      <c r="AA2011" s="9">
        <v>0</v>
      </c>
      <c r="AB2011" s="9"/>
      <c r="AC2011" s="9">
        <v>70</v>
      </c>
      <c r="AD2011" s="9" t="s">
        <v>7256</v>
      </c>
      <c r="AE2011" s="9" t="s">
        <v>7255</v>
      </c>
      <c r="AF2011" s="9">
        <v>125</v>
      </c>
      <c r="AG2011" s="9"/>
      <c r="AH2011" s="9"/>
      <c r="AI2011" s="9"/>
      <c r="AJ2011" s="9"/>
    </row>
    <row r="2012" spans="1:36" x14ac:dyDescent="0.35">
      <c r="A2012" s="9" t="s">
        <v>3091</v>
      </c>
      <c r="B2012" s="9" t="s">
        <v>3092</v>
      </c>
      <c r="C2012" s="9" t="s">
        <v>14504</v>
      </c>
      <c r="D2012" s="9" t="s">
        <v>29</v>
      </c>
      <c r="E2012" s="9" t="s">
        <v>7251</v>
      </c>
      <c r="F2012" s="9" t="str">
        <f>_xlfn.XLOOKUP(E2012,Total_Enrolled!C:C,Total_Enrolled!C:C)</f>
        <v>2025em1100449@bitspilani-digital.edu.in</v>
      </c>
      <c r="G2012" s="9" t="s">
        <v>7252</v>
      </c>
      <c r="H2012" s="9" t="s">
        <v>14515</v>
      </c>
      <c r="I2012" s="9" t="s">
        <v>7253</v>
      </c>
      <c r="J2012" s="9" t="b">
        <v>1</v>
      </c>
      <c r="K2012" s="9">
        <v>5</v>
      </c>
      <c r="L2012" s="9">
        <f>_xlfn.XLOOKUP(B2012,Courses!A:A,Courses!H:H)</f>
        <v>36</v>
      </c>
      <c r="M2012" s="14">
        <f t="shared" si="155"/>
        <v>0.1388888888888889</v>
      </c>
      <c r="N2012" s="14" t="str">
        <f t="shared" si="156"/>
        <v>Active</v>
      </c>
      <c r="O2012" s="14" t="str" cm="1">
        <f t="array" ref="O2012">_xlfn.IFS(M2012=0,"0",
M2012&lt;=10%,"0-10",
TRUE,"&gt;10"
)&amp;" "&amp;"% progress"</f>
        <v>&gt;10 % progress</v>
      </c>
      <c r="P2012" s="15">
        <f t="shared" si="157"/>
        <v>0</v>
      </c>
      <c r="Q2012" s="15">
        <f>COUNTIFS($G:$G,$G2012)</f>
        <v>4</v>
      </c>
      <c r="R2012" s="16">
        <f t="shared" si="158"/>
        <v>0</v>
      </c>
      <c r="S2012" s="15" t="str">
        <f t="shared" si="159"/>
        <v>no 0% progess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/>
      <c r="AA2012" s="9">
        <v>0</v>
      </c>
      <c r="AB2012" s="9"/>
      <c r="AC2012" s="9">
        <v>300</v>
      </c>
      <c r="AD2012" s="9" t="s">
        <v>7257</v>
      </c>
      <c r="AE2012" s="9" t="s">
        <v>7255</v>
      </c>
      <c r="AF2012" s="9">
        <v>125</v>
      </c>
      <c r="AG2012" s="9"/>
      <c r="AH2012" s="9"/>
      <c r="AI2012" s="9" t="s">
        <v>7258</v>
      </c>
      <c r="AJ2012" s="9" t="s">
        <v>7259</v>
      </c>
    </row>
    <row r="2013" spans="1:36" x14ac:dyDescent="0.35">
      <c r="A2013" s="9" t="s">
        <v>3086</v>
      </c>
      <c r="B2013" s="9" t="s">
        <v>35</v>
      </c>
      <c r="C2013" s="9" t="s">
        <v>14504</v>
      </c>
      <c r="D2013" s="9" t="s">
        <v>29</v>
      </c>
      <c r="E2013" s="9" t="s">
        <v>7251</v>
      </c>
      <c r="F2013" s="9" t="str">
        <f>_xlfn.XLOOKUP(E2013,Total_Enrolled!C:C,Total_Enrolled!C:C)</f>
        <v>2025em1100449@bitspilani-digital.edu.in</v>
      </c>
      <c r="G2013" s="9" t="s">
        <v>7252</v>
      </c>
      <c r="H2013" s="9" t="s">
        <v>14515</v>
      </c>
      <c r="I2013" s="9" t="s">
        <v>7253</v>
      </c>
      <c r="J2013" s="9" t="b">
        <v>1</v>
      </c>
      <c r="K2013" s="9">
        <v>1</v>
      </c>
      <c r="L2013" s="9">
        <f>_xlfn.XLOOKUP(B2013,Courses!A:A,Courses!H:H)</f>
        <v>68</v>
      </c>
      <c r="M2013" s="14">
        <f t="shared" si="155"/>
        <v>1.4705882352941176E-2</v>
      </c>
      <c r="N2013" s="14" t="str">
        <f t="shared" si="156"/>
        <v>Active</v>
      </c>
      <c r="O2013" s="14" t="str" cm="1">
        <f t="array" ref="O2013">_xlfn.IFS(M2013=0,"0",
M2013&lt;=10%,"0-10",
TRUE,"&gt;10"
)&amp;" "&amp;"% progress"</f>
        <v>0-10 % progress</v>
      </c>
      <c r="P2013" s="15">
        <f t="shared" si="157"/>
        <v>0</v>
      </c>
      <c r="Q2013" s="15">
        <f>COUNTIFS($G:$G,$G2013)</f>
        <v>4</v>
      </c>
      <c r="R2013" s="16">
        <f t="shared" si="158"/>
        <v>0</v>
      </c>
      <c r="S2013" s="15" t="str">
        <f t="shared" si="159"/>
        <v>no 0% progess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/>
      <c r="AA2013" s="9">
        <v>0</v>
      </c>
      <c r="AB2013" s="9"/>
      <c r="AC2013" s="9">
        <v>159</v>
      </c>
      <c r="AD2013" s="9" t="s">
        <v>7260</v>
      </c>
      <c r="AE2013" s="9" t="s">
        <v>7255</v>
      </c>
      <c r="AF2013" s="9">
        <v>125</v>
      </c>
      <c r="AG2013" s="9"/>
      <c r="AH2013" s="9"/>
      <c r="AI2013" s="9"/>
      <c r="AJ2013" s="9"/>
    </row>
    <row r="2014" spans="1:36" x14ac:dyDescent="0.35">
      <c r="A2014" s="9" t="s">
        <v>3110</v>
      </c>
      <c r="B2014" s="9" t="s">
        <v>3111</v>
      </c>
      <c r="C2014" s="9" t="s">
        <v>14504</v>
      </c>
      <c r="D2014" s="9" t="s">
        <v>29</v>
      </c>
      <c r="E2014" s="9" t="s">
        <v>7261</v>
      </c>
      <c r="F2014" s="9" t="str">
        <f>_xlfn.XLOOKUP(E2014,Total_Enrolled!C:C,Total_Enrolled!C:C)</f>
        <v>2025em1100450@bitspilani-digital.edu.in</v>
      </c>
      <c r="G2014" s="9" t="s">
        <v>7262</v>
      </c>
      <c r="H2014" s="9" t="s">
        <v>14515</v>
      </c>
      <c r="I2014" s="9" t="s">
        <v>7263</v>
      </c>
      <c r="J2014" s="9" t="b">
        <v>1</v>
      </c>
      <c r="K2014" s="9">
        <v>63</v>
      </c>
      <c r="L2014" s="9">
        <f>_xlfn.XLOOKUP(B2014,Courses!A:A,Courses!H:H)</f>
        <v>67</v>
      </c>
      <c r="M2014" s="14">
        <f t="shared" si="155"/>
        <v>0.94029850746268662</v>
      </c>
      <c r="N2014" s="14" t="str">
        <f t="shared" si="156"/>
        <v>Active</v>
      </c>
      <c r="O2014" s="14" t="str" cm="1">
        <f t="array" ref="O2014">_xlfn.IFS(M2014=0,"0",
M2014&lt;=10%,"0-10",
TRUE,"&gt;10"
)&amp;" "&amp;"% progress"</f>
        <v>&gt;10 % progress</v>
      </c>
      <c r="P2014" s="15">
        <f t="shared" si="157"/>
        <v>0</v>
      </c>
      <c r="Q2014" s="15">
        <f>COUNTIFS($G:$G,$G2014)</f>
        <v>4</v>
      </c>
      <c r="R2014" s="16">
        <f t="shared" si="158"/>
        <v>0</v>
      </c>
      <c r="S2014" s="15" t="str">
        <f t="shared" si="159"/>
        <v>no 0% progess</v>
      </c>
      <c r="T2014" s="9">
        <v>0</v>
      </c>
      <c r="U2014" s="9">
        <v>11</v>
      </c>
      <c r="V2014" s="9">
        <v>11</v>
      </c>
      <c r="W2014" s="9">
        <v>1</v>
      </c>
      <c r="X2014" s="9">
        <v>0</v>
      </c>
      <c r="Y2014" s="9">
        <v>0</v>
      </c>
      <c r="Z2014" s="9" t="s">
        <v>7265</v>
      </c>
      <c r="AA2014" s="9">
        <v>0</v>
      </c>
      <c r="AB2014" s="9"/>
      <c r="AC2014" s="9">
        <v>63206</v>
      </c>
      <c r="AD2014" s="9" t="s">
        <v>7266</v>
      </c>
      <c r="AE2014" s="9" t="s">
        <v>7264</v>
      </c>
      <c r="AF2014" s="9">
        <v>297</v>
      </c>
      <c r="AG2014" s="9"/>
      <c r="AH2014" s="9" t="s">
        <v>7267</v>
      </c>
      <c r="AI2014" s="9"/>
      <c r="AJ2014" s="9"/>
    </row>
    <row r="2015" spans="1:36" x14ac:dyDescent="0.35">
      <c r="A2015" s="9" t="s">
        <v>30</v>
      </c>
      <c r="B2015" s="9" t="s">
        <v>31</v>
      </c>
      <c r="C2015" s="9" t="s">
        <v>14504</v>
      </c>
      <c r="D2015" s="9" t="s">
        <v>29</v>
      </c>
      <c r="E2015" s="9" t="s">
        <v>7261</v>
      </c>
      <c r="F2015" s="9" t="str">
        <f>_xlfn.XLOOKUP(E2015,Total_Enrolled!C:C,Total_Enrolled!C:C)</f>
        <v>2025em1100450@bitspilani-digital.edu.in</v>
      </c>
      <c r="G2015" s="9" t="s">
        <v>7262</v>
      </c>
      <c r="H2015" s="9" t="s">
        <v>14515</v>
      </c>
      <c r="I2015" s="9" t="s">
        <v>7263</v>
      </c>
      <c r="J2015" s="9" t="b">
        <v>1</v>
      </c>
      <c r="K2015" s="9">
        <v>62</v>
      </c>
      <c r="L2015" s="9">
        <f>_xlfn.XLOOKUP(B2015,Courses!A:A,Courses!H:H)</f>
        <v>71</v>
      </c>
      <c r="M2015" s="14">
        <f t="shared" si="155"/>
        <v>0.87323943661971826</v>
      </c>
      <c r="N2015" s="14" t="str">
        <f t="shared" si="156"/>
        <v>Active</v>
      </c>
      <c r="O2015" s="14" t="str" cm="1">
        <f t="array" ref="O2015">_xlfn.IFS(M2015=0,"0",
M2015&lt;=10%,"0-10",
TRUE,"&gt;10"
)&amp;" "&amp;"% progress"</f>
        <v>&gt;10 % progress</v>
      </c>
      <c r="P2015" s="15">
        <f t="shared" si="157"/>
        <v>0</v>
      </c>
      <c r="Q2015" s="15">
        <f>COUNTIFS($G:$G,$G2015)</f>
        <v>4</v>
      </c>
      <c r="R2015" s="16">
        <f t="shared" si="158"/>
        <v>0</v>
      </c>
      <c r="S2015" s="15" t="str">
        <f t="shared" si="159"/>
        <v>no 0% progess</v>
      </c>
      <c r="T2015" s="9">
        <v>0</v>
      </c>
      <c r="U2015" s="9">
        <v>18</v>
      </c>
      <c r="V2015" s="9">
        <v>18</v>
      </c>
      <c r="W2015" s="9">
        <v>0</v>
      </c>
      <c r="X2015" s="9">
        <v>0</v>
      </c>
      <c r="Y2015" s="9">
        <v>0</v>
      </c>
      <c r="Z2015" s="9"/>
      <c r="AA2015" s="9">
        <v>0</v>
      </c>
      <c r="AB2015" s="9"/>
      <c r="AC2015" s="9">
        <v>89718</v>
      </c>
      <c r="AD2015" s="9" t="s">
        <v>7268</v>
      </c>
      <c r="AE2015" s="9" t="s">
        <v>7264</v>
      </c>
      <c r="AF2015" s="9">
        <v>297</v>
      </c>
      <c r="AG2015" s="9"/>
      <c r="AH2015" s="9" t="s">
        <v>7269</v>
      </c>
      <c r="AI2015" s="9" t="s">
        <v>7270</v>
      </c>
      <c r="AJ2015" s="9" t="s">
        <v>7271</v>
      </c>
    </row>
    <row r="2016" spans="1:36" x14ac:dyDescent="0.35">
      <c r="A2016" s="9" t="s">
        <v>3100</v>
      </c>
      <c r="B2016" s="9" t="s">
        <v>3101</v>
      </c>
      <c r="C2016" s="9" t="s">
        <v>14504</v>
      </c>
      <c r="D2016" s="9" t="s">
        <v>29</v>
      </c>
      <c r="E2016" s="9" t="s">
        <v>7261</v>
      </c>
      <c r="F2016" s="9" t="str">
        <f>_xlfn.XLOOKUP(E2016,Total_Enrolled!C:C,Total_Enrolled!C:C)</f>
        <v>2025em1100450@bitspilani-digital.edu.in</v>
      </c>
      <c r="G2016" s="9" t="s">
        <v>7262</v>
      </c>
      <c r="H2016" s="9" t="s">
        <v>14515</v>
      </c>
      <c r="I2016" s="9" t="s">
        <v>7263</v>
      </c>
      <c r="J2016" s="9" t="b">
        <v>1</v>
      </c>
      <c r="K2016" s="9">
        <v>36</v>
      </c>
      <c r="L2016" s="9">
        <f>_xlfn.XLOOKUP(B2016,Courses!A:A,Courses!H:H)</f>
        <v>44</v>
      </c>
      <c r="M2016" s="14">
        <f t="shared" si="155"/>
        <v>0.81818181818181823</v>
      </c>
      <c r="N2016" s="14" t="str">
        <f t="shared" si="156"/>
        <v>Active</v>
      </c>
      <c r="O2016" s="14" t="str" cm="1">
        <f t="array" ref="O2016">_xlfn.IFS(M2016=0,"0",
M2016&lt;=10%,"0-10",
TRUE,"&gt;10"
)&amp;" "&amp;"% progress"</f>
        <v>&gt;10 % progress</v>
      </c>
      <c r="P2016" s="15">
        <f t="shared" si="157"/>
        <v>0</v>
      </c>
      <c r="Q2016" s="15">
        <f>COUNTIFS($G:$G,$G2016)</f>
        <v>4</v>
      </c>
      <c r="R2016" s="16">
        <f t="shared" si="158"/>
        <v>0</v>
      </c>
      <c r="S2016" s="15" t="str">
        <f t="shared" si="159"/>
        <v>no 0% progess</v>
      </c>
      <c r="T2016" s="9">
        <v>0</v>
      </c>
      <c r="U2016" s="9">
        <v>13</v>
      </c>
      <c r="V2016" s="9">
        <v>13</v>
      </c>
      <c r="W2016" s="9">
        <v>0</v>
      </c>
      <c r="X2016" s="9">
        <v>0</v>
      </c>
      <c r="Y2016" s="9">
        <v>0</v>
      </c>
      <c r="Z2016" s="9"/>
      <c r="AA2016" s="9">
        <v>0</v>
      </c>
      <c r="AB2016" s="9"/>
      <c r="AC2016" s="9">
        <v>51488</v>
      </c>
      <c r="AD2016" s="9" t="s">
        <v>7272</v>
      </c>
      <c r="AE2016" s="9" t="s">
        <v>7264</v>
      </c>
      <c r="AF2016" s="9">
        <v>297</v>
      </c>
      <c r="AG2016" s="9"/>
      <c r="AH2016" s="9" t="s">
        <v>7273</v>
      </c>
      <c r="AI2016" s="9" t="s">
        <v>7274</v>
      </c>
      <c r="AJ2016" s="9" t="s">
        <v>7275</v>
      </c>
    </row>
    <row r="2017" spans="1:36" x14ac:dyDescent="0.35">
      <c r="A2017" s="9" t="s">
        <v>3379</v>
      </c>
      <c r="B2017" s="9" t="s">
        <v>37</v>
      </c>
      <c r="C2017" s="9" t="s">
        <v>14504</v>
      </c>
      <c r="D2017" s="9" t="s">
        <v>29</v>
      </c>
      <c r="E2017" s="9" t="s">
        <v>7261</v>
      </c>
      <c r="F2017" s="9" t="str">
        <f>_xlfn.XLOOKUP(E2017,Total_Enrolled!C:C,Total_Enrolled!C:C)</f>
        <v>2025em1100450@bitspilani-digital.edu.in</v>
      </c>
      <c r="G2017" s="9" t="s">
        <v>7262</v>
      </c>
      <c r="H2017" s="9" t="s">
        <v>14515</v>
      </c>
      <c r="I2017" s="9" t="s">
        <v>7263</v>
      </c>
      <c r="J2017" s="9" t="b">
        <v>1</v>
      </c>
      <c r="K2017" s="9">
        <v>21</v>
      </c>
      <c r="L2017" s="9">
        <f>_xlfn.XLOOKUP(B2017,Courses!A:A,Courses!H:H)</f>
        <v>64</v>
      </c>
      <c r="M2017" s="14">
        <f t="shared" si="155"/>
        <v>0.328125</v>
      </c>
      <c r="N2017" s="14" t="str">
        <f t="shared" si="156"/>
        <v>Active</v>
      </c>
      <c r="O2017" s="14" t="str" cm="1">
        <f t="array" ref="O2017">_xlfn.IFS(M2017=0,"0",
M2017&lt;=10%,"0-10",
TRUE,"&gt;10"
)&amp;" "&amp;"% progress"</f>
        <v>&gt;10 % progress</v>
      </c>
      <c r="P2017" s="15">
        <f t="shared" si="157"/>
        <v>0</v>
      </c>
      <c r="Q2017" s="15">
        <f>COUNTIFS($G:$G,$G2017)</f>
        <v>4</v>
      </c>
      <c r="R2017" s="16">
        <f t="shared" si="158"/>
        <v>0</v>
      </c>
      <c r="S2017" s="15" t="str">
        <f t="shared" si="159"/>
        <v>no 0% progess</v>
      </c>
      <c r="T2017" s="9">
        <v>0</v>
      </c>
      <c r="U2017" s="9">
        <v>0</v>
      </c>
      <c r="V2017" s="9">
        <v>0</v>
      </c>
      <c r="W2017" s="9">
        <v>1</v>
      </c>
      <c r="X2017" s="9">
        <v>0</v>
      </c>
      <c r="Y2017" s="9">
        <v>0</v>
      </c>
      <c r="Z2017" s="9" t="s">
        <v>7276</v>
      </c>
      <c r="AA2017" s="9">
        <v>0</v>
      </c>
      <c r="AB2017" s="9"/>
      <c r="AC2017" s="9">
        <v>47165</v>
      </c>
      <c r="AD2017" s="9" t="s">
        <v>7277</v>
      </c>
      <c r="AE2017" s="9" t="s">
        <v>7264</v>
      </c>
      <c r="AF2017" s="9">
        <v>297</v>
      </c>
      <c r="AG2017" s="9"/>
      <c r="AH2017" s="9"/>
      <c r="AI2017" s="9"/>
      <c r="AJ2017" s="9"/>
    </row>
    <row r="2018" spans="1:36" x14ac:dyDescent="0.35">
      <c r="A2018" s="9" t="s">
        <v>3091</v>
      </c>
      <c r="B2018" s="9" t="s">
        <v>3092</v>
      </c>
      <c r="C2018" s="9" t="s">
        <v>14504</v>
      </c>
      <c r="D2018" s="9" t="s">
        <v>29</v>
      </c>
      <c r="E2018" s="9" t="s">
        <v>7278</v>
      </c>
      <c r="F2018" s="9" t="str">
        <f>_xlfn.XLOOKUP(E2018,Total_Enrolled!C:C,Total_Enrolled!C:C)</f>
        <v>2025em1100451@bitspilani-digital.edu.in</v>
      </c>
      <c r="G2018" s="9" t="s">
        <v>7279</v>
      </c>
      <c r="H2018" s="9" t="s">
        <v>14515</v>
      </c>
      <c r="I2018" s="9" t="s">
        <v>7280</v>
      </c>
      <c r="J2018" s="9" t="b">
        <v>1</v>
      </c>
      <c r="K2018" s="9">
        <v>0</v>
      </c>
      <c r="L2018" s="9">
        <f>_xlfn.XLOOKUP(B2018,Courses!A:A,Courses!H:H)</f>
        <v>36</v>
      </c>
      <c r="M2018" s="14">
        <f t="shared" si="155"/>
        <v>0</v>
      </c>
      <c r="N2018" s="14" t="str">
        <f t="shared" si="156"/>
        <v>Not Active</v>
      </c>
      <c r="O2018" s="14" t="str" cm="1">
        <f t="array" ref="O2018">_xlfn.IFS(M2018=0,"0",
M2018&lt;=10%,"0-10",
TRUE,"&gt;10"
)&amp;" "&amp;"% progress"</f>
        <v>0 % progress</v>
      </c>
      <c r="P2018" s="15">
        <f t="shared" si="157"/>
        <v>1</v>
      </c>
      <c r="Q2018" s="15">
        <f>COUNTIFS($G:$G,$G2018)</f>
        <v>4</v>
      </c>
      <c r="R2018" s="16">
        <f t="shared" si="158"/>
        <v>0.25</v>
      </c>
      <c r="S2018" s="15" t="str">
        <f t="shared" si="159"/>
        <v>no progress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/>
      <c r="AA2018" s="9">
        <v>0</v>
      </c>
      <c r="AB2018" s="9"/>
      <c r="AC2018" s="9">
        <v>0</v>
      </c>
      <c r="AD2018" s="9"/>
      <c r="AE2018" s="9" t="s">
        <v>7281</v>
      </c>
      <c r="AF2018" s="9">
        <v>44</v>
      </c>
      <c r="AG2018" s="9"/>
      <c r="AH2018" s="9"/>
      <c r="AI2018" s="9"/>
      <c r="AJ2018" s="9"/>
    </row>
    <row r="2019" spans="1:36" x14ac:dyDescent="0.35">
      <c r="A2019" s="9" t="s">
        <v>3095</v>
      </c>
      <c r="B2019" s="9" t="s">
        <v>38</v>
      </c>
      <c r="C2019" s="9" t="s">
        <v>14504</v>
      </c>
      <c r="D2019" s="9" t="s">
        <v>29</v>
      </c>
      <c r="E2019" s="9" t="s">
        <v>7278</v>
      </c>
      <c r="F2019" s="9" t="str">
        <f>_xlfn.XLOOKUP(E2019,Total_Enrolled!C:C,Total_Enrolled!C:C)</f>
        <v>2025em1100451@bitspilani-digital.edu.in</v>
      </c>
      <c r="G2019" s="9" t="s">
        <v>7279</v>
      </c>
      <c r="H2019" s="9" t="s">
        <v>14515</v>
      </c>
      <c r="I2019" s="9" t="s">
        <v>7280</v>
      </c>
      <c r="J2019" s="9" t="b">
        <v>1</v>
      </c>
      <c r="K2019" s="9">
        <v>0</v>
      </c>
      <c r="L2019" s="9">
        <f>_xlfn.XLOOKUP(B2019,Courses!A:A,Courses!H:H)</f>
        <v>42</v>
      </c>
      <c r="M2019" s="14">
        <f t="shared" si="155"/>
        <v>0</v>
      </c>
      <c r="N2019" s="14" t="str">
        <f t="shared" si="156"/>
        <v>Not Active</v>
      </c>
      <c r="O2019" s="14" t="str" cm="1">
        <f t="array" ref="O2019">_xlfn.IFS(M2019=0,"0",
M2019&lt;=10%,"0-10",
TRUE,"&gt;10"
)&amp;" "&amp;"% progress"</f>
        <v>0 % progress</v>
      </c>
      <c r="P2019" s="15">
        <f t="shared" si="157"/>
        <v>1</v>
      </c>
      <c r="Q2019" s="15">
        <f>COUNTIFS($G:$G,$G2019)</f>
        <v>4</v>
      </c>
      <c r="R2019" s="16">
        <f t="shared" si="158"/>
        <v>0.25</v>
      </c>
      <c r="S2019" s="15" t="str">
        <f t="shared" si="159"/>
        <v>no progress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/>
      <c r="AA2019" s="9">
        <v>0</v>
      </c>
      <c r="AB2019" s="9"/>
      <c r="AC2019" s="9">
        <v>0</v>
      </c>
      <c r="AD2019" s="9"/>
      <c r="AE2019" s="9" t="s">
        <v>7281</v>
      </c>
      <c r="AF2019" s="9">
        <v>44</v>
      </c>
      <c r="AG2019" s="9"/>
      <c r="AH2019" s="9"/>
      <c r="AI2019" s="9"/>
      <c r="AJ2019" s="9"/>
    </row>
    <row r="2020" spans="1:36" x14ac:dyDescent="0.35">
      <c r="A2020" s="9" t="s">
        <v>3089</v>
      </c>
      <c r="B2020" s="9" t="s">
        <v>36</v>
      </c>
      <c r="C2020" s="9" t="s">
        <v>14504</v>
      </c>
      <c r="D2020" s="9" t="s">
        <v>29</v>
      </c>
      <c r="E2020" s="9" t="s">
        <v>7278</v>
      </c>
      <c r="F2020" s="9" t="str">
        <f>_xlfn.XLOOKUP(E2020,Total_Enrolled!C:C,Total_Enrolled!C:C)</f>
        <v>2025em1100451@bitspilani-digital.edu.in</v>
      </c>
      <c r="G2020" s="9" t="s">
        <v>7279</v>
      </c>
      <c r="H2020" s="9" t="s">
        <v>14515</v>
      </c>
      <c r="I2020" s="9" t="s">
        <v>7280</v>
      </c>
      <c r="J2020" s="9" t="b">
        <v>1</v>
      </c>
      <c r="K2020" s="9">
        <v>0</v>
      </c>
      <c r="L2020" s="9">
        <f>_xlfn.XLOOKUP(B2020,Courses!A:A,Courses!H:H)</f>
        <v>85</v>
      </c>
      <c r="M2020" s="14">
        <f t="shared" si="155"/>
        <v>0</v>
      </c>
      <c r="N2020" s="14" t="str">
        <f t="shared" si="156"/>
        <v>Not Active</v>
      </c>
      <c r="O2020" s="14" t="str" cm="1">
        <f t="array" ref="O2020">_xlfn.IFS(M2020=0,"0",
M2020&lt;=10%,"0-10",
TRUE,"&gt;10"
)&amp;" "&amp;"% progress"</f>
        <v>0 % progress</v>
      </c>
      <c r="P2020" s="15">
        <f t="shared" si="157"/>
        <v>1</v>
      </c>
      <c r="Q2020" s="15">
        <f>COUNTIFS($G:$G,$G2020)</f>
        <v>4</v>
      </c>
      <c r="R2020" s="16">
        <f t="shared" si="158"/>
        <v>0.25</v>
      </c>
      <c r="S2020" s="15" t="str">
        <f t="shared" si="159"/>
        <v>no progress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/>
      <c r="AA2020" s="9">
        <v>0</v>
      </c>
      <c r="AB2020" s="9"/>
      <c r="AC2020" s="9">
        <v>0</v>
      </c>
      <c r="AD2020" s="9" t="s">
        <v>7282</v>
      </c>
      <c r="AE2020" s="9" t="s">
        <v>7281</v>
      </c>
      <c r="AF2020" s="9">
        <v>44</v>
      </c>
      <c r="AG2020" s="9"/>
      <c r="AH2020" s="9"/>
      <c r="AI2020" s="9"/>
      <c r="AJ2020" s="9"/>
    </row>
    <row r="2021" spans="1:36" x14ac:dyDescent="0.35">
      <c r="A2021" s="9" t="s">
        <v>3086</v>
      </c>
      <c r="B2021" s="9" t="s">
        <v>35</v>
      </c>
      <c r="C2021" s="9" t="s">
        <v>14504</v>
      </c>
      <c r="D2021" s="9" t="s">
        <v>29</v>
      </c>
      <c r="E2021" s="9" t="s">
        <v>7278</v>
      </c>
      <c r="F2021" s="9" t="str">
        <f>_xlfn.XLOOKUP(E2021,Total_Enrolled!C:C,Total_Enrolled!C:C)</f>
        <v>2025em1100451@bitspilani-digital.edu.in</v>
      </c>
      <c r="G2021" s="9" t="s">
        <v>7279</v>
      </c>
      <c r="H2021" s="9" t="s">
        <v>14515</v>
      </c>
      <c r="I2021" s="9" t="s">
        <v>7280</v>
      </c>
      <c r="J2021" s="9" t="b">
        <v>1</v>
      </c>
      <c r="K2021" s="9">
        <v>3</v>
      </c>
      <c r="L2021" s="9">
        <f>_xlfn.XLOOKUP(B2021,Courses!A:A,Courses!H:H)</f>
        <v>68</v>
      </c>
      <c r="M2021" s="14">
        <f t="shared" si="155"/>
        <v>4.4117647058823532E-2</v>
      </c>
      <c r="N2021" s="14" t="str">
        <f t="shared" si="156"/>
        <v>Active</v>
      </c>
      <c r="O2021" s="14" t="str" cm="1">
        <f t="array" ref="O2021">_xlfn.IFS(M2021=0,"0",
M2021&lt;=10%,"0-10",
TRUE,"&gt;10"
)&amp;" "&amp;"% progress"</f>
        <v>0-10 % progress</v>
      </c>
      <c r="P2021" s="15">
        <f t="shared" si="157"/>
        <v>0</v>
      </c>
      <c r="Q2021" s="15">
        <f>COUNTIFS($G:$G,$G2021)</f>
        <v>4</v>
      </c>
      <c r="R2021" s="16">
        <f t="shared" si="158"/>
        <v>0</v>
      </c>
      <c r="S2021" s="15" t="str">
        <f t="shared" si="159"/>
        <v>no 0% progess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/>
      <c r="AA2021" s="9">
        <v>0</v>
      </c>
      <c r="AB2021" s="9"/>
      <c r="AC2021" s="9">
        <v>45</v>
      </c>
      <c r="AD2021" s="9" t="s">
        <v>7283</v>
      </c>
      <c r="AE2021" s="9" t="s">
        <v>7281</v>
      </c>
      <c r="AF2021" s="9">
        <v>44</v>
      </c>
      <c r="AG2021" s="9"/>
      <c r="AH2021" s="9"/>
      <c r="AI2021" s="9"/>
      <c r="AJ2021" s="9"/>
    </row>
    <row r="2022" spans="1:36" x14ac:dyDescent="0.35">
      <c r="A2022" s="9" t="s">
        <v>3100</v>
      </c>
      <c r="B2022" s="9" t="s">
        <v>3101</v>
      </c>
      <c r="C2022" s="9" t="s">
        <v>14504</v>
      </c>
      <c r="D2022" s="9" t="s">
        <v>29</v>
      </c>
      <c r="E2022" s="9" t="s">
        <v>7293</v>
      </c>
      <c r="F2022" s="9" t="str">
        <f>_xlfn.XLOOKUP(E2022,Total_Enrolled!C:C,Total_Enrolled!C:C)</f>
        <v>2025em1100455@bitspilani-digital.edu.in</v>
      </c>
      <c r="G2022" s="9" t="s">
        <v>7294</v>
      </c>
      <c r="H2022" s="9" t="s">
        <v>14515</v>
      </c>
      <c r="I2022" s="9" t="s">
        <v>7295</v>
      </c>
      <c r="J2022" s="9" t="b">
        <v>1</v>
      </c>
      <c r="K2022" s="9">
        <v>3</v>
      </c>
      <c r="L2022" s="9">
        <f>_xlfn.XLOOKUP(B2022,Courses!A:A,Courses!H:H)</f>
        <v>44</v>
      </c>
      <c r="M2022" s="14">
        <f t="shared" si="155"/>
        <v>6.8181818181818177E-2</v>
      </c>
      <c r="N2022" s="14" t="str">
        <f t="shared" si="156"/>
        <v>Active</v>
      </c>
      <c r="O2022" s="14" t="str" cm="1">
        <f t="array" ref="O2022">_xlfn.IFS(M2022=0,"0",
M2022&lt;=10%,"0-10",
TRUE,"&gt;10"
)&amp;" "&amp;"% progress"</f>
        <v>0-10 % progress</v>
      </c>
      <c r="P2022" s="15">
        <f t="shared" si="157"/>
        <v>0</v>
      </c>
      <c r="Q2022" s="15">
        <f>COUNTIFS($G:$G,$G2022)</f>
        <v>3</v>
      </c>
      <c r="R2022" s="16">
        <f t="shared" si="158"/>
        <v>0</v>
      </c>
      <c r="S2022" s="15" t="str">
        <f t="shared" si="159"/>
        <v>no 0% progess</v>
      </c>
      <c r="T2022" s="9">
        <v>0</v>
      </c>
      <c r="U2022" s="9">
        <v>1</v>
      </c>
      <c r="V2022" s="9">
        <v>1</v>
      </c>
      <c r="W2022" s="9">
        <v>0</v>
      </c>
      <c r="X2022" s="9">
        <v>0</v>
      </c>
      <c r="Y2022" s="9">
        <v>0</v>
      </c>
      <c r="Z2022" s="9"/>
      <c r="AA2022" s="9">
        <v>0</v>
      </c>
      <c r="AB2022" s="9"/>
      <c r="AC2022" s="9">
        <v>6651</v>
      </c>
      <c r="AD2022" s="9" t="s">
        <v>7297</v>
      </c>
      <c r="AE2022" s="9" t="s">
        <v>7296</v>
      </c>
      <c r="AF2022" s="9">
        <v>193</v>
      </c>
      <c r="AG2022" s="9"/>
      <c r="AH2022" s="9" t="s">
        <v>7298</v>
      </c>
      <c r="AI2022" s="9" t="s">
        <v>7299</v>
      </c>
      <c r="AJ2022" s="9" t="s">
        <v>7300</v>
      </c>
    </row>
    <row r="2023" spans="1:36" x14ac:dyDescent="0.35">
      <c r="A2023" s="9" t="s">
        <v>30</v>
      </c>
      <c r="B2023" s="9" t="s">
        <v>31</v>
      </c>
      <c r="C2023" s="9" t="s">
        <v>14504</v>
      </c>
      <c r="D2023" s="9" t="s">
        <v>29</v>
      </c>
      <c r="E2023" s="9" t="s">
        <v>7293</v>
      </c>
      <c r="F2023" s="9" t="str">
        <f>_xlfn.XLOOKUP(E2023,Total_Enrolled!C:C,Total_Enrolled!C:C)</f>
        <v>2025em1100455@bitspilani-digital.edu.in</v>
      </c>
      <c r="G2023" s="9" t="s">
        <v>7294</v>
      </c>
      <c r="H2023" s="9" t="s">
        <v>14515</v>
      </c>
      <c r="I2023" s="9" t="s">
        <v>7295</v>
      </c>
      <c r="J2023" s="9" t="b">
        <v>1</v>
      </c>
      <c r="K2023" s="9">
        <v>10</v>
      </c>
      <c r="L2023" s="9">
        <f>_xlfn.XLOOKUP(B2023,Courses!A:A,Courses!H:H)</f>
        <v>71</v>
      </c>
      <c r="M2023" s="14">
        <f t="shared" si="155"/>
        <v>0.14084507042253522</v>
      </c>
      <c r="N2023" s="14" t="str">
        <f t="shared" si="156"/>
        <v>Active</v>
      </c>
      <c r="O2023" s="14" t="str" cm="1">
        <f t="array" ref="O2023">_xlfn.IFS(M2023=0,"0",
M2023&lt;=10%,"0-10",
TRUE,"&gt;10"
)&amp;" "&amp;"% progress"</f>
        <v>&gt;10 % progress</v>
      </c>
      <c r="P2023" s="15">
        <f t="shared" si="157"/>
        <v>0</v>
      </c>
      <c r="Q2023" s="15">
        <f>COUNTIFS($G:$G,$G2023)</f>
        <v>3</v>
      </c>
      <c r="R2023" s="16">
        <f t="shared" si="158"/>
        <v>0</v>
      </c>
      <c r="S2023" s="15" t="str">
        <f t="shared" si="159"/>
        <v>no 0% progess</v>
      </c>
      <c r="T2023" s="9">
        <v>0</v>
      </c>
      <c r="U2023" s="9">
        <v>1</v>
      </c>
      <c r="V2023" s="9">
        <v>1</v>
      </c>
      <c r="W2023" s="9">
        <v>0</v>
      </c>
      <c r="X2023" s="9">
        <v>0</v>
      </c>
      <c r="Y2023" s="9">
        <v>0</v>
      </c>
      <c r="Z2023" s="9"/>
      <c r="AA2023" s="9">
        <v>0</v>
      </c>
      <c r="AB2023" s="9"/>
      <c r="AC2023" s="9">
        <v>10825</v>
      </c>
      <c r="AD2023" s="9" t="s">
        <v>7301</v>
      </c>
      <c r="AE2023" s="9" t="s">
        <v>7296</v>
      </c>
      <c r="AF2023" s="9">
        <v>193</v>
      </c>
      <c r="AG2023" s="9"/>
      <c r="AH2023" s="9" t="s">
        <v>7302</v>
      </c>
      <c r="AI2023" s="9" t="s">
        <v>7303</v>
      </c>
      <c r="AJ2023" s="9" t="s">
        <v>7304</v>
      </c>
    </row>
    <row r="2024" spans="1:36" x14ac:dyDescent="0.35">
      <c r="A2024" s="9" t="s">
        <v>3110</v>
      </c>
      <c r="B2024" s="9" t="s">
        <v>3111</v>
      </c>
      <c r="C2024" s="9" t="s">
        <v>14504</v>
      </c>
      <c r="D2024" s="9" t="s">
        <v>29</v>
      </c>
      <c r="E2024" s="9" t="s">
        <v>7293</v>
      </c>
      <c r="F2024" s="9" t="str">
        <f>_xlfn.XLOOKUP(E2024,Total_Enrolled!C:C,Total_Enrolled!C:C)</f>
        <v>2025em1100455@bitspilani-digital.edu.in</v>
      </c>
      <c r="G2024" s="9" t="s">
        <v>7294</v>
      </c>
      <c r="H2024" s="9" t="s">
        <v>14515</v>
      </c>
      <c r="I2024" s="9" t="s">
        <v>7295</v>
      </c>
      <c r="J2024" s="9" t="b">
        <v>1</v>
      </c>
      <c r="K2024" s="9">
        <v>11</v>
      </c>
      <c r="L2024" s="9">
        <f>_xlfn.XLOOKUP(B2024,Courses!A:A,Courses!H:H)</f>
        <v>67</v>
      </c>
      <c r="M2024" s="14">
        <f t="shared" si="155"/>
        <v>0.16417910447761194</v>
      </c>
      <c r="N2024" s="14" t="str">
        <f t="shared" si="156"/>
        <v>Active</v>
      </c>
      <c r="O2024" s="14" t="str" cm="1">
        <f t="array" ref="O2024">_xlfn.IFS(M2024=0,"0",
M2024&lt;=10%,"0-10",
TRUE,"&gt;10"
)&amp;" "&amp;"% progress"</f>
        <v>&gt;10 % progress</v>
      </c>
      <c r="P2024" s="15">
        <f t="shared" si="157"/>
        <v>0</v>
      </c>
      <c r="Q2024" s="15">
        <f>COUNTIFS($G:$G,$G2024)</f>
        <v>3</v>
      </c>
      <c r="R2024" s="16">
        <f t="shared" si="158"/>
        <v>0</v>
      </c>
      <c r="S2024" s="15" t="str">
        <f t="shared" si="159"/>
        <v>no 0% progess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/>
      <c r="AA2024" s="9">
        <v>0</v>
      </c>
      <c r="AB2024" s="9"/>
      <c r="AC2024" s="9">
        <v>19351</v>
      </c>
      <c r="AD2024" s="9" t="s">
        <v>7305</v>
      </c>
      <c r="AE2024" s="9" t="s">
        <v>7296</v>
      </c>
      <c r="AF2024" s="9">
        <v>193</v>
      </c>
      <c r="AG2024" s="9"/>
      <c r="AH2024" s="9"/>
      <c r="AI2024" s="9"/>
      <c r="AJ2024" s="9"/>
    </row>
    <row r="2025" spans="1:36" x14ac:dyDescent="0.35">
      <c r="A2025" s="9" t="s">
        <v>3110</v>
      </c>
      <c r="B2025" s="9" t="s">
        <v>3111</v>
      </c>
      <c r="C2025" s="9" t="s">
        <v>14504</v>
      </c>
      <c r="D2025" s="9" t="s">
        <v>29</v>
      </c>
      <c r="E2025" s="9" t="s">
        <v>7309</v>
      </c>
      <c r="F2025" s="9" t="str">
        <f>_xlfn.XLOOKUP(E2025,Total_Enrolled!C:C,Total_Enrolled!C:C)</f>
        <v>2025em1100457@bitspilani-digital.edu.in</v>
      </c>
      <c r="G2025" s="9" t="s">
        <v>7310</v>
      </c>
      <c r="H2025" s="9" t="s">
        <v>14515</v>
      </c>
      <c r="I2025" s="9" t="s">
        <v>7311</v>
      </c>
      <c r="J2025" s="9" t="b">
        <v>1</v>
      </c>
      <c r="K2025" s="9">
        <v>5</v>
      </c>
      <c r="L2025" s="9">
        <f>_xlfn.XLOOKUP(B2025,Courses!A:A,Courses!H:H)</f>
        <v>67</v>
      </c>
      <c r="M2025" s="14">
        <f t="shared" si="155"/>
        <v>7.4626865671641784E-2</v>
      </c>
      <c r="N2025" s="14" t="str">
        <f t="shared" si="156"/>
        <v>Active</v>
      </c>
      <c r="O2025" s="14" t="str" cm="1">
        <f t="array" ref="O2025">_xlfn.IFS(M2025=0,"0",
M2025&lt;=10%,"0-10",
TRUE,"&gt;10"
)&amp;" "&amp;"% progress"</f>
        <v>0-10 % progress</v>
      </c>
      <c r="P2025" s="15">
        <f t="shared" si="157"/>
        <v>0</v>
      </c>
      <c r="Q2025" s="15">
        <f>COUNTIFS($G:$G,$G2025)</f>
        <v>3</v>
      </c>
      <c r="R2025" s="16">
        <f t="shared" si="158"/>
        <v>0</v>
      </c>
      <c r="S2025" s="15" t="str">
        <f t="shared" si="159"/>
        <v>no 0% progess</v>
      </c>
      <c r="T2025" s="9">
        <v>0</v>
      </c>
      <c r="U2025" s="9">
        <v>1</v>
      </c>
      <c r="V2025" s="9">
        <v>1</v>
      </c>
      <c r="W2025" s="9">
        <v>0</v>
      </c>
      <c r="X2025" s="9">
        <v>0</v>
      </c>
      <c r="Y2025" s="9">
        <v>0</v>
      </c>
      <c r="Z2025" s="9"/>
      <c r="AA2025" s="9">
        <v>0</v>
      </c>
      <c r="AB2025" s="9"/>
      <c r="AC2025" s="9">
        <v>266</v>
      </c>
      <c r="AD2025" s="9" t="s">
        <v>7313</v>
      </c>
      <c r="AE2025" s="9" t="s">
        <v>7312</v>
      </c>
      <c r="AF2025" s="9">
        <v>95</v>
      </c>
      <c r="AG2025" s="9"/>
      <c r="AH2025" s="9" t="s">
        <v>7314</v>
      </c>
      <c r="AI2025" s="9"/>
      <c r="AJ2025" s="9"/>
    </row>
    <row r="2026" spans="1:36" x14ac:dyDescent="0.35">
      <c r="A2026" s="9" t="s">
        <v>30</v>
      </c>
      <c r="B2026" s="9" t="s">
        <v>31</v>
      </c>
      <c r="C2026" s="9" t="s">
        <v>14504</v>
      </c>
      <c r="D2026" s="9" t="s">
        <v>29</v>
      </c>
      <c r="E2026" s="9" t="s">
        <v>7309</v>
      </c>
      <c r="F2026" s="9" t="str">
        <f>_xlfn.XLOOKUP(E2026,Total_Enrolled!C:C,Total_Enrolled!C:C)</f>
        <v>2025em1100457@bitspilani-digital.edu.in</v>
      </c>
      <c r="G2026" s="9" t="s">
        <v>7310</v>
      </c>
      <c r="H2026" s="9" t="s">
        <v>14515</v>
      </c>
      <c r="I2026" s="9" t="s">
        <v>7311</v>
      </c>
      <c r="J2026" s="9" t="b">
        <v>1</v>
      </c>
      <c r="K2026" s="9">
        <v>12</v>
      </c>
      <c r="L2026" s="9">
        <f>_xlfn.XLOOKUP(B2026,Courses!A:A,Courses!H:H)</f>
        <v>71</v>
      </c>
      <c r="M2026" s="14">
        <f t="shared" si="155"/>
        <v>0.16901408450704225</v>
      </c>
      <c r="N2026" s="14" t="str">
        <f t="shared" si="156"/>
        <v>Active</v>
      </c>
      <c r="O2026" s="14" t="str" cm="1">
        <f t="array" ref="O2026">_xlfn.IFS(M2026=0,"0",
M2026&lt;=10%,"0-10",
TRUE,"&gt;10"
)&amp;" "&amp;"% progress"</f>
        <v>&gt;10 % progress</v>
      </c>
      <c r="P2026" s="15">
        <f t="shared" si="157"/>
        <v>0</v>
      </c>
      <c r="Q2026" s="15">
        <f>COUNTIFS($G:$G,$G2026)</f>
        <v>3</v>
      </c>
      <c r="R2026" s="16">
        <f t="shared" si="158"/>
        <v>0</v>
      </c>
      <c r="S2026" s="15" t="str">
        <f t="shared" si="159"/>
        <v>no 0% progess</v>
      </c>
      <c r="T2026" s="9">
        <v>0</v>
      </c>
      <c r="U2026" s="9">
        <v>4</v>
      </c>
      <c r="V2026" s="9">
        <v>5</v>
      </c>
      <c r="W2026" s="9">
        <v>0</v>
      </c>
      <c r="X2026" s="9">
        <v>0</v>
      </c>
      <c r="Y2026" s="9">
        <v>0</v>
      </c>
      <c r="Z2026" s="9"/>
      <c r="AA2026" s="9">
        <v>0</v>
      </c>
      <c r="AB2026" s="9"/>
      <c r="AC2026" s="9">
        <v>2340</v>
      </c>
      <c r="AD2026" s="9" t="s">
        <v>7315</v>
      </c>
      <c r="AE2026" s="9" t="s">
        <v>7312</v>
      </c>
      <c r="AF2026" s="9">
        <v>95</v>
      </c>
      <c r="AG2026" s="9"/>
      <c r="AH2026" s="9" t="s">
        <v>7316</v>
      </c>
      <c r="AI2026" s="9" t="s">
        <v>7317</v>
      </c>
      <c r="AJ2026" s="9" t="s">
        <v>7318</v>
      </c>
    </row>
    <row r="2027" spans="1:36" x14ac:dyDescent="0.35">
      <c r="A2027" s="9" t="s">
        <v>3100</v>
      </c>
      <c r="B2027" s="9" t="s">
        <v>3101</v>
      </c>
      <c r="C2027" s="9" t="s">
        <v>14504</v>
      </c>
      <c r="D2027" s="9" t="s">
        <v>29</v>
      </c>
      <c r="E2027" s="9" t="s">
        <v>7309</v>
      </c>
      <c r="F2027" s="9" t="str">
        <f>_xlfn.XLOOKUP(E2027,Total_Enrolled!C:C,Total_Enrolled!C:C)</f>
        <v>2025em1100457@bitspilani-digital.edu.in</v>
      </c>
      <c r="G2027" s="9" t="s">
        <v>7310</v>
      </c>
      <c r="H2027" s="9" t="s">
        <v>14515</v>
      </c>
      <c r="I2027" s="9" t="s">
        <v>7311</v>
      </c>
      <c r="J2027" s="9" t="b">
        <v>1</v>
      </c>
      <c r="K2027" s="9">
        <v>3</v>
      </c>
      <c r="L2027" s="9">
        <f>_xlfn.XLOOKUP(B2027,Courses!A:A,Courses!H:H)</f>
        <v>44</v>
      </c>
      <c r="M2027" s="14">
        <f t="shared" si="155"/>
        <v>6.8181818181818177E-2</v>
      </c>
      <c r="N2027" s="14" t="str">
        <f t="shared" si="156"/>
        <v>Active</v>
      </c>
      <c r="O2027" s="14" t="str" cm="1">
        <f t="array" ref="O2027">_xlfn.IFS(M2027=0,"0",
M2027&lt;=10%,"0-10",
TRUE,"&gt;10"
)&amp;" "&amp;"% progress"</f>
        <v>0-10 % progress</v>
      </c>
      <c r="P2027" s="15">
        <f t="shared" si="157"/>
        <v>0</v>
      </c>
      <c r="Q2027" s="15">
        <f>COUNTIFS($G:$G,$G2027)</f>
        <v>3</v>
      </c>
      <c r="R2027" s="16">
        <f t="shared" si="158"/>
        <v>0</v>
      </c>
      <c r="S2027" s="15" t="str">
        <f t="shared" si="159"/>
        <v>no 0% progess</v>
      </c>
      <c r="T2027" s="9">
        <v>0</v>
      </c>
      <c r="U2027" s="9">
        <v>1</v>
      </c>
      <c r="V2027" s="9">
        <v>1</v>
      </c>
      <c r="W2027" s="9">
        <v>0</v>
      </c>
      <c r="X2027" s="9">
        <v>0</v>
      </c>
      <c r="Y2027" s="9">
        <v>0</v>
      </c>
      <c r="Z2027" s="9"/>
      <c r="AA2027" s="9">
        <v>0</v>
      </c>
      <c r="AB2027" s="9"/>
      <c r="AC2027" s="9">
        <v>325</v>
      </c>
      <c r="AD2027" s="9" t="s">
        <v>7319</v>
      </c>
      <c r="AE2027" s="9" t="s">
        <v>7312</v>
      </c>
      <c r="AF2027" s="9">
        <v>95</v>
      </c>
      <c r="AG2027" s="9"/>
      <c r="AH2027" s="9" t="s">
        <v>7320</v>
      </c>
      <c r="AI2027" s="9" t="s">
        <v>7321</v>
      </c>
      <c r="AJ2027" s="9" t="s">
        <v>7322</v>
      </c>
    </row>
    <row r="2028" spans="1:36" x14ac:dyDescent="0.35">
      <c r="A2028" s="9" t="s">
        <v>3100</v>
      </c>
      <c r="B2028" s="9" t="s">
        <v>3101</v>
      </c>
      <c r="C2028" s="9" t="s">
        <v>14504</v>
      </c>
      <c r="D2028" s="9" t="s">
        <v>29</v>
      </c>
      <c r="E2028" s="9" t="s">
        <v>7323</v>
      </c>
      <c r="F2028" s="9" t="str">
        <f>_xlfn.XLOOKUP(E2028,Total_Enrolled!C:C,Total_Enrolled!C:C)</f>
        <v>2025em1100458@bitspilani-digital.edu.in</v>
      </c>
      <c r="G2028" s="9" t="s">
        <v>7324</v>
      </c>
      <c r="H2028" s="9" t="s">
        <v>14515</v>
      </c>
      <c r="I2028" s="9" t="s">
        <v>7325</v>
      </c>
      <c r="J2028" s="9" t="b">
        <v>1</v>
      </c>
      <c r="K2028" s="9">
        <v>5</v>
      </c>
      <c r="L2028" s="9">
        <f>_xlfn.XLOOKUP(B2028,Courses!A:A,Courses!H:H)</f>
        <v>44</v>
      </c>
      <c r="M2028" s="14">
        <f t="shared" si="155"/>
        <v>0.11363636363636363</v>
      </c>
      <c r="N2028" s="14" t="str">
        <f t="shared" si="156"/>
        <v>Active</v>
      </c>
      <c r="O2028" s="14" t="str" cm="1">
        <f t="array" ref="O2028">_xlfn.IFS(M2028=0,"0",
M2028&lt;=10%,"0-10",
TRUE,"&gt;10"
)&amp;" "&amp;"% progress"</f>
        <v>&gt;10 % progress</v>
      </c>
      <c r="P2028" s="15">
        <f t="shared" si="157"/>
        <v>0</v>
      </c>
      <c r="Q2028" s="15">
        <f>COUNTIFS($G:$G,$G2028)</f>
        <v>3</v>
      </c>
      <c r="R2028" s="16">
        <f t="shared" si="158"/>
        <v>0</v>
      </c>
      <c r="S2028" s="15" t="str">
        <f t="shared" si="159"/>
        <v>no 0% progess</v>
      </c>
      <c r="T2028" s="9">
        <v>0</v>
      </c>
      <c r="U2028" s="9">
        <v>1</v>
      </c>
      <c r="V2028" s="9">
        <v>1</v>
      </c>
      <c r="W2028" s="9">
        <v>0</v>
      </c>
      <c r="X2028" s="9">
        <v>0</v>
      </c>
      <c r="Y2028" s="9">
        <v>0</v>
      </c>
      <c r="Z2028" s="9"/>
      <c r="AA2028" s="9">
        <v>0</v>
      </c>
      <c r="AB2028" s="9"/>
      <c r="AC2028" s="9">
        <v>9740</v>
      </c>
      <c r="AD2028" s="9" t="s">
        <v>7327</v>
      </c>
      <c r="AE2028" s="9" t="s">
        <v>7326</v>
      </c>
      <c r="AF2028" s="9">
        <v>83</v>
      </c>
      <c r="AG2028" s="9"/>
      <c r="AH2028" s="9" t="s">
        <v>7328</v>
      </c>
      <c r="AI2028" s="9" t="s">
        <v>7329</v>
      </c>
      <c r="AJ2028" s="9" t="s">
        <v>7330</v>
      </c>
    </row>
    <row r="2029" spans="1:36" x14ac:dyDescent="0.35">
      <c r="A2029" s="9" t="s">
        <v>30</v>
      </c>
      <c r="B2029" s="9" t="s">
        <v>31</v>
      </c>
      <c r="C2029" s="9" t="s">
        <v>14504</v>
      </c>
      <c r="D2029" s="9" t="s">
        <v>29</v>
      </c>
      <c r="E2029" s="9" t="s">
        <v>7323</v>
      </c>
      <c r="F2029" s="9" t="str">
        <f>_xlfn.XLOOKUP(E2029,Total_Enrolled!C:C,Total_Enrolled!C:C)</f>
        <v>2025em1100458@bitspilani-digital.edu.in</v>
      </c>
      <c r="G2029" s="9" t="s">
        <v>7324</v>
      </c>
      <c r="H2029" s="9" t="s">
        <v>14515</v>
      </c>
      <c r="I2029" s="9" t="s">
        <v>7325</v>
      </c>
      <c r="J2029" s="9" t="b">
        <v>1</v>
      </c>
      <c r="K2029" s="9">
        <v>11</v>
      </c>
      <c r="L2029" s="9">
        <f>_xlfn.XLOOKUP(B2029,Courses!A:A,Courses!H:H)</f>
        <v>71</v>
      </c>
      <c r="M2029" s="14">
        <f t="shared" si="155"/>
        <v>0.15492957746478872</v>
      </c>
      <c r="N2029" s="14" t="str">
        <f t="shared" si="156"/>
        <v>Active</v>
      </c>
      <c r="O2029" s="14" t="str" cm="1">
        <f t="array" ref="O2029">_xlfn.IFS(M2029=0,"0",
M2029&lt;=10%,"0-10",
TRUE,"&gt;10"
)&amp;" "&amp;"% progress"</f>
        <v>&gt;10 % progress</v>
      </c>
      <c r="P2029" s="15">
        <f t="shared" si="157"/>
        <v>0</v>
      </c>
      <c r="Q2029" s="15">
        <f>COUNTIFS($G:$G,$G2029)</f>
        <v>3</v>
      </c>
      <c r="R2029" s="16">
        <f t="shared" si="158"/>
        <v>0</v>
      </c>
      <c r="S2029" s="15" t="str">
        <f t="shared" si="159"/>
        <v>no 0% progess</v>
      </c>
      <c r="T2029" s="9">
        <v>0</v>
      </c>
      <c r="U2029" s="9">
        <v>2</v>
      </c>
      <c r="V2029" s="9">
        <v>3</v>
      </c>
      <c r="W2029" s="9">
        <v>0</v>
      </c>
      <c r="X2029" s="9">
        <v>0</v>
      </c>
      <c r="Y2029" s="9">
        <v>0</v>
      </c>
      <c r="Z2029" s="9"/>
      <c r="AA2029" s="9">
        <v>0</v>
      </c>
      <c r="AB2029" s="9"/>
      <c r="AC2029" s="9">
        <v>2854</v>
      </c>
      <c r="AD2029" s="9" t="s">
        <v>7331</v>
      </c>
      <c r="AE2029" s="9" t="s">
        <v>7326</v>
      </c>
      <c r="AF2029" s="9">
        <v>83</v>
      </c>
      <c r="AG2029" s="9"/>
      <c r="AH2029" s="9" t="s">
        <v>7332</v>
      </c>
      <c r="AI2029" s="9" t="s">
        <v>7333</v>
      </c>
      <c r="AJ2029" s="9" t="s">
        <v>7334</v>
      </c>
    </row>
    <row r="2030" spans="1:36" x14ac:dyDescent="0.35">
      <c r="A2030" s="9" t="s">
        <v>3110</v>
      </c>
      <c r="B2030" s="9" t="s">
        <v>3111</v>
      </c>
      <c r="C2030" s="9" t="s">
        <v>14504</v>
      </c>
      <c r="D2030" s="9" t="s">
        <v>29</v>
      </c>
      <c r="E2030" s="9" t="s">
        <v>7323</v>
      </c>
      <c r="F2030" s="9" t="str">
        <f>_xlfn.XLOOKUP(E2030,Total_Enrolled!C:C,Total_Enrolled!C:C)</f>
        <v>2025em1100458@bitspilani-digital.edu.in</v>
      </c>
      <c r="G2030" s="9" t="s">
        <v>7324</v>
      </c>
      <c r="H2030" s="9" t="s">
        <v>14515</v>
      </c>
      <c r="I2030" s="9" t="s">
        <v>7325</v>
      </c>
      <c r="J2030" s="9" t="b">
        <v>1</v>
      </c>
      <c r="K2030" s="9">
        <v>2</v>
      </c>
      <c r="L2030" s="9">
        <f>_xlfn.XLOOKUP(B2030,Courses!A:A,Courses!H:H)</f>
        <v>67</v>
      </c>
      <c r="M2030" s="14">
        <f t="shared" si="155"/>
        <v>2.9850746268656716E-2</v>
      </c>
      <c r="N2030" s="14" t="str">
        <f t="shared" si="156"/>
        <v>Active</v>
      </c>
      <c r="O2030" s="14" t="str" cm="1">
        <f t="array" ref="O2030">_xlfn.IFS(M2030=0,"0",
M2030&lt;=10%,"0-10",
TRUE,"&gt;10"
)&amp;" "&amp;"% progress"</f>
        <v>0-10 % progress</v>
      </c>
      <c r="P2030" s="15">
        <f t="shared" si="157"/>
        <v>0</v>
      </c>
      <c r="Q2030" s="15">
        <f>COUNTIFS($G:$G,$G2030)</f>
        <v>3</v>
      </c>
      <c r="R2030" s="16">
        <f t="shared" si="158"/>
        <v>0</v>
      </c>
      <c r="S2030" s="15" t="str">
        <f t="shared" si="159"/>
        <v>no 0% progess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/>
      <c r="AA2030" s="9">
        <v>0</v>
      </c>
      <c r="AB2030" s="9"/>
      <c r="AC2030" s="9">
        <v>289</v>
      </c>
      <c r="AD2030" s="9" t="s">
        <v>7335</v>
      </c>
      <c r="AE2030" s="9" t="s">
        <v>7326</v>
      </c>
      <c r="AF2030" s="9">
        <v>83</v>
      </c>
      <c r="AG2030" s="9"/>
      <c r="AH2030" s="9"/>
      <c r="AI2030" s="9"/>
      <c r="AJ2030" s="9"/>
    </row>
    <row r="2031" spans="1:36" x14ac:dyDescent="0.35">
      <c r="A2031" s="9" t="s">
        <v>3110</v>
      </c>
      <c r="B2031" s="9" t="s">
        <v>3111</v>
      </c>
      <c r="C2031" s="9" t="s">
        <v>14504</v>
      </c>
      <c r="D2031" s="9" t="s">
        <v>29</v>
      </c>
      <c r="E2031" s="9" t="s">
        <v>7336</v>
      </c>
      <c r="F2031" s="9" t="str">
        <f>_xlfn.XLOOKUP(E2031,Total_Enrolled!C:C,Total_Enrolled!C:C)</f>
        <v>2025em1100459@bitspilani-digital.edu.in</v>
      </c>
      <c r="G2031" s="9" t="s">
        <v>7337</v>
      </c>
      <c r="H2031" s="9" t="s">
        <v>14515</v>
      </c>
      <c r="I2031" s="9" t="s">
        <v>7338</v>
      </c>
      <c r="J2031" s="9" t="b">
        <v>1</v>
      </c>
      <c r="K2031" s="9">
        <v>6</v>
      </c>
      <c r="L2031" s="9">
        <f>_xlfn.XLOOKUP(B2031,Courses!A:A,Courses!H:H)</f>
        <v>67</v>
      </c>
      <c r="M2031" s="14">
        <f t="shared" si="155"/>
        <v>8.9552238805970144E-2</v>
      </c>
      <c r="N2031" s="14" t="str">
        <f t="shared" si="156"/>
        <v>Active</v>
      </c>
      <c r="O2031" s="14" t="str" cm="1">
        <f t="array" ref="O2031">_xlfn.IFS(M2031=0,"0",
M2031&lt;=10%,"0-10",
TRUE,"&gt;10"
)&amp;" "&amp;"% progress"</f>
        <v>0-10 % progress</v>
      </c>
      <c r="P2031" s="15">
        <f t="shared" si="157"/>
        <v>0</v>
      </c>
      <c r="Q2031" s="15">
        <f>COUNTIFS($G:$G,$G2031)</f>
        <v>2</v>
      </c>
      <c r="R2031" s="16">
        <f t="shared" si="158"/>
        <v>0</v>
      </c>
      <c r="S2031" s="15" t="str">
        <f t="shared" si="159"/>
        <v>no 0% progess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/>
      <c r="AA2031" s="9">
        <v>0</v>
      </c>
      <c r="AB2031" s="9"/>
      <c r="AC2031" s="9">
        <v>0</v>
      </c>
      <c r="AD2031" s="9"/>
      <c r="AE2031" s="9" t="s">
        <v>7339</v>
      </c>
      <c r="AF2031" s="9">
        <v>496</v>
      </c>
      <c r="AG2031" s="9"/>
      <c r="AH2031" s="9"/>
      <c r="AI2031" s="9"/>
      <c r="AJ2031" s="9"/>
    </row>
    <row r="2032" spans="1:36" x14ac:dyDescent="0.35">
      <c r="A2032" s="9" t="s">
        <v>3095</v>
      </c>
      <c r="B2032" s="9" t="s">
        <v>38</v>
      </c>
      <c r="C2032" s="9" t="s">
        <v>14504</v>
      </c>
      <c r="D2032" s="9" t="s">
        <v>29</v>
      </c>
      <c r="E2032" s="9" t="s">
        <v>7336</v>
      </c>
      <c r="F2032" s="9" t="str">
        <f>_xlfn.XLOOKUP(E2032,Total_Enrolled!C:C,Total_Enrolled!C:C)</f>
        <v>2025em1100459@bitspilani-digital.edu.in</v>
      </c>
      <c r="G2032" s="9" t="s">
        <v>7337</v>
      </c>
      <c r="H2032" s="9" t="s">
        <v>14515</v>
      </c>
      <c r="I2032" s="9" t="s">
        <v>7338</v>
      </c>
      <c r="J2032" s="9" t="b">
        <v>1</v>
      </c>
      <c r="K2032" s="9">
        <v>0</v>
      </c>
      <c r="L2032" s="9">
        <f>_xlfn.XLOOKUP(B2032,Courses!A:A,Courses!H:H)</f>
        <v>42</v>
      </c>
      <c r="M2032" s="14">
        <f t="shared" si="155"/>
        <v>0</v>
      </c>
      <c r="N2032" s="14" t="str">
        <f t="shared" si="156"/>
        <v>Not Active</v>
      </c>
      <c r="O2032" s="14" t="str" cm="1">
        <f t="array" ref="O2032">_xlfn.IFS(M2032=0,"0",
M2032&lt;=10%,"0-10",
TRUE,"&gt;10"
)&amp;" "&amp;"% progress"</f>
        <v>0 % progress</v>
      </c>
      <c r="P2032" s="15">
        <f t="shared" si="157"/>
        <v>1</v>
      </c>
      <c r="Q2032" s="15">
        <f>COUNTIFS($G:$G,$G2032)</f>
        <v>2</v>
      </c>
      <c r="R2032" s="16">
        <f t="shared" si="158"/>
        <v>0.5</v>
      </c>
      <c r="S2032" s="15" t="str">
        <f t="shared" si="159"/>
        <v>no progress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/>
      <c r="AA2032" s="9">
        <v>0</v>
      </c>
      <c r="AB2032" s="9"/>
      <c r="AC2032" s="9">
        <v>0</v>
      </c>
      <c r="AD2032" s="9"/>
      <c r="AE2032" s="9" t="s">
        <v>7339</v>
      </c>
      <c r="AF2032" s="9">
        <v>496</v>
      </c>
      <c r="AG2032" s="9"/>
      <c r="AH2032" s="9"/>
      <c r="AI2032" s="9"/>
      <c r="AJ2032" s="9"/>
    </row>
    <row r="2033" spans="1:36" x14ac:dyDescent="0.35">
      <c r="A2033" s="9" t="s">
        <v>3110</v>
      </c>
      <c r="B2033" s="9" t="s">
        <v>3111</v>
      </c>
      <c r="C2033" s="9" t="s">
        <v>14504</v>
      </c>
      <c r="D2033" s="9" t="s">
        <v>29</v>
      </c>
      <c r="E2033" s="9" t="s">
        <v>7352</v>
      </c>
      <c r="F2033" s="9" t="str">
        <f>_xlfn.XLOOKUP(E2033,Total_Enrolled!C:C,Total_Enrolled!C:C)</f>
        <v>2025em1100464@bitspilani-digital.edu.in</v>
      </c>
      <c r="G2033" s="9" t="s">
        <v>7353</v>
      </c>
      <c r="H2033" s="9" t="s">
        <v>14515</v>
      </c>
      <c r="I2033" s="9" t="s">
        <v>7354</v>
      </c>
      <c r="J2033" s="9" t="b">
        <v>1</v>
      </c>
      <c r="K2033" s="9">
        <v>17</v>
      </c>
      <c r="L2033" s="9">
        <f>_xlfn.XLOOKUP(B2033,Courses!A:A,Courses!H:H)</f>
        <v>67</v>
      </c>
      <c r="M2033" s="14">
        <f t="shared" si="155"/>
        <v>0.2537313432835821</v>
      </c>
      <c r="N2033" s="14" t="str">
        <f t="shared" si="156"/>
        <v>Active</v>
      </c>
      <c r="O2033" s="14" t="str" cm="1">
        <f t="array" ref="O2033">_xlfn.IFS(M2033=0,"0",
M2033&lt;=10%,"0-10",
TRUE,"&gt;10"
)&amp;" "&amp;"% progress"</f>
        <v>&gt;10 % progress</v>
      </c>
      <c r="P2033" s="15">
        <f t="shared" si="157"/>
        <v>0</v>
      </c>
      <c r="Q2033" s="15">
        <f>COUNTIFS($G:$G,$G2033)</f>
        <v>3</v>
      </c>
      <c r="R2033" s="16">
        <f t="shared" si="158"/>
        <v>0</v>
      </c>
      <c r="S2033" s="15" t="str">
        <f t="shared" si="159"/>
        <v>no 0% progess</v>
      </c>
      <c r="T2033" s="9">
        <v>0</v>
      </c>
      <c r="U2033" s="9">
        <v>4</v>
      </c>
      <c r="V2033" s="9">
        <v>4</v>
      </c>
      <c r="W2033" s="9">
        <v>0</v>
      </c>
      <c r="X2033" s="9">
        <v>0</v>
      </c>
      <c r="Y2033" s="9">
        <v>0</v>
      </c>
      <c r="Z2033" s="9"/>
      <c r="AA2033" s="9">
        <v>0</v>
      </c>
      <c r="AB2033" s="9"/>
      <c r="AC2033" s="9">
        <v>7256</v>
      </c>
      <c r="AD2033" s="9" t="s">
        <v>7356</v>
      </c>
      <c r="AE2033" s="9" t="s">
        <v>7355</v>
      </c>
      <c r="AF2033" s="9">
        <v>140</v>
      </c>
      <c r="AG2033" s="9"/>
      <c r="AH2033" s="9" t="s">
        <v>7357</v>
      </c>
      <c r="AI2033" s="9"/>
      <c r="AJ2033" s="9"/>
    </row>
    <row r="2034" spans="1:36" x14ac:dyDescent="0.35">
      <c r="A2034" s="9" t="s">
        <v>30</v>
      </c>
      <c r="B2034" s="9" t="s">
        <v>31</v>
      </c>
      <c r="C2034" s="9" t="s">
        <v>14504</v>
      </c>
      <c r="D2034" s="9" t="s">
        <v>29</v>
      </c>
      <c r="E2034" s="9" t="s">
        <v>7352</v>
      </c>
      <c r="F2034" s="9" t="str">
        <f>_xlfn.XLOOKUP(E2034,Total_Enrolled!C:C,Total_Enrolled!C:C)</f>
        <v>2025em1100464@bitspilani-digital.edu.in</v>
      </c>
      <c r="G2034" s="9" t="s">
        <v>7353</v>
      </c>
      <c r="H2034" s="9" t="s">
        <v>14515</v>
      </c>
      <c r="I2034" s="9" t="s">
        <v>7354</v>
      </c>
      <c r="J2034" s="9" t="b">
        <v>1</v>
      </c>
      <c r="K2034" s="9">
        <v>13</v>
      </c>
      <c r="L2034" s="9">
        <f>_xlfn.XLOOKUP(B2034,Courses!A:A,Courses!H:H)</f>
        <v>71</v>
      </c>
      <c r="M2034" s="14">
        <f t="shared" si="155"/>
        <v>0.18309859154929578</v>
      </c>
      <c r="N2034" s="14" t="str">
        <f t="shared" si="156"/>
        <v>Active</v>
      </c>
      <c r="O2034" s="14" t="str" cm="1">
        <f t="array" ref="O2034">_xlfn.IFS(M2034=0,"0",
M2034&lt;=10%,"0-10",
TRUE,"&gt;10"
)&amp;" "&amp;"% progress"</f>
        <v>&gt;10 % progress</v>
      </c>
      <c r="P2034" s="15">
        <f t="shared" si="157"/>
        <v>0</v>
      </c>
      <c r="Q2034" s="15">
        <f>COUNTIFS($G:$G,$G2034)</f>
        <v>3</v>
      </c>
      <c r="R2034" s="16">
        <f t="shared" si="158"/>
        <v>0</v>
      </c>
      <c r="S2034" s="15" t="str">
        <f t="shared" si="159"/>
        <v>no 0% progess</v>
      </c>
      <c r="T2034" s="9">
        <v>0</v>
      </c>
      <c r="U2034" s="9">
        <v>4</v>
      </c>
      <c r="V2034" s="9">
        <v>5</v>
      </c>
      <c r="W2034" s="9">
        <v>0</v>
      </c>
      <c r="X2034" s="9">
        <v>0</v>
      </c>
      <c r="Y2034" s="9">
        <v>0</v>
      </c>
      <c r="Z2034" s="9"/>
      <c r="AA2034" s="9">
        <v>0</v>
      </c>
      <c r="AB2034" s="9"/>
      <c r="AC2034" s="9">
        <v>18413</v>
      </c>
      <c r="AD2034" s="9" t="s">
        <v>7358</v>
      </c>
      <c r="AE2034" s="9" t="s">
        <v>7355</v>
      </c>
      <c r="AF2034" s="9">
        <v>140</v>
      </c>
      <c r="AG2034" s="9"/>
      <c r="AH2034" s="9" t="s">
        <v>7359</v>
      </c>
      <c r="AI2034" s="9" t="s">
        <v>7360</v>
      </c>
      <c r="AJ2034" s="9" t="s">
        <v>7361</v>
      </c>
    </row>
    <row r="2035" spans="1:36" x14ac:dyDescent="0.35">
      <c r="A2035" s="9" t="s">
        <v>3100</v>
      </c>
      <c r="B2035" s="9" t="s">
        <v>3101</v>
      </c>
      <c r="C2035" s="9" t="s">
        <v>14504</v>
      </c>
      <c r="D2035" s="9" t="s">
        <v>29</v>
      </c>
      <c r="E2035" s="9" t="s">
        <v>7352</v>
      </c>
      <c r="F2035" s="9" t="str">
        <f>_xlfn.XLOOKUP(E2035,Total_Enrolled!C:C,Total_Enrolled!C:C)</f>
        <v>2025em1100464@bitspilani-digital.edu.in</v>
      </c>
      <c r="G2035" s="9" t="s">
        <v>7353</v>
      </c>
      <c r="H2035" s="9" t="s">
        <v>14515</v>
      </c>
      <c r="I2035" s="9" t="s">
        <v>7354</v>
      </c>
      <c r="J2035" s="9" t="b">
        <v>1</v>
      </c>
      <c r="K2035" s="9">
        <v>25</v>
      </c>
      <c r="L2035" s="9">
        <f>_xlfn.XLOOKUP(B2035,Courses!A:A,Courses!H:H)</f>
        <v>44</v>
      </c>
      <c r="M2035" s="14">
        <f t="shared" si="155"/>
        <v>0.56818181818181823</v>
      </c>
      <c r="N2035" s="14" t="str">
        <f t="shared" si="156"/>
        <v>Active</v>
      </c>
      <c r="O2035" s="14" t="str" cm="1">
        <f t="array" ref="O2035">_xlfn.IFS(M2035=0,"0",
M2035&lt;=10%,"0-10",
TRUE,"&gt;10"
)&amp;" "&amp;"% progress"</f>
        <v>&gt;10 % progress</v>
      </c>
      <c r="P2035" s="15">
        <f t="shared" si="157"/>
        <v>0</v>
      </c>
      <c r="Q2035" s="15">
        <f>COUNTIFS($G:$G,$G2035)</f>
        <v>3</v>
      </c>
      <c r="R2035" s="16">
        <f t="shared" si="158"/>
        <v>0</v>
      </c>
      <c r="S2035" s="15" t="str">
        <f t="shared" si="159"/>
        <v>no 0% progess</v>
      </c>
      <c r="T2035" s="9">
        <v>0</v>
      </c>
      <c r="U2035" s="9">
        <v>9</v>
      </c>
      <c r="V2035" s="9">
        <v>9</v>
      </c>
      <c r="W2035" s="9">
        <v>0</v>
      </c>
      <c r="X2035" s="9">
        <v>0</v>
      </c>
      <c r="Y2035" s="9">
        <v>0</v>
      </c>
      <c r="Z2035" s="9"/>
      <c r="AA2035" s="9">
        <v>0</v>
      </c>
      <c r="AB2035" s="9"/>
      <c r="AC2035" s="9">
        <v>73089</v>
      </c>
      <c r="AD2035" s="9" t="s">
        <v>7362</v>
      </c>
      <c r="AE2035" s="9" t="s">
        <v>7355</v>
      </c>
      <c r="AF2035" s="9">
        <v>140</v>
      </c>
      <c r="AG2035" s="9"/>
      <c r="AH2035" s="9" t="s">
        <v>7363</v>
      </c>
      <c r="AI2035" s="9" t="s">
        <v>7364</v>
      </c>
      <c r="AJ2035" s="9" t="s">
        <v>7365</v>
      </c>
    </row>
    <row r="2036" spans="1:36" x14ac:dyDescent="0.35">
      <c r="A2036" s="9" t="s">
        <v>3100</v>
      </c>
      <c r="B2036" s="9" t="s">
        <v>3101</v>
      </c>
      <c r="C2036" s="9" t="s">
        <v>14504</v>
      </c>
      <c r="D2036" s="9" t="s">
        <v>29</v>
      </c>
      <c r="E2036" s="9" t="s">
        <v>7366</v>
      </c>
      <c r="F2036" s="9" t="str">
        <f>_xlfn.XLOOKUP(E2036,Total_Enrolled!C:C,Total_Enrolled!C:C)</f>
        <v>2025em1100465@bitspilani-digital.edu.in</v>
      </c>
      <c r="G2036" s="9" t="s">
        <v>7367</v>
      </c>
      <c r="H2036" s="9" t="s">
        <v>14515</v>
      </c>
      <c r="I2036" s="9" t="s">
        <v>7368</v>
      </c>
      <c r="J2036" s="9" t="b">
        <v>1</v>
      </c>
      <c r="K2036" s="9">
        <v>0</v>
      </c>
      <c r="L2036" s="9">
        <f>_xlfn.XLOOKUP(B2036,Courses!A:A,Courses!H:H)</f>
        <v>44</v>
      </c>
      <c r="M2036" s="14">
        <f t="shared" si="155"/>
        <v>0</v>
      </c>
      <c r="N2036" s="14" t="str">
        <f t="shared" si="156"/>
        <v>Not Active</v>
      </c>
      <c r="O2036" s="14" t="str" cm="1">
        <f t="array" ref="O2036">_xlfn.IFS(M2036=0,"0",
M2036&lt;=10%,"0-10",
TRUE,"&gt;10"
)&amp;" "&amp;"% progress"</f>
        <v>0 % progress</v>
      </c>
      <c r="P2036" s="15">
        <f t="shared" si="157"/>
        <v>1</v>
      </c>
      <c r="Q2036" s="15">
        <f>COUNTIFS($G:$G,$G2036)</f>
        <v>3</v>
      </c>
      <c r="R2036" s="16">
        <f t="shared" si="158"/>
        <v>0.33333333333333331</v>
      </c>
      <c r="S2036" s="15" t="str">
        <f t="shared" si="159"/>
        <v>no progress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/>
      <c r="AA2036" s="9">
        <v>0</v>
      </c>
      <c r="AB2036" s="9"/>
      <c r="AC2036" s="9">
        <v>0</v>
      </c>
      <c r="AD2036" s="9"/>
      <c r="AE2036" s="9" t="s">
        <v>7369</v>
      </c>
      <c r="AF2036" s="9">
        <v>52</v>
      </c>
      <c r="AG2036" s="9"/>
      <c r="AH2036" s="9"/>
      <c r="AI2036" s="9"/>
      <c r="AJ2036" s="9"/>
    </row>
    <row r="2037" spans="1:36" x14ac:dyDescent="0.35">
      <c r="A2037" s="9" t="s">
        <v>30</v>
      </c>
      <c r="B2037" s="9" t="s">
        <v>31</v>
      </c>
      <c r="C2037" s="9" t="s">
        <v>14504</v>
      </c>
      <c r="D2037" s="9" t="s">
        <v>29</v>
      </c>
      <c r="E2037" s="9" t="s">
        <v>7366</v>
      </c>
      <c r="F2037" s="9" t="str">
        <f>_xlfn.XLOOKUP(E2037,Total_Enrolled!C:C,Total_Enrolled!C:C)</f>
        <v>2025em1100465@bitspilani-digital.edu.in</v>
      </c>
      <c r="G2037" s="9" t="s">
        <v>7367</v>
      </c>
      <c r="H2037" s="9" t="s">
        <v>14515</v>
      </c>
      <c r="I2037" s="9" t="s">
        <v>7368</v>
      </c>
      <c r="J2037" s="9" t="b">
        <v>1</v>
      </c>
      <c r="K2037" s="9">
        <v>9</v>
      </c>
      <c r="L2037" s="9">
        <f>_xlfn.XLOOKUP(B2037,Courses!A:A,Courses!H:H)</f>
        <v>71</v>
      </c>
      <c r="M2037" s="14">
        <f t="shared" si="155"/>
        <v>0.12676056338028169</v>
      </c>
      <c r="N2037" s="14" t="str">
        <f t="shared" si="156"/>
        <v>Active</v>
      </c>
      <c r="O2037" s="14" t="str" cm="1">
        <f t="array" ref="O2037">_xlfn.IFS(M2037=0,"0",
M2037&lt;=10%,"0-10",
TRUE,"&gt;10"
)&amp;" "&amp;"% progress"</f>
        <v>&gt;10 % progress</v>
      </c>
      <c r="P2037" s="15">
        <f t="shared" si="157"/>
        <v>0</v>
      </c>
      <c r="Q2037" s="15">
        <f>COUNTIFS($G:$G,$G2037)</f>
        <v>3</v>
      </c>
      <c r="R2037" s="16">
        <f t="shared" si="158"/>
        <v>0</v>
      </c>
      <c r="S2037" s="15" t="str">
        <f t="shared" si="159"/>
        <v>no 0% progess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/>
      <c r="AA2037" s="9">
        <v>0</v>
      </c>
      <c r="AB2037" s="9"/>
      <c r="AC2037" s="9">
        <v>229</v>
      </c>
      <c r="AD2037" s="9" t="s">
        <v>7370</v>
      </c>
      <c r="AE2037" s="9" t="s">
        <v>7369</v>
      </c>
      <c r="AF2037" s="9">
        <v>52</v>
      </c>
      <c r="AG2037" s="9"/>
      <c r="AH2037" s="9"/>
      <c r="AI2037" s="9" t="s">
        <v>7371</v>
      </c>
      <c r="AJ2037" s="9" t="s">
        <v>7372</v>
      </c>
    </row>
    <row r="2038" spans="1:36" x14ac:dyDescent="0.35">
      <c r="A2038" s="9" t="s">
        <v>3110</v>
      </c>
      <c r="B2038" s="9" t="s">
        <v>3111</v>
      </c>
      <c r="C2038" s="9" t="s">
        <v>14504</v>
      </c>
      <c r="D2038" s="9" t="s">
        <v>29</v>
      </c>
      <c r="E2038" s="9" t="s">
        <v>7366</v>
      </c>
      <c r="F2038" s="9" t="str">
        <f>_xlfn.XLOOKUP(E2038,Total_Enrolled!C:C,Total_Enrolled!C:C)</f>
        <v>2025em1100465@bitspilani-digital.edu.in</v>
      </c>
      <c r="G2038" s="9" t="s">
        <v>7367</v>
      </c>
      <c r="H2038" s="9" t="s">
        <v>14515</v>
      </c>
      <c r="I2038" s="9" t="s">
        <v>7368</v>
      </c>
      <c r="J2038" s="9" t="b">
        <v>1</v>
      </c>
      <c r="K2038" s="9">
        <v>1</v>
      </c>
      <c r="L2038" s="9">
        <f>_xlfn.XLOOKUP(B2038,Courses!A:A,Courses!H:H)</f>
        <v>67</v>
      </c>
      <c r="M2038" s="14">
        <f t="shared" si="155"/>
        <v>1.4925373134328358E-2</v>
      </c>
      <c r="N2038" s="14" t="str">
        <f t="shared" si="156"/>
        <v>Active</v>
      </c>
      <c r="O2038" s="14" t="str" cm="1">
        <f t="array" ref="O2038">_xlfn.IFS(M2038=0,"0",
M2038&lt;=10%,"0-10",
TRUE,"&gt;10"
)&amp;" "&amp;"% progress"</f>
        <v>0-10 % progress</v>
      </c>
      <c r="P2038" s="15">
        <f t="shared" si="157"/>
        <v>0</v>
      </c>
      <c r="Q2038" s="15">
        <f>COUNTIFS($G:$G,$G2038)</f>
        <v>3</v>
      </c>
      <c r="R2038" s="16">
        <f t="shared" si="158"/>
        <v>0</v>
      </c>
      <c r="S2038" s="15" t="str">
        <f t="shared" si="159"/>
        <v>no 0% progess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/>
      <c r="AA2038" s="9">
        <v>0</v>
      </c>
      <c r="AB2038" s="9"/>
      <c r="AC2038" s="9">
        <v>18</v>
      </c>
      <c r="AD2038" s="9" t="s">
        <v>7373</v>
      </c>
      <c r="AE2038" s="9" t="s">
        <v>7369</v>
      </c>
      <c r="AF2038" s="9">
        <v>52</v>
      </c>
      <c r="AG2038" s="9"/>
      <c r="AH2038" s="9"/>
      <c r="AI2038" s="9"/>
      <c r="AJ2038" s="9"/>
    </row>
    <row r="2039" spans="1:36" x14ac:dyDescent="0.35">
      <c r="A2039" s="9" t="s">
        <v>3110</v>
      </c>
      <c r="B2039" s="9" t="s">
        <v>3111</v>
      </c>
      <c r="C2039" s="9" t="s">
        <v>14504</v>
      </c>
      <c r="D2039" s="9" t="s">
        <v>29</v>
      </c>
      <c r="E2039" s="9" t="s">
        <v>7377</v>
      </c>
      <c r="F2039" s="9" t="str">
        <f>_xlfn.XLOOKUP(E2039,Total_Enrolled!C:C,Total_Enrolled!C:C)</f>
        <v>2025em1100467@bitspilani-digital.edu.in</v>
      </c>
      <c r="G2039" s="9" t="s">
        <v>7378</v>
      </c>
      <c r="H2039" s="9" t="s">
        <v>14515</v>
      </c>
      <c r="I2039" s="9" t="s">
        <v>7379</v>
      </c>
      <c r="J2039" s="9" t="b">
        <v>1</v>
      </c>
      <c r="K2039" s="9">
        <v>23</v>
      </c>
      <c r="L2039" s="9">
        <f>_xlfn.XLOOKUP(B2039,Courses!A:A,Courses!H:H)</f>
        <v>67</v>
      </c>
      <c r="M2039" s="14">
        <f t="shared" si="155"/>
        <v>0.34328358208955223</v>
      </c>
      <c r="N2039" s="14" t="str">
        <f t="shared" si="156"/>
        <v>Active</v>
      </c>
      <c r="O2039" s="14" t="str" cm="1">
        <f t="array" ref="O2039">_xlfn.IFS(M2039=0,"0",
M2039&lt;=10%,"0-10",
TRUE,"&gt;10"
)&amp;" "&amp;"% progress"</f>
        <v>&gt;10 % progress</v>
      </c>
      <c r="P2039" s="15">
        <f t="shared" si="157"/>
        <v>0</v>
      </c>
      <c r="Q2039" s="15">
        <f>COUNTIFS($G:$G,$G2039)</f>
        <v>3</v>
      </c>
      <c r="R2039" s="16">
        <f t="shared" si="158"/>
        <v>0</v>
      </c>
      <c r="S2039" s="15" t="str">
        <f t="shared" si="159"/>
        <v>no 0% progess</v>
      </c>
      <c r="T2039" s="9">
        <v>0</v>
      </c>
      <c r="U2039" s="9">
        <v>5</v>
      </c>
      <c r="V2039" s="9">
        <v>5</v>
      </c>
      <c r="W2039" s="9">
        <v>0</v>
      </c>
      <c r="X2039" s="9">
        <v>0</v>
      </c>
      <c r="Y2039" s="9">
        <v>0</v>
      </c>
      <c r="Z2039" s="9"/>
      <c r="AA2039" s="9">
        <v>0</v>
      </c>
      <c r="AB2039" s="9"/>
      <c r="AC2039" s="9">
        <v>34411</v>
      </c>
      <c r="AD2039" s="9" t="s">
        <v>7381</v>
      </c>
      <c r="AE2039" s="9" t="s">
        <v>7380</v>
      </c>
      <c r="AF2039" s="9">
        <v>171</v>
      </c>
      <c r="AG2039" s="9"/>
      <c r="AH2039" s="9" t="s">
        <v>7382</v>
      </c>
      <c r="AI2039" s="9"/>
      <c r="AJ2039" s="9"/>
    </row>
    <row r="2040" spans="1:36" x14ac:dyDescent="0.35">
      <c r="A2040" s="9" t="s">
        <v>30</v>
      </c>
      <c r="B2040" s="9" t="s">
        <v>31</v>
      </c>
      <c r="C2040" s="9" t="s">
        <v>14504</v>
      </c>
      <c r="D2040" s="9" t="s">
        <v>29</v>
      </c>
      <c r="E2040" s="9" t="s">
        <v>7377</v>
      </c>
      <c r="F2040" s="9" t="str">
        <f>_xlfn.XLOOKUP(E2040,Total_Enrolled!C:C,Total_Enrolled!C:C)</f>
        <v>2025em1100467@bitspilani-digital.edu.in</v>
      </c>
      <c r="G2040" s="9" t="s">
        <v>7378</v>
      </c>
      <c r="H2040" s="9" t="s">
        <v>14515</v>
      </c>
      <c r="I2040" s="9" t="s">
        <v>7379</v>
      </c>
      <c r="J2040" s="9" t="b">
        <v>1</v>
      </c>
      <c r="K2040" s="9">
        <v>29</v>
      </c>
      <c r="L2040" s="9">
        <f>_xlfn.XLOOKUP(B2040,Courses!A:A,Courses!H:H)</f>
        <v>71</v>
      </c>
      <c r="M2040" s="14">
        <f t="shared" si="155"/>
        <v>0.40845070422535212</v>
      </c>
      <c r="N2040" s="14" t="str">
        <f t="shared" si="156"/>
        <v>Active</v>
      </c>
      <c r="O2040" s="14" t="str" cm="1">
        <f t="array" ref="O2040">_xlfn.IFS(M2040=0,"0",
M2040&lt;=10%,"0-10",
TRUE,"&gt;10"
)&amp;" "&amp;"% progress"</f>
        <v>&gt;10 % progress</v>
      </c>
      <c r="P2040" s="15">
        <f t="shared" si="157"/>
        <v>0</v>
      </c>
      <c r="Q2040" s="15">
        <f>COUNTIFS($G:$G,$G2040)</f>
        <v>3</v>
      </c>
      <c r="R2040" s="16">
        <f t="shared" si="158"/>
        <v>0</v>
      </c>
      <c r="S2040" s="15" t="str">
        <f t="shared" si="159"/>
        <v>no 0% progess</v>
      </c>
      <c r="T2040" s="9">
        <v>0</v>
      </c>
      <c r="U2040" s="9">
        <v>9</v>
      </c>
      <c r="V2040" s="9">
        <v>9</v>
      </c>
      <c r="W2040" s="9">
        <v>0</v>
      </c>
      <c r="X2040" s="9">
        <v>0</v>
      </c>
      <c r="Y2040" s="9">
        <v>0</v>
      </c>
      <c r="Z2040" s="9"/>
      <c r="AA2040" s="9">
        <v>0</v>
      </c>
      <c r="AB2040" s="9"/>
      <c r="AC2040" s="9">
        <v>4478</v>
      </c>
      <c r="AD2040" s="9" t="s">
        <v>7383</v>
      </c>
      <c r="AE2040" s="9" t="s">
        <v>7380</v>
      </c>
      <c r="AF2040" s="9">
        <v>171</v>
      </c>
      <c r="AG2040" s="9"/>
      <c r="AH2040" s="9" t="s">
        <v>7384</v>
      </c>
      <c r="AI2040" s="9" t="s">
        <v>7385</v>
      </c>
      <c r="AJ2040" s="9" t="s">
        <v>7386</v>
      </c>
    </row>
    <row r="2041" spans="1:36" x14ac:dyDescent="0.35">
      <c r="A2041" s="9" t="s">
        <v>3100</v>
      </c>
      <c r="B2041" s="9" t="s">
        <v>3101</v>
      </c>
      <c r="C2041" s="9" t="s">
        <v>14504</v>
      </c>
      <c r="D2041" s="9" t="s">
        <v>29</v>
      </c>
      <c r="E2041" s="9" t="s">
        <v>7377</v>
      </c>
      <c r="F2041" s="9" t="str">
        <f>_xlfn.XLOOKUP(E2041,Total_Enrolled!C:C,Total_Enrolled!C:C)</f>
        <v>2025em1100467@bitspilani-digital.edu.in</v>
      </c>
      <c r="G2041" s="9" t="s">
        <v>7378</v>
      </c>
      <c r="H2041" s="9" t="s">
        <v>14515</v>
      </c>
      <c r="I2041" s="9" t="s">
        <v>7379</v>
      </c>
      <c r="J2041" s="9" t="b">
        <v>1</v>
      </c>
      <c r="K2041" s="9">
        <v>3</v>
      </c>
      <c r="L2041" s="9">
        <f>_xlfn.XLOOKUP(B2041,Courses!A:A,Courses!H:H)</f>
        <v>44</v>
      </c>
      <c r="M2041" s="14">
        <f t="shared" si="155"/>
        <v>6.8181818181818177E-2</v>
      </c>
      <c r="N2041" s="14" t="str">
        <f t="shared" si="156"/>
        <v>Active</v>
      </c>
      <c r="O2041" s="14" t="str" cm="1">
        <f t="array" ref="O2041">_xlfn.IFS(M2041=0,"0",
M2041&lt;=10%,"0-10",
TRUE,"&gt;10"
)&amp;" "&amp;"% progress"</f>
        <v>0-10 % progress</v>
      </c>
      <c r="P2041" s="15">
        <f t="shared" si="157"/>
        <v>0</v>
      </c>
      <c r="Q2041" s="15">
        <f>COUNTIFS($G:$G,$G2041)</f>
        <v>3</v>
      </c>
      <c r="R2041" s="16">
        <f t="shared" si="158"/>
        <v>0</v>
      </c>
      <c r="S2041" s="15" t="str">
        <f t="shared" si="159"/>
        <v>no 0% progess</v>
      </c>
      <c r="T2041" s="9">
        <v>0</v>
      </c>
      <c r="U2041" s="9">
        <v>1</v>
      </c>
      <c r="V2041" s="9">
        <v>1</v>
      </c>
      <c r="W2041" s="9">
        <v>0</v>
      </c>
      <c r="X2041" s="9">
        <v>0</v>
      </c>
      <c r="Y2041" s="9">
        <v>0</v>
      </c>
      <c r="Z2041" s="9"/>
      <c r="AA2041" s="9">
        <v>0</v>
      </c>
      <c r="AB2041" s="9"/>
      <c r="AC2041" s="9">
        <v>158</v>
      </c>
      <c r="AD2041" s="9" t="s">
        <v>7387</v>
      </c>
      <c r="AE2041" s="9" t="s">
        <v>7380</v>
      </c>
      <c r="AF2041" s="9">
        <v>171</v>
      </c>
      <c r="AG2041" s="9"/>
      <c r="AH2041" s="9" t="s">
        <v>7388</v>
      </c>
      <c r="AI2041" s="9" t="s">
        <v>7389</v>
      </c>
      <c r="AJ2041" s="9" t="s">
        <v>7390</v>
      </c>
    </row>
    <row r="2042" spans="1:36" x14ac:dyDescent="0.35">
      <c r="A2042" s="9" t="s">
        <v>3100</v>
      </c>
      <c r="B2042" s="9" t="s">
        <v>3101</v>
      </c>
      <c r="C2042" s="9" t="s">
        <v>14504</v>
      </c>
      <c r="D2042" s="9" t="s">
        <v>29</v>
      </c>
      <c r="E2042" s="9" t="s">
        <v>7391</v>
      </c>
      <c r="F2042" s="9" t="str">
        <f>_xlfn.XLOOKUP(E2042,Total_Enrolled!C:C,Total_Enrolled!C:C)</f>
        <v>2025em1100227@bitspilani-digital.edu.in</v>
      </c>
      <c r="G2042" s="9" t="s">
        <v>7392</v>
      </c>
      <c r="H2042" s="9" t="s">
        <v>14515</v>
      </c>
      <c r="I2042" s="9" t="s">
        <v>7393</v>
      </c>
      <c r="J2042" s="9" t="b">
        <v>1</v>
      </c>
      <c r="K2042" s="9">
        <v>3</v>
      </c>
      <c r="L2042" s="9">
        <f>_xlfn.XLOOKUP(B2042,Courses!A:A,Courses!H:H)</f>
        <v>44</v>
      </c>
      <c r="M2042" s="14">
        <f t="shared" si="155"/>
        <v>6.8181818181818177E-2</v>
      </c>
      <c r="N2042" s="14" t="str">
        <f t="shared" si="156"/>
        <v>Active</v>
      </c>
      <c r="O2042" s="14" t="str" cm="1">
        <f t="array" ref="O2042">_xlfn.IFS(M2042=0,"0",
M2042&lt;=10%,"0-10",
TRUE,"&gt;10"
)&amp;" "&amp;"% progress"</f>
        <v>0-10 % progress</v>
      </c>
      <c r="P2042" s="15">
        <f t="shared" si="157"/>
        <v>0</v>
      </c>
      <c r="Q2042" s="15">
        <f>COUNTIFS($G:$G,$G2042)</f>
        <v>4</v>
      </c>
      <c r="R2042" s="16">
        <f t="shared" si="158"/>
        <v>0</v>
      </c>
      <c r="S2042" s="15" t="str">
        <f t="shared" si="159"/>
        <v>no 0% progess</v>
      </c>
      <c r="T2042" s="9">
        <v>0</v>
      </c>
      <c r="U2042" s="9">
        <v>1</v>
      </c>
      <c r="V2042" s="9">
        <v>1</v>
      </c>
      <c r="W2042" s="9">
        <v>0</v>
      </c>
      <c r="X2042" s="9">
        <v>0</v>
      </c>
      <c r="Y2042" s="9">
        <v>0</v>
      </c>
      <c r="Z2042" s="9"/>
      <c r="AA2042" s="9">
        <v>0</v>
      </c>
      <c r="AB2042" s="9"/>
      <c r="AC2042" s="9">
        <v>161</v>
      </c>
      <c r="AD2042" s="9" t="s">
        <v>7394</v>
      </c>
      <c r="AE2042" s="9" t="s">
        <v>7395</v>
      </c>
      <c r="AF2042" s="9">
        <v>145</v>
      </c>
      <c r="AG2042" s="9"/>
      <c r="AH2042" s="9" t="s">
        <v>7396</v>
      </c>
      <c r="AI2042" s="9"/>
      <c r="AJ2042" s="9"/>
    </row>
    <row r="2043" spans="1:36" x14ac:dyDescent="0.35">
      <c r="A2043" s="9" t="s">
        <v>30</v>
      </c>
      <c r="B2043" s="9" t="s">
        <v>31</v>
      </c>
      <c r="C2043" s="9" t="s">
        <v>14504</v>
      </c>
      <c r="D2043" s="9" t="s">
        <v>29</v>
      </c>
      <c r="E2043" s="9" t="s">
        <v>7391</v>
      </c>
      <c r="F2043" s="9" t="str">
        <f>_xlfn.XLOOKUP(E2043,Total_Enrolled!C:C,Total_Enrolled!C:C)</f>
        <v>2025em1100227@bitspilani-digital.edu.in</v>
      </c>
      <c r="G2043" s="9" t="s">
        <v>7392</v>
      </c>
      <c r="H2043" s="9" t="s">
        <v>14515</v>
      </c>
      <c r="I2043" s="9" t="s">
        <v>7393</v>
      </c>
      <c r="J2043" s="9" t="b">
        <v>1</v>
      </c>
      <c r="K2043" s="9">
        <v>4</v>
      </c>
      <c r="L2043" s="9">
        <f>_xlfn.XLOOKUP(B2043,Courses!A:A,Courses!H:H)</f>
        <v>71</v>
      </c>
      <c r="M2043" s="14">
        <f t="shared" si="155"/>
        <v>5.6338028169014086E-2</v>
      </c>
      <c r="N2043" s="14" t="str">
        <f t="shared" si="156"/>
        <v>Active</v>
      </c>
      <c r="O2043" s="14" t="str" cm="1">
        <f t="array" ref="O2043">_xlfn.IFS(M2043=0,"0",
M2043&lt;=10%,"0-10",
TRUE,"&gt;10"
)&amp;" "&amp;"% progress"</f>
        <v>0-10 % progress</v>
      </c>
      <c r="P2043" s="15">
        <f t="shared" si="157"/>
        <v>0</v>
      </c>
      <c r="Q2043" s="15">
        <f>COUNTIFS($G:$G,$G2043)</f>
        <v>4</v>
      </c>
      <c r="R2043" s="16">
        <f t="shared" si="158"/>
        <v>0</v>
      </c>
      <c r="S2043" s="15" t="str">
        <f t="shared" si="159"/>
        <v>no 0% progess</v>
      </c>
      <c r="T2043" s="9">
        <v>0</v>
      </c>
      <c r="U2043" s="9">
        <v>1</v>
      </c>
      <c r="V2043" s="9">
        <v>1</v>
      </c>
      <c r="W2043" s="9">
        <v>0</v>
      </c>
      <c r="X2043" s="9">
        <v>0</v>
      </c>
      <c r="Y2043" s="9">
        <v>0</v>
      </c>
      <c r="Z2043" s="9"/>
      <c r="AA2043" s="9">
        <v>0</v>
      </c>
      <c r="AB2043" s="9"/>
      <c r="AC2043" s="9">
        <v>5714</v>
      </c>
      <c r="AD2043" s="9" t="s">
        <v>7397</v>
      </c>
      <c r="AE2043" s="9" t="s">
        <v>7395</v>
      </c>
      <c r="AF2043" s="9">
        <v>145</v>
      </c>
      <c r="AG2043" s="9"/>
      <c r="AH2043" s="9" t="s">
        <v>7398</v>
      </c>
      <c r="AI2043" s="9"/>
      <c r="AJ2043" s="9"/>
    </row>
    <row r="2044" spans="1:36" x14ac:dyDescent="0.35">
      <c r="A2044" s="9" t="s">
        <v>3110</v>
      </c>
      <c r="B2044" s="9" t="s">
        <v>3111</v>
      </c>
      <c r="C2044" s="9" t="s">
        <v>14504</v>
      </c>
      <c r="D2044" s="9" t="s">
        <v>29</v>
      </c>
      <c r="E2044" s="9" t="s">
        <v>7391</v>
      </c>
      <c r="F2044" s="9" t="str">
        <f>_xlfn.XLOOKUP(E2044,Total_Enrolled!C:C,Total_Enrolled!C:C)</f>
        <v>2025em1100227@bitspilani-digital.edu.in</v>
      </c>
      <c r="G2044" s="9" t="s">
        <v>7392</v>
      </c>
      <c r="H2044" s="9" t="s">
        <v>14515</v>
      </c>
      <c r="I2044" s="9" t="s">
        <v>7393</v>
      </c>
      <c r="J2044" s="9" t="b">
        <v>1</v>
      </c>
      <c r="K2044" s="9">
        <v>7</v>
      </c>
      <c r="L2044" s="9">
        <f>_xlfn.XLOOKUP(B2044,Courses!A:A,Courses!H:H)</f>
        <v>67</v>
      </c>
      <c r="M2044" s="14">
        <f t="shared" si="155"/>
        <v>0.1044776119402985</v>
      </c>
      <c r="N2044" s="14" t="str">
        <f t="shared" si="156"/>
        <v>Active</v>
      </c>
      <c r="O2044" s="14" t="str" cm="1">
        <f t="array" ref="O2044">_xlfn.IFS(M2044=0,"0",
M2044&lt;=10%,"0-10",
TRUE,"&gt;10"
)&amp;" "&amp;"% progress"</f>
        <v>&gt;10 % progress</v>
      </c>
      <c r="P2044" s="15">
        <f t="shared" si="157"/>
        <v>0</v>
      </c>
      <c r="Q2044" s="15">
        <f>COUNTIFS($G:$G,$G2044)</f>
        <v>4</v>
      </c>
      <c r="R2044" s="16">
        <f t="shared" si="158"/>
        <v>0</v>
      </c>
      <c r="S2044" s="15" t="str">
        <f t="shared" si="159"/>
        <v>no 0% progess</v>
      </c>
      <c r="T2044" s="9">
        <v>0</v>
      </c>
      <c r="U2044" s="9">
        <v>1</v>
      </c>
      <c r="V2044" s="9">
        <v>1</v>
      </c>
      <c r="W2044" s="9">
        <v>0</v>
      </c>
      <c r="X2044" s="9">
        <v>0</v>
      </c>
      <c r="Y2044" s="9">
        <v>0</v>
      </c>
      <c r="Z2044" s="9"/>
      <c r="AA2044" s="9">
        <v>0</v>
      </c>
      <c r="AB2044" s="9"/>
      <c r="AC2044" s="9">
        <v>1541</v>
      </c>
      <c r="AD2044" s="9" t="s">
        <v>7399</v>
      </c>
      <c r="AE2044" s="9" t="s">
        <v>7395</v>
      </c>
      <c r="AF2044" s="9">
        <v>145</v>
      </c>
      <c r="AG2044" s="9"/>
      <c r="AH2044" s="9" t="s">
        <v>7400</v>
      </c>
      <c r="AI2044" s="9"/>
      <c r="AJ2044" s="9"/>
    </row>
    <row r="2045" spans="1:36" x14ac:dyDescent="0.35">
      <c r="A2045" s="9" t="s">
        <v>3086</v>
      </c>
      <c r="B2045" s="9" t="s">
        <v>35</v>
      </c>
      <c r="C2045" s="9" t="s">
        <v>14504</v>
      </c>
      <c r="D2045" s="9" t="s">
        <v>29</v>
      </c>
      <c r="E2045" s="9" t="s">
        <v>7391</v>
      </c>
      <c r="F2045" s="9" t="str">
        <f>_xlfn.XLOOKUP(E2045,Total_Enrolled!C:C,Total_Enrolled!C:C)</f>
        <v>2025em1100227@bitspilani-digital.edu.in</v>
      </c>
      <c r="G2045" s="9" t="s">
        <v>7392</v>
      </c>
      <c r="H2045" s="9" t="s">
        <v>14515</v>
      </c>
      <c r="I2045" s="9" t="s">
        <v>7393</v>
      </c>
      <c r="J2045" s="9" t="b">
        <v>1</v>
      </c>
      <c r="K2045" s="9">
        <v>3</v>
      </c>
      <c r="L2045" s="9">
        <f>_xlfn.XLOOKUP(B2045,Courses!A:A,Courses!H:H)</f>
        <v>68</v>
      </c>
      <c r="M2045" s="14">
        <f t="shared" si="155"/>
        <v>4.4117647058823532E-2</v>
      </c>
      <c r="N2045" s="14" t="str">
        <f t="shared" si="156"/>
        <v>Active</v>
      </c>
      <c r="O2045" s="14" t="str" cm="1">
        <f t="array" ref="O2045">_xlfn.IFS(M2045=0,"0",
M2045&lt;=10%,"0-10",
TRUE,"&gt;10"
)&amp;" "&amp;"% progress"</f>
        <v>0-10 % progress</v>
      </c>
      <c r="P2045" s="15">
        <f t="shared" si="157"/>
        <v>0</v>
      </c>
      <c r="Q2045" s="15">
        <f>COUNTIFS($G:$G,$G2045)</f>
        <v>4</v>
      </c>
      <c r="R2045" s="16">
        <f t="shared" si="158"/>
        <v>0</v>
      </c>
      <c r="S2045" s="15" t="str">
        <f t="shared" si="159"/>
        <v>no 0% progess</v>
      </c>
      <c r="T2045" s="9">
        <v>0</v>
      </c>
      <c r="U2045" s="9">
        <v>1</v>
      </c>
      <c r="V2045" s="9">
        <v>1</v>
      </c>
      <c r="W2045" s="9">
        <v>0</v>
      </c>
      <c r="X2045" s="9">
        <v>0</v>
      </c>
      <c r="Y2045" s="9">
        <v>0</v>
      </c>
      <c r="Z2045" s="9"/>
      <c r="AA2045" s="9">
        <v>0</v>
      </c>
      <c r="AB2045" s="9"/>
      <c r="AC2045" s="9">
        <v>3035</v>
      </c>
      <c r="AD2045" s="9" t="s">
        <v>7401</v>
      </c>
      <c r="AE2045" s="9" t="s">
        <v>7395</v>
      </c>
      <c r="AF2045" s="9">
        <v>145</v>
      </c>
      <c r="AG2045" s="9"/>
      <c r="AH2045" s="9" t="s">
        <v>7402</v>
      </c>
      <c r="AI2045" s="9"/>
      <c r="AJ2045" s="9"/>
    </row>
    <row r="2046" spans="1:36" x14ac:dyDescent="0.35">
      <c r="A2046" s="9" t="s">
        <v>124</v>
      </c>
      <c r="B2046" s="9" t="s">
        <v>33</v>
      </c>
      <c r="C2046" s="9" t="s">
        <v>14503</v>
      </c>
      <c r="D2046" s="9" t="s">
        <v>29</v>
      </c>
      <c r="E2046" s="9" t="s">
        <v>7406</v>
      </c>
      <c r="F2046" s="9" t="str">
        <f>_xlfn.XLOOKUP(E2046,Total_Enrolled!C:C,Total_Enrolled!C:C)</f>
        <v>2025eb1100307@bitspilani-digital.edu.in</v>
      </c>
      <c r="G2046" s="9" t="s">
        <v>7407</v>
      </c>
      <c r="H2046" s="9" t="s">
        <v>14515</v>
      </c>
      <c r="I2046" s="9" t="s">
        <v>7408</v>
      </c>
      <c r="J2046" s="9" t="b">
        <v>1</v>
      </c>
      <c r="K2046" s="9">
        <v>4</v>
      </c>
      <c r="L2046" s="9">
        <f>_xlfn.XLOOKUP(B2046,Courses!A:A,Courses!H:H)</f>
        <v>41</v>
      </c>
      <c r="M2046" s="14">
        <f t="shared" si="155"/>
        <v>9.7560975609756101E-2</v>
      </c>
      <c r="N2046" s="14" t="str">
        <f t="shared" si="156"/>
        <v>Active</v>
      </c>
      <c r="O2046" s="14" t="str" cm="1">
        <f t="array" ref="O2046">_xlfn.IFS(M2046=0,"0",
M2046&lt;=10%,"0-10",
TRUE,"&gt;10"
)&amp;" "&amp;"% progress"</f>
        <v>0-10 % progress</v>
      </c>
      <c r="P2046" s="15">
        <f t="shared" si="157"/>
        <v>0</v>
      </c>
      <c r="Q2046" s="15">
        <f>COUNTIFS($G:$G,$G2046)</f>
        <v>4</v>
      </c>
      <c r="R2046" s="16">
        <f t="shared" si="158"/>
        <v>0</v>
      </c>
      <c r="S2046" s="15" t="str">
        <f t="shared" si="159"/>
        <v>no 0% progess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/>
      <c r="AA2046" s="9">
        <v>0</v>
      </c>
      <c r="AB2046" s="9"/>
      <c r="AC2046" s="9">
        <v>250</v>
      </c>
      <c r="AD2046" s="9" t="s">
        <v>7410</v>
      </c>
      <c r="AE2046" s="9" t="s">
        <v>7409</v>
      </c>
      <c r="AF2046" s="9">
        <v>149</v>
      </c>
      <c r="AG2046" s="9"/>
      <c r="AH2046" s="9"/>
      <c r="AI2046" s="9" t="s">
        <v>7411</v>
      </c>
      <c r="AJ2046" s="9" t="s">
        <v>7412</v>
      </c>
    </row>
    <row r="2047" spans="1:36" x14ac:dyDescent="0.35">
      <c r="A2047" s="9" t="s">
        <v>44</v>
      </c>
      <c r="B2047" s="9" t="s">
        <v>45</v>
      </c>
      <c r="C2047" s="9" t="s">
        <v>14503</v>
      </c>
      <c r="D2047" s="9" t="s">
        <v>29</v>
      </c>
      <c r="E2047" s="9" t="s">
        <v>7406</v>
      </c>
      <c r="F2047" s="9" t="str">
        <f>_xlfn.XLOOKUP(E2047,Total_Enrolled!C:C,Total_Enrolled!C:C)</f>
        <v>2025eb1100307@bitspilani-digital.edu.in</v>
      </c>
      <c r="G2047" s="9" t="s">
        <v>7407</v>
      </c>
      <c r="H2047" s="9" t="s">
        <v>14515</v>
      </c>
      <c r="I2047" s="9" t="s">
        <v>7408</v>
      </c>
      <c r="J2047" s="9" t="b">
        <v>1</v>
      </c>
      <c r="K2047" s="9">
        <v>14</v>
      </c>
      <c r="L2047" s="9">
        <f>_xlfn.XLOOKUP(B2047,Courses!A:A,Courses!H:H)</f>
        <v>93</v>
      </c>
      <c r="M2047" s="14">
        <f t="shared" si="155"/>
        <v>0.15053763440860216</v>
      </c>
      <c r="N2047" s="14" t="str">
        <f t="shared" si="156"/>
        <v>Active</v>
      </c>
      <c r="O2047" s="14" t="str" cm="1">
        <f t="array" ref="O2047">_xlfn.IFS(M2047=0,"0",
M2047&lt;=10%,"0-10",
TRUE,"&gt;10"
)&amp;" "&amp;"% progress"</f>
        <v>&gt;10 % progress</v>
      </c>
      <c r="P2047" s="15">
        <f t="shared" si="157"/>
        <v>0</v>
      </c>
      <c r="Q2047" s="15">
        <f>COUNTIFS($G:$G,$G2047)</f>
        <v>4</v>
      </c>
      <c r="R2047" s="16">
        <f t="shared" si="158"/>
        <v>0</v>
      </c>
      <c r="S2047" s="15" t="str">
        <f t="shared" si="159"/>
        <v>no 0% progess</v>
      </c>
      <c r="T2047" s="9">
        <v>0</v>
      </c>
      <c r="U2047" s="9">
        <v>1</v>
      </c>
      <c r="V2047" s="9">
        <v>1</v>
      </c>
      <c r="W2047" s="9">
        <v>0</v>
      </c>
      <c r="X2047" s="9">
        <v>0</v>
      </c>
      <c r="Y2047" s="9">
        <v>0</v>
      </c>
      <c r="Z2047" s="9"/>
      <c r="AA2047" s="9">
        <v>0</v>
      </c>
      <c r="AB2047" s="9"/>
      <c r="AC2047" s="9">
        <v>27769</v>
      </c>
      <c r="AD2047" s="9" t="s">
        <v>7413</v>
      </c>
      <c r="AE2047" s="9" t="s">
        <v>7409</v>
      </c>
      <c r="AF2047" s="9">
        <v>149</v>
      </c>
      <c r="AG2047" s="9"/>
      <c r="AH2047" s="9" t="s">
        <v>7414</v>
      </c>
      <c r="AI2047" s="9" t="s">
        <v>7415</v>
      </c>
      <c r="AJ2047" s="9" t="s">
        <v>7416</v>
      </c>
    </row>
    <row r="2048" spans="1:36" x14ac:dyDescent="0.35">
      <c r="A2048" s="9" t="s">
        <v>52</v>
      </c>
      <c r="B2048" s="9" t="s">
        <v>53</v>
      </c>
      <c r="C2048" s="9" t="s">
        <v>14503</v>
      </c>
      <c r="D2048" s="9" t="s">
        <v>29</v>
      </c>
      <c r="E2048" s="9" t="s">
        <v>7406</v>
      </c>
      <c r="F2048" s="9" t="str">
        <f>_xlfn.XLOOKUP(E2048,Total_Enrolled!C:C,Total_Enrolled!C:C)</f>
        <v>2025eb1100307@bitspilani-digital.edu.in</v>
      </c>
      <c r="G2048" s="9" t="s">
        <v>7407</v>
      </c>
      <c r="H2048" s="9" t="s">
        <v>14515</v>
      </c>
      <c r="I2048" s="9" t="s">
        <v>7408</v>
      </c>
      <c r="J2048" s="9" t="b">
        <v>1</v>
      </c>
      <c r="K2048" s="9">
        <v>8</v>
      </c>
      <c r="L2048" s="9">
        <f>_xlfn.XLOOKUP(B2048,Courses!A:A,Courses!H:H)</f>
        <v>41</v>
      </c>
      <c r="M2048" s="14">
        <f t="shared" si="155"/>
        <v>0.1951219512195122</v>
      </c>
      <c r="N2048" s="14" t="str">
        <f t="shared" si="156"/>
        <v>Active</v>
      </c>
      <c r="O2048" s="14" t="str" cm="1">
        <f t="array" ref="O2048">_xlfn.IFS(M2048=0,"0",
M2048&lt;=10%,"0-10",
TRUE,"&gt;10"
)&amp;" "&amp;"% progress"</f>
        <v>&gt;10 % progress</v>
      </c>
      <c r="P2048" s="15">
        <f t="shared" si="157"/>
        <v>0</v>
      </c>
      <c r="Q2048" s="15">
        <f>COUNTIFS($G:$G,$G2048)</f>
        <v>4</v>
      </c>
      <c r="R2048" s="16">
        <f t="shared" si="158"/>
        <v>0</v>
      </c>
      <c r="S2048" s="15" t="str">
        <f t="shared" si="159"/>
        <v>no 0% progess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/>
      <c r="AA2048" s="9">
        <v>0</v>
      </c>
      <c r="AB2048" s="9"/>
      <c r="AC2048" s="9">
        <v>37606</v>
      </c>
      <c r="AD2048" s="9" t="s">
        <v>7417</v>
      </c>
      <c r="AE2048" s="9" t="s">
        <v>7409</v>
      </c>
      <c r="AF2048" s="9">
        <v>149</v>
      </c>
      <c r="AG2048" s="9"/>
      <c r="AH2048" s="9"/>
      <c r="AI2048" s="9"/>
      <c r="AJ2048" s="9"/>
    </row>
    <row r="2049" spans="1:36" x14ac:dyDescent="0.35">
      <c r="A2049" s="9" t="s">
        <v>56</v>
      </c>
      <c r="B2049" s="9" t="s">
        <v>57</v>
      </c>
      <c r="C2049" s="9" t="s">
        <v>14503</v>
      </c>
      <c r="D2049" s="9" t="s">
        <v>29</v>
      </c>
      <c r="E2049" s="9" t="s">
        <v>7406</v>
      </c>
      <c r="F2049" s="9" t="str">
        <f>_xlfn.XLOOKUP(E2049,Total_Enrolled!C:C,Total_Enrolled!C:C)</f>
        <v>2025eb1100307@bitspilani-digital.edu.in</v>
      </c>
      <c r="G2049" s="9" t="s">
        <v>7407</v>
      </c>
      <c r="H2049" s="9" t="s">
        <v>14515</v>
      </c>
      <c r="I2049" s="9" t="s">
        <v>7408</v>
      </c>
      <c r="J2049" s="9" t="b">
        <v>1</v>
      </c>
      <c r="K2049" s="9">
        <v>7</v>
      </c>
      <c r="L2049" s="9">
        <f>_xlfn.XLOOKUP(B2049,Courses!A:A,Courses!H:H)</f>
        <v>46</v>
      </c>
      <c r="M2049" s="14">
        <f t="shared" si="155"/>
        <v>0.15217391304347827</v>
      </c>
      <c r="N2049" s="14" t="str">
        <f t="shared" si="156"/>
        <v>Active</v>
      </c>
      <c r="O2049" s="14" t="str" cm="1">
        <f t="array" ref="O2049">_xlfn.IFS(M2049=0,"0",
M2049&lt;=10%,"0-10",
TRUE,"&gt;10"
)&amp;" "&amp;"% progress"</f>
        <v>&gt;10 % progress</v>
      </c>
      <c r="P2049" s="15">
        <f t="shared" si="157"/>
        <v>0</v>
      </c>
      <c r="Q2049" s="15">
        <f>COUNTIFS($G:$G,$G2049)</f>
        <v>4</v>
      </c>
      <c r="R2049" s="16">
        <f t="shared" si="158"/>
        <v>0</v>
      </c>
      <c r="S2049" s="15" t="str">
        <f t="shared" si="159"/>
        <v>no 0% progess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/>
      <c r="AA2049" s="9">
        <v>0</v>
      </c>
      <c r="AB2049" s="9"/>
      <c r="AC2049" s="9">
        <v>436</v>
      </c>
      <c r="AD2049" s="9" t="s">
        <v>7418</v>
      </c>
      <c r="AE2049" s="9" t="s">
        <v>7409</v>
      </c>
      <c r="AF2049" s="9">
        <v>149</v>
      </c>
      <c r="AG2049" s="9"/>
      <c r="AH2049" s="9"/>
      <c r="AI2049" s="9" t="s">
        <v>7419</v>
      </c>
      <c r="AJ2049" s="9" t="s">
        <v>7420</v>
      </c>
    </row>
    <row r="2050" spans="1:36" x14ac:dyDescent="0.35">
      <c r="A2050" s="9" t="s">
        <v>124</v>
      </c>
      <c r="B2050" s="9" t="s">
        <v>33</v>
      </c>
      <c r="C2050" s="9" t="s">
        <v>14503</v>
      </c>
      <c r="D2050" s="9" t="s">
        <v>29</v>
      </c>
      <c r="E2050" s="9" t="s">
        <v>7424</v>
      </c>
      <c r="F2050" s="9" t="str">
        <f>_xlfn.XLOOKUP(E2050,Total_Enrolled!C:C,Total_Enrolled!C:C)</f>
        <v>2025eb1100309@bitspilani-digital.edu.in</v>
      </c>
      <c r="G2050" s="9" t="s">
        <v>7425</v>
      </c>
      <c r="H2050" s="9" t="s">
        <v>14515</v>
      </c>
      <c r="I2050" s="9" t="s">
        <v>7426</v>
      </c>
      <c r="J2050" s="9" t="b">
        <v>1</v>
      </c>
      <c r="K2050" s="9">
        <v>1</v>
      </c>
      <c r="L2050" s="9">
        <f>_xlfn.XLOOKUP(B2050,Courses!A:A,Courses!H:H)</f>
        <v>41</v>
      </c>
      <c r="M2050" s="14">
        <f t="shared" si="155"/>
        <v>2.4390243902439025E-2</v>
      </c>
      <c r="N2050" s="14" t="str">
        <f t="shared" si="156"/>
        <v>Active</v>
      </c>
      <c r="O2050" s="14" t="str" cm="1">
        <f t="array" ref="O2050">_xlfn.IFS(M2050=0,"0",
M2050&lt;=10%,"0-10",
TRUE,"&gt;10"
)&amp;" "&amp;"% progress"</f>
        <v>0-10 % progress</v>
      </c>
      <c r="P2050" s="15">
        <f t="shared" si="157"/>
        <v>0</v>
      </c>
      <c r="Q2050" s="15">
        <f>COUNTIFS($G:$G,$G2050)</f>
        <v>4</v>
      </c>
      <c r="R2050" s="16">
        <f t="shared" si="158"/>
        <v>0</v>
      </c>
      <c r="S2050" s="15" t="str">
        <f t="shared" si="159"/>
        <v>no 0% progess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/>
      <c r="AA2050" s="9">
        <v>0</v>
      </c>
      <c r="AB2050" s="9"/>
      <c r="AC2050" s="9">
        <v>10</v>
      </c>
      <c r="AD2050" s="9" t="s">
        <v>7428</v>
      </c>
      <c r="AE2050" s="9" t="s">
        <v>7427</v>
      </c>
      <c r="AF2050" s="9">
        <v>257</v>
      </c>
      <c r="AG2050" s="9"/>
      <c r="AH2050" s="9"/>
      <c r="AI2050" s="9"/>
      <c r="AJ2050" s="9"/>
    </row>
    <row r="2051" spans="1:36" x14ac:dyDescent="0.35">
      <c r="A2051" s="9" t="s">
        <v>56</v>
      </c>
      <c r="B2051" s="9" t="s">
        <v>57</v>
      </c>
      <c r="C2051" s="9" t="s">
        <v>14503</v>
      </c>
      <c r="D2051" s="9" t="s">
        <v>29</v>
      </c>
      <c r="E2051" s="9" t="s">
        <v>7424</v>
      </c>
      <c r="F2051" s="9" t="str">
        <f>_xlfn.XLOOKUP(E2051,Total_Enrolled!C:C,Total_Enrolled!C:C)</f>
        <v>2025eb1100309@bitspilani-digital.edu.in</v>
      </c>
      <c r="G2051" s="9" t="s">
        <v>7425</v>
      </c>
      <c r="H2051" s="9" t="s">
        <v>14515</v>
      </c>
      <c r="I2051" s="9" t="s">
        <v>7426</v>
      </c>
      <c r="J2051" s="9" t="b">
        <v>1</v>
      </c>
      <c r="K2051" s="9">
        <v>2</v>
      </c>
      <c r="L2051" s="9">
        <f>_xlfn.XLOOKUP(B2051,Courses!A:A,Courses!H:H)</f>
        <v>46</v>
      </c>
      <c r="M2051" s="14">
        <f t="shared" ref="M2051:M2114" si="160">K2051/L2051</f>
        <v>4.3478260869565216E-2</v>
      </c>
      <c r="N2051" s="14" t="str">
        <f t="shared" ref="N2051:N2114" si="161">IF(M2051&gt;0,"Active","Not Active")</f>
        <v>Active</v>
      </c>
      <c r="O2051" s="14" t="str" cm="1">
        <f t="array" ref="O2051">_xlfn.IFS(M2051=0,"0",
M2051&lt;=10%,"0-10",
TRUE,"&gt;10"
)&amp;" "&amp;"% progress"</f>
        <v>0-10 % progress</v>
      </c>
      <c r="P2051" s="15">
        <f t="shared" ref="P2051:P2114" si="162">IF(M2051=0,1,0)</f>
        <v>0</v>
      </c>
      <c r="Q2051" s="15">
        <f>COUNTIFS($G:$G,$G2051)</f>
        <v>4</v>
      </c>
      <c r="R2051" s="16">
        <f t="shared" ref="R2051:R2114" si="163">P2051/Q2051</f>
        <v>0</v>
      </c>
      <c r="S2051" s="15" t="str">
        <f t="shared" ref="S2051:S2114" si="164">IF(R2051=0, "no 0% progess", "no progress")</f>
        <v>no 0% progess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/>
      <c r="AA2051" s="9">
        <v>0</v>
      </c>
      <c r="AB2051" s="9"/>
      <c r="AC2051" s="9">
        <v>127</v>
      </c>
      <c r="AD2051" s="9" t="s">
        <v>7429</v>
      </c>
      <c r="AE2051" s="9" t="s">
        <v>7427</v>
      </c>
      <c r="AF2051" s="9">
        <v>257</v>
      </c>
      <c r="AG2051" s="9"/>
      <c r="AH2051" s="9"/>
      <c r="AI2051" s="9" t="s">
        <v>7430</v>
      </c>
      <c r="AJ2051" s="9" t="s">
        <v>7431</v>
      </c>
    </row>
    <row r="2052" spans="1:36" x14ac:dyDescent="0.35">
      <c r="A2052" s="9" t="s">
        <v>52</v>
      </c>
      <c r="B2052" s="9" t="s">
        <v>53</v>
      </c>
      <c r="C2052" s="9" t="s">
        <v>14503</v>
      </c>
      <c r="D2052" s="9" t="s">
        <v>29</v>
      </c>
      <c r="E2052" s="9" t="s">
        <v>7424</v>
      </c>
      <c r="F2052" s="9" t="str">
        <f>_xlfn.XLOOKUP(E2052,Total_Enrolled!C:C,Total_Enrolled!C:C)</f>
        <v>2025eb1100309@bitspilani-digital.edu.in</v>
      </c>
      <c r="G2052" s="9" t="s">
        <v>7425</v>
      </c>
      <c r="H2052" s="9" t="s">
        <v>14515</v>
      </c>
      <c r="I2052" s="9" t="s">
        <v>7426</v>
      </c>
      <c r="J2052" s="9" t="b">
        <v>1</v>
      </c>
      <c r="K2052" s="9">
        <v>7</v>
      </c>
      <c r="L2052" s="9">
        <f>_xlfn.XLOOKUP(B2052,Courses!A:A,Courses!H:H)</f>
        <v>41</v>
      </c>
      <c r="M2052" s="14">
        <f t="shared" si="160"/>
        <v>0.17073170731707318</v>
      </c>
      <c r="N2052" s="14" t="str">
        <f t="shared" si="161"/>
        <v>Active</v>
      </c>
      <c r="O2052" s="14" t="str" cm="1">
        <f t="array" ref="O2052">_xlfn.IFS(M2052=0,"0",
M2052&lt;=10%,"0-10",
TRUE,"&gt;10"
)&amp;" "&amp;"% progress"</f>
        <v>&gt;10 % progress</v>
      </c>
      <c r="P2052" s="15">
        <f t="shared" si="162"/>
        <v>0</v>
      </c>
      <c r="Q2052" s="15">
        <f>COUNTIFS($G:$G,$G2052)</f>
        <v>4</v>
      </c>
      <c r="R2052" s="16">
        <f t="shared" si="163"/>
        <v>0</v>
      </c>
      <c r="S2052" s="15" t="str">
        <f t="shared" si="164"/>
        <v>no 0% progess</v>
      </c>
      <c r="T2052" s="9">
        <v>0</v>
      </c>
      <c r="U2052" s="9">
        <v>2</v>
      </c>
      <c r="V2052" s="9">
        <v>2</v>
      </c>
      <c r="W2052" s="9">
        <v>0</v>
      </c>
      <c r="X2052" s="9">
        <v>0</v>
      </c>
      <c r="Y2052" s="9">
        <v>0</v>
      </c>
      <c r="Z2052" s="9"/>
      <c r="AA2052" s="9">
        <v>0</v>
      </c>
      <c r="AB2052" s="9"/>
      <c r="AC2052" s="9">
        <v>0</v>
      </c>
      <c r="AD2052" s="9" t="s">
        <v>7432</v>
      </c>
      <c r="AE2052" s="9" t="s">
        <v>7427</v>
      </c>
      <c r="AF2052" s="9">
        <v>257</v>
      </c>
      <c r="AG2052" s="9"/>
      <c r="AH2052" s="9" t="s">
        <v>7433</v>
      </c>
      <c r="AI2052" s="9"/>
      <c r="AJ2052" s="9"/>
    </row>
    <row r="2053" spans="1:36" x14ac:dyDescent="0.35">
      <c r="A2053" s="9" t="s">
        <v>44</v>
      </c>
      <c r="B2053" s="9" t="s">
        <v>45</v>
      </c>
      <c r="C2053" s="9" t="s">
        <v>14503</v>
      </c>
      <c r="D2053" s="9" t="s">
        <v>29</v>
      </c>
      <c r="E2053" s="9" t="s">
        <v>7424</v>
      </c>
      <c r="F2053" s="9" t="str">
        <f>_xlfn.XLOOKUP(E2053,Total_Enrolled!C:C,Total_Enrolled!C:C)</f>
        <v>2025eb1100309@bitspilani-digital.edu.in</v>
      </c>
      <c r="G2053" s="9" t="s">
        <v>7425</v>
      </c>
      <c r="H2053" s="9" t="s">
        <v>14515</v>
      </c>
      <c r="I2053" s="9" t="s">
        <v>7426</v>
      </c>
      <c r="J2053" s="9" t="b">
        <v>1</v>
      </c>
      <c r="K2053" s="9">
        <v>1</v>
      </c>
      <c r="L2053" s="9">
        <f>_xlfn.XLOOKUP(B2053,Courses!A:A,Courses!H:H)</f>
        <v>93</v>
      </c>
      <c r="M2053" s="14">
        <f t="shared" si="160"/>
        <v>1.0752688172043012E-2</v>
      </c>
      <c r="N2053" s="14" t="str">
        <f t="shared" si="161"/>
        <v>Active</v>
      </c>
      <c r="O2053" s="14" t="str" cm="1">
        <f t="array" ref="O2053">_xlfn.IFS(M2053=0,"0",
M2053&lt;=10%,"0-10",
TRUE,"&gt;10"
)&amp;" "&amp;"% progress"</f>
        <v>0-10 % progress</v>
      </c>
      <c r="P2053" s="15">
        <f t="shared" si="162"/>
        <v>0</v>
      </c>
      <c r="Q2053" s="15">
        <f>COUNTIFS($G:$G,$G2053)</f>
        <v>4</v>
      </c>
      <c r="R2053" s="16">
        <f t="shared" si="163"/>
        <v>0</v>
      </c>
      <c r="S2053" s="15" t="str">
        <f t="shared" si="164"/>
        <v>no 0% progess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/>
      <c r="AA2053" s="9">
        <v>0</v>
      </c>
      <c r="AB2053" s="9"/>
      <c r="AC2053" s="9">
        <v>0</v>
      </c>
      <c r="AD2053" s="9" t="s">
        <v>7434</v>
      </c>
      <c r="AE2053" s="9" t="s">
        <v>7427</v>
      </c>
      <c r="AF2053" s="9">
        <v>257</v>
      </c>
      <c r="AG2053" s="9"/>
      <c r="AH2053" s="9"/>
      <c r="AI2053" s="9"/>
      <c r="AJ2053" s="9"/>
    </row>
    <row r="2054" spans="1:36" x14ac:dyDescent="0.35">
      <c r="A2054" s="9" t="s">
        <v>3100</v>
      </c>
      <c r="B2054" s="9" t="s">
        <v>3101</v>
      </c>
      <c r="C2054" s="9" t="s">
        <v>14504</v>
      </c>
      <c r="D2054" s="9" t="s">
        <v>29</v>
      </c>
      <c r="E2054" s="9" t="s">
        <v>7438</v>
      </c>
      <c r="F2054" s="9" t="str">
        <f>_xlfn.XLOOKUP(E2054,Total_Enrolled!C:C,Total_Enrolled!C:C)</f>
        <v>2025em1100469@bitspilani-digital.edu.in</v>
      </c>
      <c r="G2054" s="9" t="s">
        <v>7439</v>
      </c>
      <c r="H2054" s="9" t="s">
        <v>14515</v>
      </c>
      <c r="I2054" s="9" t="s">
        <v>7440</v>
      </c>
      <c r="J2054" s="9" t="b">
        <v>1</v>
      </c>
      <c r="K2054" s="9">
        <v>2</v>
      </c>
      <c r="L2054" s="9">
        <f>_xlfn.XLOOKUP(B2054,Courses!A:A,Courses!H:H)</f>
        <v>44</v>
      </c>
      <c r="M2054" s="14">
        <f t="shared" si="160"/>
        <v>4.5454545454545456E-2</v>
      </c>
      <c r="N2054" s="14" t="str">
        <f t="shared" si="161"/>
        <v>Active</v>
      </c>
      <c r="O2054" s="14" t="str" cm="1">
        <f t="array" ref="O2054">_xlfn.IFS(M2054=0,"0",
M2054&lt;=10%,"0-10",
TRUE,"&gt;10"
)&amp;" "&amp;"% progress"</f>
        <v>0-10 % progress</v>
      </c>
      <c r="P2054" s="15">
        <f t="shared" si="162"/>
        <v>0</v>
      </c>
      <c r="Q2054" s="15">
        <f>COUNTIFS($G:$G,$G2054)</f>
        <v>3</v>
      </c>
      <c r="R2054" s="16">
        <f t="shared" si="163"/>
        <v>0</v>
      </c>
      <c r="S2054" s="15" t="str">
        <f t="shared" si="164"/>
        <v>no 0% progess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/>
      <c r="AA2054" s="9">
        <v>0</v>
      </c>
      <c r="AB2054" s="9"/>
      <c r="AC2054" s="9">
        <v>49</v>
      </c>
      <c r="AD2054" s="9" t="s">
        <v>7442</v>
      </c>
      <c r="AE2054" s="9" t="s">
        <v>7441</v>
      </c>
      <c r="AF2054" s="9">
        <v>216</v>
      </c>
      <c r="AG2054" s="9"/>
      <c r="AH2054" s="9"/>
      <c r="AI2054" s="9" t="s">
        <v>7443</v>
      </c>
      <c r="AJ2054" s="9" t="s">
        <v>7444</v>
      </c>
    </row>
    <row r="2055" spans="1:36" x14ac:dyDescent="0.35">
      <c r="A2055" s="9" t="s">
        <v>3110</v>
      </c>
      <c r="B2055" s="9" t="s">
        <v>3111</v>
      </c>
      <c r="C2055" s="9" t="s">
        <v>14504</v>
      </c>
      <c r="D2055" s="9" t="s">
        <v>29</v>
      </c>
      <c r="E2055" s="9" t="s">
        <v>7438</v>
      </c>
      <c r="F2055" s="9" t="str">
        <f>_xlfn.XLOOKUP(E2055,Total_Enrolled!C:C,Total_Enrolled!C:C)</f>
        <v>2025em1100469@bitspilani-digital.edu.in</v>
      </c>
      <c r="G2055" s="9" t="s">
        <v>7439</v>
      </c>
      <c r="H2055" s="9" t="s">
        <v>14515</v>
      </c>
      <c r="I2055" s="9" t="s">
        <v>7440</v>
      </c>
      <c r="J2055" s="9" t="b">
        <v>1</v>
      </c>
      <c r="K2055" s="9">
        <v>14</v>
      </c>
      <c r="L2055" s="9">
        <f>_xlfn.XLOOKUP(B2055,Courses!A:A,Courses!H:H)</f>
        <v>67</v>
      </c>
      <c r="M2055" s="14">
        <f t="shared" si="160"/>
        <v>0.20895522388059701</v>
      </c>
      <c r="N2055" s="14" t="str">
        <f t="shared" si="161"/>
        <v>Active</v>
      </c>
      <c r="O2055" s="14" t="str" cm="1">
        <f t="array" ref="O2055">_xlfn.IFS(M2055=0,"0",
M2055&lt;=10%,"0-10",
TRUE,"&gt;10"
)&amp;" "&amp;"% progress"</f>
        <v>&gt;10 % progress</v>
      </c>
      <c r="P2055" s="15">
        <f t="shared" si="162"/>
        <v>0</v>
      </c>
      <c r="Q2055" s="15">
        <f>COUNTIFS($G:$G,$G2055)</f>
        <v>3</v>
      </c>
      <c r="R2055" s="16">
        <f t="shared" si="163"/>
        <v>0</v>
      </c>
      <c r="S2055" s="15" t="str">
        <f t="shared" si="164"/>
        <v>no 0% progess</v>
      </c>
      <c r="T2055" s="9">
        <v>0</v>
      </c>
      <c r="U2055" s="9">
        <v>2</v>
      </c>
      <c r="V2055" s="9">
        <v>2</v>
      </c>
      <c r="W2055" s="9">
        <v>0</v>
      </c>
      <c r="X2055" s="9">
        <v>0</v>
      </c>
      <c r="Y2055" s="9">
        <v>0</v>
      </c>
      <c r="Z2055" s="9"/>
      <c r="AA2055" s="9">
        <v>0</v>
      </c>
      <c r="AB2055" s="9"/>
      <c r="AC2055" s="9">
        <v>6256</v>
      </c>
      <c r="AD2055" s="9" t="s">
        <v>7445</v>
      </c>
      <c r="AE2055" s="9" t="s">
        <v>7441</v>
      </c>
      <c r="AF2055" s="9">
        <v>216</v>
      </c>
      <c r="AG2055" s="9"/>
      <c r="AH2055" s="9" t="s">
        <v>7446</v>
      </c>
      <c r="AI2055" s="9"/>
      <c r="AJ2055" s="9"/>
    </row>
    <row r="2056" spans="1:36" x14ac:dyDescent="0.35">
      <c r="A2056" s="9" t="s">
        <v>30</v>
      </c>
      <c r="B2056" s="9" t="s">
        <v>31</v>
      </c>
      <c r="C2056" s="9" t="s">
        <v>14504</v>
      </c>
      <c r="D2056" s="9" t="s">
        <v>29</v>
      </c>
      <c r="E2056" s="9" t="s">
        <v>7438</v>
      </c>
      <c r="F2056" s="9" t="str">
        <f>_xlfn.XLOOKUP(E2056,Total_Enrolled!C:C,Total_Enrolled!C:C)</f>
        <v>2025em1100469@bitspilani-digital.edu.in</v>
      </c>
      <c r="G2056" s="9" t="s">
        <v>7439</v>
      </c>
      <c r="H2056" s="9" t="s">
        <v>14515</v>
      </c>
      <c r="I2056" s="9" t="s">
        <v>7440</v>
      </c>
      <c r="J2056" s="9" t="b">
        <v>1</v>
      </c>
      <c r="K2056" s="9">
        <v>2</v>
      </c>
      <c r="L2056" s="9">
        <f>_xlfn.XLOOKUP(B2056,Courses!A:A,Courses!H:H)</f>
        <v>71</v>
      </c>
      <c r="M2056" s="14">
        <f t="shared" si="160"/>
        <v>2.8169014084507043E-2</v>
      </c>
      <c r="N2056" s="14" t="str">
        <f t="shared" si="161"/>
        <v>Active</v>
      </c>
      <c r="O2056" s="14" t="str" cm="1">
        <f t="array" ref="O2056">_xlfn.IFS(M2056=0,"0",
M2056&lt;=10%,"0-10",
TRUE,"&gt;10"
)&amp;" "&amp;"% progress"</f>
        <v>0-10 % progress</v>
      </c>
      <c r="P2056" s="15">
        <f t="shared" si="162"/>
        <v>0</v>
      </c>
      <c r="Q2056" s="15">
        <f>COUNTIFS($G:$G,$G2056)</f>
        <v>3</v>
      </c>
      <c r="R2056" s="16">
        <f t="shared" si="163"/>
        <v>0</v>
      </c>
      <c r="S2056" s="15" t="str">
        <f t="shared" si="164"/>
        <v>no 0% progess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/>
      <c r="AA2056" s="9">
        <v>0</v>
      </c>
      <c r="AB2056" s="9"/>
      <c r="AC2056" s="9">
        <v>180</v>
      </c>
      <c r="AD2056" s="9" t="s">
        <v>7447</v>
      </c>
      <c r="AE2056" s="9" t="s">
        <v>7441</v>
      </c>
      <c r="AF2056" s="9">
        <v>216</v>
      </c>
      <c r="AG2056" s="9"/>
      <c r="AH2056" s="9"/>
      <c r="AI2056" s="9"/>
      <c r="AJ2056" s="9"/>
    </row>
    <row r="2057" spans="1:36" x14ac:dyDescent="0.35">
      <c r="A2057" s="9" t="s">
        <v>30</v>
      </c>
      <c r="B2057" s="9" t="s">
        <v>31</v>
      </c>
      <c r="C2057" s="9" t="s">
        <v>14504</v>
      </c>
      <c r="D2057" s="9" t="s">
        <v>29</v>
      </c>
      <c r="E2057" s="9" t="s">
        <v>7451</v>
      </c>
      <c r="F2057" s="9" t="str">
        <f>_xlfn.XLOOKUP(E2057,Total_Enrolled!C:C,Total_Enrolled!C:C)</f>
        <v>2025em1100471@bitspilani-digital.edu.in</v>
      </c>
      <c r="G2057" s="9" t="s">
        <v>7452</v>
      </c>
      <c r="H2057" s="9" t="s">
        <v>14515</v>
      </c>
      <c r="I2057" s="9" t="s">
        <v>7453</v>
      </c>
      <c r="J2057" s="9" t="b">
        <v>1</v>
      </c>
      <c r="K2057" s="9">
        <v>35</v>
      </c>
      <c r="L2057" s="9">
        <f>_xlfn.XLOOKUP(B2057,Courses!A:A,Courses!H:H)</f>
        <v>71</v>
      </c>
      <c r="M2057" s="14">
        <f t="shared" si="160"/>
        <v>0.49295774647887325</v>
      </c>
      <c r="N2057" s="14" t="str">
        <f t="shared" si="161"/>
        <v>Active</v>
      </c>
      <c r="O2057" s="14" t="str" cm="1">
        <f t="array" ref="O2057">_xlfn.IFS(M2057=0,"0",
M2057&lt;=10%,"0-10",
TRUE,"&gt;10"
)&amp;" "&amp;"% progress"</f>
        <v>&gt;10 % progress</v>
      </c>
      <c r="P2057" s="15">
        <f t="shared" si="162"/>
        <v>0</v>
      </c>
      <c r="Q2057" s="15">
        <f>COUNTIFS($G:$G,$G2057)</f>
        <v>3</v>
      </c>
      <c r="R2057" s="16">
        <f t="shared" si="163"/>
        <v>0</v>
      </c>
      <c r="S2057" s="15" t="str">
        <f t="shared" si="164"/>
        <v>no 0% progess</v>
      </c>
      <c r="T2057" s="9">
        <v>0</v>
      </c>
      <c r="U2057" s="9">
        <v>8</v>
      </c>
      <c r="V2057" s="9">
        <v>8</v>
      </c>
      <c r="W2057" s="9">
        <v>0</v>
      </c>
      <c r="X2057" s="9">
        <v>0</v>
      </c>
      <c r="Y2057" s="9">
        <v>0</v>
      </c>
      <c r="Z2057" s="9"/>
      <c r="AA2057" s="9">
        <v>0</v>
      </c>
      <c r="AB2057" s="9"/>
      <c r="AC2057" s="9">
        <v>9275</v>
      </c>
      <c r="AD2057" s="9" t="s">
        <v>7455</v>
      </c>
      <c r="AE2057" s="9" t="s">
        <v>7454</v>
      </c>
      <c r="AF2057" s="9">
        <v>384</v>
      </c>
      <c r="AG2057" s="9"/>
      <c r="AH2057" s="9" t="s">
        <v>7456</v>
      </c>
      <c r="AI2057" s="9" t="s">
        <v>7457</v>
      </c>
      <c r="AJ2057" s="9" t="s">
        <v>7457</v>
      </c>
    </row>
    <row r="2058" spans="1:36" x14ac:dyDescent="0.35">
      <c r="A2058" s="9" t="s">
        <v>3110</v>
      </c>
      <c r="B2058" s="9" t="s">
        <v>3111</v>
      </c>
      <c r="C2058" s="9" t="s">
        <v>14504</v>
      </c>
      <c r="D2058" s="9" t="s">
        <v>29</v>
      </c>
      <c r="E2058" s="9" t="s">
        <v>7451</v>
      </c>
      <c r="F2058" s="9" t="str">
        <f>_xlfn.XLOOKUP(E2058,Total_Enrolled!C:C,Total_Enrolled!C:C)</f>
        <v>2025em1100471@bitspilani-digital.edu.in</v>
      </c>
      <c r="G2058" s="9" t="s">
        <v>7452</v>
      </c>
      <c r="H2058" s="9" t="s">
        <v>14515</v>
      </c>
      <c r="I2058" s="9" t="s">
        <v>7453</v>
      </c>
      <c r="J2058" s="9" t="b">
        <v>1</v>
      </c>
      <c r="K2058" s="9">
        <v>26</v>
      </c>
      <c r="L2058" s="9">
        <f>_xlfn.XLOOKUP(B2058,Courses!A:A,Courses!H:H)</f>
        <v>67</v>
      </c>
      <c r="M2058" s="14">
        <f t="shared" si="160"/>
        <v>0.38805970149253732</v>
      </c>
      <c r="N2058" s="14" t="str">
        <f t="shared" si="161"/>
        <v>Active</v>
      </c>
      <c r="O2058" s="14" t="str" cm="1">
        <f t="array" ref="O2058">_xlfn.IFS(M2058=0,"0",
M2058&lt;=10%,"0-10",
TRUE,"&gt;10"
)&amp;" "&amp;"% progress"</f>
        <v>&gt;10 % progress</v>
      </c>
      <c r="P2058" s="15">
        <f t="shared" si="162"/>
        <v>0</v>
      </c>
      <c r="Q2058" s="15">
        <f>COUNTIFS($G:$G,$G2058)</f>
        <v>3</v>
      </c>
      <c r="R2058" s="16">
        <f t="shared" si="163"/>
        <v>0</v>
      </c>
      <c r="S2058" s="15" t="str">
        <f t="shared" si="164"/>
        <v>no 0% progess</v>
      </c>
      <c r="T2058" s="9">
        <v>0</v>
      </c>
      <c r="U2058" s="9">
        <v>5</v>
      </c>
      <c r="V2058" s="9">
        <v>5</v>
      </c>
      <c r="W2058" s="9">
        <v>0</v>
      </c>
      <c r="X2058" s="9">
        <v>0</v>
      </c>
      <c r="Y2058" s="9">
        <v>0</v>
      </c>
      <c r="Z2058" s="9"/>
      <c r="AA2058" s="9">
        <v>0</v>
      </c>
      <c r="AB2058" s="9"/>
      <c r="AC2058" s="9">
        <v>13816</v>
      </c>
      <c r="AD2058" s="9" t="s">
        <v>7458</v>
      </c>
      <c r="AE2058" s="9" t="s">
        <v>7454</v>
      </c>
      <c r="AF2058" s="9">
        <v>384</v>
      </c>
      <c r="AG2058" s="9"/>
      <c r="AH2058" s="9" t="s">
        <v>7459</v>
      </c>
      <c r="AI2058" s="9"/>
      <c r="AJ2058" s="9"/>
    </row>
    <row r="2059" spans="1:36" x14ac:dyDescent="0.35">
      <c r="A2059" s="9" t="s">
        <v>3100</v>
      </c>
      <c r="B2059" s="9" t="s">
        <v>3101</v>
      </c>
      <c r="C2059" s="9" t="s">
        <v>14504</v>
      </c>
      <c r="D2059" s="9" t="s">
        <v>29</v>
      </c>
      <c r="E2059" s="9" t="s">
        <v>7451</v>
      </c>
      <c r="F2059" s="9" t="str">
        <f>_xlfn.XLOOKUP(E2059,Total_Enrolled!C:C,Total_Enrolled!C:C)</f>
        <v>2025em1100471@bitspilani-digital.edu.in</v>
      </c>
      <c r="G2059" s="9" t="s">
        <v>7452</v>
      </c>
      <c r="H2059" s="9" t="s">
        <v>14515</v>
      </c>
      <c r="I2059" s="9" t="s">
        <v>7453</v>
      </c>
      <c r="J2059" s="9" t="b">
        <v>1</v>
      </c>
      <c r="K2059" s="9">
        <v>34</v>
      </c>
      <c r="L2059" s="9">
        <f>_xlfn.XLOOKUP(B2059,Courses!A:A,Courses!H:H)</f>
        <v>44</v>
      </c>
      <c r="M2059" s="14">
        <f t="shared" si="160"/>
        <v>0.77272727272727271</v>
      </c>
      <c r="N2059" s="14" t="str">
        <f t="shared" si="161"/>
        <v>Active</v>
      </c>
      <c r="O2059" s="14" t="str" cm="1">
        <f t="array" ref="O2059">_xlfn.IFS(M2059=0,"0",
M2059&lt;=10%,"0-10",
TRUE,"&gt;10"
)&amp;" "&amp;"% progress"</f>
        <v>&gt;10 % progress</v>
      </c>
      <c r="P2059" s="15">
        <f t="shared" si="162"/>
        <v>0</v>
      </c>
      <c r="Q2059" s="15">
        <f>COUNTIFS($G:$G,$G2059)</f>
        <v>3</v>
      </c>
      <c r="R2059" s="16">
        <f t="shared" si="163"/>
        <v>0</v>
      </c>
      <c r="S2059" s="15" t="str">
        <f t="shared" si="164"/>
        <v>no 0% progess</v>
      </c>
      <c r="T2059" s="9">
        <v>0</v>
      </c>
      <c r="U2059" s="9">
        <v>10</v>
      </c>
      <c r="V2059" s="9">
        <v>10</v>
      </c>
      <c r="W2059" s="9">
        <v>0</v>
      </c>
      <c r="X2059" s="9">
        <v>0</v>
      </c>
      <c r="Y2059" s="9">
        <v>0</v>
      </c>
      <c r="Z2059" s="9"/>
      <c r="AA2059" s="9">
        <v>0</v>
      </c>
      <c r="AB2059" s="9"/>
      <c r="AC2059" s="9">
        <v>59260</v>
      </c>
      <c r="AD2059" s="9" t="s">
        <v>7460</v>
      </c>
      <c r="AE2059" s="9" t="s">
        <v>7454</v>
      </c>
      <c r="AF2059" s="9">
        <v>384</v>
      </c>
      <c r="AG2059" s="9"/>
      <c r="AH2059" s="9" t="s">
        <v>7461</v>
      </c>
      <c r="AI2059" s="9" t="s">
        <v>7462</v>
      </c>
      <c r="AJ2059" s="9" t="s">
        <v>7463</v>
      </c>
    </row>
    <row r="2060" spans="1:36" x14ac:dyDescent="0.35">
      <c r="A2060" s="9" t="s">
        <v>3100</v>
      </c>
      <c r="B2060" s="9" t="s">
        <v>3101</v>
      </c>
      <c r="C2060" s="9" t="s">
        <v>14504</v>
      </c>
      <c r="D2060" s="9" t="s">
        <v>29</v>
      </c>
      <c r="E2060" s="9" t="s">
        <v>7464</v>
      </c>
      <c r="F2060" s="9" t="str">
        <f>_xlfn.XLOOKUP(E2060,Total_Enrolled!C:C,Total_Enrolled!C:C)</f>
        <v>2025em1100472@bitspilani-digital.edu.in</v>
      </c>
      <c r="G2060" s="9" t="s">
        <v>7465</v>
      </c>
      <c r="H2060" s="9" t="s">
        <v>14515</v>
      </c>
      <c r="I2060" s="9" t="s">
        <v>7466</v>
      </c>
      <c r="J2060" s="9" t="b">
        <v>1</v>
      </c>
      <c r="K2060" s="9">
        <v>1</v>
      </c>
      <c r="L2060" s="9">
        <f>_xlfn.XLOOKUP(B2060,Courses!A:A,Courses!H:H)</f>
        <v>44</v>
      </c>
      <c r="M2060" s="14">
        <f t="shared" si="160"/>
        <v>2.2727272727272728E-2</v>
      </c>
      <c r="N2060" s="14" t="str">
        <f t="shared" si="161"/>
        <v>Active</v>
      </c>
      <c r="O2060" s="14" t="str" cm="1">
        <f t="array" ref="O2060">_xlfn.IFS(M2060=0,"0",
M2060&lt;=10%,"0-10",
TRUE,"&gt;10"
)&amp;" "&amp;"% progress"</f>
        <v>0-10 % progress</v>
      </c>
      <c r="P2060" s="15">
        <f t="shared" si="162"/>
        <v>0</v>
      </c>
      <c r="Q2060" s="15">
        <f>COUNTIFS($G:$G,$G2060)</f>
        <v>3</v>
      </c>
      <c r="R2060" s="16">
        <f t="shared" si="163"/>
        <v>0</v>
      </c>
      <c r="S2060" s="15" t="str">
        <f t="shared" si="164"/>
        <v>no 0% progess</v>
      </c>
      <c r="T2060" s="9">
        <v>0</v>
      </c>
      <c r="U2060" s="9">
        <v>1</v>
      </c>
      <c r="V2060" s="9">
        <v>1</v>
      </c>
      <c r="W2060" s="9">
        <v>0</v>
      </c>
      <c r="X2060" s="9">
        <v>0</v>
      </c>
      <c r="Y2060" s="9">
        <v>0</v>
      </c>
      <c r="Z2060" s="9"/>
      <c r="AA2060" s="9">
        <v>0</v>
      </c>
      <c r="AB2060" s="9"/>
      <c r="AC2060" s="9">
        <v>0</v>
      </c>
      <c r="AD2060" s="9" t="s">
        <v>7468</v>
      </c>
      <c r="AE2060" s="9" t="s">
        <v>7467</v>
      </c>
      <c r="AF2060" s="9">
        <v>179</v>
      </c>
      <c r="AG2060" s="9"/>
      <c r="AH2060" s="9" t="s">
        <v>7469</v>
      </c>
      <c r="AI2060" s="9"/>
      <c r="AJ2060" s="9"/>
    </row>
    <row r="2061" spans="1:36" x14ac:dyDescent="0.35">
      <c r="A2061" s="9" t="s">
        <v>3110</v>
      </c>
      <c r="B2061" s="9" t="s">
        <v>3111</v>
      </c>
      <c r="C2061" s="9" t="s">
        <v>14504</v>
      </c>
      <c r="D2061" s="9" t="s">
        <v>29</v>
      </c>
      <c r="E2061" s="9" t="s">
        <v>7464</v>
      </c>
      <c r="F2061" s="9" t="str">
        <f>_xlfn.XLOOKUP(E2061,Total_Enrolled!C:C,Total_Enrolled!C:C)</f>
        <v>2025em1100472@bitspilani-digital.edu.in</v>
      </c>
      <c r="G2061" s="9" t="s">
        <v>7465</v>
      </c>
      <c r="H2061" s="9" t="s">
        <v>14515</v>
      </c>
      <c r="I2061" s="9" t="s">
        <v>7466</v>
      </c>
      <c r="J2061" s="9" t="b">
        <v>1</v>
      </c>
      <c r="K2061" s="9">
        <v>5</v>
      </c>
      <c r="L2061" s="9">
        <f>_xlfn.XLOOKUP(B2061,Courses!A:A,Courses!H:H)</f>
        <v>67</v>
      </c>
      <c r="M2061" s="14">
        <f t="shared" si="160"/>
        <v>7.4626865671641784E-2</v>
      </c>
      <c r="N2061" s="14" t="str">
        <f t="shared" si="161"/>
        <v>Active</v>
      </c>
      <c r="O2061" s="14" t="str" cm="1">
        <f t="array" ref="O2061">_xlfn.IFS(M2061=0,"0",
M2061&lt;=10%,"0-10",
TRUE,"&gt;10"
)&amp;" "&amp;"% progress"</f>
        <v>0-10 % progress</v>
      </c>
      <c r="P2061" s="15">
        <f t="shared" si="162"/>
        <v>0</v>
      </c>
      <c r="Q2061" s="15">
        <f>COUNTIFS($G:$G,$G2061)</f>
        <v>3</v>
      </c>
      <c r="R2061" s="16">
        <f t="shared" si="163"/>
        <v>0</v>
      </c>
      <c r="S2061" s="15" t="str">
        <f t="shared" si="164"/>
        <v>no 0% progess</v>
      </c>
      <c r="T2061" s="9">
        <v>0</v>
      </c>
      <c r="U2061" s="9">
        <v>1</v>
      </c>
      <c r="V2061" s="9">
        <v>1</v>
      </c>
      <c r="W2061" s="9">
        <v>0</v>
      </c>
      <c r="X2061" s="9">
        <v>0</v>
      </c>
      <c r="Y2061" s="9">
        <v>0</v>
      </c>
      <c r="Z2061" s="9"/>
      <c r="AA2061" s="9">
        <v>0</v>
      </c>
      <c r="AB2061" s="9"/>
      <c r="AC2061" s="9">
        <v>5246</v>
      </c>
      <c r="AD2061" s="9" t="s">
        <v>7470</v>
      </c>
      <c r="AE2061" s="9" t="s">
        <v>7467</v>
      </c>
      <c r="AF2061" s="9">
        <v>179</v>
      </c>
      <c r="AG2061" s="9"/>
      <c r="AH2061" s="9" t="s">
        <v>7471</v>
      </c>
      <c r="AI2061" s="9"/>
      <c r="AJ2061" s="9"/>
    </row>
    <row r="2062" spans="1:36" x14ac:dyDescent="0.35">
      <c r="A2062" s="9" t="s">
        <v>30</v>
      </c>
      <c r="B2062" s="9" t="s">
        <v>31</v>
      </c>
      <c r="C2062" s="9" t="s">
        <v>14504</v>
      </c>
      <c r="D2062" s="9" t="s">
        <v>29</v>
      </c>
      <c r="E2062" s="9" t="s">
        <v>7464</v>
      </c>
      <c r="F2062" s="9" t="str">
        <f>_xlfn.XLOOKUP(E2062,Total_Enrolled!C:C,Total_Enrolled!C:C)</f>
        <v>2025em1100472@bitspilani-digital.edu.in</v>
      </c>
      <c r="G2062" s="9" t="s">
        <v>7465</v>
      </c>
      <c r="H2062" s="9" t="s">
        <v>14515</v>
      </c>
      <c r="I2062" s="9" t="s">
        <v>7466</v>
      </c>
      <c r="J2062" s="9" t="b">
        <v>1</v>
      </c>
      <c r="K2062" s="9">
        <v>5</v>
      </c>
      <c r="L2062" s="9">
        <f>_xlfn.XLOOKUP(B2062,Courses!A:A,Courses!H:H)</f>
        <v>71</v>
      </c>
      <c r="M2062" s="14">
        <f t="shared" si="160"/>
        <v>7.0422535211267609E-2</v>
      </c>
      <c r="N2062" s="14" t="str">
        <f t="shared" si="161"/>
        <v>Active</v>
      </c>
      <c r="O2062" s="14" t="str" cm="1">
        <f t="array" ref="O2062">_xlfn.IFS(M2062=0,"0",
M2062&lt;=10%,"0-10",
TRUE,"&gt;10"
)&amp;" "&amp;"% progress"</f>
        <v>0-10 % progress</v>
      </c>
      <c r="P2062" s="15">
        <f t="shared" si="162"/>
        <v>0</v>
      </c>
      <c r="Q2062" s="15">
        <f>COUNTIFS($G:$G,$G2062)</f>
        <v>3</v>
      </c>
      <c r="R2062" s="16">
        <f t="shared" si="163"/>
        <v>0</v>
      </c>
      <c r="S2062" s="15" t="str">
        <f t="shared" si="164"/>
        <v>no 0% progess</v>
      </c>
      <c r="T2062" s="9">
        <v>0</v>
      </c>
      <c r="U2062" s="9">
        <v>1</v>
      </c>
      <c r="V2062" s="9">
        <v>1</v>
      </c>
      <c r="W2062" s="9">
        <v>0</v>
      </c>
      <c r="X2062" s="9">
        <v>0</v>
      </c>
      <c r="Y2062" s="9">
        <v>0</v>
      </c>
      <c r="Z2062" s="9"/>
      <c r="AA2062" s="9">
        <v>0</v>
      </c>
      <c r="AB2062" s="9"/>
      <c r="AC2062" s="9">
        <v>16877</v>
      </c>
      <c r="AD2062" s="9" t="s">
        <v>7472</v>
      </c>
      <c r="AE2062" s="9" t="s">
        <v>7467</v>
      </c>
      <c r="AF2062" s="9">
        <v>179</v>
      </c>
      <c r="AG2062" s="9"/>
      <c r="AH2062" s="9" t="s">
        <v>7473</v>
      </c>
      <c r="AI2062" s="9" t="s">
        <v>7474</v>
      </c>
      <c r="AJ2062" s="9" t="s">
        <v>7475</v>
      </c>
    </row>
    <row r="2063" spans="1:36" x14ac:dyDescent="0.35">
      <c r="A2063" s="9" t="s">
        <v>44</v>
      </c>
      <c r="B2063" s="9" t="s">
        <v>45</v>
      </c>
      <c r="C2063" s="9" t="s">
        <v>14503</v>
      </c>
      <c r="D2063" s="9" t="s">
        <v>29</v>
      </c>
      <c r="E2063" s="9" t="s">
        <v>7476</v>
      </c>
      <c r="F2063" s="9" t="str">
        <f>_xlfn.XLOOKUP(E2063,Total_Enrolled!C:C,Total_Enrolled!C:C)</f>
        <v>2025eb1100310@bitspilani-digital.edu.in</v>
      </c>
      <c r="G2063" s="9" t="s">
        <v>7477</v>
      </c>
      <c r="H2063" s="9" t="s">
        <v>14515</v>
      </c>
      <c r="I2063" s="9" t="s">
        <v>7478</v>
      </c>
      <c r="J2063" s="9" t="b">
        <v>1</v>
      </c>
      <c r="K2063" s="9">
        <v>0</v>
      </c>
      <c r="L2063" s="9">
        <f>_xlfn.XLOOKUP(B2063,Courses!A:A,Courses!H:H)</f>
        <v>93</v>
      </c>
      <c r="M2063" s="14">
        <f t="shared" si="160"/>
        <v>0</v>
      </c>
      <c r="N2063" s="14" t="str">
        <f t="shared" si="161"/>
        <v>Not Active</v>
      </c>
      <c r="O2063" s="14" t="str" cm="1">
        <f t="array" ref="O2063">_xlfn.IFS(M2063=0,"0",
M2063&lt;=10%,"0-10",
TRUE,"&gt;10"
)&amp;" "&amp;"% progress"</f>
        <v>0 % progress</v>
      </c>
      <c r="P2063" s="15">
        <f t="shared" si="162"/>
        <v>1</v>
      </c>
      <c r="Q2063" s="15">
        <f>COUNTIFS($G:$G,$G2063)</f>
        <v>4</v>
      </c>
      <c r="R2063" s="16">
        <f t="shared" si="163"/>
        <v>0.25</v>
      </c>
      <c r="S2063" s="15" t="str">
        <f t="shared" si="164"/>
        <v>no progress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/>
      <c r="AA2063" s="9">
        <v>0</v>
      </c>
      <c r="AB2063" s="9"/>
      <c r="AC2063" s="9">
        <v>0</v>
      </c>
      <c r="AD2063" s="9" t="s">
        <v>7480</v>
      </c>
      <c r="AE2063" s="9" t="s">
        <v>7479</v>
      </c>
      <c r="AF2063" s="9">
        <v>79</v>
      </c>
      <c r="AG2063" s="9"/>
      <c r="AH2063" s="9"/>
      <c r="AI2063" s="9"/>
      <c r="AJ2063" s="9"/>
    </row>
    <row r="2064" spans="1:36" x14ac:dyDescent="0.35">
      <c r="A2064" s="9" t="s">
        <v>48</v>
      </c>
      <c r="B2064" s="9" t="s">
        <v>49</v>
      </c>
      <c r="C2064" s="9" t="s">
        <v>14503</v>
      </c>
      <c r="D2064" s="9" t="s">
        <v>29</v>
      </c>
      <c r="E2064" s="9" t="s">
        <v>7476</v>
      </c>
      <c r="F2064" s="9" t="str">
        <f>_xlfn.XLOOKUP(E2064,Total_Enrolled!C:C,Total_Enrolled!C:C)</f>
        <v>2025eb1100310@bitspilani-digital.edu.in</v>
      </c>
      <c r="G2064" s="9" t="s">
        <v>7477</v>
      </c>
      <c r="H2064" s="9" t="s">
        <v>14515</v>
      </c>
      <c r="I2064" s="9" t="s">
        <v>7478</v>
      </c>
      <c r="J2064" s="9" t="b">
        <v>1</v>
      </c>
      <c r="K2064" s="9">
        <v>1</v>
      </c>
      <c r="L2064" s="9">
        <f>_xlfn.XLOOKUP(B2064,Courses!A:A,Courses!H:H)</f>
        <v>84</v>
      </c>
      <c r="M2064" s="14">
        <f t="shared" si="160"/>
        <v>1.1904761904761904E-2</v>
      </c>
      <c r="N2064" s="14" t="str">
        <f t="shared" si="161"/>
        <v>Active</v>
      </c>
      <c r="O2064" s="14" t="str" cm="1">
        <f t="array" ref="O2064">_xlfn.IFS(M2064=0,"0",
M2064&lt;=10%,"0-10",
TRUE,"&gt;10"
)&amp;" "&amp;"% progress"</f>
        <v>0-10 % progress</v>
      </c>
      <c r="P2064" s="15">
        <f t="shared" si="162"/>
        <v>0</v>
      </c>
      <c r="Q2064" s="15">
        <f>COUNTIFS($G:$G,$G2064)</f>
        <v>4</v>
      </c>
      <c r="R2064" s="16">
        <f t="shared" si="163"/>
        <v>0</v>
      </c>
      <c r="S2064" s="15" t="str">
        <f t="shared" si="164"/>
        <v>no 0% progess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/>
      <c r="AA2064" s="9">
        <v>0</v>
      </c>
      <c r="AB2064" s="9"/>
      <c r="AC2064" s="9">
        <v>15</v>
      </c>
      <c r="AD2064" s="9" t="s">
        <v>7481</v>
      </c>
      <c r="AE2064" s="9" t="s">
        <v>7479</v>
      </c>
      <c r="AF2064" s="9">
        <v>79</v>
      </c>
      <c r="AG2064" s="9"/>
      <c r="AH2064" s="9"/>
      <c r="AI2064" s="9"/>
      <c r="AJ2064" s="9"/>
    </row>
    <row r="2065" spans="1:36" x14ac:dyDescent="0.35">
      <c r="A2065" s="9" t="s">
        <v>52</v>
      </c>
      <c r="B2065" s="9" t="s">
        <v>53</v>
      </c>
      <c r="C2065" s="9" t="s">
        <v>14503</v>
      </c>
      <c r="D2065" s="9" t="s">
        <v>29</v>
      </c>
      <c r="E2065" s="9" t="s">
        <v>7476</v>
      </c>
      <c r="F2065" s="9" t="str">
        <f>_xlfn.XLOOKUP(E2065,Total_Enrolled!C:C,Total_Enrolled!C:C)</f>
        <v>2025eb1100310@bitspilani-digital.edu.in</v>
      </c>
      <c r="G2065" s="9" t="s">
        <v>7477</v>
      </c>
      <c r="H2065" s="9" t="s">
        <v>14515</v>
      </c>
      <c r="I2065" s="9" t="s">
        <v>7478</v>
      </c>
      <c r="J2065" s="9" t="b">
        <v>1</v>
      </c>
      <c r="K2065" s="9">
        <v>2</v>
      </c>
      <c r="L2065" s="9">
        <f>_xlfn.XLOOKUP(B2065,Courses!A:A,Courses!H:H)</f>
        <v>41</v>
      </c>
      <c r="M2065" s="14">
        <f t="shared" si="160"/>
        <v>4.878048780487805E-2</v>
      </c>
      <c r="N2065" s="14" t="str">
        <f t="shared" si="161"/>
        <v>Active</v>
      </c>
      <c r="O2065" s="14" t="str" cm="1">
        <f t="array" ref="O2065">_xlfn.IFS(M2065=0,"0",
M2065&lt;=10%,"0-10",
TRUE,"&gt;10"
)&amp;" "&amp;"% progress"</f>
        <v>0-10 % progress</v>
      </c>
      <c r="P2065" s="15">
        <f t="shared" si="162"/>
        <v>0</v>
      </c>
      <c r="Q2065" s="15">
        <f>COUNTIFS($G:$G,$G2065)</f>
        <v>4</v>
      </c>
      <c r="R2065" s="16">
        <f t="shared" si="163"/>
        <v>0</v>
      </c>
      <c r="S2065" s="15" t="str">
        <f t="shared" si="164"/>
        <v>no 0% progess</v>
      </c>
      <c r="T2065" s="9">
        <v>0</v>
      </c>
      <c r="U2065" s="9">
        <v>2</v>
      </c>
      <c r="V2065" s="9">
        <v>2</v>
      </c>
      <c r="W2065" s="9">
        <v>0</v>
      </c>
      <c r="X2065" s="9">
        <v>0</v>
      </c>
      <c r="Y2065" s="9">
        <v>0</v>
      </c>
      <c r="Z2065" s="9"/>
      <c r="AA2065" s="9">
        <v>0</v>
      </c>
      <c r="AB2065" s="9"/>
      <c r="AC2065" s="9">
        <v>0</v>
      </c>
      <c r="AD2065" s="9" t="s">
        <v>7482</v>
      </c>
      <c r="AE2065" s="9" t="s">
        <v>7479</v>
      </c>
      <c r="AF2065" s="9">
        <v>79</v>
      </c>
      <c r="AG2065" s="9"/>
      <c r="AH2065" s="9" t="s">
        <v>7483</v>
      </c>
      <c r="AI2065" s="9"/>
      <c r="AJ2065" s="9"/>
    </row>
    <row r="2066" spans="1:36" x14ac:dyDescent="0.35">
      <c r="A2066" s="9" t="s">
        <v>56</v>
      </c>
      <c r="B2066" s="9" t="s">
        <v>57</v>
      </c>
      <c r="C2066" s="9" t="s">
        <v>14503</v>
      </c>
      <c r="D2066" s="9" t="s">
        <v>29</v>
      </c>
      <c r="E2066" s="9" t="s">
        <v>7476</v>
      </c>
      <c r="F2066" s="9" t="str">
        <f>_xlfn.XLOOKUP(E2066,Total_Enrolled!C:C,Total_Enrolled!C:C)</f>
        <v>2025eb1100310@bitspilani-digital.edu.in</v>
      </c>
      <c r="G2066" s="9" t="s">
        <v>7477</v>
      </c>
      <c r="H2066" s="9" t="s">
        <v>14515</v>
      </c>
      <c r="I2066" s="9" t="s">
        <v>7478</v>
      </c>
      <c r="J2066" s="9" t="b">
        <v>1</v>
      </c>
      <c r="K2066" s="9">
        <v>10</v>
      </c>
      <c r="L2066" s="9">
        <f>_xlfn.XLOOKUP(B2066,Courses!A:A,Courses!H:H)</f>
        <v>46</v>
      </c>
      <c r="M2066" s="14">
        <f t="shared" si="160"/>
        <v>0.21739130434782608</v>
      </c>
      <c r="N2066" s="14" t="str">
        <f t="shared" si="161"/>
        <v>Active</v>
      </c>
      <c r="O2066" s="14" t="str" cm="1">
        <f t="array" ref="O2066">_xlfn.IFS(M2066=0,"0",
M2066&lt;=10%,"0-10",
TRUE,"&gt;10"
)&amp;" "&amp;"% progress"</f>
        <v>&gt;10 % progress</v>
      </c>
      <c r="P2066" s="15">
        <f t="shared" si="162"/>
        <v>0</v>
      </c>
      <c r="Q2066" s="15">
        <f>COUNTIFS($G:$G,$G2066)</f>
        <v>4</v>
      </c>
      <c r="R2066" s="16">
        <f t="shared" si="163"/>
        <v>0</v>
      </c>
      <c r="S2066" s="15" t="str">
        <f t="shared" si="164"/>
        <v>no 0% progess</v>
      </c>
      <c r="T2066" s="9">
        <v>0</v>
      </c>
      <c r="U2066" s="9">
        <v>3</v>
      </c>
      <c r="V2066" s="9">
        <v>3</v>
      </c>
      <c r="W2066" s="9">
        <v>0</v>
      </c>
      <c r="X2066" s="9">
        <v>0</v>
      </c>
      <c r="Y2066" s="9">
        <v>0</v>
      </c>
      <c r="Z2066" s="9"/>
      <c r="AA2066" s="9">
        <v>0</v>
      </c>
      <c r="AB2066" s="9"/>
      <c r="AC2066" s="9">
        <v>3016</v>
      </c>
      <c r="AD2066" s="9" t="s">
        <v>7484</v>
      </c>
      <c r="AE2066" s="9" t="s">
        <v>7479</v>
      </c>
      <c r="AF2066" s="9">
        <v>79</v>
      </c>
      <c r="AG2066" s="9"/>
      <c r="AH2066" s="9" t="s">
        <v>7485</v>
      </c>
      <c r="AI2066" s="9" t="s">
        <v>7486</v>
      </c>
      <c r="AJ2066" s="9" t="s">
        <v>7487</v>
      </c>
    </row>
    <row r="2067" spans="1:36" x14ac:dyDescent="0.35">
      <c r="A2067" s="9" t="s">
        <v>62</v>
      </c>
      <c r="B2067" s="9" t="s">
        <v>34</v>
      </c>
      <c r="C2067" s="9" t="s">
        <v>14503</v>
      </c>
      <c r="D2067" s="9" t="s">
        <v>29</v>
      </c>
      <c r="E2067" s="9" t="s">
        <v>7494</v>
      </c>
      <c r="F2067" s="9" t="str">
        <f>_xlfn.XLOOKUP(E2067,Total_Enrolled!C:C,Total_Enrolled!C:C)</f>
        <v>2025eb1100313@bitspilani-digital.edu.in</v>
      </c>
      <c r="G2067" s="9" t="s">
        <v>7495</v>
      </c>
      <c r="H2067" s="9" t="s">
        <v>14515</v>
      </c>
      <c r="I2067" s="9" t="s">
        <v>7496</v>
      </c>
      <c r="J2067" s="9" t="b">
        <v>1</v>
      </c>
      <c r="K2067" s="9">
        <v>3</v>
      </c>
      <c r="L2067" s="9">
        <f>_xlfn.XLOOKUP(B2067,Courses!A:A,Courses!H:H)</f>
        <v>88</v>
      </c>
      <c r="M2067" s="14">
        <f t="shared" si="160"/>
        <v>3.4090909090909088E-2</v>
      </c>
      <c r="N2067" s="14" t="str">
        <f t="shared" si="161"/>
        <v>Active</v>
      </c>
      <c r="O2067" s="14" t="str" cm="1">
        <f t="array" ref="O2067">_xlfn.IFS(M2067=0,"0",
M2067&lt;=10%,"0-10",
TRUE,"&gt;10"
)&amp;" "&amp;"% progress"</f>
        <v>0-10 % progress</v>
      </c>
      <c r="P2067" s="15">
        <f t="shared" si="162"/>
        <v>0</v>
      </c>
      <c r="Q2067" s="15">
        <f>COUNTIFS($G:$G,$G2067)</f>
        <v>4</v>
      </c>
      <c r="R2067" s="16">
        <f t="shared" si="163"/>
        <v>0</v>
      </c>
      <c r="S2067" s="15" t="str">
        <f t="shared" si="164"/>
        <v>no 0% progess</v>
      </c>
      <c r="T2067" s="9">
        <v>0</v>
      </c>
      <c r="U2067" s="9">
        <v>1</v>
      </c>
      <c r="V2067" s="9">
        <v>1</v>
      </c>
      <c r="W2067" s="9">
        <v>0</v>
      </c>
      <c r="X2067" s="9">
        <v>0</v>
      </c>
      <c r="Y2067" s="9">
        <v>0</v>
      </c>
      <c r="Z2067" s="9"/>
      <c r="AA2067" s="9">
        <v>0</v>
      </c>
      <c r="AB2067" s="9"/>
      <c r="AC2067" s="9">
        <v>304</v>
      </c>
      <c r="AD2067" s="9" t="s">
        <v>7498</v>
      </c>
      <c r="AE2067" s="9" t="s">
        <v>7497</v>
      </c>
      <c r="AF2067" s="9">
        <v>130</v>
      </c>
      <c r="AG2067" s="9"/>
      <c r="AH2067" s="9" t="s">
        <v>7499</v>
      </c>
      <c r="AI2067" s="9" t="s">
        <v>7500</v>
      </c>
      <c r="AJ2067" s="9" t="s">
        <v>7501</v>
      </c>
    </row>
    <row r="2068" spans="1:36" x14ac:dyDescent="0.35">
      <c r="A2068" s="9" t="s">
        <v>79</v>
      </c>
      <c r="B2068" s="9" t="s">
        <v>39</v>
      </c>
      <c r="C2068" s="9" t="s">
        <v>14503</v>
      </c>
      <c r="D2068" s="9" t="s">
        <v>29</v>
      </c>
      <c r="E2068" s="9" t="s">
        <v>7494</v>
      </c>
      <c r="F2068" s="9" t="str">
        <f>_xlfn.XLOOKUP(E2068,Total_Enrolled!C:C,Total_Enrolled!C:C)</f>
        <v>2025eb1100313@bitspilani-digital.edu.in</v>
      </c>
      <c r="G2068" s="9" t="s">
        <v>7495</v>
      </c>
      <c r="H2068" s="9" t="s">
        <v>14515</v>
      </c>
      <c r="I2068" s="9" t="s">
        <v>7496</v>
      </c>
      <c r="J2068" s="9" t="b">
        <v>1</v>
      </c>
      <c r="K2068" s="9">
        <v>10</v>
      </c>
      <c r="L2068" s="9">
        <f>_xlfn.XLOOKUP(B2068,Courses!A:A,Courses!H:H)</f>
        <v>86</v>
      </c>
      <c r="M2068" s="14">
        <f t="shared" si="160"/>
        <v>0.11627906976744186</v>
      </c>
      <c r="N2068" s="14" t="str">
        <f t="shared" si="161"/>
        <v>Active</v>
      </c>
      <c r="O2068" s="14" t="str" cm="1">
        <f t="array" ref="O2068">_xlfn.IFS(M2068=0,"0",
M2068&lt;=10%,"0-10",
TRUE,"&gt;10"
)&amp;" "&amp;"% progress"</f>
        <v>&gt;10 % progress</v>
      </c>
      <c r="P2068" s="15">
        <f t="shared" si="162"/>
        <v>0</v>
      </c>
      <c r="Q2068" s="15">
        <f>COUNTIFS($G:$G,$G2068)</f>
        <v>4</v>
      </c>
      <c r="R2068" s="16">
        <f t="shared" si="163"/>
        <v>0</v>
      </c>
      <c r="S2068" s="15" t="str">
        <f t="shared" si="164"/>
        <v>no 0% progess</v>
      </c>
      <c r="T2068" s="9">
        <v>0</v>
      </c>
      <c r="U2068" s="9">
        <v>1</v>
      </c>
      <c r="V2068" s="9">
        <v>1</v>
      </c>
      <c r="W2068" s="9">
        <v>0</v>
      </c>
      <c r="X2068" s="9">
        <v>0</v>
      </c>
      <c r="Y2068" s="9">
        <v>0</v>
      </c>
      <c r="Z2068" s="9"/>
      <c r="AA2068" s="9">
        <v>0</v>
      </c>
      <c r="AB2068" s="9"/>
      <c r="AC2068" s="9">
        <v>67</v>
      </c>
      <c r="AD2068" s="9" t="s">
        <v>7502</v>
      </c>
      <c r="AE2068" s="9" t="s">
        <v>7497</v>
      </c>
      <c r="AF2068" s="9">
        <v>130</v>
      </c>
      <c r="AG2068" s="9"/>
      <c r="AH2068" s="9" t="s">
        <v>7503</v>
      </c>
      <c r="AI2068" s="9" t="s">
        <v>7504</v>
      </c>
      <c r="AJ2068" s="9" t="s">
        <v>7504</v>
      </c>
    </row>
    <row r="2069" spans="1:36" x14ac:dyDescent="0.35">
      <c r="A2069" s="9" t="s">
        <v>27</v>
      </c>
      <c r="B2069" s="9" t="s">
        <v>28</v>
      </c>
      <c r="C2069" s="9" t="s">
        <v>14503</v>
      </c>
      <c r="D2069" s="9" t="s">
        <v>29</v>
      </c>
      <c r="E2069" s="9" t="s">
        <v>7494</v>
      </c>
      <c r="F2069" s="9" t="str">
        <f>_xlfn.XLOOKUP(E2069,Total_Enrolled!C:C,Total_Enrolled!C:C)</f>
        <v>2025eb1100313@bitspilani-digital.edu.in</v>
      </c>
      <c r="G2069" s="9" t="s">
        <v>7495</v>
      </c>
      <c r="H2069" s="9" t="s">
        <v>14515</v>
      </c>
      <c r="I2069" s="9" t="s">
        <v>7496</v>
      </c>
      <c r="J2069" s="9" t="b">
        <v>1</v>
      </c>
      <c r="K2069" s="9">
        <v>30</v>
      </c>
      <c r="L2069" s="9">
        <f>_xlfn.XLOOKUP(B2069,Courses!A:A,Courses!H:H)</f>
        <v>61</v>
      </c>
      <c r="M2069" s="14">
        <f t="shared" si="160"/>
        <v>0.49180327868852458</v>
      </c>
      <c r="N2069" s="14" t="str">
        <f t="shared" si="161"/>
        <v>Active</v>
      </c>
      <c r="O2069" s="14" t="str" cm="1">
        <f t="array" ref="O2069">_xlfn.IFS(M2069=0,"0",
M2069&lt;=10%,"0-10",
TRUE,"&gt;10"
)&amp;" "&amp;"% progress"</f>
        <v>&gt;10 % progress</v>
      </c>
      <c r="P2069" s="15">
        <f t="shared" si="162"/>
        <v>0</v>
      </c>
      <c r="Q2069" s="15">
        <f>COUNTIFS($G:$G,$G2069)</f>
        <v>4</v>
      </c>
      <c r="R2069" s="16">
        <f t="shared" si="163"/>
        <v>0</v>
      </c>
      <c r="S2069" s="15" t="str">
        <f t="shared" si="164"/>
        <v>no 0% progess</v>
      </c>
      <c r="T2069" s="9">
        <v>0</v>
      </c>
      <c r="U2069" s="9">
        <v>1</v>
      </c>
      <c r="V2069" s="9">
        <v>1</v>
      </c>
      <c r="W2069" s="9">
        <v>0</v>
      </c>
      <c r="X2069" s="9">
        <v>0</v>
      </c>
      <c r="Y2069" s="9">
        <v>0</v>
      </c>
      <c r="Z2069" s="9"/>
      <c r="AA2069" s="9">
        <v>0</v>
      </c>
      <c r="AB2069" s="9"/>
      <c r="AC2069" s="9">
        <v>5825</v>
      </c>
      <c r="AD2069" s="9" t="s">
        <v>7505</v>
      </c>
      <c r="AE2069" s="9" t="s">
        <v>7497</v>
      </c>
      <c r="AF2069" s="9">
        <v>130</v>
      </c>
      <c r="AG2069" s="9"/>
      <c r="AH2069" s="9" t="s">
        <v>7506</v>
      </c>
      <c r="AI2069" s="9" t="s">
        <v>7507</v>
      </c>
      <c r="AJ2069" s="9" t="s">
        <v>7508</v>
      </c>
    </row>
    <row r="2070" spans="1:36" x14ac:dyDescent="0.35">
      <c r="A2070" s="9" t="s">
        <v>136</v>
      </c>
      <c r="B2070" s="9" t="s">
        <v>32</v>
      </c>
      <c r="C2070" s="9" t="s">
        <v>14503</v>
      </c>
      <c r="D2070" s="9" t="s">
        <v>29</v>
      </c>
      <c r="E2070" s="9" t="s">
        <v>7494</v>
      </c>
      <c r="F2070" s="9" t="str">
        <f>_xlfn.XLOOKUP(E2070,Total_Enrolled!C:C,Total_Enrolled!C:C)</f>
        <v>2025eb1100313@bitspilani-digital.edu.in</v>
      </c>
      <c r="G2070" s="9" t="s">
        <v>7495</v>
      </c>
      <c r="H2070" s="9" t="s">
        <v>14515</v>
      </c>
      <c r="I2070" s="9" t="s">
        <v>7496</v>
      </c>
      <c r="J2070" s="9" t="b">
        <v>1</v>
      </c>
      <c r="K2070" s="9">
        <v>2</v>
      </c>
      <c r="L2070" s="9">
        <f>_xlfn.XLOOKUP(B2070,Courses!A:A,Courses!H:H)</f>
        <v>77</v>
      </c>
      <c r="M2070" s="14">
        <f t="shared" si="160"/>
        <v>2.5974025974025976E-2</v>
      </c>
      <c r="N2070" s="14" t="str">
        <f t="shared" si="161"/>
        <v>Active</v>
      </c>
      <c r="O2070" s="14" t="str" cm="1">
        <f t="array" ref="O2070">_xlfn.IFS(M2070=0,"0",
M2070&lt;=10%,"0-10",
TRUE,"&gt;10"
)&amp;" "&amp;"% progress"</f>
        <v>0-10 % progress</v>
      </c>
      <c r="P2070" s="15">
        <f t="shared" si="162"/>
        <v>0</v>
      </c>
      <c r="Q2070" s="15">
        <f>COUNTIFS($G:$G,$G2070)</f>
        <v>4</v>
      </c>
      <c r="R2070" s="16">
        <f t="shared" si="163"/>
        <v>0</v>
      </c>
      <c r="S2070" s="15" t="str">
        <f t="shared" si="164"/>
        <v>no 0% progess</v>
      </c>
      <c r="T2070" s="9">
        <v>0</v>
      </c>
      <c r="U2070" s="9">
        <v>1</v>
      </c>
      <c r="V2070" s="9">
        <v>1</v>
      </c>
      <c r="W2070" s="9">
        <v>0</v>
      </c>
      <c r="X2070" s="9">
        <v>0</v>
      </c>
      <c r="Y2070" s="9">
        <v>0</v>
      </c>
      <c r="Z2070" s="9"/>
      <c r="AA2070" s="9">
        <v>0</v>
      </c>
      <c r="AB2070" s="9"/>
      <c r="AC2070" s="9">
        <v>29</v>
      </c>
      <c r="AD2070" s="9" t="s">
        <v>7509</v>
      </c>
      <c r="AE2070" s="9" t="s">
        <v>7497</v>
      </c>
      <c r="AF2070" s="9">
        <v>130</v>
      </c>
      <c r="AG2070" s="9"/>
      <c r="AH2070" s="9" t="s">
        <v>7510</v>
      </c>
      <c r="AI2070" s="9"/>
      <c r="AJ2070" s="9"/>
    </row>
    <row r="2071" spans="1:36" x14ac:dyDescent="0.35">
      <c r="A2071" s="9" t="s">
        <v>56</v>
      </c>
      <c r="B2071" s="9" t="s">
        <v>57</v>
      </c>
      <c r="C2071" s="9" t="s">
        <v>14503</v>
      </c>
      <c r="D2071" s="9" t="s">
        <v>29</v>
      </c>
      <c r="E2071" s="9" t="s">
        <v>7511</v>
      </c>
      <c r="F2071" s="9" t="str">
        <f>_xlfn.XLOOKUP(E2071,Total_Enrolled!C:C,Total_Enrolled!C:C)</f>
        <v>2025eb1100314@bitspilani-digital.edu.in</v>
      </c>
      <c r="G2071" s="9" t="s">
        <v>7512</v>
      </c>
      <c r="H2071" s="9" t="s">
        <v>14515</v>
      </c>
      <c r="I2071" s="9" t="s">
        <v>7513</v>
      </c>
      <c r="J2071" s="9" t="b">
        <v>1</v>
      </c>
      <c r="K2071" s="9">
        <v>8</v>
      </c>
      <c r="L2071" s="9">
        <f>_xlfn.XLOOKUP(B2071,Courses!A:A,Courses!H:H)</f>
        <v>46</v>
      </c>
      <c r="M2071" s="14">
        <f t="shared" si="160"/>
        <v>0.17391304347826086</v>
      </c>
      <c r="N2071" s="14" t="str">
        <f t="shared" si="161"/>
        <v>Active</v>
      </c>
      <c r="O2071" s="14" t="str" cm="1">
        <f t="array" ref="O2071">_xlfn.IFS(M2071=0,"0",
M2071&lt;=10%,"0-10",
TRUE,"&gt;10"
)&amp;" "&amp;"% progress"</f>
        <v>&gt;10 % progress</v>
      </c>
      <c r="P2071" s="15">
        <f t="shared" si="162"/>
        <v>0</v>
      </c>
      <c r="Q2071" s="15">
        <f>COUNTIFS($G:$G,$G2071)</f>
        <v>4</v>
      </c>
      <c r="R2071" s="16">
        <f t="shared" si="163"/>
        <v>0</v>
      </c>
      <c r="S2071" s="15" t="str">
        <f t="shared" si="164"/>
        <v>no 0% progess</v>
      </c>
      <c r="T2071" s="9">
        <v>0</v>
      </c>
      <c r="U2071" s="9">
        <v>1</v>
      </c>
      <c r="V2071" s="9">
        <v>1</v>
      </c>
      <c r="W2071" s="9">
        <v>0</v>
      </c>
      <c r="X2071" s="9">
        <v>0</v>
      </c>
      <c r="Y2071" s="9">
        <v>0</v>
      </c>
      <c r="Z2071" s="9"/>
      <c r="AA2071" s="9">
        <v>0</v>
      </c>
      <c r="AB2071" s="9"/>
      <c r="AC2071" s="9">
        <v>124</v>
      </c>
      <c r="AD2071" s="9" t="s">
        <v>7515</v>
      </c>
      <c r="AE2071" s="9" t="s">
        <v>7514</v>
      </c>
      <c r="AF2071" s="9">
        <v>167</v>
      </c>
      <c r="AG2071" s="9"/>
      <c r="AH2071" s="9" t="s">
        <v>7516</v>
      </c>
      <c r="AI2071" s="9" t="s">
        <v>7517</v>
      </c>
      <c r="AJ2071" s="9" t="s">
        <v>7517</v>
      </c>
    </row>
    <row r="2072" spans="1:36" x14ac:dyDescent="0.35">
      <c r="A2072" s="9" t="s">
        <v>52</v>
      </c>
      <c r="B2072" s="9" t="s">
        <v>53</v>
      </c>
      <c r="C2072" s="9" t="s">
        <v>14503</v>
      </c>
      <c r="D2072" s="9" t="s">
        <v>29</v>
      </c>
      <c r="E2072" s="9" t="s">
        <v>7511</v>
      </c>
      <c r="F2072" s="9" t="str">
        <f>_xlfn.XLOOKUP(E2072,Total_Enrolled!C:C,Total_Enrolled!C:C)</f>
        <v>2025eb1100314@bitspilani-digital.edu.in</v>
      </c>
      <c r="G2072" s="9" t="s">
        <v>7512</v>
      </c>
      <c r="H2072" s="9" t="s">
        <v>14515</v>
      </c>
      <c r="I2072" s="9" t="s">
        <v>7513</v>
      </c>
      <c r="J2072" s="9" t="b">
        <v>1</v>
      </c>
      <c r="K2072" s="9">
        <v>18</v>
      </c>
      <c r="L2072" s="9">
        <f>_xlfn.XLOOKUP(B2072,Courses!A:A,Courses!H:H)</f>
        <v>41</v>
      </c>
      <c r="M2072" s="14">
        <f t="shared" si="160"/>
        <v>0.43902439024390244</v>
      </c>
      <c r="N2072" s="14" t="str">
        <f t="shared" si="161"/>
        <v>Active</v>
      </c>
      <c r="O2072" s="14" t="str" cm="1">
        <f t="array" ref="O2072">_xlfn.IFS(M2072=0,"0",
M2072&lt;=10%,"0-10",
TRUE,"&gt;10"
)&amp;" "&amp;"% progress"</f>
        <v>&gt;10 % progress</v>
      </c>
      <c r="P2072" s="15">
        <f t="shared" si="162"/>
        <v>0</v>
      </c>
      <c r="Q2072" s="15">
        <f>COUNTIFS($G:$G,$G2072)</f>
        <v>4</v>
      </c>
      <c r="R2072" s="16">
        <f t="shared" si="163"/>
        <v>0</v>
      </c>
      <c r="S2072" s="15" t="str">
        <f t="shared" si="164"/>
        <v>no 0% progess</v>
      </c>
      <c r="T2072" s="9">
        <v>0</v>
      </c>
      <c r="U2072" s="9">
        <v>2</v>
      </c>
      <c r="V2072" s="9">
        <v>2</v>
      </c>
      <c r="W2072" s="9">
        <v>0</v>
      </c>
      <c r="X2072" s="9">
        <v>0</v>
      </c>
      <c r="Y2072" s="9">
        <v>0</v>
      </c>
      <c r="Z2072" s="9"/>
      <c r="AA2072" s="9">
        <v>0</v>
      </c>
      <c r="AB2072" s="9"/>
      <c r="AC2072" s="9">
        <v>706</v>
      </c>
      <c r="AD2072" s="9" t="s">
        <v>7518</v>
      </c>
      <c r="AE2072" s="9" t="s">
        <v>7514</v>
      </c>
      <c r="AF2072" s="9">
        <v>167</v>
      </c>
      <c r="AG2072" s="9"/>
      <c r="AH2072" s="9" t="s">
        <v>7519</v>
      </c>
      <c r="AI2072" s="9"/>
      <c r="AJ2072" s="9"/>
    </row>
    <row r="2073" spans="1:36" x14ac:dyDescent="0.35">
      <c r="A2073" s="9" t="s">
        <v>48</v>
      </c>
      <c r="B2073" s="9" t="s">
        <v>49</v>
      </c>
      <c r="C2073" s="9" t="s">
        <v>14503</v>
      </c>
      <c r="D2073" s="9" t="s">
        <v>29</v>
      </c>
      <c r="E2073" s="9" t="s">
        <v>7511</v>
      </c>
      <c r="F2073" s="9" t="str">
        <f>_xlfn.XLOOKUP(E2073,Total_Enrolled!C:C,Total_Enrolled!C:C)</f>
        <v>2025eb1100314@bitspilani-digital.edu.in</v>
      </c>
      <c r="G2073" s="9" t="s">
        <v>7512</v>
      </c>
      <c r="H2073" s="9" t="s">
        <v>14515</v>
      </c>
      <c r="I2073" s="9" t="s">
        <v>7513</v>
      </c>
      <c r="J2073" s="9" t="b">
        <v>1</v>
      </c>
      <c r="K2073" s="9">
        <v>35</v>
      </c>
      <c r="L2073" s="9">
        <f>_xlfn.XLOOKUP(B2073,Courses!A:A,Courses!H:H)</f>
        <v>84</v>
      </c>
      <c r="M2073" s="14">
        <f t="shared" si="160"/>
        <v>0.41666666666666669</v>
      </c>
      <c r="N2073" s="14" t="str">
        <f t="shared" si="161"/>
        <v>Active</v>
      </c>
      <c r="O2073" s="14" t="str" cm="1">
        <f t="array" ref="O2073">_xlfn.IFS(M2073=0,"0",
M2073&lt;=10%,"0-10",
TRUE,"&gt;10"
)&amp;" "&amp;"% progress"</f>
        <v>&gt;10 % progress</v>
      </c>
      <c r="P2073" s="15">
        <f t="shared" si="162"/>
        <v>0</v>
      </c>
      <c r="Q2073" s="15">
        <f>COUNTIFS($G:$G,$G2073)</f>
        <v>4</v>
      </c>
      <c r="R2073" s="16">
        <f t="shared" si="163"/>
        <v>0</v>
      </c>
      <c r="S2073" s="15" t="str">
        <f t="shared" si="164"/>
        <v>no 0% progess</v>
      </c>
      <c r="T2073" s="9">
        <v>0</v>
      </c>
      <c r="U2073" s="9">
        <v>1</v>
      </c>
      <c r="V2073" s="9">
        <v>1</v>
      </c>
      <c r="W2073" s="9">
        <v>0</v>
      </c>
      <c r="X2073" s="9">
        <v>0</v>
      </c>
      <c r="Y2073" s="9">
        <v>0</v>
      </c>
      <c r="Z2073" s="9"/>
      <c r="AA2073" s="9">
        <v>0</v>
      </c>
      <c r="AB2073" s="9"/>
      <c r="AC2073" s="9">
        <v>1602</v>
      </c>
      <c r="AD2073" s="9" t="s">
        <v>7520</v>
      </c>
      <c r="AE2073" s="9" t="s">
        <v>7514</v>
      </c>
      <c r="AF2073" s="9">
        <v>167</v>
      </c>
      <c r="AG2073" s="9"/>
      <c r="AH2073" s="9" t="s">
        <v>7521</v>
      </c>
      <c r="AI2073" s="9"/>
      <c r="AJ2073" s="9"/>
    </row>
    <row r="2074" spans="1:36" x14ac:dyDescent="0.35">
      <c r="A2074" s="9" t="s">
        <v>44</v>
      </c>
      <c r="B2074" s="9" t="s">
        <v>45</v>
      </c>
      <c r="C2074" s="9" t="s">
        <v>14503</v>
      </c>
      <c r="D2074" s="9" t="s">
        <v>29</v>
      </c>
      <c r="E2074" s="9" t="s">
        <v>7511</v>
      </c>
      <c r="F2074" s="9" t="str">
        <f>_xlfn.XLOOKUP(E2074,Total_Enrolled!C:C,Total_Enrolled!C:C)</f>
        <v>2025eb1100314@bitspilani-digital.edu.in</v>
      </c>
      <c r="G2074" s="9" t="s">
        <v>7512</v>
      </c>
      <c r="H2074" s="9" t="s">
        <v>14515</v>
      </c>
      <c r="I2074" s="9" t="s">
        <v>7513</v>
      </c>
      <c r="J2074" s="9" t="b">
        <v>1</v>
      </c>
      <c r="K2074" s="9">
        <v>17</v>
      </c>
      <c r="L2074" s="9">
        <f>_xlfn.XLOOKUP(B2074,Courses!A:A,Courses!H:H)</f>
        <v>93</v>
      </c>
      <c r="M2074" s="14">
        <f t="shared" si="160"/>
        <v>0.18279569892473119</v>
      </c>
      <c r="N2074" s="14" t="str">
        <f t="shared" si="161"/>
        <v>Active</v>
      </c>
      <c r="O2074" s="14" t="str" cm="1">
        <f t="array" ref="O2074">_xlfn.IFS(M2074=0,"0",
M2074&lt;=10%,"0-10",
TRUE,"&gt;10"
)&amp;" "&amp;"% progress"</f>
        <v>&gt;10 % progress</v>
      </c>
      <c r="P2074" s="15">
        <f t="shared" si="162"/>
        <v>0</v>
      </c>
      <c r="Q2074" s="15">
        <f>COUNTIFS($G:$G,$G2074)</f>
        <v>4</v>
      </c>
      <c r="R2074" s="16">
        <f t="shared" si="163"/>
        <v>0</v>
      </c>
      <c r="S2074" s="15" t="str">
        <f t="shared" si="164"/>
        <v>no 0% progess</v>
      </c>
      <c r="T2074" s="9">
        <v>0</v>
      </c>
      <c r="U2074" s="9">
        <v>1</v>
      </c>
      <c r="V2074" s="9">
        <v>1</v>
      </c>
      <c r="W2074" s="9">
        <v>0</v>
      </c>
      <c r="X2074" s="9">
        <v>0</v>
      </c>
      <c r="Y2074" s="9">
        <v>0</v>
      </c>
      <c r="Z2074" s="9"/>
      <c r="AA2074" s="9">
        <v>0</v>
      </c>
      <c r="AB2074" s="9"/>
      <c r="AC2074" s="9">
        <v>633</v>
      </c>
      <c r="AD2074" s="9" t="s">
        <v>7522</v>
      </c>
      <c r="AE2074" s="9" t="s">
        <v>7514</v>
      </c>
      <c r="AF2074" s="9">
        <v>167</v>
      </c>
      <c r="AG2074" s="9"/>
      <c r="AH2074" s="9" t="s">
        <v>7523</v>
      </c>
      <c r="AI2074" s="9" t="s">
        <v>7524</v>
      </c>
      <c r="AJ2074" s="9" t="s">
        <v>7525</v>
      </c>
    </row>
    <row r="2075" spans="1:36" x14ac:dyDescent="0.35">
      <c r="A2075" s="9" t="s">
        <v>3089</v>
      </c>
      <c r="B2075" s="9" t="s">
        <v>36</v>
      </c>
      <c r="C2075" s="9" t="s">
        <v>14504</v>
      </c>
      <c r="D2075" s="9" t="s">
        <v>29</v>
      </c>
      <c r="E2075" s="9" t="s">
        <v>7526</v>
      </c>
      <c r="F2075" s="9" t="str">
        <f>_xlfn.XLOOKUP(E2075,Total_Enrolled!C:C,Total_Enrolled!C:C)</f>
        <v>2025em1100473@bitspilani-digital.edu.in</v>
      </c>
      <c r="G2075" s="9" t="s">
        <v>7527</v>
      </c>
      <c r="H2075" s="9" t="s">
        <v>14515</v>
      </c>
      <c r="I2075" s="9" t="s">
        <v>7528</v>
      </c>
      <c r="J2075" s="9" t="b">
        <v>1</v>
      </c>
      <c r="K2075" s="9">
        <v>0</v>
      </c>
      <c r="L2075" s="9">
        <f>_xlfn.XLOOKUP(B2075,Courses!A:A,Courses!H:H)</f>
        <v>85</v>
      </c>
      <c r="M2075" s="14">
        <f t="shared" si="160"/>
        <v>0</v>
      </c>
      <c r="N2075" s="14" t="str">
        <f t="shared" si="161"/>
        <v>Not Active</v>
      </c>
      <c r="O2075" s="14" t="str" cm="1">
        <f t="array" ref="O2075">_xlfn.IFS(M2075=0,"0",
M2075&lt;=10%,"0-10",
TRUE,"&gt;10"
)&amp;" "&amp;"% progress"</f>
        <v>0 % progress</v>
      </c>
      <c r="P2075" s="15">
        <f t="shared" si="162"/>
        <v>1</v>
      </c>
      <c r="Q2075" s="15">
        <f>COUNTIFS($G:$G,$G2075)</f>
        <v>4</v>
      </c>
      <c r="R2075" s="16">
        <f t="shared" si="163"/>
        <v>0.25</v>
      </c>
      <c r="S2075" s="15" t="str">
        <f t="shared" si="164"/>
        <v>no progress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/>
      <c r="AA2075" s="9">
        <v>0</v>
      </c>
      <c r="AB2075" s="9"/>
      <c r="AC2075" s="9">
        <v>0</v>
      </c>
      <c r="AD2075" s="9"/>
      <c r="AE2075" s="9" t="s">
        <v>7529</v>
      </c>
      <c r="AF2075" s="9">
        <v>10</v>
      </c>
      <c r="AG2075" s="9"/>
      <c r="AH2075" s="9"/>
      <c r="AI2075" s="9"/>
      <c r="AJ2075" s="9"/>
    </row>
    <row r="2076" spans="1:36" x14ac:dyDescent="0.35">
      <c r="A2076" s="9" t="s">
        <v>3095</v>
      </c>
      <c r="B2076" s="9" t="s">
        <v>38</v>
      </c>
      <c r="C2076" s="9" t="s">
        <v>14504</v>
      </c>
      <c r="D2076" s="9" t="s">
        <v>29</v>
      </c>
      <c r="E2076" s="9" t="s">
        <v>7526</v>
      </c>
      <c r="F2076" s="9" t="str">
        <f>_xlfn.XLOOKUP(E2076,Total_Enrolled!C:C,Total_Enrolled!C:C)</f>
        <v>2025em1100473@bitspilani-digital.edu.in</v>
      </c>
      <c r="G2076" s="9" t="s">
        <v>7527</v>
      </c>
      <c r="H2076" s="9" t="s">
        <v>14515</v>
      </c>
      <c r="I2076" s="9" t="s">
        <v>7528</v>
      </c>
      <c r="J2076" s="9" t="b">
        <v>1</v>
      </c>
      <c r="K2076" s="9">
        <v>0</v>
      </c>
      <c r="L2076" s="9">
        <f>_xlfn.XLOOKUP(B2076,Courses!A:A,Courses!H:H)</f>
        <v>42</v>
      </c>
      <c r="M2076" s="14">
        <f t="shared" si="160"/>
        <v>0</v>
      </c>
      <c r="N2076" s="14" t="str">
        <f t="shared" si="161"/>
        <v>Not Active</v>
      </c>
      <c r="O2076" s="14" t="str" cm="1">
        <f t="array" ref="O2076">_xlfn.IFS(M2076=0,"0",
M2076&lt;=10%,"0-10",
TRUE,"&gt;10"
)&amp;" "&amp;"% progress"</f>
        <v>0 % progress</v>
      </c>
      <c r="P2076" s="15">
        <f t="shared" si="162"/>
        <v>1</v>
      </c>
      <c r="Q2076" s="15">
        <f>COUNTIFS($G:$G,$G2076)</f>
        <v>4</v>
      </c>
      <c r="R2076" s="16">
        <f t="shared" si="163"/>
        <v>0.25</v>
      </c>
      <c r="S2076" s="15" t="str">
        <f t="shared" si="164"/>
        <v>no progress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/>
      <c r="AA2076" s="9">
        <v>0</v>
      </c>
      <c r="AB2076" s="9"/>
      <c r="AC2076" s="9">
        <v>0</v>
      </c>
      <c r="AD2076" s="9"/>
      <c r="AE2076" s="9" t="s">
        <v>7529</v>
      </c>
      <c r="AF2076" s="9">
        <v>10</v>
      </c>
      <c r="AG2076" s="9"/>
      <c r="AH2076" s="9"/>
      <c r="AI2076" s="9"/>
      <c r="AJ2076" s="9"/>
    </row>
    <row r="2077" spans="1:36" x14ac:dyDescent="0.35">
      <c r="A2077" s="9" t="s">
        <v>3091</v>
      </c>
      <c r="B2077" s="9" t="s">
        <v>3092</v>
      </c>
      <c r="C2077" s="9" t="s">
        <v>14504</v>
      </c>
      <c r="D2077" s="9" t="s">
        <v>29</v>
      </c>
      <c r="E2077" s="9" t="s">
        <v>7526</v>
      </c>
      <c r="F2077" s="9" t="str">
        <f>_xlfn.XLOOKUP(E2077,Total_Enrolled!C:C,Total_Enrolled!C:C)</f>
        <v>2025em1100473@bitspilani-digital.edu.in</v>
      </c>
      <c r="G2077" s="9" t="s">
        <v>7527</v>
      </c>
      <c r="H2077" s="9" t="s">
        <v>14515</v>
      </c>
      <c r="I2077" s="9" t="s">
        <v>7528</v>
      </c>
      <c r="J2077" s="9" t="b">
        <v>1</v>
      </c>
      <c r="K2077" s="9">
        <v>0</v>
      </c>
      <c r="L2077" s="9">
        <f>_xlfn.XLOOKUP(B2077,Courses!A:A,Courses!H:H)</f>
        <v>36</v>
      </c>
      <c r="M2077" s="14">
        <f t="shared" si="160"/>
        <v>0</v>
      </c>
      <c r="N2077" s="14" t="str">
        <f t="shared" si="161"/>
        <v>Not Active</v>
      </c>
      <c r="O2077" s="14" t="str" cm="1">
        <f t="array" ref="O2077">_xlfn.IFS(M2077=0,"0",
M2077&lt;=10%,"0-10",
TRUE,"&gt;10"
)&amp;" "&amp;"% progress"</f>
        <v>0 % progress</v>
      </c>
      <c r="P2077" s="15">
        <f t="shared" si="162"/>
        <v>1</v>
      </c>
      <c r="Q2077" s="15">
        <f>COUNTIFS($G:$G,$G2077)</f>
        <v>4</v>
      </c>
      <c r="R2077" s="16">
        <f t="shared" si="163"/>
        <v>0.25</v>
      </c>
      <c r="S2077" s="15" t="str">
        <f t="shared" si="164"/>
        <v>no progress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/>
      <c r="AA2077" s="9">
        <v>0</v>
      </c>
      <c r="AB2077" s="9"/>
      <c r="AC2077" s="9">
        <v>0</v>
      </c>
      <c r="AD2077" s="9"/>
      <c r="AE2077" s="9" t="s">
        <v>7529</v>
      </c>
      <c r="AF2077" s="9">
        <v>10</v>
      </c>
      <c r="AG2077" s="9"/>
      <c r="AH2077" s="9"/>
      <c r="AI2077" s="9"/>
      <c r="AJ2077" s="9"/>
    </row>
    <row r="2078" spans="1:36" x14ac:dyDescent="0.35">
      <c r="A2078" s="9" t="s">
        <v>3086</v>
      </c>
      <c r="B2078" s="9" t="s">
        <v>35</v>
      </c>
      <c r="C2078" s="9" t="s">
        <v>14504</v>
      </c>
      <c r="D2078" s="9" t="s">
        <v>29</v>
      </c>
      <c r="E2078" s="9" t="s">
        <v>7526</v>
      </c>
      <c r="F2078" s="9" t="str">
        <f>_xlfn.XLOOKUP(E2078,Total_Enrolled!C:C,Total_Enrolled!C:C)</f>
        <v>2025em1100473@bitspilani-digital.edu.in</v>
      </c>
      <c r="G2078" s="9" t="s">
        <v>7527</v>
      </c>
      <c r="H2078" s="9" t="s">
        <v>14515</v>
      </c>
      <c r="I2078" s="9" t="s">
        <v>7528</v>
      </c>
      <c r="J2078" s="9" t="b">
        <v>1</v>
      </c>
      <c r="K2078" s="9">
        <v>0</v>
      </c>
      <c r="L2078" s="9">
        <f>_xlfn.XLOOKUP(B2078,Courses!A:A,Courses!H:H)</f>
        <v>68</v>
      </c>
      <c r="M2078" s="14">
        <f t="shared" si="160"/>
        <v>0</v>
      </c>
      <c r="N2078" s="14" t="str">
        <f t="shared" si="161"/>
        <v>Not Active</v>
      </c>
      <c r="O2078" s="14" t="str" cm="1">
        <f t="array" ref="O2078">_xlfn.IFS(M2078=0,"0",
M2078&lt;=10%,"0-10",
TRUE,"&gt;10"
)&amp;" "&amp;"% progress"</f>
        <v>0 % progress</v>
      </c>
      <c r="P2078" s="15">
        <f t="shared" si="162"/>
        <v>1</v>
      </c>
      <c r="Q2078" s="15">
        <f>COUNTIFS($G:$G,$G2078)</f>
        <v>4</v>
      </c>
      <c r="R2078" s="16">
        <f t="shared" si="163"/>
        <v>0.25</v>
      </c>
      <c r="S2078" s="15" t="str">
        <f t="shared" si="164"/>
        <v>no progress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/>
      <c r="AA2078" s="9">
        <v>0</v>
      </c>
      <c r="AB2078" s="9"/>
      <c r="AC2078" s="9">
        <v>0</v>
      </c>
      <c r="AD2078" s="9"/>
      <c r="AE2078" s="9" t="s">
        <v>7529</v>
      </c>
      <c r="AF2078" s="9">
        <v>10</v>
      </c>
      <c r="AG2078" s="9"/>
      <c r="AH2078" s="9"/>
      <c r="AI2078" s="9"/>
      <c r="AJ2078" s="9"/>
    </row>
    <row r="2079" spans="1:36" x14ac:dyDescent="0.35">
      <c r="A2079" s="9" t="s">
        <v>3100</v>
      </c>
      <c r="B2079" s="9" t="s">
        <v>3101</v>
      </c>
      <c r="C2079" s="9" t="s">
        <v>14504</v>
      </c>
      <c r="D2079" s="9" t="s">
        <v>29</v>
      </c>
      <c r="E2079" s="9" t="s">
        <v>7530</v>
      </c>
      <c r="F2079" s="9" t="str">
        <f>_xlfn.XLOOKUP(E2079,Total_Enrolled!C:C,Total_Enrolled!C:C)</f>
        <v>2025em1100474@bitspilani-digital.edu.in</v>
      </c>
      <c r="G2079" s="9" t="s">
        <v>7531</v>
      </c>
      <c r="H2079" s="9" t="s">
        <v>14515</v>
      </c>
      <c r="I2079" s="9" t="s">
        <v>7532</v>
      </c>
      <c r="J2079" s="9" t="b">
        <v>1</v>
      </c>
      <c r="K2079" s="9">
        <v>3</v>
      </c>
      <c r="L2079" s="9">
        <f>_xlfn.XLOOKUP(B2079,Courses!A:A,Courses!H:H)</f>
        <v>44</v>
      </c>
      <c r="M2079" s="14">
        <f t="shared" si="160"/>
        <v>6.8181818181818177E-2</v>
      </c>
      <c r="N2079" s="14" t="str">
        <f t="shared" si="161"/>
        <v>Active</v>
      </c>
      <c r="O2079" s="14" t="str" cm="1">
        <f t="array" ref="O2079">_xlfn.IFS(M2079=0,"0",
M2079&lt;=10%,"0-10",
TRUE,"&gt;10"
)&amp;" "&amp;"% progress"</f>
        <v>0-10 % progress</v>
      </c>
      <c r="P2079" s="15">
        <f t="shared" si="162"/>
        <v>0</v>
      </c>
      <c r="Q2079" s="15">
        <f>COUNTIFS($G:$G,$G2079)</f>
        <v>3</v>
      </c>
      <c r="R2079" s="16">
        <f t="shared" si="163"/>
        <v>0</v>
      </c>
      <c r="S2079" s="15" t="str">
        <f t="shared" si="164"/>
        <v>no 0% progess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/>
      <c r="AA2079" s="9">
        <v>0</v>
      </c>
      <c r="AB2079" s="9"/>
      <c r="AC2079" s="9">
        <v>412</v>
      </c>
      <c r="AD2079" s="9" t="s">
        <v>7534</v>
      </c>
      <c r="AE2079" s="9" t="s">
        <v>7533</v>
      </c>
      <c r="AF2079" s="9">
        <v>151</v>
      </c>
      <c r="AG2079" s="9"/>
      <c r="AH2079" s="9"/>
      <c r="AI2079" s="9" t="s">
        <v>7535</v>
      </c>
      <c r="AJ2079" s="9" t="s">
        <v>7536</v>
      </c>
    </row>
    <row r="2080" spans="1:36" x14ac:dyDescent="0.35">
      <c r="A2080" s="9" t="s">
        <v>30</v>
      </c>
      <c r="B2080" s="9" t="s">
        <v>31</v>
      </c>
      <c r="C2080" s="9" t="s">
        <v>14504</v>
      </c>
      <c r="D2080" s="9" t="s">
        <v>29</v>
      </c>
      <c r="E2080" s="9" t="s">
        <v>7530</v>
      </c>
      <c r="F2080" s="9" t="str">
        <f>_xlfn.XLOOKUP(E2080,Total_Enrolled!C:C,Total_Enrolled!C:C)</f>
        <v>2025em1100474@bitspilani-digital.edu.in</v>
      </c>
      <c r="G2080" s="9" t="s">
        <v>7531</v>
      </c>
      <c r="H2080" s="9" t="s">
        <v>14515</v>
      </c>
      <c r="I2080" s="9" t="s">
        <v>7532</v>
      </c>
      <c r="J2080" s="9" t="b">
        <v>1</v>
      </c>
      <c r="K2080" s="9">
        <v>4</v>
      </c>
      <c r="L2080" s="9">
        <f>_xlfn.XLOOKUP(B2080,Courses!A:A,Courses!H:H)</f>
        <v>71</v>
      </c>
      <c r="M2080" s="14">
        <f t="shared" si="160"/>
        <v>5.6338028169014086E-2</v>
      </c>
      <c r="N2080" s="14" t="str">
        <f t="shared" si="161"/>
        <v>Active</v>
      </c>
      <c r="O2080" s="14" t="str" cm="1">
        <f t="array" ref="O2080">_xlfn.IFS(M2080=0,"0",
M2080&lt;=10%,"0-10",
TRUE,"&gt;10"
)&amp;" "&amp;"% progress"</f>
        <v>0-10 % progress</v>
      </c>
      <c r="P2080" s="15">
        <f t="shared" si="162"/>
        <v>0</v>
      </c>
      <c r="Q2080" s="15">
        <f>COUNTIFS($G:$G,$G2080)</f>
        <v>3</v>
      </c>
      <c r="R2080" s="16">
        <f t="shared" si="163"/>
        <v>0</v>
      </c>
      <c r="S2080" s="15" t="str">
        <f t="shared" si="164"/>
        <v>no 0% progess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/>
      <c r="AA2080" s="9">
        <v>0</v>
      </c>
      <c r="AB2080" s="9"/>
      <c r="AC2080" s="9">
        <v>438</v>
      </c>
      <c r="AD2080" s="9" t="s">
        <v>7537</v>
      </c>
      <c r="AE2080" s="9" t="s">
        <v>7533</v>
      </c>
      <c r="AF2080" s="9">
        <v>151</v>
      </c>
      <c r="AG2080" s="9"/>
      <c r="AH2080" s="9"/>
      <c r="AI2080" s="9" t="s">
        <v>7538</v>
      </c>
      <c r="AJ2080" s="9" t="s">
        <v>7539</v>
      </c>
    </row>
    <row r="2081" spans="1:36" x14ac:dyDescent="0.35">
      <c r="A2081" s="9" t="s">
        <v>3110</v>
      </c>
      <c r="B2081" s="9" t="s">
        <v>3111</v>
      </c>
      <c r="C2081" s="9" t="s">
        <v>14504</v>
      </c>
      <c r="D2081" s="9" t="s">
        <v>29</v>
      </c>
      <c r="E2081" s="9" t="s">
        <v>7530</v>
      </c>
      <c r="F2081" s="9" t="str">
        <f>_xlfn.XLOOKUP(E2081,Total_Enrolled!C:C,Total_Enrolled!C:C)</f>
        <v>2025em1100474@bitspilani-digital.edu.in</v>
      </c>
      <c r="G2081" s="9" t="s">
        <v>7531</v>
      </c>
      <c r="H2081" s="9" t="s">
        <v>14515</v>
      </c>
      <c r="I2081" s="9" t="s">
        <v>7532</v>
      </c>
      <c r="J2081" s="9" t="b">
        <v>1</v>
      </c>
      <c r="K2081" s="9">
        <v>0</v>
      </c>
      <c r="L2081" s="9">
        <f>_xlfn.XLOOKUP(B2081,Courses!A:A,Courses!H:H)</f>
        <v>67</v>
      </c>
      <c r="M2081" s="14">
        <f t="shared" si="160"/>
        <v>0</v>
      </c>
      <c r="N2081" s="14" t="str">
        <f t="shared" si="161"/>
        <v>Not Active</v>
      </c>
      <c r="O2081" s="14" t="str" cm="1">
        <f t="array" ref="O2081">_xlfn.IFS(M2081=0,"0",
M2081&lt;=10%,"0-10",
TRUE,"&gt;10"
)&amp;" "&amp;"% progress"</f>
        <v>0 % progress</v>
      </c>
      <c r="P2081" s="15">
        <f t="shared" si="162"/>
        <v>1</v>
      </c>
      <c r="Q2081" s="15">
        <f>COUNTIFS($G:$G,$G2081)</f>
        <v>3</v>
      </c>
      <c r="R2081" s="16">
        <f t="shared" si="163"/>
        <v>0.33333333333333331</v>
      </c>
      <c r="S2081" s="15" t="str">
        <f t="shared" si="164"/>
        <v>no progress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/>
      <c r="AA2081" s="9">
        <v>0</v>
      </c>
      <c r="AB2081" s="9"/>
      <c r="AC2081" s="9">
        <v>0</v>
      </c>
      <c r="AD2081" s="9"/>
      <c r="AE2081" s="9" t="s">
        <v>7533</v>
      </c>
      <c r="AF2081" s="9">
        <v>151</v>
      </c>
      <c r="AG2081" s="9"/>
      <c r="AH2081" s="9"/>
      <c r="AI2081" s="9"/>
      <c r="AJ2081" s="9"/>
    </row>
    <row r="2082" spans="1:36" x14ac:dyDescent="0.35">
      <c r="A2082" s="9" t="s">
        <v>3110</v>
      </c>
      <c r="B2082" s="9" t="s">
        <v>3111</v>
      </c>
      <c r="C2082" s="9" t="s">
        <v>14504</v>
      </c>
      <c r="D2082" s="9" t="s">
        <v>29</v>
      </c>
      <c r="E2082" s="9" t="s">
        <v>7540</v>
      </c>
      <c r="F2082" s="9" t="str">
        <f>_xlfn.XLOOKUP(E2082,Total_Enrolled!C:C,Total_Enrolled!C:C)</f>
        <v>2025em1100475@bitspilani-digital.edu.in</v>
      </c>
      <c r="G2082" s="9" t="s">
        <v>7541</v>
      </c>
      <c r="H2082" s="9" t="s">
        <v>14515</v>
      </c>
      <c r="I2082" s="9" t="s">
        <v>7542</v>
      </c>
      <c r="J2082" s="9" t="b">
        <v>1</v>
      </c>
      <c r="K2082" s="9">
        <v>2</v>
      </c>
      <c r="L2082" s="9">
        <f>_xlfn.XLOOKUP(B2082,Courses!A:A,Courses!H:H)</f>
        <v>67</v>
      </c>
      <c r="M2082" s="14">
        <f t="shared" si="160"/>
        <v>2.9850746268656716E-2</v>
      </c>
      <c r="N2082" s="14" t="str">
        <f t="shared" si="161"/>
        <v>Active</v>
      </c>
      <c r="O2082" s="14" t="str" cm="1">
        <f t="array" ref="O2082">_xlfn.IFS(M2082=0,"0",
M2082&lt;=10%,"0-10",
TRUE,"&gt;10"
)&amp;" "&amp;"% progress"</f>
        <v>0-10 % progress</v>
      </c>
      <c r="P2082" s="15">
        <f t="shared" si="162"/>
        <v>0</v>
      </c>
      <c r="Q2082" s="15">
        <f>COUNTIFS($G:$G,$G2082)</f>
        <v>3</v>
      </c>
      <c r="R2082" s="16">
        <f t="shared" si="163"/>
        <v>0</v>
      </c>
      <c r="S2082" s="15" t="str">
        <f t="shared" si="164"/>
        <v>no 0% progess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/>
      <c r="AA2082" s="9">
        <v>0</v>
      </c>
      <c r="AB2082" s="9"/>
      <c r="AC2082" s="9">
        <v>233</v>
      </c>
      <c r="AD2082" s="9" t="s">
        <v>7544</v>
      </c>
      <c r="AE2082" s="9" t="s">
        <v>7543</v>
      </c>
      <c r="AF2082" s="9">
        <v>158</v>
      </c>
      <c r="AG2082" s="9"/>
      <c r="AH2082" s="9"/>
      <c r="AI2082" s="9"/>
      <c r="AJ2082" s="9"/>
    </row>
    <row r="2083" spans="1:36" x14ac:dyDescent="0.35">
      <c r="A2083" s="9" t="s">
        <v>30</v>
      </c>
      <c r="B2083" s="9" t="s">
        <v>31</v>
      </c>
      <c r="C2083" s="9" t="s">
        <v>14504</v>
      </c>
      <c r="D2083" s="9" t="s">
        <v>29</v>
      </c>
      <c r="E2083" s="9" t="s">
        <v>7540</v>
      </c>
      <c r="F2083" s="9" t="str">
        <f>_xlfn.XLOOKUP(E2083,Total_Enrolled!C:C,Total_Enrolled!C:C)</f>
        <v>2025em1100475@bitspilani-digital.edu.in</v>
      </c>
      <c r="G2083" s="9" t="s">
        <v>7541</v>
      </c>
      <c r="H2083" s="9" t="s">
        <v>14515</v>
      </c>
      <c r="I2083" s="9" t="s">
        <v>7542</v>
      </c>
      <c r="J2083" s="9" t="b">
        <v>1</v>
      </c>
      <c r="K2083" s="9">
        <v>3</v>
      </c>
      <c r="L2083" s="9">
        <f>_xlfn.XLOOKUP(B2083,Courses!A:A,Courses!H:H)</f>
        <v>71</v>
      </c>
      <c r="M2083" s="14">
        <f t="shared" si="160"/>
        <v>4.2253521126760563E-2</v>
      </c>
      <c r="N2083" s="14" t="str">
        <f t="shared" si="161"/>
        <v>Active</v>
      </c>
      <c r="O2083" s="14" t="str" cm="1">
        <f t="array" ref="O2083">_xlfn.IFS(M2083=0,"0",
M2083&lt;=10%,"0-10",
TRUE,"&gt;10"
)&amp;" "&amp;"% progress"</f>
        <v>0-10 % progress</v>
      </c>
      <c r="P2083" s="15">
        <f t="shared" si="162"/>
        <v>0</v>
      </c>
      <c r="Q2083" s="15">
        <f>COUNTIFS($G:$G,$G2083)</f>
        <v>3</v>
      </c>
      <c r="R2083" s="16">
        <f t="shared" si="163"/>
        <v>0</v>
      </c>
      <c r="S2083" s="15" t="str">
        <f t="shared" si="164"/>
        <v>no 0% progess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/>
      <c r="AA2083" s="9">
        <v>0</v>
      </c>
      <c r="AB2083" s="9"/>
      <c r="AC2083" s="9">
        <v>325</v>
      </c>
      <c r="AD2083" s="9" t="s">
        <v>7545</v>
      </c>
      <c r="AE2083" s="9" t="s">
        <v>7543</v>
      </c>
      <c r="AF2083" s="9">
        <v>158</v>
      </c>
      <c r="AG2083" s="9"/>
      <c r="AH2083" s="9"/>
      <c r="AI2083" s="9" t="s">
        <v>7546</v>
      </c>
      <c r="AJ2083" s="9" t="s">
        <v>7547</v>
      </c>
    </row>
    <row r="2084" spans="1:36" x14ac:dyDescent="0.35">
      <c r="A2084" s="9" t="s">
        <v>3100</v>
      </c>
      <c r="B2084" s="9" t="s">
        <v>3101</v>
      </c>
      <c r="C2084" s="9" t="s">
        <v>14504</v>
      </c>
      <c r="D2084" s="9" t="s">
        <v>29</v>
      </c>
      <c r="E2084" s="9" t="s">
        <v>7540</v>
      </c>
      <c r="F2084" s="9" t="str">
        <f>_xlfn.XLOOKUP(E2084,Total_Enrolled!C:C,Total_Enrolled!C:C)</f>
        <v>2025em1100475@bitspilani-digital.edu.in</v>
      </c>
      <c r="G2084" s="9" t="s">
        <v>7541</v>
      </c>
      <c r="H2084" s="9" t="s">
        <v>14515</v>
      </c>
      <c r="I2084" s="9" t="s">
        <v>7542</v>
      </c>
      <c r="J2084" s="9" t="b">
        <v>1</v>
      </c>
      <c r="K2084" s="9">
        <v>5</v>
      </c>
      <c r="L2084" s="9">
        <f>_xlfn.XLOOKUP(B2084,Courses!A:A,Courses!H:H)</f>
        <v>44</v>
      </c>
      <c r="M2084" s="14">
        <f t="shared" si="160"/>
        <v>0.11363636363636363</v>
      </c>
      <c r="N2084" s="14" t="str">
        <f t="shared" si="161"/>
        <v>Active</v>
      </c>
      <c r="O2084" s="14" t="str" cm="1">
        <f t="array" ref="O2084">_xlfn.IFS(M2084=0,"0",
M2084&lt;=10%,"0-10",
TRUE,"&gt;10"
)&amp;" "&amp;"% progress"</f>
        <v>&gt;10 % progress</v>
      </c>
      <c r="P2084" s="15">
        <f t="shared" si="162"/>
        <v>0</v>
      </c>
      <c r="Q2084" s="15">
        <f>COUNTIFS($G:$G,$G2084)</f>
        <v>3</v>
      </c>
      <c r="R2084" s="16">
        <f t="shared" si="163"/>
        <v>0</v>
      </c>
      <c r="S2084" s="15" t="str">
        <f t="shared" si="164"/>
        <v>no 0% progess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/>
      <c r="AA2084" s="9">
        <v>0</v>
      </c>
      <c r="AB2084" s="9"/>
      <c r="AC2084" s="9">
        <v>595</v>
      </c>
      <c r="AD2084" s="9" t="s">
        <v>7548</v>
      </c>
      <c r="AE2084" s="9" t="s">
        <v>7543</v>
      </c>
      <c r="AF2084" s="9">
        <v>158</v>
      </c>
      <c r="AG2084" s="9"/>
      <c r="AH2084" s="9"/>
      <c r="AI2084" s="9" t="s">
        <v>7549</v>
      </c>
      <c r="AJ2084" s="9" t="s">
        <v>7549</v>
      </c>
    </row>
    <row r="2085" spans="1:36" x14ac:dyDescent="0.35">
      <c r="A2085" s="9" t="s">
        <v>3086</v>
      </c>
      <c r="B2085" s="9" t="s">
        <v>35</v>
      </c>
      <c r="C2085" s="9" t="s">
        <v>14504</v>
      </c>
      <c r="D2085" s="9" t="s">
        <v>29</v>
      </c>
      <c r="E2085" s="9" t="s">
        <v>7550</v>
      </c>
      <c r="F2085" s="9" t="str">
        <f>_xlfn.XLOOKUP(E2085,Total_Enrolled!C:C,Total_Enrolled!C:C)</f>
        <v>2025em1100476@bitspilani-digital.edu.in</v>
      </c>
      <c r="G2085" s="9" t="s">
        <v>7551</v>
      </c>
      <c r="H2085" s="9" t="s">
        <v>14515</v>
      </c>
      <c r="I2085" s="9" t="s">
        <v>7552</v>
      </c>
      <c r="J2085" s="9" t="b">
        <v>1</v>
      </c>
      <c r="K2085" s="9">
        <v>2</v>
      </c>
      <c r="L2085" s="9">
        <f>_xlfn.XLOOKUP(B2085,Courses!A:A,Courses!H:H)</f>
        <v>68</v>
      </c>
      <c r="M2085" s="14">
        <f t="shared" si="160"/>
        <v>2.9411764705882353E-2</v>
      </c>
      <c r="N2085" s="14" t="str">
        <f t="shared" si="161"/>
        <v>Active</v>
      </c>
      <c r="O2085" s="14" t="str" cm="1">
        <f t="array" ref="O2085">_xlfn.IFS(M2085=0,"0",
M2085&lt;=10%,"0-10",
TRUE,"&gt;10"
)&amp;" "&amp;"% progress"</f>
        <v>0-10 % progress</v>
      </c>
      <c r="P2085" s="15">
        <f t="shared" si="162"/>
        <v>0</v>
      </c>
      <c r="Q2085" s="15">
        <f>COUNTIFS($G:$G,$G2085)</f>
        <v>4</v>
      </c>
      <c r="R2085" s="16">
        <f t="shared" si="163"/>
        <v>0</v>
      </c>
      <c r="S2085" s="15" t="str">
        <f t="shared" si="164"/>
        <v>no 0% progess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/>
      <c r="AA2085" s="9">
        <v>0</v>
      </c>
      <c r="AB2085" s="9"/>
      <c r="AC2085" s="9">
        <v>331</v>
      </c>
      <c r="AD2085" s="9" t="s">
        <v>7554</v>
      </c>
      <c r="AE2085" s="9" t="s">
        <v>7553</v>
      </c>
      <c r="AF2085" s="9">
        <v>164</v>
      </c>
      <c r="AG2085" s="9"/>
      <c r="AH2085" s="9"/>
      <c r="AI2085" s="9"/>
      <c r="AJ2085" s="9"/>
    </row>
    <row r="2086" spans="1:36" x14ac:dyDescent="0.35">
      <c r="A2086" s="9" t="s">
        <v>3095</v>
      </c>
      <c r="B2086" s="9" t="s">
        <v>38</v>
      </c>
      <c r="C2086" s="9" t="s">
        <v>14504</v>
      </c>
      <c r="D2086" s="9" t="s">
        <v>29</v>
      </c>
      <c r="E2086" s="9" t="s">
        <v>7550</v>
      </c>
      <c r="F2086" s="9" t="str">
        <f>_xlfn.XLOOKUP(E2086,Total_Enrolled!C:C,Total_Enrolled!C:C)</f>
        <v>2025em1100476@bitspilani-digital.edu.in</v>
      </c>
      <c r="G2086" s="9" t="s">
        <v>7551</v>
      </c>
      <c r="H2086" s="9" t="s">
        <v>14515</v>
      </c>
      <c r="I2086" s="9" t="s">
        <v>7552</v>
      </c>
      <c r="J2086" s="9" t="b">
        <v>1</v>
      </c>
      <c r="K2086" s="9">
        <v>19</v>
      </c>
      <c r="L2086" s="9">
        <f>_xlfn.XLOOKUP(B2086,Courses!A:A,Courses!H:H)</f>
        <v>42</v>
      </c>
      <c r="M2086" s="14">
        <f t="shared" si="160"/>
        <v>0.45238095238095238</v>
      </c>
      <c r="N2086" s="14" t="str">
        <f t="shared" si="161"/>
        <v>Active</v>
      </c>
      <c r="O2086" s="14" t="str" cm="1">
        <f t="array" ref="O2086">_xlfn.IFS(M2086=0,"0",
M2086&lt;=10%,"0-10",
TRUE,"&gt;10"
)&amp;" "&amp;"% progress"</f>
        <v>&gt;10 % progress</v>
      </c>
      <c r="P2086" s="15">
        <f t="shared" si="162"/>
        <v>0</v>
      </c>
      <c r="Q2086" s="15">
        <f>COUNTIFS($G:$G,$G2086)</f>
        <v>4</v>
      </c>
      <c r="R2086" s="16">
        <f t="shared" si="163"/>
        <v>0</v>
      </c>
      <c r="S2086" s="15" t="str">
        <f t="shared" si="164"/>
        <v>no 0% progess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/>
      <c r="AA2086" s="9">
        <v>0</v>
      </c>
      <c r="AB2086" s="9"/>
      <c r="AC2086" s="9">
        <v>9344</v>
      </c>
      <c r="AD2086" s="9" t="s">
        <v>7555</v>
      </c>
      <c r="AE2086" s="9" t="s">
        <v>7553</v>
      </c>
      <c r="AF2086" s="9">
        <v>164</v>
      </c>
      <c r="AG2086" s="9"/>
      <c r="AH2086" s="9"/>
      <c r="AI2086" s="9" t="s">
        <v>7556</v>
      </c>
      <c r="AJ2086" s="9" t="s">
        <v>7557</v>
      </c>
    </row>
    <row r="2087" spans="1:36" x14ac:dyDescent="0.35">
      <c r="A2087" s="9" t="s">
        <v>3089</v>
      </c>
      <c r="B2087" s="9" t="s">
        <v>36</v>
      </c>
      <c r="C2087" s="9" t="s">
        <v>14504</v>
      </c>
      <c r="D2087" s="9" t="s">
        <v>29</v>
      </c>
      <c r="E2087" s="9" t="s">
        <v>7550</v>
      </c>
      <c r="F2087" s="9" t="str">
        <f>_xlfn.XLOOKUP(E2087,Total_Enrolled!C:C,Total_Enrolled!C:C)</f>
        <v>2025em1100476@bitspilani-digital.edu.in</v>
      </c>
      <c r="G2087" s="9" t="s">
        <v>7551</v>
      </c>
      <c r="H2087" s="9" t="s">
        <v>14515</v>
      </c>
      <c r="I2087" s="9" t="s">
        <v>7552</v>
      </c>
      <c r="J2087" s="9" t="b">
        <v>1</v>
      </c>
      <c r="K2087" s="9">
        <v>27</v>
      </c>
      <c r="L2087" s="9">
        <f>_xlfn.XLOOKUP(B2087,Courses!A:A,Courses!H:H)</f>
        <v>85</v>
      </c>
      <c r="M2087" s="14">
        <f t="shared" si="160"/>
        <v>0.31764705882352939</v>
      </c>
      <c r="N2087" s="14" t="str">
        <f t="shared" si="161"/>
        <v>Active</v>
      </c>
      <c r="O2087" s="14" t="str" cm="1">
        <f t="array" ref="O2087">_xlfn.IFS(M2087=0,"0",
M2087&lt;=10%,"0-10",
TRUE,"&gt;10"
)&amp;" "&amp;"% progress"</f>
        <v>&gt;10 % progress</v>
      </c>
      <c r="P2087" s="15">
        <f t="shared" si="162"/>
        <v>0</v>
      </c>
      <c r="Q2087" s="15">
        <f>COUNTIFS($G:$G,$G2087)</f>
        <v>4</v>
      </c>
      <c r="R2087" s="16">
        <f t="shared" si="163"/>
        <v>0</v>
      </c>
      <c r="S2087" s="15" t="str">
        <f t="shared" si="164"/>
        <v>no 0% progess</v>
      </c>
      <c r="T2087" s="9">
        <v>0</v>
      </c>
      <c r="U2087" s="9">
        <v>2</v>
      </c>
      <c r="V2087" s="9">
        <v>2</v>
      </c>
      <c r="W2087" s="9">
        <v>0</v>
      </c>
      <c r="X2087" s="9">
        <v>0</v>
      </c>
      <c r="Y2087" s="9">
        <v>0</v>
      </c>
      <c r="Z2087" s="9"/>
      <c r="AA2087" s="9">
        <v>0</v>
      </c>
      <c r="AB2087" s="9"/>
      <c r="AC2087" s="9">
        <v>57196</v>
      </c>
      <c r="AD2087" s="9" t="s">
        <v>7558</v>
      </c>
      <c r="AE2087" s="9" t="s">
        <v>7553</v>
      </c>
      <c r="AF2087" s="9">
        <v>164</v>
      </c>
      <c r="AG2087" s="9"/>
      <c r="AH2087" s="9" t="s">
        <v>7559</v>
      </c>
      <c r="AI2087" s="9"/>
      <c r="AJ2087" s="9"/>
    </row>
    <row r="2088" spans="1:36" x14ac:dyDescent="0.35">
      <c r="A2088" s="9" t="s">
        <v>3379</v>
      </c>
      <c r="B2088" s="9" t="s">
        <v>37</v>
      </c>
      <c r="C2088" s="9" t="s">
        <v>14504</v>
      </c>
      <c r="D2088" s="9" t="s">
        <v>29</v>
      </c>
      <c r="E2088" s="9" t="s">
        <v>7550</v>
      </c>
      <c r="F2088" s="9" t="str">
        <f>_xlfn.XLOOKUP(E2088,Total_Enrolled!C:C,Total_Enrolled!C:C)</f>
        <v>2025em1100476@bitspilani-digital.edu.in</v>
      </c>
      <c r="G2088" s="9" t="s">
        <v>7551</v>
      </c>
      <c r="H2088" s="9" t="s">
        <v>14515</v>
      </c>
      <c r="I2088" s="9" t="s">
        <v>7552</v>
      </c>
      <c r="J2088" s="9" t="b">
        <v>1</v>
      </c>
      <c r="K2088" s="9">
        <v>22</v>
      </c>
      <c r="L2088" s="9">
        <f>_xlfn.XLOOKUP(B2088,Courses!A:A,Courses!H:H)</f>
        <v>64</v>
      </c>
      <c r="M2088" s="14">
        <f t="shared" si="160"/>
        <v>0.34375</v>
      </c>
      <c r="N2088" s="14" t="str">
        <f t="shared" si="161"/>
        <v>Active</v>
      </c>
      <c r="O2088" s="14" t="str" cm="1">
        <f t="array" ref="O2088">_xlfn.IFS(M2088=0,"0",
M2088&lt;=10%,"0-10",
TRUE,"&gt;10"
)&amp;" "&amp;"% progress"</f>
        <v>&gt;10 % progress</v>
      </c>
      <c r="P2088" s="15">
        <f t="shared" si="162"/>
        <v>0</v>
      </c>
      <c r="Q2088" s="15">
        <f>COUNTIFS($G:$G,$G2088)</f>
        <v>4</v>
      </c>
      <c r="R2088" s="16">
        <f t="shared" si="163"/>
        <v>0</v>
      </c>
      <c r="S2088" s="15" t="str">
        <f t="shared" si="164"/>
        <v>no 0% progess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/>
      <c r="AA2088" s="9">
        <v>0</v>
      </c>
      <c r="AB2088" s="9"/>
      <c r="AC2088" s="9">
        <v>12821</v>
      </c>
      <c r="AD2088" s="9" t="s">
        <v>7560</v>
      </c>
      <c r="AE2088" s="9" t="s">
        <v>7553</v>
      </c>
      <c r="AF2088" s="9">
        <v>164</v>
      </c>
      <c r="AG2088" s="9"/>
      <c r="AH2088" s="9"/>
      <c r="AI2088" s="9"/>
      <c r="AJ2088" s="9"/>
    </row>
    <row r="2089" spans="1:36" x14ac:dyDescent="0.35">
      <c r="A2089" s="9" t="s">
        <v>3089</v>
      </c>
      <c r="B2089" s="9" t="s">
        <v>36</v>
      </c>
      <c r="C2089" s="9" t="s">
        <v>14504</v>
      </c>
      <c r="D2089" s="9" t="s">
        <v>29</v>
      </c>
      <c r="E2089" s="9" t="s">
        <v>7561</v>
      </c>
      <c r="F2089" s="9" t="str">
        <f>_xlfn.XLOOKUP(E2089,Total_Enrolled!C:C,Total_Enrolled!C:C)</f>
        <v>2025em1100477@bitspilani-digital.edu.in</v>
      </c>
      <c r="G2089" s="9" t="s">
        <v>7562</v>
      </c>
      <c r="H2089" s="9" t="s">
        <v>14515</v>
      </c>
      <c r="I2089" s="9" t="s">
        <v>7563</v>
      </c>
      <c r="J2089" s="9" t="b">
        <v>1</v>
      </c>
      <c r="K2089" s="9">
        <v>1</v>
      </c>
      <c r="L2089" s="9">
        <f>_xlfn.XLOOKUP(B2089,Courses!A:A,Courses!H:H)</f>
        <v>85</v>
      </c>
      <c r="M2089" s="14">
        <f t="shared" si="160"/>
        <v>1.1764705882352941E-2</v>
      </c>
      <c r="N2089" s="14" t="str">
        <f t="shared" si="161"/>
        <v>Active</v>
      </c>
      <c r="O2089" s="14" t="str" cm="1">
        <f t="array" ref="O2089">_xlfn.IFS(M2089=0,"0",
M2089&lt;=10%,"0-10",
TRUE,"&gt;10"
)&amp;" "&amp;"% progress"</f>
        <v>0-10 % progress</v>
      </c>
      <c r="P2089" s="15">
        <f t="shared" si="162"/>
        <v>0</v>
      </c>
      <c r="Q2089" s="15">
        <f>COUNTIFS($G:$G,$G2089)</f>
        <v>4</v>
      </c>
      <c r="R2089" s="16">
        <f t="shared" si="163"/>
        <v>0</v>
      </c>
      <c r="S2089" s="15" t="str">
        <f t="shared" si="164"/>
        <v>no 0% progess</v>
      </c>
      <c r="T2089" s="9">
        <v>0</v>
      </c>
      <c r="U2089" s="9">
        <v>1</v>
      </c>
      <c r="V2089" s="9">
        <v>1</v>
      </c>
      <c r="W2089" s="9">
        <v>0</v>
      </c>
      <c r="X2089" s="9">
        <v>0</v>
      </c>
      <c r="Y2089" s="9">
        <v>0</v>
      </c>
      <c r="Z2089" s="9"/>
      <c r="AA2089" s="9">
        <v>0</v>
      </c>
      <c r="AB2089" s="9"/>
      <c r="AC2089" s="9">
        <v>0</v>
      </c>
      <c r="AD2089" s="9" t="s">
        <v>7565</v>
      </c>
      <c r="AE2089" s="9" t="s">
        <v>7564</v>
      </c>
      <c r="AF2089" s="9">
        <v>55</v>
      </c>
      <c r="AG2089" s="9"/>
      <c r="AH2089" s="9" t="s">
        <v>7566</v>
      </c>
      <c r="AI2089" s="9"/>
      <c r="AJ2089" s="9"/>
    </row>
    <row r="2090" spans="1:36" x14ac:dyDescent="0.35">
      <c r="A2090" s="9" t="s">
        <v>3100</v>
      </c>
      <c r="B2090" s="9" t="s">
        <v>3101</v>
      </c>
      <c r="C2090" s="9" t="s">
        <v>14504</v>
      </c>
      <c r="D2090" s="9" t="s">
        <v>29</v>
      </c>
      <c r="E2090" s="9" t="s">
        <v>7561</v>
      </c>
      <c r="F2090" s="9" t="str">
        <f>_xlfn.XLOOKUP(E2090,Total_Enrolled!C:C,Total_Enrolled!C:C)</f>
        <v>2025em1100477@bitspilani-digital.edu.in</v>
      </c>
      <c r="G2090" s="9" t="s">
        <v>7562</v>
      </c>
      <c r="H2090" s="9" t="s">
        <v>14515</v>
      </c>
      <c r="I2090" s="9" t="s">
        <v>7563</v>
      </c>
      <c r="J2090" s="9" t="b">
        <v>1</v>
      </c>
      <c r="K2090" s="9">
        <v>2</v>
      </c>
      <c r="L2090" s="9">
        <f>_xlfn.XLOOKUP(B2090,Courses!A:A,Courses!H:H)</f>
        <v>44</v>
      </c>
      <c r="M2090" s="14">
        <f t="shared" si="160"/>
        <v>4.5454545454545456E-2</v>
      </c>
      <c r="N2090" s="14" t="str">
        <f t="shared" si="161"/>
        <v>Active</v>
      </c>
      <c r="O2090" s="14" t="str" cm="1">
        <f t="array" ref="O2090">_xlfn.IFS(M2090=0,"0",
M2090&lt;=10%,"0-10",
TRUE,"&gt;10"
)&amp;" "&amp;"% progress"</f>
        <v>0-10 % progress</v>
      </c>
      <c r="P2090" s="15">
        <f t="shared" si="162"/>
        <v>0</v>
      </c>
      <c r="Q2090" s="15">
        <f>COUNTIFS($G:$G,$G2090)</f>
        <v>4</v>
      </c>
      <c r="R2090" s="16">
        <f t="shared" si="163"/>
        <v>0</v>
      </c>
      <c r="S2090" s="15" t="str">
        <f t="shared" si="164"/>
        <v>no 0% progess</v>
      </c>
      <c r="T2090" s="9">
        <v>0</v>
      </c>
      <c r="U2090" s="9">
        <v>1</v>
      </c>
      <c r="V2090" s="9">
        <v>1</v>
      </c>
      <c r="W2090" s="9">
        <v>0</v>
      </c>
      <c r="X2090" s="9">
        <v>0</v>
      </c>
      <c r="Y2090" s="9">
        <v>0</v>
      </c>
      <c r="Z2090" s="9"/>
      <c r="AA2090" s="9">
        <v>0</v>
      </c>
      <c r="AB2090" s="9"/>
      <c r="AC2090" s="9">
        <v>8</v>
      </c>
      <c r="AD2090" s="9" t="s">
        <v>7567</v>
      </c>
      <c r="AE2090" s="9" t="s">
        <v>7564</v>
      </c>
      <c r="AF2090" s="9">
        <v>55</v>
      </c>
      <c r="AG2090" s="9"/>
      <c r="AH2090" s="9" t="s">
        <v>7568</v>
      </c>
      <c r="AI2090" s="9" t="s">
        <v>7569</v>
      </c>
      <c r="AJ2090" s="9" t="s">
        <v>7570</v>
      </c>
    </row>
    <row r="2091" spans="1:36" x14ac:dyDescent="0.35">
      <c r="A2091" s="9" t="s">
        <v>30</v>
      </c>
      <c r="B2091" s="9" t="s">
        <v>31</v>
      </c>
      <c r="C2091" s="9" t="s">
        <v>14504</v>
      </c>
      <c r="D2091" s="9" t="s">
        <v>29</v>
      </c>
      <c r="E2091" s="9" t="s">
        <v>7561</v>
      </c>
      <c r="F2091" s="9" t="str">
        <f>_xlfn.XLOOKUP(E2091,Total_Enrolled!C:C,Total_Enrolled!C:C)</f>
        <v>2025em1100477@bitspilani-digital.edu.in</v>
      </c>
      <c r="G2091" s="9" t="s">
        <v>7562</v>
      </c>
      <c r="H2091" s="9" t="s">
        <v>14515</v>
      </c>
      <c r="I2091" s="9" t="s">
        <v>7563</v>
      </c>
      <c r="J2091" s="9" t="b">
        <v>1</v>
      </c>
      <c r="K2091" s="9">
        <v>3</v>
      </c>
      <c r="L2091" s="9">
        <f>_xlfn.XLOOKUP(B2091,Courses!A:A,Courses!H:H)</f>
        <v>71</v>
      </c>
      <c r="M2091" s="14">
        <f t="shared" si="160"/>
        <v>4.2253521126760563E-2</v>
      </c>
      <c r="N2091" s="14" t="str">
        <f t="shared" si="161"/>
        <v>Active</v>
      </c>
      <c r="O2091" s="14" t="str" cm="1">
        <f t="array" ref="O2091">_xlfn.IFS(M2091=0,"0",
M2091&lt;=10%,"0-10",
TRUE,"&gt;10"
)&amp;" "&amp;"% progress"</f>
        <v>0-10 % progress</v>
      </c>
      <c r="P2091" s="15">
        <f t="shared" si="162"/>
        <v>0</v>
      </c>
      <c r="Q2091" s="15">
        <f>COUNTIFS($G:$G,$G2091)</f>
        <v>4</v>
      </c>
      <c r="R2091" s="16">
        <f t="shared" si="163"/>
        <v>0</v>
      </c>
      <c r="S2091" s="15" t="str">
        <f t="shared" si="164"/>
        <v>no 0% progess</v>
      </c>
      <c r="T2091" s="9">
        <v>0</v>
      </c>
      <c r="U2091" s="9">
        <v>1</v>
      </c>
      <c r="V2091" s="9">
        <v>1</v>
      </c>
      <c r="W2091" s="9">
        <v>0</v>
      </c>
      <c r="X2091" s="9">
        <v>0</v>
      </c>
      <c r="Y2091" s="9">
        <v>0</v>
      </c>
      <c r="Z2091" s="9"/>
      <c r="AA2091" s="9">
        <v>0</v>
      </c>
      <c r="AB2091" s="9"/>
      <c r="AC2091" s="9">
        <v>23</v>
      </c>
      <c r="AD2091" s="9" t="s">
        <v>7571</v>
      </c>
      <c r="AE2091" s="9" t="s">
        <v>7564</v>
      </c>
      <c r="AF2091" s="9">
        <v>55</v>
      </c>
      <c r="AG2091" s="9"/>
      <c r="AH2091" s="9" t="s">
        <v>7572</v>
      </c>
      <c r="AI2091" s="9" t="s">
        <v>7573</v>
      </c>
      <c r="AJ2091" s="9" t="s">
        <v>7574</v>
      </c>
    </row>
    <row r="2092" spans="1:36" x14ac:dyDescent="0.35">
      <c r="A2092" s="9" t="s">
        <v>3110</v>
      </c>
      <c r="B2092" s="9" t="s">
        <v>3111</v>
      </c>
      <c r="C2092" s="9" t="s">
        <v>14504</v>
      </c>
      <c r="D2092" s="9" t="s">
        <v>29</v>
      </c>
      <c r="E2092" s="9" t="s">
        <v>7561</v>
      </c>
      <c r="F2092" s="9" t="str">
        <f>_xlfn.XLOOKUP(E2092,Total_Enrolled!C:C,Total_Enrolled!C:C)</f>
        <v>2025em1100477@bitspilani-digital.edu.in</v>
      </c>
      <c r="G2092" s="9" t="s">
        <v>7562</v>
      </c>
      <c r="H2092" s="9" t="s">
        <v>14515</v>
      </c>
      <c r="I2092" s="9" t="s">
        <v>7563</v>
      </c>
      <c r="J2092" s="9" t="b">
        <v>1</v>
      </c>
      <c r="K2092" s="9">
        <v>0</v>
      </c>
      <c r="L2092" s="9">
        <f>_xlfn.XLOOKUP(B2092,Courses!A:A,Courses!H:H)</f>
        <v>67</v>
      </c>
      <c r="M2092" s="14">
        <f t="shared" si="160"/>
        <v>0</v>
      </c>
      <c r="N2092" s="14" t="str">
        <f t="shared" si="161"/>
        <v>Not Active</v>
      </c>
      <c r="O2092" s="14" t="str" cm="1">
        <f t="array" ref="O2092">_xlfn.IFS(M2092=0,"0",
M2092&lt;=10%,"0-10",
TRUE,"&gt;10"
)&amp;" "&amp;"% progress"</f>
        <v>0 % progress</v>
      </c>
      <c r="P2092" s="15">
        <f t="shared" si="162"/>
        <v>1</v>
      </c>
      <c r="Q2092" s="15">
        <f>COUNTIFS($G:$G,$G2092)</f>
        <v>4</v>
      </c>
      <c r="R2092" s="16">
        <f t="shared" si="163"/>
        <v>0.25</v>
      </c>
      <c r="S2092" s="15" t="str">
        <f t="shared" si="164"/>
        <v>no progress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/>
      <c r="AA2092" s="9">
        <v>0</v>
      </c>
      <c r="AB2092" s="9"/>
      <c r="AC2092" s="9">
        <v>0</v>
      </c>
      <c r="AD2092" s="9" t="s">
        <v>7575</v>
      </c>
      <c r="AE2092" s="9" t="s">
        <v>7564</v>
      </c>
      <c r="AF2092" s="9">
        <v>55</v>
      </c>
      <c r="AG2092" s="9"/>
      <c r="AH2092" s="9"/>
      <c r="AI2092" s="9"/>
      <c r="AJ2092" s="9"/>
    </row>
    <row r="2093" spans="1:36" x14ac:dyDescent="0.35">
      <c r="A2093" s="9" t="s">
        <v>3110</v>
      </c>
      <c r="B2093" s="9" t="s">
        <v>3111</v>
      </c>
      <c r="C2093" s="9" t="s">
        <v>14504</v>
      </c>
      <c r="D2093" s="9" t="s">
        <v>29</v>
      </c>
      <c r="E2093" s="9" t="s">
        <v>7576</v>
      </c>
      <c r="F2093" s="9" t="str">
        <f>_xlfn.XLOOKUP(E2093,Total_Enrolled!C:C,Total_Enrolled!C:C)</f>
        <v>2025em1100478@bitspilani-digital.edu.in</v>
      </c>
      <c r="G2093" s="9" t="s">
        <v>7577</v>
      </c>
      <c r="H2093" s="9" t="s">
        <v>14515</v>
      </c>
      <c r="I2093" s="9" t="s">
        <v>7578</v>
      </c>
      <c r="J2093" s="9" t="b">
        <v>1</v>
      </c>
      <c r="K2093" s="9">
        <v>22</v>
      </c>
      <c r="L2093" s="9">
        <f>_xlfn.XLOOKUP(B2093,Courses!A:A,Courses!H:H)</f>
        <v>67</v>
      </c>
      <c r="M2093" s="14">
        <f t="shared" si="160"/>
        <v>0.32835820895522388</v>
      </c>
      <c r="N2093" s="14" t="str">
        <f t="shared" si="161"/>
        <v>Active</v>
      </c>
      <c r="O2093" s="14" t="str" cm="1">
        <f t="array" ref="O2093">_xlfn.IFS(M2093=0,"0",
M2093&lt;=10%,"0-10",
TRUE,"&gt;10"
)&amp;" "&amp;"% progress"</f>
        <v>&gt;10 % progress</v>
      </c>
      <c r="P2093" s="15">
        <f t="shared" si="162"/>
        <v>0</v>
      </c>
      <c r="Q2093" s="15">
        <f>COUNTIFS($G:$G,$G2093)</f>
        <v>3</v>
      </c>
      <c r="R2093" s="16">
        <f t="shared" si="163"/>
        <v>0</v>
      </c>
      <c r="S2093" s="15" t="str">
        <f t="shared" si="164"/>
        <v>no 0% progess</v>
      </c>
      <c r="T2093" s="9">
        <v>0</v>
      </c>
      <c r="U2093" s="9">
        <v>1</v>
      </c>
      <c r="V2093" s="9">
        <v>1</v>
      </c>
      <c r="W2093" s="9">
        <v>0</v>
      </c>
      <c r="X2093" s="9">
        <v>0</v>
      </c>
      <c r="Y2093" s="9">
        <v>0</v>
      </c>
      <c r="Z2093" s="9"/>
      <c r="AA2093" s="9">
        <v>0</v>
      </c>
      <c r="AB2093" s="9"/>
      <c r="AC2093" s="9">
        <v>7586</v>
      </c>
      <c r="AD2093" s="9" t="s">
        <v>7580</v>
      </c>
      <c r="AE2093" s="9" t="s">
        <v>7579</v>
      </c>
      <c r="AF2093" s="9">
        <v>224</v>
      </c>
      <c r="AG2093" s="9"/>
      <c r="AH2093" s="9" t="s">
        <v>7581</v>
      </c>
      <c r="AI2093" s="9"/>
      <c r="AJ2093" s="9"/>
    </row>
    <row r="2094" spans="1:36" x14ac:dyDescent="0.35">
      <c r="A2094" s="9" t="s">
        <v>30</v>
      </c>
      <c r="B2094" s="9" t="s">
        <v>31</v>
      </c>
      <c r="C2094" s="9" t="s">
        <v>14504</v>
      </c>
      <c r="D2094" s="9" t="s">
        <v>29</v>
      </c>
      <c r="E2094" s="9" t="s">
        <v>7576</v>
      </c>
      <c r="F2094" s="9" t="str">
        <f>_xlfn.XLOOKUP(E2094,Total_Enrolled!C:C,Total_Enrolled!C:C)</f>
        <v>2025em1100478@bitspilani-digital.edu.in</v>
      </c>
      <c r="G2094" s="9" t="s">
        <v>7577</v>
      </c>
      <c r="H2094" s="9" t="s">
        <v>14515</v>
      </c>
      <c r="I2094" s="9" t="s">
        <v>7578</v>
      </c>
      <c r="J2094" s="9" t="b">
        <v>1</v>
      </c>
      <c r="K2094" s="9">
        <v>56</v>
      </c>
      <c r="L2094" s="9">
        <f>_xlfn.XLOOKUP(B2094,Courses!A:A,Courses!H:H)</f>
        <v>71</v>
      </c>
      <c r="M2094" s="14">
        <f t="shared" si="160"/>
        <v>0.78873239436619713</v>
      </c>
      <c r="N2094" s="14" t="str">
        <f t="shared" si="161"/>
        <v>Active</v>
      </c>
      <c r="O2094" s="14" t="str" cm="1">
        <f t="array" ref="O2094">_xlfn.IFS(M2094=0,"0",
M2094&lt;=10%,"0-10",
TRUE,"&gt;10"
)&amp;" "&amp;"% progress"</f>
        <v>&gt;10 % progress</v>
      </c>
      <c r="P2094" s="15">
        <f t="shared" si="162"/>
        <v>0</v>
      </c>
      <c r="Q2094" s="15">
        <f>COUNTIFS($G:$G,$G2094)</f>
        <v>3</v>
      </c>
      <c r="R2094" s="16">
        <f t="shared" si="163"/>
        <v>0</v>
      </c>
      <c r="S2094" s="15" t="str">
        <f t="shared" si="164"/>
        <v>no 0% progess</v>
      </c>
      <c r="T2094" s="9">
        <v>0</v>
      </c>
      <c r="U2094" s="9">
        <v>14</v>
      </c>
      <c r="V2094" s="9">
        <v>14</v>
      </c>
      <c r="W2094" s="9">
        <v>0</v>
      </c>
      <c r="X2094" s="9">
        <v>0</v>
      </c>
      <c r="Y2094" s="9">
        <v>0</v>
      </c>
      <c r="Z2094" s="9"/>
      <c r="AA2094" s="9">
        <v>0</v>
      </c>
      <c r="AB2094" s="9"/>
      <c r="AC2094" s="9">
        <v>18378</v>
      </c>
      <c r="AD2094" s="9" t="s">
        <v>7582</v>
      </c>
      <c r="AE2094" s="9" t="s">
        <v>7579</v>
      </c>
      <c r="AF2094" s="9">
        <v>224</v>
      </c>
      <c r="AG2094" s="9"/>
      <c r="AH2094" s="9" t="s">
        <v>7583</v>
      </c>
      <c r="AI2094" s="9" t="s">
        <v>7584</v>
      </c>
      <c r="AJ2094" s="9" t="s">
        <v>7585</v>
      </c>
    </row>
    <row r="2095" spans="1:36" x14ac:dyDescent="0.35">
      <c r="A2095" s="9" t="s">
        <v>3100</v>
      </c>
      <c r="B2095" s="9" t="s">
        <v>3101</v>
      </c>
      <c r="C2095" s="9" t="s">
        <v>14504</v>
      </c>
      <c r="D2095" s="9" t="s">
        <v>29</v>
      </c>
      <c r="E2095" s="9" t="s">
        <v>7576</v>
      </c>
      <c r="F2095" s="9" t="str">
        <f>_xlfn.XLOOKUP(E2095,Total_Enrolled!C:C,Total_Enrolled!C:C)</f>
        <v>2025em1100478@bitspilani-digital.edu.in</v>
      </c>
      <c r="G2095" s="9" t="s">
        <v>7577</v>
      </c>
      <c r="H2095" s="9" t="s">
        <v>14515</v>
      </c>
      <c r="I2095" s="9" t="s">
        <v>7578</v>
      </c>
      <c r="J2095" s="9" t="b">
        <v>1</v>
      </c>
      <c r="K2095" s="9">
        <v>31</v>
      </c>
      <c r="L2095" s="9">
        <f>_xlfn.XLOOKUP(B2095,Courses!A:A,Courses!H:H)</f>
        <v>44</v>
      </c>
      <c r="M2095" s="14">
        <f t="shared" si="160"/>
        <v>0.70454545454545459</v>
      </c>
      <c r="N2095" s="14" t="str">
        <f t="shared" si="161"/>
        <v>Active</v>
      </c>
      <c r="O2095" s="14" t="str" cm="1">
        <f t="array" ref="O2095">_xlfn.IFS(M2095=0,"0",
M2095&lt;=10%,"0-10",
TRUE,"&gt;10"
)&amp;" "&amp;"% progress"</f>
        <v>&gt;10 % progress</v>
      </c>
      <c r="P2095" s="15">
        <f t="shared" si="162"/>
        <v>0</v>
      </c>
      <c r="Q2095" s="15">
        <f>COUNTIFS($G:$G,$G2095)</f>
        <v>3</v>
      </c>
      <c r="R2095" s="16">
        <f t="shared" si="163"/>
        <v>0</v>
      </c>
      <c r="S2095" s="15" t="str">
        <f t="shared" si="164"/>
        <v>no 0% progess</v>
      </c>
      <c r="T2095" s="9">
        <v>0</v>
      </c>
      <c r="U2095" s="9">
        <v>5</v>
      </c>
      <c r="V2095" s="9">
        <v>5</v>
      </c>
      <c r="W2095" s="9">
        <v>0</v>
      </c>
      <c r="X2095" s="9">
        <v>0</v>
      </c>
      <c r="Y2095" s="9">
        <v>0</v>
      </c>
      <c r="Z2095" s="9"/>
      <c r="AA2095" s="9">
        <v>0</v>
      </c>
      <c r="AB2095" s="9"/>
      <c r="AC2095" s="9">
        <v>10111</v>
      </c>
      <c r="AD2095" s="9" t="s">
        <v>7586</v>
      </c>
      <c r="AE2095" s="9" t="s">
        <v>7579</v>
      </c>
      <c r="AF2095" s="9">
        <v>224</v>
      </c>
      <c r="AG2095" s="9"/>
      <c r="AH2095" s="9" t="s">
        <v>7587</v>
      </c>
      <c r="AI2095" s="9" t="s">
        <v>7588</v>
      </c>
      <c r="AJ2095" s="9" t="s">
        <v>7589</v>
      </c>
    </row>
    <row r="2096" spans="1:36" x14ac:dyDescent="0.35">
      <c r="A2096" s="9" t="s">
        <v>3100</v>
      </c>
      <c r="B2096" s="9" t="s">
        <v>3101</v>
      </c>
      <c r="C2096" s="9" t="s">
        <v>14504</v>
      </c>
      <c r="D2096" s="9" t="s">
        <v>29</v>
      </c>
      <c r="E2096" s="9" t="s">
        <v>7590</v>
      </c>
      <c r="F2096" s="9" t="str">
        <f>_xlfn.XLOOKUP(E2096,Total_Enrolled!C:C,Total_Enrolled!C:C)</f>
        <v>2025em1100479@bitspilani-digital.edu.in</v>
      </c>
      <c r="G2096" s="9" t="s">
        <v>7591</v>
      </c>
      <c r="H2096" s="9" t="s">
        <v>14515</v>
      </c>
      <c r="I2096" s="9" t="s">
        <v>7592</v>
      </c>
      <c r="J2096" s="9" t="b">
        <v>1</v>
      </c>
      <c r="K2096" s="9">
        <v>1</v>
      </c>
      <c r="L2096" s="9">
        <f>_xlfn.XLOOKUP(B2096,Courses!A:A,Courses!H:H)</f>
        <v>44</v>
      </c>
      <c r="M2096" s="14">
        <f t="shared" si="160"/>
        <v>2.2727272727272728E-2</v>
      </c>
      <c r="N2096" s="14" t="str">
        <f t="shared" si="161"/>
        <v>Active</v>
      </c>
      <c r="O2096" s="14" t="str" cm="1">
        <f t="array" ref="O2096">_xlfn.IFS(M2096=0,"0",
M2096&lt;=10%,"0-10",
TRUE,"&gt;10"
)&amp;" "&amp;"% progress"</f>
        <v>0-10 % progress</v>
      </c>
      <c r="P2096" s="15">
        <f t="shared" si="162"/>
        <v>0</v>
      </c>
      <c r="Q2096" s="15">
        <f>COUNTIFS($G:$G,$G2096)</f>
        <v>3</v>
      </c>
      <c r="R2096" s="16">
        <f t="shared" si="163"/>
        <v>0</v>
      </c>
      <c r="S2096" s="15" t="str">
        <f t="shared" si="164"/>
        <v>no 0% progess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/>
      <c r="AA2096" s="9">
        <v>0</v>
      </c>
      <c r="AB2096" s="9"/>
      <c r="AC2096" s="9">
        <v>0</v>
      </c>
      <c r="AD2096" s="9" t="s">
        <v>7594</v>
      </c>
      <c r="AE2096" s="9" t="s">
        <v>7593</v>
      </c>
      <c r="AF2096" s="9">
        <v>207</v>
      </c>
      <c r="AG2096" s="9"/>
      <c r="AH2096" s="9"/>
      <c r="AI2096" s="9"/>
      <c r="AJ2096" s="9"/>
    </row>
    <row r="2097" spans="1:36" x14ac:dyDescent="0.35">
      <c r="A2097" s="9" t="s">
        <v>30</v>
      </c>
      <c r="B2097" s="9" t="s">
        <v>31</v>
      </c>
      <c r="C2097" s="9" t="s">
        <v>14504</v>
      </c>
      <c r="D2097" s="9" t="s">
        <v>29</v>
      </c>
      <c r="E2097" s="9" t="s">
        <v>7590</v>
      </c>
      <c r="F2097" s="9" t="str">
        <f>_xlfn.XLOOKUP(E2097,Total_Enrolled!C:C,Total_Enrolled!C:C)</f>
        <v>2025em1100479@bitspilani-digital.edu.in</v>
      </c>
      <c r="G2097" s="9" t="s">
        <v>7591</v>
      </c>
      <c r="H2097" s="9" t="s">
        <v>14515</v>
      </c>
      <c r="I2097" s="9" t="s">
        <v>7592</v>
      </c>
      <c r="J2097" s="9" t="b">
        <v>1</v>
      </c>
      <c r="K2097" s="9">
        <v>3</v>
      </c>
      <c r="L2097" s="9">
        <f>_xlfn.XLOOKUP(B2097,Courses!A:A,Courses!H:H)</f>
        <v>71</v>
      </c>
      <c r="M2097" s="14">
        <f t="shared" si="160"/>
        <v>4.2253521126760563E-2</v>
      </c>
      <c r="N2097" s="14" t="str">
        <f t="shared" si="161"/>
        <v>Active</v>
      </c>
      <c r="O2097" s="14" t="str" cm="1">
        <f t="array" ref="O2097">_xlfn.IFS(M2097=0,"0",
M2097&lt;=10%,"0-10",
TRUE,"&gt;10"
)&amp;" "&amp;"% progress"</f>
        <v>0-10 % progress</v>
      </c>
      <c r="P2097" s="15">
        <f t="shared" si="162"/>
        <v>0</v>
      </c>
      <c r="Q2097" s="15">
        <f>COUNTIFS($G:$G,$G2097)</f>
        <v>3</v>
      </c>
      <c r="R2097" s="16">
        <f t="shared" si="163"/>
        <v>0</v>
      </c>
      <c r="S2097" s="15" t="str">
        <f t="shared" si="164"/>
        <v>no 0% progess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/>
      <c r="AA2097" s="9">
        <v>0</v>
      </c>
      <c r="AB2097" s="9"/>
      <c r="AC2097" s="9">
        <v>266</v>
      </c>
      <c r="AD2097" s="9" t="s">
        <v>7595</v>
      </c>
      <c r="AE2097" s="9" t="s">
        <v>7593</v>
      </c>
      <c r="AF2097" s="9">
        <v>207</v>
      </c>
      <c r="AG2097" s="9"/>
      <c r="AH2097" s="9"/>
      <c r="AI2097" s="9" t="s">
        <v>7596</v>
      </c>
      <c r="AJ2097" s="9" t="s">
        <v>7597</v>
      </c>
    </row>
    <row r="2098" spans="1:36" x14ac:dyDescent="0.35">
      <c r="A2098" s="9" t="s">
        <v>3110</v>
      </c>
      <c r="B2098" s="9" t="s">
        <v>3111</v>
      </c>
      <c r="C2098" s="9" t="s">
        <v>14504</v>
      </c>
      <c r="D2098" s="9" t="s">
        <v>29</v>
      </c>
      <c r="E2098" s="9" t="s">
        <v>7590</v>
      </c>
      <c r="F2098" s="9" t="str">
        <f>_xlfn.XLOOKUP(E2098,Total_Enrolled!C:C,Total_Enrolled!C:C)</f>
        <v>2025em1100479@bitspilani-digital.edu.in</v>
      </c>
      <c r="G2098" s="9" t="s">
        <v>7591</v>
      </c>
      <c r="H2098" s="9" t="s">
        <v>14515</v>
      </c>
      <c r="I2098" s="9" t="s">
        <v>7592</v>
      </c>
      <c r="J2098" s="9" t="b">
        <v>1</v>
      </c>
      <c r="K2098" s="9">
        <v>7</v>
      </c>
      <c r="L2098" s="9">
        <f>_xlfn.XLOOKUP(B2098,Courses!A:A,Courses!H:H)</f>
        <v>67</v>
      </c>
      <c r="M2098" s="14">
        <f t="shared" si="160"/>
        <v>0.1044776119402985</v>
      </c>
      <c r="N2098" s="14" t="str">
        <f t="shared" si="161"/>
        <v>Active</v>
      </c>
      <c r="O2098" s="14" t="str" cm="1">
        <f t="array" ref="O2098">_xlfn.IFS(M2098=0,"0",
M2098&lt;=10%,"0-10",
TRUE,"&gt;10"
)&amp;" "&amp;"% progress"</f>
        <v>&gt;10 % progress</v>
      </c>
      <c r="P2098" s="15">
        <f t="shared" si="162"/>
        <v>0</v>
      </c>
      <c r="Q2098" s="15">
        <f>COUNTIFS($G:$G,$G2098)</f>
        <v>3</v>
      </c>
      <c r="R2098" s="16">
        <f t="shared" si="163"/>
        <v>0</v>
      </c>
      <c r="S2098" s="15" t="str">
        <f t="shared" si="164"/>
        <v>no 0% progess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/>
      <c r="AA2098" s="9">
        <v>0</v>
      </c>
      <c r="AB2098" s="9"/>
      <c r="AC2098" s="9">
        <v>5481</v>
      </c>
      <c r="AD2098" s="9" t="s">
        <v>7598</v>
      </c>
      <c r="AE2098" s="9" t="s">
        <v>7593</v>
      </c>
      <c r="AF2098" s="9">
        <v>207</v>
      </c>
      <c r="AG2098" s="9"/>
      <c r="AH2098" s="9"/>
      <c r="AI2098" s="9"/>
      <c r="AJ2098" s="9"/>
    </row>
    <row r="2099" spans="1:36" x14ac:dyDescent="0.35">
      <c r="A2099" s="9" t="s">
        <v>3110</v>
      </c>
      <c r="B2099" s="9" t="s">
        <v>3111</v>
      </c>
      <c r="C2099" s="9" t="s">
        <v>14504</v>
      </c>
      <c r="D2099" s="9" t="s">
        <v>29</v>
      </c>
      <c r="E2099" s="9" t="s">
        <v>7599</v>
      </c>
      <c r="F2099" s="9" t="str">
        <f>_xlfn.XLOOKUP(E2099,Total_Enrolled!C:C,Total_Enrolled!C:C)</f>
        <v>2025em1100480@bitspilani-digital.edu.in</v>
      </c>
      <c r="G2099" s="9" t="s">
        <v>7600</v>
      </c>
      <c r="H2099" s="9" t="s">
        <v>14515</v>
      </c>
      <c r="I2099" s="9" t="s">
        <v>7601</v>
      </c>
      <c r="J2099" s="9" t="b">
        <v>1</v>
      </c>
      <c r="K2099" s="9">
        <v>56</v>
      </c>
      <c r="L2099" s="9">
        <f>_xlfn.XLOOKUP(B2099,Courses!A:A,Courses!H:H)</f>
        <v>67</v>
      </c>
      <c r="M2099" s="14">
        <f t="shared" si="160"/>
        <v>0.83582089552238803</v>
      </c>
      <c r="N2099" s="14" t="str">
        <f t="shared" si="161"/>
        <v>Active</v>
      </c>
      <c r="O2099" s="14" t="str" cm="1">
        <f t="array" ref="O2099">_xlfn.IFS(M2099=0,"0",
M2099&lt;=10%,"0-10",
TRUE,"&gt;10"
)&amp;" "&amp;"% progress"</f>
        <v>&gt;10 % progress</v>
      </c>
      <c r="P2099" s="15">
        <f t="shared" si="162"/>
        <v>0</v>
      </c>
      <c r="Q2099" s="15">
        <f>COUNTIFS($G:$G,$G2099)</f>
        <v>3</v>
      </c>
      <c r="R2099" s="16">
        <f t="shared" si="163"/>
        <v>0</v>
      </c>
      <c r="S2099" s="15" t="str">
        <f t="shared" si="164"/>
        <v>no 0% progess</v>
      </c>
      <c r="T2099" s="9">
        <v>0</v>
      </c>
      <c r="U2099" s="9">
        <v>11</v>
      </c>
      <c r="V2099" s="9">
        <v>11</v>
      </c>
      <c r="W2099" s="9">
        <v>2</v>
      </c>
      <c r="X2099" s="9">
        <v>0</v>
      </c>
      <c r="Y2099" s="9">
        <v>0</v>
      </c>
      <c r="Z2099" s="9" t="s">
        <v>7603</v>
      </c>
      <c r="AA2099" s="9">
        <v>0</v>
      </c>
      <c r="AB2099" s="9"/>
      <c r="AC2099" s="9">
        <v>36884</v>
      </c>
      <c r="AD2099" s="9" t="s">
        <v>7604</v>
      </c>
      <c r="AE2099" s="9" t="s">
        <v>7602</v>
      </c>
      <c r="AF2099" s="9">
        <v>286</v>
      </c>
      <c r="AG2099" s="9"/>
      <c r="AH2099" s="9" t="s">
        <v>7605</v>
      </c>
      <c r="AI2099" s="9"/>
      <c r="AJ2099" s="9"/>
    </row>
    <row r="2100" spans="1:36" x14ac:dyDescent="0.35">
      <c r="A2100" s="9" t="s">
        <v>30</v>
      </c>
      <c r="B2100" s="9" t="s">
        <v>31</v>
      </c>
      <c r="C2100" s="9" t="s">
        <v>14504</v>
      </c>
      <c r="D2100" s="9" t="s">
        <v>29</v>
      </c>
      <c r="E2100" s="9" t="s">
        <v>7599</v>
      </c>
      <c r="F2100" s="9" t="str">
        <f>_xlfn.XLOOKUP(E2100,Total_Enrolled!C:C,Total_Enrolled!C:C)</f>
        <v>2025em1100480@bitspilani-digital.edu.in</v>
      </c>
      <c r="G2100" s="9" t="s">
        <v>7600</v>
      </c>
      <c r="H2100" s="9" t="s">
        <v>14515</v>
      </c>
      <c r="I2100" s="9" t="s">
        <v>7601</v>
      </c>
      <c r="J2100" s="9" t="b">
        <v>1</v>
      </c>
      <c r="K2100" s="9">
        <v>62</v>
      </c>
      <c r="L2100" s="9">
        <f>_xlfn.XLOOKUP(B2100,Courses!A:A,Courses!H:H)</f>
        <v>71</v>
      </c>
      <c r="M2100" s="14">
        <f t="shared" si="160"/>
        <v>0.87323943661971826</v>
      </c>
      <c r="N2100" s="14" t="str">
        <f t="shared" si="161"/>
        <v>Active</v>
      </c>
      <c r="O2100" s="14" t="str" cm="1">
        <f t="array" ref="O2100">_xlfn.IFS(M2100=0,"0",
M2100&lt;=10%,"0-10",
TRUE,"&gt;10"
)&amp;" "&amp;"% progress"</f>
        <v>&gt;10 % progress</v>
      </c>
      <c r="P2100" s="15">
        <f t="shared" si="162"/>
        <v>0</v>
      </c>
      <c r="Q2100" s="15">
        <f>COUNTIFS($G:$G,$G2100)</f>
        <v>3</v>
      </c>
      <c r="R2100" s="16">
        <f t="shared" si="163"/>
        <v>0</v>
      </c>
      <c r="S2100" s="15" t="str">
        <f t="shared" si="164"/>
        <v>no 0% progess</v>
      </c>
      <c r="T2100" s="9">
        <v>0</v>
      </c>
      <c r="U2100" s="9">
        <v>21</v>
      </c>
      <c r="V2100" s="9">
        <v>22</v>
      </c>
      <c r="W2100" s="9">
        <v>0</v>
      </c>
      <c r="X2100" s="9">
        <v>0</v>
      </c>
      <c r="Y2100" s="9">
        <v>0</v>
      </c>
      <c r="Z2100" s="9"/>
      <c r="AA2100" s="9">
        <v>0</v>
      </c>
      <c r="AB2100" s="9"/>
      <c r="AC2100" s="9">
        <v>42565</v>
      </c>
      <c r="AD2100" s="9" t="s">
        <v>7606</v>
      </c>
      <c r="AE2100" s="9" t="s">
        <v>7602</v>
      </c>
      <c r="AF2100" s="9">
        <v>286</v>
      </c>
      <c r="AG2100" s="9"/>
      <c r="AH2100" s="9" t="s">
        <v>7607</v>
      </c>
      <c r="AI2100" s="9" t="s">
        <v>7608</v>
      </c>
      <c r="AJ2100" s="9" t="s">
        <v>7608</v>
      </c>
    </row>
    <row r="2101" spans="1:36" x14ac:dyDescent="0.35">
      <c r="A2101" s="9" t="s">
        <v>3100</v>
      </c>
      <c r="B2101" s="9" t="s">
        <v>3101</v>
      </c>
      <c r="C2101" s="9" t="s">
        <v>14504</v>
      </c>
      <c r="D2101" s="9" t="s">
        <v>29</v>
      </c>
      <c r="E2101" s="9" t="s">
        <v>7599</v>
      </c>
      <c r="F2101" s="9" t="str">
        <f>_xlfn.XLOOKUP(E2101,Total_Enrolled!C:C,Total_Enrolled!C:C)</f>
        <v>2025em1100480@bitspilani-digital.edu.in</v>
      </c>
      <c r="G2101" s="9" t="s">
        <v>7600</v>
      </c>
      <c r="H2101" s="9" t="s">
        <v>14515</v>
      </c>
      <c r="I2101" s="9" t="s">
        <v>7601</v>
      </c>
      <c r="J2101" s="9" t="b">
        <v>1</v>
      </c>
      <c r="K2101" s="9">
        <v>34</v>
      </c>
      <c r="L2101" s="9">
        <f>_xlfn.XLOOKUP(B2101,Courses!A:A,Courses!H:H)</f>
        <v>44</v>
      </c>
      <c r="M2101" s="14">
        <f t="shared" si="160"/>
        <v>0.77272727272727271</v>
      </c>
      <c r="N2101" s="14" t="str">
        <f t="shared" si="161"/>
        <v>Active</v>
      </c>
      <c r="O2101" s="14" t="str" cm="1">
        <f t="array" ref="O2101">_xlfn.IFS(M2101=0,"0",
M2101&lt;=10%,"0-10",
TRUE,"&gt;10"
)&amp;" "&amp;"% progress"</f>
        <v>&gt;10 % progress</v>
      </c>
      <c r="P2101" s="15">
        <f t="shared" si="162"/>
        <v>0</v>
      </c>
      <c r="Q2101" s="15">
        <f>COUNTIFS($G:$G,$G2101)</f>
        <v>3</v>
      </c>
      <c r="R2101" s="16">
        <f t="shared" si="163"/>
        <v>0</v>
      </c>
      <c r="S2101" s="15" t="str">
        <f t="shared" si="164"/>
        <v>no 0% progess</v>
      </c>
      <c r="T2101" s="9">
        <v>0</v>
      </c>
      <c r="U2101" s="9">
        <v>12</v>
      </c>
      <c r="V2101" s="9">
        <v>13</v>
      </c>
      <c r="W2101" s="9">
        <v>1</v>
      </c>
      <c r="X2101" s="9">
        <v>0</v>
      </c>
      <c r="Y2101" s="9">
        <v>0</v>
      </c>
      <c r="Z2101" s="9" t="s">
        <v>7609</v>
      </c>
      <c r="AA2101" s="9">
        <v>0</v>
      </c>
      <c r="AB2101" s="9"/>
      <c r="AC2101" s="9">
        <v>20601</v>
      </c>
      <c r="AD2101" s="9" t="s">
        <v>7610</v>
      </c>
      <c r="AE2101" s="9" t="s">
        <v>7602</v>
      </c>
      <c r="AF2101" s="9">
        <v>286</v>
      </c>
      <c r="AG2101" s="9"/>
      <c r="AH2101" s="9" t="s">
        <v>7611</v>
      </c>
      <c r="AI2101" s="9" t="s">
        <v>7612</v>
      </c>
      <c r="AJ2101" s="9" t="s">
        <v>7613</v>
      </c>
    </row>
    <row r="2102" spans="1:36" x14ac:dyDescent="0.35">
      <c r="A2102" s="9" t="s">
        <v>3100</v>
      </c>
      <c r="B2102" s="9" t="s">
        <v>3101</v>
      </c>
      <c r="C2102" s="9" t="s">
        <v>14504</v>
      </c>
      <c r="D2102" s="9" t="s">
        <v>29</v>
      </c>
      <c r="E2102" s="9" t="s">
        <v>7614</v>
      </c>
      <c r="F2102" s="9" t="str">
        <f>_xlfn.XLOOKUP(E2102,Total_Enrolled!C:C,Total_Enrolled!C:C)</f>
        <v>2025em1100481@bitspilani-digital.edu.in</v>
      </c>
      <c r="G2102" s="9" t="s">
        <v>7615</v>
      </c>
      <c r="H2102" s="9" t="s">
        <v>14515</v>
      </c>
      <c r="I2102" s="9" t="s">
        <v>7616</v>
      </c>
      <c r="J2102" s="9" t="b">
        <v>1</v>
      </c>
      <c r="K2102" s="9">
        <v>39</v>
      </c>
      <c r="L2102" s="9">
        <f>_xlfn.XLOOKUP(B2102,Courses!A:A,Courses!H:H)</f>
        <v>44</v>
      </c>
      <c r="M2102" s="14">
        <f t="shared" si="160"/>
        <v>0.88636363636363635</v>
      </c>
      <c r="N2102" s="14" t="str">
        <f t="shared" si="161"/>
        <v>Active</v>
      </c>
      <c r="O2102" s="14" t="str" cm="1">
        <f t="array" ref="O2102">_xlfn.IFS(M2102=0,"0",
M2102&lt;=10%,"0-10",
TRUE,"&gt;10"
)&amp;" "&amp;"% progress"</f>
        <v>&gt;10 % progress</v>
      </c>
      <c r="P2102" s="15">
        <f t="shared" si="162"/>
        <v>0</v>
      </c>
      <c r="Q2102" s="15">
        <f>COUNTIFS($G:$G,$G2102)</f>
        <v>3</v>
      </c>
      <c r="R2102" s="16">
        <f t="shared" si="163"/>
        <v>0</v>
      </c>
      <c r="S2102" s="15" t="str">
        <f t="shared" si="164"/>
        <v>no 0% progess</v>
      </c>
      <c r="T2102" s="9">
        <v>0</v>
      </c>
      <c r="U2102" s="9">
        <v>12</v>
      </c>
      <c r="V2102" s="9">
        <v>12</v>
      </c>
      <c r="W2102" s="9">
        <v>0</v>
      </c>
      <c r="X2102" s="9">
        <v>0</v>
      </c>
      <c r="Y2102" s="9">
        <v>0</v>
      </c>
      <c r="Z2102" s="9"/>
      <c r="AA2102" s="9">
        <v>0</v>
      </c>
      <c r="AB2102" s="9"/>
      <c r="AC2102" s="9">
        <v>55374</v>
      </c>
      <c r="AD2102" s="9" t="s">
        <v>7618</v>
      </c>
      <c r="AE2102" s="9" t="s">
        <v>7617</v>
      </c>
      <c r="AF2102" s="9">
        <v>218</v>
      </c>
      <c r="AG2102" s="9"/>
      <c r="AH2102" s="9" t="s">
        <v>7619</v>
      </c>
      <c r="AI2102" s="9" t="s">
        <v>7620</v>
      </c>
      <c r="AJ2102" s="9" t="s">
        <v>7621</v>
      </c>
    </row>
    <row r="2103" spans="1:36" x14ac:dyDescent="0.35">
      <c r="A2103" s="9" t="s">
        <v>30</v>
      </c>
      <c r="B2103" s="9" t="s">
        <v>31</v>
      </c>
      <c r="C2103" s="9" t="s">
        <v>14504</v>
      </c>
      <c r="D2103" s="9" t="s">
        <v>29</v>
      </c>
      <c r="E2103" s="9" t="s">
        <v>7614</v>
      </c>
      <c r="F2103" s="9" t="str">
        <f>_xlfn.XLOOKUP(E2103,Total_Enrolled!C:C,Total_Enrolled!C:C)</f>
        <v>2025em1100481@bitspilani-digital.edu.in</v>
      </c>
      <c r="G2103" s="9" t="s">
        <v>7615</v>
      </c>
      <c r="H2103" s="9" t="s">
        <v>14515</v>
      </c>
      <c r="I2103" s="9" t="s">
        <v>7616</v>
      </c>
      <c r="J2103" s="9" t="b">
        <v>1</v>
      </c>
      <c r="K2103" s="9">
        <v>7</v>
      </c>
      <c r="L2103" s="9">
        <f>_xlfn.XLOOKUP(B2103,Courses!A:A,Courses!H:H)</f>
        <v>71</v>
      </c>
      <c r="M2103" s="14">
        <f t="shared" si="160"/>
        <v>9.8591549295774641E-2</v>
      </c>
      <c r="N2103" s="14" t="str">
        <f t="shared" si="161"/>
        <v>Active</v>
      </c>
      <c r="O2103" s="14" t="str" cm="1">
        <f t="array" ref="O2103">_xlfn.IFS(M2103=0,"0",
M2103&lt;=10%,"0-10",
TRUE,"&gt;10"
)&amp;" "&amp;"% progress"</f>
        <v>0-10 % progress</v>
      </c>
      <c r="P2103" s="15">
        <f t="shared" si="162"/>
        <v>0</v>
      </c>
      <c r="Q2103" s="15">
        <f>COUNTIFS($G:$G,$G2103)</f>
        <v>3</v>
      </c>
      <c r="R2103" s="16">
        <f t="shared" si="163"/>
        <v>0</v>
      </c>
      <c r="S2103" s="15" t="str">
        <f t="shared" si="164"/>
        <v>no 0% progess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/>
      <c r="AA2103" s="9">
        <v>0</v>
      </c>
      <c r="AB2103" s="9"/>
      <c r="AC2103" s="9">
        <v>743</v>
      </c>
      <c r="AD2103" s="9" t="s">
        <v>7622</v>
      </c>
      <c r="AE2103" s="9" t="s">
        <v>7617</v>
      </c>
      <c r="AF2103" s="9">
        <v>218</v>
      </c>
      <c r="AG2103" s="9"/>
      <c r="AH2103" s="9"/>
      <c r="AI2103" s="9" t="s">
        <v>7623</v>
      </c>
      <c r="AJ2103" s="9" t="s">
        <v>7624</v>
      </c>
    </row>
    <row r="2104" spans="1:36" x14ac:dyDescent="0.35">
      <c r="A2104" s="9" t="s">
        <v>3110</v>
      </c>
      <c r="B2104" s="9" t="s">
        <v>3111</v>
      </c>
      <c r="C2104" s="9" t="s">
        <v>14504</v>
      </c>
      <c r="D2104" s="9" t="s">
        <v>29</v>
      </c>
      <c r="E2104" s="9" t="s">
        <v>7614</v>
      </c>
      <c r="F2104" s="9" t="str">
        <f>_xlfn.XLOOKUP(E2104,Total_Enrolled!C:C,Total_Enrolled!C:C)</f>
        <v>2025em1100481@bitspilani-digital.edu.in</v>
      </c>
      <c r="G2104" s="9" t="s">
        <v>7615</v>
      </c>
      <c r="H2104" s="9" t="s">
        <v>14515</v>
      </c>
      <c r="I2104" s="9" t="s">
        <v>7616</v>
      </c>
      <c r="J2104" s="9" t="b">
        <v>1</v>
      </c>
      <c r="K2104" s="9">
        <v>3</v>
      </c>
      <c r="L2104" s="9">
        <f>_xlfn.XLOOKUP(B2104,Courses!A:A,Courses!H:H)</f>
        <v>67</v>
      </c>
      <c r="M2104" s="14">
        <f t="shared" si="160"/>
        <v>4.4776119402985072E-2</v>
      </c>
      <c r="N2104" s="14" t="str">
        <f t="shared" si="161"/>
        <v>Active</v>
      </c>
      <c r="O2104" s="14" t="str" cm="1">
        <f t="array" ref="O2104">_xlfn.IFS(M2104=0,"0",
M2104&lt;=10%,"0-10",
TRUE,"&gt;10"
)&amp;" "&amp;"% progress"</f>
        <v>0-10 % progress</v>
      </c>
      <c r="P2104" s="15">
        <f t="shared" si="162"/>
        <v>0</v>
      </c>
      <c r="Q2104" s="15">
        <f>COUNTIFS($G:$G,$G2104)</f>
        <v>3</v>
      </c>
      <c r="R2104" s="16">
        <f t="shared" si="163"/>
        <v>0</v>
      </c>
      <c r="S2104" s="15" t="str">
        <f t="shared" si="164"/>
        <v>no 0% progess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/>
      <c r="AA2104" s="9">
        <v>0</v>
      </c>
      <c r="AB2104" s="9"/>
      <c r="AC2104" s="9">
        <v>539</v>
      </c>
      <c r="AD2104" s="9" t="s">
        <v>7625</v>
      </c>
      <c r="AE2104" s="9" t="s">
        <v>7617</v>
      </c>
      <c r="AF2104" s="9">
        <v>218</v>
      </c>
      <c r="AG2104" s="9"/>
      <c r="AH2104" s="9"/>
      <c r="AI2104" s="9"/>
      <c r="AJ2104" s="9"/>
    </row>
    <row r="2105" spans="1:36" x14ac:dyDescent="0.35">
      <c r="A2105" s="9" t="s">
        <v>3110</v>
      </c>
      <c r="B2105" s="9" t="s">
        <v>3111</v>
      </c>
      <c r="C2105" s="9" t="s">
        <v>14504</v>
      </c>
      <c r="D2105" s="9" t="s">
        <v>29</v>
      </c>
      <c r="E2105" s="9" t="s">
        <v>7626</v>
      </c>
      <c r="F2105" s="9" t="str">
        <f>_xlfn.XLOOKUP(E2105,Total_Enrolled!C:C,Total_Enrolled!C:C)</f>
        <v>2025em1100482@bitspilani-digital.edu.in</v>
      </c>
      <c r="G2105" s="9" t="s">
        <v>7627</v>
      </c>
      <c r="H2105" s="9" t="s">
        <v>14515</v>
      </c>
      <c r="I2105" s="9" t="s">
        <v>7628</v>
      </c>
      <c r="J2105" s="9" t="b">
        <v>1</v>
      </c>
      <c r="K2105" s="9">
        <v>6</v>
      </c>
      <c r="L2105" s="9">
        <f>_xlfn.XLOOKUP(B2105,Courses!A:A,Courses!H:H)</f>
        <v>67</v>
      </c>
      <c r="M2105" s="14">
        <f t="shared" si="160"/>
        <v>8.9552238805970144E-2</v>
      </c>
      <c r="N2105" s="14" t="str">
        <f t="shared" si="161"/>
        <v>Active</v>
      </c>
      <c r="O2105" s="14" t="str" cm="1">
        <f t="array" ref="O2105">_xlfn.IFS(M2105=0,"0",
M2105&lt;=10%,"0-10",
TRUE,"&gt;10"
)&amp;" "&amp;"% progress"</f>
        <v>0-10 % progress</v>
      </c>
      <c r="P2105" s="15">
        <f t="shared" si="162"/>
        <v>0</v>
      </c>
      <c r="Q2105" s="15">
        <f>COUNTIFS($G:$G,$G2105)</f>
        <v>3</v>
      </c>
      <c r="R2105" s="16">
        <f t="shared" si="163"/>
        <v>0</v>
      </c>
      <c r="S2105" s="15" t="str">
        <f t="shared" si="164"/>
        <v>no 0% progess</v>
      </c>
      <c r="T2105" s="9">
        <v>0</v>
      </c>
      <c r="U2105" s="9">
        <v>1</v>
      </c>
      <c r="V2105" s="9">
        <v>1</v>
      </c>
      <c r="W2105" s="9">
        <v>0</v>
      </c>
      <c r="X2105" s="9">
        <v>0</v>
      </c>
      <c r="Y2105" s="9">
        <v>0</v>
      </c>
      <c r="Z2105" s="9"/>
      <c r="AA2105" s="9">
        <v>0</v>
      </c>
      <c r="AB2105" s="9"/>
      <c r="AC2105" s="9">
        <v>1185</v>
      </c>
      <c r="AD2105" s="9" t="s">
        <v>7630</v>
      </c>
      <c r="AE2105" s="9" t="s">
        <v>7629</v>
      </c>
      <c r="AF2105" s="9">
        <v>129</v>
      </c>
      <c r="AG2105" s="9"/>
      <c r="AH2105" s="9" t="s">
        <v>7631</v>
      </c>
      <c r="AI2105" s="9"/>
      <c r="AJ2105" s="9"/>
    </row>
    <row r="2106" spans="1:36" x14ac:dyDescent="0.35">
      <c r="A2106" s="9" t="s">
        <v>30</v>
      </c>
      <c r="B2106" s="9" t="s">
        <v>31</v>
      </c>
      <c r="C2106" s="9" t="s">
        <v>14504</v>
      </c>
      <c r="D2106" s="9" t="s">
        <v>29</v>
      </c>
      <c r="E2106" s="9" t="s">
        <v>7626</v>
      </c>
      <c r="F2106" s="9" t="str">
        <f>_xlfn.XLOOKUP(E2106,Total_Enrolled!C:C,Total_Enrolled!C:C)</f>
        <v>2025em1100482@bitspilani-digital.edu.in</v>
      </c>
      <c r="G2106" s="9" t="s">
        <v>7627</v>
      </c>
      <c r="H2106" s="9" t="s">
        <v>14515</v>
      </c>
      <c r="I2106" s="9" t="s">
        <v>7628</v>
      </c>
      <c r="J2106" s="9" t="b">
        <v>1</v>
      </c>
      <c r="K2106" s="9">
        <v>24</v>
      </c>
      <c r="L2106" s="9">
        <f>_xlfn.XLOOKUP(B2106,Courses!A:A,Courses!H:H)</f>
        <v>71</v>
      </c>
      <c r="M2106" s="14">
        <f t="shared" si="160"/>
        <v>0.3380281690140845</v>
      </c>
      <c r="N2106" s="14" t="str">
        <f t="shared" si="161"/>
        <v>Active</v>
      </c>
      <c r="O2106" s="14" t="str" cm="1">
        <f t="array" ref="O2106">_xlfn.IFS(M2106=0,"0",
M2106&lt;=10%,"0-10",
TRUE,"&gt;10"
)&amp;" "&amp;"% progress"</f>
        <v>&gt;10 % progress</v>
      </c>
      <c r="P2106" s="15">
        <f t="shared" si="162"/>
        <v>0</v>
      </c>
      <c r="Q2106" s="15">
        <f>COUNTIFS($G:$G,$G2106)</f>
        <v>3</v>
      </c>
      <c r="R2106" s="16">
        <f t="shared" si="163"/>
        <v>0</v>
      </c>
      <c r="S2106" s="15" t="str">
        <f t="shared" si="164"/>
        <v>no 0% progess</v>
      </c>
      <c r="T2106" s="9">
        <v>0</v>
      </c>
      <c r="U2106" s="9">
        <v>8</v>
      </c>
      <c r="V2106" s="9">
        <v>10</v>
      </c>
      <c r="W2106" s="9">
        <v>0</v>
      </c>
      <c r="X2106" s="9">
        <v>0</v>
      </c>
      <c r="Y2106" s="9">
        <v>0</v>
      </c>
      <c r="Z2106" s="9"/>
      <c r="AA2106" s="9">
        <v>0</v>
      </c>
      <c r="AB2106" s="9"/>
      <c r="AC2106" s="9">
        <v>26448</v>
      </c>
      <c r="AD2106" s="9" t="s">
        <v>7632</v>
      </c>
      <c r="AE2106" s="9" t="s">
        <v>7629</v>
      </c>
      <c r="AF2106" s="9">
        <v>129</v>
      </c>
      <c r="AG2106" s="9"/>
      <c r="AH2106" s="9" t="s">
        <v>7633</v>
      </c>
      <c r="AI2106" s="9" t="s">
        <v>7634</v>
      </c>
      <c r="AJ2106" s="9" t="s">
        <v>7635</v>
      </c>
    </row>
    <row r="2107" spans="1:36" x14ac:dyDescent="0.35">
      <c r="A2107" s="9" t="s">
        <v>3100</v>
      </c>
      <c r="B2107" s="9" t="s">
        <v>3101</v>
      </c>
      <c r="C2107" s="9" t="s">
        <v>14504</v>
      </c>
      <c r="D2107" s="9" t="s">
        <v>29</v>
      </c>
      <c r="E2107" s="9" t="s">
        <v>7626</v>
      </c>
      <c r="F2107" s="9" t="str">
        <f>_xlfn.XLOOKUP(E2107,Total_Enrolled!C:C,Total_Enrolled!C:C)</f>
        <v>2025em1100482@bitspilani-digital.edu.in</v>
      </c>
      <c r="G2107" s="9" t="s">
        <v>7627</v>
      </c>
      <c r="H2107" s="9" t="s">
        <v>14515</v>
      </c>
      <c r="I2107" s="9" t="s">
        <v>7628</v>
      </c>
      <c r="J2107" s="9" t="b">
        <v>1</v>
      </c>
      <c r="K2107" s="9">
        <v>11</v>
      </c>
      <c r="L2107" s="9">
        <f>_xlfn.XLOOKUP(B2107,Courses!A:A,Courses!H:H)</f>
        <v>44</v>
      </c>
      <c r="M2107" s="14">
        <f t="shared" si="160"/>
        <v>0.25</v>
      </c>
      <c r="N2107" s="14" t="str">
        <f t="shared" si="161"/>
        <v>Active</v>
      </c>
      <c r="O2107" s="14" t="str" cm="1">
        <f t="array" ref="O2107">_xlfn.IFS(M2107=0,"0",
M2107&lt;=10%,"0-10",
TRUE,"&gt;10"
)&amp;" "&amp;"% progress"</f>
        <v>&gt;10 % progress</v>
      </c>
      <c r="P2107" s="15">
        <f t="shared" si="162"/>
        <v>0</v>
      </c>
      <c r="Q2107" s="15">
        <f>COUNTIFS($G:$G,$G2107)</f>
        <v>3</v>
      </c>
      <c r="R2107" s="16">
        <f t="shared" si="163"/>
        <v>0</v>
      </c>
      <c r="S2107" s="15" t="str">
        <f t="shared" si="164"/>
        <v>no 0% progess</v>
      </c>
      <c r="T2107" s="9">
        <v>0</v>
      </c>
      <c r="U2107" s="9">
        <v>2</v>
      </c>
      <c r="V2107" s="9">
        <v>2</v>
      </c>
      <c r="W2107" s="9">
        <v>0</v>
      </c>
      <c r="X2107" s="9">
        <v>0</v>
      </c>
      <c r="Y2107" s="9">
        <v>0</v>
      </c>
      <c r="Z2107" s="9"/>
      <c r="AA2107" s="9">
        <v>0</v>
      </c>
      <c r="AB2107" s="9"/>
      <c r="AC2107" s="9">
        <v>10013</v>
      </c>
      <c r="AD2107" s="9" t="s">
        <v>7636</v>
      </c>
      <c r="AE2107" s="9" t="s">
        <v>7629</v>
      </c>
      <c r="AF2107" s="9">
        <v>129</v>
      </c>
      <c r="AG2107" s="9"/>
      <c r="AH2107" s="9" t="s">
        <v>7637</v>
      </c>
      <c r="AI2107" s="9" t="s">
        <v>7638</v>
      </c>
      <c r="AJ2107" s="9" t="s">
        <v>7639</v>
      </c>
    </row>
    <row r="2108" spans="1:36" x14ac:dyDescent="0.35">
      <c r="A2108" s="9" t="s">
        <v>79</v>
      </c>
      <c r="B2108" s="9" t="s">
        <v>39</v>
      </c>
      <c r="C2108" s="9" t="s">
        <v>14503</v>
      </c>
      <c r="D2108" s="9" t="s">
        <v>29</v>
      </c>
      <c r="E2108" s="9" t="s">
        <v>7668</v>
      </c>
      <c r="F2108" s="9" t="str">
        <f>_xlfn.XLOOKUP(E2108,Total_Enrolled!C:C,Total_Enrolled!C:C)</f>
        <v>2025eb1100317@bitspilani-digital.edu.in</v>
      </c>
      <c r="G2108" s="9" t="s">
        <v>7669</v>
      </c>
      <c r="H2108" s="9" t="s">
        <v>14515</v>
      </c>
      <c r="I2108" s="9" t="s">
        <v>7670</v>
      </c>
      <c r="J2108" s="9" t="b">
        <v>1</v>
      </c>
      <c r="K2108" s="9">
        <v>5</v>
      </c>
      <c r="L2108" s="9">
        <f>_xlfn.XLOOKUP(B2108,Courses!A:A,Courses!H:H)</f>
        <v>86</v>
      </c>
      <c r="M2108" s="14">
        <f t="shared" si="160"/>
        <v>5.8139534883720929E-2</v>
      </c>
      <c r="N2108" s="14" t="str">
        <f t="shared" si="161"/>
        <v>Active</v>
      </c>
      <c r="O2108" s="14" t="str" cm="1">
        <f t="array" ref="O2108">_xlfn.IFS(M2108=0,"0",
M2108&lt;=10%,"0-10",
TRUE,"&gt;10"
)&amp;" "&amp;"% progress"</f>
        <v>0-10 % progress</v>
      </c>
      <c r="P2108" s="15">
        <f t="shared" si="162"/>
        <v>0</v>
      </c>
      <c r="Q2108" s="15">
        <f>COUNTIFS($G:$G,$G2108)</f>
        <v>4</v>
      </c>
      <c r="R2108" s="16">
        <f t="shared" si="163"/>
        <v>0</v>
      </c>
      <c r="S2108" s="15" t="str">
        <f t="shared" si="164"/>
        <v>no 0% progess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/>
      <c r="AA2108" s="9">
        <v>0</v>
      </c>
      <c r="AB2108" s="9"/>
      <c r="AC2108" s="9">
        <v>369</v>
      </c>
      <c r="AD2108" s="9" t="s">
        <v>7672</v>
      </c>
      <c r="AE2108" s="9" t="s">
        <v>7671</v>
      </c>
      <c r="AF2108" s="9">
        <v>56</v>
      </c>
      <c r="AG2108" s="9"/>
      <c r="AH2108" s="9"/>
      <c r="AI2108" s="9" t="s">
        <v>7673</v>
      </c>
      <c r="AJ2108" s="9" t="s">
        <v>7674</v>
      </c>
    </row>
    <row r="2109" spans="1:36" x14ac:dyDescent="0.35">
      <c r="A2109" s="9" t="s">
        <v>27</v>
      </c>
      <c r="B2109" s="9" t="s">
        <v>28</v>
      </c>
      <c r="C2109" s="9" t="s">
        <v>14503</v>
      </c>
      <c r="D2109" s="9" t="s">
        <v>29</v>
      </c>
      <c r="E2109" s="9" t="s">
        <v>7668</v>
      </c>
      <c r="F2109" s="9" t="str">
        <f>_xlfn.XLOOKUP(E2109,Total_Enrolled!C:C,Total_Enrolled!C:C)</f>
        <v>2025eb1100317@bitspilani-digital.edu.in</v>
      </c>
      <c r="G2109" s="9" t="s">
        <v>7669</v>
      </c>
      <c r="H2109" s="9" t="s">
        <v>14515</v>
      </c>
      <c r="I2109" s="9" t="s">
        <v>7670</v>
      </c>
      <c r="J2109" s="9" t="b">
        <v>1</v>
      </c>
      <c r="K2109" s="9">
        <v>41</v>
      </c>
      <c r="L2109" s="9">
        <f>_xlfn.XLOOKUP(B2109,Courses!A:A,Courses!H:H)</f>
        <v>61</v>
      </c>
      <c r="M2109" s="14">
        <f t="shared" si="160"/>
        <v>0.67213114754098358</v>
      </c>
      <c r="N2109" s="14" t="str">
        <f t="shared" si="161"/>
        <v>Active</v>
      </c>
      <c r="O2109" s="14" t="str" cm="1">
        <f t="array" ref="O2109">_xlfn.IFS(M2109=0,"0",
M2109&lt;=10%,"0-10",
TRUE,"&gt;10"
)&amp;" "&amp;"% progress"</f>
        <v>&gt;10 % progress</v>
      </c>
      <c r="P2109" s="15">
        <f t="shared" si="162"/>
        <v>0</v>
      </c>
      <c r="Q2109" s="15">
        <f>COUNTIFS($G:$G,$G2109)</f>
        <v>4</v>
      </c>
      <c r="R2109" s="16">
        <f t="shared" si="163"/>
        <v>0</v>
      </c>
      <c r="S2109" s="15" t="str">
        <f t="shared" si="164"/>
        <v>no 0% progess</v>
      </c>
      <c r="T2109" s="9">
        <v>0</v>
      </c>
      <c r="U2109" s="9">
        <v>11</v>
      </c>
      <c r="V2109" s="9">
        <v>12</v>
      </c>
      <c r="W2109" s="9">
        <v>0</v>
      </c>
      <c r="X2109" s="9">
        <v>0</v>
      </c>
      <c r="Y2109" s="9">
        <v>0</v>
      </c>
      <c r="Z2109" s="9"/>
      <c r="AA2109" s="9">
        <v>0</v>
      </c>
      <c r="AB2109" s="9"/>
      <c r="AC2109" s="9">
        <v>20300</v>
      </c>
      <c r="AD2109" s="9" t="s">
        <v>7675</v>
      </c>
      <c r="AE2109" s="9" t="s">
        <v>7671</v>
      </c>
      <c r="AF2109" s="9">
        <v>56</v>
      </c>
      <c r="AG2109" s="9"/>
      <c r="AH2109" s="9" t="s">
        <v>7676</v>
      </c>
      <c r="AI2109" s="9" t="s">
        <v>7677</v>
      </c>
      <c r="AJ2109" s="9" t="s">
        <v>7678</v>
      </c>
    </row>
    <row r="2110" spans="1:36" x14ac:dyDescent="0.35">
      <c r="A2110" s="9" t="s">
        <v>62</v>
      </c>
      <c r="B2110" s="9" t="s">
        <v>34</v>
      </c>
      <c r="C2110" s="9" t="s">
        <v>14503</v>
      </c>
      <c r="D2110" s="9" t="s">
        <v>29</v>
      </c>
      <c r="E2110" s="9" t="s">
        <v>7668</v>
      </c>
      <c r="F2110" s="9" t="str">
        <f>_xlfn.XLOOKUP(E2110,Total_Enrolled!C:C,Total_Enrolled!C:C)</f>
        <v>2025eb1100317@bitspilani-digital.edu.in</v>
      </c>
      <c r="G2110" s="9" t="s">
        <v>7669</v>
      </c>
      <c r="H2110" s="9" t="s">
        <v>14515</v>
      </c>
      <c r="I2110" s="9" t="s">
        <v>7670</v>
      </c>
      <c r="J2110" s="9" t="b">
        <v>1</v>
      </c>
      <c r="K2110" s="9">
        <v>23</v>
      </c>
      <c r="L2110" s="9">
        <f>_xlfn.XLOOKUP(B2110,Courses!A:A,Courses!H:H)</f>
        <v>88</v>
      </c>
      <c r="M2110" s="14">
        <f t="shared" si="160"/>
        <v>0.26136363636363635</v>
      </c>
      <c r="N2110" s="14" t="str">
        <f t="shared" si="161"/>
        <v>Active</v>
      </c>
      <c r="O2110" s="14" t="str" cm="1">
        <f t="array" ref="O2110">_xlfn.IFS(M2110=0,"0",
M2110&lt;=10%,"0-10",
TRUE,"&gt;10"
)&amp;" "&amp;"% progress"</f>
        <v>&gt;10 % progress</v>
      </c>
      <c r="P2110" s="15">
        <f t="shared" si="162"/>
        <v>0</v>
      </c>
      <c r="Q2110" s="15">
        <f>COUNTIFS($G:$G,$G2110)</f>
        <v>4</v>
      </c>
      <c r="R2110" s="16">
        <f t="shared" si="163"/>
        <v>0</v>
      </c>
      <c r="S2110" s="15" t="str">
        <f t="shared" si="164"/>
        <v>no 0% progess</v>
      </c>
      <c r="T2110" s="9">
        <v>0</v>
      </c>
      <c r="U2110" s="9">
        <v>6</v>
      </c>
      <c r="V2110" s="9">
        <v>6</v>
      </c>
      <c r="W2110" s="9">
        <v>0</v>
      </c>
      <c r="X2110" s="9">
        <v>0</v>
      </c>
      <c r="Y2110" s="9">
        <v>0</v>
      </c>
      <c r="Z2110" s="9"/>
      <c r="AA2110" s="9">
        <v>0</v>
      </c>
      <c r="AB2110" s="9"/>
      <c r="AC2110" s="9">
        <v>7783</v>
      </c>
      <c r="AD2110" s="9" t="s">
        <v>7679</v>
      </c>
      <c r="AE2110" s="9" t="s">
        <v>7671</v>
      </c>
      <c r="AF2110" s="9">
        <v>56</v>
      </c>
      <c r="AG2110" s="9"/>
      <c r="AH2110" s="9" t="s">
        <v>7680</v>
      </c>
      <c r="AI2110" s="9" t="s">
        <v>7681</v>
      </c>
      <c r="AJ2110" s="9" t="s">
        <v>7681</v>
      </c>
    </row>
    <row r="2111" spans="1:36" x14ac:dyDescent="0.35">
      <c r="A2111" s="9" t="s">
        <v>124</v>
      </c>
      <c r="B2111" s="9" t="s">
        <v>33</v>
      </c>
      <c r="C2111" s="9" t="s">
        <v>14503</v>
      </c>
      <c r="D2111" s="9" t="s">
        <v>29</v>
      </c>
      <c r="E2111" s="9" t="s">
        <v>7668</v>
      </c>
      <c r="F2111" s="9" t="str">
        <f>_xlfn.XLOOKUP(E2111,Total_Enrolled!C:C,Total_Enrolled!C:C)</f>
        <v>2025eb1100317@bitspilani-digital.edu.in</v>
      </c>
      <c r="G2111" s="9" t="s">
        <v>7669</v>
      </c>
      <c r="H2111" s="9" t="s">
        <v>14515</v>
      </c>
      <c r="I2111" s="9" t="s">
        <v>7670</v>
      </c>
      <c r="J2111" s="9" t="b">
        <v>1</v>
      </c>
      <c r="K2111" s="9">
        <v>0</v>
      </c>
      <c r="L2111" s="9">
        <f>_xlfn.XLOOKUP(B2111,Courses!A:A,Courses!H:H)</f>
        <v>41</v>
      </c>
      <c r="M2111" s="14">
        <f t="shared" si="160"/>
        <v>0</v>
      </c>
      <c r="N2111" s="14" t="str">
        <f t="shared" si="161"/>
        <v>Not Active</v>
      </c>
      <c r="O2111" s="14" t="str" cm="1">
        <f t="array" ref="O2111">_xlfn.IFS(M2111=0,"0",
M2111&lt;=10%,"0-10",
TRUE,"&gt;10"
)&amp;" "&amp;"% progress"</f>
        <v>0 % progress</v>
      </c>
      <c r="P2111" s="15">
        <f t="shared" si="162"/>
        <v>1</v>
      </c>
      <c r="Q2111" s="15">
        <f>COUNTIFS($G:$G,$G2111)</f>
        <v>4</v>
      </c>
      <c r="R2111" s="16">
        <f t="shared" si="163"/>
        <v>0.25</v>
      </c>
      <c r="S2111" s="15" t="str">
        <f t="shared" si="164"/>
        <v>no progress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/>
      <c r="AA2111" s="9">
        <v>0</v>
      </c>
      <c r="AB2111" s="9"/>
      <c r="AC2111" s="9">
        <v>0</v>
      </c>
      <c r="AD2111" s="9"/>
      <c r="AE2111" s="9" t="s">
        <v>7671</v>
      </c>
      <c r="AF2111" s="9">
        <v>56</v>
      </c>
      <c r="AG2111" s="9"/>
      <c r="AH2111" s="9"/>
      <c r="AI2111" s="9"/>
      <c r="AJ2111" s="9"/>
    </row>
    <row r="2112" spans="1:36" x14ac:dyDescent="0.35">
      <c r="A2112" s="9" t="s">
        <v>44</v>
      </c>
      <c r="B2112" s="9" t="s">
        <v>45</v>
      </c>
      <c r="C2112" s="9" t="s">
        <v>14503</v>
      </c>
      <c r="D2112" s="9" t="s">
        <v>29</v>
      </c>
      <c r="E2112" s="9" t="s">
        <v>7682</v>
      </c>
      <c r="F2112" s="9" t="str">
        <f>_xlfn.XLOOKUP(E2112,Total_Enrolled!C:C,Total_Enrolled!C:C)</f>
        <v>2025eb1100318@bitspilani-digital.edu.in</v>
      </c>
      <c r="G2112" s="9" t="s">
        <v>7683</v>
      </c>
      <c r="H2112" s="9" t="s">
        <v>14515</v>
      </c>
      <c r="I2112" s="9" t="s">
        <v>7684</v>
      </c>
      <c r="J2112" s="9" t="b">
        <v>1</v>
      </c>
      <c r="K2112" s="9">
        <v>4</v>
      </c>
      <c r="L2112" s="9">
        <f>_xlfn.XLOOKUP(B2112,Courses!A:A,Courses!H:H)</f>
        <v>93</v>
      </c>
      <c r="M2112" s="14">
        <f t="shared" si="160"/>
        <v>4.3010752688172046E-2</v>
      </c>
      <c r="N2112" s="14" t="str">
        <f t="shared" si="161"/>
        <v>Active</v>
      </c>
      <c r="O2112" s="14" t="str" cm="1">
        <f t="array" ref="O2112">_xlfn.IFS(M2112=0,"0",
M2112&lt;=10%,"0-10",
TRUE,"&gt;10"
)&amp;" "&amp;"% progress"</f>
        <v>0-10 % progress</v>
      </c>
      <c r="P2112" s="15">
        <f t="shared" si="162"/>
        <v>0</v>
      </c>
      <c r="Q2112" s="15">
        <f>COUNTIFS($G:$G,$G2112)</f>
        <v>4</v>
      </c>
      <c r="R2112" s="16">
        <f t="shared" si="163"/>
        <v>0</v>
      </c>
      <c r="S2112" s="15" t="str">
        <f t="shared" si="164"/>
        <v>no 0% progess</v>
      </c>
      <c r="T2112" s="9">
        <v>0</v>
      </c>
      <c r="U2112" s="9">
        <v>1</v>
      </c>
      <c r="V2112" s="9">
        <v>1</v>
      </c>
      <c r="W2112" s="9">
        <v>0</v>
      </c>
      <c r="X2112" s="9">
        <v>0</v>
      </c>
      <c r="Y2112" s="9">
        <v>0</v>
      </c>
      <c r="Z2112" s="9"/>
      <c r="AA2112" s="9">
        <v>0</v>
      </c>
      <c r="AB2112" s="9"/>
      <c r="AC2112" s="9">
        <v>1989</v>
      </c>
      <c r="AD2112" s="9" t="s">
        <v>7686</v>
      </c>
      <c r="AE2112" s="9" t="s">
        <v>7685</v>
      </c>
      <c r="AF2112" s="9">
        <v>313</v>
      </c>
      <c r="AG2112" s="9"/>
      <c r="AH2112" s="9" t="s">
        <v>7687</v>
      </c>
      <c r="AI2112" s="9" t="s">
        <v>7688</v>
      </c>
      <c r="AJ2112" s="9" t="s">
        <v>7689</v>
      </c>
    </row>
    <row r="2113" spans="1:36" x14ac:dyDescent="0.35">
      <c r="A2113" s="9" t="s">
        <v>48</v>
      </c>
      <c r="B2113" s="9" t="s">
        <v>49</v>
      </c>
      <c r="C2113" s="9" t="s">
        <v>14503</v>
      </c>
      <c r="D2113" s="9" t="s">
        <v>29</v>
      </c>
      <c r="E2113" s="9" t="s">
        <v>7682</v>
      </c>
      <c r="F2113" s="9" t="str">
        <f>_xlfn.XLOOKUP(E2113,Total_Enrolled!C:C,Total_Enrolled!C:C)</f>
        <v>2025eb1100318@bitspilani-digital.edu.in</v>
      </c>
      <c r="G2113" s="9" t="s">
        <v>7683</v>
      </c>
      <c r="H2113" s="9" t="s">
        <v>14515</v>
      </c>
      <c r="I2113" s="9" t="s">
        <v>7684</v>
      </c>
      <c r="J2113" s="9" t="b">
        <v>1</v>
      </c>
      <c r="K2113" s="9">
        <v>8</v>
      </c>
      <c r="L2113" s="9">
        <f>_xlfn.XLOOKUP(B2113,Courses!A:A,Courses!H:H)</f>
        <v>84</v>
      </c>
      <c r="M2113" s="14">
        <f t="shared" si="160"/>
        <v>9.5238095238095233E-2</v>
      </c>
      <c r="N2113" s="14" t="str">
        <f t="shared" si="161"/>
        <v>Active</v>
      </c>
      <c r="O2113" s="14" t="str" cm="1">
        <f t="array" ref="O2113">_xlfn.IFS(M2113=0,"0",
M2113&lt;=10%,"0-10",
TRUE,"&gt;10"
)&amp;" "&amp;"% progress"</f>
        <v>0-10 % progress</v>
      </c>
      <c r="P2113" s="15">
        <f t="shared" si="162"/>
        <v>0</v>
      </c>
      <c r="Q2113" s="15">
        <f>COUNTIFS($G:$G,$G2113)</f>
        <v>4</v>
      </c>
      <c r="R2113" s="16">
        <f t="shared" si="163"/>
        <v>0</v>
      </c>
      <c r="S2113" s="15" t="str">
        <f t="shared" si="164"/>
        <v>no 0% progess</v>
      </c>
      <c r="T2113" s="9">
        <v>0</v>
      </c>
      <c r="U2113" s="9">
        <v>1</v>
      </c>
      <c r="V2113" s="9">
        <v>1</v>
      </c>
      <c r="W2113" s="9">
        <v>0</v>
      </c>
      <c r="X2113" s="9">
        <v>0</v>
      </c>
      <c r="Y2113" s="9">
        <v>0</v>
      </c>
      <c r="Z2113" s="9"/>
      <c r="AA2113" s="9">
        <v>0</v>
      </c>
      <c r="AB2113" s="9"/>
      <c r="AC2113" s="9">
        <v>1854</v>
      </c>
      <c r="AD2113" s="9" t="s">
        <v>7690</v>
      </c>
      <c r="AE2113" s="9" t="s">
        <v>7685</v>
      </c>
      <c r="AF2113" s="9">
        <v>313</v>
      </c>
      <c r="AG2113" s="9"/>
      <c r="AH2113" s="9" t="s">
        <v>7691</v>
      </c>
      <c r="AI2113" s="9"/>
      <c r="AJ2113" s="9"/>
    </row>
    <row r="2114" spans="1:36" x14ac:dyDescent="0.35">
      <c r="A2114" s="9" t="s">
        <v>52</v>
      </c>
      <c r="B2114" s="9" t="s">
        <v>53</v>
      </c>
      <c r="C2114" s="9" t="s">
        <v>14503</v>
      </c>
      <c r="D2114" s="9" t="s">
        <v>29</v>
      </c>
      <c r="E2114" s="9" t="s">
        <v>7682</v>
      </c>
      <c r="F2114" s="9" t="str">
        <f>_xlfn.XLOOKUP(E2114,Total_Enrolled!C:C,Total_Enrolled!C:C)</f>
        <v>2025eb1100318@bitspilani-digital.edu.in</v>
      </c>
      <c r="G2114" s="9" t="s">
        <v>7683</v>
      </c>
      <c r="H2114" s="9" t="s">
        <v>14515</v>
      </c>
      <c r="I2114" s="9" t="s">
        <v>7684</v>
      </c>
      <c r="J2114" s="9" t="b">
        <v>1</v>
      </c>
      <c r="K2114" s="9">
        <v>20</v>
      </c>
      <c r="L2114" s="9">
        <f>_xlfn.XLOOKUP(B2114,Courses!A:A,Courses!H:H)</f>
        <v>41</v>
      </c>
      <c r="M2114" s="14">
        <f t="shared" si="160"/>
        <v>0.48780487804878048</v>
      </c>
      <c r="N2114" s="14" t="str">
        <f t="shared" si="161"/>
        <v>Active</v>
      </c>
      <c r="O2114" s="14" t="str" cm="1">
        <f t="array" ref="O2114">_xlfn.IFS(M2114=0,"0",
M2114&lt;=10%,"0-10",
TRUE,"&gt;10"
)&amp;" "&amp;"% progress"</f>
        <v>&gt;10 % progress</v>
      </c>
      <c r="P2114" s="15">
        <f t="shared" si="162"/>
        <v>0</v>
      </c>
      <c r="Q2114" s="15">
        <f>COUNTIFS($G:$G,$G2114)</f>
        <v>4</v>
      </c>
      <c r="R2114" s="16">
        <f t="shared" si="163"/>
        <v>0</v>
      </c>
      <c r="S2114" s="15" t="str">
        <f t="shared" si="164"/>
        <v>no 0% progess</v>
      </c>
      <c r="T2114" s="9">
        <v>0</v>
      </c>
      <c r="U2114" s="9">
        <v>4</v>
      </c>
      <c r="V2114" s="9">
        <v>4</v>
      </c>
      <c r="W2114" s="9">
        <v>0</v>
      </c>
      <c r="X2114" s="9">
        <v>0</v>
      </c>
      <c r="Y2114" s="9">
        <v>0</v>
      </c>
      <c r="Z2114" s="9"/>
      <c r="AA2114" s="9">
        <v>0</v>
      </c>
      <c r="AB2114" s="9"/>
      <c r="AC2114" s="9">
        <v>4655</v>
      </c>
      <c r="AD2114" s="9" t="s">
        <v>7692</v>
      </c>
      <c r="AE2114" s="9" t="s">
        <v>7685</v>
      </c>
      <c r="AF2114" s="9">
        <v>313</v>
      </c>
      <c r="AG2114" s="9"/>
      <c r="AH2114" s="9" t="s">
        <v>7693</v>
      </c>
      <c r="AI2114" s="9"/>
      <c r="AJ2114" s="9"/>
    </row>
    <row r="2115" spans="1:36" x14ac:dyDescent="0.35">
      <c r="A2115" s="9" t="s">
        <v>56</v>
      </c>
      <c r="B2115" s="9" t="s">
        <v>57</v>
      </c>
      <c r="C2115" s="9" t="s">
        <v>14503</v>
      </c>
      <c r="D2115" s="9" t="s">
        <v>29</v>
      </c>
      <c r="E2115" s="9" t="s">
        <v>7682</v>
      </c>
      <c r="F2115" s="9" t="str">
        <f>_xlfn.XLOOKUP(E2115,Total_Enrolled!C:C,Total_Enrolled!C:C)</f>
        <v>2025eb1100318@bitspilani-digital.edu.in</v>
      </c>
      <c r="G2115" s="9" t="s">
        <v>7683</v>
      </c>
      <c r="H2115" s="9" t="s">
        <v>14515</v>
      </c>
      <c r="I2115" s="9" t="s">
        <v>7684</v>
      </c>
      <c r="J2115" s="9" t="b">
        <v>1</v>
      </c>
      <c r="K2115" s="9">
        <v>25</v>
      </c>
      <c r="L2115" s="9">
        <f>_xlfn.XLOOKUP(B2115,Courses!A:A,Courses!H:H)</f>
        <v>46</v>
      </c>
      <c r="M2115" s="14">
        <f t="shared" ref="M2115:M2178" si="165">K2115/L2115</f>
        <v>0.54347826086956519</v>
      </c>
      <c r="N2115" s="14" t="str">
        <f t="shared" ref="N2115:N2178" si="166">IF(M2115&gt;0,"Active","Not Active")</f>
        <v>Active</v>
      </c>
      <c r="O2115" s="14" t="str" cm="1">
        <f t="array" ref="O2115">_xlfn.IFS(M2115=0,"0",
M2115&lt;=10%,"0-10",
TRUE,"&gt;10"
)&amp;" "&amp;"% progress"</f>
        <v>&gt;10 % progress</v>
      </c>
      <c r="P2115" s="15">
        <f t="shared" ref="P2115:P2178" si="167">IF(M2115=0,1,0)</f>
        <v>0</v>
      </c>
      <c r="Q2115" s="15">
        <f>COUNTIFS($G:$G,$G2115)</f>
        <v>4</v>
      </c>
      <c r="R2115" s="16">
        <f t="shared" ref="R2115:R2178" si="168">P2115/Q2115</f>
        <v>0</v>
      </c>
      <c r="S2115" s="15" t="str">
        <f t="shared" ref="S2115:S2178" si="169">IF(R2115=0, "no 0% progess", "no progress")</f>
        <v>no 0% progess</v>
      </c>
      <c r="T2115" s="9">
        <v>0</v>
      </c>
      <c r="U2115" s="9">
        <v>4</v>
      </c>
      <c r="V2115" s="9">
        <v>5</v>
      </c>
      <c r="W2115" s="9">
        <v>0</v>
      </c>
      <c r="X2115" s="9">
        <v>0</v>
      </c>
      <c r="Y2115" s="9">
        <v>0</v>
      </c>
      <c r="Z2115" s="9"/>
      <c r="AA2115" s="9">
        <v>0</v>
      </c>
      <c r="AB2115" s="9"/>
      <c r="AC2115" s="9">
        <v>4748</v>
      </c>
      <c r="AD2115" s="9" t="s">
        <v>7694</v>
      </c>
      <c r="AE2115" s="9" t="s">
        <v>7685</v>
      </c>
      <c r="AF2115" s="9">
        <v>313</v>
      </c>
      <c r="AG2115" s="9"/>
      <c r="AH2115" s="9" t="s">
        <v>7695</v>
      </c>
      <c r="AI2115" s="9" t="s">
        <v>7696</v>
      </c>
      <c r="AJ2115" s="9" t="s">
        <v>7696</v>
      </c>
    </row>
    <row r="2116" spans="1:36" x14ac:dyDescent="0.35">
      <c r="A2116" s="9" t="s">
        <v>3100</v>
      </c>
      <c r="B2116" s="9" t="s">
        <v>3101</v>
      </c>
      <c r="C2116" s="9" t="s">
        <v>14504</v>
      </c>
      <c r="D2116" s="9" t="s">
        <v>29</v>
      </c>
      <c r="E2116" s="9" t="s">
        <v>7697</v>
      </c>
      <c r="F2116" s="9" t="str">
        <f>_xlfn.XLOOKUP(E2116,Total_Enrolled!C:C,Total_Enrolled!C:C)</f>
        <v>2025em1100484@bitspilani-digital.edu.in</v>
      </c>
      <c r="G2116" s="9" t="s">
        <v>7698</v>
      </c>
      <c r="H2116" s="9" t="s">
        <v>14515</v>
      </c>
      <c r="I2116" s="9" t="s">
        <v>7699</v>
      </c>
      <c r="J2116" s="9" t="b">
        <v>1</v>
      </c>
      <c r="K2116" s="9">
        <v>1</v>
      </c>
      <c r="L2116" s="9">
        <f>_xlfn.XLOOKUP(B2116,Courses!A:A,Courses!H:H)</f>
        <v>44</v>
      </c>
      <c r="M2116" s="14">
        <f t="shared" si="165"/>
        <v>2.2727272727272728E-2</v>
      </c>
      <c r="N2116" s="14" t="str">
        <f t="shared" si="166"/>
        <v>Active</v>
      </c>
      <c r="O2116" s="14" t="str" cm="1">
        <f t="array" ref="O2116">_xlfn.IFS(M2116=0,"0",
M2116&lt;=10%,"0-10",
TRUE,"&gt;10"
)&amp;" "&amp;"% progress"</f>
        <v>0-10 % progress</v>
      </c>
      <c r="P2116" s="15">
        <f t="shared" si="167"/>
        <v>0</v>
      </c>
      <c r="Q2116" s="15">
        <f>COUNTIFS($G:$G,$G2116)</f>
        <v>3</v>
      </c>
      <c r="R2116" s="16">
        <f t="shared" si="168"/>
        <v>0</v>
      </c>
      <c r="S2116" s="15" t="str">
        <f t="shared" si="169"/>
        <v>no 0% progess</v>
      </c>
      <c r="T2116" s="9">
        <v>0</v>
      </c>
      <c r="U2116" s="9">
        <v>1</v>
      </c>
      <c r="V2116" s="9">
        <v>1</v>
      </c>
      <c r="W2116" s="9">
        <v>0</v>
      </c>
      <c r="X2116" s="9">
        <v>0</v>
      </c>
      <c r="Y2116" s="9">
        <v>0</v>
      </c>
      <c r="Z2116" s="9"/>
      <c r="AA2116" s="9">
        <v>0</v>
      </c>
      <c r="AB2116" s="9"/>
      <c r="AC2116" s="9">
        <v>0</v>
      </c>
      <c r="AD2116" s="9" t="s">
        <v>7700</v>
      </c>
      <c r="AE2116" s="9" t="s">
        <v>7701</v>
      </c>
      <c r="AF2116" s="9">
        <v>68</v>
      </c>
      <c r="AG2116" s="9"/>
      <c r="AH2116" s="9" t="s">
        <v>7702</v>
      </c>
      <c r="AI2116" s="9"/>
      <c r="AJ2116" s="9"/>
    </row>
    <row r="2117" spans="1:36" x14ac:dyDescent="0.35">
      <c r="A2117" s="9" t="s">
        <v>30</v>
      </c>
      <c r="B2117" s="9" t="s">
        <v>31</v>
      </c>
      <c r="C2117" s="9" t="s">
        <v>14504</v>
      </c>
      <c r="D2117" s="9" t="s">
        <v>29</v>
      </c>
      <c r="E2117" s="9" t="s">
        <v>7697</v>
      </c>
      <c r="F2117" s="9" t="str">
        <f>_xlfn.XLOOKUP(E2117,Total_Enrolled!C:C,Total_Enrolled!C:C)</f>
        <v>2025em1100484@bitspilani-digital.edu.in</v>
      </c>
      <c r="G2117" s="9" t="s">
        <v>7698</v>
      </c>
      <c r="H2117" s="9" t="s">
        <v>14515</v>
      </c>
      <c r="I2117" s="9" t="s">
        <v>7699</v>
      </c>
      <c r="J2117" s="9" t="b">
        <v>1</v>
      </c>
      <c r="K2117" s="9">
        <v>1</v>
      </c>
      <c r="L2117" s="9">
        <f>_xlfn.XLOOKUP(B2117,Courses!A:A,Courses!H:H)</f>
        <v>71</v>
      </c>
      <c r="M2117" s="14">
        <f t="shared" si="165"/>
        <v>1.4084507042253521E-2</v>
      </c>
      <c r="N2117" s="14" t="str">
        <f t="shared" si="166"/>
        <v>Active</v>
      </c>
      <c r="O2117" s="14" t="str" cm="1">
        <f t="array" ref="O2117">_xlfn.IFS(M2117=0,"0",
M2117&lt;=10%,"0-10",
TRUE,"&gt;10"
)&amp;" "&amp;"% progress"</f>
        <v>0-10 % progress</v>
      </c>
      <c r="P2117" s="15">
        <f t="shared" si="167"/>
        <v>0</v>
      </c>
      <c r="Q2117" s="15">
        <f>COUNTIFS($G:$G,$G2117)</f>
        <v>3</v>
      </c>
      <c r="R2117" s="16">
        <f t="shared" si="168"/>
        <v>0</v>
      </c>
      <c r="S2117" s="15" t="str">
        <f t="shared" si="169"/>
        <v>no 0% progess</v>
      </c>
      <c r="T2117" s="9">
        <v>0</v>
      </c>
      <c r="U2117" s="9">
        <v>1</v>
      </c>
      <c r="V2117" s="9">
        <v>1</v>
      </c>
      <c r="W2117" s="9">
        <v>0</v>
      </c>
      <c r="X2117" s="9">
        <v>0</v>
      </c>
      <c r="Y2117" s="9">
        <v>0</v>
      </c>
      <c r="Z2117" s="9"/>
      <c r="AA2117" s="9">
        <v>0</v>
      </c>
      <c r="AB2117" s="9"/>
      <c r="AC2117" s="9">
        <v>0</v>
      </c>
      <c r="AD2117" s="9" t="s">
        <v>7703</v>
      </c>
      <c r="AE2117" s="9" t="s">
        <v>7701</v>
      </c>
      <c r="AF2117" s="9">
        <v>68</v>
      </c>
      <c r="AG2117" s="9"/>
      <c r="AH2117" s="9" t="s">
        <v>7704</v>
      </c>
      <c r="AI2117" s="9"/>
      <c r="AJ2117" s="9"/>
    </row>
    <row r="2118" spans="1:36" x14ac:dyDescent="0.35">
      <c r="A2118" s="9" t="s">
        <v>3110</v>
      </c>
      <c r="B2118" s="9" t="s">
        <v>3111</v>
      </c>
      <c r="C2118" s="9" t="s">
        <v>14504</v>
      </c>
      <c r="D2118" s="9" t="s">
        <v>29</v>
      </c>
      <c r="E2118" s="9" t="s">
        <v>7697</v>
      </c>
      <c r="F2118" s="9" t="str">
        <f>_xlfn.XLOOKUP(E2118,Total_Enrolled!C:C,Total_Enrolled!C:C)</f>
        <v>2025em1100484@bitspilani-digital.edu.in</v>
      </c>
      <c r="G2118" s="9" t="s">
        <v>7698</v>
      </c>
      <c r="H2118" s="9" t="s">
        <v>14515</v>
      </c>
      <c r="I2118" s="9" t="s">
        <v>7699</v>
      </c>
      <c r="J2118" s="9" t="b">
        <v>1</v>
      </c>
      <c r="K2118" s="9">
        <v>1</v>
      </c>
      <c r="L2118" s="9">
        <f>_xlfn.XLOOKUP(B2118,Courses!A:A,Courses!H:H)</f>
        <v>67</v>
      </c>
      <c r="M2118" s="14">
        <f t="shared" si="165"/>
        <v>1.4925373134328358E-2</v>
      </c>
      <c r="N2118" s="14" t="str">
        <f t="shared" si="166"/>
        <v>Active</v>
      </c>
      <c r="O2118" s="14" t="str" cm="1">
        <f t="array" ref="O2118">_xlfn.IFS(M2118=0,"0",
M2118&lt;=10%,"0-10",
TRUE,"&gt;10"
)&amp;" "&amp;"% progress"</f>
        <v>0-10 % progress</v>
      </c>
      <c r="P2118" s="15">
        <f t="shared" si="167"/>
        <v>0</v>
      </c>
      <c r="Q2118" s="15">
        <f>COUNTIFS($G:$G,$G2118)</f>
        <v>3</v>
      </c>
      <c r="R2118" s="16">
        <f t="shared" si="168"/>
        <v>0</v>
      </c>
      <c r="S2118" s="15" t="str">
        <f t="shared" si="169"/>
        <v>no 0% progess</v>
      </c>
      <c r="T2118" s="9">
        <v>0</v>
      </c>
      <c r="U2118" s="9">
        <v>1</v>
      </c>
      <c r="V2118" s="9">
        <v>1</v>
      </c>
      <c r="W2118" s="9">
        <v>0</v>
      </c>
      <c r="X2118" s="9">
        <v>0</v>
      </c>
      <c r="Y2118" s="9">
        <v>0</v>
      </c>
      <c r="Z2118" s="9"/>
      <c r="AA2118" s="9">
        <v>0</v>
      </c>
      <c r="AB2118" s="9"/>
      <c r="AC2118" s="9">
        <v>0</v>
      </c>
      <c r="AD2118" s="9" t="s">
        <v>7705</v>
      </c>
      <c r="AE2118" s="9" t="s">
        <v>7701</v>
      </c>
      <c r="AF2118" s="9">
        <v>68</v>
      </c>
      <c r="AG2118" s="9"/>
      <c r="AH2118" s="9" t="s">
        <v>7706</v>
      </c>
      <c r="AI2118" s="9"/>
      <c r="AJ2118" s="9"/>
    </row>
    <row r="2119" spans="1:36" x14ac:dyDescent="0.35">
      <c r="A2119" s="9" t="s">
        <v>3110</v>
      </c>
      <c r="B2119" s="9" t="s">
        <v>3111</v>
      </c>
      <c r="C2119" s="9" t="s">
        <v>14504</v>
      </c>
      <c r="D2119" s="9" t="s">
        <v>29</v>
      </c>
      <c r="E2119" s="9" t="s">
        <v>7707</v>
      </c>
      <c r="F2119" s="9" t="str">
        <f>_xlfn.XLOOKUP(E2119,Total_Enrolled!C:C,Total_Enrolled!C:C)</f>
        <v>2025em1100485@bitspilani-digital.edu.in</v>
      </c>
      <c r="G2119" s="9" t="s">
        <v>7708</v>
      </c>
      <c r="H2119" s="9" t="s">
        <v>14515</v>
      </c>
      <c r="I2119" s="9" t="s">
        <v>7709</v>
      </c>
      <c r="J2119" s="9" t="b">
        <v>1</v>
      </c>
      <c r="K2119" s="9">
        <v>18</v>
      </c>
      <c r="L2119" s="9">
        <f>_xlfn.XLOOKUP(B2119,Courses!A:A,Courses!H:H)</f>
        <v>67</v>
      </c>
      <c r="M2119" s="14">
        <f t="shared" si="165"/>
        <v>0.26865671641791045</v>
      </c>
      <c r="N2119" s="14" t="str">
        <f t="shared" si="166"/>
        <v>Active</v>
      </c>
      <c r="O2119" s="14" t="str" cm="1">
        <f t="array" ref="O2119">_xlfn.IFS(M2119=0,"0",
M2119&lt;=10%,"0-10",
TRUE,"&gt;10"
)&amp;" "&amp;"% progress"</f>
        <v>&gt;10 % progress</v>
      </c>
      <c r="P2119" s="15">
        <f t="shared" si="167"/>
        <v>0</v>
      </c>
      <c r="Q2119" s="15">
        <f>COUNTIFS($G:$G,$G2119)</f>
        <v>3</v>
      </c>
      <c r="R2119" s="16">
        <f t="shared" si="168"/>
        <v>0</v>
      </c>
      <c r="S2119" s="15" t="str">
        <f t="shared" si="169"/>
        <v>no 0% progess</v>
      </c>
      <c r="T2119" s="9">
        <v>0</v>
      </c>
      <c r="U2119" s="9">
        <v>1</v>
      </c>
      <c r="V2119" s="9">
        <v>1</v>
      </c>
      <c r="W2119" s="9">
        <v>0</v>
      </c>
      <c r="X2119" s="9">
        <v>0</v>
      </c>
      <c r="Y2119" s="9">
        <v>2</v>
      </c>
      <c r="Z2119" s="9"/>
      <c r="AA2119" s="9">
        <v>0</v>
      </c>
      <c r="AB2119" s="9"/>
      <c r="AC2119" s="9">
        <v>12059</v>
      </c>
      <c r="AD2119" s="9" t="s">
        <v>7711</v>
      </c>
      <c r="AE2119" s="9" t="s">
        <v>7710</v>
      </c>
      <c r="AF2119" s="9">
        <v>324</v>
      </c>
      <c r="AG2119" s="9"/>
      <c r="AH2119" s="9" t="s">
        <v>7712</v>
      </c>
      <c r="AI2119" s="9"/>
      <c r="AJ2119" s="9"/>
    </row>
    <row r="2120" spans="1:36" x14ac:dyDescent="0.35">
      <c r="A2120" s="9" t="s">
        <v>30</v>
      </c>
      <c r="B2120" s="9" t="s">
        <v>31</v>
      </c>
      <c r="C2120" s="9" t="s">
        <v>14504</v>
      </c>
      <c r="D2120" s="9" t="s">
        <v>29</v>
      </c>
      <c r="E2120" s="9" t="s">
        <v>7707</v>
      </c>
      <c r="F2120" s="9" t="str">
        <f>_xlfn.XLOOKUP(E2120,Total_Enrolled!C:C,Total_Enrolled!C:C)</f>
        <v>2025em1100485@bitspilani-digital.edu.in</v>
      </c>
      <c r="G2120" s="9" t="s">
        <v>7708</v>
      </c>
      <c r="H2120" s="9" t="s">
        <v>14515</v>
      </c>
      <c r="I2120" s="9" t="s">
        <v>7709</v>
      </c>
      <c r="J2120" s="9" t="b">
        <v>1</v>
      </c>
      <c r="K2120" s="9">
        <v>7</v>
      </c>
      <c r="L2120" s="9">
        <f>_xlfn.XLOOKUP(B2120,Courses!A:A,Courses!H:H)</f>
        <v>71</v>
      </c>
      <c r="M2120" s="14">
        <f t="shared" si="165"/>
        <v>9.8591549295774641E-2</v>
      </c>
      <c r="N2120" s="14" t="str">
        <f t="shared" si="166"/>
        <v>Active</v>
      </c>
      <c r="O2120" s="14" t="str" cm="1">
        <f t="array" ref="O2120">_xlfn.IFS(M2120=0,"0",
M2120&lt;=10%,"0-10",
TRUE,"&gt;10"
)&amp;" "&amp;"% progress"</f>
        <v>0-10 % progress</v>
      </c>
      <c r="P2120" s="15">
        <f t="shared" si="167"/>
        <v>0</v>
      </c>
      <c r="Q2120" s="15">
        <f>COUNTIFS($G:$G,$G2120)</f>
        <v>3</v>
      </c>
      <c r="R2120" s="16">
        <f t="shared" si="168"/>
        <v>0</v>
      </c>
      <c r="S2120" s="15" t="str">
        <f t="shared" si="169"/>
        <v>no 0% progess</v>
      </c>
      <c r="T2120" s="9">
        <v>0</v>
      </c>
      <c r="U2120" s="9">
        <v>2</v>
      </c>
      <c r="V2120" s="9">
        <v>2</v>
      </c>
      <c r="W2120" s="9">
        <v>0</v>
      </c>
      <c r="X2120" s="9">
        <v>0</v>
      </c>
      <c r="Y2120" s="9">
        <v>0</v>
      </c>
      <c r="Z2120" s="9"/>
      <c r="AA2120" s="9">
        <v>0</v>
      </c>
      <c r="AB2120" s="9"/>
      <c r="AC2120" s="9">
        <v>2898</v>
      </c>
      <c r="AD2120" s="9" t="s">
        <v>7713</v>
      </c>
      <c r="AE2120" s="9" t="s">
        <v>7710</v>
      </c>
      <c r="AF2120" s="9">
        <v>324</v>
      </c>
      <c r="AG2120" s="9"/>
      <c r="AH2120" s="9" t="s">
        <v>7714</v>
      </c>
      <c r="AI2120" s="9" t="s">
        <v>7715</v>
      </c>
      <c r="AJ2120" s="9" t="s">
        <v>7716</v>
      </c>
    </row>
    <row r="2121" spans="1:36" x14ac:dyDescent="0.35">
      <c r="A2121" s="9" t="s">
        <v>3100</v>
      </c>
      <c r="B2121" s="9" t="s">
        <v>3101</v>
      </c>
      <c r="C2121" s="9" t="s">
        <v>14504</v>
      </c>
      <c r="D2121" s="9" t="s">
        <v>29</v>
      </c>
      <c r="E2121" s="9" t="s">
        <v>7707</v>
      </c>
      <c r="F2121" s="9" t="str">
        <f>_xlfn.XLOOKUP(E2121,Total_Enrolled!C:C,Total_Enrolled!C:C)</f>
        <v>2025em1100485@bitspilani-digital.edu.in</v>
      </c>
      <c r="G2121" s="9" t="s">
        <v>7708</v>
      </c>
      <c r="H2121" s="9" t="s">
        <v>14515</v>
      </c>
      <c r="I2121" s="9" t="s">
        <v>7709</v>
      </c>
      <c r="J2121" s="9" t="b">
        <v>1</v>
      </c>
      <c r="K2121" s="9">
        <v>60</v>
      </c>
      <c r="L2121" s="9">
        <f>_xlfn.XLOOKUP(B2121,Courses!A:A,Courses!H:H)</f>
        <v>44</v>
      </c>
      <c r="M2121" s="14">
        <f t="shared" si="165"/>
        <v>1.3636363636363635</v>
      </c>
      <c r="N2121" s="14" t="str">
        <f t="shared" si="166"/>
        <v>Active</v>
      </c>
      <c r="O2121" s="14" t="str" cm="1">
        <f t="array" ref="O2121">_xlfn.IFS(M2121=0,"0",
M2121&lt;=10%,"0-10",
TRUE,"&gt;10"
)&amp;" "&amp;"% progress"</f>
        <v>&gt;10 % progress</v>
      </c>
      <c r="P2121" s="15">
        <f t="shared" si="167"/>
        <v>0</v>
      </c>
      <c r="Q2121" s="15">
        <f>COUNTIFS($G:$G,$G2121)</f>
        <v>3</v>
      </c>
      <c r="R2121" s="16">
        <f t="shared" si="168"/>
        <v>0</v>
      </c>
      <c r="S2121" s="15" t="str">
        <f t="shared" si="169"/>
        <v>no 0% progess</v>
      </c>
      <c r="T2121" s="9">
        <v>0</v>
      </c>
      <c r="U2121" s="9">
        <v>20</v>
      </c>
      <c r="V2121" s="9">
        <v>21</v>
      </c>
      <c r="W2121" s="9">
        <v>0</v>
      </c>
      <c r="X2121" s="9">
        <v>0</v>
      </c>
      <c r="Y2121" s="9">
        <v>0</v>
      </c>
      <c r="Z2121" s="9"/>
      <c r="AA2121" s="9">
        <v>0</v>
      </c>
      <c r="AB2121" s="9"/>
      <c r="AC2121" s="9">
        <v>129055</v>
      </c>
      <c r="AD2121" s="9" t="s">
        <v>7717</v>
      </c>
      <c r="AE2121" s="9" t="s">
        <v>7710</v>
      </c>
      <c r="AF2121" s="9">
        <v>324</v>
      </c>
      <c r="AG2121" s="9"/>
      <c r="AH2121" s="9" t="s">
        <v>7718</v>
      </c>
      <c r="AI2121" s="9" t="s">
        <v>7719</v>
      </c>
      <c r="AJ2121" s="9" t="s">
        <v>7720</v>
      </c>
    </row>
    <row r="2122" spans="1:36" x14ac:dyDescent="0.35">
      <c r="A2122" s="9" t="s">
        <v>3100</v>
      </c>
      <c r="B2122" s="9" t="s">
        <v>3101</v>
      </c>
      <c r="C2122" s="9" t="s">
        <v>14504</v>
      </c>
      <c r="D2122" s="9" t="s">
        <v>29</v>
      </c>
      <c r="E2122" s="9" t="s">
        <v>7721</v>
      </c>
      <c r="F2122" s="9" t="str">
        <f>_xlfn.XLOOKUP(E2122,Total_Enrolled!C:C,Total_Enrolled!C:C)</f>
        <v>2025em1100486@bitspilani-digital.edu.in</v>
      </c>
      <c r="G2122" s="9" t="s">
        <v>7722</v>
      </c>
      <c r="H2122" s="9" t="s">
        <v>14515</v>
      </c>
      <c r="I2122" s="9" t="s">
        <v>7723</v>
      </c>
      <c r="J2122" s="9" t="b">
        <v>1</v>
      </c>
      <c r="K2122" s="9">
        <v>2</v>
      </c>
      <c r="L2122" s="9">
        <f>_xlfn.XLOOKUP(B2122,Courses!A:A,Courses!H:H)</f>
        <v>44</v>
      </c>
      <c r="M2122" s="14">
        <f t="shared" si="165"/>
        <v>4.5454545454545456E-2</v>
      </c>
      <c r="N2122" s="14" t="str">
        <f t="shared" si="166"/>
        <v>Active</v>
      </c>
      <c r="O2122" s="14" t="str" cm="1">
        <f t="array" ref="O2122">_xlfn.IFS(M2122=0,"0",
M2122&lt;=10%,"0-10",
TRUE,"&gt;10"
)&amp;" "&amp;"% progress"</f>
        <v>0-10 % progress</v>
      </c>
      <c r="P2122" s="15">
        <f t="shared" si="167"/>
        <v>0</v>
      </c>
      <c r="Q2122" s="15">
        <f>COUNTIFS($G:$G,$G2122)</f>
        <v>3</v>
      </c>
      <c r="R2122" s="16">
        <f t="shared" si="168"/>
        <v>0</v>
      </c>
      <c r="S2122" s="15" t="str">
        <f t="shared" si="169"/>
        <v>no 0% progess</v>
      </c>
      <c r="T2122" s="9">
        <v>0</v>
      </c>
      <c r="U2122" s="9">
        <v>1</v>
      </c>
      <c r="V2122" s="9">
        <v>1</v>
      </c>
      <c r="W2122" s="9">
        <v>0</v>
      </c>
      <c r="X2122" s="9">
        <v>0</v>
      </c>
      <c r="Y2122" s="9">
        <v>0</v>
      </c>
      <c r="Z2122" s="9"/>
      <c r="AA2122" s="9">
        <v>0</v>
      </c>
      <c r="AB2122" s="9"/>
      <c r="AC2122" s="9">
        <v>13</v>
      </c>
      <c r="AD2122" s="9" t="s">
        <v>7724</v>
      </c>
      <c r="AE2122" s="9" t="s">
        <v>7725</v>
      </c>
      <c r="AF2122" s="9">
        <v>170</v>
      </c>
      <c r="AG2122" s="9"/>
      <c r="AH2122" s="9" t="s">
        <v>7726</v>
      </c>
      <c r="AI2122" s="9"/>
      <c r="AJ2122" s="9"/>
    </row>
    <row r="2123" spans="1:36" x14ac:dyDescent="0.35">
      <c r="A2123" s="9" t="s">
        <v>30</v>
      </c>
      <c r="B2123" s="9" t="s">
        <v>31</v>
      </c>
      <c r="C2123" s="9" t="s">
        <v>14504</v>
      </c>
      <c r="D2123" s="9" t="s">
        <v>29</v>
      </c>
      <c r="E2123" s="9" t="s">
        <v>7721</v>
      </c>
      <c r="F2123" s="9" t="str">
        <f>_xlfn.XLOOKUP(E2123,Total_Enrolled!C:C,Total_Enrolled!C:C)</f>
        <v>2025em1100486@bitspilani-digital.edu.in</v>
      </c>
      <c r="G2123" s="9" t="s">
        <v>7722</v>
      </c>
      <c r="H2123" s="9" t="s">
        <v>14515</v>
      </c>
      <c r="I2123" s="9" t="s">
        <v>7723</v>
      </c>
      <c r="J2123" s="9" t="b">
        <v>1</v>
      </c>
      <c r="K2123" s="9">
        <v>10</v>
      </c>
      <c r="L2123" s="9">
        <f>_xlfn.XLOOKUP(B2123,Courses!A:A,Courses!H:H)</f>
        <v>71</v>
      </c>
      <c r="M2123" s="14">
        <f t="shared" si="165"/>
        <v>0.14084507042253522</v>
      </c>
      <c r="N2123" s="14" t="str">
        <f t="shared" si="166"/>
        <v>Active</v>
      </c>
      <c r="O2123" s="14" t="str" cm="1">
        <f t="array" ref="O2123">_xlfn.IFS(M2123=0,"0",
M2123&lt;=10%,"0-10",
TRUE,"&gt;10"
)&amp;" "&amp;"% progress"</f>
        <v>&gt;10 % progress</v>
      </c>
      <c r="P2123" s="15">
        <f t="shared" si="167"/>
        <v>0</v>
      </c>
      <c r="Q2123" s="15">
        <f>COUNTIFS($G:$G,$G2123)</f>
        <v>3</v>
      </c>
      <c r="R2123" s="16">
        <f t="shared" si="168"/>
        <v>0</v>
      </c>
      <c r="S2123" s="15" t="str">
        <f t="shared" si="169"/>
        <v>no 0% progess</v>
      </c>
      <c r="T2123" s="9">
        <v>0</v>
      </c>
      <c r="U2123" s="9">
        <v>1</v>
      </c>
      <c r="V2123" s="9">
        <v>1</v>
      </c>
      <c r="W2123" s="9">
        <v>0</v>
      </c>
      <c r="X2123" s="9">
        <v>0</v>
      </c>
      <c r="Y2123" s="9">
        <v>0</v>
      </c>
      <c r="Z2123" s="9"/>
      <c r="AA2123" s="9">
        <v>0</v>
      </c>
      <c r="AB2123" s="9"/>
      <c r="AC2123" s="9">
        <v>191</v>
      </c>
      <c r="AD2123" s="9" t="s">
        <v>7727</v>
      </c>
      <c r="AE2123" s="9" t="s">
        <v>7725</v>
      </c>
      <c r="AF2123" s="9">
        <v>170</v>
      </c>
      <c r="AG2123" s="9"/>
      <c r="AH2123" s="9" t="s">
        <v>7728</v>
      </c>
      <c r="AI2123" s="9" t="s">
        <v>7729</v>
      </c>
      <c r="AJ2123" s="9" t="s">
        <v>7730</v>
      </c>
    </row>
    <row r="2124" spans="1:36" x14ac:dyDescent="0.35">
      <c r="A2124" s="9" t="s">
        <v>3110</v>
      </c>
      <c r="B2124" s="9" t="s">
        <v>3111</v>
      </c>
      <c r="C2124" s="9" t="s">
        <v>14504</v>
      </c>
      <c r="D2124" s="9" t="s">
        <v>29</v>
      </c>
      <c r="E2124" s="9" t="s">
        <v>7721</v>
      </c>
      <c r="F2124" s="9" t="str">
        <f>_xlfn.XLOOKUP(E2124,Total_Enrolled!C:C,Total_Enrolled!C:C)</f>
        <v>2025em1100486@bitspilani-digital.edu.in</v>
      </c>
      <c r="G2124" s="9" t="s">
        <v>7722</v>
      </c>
      <c r="H2124" s="9" t="s">
        <v>14515</v>
      </c>
      <c r="I2124" s="9" t="s">
        <v>7723</v>
      </c>
      <c r="J2124" s="9" t="b">
        <v>1</v>
      </c>
      <c r="K2124" s="9">
        <v>2</v>
      </c>
      <c r="L2124" s="9">
        <f>_xlfn.XLOOKUP(B2124,Courses!A:A,Courses!H:H)</f>
        <v>67</v>
      </c>
      <c r="M2124" s="14">
        <f t="shared" si="165"/>
        <v>2.9850746268656716E-2</v>
      </c>
      <c r="N2124" s="14" t="str">
        <f t="shared" si="166"/>
        <v>Active</v>
      </c>
      <c r="O2124" s="14" t="str" cm="1">
        <f t="array" ref="O2124">_xlfn.IFS(M2124=0,"0",
M2124&lt;=10%,"0-10",
TRUE,"&gt;10"
)&amp;" "&amp;"% progress"</f>
        <v>0-10 % progress</v>
      </c>
      <c r="P2124" s="15">
        <f t="shared" si="167"/>
        <v>0</v>
      </c>
      <c r="Q2124" s="15">
        <f>COUNTIFS($G:$G,$G2124)</f>
        <v>3</v>
      </c>
      <c r="R2124" s="16">
        <f t="shared" si="168"/>
        <v>0</v>
      </c>
      <c r="S2124" s="15" t="str">
        <f t="shared" si="169"/>
        <v>no 0% progess</v>
      </c>
      <c r="T2124" s="9">
        <v>0</v>
      </c>
      <c r="U2124" s="9">
        <v>1</v>
      </c>
      <c r="V2124" s="9">
        <v>1</v>
      </c>
      <c r="W2124" s="9">
        <v>0</v>
      </c>
      <c r="X2124" s="9">
        <v>0</v>
      </c>
      <c r="Y2124" s="9">
        <v>0</v>
      </c>
      <c r="Z2124" s="9"/>
      <c r="AA2124" s="9">
        <v>0</v>
      </c>
      <c r="AB2124" s="9"/>
      <c r="AC2124" s="9">
        <v>23</v>
      </c>
      <c r="AD2124" s="9" t="s">
        <v>7731</v>
      </c>
      <c r="AE2124" s="9" t="s">
        <v>7725</v>
      </c>
      <c r="AF2124" s="9">
        <v>170</v>
      </c>
      <c r="AG2124" s="9"/>
      <c r="AH2124" s="9" t="s">
        <v>7732</v>
      </c>
      <c r="AI2124" s="9"/>
      <c r="AJ2124" s="9"/>
    </row>
    <row r="2125" spans="1:36" x14ac:dyDescent="0.35">
      <c r="A2125" s="9" t="s">
        <v>3110</v>
      </c>
      <c r="B2125" s="9" t="s">
        <v>3111</v>
      </c>
      <c r="C2125" s="9" t="s">
        <v>14504</v>
      </c>
      <c r="D2125" s="9" t="s">
        <v>29</v>
      </c>
      <c r="E2125" s="9" t="s">
        <v>7736</v>
      </c>
      <c r="F2125" s="9" t="str">
        <f>_xlfn.XLOOKUP(E2125,Total_Enrolled!C:C,Total_Enrolled!C:C)</f>
        <v>2025em1100488@bitspilani-digital.edu.in</v>
      </c>
      <c r="G2125" s="9" t="s">
        <v>7737</v>
      </c>
      <c r="H2125" s="9" t="s">
        <v>14515</v>
      </c>
      <c r="I2125" s="9" t="s">
        <v>7738</v>
      </c>
      <c r="J2125" s="9" t="b">
        <v>1</v>
      </c>
      <c r="K2125" s="9">
        <v>60</v>
      </c>
      <c r="L2125" s="9">
        <f>_xlfn.XLOOKUP(B2125,Courses!A:A,Courses!H:H)</f>
        <v>67</v>
      </c>
      <c r="M2125" s="14">
        <f t="shared" si="165"/>
        <v>0.89552238805970152</v>
      </c>
      <c r="N2125" s="14" t="str">
        <f t="shared" si="166"/>
        <v>Active</v>
      </c>
      <c r="O2125" s="14" t="str" cm="1">
        <f t="array" ref="O2125">_xlfn.IFS(M2125=0,"0",
M2125&lt;=10%,"0-10",
TRUE,"&gt;10"
)&amp;" "&amp;"% progress"</f>
        <v>&gt;10 % progress</v>
      </c>
      <c r="P2125" s="15">
        <f t="shared" si="167"/>
        <v>0</v>
      </c>
      <c r="Q2125" s="15">
        <f>COUNTIFS($G:$G,$G2125)</f>
        <v>3</v>
      </c>
      <c r="R2125" s="16">
        <f t="shared" si="168"/>
        <v>0</v>
      </c>
      <c r="S2125" s="15" t="str">
        <f t="shared" si="169"/>
        <v>no 0% progess</v>
      </c>
      <c r="T2125" s="9">
        <v>0</v>
      </c>
      <c r="U2125" s="9">
        <v>11</v>
      </c>
      <c r="V2125" s="9">
        <v>11</v>
      </c>
      <c r="W2125" s="9">
        <v>0</v>
      </c>
      <c r="X2125" s="9">
        <v>0</v>
      </c>
      <c r="Y2125" s="9">
        <v>0</v>
      </c>
      <c r="Z2125" s="9"/>
      <c r="AA2125" s="9">
        <v>0</v>
      </c>
      <c r="AB2125" s="9"/>
      <c r="AC2125" s="9">
        <v>25615</v>
      </c>
      <c r="AD2125" s="9" t="s">
        <v>7740</v>
      </c>
      <c r="AE2125" s="9" t="s">
        <v>7739</v>
      </c>
      <c r="AF2125" s="9">
        <v>158</v>
      </c>
      <c r="AG2125" s="9"/>
      <c r="AH2125" s="9" t="s">
        <v>7741</v>
      </c>
      <c r="AI2125" s="9"/>
      <c r="AJ2125" s="9"/>
    </row>
    <row r="2126" spans="1:36" x14ac:dyDescent="0.35">
      <c r="A2126" s="9" t="s">
        <v>30</v>
      </c>
      <c r="B2126" s="9" t="s">
        <v>31</v>
      </c>
      <c r="C2126" s="9" t="s">
        <v>14504</v>
      </c>
      <c r="D2126" s="9" t="s">
        <v>29</v>
      </c>
      <c r="E2126" s="9" t="s">
        <v>7736</v>
      </c>
      <c r="F2126" s="9" t="str">
        <f>_xlfn.XLOOKUP(E2126,Total_Enrolled!C:C,Total_Enrolled!C:C)</f>
        <v>2025em1100488@bitspilani-digital.edu.in</v>
      </c>
      <c r="G2126" s="9" t="s">
        <v>7737</v>
      </c>
      <c r="H2126" s="9" t="s">
        <v>14515</v>
      </c>
      <c r="I2126" s="9" t="s">
        <v>7738</v>
      </c>
      <c r="J2126" s="9" t="b">
        <v>1</v>
      </c>
      <c r="K2126" s="9">
        <v>71</v>
      </c>
      <c r="L2126" s="9">
        <f>_xlfn.XLOOKUP(B2126,Courses!A:A,Courses!H:H)</f>
        <v>71</v>
      </c>
      <c r="M2126" s="14">
        <f t="shared" si="165"/>
        <v>1</v>
      </c>
      <c r="N2126" s="14" t="str">
        <f t="shared" si="166"/>
        <v>Active</v>
      </c>
      <c r="O2126" s="14" t="str" cm="1">
        <f t="array" ref="O2126">_xlfn.IFS(M2126=0,"0",
M2126&lt;=10%,"0-10",
TRUE,"&gt;10"
)&amp;" "&amp;"% progress"</f>
        <v>&gt;10 % progress</v>
      </c>
      <c r="P2126" s="15">
        <f t="shared" si="167"/>
        <v>0</v>
      </c>
      <c r="Q2126" s="15">
        <f>COUNTIFS($G:$G,$G2126)</f>
        <v>3</v>
      </c>
      <c r="R2126" s="16">
        <f t="shared" si="168"/>
        <v>0</v>
      </c>
      <c r="S2126" s="15" t="str">
        <f t="shared" si="169"/>
        <v>no 0% progess</v>
      </c>
      <c r="T2126" s="9">
        <v>0</v>
      </c>
      <c r="U2126" s="9">
        <v>22</v>
      </c>
      <c r="V2126" s="9">
        <v>22</v>
      </c>
      <c r="W2126" s="9">
        <v>0</v>
      </c>
      <c r="X2126" s="9">
        <v>0</v>
      </c>
      <c r="Y2126" s="9">
        <v>0</v>
      </c>
      <c r="Z2126" s="9"/>
      <c r="AA2126" s="9">
        <v>0</v>
      </c>
      <c r="AB2126" s="9"/>
      <c r="AC2126" s="9">
        <v>22439</v>
      </c>
      <c r="AD2126" s="9" t="s">
        <v>7742</v>
      </c>
      <c r="AE2126" s="9" t="s">
        <v>7739</v>
      </c>
      <c r="AF2126" s="9">
        <v>158</v>
      </c>
      <c r="AG2126" s="9"/>
      <c r="AH2126" s="9" t="s">
        <v>7743</v>
      </c>
      <c r="AI2126" s="9" t="s">
        <v>7744</v>
      </c>
      <c r="AJ2126" s="9" t="s">
        <v>7745</v>
      </c>
    </row>
    <row r="2127" spans="1:36" x14ac:dyDescent="0.35">
      <c r="A2127" s="9" t="s">
        <v>3100</v>
      </c>
      <c r="B2127" s="9" t="s">
        <v>3101</v>
      </c>
      <c r="C2127" s="9" t="s">
        <v>14504</v>
      </c>
      <c r="D2127" s="9" t="s">
        <v>29</v>
      </c>
      <c r="E2127" s="9" t="s">
        <v>7736</v>
      </c>
      <c r="F2127" s="9" t="str">
        <f>_xlfn.XLOOKUP(E2127,Total_Enrolled!C:C,Total_Enrolled!C:C)</f>
        <v>2025em1100488@bitspilani-digital.edu.in</v>
      </c>
      <c r="G2127" s="9" t="s">
        <v>7737</v>
      </c>
      <c r="H2127" s="9" t="s">
        <v>14515</v>
      </c>
      <c r="I2127" s="9" t="s">
        <v>7738</v>
      </c>
      <c r="J2127" s="9" t="b">
        <v>1</v>
      </c>
      <c r="K2127" s="9">
        <v>39</v>
      </c>
      <c r="L2127" s="9">
        <f>_xlfn.XLOOKUP(B2127,Courses!A:A,Courses!H:H)</f>
        <v>44</v>
      </c>
      <c r="M2127" s="14">
        <f t="shared" si="165"/>
        <v>0.88636363636363635</v>
      </c>
      <c r="N2127" s="14" t="str">
        <f t="shared" si="166"/>
        <v>Active</v>
      </c>
      <c r="O2127" s="14" t="str" cm="1">
        <f t="array" ref="O2127">_xlfn.IFS(M2127=0,"0",
M2127&lt;=10%,"0-10",
TRUE,"&gt;10"
)&amp;" "&amp;"% progress"</f>
        <v>&gt;10 % progress</v>
      </c>
      <c r="P2127" s="15">
        <f t="shared" si="167"/>
        <v>0</v>
      </c>
      <c r="Q2127" s="15">
        <f>COUNTIFS($G:$G,$G2127)</f>
        <v>3</v>
      </c>
      <c r="R2127" s="16">
        <f t="shared" si="168"/>
        <v>0</v>
      </c>
      <c r="S2127" s="15" t="str">
        <f t="shared" si="169"/>
        <v>no 0% progess</v>
      </c>
      <c r="T2127" s="9">
        <v>0</v>
      </c>
      <c r="U2127" s="9">
        <v>13</v>
      </c>
      <c r="V2127" s="9">
        <v>13</v>
      </c>
      <c r="W2127" s="9">
        <v>0</v>
      </c>
      <c r="X2127" s="9">
        <v>0</v>
      </c>
      <c r="Y2127" s="9">
        <v>0</v>
      </c>
      <c r="Z2127" s="9"/>
      <c r="AA2127" s="9">
        <v>0</v>
      </c>
      <c r="AB2127" s="9"/>
      <c r="AC2127" s="9">
        <v>26313</v>
      </c>
      <c r="AD2127" s="9" t="s">
        <v>7746</v>
      </c>
      <c r="AE2127" s="9" t="s">
        <v>7739</v>
      </c>
      <c r="AF2127" s="9">
        <v>158</v>
      </c>
      <c r="AG2127" s="9"/>
      <c r="AH2127" s="9" t="s">
        <v>7747</v>
      </c>
      <c r="AI2127" s="9" t="s">
        <v>7748</v>
      </c>
      <c r="AJ2127" s="9" t="s">
        <v>7749</v>
      </c>
    </row>
    <row r="2128" spans="1:36" x14ac:dyDescent="0.35">
      <c r="A2128" s="9" t="s">
        <v>3100</v>
      </c>
      <c r="B2128" s="9" t="s">
        <v>3101</v>
      </c>
      <c r="C2128" s="9" t="s">
        <v>14504</v>
      </c>
      <c r="D2128" s="9" t="s">
        <v>29</v>
      </c>
      <c r="E2128" s="9" t="s">
        <v>7750</v>
      </c>
      <c r="F2128" s="9" t="str">
        <f>_xlfn.XLOOKUP(E2128,Total_Enrolled!C:C,Total_Enrolled!C:C)</f>
        <v>2025em1100489@bitspilani-digital.edu.in</v>
      </c>
      <c r="G2128" s="9" t="s">
        <v>7751</v>
      </c>
      <c r="H2128" s="9" t="s">
        <v>14515</v>
      </c>
      <c r="I2128" s="9" t="s">
        <v>7752</v>
      </c>
      <c r="J2128" s="9" t="b">
        <v>1</v>
      </c>
      <c r="K2128" s="9">
        <v>4</v>
      </c>
      <c r="L2128" s="9">
        <f>_xlfn.XLOOKUP(B2128,Courses!A:A,Courses!H:H)</f>
        <v>44</v>
      </c>
      <c r="M2128" s="14">
        <f t="shared" si="165"/>
        <v>9.0909090909090912E-2</v>
      </c>
      <c r="N2128" s="14" t="str">
        <f t="shared" si="166"/>
        <v>Active</v>
      </c>
      <c r="O2128" s="14" t="str" cm="1">
        <f t="array" ref="O2128">_xlfn.IFS(M2128=0,"0",
M2128&lt;=10%,"0-10",
TRUE,"&gt;10"
)&amp;" "&amp;"% progress"</f>
        <v>0-10 % progress</v>
      </c>
      <c r="P2128" s="15">
        <f t="shared" si="167"/>
        <v>0</v>
      </c>
      <c r="Q2128" s="15">
        <f>COUNTIFS($G:$G,$G2128)</f>
        <v>4</v>
      </c>
      <c r="R2128" s="16">
        <f t="shared" si="168"/>
        <v>0</v>
      </c>
      <c r="S2128" s="15" t="str">
        <f t="shared" si="169"/>
        <v>no 0% progess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/>
      <c r="AA2128" s="9">
        <v>0</v>
      </c>
      <c r="AB2128" s="9"/>
      <c r="AC2128" s="9">
        <v>84</v>
      </c>
      <c r="AD2128" s="9" t="s">
        <v>7754</v>
      </c>
      <c r="AE2128" s="9" t="s">
        <v>7753</v>
      </c>
      <c r="AF2128" s="9">
        <v>210</v>
      </c>
      <c r="AG2128" s="9"/>
      <c r="AH2128" s="9"/>
      <c r="AI2128" s="9"/>
      <c r="AJ2128" s="9"/>
    </row>
    <row r="2129" spans="1:36" x14ac:dyDescent="0.35">
      <c r="A2129" s="9" t="s">
        <v>30</v>
      </c>
      <c r="B2129" s="9" t="s">
        <v>31</v>
      </c>
      <c r="C2129" s="9" t="s">
        <v>14504</v>
      </c>
      <c r="D2129" s="9" t="s">
        <v>29</v>
      </c>
      <c r="E2129" s="9" t="s">
        <v>7750</v>
      </c>
      <c r="F2129" s="9" t="str">
        <f>_xlfn.XLOOKUP(E2129,Total_Enrolled!C:C,Total_Enrolled!C:C)</f>
        <v>2025em1100489@bitspilani-digital.edu.in</v>
      </c>
      <c r="G2129" s="9" t="s">
        <v>7751</v>
      </c>
      <c r="H2129" s="9" t="s">
        <v>14515</v>
      </c>
      <c r="I2129" s="9" t="s">
        <v>7752</v>
      </c>
      <c r="J2129" s="9" t="b">
        <v>1</v>
      </c>
      <c r="K2129" s="9">
        <v>11</v>
      </c>
      <c r="L2129" s="9">
        <f>_xlfn.XLOOKUP(B2129,Courses!A:A,Courses!H:H)</f>
        <v>71</v>
      </c>
      <c r="M2129" s="14">
        <f t="shared" si="165"/>
        <v>0.15492957746478872</v>
      </c>
      <c r="N2129" s="14" t="str">
        <f t="shared" si="166"/>
        <v>Active</v>
      </c>
      <c r="O2129" s="14" t="str" cm="1">
        <f t="array" ref="O2129">_xlfn.IFS(M2129=0,"0",
M2129&lt;=10%,"0-10",
TRUE,"&gt;10"
)&amp;" "&amp;"% progress"</f>
        <v>&gt;10 % progress</v>
      </c>
      <c r="P2129" s="15">
        <f t="shared" si="167"/>
        <v>0</v>
      </c>
      <c r="Q2129" s="15">
        <f>COUNTIFS($G:$G,$G2129)</f>
        <v>4</v>
      </c>
      <c r="R2129" s="16">
        <f t="shared" si="168"/>
        <v>0</v>
      </c>
      <c r="S2129" s="15" t="str">
        <f t="shared" si="169"/>
        <v>no 0% progess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/>
      <c r="AA2129" s="9">
        <v>0</v>
      </c>
      <c r="AB2129" s="9"/>
      <c r="AC2129" s="9">
        <v>14239</v>
      </c>
      <c r="AD2129" s="9" t="s">
        <v>7755</v>
      </c>
      <c r="AE2129" s="9" t="s">
        <v>7753</v>
      </c>
      <c r="AF2129" s="9">
        <v>210</v>
      </c>
      <c r="AG2129" s="9"/>
      <c r="AH2129" s="9"/>
      <c r="AI2129" s="9" t="s">
        <v>7756</v>
      </c>
      <c r="AJ2129" s="9" t="s">
        <v>7757</v>
      </c>
    </row>
    <row r="2130" spans="1:36" x14ac:dyDescent="0.35">
      <c r="A2130" s="9" t="s">
        <v>3110</v>
      </c>
      <c r="B2130" s="9" t="s">
        <v>3111</v>
      </c>
      <c r="C2130" s="9" t="s">
        <v>14504</v>
      </c>
      <c r="D2130" s="9" t="s">
        <v>29</v>
      </c>
      <c r="E2130" s="9" t="s">
        <v>7750</v>
      </c>
      <c r="F2130" s="9" t="str">
        <f>_xlfn.XLOOKUP(E2130,Total_Enrolled!C:C,Total_Enrolled!C:C)</f>
        <v>2025em1100489@bitspilani-digital.edu.in</v>
      </c>
      <c r="G2130" s="9" t="s">
        <v>7751</v>
      </c>
      <c r="H2130" s="9" t="s">
        <v>14515</v>
      </c>
      <c r="I2130" s="9" t="s">
        <v>7752</v>
      </c>
      <c r="J2130" s="9" t="b">
        <v>1</v>
      </c>
      <c r="K2130" s="9">
        <v>10</v>
      </c>
      <c r="L2130" s="9">
        <f>_xlfn.XLOOKUP(B2130,Courses!A:A,Courses!H:H)</f>
        <v>67</v>
      </c>
      <c r="M2130" s="14">
        <f t="shared" si="165"/>
        <v>0.14925373134328357</v>
      </c>
      <c r="N2130" s="14" t="str">
        <f t="shared" si="166"/>
        <v>Active</v>
      </c>
      <c r="O2130" s="14" t="str" cm="1">
        <f t="array" ref="O2130">_xlfn.IFS(M2130=0,"0",
M2130&lt;=10%,"0-10",
TRUE,"&gt;10"
)&amp;" "&amp;"% progress"</f>
        <v>&gt;10 % progress</v>
      </c>
      <c r="P2130" s="15">
        <f t="shared" si="167"/>
        <v>0</v>
      </c>
      <c r="Q2130" s="15">
        <f>COUNTIFS($G:$G,$G2130)</f>
        <v>4</v>
      </c>
      <c r="R2130" s="16">
        <f t="shared" si="168"/>
        <v>0</v>
      </c>
      <c r="S2130" s="15" t="str">
        <f t="shared" si="169"/>
        <v>no 0% progess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/>
      <c r="AA2130" s="9">
        <v>0</v>
      </c>
      <c r="AB2130" s="9"/>
      <c r="AC2130" s="9">
        <v>6216</v>
      </c>
      <c r="AD2130" s="9" t="s">
        <v>7758</v>
      </c>
      <c r="AE2130" s="9" t="s">
        <v>7753</v>
      </c>
      <c r="AF2130" s="9">
        <v>210</v>
      </c>
      <c r="AG2130" s="9"/>
      <c r="AH2130" s="9"/>
      <c r="AI2130" s="9"/>
      <c r="AJ2130" s="9"/>
    </row>
    <row r="2131" spans="1:36" x14ac:dyDescent="0.35">
      <c r="A2131" s="9" t="s">
        <v>3379</v>
      </c>
      <c r="B2131" s="9" t="s">
        <v>37</v>
      </c>
      <c r="C2131" s="9" t="s">
        <v>14504</v>
      </c>
      <c r="D2131" s="9" t="s">
        <v>29</v>
      </c>
      <c r="E2131" s="9" t="s">
        <v>7750</v>
      </c>
      <c r="F2131" s="9" t="str">
        <f>_xlfn.XLOOKUP(E2131,Total_Enrolled!C:C,Total_Enrolled!C:C)</f>
        <v>2025em1100489@bitspilani-digital.edu.in</v>
      </c>
      <c r="G2131" s="9" t="s">
        <v>7751</v>
      </c>
      <c r="H2131" s="9" t="s">
        <v>14515</v>
      </c>
      <c r="I2131" s="9" t="s">
        <v>7752</v>
      </c>
      <c r="J2131" s="9" t="b">
        <v>1</v>
      </c>
      <c r="K2131" s="9">
        <v>6</v>
      </c>
      <c r="L2131" s="9">
        <f>_xlfn.XLOOKUP(B2131,Courses!A:A,Courses!H:H)</f>
        <v>64</v>
      </c>
      <c r="M2131" s="14">
        <f t="shared" si="165"/>
        <v>9.375E-2</v>
      </c>
      <c r="N2131" s="14" t="str">
        <f t="shared" si="166"/>
        <v>Active</v>
      </c>
      <c r="O2131" s="14" t="str" cm="1">
        <f t="array" ref="O2131">_xlfn.IFS(M2131=0,"0",
M2131&lt;=10%,"0-10",
TRUE,"&gt;10"
)&amp;" "&amp;"% progress"</f>
        <v>0-10 % progress</v>
      </c>
      <c r="P2131" s="15">
        <f t="shared" si="167"/>
        <v>0</v>
      </c>
      <c r="Q2131" s="15">
        <f>COUNTIFS($G:$G,$G2131)</f>
        <v>4</v>
      </c>
      <c r="R2131" s="16">
        <f t="shared" si="168"/>
        <v>0</v>
      </c>
      <c r="S2131" s="15" t="str">
        <f t="shared" si="169"/>
        <v>no 0% progess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/>
      <c r="AA2131" s="9">
        <v>0</v>
      </c>
      <c r="AB2131" s="9"/>
      <c r="AC2131" s="9">
        <v>683</v>
      </c>
      <c r="AD2131" s="9" t="s">
        <v>7759</v>
      </c>
      <c r="AE2131" s="9" t="s">
        <v>7753</v>
      </c>
      <c r="AF2131" s="9">
        <v>210</v>
      </c>
      <c r="AG2131" s="9"/>
      <c r="AH2131" s="9"/>
      <c r="AI2131" s="9"/>
      <c r="AJ2131" s="9"/>
    </row>
    <row r="2132" spans="1:36" x14ac:dyDescent="0.35">
      <c r="A2132" s="9" t="s">
        <v>3110</v>
      </c>
      <c r="B2132" s="9" t="s">
        <v>3111</v>
      </c>
      <c r="C2132" s="9" t="s">
        <v>14504</v>
      </c>
      <c r="D2132" s="9" t="s">
        <v>29</v>
      </c>
      <c r="E2132" s="9" t="s">
        <v>7760</v>
      </c>
      <c r="F2132" s="9" t="str">
        <f>_xlfn.XLOOKUP(E2132,Total_Enrolled!C:C,Total_Enrolled!C:C)</f>
        <v>2025em1100490@bitspilani-digital.edu.in</v>
      </c>
      <c r="G2132" s="9" t="s">
        <v>7761</v>
      </c>
      <c r="H2132" s="9" t="s">
        <v>14515</v>
      </c>
      <c r="I2132" s="9" t="s">
        <v>7762</v>
      </c>
      <c r="J2132" s="9" t="b">
        <v>1</v>
      </c>
      <c r="K2132" s="9">
        <v>22</v>
      </c>
      <c r="L2132" s="9">
        <f>_xlfn.XLOOKUP(B2132,Courses!A:A,Courses!H:H)</f>
        <v>67</v>
      </c>
      <c r="M2132" s="14">
        <f t="shared" si="165"/>
        <v>0.32835820895522388</v>
      </c>
      <c r="N2132" s="14" t="str">
        <f t="shared" si="166"/>
        <v>Active</v>
      </c>
      <c r="O2132" s="14" t="str" cm="1">
        <f t="array" ref="O2132">_xlfn.IFS(M2132=0,"0",
M2132&lt;=10%,"0-10",
TRUE,"&gt;10"
)&amp;" "&amp;"% progress"</f>
        <v>&gt;10 % progress</v>
      </c>
      <c r="P2132" s="15">
        <f t="shared" si="167"/>
        <v>0</v>
      </c>
      <c r="Q2132" s="15">
        <f>COUNTIFS($G:$G,$G2132)</f>
        <v>3</v>
      </c>
      <c r="R2132" s="16">
        <f t="shared" si="168"/>
        <v>0</v>
      </c>
      <c r="S2132" s="15" t="str">
        <f t="shared" si="169"/>
        <v>no 0% progess</v>
      </c>
      <c r="T2132" s="9">
        <v>0</v>
      </c>
      <c r="U2132" s="9">
        <v>3</v>
      </c>
      <c r="V2132" s="9">
        <v>3</v>
      </c>
      <c r="W2132" s="9">
        <v>0</v>
      </c>
      <c r="X2132" s="9">
        <v>0</v>
      </c>
      <c r="Y2132" s="9">
        <v>7</v>
      </c>
      <c r="Z2132" s="9"/>
      <c r="AA2132" s="9">
        <v>0</v>
      </c>
      <c r="AB2132" s="9"/>
      <c r="AC2132" s="9">
        <v>25071</v>
      </c>
      <c r="AD2132" s="9" t="s">
        <v>7764</v>
      </c>
      <c r="AE2132" s="9" t="s">
        <v>7763</v>
      </c>
      <c r="AF2132" s="9">
        <v>354</v>
      </c>
      <c r="AG2132" s="9"/>
      <c r="AH2132" s="9" t="s">
        <v>7765</v>
      </c>
      <c r="AI2132" s="9"/>
      <c r="AJ2132" s="9"/>
    </row>
    <row r="2133" spans="1:36" x14ac:dyDescent="0.35">
      <c r="A2133" s="9" t="s">
        <v>30</v>
      </c>
      <c r="B2133" s="9" t="s">
        <v>31</v>
      </c>
      <c r="C2133" s="9" t="s">
        <v>14504</v>
      </c>
      <c r="D2133" s="9" t="s">
        <v>29</v>
      </c>
      <c r="E2133" s="9" t="s">
        <v>7760</v>
      </c>
      <c r="F2133" s="9" t="str">
        <f>_xlfn.XLOOKUP(E2133,Total_Enrolled!C:C,Total_Enrolled!C:C)</f>
        <v>2025em1100490@bitspilani-digital.edu.in</v>
      </c>
      <c r="G2133" s="9" t="s">
        <v>7761</v>
      </c>
      <c r="H2133" s="9" t="s">
        <v>14515</v>
      </c>
      <c r="I2133" s="9" t="s">
        <v>7762</v>
      </c>
      <c r="J2133" s="9" t="b">
        <v>1</v>
      </c>
      <c r="K2133" s="9">
        <v>46</v>
      </c>
      <c r="L2133" s="9">
        <f>_xlfn.XLOOKUP(B2133,Courses!A:A,Courses!H:H)</f>
        <v>71</v>
      </c>
      <c r="M2133" s="14">
        <f t="shared" si="165"/>
        <v>0.647887323943662</v>
      </c>
      <c r="N2133" s="14" t="str">
        <f t="shared" si="166"/>
        <v>Active</v>
      </c>
      <c r="O2133" s="14" t="str" cm="1">
        <f t="array" ref="O2133">_xlfn.IFS(M2133=0,"0",
M2133&lt;=10%,"0-10",
TRUE,"&gt;10"
)&amp;" "&amp;"% progress"</f>
        <v>&gt;10 % progress</v>
      </c>
      <c r="P2133" s="15">
        <f t="shared" si="167"/>
        <v>0</v>
      </c>
      <c r="Q2133" s="15">
        <f>COUNTIFS($G:$G,$G2133)</f>
        <v>3</v>
      </c>
      <c r="R2133" s="16">
        <f t="shared" si="168"/>
        <v>0</v>
      </c>
      <c r="S2133" s="15" t="str">
        <f t="shared" si="169"/>
        <v>no 0% progess</v>
      </c>
      <c r="T2133" s="9">
        <v>0</v>
      </c>
      <c r="U2133" s="9">
        <v>14</v>
      </c>
      <c r="V2133" s="9">
        <v>14</v>
      </c>
      <c r="W2133" s="9">
        <v>0</v>
      </c>
      <c r="X2133" s="9">
        <v>0</v>
      </c>
      <c r="Y2133" s="9">
        <v>0</v>
      </c>
      <c r="Z2133" s="9"/>
      <c r="AA2133" s="9">
        <v>0</v>
      </c>
      <c r="AB2133" s="9"/>
      <c r="AC2133" s="9">
        <v>66119</v>
      </c>
      <c r="AD2133" s="9" t="s">
        <v>7766</v>
      </c>
      <c r="AE2133" s="9" t="s">
        <v>7763</v>
      </c>
      <c r="AF2133" s="9">
        <v>354</v>
      </c>
      <c r="AG2133" s="9"/>
      <c r="AH2133" s="9" t="s">
        <v>7767</v>
      </c>
      <c r="AI2133" s="9" t="s">
        <v>7768</v>
      </c>
      <c r="AJ2133" s="9" t="s">
        <v>7769</v>
      </c>
    </row>
    <row r="2134" spans="1:36" x14ac:dyDescent="0.35">
      <c r="A2134" s="9" t="s">
        <v>3100</v>
      </c>
      <c r="B2134" s="9" t="s">
        <v>3101</v>
      </c>
      <c r="C2134" s="9" t="s">
        <v>14504</v>
      </c>
      <c r="D2134" s="9" t="s">
        <v>29</v>
      </c>
      <c r="E2134" s="9" t="s">
        <v>7760</v>
      </c>
      <c r="F2134" s="9" t="str">
        <f>_xlfn.XLOOKUP(E2134,Total_Enrolled!C:C,Total_Enrolled!C:C)</f>
        <v>2025em1100490@bitspilani-digital.edu.in</v>
      </c>
      <c r="G2134" s="9" t="s">
        <v>7761</v>
      </c>
      <c r="H2134" s="9" t="s">
        <v>14515</v>
      </c>
      <c r="I2134" s="9" t="s">
        <v>7762</v>
      </c>
      <c r="J2134" s="9" t="b">
        <v>1</v>
      </c>
      <c r="K2134" s="9">
        <v>16</v>
      </c>
      <c r="L2134" s="9">
        <f>_xlfn.XLOOKUP(B2134,Courses!A:A,Courses!H:H)</f>
        <v>44</v>
      </c>
      <c r="M2134" s="14">
        <f t="shared" si="165"/>
        <v>0.36363636363636365</v>
      </c>
      <c r="N2134" s="14" t="str">
        <f t="shared" si="166"/>
        <v>Active</v>
      </c>
      <c r="O2134" s="14" t="str" cm="1">
        <f t="array" ref="O2134">_xlfn.IFS(M2134=0,"0",
M2134&lt;=10%,"0-10",
TRUE,"&gt;10"
)&amp;" "&amp;"% progress"</f>
        <v>&gt;10 % progress</v>
      </c>
      <c r="P2134" s="15">
        <f t="shared" si="167"/>
        <v>0</v>
      </c>
      <c r="Q2134" s="15">
        <f>COUNTIFS($G:$G,$G2134)</f>
        <v>3</v>
      </c>
      <c r="R2134" s="16">
        <f t="shared" si="168"/>
        <v>0</v>
      </c>
      <c r="S2134" s="15" t="str">
        <f t="shared" si="169"/>
        <v>no 0% progess</v>
      </c>
      <c r="T2134" s="9">
        <v>0</v>
      </c>
      <c r="U2134" s="9">
        <v>5</v>
      </c>
      <c r="V2134" s="9">
        <v>5</v>
      </c>
      <c r="W2134" s="9">
        <v>0</v>
      </c>
      <c r="X2134" s="9">
        <v>0</v>
      </c>
      <c r="Y2134" s="9">
        <v>0</v>
      </c>
      <c r="Z2134" s="9"/>
      <c r="AA2134" s="9">
        <v>0</v>
      </c>
      <c r="AB2134" s="9"/>
      <c r="AC2134" s="9">
        <v>23060</v>
      </c>
      <c r="AD2134" s="9" t="s">
        <v>7770</v>
      </c>
      <c r="AE2134" s="9" t="s">
        <v>7763</v>
      </c>
      <c r="AF2134" s="9">
        <v>354</v>
      </c>
      <c r="AG2134" s="9"/>
      <c r="AH2134" s="9" t="s">
        <v>7771</v>
      </c>
      <c r="AI2134" s="9" t="s">
        <v>7772</v>
      </c>
      <c r="AJ2134" s="9" t="s">
        <v>7773</v>
      </c>
    </row>
    <row r="2135" spans="1:36" x14ac:dyDescent="0.35">
      <c r="A2135" s="9" t="s">
        <v>3100</v>
      </c>
      <c r="B2135" s="9" t="s">
        <v>3101</v>
      </c>
      <c r="C2135" s="9" t="s">
        <v>14504</v>
      </c>
      <c r="D2135" s="9" t="s">
        <v>29</v>
      </c>
      <c r="E2135" s="9" t="s">
        <v>7783</v>
      </c>
      <c r="F2135" s="9" t="str">
        <f>_xlfn.XLOOKUP(E2135,Total_Enrolled!C:C,Total_Enrolled!C:C)</f>
        <v>2025em1100494@bitspilani-digital.edu.in</v>
      </c>
      <c r="G2135" s="9" t="s">
        <v>7784</v>
      </c>
      <c r="H2135" s="9" t="s">
        <v>14515</v>
      </c>
      <c r="I2135" s="9" t="s">
        <v>7785</v>
      </c>
      <c r="J2135" s="9" t="b">
        <v>1</v>
      </c>
      <c r="K2135" s="9">
        <v>45</v>
      </c>
      <c r="L2135" s="9">
        <f>_xlfn.XLOOKUP(B2135,Courses!A:A,Courses!H:H)</f>
        <v>44</v>
      </c>
      <c r="M2135" s="14">
        <f t="shared" si="165"/>
        <v>1.0227272727272727</v>
      </c>
      <c r="N2135" s="14" t="str">
        <f t="shared" si="166"/>
        <v>Active</v>
      </c>
      <c r="O2135" s="14" t="str" cm="1">
        <f t="array" ref="O2135">_xlfn.IFS(M2135=0,"0",
M2135&lt;=10%,"0-10",
TRUE,"&gt;10"
)&amp;" "&amp;"% progress"</f>
        <v>&gt;10 % progress</v>
      </c>
      <c r="P2135" s="15">
        <f t="shared" si="167"/>
        <v>0</v>
      </c>
      <c r="Q2135" s="15">
        <f>COUNTIFS($G:$G,$G2135)</f>
        <v>3</v>
      </c>
      <c r="R2135" s="16">
        <f t="shared" si="168"/>
        <v>0</v>
      </c>
      <c r="S2135" s="15" t="str">
        <f t="shared" si="169"/>
        <v>no 0% progess</v>
      </c>
      <c r="T2135" s="9">
        <v>0</v>
      </c>
      <c r="U2135" s="9">
        <v>16</v>
      </c>
      <c r="V2135" s="9">
        <v>16</v>
      </c>
      <c r="W2135" s="9">
        <v>0</v>
      </c>
      <c r="X2135" s="9">
        <v>0</v>
      </c>
      <c r="Y2135" s="9">
        <v>0</v>
      </c>
      <c r="Z2135" s="9"/>
      <c r="AA2135" s="9">
        <v>0</v>
      </c>
      <c r="AB2135" s="9"/>
      <c r="AC2135" s="9">
        <v>948</v>
      </c>
      <c r="AD2135" s="9" t="s">
        <v>7787</v>
      </c>
      <c r="AE2135" s="9" t="s">
        <v>7786</v>
      </c>
      <c r="AF2135" s="9">
        <v>144</v>
      </c>
      <c r="AG2135" s="9"/>
      <c r="AH2135" s="9" t="s">
        <v>7788</v>
      </c>
      <c r="AI2135" s="9" t="s">
        <v>7789</v>
      </c>
      <c r="AJ2135" s="9" t="s">
        <v>7790</v>
      </c>
    </row>
    <row r="2136" spans="1:36" x14ac:dyDescent="0.35">
      <c r="A2136" s="9" t="s">
        <v>30</v>
      </c>
      <c r="B2136" s="9" t="s">
        <v>31</v>
      </c>
      <c r="C2136" s="9" t="s">
        <v>14504</v>
      </c>
      <c r="D2136" s="9" t="s">
        <v>29</v>
      </c>
      <c r="E2136" s="9" t="s">
        <v>7783</v>
      </c>
      <c r="F2136" s="9" t="str">
        <f>_xlfn.XLOOKUP(E2136,Total_Enrolled!C:C,Total_Enrolled!C:C)</f>
        <v>2025em1100494@bitspilani-digital.edu.in</v>
      </c>
      <c r="G2136" s="9" t="s">
        <v>7784</v>
      </c>
      <c r="H2136" s="9" t="s">
        <v>14515</v>
      </c>
      <c r="I2136" s="9" t="s">
        <v>7785</v>
      </c>
      <c r="J2136" s="9" t="b">
        <v>1</v>
      </c>
      <c r="K2136" s="9">
        <v>46</v>
      </c>
      <c r="L2136" s="9">
        <f>_xlfn.XLOOKUP(B2136,Courses!A:A,Courses!H:H)</f>
        <v>71</v>
      </c>
      <c r="M2136" s="14">
        <f t="shared" si="165"/>
        <v>0.647887323943662</v>
      </c>
      <c r="N2136" s="14" t="str">
        <f t="shared" si="166"/>
        <v>Active</v>
      </c>
      <c r="O2136" s="14" t="str" cm="1">
        <f t="array" ref="O2136">_xlfn.IFS(M2136=0,"0",
M2136&lt;=10%,"0-10",
TRUE,"&gt;10"
)&amp;" "&amp;"% progress"</f>
        <v>&gt;10 % progress</v>
      </c>
      <c r="P2136" s="15">
        <f t="shared" si="167"/>
        <v>0</v>
      </c>
      <c r="Q2136" s="15">
        <f>COUNTIFS($G:$G,$G2136)</f>
        <v>3</v>
      </c>
      <c r="R2136" s="16">
        <f t="shared" si="168"/>
        <v>0</v>
      </c>
      <c r="S2136" s="15" t="str">
        <f t="shared" si="169"/>
        <v>no 0% progess</v>
      </c>
      <c r="T2136" s="9">
        <v>0</v>
      </c>
      <c r="U2136" s="9">
        <v>14</v>
      </c>
      <c r="V2136" s="9">
        <v>14</v>
      </c>
      <c r="W2136" s="9">
        <v>0</v>
      </c>
      <c r="X2136" s="9">
        <v>0</v>
      </c>
      <c r="Y2136" s="9">
        <v>0</v>
      </c>
      <c r="Z2136" s="9"/>
      <c r="AA2136" s="9">
        <v>0</v>
      </c>
      <c r="AB2136" s="9"/>
      <c r="AC2136" s="9">
        <v>908</v>
      </c>
      <c r="AD2136" s="9" t="s">
        <v>7791</v>
      </c>
      <c r="AE2136" s="9" t="s">
        <v>7786</v>
      </c>
      <c r="AF2136" s="9">
        <v>144</v>
      </c>
      <c r="AG2136" s="9"/>
      <c r="AH2136" s="9" t="s">
        <v>7792</v>
      </c>
      <c r="AI2136" s="9" t="s">
        <v>7793</v>
      </c>
      <c r="AJ2136" s="9" t="s">
        <v>7794</v>
      </c>
    </row>
    <row r="2137" spans="1:36" x14ac:dyDescent="0.35">
      <c r="A2137" s="9" t="s">
        <v>3110</v>
      </c>
      <c r="B2137" s="9" t="s">
        <v>3111</v>
      </c>
      <c r="C2137" s="9" t="s">
        <v>14504</v>
      </c>
      <c r="D2137" s="9" t="s">
        <v>29</v>
      </c>
      <c r="E2137" s="9" t="s">
        <v>7783</v>
      </c>
      <c r="F2137" s="9" t="str">
        <f>_xlfn.XLOOKUP(E2137,Total_Enrolled!C:C,Total_Enrolled!C:C)</f>
        <v>2025em1100494@bitspilani-digital.edu.in</v>
      </c>
      <c r="G2137" s="9" t="s">
        <v>7784</v>
      </c>
      <c r="H2137" s="9" t="s">
        <v>14515</v>
      </c>
      <c r="I2137" s="9" t="s">
        <v>7785</v>
      </c>
      <c r="J2137" s="9" t="b">
        <v>1</v>
      </c>
      <c r="K2137" s="9">
        <v>39</v>
      </c>
      <c r="L2137" s="9">
        <f>_xlfn.XLOOKUP(B2137,Courses!A:A,Courses!H:H)</f>
        <v>67</v>
      </c>
      <c r="M2137" s="14">
        <f t="shared" si="165"/>
        <v>0.58208955223880599</v>
      </c>
      <c r="N2137" s="14" t="str">
        <f t="shared" si="166"/>
        <v>Active</v>
      </c>
      <c r="O2137" s="14" t="str" cm="1">
        <f t="array" ref="O2137">_xlfn.IFS(M2137=0,"0",
M2137&lt;=10%,"0-10",
TRUE,"&gt;10"
)&amp;" "&amp;"% progress"</f>
        <v>&gt;10 % progress</v>
      </c>
      <c r="P2137" s="15">
        <f t="shared" si="167"/>
        <v>0</v>
      </c>
      <c r="Q2137" s="15">
        <f>COUNTIFS($G:$G,$G2137)</f>
        <v>3</v>
      </c>
      <c r="R2137" s="16">
        <f t="shared" si="168"/>
        <v>0</v>
      </c>
      <c r="S2137" s="15" t="str">
        <f t="shared" si="169"/>
        <v>no 0% progess</v>
      </c>
      <c r="T2137" s="9">
        <v>0</v>
      </c>
      <c r="U2137" s="9">
        <v>8</v>
      </c>
      <c r="V2137" s="9">
        <v>9</v>
      </c>
      <c r="W2137" s="9">
        <v>0</v>
      </c>
      <c r="X2137" s="9">
        <v>0</v>
      </c>
      <c r="Y2137" s="9">
        <v>0</v>
      </c>
      <c r="Z2137" s="9"/>
      <c r="AA2137" s="9">
        <v>0</v>
      </c>
      <c r="AB2137" s="9"/>
      <c r="AC2137" s="9">
        <v>1324</v>
      </c>
      <c r="AD2137" s="9" t="s">
        <v>7795</v>
      </c>
      <c r="AE2137" s="9" t="s">
        <v>7786</v>
      </c>
      <c r="AF2137" s="9">
        <v>144</v>
      </c>
      <c r="AG2137" s="9"/>
      <c r="AH2137" s="9" t="s">
        <v>7796</v>
      </c>
      <c r="AI2137" s="9"/>
      <c r="AJ2137" s="9"/>
    </row>
    <row r="2138" spans="1:36" x14ac:dyDescent="0.35">
      <c r="A2138" s="9" t="s">
        <v>48</v>
      </c>
      <c r="B2138" s="9" t="s">
        <v>49</v>
      </c>
      <c r="C2138" s="9" t="s">
        <v>14503</v>
      </c>
      <c r="D2138" s="9" t="s">
        <v>29</v>
      </c>
      <c r="E2138" s="9" t="s">
        <v>7800</v>
      </c>
      <c r="F2138" s="9" t="str">
        <f>_xlfn.XLOOKUP(E2138,Total_Enrolled!C:C,Total_Enrolled!C:C)</f>
        <v>2025eb1100320@bitspilani-digital.edu.in</v>
      </c>
      <c r="G2138" s="9" t="s">
        <v>7801</v>
      </c>
      <c r="H2138" s="9" t="s">
        <v>14515</v>
      </c>
      <c r="I2138" s="9" t="s">
        <v>7802</v>
      </c>
      <c r="J2138" s="9" t="b">
        <v>1</v>
      </c>
      <c r="K2138" s="9">
        <v>32</v>
      </c>
      <c r="L2138" s="9">
        <f>_xlfn.XLOOKUP(B2138,Courses!A:A,Courses!H:H)</f>
        <v>84</v>
      </c>
      <c r="M2138" s="14">
        <f t="shared" si="165"/>
        <v>0.38095238095238093</v>
      </c>
      <c r="N2138" s="14" t="str">
        <f t="shared" si="166"/>
        <v>Active</v>
      </c>
      <c r="O2138" s="14" t="str" cm="1">
        <f t="array" ref="O2138">_xlfn.IFS(M2138=0,"0",
M2138&lt;=10%,"0-10",
TRUE,"&gt;10"
)&amp;" "&amp;"% progress"</f>
        <v>&gt;10 % progress</v>
      </c>
      <c r="P2138" s="15">
        <f t="shared" si="167"/>
        <v>0</v>
      </c>
      <c r="Q2138" s="15">
        <f>COUNTIFS($G:$G,$G2138)</f>
        <v>4</v>
      </c>
      <c r="R2138" s="16">
        <f t="shared" si="168"/>
        <v>0</v>
      </c>
      <c r="S2138" s="15" t="str">
        <f t="shared" si="169"/>
        <v>no 0% progess</v>
      </c>
      <c r="T2138" s="9">
        <v>0</v>
      </c>
      <c r="U2138" s="9">
        <v>8</v>
      </c>
      <c r="V2138" s="9">
        <v>8</v>
      </c>
      <c r="W2138" s="9">
        <v>0</v>
      </c>
      <c r="X2138" s="9">
        <v>0</v>
      </c>
      <c r="Y2138" s="9">
        <v>0</v>
      </c>
      <c r="Z2138" s="9"/>
      <c r="AA2138" s="9">
        <v>0</v>
      </c>
      <c r="AB2138" s="9"/>
      <c r="AC2138" s="9">
        <v>17058</v>
      </c>
      <c r="AD2138" s="9" t="s">
        <v>7804</v>
      </c>
      <c r="AE2138" s="9" t="s">
        <v>7803</v>
      </c>
      <c r="AF2138" s="9">
        <v>269</v>
      </c>
      <c r="AG2138" s="9"/>
      <c r="AH2138" s="9" t="s">
        <v>7805</v>
      </c>
      <c r="AI2138" s="9"/>
      <c r="AJ2138" s="9"/>
    </row>
    <row r="2139" spans="1:36" x14ac:dyDescent="0.35">
      <c r="A2139" s="9" t="s">
        <v>44</v>
      </c>
      <c r="B2139" s="9" t="s">
        <v>45</v>
      </c>
      <c r="C2139" s="9" t="s">
        <v>14503</v>
      </c>
      <c r="D2139" s="9" t="s">
        <v>29</v>
      </c>
      <c r="E2139" s="9" t="s">
        <v>7800</v>
      </c>
      <c r="F2139" s="9" t="str">
        <f>_xlfn.XLOOKUP(E2139,Total_Enrolled!C:C,Total_Enrolled!C:C)</f>
        <v>2025eb1100320@bitspilani-digital.edu.in</v>
      </c>
      <c r="G2139" s="9" t="s">
        <v>7801</v>
      </c>
      <c r="H2139" s="9" t="s">
        <v>14515</v>
      </c>
      <c r="I2139" s="9" t="s">
        <v>7802</v>
      </c>
      <c r="J2139" s="9" t="b">
        <v>1</v>
      </c>
      <c r="K2139" s="9">
        <v>1</v>
      </c>
      <c r="L2139" s="9">
        <f>_xlfn.XLOOKUP(B2139,Courses!A:A,Courses!H:H)</f>
        <v>93</v>
      </c>
      <c r="M2139" s="14">
        <f t="shared" si="165"/>
        <v>1.0752688172043012E-2</v>
      </c>
      <c r="N2139" s="14" t="str">
        <f t="shared" si="166"/>
        <v>Active</v>
      </c>
      <c r="O2139" s="14" t="str" cm="1">
        <f t="array" ref="O2139">_xlfn.IFS(M2139=0,"0",
M2139&lt;=10%,"0-10",
TRUE,"&gt;10"
)&amp;" "&amp;"% progress"</f>
        <v>0-10 % progress</v>
      </c>
      <c r="P2139" s="15">
        <f t="shared" si="167"/>
        <v>0</v>
      </c>
      <c r="Q2139" s="15">
        <f>COUNTIFS($G:$G,$G2139)</f>
        <v>4</v>
      </c>
      <c r="R2139" s="16">
        <f t="shared" si="168"/>
        <v>0</v>
      </c>
      <c r="S2139" s="15" t="str">
        <f t="shared" si="169"/>
        <v>no 0% progess</v>
      </c>
      <c r="T2139" s="9">
        <v>0</v>
      </c>
      <c r="U2139" s="9">
        <v>1</v>
      </c>
      <c r="V2139" s="9">
        <v>1</v>
      </c>
      <c r="W2139" s="9">
        <v>0</v>
      </c>
      <c r="X2139" s="9">
        <v>0</v>
      </c>
      <c r="Y2139" s="9">
        <v>0</v>
      </c>
      <c r="Z2139" s="9"/>
      <c r="AA2139" s="9">
        <v>0</v>
      </c>
      <c r="AB2139" s="9"/>
      <c r="AC2139" s="9">
        <v>0</v>
      </c>
      <c r="AD2139" s="9" t="s">
        <v>7806</v>
      </c>
      <c r="AE2139" s="9" t="s">
        <v>7803</v>
      </c>
      <c r="AF2139" s="9">
        <v>269</v>
      </c>
      <c r="AG2139" s="9"/>
      <c r="AH2139" s="9" t="s">
        <v>7807</v>
      </c>
      <c r="AI2139" s="9"/>
      <c r="AJ2139" s="9"/>
    </row>
    <row r="2140" spans="1:36" x14ac:dyDescent="0.35">
      <c r="A2140" s="9" t="s">
        <v>56</v>
      </c>
      <c r="B2140" s="9" t="s">
        <v>57</v>
      </c>
      <c r="C2140" s="9" t="s">
        <v>14503</v>
      </c>
      <c r="D2140" s="9" t="s">
        <v>29</v>
      </c>
      <c r="E2140" s="9" t="s">
        <v>7800</v>
      </c>
      <c r="F2140" s="9" t="str">
        <f>_xlfn.XLOOKUP(E2140,Total_Enrolled!C:C,Total_Enrolled!C:C)</f>
        <v>2025eb1100320@bitspilani-digital.edu.in</v>
      </c>
      <c r="G2140" s="9" t="s">
        <v>7801</v>
      </c>
      <c r="H2140" s="9" t="s">
        <v>14515</v>
      </c>
      <c r="I2140" s="9" t="s">
        <v>7802</v>
      </c>
      <c r="J2140" s="9" t="b">
        <v>1</v>
      </c>
      <c r="K2140" s="9">
        <v>1</v>
      </c>
      <c r="L2140" s="9">
        <f>_xlfn.XLOOKUP(B2140,Courses!A:A,Courses!H:H)</f>
        <v>46</v>
      </c>
      <c r="M2140" s="14">
        <f t="shared" si="165"/>
        <v>2.1739130434782608E-2</v>
      </c>
      <c r="N2140" s="14" t="str">
        <f t="shared" si="166"/>
        <v>Active</v>
      </c>
      <c r="O2140" s="14" t="str" cm="1">
        <f t="array" ref="O2140">_xlfn.IFS(M2140=0,"0",
M2140&lt;=10%,"0-10",
TRUE,"&gt;10"
)&amp;" "&amp;"% progress"</f>
        <v>0-10 % progress</v>
      </c>
      <c r="P2140" s="15">
        <f t="shared" si="167"/>
        <v>0</v>
      </c>
      <c r="Q2140" s="15">
        <f>COUNTIFS($G:$G,$G2140)</f>
        <v>4</v>
      </c>
      <c r="R2140" s="16">
        <f t="shared" si="168"/>
        <v>0</v>
      </c>
      <c r="S2140" s="15" t="str">
        <f t="shared" si="169"/>
        <v>no 0% progess</v>
      </c>
      <c r="T2140" s="9">
        <v>0</v>
      </c>
      <c r="U2140" s="9">
        <v>1</v>
      </c>
      <c r="V2140" s="9">
        <v>1</v>
      </c>
      <c r="W2140" s="9">
        <v>0</v>
      </c>
      <c r="X2140" s="9">
        <v>0</v>
      </c>
      <c r="Y2140" s="9">
        <v>0</v>
      </c>
      <c r="Z2140" s="9"/>
      <c r="AA2140" s="9">
        <v>0</v>
      </c>
      <c r="AB2140" s="9"/>
      <c r="AC2140" s="9">
        <v>0</v>
      </c>
      <c r="AD2140" s="9" t="s">
        <v>7808</v>
      </c>
      <c r="AE2140" s="9" t="s">
        <v>7803</v>
      </c>
      <c r="AF2140" s="9">
        <v>269</v>
      </c>
      <c r="AG2140" s="9"/>
      <c r="AH2140" s="9" t="s">
        <v>7809</v>
      </c>
      <c r="AI2140" s="9"/>
      <c r="AJ2140" s="9"/>
    </row>
    <row r="2141" spans="1:36" x14ac:dyDescent="0.35">
      <c r="A2141" s="9" t="s">
        <v>52</v>
      </c>
      <c r="B2141" s="9" t="s">
        <v>53</v>
      </c>
      <c r="C2141" s="9" t="s">
        <v>14503</v>
      </c>
      <c r="D2141" s="9" t="s">
        <v>29</v>
      </c>
      <c r="E2141" s="9" t="s">
        <v>7800</v>
      </c>
      <c r="F2141" s="9" t="str">
        <f>_xlfn.XLOOKUP(E2141,Total_Enrolled!C:C,Total_Enrolled!C:C)</f>
        <v>2025eb1100320@bitspilani-digital.edu.in</v>
      </c>
      <c r="G2141" s="9" t="s">
        <v>7801</v>
      </c>
      <c r="H2141" s="9" t="s">
        <v>14515</v>
      </c>
      <c r="I2141" s="9" t="s">
        <v>7802</v>
      </c>
      <c r="J2141" s="9" t="b">
        <v>1</v>
      </c>
      <c r="K2141" s="9">
        <v>32</v>
      </c>
      <c r="L2141" s="9">
        <f>_xlfn.XLOOKUP(B2141,Courses!A:A,Courses!H:H)</f>
        <v>41</v>
      </c>
      <c r="M2141" s="14">
        <f t="shared" si="165"/>
        <v>0.78048780487804881</v>
      </c>
      <c r="N2141" s="14" t="str">
        <f t="shared" si="166"/>
        <v>Active</v>
      </c>
      <c r="O2141" s="14" t="str" cm="1">
        <f t="array" ref="O2141">_xlfn.IFS(M2141=0,"0",
M2141&lt;=10%,"0-10",
TRUE,"&gt;10"
)&amp;" "&amp;"% progress"</f>
        <v>&gt;10 % progress</v>
      </c>
      <c r="P2141" s="15">
        <f t="shared" si="167"/>
        <v>0</v>
      </c>
      <c r="Q2141" s="15">
        <f>COUNTIFS($G:$G,$G2141)</f>
        <v>4</v>
      </c>
      <c r="R2141" s="16">
        <f t="shared" si="168"/>
        <v>0</v>
      </c>
      <c r="S2141" s="15" t="str">
        <f t="shared" si="169"/>
        <v>no 0% progess</v>
      </c>
      <c r="T2141" s="9">
        <v>0</v>
      </c>
      <c r="U2141" s="9">
        <v>4</v>
      </c>
      <c r="V2141" s="9">
        <v>4</v>
      </c>
      <c r="W2141" s="9">
        <v>0</v>
      </c>
      <c r="X2141" s="9">
        <v>0</v>
      </c>
      <c r="Y2141" s="9">
        <v>0</v>
      </c>
      <c r="Z2141" s="9"/>
      <c r="AA2141" s="9">
        <v>0</v>
      </c>
      <c r="AB2141" s="9"/>
      <c r="AC2141" s="9">
        <v>12598</v>
      </c>
      <c r="AD2141" s="9" t="s">
        <v>7810</v>
      </c>
      <c r="AE2141" s="9" t="s">
        <v>7803</v>
      </c>
      <c r="AF2141" s="9">
        <v>269</v>
      </c>
      <c r="AG2141" s="9"/>
      <c r="AH2141" s="9" t="s">
        <v>7811</v>
      </c>
      <c r="AI2141" s="9"/>
      <c r="AJ2141" s="9"/>
    </row>
    <row r="2142" spans="1:36" x14ac:dyDescent="0.35">
      <c r="A2142" s="9" t="s">
        <v>52</v>
      </c>
      <c r="B2142" s="9" t="s">
        <v>53</v>
      </c>
      <c r="C2142" s="9" t="s">
        <v>14503</v>
      </c>
      <c r="D2142" s="9" t="s">
        <v>29</v>
      </c>
      <c r="E2142" s="9" t="s">
        <v>7812</v>
      </c>
      <c r="F2142" s="9" t="str">
        <f>_xlfn.XLOOKUP(E2142,Total_Enrolled!C:C,Total_Enrolled!C:C)</f>
        <v>2025eb1100321@bitspilani-digital.edu.in</v>
      </c>
      <c r="G2142" s="9" t="s">
        <v>7813</v>
      </c>
      <c r="H2142" s="9" t="s">
        <v>14515</v>
      </c>
      <c r="I2142" s="9" t="s">
        <v>7814</v>
      </c>
      <c r="J2142" s="9" t="b">
        <v>1</v>
      </c>
      <c r="K2142" s="9">
        <v>21</v>
      </c>
      <c r="L2142" s="9">
        <f>_xlfn.XLOOKUP(B2142,Courses!A:A,Courses!H:H)</f>
        <v>41</v>
      </c>
      <c r="M2142" s="14">
        <f t="shared" si="165"/>
        <v>0.51219512195121952</v>
      </c>
      <c r="N2142" s="14" t="str">
        <f t="shared" si="166"/>
        <v>Active</v>
      </c>
      <c r="O2142" s="14" t="str" cm="1">
        <f t="array" ref="O2142">_xlfn.IFS(M2142=0,"0",
M2142&lt;=10%,"0-10",
TRUE,"&gt;10"
)&amp;" "&amp;"% progress"</f>
        <v>&gt;10 % progress</v>
      </c>
      <c r="P2142" s="15">
        <f t="shared" si="167"/>
        <v>0</v>
      </c>
      <c r="Q2142" s="15">
        <f>COUNTIFS($G:$G,$G2142)</f>
        <v>4</v>
      </c>
      <c r="R2142" s="16">
        <f t="shared" si="168"/>
        <v>0</v>
      </c>
      <c r="S2142" s="15" t="str">
        <f t="shared" si="169"/>
        <v>no 0% progess</v>
      </c>
      <c r="T2142" s="9">
        <v>0</v>
      </c>
      <c r="U2142" s="9">
        <v>2</v>
      </c>
      <c r="V2142" s="9">
        <v>2</v>
      </c>
      <c r="W2142" s="9">
        <v>0</v>
      </c>
      <c r="X2142" s="9">
        <v>0</v>
      </c>
      <c r="Y2142" s="9">
        <v>1</v>
      </c>
      <c r="Z2142" s="9"/>
      <c r="AA2142" s="9">
        <v>0</v>
      </c>
      <c r="AB2142" s="9"/>
      <c r="AC2142" s="9">
        <v>20141</v>
      </c>
      <c r="AD2142" s="9" t="s">
        <v>7815</v>
      </c>
      <c r="AE2142" s="9" t="s">
        <v>7816</v>
      </c>
      <c r="AF2142" s="9">
        <v>235</v>
      </c>
      <c r="AG2142" s="9"/>
      <c r="AH2142" s="9" t="s">
        <v>7817</v>
      </c>
      <c r="AI2142" s="9"/>
      <c r="AJ2142" s="9"/>
    </row>
    <row r="2143" spans="1:36" x14ac:dyDescent="0.35">
      <c r="A2143" s="9" t="s">
        <v>56</v>
      </c>
      <c r="B2143" s="9" t="s">
        <v>57</v>
      </c>
      <c r="C2143" s="9" t="s">
        <v>14503</v>
      </c>
      <c r="D2143" s="9" t="s">
        <v>29</v>
      </c>
      <c r="E2143" s="9" t="s">
        <v>7812</v>
      </c>
      <c r="F2143" s="9" t="str">
        <f>_xlfn.XLOOKUP(E2143,Total_Enrolled!C:C,Total_Enrolled!C:C)</f>
        <v>2025eb1100321@bitspilani-digital.edu.in</v>
      </c>
      <c r="G2143" s="9" t="s">
        <v>7813</v>
      </c>
      <c r="H2143" s="9" t="s">
        <v>14515</v>
      </c>
      <c r="I2143" s="9" t="s">
        <v>7814</v>
      </c>
      <c r="J2143" s="9" t="b">
        <v>1</v>
      </c>
      <c r="K2143" s="9">
        <v>5</v>
      </c>
      <c r="L2143" s="9">
        <f>_xlfn.XLOOKUP(B2143,Courses!A:A,Courses!H:H)</f>
        <v>46</v>
      </c>
      <c r="M2143" s="14">
        <f t="shared" si="165"/>
        <v>0.10869565217391304</v>
      </c>
      <c r="N2143" s="14" t="str">
        <f t="shared" si="166"/>
        <v>Active</v>
      </c>
      <c r="O2143" s="14" t="str" cm="1">
        <f t="array" ref="O2143">_xlfn.IFS(M2143=0,"0",
M2143&lt;=10%,"0-10",
TRUE,"&gt;10"
)&amp;" "&amp;"% progress"</f>
        <v>&gt;10 % progress</v>
      </c>
      <c r="P2143" s="15">
        <f t="shared" si="167"/>
        <v>0</v>
      </c>
      <c r="Q2143" s="15">
        <f>COUNTIFS($G:$G,$G2143)</f>
        <v>4</v>
      </c>
      <c r="R2143" s="16">
        <f t="shared" si="168"/>
        <v>0</v>
      </c>
      <c r="S2143" s="15" t="str">
        <f t="shared" si="169"/>
        <v>no 0% progess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/>
      <c r="AA2143" s="9">
        <v>0</v>
      </c>
      <c r="AB2143" s="9"/>
      <c r="AC2143" s="9">
        <v>816</v>
      </c>
      <c r="AD2143" s="9" t="s">
        <v>7818</v>
      </c>
      <c r="AE2143" s="9" t="s">
        <v>7816</v>
      </c>
      <c r="AF2143" s="9">
        <v>235</v>
      </c>
      <c r="AG2143" s="9"/>
      <c r="AH2143" s="9"/>
      <c r="AI2143" s="9" t="s">
        <v>7819</v>
      </c>
      <c r="AJ2143" s="9" t="s">
        <v>7820</v>
      </c>
    </row>
    <row r="2144" spans="1:36" x14ac:dyDescent="0.35">
      <c r="A2144" s="9" t="s">
        <v>44</v>
      </c>
      <c r="B2144" s="9" t="s">
        <v>45</v>
      </c>
      <c r="C2144" s="9" t="s">
        <v>14503</v>
      </c>
      <c r="D2144" s="9" t="s">
        <v>29</v>
      </c>
      <c r="E2144" s="9" t="s">
        <v>7812</v>
      </c>
      <c r="F2144" s="9" t="str">
        <f>_xlfn.XLOOKUP(E2144,Total_Enrolled!C:C,Total_Enrolled!C:C)</f>
        <v>2025eb1100321@bitspilani-digital.edu.in</v>
      </c>
      <c r="G2144" s="9" t="s">
        <v>7813</v>
      </c>
      <c r="H2144" s="9" t="s">
        <v>14515</v>
      </c>
      <c r="I2144" s="9" t="s">
        <v>7814</v>
      </c>
      <c r="J2144" s="9" t="b">
        <v>1</v>
      </c>
      <c r="K2144" s="9">
        <v>4</v>
      </c>
      <c r="L2144" s="9">
        <f>_xlfn.XLOOKUP(B2144,Courses!A:A,Courses!H:H)</f>
        <v>93</v>
      </c>
      <c r="M2144" s="14">
        <f t="shared" si="165"/>
        <v>4.3010752688172046E-2</v>
      </c>
      <c r="N2144" s="14" t="str">
        <f t="shared" si="166"/>
        <v>Active</v>
      </c>
      <c r="O2144" s="14" t="str" cm="1">
        <f t="array" ref="O2144">_xlfn.IFS(M2144=0,"0",
M2144&lt;=10%,"0-10",
TRUE,"&gt;10"
)&amp;" "&amp;"% progress"</f>
        <v>0-10 % progress</v>
      </c>
      <c r="P2144" s="15">
        <f t="shared" si="167"/>
        <v>0</v>
      </c>
      <c r="Q2144" s="15">
        <f>COUNTIFS($G:$G,$G2144)</f>
        <v>4</v>
      </c>
      <c r="R2144" s="16">
        <f t="shared" si="168"/>
        <v>0</v>
      </c>
      <c r="S2144" s="15" t="str">
        <f t="shared" si="169"/>
        <v>no 0% progess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/>
      <c r="AA2144" s="9">
        <v>0</v>
      </c>
      <c r="AB2144" s="9"/>
      <c r="AC2144" s="9">
        <v>1988</v>
      </c>
      <c r="AD2144" s="9" t="s">
        <v>7821</v>
      </c>
      <c r="AE2144" s="9" t="s">
        <v>7816</v>
      </c>
      <c r="AF2144" s="9">
        <v>235</v>
      </c>
      <c r="AG2144" s="9"/>
      <c r="AH2144" s="9"/>
      <c r="AI2144" s="9"/>
      <c r="AJ2144" s="9"/>
    </row>
    <row r="2145" spans="1:36" x14ac:dyDescent="0.35">
      <c r="A2145" s="9" t="s">
        <v>48</v>
      </c>
      <c r="B2145" s="9" t="s">
        <v>49</v>
      </c>
      <c r="C2145" s="9" t="s">
        <v>14503</v>
      </c>
      <c r="D2145" s="9" t="s">
        <v>29</v>
      </c>
      <c r="E2145" s="9" t="s">
        <v>7812</v>
      </c>
      <c r="F2145" s="9" t="str">
        <f>_xlfn.XLOOKUP(E2145,Total_Enrolled!C:C,Total_Enrolled!C:C)</f>
        <v>2025eb1100321@bitspilani-digital.edu.in</v>
      </c>
      <c r="G2145" s="9" t="s">
        <v>7813</v>
      </c>
      <c r="H2145" s="9" t="s">
        <v>14515</v>
      </c>
      <c r="I2145" s="9" t="s">
        <v>7814</v>
      </c>
      <c r="J2145" s="9" t="b">
        <v>1</v>
      </c>
      <c r="K2145" s="9">
        <v>6</v>
      </c>
      <c r="L2145" s="9">
        <f>_xlfn.XLOOKUP(B2145,Courses!A:A,Courses!H:H)</f>
        <v>84</v>
      </c>
      <c r="M2145" s="14">
        <f t="shared" si="165"/>
        <v>7.1428571428571425E-2</v>
      </c>
      <c r="N2145" s="14" t="str">
        <f t="shared" si="166"/>
        <v>Active</v>
      </c>
      <c r="O2145" s="14" t="str" cm="1">
        <f t="array" ref="O2145">_xlfn.IFS(M2145=0,"0",
M2145&lt;=10%,"0-10",
TRUE,"&gt;10"
)&amp;" "&amp;"% progress"</f>
        <v>0-10 % progress</v>
      </c>
      <c r="P2145" s="15">
        <f t="shared" si="167"/>
        <v>0</v>
      </c>
      <c r="Q2145" s="15">
        <f>COUNTIFS($G:$G,$G2145)</f>
        <v>4</v>
      </c>
      <c r="R2145" s="16">
        <f t="shared" si="168"/>
        <v>0</v>
      </c>
      <c r="S2145" s="15" t="str">
        <f t="shared" si="169"/>
        <v>no 0% progess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/>
      <c r="AA2145" s="9">
        <v>0</v>
      </c>
      <c r="AB2145" s="9"/>
      <c r="AC2145" s="9">
        <v>4986</v>
      </c>
      <c r="AD2145" s="9" t="s">
        <v>7822</v>
      </c>
      <c r="AE2145" s="9" t="s">
        <v>7816</v>
      </c>
      <c r="AF2145" s="9">
        <v>235</v>
      </c>
      <c r="AG2145" s="9"/>
      <c r="AH2145" s="9"/>
      <c r="AI2145" s="9"/>
      <c r="AJ2145" s="9"/>
    </row>
    <row r="2146" spans="1:36" x14ac:dyDescent="0.35">
      <c r="A2146" s="9" t="s">
        <v>3100</v>
      </c>
      <c r="B2146" s="9" t="s">
        <v>3101</v>
      </c>
      <c r="C2146" s="9" t="s">
        <v>14504</v>
      </c>
      <c r="D2146" s="9" t="s">
        <v>29</v>
      </c>
      <c r="E2146" s="9" t="s">
        <v>7823</v>
      </c>
      <c r="F2146" s="9" t="str">
        <f>_xlfn.XLOOKUP(E2146,Total_Enrolled!C:C,Total_Enrolled!C:C)</f>
        <v>2025em1100495@bitspilani-digital.edu.in</v>
      </c>
      <c r="G2146" s="9" t="s">
        <v>7824</v>
      </c>
      <c r="H2146" s="9" t="s">
        <v>14515</v>
      </c>
      <c r="I2146" s="9" t="s">
        <v>7825</v>
      </c>
      <c r="J2146" s="9" t="b">
        <v>1</v>
      </c>
      <c r="K2146" s="9">
        <v>0</v>
      </c>
      <c r="L2146" s="9">
        <f>_xlfn.XLOOKUP(B2146,Courses!A:A,Courses!H:H)</f>
        <v>44</v>
      </c>
      <c r="M2146" s="14">
        <f t="shared" si="165"/>
        <v>0</v>
      </c>
      <c r="N2146" s="14" t="str">
        <f t="shared" si="166"/>
        <v>Not Active</v>
      </c>
      <c r="O2146" s="14" t="str" cm="1">
        <f t="array" ref="O2146">_xlfn.IFS(M2146=0,"0",
M2146&lt;=10%,"0-10",
TRUE,"&gt;10"
)&amp;" "&amp;"% progress"</f>
        <v>0 % progress</v>
      </c>
      <c r="P2146" s="15">
        <f t="shared" si="167"/>
        <v>1</v>
      </c>
      <c r="Q2146" s="15">
        <f>COUNTIFS($G:$G,$G2146)</f>
        <v>3</v>
      </c>
      <c r="R2146" s="16">
        <f t="shared" si="168"/>
        <v>0.33333333333333331</v>
      </c>
      <c r="S2146" s="15" t="str">
        <f t="shared" si="169"/>
        <v>no progress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/>
      <c r="AA2146" s="9">
        <v>0</v>
      </c>
      <c r="AB2146" s="9"/>
      <c r="AC2146" s="9">
        <v>0</v>
      </c>
      <c r="AD2146" s="9"/>
      <c r="AE2146" s="9" t="s">
        <v>7826</v>
      </c>
      <c r="AF2146" s="9">
        <v>35</v>
      </c>
      <c r="AG2146" s="9"/>
      <c r="AH2146" s="9"/>
      <c r="AI2146" s="9"/>
      <c r="AJ2146" s="9"/>
    </row>
    <row r="2147" spans="1:36" x14ac:dyDescent="0.35">
      <c r="A2147" s="9" t="s">
        <v>30</v>
      </c>
      <c r="B2147" s="9" t="s">
        <v>31</v>
      </c>
      <c r="C2147" s="9" t="s">
        <v>14504</v>
      </c>
      <c r="D2147" s="9" t="s">
        <v>29</v>
      </c>
      <c r="E2147" s="9" t="s">
        <v>7823</v>
      </c>
      <c r="F2147" s="9" t="str">
        <f>_xlfn.XLOOKUP(E2147,Total_Enrolled!C:C,Total_Enrolled!C:C)</f>
        <v>2025em1100495@bitspilani-digital.edu.in</v>
      </c>
      <c r="G2147" s="9" t="s">
        <v>7824</v>
      </c>
      <c r="H2147" s="9" t="s">
        <v>14515</v>
      </c>
      <c r="I2147" s="9" t="s">
        <v>7825</v>
      </c>
      <c r="J2147" s="9" t="b">
        <v>1</v>
      </c>
      <c r="K2147" s="9">
        <v>0</v>
      </c>
      <c r="L2147" s="9">
        <f>_xlfn.XLOOKUP(B2147,Courses!A:A,Courses!H:H)</f>
        <v>71</v>
      </c>
      <c r="M2147" s="14">
        <f t="shared" si="165"/>
        <v>0</v>
      </c>
      <c r="N2147" s="14" t="str">
        <f t="shared" si="166"/>
        <v>Not Active</v>
      </c>
      <c r="O2147" s="14" t="str" cm="1">
        <f t="array" ref="O2147">_xlfn.IFS(M2147=0,"0",
M2147&lt;=10%,"0-10",
TRUE,"&gt;10"
)&amp;" "&amp;"% progress"</f>
        <v>0 % progress</v>
      </c>
      <c r="P2147" s="15">
        <f t="shared" si="167"/>
        <v>1</v>
      </c>
      <c r="Q2147" s="15">
        <f>COUNTIFS($G:$G,$G2147)</f>
        <v>3</v>
      </c>
      <c r="R2147" s="16">
        <f t="shared" si="168"/>
        <v>0.33333333333333331</v>
      </c>
      <c r="S2147" s="15" t="str">
        <f t="shared" si="169"/>
        <v>no progress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/>
      <c r="AA2147" s="9">
        <v>0</v>
      </c>
      <c r="AB2147" s="9"/>
      <c r="AC2147" s="9">
        <v>0</v>
      </c>
      <c r="AD2147" s="9"/>
      <c r="AE2147" s="9" t="s">
        <v>7826</v>
      </c>
      <c r="AF2147" s="9">
        <v>35</v>
      </c>
      <c r="AG2147" s="9"/>
      <c r="AH2147" s="9"/>
      <c r="AI2147" s="9"/>
      <c r="AJ2147" s="9"/>
    </row>
    <row r="2148" spans="1:36" x14ac:dyDescent="0.35">
      <c r="A2148" s="9" t="s">
        <v>3089</v>
      </c>
      <c r="B2148" s="9" t="s">
        <v>36</v>
      </c>
      <c r="C2148" s="9" t="s">
        <v>14504</v>
      </c>
      <c r="D2148" s="9" t="s">
        <v>29</v>
      </c>
      <c r="E2148" s="9" t="s">
        <v>7823</v>
      </c>
      <c r="F2148" s="9" t="str">
        <f>_xlfn.XLOOKUP(E2148,Total_Enrolled!C:C,Total_Enrolled!C:C)</f>
        <v>2025em1100495@bitspilani-digital.edu.in</v>
      </c>
      <c r="G2148" s="9" t="s">
        <v>7824</v>
      </c>
      <c r="H2148" s="9" t="s">
        <v>14515</v>
      </c>
      <c r="I2148" s="9" t="s">
        <v>7825</v>
      </c>
      <c r="J2148" s="9" t="b">
        <v>1</v>
      </c>
      <c r="K2148" s="9">
        <v>0</v>
      </c>
      <c r="L2148" s="9">
        <f>_xlfn.XLOOKUP(B2148,Courses!A:A,Courses!H:H)</f>
        <v>85</v>
      </c>
      <c r="M2148" s="14">
        <f t="shared" si="165"/>
        <v>0</v>
      </c>
      <c r="N2148" s="14" t="str">
        <f t="shared" si="166"/>
        <v>Not Active</v>
      </c>
      <c r="O2148" s="14" t="str" cm="1">
        <f t="array" ref="O2148">_xlfn.IFS(M2148=0,"0",
M2148&lt;=10%,"0-10",
TRUE,"&gt;10"
)&amp;" "&amp;"% progress"</f>
        <v>0 % progress</v>
      </c>
      <c r="P2148" s="15">
        <f t="shared" si="167"/>
        <v>1</v>
      </c>
      <c r="Q2148" s="15">
        <f>COUNTIFS($G:$G,$G2148)</f>
        <v>3</v>
      </c>
      <c r="R2148" s="16">
        <f t="shared" si="168"/>
        <v>0.33333333333333331</v>
      </c>
      <c r="S2148" s="15" t="str">
        <f t="shared" si="169"/>
        <v>no progress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/>
      <c r="AA2148" s="9">
        <v>0</v>
      </c>
      <c r="AB2148" s="9"/>
      <c r="AC2148" s="9">
        <v>0</v>
      </c>
      <c r="AD2148" s="9" t="s">
        <v>7827</v>
      </c>
      <c r="AE2148" s="9" t="s">
        <v>7826</v>
      </c>
      <c r="AF2148" s="9">
        <v>35</v>
      </c>
      <c r="AG2148" s="9"/>
      <c r="AH2148" s="9"/>
      <c r="AI2148" s="9"/>
      <c r="AJ2148" s="9"/>
    </row>
    <row r="2149" spans="1:36" x14ac:dyDescent="0.35">
      <c r="A2149" s="9" t="s">
        <v>30</v>
      </c>
      <c r="B2149" s="9" t="s">
        <v>31</v>
      </c>
      <c r="C2149" s="9" t="s">
        <v>14504</v>
      </c>
      <c r="D2149" s="9" t="s">
        <v>29</v>
      </c>
      <c r="E2149" s="9" t="s">
        <v>7828</v>
      </c>
      <c r="F2149" s="9" t="str">
        <f>_xlfn.XLOOKUP(E2149,Total_Enrolled!C:C,Total_Enrolled!C:C)</f>
        <v>2025em1100496@bitspilani-digital.edu.in</v>
      </c>
      <c r="G2149" s="9" t="s">
        <v>7829</v>
      </c>
      <c r="H2149" s="9" t="s">
        <v>14515</v>
      </c>
      <c r="I2149" s="9" t="s">
        <v>7830</v>
      </c>
      <c r="J2149" s="9" t="b">
        <v>1</v>
      </c>
      <c r="K2149" s="9">
        <v>9</v>
      </c>
      <c r="L2149" s="9">
        <f>_xlfn.XLOOKUP(B2149,Courses!A:A,Courses!H:H)</f>
        <v>71</v>
      </c>
      <c r="M2149" s="14">
        <f t="shared" si="165"/>
        <v>0.12676056338028169</v>
      </c>
      <c r="N2149" s="14" t="str">
        <f t="shared" si="166"/>
        <v>Active</v>
      </c>
      <c r="O2149" s="14" t="str" cm="1">
        <f t="array" ref="O2149">_xlfn.IFS(M2149=0,"0",
M2149&lt;=10%,"0-10",
TRUE,"&gt;10"
)&amp;" "&amp;"% progress"</f>
        <v>&gt;10 % progress</v>
      </c>
      <c r="P2149" s="15">
        <f t="shared" si="167"/>
        <v>0</v>
      </c>
      <c r="Q2149" s="15">
        <f>COUNTIFS($G:$G,$G2149)</f>
        <v>3</v>
      </c>
      <c r="R2149" s="16">
        <f t="shared" si="168"/>
        <v>0</v>
      </c>
      <c r="S2149" s="15" t="str">
        <f t="shared" si="169"/>
        <v>no 0% progess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/>
      <c r="AA2149" s="9">
        <v>0</v>
      </c>
      <c r="AB2149" s="9"/>
      <c r="AC2149" s="9">
        <v>6806</v>
      </c>
      <c r="AD2149" s="9" t="s">
        <v>7831</v>
      </c>
      <c r="AE2149" s="9" t="s">
        <v>7832</v>
      </c>
      <c r="AF2149" s="9">
        <v>144</v>
      </c>
      <c r="AG2149" s="9"/>
      <c r="AH2149" s="9"/>
      <c r="AI2149" s="9" t="s">
        <v>7833</v>
      </c>
      <c r="AJ2149" s="9" t="s">
        <v>7834</v>
      </c>
    </row>
    <row r="2150" spans="1:36" x14ac:dyDescent="0.35">
      <c r="A2150" s="9" t="s">
        <v>3110</v>
      </c>
      <c r="B2150" s="9" t="s">
        <v>3111</v>
      </c>
      <c r="C2150" s="9" t="s">
        <v>14504</v>
      </c>
      <c r="D2150" s="9" t="s">
        <v>29</v>
      </c>
      <c r="E2150" s="9" t="s">
        <v>7828</v>
      </c>
      <c r="F2150" s="9" t="str">
        <f>_xlfn.XLOOKUP(E2150,Total_Enrolled!C:C,Total_Enrolled!C:C)</f>
        <v>2025em1100496@bitspilani-digital.edu.in</v>
      </c>
      <c r="G2150" s="9" t="s">
        <v>7829</v>
      </c>
      <c r="H2150" s="9" t="s">
        <v>14515</v>
      </c>
      <c r="I2150" s="9" t="s">
        <v>7830</v>
      </c>
      <c r="J2150" s="9" t="b">
        <v>1</v>
      </c>
      <c r="K2150" s="9">
        <v>16</v>
      </c>
      <c r="L2150" s="9">
        <f>_xlfn.XLOOKUP(B2150,Courses!A:A,Courses!H:H)</f>
        <v>67</v>
      </c>
      <c r="M2150" s="14">
        <f t="shared" si="165"/>
        <v>0.23880597014925373</v>
      </c>
      <c r="N2150" s="14" t="str">
        <f t="shared" si="166"/>
        <v>Active</v>
      </c>
      <c r="O2150" s="14" t="str" cm="1">
        <f t="array" ref="O2150">_xlfn.IFS(M2150=0,"0",
M2150&lt;=10%,"0-10",
TRUE,"&gt;10"
)&amp;" "&amp;"% progress"</f>
        <v>&gt;10 % progress</v>
      </c>
      <c r="P2150" s="15">
        <f t="shared" si="167"/>
        <v>0</v>
      </c>
      <c r="Q2150" s="15">
        <f>COUNTIFS($G:$G,$G2150)</f>
        <v>3</v>
      </c>
      <c r="R2150" s="16">
        <f t="shared" si="168"/>
        <v>0</v>
      </c>
      <c r="S2150" s="15" t="str">
        <f t="shared" si="169"/>
        <v>no 0% progess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/>
      <c r="AA2150" s="9">
        <v>0</v>
      </c>
      <c r="AB2150" s="9"/>
      <c r="AC2150" s="9">
        <v>11973</v>
      </c>
      <c r="AD2150" s="9" t="s">
        <v>7835</v>
      </c>
      <c r="AE2150" s="9" t="s">
        <v>7832</v>
      </c>
      <c r="AF2150" s="9">
        <v>144</v>
      </c>
      <c r="AG2150" s="9"/>
      <c r="AH2150" s="9"/>
      <c r="AI2150" s="9"/>
      <c r="AJ2150" s="9"/>
    </row>
    <row r="2151" spans="1:36" x14ac:dyDescent="0.35">
      <c r="A2151" s="9" t="s">
        <v>3100</v>
      </c>
      <c r="B2151" s="9" t="s">
        <v>3101</v>
      </c>
      <c r="C2151" s="9" t="s">
        <v>14504</v>
      </c>
      <c r="D2151" s="9" t="s">
        <v>29</v>
      </c>
      <c r="E2151" s="9" t="s">
        <v>7828</v>
      </c>
      <c r="F2151" s="9" t="str">
        <f>_xlfn.XLOOKUP(E2151,Total_Enrolled!C:C,Total_Enrolled!C:C)</f>
        <v>2025em1100496@bitspilani-digital.edu.in</v>
      </c>
      <c r="G2151" s="9" t="s">
        <v>7829</v>
      </c>
      <c r="H2151" s="9" t="s">
        <v>14515</v>
      </c>
      <c r="I2151" s="9" t="s">
        <v>7830</v>
      </c>
      <c r="J2151" s="9" t="b">
        <v>1</v>
      </c>
      <c r="K2151" s="9">
        <v>10</v>
      </c>
      <c r="L2151" s="9">
        <f>_xlfn.XLOOKUP(B2151,Courses!A:A,Courses!H:H)</f>
        <v>44</v>
      </c>
      <c r="M2151" s="14">
        <f t="shared" si="165"/>
        <v>0.22727272727272727</v>
      </c>
      <c r="N2151" s="14" t="str">
        <f t="shared" si="166"/>
        <v>Active</v>
      </c>
      <c r="O2151" s="14" t="str" cm="1">
        <f t="array" ref="O2151">_xlfn.IFS(M2151=0,"0",
M2151&lt;=10%,"0-10",
TRUE,"&gt;10"
)&amp;" "&amp;"% progress"</f>
        <v>&gt;10 % progress</v>
      </c>
      <c r="P2151" s="15">
        <f t="shared" si="167"/>
        <v>0</v>
      </c>
      <c r="Q2151" s="15">
        <f>COUNTIFS($G:$G,$G2151)</f>
        <v>3</v>
      </c>
      <c r="R2151" s="16">
        <f t="shared" si="168"/>
        <v>0</v>
      </c>
      <c r="S2151" s="15" t="str">
        <f t="shared" si="169"/>
        <v>no 0% progess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/>
      <c r="AA2151" s="9">
        <v>0</v>
      </c>
      <c r="AB2151" s="9"/>
      <c r="AC2151" s="9">
        <v>13844</v>
      </c>
      <c r="AD2151" s="9" t="s">
        <v>7836</v>
      </c>
      <c r="AE2151" s="9" t="s">
        <v>7832</v>
      </c>
      <c r="AF2151" s="9">
        <v>144</v>
      </c>
      <c r="AG2151" s="9"/>
      <c r="AH2151" s="9"/>
      <c r="AI2151" s="9" t="s">
        <v>7837</v>
      </c>
      <c r="AJ2151" s="9" t="s">
        <v>7838</v>
      </c>
    </row>
    <row r="2152" spans="1:36" x14ac:dyDescent="0.35">
      <c r="A2152" s="9" t="s">
        <v>3100</v>
      </c>
      <c r="B2152" s="9" t="s">
        <v>3101</v>
      </c>
      <c r="C2152" s="9" t="s">
        <v>14504</v>
      </c>
      <c r="D2152" s="9" t="s">
        <v>29</v>
      </c>
      <c r="E2152" s="9" t="s">
        <v>7839</v>
      </c>
      <c r="F2152" s="9" t="str">
        <f>_xlfn.XLOOKUP(E2152,Total_Enrolled!C:C,Total_Enrolled!C:C)</f>
        <v>2025em1100497@bitspilani-digital.edu.in</v>
      </c>
      <c r="G2152" s="9" t="s">
        <v>7840</v>
      </c>
      <c r="H2152" s="9" t="s">
        <v>14515</v>
      </c>
      <c r="I2152" s="9" t="s">
        <v>7841</v>
      </c>
      <c r="J2152" s="9" t="b">
        <v>1</v>
      </c>
      <c r="K2152" s="9">
        <v>2</v>
      </c>
      <c r="L2152" s="9">
        <f>_xlfn.XLOOKUP(B2152,Courses!A:A,Courses!H:H)</f>
        <v>44</v>
      </c>
      <c r="M2152" s="14">
        <f t="shared" si="165"/>
        <v>4.5454545454545456E-2</v>
      </c>
      <c r="N2152" s="14" t="str">
        <f t="shared" si="166"/>
        <v>Active</v>
      </c>
      <c r="O2152" s="14" t="str" cm="1">
        <f t="array" ref="O2152">_xlfn.IFS(M2152=0,"0",
M2152&lt;=10%,"0-10",
TRUE,"&gt;10"
)&amp;" "&amp;"% progress"</f>
        <v>0-10 % progress</v>
      </c>
      <c r="P2152" s="15">
        <f t="shared" si="167"/>
        <v>0</v>
      </c>
      <c r="Q2152" s="15">
        <f>COUNTIFS($G:$G,$G2152)</f>
        <v>3</v>
      </c>
      <c r="R2152" s="16">
        <f t="shared" si="168"/>
        <v>0</v>
      </c>
      <c r="S2152" s="15" t="str">
        <f t="shared" si="169"/>
        <v>no 0% progess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/>
      <c r="AA2152" s="9">
        <v>0</v>
      </c>
      <c r="AB2152" s="9"/>
      <c r="AC2152" s="9">
        <v>113</v>
      </c>
      <c r="AD2152" s="9" t="s">
        <v>7843</v>
      </c>
      <c r="AE2152" s="9" t="s">
        <v>7842</v>
      </c>
      <c r="AF2152" s="9">
        <v>157</v>
      </c>
      <c r="AG2152" s="9"/>
      <c r="AH2152" s="9"/>
      <c r="AI2152" s="9"/>
      <c r="AJ2152" s="9"/>
    </row>
    <row r="2153" spans="1:36" x14ac:dyDescent="0.35">
      <c r="A2153" s="9" t="s">
        <v>3110</v>
      </c>
      <c r="B2153" s="9" t="s">
        <v>3111</v>
      </c>
      <c r="C2153" s="9" t="s">
        <v>14504</v>
      </c>
      <c r="D2153" s="9" t="s">
        <v>29</v>
      </c>
      <c r="E2153" s="9" t="s">
        <v>7839</v>
      </c>
      <c r="F2153" s="9" t="str">
        <f>_xlfn.XLOOKUP(E2153,Total_Enrolled!C:C,Total_Enrolled!C:C)</f>
        <v>2025em1100497@bitspilani-digital.edu.in</v>
      </c>
      <c r="G2153" s="9" t="s">
        <v>7840</v>
      </c>
      <c r="H2153" s="9" t="s">
        <v>14515</v>
      </c>
      <c r="I2153" s="9" t="s">
        <v>7841</v>
      </c>
      <c r="J2153" s="9" t="b">
        <v>1</v>
      </c>
      <c r="K2153" s="9">
        <v>2</v>
      </c>
      <c r="L2153" s="9">
        <f>_xlfn.XLOOKUP(B2153,Courses!A:A,Courses!H:H)</f>
        <v>67</v>
      </c>
      <c r="M2153" s="14">
        <f t="shared" si="165"/>
        <v>2.9850746268656716E-2</v>
      </c>
      <c r="N2153" s="14" t="str">
        <f t="shared" si="166"/>
        <v>Active</v>
      </c>
      <c r="O2153" s="14" t="str" cm="1">
        <f t="array" ref="O2153">_xlfn.IFS(M2153=0,"0",
M2153&lt;=10%,"0-10",
TRUE,"&gt;10"
)&amp;" "&amp;"% progress"</f>
        <v>0-10 % progress</v>
      </c>
      <c r="P2153" s="15">
        <f t="shared" si="167"/>
        <v>0</v>
      </c>
      <c r="Q2153" s="15">
        <f>COUNTIFS($G:$G,$G2153)</f>
        <v>3</v>
      </c>
      <c r="R2153" s="16">
        <f t="shared" si="168"/>
        <v>0</v>
      </c>
      <c r="S2153" s="15" t="str">
        <f t="shared" si="169"/>
        <v>no 0% progess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/>
      <c r="AA2153" s="9">
        <v>0</v>
      </c>
      <c r="AB2153" s="9"/>
      <c r="AC2153" s="9">
        <v>6609</v>
      </c>
      <c r="AD2153" s="9" t="s">
        <v>7844</v>
      </c>
      <c r="AE2153" s="9" t="s">
        <v>7842</v>
      </c>
      <c r="AF2153" s="9">
        <v>157</v>
      </c>
      <c r="AG2153" s="9"/>
      <c r="AH2153" s="9"/>
      <c r="AI2153" s="9"/>
      <c r="AJ2153" s="9"/>
    </row>
    <row r="2154" spans="1:36" x14ac:dyDescent="0.35">
      <c r="A2154" s="9" t="s">
        <v>30</v>
      </c>
      <c r="B2154" s="9" t="s">
        <v>31</v>
      </c>
      <c r="C2154" s="9" t="s">
        <v>14504</v>
      </c>
      <c r="D2154" s="9" t="s">
        <v>29</v>
      </c>
      <c r="E2154" s="9" t="s">
        <v>7839</v>
      </c>
      <c r="F2154" s="9" t="str">
        <f>_xlfn.XLOOKUP(E2154,Total_Enrolled!C:C,Total_Enrolled!C:C)</f>
        <v>2025em1100497@bitspilani-digital.edu.in</v>
      </c>
      <c r="G2154" s="9" t="s">
        <v>7840</v>
      </c>
      <c r="H2154" s="9" t="s">
        <v>14515</v>
      </c>
      <c r="I2154" s="9" t="s">
        <v>7841</v>
      </c>
      <c r="J2154" s="9" t="b">
        <v>1</v>
      </c>
      <c r="K2154" s="9">
        <v>3</v>
      </c>
      <c r="L2154" s="9">
        <f>_xlfn.XLOOKUP(B2154,Courses!A:A,Courses!H:H)</f>
        <v>71</v>
      </c>
      <c r="M2154" s="14">
        <f t="shared" si="165"/>
        <v>4.2253521126760563E-2</v>
      </c>
      <c r="N2154" s="14" t="str">
        <f t="shared" si="166"/>
        <v>Active</v>
      </c>
      <c r="O2154" s="14" t="str" cm="1">
        <f t="array" ref="O2154">_xlfn.IFS(M2154=0,"0",
M2154&lt;=10%,"0-10",
TRUE,"&gt;10"
)&amp;" "&amp;"% progress"</f>
        <v>0-10 % progress</v>
      </c>
      <c r="P2154" s="15">
        <f t="shared" si="167"/>
        <v>0</v>
      </c>
      <c r="Q2154" s="15">
        <f>COUNTIFS($G:$G,$G2154)</f>
        <v>3</v>
      </c>
      <c r="R2154" s="16">
        <f t="shared" si="168"/>
        <v>0</v>
      </c>
      <c r="S2154" s="15" t="str">
        <f t="shared" si="169"/>
        <v>no 0% progess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/>
      <c r="AA2154" s="9">
        <v>0</v>
      </c>
      <c r="AB2154" s="9"/>
      <c r="AC2154" s="9">
        <v>3534</v>
      </c>
      <c r="AD2154" s="9" t="s">
        <v>7845</v>
      </c>
      <c r="AE2154" s="9" t="s">
        <v>7842</v>
      </c>
      <c r="AF2154" s="9">
        <v>157</v>
      </c>
      <c r="AG2154" s="9"/>
      <c r="AH2154" s="9"/>
      <c r="AI2154" s="9"/>
      <c r="AJ2154" s="9"/>
    </row>
    <row r="2155" spans="1:36" x14ac:dyDescent="0.35">
      <c r="A2155" s="9" t="s">
        <v>30</v>
      </c>
      <c r="B2155" s="9" t="s">
        <v>31</v>
      </c>
      <c r="C2155" s="9" t="s">
        <v>14504</v>
      </c>
      <c r="D2155" s="9" t="s">
        <v>29</v>
      </c>
      <c r="E2155" s="9" t="s">
        <v>7846</v>
      </c>
      <c r="F2155" s="9" t="str">
        <f>_xlfn.XLOOKUP(E2155,Total_Enrolled!C:C,Total_Enrolled!C:C)</f>
        <v>2025em1100498@bitspilani-digital.edu.in</v>
      </c>
      <c r="G2155" s="9" t="s">
        <v>7847</v>
      </c>
      <c r="H2155" s="9" t="s">
        <v>14515</v>
      </c>
      <c r="I2155" s="9" t="s">
        <v>7848</v>
      </c>
      <c r="J2155" s="9" t="b">
        <v>1</v>
      </c>
      <c r="K2155" s="9">
        <v>42</v>
      </c>
      <c r="L2155" s="9">
        <f>_xlfn.XLOOKUP(B2155,Courses!A:A,Courses!H:H)</f>
        <v>71</v>
      </c>
      <c r="M2155" s="14">
        <f t="shared" si="165"/>
        <v>0.59154929577464788</v>
      </c>
      <c r="N2155" s="14" t="str">
        <f t="shared" si="166"/>
        <v>Active</v>
      </c>
      <c r="O2155" s="14" t="str" cm="1">
        <f t="array" ref="O2155">_xlfn.IFS(M2155=0,"0",
M2155&lt;=10%,"0-10",
TRUE,"&gt;10"
)&amp;" "&amp;"% progress"</f>
        <v>&gt;10 % progress</v>
      </c>
      <c r="P2155" s="15">
        <f t="shared" si="167"/>
        <v>0</v>
      </c>
      <c r="Q2155" s="15">
        <f>COUNTIFS($G:$G,$G2155)</f>
        <v>3</v>
      </c>
      <c r="R2155" s="16">
        <f t="shared" si="168"/>
        <v>0</v>
      </c>
      <c r="S2155" s="15" t="str">
        <f t="shared" si="169"/>
        <v>no 0% progess</v>
      </c>
      <c r="T2155" s="9">
        <v>0</v>
      </c>
      <c r="U2155" s="9">
        <v>2</v>
      </c>
      <c r="V2155" s="9">
        <v>2</v>
      </c>
      <c r="W2155" s="9">
        <v>0</v>
      </c>
      <c r="X2155" s="9">
        <v>0</v>
      </c>
      <c r="Y2155" s="9">
        <v>0</v>
      </c>
      <c r="Z2155" s="9"/>
      <c r="AA2155" s="9">
        <v>0</v>
      </c>
      <c r="AB2155" s="9"/>
      <c r="AC2155" s="9">
        <v>109179</v>
      </c>
      <c r="AD2155" s="9" t="s">
        <v>7849</v>
      </c>
      <c r="AE2155" s="9" t="s">
        <v>7850</v>
      </c>
      <c r="AF2155" s="9">
        <v>376</v>
      </c>
      <c r="AG2155" s="9"/>
      <c r="AH2155" s="9" t="s">
        <v>7851</v>
      </c>
      <c r="AI2155" s="9" t="s">
        <v>7852</v>
      </c>
      <c r="AJ2155" s="9" t="s">
        <v>7853</v>
      </c>
    </row>
    <row r="2156" spans="1:36" x14ac:dyDescent="0.35">
      <c r="A2156" s="9" t="s">
        <v>3110</v>
      </c>
      <c r="B2156" s="9" t="s">
        <v>3111</v>
      </c>
      <c r="C2156" s="9" t="s">
        <v>14504</v>
      </c>
      <c r="D2156" s="9" t="s">
        <v>29</v>
      </c>
      <c r="E2156" s="9" t="s">
        <v>7846</v>
      </c>
      <c r="F2156" s="9" t="str">
        <f>_xlfn.XLOOKUP(E2156,Total_Enrolled!C:C,Total_Enrolled!C:C)</f>
        <v>2025em1100498@bitspilani-digital.edu.in</v>
      </c>
      <c r="G2156" s="9" t="s">
        <v>7847</v>
      </c>
      <c r="H2156" s="9" t="s">
        <v>14515</v>
      </c>
      <c r="I2156" s="9" t="s">
        <v>7848</v>
      </c>
      <c r="J2156" s="9" t="b">
        <v>1</v>
      </c>
      <c r="K2156" s="9">
        <v>46</v>
      </c>
      <c r="L2156" s="9">
        <f>_xlfn.XLOOKUP(B2156,Courses!A:A,Courses!H:H)</f>
        <v>67</v>
      </c>
      <c r="M2156" s="14">
        <f t="shared" si="165"/>
        <v>0.68656716417910446</v>
      </c>
      <c r="N2156" s="14" t="str">
        <f t="shared" si="166"/>
        <v>Active</v>
      </c>
      <c r="O2156" s="14" t="str" cm="1">
        <f t="array" ref="O2156">_xlfn.IFS(M2156=0,"0",
M2156&lt;=10%,"0-10",
TRUE,"&gt;10"
)&amp;" "&amp;"% progress"</f>
        <v>&gt;10 % progress</v>
      </c>
      <c r="P2156" s="15">
        <f t="shared" si="167"/>
        <v>0</v>
      </c>
      <c r="Q2156" s="15">
        <f>COUNTIFS($G:$G,$G2156)</f>
        <v>3</v>
      </c>
      <c r="R2156" s="16">
        <f t="shared" si="168"/>
        <v>0</v>
      </c>
      <c r="S2156" s="15" t="str">
        <f t="shared" si="169"/>
        <v>no 0% progess</v>
      </c>
      <c r="T2156" s="9">
        <v>0</v>
      </c>
      <c r="U2156" s="9">
        <v>1</v>
      </c>
      <c r="V2156" s="9">
        <v>1</v>
      </c>
      <c r="W2156" s="9">
        <v>0</v>
      </c>
      <c r="X2156" s="9">
        <v>0</v>
      </c>
      <c r="Y2156" s="9">
        <v>0</v>
      </c>
      <c r="Z2156" s="9"/>
      <c r="AA2156" s="9">
        <v>0</v>
      </c>
      <c r="AB2156" s="9"/>
      <c r="AC2156" s="9">
        <v>28958</v>
      </c>
      <c r="AD2156" s="9" t="s">
        <v>7854</v>
      </c>
      <c r="AE2156" s="9" t="s">
        <v>7850</v>
      </c>
      <c r="AF2156" s="9">
        <v>376</v>
      </c>
      <c r="AG2156" s="9"/>
      <c r="AH2156" s="9" t="s">
        <v>7855</v>
      </c>
      <c r="AI2156" s="9"/>
      <c r="AJ2156" s="9"/>
    </row>
    <row r="2157" spans="1:36" x14ac:dyDescent="0.35">
      <c r="A2157" s="9" t="s">
        <v>3100</v>
      </c>
      <c r="B2157" s="9" t="s">
        <v>3101</v>
      </c>
      <c r="C2157" s="9" t="s">
        <v>14504</v>
      </c>
      <c r="D2157" s="9" t="s">
        <v>29</v>
      </c>
      <c r="E2157" s="9" t="s">
        <v>7846</v>
      </c>
      <c r="F2157" s="9" t="str">
        <f>_xlfn.XLOOKUP(E2157,Total_Enrolled!C:C,Total_Enrolled!C:C)</f>
        <v>2025em1100498@bitspilani-digital.edu.in</v>
      </c>
      <c r="G2157" s="9" t="s">
        <v>7847</v>
      </c>
      <c r="H2157" s="9" t="s">
        <v>14515</v>
      </c>
      <c r="I2157" s="9" t="s">
        <v>7848</v>
      </c>
      <c r="J2157" s="9" t="b">
        <v>1</v>
      </c>
      <c r="K2157" s="9">
        <v>23</v>
      </c>
      <c r="L2157" s="9">
        <f>_xlfn.XLOOKUP(B2157,Courses!A:A,Courses!H:H)</f>
        <v>44</v>
      </c>
      <c r="M2157" s="14">
        <f t="shared" si="165"/>
        <v>0.52272727272727271</v>
      </c>
      <c r="N2157" s="14" t="str">
        <f t="shared" si="166"/>
        <v>Active</v>
      </c>
      <c r="O2157" s="14" t="str" cm="1">
        <f t="array" ref="O2157">_xlfn.IFS(M2157=0,"0",
M2157&lt;=10%,"0-10",
TRUE,"&gt;10"
)&amp;" "&amp;"% progress"</f>
        <v>&gt;10 % progress</v>
      </c>
      <c r="P2157" s="15">
        <f t="shared" si="167"/>
        <v>0</v>
      </c>
      <c r="Q2157" s="15">
        <f>COUNTIFS($G:$G,$G2157)</f>
        <v>3</v>
      </c>
      <c r="R2157" s="16">
        <f t="shared" si="168"/>
        <v>0</v>
      </c>
      <c r="S2157" s="15" t="str">
        <f t="shared" si="169"/>
        <v>no 0% progess</v>
      </c>
      <c r="T2157" s="9">
        <v>0</v>
      </c>
      <c r="U2157" s="9">
        <v>1</v>
      </c>
      <c r="V2157" s="9">
        <v>1</v>
      </c>
      <c r="W2157" s="9">
        <v>0</v>
      </c>
      <c r="X2157" s="9">
        <v>0</v>
      </c>
      <c r="Y2157" s="9">
        <v>0</v>
      </c>
      <c r="Z2157" s="9"/>
      <c r="AA2157" s="9">
        <v>0</v>
      </c>
      <c r="AB2157" s="9"/>
      <c r="AC2157" s="9">
        <v>52278</v>
      </c>
      <c r="AD2157" s="9" t="s">
        <v>7856</v>
      </c>
      <c r="AE2157" s="9" t="s">
        <v>7850</v>
      </c>
      <c r="AF2157" s="9">
        <v>376</v>
      </c>
      <c r="AG2157" s="9"/>
      <c r="AH2157" s="9" t="s">
        <v>7857</v>
      </c>
      <c r="AI2157" s="9" t="s">
        <v>7858</v>
      </c>
      <c r="AJ2157" s="9" t="s">
        <v>7859</v>
      </c>
    </row>
    <row r="2158" spans="1:36" x14ac:dyDescent="0.35">
      <c r="A2158" s="9" t="s">
        <v>79</v>
      </c>
      <c r="B2158" s="9" t="s">
        <v>39</v>
      </c>
      <c r="C2158" s="9" t="s">
        <v>14503</v>
      </c>
      <c r="D2158" s="9" t="s">
        <v>29</v>
      </c>
      <c r="E2158" s="9" t="s">
        <v>7860</v>
      </c>
      <c r="F2158" s="9" t="str">
        <f>_xlfn.XLOOKUP(E2158,Total_Enrolled!C:C,Total_Enrolled!C:C)</f>
        <v>2025eb1100322@bitspilani-digital.edu.in</v>
      </c>
      <c r="G2158" s="9" t="s">
        <v>7861</v>
      </c>
      <c r="H2158" s="9" t="s">
        <v>14515</v>
      </c>
      <c r="I2158" s="9" t="s">
        <v>7862</v>
      </c>
      <c r="J2158" s="9" t="b">
        <v>1</v>
      </c>
      <c r="K2158" s="9">
        <v>3</v>
      </c>
      <c r="L2158" s="9">
        <f>_xlfn.XLOOKUP(B2158,Courses!A:A,Courses!H:H)</f>
        <v>86</v>
      </c>
      <c r="M2158" s="14">
        <f t="shared" si="165"/>
        <v>3.4883720930232558E-2</v>
      </c>
      <c r="N2158" s="14" t="str">
        <f t="shared" si="166"/>
        <v>Active</v>
      </c>
      <c r="O2158" s="14" t="str" cm="1">
        <f t="array" ref="O2158">_xlfn.IFS(M2158=0,"0",
M2158&lt;=10%,"0-10",
TRUE,"&gt;10"
)&amp;" "&amp;"% progress"</f>
        <v>0-10 % progress</v>
      </c>
      <c r="P2158" s="15">
        <f t="shared" si="167"/>
        <v>0</v>
      </c>
      <c r="Q2158" s="15">
        <f>COUNTIFS($G:$G,$G2158)</f>
        <v>4</v>
      </c>
      <c r="R2158" s="16">
        <f t="shared" si="168"/>
        <v>0</v>
      </c>
      <c r="S2158" s="15" t="str">
        <f t="shared" si="169"/>
        <v>no 0% progess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/>
      <c r="AA2158" s="9">
        <v>0</v>
      </c>
      <c r="AB2158" s="9"/>
      <c r="AC2158" s="9">
        <v>0</v>
      </c>
      <c r="AD2158" s="9" t="s">
        <v>7864</v>
      </c>
      <c r="AE2158" s="9" t="s">
        <v>7863</v>
      </c>
      <c r="AF2158" s="9">
        <v>161</v>
      </c>
      <c r="AG2158" s="9"/>
      <c r="AH2158" s="9"/>
      <c r="AI2158" s="9"/>
      <c r="AJ2158" s="9"/>
    </row>
    <row r="2159" spans="1:36" x14ac:dyDescent="0.35">
      <c r="A2159" s="9" t="s">
        <v>27</v>
      </c>
      <c r="B2159" s="9" t="s">
        <v>28</v>
      </c>
      <c r="C2159" s="9" t="s">
        <v>14503</v>
      </c>
      <c r="D2159" s="9" t="s">
        <v>29</v>
      </c>
      <c r="E2159" s="9" t="s">
        <v>7860</v>
      </c>
      <c r="F2159" s="9" t="str">
        <f>_xlfn.XLOOKUP(E2159,Total_Enrolled!C:C,Total_Enrolled!C:C)</f>
        <v>2025eb1100322@bitspilani-digital.edu.in</v>
      </c>
      <c r="G2159" s="9" t="s">
        <v>7861</v>
      </c>
      <c r="H2159" s="9" t="s">
        <v>14515</v>
      </c>
      <c r="I2159" s="9" t="s">
        <v>7862</v>
      </c>
      <c r="J2159" s="9" t="b">
        <v>1</v>
      </c>
      <c r="K2159" s="9">
        <v>2</v>
      </c>
      <c r="L2159" s="9">
        <f>_xlfn.XLOOKUP(B2159,Courses!A:A,Courses!H:H)</f>
        <v>61</v>
      </c>
      <c r="M2159" s="14">
        <f t="shared" si="165"/>
        <v>3.2786885245901641E-2</v>
      </c>
      <c r="N2159" s="14" t="str">
        <f t="shared" si="166"/>
        <v>Active</v>
      </c>
      <c r="O2159" s="14" t="str" cm="1">
        <f t="array" ref="O2159">_xlfn.IFS(M2159=0,"0",
M2159&lt;=10%,"0-10",
TRUE,"&gt;10"
)&amp;" "&amp;"% progress"</f>
        <v>0-10 % progress</v>
      </c>
      <c r="P2159" s="15">
        <f t="shared" si="167"/>
        <v>0</v>
      </c>
      <c r="Q2159" s="15">
        <f>COUNTIFS($G:$G,$G2159)</f>
        <v>4</v>
      </c>
      <c r="R2159" s="16">
        <f t="shared" si="168"/>
        <v>0</v>
      </c>
      <c r="S2159" s="15" t="str">
        <f t="shared" si="169"/>
        <v>no 0% progess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/>
      <c r="AA2159" s="9">
        <v>0</v>
      </c>
      <c r="AB2159" s="9"/>
      <c r="AC2159" s="9">
        <v>3828</v>
      </c>
      <c r="AD2159" s="9" t="s">
        <v>7865</v>
      </c>
      <c r="AE2159" s="9" t="s">
        <v>7863</v>
      </c>
      <c r="AF2159" s="9">
        <v>161</v>
      </c>
      <c r="AG2159" s="9"/>
      <c r="AH2159" s="9"/>
      <c r="AI2159" s="9"/>
      <c r="AJ2159" s="9"/>
    </row>
    <row r="2160" spans="1:36" x14ac:dyDescent="0.35">
      <c r="A2160" s="9" t="s">
        <v>124</v>
      </c>
      <c r="B2160" s="9" t="s">
        <v>33</v>
      </c>
      <c r="C2160" s="9" t="s">
        <v>14503</v>
      </c>
      <c r="D2160" s="9" t="s">
        <v>29</v>
      </c>
      <c r="E2160" s="9" t="s">
        <v>7860</v>
      </c>
      <c r="F2160" s="9" t="str">
        <f>_xlfn.XLOOKUP(E2160,Total_Enrolled!C:C,Total_Enrolled!C:C)</f>
        <v>2025eb1100322@bitspilani-digital.edu.in</v>
      </c>
      <c r="G2160" s="9" t="s">
        <v>7861</v>
      </c>
      <c r="H2160" s="9" t="s">
        <v>14515</v>
      </c>
      <c r="I2160" s="9" t="s">
        <v>7862</v>
      </c>
      <c r="J2160" s="9" t="b">
        <v>1</v>
      </c>
      <c r="K2160" s="9">
        <v>1</v>
      </c>
      <c r="L2160" s="9">
        <f>_xlfn.XLOOKUP(B2160,Courses!A:A,Courses!H:H)</f>
        <v>41</v>
      </c>
      <c r="M2160" s="14">
        <f t="shared" si="165"/>
        <v>2.4390243902439025E-2</v>
      </c>
      <c r="N2160" s="14" t="str">
        <f t="shared" si="166"/>
        <v>Active</v>
      </c>
      <c r="O2160" s="14" t="str" cm="1">
        <f t="array" ref="O2160">_xlfn.IFS(M2160=0,"0",
M2160&lt;=10%,"0-10",
TRUE,"&gt;10"
)&amp;" "&amp;"% progress"</f>
        <v>0-10 % progress</v>
      </c>
      <c r="P2160" s="15">
        <f t="shared" si="167"/>
        <v>0</v>
      </c>
      <c r="Q2160" s="15">
        <f>COUNTIFS($G:$G,$G2160)</f>
        <v>4</v>
      </c>
      <c r="R2160" s="16">
        <f t="shared" si="168"/>
        <v>0</v>
      </c>
      <c r="S2160" s="15" t="str">
        <f t="shared" si="169"/>
        <v>no 0% progess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/>
      <c r="AA2160" s="9">
        <v>0</v>
      </c>
      <c r="AB2160" s="9"/>
      <c r="AC2160" s="9">
        <v>0</v>
      </c>
      <c r="AD2160" s="9" t="s">
        <v>7866</v>
      </c>
      <c r="AE2160" s="9" t="s">
        <v>7863</v>
      </c>
      <c r="AF2160" s="9">
        <v>161</v>
      </c>
      <c r="AG2160" s="9"/>
      <c r="AH2160" s="9"/>
      <c r="AI2160" s="9"/>
      <c r="AJ2160" s="9"/>
    </row>
    <row r="2161" spans="1:36" x14ac:dyDescent="0.35">
      <c r="A2161" s="9" t="s">
        <v>62</v>
      </c>
      <c r="B2161" s="9" t="s">
        <v>34</v>
      </c>
      <c r="C2161" s="9" t="s">
        <v>14503</v>
      </c>
      <c r="D2161" s="9" t="s">
        <v>29</v>
      </c>
      <c r="E2161" s="9" t="s">
        <v>7860</v>
      </c>
      <c r="F2161" s="9" t="str">
        <f>_xlfn.XLOOKUP(E2161,Total_Enrolled!C:C,Total_Enrolled!C:C)</f>
        <v>2025eb1100322@bitspilani-digital.edu.in</v>
      </c>
      <c r="G2161" s="9" t="s">
        <v>7861</v>
      </c>
      <c r="H2161" s="9" t="s">
        <v>14515</v>
      </c>
      <c r="I2161" s="9" t="s">
        <v>7862</v>
      </c>
      <c r="J2161" s="9" t="b">
        <v>1</v>
      </c>
      <c r="K2161" s="9">
        <v>1</v>
      </c>
      <c r="L2161" s="9">
        <f>_xlfn.XLOOKUP(B2161,Courses!A:A,Courses!H:H)</f>
        <v>88</v>
      </c>
      <c r="M2161" s="14">
        <f t="shared" si="165"/>
        <v>1.1363636363636364E-2</v>
      </c>
      <c r="N2161" s="14" t="str">
        <f t="shared" si="166"/>
        <v>Active</v>
      </c>
      <c r="O2161" s="14" t="str" cm="1">
        <f t="array" ref="O2161">_xlfn.IFS(M2161=0,"0",
M2161&lt;=10%,"0-10",
TRUE,"&gt;10"
)&amp;" "&amp;"% progress"</f>
        <v>0-10 % progress</v>
      </c>
      <c r="P2161" s="15">
        <f t="shared" si="167"/>
        <v>0</v>
      </c>
      <c r="Q2161" s="15">
        <f>COUNTIFS($G:$G,$G2161)</f>
        <v>4</v>
      </c>
      <c r="R2161" s="16">
        <f t="shared" si="168"/>
        <v>0</v>
      </c>
      <c r="S2161" s="15" t="str">
        <f t="shared" si="169"/>
        <v>no 0% progess</v>
      </c>
      <c r="T2161" s="9">
        <v>0</v>
      </c>
      <c r="U2161" s="9">
        <v>1</v>
      </c>
      <c r="V2161" s="9">
        <v>1</v>
      </c>
      <c r="W2161" s="9">
        <v>0</v>
      </c>
      <c r="X2161" s="9">
        <v>0</v>
      </c>
      <c r="Y2161" s="9">
        <v>0</v>
      </c>
      <c r="Z2161" s="9"/>
      <c r="AA2161" s="9">
        <v>0</v>
      </c>
      <c r="AB2161" s="9"/>
      <c r="AC2161" s="9">
        <v>0</v>
      </c>
      <c r="AD2161" s="9" t="s">
        <v>7867</v>
      </c>
      <c r="AE2161" s="9" t="s">
        <v>7863</v>
      </c>
      <c r="AF2161" s="9">
        <v>161</v>
      </c>
      <c r="AG2161" s="9"/>
      <c r="AH2161" s="9" t="s">
        <v>7868</v>
      </c>
      <c r="AI2161" s="9"/>
      <c r="AJ2161" s="9"/>
    </row>
    <row r="2162" spans="1:36" x14ac:dyDescent="0.35">
      <c r="A2162" s="9" t="s">
        <v>3100</v>
      </c>
      <c r="B2162" s="9" t="s">
        <v>3101</v>
      </c>
      <c r="C2162" s="9" t="s">
        <v>14504</v>
      </c>
      <c r="D2162" s="9" t="s">
        <v>29</v>
      </c>
      <c r="E2162" s="9" t="s">
        <v>7875</v>
      </c>
      <c r="F2162" s="9" t="str">
        <f>_xlfn.XLOOKUP(E2162,Total_Enrolled!C:C,Total_Enrolled!C:C)</f>
        <v>2025em1100499@bitspilani-digital.edu.in</v>
      </c>
      <c r="G2162" s="9" t="s">
        <v>7876</v>
      </c>
      <c r="H2162" s="9" t="s">
        <v>14515</v>
      </c>
      <c r="I2162" s="9" t="s">
        <v>7877</v>
      </c>
      <c r="J2162" s="9" t="b">
        <v>1</v>
      </c>
      <c r="K2162" s="9">
        <v>0</v>
      </c>
      <c r="L2162" s="9">
        <f>_xlfn.XLOOKUP(B2162,Courses!A:A,Courses!H:H)</f>
        <v>44</v>
      </c>
      <c r="M2162" s="14">
        <f t="shared" si="165"/>
        <v>0</v>
      </c>
      <c r="N2162" s="14" t="str">
        <f t="shared" si="166"/>
        <v>Not Active</v>
      </c>
      <c r="O2162" s="14" t="str" cm="1">
        <f t="array" ref="O2162">_xlfn.IFS(M2162=0,"0",
M2162&lt;=10%,"0-10",
TRUE,"&gt;10"
)&amp;" "&amp;"% progress"</f>
        <v>0 % progress</v>
      </c>
      <c r="P2162" s="15">
        <f t="shared" si="167"/>
        <v>1</v>
      </c>
      <c r="Q2162" s="15">
        <f>COUNTIFS($G:$G,$G2162)</f>
        <v>3</v>
      </c>
      <c r="R2162" s="16">
        <f t="shared" si="168"/>
        <v>0.33333333333333331</v>
      </c>
      <c r="S2162" s="15" t="str">
        <f t="shared" si="169"/>
        <v>no progress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/>
      <c r="AA2162" s="9">
        <v>0</v>
      </c>
      <c r="AB2162" s="9"/>
      <c r="AC2162" s="9">
        <v>0</v>
      </c>
      <c r="AD2162" s="9"/>
      <c r="AE2162" s="9" t="s">
        <v>7878</v>
      </c>
      <c r="AF2162" s="9">
        <v>103</v>
      </c>
      <c r="AG2162" s="9"/>
      <c r="AH2162" s="9"/>
      <c r="AI2162" s="9"/>
      <c r="AJ2162" s="9"/>
    </row>
    <row r="2163" spans="1:36" x14ac:dyDescent="0.35">
      <c r="A2163" s="9" t="s">
        <v>3110</v>
      </c>
      <c r="B2163" s="9" t="s">
        <v>3111</v>
      </c>
      <c r="C2163" s="9" t="s">
        <v>14504</v>
      </c>
      <c r="D2163" s="9" t="s">
        <v>29</v>
      </c>
      <c r="E2163" s="9" t="s">
        <v>7875</v>
      </c>
      <c r="F2163" s="9" t="str">
        <f>_xlfn.XLOOKUP(E2163,Total_Enrolled!C:C,Total_Enrolled!C:C)</f>
        <v>2025em1100499@bitspilani-digital.edu.in</v>
      </c>
      <c r="G2163" s="9" t="s">
        <v>7876</v>
      </c>
      <c r="H2163" s="9" t="s">
        <v>14515</v>
      </c>
      <c r="I2163" s="9" t="s">
        <v>7877</v>
      </c>
      <c r="J2163" s="9" t="b">
        <v>1</v>
      </c>
      <c r="K2163" s="9">
        <v>0</v>
      </c>
      <c r="L2163" s="9">
        <f>_xlfn.XLOOKUP(B2163,Courses!A:A,Courses!H:H)</f>
        <v>67</v>
      </c>
      <c r="M2163" s="14">
        <f t="shared" si="165"/>
        <v>0</v>
      </c>
      <c r="N2163" s="14" t="str">
        <f t="shared" si="166"/>
        <v>Not Active</v>
      </c>
      <c r="O2163" s="14" t="str" cm="1">
        <f t="array" ref="O2163">_xlfn.IFS(M2163=0,"0",
M2163&lt;=10%,"0-10",
TRUE,"&gt;10"
)&amp;" "&amp;"% progress"</f>
        <v>0 % progress</v>
      </c>
      <c r="P2163" s="15">
        <f t="shared" si="167"/>
        <v>1</v>
      </c>
      <c r="Q2163" s="15">
        <f>COUNTIFS($G:$G,$G2163)</f>
        <v>3</v>
      </c>
      <c r="R2163" s="16">
        <f t="shared" si="168"/>
        <v>0.33333333333333331</v>
      </c>
      <c r="S2163" s="15" t="str">
        <f t="shared" si="169"/>
        <v>no progress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/>
      <c r="AA2163" s="9">
        <v>0</v>
      </c>
      <c r="AB2163" s="9"/>
      <c r="AC2163" s="9">
        <v>0</v>
      </c>
      <c r="AD2163" s="9"/>
      <c r="AE2163" s="9" t="s">
        <v>7878</v>
      </c>
      <c r="AF2163" s="9">
        <v>103</v>
      </c>
      <c r="AG2163" s="9"/>
      <c r="AH2163" s="9"/>
      <c r="AI2163" s="9"/>
      <c r="AJ2163" s="9"/>
    </row>
    <row r="2164" spans="1:36" x14ac:dyDescent="0.35">
      <c r="A2164" s="9" t="s">
        <v>30</v>
      </c>
      <c r="B2164" s="9" t="s">
        <v>31</v>
      </c>
      <c r="C2164" s="9" t="s">
        <v>14504</v>
      </c>
      <c r="D2164" s="9" t="s">
        <v>29</v>
      </c>
      <c r="E2164" s="9" t="s">
        <v>7875</v>
      </c>
      <c r="F2164" s="9" t="str">
        <f>_xlfn.XLOOKUP(E2164,Total_Enrolled!C:C,Total_Enrolled!C:C)</f>
        <v>2025em1100499@bitspilani-digital.edu.in</v>
      </c>
      <c r="G2164" s="9" t="s">
        <v>7876</v>
      </c>
      <c r="H2164" s="9" t="s">
        <v>14515</v>
      </c>
      <c r="I2164" s="9" t="s">
        <v>7877</v>
      </c>
      <c r="J2164" s="9" t="b">
        <v>1</v>
      </c>
      <c r="K2164" s="9">
        <v>0</v>
      </c>
      <c r="L2164" s="9">
        <f>_xlfn.XLOOKUP(B2164,Courses!A:A,Courses!H:H)</f>
        <v>71</v>
      </c>
      <c r="M2164" s="14">
        <f t="shared" si="165"/>
        <v>0</v>
      </c>
      <c r="N2164" s="14" t="str">
        <f t="shared" si="166"/>
        <v>Not Active</v>
      </c>
      <c r="O2164" s="14" t="str" cm="1">
        <f t="array" ref="O2164">_xlfn.IFS(M2164=0,"0",
M2164&lt;=10%,"0-10",
TRUE,"&gt;10"
)&amp;" "&amp;"% progress"</f>
        <v>0 % progress</v>
      </c>
      <c r="P2164" s="15">
        <f t="shared" si="167"/>
        <v>1</v>
      </c>
      <c r="Q2164" s="15">
        <f>COUNTIFS($G:$G,$G2164)</f>
        <v>3</v>
      </c>
      <c r="R2164" s="16">
        <f t="shared" si="168"/>
        <v>0.33333333333333331</v>
      </c>
      <c r="S2164" s="15" t="str">
        <f t="shared" si="169"/>
        <v>no progress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/>
      <c r="AA2164" s="9">
        <v>0</v>
      </c>
      <c r="AB2164" s="9"/>
      <c r="AC2164" s="9">
        <v>0</v>
      </c>
      <c r="AD2164" s="9"/>
      <c r="AE2164" s="9" t="s">
        <v>7878</v>
      </c>
      <c r="AF2164" s="9">
        <v>103</v>
      </c>
      <c r="AG2164" s="9"/>
      <c r="AH2164" s="9"/>
      <c r="AI2164" s="9"/>
      <c r="AJ2164" s="9"/>
    </row>
    <row r="2165" spans="1:36" x14ac:dyDescent="0.35">
      <c r="A2165" s="9" t="s">
        <v>30</v>
      </c>
      <c r="B2165" s="9" t="s">
        <v>31</v>
      </c>
      <c r="C2165" s="9" t="s">
        <v>14504</v>
      </c>
      <c r="D2165" s="9" t="s">
        <v>29</v>
      </c>
      <c r="E2165" s="9" t="s">
        <v>7879</v>
      </c>
      <c r="F2165" s="9" t="str">
        <f>_xlfn.XLOOKUP(E2165,Total_Enrolled!C:C,Total_Enrolled!C:C)</f>
        <v>2025em1100500@bitspilani-digital.edu.in</v>
      </c>
      <c r="G2165" s="9" t="s">
        <v>7880</v>
      </c>
      <c r="H2165" s="9" t="s">
        <v>14515</v>
      </c>
      <c r="I2165" s="9" t="s">
        <v>7881</v>
      </c>
      <c r="J2165" s="9" t="b">
        <v>1</v>
      </c>
      <c r="K2165" s="9">
        <v>9</v>
      </c>
      <c r="L2165" s="9">
        <f>_xlfn.XLOOKUP(B2165,Courses!A:A,Courses!H:H)</f>
        <v>71</v>
      </c>
      <c r="M2165" s="14">
        <f t="shared" si="165"/>
        <v>0.12676056338028169</v>
      </c>
      <c r="N2165" s="14" t="str">
        <f t="shared" si="166"/>
        <v>Active</v>
      </c>
      <c r="O2165" s="14" t="str" cm="1">
        <f t="array" ref="O2165">_xlfn.IFS(M2165=0,"0",
M2165&lt;=10%,"0-10",
TRUE,"&gt;10"
)&amp;" "&amp;"% progress"</f>
        <v>&gt;10 % progress</v>
      </c>
      <c r="P2165" s="15">
        <f t="shared" si="167"/>
        <v>0</v>
      </c>
      <c r="Q2165" s="15">
        <f>COUNTIFS($G:$G,$G2165)</f>
        <v>5</v>
      </c>
      <c r="R2165" s="16">
        <f t="shared" si="168"/>
        <v>0</v>
      </c>
      <c r="S2165" s="15" t="str">
        <f t="shared" si="169"/>
        <v>no 0% progess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/>
      <c r="AA2165" s="9">
        <v>0</v>
      </c>
      <c r="AB2165" s="9"/>
      <c r="AC2165" s="9">
        <v>6714</v>
      </c>
      <c r="AD2165" s="9" t="s">
        <v>7883</v>
      </c>
      <c r="AE2165" s="9" t="s">
        <v>7882</v>
      </c>
      <c r="AF2165" s="9">
        <v>145</v>
      </c>
      <c r="AG2165" s="9"/>
      <c r="AH2165" s="9"/>
      <c r="AI2165" s="9" t="s">
        <v>7884</v>
      </c>
      <c r="AJ2165" s="9" t="s">
        <v>7885</v>
      </c>
    </row>
    <row r="2166" spans="1:36" x14ac:dyDescent="0.35">
      <c r="A2166" s="9" t="s">
        <v>3110</v>
      </c>
      <c r="B2166" s="9" t="s">
        <v>3111</v>
      </c>
      <c r="C2166" s="9" t="s">
        <v>14504</v>
      </c>
      <c r="D2166" s="9" t="s">
        <v>29</v>
      </c>
      <c r="E2166" s="9" t="s">
        <v>7879</v>
      </c>
      <c r="F2166" s="9" t="str">
        <f>_xlfn.XLOOKUP(E2166,Total_Enrolled!C:C,Total_Enrolled!C:C)</f>
        <v>2025em1100500@bitspilani-digital.edu.in</v>
      </c>
      <c r="G2166" s="9" t="s">
        <v>7880</v>
      </c>
      <c r="H2166" s="9" t="s">
        <v>14515</v>
      </c>
      <c r="I2166" s="9" t="s">
        <v>7881</v>
      </c>
      <c r="J2166" s="9" t="b">
        <v>1</v>
      </c>
      <c r="K2166" s="9">
        <v>11</v>
      </c>
      <c r="L2166" s="9">
        <f>_xlfn.XLOOKUP(B2166,Courses!A:A,Courses!H:H)</f>
        <v>67</v>
      </c>
      <c r="M2166" s="14">
        <f t="shared" si="165"/>
        <v>0.16417910447761194</v>
      </c>
      <c r="N2166" s="14" t="str">
        <f t="shared" si="166"/>
        <v>Active</v>
      </c>
      <c r="O2166" s="14" t="str" cm="1">
        <f t="array" ref="O2166">_xlfn.IFS(M2166=0,"0",
M2166&lt;=10%,"0-10",
TRUE,"&gt;10"
)&amp;" "&amp;"% progress"</f>
        <v>&gt;10 % progress</v>
      </c>
      <c r="P2166" s="15">
        <f t="shared" si="167"/>
        <v>0</v>
      </c>
      <c r="Q2166" s="15">
        <f>COUNTIFS($G:$G,$G2166)</f>
        <v>5</v>
      </c>
      <c r="R2166" s="16">
        <f t="shared" si="168"/>
        <v>0</v>
      </c>
      <c r="S2166" s="15" t="str">
        <f t="shared" si="169"/>
        <v>no 0% progess</v>
      </c>
      <c r="T2166" s="9">
        <v>0</v>
      </c>
      <c r="U2166" s="9">
        <v>1</v>
      </c>
      <c r="V2166" s="9">
        <v>1</v>
      </c>
      <c r="W2166" s="9">
        <v>0</v>
      </c>
      <c r="X2166" s="9">
        <v>0</v>
      </c>
      <c r="Y2166" s="9">
        <v>6</v>
      </c>
      <c r="Z2166" s="9"/>
      <c r="AA2166" s="9">
        <v>0</v>
      </c>
      <c r="AB2166" s="9"/>
      <c r="AC2166" s="9">
        <v>2860</v>
      </c>
      <c r="AD2166" s="9" t="s">
        <v>7886</v>
      </c>
      <c r="AE2166" s="9" t="s">
        <v>7882</v>
      </c>
      <c r="AF2166" s="9">
        <v>145</v>
      </c>
      <c r="AG2166" s="9"/>
      <c r="AH2166" s="9" t="s">
        <v>7887</v>
      </c>
      <c r="AI2166" s="9"/>
      <c r="AJ2166" s="9"/>
    </row>
    <row r="2167" spans="1:36" x14ac:dyDescent="0.35">
      <c r="A2167" s="9" t="s">
        <v>3100</v>
      </c>
      <c r="B2167" s="9" t="s">
        <v>3101</v>
      </c>
      <c r="C2167" s="9" t="s">
        <v>14504</v>
      </c>
      <c r="D2167" s="9" t="s">
        <v>29</v>
      </c>
      <c r="E2167" s="9" t="s">
        <v>7879</v>
      </c>
      <c r="F2167" s="9" t="str">
        <f>_xlfn.XLOOKUP(E2167,Total_Enrolled!C:C,Total_Enrolled!C:C)</f>
        <v>2025em1100500@bitspilani-digital.edu.in</v>
      </c>
      <c r="G2167" s="9" t="s">
        <v>7880</v>
      </c>
      <c r="H2167" s="9" t="s">
        <v>14515</v>
      </c>
      <c r="I2167" s="9" t="s">
        <v>7881</v>
      </c>
      <c r="J2167" s="9" t="b">
        <v>1</v>
      </c>
      <c r="K2167" s="9">
        <v>3</v>
      </c>
      <c r="L2167" s="9">
        <f>_xlfn.XLOOKUP(B2167,Courses!A:A,Courses!H:H)</f>
        <v>44</v>
      </c>
      <c r="M2167" s="14">
        <f t="shared" si="165"/>
        <v>6.8181818181818177E-2</v>
      </c>
      <c r="N2167" s="14" t="str">
        <f t="shared" si="166"/>
        <v>Active</v>
      </c>
      <c r="O2167" s="14" t="str" cm="1">
        <f t="array" ref="O2167">_xlfn.IFS(M2167=0,"0",
M2167&lt;=10%,"0-10",
TRUE,"&gt;10"
)&amp;" "&amp;"% progress"</f>
        <v>0-10 % progress</v>
      </c>
      <c r="P2167" s="15">
        <f t="shared" si="167"/>
        <v>0</v>
      </c>
      <c r="Q2167" s="15">
        <f>COUNTIFS($G:$G,$G2167)</f>
        <v>5</v>
      </c>
      <c r="R2167" s="16">
        <f t="shared" si="168"/>
        <v>0</v>
      </c>
      <c r="S2167" s="15" t="str">
        <f t="shared" si="169"/>
        <v>no 0% progess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/>
      <c r="AA2167" s="9">
        <v>0</v>
      </c>
      <c r="AB2167" s="9"/>
      <c r="AC2167" s="9">
        <v>128</v>
      </c>
      <c r="AD2167" s="9" t="s">
        <v>7888</v>
      </c>
      <c r="AE2167" s="9" t="s">
        <v>7882</v>
      </c>
      <c r="AF2167" s="9">
        <v>145</v>
      </c>
      <c r="AG2167" s="9"/>
      <c r="AH2167" s="9"/>
      <c r="AI2167" s="9" t="s">
        <v>7889</v>
      </c>
      <c r="AJ2167" s="9" t="s">
        <v>7890</v>
      </c>
    </row>
    <row r="2168" spans="1:36" x14ac:dyDescent="0.35">
      <c r="A2168" s="9" t="s">
        <v>3095</v>
      </c>
      <c r="B2168" s="9" t="s">
        <v>38</v>
      </c>
      <c r="C2168" s="9" t="s">
        <v>14504</v>
      </c>
      <c r="D2168" s="9" t="s">
        <v>29</v>
      </c>
      <c r="E2168" s="9" t="s">
        <v>7879</v>
      </c>
      <c r="F2168" s="9" t="str">
        <f>_xlfn.XLOOKUP(E2168,Total_Enrolled!C:C,Total_Enrolled!C:C)</f>
        <v>2025em1100500@bitspilani-digital.edu.in</v>
      </c>
      <c r="G2168" s="9" t="s">
        <v>7880</v>
      </c>
      <c r="H2168" s="9" t="s">
        <v>14515</v>
      </c>
      <c r="I2168" s="9" t="s">
        <v>7881</v>
      </c>
      <c r="J2168" s="9" t="b">
        <v>1</v>
      </c>
      <c r="K2168" s="9">
        <v>0</v>
      </c>
      <c r="L2168" s="9">
        <f>_xlfn.XLOOKUP(B2168,Courses!A:A,Courses!H:H)</f>
        <v>42</v>
      </c>
      <c r="M2168" s="14">
        <f t="shared" si="165"/>
        <v>0</v>
      </c>
      <c r="N2168" s="14" t="str">
        <f t="shared" si="166"/>
        <v>Not Active</v>
      </c>
      <c r="O2168" s="14" t="str" cm="1">
        <f t="array" ref="O2168">_xlfn.IFS(M2168=0,"0",
M2168&lt;=10%,"0-10",
TRUE,"&gt;10"
)&amp;" "&amp;"% progress"</f>
        <v>0 % progress</v>
      </c>
      <c r="P2168" s="15">
        <f t="shared" si="167"/>
        <v>1</v>
      </c>
      <c r="Q2168" s="15">
        <f>COUNTIFS($G:$G,$G2168)</f>
        <v>5</v>
      </c>
      <c r="R2168" s="16">
        <f t="shared" si="168"/>
        <v>0.2</v>
      </c>
      <c r="S2168" s="15" t="str">
        <f t="shared" si="169"/>
        <v>no progress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/>
      <c r="AA2168" s="9">
        <v>0</v>
      </c>
      <c r="AB2168" s="9"/>
      <c r="AC2168" s="9">
        <v>0</v>
      </c>
      <c r="AD2168" s="9" t="s">
        <v>7891</v>
      </c>
      <c r="AE2168" s="9" t="s">
        <v>7882</v>
      </c>
      <c r="AF2168" s="9">
        <v>145</v>
      </c>
      <c r="AG2168" s="9"/>
      <c r="AH2168" s="9"/>
      <c r="AI2168" s="9"/>
      <c r="AJ2168" s="9"/>
    </row>
    <row r="2169" spans="1:36" x14ac:dyDescent="0.35">
      <c r="A2169" s="9" t="s">
        <v>3091</v>
      </c>
      <c r="B2169" s="9" t="s">
        <v>3092</v>
      </c>
      <c r="C2169" s="9" t="s">
        <v>14504</v>
      </c>
      <c r="D2169" s="9" t="s">
        <v>29</v>
      </c>
      <c r="E2169" s="9" t="s">
        <v>7879</v>
      </c>
      <c r="F2169" s="9" t="str">
        <f>_xlfn.XLOOKUP(E2169,Total_Enrolled!C:C,Total_Enrolled!C:C)</f>
        <v>2025em1100500@bitspilani-digital.edu.in</v>
      </c>
      <c r="G2169" s="9" t="s">
        <v>7880</v>
      </c>
      <c r="H2169" s="9" t="s">
        <v>14515</v>
      </c>
      <c r="I2169" s="9" t="s">
        <v>7881</v>
      </c>
      <c r="J2169" s="9" t="b">
        <v>1</v>
      </c>
      <c r="K2169" s="9">
        <v>0</v>
      </c>
      <c r="L2169" s="9">
        <f>_xlfn.XLOOKUP(B2169,Courses!A:A,Courses!H:H)</f>
        <v>36</v>
      </c>
      <c r="M2169" s="14">
        <f t="shared" si="165"/>
        <v>0</v>
      </c>
      <c r="N2169" s="14" t="str">
        <f t="shared" si="166"/>
        <v>Not Active</v>
      </c>
      <c r="O2169" s="14" t="str" cm="1">
        <f t="array" ref="O2169">_xlfn.IFS(M2169=0,"0",
M2169&lt;=10%,"0-10",
TRUE,"&gt;10"
)&amp;" "&amp;"% progress"</f>
        <v>0 % progress</v>
      </c>
      <c r="P2169" s="15">
        <f t="shared" si="167"/>
        <v>1</v>
      </c>
      <c r="Q2169" s="15">
        <f>COUNTIFS($G:$G,$G2169)</f>
        <v>5</v>
      </c>
      <c r="R2169" s="16">
        <f t="shared" si="168"/>
        <v>0.2</v>
      </c>
      <c r="S2169" s="15" t="str">
        <f t="shared" si="169"/>
        <v>no progress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/>
      <c r="AA2169" s="9">
        <v>0</v>
      </c>
      <c r="AB2169" s="9"/>
      <c r="AC2169" s="9">
        <v>0</v>
      </c>
      <c r="AD2169" s="9" t="s">
        <v>7892</v>
      </c>
      <c r="AE2169" s="9" t="s">
        <v>7882</v>
      </c>
      <c r="AF2169" s="9">
        <v>145</v>
      </c>
      <c r="AG2169" s="9"/>
      <c r="AH2169" s="9"/>
      <c r="AI2169" s="9"/>
      <c r="AJ2169" s="9"/>
    </row>
    <row r="2170" spans="1:36" x14ac:dyDescent="0.35">
      <c r="A2170" s="9" t="s">
        <v>3100</v>
      </c>
      <c r="B2170" s="9" t="s">
        <v>3101</v>
      </c>
      <c r="C2170" s="9" t="s">
        <v>14504</v>
      </c>
      <c r="D2170" s="9" t="s">
        <v>29</v>
      </c>
      <c r="E2170" s="9" t="s">
        <v>7893</v>
      </c>
      <c r="F2170" s="9" t="str">
        <f>_xlfn.XLOOKUP(E2170,Total_Enrolled!C:C,Total_Enrolled!C:C)</f>
        <v>2025em1100501@bitspilani-digital.edu.in</v>
      </c>
      <c r="G2170" s="9" t="s">
        <v>7894</v>
      </c>
      <c r="H2170" s="9" t="s">
        <v>14515</v>
      </c>
      <c r="I2170" s="9" t="s">
        <v>7895</v>
      </c>
      <c r="J2170" s="9" t="b">
        <v>1</v>
      </c>
      <c r="K2170" s="9">
        <v>37</v>
      </c>
      <c r="L2170" s="9">
        <f>_xlfn.XLOOKUP(B2170,Courses!A:A,Courses!H:H)</f>
        <v>44</v>
      </c>
      <c r="M2170" s="14">
        <f t="shared" si="165"/>
        <v>0.84090909090909094</v>
      </c>
      <c r="N2170" s="14" t="str">
        <f t="shared" si="166"/>
        <v>Active</v>
      </c>
      <c r="O2170" s="14" t="str" cm="1">
        <f t="array" ref="O2170">_xlfn.IFS(M2170=0,"0",
M2170&lt;=10%,"0-10",
TRUE,"&gt;10"
)&amp;" "&amp;"% progress"</f>
        <v>&gt;10 % progress</v>
      </c>
      <c r="P2170" s="15">
        <f t="shared" si="167"/>
        <v>0</v>
      </c>
      <c r="Q2170" s="15">
        <f>COUNTIFS($G:$G,$G2170)</f>
        <v>3</v>
      </c>
      <c r="R2170" s="16">
        <f t="shared" si="168"/>
        <v>0</v>
      </c>
      <c r="S2170" s="15" t="str">
        <f t="shared" si="169"/>
        <v>no 0% progess</v>
      </c>
      <c r="T2170" s="9">
        <v>0</v>
      </c>
      <c r="U2170" s="9">
        <v>9</v>
      </c>
      <c r="V2170" s="9">
        <v>9</v>
      </c>
      <c r="W2170" s="9">
        <v>0</v>
      </c>
      <c r="X2170" s="9">
        <v>0</v>
      </c>
      <c r="Y2170" s="9">
        <v>0</v>
      </c>
      <c r="Z2170" s="9"/>
      <c r="AA2170" s="9">
        <v>0</v>
      </c>
      <c r="AB2170" s="9"/>
      <c r="AC2170" s="9">
        <v>67986</v>
      </c>
      <c r="AD2170" s="9" t="s">
        <v>7897</v>
      </c>
      <c r="AE2170" s="9" t="s">
        <v>7896</v>
      </c>
      <c r="AF2170" s="9">
        <v>132</v>
      </c>
      <c r="AG2170" s="9"/>
      <c r="AH2170" s="9" t="s">
        <v>7898</v>
      </c>
      <c r="AI2170" s="9" t="s">
        <v>7899</v>
      </c>
      <c r="AJ2170" s="9" t="s">
        <v>7900</v>
      </c>
    </row>
    <row r="2171" spans="1:36" x14ac:dyDescent="0.35">
      <c r="A2171" s="9" t="s">
        <v>3110</v>
      </c>
      <c r="B2171" s="9" t="s">
        <v>3111</v>
      </c>
      <c r="C2171" s="9" t="s">
        <v>14504</v>
      </c>
      <c r="D2171" s="9" t="s">
        <v>29</v>
      </c>
      <c r="E2171" s="9" t="s">
        <v>7893</v>
      </c>
      <c r="F2171" s="9" t="str">
        <f>_xlfn.XLOOKUP(E2171,Total_Enrolled!C:C,Total_Enrolled!C:C)</f>
        <v>2025em1100501@bitspilani-digital.edu.in</v>
      </c>
      <c r="G2171" s="9" t="s">
        <v>7894</v>
      </c>
      <c r="H2171" s="9" t="s">
        <v>14515</v>
      </c>
      <c r="I2171" s="9" t="s">
        <v>7895</v>
      </c>
      <c r="J2171" s="9" t="b">
        <v>1</v>
      </c>
      <c r="K2171" s="9">
        <v>1</v>
      </c>
      <c r="L2171" s="9">
        <f>_xlfn.XLOOKUP(B2171,Courses!A:A,Courses!H:H)</f>
        <v>67</v>
      </c>
      <c r="M2171" s="14">
        <f t="shared" si="165"/>
        <v>1.4925373134328358E-2</v>
      </c>
      <c r="N2171" s="14" t="str">
        <f t="shared" si="166"/>
        <v>Active</v>
      </c>
      <c r="O2171" s="14" t="str" cm="1">
        <f t="array" ref="O2171">_xlfn.IFS(M2171=0,"0",
M2171&lt;=10%,"0-10",
TRUE,"&gt;10"
)&amp;" "&amp;"% progress"</f>
        <v>0-10 % progress</v>
      </c>
      <c r="P2171" s="15">
        <f t="shared" si="167"/>
        <v>0</v>
      </c>
      <c r="Q2171" s="15">
        <f>COUNTIFS($G:$G,$G2171)</f>
        <v>3</v>
      </c>
      <c r="R2171" s="16">
        <f t="shared" si="168"/>
        <v>0</v>
      </c>
      <c r="S2171" s="15" t="str">
        <f t="shared" si="169"/>
        <v>no 0% progess</v>
      </c>
      <c r="T2171" s="9">
        <v>0</v>
      </c>
      <c r="U2171" s="9">
        <v>1</v>
      </c>
      <c r="V2171" s="9">
        <v>1</v>
      </c>
      <c r="W2171" s="9">
        <v>0</v>
      </c>
      <c r="X2171" s="9">
        <v>0</v>
      </c>
      <c r="Y2171" s="9">
        <v>0</v>
      </c>
      <c r="Z2171" s="9"/>
      <c r="AA2171" s="9">
        <v>0</v>
      </c>
      <c r="AB2171" s="9"/>
      <c r="AC2171" s="9">
        <v>0</v>
      </c>
      <c r="AD2171" s="9" t="s">
        <v>7901</v>
      </c>
      <c r="AE2171" s="9" t="s">
        <v>7896</v>
      </c>
      <c r="AF2171" s="9">
        <v>132</v>
      </c>
      <c r="AG2171" s="9"/>
      <c r="AH2171" s="9" t="s">
        <v>7902</v>
      </c>
      <c r="AI2171" s="9"/>
      <c r="AJ2171" s="9"/>
    </row>
    <row r="2172" spans="1:36" x14ac:dyDescent="0.35">
      <c r="A2172" s="9" t="s">
        <v>30</v>
      </c>
      <c r="B2172" s="9" t="s">
        <v>31</v>
      </c>
      <c r="C2172" s="9" t="s">
        <v>14504</v>
      </c>
      <c r="D2172" s="9" t="s">
        <v>29</v>
      </c>
      <c r="E2172" s="9" t="s">
        <v>7893</v>
      </c>
      <c r="F2172" s="9" t="str">
        <f>_xlfn.XLOOKUP(E2172,Total_Enrolled!C:C,Total_Enrolled!C:C)</f>
        <v>2025em1100501@bitspilani-digital.edu.in</v>
      </c>
      <c r="G2172" s="9" t="s">
        <v>7894</v>
      </c>
      <c r="H2172" s="9" t="s">
        <v>14515</v>
      </c>
      <c r="I2172" s="9" t="s">
        <v>7895</v>
      </c>
      <c r="J2172" s="9" t="b">
        <v>1</v>
      </c>
      <c r="K2172" s="9">
        <v>7</v>
      </c>
      <c r="L2172" s="9">
        <f>_xlfn.XLOOKUP(B2172,Courses!A:A,Courses!H:H)</f>
        <v>71</v>
      </c>
      <c r="M2172" s="14">
        <f t="shared" si="165"/>
        <v>9.8591549295774641E-2</v>
      </c>
      <c r="N2172" s="14" t="str">
        <f t="shared" si="166"/>
        <v>Active</v>
      </c>
      <c r="O2172" s="14" t="str" cm="1">
        <f t="array" ref="O2172">_xlfn.IFS(M2172=0,"0",
M2172&lt;=10%,"0-10",
TRUE,"&gt;10"
)&amp;" "&amp;"% progress"</f>
        <v>0-10 % progress</v>
      </c>
      <c r="P2172" s="15">
        <f t="shared" si="167"/>
        <v>0</v>
      </c>
      <c r="Q2172" s="15">
        <f>COUNTIFS($G:$G,$G2172)</f>
        <v>3</v>
      </c>
      <c r="R2172" s="16">
        <f t="shared" si="168"/>
        <v>0</v>
      </c>
      <c r="S2172" s="15" t="str">
        <f t="shared" si="169"/>
        <v>no 0% progess</v>
      </c>
      <c r="T2172" s="9">
        <v>0</v>
      </c>
      <c r="U2172" s="9">
        <v>1</v>
      </c>
      <c r="V2172" s="9">
        <v>1</v>
      </c>
      <c r="W2172" s="9">
        <v>0</v>
      </c>
      <c r="X2172" s="9">
        <v>0</v>
      </c>
      <c r="Y2172" s="9">
        <v>0</v>
      </c>
      <c r="Z2172" s="9"/>
      <c r="AA2172" s="9">
        <v>0</v>
      </c>
      <c r="AB2172" s="9"/>
      <c r="AC2172" s="9">
        <v>41474</v>
      </c>
      <c r="AD2172" s="9" t="s">
        <v>7903</v>
      </c>
      <c r="AE2172" s="9" t="s">
        <v>7896</v>
      </c>
      <c r="AF2172" s="9">
        <v>132</v>
      </c>
      <c r="AG2172" s="9"/>
      <c r="AH2172" s="9" t="s">
        <v>7904</v>
      </c>
      <c r="AI2172" s="9" t="s">
        <v>7905</v>
      </c>
      <c r="AJ2172" s="9" t="s">
        <v>7906</v>
      </c>
    </row>
    <row r="2173" spans="1:36" x14ac:dyDescent="0.35">
      <c r="A2173" s="9" t="s">
        <v>30</v>
      </c>
      <c r="B2173" s="9" t="s">
        <v>31</v>
      </c>
      <c r="C2173" s="9" t="s">
        <v>14504</v>
      </c>
      <c r="D2173" s="9" t="s">
        <v>29</v>
      </c>
      <c r="E2173" s="9" t="s">
        <v>7908</v>
      </c>
      <c r="F2173" s="9" t="str">
        <f>_xlfn.XLOOKUP(E2173,Total_Enrolled!C:C,Total_Enrolled!C:C)</f>
        <v>2025em1100502@bitspilani-digital.edu.in</v>
      </c>
      <c r="G2173" s="9" t="s">
        <v>7909</v>
      </c>
      <c r="H2173" s="9" t="s">
        <v>14515</v>
      </c>
      <c r="I2173" s="9" t="s">
        <v>7910</v>
      </c>
      <c r="J2173" s="9" t="b">
        <v>1</v>
      </c>
      <c r="K2173" s="9">
        <v>52</v>
      </c>
      <c r="L2173" s="9">
        <f>_xlfn.XLOOKUP(B2173,Courses!A:A,Courses!H:H)</f>
        <v>71</v>
      </c>
      <c r="M2173" s="14">
        <f t="shared" si="165"/>
        <v>0.73239436619718312</v>
      </c>
      <c r="N2173" s="14" t="str">
        <f t="shared" si="166"/>
        <v>Active</v>
      </c>
      <c r="O2173" s="14" t="str" cm="1">
        <f t="array" ref="O2173">_xlfn.IFS(M2173=0,"0",
M2173&lt;=10%,"0-10",
TRUE,"&gt;10"
)&amp;" "&amp;"% progress"</f>
        <v>&gt;10 % progress</v>
      </c>
      <c r="P2173" s="15">
        <f t="shared" si="167"/>
        <v>0</v>
      </c>
      <c r="Q2173" s="15">
        <f>COUNTIFS($G:$G,$G2173)</f>
        <v>3</v>
      </c>
      <c r="R2173" s="16">
        <f t="shared" si="168"/>
        <v>0</v>
      </c>
      <c r="S2173" s="15" t="str">
        <f t="shared" si="169"/>
        <v>no 0% progess</v>
      </c>
      <c r="T2173" s="9">
        <v>0</v>
      </c>
      <c r="U2173" s="9">
        <v>7</v>
      </c>
      <c r="V2173" s="9">
        <v>7</v>
      </c>
      <c r="W2173" s="9">
        <v>0</v>
      </c>
      <c r="X2173" s="9">
        <v>0</v>
      </c>
      <c r="Y2173" s="9">
        <v>0</v>
      </c>
      <c r="Z2173" s="9"/>
      <c r="AA2173" s="9">
        <v>0</v>
      </c>
      <c r="AB2173" s="9"/>
      <c r="AC2173" s="9">
        <v>109612</v>
      </c>
      <c r="AD2173" s="9" t="s">
        <v>7912</v>
      </c>
      <c r="AE2173" s="9" t="s">
        <v>7911</v>
      </c>
      <c r="AF2173" s="9">
        <v>416</v>
      </c>
      <c r="AG2173" s="9"/>
      <c r="AH2173" s="9" t="s">
        <v>7913</v>
      </c>
      <c r="AI2173" s="9" t="s">
        <v>7914</v>
      </c>
      <c r="AJ2173" s="9" t="s">
        <v>7915</v>
      </c>
    </row>
    <row r="2174" spans="1:36" x14ac:dyDescent="0.35">
      <c r="A2174" s="9" t="s">
        <v>3110</v>
      </c>
      <c r="B2174" s="9" t="s">
        <v>3111</v>
      </c>
      <c r="C2174" s="9" t="s">
        <v>14504</v>
      </c>
      <c r="D2174" s="9" t="s">
        <v>29</v>
      </c>
      <c r="E2174" s="9" t="s">
        <v>7908</v>
      </c>
      <c r="F2174" s="9" t="str">
        <f>_xlfn.XLOOKUP(E2174,Total_Enrolled!C:C,Total_Enrolled!C:C)</f>
        <v>2025em1100502@bitspilani-digital.edu.in</v>
      </c>
      <c r="G2174" s="9" t="s">
        <v>7909</v>
      </c>
      <c r="H2174" s="9" t="s">
        <v>14515</v>
      </c>
      <c r="I2174" s="9" t="s">
        <v>7910</v>
      </c>
      <c r="J2174" s="9" t="b">
        <v>1</v>
      </c>
      <c r="K2174" s="9">
        <v>30</v>
      </c>
      <c r="L2174" s="9">
        <f>_xlfn.XLOOKUP(B2174,Courses!A:A,Courses!H:H)</f>
        <v>67</v>
      </c>
      <c r="M2174" s="14">
        <f t="shared" si="165"/>
        <v>0.44776119402985076</v>
      </c>
      <c r="N2174" s="14" t="str">
        <f t="shared" si="166"/>
        <v>Active</v>
      </c>
      <c r="O2174" s="14" t="str" cm="1">
        <f t="array" ref="O2174">_xlfn.IFS(M2174=0,"0",
M2174&lt;=10%,"0-10",
TRUE,"&gt;10"
)&amp;" "&amp;"% progress"</f>
        <v>&gt;10 % progress</v>
      </c>
      <c r="P2174" s="15">
        <f t="shared" si="167"/>
        <v>0</v>
      </c>
      <c r="Q2174" s="15">
        <f>COUNTIFS($G:$G,$G2174)</f>
        <v>3</v>
      </c>
      <c r="R2174" s="16">
        <f t="shared" si="168"/>
        <v>0</v>
      </c>
      <c r="S2174" s="15" t="str">
        <f t="shared" si="169"/>
        <v>no 0% progess</v>
      </c>
      <c r="T2174" s="9">
        <v>0</v>
      </c>
      <c r="U2174" s="9">
        <v>1</v>
      </c>
      <c r="V2174" s="9">
        <v>1</v>
      </c>
      <c r="W2174" s="9">
        <v>0</v>
      </c>
      <c r="X2174" s="9">
        <v>0</v>
      </c>
      <c r="Y2174" s="9">
        <v>0</v>
      </c>
      <c r="Z2174" s="9"/>
      <c r="AA2174" s="9">
        <v>0</v>
      </c>
      <c r="AB2174" s="9"/>
      <c r="AC2174" s="9">
        <v>37459</v>
      </c>
      <c r="AD2174" s="9" t="s">
        <v>7916</v>
      </c>
      <c r="AE2174" s="9" t="s">
        <v>7911</v>
      </c>
      <c r="AF2174" s="9">
        <v>416</v>
      </c>
      <c r="AG2174" s="9"/>
      <c r="AH2174" s="9" t="s">
        <v>7917</v>
      </c>
      <c r="AI2174" s="9"/>
      <c r="AJ2174" s="9"/>
    </row>
    <row r="2175" spans="1:36" x14ac:dyDescent="0.35">
      <c r="A2175" s="9" t="s">
        <v>3100</v>
      </c>
      <c r="B2175" s="9" t="s">
        <v>3101</v>
      </c>
      <c r="C2175" s="9" t="s">
        <v>14504</v>
      </c>
      <c r="D2175" s="9" t="s">
        <v>29</v>
      </c>
      <c r="E2175" s="9" t="s">
        <v>7908</v>
      </c>
      <c r="F2175" s="9" t="str">
        <f>_xlfn.XLOOKUP(E2175,Total_Enrolled!C:C,Total_Enrolled!C:C)</f>
        <v>2025em1100502@bitspilani-digital.edu.in</v>
      </c>
      <c r="G2175" s="9" t="s">
        <v>7909</v>
      </c>
      <c r="H2175" s="9" t="s">
        <v>14515</v>
      </c>
      <c r="I2175" s="9" t="s">
        <v>7910</v>
      </c>
      <c r="J2175" s="9" t="b">
        <v>1</v>
      </c>
      <c r="K2175" s="9">
        <v>20</v>
      </c>
      <c r="L2175" s="9">
        <f>_xlfn.XLOOKUP(B2175,Courses!A:A,Courses!H:H)</f>
        <v>44</v>
      </c>
      <c r="M2175" s="14">
        <f t="shared" si="165"/>
        <v>0.45454545454545453</v>
      </c>
      <c r="N2175" s="14" t="str">
        <f t="shared" si="166"/>
        <v>Active</v>
      </c>
      <c r="O2175" s="14" t="str" cm="1">
        <f t="array" ref="O2175">_xlfn.IFS(M2175=0,"0",
M2175&lt;=10%,"0-10",
TRUE,"&gt;10"
)&amp;" "&amp;"% progress"</f>
        <v>&gt;10 % progress</v>
      </c>
      <c r="P2175" s="15">
        <f t="shared" si="167"/>
        <v>0</v>
      </c>
      <c r="Q2175" s="15">
        <f>COUNTIFS($G:$G,$G2175)</f>
        <v>3</v>
      </c>
      <c r="R2175" s="16">
        <f t="shared" si="168"/>
        <v>0</v>
      </c>
      <c r="S2175" s="15" t="str">
        <f t="shared" si="169"/>
        <v>no 0% progess</v>
      </c>
      <c r="T2175" s="9">
        <v>0</v>
      </c>
      <c r="U2175" s="9">
        <v>2</v>
      </c>
      <c r="V2175" s="9">
        <v>2</v>
      </c>
      <c r="W2175" s="9">
        <v>0</v>
      </c>
      <c r="X2175" s="9">
        <v>0</v>
      </c>
      <c r="Y2175" s="9">
        <v>0</v>
      </c>
      <c r="Z2175" s="9"/>
      <c r="AA2175" s="9">
        <v>0</v>
      </c>
      <c r="AB2175" s="9"/>
      <c r="AC2175" s="9">
        <v>29309</v>
      </c>
      <c r="AD2175" s="9" t="s">
        <v>7918</v>
      </c>
      <c r="AE2175" s="9" t="s">
        <v>7911</v>
      </c>
      <c r="AF2175" s="9">
        <v>416</v>
      </c>
      <c r="AG2175" s="9"/>
      <c r="AH2175" s="9" t="s">
        <v>7919</v>
      </c>
      <c r="AI2175" s="9" t="s">
        <v>7920</v>
      </c>
      <c r="AJ2175" s="9" t="s">
        <v>7921</v>
      </c>
    </row>
    <row r="2176" spans="1:36" x14ac:dyDescent="0.35">
      <c r="A2176" s="9" t="s">
        <v>3089</v>
      </c>
      <c r="B2176" s="9" t="s">
        <v>36</v>
      </c>
      <c r="C2176" s="9" t="s">
        <v>14504</v>
      </c>
      <c r="D2176" s="9" t="s">
        <v>29</v>
      </c>
      <c r="E2176" s="9" t="s">
        <v>7922</v>
      </c>
      <c r="F2176" s="9" t="str">
        <f>_xlfn.XLOOKUP(E2176,Total_Enrolled!C:C,Total_Enrolled!C:C)</f>
        <v>2025em1100503@bitspilani-digital.edu.in</v>
      </c>
      <c r="G2176" s="9" t="s">
        <v>7923</v>
      </c>
      <c r="H2176" s="9" t="s">
        <v>14515</v>
      </c>
      <c r="I2176" s="9" t="s">
        <v>7924</v>
      </c>
      <c r="J2176" s="9" t="b">
        <v>1</v>
      </c>
      <c r="K2176" s="9">
        <v>1</v>
      </c>
      <c r="L2176" s="9">
        <f>_xlfn.XLOOKUP(B2176,Courses!A:A,Courses!H:H)</f>
        <v>85</v>
      </c>
      <c r="M2176" s="14">
        <f t="shared" si="165"/>
        <v>1.1764705882352941E-2</v>
      </c>
      <c r="N2176" s="14" t="str">
        <f t="shared" si="166"/>
        <v>Active</v>
      </c>
      <c r="O2176" s="14" t="str" cm="1">
        <f t="array" ref="O2176">_xlfn.IFS(M2176=0,"0",
M2176&lt;=10%,"0-10",
TRUE,"&gt;10"
)&amp;" "&amp;"% progress"</f>
        <v>0-10 % progress</v>
      </c>
      <c r="P2176" s="15">
        <f t="shared" si="167"/>
        <v>0</v>
      </c>
      <c r="Q2176" s="15">
        <f>COUNTIFS($G:$G,$G2176)</f>
        <v>4</v>
      </c>
      <c r="R2176" s="16">
        <f t="shared" si="168"/>
        <v>0</v>
      </c>
      <c r="S2176" s="15" t="str">
        <f t="shared" si="169"/>
        <v>no 0% progess</v>
      </c>
      <c r="T2176" s="9">
        <v>0</v>
      </c>
      <c r="U2176" s="9">
        <v>1</v>
      </c>
      <c r="V2176" s="9">
        <v>1</v>
      </c>
      <c r="W2176" s="9">
        <v>0</v>
      </c>
      <c r="X2176" s="9">
        <v>0</v>
      </c>
      <c r="Y2176" s="9">
        <v>0</v>
      </c>
      <c r="Z2176" s="9"/>
      <c r="AA2176" s="9">
        <v>0</v>
      </c>
      <c r="AB2176" s="9"/>
      <c r="AC2176" s="9">
        <v>0</v>
      </c>
      <c r="AD2176" s="9" t="s">
        <v>7926</v>
      </c>
      <c r="AE2176" s="9" t="s">
        <v>7925</v>
      </c>
      <c r="AF2176" s="9">
        <v>100</v>
      </c>
      <c r="AG2176" s="9"/>
      <c r="AH2176" s="9" t="s">
        <v>7927</v>
      </c>
      <c r="AI2176" s="9"/>
      <c r="AJ2176" s="9"/>
    </row>
    <row r="2177" spans="1:36" x14ac:dyDescent="0.35">
      <c r="A2177" s="9" t="s">
        <v>3091</v>
      </c>
      <c r="B2177" s="9" t="s">
        <v>3092</v>
      </c>
      <c r="C2177" s="9" t="s">
        <v>14504</v>
      </c>
      <c r="D2177" s="9" t="s">
        <v>29</v>
      </c>
      <c r="E2177" s="9" t="s">
        <v>7922</v>
      </c>
      <c r="F2177" s="9" t="str">
        <f>_xlfn.XLOOKUP(E2177,Total_Enrolled!C:C,Total_Enrolled!C:C)</f>
        <v>2025em1100503@bitspilani-digital.edu.in</v>
      </c>
      <c r="G2177" s="9" t="s">
        <v>7923</v>
      </c>
      <c r="H2177" s="9" t="s">
        <v>14515</v>
      </c>
      <c r="I2177" s="9" t="s">
        <v>7924</v>
      </c>
      <c r="J2177" s="9" t="b">
        <v>1</v>
      </c>
      <c r="K2177" s="9">
        <v>2</v>
      </c>
      <c r="L2177" s="9">
        <f>_xlfn.XLOOKUP(B2177,Courses!A:A,Courses!H:H)</f>
        <v>36</v>
      </c>
      <c r="M2177" s="14">
        <f t="shared" si="165"/>
        <v>5.5555555555555552E-2</v>
      </c>
      <c r="N2177" s="14" t="str">
        <f t="shared" si="166"/>
        <v>Active</v>
      </c>
      <c r="O2177" s="14" t="str" cm="1">
        <f t="array" ref="O2177">_xlfn.IFS(M2177=0,"0",
M2177&lt;=10%,"0-10",
TRUE,"&gt;10"
)&amp;" "&amp;"% progress"</f>
        <v>0-10 % progress</v>
      </c>
      <c r="P2177" s="15">
        <f t="shared" si="167"/>
        <v>0</v>
      </c>
      <c r="Q2177" s="15">
        <f>COUNTIFS($G:$G,$G2177)</f>
        <v>4</v>
      </c>
      <c r="R2177" s="16">
        <f t="shared" si="168"/>
        <v>0</v>
      </c>
      <c r="S2177" s="15" t="str">
        <f t="shared" si="169"/>
        <v>no 0% progess</v>
      </c>
      <c r="T2177" s="9">
        <v>0</v>
      </c>
      <c r="U2177" s="9">
        <v>1</v>
      </c>
      <c r="V2177" s="9">
        <v>1</v>
      </c>
      <c r="W2177" s="9">
        <v>0</v>
      </c>
      <c r="X2177" s="9">
        <v>0</v>
      </c>
      <c r="Y2177" s="9">
        <v>0</v>
      </c>
      <c r="Z2177" s="9"/>
      <c r="AA2177" s="9">
        <v>0</v>
      </c>
      <c r="AB2177" s="9"/>
      <c r="AC2177" s="9">
        <v>0</v>
      </c>
      <c r="AD2177" s="9" t="s">
        <v>7928</v>
      </c>
      <c r="AE2177" s="9" t="s">
        <v>7925</v>
      </c>
      <c r="AF2177" s="9">
        <v>100</v>
      </c>
      <c r="AG2177" s="9"/>
      <c r="AH2177" s="9" t="s">
        <v>7929</v>
      </c>
      <c r="AI2177" s="9"/>
      <c r="AJ2177" s="9"/>
    </row>
    <row r="2178" spans="1:36" x14ac:dyDescent="0.35">
      <c r="A2178" s="9" t="s">
        <v>3095</v>
      </c>
      <c r="B2178" s="9" t="s">
        <v>38</v>
      </c>
      <c r="C2178" s="9" t="s">
        <v>14504</v>
      </c>
      <c r="D2178" s="9" t="s">
        <v>29</v>
      </c>
      <c r="E2178" s="9" t="s">
        <v>7922</v>
      </c>
      <c r="F2178" s="9" t="str">
        <f>_xlfn.XLOOKUP(E2178,Total_Enrolled!C:C,Total_Enrolled!C:C)</f>
        <v>2025em1100503@bitspilani-digital.edu.in</v>
      </c>
      <c r="G2178" s="9" t="s">
        <v>7923</v>
      </c>
      <c r="H2178" s="9" t="s">
        <v>14515</v>
      </c>
      <c r="I2178" s="9" t="s">
        <v>7924</v>
      </c>
      <c r="J2178" s="9" t="b">
        <v>1</v>
      </c>
      <c r="K2178" s="9">
        <v>0</v>
      </c>
      <c r="L2178" s="9">
        <f>_xlfn.XLOOKUP(B2178,Courses!A:A,Courses!H:H)</f>
        <v>42</v>
      </c>
      <c r="M2178" s="14">
        <f t="shared" si="165"/>
        <v>0</v>
      </c>
      <c r="N2178" s="14" t="str">
        <f t="shared" si="166"/>
        <v>Not Active</v>
      </c>
      <c r="O2178" s="14" t="str" cm="1">
        <f t="array" ref="O2178">_xlfn.IFS(M2178=0,"0",
M2178&lt;=10%,"0-10",
TRUE,"&gt;10"
)&amp;" "&amp;"% progress"</f>
        <v>0 % progress</v>
      </c>
      <c r="P2178" s="15">
        <f t="shared" si="167"/>
        <v>1</v>
      </c>
      <c r="Q2178" s="15">
        <f>COUNTIFS($G:$G,$G2178)</f>
        <v>4</v>
      </c>
      <c r="R2178" s="16">
        <f t="shared" si="168"/>
        <v>0.25</v>
      </c>
      <c r="S2178" s="15" t="str">
        <f t="shared" si="169"/>
        <v>no progress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/>
      <c r="AA2178" s="9">
        <v>0</v>
      </c>
      <c r="AB2178" s="9"/>
      <c r="AC2178" s="9">
        <v>0</v>
      </c>
      <c r="AD2178" s="9"/>
      <c r="AE2178" s="9" t="s">
        <v>7925</v>
      </c>
      <c r="AF2178" s="9">
        <v>100</v>
      </c>
      <c r="AG2178" s="9"/>
      <c r="AH2178" s="9"/>
      <c r="AI2178" s="9"/>
      <c r="AJ2178" s="9"/>
    </row>
    <row r="2179" spans="1:36" x14ac:dyDescent="0.35">
      <c r="A2179" s="9" t="s">
        <v>3086</v>
      </c>
      <c r="B2179" s="9" t="s">
        <v>35</v>
      </c>
      <c r="C2179" s="9" t="s">
        <v>14504</v>
      </c>
      <c r="D2179" s="9" t="s">
        <v>29</v>
      </c>
      <c r="E2179" s="9" t="s">
        <v>7922</v>
      </c>
      <c r="F2179" s="9" t="str">
        <f>_xlfn.XLOOKUP(E2179,Total_Enrolled!C:C,Total_Enrolled!C:C)</f>
        <v>2025em1100503@bitspilani-digital.edu.in</v>
      </c>
      <c r="G2179" s="9" t="s">
        <v>7923</v>
      </c>
      <c r="H2179" s="9" t="s">
        <v>14515</v>
      </c>
      <c r="I2179" s="9" t="s">
        <v>7924</v>
      </c>
      <c r="J2179" s="9" t="b">
        <v>1</v>
      </c>
      <c r="K2179" s="9">
        <v>5</v>
      </c>
      <c r="L2179" s="9">
        <f>_xlfn.XLOOKUP(B2179,Courses!A:A,Courses!H:H)</f>
        <v>68</v>
      </c>
      <c r="M2179" s="14">
        <f t="shared" ref="M2179:M2224" si="170">K2179/L2179</f>
        <v>7.3529411764705885E-2</v>
      </c>
      <c r="N2179" s="14" t="str">
        <f t="shared" ref="N2179:N2224" si="171">IF(M2179&gt;0,"Active","Not Active")</f>
        <v>Active</v>
      </c>
      <c r="O2179" s="14" t="str" cm="1">
        <f t="array" ref="O2179">_xlfn.IFS(M2179=0,"0",
M2179&lt;=10%,"0-10",
TRUE,"&gt;10"
)&amp;" "&amp;"% progress"</f>
        <v>0-10 % progress</v>
      </c>
      <c r="P2179" s="15">
        <f t="shared" ref="P2179:P2224" si="172">IF(M2179=0,1,0)</f>
        <v>0</v>
      </c>
      <c r="Q2179" s="15">
        <f>COUNTIFS($G:$G,$G2179)</f>
        <v>4</v>
      </c>
      <c r="R2179" s="16">
        <f t="shared" ref="R2179:R2224" si="173">P2179/Q2179</f>
        <v>0</v>
      </c>
      <c r="S2179" s="15" t="str">
        <f t="shared" ref="S2179:S2224" si="174">IF(R2179=0, "no 0% progess", "no progress")</f>
        <v>no 0% progess</v>
      </c>
      <c r="T2179" s="9">
        <v>0</v>
      </c>
      <c r="U2179" s="9">
        <v>1</v>
      </c>
      <c r="V2179" s="9">
        <v>1</v>
      </c>
      <c r="W2179" s="9">
        <v>0</v>
      </c>
      <c r="X2179" s="9">
        <v>0</v>
      </c>
      <c r="Y2179" s="9">
        <v>0</v>
      </c>
      <c r="Z2179" s="9"/>
      <c r="AA2179" s="9">
        <v>0</v>
      </c>
      <c r="AB2179" s="9"/>
      <c r="AC2179" s="9">
        <v>31</v>
      </c>
      <c r="AD2179" s="9" t="s">
        <v>7930</v>
      </c>
      <c r="AE2179" s="9" t="s">
        <v>7925</v>
      </c>
      <c r="AF2179" s="9">
        <v>100</v>
      </c>
      <c r="AG2179" s="9"/>
      <c r="AH2179" s="9" t="s">
        <v>7931</v>
      </c>
      <c r="AI2179" s="9"/>
      <c r="AJ2179" s="9"/>
    </row>
    <row r="2180" spans="1:36" x14ac:dyDescent="0.35">
      <c r="A2180" s="9" t="s">
        <v>3100</v>
      </c>
      <c r="B2180" s="9" t="s">
        <v>3101</v>
      </c>
      <c r="C2180" s="9" t="s">
        <v>14504</v>
      </c>
      <c r="D2180" s="9" t="s">
        <v>29</v>
      </c>
      <c r="E2180" s="9" t="s">
        <v>7932</v>
      </c>
      <c r="F2180" s="9" t="str">
        <f>_xlfn.XLOOKUP(E2180,Total_Enrolled!C:C,Total_Enrolled!C:C)</f>
        <v>2025em1100504@bitspilani-digital.edu.in</v>
      </c>
      <c r="G2180" s="9" t="s">
        <v>7933</v>
      </c>
      <c r="H2180" s="9" t="s">
        <v>14515</v>
      </c>
      <c r="I2180" s="9" t="s">
        <v>7934</v>
      </c>
      <c r="J2180" s="9" t="b">
        <v>1</v>
      </c>
      <c r="K2180" s="9">
        <v>3</v>
      </c>
      <c r="L2180" s="9">
        <f>_xlfn.XLOOKUP(B2180,Courses!A:A,Courses!H:H)</f>
        <v>44</v>
      </c>
      <c r="M2180" s="14">
        <f t="shared" si="170"/>
        <v>6.8181818181818177E-2</v>
      </c>
      <c r="N2180" s="14" t="str">
        <f t="shared" si="171"/>
        <v>Active</v>
      </c>
      <c r="O2180" s="14" t="str" cm="1">
        <f t="array" ref="O2180">_xlfn.IFS(M2180=0,"0",
M2180&lt;=10%,"0-10",
TRUE,"&gt;10"
)&amp;" "&amp;"% progress"</f>
        <v>0-10 % progress</v>
      </c>
      <c r="P2180" s="15">
        <f t="shared" si="172"/>
        <v>0</v>
      </c>
      <c r="Q2180" s="15">
        <f>COUNTIFS($G:$G,$G2180)</f>
        <v>3</v>
      </c>
      <c r="R2180" s="16">
        <f t="shared" si="173"/>
        <v>0</v>
      </c>
      <c r="S2180" s="15" t="str">
        <f t="shared" si="174"/>
        <v>no 0% progess</v>
      </c>
      <c r="T2180" s="9">
        <v>0</v>
      </c>
      <c r="U2180" s="9">
        <v>1</v>
      </c>
      <c r="V2180" s="9">
        <v>1</v>
      </c>
      <c r="W2180" s="9">
        <v>0</v>
      </c>
      <c r="X2180" s="9">
        <v>0</v>
      </c>
      <c r="Y2180" s="9">
        <v>0</v>
      </c>
      <c r="Z2180" s="9"/>
      <c r="AA2180" s="9">
        <v>0</v>
      </c>
      <c r="AB2180" s="9"/>
      <c r="AC2180" s="9">
        <v>2</v>
      </c>
      <c r="AD2180" s="9" t="s">
        <v>7936</v>
      </c>
      <c r="AE2180" s="9" t="s">
        <v>7935</v>
      </c>
      <c r="AF2180" s="9">
        <v>65</v>
      </c>
      <c r="AG2180" s="9"/>
      <c r="AH2180" s="9" t="s">
        <v>7937</v>
      </c>
      <c r="AI2180" s="9" t="s">
        <v>7938</v>
      </c>
      <c r="AJ2180" s="9" t="s">
        <v>7938</v>
      </c>
    </row>
    <row r="2181" spans="1:36" x14ac:dyDescent="0.35">
      <c r="A2181" s="9" t="s">
        <v>3110</v>
      </c>
      <c r="B2181" s="9" t="s">
        <v>3111</v>
      </c>
      <c r="C2181" s="9" t="s">
        <v>14504</v>
      </c>
      <c r="D2181" s="9" t="s">
        <v>29</v>
      </c>
      <c r="E2181" s="9" t="s">
        <v>7932</v>
      </c>
      <c r="F2181" s="9" t="str">
        <f>_xlfn.XLOOKUP(E2181,Total_Enrolled!C:C,Total_Enrolled!C:C)</f>
        <v>2025em1100504@bitspilani-digital.edu.in</v>
      </c>
      <c r="G2181" s="9" t="s">
        <v>7933</v>
      </c>
      <c r="H2181" s="9" t="s">
        <v>14515</v>
      </c>
      <c r="I2181" s="9" t="s">
        <v>7934</v>
      </c>
      <c r="J2181" s="9" t="b">
        <v>1</v>
      </c>
      <c r="K2181" s="9">
        <v>54</v>
      </c>
      <c r="L2181" s="9">
        <f>_xlfn.XLOOKUP(B2181,Courses!A:A,Courses!H:H)</f>
        <v>67</v>
      </c>
      <c r="M2181" s="14">
        <f t="shared" si="170"/>
        <v>0.80597014925373134</v>
      </c>
      <c r="N2181" s="14" t="str">
        <f t="shared" si="171"/>
        <v>Active</v>
      </c>
      <c r="O2181" s="14" t="str" cm="1">
        <f t="array" ref="O2181">_xlfn.IFS(M2181=0,"0",
M2181&lt;=10%,"0-10",
TRUE,"&gt;10"
)&amp;" "&amp;"% progress"</f>
        <v>&gt;10 % progress</v>
      </c>
      <c r="P2181" s="15">
        <f t="shared" si="172"/>
        <v>0</v>
      </c>
      <c r="Q2181" s="15">
        <f>COUNTIFS($G:$G,$G2181)</f>
        <v>3</v>
      </c>
      <c r="R2181" s="16">
        <f t="shared" si="173"/>
        <v>0</v>
      </c>
      <c r="S2181" s="15" t="str">
        <f t="shared" si="174"/>
        <v>no 0% progess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2</v>
      </c>
      <c r="Z2181" s="9"/>
      <c r="AA2181" s="9">
        <v>0</v>
      </c>
      <c r="AB2181" s="9"/>
      <c r="AC2181" s="9">
        <v>1386</v>
      </c>
      <c r="AD2181" s="9" t="s">
        <v>7939</v>
      </c>
      <c r="AE2181" s="9" t="s">
        <v>7935</v>
      </c>
      <c r="AF2181" s="9">
        <v>65</v>
      </c>
      <c r="AG2181" s="9"/>
      <c r="AH2181" s="9"/>
      <c r="AI2181" s="9"/>
      <c r="AJ2181" s="9"/>
    </row>
    <row r="2182" spans="1:36" x14ac:dyDescent="0.35">
      <c r="A2182" s="9" t="s">
        <v>30</v>
      </c>
      <c r="B2182" s="9" t="s">
        <v>31</v>
      </c>
      <c r="C2182" s="9" t="s">
        <v>14504</v>
      </c>
      <c r="D2182" s="9" t="s">
        <v>29</v>
      </c>
      <c r="E2182" s="9" t="s">
        <v>7932</v>
      </c>
      <c r="F2182" s="9" t="str">
        <f>_xlfn.XLOOKUP(E2182,Total_Enrolled!C:C,Total_Enrolled!C:C)</f>
        <v>2025em1100504@bitspilani-digital.edu.in</v>
      </c>
      <c r="G2182" s="9" t="s">
        <v>7933</v>
      </c>
      <c r="H2182" s="9" t="s">
        <v>14515</v>
      </c>
      <c r="I2182" s="9" t="s">
        <v>7934</v>
      </c>
      <c r="J2182" s="9" t="b">
        <v>1</v>
      </c>
      <c r="K2182" s="9">
        <v>68</v>
      </c>
      <c r="L2182" s="9">
        <f>_xlfn.XLOOKUP(B2182,Courses!A:A,Courses!H:H)</f>
        <v>71</v>
      </c>
      <c r="M2182" s="14">
        <f t="shared" si="170"/>
        <v>0.95774647887323938</v>
      </c>
      <c r="N2182" s="14" t="str">
        <f t="shared" si="171"/>
        <v>Active</v>
      </c>
      <c r="O2182" s="14" t="str" cm="1">
        <f t="array" ref="O2182">_xlfn.IFS(M2182=0,"0",
M2182&lt;=10%,"0-10",
TRUE,"&gt;10"
)&amp;" "&amp;"% progress"</f>
        <v>&gt;10 % progress</v>
      </c>
      <c r="P2182" s="15">
        <f t="shared" si="172"/>
        <v>0</v>
      </c>
      <c r="Q2182" s="15">
        <f>COUNTIFS($G:$G,$G2182)</f>
        <v>3</v>
      </c>
      <c r="R2182" s="16">
        <f t="shared" si="173"/>
        <v>0</v>
      </c>
      <c r="S2182" s="15" t="str">
        <f t="shared" si="174"/>
        <v>no 0% progess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/>
      <c r="AA2182" s="9">
        <v>0</v>
      </c>
      <c r="AB2182" s="9"/>
      <c r="AC2182" s="9">
        <v>79</v>
      </c>
      <c r="AD2182" s="9" t="s">
        <v>7940</v>
      </c>
      <c r="AE2182" s="9" t="s">
        <v>7935</v>
      </c>
      <c r="AF2182" s="9">
        <v>65</v>
      </c>
      <c r="AG2182" s="9"/>
      <c r="AH2182" s="9"/>
      <c r="AI2182" s="9" t="s">
        <v>7941</v>
      </c>
      <c r="AJ2182" s="9" t="s">
        <v>7941</v>
      </c>
    </row>
    <row r="2183" spans="1:36" x14ac:dyDescent="0.35">
      <c r="A2183" s="9" t="s">
        <v>30</v>
      </c>
      <c r="B2183" s="9" t="s">
        <v>31</v>
      </c>
      <c r="C2183" s="9" t="s">
        <v>14504</v>
      </c>
      <c r="D2183" s="9" t="s">
        <v>29</v>
      </c>
      <c r="E2183" s="9" t="s">
        <v>7942</v>
      </c>
      <c r="F2183" s="9" t="str">
        <f>_xlfn.XLOOKUP(E2183,Total_Enrolled!C:C,Total_Enrolled!C:C)</f>
        <v>2025em1100505@bitspilani-digital.edu.in</v>
      </c>
      <c r="G2183" s="9" t="s">
        <v>7943</v>
      </c>
      <c r="H2183" s="9" t="s">
        <v>14515</v>
      </c>
      <c r="I2183" s="9" t="s">
        <v>7944</v>
      </c>
      <c r="J2183" s="9" t="b">
        <v>1</v>
      </c>
      <c r="K2183" s="9">
        <v>45</v>
      </c>
      <c r="L2183" s="9">
        <f>_xlfn.XLOOKUP(B2183,Courses!A:A,Courses!H:H)</f>
        <v>71</v>
      </c>
      <c r="M2183" s="14">
        <f t="shared" si="170"/>
        <v>0.63380281690140849</v>
      </c>
      <c r="N2183" s="14" t="str">
        <f t="shared" si="171"/>
        <v>Active</v>
      </c>
      <c r="O2183" s="14" t="str" cm="1">
        <f t="array" ref="O2183">_xlfn.IFS(M2183=0,"0",
M2183&lt;=10%,"0-10",
TRUE,"&gt;10"
)&amp;" "&amp;"% progress"</f>
        <v>&gt;10 % progress</v>
      </c>
      <c r="P2183" s="15">
        <f t="shared" si="172"/>
        <v>0</v>
      </c>
      <c r="Q2183" s="15">
        <f>COUNTIFS($G:$G,$G2183)</f>
        <v>3</v>
      </c>
      <c r="R2183" s="16">
        <f t="shared" si="173"/>
        <v>0</v>
      </c>
      <c r="S2183" s="15" t="str">
        <f t="shared" si="174"/>
        <v>no 0% progess</v>
      </c>
      <c r="T2183" s="9">
        <v>0</v>
      </c>
      <c r="U2183" s="9">
        <v>14</v>
      </c>
      <c r="V2183" s="9">
        <v>14</v>
      </c>
      <c r="W2183" s="9">
        <v>0</v>
      </c>
      <c r="X2183" s="9">
        <v>0</v>
      </c>
      <c r="Y2183" s="9">
        <v>0</v>
      </c>
      <c r="Z2183" s="9"/>
      <c r="AA2183" s="9">
        <v>0</v>
      </c>
      <c r="AB2183" s="9"/>
      <c r="AC2183" s="9">
        <v>103102</v>
      </c>
      <c r="AD2183" s="9" t="s">
        <v>7946</v>
      </c>
      <c r="AE2183" s="9" t="s">
        <v>7945</v>
      </c>
      <c r="AF2183" s="9">
        <v>185</v>
      </c>
      <c r="AG2183" s="9"/>
      <c r="AH2183" s="9" t="s">
        <v>7947</v>
      </c>
      <c r="AI2183" s="9" t="s">
        <v>7948</v>
      </c>
      <c r="AJ2183" s="9" t="s">
        <v>7949</v>
      </c>
    </row>
    <row r="2184" spans="1:36" x14ac:dyDescent="0.35">
      <c r="A2184" s="9" t="s">
        <v>3110</v>
      </c>
      <c r="B2184" s="9" t="s">
        <v>3111</v>
      </c>
      <c r="C2184" s="9" t="s">
        <v>14504</v>
      </c>
      <c r="D2184" s="9" t="s">
        <v>29</v>
      </c>
      <c r="E2184" s="9" t="s">
        <v>7942</v>
      </c>
      <c r="F2184" s="9" t="str">
        <f>_xlfn.XLOOKUP(E2184,Total_Enrolled!C:C,Total_Enrolled!C:C)</f>
        <v>2025em1100505@bitspilani-digital.edu.in</v>
      </c>
      <c r="G2184" s="9" t="s">
        <v>7943</v>
      </c>
      <c r="H2184" s="9" t="s">
        <v>14515</v>
      </c>
      <c r="I2184" s="9" t="s">
        <v>7944</v>
      </c>
      <c r="J2184" s="9" t="b">
        <v>1</v>
      </c>
      <c r="K2184" s="9">
        <v>37</v>
      </c>
      <c r="L2184" s="9">
        <f>_xlfn.XLOOKUP(B2184,Courses!A:A,Courses!H:H)</f>
        <v>67</v>
      </c>
      <c r="M2184" s="14">
        <f t="shared" si="170"/>
        <v>0.55223880597014929</v>
      </c>
      <c r="N2184" s="14" t="str">
        <f t="shared" si="171"/>
        <v>Active</v>
      </c>
      <c r="O2184" s="14" t="str" cm="1">
        <f t="array" ref="O2184">_xlfn.IFS(M2184=0,"0",
M2184&lt;=10%,"0-10",
TRUE,"&gt;10"
)&amp;" "&amp;"% progress"</f>
        <v>&gt;10 % progress</v>
      </c>
      <c r="P2184" s="15">
        <f t="shared" si="172"/>
        <v>0</v>
      </c>
      <c r="Q2184" s="15">
        <f>COUNTIFS($G:$G,$G2184)</f>
        <v>3</v>
      </c>
      <c r="R2184" s="16">
        <f t="shared" si="173"/>
        <v>0</v>
      </c>
      <c r="S2184" s="15" t="str">
        <f t="shared" si="174"/>
        <v>no 0% progess</v>
      </c>
      <c r="T2184" s="9">
        <v>0</v>
      </c>
      <c r="U2184" s="9">
        <v>4</v>
      </c>
      <c r="V2184" s="9">
        <v>4</v>
      </c>
      <c r="W2184" s="9">
        <v>2</v>
      </c>
      <c r="X2184" s="9">
        <v>1</v>
      </c>
      <c r="Y2184" s="9">
        <v>5</v>
      </c>
      <c r="Z2184" s="9" t="s">
        <v>7950</v>
      </c>
      <c r="AA2184" s="9">
        <v>0</v>
      </c>
      <c r="AB2184" s="9"/>
      <c r="AC2184" s="9">
        <v>66151</v>
      </c>
      <c r="AD2184" s="9" t="s">
        <v>7951</v>
      </c>
      <c r="AE2184" s="9" t="s">
        <v>7945</v>
      </c>
      <c r="AF2184" s="9">
        <v>185</v>
      </c>
      <c r="AG2184" s="9"/>
      <c r="AH2184" s="9" t="s">
        <v>7952</v>
      </c>
      <c r="AI2184" s="9"/>
      <c r="AJ2184" s="9"/>
    </row>
    <row r="2185" spans="1:36" x14ac:dyDescent="0.35">
      <c r="A2185" s="9" t="s">
        <v>3086</v>
      </c>
      <c r="B2185" s="9" t="s">
        <v>35</v>
      </c>
      <c r="C2185" s="9" t="s">
        <v>14504</v>
      </c>
      <c r="D2185" s="9" t="s">
        <v>29</v>
      </c>
      <c r="E2185" s="9" t="s">
        <v>7942</v>
      </c>
      <c r="F2185" s="9" t="str">
        <f>_xlfn.XLOOKUP(E2185,Total_Enrolled!C:C,Total_Enrolled!C:C)</f>
        <v>2025em1100505@bitspilani-digital.edu.in</v>
      </c>
      <c r="G2185" s="9" t="s">
        <v>7943</v>
      </c>
      <c r="H2185" s="9" t="s">
        <v>14515</v>
      </c>
      <c r="I2185" s="9" t="s">
        <v>7944</v>
      </c>
      <c r="J2185" s="9" t="b">
        <v>1</v>
      </c>
      <c r="K2185" s="9">
        <v>2</v>
      </c>
      <c r="L2185" s="9">
        <f>_xlfn.XLOOKUP(B2185,Courses!A:A,Courses!H:H)</f>
        <v>68</v>
      </c>
      <c r="M2185" s="14">
        <f t="shared" si="170"/>
        <v>2.9411764705882353E-2</v>
      </c>
      <c r="N2185" s="14" t="str">
        <f t="shared" si="171"/>
        <v>Active</v>
      </c>
      <c r="O2185" s="14" t="str" cm="1">
        <f t="array" ref="O2185">_xlfn.IFS(M2185=0,"0",
M2185&lt;=10%,"0-10",
TRUE,"&gt;10"
)&amp;" "&amp;"% progress"</f>
        <v>0-10 % progress</v>
      </c>
      <c r="P2185" s="15">
        <f t="shared" si="172"/>
        <v>0</v>
      </c>
      <c r="Q2185" s="15">
        <f>COUNTIFS($G:$G,$G2185)</f>
        <v>3</v>
      </c>
      <c r="R2185" s="16">
        <f t="shared" si="173"/>
        <v>0</v>
      </c>
      <c r="S2185" s="15" t="str">
        <f t="shared" si="174"/>
        <v>no 0% progess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/>
      <c r="AA2185" s="9">
        <v>0</v>
      </c>
      <c r="AB2185" s="9"/>
      <c r="AC2185" s="9">
        <v>233</v>
      </c>
      <c r="AD2185" s="9" t="s">
        <v>7953</v>
      </c>
      <c r="AE2185" s="9" t="s">
        <v>7945</v>
      </c>
      <c r="AF2185" s="9">
        <v>185</v>
      </c>
      <c r="AG2185" s="9"/>
      <c r="AH2185" s="9"/>
      <c r="AI2185" s="9"/>
      <c r="AJ2185" s="9"/>
    </row>
    <row r="2186" spans="1:36" x14ac:dyDescent="0.35">
      <c r="A2186" s="9" t="s">
        <v>3110</v>
      </c>
      <c r="B2186" s="9" t="s">
        <v>3111</v>
      </c>
      <c r="C2186" s="9" t="s">
        <v>14504</v>
      </c>
      <c r="D2186" s="9" t="s">
        <v>29</v>
      </c>
      <c r="E2186" s="9" t="s">
        <v>7954</v>
      </c>
      <c r="F2186" s="9" t="str">
        <f>_xlfn.XLOOKUP(E2186,Total_Enrolled!C:C,Total_Enrolled!C:C)</f>
        <v>2025em1100506@bitspilani-digital.edu.in</v>
      </c>
      <c r="G2186" s="9" t="s">
        <v>7955</v>
      </c>
      <c r="H2186" s="9" t="s">
        <v>14515</v>
      </c>
      <c r="I2186" s="9" t="s">
        <v>7956</v>
      </c>
      <c r="J2186" s="9" t="b">
        <v>1</v>
      </c>
      <c r="K2186" s="9">
        <v>3</v>
      </c>
      <c r="L2186" s="9">
        <f>_xlfn.XLOOKUP(B2186,Courses!A:A,Courses!H:H)</f>
        <v>67</v>
      </c>
      <c r="M2186" s="14">
        <f t="shared" si="170"/>
        <v>4.4776119402985072E-2</v>
      </c>
      <c r="N2186" s="14" t="str">
        <f t="shared" si="171"/>
        <v>Active</v>
      </c>
      <c r="O2186" s="14" t="str" cm="1">
        <f t="array" ref="O2186">_xlfn.IFS(M2186=0,"0",
M2186&lt;=10%,"0-10",
TRUE,"&gt;10"
)&amp;" "&amp;"% progress"</f>
        <v>0-10 % progress</v>
      </c>
      <c r="P2186" s="15">
        <f t="shared" si="172"/>
        <v>0</v>
      </c>
      <c r="Q2186" s="15">
        <f>COUNTIFS($G:$G,$G2186)</f>
        <v>3</v>
      </c>
      <c r="R2186" s="16">
        <f t="shared" si="173"/>
        <v>0</v>
      </c>
      <c r="S2186" s="15" t="str">
        <f t="shared" si="174"/>
        <v>no 0% progess</v>
      </c>
      <c r="T2186" s="9">
        <v>0</v>
      </c>
      <c r="U2186" s="9">
        <v>1</v>
      </c>
      <c r="V2186" s="9">
        <v>1</v>
      </c>
      <c r="W2186" s="9">
        <v>0</v>
      </c>
      <c r="X2186" s="9">
        <v>0</v>
      </c>
      <c r="Y2186" s="9">
        <v>0</v>
      </c>
      <c r="Z2186" s="9"/>
      <c r="AA2186" s="9">
        <v>0</v>
      </c>
      <c r="AB2186" s="9"/>
      <c r="AC2186" s="9">
        <v>0</v>
      </c>
      <c r="AD2186" s="9" t="s">
        <v>7958</v>
      </c>
      <c r="AE2186" s="9" t="s">
        <v>7957</v>
      </c>
      <c r="AF2186" s="9">
        <v>209</v>
      </c>
      <c r="AG2186" s="9"/>
      <c r="AH2186" s="9" t="s">
        <v>7959</v>
      </c>
      <c r="AI2186" s="9"/>
      <c r="AJ2186" s="9"/>
    </row>
    <row r="2187" spans="1:36" x14ac:dyDescent="0.35">
      <c r="A2187" s="9" t="s">
        <v>30</v>
      </c>
      <c r="B2187" s="9" t="s">
        <v>31</v>
      </c>
      <c r="C2187" s="9" t="s">
        <v>14504</v>
      </c>
      <c r="D2187" s="9" t="s">
        <v>29</v>
      </c>
      <c r="E2187" s="9" t="s">
        <v>7954</v>
      </c>
      <c r="F2187" s="9" t="str">
        <f>_xlfn.XLOOKUP(E2187,Total_Enrolled!C:C,Total_Enrolled!C:C)</f>
        <v>2025em1100506@bitspilani-digital.edu.in</v>
      </c>
      <c r="G2187" s="9" t="s">
        <v>7955</v>
      </c>
      <c r="H2187" s="9" t="s">
        <v>14515</v>
      </c>
      <c r="I2187" s="9" t="s">
        <v>7956</v>
      </c>
      <c r="J2187" s="9" t="b">
        <v>1</v>
      </c>
      <c r="K2187" s="9">
        <v>12</v>
      </c>
      <c r="L2187" s="9">
        <f>_xlfn.XLOOKUP(B2187,Courses!A:A,Courses!H:H)</f>
        <v>71</v>
      </c>
      <c r="M2187" s="14">
        <f t="shared" si="170"/>
        <v>0.16901408450704225</v>
      </c>
      <c r="N2187" s="14" t="str">
        <f t="shared" si="171"/>
        <v>Active</v>
      </c>
      <c r="O2187" s="14" t="str" cm="1">
        <f t="array" ref="O2187">_xlfn.IFS(M2187=0,"0",
M2187&lt;=10%,"0-10",
TRUE,"&gt;10"
)&amp;" "&amp;"% progress"</f>
        <v>&gt;10 % progress</v>
      </c>
      <c r="P2187" s="15">
        <f t="shared" si="172"/>
        <v>0</v>
      </c>
      <c r="Q2187" s="15">
        <f>COUNTIFS($G:$G,$G2187)</f>
        <v>3</v>
      </c>
      <c r="R2187" s="16">
        <f t="shared" si="173"/>
        <v>0</v>
      </c>
      <c r="S2187" s="15" t="str">
        <f t="shared" si="174"/>
        <v>no 0% progess</v>
      </c>
      <c r="T2187" s="9">
        <v>0</v>
      </c>
      <c r="U2187" s="9">
        <v>1</v>
      </c>
      <c r="V2187" s="9">
        <v>1</v>
      </c>
      <c r="W2187" s="9">
        <v>0</v>
      </c>
      <c r="X2187" s="9">
        <v>0</v>
      </c>
      <c r="Y2187" s="9">
        <v>0</v>
      </c>
      <c r="Z2187" s="9"/>
      <c r="AA2187" s="9">
        <v>0</v>
      </c>
      <c r="AB2187" s="9"/>
      <c r="AC2187" s="9">
        <v>40593</v>
      </c>
      <c r="AD2187" s="9" t="s">
        <v>7960</v>
      </c>
      <c r="AE2187" s="9" t="s">
        <v>7957</v>
      </c>
      <c r="AF2187" s="9">
        <v>209</v>
      </c>
      <c r="AG2187" s="9"/>
      <c r="AH2187" s="9" t="s">
        <v>7961</v>
      </c>
      <c r="AI2187" s="9" t="s">
        <v>7962</v>
      </c>
      <c r="AJ2187" s="9" t="s">
        <v>7963</v>
      </c>
    </row>
    <row r="2188" spans="1:36" x14ac:dyDescent="0.35">
      <c r="A2188" s="9" t="s">
        <v>3100</v>
      </c>
      <c r="B2188" s="9" t="s">
        <v>3101</v>
      </c>
      <c r="C2188" s="9" t="s">
        <v>14504</v>
      </c>
      <c r="D2188" s="9" t="s">
        <v>29</v>
      </c>
      <c r="E2188" s="9" t="s">
        <v>7954</v>
      </c>
      <c r="F2188" s="9" t="str">
        <f>_xlfn.XLOOKUP(E2188,Total_Enrolled!C:C,Total_Enrolled!C:C)</f>
        <v>2025em1100506@bitspilani-digital.edu.in</v>
      </c>
      <c r="G2188" s="9" t="s">
        <v>7955</v>
      </c>
      <c r="H2188" s="9" t="s">
        <v>14515</v>
      </c>
      <c r="I2188" s="9" t="s">
        <v>7956</v>
      </c>
      <c r="J2188" s="9" t="b">
        <v>1</v>
      </c>
      <c r="K2188" s="9">
        <v>9</v>
      </c>
      <c r="L2188" s="9">
        <f>_xlfn.XLOOKUP(B2188,Courses!A:A,Courses!H:H)</f>
        <v>44</v>
      </c>
      <c r="M2188" s="14">
        <f t="shared" si="170"/>
        <v>0.20454545454545456</v>
      </c>
      <c r="N2188" s="14" t="str">
        <f t="shared" si="171"/>
        <v>Active</v>
      </c>
      <c r="O2188" s="14" t="str" cm="1">
        <f t="array" ref="O2188">_xlfn.IFS(M2188=0,"0",
M2188&lt;=10%,"0-10",
TRUE,"&gt;10"
)&amp;" "&amp;"% progress"</f>
        <v>&gt;10 % progress</v>
      </c>
      <c r="P2188" s="15">
        <f t="shared" si="172"/>
        <v>0</v>
      </c>
      <c r="Q2188" s="15">
        <f>COUNTIFS($G:$G,$G2188)</f>
        <v>3</v>
      </c>
      <c r="R2188" s="16">
        <f t="shared" si="173"/>
        <v>0</v>
      </c>
      <c r="S2188" s="15" t="str">
        <f t="shared" si="174"/>
        <v>no 0% progess</v>
      </c>
      <c r="T2188" s="9">
        <v>0</v>
      </c>
      <c r="U2188" s="9">
        <v>1</v>
      </c>
      <c r="V2188" s="9">
        <v>1</v>
      </c>
      <c r="W2188" s="9">
        <v>0</v>
      </c>
      <c r="X2188" s="9">
        <v>0</v>
      </c>
      <c r="Y2188" s="9">
        <v>0</v>
      </c>
      <c r="Z2188" s="9"/>
      <c r="AA2188" s="9">
        <v>0</v>
      </c>
      <c r="AB2188" s="9"/>
      <c r="AC2188" s="9">
        <v>15296</v>
      </c>
      <c r="AD2188" s="9" t="s">
        <v>7964</v>
      </c>
      <c r="AE2188" s="9" t="s">
        <v>7957</v>
      </c>
      <c r="AF2188" s="9">
        <v>209</v>
      </c>
      <c r="AG2188" s="9"/>
      <c r="AH2188" s="9" t="s">
        <v>7965</v>
      </c>
      <c r="AI2188" s="9" t="s">
        <v>7966</v>
      </c>
      <c r="AJ2188" s="9" t="s">
        <v>7967</v>
      </c>
    </row>
    <row r="2189" spans="1:36" x14ac:dyDescent="0.35">
      <c r="A2189" s="9" t="s">
        <v>3100</v>
      </c>
      <c r="B2189" s="9" t="s">
        <v>3101</v>
      </c>
      <c r="C2189" s="9" t="s">
        <v>14504</v>
      </c>
      <c r="D2189" s="9" t="s">
        <v>29</v>
      </c>
      <c r="E2189" s="9" t="s">
        <v>7968</v>
      </c>
      <c r="F2189" s="9" t="str">
        <f>_xlfn.XLOOKUP(E2189,Total_Enrolled!C:C,Total_Enrolled!C:C)</f>
        <v>2025em1100507@bitspilani-digital.edu.in</v>
      </c>
      <c r="G2189" s="9" t="s">
        <v>7969</v>
      </c>
      <c r="H2189" s="9" t="s">
        <v>14515</v>
      </c>
      <c r="I2189" s="9" t="s">
        <v>7970</v>
      </c>
      <c r="J2189" s="9" t="b">
        <v>1</v>
      </c>
      <c r="K2189" s="9">
        <v>2</v>
      </c>
      <c r="L2189" s="9">
        <f>_xlfn.XLOOKUP(B2189,Courses!A:A,Courses!H:H)</f>
        <v>44</v>
      </c>
      <c r="M2189" s="14">
        <f t="shared" si="170"/>
        <v>4.5454545454545456E-2</v>
      </c>
      <c r="N2189" s="14" t="str">
        <f t="shared" si="171"/>
        <v>Active</v>
      </c>
      <c r="O2189" s="14" t="str" cm="1">
        <f t="array" ref="O2189">_xlfn.IFS(M2189=0,"0",
M2189&lt;=10%,"0-10",
TRUE,"&gt;10"
)&amp;" "&amp;"% progress"</f>
        <v>0-10 % progress</v>
      </c>
      <c r="P2189" s="15">
        <f t="shared" si="172"/>
        <v>0</v>
      </c>
      <c r="Q2189" s="15">
        <f>COUNTIFS($G:$G,$G2189)</f>
        <v>3</v>
      </c>
      <c r="R2189" s="16">
        <f t="shared" si="173"/>
        <v>0</v>
      </c>
      <c r="S2189" s="15" t="str">
        <f t="shared" si="174"/>
        <v>no 0% progess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/>
      <c r="AA2189" s="9">
        <v>0</v>
      </c>
      <c r="AB2189" s="9"/>
      <c r="AC2189" s="9">
        <v>315</v>
      </c>
      <c r="AD2189" s="9" t="s">
        <v>7972</v>
      </c>
      <c r="AE2189" s="9" t="s">
        <v>7971</v>
      </c>
      <c r="AF2189" s="9">
        <v>113</v>
      </c>
      <c r="AG2189" s="9"/>
      <c r="AH2189" s="9"/>
      <c r="AI2189" s="9" t="s">
        <v>7973</v>
      </c>
      <c r="AJ2189" s="9" t="s">
        <v>7974</v>
      </c>
    </row>
    <row r="2190" spans="1:36" x14ac:dyDescent="0.35">
      <c r="A2190" s="9" t="s">
        <v>30</v>
      </c>
      <c r="B2190" s="9" t="s">
        <v>31</v>
      </c>
      <c r="C2190" s="9" t="s">
        <v>14504</v>
      </c>
      <c r="D2190" s="9" t="s">
        <v>29</v>
      </c>
      <c r="E2190" s="9" t="s">
        <v>7968</v>
      </c>
      <c r="F2190" s="9" t="str">
        <f>_xlfn.XLOOKUP(E2190,Total_Enrolled!C:C,Total_Enrolled!C:C)</f>
        <v>2025em1100507@bitspilani-digital.edu.in</v>
      </c>
      <c r="G2190" s="9" t="s">
        <v>7969</v>
      </c>
      <c r="H2190" s="9" t="s">
        <v>14515</v>
      </c>
      <c r="I2190" s="9" t="s">
        <v>7970</v>
      </c>
      <c r="J2190" s="9" t="b">
        <v>1</v>
      </c>
      <c r="K2190" s="9">
        <v>34</v>
      </c>
      <c r="L2190" s="9">
        <f>_xlfn.XLOOKUP(B2190,Courses!A:A,Courses!H:H)</f>
        <v>71</v>
      </c>
      <c r="M2190" s="14">
        <f t="shared" si="170"/>
        <v>0.47887323943661969</v>
      </c>
      <c r="N2190" s="14" t="str">
        <f t="shared" si="171"/>
        <v>Active</v>
      </c>
      <c r="O2190" s="14" t="str" cm="1">
        <f t="array" ref="O2190">_xlfn.IFS(M2190=0,"0",
M2190&lt;=10%,"0-10",
TRUE,"&gt;10"
)&amp;" "&amp;"% progress"</f>
        <v>&gt;10 % progress</v>
      </c>
      <c r="P2190" s="15">
        <f t="shared" si="172"/>
        <v>0</v>
      </c>
      <c r="Q2190" s="15">
        <f>COUNTIFS($G:$G,$G2190)</f>
        <v>3</v>
      </c>
      <c r="R2190" s="16">
        <f t="shared" si="173"/>
        <v>0</v>
      </c>
      <c r="S2190" s="15" t="str">
        <f t="shared" si="174"/>
        <v>no 0% progess</v>
      </c>
      <c r="T2190" s="9">
        <v>0</v>
      </c>
      <c r="U2190" s="9">
        <v>4</v>
      </c>
      <c r="V2190" s="9">
        <v>4</v>
      </c>
      <c r="W2190" s="9">
        <v>0</v>
      </c>
      <c r="X2190" s="9">
        <v>0</v>
      </c>
      <c r="Y2190" s="9">
        <v>0</v>
      </c>
      <c r="Z2190" s="9"/>
      <c r="AA2190" s="9">
        <v>0</v>
      </c>
      <c r="AB2190" s="9"/>
      <c r="AC2190" s="9">
        <v>29698</v>
      </c>
      <c r="AD2190" s="9" t="s">
        <v>7975</v>
      </c>
      <c r="AE2190" s="9" t="s">
        <v>7971</v>
      </c>
      <c r="AF2190" s="9">
        <v>113</v>
      </c>
      <c r="AG2190" s="9"/>
      <c r="AH2190" s="9" t="s">
        <v>7976</v>
      </c>
      <c r="AI2190" s="9" t="s">
        <v>7977</v>
      </c>
      <c r="AJ2190" s="9" t="s">
        <v>7978</v>
      </c>
    </row>
    <row r="2191" spans="1:36" x14ac:dyDescent="0.35">
      <c r="A2191" s="9" t="s">
        <v>3110</v>
      </c>
      <c r="B2191" s="9" t="s">
        <v>3111</v>
      </c>
      <c r="C2191" s="9" t="s">
        <v>14504</v>
      </c>
      <c r="D2191" s="9" t="s">
        <v>29</v>
      </c>
      <c r="E2191" s="9" t="s">
        <v>7968</v>
      </c>
      <c r="F2191" s="9" t="str">
        <f>_xlfn.XLOOKUP(E2191,Total_Enrolled!C:C,Total_Enrolled!C:C)</f>
        <v>2025em1100507@bitspilani-digital.edu.in</v>
      </c>
      <c r="G2191" s="9" t="s">
        <v>7969</v>
      </c>
      <c r="H2191" s="9" t="s">
        <v>14515</v>
      </c>
      <c r="I2191" s="9" t="s">
        <v>7970</v>
      </c>
      <c r="J2191" s="9" t="b">
        <v>1</v>
      </c>
      <c r="K2191" s="9">
        <v>8</v>
      </c>
      <c r="L2191" s="9">
        <f>_xlfn.XLOOKUP(B2191,Courses!A:A,Courses!H:H)</f>
        <v>67</v>
      </c>
      <c r="M2191" s="14">
        <f t="shared" si="170"/>
        <v>0.11940298507462686</v>
      </c>
      <c r="N2191" s="14" t="str">
        <f t="shared" si="171"/>
        <v>Active</v>
      </c>
      <c r="O2191" s="14" t="str" cm="1">
        <f t="array" ref="O2191">_xlfn.IFS(M2191=0,"0",
M2191&lt;=10%,"0-10",
TRUE,"&gt;10"
)&amp;" "&amp;"% progress"</f>
        <v>&gt;10 % progress</v>
      </c>
      <c r="P2191" s="15">
        <f t="shared" si="172"/>
        <v>0</v>
      </c>
      <c r="Q2191" s="15">
        <f>COUNTIFS($G:$G,$G2191)</f>
        <v>3</v>
      </c>
      <c r="R2191" s="16">
        <f t="shared" si="173"/>
        <v>0</v>
      </c>
      <c r="S2191" s="15" t="str">
        <f t="shared" si="174"/>
        <v>no 0% progess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/>
      <c r="AA2191" s="9">
        <v>0</v>
      </c>
      <c r="AB2191" s="9"/>
      <c r="AC2191" s="9">
        <v>3292</v>
      </c>
      <c r="AD2191" s="9" t="s">
        <v>7979</v>
      </c>
      <c r="AE2191" s="9" t="s">
        <v>7971</v>
      </c>
      <c r="AF2191" s="9">
        <v>113</v>
      </c>
      <c r="AG2191" s="9"/>
      <c r="AH2191" s="9"/>
      <c r="AI2191" s="9"/>
      <c r="AJ2191" s="9"/>
    </row>
    <row r="2192" spans="1:36" x14ac:dyDescent="0.35">
      <c r="A2192" s="9" t="s">
        <v>48</v>
      </c>
      <c r="B2192" s="9" t="s">
        <v>49</v>
      </c>
      <c r="C2192" s="9" t="s">
        <v>14503</v>
      </c>
      <c r="D2192" s="9" t="s">
        <v>29</v>
      </c>
      <c r="E2192" s="9" t="s">
        <v>7983</v>
      </c>
      <c r="F2192" s="9" t="str">
        <f>_xlfn.XLOOKUP(E2192,Total_Enrolled!C:C,Total_Enrolled!C:C)</f>
        <v>2025eb1100325@bitspilani-digital.edu.in</v>
      </c>
      <c r="G2192" s="9" t="s">
        <v>7984</v>
      </c>
      <c r="H2192" s="9" t="s">
        <v>14515</v>
      </c>
      <c r="I2192" s="9" t="s">
        <v>7985</v>
      </c>
      <c r="J2192" s="9" t="b">
        <v>1</v>
      </c>
      <c r="K2192" s="9">
        <v>51</v>
      </c>
      <c r="L2192" s="9">
        <f>_xlfn.XLOOKUP(B2192,Courses!A:A,Courses!H:H)</f>
        <v>84</v>
      </c>
      <c r="M2192" s="14">
        <f t="shared" si="170"/>
        <v>0.6071428571428571</v>
      </c>
      <c r="N2192" s="14" t="str">
        <f t="shared" si="171"/>
        <v>Active</v>
      </c>
      <c r="O2192" s="14" t="str" cm="1">
        <f t="array" ref="O2192">_xlfn.IFS(M2192=0,"0",
M2192&lt;=10%,"0-10",
TRUE,"&gt;10"
)&amp;" "&amp;"% progress"</f>
        <v>&gt;10 % progress</v>
      </c>
      <c r="P2192" s="15">
        <f t="shared" si="172"/>
        <v>0</v>
      </c>
      <c r="Q2192" s="15">
        <f>COUNTIFS($G:$G,$G2192)</f>
        <v>4</v>
      </c>
      <c r="R2192" s="16">
        <f t="shared" si="173"/>
        <v>0</v>
      </c>
      <c r="S2192" s="15" t="str">
        <f t="shared" si="174"/>
        <v>no 0% progess</v>
      </c>
      <c r="T2192" s="9">
        <v>0</v>
      </c>
      <c r="U2192" s="9">
        <v>15</v>
      </c>
      <c r="V2192" s="9">
        <v>17</v>
      </c>
      <c r="W2192" s="9">
        <v>0</v>
      </c>
      <c r="X2192" s="9">
        <v>0</v>
      </c>
      <c r="Y2192" s="9">
        <v>0</v>
      </c>
      <c r="Z2192" s="9"/>
      <c r="AA2192" s="9">
        <v>0</v>
      </c>
      <c r="AB2192" s="9"/>
      <c r="AC2192" s="9">
        <v>147413</v>
      </c>
      <c r="AD2192" s="9" t="s">
        <v>7987</v>
      </c>
      <c r="AE2192" s="9" t="s">
        <v>7986</v>
      </c>
      <c r="AF2192" s="9">
        <v>268</v>
      </c>
      <c r="AG2192" s="9"/>
      <c r="AH2192" s="9" t="s">
        <v>7988</v>
      </c>
      <c r="AI2192" s="9"/>
      <c r="AJ2192" s="9"/>
    </row>
    <row r="2193" spans="1:36" x14ac:dyDescent="0.35">
      <c r="A2193" s="9" t="s">
        <v>44</v>
      </c>
      <c r="B2193" s="9" t="s">
        <v>45</v>
      </c>
      <c r="C2193" s="9" t="s">
        <v>14503</v>
      </c>
      <c r="D2193" s="9" t="s">
        <v>29</v>
      </c>
      <c r="E2193" s="9" t="s">
        <v>7983</v>
      </c>
      <c r="F2193" s="9" t="str">
        <f>_xlfn.XLOOKUP(E2193,Total_Enrolled!C:C,Total_Enrolled!C:C)</f>
        <v>2025eb1100325@bitspilani-digital.edu.in</v>
      </c>
      <c r="G2193" s="9" t="s">
        <v>7984</v>
      </c>
      <c r="H2193" s="9" t="s">
        <v>14515</v>
      </c>
      <c r="I2193" s="9" t="s">
        <v>7985</v>
      </c>
      <c r="J2193" s="9" t="b">
        <v>1</v>
      </c>
      <c r="K2193" s="9">
        <v>70</v>
      </c>
      <c r="L2193" s="9">
        <f>_xlfn.XLOOKUP(B2193,Courses!A:A,Courses!H:H)</f>
        <v>93</v>
      </c>
      <c r="M2193" s="14">
        <f t="shared" si="170"/>
        <v>0.75268817204301075</v>
      </c>
      <c r="N2193" s="14" t="str">
        <f t="shared" si="171"/>
        <v>Active</v>
      </c>
      <c r="O2193" s="14" t="str" cm="1">
        <f t="array" ref="O2193">_xlfn.IFS(M2193=0,"0",
M2193&lt;=10%,"0-10",
TRUE,"&gt;10"
)&amp;" "&amp;"% progress"</f>
        <v>&gt;10 % progress</v>
      </c>
      <c r="P2193" s="15">
        <f t="shared" si="172"/>
        <v>0</v>
      </c>
      <c r="Q2193" s="15">
        <f>COUNTIFS($G:$G,$G2193)</f>
        <v>4</v>
      </c>
      <c r="R2193" s="16">
        <f t="shared" si="173"/>
        <v>0</v>
      </c>
      <c r="S2193" s="15" t="str">
        <f t="shared" si="174"/>
        <v>no 0% progess</v>
      </c>
      <c r="T2193" s="9">
        <v>0</v>
      </c>
      <c r="U2193" s="9">
        <v>27</v>
      </c>
      <c r="V2193" s="9">
        <v>27</v>
      </c>
      <c r="W2193" s="9">
        <v>0</v>
      </c>
      <c r="X2193" s="9">
        <v>0</v>
      </c>
      <c r="Y2193" s="9">
        <v>0</v>
      </c>
      <c r="Z2193" s="9"/>
      <c r="AA2193" s="9">
        <v>0</v>
      </c>
      <c r="AB2193" s="9"/>
      <c r="AC2193" s="9">
        <v>104974</v>
      </c>
      <c r="AD2193" s="9" t="s">
        <v>7989</v>
      </c>
      <c r="AE2193" s="9" t="s">
        <v>7986</v>
      </c>
      <c r="AF2193" s="9">
        <v>268</v>
      </c>
      <c r="AG2193" s="9"/>
      <c r="AH2193" s="9" t="s">
        <v>7990</v>
      </c>
      <c r="AI2193" s="9" t="s">
        <v>7991</v>
      </c>
      <c r="AJ2193" s="9" t="s">
        <v>7992</v>
      </c>
    </row>
    <row r="2194" spans="1:36" x14ac:dyDescent="0.35">
      <c r="A2194" s="9" t="s">
        <v>56</v>
      </c>
      <c r="B2194" s="9" t="s">
        <v>57</v>
      </c>
      <c r="C2194" s="9" t="s">
        <v>14503</v>
      </c>
      <c r="D2194" s="9" t="s">
        <v>29</v>
      </c>
      <c r="E2194" s="9" t="s">
        <v>7983</v>
      </c>
      <c r="F2194" s="9" t="str">
        <f>_xlfn.XLOOKUP(E2194,Total_Enrolled!C:C,Total_Enrolled!C:C)</f>
        <v>2025eb1100325@bitspilani-digital.edu.in</v>
      </c>
      <c r="G2194" s="9" t="s">
        <v>7984</v>
      </c>
      <c r="H2194" s="9" t="s">
        <v>14515</v>
      </c>
      <c r="I2194" s="9" t="s">
        <v>7985</v>
      </c>
      <c r="J2194" s="9" t="b">
        <v>1</v>
      </c>
      <c r="K2194" s="9">
        <v>26</v>
      </c>
      <c r="L2194" s="9">
        <f>_xlfn.XLOOKUP(B2194,Courses!A:A,Courses!H:H)</f>
        <v>46</v>
      </c>
      <c r="M2194" s="14">
        <f t="shared" si="170"/>
        <v>0.56521739130434778</v>
      </c>
      <c r="N2194" s="14" t="str">
        <f t="shared" si="171"/>
        <v>Active</v>
      </c>
      <c r="O2194" s="14" t="str" cm="1">
        <f t="array" ref="O2194">_xlfn.IFS(M2194=0,"0",
M2194&lt;=10%,"0-10",
TRUE,"&gt;10"
)&amp;" "&amp;"% progress"</f>
        <v>&gt;10 % progress</v>
      </c>
      <c r="P2194" s="15">
        <f t="shared" si="172"/>
        <v>0</v>
      </c>
      <c r="Q2194" s="15">
        <f>COUNTIFS($G:$G,$G2194)</f>
        <v>4</v>
      </c>
      <c r="R2194" s="16">
        <f t="shared" si="173"/>
        <v>0</v>
      </c>
      <c r="S2194" s="15" t="str">
        <f t="shared" si="174"/>
        <v>no 0% progess</v>
      </c>
      <c r="T2194" s="9">
        <v>0</v>
      </c>
      <c r="U2194" s="9">
        <v>8</v>
      </c>
      <c r="V2194" s="9">
        <v>9</v>
      </c>
      <c r="W2194" s="9">
        <v>0</v>
      </c>
      <c r="X2194" s="9">
        <v>0</v>
      </c>
      <c r="Y2194" s="9">
        <v>0</v>
      </c>
      <c r="Z2194" s="9"/>
      <c r="AA2194" s="9">
        <v>0</v>
      </c>
      <c r="AB2194" s="9"/>
      <c r="AC2194" s="9">
        <v>24654</v>
      </c>
      <c r="AD2194" s="9" t="s">
        <v>7993</v>
      </c>
      <c r="AE2194" s="9" t="s">
        <v>7986</v>
      </c>
      <c r="AF2194" s="9">
        <v>268</v>
      </c>
      <c r="AG2194" s="9"/>
      <c r="AH2194" s="9" t="s">
        <v>7994</v>
      </c>
      <c r="AI2194" s="9" t="s">
        <v>7995</v>
      </c>
      <c r="AJ2194" s="9" t="s">
        <v>7996</v>
      </c>
    </row>
    <row r="2195" spans="1:36" x14ac:dyDescent="0.35">
      <c r="A2195" s="9" t="s">
        <v>52</v>
      </c>
      <c r="B2195" s="9" t="s">
        <v>53</v>
      </c>
      <c r="C2195" s="9" t="s">
        <v>14503</v>
      </c>
      <c r="D2195" s="9" t="s">
        <v>29</v>
      </c>
      <c r="E2195" s="9" t="s">
        <v>7983</v>
      </c>
      <c r="F2195" s="9" t="str">
        <f>_xlfn.XLOOKUP(E2195,Total_Enrolled!C:C,Total_Enrolled!C:C)</f>
        <v>2025eb1100325@bitspilani-digital.edu.in</v>
      </c>
      <c r="G2195" s="9" t="s">
        <v>7984</v>
      </c>
      <c r="H2195" s="9" t="s">
        <v>14515</v>
      </c>
      <c r="I2195" s="9" t="s">
        <v>7985</v>
      </c>
      <c r="J2195" s="9" t="b">
        <v>1</v>
      </c>
      <c r="K2195" s="9">
        <v>31</v>
      </c>
      <c r="L2195" s="9">
        <f>_xlfn.XLOOKUP(B2195,Courses!A:A,Courses!H:H)</f>
        <v>41</v>
      </c>
      <c r="M2195" s="14">
        <f t="shared" si="170"/>
        <v>0.75609756097560976</v>
      </c>
      <c r="N2195" s="14" t="str">
        <f t="shared" si="171"/>
        <v>Active</v>
      </c>
      <c r="O2195" s="14" t="str" cm="1">
        <f t="array" ref="O2195">_xlfn.IFS(M2195=0,"0",
M2195&lt;=10%,"0-10",
TRUE,"&gt;10"
)&amp;" "&amp;"% progress"</f>
        <v>&gt;10 % progress</v>
      </c>
      <c r="P2195" s="15">
        <f t="shared" si="172"/>
        <v>0</v>
      </c>
      <c r="Q2195" s="15">
        <f>COUNTIFS($G:$G,$G2195)</f>
        <v>4</v>
      </c>
      <c r="R2195" s="16">
        <f t="shared" si="173"/>
        <v>0</v>
      </c>
      <c r="S2195" s="15" t="str">
        <f t="shared" si="174"/>
        <v>no 0% progess</v>
      </c>
      <c r="T2195" s="9">
        <v>0</v>
      </c>
      <c r="U2195" s="9">
        <v>6</v>
      </c>
      <c r="V2195" s="9">
        <v>6</v>
      </c>
      <c r="W2195" s="9">
        <v>0</v>
      </c>
      <c r="X2195" s="9">
        <v>0</v>
      </c>
      <c r="Y2195" s="9">
        <v>0</v>
      </c>
      <c r="Z2195" s="9"/>
      <c r="AA2195" s="9">
        <v>0</v>
      </c>
      <c r="AB2195" s="9"/>
      <c r="AC2195" s="9">
        <v>31899</v>
      </c>
      <c r="AD2195" s="9" t="s">
        <v>7997</v>
      </c>
      <c r="AE2195" s="9" t="s">
        <v>7986</v>
      </c>
      <c r="AF2195" s="9">
        <v>268</v>
      </c>
      <c r="AG2195" s="9"/>
      <c r="AH2195" s="9" t="s">
        <v>7998</v>
      </c>
      <c r="AI2195" s="9"/>
      <c r="AJ2195" s="9"/>
    </row>
    <row r="2196" spans="1:36" x14ac:dyDescent="0.35">
      <c r="A2196" s="9" t="s">
        <v>62</v>
      </c>
      <c r="B2196" s="9" t="s">
        <v>34</v>
      </c>
      <c r="C2196" s="9" t="s">
        <v>14503</v>
      </c>
      <c r="D2196" s="9" t="s">
        <v>29</v>
      </c>
      <c r="E2196" s="9" t="s">
        <v>8002</v>
      </c>
      <c r="F2196" s="9" t="str">
        <f>_xlfn.XLOOKUP(E2196,Total_Enrolled!C:C,Total_Enrolled!C:C)</f>
        <v>2025eb1100327@bitspilani-digital.edu.in</v>
      </c>
      <c r="G2196" s="9" t="s">
        <v>8003</v>
      </c>
      <c r="H2196" s="9" t="s">
        <v>14515</v>
      </c>
      <c r="I2196" s="9" t="s">
        <v>8004</v>
      </c>
      <c r="J2196" s="9" t="b">
        <v>1</v>
      </c>
      <c r="K2196" s="9">
        <v>5</v>
      </c>
      <c r="L2196" s="9">
        <f>_xlfn.XLOOKUP(B2196,Courses!A:A,Courses!H:H)</f>
        <v>88</v>
      </c>
      <c r="M2196" s="14">
        <f t="shared" si="170"/>
        <v>5.6818181818181816E-2</v>
      </c>
      <c r="N2196" s="14" t="str">
        <f t="shared" si="171"/>
        <v>Active</v>
      </c>
      <c r="O2196" s="14" t="str" cm="1">
        <f t="array" ref="O2196">_xlfn.IFS(M2196=0,"0",
M2196&lt;=10%,"0-10",
TRUE,"&gt;10"
)&amp;" "&amp;"% progress"</f>
        <v>0-10 % progress</v>
      </c>
      <c r="P2196" s="15">
        <f t="shared" si="172"/>
        <v>0</v>
      </c>
      <c r="Q2196" s="15">
        <f>COUNTIFS($G:$G,$G2196)</f>
        <v>4</v>
      </c>
      <c r="R2196" s="16">
        <f t="shared" si="173"/>
        <v>0</v>
      </c>
      <c r="S2196" s="15" t="str">
        <f t="shared" si="174"/>
        <v>no 0% progess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/>
      <c r="AA2196" s="9">
        <v>0</v>
      </c>
      <c r="AB2196" s="9"/>
      <c r="AC2196" s="9">
        <v>230</v>
      </c>
      <c r="AD2196" s="9" t="s">
        <v>8006</v>
      </c>
      <c r="AE2196" s="9" t="s">
        <v>8005</v>
      </c>
      <c r="AF2196" s="9">
        <v>39</v>
      </c>
      <c r="AG2196" s="9"/>
      <c r="AH2196" s="9"/>
      <c r="AI2196" s="9" t="s">
        <v>8007</v>
      </c>
      <c r="AJ2196" s="9" t="s">
        <v>8008</v>
      </c>
    </row>
    <row r="2197" spans="1:36" x14ac:dyDescent="0.35">
      <c r="A2197" s="9" t="s">
        <v>124</v>
      </c>
      <c r="B2197" s="9" t="s">
        <v>33</v>
      </c>
      <c r="C2197" s="9" t="s">
        <v>14503</v>
      </c>
      <c r="D2197" s="9" t="s">
        <v>29</v>
      </c>
      <c r="E2197" s="9" t="s">
        <v>8002</v>
      </c>
      <c r="F2197" s="9" t="str">
        <f>_xlfn.XLOOKUP(E2197,Total_Enrolled!C:C,Total_Enrolled!C:C)</f>
        <v>2025eb1100327@bitspilani-digital.edu.in</v>
      </c>
      <c r="G2197" s="9" t="s">
        <v>8003</v>
      </c>
      <c r="H2197" s="9" t="s">
        <v>14515</v>
      </c>
      <c r="I2197" s="9" t="s">
        <v>8004</v>
      </c>
      <c r="J2197" s="9" t="b">
        <v>1</v>
      </c>
      <c r="K2197" s="9">
        <v>0</v>
      </c>
      <c r="L2197" s="9">
        <f>_xlfn.XLOOKUP(B2197,Courses!A:A,Courses!H:H)</f>
        <v>41</v>
      </c>
      <c r="M2197" s="14">
        <f t="shared" si="170"/>
        <v>0</v>
      </c>
      <c r="N2197" s="14" t="str">
        <f t="shared" si="171"/>
        <v>Not Active</v>
      </c>
      <c r="O2197" s="14" t="str" cm="1">
        <f t="array" ref="O2197">_xlfn.IFS(M2197=0,"0",
M2197&lt;=10%,"0-10",
TRUE,"&gt;10"
)&amp;" "&amp;"% progress"</f>
        <v>0 % progress</v>
      </c>
      <c r="P2197" s="15">
        <f t="shared" si="172"/>
        <v>1</v>
      </c>
      <c r="Q2197" s="15">
        <f>COUNTIFS($G:$G,$G2197)</f>
        <v>4</v>
      </c>
      <c r="R2197" s="16">
        <f t="shared" si="173"/>
        <v>0.25</v>
      </c>
      <c r="S2197" s="15" t="str">
        <f t="shared" si="174"/>
        <v>no progress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/>
      <c r="AA2197" s="9">
        <v>0</v>
      </c>
      <c r="AB2197" s="9"/>
      <c r="AC2197" s="9">
        <v>0</v>
      </c>
      <c r="AD2197" s="9" t="s">
        <v>8009</v>
      </c>
      <c r="AE2197" s="9" t="s">
        <v>8005</v>
      </c>
      <c r="AF2197" s="9">
        <v>39</v>
      </c>
      <c r="AG2197" s="9"/>
      <c r="AH2197" s="9"/>
      <c r="AI2197" s="9"/>
      <c r="AJ2197" s="9"/>
    </row>
    <row r="2198" spans="1:36" x14ac:dyDescent="0.35">
      <c r="A2198" s="9" t="s">
        <v>79</v>
      </c>
      <c r="B2198" s="9" t="s">
        <v>39</v>
      </c>
      <c r="C2198" s="9" t="s">
        <v>14503</v>
      </c>
      <c r="D2198" s="9" t="s">
        <v>29</v>
      </c>
      <c r="E2198" s="9" t="s">
        <v>8002</v>
      </c>
      <c r="F2198" s="9" t="str">
        <f>_xlfn.XLOOKUP(E2198,Total_Enrolled!C:C,Total_Enrolled!C:C)</f>
        <v>2025eb1100327@bitspilani-digital.edu.in</v>
      </c>
      <c r="G2198" s="9" t="s">
        <v>8003</v>
      </c>
      <c r="H2198" s="9" t="s">
        <v>14515</v>
      </c>
      <c r="I2198" s="9" t="s">
        <v>8004</v>
      </c>
      <c r="J2198" s="9" t="b">
        <v>1</v>
      </c>
      <c r="K2198" s="9">
        <v>1</v>
      </c>
      <c r="L2198" s="9">
        <f>_xlfn.XLOOKUP(B2198,Courses!A:A,Courses!H:H)</f>
        <v>86</v>
      </c>
      <c r="M2198" s="14">
        <f t="shared" si="170"/>
        <v>1.1627906976744186E-2</v>
      </c>
      <c r="N2198" s="14" t="str">
        <f t="shared" si="171"/>
        <v>Active</v>
      </c>
      <c r="O2198" s="14" t="str" cm="1">
        <f t="array" ref="O2198">_xlfn.IFS(M2198=0,"0",
M2198&lt;=10%,"0-10",
TRUE,"&gt;10"
)&amp;" "&amp;"% progress"</f>
        <v>0-10 % progress</v>
      </c>
      <c r="P2198" s="15">
        <f t="shared" si="172"/>
        <v>0</v>
      </c>
      <c r="Q2198" s="15">
        <f>COUNTIFS($G:$G,$G2198)</f>
        <v>4</v>
      </c>
      <c r="R2198" s="16">
        <f t="shared" si="173"/>
        <v>0</v>
      </c>
      <c r="S2198" s="15" t="str">
        <f t="shared" si="174"/>
        <v>no 0% progess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/>
      <c r="AA2198" s="9">
        <v>0</v>
      </c>
      <c r="AB2198" s="9"/>
      <c r="AC2198" s="9">
        <v>8</v>
      </c>
      <c r="AD2198" s="9" t="s">
        <v>8010</v>
      </c>
      <c r="AE2198" s="9" t="s">
        <v>8005</v>
      </c>
      <c r="AF2198" s="9">
        <v>39</v>
      </c>
      <c r="AG2198" s="9"/>
      <c r="AH2198" s="9"/>
      <c r="AI2198" s="9"/>
      <c r="AJ2198" s="9"/>
    </row>
    <row r="2199" spans="1:36" x14ac:dyDescent="0.35">
      <c r="A2199" s="9" t="s">
        <v>27</v>
      </c>
      <c r="B2199" s="9" t="s">
        <v>28</v>
      </c>
      <c r="C2199" s="9" t="s">
        <v>14503</v>
      </c>
      <c r="D2199" s="9" t="s">
        <v>29</v>
      </c>
      <c r="E2199" s="9" t="s">
        <v>8002</v>
      </c>
      <c r="F2199" s="9" t="str">
        <f>_xlfn.XLOOKUP(E2199,Total_Enrolled!C:C,Total_Enrolled!C:C)</f>
        <v>2025eb1100327@bitspilani-digital.edu.in</v>
      </c>
      <c r="G2199" s="9" t="s">
        <v>8003</v>
      </c>
      <c r="H2199" s="9" t="s">
        <v>14515</v>
      </c>
      <c r="I2199" s="9" t="s">
        <v>8004</v>
      </c>
      <c r="J2199" s="9" t="b">
        <v>1</v>
      </c>
      <c r="K2199" s="9">
        <v>0</v>
      </c>
      <c r="L2199" s="9">
        <f>_xlfn.XLOOKUP(B2199,Courses!A:A,Courses!H:H)</f>
        <v>61</v>
      </c>
      <c r="M2199" s="14">
        <f t="shared" si="170"/>
        <v>0</v>
      </c>
      <c r="N2199" s="14" t="str">
        <f t="shared" si="171"/>
        <v>Not Active</v>
      </c>
      <c r="O2199" s="14" t="str" cm="1">
        <f t="array" ref="O2199">_xlfn.IFS(M2199=0,"0",
M2199&lt;=10%,"0-10",
TRUE,"&gt;10"
)&amp;" "&amp;"% progress"</f>
        <v>0 % progress</v>
      </c>
      <c r="P2199" s="15">
        <f t="shared" si="172"/>
        <v>1</v>
      </c>
      <c r="Q2199" s="15">
        <f>COUNTIFS($G:$G,$G2199)</f>
        <v>4</v>
      </c>
      <c r="R2199" s="16">
        <f t="shared" si="173"/>
        <v>0.25</v>
      </c>
      <c r="S2199" s="15" t="str">
        <f t="shared" si="174"/>
        <v>no progress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/>
      <c r="AA2199" s="9">
        <v>0</v>
      </c>
      <c r="AB2199" s="9"/>
      <c r="AC2199" s="9">
        <v>0</v>
      </c>
      <c r="AD2199" s="9" t="s">
        <v>8011</v>
      </c>
      <c r="AE2199" s="9" t="s">
        <v>8005</v>
      </c>
      <c r="AF2199" s="9">
        <v>39</v>
      </c>
      <c r="AG2199" s="9"/>
      <c r="AH2199" s="9"/>
      <c r="AI2199" s="9"/>
      <c r="AJ2199" s="9"/>
    </row>
    <row r="2200" spans="1:36" x14ac:dyDescent="0.35">
      <c r="A2200" s="9" t="s">
        <v>79</v>
      </c>
      <c r="B2200" s="9" t="s">
        <v>39</v>
      </c>
      <c r="C2200" s="9" t="s">
        <v>14503</v>
      </c>
      <c r="D2200" s="9" t="s">
        <v>29</v>
      </c>
      <c r="E2200" s="9" t="s">
        <v>8018</v>
      </c>
      <c r="F2200" s="9" t="str">
        <f>_xlfn.XLOOKUP(E2200,Total_Enrolled!C:C,Total_Enrolled!C:C)</f>
        <v>2025eb1100329@bitspilani-digital.edu.in</v>
      </c>
      <c r="G2200" s="9" t="s">
        <v>8019</v>
      </c>
      <c r="H2200" s="9" t="s">
        <v>14515</v>
      </c>
      <c r="I2200" s="9" t="s">
        <v>8020</v>
      </c>
      <c r="J2200" s="9" t="b">
        <v>1</v>
      </c>
      <c r="K2200" s="9">
        <v>39</v>
      </c>
      <c r="L2200" s="9">
        <f>_xlfn.XLOOKUP(B2200,Courses!A:A,Courses!H:H)</f>
        <v>86</v>
      </c>
      <c r="M2200" s="14">
        <f t="shared" si="170"/>
        <v>0.45348837209302323</v>
      </c>
      <c r="N2200" s="14" t="str">
        <f t="shared" si="171"/>
        <v>Active</v>
      </c>
      <c r="O2200" s="14" t="str" cm="1">
        <f t="array" ref="O2200">_xlfn.IFS(M2200=0,"0",
M2200&lt;=10%,"0-10",
TRUE,"&gt;10"
)&amp;" "&amp;"% progress"</f>
        <v>&gt;10 % progress</v>
      </c>
      <c r="P2200" s="15">
        <f t="shared" si="172"/>
        <v>0</v>
      </c>
      <c r="Q2200" s="15">
        <f>COUNTIFS($G:$G,$G2200)</f>
        <v>3</v>
      </c>
      <c r="R2200" s="16">
        <f t="shared" si="173"/>
        <v>0</v>
      </c>
      <c r="S2200" s="15" t="str">
        <f t="shared" si="174"/>
        <v>no 0% progess</v>
      </c>
      <c r="T2200" s="9">
        <v>0</v>
      </c>
      <c r="U2200" s="9">
        <v>1</v>
      </c>
      <c r="V2200" s="9">
        <v>1</v>
      </c>
      <c r="W2200" s="9">
        <v>0</v>
      </c>
      <c r="X2200" s="9">
        <v>0</v>
      </c>
      <c r="Y2200" s="9">
        <v>0</v>
      </c>
      <c r="Z2200" s="9"/>
      <c r="AA2200" s="9">
        <v>0</v>
      </c>
      <c r="AB2200" s="9"/>
      <c r="AC2200" s="9">
        <v>169</v>
      </c>
      <c r="AD2200" s="9" t="s">
        <v>8022</v>
      </c>
      <c r="AE2200" s="9" t="s">
        <v>8021</v>
      </c>
      <c r="AF2200" s="9">
        <v>43</v>
      </c>
      <c r="AG2200" s="9"/>
      <c r="AH2200" s="9" t="s">
        <v>8023</v>
      </c>
      <c r="AI2200" s="9" t="s">
        <v>8024</v>
      </c>
      <c r="AJ2200" s="9" t="s">
        <v>8025</v>
      </c>
    </row>
    <row r="2201" spans="1:36" x14ac:dyDescent="0.35">
      <c r="A2201" s="9" t="s">
        <v>27</v>
      </c>
      <c r="B2201" s="9" t="s">
        <v>28</v>
      </c>
      <c r="C2201" s="9" t="s">
        <v>14503</v>
      </c>
      <c r="D2201" s="9" t="s">
        <v>29</v>
      </c>
      <c r="E2201" s="9" t="s">
        <v>8018</v>
      </c>
      <c r="F2201" s="9" t="str">
        <f>_xlfn.XLOOKUP(E2201,Total_Enrolled!C:C,Total_Enrolled!C:C)</f>
        <v>2025eb1100329@bitspilani-digital.edu.in</v>
      </c>
      <c r="G2201" s="9" t="s">
        <v>8019</v>
      </c>
      <c r="H2201" s="9" t="s">
        <v>14515</v>
      </c>
      <c r="I2201" s="9" t="s">
        <v>8020</v>
      </c>
      <c r="J2201" s="9" t="b">
        <v>1</v>
      </c>
      <c r="K2201" s="9">
        <v>0</v>
      </c>
      <c r="L2201" s="9">
        <f>_xlfn.XLOOKUP(B2201,Courses!A:A,Courses!H:H)</f>
        <v>61</v>
      </c>
      <c r="M2201" s="14">
        <f t="shared" si="170"/>
        <v>0</v>
      </c>
      <c r="N2201" s="14" t="str">
        <f t="shared" si="171"/>
        <v>Not Active</v>
      </c>
      <c r="O2201" s="14" t="str" cm="1">
        <f t="array" ref="O2201">_xlfn.IFS(M2201=0,"0",
M2201&lt;=10%,"0-10",
TRUE,"&gt;10"
)&amp;" "&amp;"% progress"</f>
        <v>0 % progress</v>
      </c>
      <c r="P2201" s="15">
        <f t="shared" si="172"/>
        <v>1</v>
      </c>
      <c r="Q2201" s="15">
        <f>COUNTIFS($G:$G,$G2201)</f>
        <v>3</v>
      </c>
      <c r="R2201" s="16">
        <f t="shared" si="173"/>
        <v>0.33333333333333331</v>
      </c>
      <c r="S2201" s="15" t="str">
        <f t="shared" si="174"/>
        <v>no progress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/>
      <c r="AA2201" s="9">
        <v>0</v>
      </c>
      <c r="AB2201" s="9"/>
      <c r="AC2201" s="9">
        <v>0</v>
      </c>
      <c r="AD2201" s="9" t="s">
        <v>8026</v>
      </c>
      <c r="AE2201" s="9" t="s">
        <v>8021</v>
      </c>
      <c r="AF2201" s="9">
        <v>43</v>
      </c>
      <c r="AG2201" s="9"/>
      <c r="AH2201" s="9"/>
      <c r="AI2201" s="9"/>
      <c r="AJ2201" s="9"/>
    </row>
    <row r="2202" spans="1:36" x14ac:dyDescent="0.35">
      <c r="A2202" s="9" t="s">
        <v>62</v>
      </c>
      <c r="B2202" s="9" t="s">
        <v>34</v>
      </c>
      <c r="C2202" s="9" t="s">
        <v>14503</v>
      </c>
      <c r="D2202" s="9" t="s">
        <v>29</v>
      </c>
      <c r="E2202" s="9" t="s">
        <v>8018</v>
      </c>
      <c r="F2202" s="9" t="str">
        <f>_xlfn.XLOOKUP(E2202,Total_Enrolled!C:C,Total_Enrolled!C:C)</f>
        <v>2025eb1100329@bitspilani-digital.edu.in</v>
      </c>
      <c r="G2202" s="9" t="s">
        <v>8019</v>
      </c>
      <c r="H2202" s="9" t="s">
        <v>14515</v>
      </c>
      <c r="I2202" s="9" t="s">
        <v>8020</v>
      </c>
      <c r="J2202" s="9" t="b">
        <v>1</v>
      </c>
      <c r="K2202" s="9">
        <v>1</v>
      </c>
      <c r="L2202" s="9">
        <f>_xlfn.XLOOKUP(B2202,Courses!A:A,Courses!H:H)</f>
        <v>88</v>
      </c>
      <c r="M2202" s="14">
        <f t="shared" si="170"/>
        <v>1.1363636363636364E-2</v>
      </c>
      <c r="N2202" s="14" t="str">
        <f t="shared" si="171"/>
        <v>Active</v>
      </c>
      <c r="O2202" s="14" t="str" cm="1">
        <f t="array" ref="O2202">_xlfn.IFS(M2202=0,"0",
M2202&lt;=10%,"0-10",
TRUE,"&gt;10"
)&amp;" "&amp;"% progress"</f>
        <v>0-10 % progress</v>
      </c>
      <c r="P2202" s="15">
        <f t="shared" si="172"/>
        <v>0</v>
      </c>
      <c r="Q2202" s="15">
        <f>COUNTIFS($G:$G,$G2202)</f>
        <v>3</v>
      </c>
      <c r="R2202" s="16">
        <f t="shared" si="173"/>
        <v>0</v>
      </c>
      <c r="S2202" s="15" t="str">
        <f t="shared" si="174"/>
        <v>no 0% progess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/>
      <c r="AA2202" s="9">
        <v>0</v>
      </c>
      <c r="AB2202" s="9"/>
      <c r="AC2202" s="9">
        <v>1</v>
      </c>
      <c r="AD2202" s="9" t="s">
        <v>8027</v>
      </c>
      <c r="AE2202" s="9" t="s">
        <v>8021</v>
      </c>
      <c r="AF2202" s="9">
        <v>43</v>
      </c>
      <c r="AG2202" s="9"/>
      <c r="AH2202" s="9"/>
      <c r="AI2202" s="9" t="s">
        <v>8028</v>
      </c>
      <c r="AJ2202" s="9" t="s">
        <v>8029</v>
      </c>
    </row>
    <row r="2203" spans="1:36" x14ac:dyDescent="0.35">
      <c r="A2203" s="9" t="s">
        <v>79</v>
      </c>
      <c r="B2203" s="9" t="s">
        <v>39</v>
      </c>
      <c r="C2203" s="9" t="s">
        <v>14503</v>
      </c>
      <c r="D2203" s="9" t="s">
        <v>29</v>
      </c>
      <c r="E2203" s="9" t="s">
        <v>8031</v>
      </c>
      <c r="F2203" s="9" t="str">
        <f>_xlfn.XLOOKUP(E2203,Total_Enrolled!C:C,Total_Enrolled!C:C)</f>
        <v>2025eb1200001@bitspilani-digital.edu.in</v>
      </c>
      <c r="G2203" s="9" t="s">
        <v>8032</v>
      </c>
      <c r="H2203" s="9" t="s">
        <v>14516</v>
      </c>
      <c r="I2203" s="9" t="s">
        <v>8033</v>
      </c>
      <c r="J2203" s="9" t="b">
        <v>1</v>
      </c>
      <c r="K2203" s="9">
        <v>39</v>
      </c>
      <c r="L2203" s="9">
        <f>_xlfn.XLOOKUP(B2203,Courses!A:A,Courses!H:H)</f>
        <v>86</v>
      </c>
      <c r="M2203" s="14">
        <f t="shared" si="170"/>
        <v>0.45348837209302323</v>
      </c>
      <c r="N2203" s="14" t="str">
        <f t="shared" si="171"/>
        <v>Active</v>
      </c>
      <c r="O2203" s="14" t="str" cm="1">
        <f t="array" ref="O2203">_xlfn.IFS(M2203=0,"0",
M2203&lt;=10%,"0-10",
TRUE,"&gt;10"
)&amp;" "&amp;"% progress"</f>
        <v>&gt;10 % progress</v>
      </c>
      <c r="P2203" s="15">
        <f t="shared" si="172"/>
        <v>0</v>
      </c>
      <c r="Q2203" s="15">
        <f>COUNTIFS($G:$G,$G2203)</f>
        <v>5</v>
      </c>
      <c r="R2203" s="16">
        <f t="shared" si="173"/>
        <v>0</v>
      </c>
      <c r="S2203" s="15" t="str">
        <f t="shared" si="174"/>
        <v>no 0% progess</v>
      </c>
      <c r="T2203" s="9">
        <v>0</v>
      </c>
      <c r="U2203" s="9">
        <v>9</v>
      </c>
      <c r="V2203" s="9">
        <v>9</v>
      </c>
      <c r="W2203" s="9">
        <v>0</v>
      </c>
      <c r="X2203" s="9">
        <v>0</v>
      </c>
      <c r="Y2203" s="9">
        <v>0</v>
      </c>
      <c r="Z2203" s="9"/>
      <c r="AA2203" s="9">
        <v>0</v>
      </c>
      <c r="AB2203" s="9"/>
      <c r="AC2203" s="9">
        <v>22961</v>
      </c>
      <c r="AD2203" s="9" t="s">
        <v>8034</v>
      </c>
      <c r="AE2203" s="9" t="s">
        <v>8035</v>
      </c>
      <c r="AF2203" s="9">
        <v>18</v>
      </c>
      <c r="AG2203" s="9"/>
      <c r="AH2203" s="9" t="s">
        <v>8036</v>
      </c>
      <c r="AI2203" s="9" t="s">
        <v>8037</v>
      </c>
      <c r="AJ2203" s="9" t="s">
        <v>8037</v>
      </c>
    </row>
    <row r="2204" spans="1:36" x14ac:dyDescent="0.35">
      <c r="A2204" s="9" t="s">
        <v>27</v>
      </c>
      <c r="B2204" s="9" t="s">
        <v>28</v>
      </c>
      <c r="C2204" s="9" t="s">
        <v>14503</v>
      </c>
      <c r="D2204" s="9" t="s">
        <v>29</v>
      </c>
      <c r="E2204" s="9" t="s">
        <v>8031</v>
      </c>
      <c r="F2204" s="9" t="str">
        <f>_xlfn.XLOOKUP(E2204,Total_Enrolled!C:C,Total_Enrolled!C:C)</f>
        <v>2025eb1200001@bitspilani-digital.edu.in</v>
      </c>
      <c r="G2204" s="9" t="s">
        <v>8032</v>
      </c>
      <c r="H2204" s="9" t="s">
        <v>14516</v>
      </c>
      <c r="I2204" s="9" t="s">
        <v>8033</v>
      </c>
      <c r="J2204" s="9" t="b">
        <v>1</v>
      </c>
      <c r="K2204" s="9">
        <v>23</v>
      </c>
      <c r="L2204" s="9">
        <f>_xlfn.XLOOKUP(B2204,Courses!A:A,Courses!H:H)</f>
        <v>61</v>
      </c>
      <c r="M2204" s="14">
        <f t="shared" si="170"/>
        <v>0.37704918032786883</v>
      </c>
      <c r="N2204" s="14" t="str">
        <f t="shared" si="171"/>
        <v>Active</v>
      </c>
      <c r="O2204" s="14" t="str" cm="1">
        <f t="array" ref="O2204">_xlfn.IFS(M2204=0,"0",
M2204&lt;=10%,"0-10",
TRUE,"&gt;10"
)&amp;" "&amp;"% progress"</f>
        <v>&gt;10 % progress</v>
      </c>
      <c r="P2204" s="15">
        <f t="shared" si="172"/>
        <v>0</v>
      </c>
      <c r="Q2204" s="15">
        <f>COUNTIFS($G:$G,$G2204)</f>
        <v>5</v>
      </c>
      <c r="R2204" s="16">
        <f t="shared" si="173"/>
        <v>0</v>
      </c>
      <c r="S2204" s="15" t="str">
        <f t="shared" si="174"/>
        <v>no 0% progess</v>
      </c>
      <c r="T2204" s="9">
        <v>0</v>
      </c>
      <c r="U2204" s="9">
        <v>8</v>
      </c>
      <c r="V2204" s="9">
        <v>9</v>
      </c>
      <c r="W2204" s="9">
        <v>0</v>
      </c>
      <c r="X2204" s="9">
        <v>0</v>
      </c>
      <c r="Y2204" s="9">
        <v>0</v>
      </c>
      <c r="Z2204" s="9"/>
      <c r="AA2204" s="9">
        <v>0</v>
      </c>
      <c r="AB2204" s="9"/>
      <c r="AC2204" s="9">
        <v>11070</v>
      </c>
      <c r="AD2204" s="9" t="s">
        <v>8038</v>
      </c>
      <c r="AE2204" s="9" t="s">
        <v>8035</v>
      </c>
      <c r="AF2204" s="9">
        <v>18</v>
      </c>
      <c r="AG2204" s="9"/>
      <c r="AH2204" s="9" t="s">
        <v>8039</v>
      </c>
      <c r="AI2204" s="9" t="s">
        <v>8040</v>
      </c>
      <c r="AJ2204" s="9" t="s">
        <v>8041</v>
      </c>
    </row>
    <row r="2205" spans="1:36" x14ac:dyDescent="0.35">
      <c r="A2205" s="9" t="s">
        <v>136</v>
      </c>
      <c r="B2205" s="9" t="s">
        <v>32</v>
      </c>
      <c r="C2205" s="9" t="s">
        <v>14503</v>
      </c>
      <c r="D2205" s="9" t="s">
        <v>29</v>
      </c>
      <c r="E2205" s="9" t="s">
        <v>8031</v>
      </c>
      <c r="F2205" s="9" t="str">
        <f>_xlfn.XLOOKUP(E2205,Total_Enrolled!C:C,Total_Enrolled!C:C)</f>
        <v>2025eb1200001@bitspilani-digital.edu.in</v>
      </c>
      <c r="G2205" s="9" t="s">
        <v>8032</v>
      </c>
      <c r="H2205" s="9" t="s">
        <v>14516</v>
      </c>
      <c r="I2205" s="9" t="s">
        <v>8033</v>
      </c>
      <c r="J2205" s="9" t="b">
        <v>1</v>
      </c>
      <c r="K2205" s="9">
        <v>3</v>
      </c>
      <c r="L2205" s="9">
        <f>_xlfn.XLOOKUP(B2205,Courses!A:A,Courses!H:H)</f>
        <v>77</v>
      </c>
      <c r="M2205" s="14">
        <f t="shared" si="170"/>
        <v>3.896103896103896E-2</v>
      </c>
      <c r="N2205" s="14" t="str">
        <f t="shared" si="171"/>
        <v>Active</v>
      </c>
      <c r="O2205" s="14" t="str" cm="1">
        <f t="array" ref="O2205">_xlfn.IFS(M2205=0,"0",
M2205&lt;=10%,"0-10",
TRUE,"&gt;10"
)&amp;" "&amp;"% progress"</f>
        <v>0-10 % progress</v>
      </c>
      <c r="P2205" s="15">
        <f t="shared" si="172"/>
        <v>0</v>
      </c>
      <c r="Q2205" s="15">
        <f>COUNTIFS($G:$G,$G2205)</f>
        <v>5</v>
      </c>
      <c r="R2205" s="16">
        <f t="shared" si="173"/>
        <v>0</v>
      </c>
      <c r="S2205" s="15" t="str">
        <f t="shared" si="174"/>
        <v>no 0% progess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/>
      <c r="AA2205" s="9">
        <v>0</v>
      </c>
      <c r="AB2205" s="9"/>
      <c r="AC2205" s="9">
        <v>235</v>
      </c>
      <c r="AD2205" s="9" t="s">
        <v>8042</v>
      </c>
      <c r="AE2205" s="9" t="s">
        <v>8035</v>
      </c>
      <c r="AF2205" s="9">
        <v>18</v>
      </c>
      <c r="AG2205" s="9"/>
      <c r="AH2205" s="9"/>
      <c r="AI2205" s="9"/>
      <c r="AJ2205" s="9"/>
    </row>
    <row r="2206" spans="1:36" x14ac:dyDescent="0.35">
      <c r="A2206" s="9" t="s">
        <v>62</v>
      </c>
      <c r="B2206" s="9" t="s">
        <v>34</v>
      </c>
      <c r="C2206" s="9" t="s">
        <v>14503</v>
      </c>
      <c r="D2206" s="9" t="s">
        <v>29</v>
      </c>
      <c r="E2206" s="9" t="s">
        <v>8031</v>
      </c>
      <c r="F2206" s="9" t="str">
        <f>_xlfn.XLOOKUP(E2206,Total_Enrolled!C:C,Total_Enrolled!C:C)</f>
        <v>2025eb1200001@bitspilani-digital.edu.in</v>
      </c>
      <c r="G2206" s="9" t="s">
        <v>8032</v>
      </c>
      <c r="H2206" s="9" t="s">
        <v>14516</v>
      </c>
      <c r="I2206" s="9" t="s">
        <v>8033</v>
      </c>
      <c r="J2206" s="9" t="b">
        <v>1</v>
      </c>
      <c r="K2206" s="9">
        <v>35</v>
      </c>
      <c r="L2206" s="9">
        <f>_xlfn.XLOOKUP(B2206,Courses!A:A,Courses!H:H)</f>
        <v>88</v>
      </c>
      <c r="M2206" s="14">
        <f t="shared" si="170"/>
        <v>0.39772727272727271</v>
      </c>
      <c r="N2206" s="14" t="str">
        <f t="shared" si="171"/>
        <v>Active</v>
      </c>
      <c r="O2206" s="14" t="str" cm="1">
        <f t="array" ref="O2206">_xlfn.IFS(M2206=0,"0",
M2206&lt;=10%,"0-10",
TRUE,"&gt;10"
)&amp;" "&amp;"% progress"</f>
        <v>&gt;10 % progress</v>
      </c>
      <c r="P2206" s="15">
        <f t="shared" si="172"/>
        <v>0</v>
      </c>
      <c r="Q2206" s="15">
        <f>COUNTIFS($G:$G,$G2206)</f>
        <v>5</v>
      </c>
      <c r="R2206" s="16">
        <f t="shared" si="173"/>
        <v>0</v>
      </c>
      <c r="S2206" s="15" t="str">
        <f t="shared" si="174"/>
        <v>no 0% progess</v>
      </c>
      <c r="T2206" s="9">
        <v>0</v>
      </c>
      <c r="U2206" s="9">
        <v>12</v>
      </c>
      <c r="V2206" s="9">
        <v>12</v>
      </c>
      <c r="W2206" s="9">
        <v>0</v>
      </c>
      <c r="X2206" s="9">
        <v>0</v>
      </c>
      <c r="Y2206" s="9">
        <v>0</v>
      </c>
      <c r="Z2206" s="9"/>
      <c r="AA2206" s="9">
        <v>0</v>
      </c>
      <c r="AB2206" s="9"/>
      <c r="AC2206" s="9">
        <v>18767</v>
      </c>
      <c r="AD2206" s="9" t="s">
        <v>8043</v>
      </c>
      <c r="AE2206" s="9" t="s">
        <v>8035</v>
      </c>
      <c r="AF2206" s="9">
        <v>18</v>
      </c>
      <c r="AG2206" s="9"/>
      <c r="AH2206" s="9" t="s">
        <v>8044</v>
      </c>
      <c r="AI2206" s="9" t="s">
        <v>8045</v>
      </c>
      <c r="AJ2206" s="9" t="s">
        <v>8045</v>
      </c>
    </row>
    <row r="2207" spans="1:36" x14ac:dyDescent="0.35">
      <c r="A2207" s="9" t="s">
        <v>124</v>
      </c>
      <c r="B2207" s="9" t="s">
        <v>33</v>
      </c>
      <c r="C2207" s="9" t="s">
        <v>14503</v>
      </c>
      <c r="D2207" s="9" t="s">
        <v>29</v>
      </c>
      <c r="E2207" s="9" t="s">
        <v>8031</v>
      </c>
      <c r="F2207" s="9" t="str">
        <f>_xlfn.XLOOKUP(E2207,Total_Enrolled!C:C,Total_Enrolled!C:C)</f>
        <v>2025eb1200001@bitspilani-digital.edu.in</v>
      </c>
      <c r="G2207" s="9" t="s">
        <v>8032</v>
      </c>
      <c r="H2207" s="9" t="s">
        <v>14516</v>
      </c>
      <c r="I2207" s="9" t="s">
        <v>8033</v>
      </c>
      <c r="J2207" s="9" t="b">
        <v>1</v>
      </c>
      <c r="K2207" s="9">
        <v>7</v>
      </c>
      <c r="L2207" s="9">
        <f>_xlfn.XLOOKUP(B2207,Courses!A:A,Courses!H:H)</f>
        <v>41</v>
      </c>
      <c r="M2207" s="14">
        <f t="shared" si="170"/>
        <v>0.17073170731707318</v>
      </c>
      <c r="N2207" s="14" t="str">
        <f t="shared" si="171"/>
        <v>Active</v>
      </c>
      <c r="O2207" s="14" t="str" cm="1">
        <f t="array" ref="O2207">_xlfn.IFS(M2207=0,"0",
M2207&lt;=10%,"0-10",
TRUE,"&gt;10"
)&amp;" "&amp;"% progress"</f>
        <v>&gt;10 % progress</v>
      </c>
      <c r="P2207" s="15">
        <f t="shared" si="172"/>
        <v>0</v>
      </c>
      <c r="Q2207" s="15">
        <f>COUNTIFS($G:$G,$G2207)</f>
        <v>5</v>
      </c>
      <c r="R2207" s="16">
        <f t="shared" si="173"/>
        <v>0</v>
      </c>
      <c r="S2207" s="15" t="str">
        <f t="shared" si="174"/>
        <v>no 0% progess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/>
      <c r="AA2207" s="9">
        <v>0</v>
      </c>
      <c r="AB2207" s="9"/>
      <c r="AC2207" s="9">
        <v>42</v>
      </c>
      <c r="AD2207" s="9" t="s">
        <v>8046</v>
      </c>
      <c r="AE2207" s="9" t="s">
        <v>8035</v>
      </c>
      <c r="AF2207" s="9">
        <v>18</v>
      </c>
      <c r="AG2207" s="9"/>
      <c r="AH2207" s="9"/>
      <c r="AI2207" s="9" t="s">
        <v>8047</v>
      </c>
      <c r="AJ2207" s="9" t="s">
        <v>8048</v>
      </c>
    </row>
    <row r="2208" spans="1:36" x14ac:dyDescent="0.35">
      <c r="A2208" s="9" t="s">
        <v>124</v>
      </c>
      <c r="B2208" s="9" t="s">
        <v>33</v>
      </c>
      <c r="C2208" s="9" t="s">
        <v>14503</v>
      </c>
      <c r="D2208" s="9" t="s">
        <v>29</v>
      </c>
      <c r="E2208" s="9" t="s">
        <v>8049</v>
      </c>
      <c r="F2208" s="9" t="str">
        <f>_xlfn.XLOOKUP(E2208,Total_Enrolled!C:C,Total_Enrolled!C:C)</f>
        <v>2025eb1200002@bitspilani-digital.edu.in</v>
      </c>
      <c r="G2208" s="9" t="s">
        <v>8050</v>
      </c>
      <c r="H2208" s="9" t="s">
        <v>14516</v>
      </c>
      <c r="I2208" s="9" t="s">
        <v>8051</v>
      </c>
      <c r="J2208" s="9" t="b">
        <v>1</v>
      </c>
      <c r="K2208" s="9">
        <v>0</v>
      </c>
      <c r="L2208" s="9">
        <f>_xlfn.XLOOKUP(B2208,Courses!A:A,Courses!H:H)</f>
        <v>41</v>
      </c>
      <c r="M2208" s="14">
        <f t="shared" si="170"/>
        <v>0</v>
      </c>
      <c r="N2208" s="14" t="str">
        <f t="shared" si="171"/>
        <v>Not Active</v>
      </c>
      <c r="O2208" s="14" t="str" cm="1">
        <f t="array" ref="O2208">_xlfn.IFS(M2208=0,"0",
M2208&lt;=10%,"0-10",
TRUE,"&gt;10"
)&amp;" "&amp;"% progress"</f>
        <v>0 % progress</v>
      </c>
      <c r="P2208" s="15">
        <f t="shared" si="172"/>
        <v>1</v>
      </c>
      <c r="Q2208" s="15">
        <f>COUNTIFS($G:$G,$G2208)</f>
        <v>5</v>
      </c>
      <c r="R2208" s="16">
        <f t="shared" si="173"/>
        <v>0.2</v>
      </c>
      <c r="S2208" s="15" t="str">
        <f t="shared" si="174"/>
        <v>no progress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/>
      <c r="AA2208" s="9">
        <v>0</v>
      </c>
      <c r="AB2208" s="9"/>
      <c r="AC2208" s="9">
        <v>0</v>
      </c>
      <c r="AD2208" s="9"/>
      <c r="AE2208" s="9" t="s">
        <v>8052</v>
      </c>
      <c r="AF2208" s="9">
        <v>9</v>
      </c>
      <c r="AG2208" s="9"/>
      <c r="AH2208" s="9"/>
      <c r="AI2208" s="9"/>
      <c r="AJ2208" s="9"/>
    </row>
    <row r="2209" spans="1:36" x14ac:dyDescent="0.35">
      <c r="A2209" s="9" t="s">
        <v>62</v>
      </c>
      <c r="B2209" s="9" t="s">
        <v>34</v>
      </c>
      <c r="C2209" s="9" t="s">
        <v>14503</v>
      </c>
      <c r="D2209" s="9" t="s">
        <v>29</v>
      </c>
      <c r="E2209" s="9" t="s">
        <v>8049</v>
      </c>
      <c r="F2209" s="9" t="str">
        <f>_xlfn.XLOOKUP(E2209,Total_Enrolled!C:C,Total_Enrolled!C:C)</f>
        <v>2025eb1200002@bitspilani-digital.edu.in</v>
      </c>
      <c r="G2209" s="9" t="s">
        <v>8050</v>
      </c>
      <c r="H2209" s="9" t="s">
        <v>14516</v>
      </c>
      <c r="I2209" s="9" t="s">
        <v>8051</v>
      </c>
      <c r="J2209" s="9" t="b">
        <v>1</v>
      </c>
      <c r="K2209" s="9">
        <v>0</v>
      </c>
      <c r="L2209" s="9">
        <f>_xlfn.XLOOKUP(B2209,Courses!A:A,Courses!H:H)</f>
        <v>88</v>
      </c>
      <c r="M2209" s="14">
        <f t="shared" si="170"/>
        <v>0</v>
      </c>
      <c r="N2209" s="14" t="str">
        <f t="shared" si="171"/>
        <v>Not Active</v>
      </c>
      <c r="O2209" s="14" t="str" cm="1">
        <f t="array" ref="O2209">_xlfn.IFS(M2209=0,"0",
M2209&lt;=10%,"0-10",
TRUE,"&gt;10"
)&amp;" "&amp;"% progress"</f>
        <v>0 % progress</v>
      </c>
      <c r="P2209" s="15">
        <f t="shared" si="172"/>
        <v>1</v>
      </c>
      <c r="Q2209" s="15">
        <f>COUNTIFS($G:$G,$G2209)</f>
        <v>5</v>
      </c>
      <c r="R2209" s="16">
        <f t="shared" si="173"/>
        <v>0.2</v>
      </c>
      <c r="S2209" s="15" t="str">
        <f t="shared" si="174"/>
        <v>no progress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/>
      <c r="AA2209" s="9">
        <v>0</v>
      </c>
      <c r="AB2209" s="9"/>
      <c r="AC2209" s="9">
        <v>0</v>
      </c>
      <c r="AD2209" s="9"/>
      <c r="AE2209" s="9" t="s">
        <v>8052</v>
      </c>
      <c r="AF2209" s="9">
        <v>9</v>
      </c>
      <c r="AG2209" s="9"/>
      <c r="AH2209" s="9"/>
      <c r="AI2209" s="9"/>
      <c r="AJ2209" s="9"/>
    </row>
    <row r="2210" spans="1:36" x14ac:dyDescent="0.35">
      <c r="A2210" s="9" t="s">
        <v>136</v>
      </c>
      <c r="B2210" s="9" t="s">
        <v>32</v>
      </c>
      <c r="C2210" s="9" t="s">
        <v>14503</v>
      </c>
      <c r="D2210" s="9" t="s">
        <v>29</v>
      </c>
      <c r="E2210" s="9" t="s">
        <v>8049</v>
      </c>
      <c r="F2210" s="9" t="str">
        <f>_xlfn.XLOOKUP(E2210,Total_Enrolled!C:C,Total_Enrolled!C:C)</f>
        <v>2025eb1200002@bitspilani-digital.edu.in</v>
      </c>
      <c r="G2210" s="9" t="s">
        <v>8050</v>
      </c>
      <c r="H2210" s="9" t="s">
        <v>14516</v>
      </c>
      <c r="I2210" s="9" t="s">
        <v>8051</v>
      </c>
      <c r="J2210" s="9" t="b">
        <v>1</v>
      </c>
      <c r="K2210" s="9">
        <v>4</v>
      </c>
      <c r="L2210" s="9">
        <f>_xlfn.XLOOKUP(B2210,Courses!A:A,Courses!H:H)</f>
        <v>77</v>
      </c>
      <c r="M2210" s="14">
        <f t="shared" si="170"/>
        <v>5.1948051948051951E-2</v>
      </c>
      <c r="N2210" s="14" t="str">
        <f t="shared" si="171"/>
        <v>Active</v>
      </c>
      <c r="O2210" s="14" t="str" cm="1">
        <f t="array" ref="O2210">_xlfn.IFS(M2210=0,"0",
M2210&lt;=10%,"0-10",
TRUE,"&gt;10"
)&amp;" "&amp;"% progress"</f>
        <v>0-10 % progress</v>
      </c>
      <c r="P2210" s="15">
        <f t="shared" si="172"/>
        <v>0</v>
      </c>
      <c r="Q2210" s="15">
        <f>COUNTIFS($G:$G,$G2210)</f>
        <v>5</v>
      </c>
      <c r="R2210" s="16">
        <f t="shared" si="173"/>
        <v>0</v>
      </c>
      <c r="S2210" s="15" t="str">
        <f t="shared" si="174"/>
        <v>no 0% progess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/>
      <c r="AA2210" s="9">
        <v>0</v>
      </c>
      <c r="AB2210" s="9"/>
      <c r="AC2210" s="9">
        <v>653</v>
      </c>
      <c r="AD2210" s="9" t="s">
        <v>8053</v>
      </c>
      <c r="AE2210" s="9" t="s">
        <v>8052</v>
      </c>
      <c r="AF2210" s="9">
        <v>9</v>
      </c>
      <c r="AG2210" s="9"/>
      <c r="AH2210" s="9"/>
      <c r="AI2210" s="9"/>
      <c r="AJ2210" s="9"/>
    </row>
    <row r="2211" spans="1:36" x14ac:dyDescent="0.35">
      <c r="A2211" s="9" t="s">
        <v>27</v>
      </c>
      <c r="B2211" s="9" t="s">
        <v>28</v>
      </c>
      <c r="C2211" s="9" t="s">
        <v>14503</v>
      </c>
      <c r="D2211" s="9" t="s">
        <v>29</v>
      </c>
      <c r="E2211" s="9" t="s">
        <v>8049</v>
      </c>
      <c r="F2211" s="9" t="str">
        <f>_xlfn.XLOOKUP(E2211,Total_Enrolled!C:C,Total_Enrolled!C:C)</f>
        <v>2025eb1200002@bitspilani-digital.edu.in</v>
      </c>
      <c r="G2211" s="9" t="s">
        <v>8050</v>
      </c>
      <c r="H2211" s="9" t="s">
        <v>14516</v>
      </c>
      <c r="I2211" s="9" t="s">
        <v>8051</v>
      </c>
      <c r="J2211" s="9" t="b">
        <v>1</v>
      </c>
      <c r="K2211" s="9">
        <v>9</v>
      </c>
      <c r="L2211" s="9">
        <f>_xlfn.XLOOKUP(B2211,Courses!A:A,Courses!H:H)</f>
        <v>61</v>
      </c>
      <c r="M2211" s="14">
        <f t="shared" si="170"/>
        <v>0.14754098360655737</v>
      </c>
      <c r="N2211" s="14" t="str">
        <f t="shared" si="171"/>
        <v>Active</v>
      </c>
      <c r="O2211" s="14" t="str" cm="1">
        <f t="array" ref="O2211">_xlfn.IFS(M2211=0,"0",
M2211&lt;=10%,"0-10",
TRUE,"&gt;10"
)&amp;" "&amp;"% progress"</f>
        <v>&gt;10 % progress</v>
      </c>
      <c r="P2211" s="15">
        <f t="shared" si="172"/>
        <v>0</v>
      </c>
      <c r="Q2211" s="15">
        <f>COUNTIFS($G:$G,$G2211)</f>
        <v>5</v>
      </c>
      <c r="R2211" s="16">
        <f t="shared" si="173"/>
        <v>0</v>
      </c>
      <c r="S2211" s="15" t="str">
        <f t="shared" si="174"/>
        <v>no 0% progess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/>
      <c r="AA2211" s="9">
        <v>0</v>
      </c>
      <c r="AB2211" s="9"/>
      <c r="AC2211" s="9">
        <v>1700</v>
      </c>
      <c r="AD2211" s="9" t="s">
        <v>8054</v>
      </c>
      <c r="AE2211" s="9" t="s">
        <v>8052</v>
      </c>
      <c r="AF2211" s="9">
        <v>9</v>
      </c>
      <c r="AG2211" s="9"/>
      <c r="AH2211" s="9"/>
      <c r="AI2211" s="9" t="s">
        <v>8055</v>
      </c>
      <c r="AJ2211" s="9" t="s">
        <v>8056</v>
      </c>
    </row>
    <row r="2212" spans="1:36" x14ac:dyDescent="0.35">
      <c r="A2212" s="9" t="s">
        <v>79</v>
      </c>
      <c r="B2212" s="9" t="s">
        <v>39</v>
      </c>
      <c r="C2212" s="9" t="s">
        <v>14503</v>
      </c>
      <c r="D2212" s="9" t="s">
        <v>29</v>
      </c>
      <c r="E2212" s="9" t="s">
        <v>8049</v>
      </c>
      <c r="F2212" s="9" t="str">
        <f>_xlfn.XLOOKUP(E2212,Total_Enrolled!C:C,Total_Enrolled!C:C)</f>
        <v>2025eb1200002@bitspilani-digital.edu.in</v>
      </c>
      <c r="G2212" s="9" t="s">
        <v>8050</v>
      </c>
      <c r="H2212" s="9" t="s">
        <v>14516</v>
      </c>
      <c r="I2212" s="9" t="s">
        <v>8051</v>
      </c>
      <c r="J2212" s="9" t="b">
        <v>1</v>
      </c>
      <c r="K2212" s="9">
        <v>9</v>
      </c>
      <c r="L2212" s="9">
        <f>_xlfn.XLOOKUP(B2212,Courses!A:A,Courses!H:H)</f>
        <v>86</v>
      </c>
      <c r="M2212" s="14">
        <f t="shared" si="170"/>
        <v>0.10465116279069768</v>
      </c>
      <c r="N2212" s="14" t="str">
        <f t="shared" si="171"/>
        <v>Active</v>
      </c>
      <c r="O2212" s="14" t="str" cm="1">
        <f t="array" ref="O2212">_xlfn.IFS(M2212=0,"0",
M2212&lt;=10%,"0-10",
TRUE,"&gt;10"
)&amp;" "&amp;"% progress"</f>
        <v>&gt;10 % progress</v>
      </c>
      <c r="P2212" s="15">
        <f t="shared" si="172"/>
        <v>0</v>
      </c>
      <c r="Q2212" s="15">
        <f>COUNTIFS($G:$G,$G2212)</f>
        <v>5</v>
      </c>
      <c r="R2212" s="16">
        <f t="shared" si="173"/>
        <v>0</v>
      </c>
      <c r="S2212" s="15" t="str">
        <f t="shared" si="174"/>
        <v>no 0% progess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/>
      <c r="AA2212" s="9">
        <v>0</v>
      </c>
      <c r="AB2212" s="9"/>
      <c r="AC2212" s="9">
        <v>927</v>
      </c>
      <c r="AD2212" s="9" t="s">
        <v>8057</v>
      </c>
      <c r="AE2212" s="9" t="s">
        <v>8052</v>
      </c>
      <c r="AF2212" s="9">
        <v>9</v>
      </c>
      <c r="AG2212" s="9"/>
      <c r="AH2212" s="9"/>
      <c r="AI2212" s="9" t="s">
        <v>8058</v>
      </c>
      <c r="AJ2212" s="9" t="s">
        <v>8059</v>
      </c>
    </row>
    <row r="2213" spans="1:36" x14ac:dyDescent="0.35">
      <c r="A2213" s="9" t="s">
        <v>79</v>
      </c>
      <c r="B2213" s="9" t="s">
        <v>39</v>
      </c>
      <c r="C2213" s="9" t="s">
        <v>14503</v>
      </c>
      <c r="D2213" s="9" t="s">
        <v>29</v>
      </c>
      <c r="E2213" s="9" t="s">
        <v>8060</v>
      </c>
      <c r="F2213" s="9" t="str">
        <f>_xlfn.XLOOKUP(E2213,Total_Enrolled!C:C,Total_Enrolled!C:C)</f>
        <v>2025eb1200003@bitspilani-digital.edu.in</v>
      </c>
      <c r="G2213" s="9" t="s">
        <v>8061</v>
      </c>
      <c r="H2213" s="9" t="s">
        <v>14516</v>
      </c>
      <c r="I2213" s="9" t="s">
        <v>8062</v>
      </c>
      <c r="J2213" s="9" t="b">
        <v>1</v>
      </c>
      <c r="K2213" s="9">
        <v>3</v>
      </c>
      <c r="L2213" s="9">
        <f>_xlfn.XLOOKUP(B2213,Courses!A:A,Courses!H:H)</f>
        <v>86</v>
      </c>
      <c r="M2213" s="14">
        <f t="shared" si="170"/>
        <v>3.4883720930232558E-2</v>
      </c>
      <c r="N2213" s="14" t="str">
        <f t="shared" si="171"/>
        <v>Active</v>
      </c>
      <c r="O2213" s="14" t="str" cm="1">
        <f t="array" ref="O2213">_xlfn.IFS(M2213=0,"0",
M2213&lt;=10%,"0-10",
TRUE,"&gt;10"
)&amp;" "&amp;"% progress"</f>
        <v>0-10 % progress</v>
      </c>
      <c r="P2213" s="15">
        <f t="shared" si="172"/>
        <v>0</v>
      </c>
      <c r="Q2213" s="15">
        <f>COUNTIFS($G:$G,$G2213)</f>
        <v>5</v>
      </c>
      <c r="R2213" s="16">
        <f t="shared" si="173"/>
        <v>0</v>
      </c>
      <c r="S2213" s="15" t="str">
        <f t="shared" si="174"/>
        <v>no 0% progess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/>
      <c r="AA2213" s="9">
        <v>0</v>
      </c>
      <c r="AB2213" s="9"/>
      <c r="AC2213" s="9">
        <v>4347</v>
      </c>
      <c r="AD2213" s="9" t="s">
        <v>8063</v>
      </c>
      <c r="AE2213" s="9" t="s">
        <v>8064</v>
      </c>
      <c r="AF2213" s="9">
        <v>9</v>
      </c>
      <c r="AG2213" s="9"/>
      <c r="AH2213" s="9"/>
      <c r="AI2213" s="9" t="s">
        <v>8065</v>
      </c>
      <c r="AJ2213" s="9" t="s">
        <v>8066</v>
      </c>
    </row>
    <row r="2214" spans="1:36" x14ac:dyDescent="0.35">
      <c r="A2214" s="9" t="s">
        <v>27</v>
      </c>
      <c r="B2214" s="9" t="s">
        <v>28</v>
      </c>
      <c r="C2214" s="9" t="s">
        <v>14503</v>
      </c>
      <c r="D2214" s="9" t="s">
        <v>29</v>
      </c>
      <c r="E2214" s="9" t="s">
        <v>8060</v>
      </c>
      <c r="F2214" s="9" t="str">
        <f>_xlfn.XLOOKUP(E2214,Total_Enrolled!C:C,Total_Enrolled!C:C)</f>
        <v>2025eb1200003@bitspilani-digital.edu.in</v>
      </c>
      <c r="G2214" s="9" t="s">
        <v>8061</v>
      </c>
      <c r="H2214" s="9" t="s">
        <v>14516</v>
      </c>
      <c r="I2214" s="9" t="s">
        <v>8062</v>
      </c>
      <c r="J2214" s="9" t="b">
        <v>1</v>
      </c>
      <c r="K2214" s="9">
        <v>0</v>
      </c>
      <c r="L2214" s="9">
        <f>_xlfn.XLOOKUP(B2214,Courses!A:A,Courses!H:H)</f>
        <v>61</v>
      </c>
      <c r="M2214" s="14">
        <f t="shared" si="170"/>
        <v>0</v>
      </c>
      <c r="N2214" s="14" t="str">
        <f t="shared" si="171"/>
        <v>Not Active</v>
      </c>
      <c r="O2214" s="14" t="str" cm="1">
        <f t="array" ref="O2214">_xlfn.IFS(M2214=0,"0",
M2214&lt;=10%,"0-10",
TRUE,"&gt;10"
)&amp;" "&amp;"% progress"</f>
        <v>0 % progress</v>
      </c>
      <c r="P2214" s="15">
        <f t="shared" si="172"/>
        <v>1</v>
      </c>
      <c r="Q2214" s="15">
        <f>COUNTIFS($G:$G,$G2214)</f>
        <v>5</v>
      </c>
      <c r="R2214" s="16">
        <f t="shared" si="173"/>
        <v>0.2</v>
      </c>
      <c r="S2214" s="15" t="str">
        <f t="shared" si="174"/>
        <v>no progress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/>
      <c r="AA2214" s="9">
        <v>0</v>
      </c>
      <c r="AB2214" s="9"/>
      <c r="AC2214" s="9">
        <v>0</v>
      </c>
      <c r="AD2214" s="9" t="s">
        <v>8067</v>
      </c>
      <c r="AE2214" s="9" t="s">
        <v>8064</v>
      </c>
      <c r="AF2214" s="9">
        <v>9</v>
      </c>
      <c r="AG2214" s="9"/>
      <c r="AH2214" s="9"/>
      <c r="AI2214" s="9"/>
      <c r="AJ2214" s="9"/>
    </row>
    <row r="2215" spans="1:36" x14ac:dyDescent="0.35">
      <c r="A2215" s="9" t="s">
        <v>136</v>
      </c>
      <c r="B2215" s="9" t="s">
        <v>32</v>
      </c>
      <c r="C2215" s="9" t="s">
        <v>14503</v>
      </c>
      <c r="D2215" s="9" t="s">
        <v>29</v>
      </c>
      <c r="E2215" s="9" t="s">
        <v>8060</v>
      </c>
      <c r="F2215" s="9" t="str">
        <f>_xlfn.XLOOKUP(E2215,Total_Enrolled!C:C,Total_Enrolled!C:C)</f>
        <v>2025eb1200003@bitspilani-digital.edu.in</v>
      </c>
      <c r="G2215" s="9" t="s">
        <v>8061</v>
      </c>
      <c r="H2215" s="9" t="s">
        <v>14516</v>
      </c>
      <c r="I2215" s="9" t="s">
        <v>8062</v>
      </c>
      <c r="J2215" s="9" t="b">
        <v>1</v>
      </c>
      <c r="K2215" s="9">
        <v>0</v>
      </c>
      <c r="L2215" s="9">
        <f>_xlfn.XLOOKUP(B2215,Courses!A:A,Courses!H:H)</f>
        <v>77</v>
      </c>
      <c r="M2215" s="14">
        <f t="shared" si="170"/>
        <v>0</v>
      </c>
      <c r="N2215" s="14" t="str">
        <f t="shared" si="171"/>
        <v>Not Active</v>
      </c>
      <c r="O2215" s="14" t="str" cm="1">
        <f t="array" ref="O2215">_xlfn.IFS(M2215=0,"0",
M2215&lt;=10%,"0-10",
TRUE,"&gt;10"
)&amp;" "&amp;"% progress"</f>
        <v>0 % progress</v>
      </c>
      <c r="P2215" s="15">
        <f t="shared" si="172"/>
        <v>1</v>
      </c>
      <c r="Q2215" s="15">
        <f>COUNTIFS($G:$G,$G2215)</f>
        <v>5</v>
      </c>
      <c r="R2215" s="16">
        <f t="shared" si="173"/>
        <v>0.2</v>
      </c>
      <c r="S2215" s="15" t="str">
        <f t="shared" si="174"/>
        <v>no progress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/>
      <c r="AA2215" s="9">
        <v>0</v>
      </c>
      <c r="AB2215" s="9"/>
      <c r="AC2215" s="9">
        <v>0</v>
      </c>
      <c r="AD2215" s="9" t="s">
        <v>8068</v>
      </c>
      <c r="AE2215" s="9" t="s">
        <v>8064</v>
      </c>
      <c r="AF2215" s="9">
        <v>9</v>
      </c>
      <c r="AG2215" s="9"/>
      <c r="AH2215" s="9"/>
      <c r="AI2215" s="9"/>
      <c r="AJ2215" s="9"/>
    </row>
    <row r="2216" spans="1:36" x14ac:dyDescent="0.35">
      <c r="A2216" s="9" t="s">
        <v>62</v>
      </c>
      <c r="B2216" s="9" t="s">
        <v>34</v>
      </c>
      <c r="C2216" s="9" t="s">
        <v>14503</v>
      </c>
      <c r="D2216" s="9" t="s">
        <v>29</v>
      </c>
      <c r="E2216" s="9" t="s">
        <v>8060</v>
      </c>
      <c r="F2216" s="9" t="str">
        <f>_xlfn.XLOOKUP(E2216,Total_Enrolled!C:C,Total_Enrolled!C:C)</f>
        <v>2025eb1200003@bitspilani-digital.edu.in</v>
      </c>
      <c r="G2216" s="9" t="s">
        <v>8061</v>
      </c>
      <c r="H2216" s="9" t="s">
        <v>14516</v>
      </c>
      <c r="I2216" s="9" t="s">
        <v>8062</v>
      </c>
      <c r="J2216" s="9" t="b">
        <v>1</v>
      </c>
      <c r="K2216" s="9">
        <v>1</v>
      </c>
      <c r="L2216" s="9">
        <f>_xlfn.XLOOKUP(B2216,Courses!A:A,Courses!H:H)</f>
        <v>88</v>
      </c>
      <c r="M2216" s="14">
        <f t="shared" si="170"/>
        <v>1.1363636363636364E-2</v>
      </c>
      <c r="N2216" s="14" t="str">
        <f t="shared" si="171"/>
        <v>Active</v>
      </c>
      <c r="O2216" s="14" t="str" cm="1">
        <f t="array" ref="O2216">_xlfn.IFS(M2216=0,"0",
M2216&lt;=10%,"0-10",
TRUE,"&gt;10"
)&amp;" "&amp;"% progress"</f>
        <v>0-10 % progress</v>
      </c>
      <c r="P2216" s="15">
        <f t="shared" si="172"/>
        <v>0</v>
      </c>
      <c r="Q2216" s="15">
        <f>COUNTIFS($G:$G,$G2216)</f>
        <v>5</v>
      </c>
      <c r="R2216" s="16">
        <f t="shared" si="173"/>
        <v>0</v>
      </c>
      <c r="S2216" s="15" t="str">
        <f t="shared" si="174"/>
        <v>no 0% progess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/>
      <c r="AA2216" s="9">
        <v>0</v>
      </c>
      <c r="AB2216" s="9"/>
      <c r="AC2216" s="9">
        <v>3488</v>
      </c>
      <c r="AD2216" s="9" t="s">
        <v>8069</v>
      </c>
      <c r="AE2216" s="9" t="s">
        <v>8064</v>
      </c>
      <c r="AF2216" s="9">
        <v>9</v>
      </c>
      <c r="AG2216" s="9"/>
      <c r="AH2216" s="9"/>
      <c r="AI2216" s="9"/>
      <c r="AJ2216" s="9"/>
    </row>
    <row r="2217" spans="1:36" x14ac:dyDescent="0.35">
      <c r="A2217" s="9" t="s">
        <v>124</v>
      </c>
      <c r="B2217" s="9" t="s">
        <v>33</v>
      </c>
      <c r="C2217" s="9" t="s">
        <v>14503</v>
      </c>
      <c r="D2217" s="9" t="s">
        <v>29</v>
      </c>
      <c r="E2217" s="9" t="s">
        <v>8060</v>
      </c>
      <c r="F2217" s="9" t="str">
        <f>_xlfn.XLOOKUP(E2217,Total_Enrolled!C:C,Total_Enrolled!C:C)</f>
        <v>2025eb1200003@bitspilani-digital.edu.in</v>
      </c>
      <c r="G2217" s="9" t="s">
        <v>8061</v>
      </c>
      <c r="H2217" s="9" t="s">
        <v>14516</v>
      </c>
      <c r="I2217" s="9" t="s">
        <v>8062</v>
      </c>
      <c r="J2217" s="9" t="b">
        <v>1</v>
      </c>
      <c r="K2217" s="9">
        <v>0</v>
      </c>
      <c r="L2217" s="9">
        <f>_xlfn.XLOOKUP(B2217,Courses!A:A,Courses!H:H)</f>
        <v>41</v>
      </c>
      <c r="M2217" s="14">
        <f t="shared" si="170"/>
        <v>0</v>
      </c>
      <c r="N2217" s="14" t="str">
        <f t="shared" si="171"/>
        <v>Not Active</v>
      </c>
      <c r="O2217" s="14" t="str" cm="1">
        <f t="array" ref="O2217">_xlfn.IFS(M2217=0,"0",
M2217&lt;=10%,"0-10",
TRUE,"&gt;10"
)&amp;" "&amp;"% progress"</f>
        <v>0 % progress</v>
      </c>
      <c r="P2217" s="15">
        <f t="shared" si="172"/>
        <v>1</v>
      </c>
      <c r="Q2217" s="15">
        <f>COUNTIFS($G:$G,$G2217)</f>
        <v>5</v>
      </c>
      <c r="R2217" s="16">
        <f t="shared" si="173"/>
        <v>0.2</v>
      </c>
      <c r="S2217" s="15" t="str">
        <f t="shared" si="174"/>
        <v>no progress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/>
      <c r="AA2217" s="9">
        <v>0</v>
      </c>
      <c r="AB2217" s="9"/>
      <c r="AC2217" s="9">
        <v>0</v>
      </c>
      <c r="AD2217" s="9" t="s">
        <v>8070</v>
      </c>
      <c r="AE2217" s="9" t="s">
        <v>8064</v>
      </c>
      <c r="AF2217" s="9">
        <v>9</v>
      </c>
      <c r="AG2217" s="9"/>
      <c r="AH2217" s="9"/>
      <c r="AI2217" s="9"/>
      <c r="AJ2217" s="9"/>
    </row>
    <row r="2218" spans="1:36" x14ac:dyDescent="0.35">
      <c r="A2218" s="9" t="s">
        <v>124</v>
      </c>
      <c r="B2218" s="9" t="s">
        <v>33</v>
      </c>
      <c r="C2218" s="9" t="s">
        <v>14503</v>
      </c>
      <c r="D2218" s="9" t="s">
        <v>29</v>
      </c>
      <c r="E2218" s="9" t="s">
        <v>8071</v>
      </c>
      <c r="F2218" s="9" t="str">
        <f>_xlfn.XLOOKUP(E2218,Total_Enrolled!C:C,Total_Enrolled!C:C)</f>
        <v>2025eb1200004@bitspilani-digital.edu.in</v>
      </c>
      <c r="G2218" s="9" t="s">
        <v>8072</v>
      </c>
      <c r="H2218" s="9" t="s">
        <v>14516</v>
      </c>
      <c r="I2218" s="9" t="s">
        <v>8073</v>
      </c>
      <c r="J2218" s="9" t="b">
        <v>1</v>
      </c>
      <c r="K2218" s="9">
        <v>9</v>
      </c>
      <c r="L2218" s="9">
        <f>_xlfn.XLOOKUP(B2218,Courses!A:A,Courses!H:H)</f>
        <v>41</v>
      </c>
      <c r="M2218" s="14">
        <f t="shared" si="170"/>
        <v>0.21951219512195122</v>
      </c>
      <c r="N2218" s="14" t="str">
        <f t="shared" si="171"/>
        <v>Active</v>
      </c>
      <c r="O2218" s="14" t="str" cm="1">
        <f t="array" ref="O2218">_xlfn.IFS(M2218=0,"0",
M2218&lt;=10%,"0-10",
TRUE,"&gt;10"
)&amp;" "&amp;"% progress"</f>
        <v>&gt;10 % progress</v>
      </c>
      <c r="P2218" s="15">
        <f t="shared" si="172"/>
        <v>0</v>
      </c>
      <c r="Q2218" s="15">
        <f>COUNTIFS($G:$G,$G2218)</f>
        <v>5</v>
      </c>
      <c r="R2218" s="16">
        <f t="shared" si="173"/>
        <v>0</v>
      </c>
      <c r="S2218" s="15" t="str">
        <f t="shared" si="174"/>
        <v>no 0% progess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/>
      <c r="AA2218" s="9">
        <v>0</v>
      </c>
      <c r="AB2218" s="9"/>
      <c r="AC2218" s="9">
        <v>861</v>
      </c>
      <c r="AD2218" s="9" t="s">
        <v>8075</v>
      </c>
      <c r="AE2218" s="9" t="s">
        <v>8074</v>
      </c>
      <c r="AF2218" s="9">
        <v>79</v>
      </c>
      <c r="AG2218" s="9"/>
      <c r="AH2218" s="9"/>
      <c r="AI2218" s="9" t="s">
        <v>8076</v>
      </c>
      <c r="AJ2218" s="9" t="s">
        <v>8077</v>
      </c>
    </row>
    <row r="2219" spans="1:36" x14ac:dyDescent="0.35">
      <c r="A2219" s="9" t="s">
        <v>62</v>
      </c>
      <c r="B2219" s="9" t="s">
        <v>34</v>
      </c>
      <c r="C2219" s="9" t="s">
        <v>14503</v>
      </c>
      <c r="D2219" s="9" t="s">
        <v>29</v>
      </c>
      <c r="E2219" s="9" t="s">
        <v>8071</v>
      </c>
      <c r="F2219" s="9" t="str">
        <f>_xlfn.XLOOKUP(E2219,Total_Enrolled!C:C,Total_Enrolled!C:C)</f>
        <v>2025eb1200004@bitspilani-digital.edu.in</v>
      </c>
      <c r="G2219" s="9" t="s">
        <v>8072</v>
      </c>
      <c r="H2219" s="9" t="s">
        <v>14516</v>
      </c>
      <c r="I2219" s="9" t="s">
        <v>8073</v>
      </c>
      <c r="J2219" s="9" t="b">
        <v>1</v>
      </c>
      <c r="K2219" s="9">
        <v>90</v>
      </c>
      <c r="L2219" s="9">
        <f>_xlfn.XLOOKUP(B2219,Courses!A:A,Courses!H:H)</f>
        <v>88</v>
      </c>
      <c r="M2219" s="14">
        <f t="shared" si="170"/>
        <v>1.0227272727272727</v>
      </c>
      <c r="N2219" s="14" t="str">
        <f t="shared" si="171"/>
        <v>Active</v>
      </c>
      <c r="O2219" s="14" t="str" cm="1">
        <f t="array" ref="O2219">_xlfn.IFS(M2219=0,"0",
M2219&lt;=10%,"0-10",
TRUE,"&gt;10"
)&amp;" "&amp;"% progress"</f>
        <v>&gt;10 % progress</v>
      </c>
      <c r="P2219" s="15">
        <f t="shared" si="172"/>
        <v>0</v>
      </c>
      <c r="Q2219" s="15">
        <f>COUNTIFS($G:$G,$G2219)</f>
        <v>5</v>
      </c>
      <c r="R2219" s="16">
        <f t="shared" si="173"/>
        <v>0</v>
      </c>
      <c r="S2219" s="15" t="str">
        <f t="shared" si="174"/>
        <v>no 0% progess</v>
      </c>
      <c r="T2219" s="9">
        <v>0</v>
      </c>
      <c r="U2219" s="9">
        <v>33</v>
      </c>
      <c r="V2219" s="9">
        <v>43</v>
      </c>
      <c r="W2219" s="9">
        <v>4</v>
      </c>
      <c r="X2219" s="9">
        <v>1</v>
      </c>
      <c r="Y2219" s="9">
        <v>5</v>
      </c>
      <c r="Z2219" s="9" t="s">
        <v>8078</v>
      </c>
      <c r="AA2219" s="9">
        <v>0</v>
      </c>
      <c r="AB2219" s="9"/>
      <c r="AC2219" s="9">
        <v>56862</v>
      </c>
      <c r="AD2219" s="9" t="s">
        <v>8079</v>
      </c>
      <c r="AE2219" s="9" t="s">
        <v>8074</v>
      </c>
      <c r="AF2219" s="9">
        <v>79</v>
      </c>
      <c r="AG2219" s="9"/>
      <c r="AH2219" s="9" t="s">
        <v>8080</v>
      </c>
      <c r="AI2219" s="9" t="s">
        <v>8081</v>
      </c>
      <c r="AJ2219" s="9" t="s">
        <v>8082</v>
      </c>
    </row>
    <row r="2220" spans="1:36" x14ac:dyDescent="0.35">
      <c r="A2220" s="9" t="s">
        <v>136</v>
      </c>
      <c r="B2220" s="9" t="s">
        <v>32</v>
      </c>
      <c r="C2220" s="9" t="s">
        <v>14503</v>
      </c>
      <c r="D2220" s="9" t="s">
        <v>29</v>
      </c>
      <c r="E2220" s="9" t="s">
        <v>8071</v>
      </c>
      <c r="F2220" s="9" t="str">
        <f>_xlfn.XLOOKUP(E2220,Total_Enrolled!C:C,Total_Enrolled!C:C)</f>
        <v>2025eb1200004@bitspilani-digital.edu.in</v>
      </c>
      <c r="G2220" s="9" t="s">
        <v>8072</v>
      </c>
      <c r="H2220" s="9" t="s">
        <v>14516</v>
      </c>
      <c r="I2220" s="9" t="s">
        <v>8073</v>
      </c>
      <c r="J2220" s="9" t="b">
        <v>1</v>
      </c>
      <c r="K2220" s="9">
        <v>32</v>
      </c>
      <c r="L2220" s="9">
        <f>_xlfn.XLOOKUP(B2220,Courses!A:A,Courses!H:H)</f>
        <v>77</v>
      </c>
      <c r="M2220" s="14">
        <f t="shared" si="170"/>
        <v>0.41558441558441561</v>
      </c>
      <c r="N2220" s="14" t="str">
        <f t="shared" si="171"/>
        <v>Active</v>
      </c>
      <c r="O2220" s="14" t="str" cm="1">
        <f t="array" ref="O2220">_xlfn.IFS(M2220=0,"0",
M2220&lt;=10%,"0-10",
TRUE,"&gt;10"
)&amp;" "&amp;"% progress"</f>
        <v>&gt;10 % progress</v>
      </c>
      <c r="P2220" s="15">
        <f t="shared" si="172"/>
        <v>0</v>
      </c>
      <c r="Q2220" s="15">
        <f>COUNTIFS($G:$G,$G2220)</f>
        <v>5</v>
      </c>
      <c r="R2220" s="16">
        <f t="shared" si="173"/>
        <v>0</v>
      </c>
      <c r="S2220" s="15" t="str">
        <f t="shared" si="174"/>
        <v>no 0% progess</v>
      </c>
      <c r="T2220" s="9">
        <v>0</v>
      </c>
      <c r="U2220" s="9">
        <v>6</v>
      </c>
      <c r="V2220" s="9">
        <v>10</v>
      </c>
      <c r="W2220" s="9">
        <v>0</v>
      </c>
      <c r="X2220" s="9">
        <v>0</v>
      </c>
      <c r="Y2220" s="9">
        <v>0</v>
      </c>
      <c r="Z2220" s="9"/>
      <c r="AA2220" s="9">
        <v>0</v>
      </c>
      <c r="AB2220" s="9"/>
      <c r="AC2220" s="9">
        <v>26509</v>
      </c>
      <c r="AD2220" s="9" t="s">
        <v>8083</v>
      </c>
      <c r="AE2220" s="9" t="s">
        <v>8074</v>
      </c>
      <c r="AF2220" s="9">
        <v>79</v>
      </c>
      <c r="AG2220" s="9"/>
      <c r="AH2220" s="9" t="s">
        <v>8084</v>
      </c>
      <c r="AI2220" s="9"/>
      <c r="AJ2220" s="9"/>
    </row>
    <row r="2221" spans="1:36" x14ac:dyDescent="0.35">
      <c r="A2221" s="9" t="s">
        <v>27</v>
      </c>
      <c r="B2221" s="9" t="s">
        <v>28</v>
      </c>
      <c r="C2221" s="9" t="s">
        <v>14503</v>
      </c>
      <c r="D2221" s="9" t="s">
        <v>29</v>
      </c>
      <c r="E2221" s="9" t="s">
        <v>8071</v>
      </c>
      <c r="F2221" s="9" t="str">
        <f>_xlfn.XLOOKUP(E2221,Total_Enrolled!C:C,Total_Enrolled!C:C)</f>
        <v>2025eb1200004@bitspilani-digital.edu.in</v>
      </c>
      <c r="G2221" s="9" t="s">
        <v>8072</v>
      </c>
      <c r="H2221" s="9" t="s">
        <v>14516</v>
      </c>
      <c r="I2221" s="9" t="s">
        <v>8073</v>
      </c>
      <c r="J2221" s="9" t="b">
        <v>1</v>
      </c>
      <c r="K2221" s="9">
        <v>61</v>
      </c>
      <c r="L2221" s="9">
        <f>_xlfn.XLOOKUP(B2221,Courses!A:A,Courses!H:H)</f>
        <v>61</v>
      </c>
      <c r="M2221" s="14">
        <f t="shared" si="170"/>
        <v>1</v>
      </c>
      <c r="N2221" s="14" t="str">
        <f t="shared" si="171"/>
        <v>Active</v>
      </c>
      <c r="O2221" s="14" t="str" cm="1">
        <f t="array" ref="O2221">_xlfn.IFS(M2221=0,"0",
M2221&lt;=10%,"0-10",
TRUE,"&gt;10"
)&amp;" "&amp;"% progress"</f>
        <v>&gt;10 % progress</v>
      </c>
      <c r="P2221" s="15">
        <f t="shared" si="172"/>
        <v>0</v>
      </c>
      <c r="Q2221" s="15">
        <f>COUNTIFS($G:$G,$G2221)</f>
        <v>5</v>
      </c>
      <c r="R2221" s="16">
        <f t="shared" si="173"/>
        <v>0</v>
      </c>
      <c r="S2221" s="15" t="str">
        <f t="shared" si="174"/>
        <v>no 0% progess</v>
      </c>
      <c r="T2221" s="9">
        <v>0</v>
      </c>
      <c r="U2221" s="9">
        <v>19</v>
      </c>
      <c r="V2221" s="9">
        <v>23</v>
      </c>
      <c r="W2221" s="9">
        <v>1</v>
      </c>
      <c r="X2221" s="9">
        <v>0</v>
      </c>
      <c r="Y2221" s="9">
        <v>18</v>
      </c>
      <c r="Z2221" s="9" t="s">
        <v>8085</v>
      </c>
      <c r="AA2221" s="9">
        <v>0</v>
      </c>
      <c r="AB2221" s="9"/>
      <c r="AC2221" s="9">
        <v>29533</v>
      </c>
      <c r="AD2221" s="9" t="s">
        <v>8086</v>
      </c>
      <c r="AE2221" s="9" t="s">
        <v>8074</v>
      </c>
      <c r="AF2221" s="9">
        <v>79</v>
      </c>
      <c r="AG2221" s="9"/>
      <c r="AH2221" s="9" t="s">
        <v>8087</v>
      </c>
      <c r="AI2221" s="9" t="s">
        <v>8088</v>
      </c>
      <c r="AJ2221" s="9" t="s">
        <v>8089</v>
      </c>
    </row>
    <row r="2222" spans="1:36" x14ac:dyDescent="0.35">
      <c r="A2222" s="9" t="s">
        <v>79</v>
      </c>
      <c r="B2222" s="9" t="s">
        <v>39</v>
      </c>
      <c r="C2222" s="9" t="s">
        <v>14503</v>
      </c>
      <c r="D2222" s="9" t="s">
        <v>29</v>
      </c>
      <c r="E2222" s="9" t="s">
        <v>8071</v>
      </c>
      <c r="F2222" s="9" t="str">
        <f>_xlfn.XLOOKUP(E2222,Total_Enrolled!C:C,Total_Enrolled!C:C)</f>
        <v>2025eb1200004@bitspilani-digital.edu.in</v>
      </c>
      <c r="G2222" s="9" t="s">
        <v>8072</v>
      </c>
      <c r="H2222" s="9" t="s">
        <v>14516</v>
      </c>
      <c r="I2222" s="9" t="s">
        <v>8073</v>
      </c>
      <c r="J2222" s="9" t="b">
        <v>1</v>
      </c>
      <c r="K2222" s="9">
        <v>85</v>
      </c>
      <c r="L2222" s="9">
        <f>_xlfn.XLOOKUP(B2222,Courses!A:A,Courses!H:H)</f>
        <v>86</v>
      </c>
      <c r="M2222" s="14">
        <f t="shared" si="170"/>
        <v>0.98837209302325579</v>
      </c>
      <c r="N2222" s="14" t="str">
        <f t="shared" si="171"/>
        <v>Active</v>
      </c>
      <c r="O2222" s="14" t="str" cm="1">
        <f t="array" ref="O2222">_xlfn.IFS(M2222=0,"0",
M2222&lt;=10%,"0-10",
TRUE,"&gt;10"
)&amp;" "&amp;"% progress"</f>
        <v>&gt;10 % progress</v>
      </c>
      <c r="P2222" s="15">
        <f t="shared" si="172"/>
        <v>0</v>
      </c>
      <c r="Q2222" s="15">
        <f>COUNTIFS($G:$G,$G2222)</f>
        <v>5</v>
      </c>
      <c r="R2222" s="16">
        <f t="shared" si="173"/>
        <v>0</v>
      </c>
      <c r="S2222" s="15" t="str">
        <f t="shared" si="174"/>
        <v>no 0% progess</v>
      </c>
      <c r="T2222" s="9">
        <v>0</v>
      </c>
      <c r="U2222" s="9">
        <v>27</v>
      </c>
      <c r="V2222" s="9">
        <v>28</v>
      </c>
      <c r="W2222" s="9">
        <v>2</v>
      </c>
      <c r="X2222" s="9">
        <v>0</v>
      </c>
      <c r="Y2222" s="9">
        <v>2</v>
      </c>
      <c r="Z2222" s="9" t="s">
        <v>8090</v>
      </c>
      <c r="AA2222" s="9">
        <v>0</v>
      </c>
      <c r="AB2222" s="9"/>
      <c r="AC2222" s="9">
        <v>23738</v>
      </c>
      <c r="AD2222" s="9" t="s">
        <v>8091</v>
      </c>
      <c r="AE2222" s="9" t="s">
        <v>8074</v>
      </c>
      <c r="AF2222" s="9">
        <v>79</v>
      </c>
      <c r="AG2222" s="9"/>
      <c r="AH2222" s="9" t="s">
        <v>8092</v>
      </c>
      <c r="AI2222" s="9" t="s">
        <v>8093</v>
      </c>
      <c r="AJ2222" s="9" t="s">
        <v>8094</v>
      </c>
    </row>
    <row r="2223" spans="1:36" x14ac:dyDescent="0.35">
      <c r="A2223" s="9" t="s">
        <v>79</v>
      </c>
      <c r="B2223" s="9" t="s">
        <v>39</v>
      </c>
      <c r="C2223" s="9" t="s">
        <v>14503</v>
      </c>
      <c r="D2223" s="9" t="s">
        <v>29</v>
      </c>
      <c r="E2223" s="9" t="s">
        <v>8095</v>
      </c>
      <c r="F2223" s="9" t="str">
        <f>_xlfn.XLOOKUP(E2223,Total_Enrolled!C:C,Total_Enrolled!C:C)</f>
        <v>2025eb1200005@bitspilani-digital.edu.in</v>
      </c>
      <c r="G2223" s="9" t="s">
        <v>8096</v>
      </c>
      <c r="H2223" s="9" t="s">
        <v>14516</v>
      </c>
      <c r="I2223" s="9" t="s">
        <v>8097</v>
      </c>
      <c r="J2223" s="9" t="b">
        <v>1</v>
      </c>
      <c r="K2223" s="9">
        <v>6</v>
      </c>
      <c r="L2223" s="9">
        <f>_xlfn.XLOOKUP(B2223,Courses!A:A,Courses!H:H)</f>
        <v>86</v>
      </c>
      <c r="M2223" s="14">
        <f t="shared" si="170"/>
        <v>6.9767441860465115E-2</v>
      </c>
      <c r="N2223" s="14" t="str">
        <f t="shared" si="171"/>
        <v>Active</v>
      </c>
      <c r="O2223" s="14" t="str" cm="1">
        <f t="array" ref="O2223">_xlfn.IFS(M2223=0,"0",
M2223&lt;=10%,"0-10",
TRUE,"&gt;10"
)&amp;" "&amp;"% progress"</f>
        <v>0-10 % progress</v>
      </c>
      <c r="P2223" s="15">
        <f t="shared" si="172"/>
        <v>0</v>
      </c>
      <c r="Q2223" s="15">
        <f>COUNTIFS($G:$G,$G2223)</f>
        <v>5</v>
      </c>
      <c r="R2223" s="16">
        <f t="shared" si="173"/>
        <v>0</v>
      </c>
      <c r="S2223" s="15" t="str">
        <f t="shared" si="174"/>
        <v>no 0% progess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/>
      <c r="AA2223" s="9">
        <v>0</v>
      </c>
      <c r="AB2223" s="9"/>
      <c r="AC2223" s="9">
        <v>347</v>
      </c>
      <c r="AD2223" s="9" t="s">
        <v>8098</v>
      </c>
      <c r="AE2223" s="9" t="s">
        <v>8099</v>
      </c>
      <c r="AF2223" s="9">
        <v>12</v>
      </c>
      <c r="AG2223" s="9"/>
      <c r="AH2223" s="9"/>
      <c r="AI2223" s="9" t="s">
        <v>8100</v>
      </c>
      <c r="AJ2223" s="9" t="s">
        <v>8101</v>
      </c>
    </row>
    <row r="2224" spans="1:36" x14ac:dyDescent="0.35">
      <c r="A2224" s="9" t="s">
        <v>27</v>
      </c>
      <c r="B2224" s="9" t="s">
        <v>28</v>
      </c>
      <c r="C2224" s="9" t="s">
        <v>14503</v>
      </c>
      <c r="D2224" s="9" t="s">
        <v>29</v>
      </c>
      <c r="E2224" s="9" t="s">
        <v>8095</v>
      </c>
      <c r="F2224" s="9" t="str">
        <f>_xlfn.XLOOKUP(E2224,Total_Enrolled!C:C,Total_Enrolled!C:C)</f>
        <v>2025eb1200005@bitspilani-digital.edu.in</v>
      </c>
      <c r="G2224" s="9" t="s">
        <v>8096</v>
      </c>
      <c r="H2224" s="9" t="s">
        <v>14516</v>
      </c>
      <c r="I2224" s="9" t="s">
        <v>8097</v>
      </c>
      <c r="J2224" s="9" t="b">
        <v>1</v>
      </c>
      <c r="K2224" s="9">
        <v>0</v>
      </c>
      <c r="L2224" s="9">
        <f>_xlfn.XLOOKUP(B2224,Courses!A:A,Courses!H:H)</f>
        <v>61</v>
      </c>
      <c r="M2224" s="14">
        <f t="shared" si="170"/>
        <v>0</v>
      </c>
      <c r="N2224" s="14" t="str">
        <f t="shared" si="171"/>
        <v>Not Active</v>
      </c>
      <c r="O2224" s="14" t="str" cm="1">
        <f t="array" ref="O2224">_xlfn.IFS(M2224=0,"0",
M2224&lt;=10%,"0-10",
TRUE,"&gt;10"
)&amp;" "&amp;"% progress"</f>
        <v>0 % progress</v>
      </c>
      <c r="P2224" s="15">
        <f t="shared" si="172"/>
        <v>1</v>
      </c>
      <c r="Q2224" s="15">
        <f>COUNTIFS($G:$G,$G2224)</f>
        <v>5</v>
      </c>
      <c r="R2224" s="16">
        <f t="shared" si="173"/>
        <v>0.2</v>
      </c>
      <c r="S2224" s="15" t="str">
        <f t="shared" si="174"/>
        <v>no progress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/>
      <c r="AA2224" s="9">
        <v>0</v>
      </c>
      <c r="AB2224" s="9"/>
      <c r="AC2224" s="9">
        <v>0</v>
      </c>
      <c r="AD2224" s="9" t="s">
        <v>8102</v>
      </c>
      <c r="AE2224" s="9" t="s">
        <v>8099</v>
      </c>
      <c r="AF2224" s="9">
        <v>12</v>
      </c>
      <c r="AG2224" s="9"/>
      <c r="AH2224" s="9"/>
      <c r="AI2224" s="9"/>
      <c r="AJ2224" s="9"/>
    </row>
    <row r="2225" spans="1:36" x14ac:dyDescent="0.35">
      <c r="A2225" s="9" t="s">
        <v>136</v>
      </c>
      <c r="B2225" s="9" t="s">
        <v>32</v>
      </c>
      <c r="C2225" s="9" t="s">
        <v>14503</v>
      </c>
      <c r="D2225" s="9" t="s">
        <v>29</v>
      </c>
      <c r="E2225" s="9" t="s">
        <v>8095</v>
      </c>
      <c r="F2225" s="9" t="str">
        <f>_xlfn.XLOOKUP(E2225,Total_Enrolled!C:C,Total_Enrolled!C:C)</f>
        <v>2025eb1200005@bitspilani-digital.edu.in</v>
      </c>
      <c r="G2225" s="9" t="s">
        <v>8096</v>
      </c>
      <c r="H2225" s="9" t="s">
        <v>14516</v>
      </c>
      <c r="I2225" s="9" t="s">
        <v>8097</v>
      </c>
      <c r="J2225" s="9" t="b">
        <v>1</v>
      </c>
      <c r="K2225" s="9">
        <v>25</v>
      </c>
      <c r="L2225" s="9">
        <f>_xlfn.XLOOKUP(B2225,Courses!A:A,Courses!H:H)</f>
        <v>77</v>
      </c>
      <c r="M2225" s="14">
        <f t="shared" ref="M2225:M2288" si="175">K2225/L2225</f>
        <v>0.32467532467532467</v>
      </c>
      <c r="N2225" s="14" t="str">
        <f t="shared" ref="N2225:N2288" si="176">IF(M2225&gt;0,"Active","Not Active")</f>
        <v>Active</v>
      </c>
      <c r="O2225" s="14" t="str" cm="1">
        <f t="array" ref="O2225">_xlfn.IFS(M2225=0,"0",
M2225&lt;=10%,"0-10",
TRUE,"&gt;10"
)&amp;" "&amp;"% progress"</f>
        <v>&gt;10 % progress</v>
      </c>
      <c r="P2225" s="15">
        <f t="shared" ref="P2225:P2288" si="177">IF(M2225=0,1,0)</f>
        <v>0</v>
      </c>
      <c r="Q2225" s="15">
        <f>COUNTIFS($G:$G,$G2225)</f>
        <v>5</v>
      </c>
      <c r="R2225" s="16">
        <f t="shared" ref="R2225:R2288" si="178">P2225/Q2225</f>
        <v>0</v>
      </c>
      <c r="S2225" s="15" t="str">
        <f t="shared" ref="S2225:S2288" si="179">IF(R2225=0, "no 0% progess", "no progress")</f>
        <v>no 0% progess</v>
      </c>
      <c r="T2225" s="9">
        <v>0</v>
      </c>
      <c r="U2225" s="9">
        <v>9</v>
      </c>
      <c r="V2225" s="9">
        <v>12</v>
      </c>
      <c r="W2225" s="9">
        <v>0</v>
      </c>
      <c r="X2225" s="9">
        <v>0</v>
      </c>
      <c r="Y2225" s="9">
        <v>0</v>
      </c>
      <c r="Z2225" s="9"/>
      <c r="AA2225" s="9">
        <v>0</v>
      </c>
      <c r="AB2225" s="9"/>
      <c r="AC2225" s="9">
        <v>9565</v>
      </c>
      <c r="AD2225" s="9" t="s">
        <v>8103</v>
      </c>
      <c r="AE2225" s="9" t="s">
        <v>8099</v>
      </c>
      <c r="AF2225" s="9">
        <v>12</v>
      </c>
      <c r="AG2225" s="9"/>
      <c r="AH2225" s="9" t="s">
        <v>8104</v>
      </c>
      <c r="AI2225" s="9"/>
      <c r="AJ2225" s="9"/>
    </row>
    <row r="2226" spans="1:36" x14ac:dyDescent="0.35">
      <c r="A2226" s="9" t="s">
        <v>62</v>
      </c>
      <c r="B2226" s="9" t="s">
        <v>34</v>
      </c>
      <c r="C2226" s="9" t="s">
        <v>14503</v>
      </c>
      <c r="D2226" s="9" t="s">
        <v>29</v>
      </c>
      <c r="E2226" s="9" t="s">
        <v>8095</v>
      </c>
      <c r="F2226" s="9" t="str">
        <f>_xlfn.XLOOKUP(E2226,Total_Enrolled!C:C,Total_Enrolled!C:C)</f>
        <v>2025eb1200005@bitspilani-digital.edu.in</v>
      </c>
      <c r="G2226" s="9" t="s">
        <v>8096</v>
      </c>
      <c r="H2226" s="9" t="s">
        <v>14516</v>
      </c>
      <c r="I2226" s="9" t="s">
        <v>8097</v>
      </c>
      <c r="J2226" s="9" t="b">
        <v>1</v>
      </c>
      <c r="K2226" s="9">
        <v>0</v>
      </c>
      <c r="L2226" s="9">
        <f>_xlfn.XLOOKUP(B2226,Courses!A:A,Courses!H:H)</f>
        <v>88</v>
      </c>
      <c r="M2226" s="14">
        <f t="shared" si="175"/>
        <v>0</v>
      </c>
      <c r="N2226" s="14" t="str">
        <f t="shared" si="176"/>
        <v>Not Active</v>
      </c>
      <c r="O2226" s="14" t="str" cm="1">
        <f t="array" ref="O2226">_xlfn.IFS(M2226=0,"0",
M2226&lt;=10%,"0-10",
TRUE,"&gt;10"
)&amp;" "&amp;"% progress"</f>
        <v>0 % progress</v>
      </c>
      <c r="P2226" s="15">
        <f t="shared" si="177"/>
        <v>1</v>
      </c>
      <c r="Q2226" s="15">
        <f>COUNTIFS($G:$G,$G2226)</f>
        <v>5</v>
      </c>
      <c r="R2226" s="16">
        <f t="shared" si="178"/>
        <v>0.2</v>
      </c>
      <c r="S2226" s="15" t="str">
        <f t="shared" si="179"/>
        <v>no progress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/>
      <c r="AA2226" s="9">
        <v>0</v>
      </c>
      <c r="AB2226" s="9"/>
      <c r="AC2226" s="9">
        <v>0</v>
      </c>
      <c r="AD2226" s="9" t="s">
        <v>8105</v>
      </c>
      <c r="AE2226" s="9" t="s">
        <v>8099</v>
      </c>
      <c r="AF2226" s="9">
        <v>12</v>
      </c>
      <c r="AG2226" s="9"/>
      <c r="AH2226" s="9"/>
      <c r="AI2226" s="9"/>
      <c r="AJ2226" s="9"/>
    </row>
    <row r="2227" spans="1:36" x14ac:dyDescent="0.35">
      <c r="A2227" s="9" t="s">
        <v>124</v>
      </c>
      <c r="B2227" s="9" t="s">
        <v>33</v>
      </c>
      <c r="C2227" s="9" t="s">
        <v>14503</v>
      </c>
      <c r="D2227" s="9" t="s">
        <v>29</v>
      </c>
      <c r="E2227" s="9" t="s">
        <v>8095</v>
      </c>
      <c r="F2227" s="9" t="str">
        <f>_xlfn.XLOOKUP(E2227,Total_Enrolled!C:C,Total_Enrolled!C:C)</f>
        <v>2025eb1200005@bitspilani-digital.edu.in</v>
      </c>
      <c r="G2227" s="9" t="s">
        <v>8096</v>
      </c>
      <c r="H2227" s="9" t="s">
        <v>14516</v>
      </c>
      <c r="I2227" s="9" t="s">
        <v>8097</v>
      </c>
      <c r="J2227" s="9" t="b">
        <v>1</v>
      </c>
      <c r="K2227" s="9">
        <v>0</v>
      </c>
      <c r="L2227" s="9">
        <f>_xlfn.XLOOKUP(B2227,Courses!A:A,Courses!H:H)</f>
        <v>41</v>
      </c>
      <c r="M2227" s="14">
        <f t="shared" si="175"/>
        <v>0</v>
      </c>
      <c r="N2227" s="14" t="str">
        <f t="shared" si="176"/>
        <v>Not Active</v>
      </c>
      <c r="O2227" s="14" t="str" cm="1">
        <f t="array" ref="O2227">_xlfn.IFS(M2227=0,"0",
M2227&lt;=10%,"0-10",
TRUE,"&gt;10"
)&amp;" "&amp;"% progress"</f>
        <v>0 % progress</v>
      </c>
      <c r="P2227" s="15">
        <f t="shared" si="177"/>
        <v>1</v>
      </c>
      <c r="Q2227" s="15">
        <f>COUNTIFS($G:$G,$G2227)</f>
        <v>5</v>
      </c>
      <c r="R2227" s="16">
        <f t="shared" si="178"/>
        <v>0.2</v>
      </c>
      <c r="S2227" s="15" t="str">
        <f t="shared" si="179"/>
        <v>no progress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/>
      <c r="AA2227" s="9">
        <v>0</v>
      </c>
      <c r="AB2227" s="9"/>
      <c r="AC2227" s="9">
        <v>0</v>
      </c>
      <c r="AD2227" s="9"/>
      <c r="AE2227" s="9" t="s">
        <v>8099</v>
      </c>
      <c r="AF2227" s="9">
        <v>12</v>
      </c>
      <c r="AG2227" s="9"/>
      <c r="AH2227" s="9"/>
      <c r="AI2227" s="9"/>
      <c r="AJ2227" s="9"/>
    </row>
    <row r="2228" spans="1:36" x14ac:dyDescent="0.35">
      <c r="A2228" s="9" t="s">
        <v>124</v>
      </c>
      <c r="B2228" s="9" t="s">
        <v>33</v>
      </c>
      <c r="C2228" s="9" t="s">
        <v>14503</v>
      </c>
      <c r="D2228" s="9" t="s">
        <v>29</v>
      </c>
      <c r="E2228" s="9" t="s">
        <v>8106</v>
      </c>
      <c r="F2228" s="9" t="str">
        <f>_xlfn.XLOOKUP(E2228,Total_Enrolled!C:C,Total_Enrolled!C:C)</f>
        <v>2025eb1200006@bitspilani-digital.edu.in</v>
      </c>
      <c r="G2228" s="9" t="s">
        <v>8107</v>
      </c>
      <c r="H2228" s="9" t="s">
        <v>14516</v>
      </c>
      <c r="I2228" s="9" t="s">
        <v>8108</v>
      </c>
      <c r="J2228" s="9" t="b">
        <v>1</v>
      </c>
      <c r="K2228" s="9">
        <v>8</v>
      </c>
      <c r="L2228" s="9">
        <f>_xlfn.XLOOKUP(B2228,Courses!A:A,Courses!H:H)</f>
        <v>41</v>
      </c>
      <c r="M2228" s="14">
        <f t="shared" si="175"/>
        <v>0.1951219512195122</v>
      </c>
      <c r="N2228" s="14" t="str">
        <f t="shared" si="176"/>
        <v>Active</v>
      </c>
      <c r="O2228" s="14" t="str" cm="1">
        <f t="array" ref="O2228">_xlfn.IFS(M2228=0,"0",
M2228&lt;=10%,"0-10",
TRUE,"&gt;10"
)&amp;" "&amp;"% progress"</f>
        <v>&gt;10 % progress</v>
      </c>
      <c r="P2228" s="15">
        <f t="shared" si="177"/>
        <v>0</v>
      </c>
      <c r="Q2228" s="15">
        <f>COUNTIFS($G:$G,$G2228)</f>
        <v>5</v>
      </c>
      <c r="R2228" s="16">
        <f t="shared" si="178"/>
        <v>0</v>
      </c>
      <c r="S2228" s="15" t="str">
        <f t="shared" si="179"/>
        <v>no 0% progess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/>
      <c r="AA2228" s="9">
        <v>0</v>
      </c>
      <c r="AB2228" s="9"/>
      <c r="AC2228" s="9">
        <v>31563</v>
      </c>
      <c r="AD2228" s="9" t="s">
        <v>8110</v>
      </c>
      <c r="AE2228" s="9" t="s">
        <v>8109</v>
      </c>
      <c r="AF2228" s="9">
        <v>19</v>
      </c>
      <c r="AG2228" s="9"/>
      <c r="AH2228" s="9"/>
      <c r="AI2228" s="9" t="s">
        <v>8111</v>
      </c>
      <c r="AJ2228" s="9" t="s">
        <v>8112</v>
      </c>
    </row>
    <row r="2229" spans="1:36" x14ac:dyDescent="0.35">
      <c r="A2229" s="9" t="s">
        <v>62</v>
      </c>
      <c r="B2229" s="9" t="s">
        <v>34</v>
      </c>
      <c r="C2229" s="9" t="s">
        <v>14503</v>
      </c>
      <c r="D2229" s="9" t="s">
        <v>29</v>
      </c>
      <c r="E2229" s="9" t="s">
        <v>8106</v>
      </c>
      <c r="F2229" s="9" t="str">
        <f>_xlfn.XLOOKUP(E2229,Total_Enrolled!C:C,Total_Enrolled!C:C)</f>
        <v>2025eb1200006@bitspilani-digital.edu.in</v>
      </c>
      <c r="G2229" s="9" t="s">
        <v>8107</v>
      </c>
      <c r="H2229" s="9" t="s">
        <v>14516</v>
      </c>
      <c r="I2229" s="9" t="s">
        <v>8108</v>
      </c>
      <c r="J2229" s="9" t="b">
        <v>1</v>
      </c>
      <c r="K2229" s="9">
        <v>10</v>
      </c>
      <c r="L2229" s="9">
        <f>_xlfn.XLOOKUP(B2229,Courses!A:A,Courses!H:H)</f>
        <v>88</v>
      </c>
      <c r="M2229" s="14">
        <f t="shared" si="175"/>
        <v>0.11363636363636363</v>
      </c>
      <c r="N2229" s="14" t="str">
        <f t="shared" si="176"/>
        <v>Active</v>
      </c>
      <c r="O2229" s="14" t="str" cm="1">
        <f t="array" ref="O2229">_xlfn.IFS(M2229=0,"0",
M2229&lt;=10%,"0-10",
TRUE,"&gt;10"
)&amp;" "&amp;"% progress"</f>
        <v>&gt;10 % progress</v>
      </c>
      <c r="P2229" s="15">
        <f t="shared" si="177"/>
        <v>0</v>
      </c>
      <c r="Q2229" s="15">
        <f>COUNTIFS($G:$G,$G2229)</f>
        <v>5</v>
      </c>
      <c r="R2229" s="16">
        <f t="shared" si="178"/>
        <v>0</v>
      </c>
      <c r="S2229" s="15" t="str">
        <f t="shared" si="179"/>
        <v>no 0% progess</v>
      </c>
      <c r="T2229" s="9">
        <v>0</v>
      </c>
      <c r="U2229" s="9">
        <v>1</v>
      </c>
      <c r="V2229" s="9">
        <v>1</v>
      </c>
      <c r="W2229" s="9">
        <v>0</v>
      </c>
      <c r="X2229" s="9">
        <v>0</v>
      </c>
      <c r="Y2229" s="9">
        <v>0</v>
      </c>
      <c r="Z2229" s="9"/>
      <c r="AA2229" s="9">
        <v>0</v>
      </c>
      <c r="AB2229" s="9"/>
      <c r="AC2229" s="9">
        <v>285780</v>
      </c>
      <c r="AD2229" s="9" t="s">
        <v>8113</v>
      </c>
      <c r="AE2229" s="9" t="s">
        <v>8109</v>
      </c>
      <c r="AF2229" s="9">
        <v>19</v>
      </c>
      <c r="AG2229" s="9"/>
      <c r="AH2229" s="9" t="s">
        <v>8114</v>
      </c>
      <c r="AI2229" s="9" t="s">
        <v>8115</v>
      </c>
      <c r="AJ2229" s="9" t="s">
        <v>8115</v>
      </c>
    </row>
    <row r="2230" spans="1:36" x14ac:dyDescent="0.35">
      <c r="A2230" s="9" t="s">
        <v>136</v>
      </c>
      <c r="B2230" s="9" t="s">
        <v>32</v>
      </c>
      <c r="C2230" s="9" t="s">
        <v>14503</v>
      </c>
      <c r="D2230" s="9" t="s">
        <v>29</v>
      </c>
      <c r="E2230" s="9" t="s">
        <v>8106</v>
      </c>
      <c r="F2230" s="9" t="str">
        <f>_xlfn.XLOOKUP(E2230,Total_Enrolled!C:C,Total_Enrolled!C:C)</f>
        <v>2025eb1200006@bitspilani-digital.edu.in</v>
      </c>
      <c r="G2230" s="9" t="s">
        <v>8107</v>
      </c>
      <c r="H2230" s="9" t="s">
        <v>14516</v>
      </c>
      <c r="I2230" s="9" t="s">
        <v>8108</v>
      </c>
      <c r="J2230" s="9" t="b">
        <v>1</v>
      </c>
      <c r="K2230" s="9">
        <v>30</v>
      </c>
      <c r="L2230" s="9">
        <f>_xlfn.XLOOKUP(B2230,Courses!A:A,Courses!H:H)</f>
        <v>77</v>
      </c>
      <c r="M2230" s="14">
        <f t="shared" si="175"/>
        <v>0.38961038961038963</v>
      </c>
      <c r="N2230" s="14" t="str">
        <f t="shared" si="176"/>
        <v>Active</v>
      </c>
      <c r="O2230" s="14" t="str" cm="1">
        <f t="array" ref="O2230">_xlfn.IFS(M2230=0,"0",
M2230&lt;=10%,"0-10",
TRUE,"&gt;10"
)&amp;" "&amp;"% progress"</f>
        <v>&gt;10 % progress</v>
      </c>
      <c r="P2230" s="15">
        <f t="shared" si="177"/>
        <v>0</v>
      </c>
      <c r="Q2230" s="15">
        <f>COUNTIFS($G:$G,$G2230)</f>
        <v>5</v>
      </c>
      <c r="R2230" s="16">
        <f t="shared" si="178"/>
        <v>0</v>
      </c>
      <c r="S2230" s="15" t="str">
        <f t="shared" si="179"/>
        <v>no 0% progess</v>
      </c>
      <c r="T2230" s="9">
        <v>0</v>
      </c>
      <c r="U2230" s="9">
        <v>7</v>
      </c>
      <c r="V2230" s="9">
        <v>8</v>
      </c>
      <c r="W2230" s="9">
        <v>0</v>
      </c>
      <c r="X2230" s="9">
        <v>0</v>
      </c>
      <c r="Y2230" s="9">
        <v>0</v>
      </c>
      <c r="Z2230" s="9"/>
      <c r="AA2230" s="9">
        <v>0</v>
      </c>
      <c r="AB2230" s="9"/>
      <c r="AC2230" s="9">
        <v>70324</v>
      </c>
      <c r="AD2230" s="9" t="s">
        <v>8116</v>
      </c>
      <c r="AE2230" s="9" t="s">
        <v>8109</v>
      </c>
      <c r="AF2230" s="9">
        <v>19</v>
      </c>
      <c r="AG2230" s="9"/>
      <c r="AH2230" s="9" t="s">
        <v>8117</v>
      </c>
      <c r="AI2230" s="9"/>
      <c r="AJ2230" s="9"/>
    </row>
    <row r="2231" spans="1:36" x14ac:dyDescent="0.35">
      <c r="A2231" s="9" t="s">
        <v>27</v>
      </c>
      <c r="B2231" s="9" t="s">
        <v>28</v>
      </c>
      <c r="C2231" s="9" t="s">
        <v>14503</v>
      </c>
      <c r="D2231" s="9" t="s">
        <v>29</v>
      </c>
      <c r="E2231" s="9" t="s">
        <v>8106</v>
      </c>
      <c r="F2231" s="9" t="str">
        <f>_xlfn.XLOOKUP(E2231,Total_Enrolled!C:C,Total_Enrolled!C:C)</f>
        <v>2025eb1200006@bitspilani-digital.edu.in</v>
      </c>
      <c r="G2231" s="9" t="s">
        <v>8107</v>
      </c>
      <c r="H2231" s="9" t="s">
        <v>14516</v>
      </c>
      <c r="I2231" s="9" t="s">
        <v>8108</v>
      </c>
      <c r="J2231" s="9" t="b">
        <v>1</v>
      </c>
      <c r="K2231" s="9">
        <v>16</v>
      </c>
      <c r="L2231" s="9">
        <f>_xlfn.XLOOKUP(B2231,Courses!A:A,Courses!H:H)</f>
        <v>61</v>
      </c>
      <c r="M2231" s="14">
        <f t="shared" si="175"/>
        <v>0.26229508196721313</v>
      </c>
      <c r="N2231" s="14" t="str">
        <f t="shared" si="176"/>
        <v>Active</v>
      </c>
      <c r="O2231" s="14" t="str" cm="1">
        <f t="array" ref="O2231">_xlfn.IFS(M2231=0,"0",
M2231&lt;=10%,"0-10",
TRUE,"&gt;10"
)&amp;" "&amp;"% progress"</f>
        <v>&gt;10 % progress</v>
      </c>
      <c r="P2231" s="15">
        <f t="shared" si="177"/>
        <v>0</v>
      </c>
      <c r="Q2231" s="15">
        <f>COUNTIFS($G:$G,$G2231)</f>
        <v>5</v>
      </c>
      <c r="R2231" s="16">
        <f t="shared" si="178"/>
        <v>0</v>
      </c>
      <c r="S2231" s="15" t="str">
        <f t="shared" si="179"/>
        <v>no 0% progess</v>
      </c>
      <c r="T2231" s="9">
        <v>0</v>
      </c>
      <c r="U2231" s="9">
        <v>2</v>
      </c>
      <c r="V2231" s="9">
        <v>2</v>
      </c>
      <c r="W2231" s="9">
        <v>0</v>
      </c>
      <c r="X2231" s="9">
        <v>0</v>
      </c>
      <c r="Y2231" s="9">
        <v>0</v>
      </c>
      <c r="Z2231" s="9"/>
      <c r="AA2231" s="9">
        <v>0</v>
      </c>
      <c r="AB2231" s="9"/>
      <c r="AC2231" s="9">
        <v>11657</v>
      </c>
      <c r="AD2231" s="9" t="s">
        <v>8118</v>
      </c>
      <c r="AE2231" s="9" t="s">
        <v>8109</v>
      </c>
      <c r="AF2231" s="9">
        <v>19</v>
      </c>
      <c r="AG2231" s="9"/>
      <c r="AH2231" s="9" t="s">
        <v>8119</v>
      </c>
      <c r="AI2231" s="9" t="s">
        <v>8120</v>
      </c>
      <c r="AJ2231" s="9" t="s">
        <v>8121</v>
      </c>
    </row>
    <row r="2232" spans="1:36" x14ac:dyDescent="0.35">
      <c r="A2232" s="9" t="s">
        <v>79</v>
      </c>
      <c r="B2232" s="9" t="s">
        <v>39</v>
      </c>
      <c r="C2232" s="9" t="s">
        <v>14503</v>
      </c>
      <c r="D2232" s="9" t="s">
        <v>29</v>
      </c>
      <c r="E2232" s="9" t="s">
        <v>8106</v>
      </c>
      <c r="F2232" s="9" t="str">
        <f>_xlfn.XLOOKUP(E2232,Total_Enrolled!C:C,Total_Enrolled!C:C)</f>
        <v>2025eb1200006@bitspilani-digital.edu.in</v>
      </c>
      <c r="G2232" s="9" t="s">
        <v>8107</v>
      </c>
      <c r="H2232" s="9" t="s">
        <v>14516</v>
      </c>
      <c r="I2232" s="9" t="s">
        <v>8108</v>
      </c>
      <c r="J2232" s="9" t="b">
        <v>1</v>
      </c>
      <c r="K2232" s="9">
        <v>11</v>
      </c>
      <c r="L2232" s="9">
        <f>_xlfn.XLOOKUP(B2232,Courses!A:A,Courses!H:H)</f>
        <v>86</v>
      </c>
      <c r="M2232" s="14">
        <f t="shared" si="175"/>
        <v>0.12790697674418605</v>
      </c>
      <c r="N2232" s="14" t="str">
        <f t="shared" si="176"/>
        <v>Active</v>
      </c>
      <c r="O2232" s="14" t="str" cm="1">
        <f t="array" ref="O2232">_xlfn.IFS(M2232=0,"0",
M2232&lt;=10%,"0-10",
TRUE,"&gt;10"
)&amp;" "&amp;"% progress"</f>
        <v>&gt;10 % progress</v>
      </c>
      <c r="P2232" s="15">
        <f t="shared" si="177"/>
        <v>0</v>
      </c>
      <c r="Q2232" s="15">
        <f>COUNTIFS($G:$G,$G2232)</f>
        <v>5</v>
      </c>
      <c r="R2232" s="16">
        <f t="shared" si="178"/>
        <v>0</v>
      </c>
      <c r="S2232" s="15" t="str">
        <f t="shared" si="179"/>
        <v>no 0% progess</v>
      </c>
      <c r="T2232" s="9">
        <v>0</v>
      </c>
      <c r="U2232" s="9">
        <v>7</v>
      </c>
      <c r="V2232" s="9">
        <v>11</v>
      </c>
      <c r="W2232" s="9">
        <v>0</v>
      </c>
      <c r="X2232" s="9">
        <v>0</v>
      </c>
      <c r="Y2232" s="9">
        <v>0</v>
      </c>
      <c r="Z2232" s="9"/>
      <c r="AA2232" s="9">
        <v>0</v>
      </c>
      <c r="AB2232" s="9"/>
      <c r="AC2232" s="9">
        <v>26435</v>
      </c>
      <c r="AD2232" s="9" t="s">
        <v>8122</v>
      </c>
      <c r="AE2232" s="9" t="s">
        <v>8109</v>
      </c>
      <c r="AF2232" s="9">
        <v>19</v>
      </c>
      <c r="AG2232" s="9"/>
      <c r="AH2232" s="9" t="s">
        <v>8123</v>
      </c>
      <c r="AI2232" s="9"/>
      <c r="AJ2232" s="9"/>
    </row>
    <row r="2233" spans="1:36" x14ac:dyDescent="0.35">
      <c r="A2233" s="9" t="s">
        <v>79</v>
      </c>
      <c r="B2233" s="9" t="s">
        <v>39</v>
      </c>
      <c r="C2233" s="9" t="s">
        <v>14503</v>
      </c>
      <c r="D2233" s="9" t="s">
        <v>29</v>
      </c>
      <c r="E2233" s="9" t="s">
        <v>8124</v>
      </c>
      <c r="F2233" s="9" t="str">
        <f>_xlfn.XLOOKUP(E2233,Total_Enrolled!C:C,Total_Enrolled!C:C)</f>
        <v>2025eb1200007@bitspilani-digital.edu.in</v>
      </c>
      <c r="G2233" s="9" t="s">
        <v>8125</v>
      </c>
      <c r="H2233" s="9" t="s">
        <v>14516</v>
      </c>
      <c r="I2233" s="9" t="s">
        <v>8126</v>
      </c>
      <c r="J2233" s="9" t="b">
        <v>1</v>
      </c>
      <c r="K2233" s="9">
        <v>29</v>
      </c>
      <c r="L2233" s="9">
        <f>_xlfn.XLOOKUP(B2233,Courses!A:A,Courses!H:H)</f>
        <v>86</v>
      </c>
      <c r="M2233" s="14">
        <f t="shared" si="175"/>
        <v>0.33720930232558138</v>
      </c>
      <c r="N2233" s="14" t="str">
        <f t="shared" si="176"/>
        <v>Active</v>
      </c>
      <c r="O2233" s="14" t="str" cm="1">
        <f t="array" ref="O2233">_xlfn.IFS(M2233=0,"0",
M2233&lt;=10%,"0-10",
TRUE,"&gt;10"
)&amp;" "&amp;"% progress"</f>
        <v>&gt;10 % progress</v>
      </c>
      <c r="P2233" s="15">
        <f t="shared" si="177"/>
        <v>0</v>
      </c>
      <c r="Q2233" s="15">
        <f>COUNTIFS($G:$G,$G2233)</f>
        <v>5</v>
      </c>
      <c r="R2233" s="16">
        <f t="shared" si="178"/>
        <v>0</v>
      </c>
      <c r="S2233" s="15" t="str">
        <f t="shared" si="179"/>
        <v>no 0% progess</v>
      </c>
      <c r="T2233" s="9">
        <v>0</v>
      </c>
      <c r="U2233" s="9">
        <v>6</v>
      </c>
      <c r="V2233" s="9">
        <v>6</v>
      </c>
      <c r="W2233" s="9">
        <v>0</v>
      </c>
      <c r="X2233" s="9">
        <v>0</v>
      </c>
      <c r="Y2233" s="9">
        <v>0</v>
      </c>
      <c r="Z2233" s="9"/>
      <c r="AA2233" s="9">
        <v>0</v>
      </c>
      <c r="AB2233" s="9"/>
      <c r="AC2233" s="9">
        <v>6954</v>
      </c>
      <c r="AD2233" s="9" t="s">
        <v>8127</v>
      </c>
      <c r="AE2233" s="9" t="s">
        <v>8128</v>
      </c>
      <c r="AF2233" s="9">
        <v>5</v>
      </c>
      <c r="AG2233" s="9"/>
      <c r="AH2233" s="9" t="s">
        <v>8129</v>
      </c>
      <c r="AI2233" s="9" t="s">
        <v>8130</v>
      </c>
      <c r="AJ2233" s="9" t="s">
        <v>8131</v>
      </c>
    </row>
    <row r="2234" spans="1:36" x14ac:dyDescent="0.35">
      <c r="A2234" s="9" t="s">
        <v>27</v>
      </c>
      <c r="B2234" s="9" t="s">
        <v>28</v>
      </c>
      <c r="C2234" s="9" t="s">
        <v>14503</v>
      </c>
      <c r="D2234" s="9" t="s">
        <v>29</v>
      </c>
      <c r="E2234" s="9" t="s">
        <v>8124</v>
      </c>
      <c r="F2234" s="9" t="str">
        <f>_xlfn.XLOOKUP(E2234,Total_Enrolled!C:C,Total_Enrolled!C:C)</f>
        <v>2025eb1200007@bitspilani-digital.edu.in</v>
      </c>
      <c r="G2234" s="9" t="s">
        <v>8125</v>
      </c>
      <c r="H2234" s="9" t="s">
        <v>14516</v>
      </c>
      <c r="I2234" s="9" t="s">
        <v>8126</v>
      </c>
      <c r="J2234" s="9" t="b">
        <v>1</v>
      </c>
      <c r="K2234" s="9">
        <v>17</v>
      </c>
      <c r="L2234" s="9">
        <f>_xlfn.XLOOKUP(B2234,Courses!A:A,Courses!H:H)</f>
        <v>61</v>
      </c>
      <c r="M2234" s="14">
        <f t="shared" si="175"/>
        <v>0.27868852459016391</v>
      </c>
      <c r="N2234" s="14" t="str">
        <f t="shared" si="176"/>
        <v>Active</v>
      </c>
      <c r="O2234" s="14" t="str" cm="1">
        <f t="array" ref="O2234">_xlfn.IFS(M2234=0,"0",
M2234&lt;=10%,"0-10",
TRUE,"&gt;10"
)&amp;" "&amp;"% progress"</f>
        <v>&gt;10 % progress</v>
      </c>
      <c r="P2234" s="15">
        <f t="shared" si="177"/>
        <v>0</v>
      </c>
      <c r="Q2234" s="15">
        <f>COUNTIFS($G:$G,$G2234)</f>
        <v>5</v>
      </c>
      <c r="R2234" s="16">
        <f t="shared" si="178"/>
        <v>0</v>
      </c>
      <c r="S2234" s="15" t="str">
        <f t="shared" si="179"/>
        <v>no 0% progess</v>
      </c>
      <c r="T2234" s="9">
        <v>0</v>
      </c>
      <c r="U2234" s="9">
        <v>4</v>
      </c>
      <c r="V2234" s="9">
        <v>4</v>
      </c>
      <c r="W2234" s="9">
        <v>0</v>
      </c>
      <c r="X2234" s="9">
        <v>0</v>
      </c>
      <c r="Y2234" s="9">
        <v>0</v>
      </c>
      <c r="Z2234" s="9"/>
      <c r="AA2234" s="9">
        <v>0</v>
      </c>
      <c r="AB2234" s="9"/>
      <c r="AC2234" s="9">
        <v>6772</v>
      </c>
      <c r="AD2234" s="9" t="s">
        <v>8132</v>
      </c>
      <c r="AE2234" s="9" t="s">
        <v>8128</v>
      </c>
      <c r="AF2234" s="9">
        <v>5</v>
      </c>
      <c r="AG2234" s="9"/>
      <c r="AH2234" s="9" t="s">
        <v>8133</v>
      </c>
      <c r="AI2234" s="9" t="s">
        <v>8134</v>
      </c>
      <c r="AJ2234" s="9" t="s">
        <v>8134</v>
      </c>
    </row>
    <row r="2235" spans="1:36" x14ac:dyDescent="0.35">
      <c r="A2235" s="9" t="s">
        <v>136</v>
      </c>
      <c r="B2235" s="9" t="s">
        <v>32</v>
      </c>
      <c r="C2235" s="9" t="s">
        <v>14503</v>
      </c>
      <c r="D2235" s="9" t="s">
        <v>29</v>
      </c>
      <c r="E2235" s="9" t="s">
        <v>8124</v>
      </c>
      <c r="F2235" s="9" t="str">
        <f>_xlfn.XLOOKUP(E2235,Total_Enrolled!C:C,Total_Enrolled!C:C)</f>
        <v>2025eb1200007@bitspilani-digital.edu.in</v>
      </c>
      <c r="G2235" s="9" t="s">
        <v>8125</v>
      </c>
      <c r="H2235" s="9" t="s">
        <v>14516</v>
      </c>
      <c r="I2235" s="9" t="s">
        <v>8126</v>
      </c>
      <c r="J2235" s="9" t="b">
        <v>1</v>
      </c>
      <c r="K2235" s="9">
        <v>25</v>
      </c>
      <c r="L2235" s="9">
        <f>_xlfn.XLOOKUP(B2235,Courses!A:A,Courses!H:H)</f>
        <v>77</v>
      </c>
      <c r="M2235" s="14">
        <f t="shared" si="175"/>
        <v>0.32467532467532467</v>
      </c>
      <c r="N2235" s="14" t="str">
        <f t="shared" si="176"/>
        <v>Active</v>
      </c>
      <c r="O2235" s="14" t="str" cm="1">
        <f t="array" ref="O2235">_xlfn.IFS(M2235=0,"0",
M2235&lt;=10%,"0-10",
TRUE,"&gt;10"
)&amp;" "&amp;"% progress"</f>
        <v>&gt;10 % progress</v>
      </c>
      <c r="P2235" s="15">
        <f t="shared" si="177"/>
        <v>0</v>
      </c>
      <c r="Q2235" s="15">
        <f>COUNTIFS($G:$G,$G2235)</f>
        <v>5</v>
      </c>
      <c r="R2235" s="16">
        <f t="shared" si="178"/>
        <v>0</v>
      </c>
      <c r="S2235" s="15" t="str">
        <f t="shared" si="179"/>
        <v>no 0% progess</v>
      </c>
      <c r="T2235" s="9">
        <v>0</v>
      </c>
      <c r="U2235" s="9">
        <v>9</v>
      </c>
      <c r="V2235" s="9">
        <v>9</v>
      </c>
      <c r="W2235" s="9">
        <v>0</v>
      </c>
      <c r="X2235" s="9">
        <v>0</v>
      </c>
      <c r="Y2235" s="9">
        <v>0</v>
      </c>
      <c r="Z2235" s="9"/>
      <c r="AA2235" s="9">
        <v>0</v>
      </c>
      <c r="AB2235" s="9"/>
      <c r="AC2235" s="9">
        <v>7459</v>
      </c>
      <c r="AD2235" s="9" t="s">
        <v>8135</v>
      </c>
      <c r="AE2235" s="9" t="s">
        <v>8128</v>
      </c>
      <c r="AF2235" s="9">
        <v>5</v>
      </c>
      <c r="AG2235" s="9"/>
      <c r="AH2235" s="9" t="s">
        <v>8136</v>
      </c>
      <c r="AI2235" s="9"/>
      <c r="AJ2235" s="9"/>
    </row>
    <row r="2236" spans="1:36" x14ac:dyDescent="0.35">
      <c r="A2236" s="9" t="s">
        <v>62</v>
      </c>
      <c r="B2236" s="9" t="s">
        <v>34</v>
      </c>
      <c r="C2236" s="9" t="s">
        <v>14503</v>
      </c>
      <c r="D2236" s="9" t="s">
        <v>29</v>
      </c>
      <c r="E2236" s="9" t="s">
        <v>8124</v>
      </c>
      <c r="F2236" s="9" t="str">
        <f>_xlfn.XLOOKUP(E2236,Total_Enrolled!C:C,Total_Enrolled!C:C)</f>
        <v>2025eb1200007@bitspilani-digital.edu.in</v>
      </c>
      <c r="G2236" s="9" t="s">
        <v>8125</v>
      </c>
      <c r="H2236" s="9" t="s">
        <v>14516</v>
      </c>
      <c r="I2236" s="9" t="s">
        <v>8126</v>
      </c>
      <c r="J2236" s="9" t="b">
        <v>1</v>
      </c>
      <c r="K2236" s="9">
        <v>21</v>
      </c>
      <c r="L2236" s="9">
        <f>_xlfn.XLOOKUP(B2236,Courses!A:A,Courses!H:H)</f>
        <v>88</v>
      </c>
      <c r="M2236" s="14">
        <f t="shared" si="175"/>
        <v>0.23863636363636365</v>
      </c>
      <c r="N2236" s="14" t="str">
        <f t="shared" si="176"/>
        <v>Active</v>
      </c>
      <c r="O2236" s="14" t="str" cm="1">
        <f t="array" ref="O2236">_xlfn.IFS(M2236=0,"0",
M2236&lt;=10%,"0-10",
TRUE,"&gt;10"
)&amp;" "&amp;"% progress"</f>
        <v>&gt;10 % progress</v>
      </c>
      <c r="P2236" s="15">
        <f t="shared" si="177"/>
        <v>0</v>
      </c>
      <c r="Q2236" s="15">
        <f>COUNTIFS($G:$G,$G2236)</f>
        <v>5</v>
      </c>
      <c r="R2236" s="16">
        <f t="shared" si="178"/>
        <v>0</v>
      </c>
      <c r="S2236" s="15" t="str">
        <f t="shared" si="179"/>
        <v>no 0% progess</v>
      </c>
      <c r="T2236" s="9">
        <v>0</v>
      </c>
      <c r="U2236" s="9">
        <v>6</v>
      </c>
      <c r="V2236" s="9">
        <v>6</v>
      </c>
      <c r="W2236" s="9">
        <v>0</v>
      </c>
      <c r="X2236" s="9">
        <v>0</v>
      </c>
      <c r="Y2236" s="9">
        <v>0</v>
      </c>
      <c r="Z2236" s="9"/>
      <c r="AA2236" s="9">
        <v>0</v>
      </c>
      <c r="AB2236" s="9"/>
      <c r="AC2236" s="9">
        <v>2927</v>
      </c>
      <c r="AD2236" s="9" t="s">
        <v>8137</v>
      </c>
      <c r="AE2236" s="9" t="s">
        <v>8128</v>
      </c>
      <c r="AF2236" s="9">
        <v>5</v>
      </c>
      <c r="AG2236" s="9"/>
      <c r="AH2236" s="9" t="s">
        <v>8138</v>
      </c>
      <c r="AI2236" s="9" t="s">
        <v>8139</v>
      </c>
      <c r="AJ2236" s="9" t="s">
        <v>8140</v>
      </c>
    </row>
    <row r="2237" spans="1:36" x14ac:dyDescent="0.35">
      <c r="A2237" s="9" t="s">
        <v>124</v>
      </c>
      <c r="B2237" s="9" t="s">
        <v>33</v>
      </c>
      <c r="C2237" s="9" t="s">
        <v>14503</v>
      </c>
      <c r="D2237" s="9" t="s">
        <v>29</v>
      </c>
      <c r="E2237" s="9" t="s">
        <v>8124</v>
      </c>
      <c r="F2237" s="9" t="str">
        <f>_xlfn.XLOOKUP(E2237,Total_Enrolled!C:C,Total_Enrolled!C:C)</f>
        <v>2025eb1200007@bitspilani-digital.edu.in</v>
      </c>
      <c r="G2237" s="9" t="s">
        <v>8125</v>
      </c>
      <c r="H2237" s="9" t="s">
        <v>14516</v>
      </c>
      <c r="I2237" s="9" t="s">
        <v>8126</v>
      </c>
      <c r="J2237" s="9" t="b">
        <v>1</v>
      </c>
      <c r="K2237" s="9">
        <v>12</v>
      </c>
      <c r="L2237" s="9">
        <f>_xlfn.XLOOKUP(B2237,Courses!A:A,Courses!H:H)</f>
        <v>41</v>
      </c>
      <c r="M2237" s="14">
        <f t="shared" si="175"/>
        <v>0.29268292682926828</v>
      </c>
      <c r="N2237" s="14" t="str">
        <f t="shared" si="176"/>
        <v>Active</v>
      </c>
      <c r="O2237" s="14" t="str" cm="1">
        <f t="array" ref="O2237">_xlfn.IFS(M2237=0,"0",
M2237&lt;=10%,"0-10",
TRUE,"&gt;10"
)&amp;" "&amp;"% progress"</f>
        <v>&gt;10 % progress</v>
      </c>
      <c r="P2237" s="15">
        <f t="shared" si="177"/>
        <v>0</v>
      </c>
      <c r="Q2237" s="15">
        <f>COUNTIFS($G:$G,$G2237)</f>
        <v>5</v>
      </c>
      <c r="R2237" s="16">
        <f t="shared" si="178"/>
        <v>0</v>
      </c>
      <c r="S2237" s="15" t="str">
        <f t="shared" si="179"/>
        <v>no 0% progess</v>
      </c>
      <c r="T2237" s="9">
        <v>0</v>
      </c>
      <c r="U2237" s="9">
        <v>1</v>
      </c>
      <c r="V2237" s="9">
        <v>1</v>
      </c>
      <c r="W2237" s="9">
        <v>0</v>
      </c>
      <c r="X2237" s="9">
        <v>0</v>
      </c>
      <c r="Y2237" s="9">
        <v>0</v>
      </c>
      <c r="Z2237" s="9"/>
      <c r="AA2237" s="9">
        <v>0</v>
      </c>
      <c r="AB2237" s="9"/>
      <c r="AC2237" s="9">
        <v>1511</v>
      </c>
      <c r="AD2237" s="9" t="s">
        <v>8141</v>
      </c>
      <c r="AE2237" s="9" t="s">
        <v>8128</v>
      </c>
      <c r="AF2237" s="9">
        <v>5</v>
      </c>
      <c r="AG2237" s="9"/>
      <c r="AH2237" s="9" t="s">
        <v>8142</v>
      </c>
      <c r="AI2237" s="9" t="s">
        <v>8143</v>
      </c>
      <c r="AJ2237" s="9" t="s">
        <v>8144</v>
      </c>
    </row>
    <row r="2238" spans="1:36" x14ac:dyDescent="0.35">
      <c r="A2238" s="9" t="s">
        <v>124</v>
      </c>
      <c r="B2238" s="9" t="s">
        <v>33</v>
      </c>
      <c r="C2238" s="9" t="s">
        <v>14503</v>
      </c>
      <c r="D2238" s="9" t="s">
        <v>29</v>
      </c>
      <c r="E2238" s="9" t="s">
        <v>8145</v>
      </c>
      <c r="F2238" s="9" t="str">
        <f>_xlfn.XLOOKUP(E2238,Total_Enrolled!C:C,Total_Enrolled!C:C)</f>
        <v>2025eb1200008@bitspilani-digital.edu.in</v>
      </c>
      <c r="G2238" s="9" t="s">
        <v>8146</v>
      </c>
      <c r="H2238" s="9" t="s">
        <v>14516</v>
      </c>
      <c r="I2238" s="9" t="s">
        <v>8147</v>
      </c>
      <c r="J2238" s="9" t="b">
        <v>1</v>
      </c>
      <c r="K2238" s="9">
        <v>9</v>
      </c>
      <c r="L2238" s="9">
        <f>_xlfn.XLOOKUP(B2238,Courses!A:A,Courses!H:H)</f>
        <v>41</v>
      </c>
      <c r="M2238" s="14">
        <f t="shared" si="175"/>
        <v>0.21951219512195122</v>
      </c>
      <c r="N2238" s="14" t="str">
        <f t="shared" si="176"/>
        <v>Active</v>
      </c>
      <c r="O2238" s="14" t="str" cm="1">
        <f t="array" ref="O2238">_xlfn.IFS(M2238=0,"0",
M2238&lt;=10%,"0-10",
TRUE,"&gt;10"
)&amp;" "&amp;"% progress"</f>
        <v>&gt;10 % progress</v>
      </c>
      <c r="P2238" s="15">
        <f t="shared" si="177"/>
        <v>0</v>
      </c>
      <c r="Q2238" s="15">
        <f>COUNTIFS($G:$G,$G2238)</f>
        <v>5</v>
      </c>
      <c r="R2238" s="16">
        <f t="shared" si="178"/>
        <v>0</v>
      </c>
      <c r="S2238" s="15" t="str">
        <f t="shared" si="179"/>
        <v>no 0% progess</v>
      </c>
      <c r="T2238" s="9">
        <v>0</v>
      </c>
      <c r="U2238" s="9">
        <v>1</v>
      </c>
      <c r="V2238" s="9">
        <v>1</v>
      </c>
      <c r="W2238" s="9">
        <v>0</v>
      </c>
      <c r="X2238" s="9">
        <v>0</v>
      </c>
      <c r="Y2238" s="9">
        <v>0</v>
      </c>
      <c r="Z2238" s="9"/>
      <c r="AA2238" s="9">
        <v>0</v>
      </c>
      <c r="AB2238" s="9"/>
      <c r="AC2238" s="9">
        <v>1232</v>
      </c>
      <c r="AD2238" s="9" t="s">
        <v>8149</v>
      </c>
      <c r="AE2238" s="9" t="s">
        <v>8148</v>
      </c>
      <c r="AF2238" s="9">
        <v>12</v>
      </c>
      <c r="AG2238" s="9"/>
      <c r="AH2238" s="9" t="s">
        <v>8150</v>
      </c>
      <c r="AI2238" s="9" t="s">
        <v>8151</v>
      </c>
      <c r="AJ2238" s="9" t="s">
        <v>8152</v>
      </c>
    </row>
    <row r="2239" spans="1:36" x14ac:dyDescent="0.35">
      <c r="A2239" s="9" t="s">
        <v>62</v>
      </c>
      <c r="B2239" s="9" t="s">
        <v>34</v>
      </c>
      <c r="C2239" s="9" t="s">
        <v>14503</v>
      </c>
      <c r="D2239" s="9" t="s">
        <v>29</v>
      </c>
      <c r="E2239" s="9" t="s">
        <v>8145</v>
      </c>
      <c r="F2239" s="9" t="str">
        <f>_xlfn.XLOOKUP(E2239,Total_Enrolled!C:C,Total_Enrolled!C:C)</f>
        <v>2025eb1200008@bitspilani-digital.edu.in</v>
      </c>
      <c r="G2239" s="9" t="s">
        <v>8146</v>
      </c>
      <c r="H2239" s="9" t="s">
        <v>14516</v>
      </c>
      <c r="I2239" s="9" t="s">
        <v>8147</v>
      </c>
      <c r="J2239" s="9" t="b">
        <v>1</v>
      </c>
      <c r="K2239" s="9">
        <v>13</v>
      </c>
      <c r="L2239" s="9">
        <f>_xlfn.XLOOKUP(B2239,Courses!A:A,Courses!H:H)</f>
        <v>88</v>
      </c>
      <c r="M2239" s="14">
        <f t="shared" si="175"/>
        <v>0.14772727272727273</v>
      </c>
      <c r="N2239" s="14" t="str">
        <f t="shared" si="176"/>
        <v>Active</v>
      </c>
      <c r="O2239" s="14" t="str" cm="1">
        <f t="array" ref="O2239">_xlfn.IFS(M2239=0,"0",
M2239&lt;=10%,"0-10",
TRUE,"&gt;10"
)&amp;" "&amp;"% progress"</f>
        <v>&gt;10 % progress</v>
      </c>
      <c r="P2239" s="15">
        <f t="shared" si="177"/>
        <v>0</v>
      </c>
      <c r="Q2239" s="15">
        <f>COUNTIFS($G:$G,$G2239)</f>
        <v>5</v>
      </c>
      <c r="R2239" s="16">
        <f t="shared" si="178"/>
        <v>0</v>
      </c>
      <c r="S2239" s="15" t="str">
        <f t="shared" si="179"/>
        <v>no 0% progess</v>
      </c>
      <c r="T2239" s="9">
        <v>0</v>
      </c>
      <c r="U2239" s="9">
        <v>4</v>
      </c>
      <c r="V2239" s="9">
        <v>6</v>
      </c>
      <c r="W2239" s="9">
        <v>0</v>
      </c>
      <c r="X2239" s="9">
        <v>0</v>
      </c>
      <c r="Y2239" s="9">
        <v>0</v>
      </c>
      <c r="Z2239" s="9"/>
      <c r="AA2239" s="9">
        <v>0</v>
      </c>
      <c r="AB2239" s="9"/>
      <c r="AC2239" s="9">
        <v>1208</v>
      </c>
      <c r="AD2239" s="9" t="s">
        <v>8153</v>
      </c>
      <c r="AE2239" s="9" t="s">
        <v>8148</v>
      </c>
      <c r="AF2239" s="9">
        <v>12</v>
      </c>
      <c r="AG2239" s="9"/>
      <c r="AH2239" s="9" t="s">
        <v>8154</v>
      </c>
      <c r="AI2239" s="9" t="s">
        <v>8155</v>
      </c>
      <c r="AJ2239" s="9" t="s">
        <v>8156</v>
      </c>
    </row>
    <row r="2240" spans="1:36" x14ac:dyDescent="0.35">
      <c r="A2240" s="9" t="s">
        <v>136</v>
      </c>
      <c r="B2240" s="9" t="s">
        <v>32</v>
      </c>
      <c r="C2240" s="9" t="s">
        <v>14503</v>
      </c>
      <c r="D2240" s="9" t="s">
        <v>29</v>
      </c>
      <c r="E2240" s="9" t="s">
        <v>8145</v>
      </c>
      <c r="F2240" s="9" t="str">
        <f>_xlfn.XLOOKUP(E2240,Total_Enrolled!C:C,Total_Enrolled!C:C)</f>
        <v>2025eb1200008@bitspilani-digital.edu.in</v>
      </c>
      <c r="G2240" s="9" t="s">
        <v>8146</v>
      </c>
      <c r="H2240" s="9" t="s">
        <v>14516</v>
      </c>
      <c r="I2240" s="9" t="s">
        <v>8147</v>
      </c>
      <c r="J2240" s="9" t="b">
        <v>1</v>
      </c>
      <c r="K2240" s="9">
        <v>10</v>
      </c>
      <c r="L2240" s="9">
        <f>_xlfn.XLOOKUP(B2240,Courses!A:A,Courses!H:H)</f>
        <v>77</v>
      </c>
      <c r="M2240" s="14">
        <f t="shared" si="175"/>
        <v>0.12987012987012986</v>
      </c>
      <c r="N2240" s="14" t="str">
        <f t="shared" si="176"/>
        <v>Active</v>
      </c>
      <c r="O2240" s="14" t="str" cm="1">
        <f t="array" ref="O2240">_xlfn.IFS(M2240=0,"0",
M2240&lt;=10%,"0-10",
TRUE,"&gt;10"
)&amp;" "&amp;"% progress"</f>
        <v>&gt;10 % progress</v>
      </c>
      <c r="P2240" s="15">
        <f t="shared" si="177"/>
        <v>0</v>
      </c>
      <c r="Q2240" s="15">
        <f>COUNTIFS($G:$G,$G2240)</f>
        <v>5</v>
      </c>
      <c r="R2240" s="16">
        <f t="shared" si="178"/>
        <v>0</v>
      </c>
      <c r="S2240" s="15" t="str">
        <f t="shared" si="179"/>
        <v>no 0% progess</v>
      </c>
      <c r="T2240" s="9">
        <v>0</v>
      </c>
      <c r="U2240" s="9">
        <v>4</v>
      </c>
      <c r="V2240" s="9">
        <v>9</v>
      </c>
      <c r="W2240" s="9">
        <v>0</v>
      </c>
      <c r="X2240" s="9">
        <v>0</v>
      </c>
      <c r="Y2240" s="9">
        <v>0</v>
      </c>
      <c r="Z2240" s="9"/>
      <c r="AA2240" s="9">
        <v>0</v>
      </c>
      <c r="AB2240" s="9"/>
      <c r="AC2240" s="9">
        <v>925</v>
      </c>
      <c r="AD2240" s="9" t="s">
        <v>8157</v>
      </c>
      <c r="AE2240" s="9" t="s">
        <v>8148</v>
      </c>
      <c r="AF2240" s="9">
        <v>12</v>
      </c>
      <c r="AG2240" s="9"/>
      <c r="AH2240" s="9" t="s">
        <v>8158</v>
      </c>
      <c r="AI2240" s="9"/>
      <c r="AJ2240" s="9"/>
    </row>
    <row r="2241" spans="1:36" x14ac:dyDescent="0.35">
      <c r="A2241" s="9" t="s">
        <v>27</v>
      </c>
      <c r="B2241" s="9" t="s">
        <v>28</v>
      </c>
      <c r="C2241" s="9" t="s">
        <v>14503</v>
      </c>
      <c r="D2241" s="9" t="s">
        <v>29</v>
      </c>
      <c r="E2241" s="9" t="s">
        <v>8145</v>
      </c>
      <c r="F2241" s="9" t="str">
        <f>_xlfn.XLOOKUP(E2241,Total_Enrolled!C:C,Total_Enrolled!C:C)</f>
        <v>2025eb1200008@bitspilani-digital.edu.in</v>
      </c>
      <c r="G2241" s="9" t="s">
        <v>8146</v>
      </c>
      <c r="H2241" s="9" t="s">
        <v>14516</v>
      </c>
      <c r="I2241" s="9" t="s">
        <v>8147</v>
      </c>
      <c r="J2241" s="9" t="b">
        <v>1</v>
      </c>
      <c r="K2241" s="9">
        <v>39</v>
      </c>
      <c r="L2241" s="9">
        <f>_xlfn.XLOOKUP(B2241,Courses!A:A,Courses!H:H)</f>
        <v>61</v>
      </c>
      <c r="M2241" s="14">
        <f t="shared" si="175"/>
        <v>0.63934426229508201</v>
      </c>
      <c r="N2241" s="14" t="str">
        <f t="shared" si="176"/>
        <v>Active</v>
      </c>
      <c r="O2241" s="14" t="str" cm="1">
        <f t="array" ref="O2241">_xlfn.IFS(M2241=0,"0",
M2241&lt;=10%,"0-10",
TRUE,"&gt;10"
)&amp;" "&amp;"% progress"</f>
        <v>&gt;10 % progress</v>
      </c>
      <c r="P2241" s="15">
        <f t="shared" si="177"/>
        <v>0</v>
      </c>
      <c r="Q2241" s="15">
        <f>COUNTIFS($G:$G,$G2241)</f>
        <v>5</v>
      </c>
      <c r="R2241" s="16">
        <f t="shared" si="178"/>
        <v>0</v>
      </c>
      <c r="S2241" s="15" t="str">
        <f t="shared" si="179"/>
        <v>no 0% progess</v>
      </c>
      <c r="T2241" s="9">
        <v>0</v>
      </c>
      <c r="U2241" s="9">
        <v>12</v>
      </c>
      <c r="V2241" s="9">
        <v>19</v>
      </c>
      <c r="W2241" s="9">
        <v>0</v>
      </c>
      <c r="X2241" s="9">
        <v>0</v>
      </c>
      <c r="Y2241" s="9">
        <v>0</v>
      </c>
      <c r="Z2241" s="9"/>
      <c r="AA2241" s="9">
        <v>0</v>
      </c>
      <c r="AB2241" s="9"/>
      <c r="AC2241" s="9">
        <v>5918</v>
      </c>
      <c r="AD2241" s="9" t="s">
        <v>8159</v>
      </c>
      <c r="AE2241" s="9" t="s">
        <v>8148</v>
      </c>
      <c r="AF2241" s="9">
        <v>12</v>
      </c>
      <c r="AG2241" s="9"/>
      <c r="AH2241" s="9" t="s">
        <v>8160</v>
      </c>
      <c r="AI2241" s="9" t="s">
        <v>8161</v>
      </c>
      <c r="AJ2241" s="9" t="s">
        <v>8162</v>
      </c>
    </row>
    <row r="2242" spans="1:36" x14ac:dyDescent="0.35">
      <c r="A2242" s="9" t="s">
        <v>79</v>
      </c>
      <c r="B2242" s="9" t="s">
        <v>39</v>
      </c>
      <c r="C2242" s="9" t="s">
        <v>14503</v>
      </c>
      <c r="D2242" s="9" t="s">
        <v>29</v>
      </c>
      <c r="E2242" s="9" t="s">
        <v>8145</v>
      </c>
      <c r="F2242" s="9" t="str">
        <f>_xlfn.XLOOKUP(E2242,Total_Enrolled!C:C,Total_Enrolled!C:C)</f>
        <v>2025eb1200008@bitspilani-digital.edu.in</v>
      </c>
      <c r="G2242" s="9" t="s">
        <v>8146</v>
      </c>
      <c r="H2242" s="9" t="s">
        <v>14516</v>
      </c>
      <c r="I2242" s="9" t="s">
        <v>8147</v>
      </c>
      <c r="J2242" s="9" t="b">
        <v>1</v>
      </c>
      <c r="K2242" s="9">
        <v>27</v>
      </c>
      <c r="L2242" s="9">
        <f>_xlfn.XLOOKUP(B2242,Courses!A:A,Courses!H:H)</f>
        <v>86</v>
      </c>
      <c r="M2242" s="14">
        <f t="shared" si="175"/>
        <v>0.31395348837209303</v>
      </c>
      <c r="N2242" s="14" t="str">
        <f t="shared" si="176"/>
        <v>Active</v>
      </c>
      <c r="O2242" s="14" t="str" cm="1">
        <f t="array" ref="O2242">_xlfn.IFS(M2242=0,"0",
M2242&lt;=10%,"0-10",
TRUE,"&gt;10"
)&amp;" "&amp;"% progress"</f>
        <v>&gt;10 % progress</v>
      </c>
      <c r="P2242" s="15">
        <f t="shared" si="177"/>
        <v>0</v>
      </c>
      <c r="Q2242" s="15">
        <f>COUNTIFS($G:$G,$G2242)</f>
        <v>5</v>
      </c>
      <c r="R2242" s="16">
        <f t="shared" si="178"/>
        <v>0</v>
      </c>
      <c r="S2242" s="15" t="str">
        <f t="shared" si="179"/>
        <v>no 0% progess</v>
      </c>
      <c r="T2242" s="9">
        <v>0</v>
      </c>
      <c r="U2242" s="9">
        <v>7</v>
      </c>
      <c r="V2242" s="9">
        <v>11</v>
      </c>
      <c r="W2242" s="9">
        <v>0</v>
      </c>
      <c r="X2242" s="9">
        <v>0</v>
      </c>
      <c r="Y2242" s="9">
        <v>0</v>
      </c>
      <c r="Z2242" s="9"/>
      <c r="AA2242" s="9">
        <v>0</v>
      </c>
      <c r="AB2242" s="9"/>
      <c r="AC2242" s="9">
        <v>2416</v>
      </c>
      <c r="AD2242" s="9" t="s">
        <v>8163</v>
      </c>
      <c r="AE2242" s="9" t="s">
        <v>8148</v>
      </c>
      <c r="AF2242" s="9">
        <v>12</v>
      </c>
      <c r="AG2242" s="9"/>
      <c r="AH2242" s="9" t="s">
        <v>8164</v>
      </c>
      <c r="AI2242" s="9" t="s">
        <v>8165</v>
      </c>
      <c r="AJ2242" s="9" t="s">
        <v>8166</v>
      </c>
    </row>
    <row r="2243" spans="1:36" x14ac:dyDescent="0.35">
      <c r="A2243" s="9" t="s">
        <v>79</v>
      </c>
      <c r="B2243" s="9" t="s">
        <v>39</v>
      </c>
      <c r="C2243" s="9" t="s">
        <v>14503</v>
      </c>
      <c r="D2243" s="9" t="s">
        <v>29</v>
      </c>
      <c r="E2243" s="9" t="s">
        <v>8167</v>
      </c>
      <c r="F2243" s="9" t="str">
        <f>_xlfn.XLOOKUP(E2243,Total_Enrolled!C:C,Total_Enrolled!C:C)</f>
        <v>2025eb1200009@bitspilani-digital.edu.in</v>
      </c>
      <c r="G2243" s="9" t="s">
        <v>8168</v>
      </c>
      <c r="H2243" s="9" t="s">
        <v>14516</v>
      </c>
      <c r="I2243" s="9" t="s">
        <v>8169</v>
      </c>
      <c r="J2243" s="9" t="b">
        <v>1</v>
      </c>
      <c r="K2243" s="9">
        <v>81</v>
      </c>
      <c r="L2243" s="9">
        <f>_xlfn.XLOOKUP(B2243,Courses!A:A,Courses!H:H)</f>
        <v>86</v>
      </c>
      <c r="M2243" s="14">
        <f t="shared" si="175"/>
        <v>0.94186046511627908</v>
      </c>
      <c r="N2243" s="14" t="str">
        <f t="shared" si="176"/>
        <v>Active</v>
      </c>
      <c r="O2243" s="14" t="str" cm="1">
        <f t="array" ref="O2243">_xlfn.IFS(M2243=0,"0",
M2243&lt;=10%,"0-10",
TRUE,"&gt;10"
)&amp;" "&amp;"% progress"</f>
        <v>&gt;10 % progress</v>
      </c>
      <c r="P2243" s="15">
        <f t="shared" si="177"/>
        <v>0</v>
      </c>
      <c r="Q2243" s="15">
        <f>COUNTIFS($G:$G,$G2243)</f>
        <v>5</v>
      </c>
      <c r="R2243" s="16">
        <f t="shared" si="178"/>
        <v>0</v>
      </c>
      <c r="S2243" s="15" t="str">
        <f t="shared" si="179"/>
        <v>no 0% progess</v>
      </c>
      <c r="T2243" s="9">
        <v>0</v>
      </c>
      <c r="U2243" s="9">
        <v>23</v>
      </c>
      <c r="V2243" s="9">
        <v>24</v>
      </c>
      <c r="W2243" s="9">
        <v>0</v>
      </c>
      <c r="X2243" s="9">
        <v>0</v>
      </c>
      <c r="Y2243" s="9">
        <v>0</v>
      </c>
      <c r="Z2243" s="9"/>
      <c r="AA2243" s="9">
        <v>0</v>
      </c>
      <c r="AB2243" s="9"/>
      <c r="AC2243" s="9">
        <v>40911</v>
      </c>
      <c r="AD2243" s="9" t="s">
        <v>8170</v>
      </c>
      <c r="AE2243" s="9" t="s">
        <v>8171</v>
      </c>
      <c r="AF2243" s="9">
        <v>26</v>
      </c>
      <c r="AG2243" s="9"/>
      <c r="AH2243" s="9" t="s">
        <v>8172</v>
      </c>
      <c r="AI2243" s="9" t="s">
        <v>8173</v>
      </c>
      <c r="AJ2243" s="9" t="s">
        <v>8173</v>
      </c>
    </row>
    <row r="2244" spans="1:36" x14ac:dyDescent="0.35">
      <c r="A2244" s="9" t="s">
        <v>27</v>
      </c>
      <c r="B2244" s="9" t="s">
        <v>28</v>
      </c>
      <c r="C2244" s="9" t="s">
        <v>14503</v>
      </c>
      <c r="D2244" s="9" t="s">
        <v>29</v>
      </c>
      <c r="E2244" s="9" t="s">
        <v>8167</v>
      </c>
      <c r="F2244" s="9" t="str">
        <f>_xlfn.XLOOKUP(E2244,Total_Enrolled!C:C,Total_Enrolled!C:C)</f>
        <v>2025eb1200009@bitspilani-digital.edu.in</v>
      </c>
      <c r="G2244" s="9" t="s">
        <v>8168</v>
      </c>
      <c r="H2244" s="9" t="s">
        <v>14516</v>
      </c>
      <c r="I2244" s="9" t="s">
        <v>8169</v>
      </c>
      <c r="J2244" s="9" t="b">
        <v>1</v>
      </c>
      <c r="K2244" s="9">
        <v>45</v>
      </c>
      <c r="L2244" s="9">
        <f>_xlfn.XLOOKUP(B2244,Courses!A:A,Courses!H:H)</f>
        <v>61</v>
      </c>
      <c r="M2244" s="14">
        <f t="shared" si="175"/>
        <v>0.73770491803278693</v>
      </c>
      <c r="N2244" s="14" t="str">
        <f t="shared" si="176"/>
        <v>Active</v>
      </c>
      <c r="O2244" s="14" t="str" cm="1">
        <f t="array" ref="O2244">_xlfn.IFS(M2244=0,"0",
M2244&lt;=10%,"0-10",
TRUE,"&gt;10"
)&amp;" "&amp;"% progress"</f>
        <v>&gt;10 % progress</v>
      </c>
      <c r="P2244" s="15">
        <f t="shared" si="177"/>
        <v>0</v>
      </c>
      <c r="Q2244" s="15">
        <f>COUNTIFS($G:$G,$G2244)</f>
        <v>5</v>
      </c>
      <c r="R2244" s="16">
        <f t="shared" si="178"/>
        <v>0</v>
      </c>
      <c r="S2244" s="15" t="str">
        <f t="shared" si="179"/>
        <v>no 0% progess</v>
      </c>
      <c r="T2244" s="9">
        <v>0</v>
      </c>
      <c r="U2244" s="9">
        <v>7</v>
      </c>
      <c r="V2244" s="9">
        <v>9</v>
      </c>
      <c r="W2244" s="9">
        <v>0</v>
      </c>
      <c r="X2244" s="9">
        <v>0</v>
      </c>
      <c r="Y2244" s="9">
        <v>1</v>
      </c>
      <c r="Z2244" s="9"/>
      <c r="AA2244" s="9">
        <v>0</v>
      </c>
      <c r="AB2244" s="9"/>
      <c r="AC2244" s="9">
        <v>57942</v>
      </c>
      <c r="AD2244" s="9" t="s">
        <v>8174</v>
      </c>
      <c r="AE2244" s="9" t="s">
        <v>8171</v>
      </c>
      <c r="AF2244" s="9">
        <v>26</v>
      </c>
      <c r="AG2244" s="9"/>
      <c r="AH2244" s="9" t="s">
        <v>8175</v>
      </c>
      <c r="AI2244" s="9" t="s">
        <v>8176</v>
      </c>
      <c r="AJ2244" s="9" t="s">
        <v>8177</v>
      </c>
    </row>
    <row r="2245" spans="1:36" x14ac:dyDescent="0.35">
      <c r="A2245" s="9" t="s">
        <v>136</v>
      </c>
      <c r="B2245" s="9" t="s">
        <v>32</v>
      </c>
      <c r="C2245" s="9" t="s">
        <v>14503</v>
      </c>
      <c r="D2245" s="9" t="s">
        <v>29</v>
      </c>
      <c r="E2245" s="9" t="s">
        <v>8167</v>
      </c>
      <c r="F2245" s="9" t="str">
        <f>_xlfn.XLOOKUP(E2245,Total_Enrolled!C:C,Total_Enrolled!C:C)</f>
        <v>2025eb1200009@bitspilani-digital.edu.in</v>
      </c>
      <c r="G2245" s="9" t="s">
        <v>8168</v>
      </c>
      <c r="H2245" s="9" t="s">
        <v>14516</v>
      </c>
      <c r="I2245" s="9" t="s">
        <v>8169</v>
      </c>
      <c r="J2245" s="9" t="b">
        <v>1</v>
      </c>
      <c r="K2245" s="9">
        <v>9</v>
      </c>
      <c r="L2245" s="9">
        <f>_xlfn.XLOOKUP(B2245,Courses!A:A,Courses!H:H)</f>
        <v>77</v>
      </c>
      <c r="M2245" s="14">
        <f t="shared" si="175"/>
        <v>0.11688311688311688</v>
      </c>
      <c r="N2245" s="14" t="str">
        <f t="shared" si="176"/>
        <v>Active</v>
      </c>
      <c r="O2245" s="14" t="str" cm="1">
        <f t="array" ref="O2245">_xlfn.IFS(M2245=0,"0",
M2245&lt;=10%,"0-10",
TRUE,"&gt;10"
)&amp;" "&amp;"% progress"</f>
        <v>&gt;10 % progress</v>
      </c>
      <c r="P2245" s="15">
        <f t="shared" si="177"/>
        <v>0</v>
      </c>
      <c r="Q2245" s="15">
        <f>COUNTIFS($G:$G,$G2245)</f>
        <v>5</v>
      </c>
      <c r="R2245" s="16">
        <f t="shared" si="178"/>
        <v>0</v>
      </c>
      <c r="S2245" s="15" t="str">
        <f t="shared" si="179"/>
        <v>no 0% progess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/>
      <c r="AA2245" s="9">
        <v>0</v>
      </c>
      <c r="AB2245" s="9"/>
      <c r="AC2245" s="9">
        <v>9851</v>
      </c>
      <c r="AD2245" s="9" t="s">
        <v>8178</v>
      </c>
      <c r="AE2245" s="9" t="s">
        <v>8171</v>
      </c>
      <c r="AF2245" s="9">
        <v>26</v>
      </c>
      <c r="AG2245" s="9"/>
      <c r="AH2245" s="9"/>
      <c r="AI2245" s="9"/>
      <c r="AJ2245" s="9"/>
    </row>
    <row r="2246" spans="1:36" x14ac:dyDescent="0.35">
      <c r="A2246" s="9" t="s">
        <v>62</v>
      </c>
      <c r="B2246" s="9" t="s">
        <v>34</v>
      </c>
      <c r="C2246" s="9" t="s">
        <v>14503</v>
      </c>
      <c r="D2246" s="9" t="s">
        <v>29</v>
      </c>
      <c r="E2246" s="9" t="s">
        <v>8167</v>
      </c>
      <c r="F2246" s="9" t="str">
        <f>_xlfn.XLOOKUP(E2246,Total_Enrolled!C:C,Total_Enrolled!C:C)</f>
        <v>2025eb1200009@bitspilani-digital.edu.in</v>
      </c>
      <c r="G2246" s="9" t="s">
        <v>8168</v>
      </c>
      <c r="H2246" s="9" t="s">
        <v>14516</v>
      </c>
      <c r="I2246" s="9" t="s">
        <v>8169</v>
      </c>
      <c r="J2246" s="9" t="b">
        <v>1</v>
      </c>
      <c r="K2246" s="9">
        <v>12</v>
      </c>
      <c r="L2246" s="9">
        <f>_xlfn.XLOOKUP(B2246,Courses!A:A,Courses!H:H)</f>
        <v>88</v>
      </c>
      <c r="M2246" s="14">
        <f t="shared" si="175"/>
        <v>0.13636363636363635</v>
      </c>
      <c r="N2246" s="14" t="str">
        <f t="shared" si="176"/>
        <v>Active</v>
      </c>
      <c r="O2246" s="14" t="str" cm="1">
        <f t="array" ref="O2246">_xlfn.IFS(M2246=0,"0",
M2246&lt;=10%,"0-10",
TRUE,"&gt;10"
)&amp;" "&amp;"% progress"</f>
        <v>&gt;10 % progress</v>
      </c>
      <c r="P2246" s="15">
        <f t="shared" si="177"/>
        <v>0</v>
      </c>
      <c r="Q2246" s="15">
        <f>COUNTIFS($G:$G,$G2246)</f>
        <v>5</v>
      </c>
      <c r="R2246" s="16">
        <f t="shared" si="178"/>
        <v>0</v>
      </c>
      <c r="S2246" s="15" t="str">
        <f t="shared" si="179"/>
        <v>no 0% progess</v>
      </c>
      <c r="T2246" s="9">
        <v>0</v>
      </c>
      <c r="U2246" s="9">
        <v>2</v>
      </c>
      <c r="V2246" s="9">
        <v>2</v>
      </c>
      <c r="W2246" s="9">
        <v>0</v>
      </c>
      <c r="X2246" s="9">
        <v>0</v>
      </c>
      <c r="Y2246" s="9">
        <v>0</v>
      </c>
      <c r="Z2246" s="9"/>
      <c r="AA2246" s="9">
        <v>0</v>
      </c>
      <c r="AB2246" s="9"/>
      <c r="AC2246" s="9">
        <v>9659</v>
      </c>
      <c r="AD2246" s="9" t="s">
        <v>8179</v>
      </c>
      <c r="AE2246" s="9" t="s">
        <v>8171</v>
      </c>
      <c r="AF2246" s="9">
        <v>26</v>
      </c>
      <c r="AG2246" s="9"/>
      <c r="AH2246" s="9" t="s">
        <v>8180</v>
      </c>
      <c r="AI2246" s="9" t="s">
        <v>8181</v>
      </c>
      <c r="AJ2246" s="9" t="s">
        <v>8182</v>
      </c>
    </row>
    <row r="2247" spans="1:36" x14ac:dyDescent="0.35">
      <c r="A2247" s="9" t="s">
        <v>124</v>
      </c>
      <c r="B2247" s="9" t="s">
        <v>33</v>
      </c>
      <c r="C2247" s="9" t="s">
        <v>14503</v>
      </c>
      <c r="D2247" s="9" t="s">
        <v>29</v>
      </c>
      <c r="E2247" s="9" t="s">
        <v>8167</v>
      </c>
      <c r="F2247" s="9" t="str">
        <f>_xlfn.XLOOKUP(E2247,Total_Enrolled!C:C,Total_Enrolled!C:C)</f>
        <v>2025eb1200009@bitspilani-digital.edu.in</v>
      </c>
      <c r="G2247" s="9" t="s">
        <v>8168</v>
      </c>
      <c r="H2247" s="9" t="s">
        <v>14516</v>
      </c>
      <c r="I2247" s="9" t="s">
        <v>8169</v>
      </c>
      <c r="J2247" s="9" t="b">
        <v>1</v>
      </c>
      <c r="K2247" s="9">
        <v>6</v>
      </c>
      <c r="L2247" s="9">
        <f>_xlfn.XLOOKUP(B2247,Courses!A:A,Courses!H:H)</f>
        <v>41</v>
      </c>
      <c r="M2247" s="14">
        <f t="shared" si="175"/>
        <v>0.14634146341463414</v>
      </c>
      <c r="N2247" s="14" t="str">
        <f t="shared" si="176"/>
        <v>Active</v>
      </c>
      <c r="O2247" s="14" t="str" cm="1">
        <f t="array" ref="O2247">_xlfn.IFS(M2247=0,"0",
M2247&lt;=10%,"0-10",
TRUE,"&gt;10"
)&amp;" "&amp;"% progress"</f>
        <v>&gt;10 % progress</v>
      </c>
      <c r="P2247" s="15">
        <f t="shared" si="177"/>
        <v>0</v>
      </c>
      <c r="Q2247" s="15">
        <f>COUNTIFS($G:$G,$G2247)</f>
        <v>5</v>
      </c>
      <c r="R2247" s="16">
        <f t="shared" si="178"/>
        <v>0</v>
      </c>
      <c r="S2247" s="15" t="str">
        <f t="shared" si="179"/>
        <v>no 0% progess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/>
      <c r="AA2247" s="9">
        <v>0</v>
      </c>
      <c r="AB2247" s="9"/>
      <c r="AC2247" s="9">
        <v>505</v>
      </c>
      <c r="AD2247" s="9" t="s">
        <v>8183</v>
      </c>
      <c r="AE2247" s="9" t="s">
        <v>8171</v>
      </c>
      <c r="AF2247" s="9">
        <v>26</v>
      </c>
      <c r="AG2247" s="9"/>
      <c r="AH2247" s="9"/>
      <c r="AI2247" s="9" t="s">
        <v>8184</v>
      </c>
      <c r="AJ2247" s="9" t="s">
        <v>8185</v>
      </c>
    </row>
    <row r="2248" spans="1:36" x14ac:dyDescent="0.35">
      <c r="A2248" s="9" t="s">
        <v>124</v>
      </c>
      <c r="B2248" s="9" t="s">
        <v>33</v>
      </c>
      <c r="C2248" s="9" t="s">
        <v>14503</v>
      </c>
      <c r="D2248" s="9" t="s">
        <v>29</v>
      </c>
      <c r="E2248" s="9" t="s">
        <v>8186</v>
      </c>
      <c r="F2248" s="9" t="str">
        <f>_xlfn.XLOOKUP(E2248,Total_Enrolled!C:C,Total_Enrolled!C:C)</f>
        <v>2025eb1200010@bitspilani-digital.edu.in</v>
      </c>
      <c r="G2248" s="9" t="s">
        <v>8187</v>
      </c>
      <c r="H2248" s="9" t="s">
        <v>14516</v>
      </c>
      <c r="I2248" s="9" t="s">
        <v>8188</v>
      </c>
      <c r="J2248" s="9" t="b">
        <v>1</v>
      </c>
      <c r="K2248" s="9">
        <v>1</v>
      </c>
      <c r="L2248" s="9">
        <f>_xlfn.XLOOKUP(B2248,Courses!A:A,Courses!H:H)</f>
        <v>41</v>
      </c>
      <c r="M2248" s="14">
        <f t="shared" si="175"/>
        <v>2.4390243902439025E-2</v>
      </c>
      <c r="N2248" s="14" t="str">
        <f t="shared" si="176"/>
        <v>Active</v>
      </c>
      <c r="O2248" s="14" t="str" cm="1">
        <f t="array" ref="O2248">_xlfn.IFS(M2248=0,"0",
M2248&lt;=10%,"0-10",
TRUE,"&gt;10"
)&amp;" "&amp;"% progress"</f>
        <v>0-10 % progress</v>
      </c>
      <c r="P2248" s="15">
        <f t="shared" si="177"/>
        <v>0</v>
      </c>
      <c r="Q2248" s="15">
        <f>COUNTIFS($G:$G,$G2248)</f>
        <v>5</v>
      </c>
      <c r="R2248" s="16">
        <f t="shared" si="178"/>
        <v>0</v>
      </c>
      <c r="S2248" s="15" t="str">
        <f t="shared" si="179"/>
        <v>no 0% progess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/>
      <c r="AA2248" s="9">
        <v>0</v>
      </c>
      <c r="AB2248" s="9"/>
      <c r="AC2248" s="9">
        <v>897</v>
      </c>
      <c r="AD2248" s="9" t="s">
        <v>8190</v>
      </c>
      <c r="AE2248" s="9" t="s">
        <v>8189</v>
      </c>
      <c r="AF2248" s="9">
        <v>13</v>
      </c>
      <c r="AG2248" s="9"/>
      <c r="AH2248" s="9"/>
      <c r="AI2248" s="9"/>
      <c r="AJ2248" s="9"/>
    </row>
    <row r="2249" spans="1:36" x14ac:dyDescent="0.35">
      <c r="A2249" s="9" t="s">
        <v>62</v>
      </c>
      <c r="B2249" s="9" t="s">
        <v>34</v>
      </c>
      <c r="C2249" s="9" t="s">
        <v>14503</v>
      </c>
      <c r="D2249" s="9" t="s">
        <v>29</v>
      </c>
      <c r="E2249" s="9" t="s">
        <v>8186</v>
      </c>
      <c r="F2249" s="9" t="str">
        <f>_xlfn.XLOOKUP(E2249,Total_Enrolled!C:C,Total_Enrolled!C:C)</f>
        <v>2025eb1200010@bitspilani-digital.edu.in</v>
      </c>
      <c r="G2249" s="9" t="s">
        <v>8187</v>
      </c>
      <c r="H2249" s="9" t="s">
        <v>14516</v>
      </c>
      <c r="I2249" s="9" t="s">
        <v>8188</v>
      </c>
      <c r="J2249" s="9" t="b">
        <v>1</v>
      </c>
      <c r="K2249" s="9">
        <v>4</v>
      </c>
      <c r="L2249" s="9">
        <f>_xlfn.XLOOKUP(B2249,Courses!A:A,Courses!H:H)</f>
        <v>88</v>
      </c>
      <c r="M2249" s="14">
        <f t="shared" si="175"/>
        <v>4.5454545454545456E-2</v>
      </c>
      <c r="N2249" s="14" t="str">
        <f t="shared" si="176"/>
        <v>Active</v>
      </c>
      <c r="O2249" s="14" t="str" cm="1">
        <f t="array" ref="O2249">_xlfn.IFS(M2249=0,"0",
M2249&lt;=10%,"0-10",
TRUE,"&gt;10"
)&amp;" "&amp;"% progress"</f>
        <v>0-10 % progress</v>
      </c>
      <c r="P2249" s="15">
        <f t="shared" si="177"/>
        <v>0</v>
      </c>
      <c r="Q2249" s="15">
        <f>COUNTIFS($G:$G,$G2249)</f>
        <v>5</v>
      </c>
      <c r="R2249" s="16">
        <f t="shared" si="178"/>
        <v>0</v>
      </c>
      <c r="S2249" s="15" t="str">
        <f t="shared" si="179"/>
        <v>no 0% progess</v>
      </c>
      <c r="T2249" s="9">
        <v>0</v>
      </c>
      <c r="U2249" s="9">
        <v>1</v>
      </c>
      <c r="V2249" s="9">
        <v>1</v>
      </c>
      <c r="W2249" s="9">
        <v>0</v>
      </c>
      <c r="X2249" s="9">
        <v>0</v>
      </c>
      <c r="Y2249" s="9">
        <v>0</v>
      </c>
      <c r="Z2249" s="9"/>
      <c r="AA2249" s="9">
        <v>0</v>
      </c>
      <c r="AB2249" s="9"/>
      <c r="AC2249" s="9">
        <v>763</v>
      </c>
      <c r="AD2249" s="9" t="s">
        <v>8191</v>
      </c>
      <c r="AE2249" s="9" t="s">
        <v>8189</v>
      </c>
      <c r="AF2249" s="9">
        <v>13</v>
      </c>
      <c r="AG2249" s="9"/>
      <c r="AH2249" s="9" t="s">
        <v>8192</v>
      </c>
      <c r="AI2249" s="9"/>
      <c r="AJ2249" s="9"/>
    </row>
    <row r="2250" spans="1:36" x14ac:dyDescent="0.35">
      <c r="A2250" s="9" t="s">
        <v>136</v>
      </c>
      <c r="B2250" s="9" t="s">
        <v>32</v>
      </c>
      <c r="C2250" s="9" t="s">
        <v>14503</v>
      </c>
      <c r="D2250" s="9" t="s">
        <v>29</v>
      </c>
      <c r="E2250" s="9" t="s">
        <v>8186</v>
      </c>
      <c r="F2250" s="9" t="str">
        <f>_xlfn.XLOOKUP(E2250,Total_Enrolled!C:C,Total_Enrolled!C:C)</f>
        <v>2025eb1200010@bitspilani-digital.edu.in</v>
      </c>
      <c r="G2250" s="9" t="s">
        <v>8187</v>
      </c>
      <c r="H2250" s="9" t="s">
        <v>14516</v>
      </c>
      <c r="I2250" s="9" t="s">
        <v>8188</v>
      </c>
      <c r="J2250" s="9" t="b">
        <v>1</v>
      </c>
      <c r="K2250" s="9">
        <v>2</v>
      </c>
      <c r="L2250" s="9">
        <f>_xlfn.XLOOKUP(B2250,Courses!A:A,Courses!H:H)</f>
        <v>77</v>
      </c>
      <c r="M2250" s="14">
        <f t="shared" si="175"/>
        <v>2.5974025974025976E-2</v>
      </c>
      <c r="N2250" s="14" t="str">
        <f t="shared" si="176"/>
        <v>Active</v>
      </c>
      <c r="O2250" s="14" t="str" cm="1">
        <f t="array" ref="O2250">_xlfn.IFS(M2250=0,"0",
M2250&lt;=10%,"0-10",
TRUE,"&gt;10"
)&amp;" "&amp;"% progress"</f>
        <v>0-10 % progress</v>
      </c>
      <c r="P2250" s="15">
        <f t="shared" si="177"/>
        <v>0</v>
      </c>
      <c r="Q2250" s="15">
        <f>COUNTIFS($G:$G,$G2250)</f>
        <v>5</v>
      </c>
      <c r="R2250" s="16">
        <f t="shared" si="178"/>
        <v>0</v>
      </c>
      <c r="S2250" s="15" t="str">
        <f t="shared" si="179"/>
        <v>no 0% progess</v>
      </c>
      <c r="T2250" s="9">
        <v>0</v>
      </c>
      <c r="U2250" s="9">
        <v>1</v>
      </c>
      <c r="V2250" s="9">
        <v>1</v>
      </c>
      <c r="W2250" s="9">
        <v>0</v>
      </c>
      <c r="X2250" s="9">
        <v>0</v>
      </c>
      <c r="Y2250" s="9">
        <v>0</v>
      </c>
      <c r="Z2250" s="9"/>
      <c r="AA2250" s="9">
        <v>0</v>
      </c>
      <c r="AB2250" s="9"/>
      <c r="AC2250" s="9">
        <v>8</v>
      </c>
      <c r="AD2250" s="9" t="s">
        <v>8193</v>
      </c>
      <c r="AE2250" s="9" t="s">
        <v>8189</v>
      </c>
      <c r="AF2250" s="9">
        <v>13</v>
      </c>
      <c r="AG2250" s="9"/>
      <c r="AH2250" s="9" t="s">
        <v>8194</v>
      </c>
      <c r="AI2250" s="9"/>
      <c r="AJ2250" s="9"/>
    </row>
    <row r="2251" spans="1:36" x14ac:dyDescent="0.35">
      <c r="A2251" s="9" t="s">
        <v>27</v>
      </c>
      <c r="B2251" s="9" t="s">
        <v>28</v>
      </c>
      <c r="C2251" s="9" t="s">
        <v>14503</v>
      </c>
      <c r="D2251" s="9" t="s">
        <v>29</v>
      </c>
      <c r="E2251" s="9" t="s">
        <v>8186</v>
      </c>
      <c r="F2251" s="9" t="str">
        <f>_xlfn.XLOOKUP(E2251,Total_Enrolled!C:C,Total_Enrolled!C:C)</f>
        <v>2025eb1200010@bitspilani-digital.edu.in</v>
      </c>
      <c r="G2251" s="9" t="s">
        <v>8187</v>
      </c>
      <c r="H2251" s="9" t="s">
        <v>14516</v>
      </c>
      <c r="I2251" s="9" t="s">
        <v>8188</v>
      </c>
      <c r="J2251" s="9" t="b">
        <v>1</v>
      </c>
      <c r="K2251" s="9">
        <v>2</v>
      </c>
      <c r="L2251" s="9">
        <f>_xlfn.XLOOKUP(B2251,Courses!A:A,Courses!H:H)</f>
        <v>61</v>
      </c>
      <c r="M2251" s="14">
        <f t="shared" si="175"/>
        <v>3.2786885245901641E-2</v>
      </c>
      <c r="N2251" s="14" t="str">
        <f t="shared" si="176"/>
        <v>Active</v>
      </c>
      <c r="O2251" s="14" t="str" cm="1">
        <f t="array" ref="O2251">_xlfn.IFS(M2251=0,"0",
M2251&lt;=10%,"0-10",
TRUE,"&gt;10"
)&amp;" "&amp;"% progress"</f>
        <v>0-10 % progress</v>
      </c>
      <c r="P2251" s="15">
        <f t="shared" si="177"/>
        <v>0</v>
      </c>
      <c r="Q2251" s="15">
        <f>COUNTIFS($G:$G,$G2251)</f>
        <v>5</v>
      </c>
      <c r="R2251" s="16">
        <f t="shared" si="178"/>
        <v>0</v>
      </c>
      <c r="S2251" s="15" t="str">
        <f t="shared" si="179"/>
        <v>no 0% progess</v>
      </c>
      <c r="T2251" s="9">
        <v>0</v>
      </c>
      <c r="U2251" s="9">
        <v>1</v>
      </c>
      <c r="V2251" s="9">
        <v>1</v>
      </c>
      <c r="W2251" s="9">
        <v>0</v>
      </c>
      <c r="X2251" s="9">
        <v>0</v>
      </c>
      <c r="Y2251" s="9">
        <v>0</v>
      </c>
      <c r="Z2251" s="9"/>
      <c r="AA2251" s="9">
        <v>0</v>
      </c>
      <c r="AB2251" s="9"/>
      <c r="AC2251" s="9">
        <v>24</v>
      </c>
      <c r="AD2251" s="9" t="s">
        <v>8195</v>
      </c>
      <c r="AE2251" s="9" t="s">
        <v>8189</v>
      </c>
      <c r="AF2251" s="9">
        <v>13</v>
      </c>
      <c r="AG2251" s="9"/>
      <c r="AH2251" s="9" t="s">
        <v>8196</v>
      </c>
      <c r="AI2251" s="9"/>
      <c r="AJ2251" s="9"/>
    </row>
    <row r="2252" spans="1:36" x14ac:dyDescent="0.35">
      <c r="A2252" s="9" t="s">
        <v>79</v>
      </c>
      <c r="B2252" s="9" t="s">
        <v>39</v>
      </c>
      <c r="C2252" s="9" t="s">
        <v>14503</v>
      </c>
      <c r="D2252" s="9" t="s">
        <v>29</v>
      </c>
      <c r="E2252" s="9" t="s">
        <v>8186</v>
      </c>
      <c r="F2252" s="9" t="str">
        <f>_xlfn.XLOOKUP(E2252,Total_Enrolled!C:C,Total_Enrolled!C:C)</f>
        <v>2025eb1200010@bitspilani-digital.edu.in</v>
      </c>
      <c r="G2252" s="9" t="s">
        <v>8187</v>
      </c>
      <c r="H2252" s="9" t="s">
        <v>14516</v>
      </c>
      <c r="I2252" s="9" t="s">
        <v>8188</v>
      </c>
      <c r="J2252" s="9" t="b">
        <v>1</v>
      </c>
      <c r="K2252" s="9">
        <v>3</v>
      </c>
      <c r="L2252" s="9">
        <f>_xlfn.XLOOKUP(B2252,Courses!A:A,Courses!H:H)</f>
        <v>86</v>
      </c>
      <c r="M2252" s="14">
        <f t="shared" si="175"/>
        <v>3.4883720930232558E-2</v>
      </c>
      <c r="N2252" s="14" t="str">
        <f t="shared" si="176"/>
        <v>Active</v>
      </c>
      <c r="O2252" s="14" t="str" cm="1">
        <f t="array" ref="O2252">_xlfn.IFS(M2252=0,"0",
M2252&lt;=10%,"0-10",
TRUE,"&gt;10"
)&amp;" "&amp;"% progress"</f>
        <v>0-10 % progress</v>
      </c>
      <c r="P2252" s="15">
        <f t="shared" si="177"/>
        <v>0</v>
      </c>
      <c r="Q2252" s="15">
        <f>COUNTIFS($G:$G,$G2252)</f>
        <v>5</v>
      </c>
      <c r="R2252" s="16">
        <f t="shared" si="178"/>
        <v>0</v>
      </c>
      <c r="S2252" s="15" t="str">
        <f t="shared" si="179"/>
        <v>no 0% progess</v>
      </c>
      <c r="T2252" s="9">
        <v>0</v>
      </c>
      <c r="U2252" s="9">
        <v>1</v>
      </c>
      <c r="V2252" s="9">
        <v>1</v>
      </c>
      <c r="W2252" s="9">
        <v>0</v>
      </c>
      <c r="X2252" s="9">
        <v>0</v>
      </c>
      <c r="Y2252" s="9">
        <v>0</v>
      </c>
      <c r="Z2252" s="9"/>
      <c r="AA2252" s="9">
        <v>0</v>
      </c>
      <c r="AB2252" s="9"/>
      <c r="AC2252" s="9">
        <v>35</v>
      </c>
      <c r="AD2252" s="9" t="s">
        <v>8197</v>
      </c>
      <c r="AE2252" s="9" t="s">
        <v>8189</v>
      </c>
      <c r="AF2252" s="9">
        <v>13</v>
      </c>
      <c r="AG2252" s="9"/>
      <c r="AH2252" s="9" t="s">
        <v>8198</v>
      </c>
      <c r="AI2252" s="9" t="s">
        <v>8199</v>
      </c>
      <c r="AJ2252" s="9" t="s">
        <v>8200</v>
      </c>
    </row>
    <row r="2253" spans="1:36" x14ac:dyDescent="0.35">
      <c r="A2253" s="9" t="s">
        <v>79</v>
      </c>
      <c r="B2253" s="9" t="s">
        <v>39</v>
      </c>
      <c r="C2253" s="9" t="s">
        <v>14503</v>
      </c>
      <c r="D2253" s="9" t="s">
        <v>29</v>
      </c>
      <c r="E2253" s="9" t="s">
        <v>8201</v>
      </c>
      <c r="F2253" s="9" t="str">
        <f>_xlfn.XLOOKUP(E2253,Total_Enrolled!C:C,Total_Enrolled!C:C)</f>
        <v>2025eb1200011@bitspilani-digital.edu.in</v>
      </c>
      <c r="G2253" s="9" t="s">
        <v>8202</v>
      </c>
      <c r="H2253" s="9" t="s">
        <v>14516</v>
      </c>
      <c r="I2253" s="9" t="s">
        <v>8203</v>
      </c>
      <c r="J2253" s="9" t="b">
        <v>1</v>
      </c>
      <c r="K2253" s="9">
        <v>10</v>
      </c>
      <c r="L2253" s="9">
        <f>_xlfn.XLOOKUP(B2253,Courses!A:A,Courses!H:H)</f>
        <v>86</v>
      </c>
      <c r="M2253" s="14">
        <f t="shared" si="175"/>
        <v>0.11627906976744186</v>
      </c>
      <c r="N2253" s="14" t="str">
        <f t="shared" si="176"/>
        <v>Active</v>
      </c>
      <c r="O2253" s="14" t="str" cm="1">
        <f t="array" ref="O2253">_xlfn.IFS(M2253=0,"0",
M2253&lt;=10%,"0-10",
TRUE,"&gt;10"
)&amp;" "&amp;"% progress"</f>
        <v>&gt;10 % progress</v>
      </c>
      <c r="P2253" s="15">
        <f t="shared" si="177"/>
        <v>0</v>
      </c>
      <c r="Q2253" s="15">
        <f>COUNTIFS($G:$G,$G2253)</f>
        <v>5</v>
      </c>
      <c r="R2253" s="16">
        <f t="shared" si="178"/>
        <v>0</v>
      </c>
      <c r="S2253" s="15" t="str">
        <f t="shared" si="179"/>
        <v>no 0% progess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/>
      <c r="AA2253" s="9">
        <v>0</v>
      </c>
      <c r="AB2253" s="9"/>
      <c r="AC2253" s="9">
        <v>1398</v>
      </c>
      <c r="AD2253" s="9" t="s">
        <v>8204</v>
      </c>
      <c r="AE2253" s="9" t="s">
        <v>8205</v>
      </c>
      <c r="AF2253" s="9">
        <v>15</v>
      </c>
      <c r="AG2253" s="9"/>
      <c r="AH2253" s="9"/>
      <c r="AI2253" s="9" t="s">
        <v>8206</v>
      </c>
      <c r="AJ2253" s="9" t="s">
        <v>8207</v>
      </c>
    </row>
    <row r="2254" spans="1:36" x14ac:dyDescent="0.35">
      <c r="A2254" s="9" t="s">
        <v>27</v>
      </c>
      <c r="B2254" s="9" t="s">
        <v>28</v>
      </c>
      <c r="C2254" s="9" t="s">
        <v>14503</v>
      </c>
      <c r="D2254" s="9" t="s">
        <v>29</v>
      </c>
      <c r="E2254" s="9" t="s">
        <v>8201</v>
      </c>
      <c r="F2254" s="9" t="str">
        <f>_xlfn.XLOOKUP(E2254,Total_Enrolled!C:C,Total_Enrolled!C:C)</f>
        <v>2025eb1200011@bitspilani-digital.edu.in</v>
      </c>
      <c r="G2254" s="9" t="s">
        <v>8202</v>
      </c>
      <c r="H2254" s="9" t="s">
        <v>14516</v>
      </c>
      <c r="I2254" s="9" t="s">
        <v>8203</v>
      </c>
      <c r="J2254" s="9" t="b">
        <v>1</v>
      </c>
      <c r="K2254" s="9">
        <v>12</v>
      </c>
      <c r="L2254" s="9">
        <f>_xlfn.XLOOKUP(B2254,Courses!A:A,Courses!H:H)</f>
        <v>61</v>
      </c>
      <c r="M2254" s="14">
        <f t="shared" si="175"/>
        <v>0.19672131147540983</v>
      </c>
      <c r="N2254" s="14" t="str">
        <f t="shared" si="176"/>
        <v>Active</v>
      </c>
      <c r="O2254" s="14" t="str" cm="1">
        <f t="array" ref="O2254">_xlfn.IFS(M2254=0,"0",
M2254&lt;=10%,"0-10",
TRUE,"&gt;10"
)&amp;" "&amp;"% progress"</f>
        <v>&gt;10 % progress</v>
      </c>
      <c r="P2254" s="15">
        <f t="shared" si="177"/>
        <v>0</v>
      </c>
      <c r="Q2254" s="15">
        <f>COUNTIFS($G:$G,$G2254)</f>
        <v>5</v>
      </c>
      <c r="R2254" s="16">
        <f t="shared" si="178"/>
        <v>0</v>
      </c>
      <c r="S2254" s="15" t="str">
        <f t="shared" si="179"/>
        <v>no 0% progess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/>
      <c r="AA2254" s="9">
        <v>0</v>
      </c>
      <c r="AB2254" s="9"/>
      <c r="AC2254" s="9">
        <v>11253</v>
      </c>
      <c r="AD2254" s="9" t="s">
        <v>8208</v>
      </c>
      <c r="AE2254" s="9" t="s">
        <v>8205</v>
      </c>
      <c r="AF2254" s="9">
        <v>15</v>
      </c>
      <c r="AG2254" s="9"/>
      <c r="AH2254" s="9"/>
      <c r="AI2254" s="9" t="s">
        <v>8209</v>
      </c>
      <c r="AJ2254" s="9" t="s">
        <v>8210</v>
      </c>
    </row>
    <row r="2255" spans="1:36" x14ac:dyDescent="0.35">
      <c r="A2255" s="9" t="s">
        <v>136</v>
      </c>
      <c r="B2255" s="9" t="s">
        <v>32</v>
      </c>
      <c r="C2255" s="9" t="s">
        <v>14503</v>
      </c>
      <c r="D2255" s="9" t="s">
        <v>29</v>
      </c>
      <c r="E2255" s="9" t="s">
        <v>8201</v>
      </c>
      <c r="F2255" s="9" t="str">
        <f>_xlfn.XLOOKUP(E2255,Total_Enrolled!C:C,Total_Enrolled!C:C)</f>
        <v>2025eb1200011@bitspilani-digital.edu.in</v>
      </c>
      <c r="G2255" s="9" t="s">
        <v>8202</v>
      </c>
      <c r="H2255" s="9" t="s">
        <v>14516</v>
      </c>
      <c r="I2255" s="9" t="s">
        <v>8203</v>
      </c>
      <c r="J2255" s="9" t="b">
        <v>1</v>
      </c>
      <c r="K2255" s="9">
        <v>9</v>
      </c>
      <c r="L2255" s="9">
        <f>_xlfn.XLOOKUP(B2255,Courses!A:A,Courses!H:H)</f>
        <v>77</v>
      </c>
      <c r="M2255" s="14">
        <f t="shared" si="175"/>
        <v>0.11688311688311688</v>
      </c>
      <c r="N2255" s="14" t="str">
        <f t="shared" si="176"/>
        <v>Active</v>
      </c>
      <c r="O2255" s="14" t="str" cm="1">
        <f t="array" ref="O2255">_xlfn.IFS(M2255=0,"0",
M2255&lt;=10%,"0-10",
TRUE,"&gt;10"
)&amp;" "&amp;"% progress"</f>
        <v>&gt;10 % progress</v>
      </c>
      <c r="P2255" s="15">
        <f t="shared" si="177"/>
        <v>0</v>
      </c>
      <c r="Q2255" s="15">
        <f>COUNTIFS($G:$G,$G2255)</f>
        <v>5</v>
      </c>
      <c r="R2255" s="16">
        <f t="shared" si="178"/>
        <v>0</v>
      </c>
      <c r="S2255" s="15" t="str">
        <f t="shared" si="179"/>
        <v>no 0% progess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/>
      <c r="AA2255" s="9">
        <v>0</v>
      </c>
      <c r="AB2255" s="9"/>
      <c r="AC2255" s="9">
        <v>11625</v>
      </c>
      <c r="AD2255" s="9" t="s">
        <v>8211</v>
      </c>
      <c r="AE2255" s="9" t="s">
        <v>8205</v>
      </c>
      <c r="AF2255" s="9">
        <v>15</v>
      </c>
      <c r="AG2255" s="9"/>
      <c r="AH2255" s="9"/>
      <c r="AI2255" s="9"/>
      <c r="AJ2255" s="9"/>
    </row>
    <row r="2256" spans="1:36" x14ac:dyDescent="0.35">
      <c r="A2256" s="9" t="s">
        <v>62</v>
      </c>
      <c r="B2256" s="9" t="s">
        <v>34</v>
      </c>
      <c r="C2256" s="9" t="s">
        <v>14503</v>
      </c>
      <c r="D2256" s="9" t="s">
        <v>29</v>
      </c>
      <c r="E2256" s="9" t="s">
        <v>8201</v>
      </c>
      <c r="F2256" s="9" t="str">
        <f>_xlfn.XLOOKUP(E2256,Total_Enrolled!C:C,Total_Enrolled!C:C)</f>
        <v>2025eb1200011@bitspilani-digital.edu.in</v>
      </c>
      <c r="G2256" s="9" t="s">
        <v>8202</v>
      </c>
      <c r="H2256" s="9" t="s">
        <v>14516</v>
      </c>
      <c r="I2256" s="9" t="s">
        <v>8203</v>
      </c>
      <c r="J2256" s="9" t="b">
        <v>1</v>
      </c>
      <c r="K2256" s="9">
        <v>8</v>
      </c>
      <c r="L2256" s="9">
        <f>_xlfn.XLOOKUP(B2256,Courses!A:A,Courses!H:H)</f>
        <v>88</v>
      </c>
      <c r="M2256" s="14">
        <f t="shared" si="175"/>
        <v>9.0909090909090912E-2</v>
      </c>
      <c r="N2256" s="14" t="str">
        <f t="shared" si="176"/>
        <v>Active</v>
      </c>
      <c r="O2256" s="14" t="str" cm="1">
        <f t="array" ref="O2256">_xlfn.IFS(M2256=0,"0",
M2256&lt;=10%,"0-10",
TRUE,"&gt;10"
)&amp;" "&amp;"% progress"</f>
        <v>0-10 % progress</v>
      </c>
      <c r="P2256" s="15">
        <f t="shared" si="177"/>
        <v>0</v>
      </c>
      <c r="Q2256" s="15">
        <f>COUNTIFS($G:$G,$G2256)</f>
        <v>5</v>
      </c>
      <c r="R2256" s="16">
        <f t="shared" si="178"/>
        <v>0</v>
      </c>
      <c r="S2256" s="15" t="str">
        <f t="shared" si="179"/>
        <v>no 0% progess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/>
      <c r="AA2256" s="9">
        <v>0</v>
      </c>
      <c r="AB2256" s="9"/>
      <c r="AC2256" s="9">
        <v>4736</v>
      </c>
      <c r="AD2256" s="9" t="s">
        <v>8212</v>
      </c>
      <c r="AE2256" s="9" t="s">
        <v>8205</v>
      </c>
      <c r="AF2256" s="9">
        <v>15</v>
      </c>
      <c r="AG2256" s="9"/>
      <c r="AH2256" s="9"/>
      <c r="AI2256" s="9" t="s">
        <v>8213</v>
      </c>
      <c r="AJ2256" s="9" t="s">
        <v>8214</v>
      </c>
    </row>
    <row r="2257" spans="1:36" x14ac:dyDescent="0.35">
      <c r="A2257" s="9" t="s">
        <v>124</v>
      </c>
      <c r="B2257" s="9" t="s">
        <v>33</v>
      </c>
      <c r="C2257" s="9" t="s">
        <v>14503</v>
      </c>
      <c r="D2257" s="9" t="s">
        <v>29</v>
      </c>
      <c r="E2257" s="9" t="s">
        <v>8201</v>
      </c>
      <c r="F2257" s="9" t="str">
        <f>_xlfn.XLOOKUP(E2257,Total_Enrolled!C:C,Total_Enrolled!C:C)</f>
        <v>2025eb1200011@bitspilani-digital.edu.in</v>
      </c>
      <c r="G2257" s="9" t="s">
        <v>8202</v>
      </c>
      <c r="H2257" s="9" t="s">
        <v>14516</v>
      </c>
      <c r="I2257" s="9" t="s">
        <v>8203</v>
      </c>
      <c r="J2257" s="9" t="b">
        <v>1</v>
      </c>
      <c r="K2257" s="9">
        <v>8</v>
      </c>
      <c r="L2257" s="9">
        <f>_xlfn.XLOOKUP(B2257,Courses!A:A,Courses!H:H)</f>
        <v>41</v>
      </c>
      <c r="M2257" s="14">
        <f t="shared" si="175"/>
        <v>0.1951219512195122</v>
      </c>
      <c r="N2257" s="14" t="str">
        <f t="shared" si="176"/>
        <v>Active</v>
      </c>
      <c r="O2257" s="14" t="str" cm="1">
        <f t="array" ref="O2257">_xlfn.IFS(M2257=0,"0",
M2257&lt;=10%,"0-10",
TRUE,"&gt;10"
)&amp;" "&amp;"% progress"</f>
        <v>&gt;10 % progress</v>
      </c>
      <c r="P2257" s="15">
        <f t="shared" si="177"/>
        <v>0</v>
      </c>
      <c r="Q2257" s="15">
        <f>COUNTIFS($G:$G,$G2257)</f>
        <v>5</v>
      </c>
      <c r="R2257" s="16">
        <f t="shared" si="178"/>
        <v>0</v>
      </c>
      <c r="S2257" s="15" t="str">
        <f t="shared" si="179"/>
        <v>no 0% progess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/>
      <c r="AA2257" s="9">
        <v>0</v>
      </c>
      <c r="AB2257" s="9"/>
      <c r="AC2257" s="9">
        <v>17523</v>
      </c>
      <c r="AD2257" s="9" t="s">
        <v>8215</v>
      </c>
      <c r="AE2257" s="9" t="s">
        <v>8205</v>
      </c>
      <c r="AF2257" s="9">
        <v>15</v>
      </c>
      <c r="AG2257" s="9"/>
      <c r="AH2257" s="9"/>
      <c r="AI2257" s="9" t="s">
        <v>8216</v>
      </c>
      <c r="AJ2257" s="9" t="s">
        <v>8217</v>
      </c>
    </row>
    <row r="2258" spans="1:36" x14ac:dyDescent="0.35">
      <c r="A2258" s="9" t="s">
        <v>124</v>
      </c>
      <c r="B2258" s="9" t="s">
        <v>33</v>
      </c>
      <c r="C2258" s="9" t="s">
        <v>14503</v>
      </c>
      <c r="D2258" s="9" t="s">
        <v>29</v>
      </c>
      <c r="E2258" s="9" t="s">
        <v>8218</v>
      </c>
      <c r="F2258" s="9" t="str">
        <f>_xlfn.XLOOKUP(E2258,Total_Enrolled!C:C,Total_Enrolled!C:C)</f>
        <v>2025eb1200012@bitspilani-digital.edu.in</v>
      </c>
      <c r="G2258" s="9" t="s">
        <v>8219</v>
      </c>
      <c r="H2258" s="9" t="s">
        <v>14516</v>
      </c>
      <c r="I2258" s="9" t="s">
        <v>7661</v>
      </c>
      <c r="J2258" s="9" t="b">
        <v>1</v>
      </c>
      <c r="K2258" s="9">
        <v>13</v>
      </c>
      <c r="L2258" s="9">
        <f>_xlfn.XLOOKUP(B2258,Courses!A:A,Courses!H:H)</f>
        <v>41</v>
      </c>
      <c r="M2258" s="14">
        <f t="shared" si="175"/>
        <v>0.31707317073170732</v>
      </c>
      <c r="N2258" s="14" t="str">
        <f t="shared" si="176"/>
        <v>Active</v>
      </c>
      <c r="O2258" s="14" t="str" cm="1">
        <f t="array" ref="O2258">_xlfn.IFS(M2258=0,"0",
M2258&lt;=10%,"0-10",
TRUE,"&gt;10"
)&amp;" "&amp;"% progress"</f>
        <v>&gt;10 % progress</v>
      </c>
      <c r="P2258" s="15">
        <f t="shared" si="177"/>
        <v>0</v>
      </c>
      <c r="Q2258" s="15">
        <f>COUNTIFS($G:$G,$G2258)</f>
        <v>5</v>
      </c>
      <c r="R2258" s="16">
        <f t="shared" si="178"/>
        <v>0</v>
      </c>
      <c r="S2258" s="15" t="str">
        <f t="shared" si="179"/>
        <v>no 0% progess</v>
      </c>
      <c r="T2258" s="9">
        <v>0</v>
      </c>
      <c r="U2258" s="9">
        <v>1</v>
      </c>
      <c r="V2258" s="9">
        <v>1</v>
      </c>
      <c r="W2258" s="9">
        <v>0</v>
      </c>
      <c r="X2258" s="9">
        <v>0</v>
      </c>
      <c r="Y2258" s="9">
        <v>0</v>
      </c>
      <c r="Z2258" s="9"/>
      <c r="AA2258" s="9">
        <v>0</v>
      </c>
      <c r="AB2258" s="9"/>
      <c r="AC2258" s="9">
        <v>120820</v>
      </c>
      <c r="AD2258" s="9" t="s">
        <v>8221</v>
      </c>
      <c r="AE2258" s="9" t="s">
        <v>8220</v>
      </c>
      <c r="AF2258" s="9">
        <v>23</v>
      </c>
      <c r="AG2258" s="9"/>
      <c r="AH2258" s="9" t="s">
        <v>8222</v>
      </c>
      <c r="AI2258" s="9" t="s">
        <v>8223</v>
      </c>
      <c r="AJ2258" s="9" t="s">
        <v>8224</v>
      </c>
    </row>
    <row r="2259" spans="1:36" x14ac:dyDescent="0.35">
      <c r="A2259" s="9" t="s">
        <v>62</v>
      </c>
      <c r="B2259" s="9" t="s">
        <v>34</v>
      </c>
      <c r="C2259" s="9" t="s">
        <v>14503</v>
      </c>
      <c r="D2259" s="9" t="s">
        <v>29</v>
      </c>
      <c r="E2259" s="9" t="s">
        <v>8218</v>
      </c>
      <c r="F2259" s="9" t="str">
        <f>_xlfn.XLOOKUP(E2259,Total_Enrolled!C:C,Total_Enrolled!C:C)</f>
        <v>2025eb1200012@bitspilani-digital.edu.in</v>
      </c>
      <c r="G2259" s="9" t="s">
        <v>8219</v>
      </c>
      <c r="H2259" s="9" t="s">
        <v>14516</v>
      </c>
      <c r="I2259" s="9" t="s">
        <v>7661</v>
      </c>
      <c r="J2259" s="9" t="b">
        <v>1</v>
      </c>
      <c r="K2259" s="9">
        <v>7</v>
      </c>
      <c r="L2259" s="9">
        <f>_xlfn.XLOOKUP(B2259,Courses!A:A,Courses!H:H)</f>
        <v>88</v>
      </c>
      <c r="M2259" s="14">
        <f t="shared" si="175"/>
        <v>7.9545454545454544E-2</v>
      </c>
      <c r="N2259" s="14" t="str">
        <f t="shared" si="176"/>
        <v>Active</v>
      </c>
      <c r="O2259" s="14" t="str" cm="1">
        <f t="array" ref="O2259">_xlfn.IFS(M2259=0,"0",
M2259&lt;=10%,"0-10",
TRUE,"&gt;10"
)&amp;" "&amp;"% progress"</f>
        <v>0-10 % progress</v>
      </c>
      <c r="P2259" s="15">
        <f t="shared" si="177"/>
        <v>0</v>
      </c>
      <c r="Q2259" s="15">
        <f>COUNTIFS($G:$G,$G2259)</f>
        <v>5</v>
      </c>
      <c r="R2259" s="16">
        <f t="shared" si="178"/>
        <v>0</v>
      </c>
      <c r="S2259" s="15" t="str">
        <f t="shared" si="179"/>
        <v>no 0% progess</v>
      </c>
      <c r="T2259" s="9">
        <v>0</v>
      </c>
      <c r="U2259" s="9">
        <v>1</v>
      </c>
      <c r="V2259" s="9">
        <v>1</v>
      </c>
      <c r="W2259" s="9">
        <v>0</v>
      </c>
      <c r="X2259" s="9">
        <v>0</v>
      </c>
      <c r="Y2259" s="9">
        <v>0</v>
      </c>
      <c r="Z2259" s="9"/>
      <c r="AA2259" s="9">
        <v>0</v>
      </c>
      <c r="AB2259" s="9"/>
      <c r="AC2259" s="9">
        <v>63847</v>
      </c>
      <c r="AD2259" s="9" t="s">
        <v>8225</v>
      </c>
      <c r="AE2259" s="9" t="s">
        <v>8220</v>
      </c>
      <c r="AF2259" s="9">
        <v>23</v>
      </c>
      <c r="AG2259" s="9"/>
      <c r="AH2259" s="9" t="s">
        <v>8226</v>
      </c>
      <c r="AI2259" s="9"/>
      <c r="AJ2259" s="9"/>
    </row>
    <row r="2260" spans="1:36" x14ac:dyDescent="0.35">
      <c r="A2260" s="9" t="s">
        <v>136</v>
      </c>
      <c r="B2260" s="9" t="s">
        <v>32</v>
      </c>
      <c r="C2260" s="9" t="s">
        <v>14503</v>
      </c>
      <c r="D2260" s="9" t="s">
        <v>29</v>
      </c>
      <c r="E2260" s="9" t="s">
        <v>8218</v>
      </c>
      <c r="F2260" s="9" t="str">
        <f>_xlfn.XLOOKUP(E2260,Total_Enrolled!C:C,Total_Enrolled!C:C)</f>
        <v>2025eb1200012@bitspilani-digital.edu.in</v>
      </c>
      <c r="G2260" s="9" t="s">
        <v>8219</v>
      </c>
      <c r="H2260" s="9" t="s">
        <v>14516</v>
      </c>
      <c r="I2260" s="9" t="s">
        <v>7661</v>
      </c>
      <c r="J2260" s="9" t="b">
        <v>1</v>
      </c>
      <c r="K2260" s="9">
        <v>37</v>
      </c>
      <c r="L2260" s="9">
        <f>_xlfn.XLOOKUP(B2260,Courses!A:A,Courses!H:H)</f>
        <v>77</v>
      </c>
      <c r="M2260" s="14">
        <f t="shared" si="175"/>
        <v>0.48051948051948051</v>
      </c>
      <c r="N2260" s="14" t="str">
        <f t="shared" si="176"/>
        <v>Active</v>
      </c>
      <c r="O2260" s="14" t="str" cm="1">
        <f t="array" ref="O2260">_xlfn.IFS(M2260=0,"0",
M2260&lt;=10%,"0-10",
TRUE,"&gt;10"
)&amp;" "&amp;"% progress"</f>
        <v>&gt;10 % progress</v>
      </c>
      <c r="P2260" s="15">
        <f t="shared" si="177"/>
        <v>0</v>
      </c>
      <c r="Q2260" s="15">
        <f>COUNTIFS($G:$G,$G2260)</f>
        <v>5</v>
      </c>
      <c r="R2260" s="16">
        <f t="shared" si="178"/>
        <v>0</v>
      </c>
      <c r="S2260" s="15" t="str">
        <f t="shared" si="179"/>
        <v>no 0% progess</v>
      </c>
      <c r="T2260" s="9">
        <v>0</v>
      </c>
      <c r="U2260" s="9">
        <v>13</v>
      </c>
      <c r="V2260" s="9">
        <v>20</v>
      </c>
      <c r="W2260" s="9">
        <v>0</v>
      </c>
      <c r="X2260" s="9">
        <v>0</v>
      </c>
      <c r="Y2260" s="9">
        <v>0</v>
      </c>
      <c r="Z2260" s="9"/>
      <c r="AA2260" s="9">
        <v>0</v>
      </c>
      <c r="AB2260" s="9"/>
      <c r="AC2260" s="9">
        <v>20200</v>
      </c>
      <c r="AD2260" s="9" t="s">
        <v>8227</v>
      </c>
      <c r="AE2260" s="9" t="s">
        <v>8220</v>
      </c>
      <c r="AF2260" s="9">
        <v>23</v>
      </c>
      <c r="AG2260" s="9"/>
      <c r="AH2260" s="9" t="s">
        <v>8228</v>
      </c>
      <c r="AI2260" s="9"/>
      <c r="AJ2260" s="9"/>
    </row>
    <row r="2261" spans="1:36" x14ac:dyDescent="0.35">
      <c r="A2261" s="9" t="s">
        <v>27</v>
      </c>
      <c r="B2261" s="9" t="s">
        <v>28</v>
      </c>
      <c r="C2261" s="9" t="s">
        <v>14503</v>
      </c>
      <c r="D2261" s="9" t="s">
        <v>29</v>
      </c>
      <c r="E2261" s="9" t="s">
        <v>8218</v>
      </c>
      <c r="F2261" s="9" t="str">
        <f>_xlfn.XLOOKUP(E2261,Total_Enrolled!C:C,Total_Enrolled!C:C)</f>
        <v>2025eb1200012@bitspilani-digital.edu.in</v>
      </c>
      <c r="G2261" s="9" t="s">
        <v>8219</v>
      </c>
      <c r="H2261" s="9" t="s">
        <v>14516</v>
      </c>
      <c r="I2261" s="9" t="s">
        <v>7661</v>
      </c>
      <c r="J2261" s="9" t="b">
        <v>1</v>
      </c>
      <c r="K2261" s="9">
        <v>36</v>
      </c>
      <c r="L2261" s="9">
        <f>_xlfn.XLOOKUP(B2261,Courses!A:A,Courses!H:H)</f>
        <v>61</v>
      </c>
      <c r="M2261" s="14">
        <f t="shared" si="175"/>
        <v>0.5901639344262295</v>
      </c>
      <c r="N2261" s="14" t="str">
        <f t="shared" si="176"/>
        <v>Active</v>
      </c>
      <c r="O2261" s="14" t="str" cm="1">
        <f t="array" ref="O2261">_xlfn.IFS(M2261=0,"0",
M2261&lt;=10%,"0-10",
TRUE,"&gt;10"
)&amp;" "&amp;"% progress"</f>
        <v>&gt;10 % progress</v>
      </c>
      <c r="P2261" s="15">
        <f t="shared" si="177"/>
        <v>0</v>
      </c>
      <c r="Q2261" s="15">
        <f>COUNTIFS($G:$G,$G2261)</f>
        <v>5</v>
      </c>
      <c r="R2261" s="16">
        <f t="shared" si="178"/>
        <v>0</v>
      </c>
      <c r="S2261" s="15" t="str">
        <f t="shared" si="179"/>
        <v>no 0% progess</v>
      </c>
      <c r="T2261" s="9">
        <v>0</v>
      </c>
      <c r="U2261" s="9">
        <v>7</v>
      </c>
      <c r="V2261" s="9">
        <v>10</v>
      </c>
      <c r="W2261" s="9">
        <v>0</v>
      </c>
      <c r="X2261" s="9">
        <v>0</v>
      </c>
      <c r="Y2261" s="9">
        <v>0</v>
      </c>
      <c r="Z2261" s="9"/>
      <c r="AA2261" s="9">
        <v>0</v>
      </c>
      <c r="AB2261" s="9"/>
      <c r="AC2261" s="9">
        <v>21080</v>
      </c>
      <c r="AD2261" s="9" t="s">
        <v>8229</v>
      </c>
      <c r="AE2261" s="9" t="s">
        <v>8220</v>
      </c>
      <c r="AF2261" s="9">
        <v>23</v>
      </c>
      <c r="AG2261" s="9"/>
      <c r="AH2261" s="9" t="s">
        <v>8230</v>
      </c>
      <c r="AI2261" s="9" t="s">
        <v>8231</v>
      </c>
      <c r="AJ2261" s="9" t="s">
        <v>8232</v>
      </c>
    </row>
    <row r="2262" spans="1:36" x14ac:dyDescent="0.35">
      <c r="A2262" s="9" t="s">
        <v>79</v>
      </c>
      <c r="B2262" s="9" t="s">
        <v>39</v>
      </c>
      <c r="C2262" s="9" t="s">
        <v>14503</v>
      </c>
      <c r="D2262" s="9" t="s">
        <v>29</v>
      </c>
      <c r="E2262" s="9" t="s">
        <v>8218</v>
      </c>
      <c r="F2262" s="9" t="str">
        <f>_xlfn.XLOOKUP(E2262,Total_Enrolled!C:C,Total_Enrolled!C:C)</f>
        <v>2025eb1200012@bitspilani-digital.edu.in</v>
      </c>
      <c r="G2262" s="9" t="s">
        <v>8219</v>
      </c>
      <c r="H2262" s="9" t="s">
        <v>14516</v>
      </c>
      <c r="I2262" s="9" t="s">
        <v>7661</v>
      </c>
      <c r="J2262" s="9" t="b">
        <v>1</v>
      </c>
      <c r="K2262" s="9">
        <v>72</v>
      </c>
      <c r="L2262" s="9">
        <f>_xlfn.XLOOKUP(B2262,Courses!A:A,Courses!H:H)</f>
        <v>86</v>
      </c>
      <c r="M2262" s="14">
        <f t="shared" si="175"/>
        <v>0.83720930232558144</v>
      </c>
      <c r="N2262" s="14" t="str">
        <f t="shared" si="176"/>
        <v>Active</v>
      </c>
      <c r="O2262" s="14" t="str" cm="1">
        <f t="array" ref="O2262">_xlfn.IFS(M2262=0,"0",
M2262&lt;=10%,"0-10",
TRUE,"&gt;10"
)&amp;" "&amp;"% progress"</f>
        <v>&gt;10 % progress</v>
      </c>
      <c r="P2262" s="15">
        <f t="shared" si="177"/>
        <v>0</v>
      </c>
      <c r="Q2262" s="15">
        <f>COUNTIFS($G:$G,$G2262)</f>
        <v>5</v>
      </c>
      <c r="R2262" s="16">
        <f t="shared" si="178"/>
        <v>0</v>
      </c>
      <c r="S2262" s="15" t="str">
        <f t="shared" si="179"/>
        <v>no 0% progess</v>
      </c>
      <c r="T2262" s="9">
        <v>0</v>
      </c>
      <c r="U2262" s="9">
        <v>19</v>
      </c>
      <c r="V2262" s="9">
        <v>28</v>
      </c>
      <c r="W2262" s="9">
        <v>0</v>
      </c>
      <c r="X2262" s="9">
        <v>0</v>
      </c>
      <c r="Y2262" s="9">
        <v>0</v>
      </c>
      <c r="Z2262" s="9"/>
      <c r="AA2262" s="9">
        <v>0</v>
      </c>
      <c r="AB2262" s="9"/>
      <c r="AC2262" s="9">
        <v>143787</v>
      </c>
      <c r="AD2262" s="9" t="s">
        <v>8233</v>
      </c>
      <c r="AE2262" s="9" t="s">
        <v>8220</v>
      </c>
      <c r="AF2262" s="9">
        <v>23</v>
      </c>
      <c r="AG2262" s="9"/>
      <c r="AH2262" s="9" t="s">
        <v>8234</v>
      </c>
      <c r="AI2262" s="9" t="s">
        <v>8235</v>
      </c>
      <c r="AJ2262" s="9" t="s">
        <v>8236</v>
      </c>
    </row>
    <row r="2263" spans="1:36" x14ac:dyDescent="0.35">
      <c r="A2263" s="9" t="s">
        <v>79</v>
      </c>
      <c r="B2263" s="9" t="s">
        <v>39</v>
      </c>
      <c r="C2263" s="9" t="s">
        <v>14503</v>
      </c>
      <c r="D2263" s="9" t="s">
        <v>29</v>
      </c>
      <c r="E2263" s="9" t="s">
        <v>8237</v>
      </c>
      <c r="F2263" s="9" t="str">
        <f>_xlfn.XLOOKUP(E2263,Total_Enrolled!C:C,Total_Enrolled!C:C)</f>
        <v>2025eb1200013@bitspilani-digital.edu.in</v>
      </c>
      <c r="G2263" s="9" t="s">
        <v>8238</v>
      </c>
      <c r="H2263" s="9" t="s">
        <v>14516</v>
      </c>
      <c r="I2263" s="9" t="s">
        <v>8239</v>
      </c>
      <c r="J2263" s="9" t="b">
        <v>1</v>
      </c>
      <c r="K2263" s="9">
        <v>5</v>
      </c>
      <c r="L2263" s="9">
        <f>_xlfn.XLOOKUP(B2263,Courses!A:A,Courses!H:H)</f>
        <v>86</v>
      </c>
      <c r="M2263" s="14">
        <f t="shared" si="175"/>
        <v>5.8139534883720929E-2</v>
      </c>
      <c r="N2263" s="14" t="str">
        <f t="shared" si="176"/>
        <v>Active</v>
      </c>
      <c r="O2263" s="14" t="str" cm="1">
        <f t="array" ref="O2263">_xlfn.IFS(M2263=0,"0",
M2263&lt;=10%,"0-10",
TRUE,"&gt;10"
)&amp;" "&amp;"% progress"</f>
        <v>0-10 % progress</v>
      </c>
      <c r="P2263" s="15">
        <f t="shared" si="177"/>
        <v>0</v>
      </c>
      <c r="Q2263" s="15">
        <f>COUNTIFS($G:$G,$G2263)</f>
        <v>5</v>
      </c>
      <c r="R2263" s="16">
        <f t="shared" si="178"/>
        <v>0</v>
      </c>
      <c r="S2263" s="15" t="str">
        <f t="shared" si="179"/>
        <v>no 0% progess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/>
      <c r="AA2263" s="9">
        <v>0</v>
      </c>
      <c r="AB2263" s="9"/>
      <c r="AC2263" s="9">
        <v>170</v>
      </c>
      <c r="AD2263" s="9" t="s">
        <v>8240</v>
      </c>
      <c r="AE2263" s="9" t="s">
        <v>8241</v>
      </c>
      <c r="AF2263" s="9">
        <v>36</v>
      </c>
      <c r="AG2263" s="9"/>
      <c r="AH2263" s="9"/>
      <c r="AI2263" s="9" t="s">
        <v>8242</v>
      </c>
      <c r="AJ2263" s="9" t="s">
        <v>8243</v>
      </c>
    </row>
    <row r="2264" spans="1:36" x14ac:dyDescent="0.35">
      <c r="A2264" s="9" t="s">
        <v>27</v>
      </c>
      <c r="B2264" s="9" t="s">
        <v>28</v>
      </c>
      <c r="C2264" s="9" t="s">
        <v>14503</v>
      </c>
      <c r="D2264" s="9" t="s">
        <v>29</v>
      </c>
      <c r="E2264" s="9" t="s">
        <v>8237</v>
      </c>
      <c r="F2264" s="9" t="str">
        <f>_xlfn.XLOOKUP(E2264,Total_Enrolled!C:C,Total_Enrolled!C:C)</f>
        <v>2025eb1200013@bitspilani-digital.edu.in</v>
      </c>
      <c r="G2264" s="9" t="s">
        <v>8238</v>
      </c>
      <c r="H2264" s="9" t="s">
        <v>14516</v>
      </c>
      <c r="I2264" s="9" t="s">
        <v>8239</v>
      </c>
      <c r="J2264" s="9" t="b">
        <v>1</v>
      </c>
      <c r="K2264" s="9">
        <v>8</v>
      </c>
      <c r="L2264" s="9">
        <f>_xlfn.XLOOKUP(B2264,Courses!A:A,Courses!H:H)</f>
        <v>61</v>
      </c>
      <c r="M2264" s="14">
        <f t="shared" si="175"/>
        <v>0.13114754098360656</v>
      </c>
      <c r="N2264" s="14" t="str">
        <f t="shared" si="176"/>
        <v>Active</v>
      </c>
      <c r="O2264" s="14" t="str" cm="1">
        <f t="array" ref="O2264">_xlfn.IFS(M2264=0,"0",
M2264&lt;=10%,"0-10",
TRUE,"&gt;10"
)&amp;" "&amp;"% progress"</f>
        <v>&gt;10 % progress</v>
      </c>
      <c r="P2264" s="15">
        <f t="shared" si="177"/>
        <v>0</v>
      </c>
      <c r="Q2264" s="15">
        <f>COUNTIFS($G:$G,$G2264)</f>
        <v>5</v>
      </c>
      <c r="R2264" s="16">
        <f t="shared" si="178"/>
        <v>0</v>
      </c>
      <c r="S2264" s="15" t="str">
        <f t="shared" si="179"/>
        <v>no 0% progess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5</v>
      </c>
      <c r="Z2264" s="9"/>
      <c r="AA2264" s="9">
        <v>0</v>
      </c>
      <c r="AB2264" s="9"/>
      <c r="AC2264" s="9">
        <v>422</v>
      </c>
      <c r="AD2264" s="9" t="s">
        <v>8244</v>
      </c>
      <c r="AE2264" s="9" t="s">
        <v>8241</v>
      </c>
      <c r="AF2264" s="9">
        <v>36</v>
      </c>
      <c r="AG2264" s="9"/>
      <c r="AH2264" s="9"/>
      <c r="AI2264" s="9" t="s">
        <v>8245</v>
      </c>
      <c r="AJ2264" s="9" t="s">
        <v>8246</v>
      </c>
    </row>
    <row r="2265" spans="1:36" x14ac:dyDescent="0.35">
      <c r="A2265" s="9" t="s">
        <v>136</v>
      </c>
      <c r="B2265" s="9" t="s">
        <v>32</v>
      </c>
      <c r="C2265" s="9" t="s">
        <v>14503</v>
      </c>
      <c r="D2265" s="9" t="s">
        <v>29</v>
      </c>
      <c r="E2265" s="9" t="s">
        <v>8237</v>
      </c>
      <c r="F2265" s="9" t="str">
        <f>_xlfn.XLOOKUP(E2265,Total_Enrolled!C:C,Total_Enrolled!C:C)</f>
        <v>2025eb1200013@bitspilani-digital.edu.in</v>
      </c>
      <c r="G2265" s="9" t="s">
        <v>8238</v>
      </c>
      <c r="H2265" s="9" t="s">
        <v>14516</v>
      </c>
      <c r="I2265" s="9" t="s">
        <v>8239</v>
      </c>
      <c r="J2265" s="9" t="b">
        <v>1</v>
      </c>
      <c r="K2265" s="9">
        <v>1</v>
      </c>
      <c r="L2265" s="9">
        <f>_xlfn.XLOOKUP(B2265,Courses!A:A,Courses!H:H)</f>
        <v>77</v>
      </c>
      <c r="M2265" s="14">
        <f t="shared" si="175"/>
        <v>1.2987012987012988E-2</v>
      </c>
      <c r="N2265" s="14" t="str">
        <f t="shared" si="176"/>
        <v>Active</v>
      </c>
      <c r="O2265" s="14" t="str" cm="1">
        <f t="array" ref="O2265">_xlfn.IFS(M2265=0,"0",
M2265&lt;=10%,"0-10",
TRUE,"&gt;10"
)&amp;" "&amp;"% progress"</f>
        <v>0-10 % progress</v>
      </c>
      <c r="P2265" s="15">
        <f t="shared" si="177"/>
        <v>0</v>
      </c>
      <c r="Q2265" s="15">
        <f>COUNTIFS($G:$G,$G2265)</f>
        <v>5</v>
      </c>
      <c r="R2265" s="16">
        <f t="shared" si="178"/>
        <v>0</v>
      </c>
      <c r="S2265" s="15" t="str">
        <f t="shared" si="179"/>
        <v>no 0% progess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/>
      <c r="AA2265" s="9">
        <v>0</v>
      </c>
      <c r="AB2265" s="9"/>
      <c r="AC2265" s="9">
        <v>16</v>
      </c>
      <c r="AD2265" s="9" t="s">
        <v>8247</v>
      </c>
      <c r="AE2265" s="9" t="s">
        <v>8241</v>
      </c>
      <c r="AF2265" s="9">
        <v>36</v>
      </c>
      <c r="AG2265" s="9"/>
      <c r="AH2265" s="9"/>
      <c r="AI2265" s="9"/>
      <c r="AJ2265" s="9"/>
    </row>
    <row r="2266" spans="1:36" x14ac:dyDescent="0.35">
      <c r="A2266" s="9" t="s">
        <v>62</v>
      </c>
      <c r="B2266" s="9" t="s">
        <v>34</v>
      </c>
      <c r="C2266" s="9" t="s">
        <v>14503</v>
      </c>
      <c r="D2266" s="9" t="s">
        <v>29</v>
      </c>
      <c r="E2266" s="9" t="s">
        <v>8237</v>
      </c>
      <c r="F2266" s="9" t="str">
        <f>_xlfn.XLOOKUP(E2266,Total_Enrolled!C:C,Total_Enrolled!C:C)</f>
        <v>2025eb1200013@bitspilani-digital.edu.in</v>
      </c>
      <c r="G2266" s="9" t="s">
        <v>8238</v>
      </c>
      <c r="H2266" s="9" t="s">
        <v>14516</v>
      </c>
      <c r="I2266" s="9" t="s">
        <v>8239</v>
      </c>
      <c r="J2266" s="9" t="b">
        <v>1</v>
      </c>
      <c r="K2266" s="9">
        <v>1</v>
      </c>
      <c r="L2266" s="9">
        <f>_xlfn.XLOOKUP(B2266,Courses!A:A,Courses!H:H)</f>
        <v>88</v>
      </c>
      <c r="M2266" s="14">
        <f t="shared" si="175"/>
        <v>1.1363636363636364E-2</v>
      </c>
      <c r="N2266" s="14" t="str">
        <f t="shared" si="176"/>
        <v>Active</v>
      </c>
      <c r="O2266" s="14" t="str" cm="1">
        <f t="array" ref="O2266">_xlfn.IFS(M2266=0,"0",
M2266&lt;=10%,"0-10",
TRUE,"&gt;10"
)&amp;" "&amp;"% progress"</f>
        <v>0-10 % progress</v>
      </c>
      <c r="P2266" s="15">
        <f t="shared" si="177"/>
        <v>0</v>
      </c>
      <c r="Q2266" s="15">
        <f>COUNTIFS($G:$G,$G2266)</f>
        <v>5</v>
      </c>
      <c r="R2266" s="16">
        <f t="shared" si="178"/>
        <v>0</v>
      </c>
      <c r="S2266" s="15" t="str">
        <f t="shared" si="179"/>
        <v>no 0% progess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/>
      <c r="AA2266" s="9">
        <v>0</v>
      </c>
      <c r="AB2266" s="9"/>
      <c r="AC2266" s="9">
        <v>17</v>
      </c>
      <c r="AD2266" s="9" t="s">
        <v>8248</v>
      </c>
      <c r="AE2266" s="9" t="s">
        <v>8241</v>
      </c>
      <c r="AF2266" s="9">
        <v>36</v>
      </c>
      <c r="AG2266" s="9"/>
      <c r="AH2266" s="9"/>
      <c r="AI2266" s="9"/>
      <c r="AJ2266" s="9"/>
    </row>
    <row r="2267" spans="1:36" x14ac:dyDescent="0.35">
      <c r="A2267" s="9" t="s">
        <v>124</v>
      </c>
      <c r="B2267" s="9" t="s">
        <v>33</v>
      </c>
      <c r="C2267" s="9" t="s">
        <v>14503</v>
      </c>
      <c r="D2267" s="9" t="s">
        <v>29</v>
      </c>
      <c r="E2267" s="9" t="s">
        <v>8237</v>
      </c>
      <c r="F2267" s="9" t="str">
        <f>_xlfn.XLOOKUP(E2267,Total_Enrolled!C:C,Total_Enrolled!C:C)</f>
        <v>2025eb1200013@bitspilani-digital.edu.in</v>
      </c>
      <c r="G2267" s="9" t="s">
        <v>8238</v>
      </c>
      <c r="H2267" s="9" t="s">
        <v>14516</v>
      </c>
      <c r="I2267" s="9" t="s">
        <v>8239</v>
      </c>
      <c r="J2267" s="9" t="b">
        <v>1</v>
      </c>
      <c r="K2267" s="9">
        <v>2</v>
      </c>
      <c r="L2267" s="9">
        <f>_xlfn.XLOOKUP(B2267,Courses!A:A,Courses!H:H)</f>
        <v>41</v>
      </c>
      <c r="M2267" s="14">
        <f t="shared" si="175"/>
        <v>4.878048780487805E-2</v>
      </c>
      <c r="N2267" s="14" t="str">
        <f t="shared" si="176"/>
        <v>Active</v>
      </c>
      <c r="O2267" s="14" t="str" cm="1">
        <f t="array" ref="O2267">_xlfn.IFS(M2267=0,"0",
M2267&lt;=10%,"0-10",
TRUE,"&gt;10"
)&amp;" "&amp;"% progress"</f>
        <v>0-10 % progress</v>
      </c>
      <c r="P2267" s="15">
        <f t="shared" si="177"/>
        <v>0</v>
      </c>
      <c r="Q2267" s="15">
        <f>COUNTIFS($G:$G,$G2267)</f>
        <v>5</v>
      </c>
      <c r="R2267" s="16">
        <f t="shared" si="178"/>
        <v>0</v>
      </c>
      <c r="S2267" s="15" t="str">
        <f t="shared" si="179"/>
        <v>no 0% progess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/>
      <c r="AA2267" s="9">
        <v>0</v>
      </c>
      <c r="AB2267" s="9"/>
      <c r="AC2267" s="9">
        <v>31</v>
      </c>
      <c r="AD2267" s="9" t="s">
        <v>8249</v>
      </c>
      <c r="AE2267" s="9" t="s">
        <v>8241</v>
      </c>
      <c r="AF2267" s="9">
        <v>36</v>
      </c>
      <c r="AG2267" s="9"/>
      <c r="AH2267" s="9"/>
      <c r="AI2267" s="9"/>
      <c r="AJ2267" s="9"/>
    </row>
    <row r="2268" spans="1:36" x14ac:dyDescent="0.35">
      <c r="A2268" s="9" t="s">
        <v>124</v>
      </c>
      <c r="B2268" s="9" t="s">
        <v>33</v>
      </c>
      <c r="C2268" s="9" t="s">
        <v>14503</v>
      </c>
      <c r="D2268" s="9" t="s">
        <v>29</v>
      </c>
      <c r="E2268" s="9" t="s">
        <v>8250</v>
      </c>
      <c r="F2268" s="9" t="str">
        <f>_xlfn.XLOOKUP(E2268,Total_Enrolled!C:C,Total_Enrolled!C:C)</f>
        <v>2025eb1200014@bitspilani-digital.edu.in</v>
      </c>
      <c r="G2268" s="9" t="s">
        <v>8251</v>
      </c>
      <c r="H2268" s="9" t="s">
        <v>14516</v>
      </c>
      <c r="I2268" s="9" t="s">
        <v>8252</v>
      </c>
      <c r="J2268" s="9" t="b">
        <v>1</v>
      </c>
      <c r="K2268" s="9">
        <v>19</v>
      </c>
      <c r="L2268" s="9">
        <f>_xlfn.XLOOKUP(B2268,Courses!A:A,Courses!H:H)</f>
        <v>41</v>
      </c>
      <c r="M2268" s="14">
        <f t="shared" si="175"/>
        <v>0.46341463414634149</v>
      </c>
      <c r="N2268" s="14" t="str">
        <f t="shared" si="176"/>
        <v>Active</v>
      </c>
      <c r="O2268" s="14" t="str" cm="1">
        <f t="array" ref="O2268">_xlfn.IFS(M2268=0,"0",
M2268&lt;=10%,"0-10",
TRUE,"&gt;10"
)&amp;" "&amp;"% progress"</f>
        <v>&gt;10 % progress</v>
      </c>
      <c r="P2268" s="15">
        <f t="shared" si="177"/>
        <v>0</v>
      </c>
      <c r="Q2268" s="15">
        <f>COUNTIFS($G:$G,$G2268)</f>
        <v>5</v>
      </c>
      <c r="R2268" s="16">
        <f t="shared" si="178"/>
        <v>0</v>
      </c>
      <c r="S2268" s="15" t="str">
        <f t="shared" si="179"/>
        <v>no 0% progess</v>
      </c>
      <c r="T2268" s="9">
        <v>0</v>
      </c>
      <c r="U2268" s="9">
        <v>3</v>
      </c>
      <c r="V2268" s="9">
        <v>3</v>
      </c>
      <c r="W2268" s="9">
        <v>0</v>
      </c>
      <c r="X2268" s="9">
        <v>0</v>
      </c>
      <c r="Y2268" s="9">
        <v>0</v>
      </c>
      <c r="Z2268" s="9"/>
      <c r="AA2268" s="9">
        <v>0</v>
      </c>
      <c r="AB2268" s="9"/>
      <c r="AC2268" s="9">
        <v>8611</v>
      </c>
      <c r="AD2268" s="9" t="s">
        <v>8254</v>
      </c>
      <c r="AE2268" s="9" t="s">
        <v>8253</v>
      </c>
      <c r="AF2268" s="9">
        <v>18</v>
      </c>
      <c r="AG2268" s="9"/>
      <c r="AH2268" s="9" t="s">
        <v>8255</v>
      </c>
      <c r="AI2268" s="9" t="s">
        <v>8256</v>
      </c>
      <c r="AJ2268" s="9" t="s">
        <v>8257</v>
      </c>
    </row>
    <row r="2269" spans="1:36" x14ac:dyDescent="0.35">
      <c r="A2269" s="9" t="s">
        <v>62</v>
      </c>
      <c r="B2269" s="9" t="s">
        <v>34</v>
      </c>
      <c r="C2269" s="9" t="s">
        <v>14503</v>
      </c>
      <c r="D2269" s="9" t="s">
        <v>29</v>
      </c>
      <c r="E2269" s="9" t="s">
        <v>8250</v>
      </c>
      <c r="F2269" s="9" t="str">
        <f>_xlfn.XLOOKUP(E2269,Total_Enrolled!C:C,Total_Enrolled!C:C)</f>
        <v>2025eb1200014@bitspilani-digital.edu.in</v>
      </c>
      <c r="G2269" s="9" t="s">
        <v>8251</v>
      </c>
      <c r="H2269" s="9" t="s">
        <v>14516</v>
      </c>
      <c r="I2269" s="9" t="s">
        <v>8252</v>
      </c>
      <c r="J2269" s="9" t="b">
        <v>1</v>
      </c>
      <c r="K2269" s="9">
        <v>27</v>
      </c>
      <c r="L2269" s="9">
        <f>_xlfn.XLOOKUP(B2269,Courses!A:A,Courses!H:H)</f>
        <v>88</v>
      </c>
      <c r="M2269" s="14">
        <f t="shared" si="175"/>
        <v>0.30681818181818182</v>
      </c>
      <c r="N2269" s="14" t="str">
        <f t="shared" si="176"/>
        <v>Active</v>
      </c>
      <c r="O2269" s="14" t="str" cm="1">
        <f t="array" ref="O2269">_xlfn.IFS(M2269=0,"0",
M2269&lt;=10%,"0-10",
TRUE,"&gt;10"
)&amp;" "&amp;"% progress"</f>
        <v>&gt;10 % progress</v>
      </c>
      <c r="P2269" s="15">
        <f t="shared" si="177"/>
        <v>0</v>
      </c>
      <c r="Q2269" s="15">
        <f>COUNTIFS($G:$G,$G2269)</f>
        <v>5</v>
      </c>
      <c r="R2269" s="16">
        <f t="shared" si="178"/>
        <v>0</v>
      </c>
      <c r="S2269" s="15" t="str">
        <f t="shared" si="179"/>
        <v>no 0% progess</v>
      </c>
      <c r="T2269" s="9">
        <v>0</v>
      </c>
      <c r="U2269" s="9">
        <v>4</v>
      </c>
      <c r="V2269" s="9">
        <v>6</v>
      </c>
      <c r="W2269" s="9">
        <v>0</v>
      </c>
      <c r="X2269" s="9">
        <v>0</v>
      </c>
      <c r="Y2269" s="9">
        <v>0</v>
      </c>
      <c r="Z2269" s="9"/>
      <c r="AA2269" s="9">
        <v>0</v>
      </c>
      <c r="AB2269" s="9"/>
      <c r="AC2269" s="9">
        <v>15690</v>
      </c>
      <c r="AD2269" s="9" t="s">
        <v>8258</v>
      </c>
      <c r="AE2269" s="9" t="s">
        <v>8253</v>
      </c>
      <c r="AF2269" s="9">
        <v>18</v>
      </c>
      <c r="AG2269" s="9"/>
      <c r="AH2269" s="9" t="s">
        <v>8259</v>
      </c>
      <c r="AI2269" s="9" t="s">
        <v>8260</v>
      </c>
      <c r="AJ2269" s="9" t="s">
        <v>8261</v>
      </c>
    </row>
    <row r="2270" spans="1:36" x14ac:dyDescent="0.35">
      <c r="A2270" s="9" t="s">
        <v>136</v>
      </c>
      <c r="B2270" s="9" t="s">
        <v>32</v>
      </c>
      <c r="C2270" s="9" t="s">
        <v>14503</v>
      </c>
      <c r="D2270" s="9" t="s">
        <v>29</v>
      </c>
      <c r="E2270" s="9" t="s">
        <v>8250</v>
      </c>
      <c r="F2270" s="9" t="str">
        <f>_xlfn.XLOOKUP(E2270,Total_Enrolled!C:C,Total_Enrolled!C:C)</f>
        <v>2025eb1200014@bitspilani-digital.edu.in</v>
      </c>
      <c r="G2270" s="9" t="s">
        <v>8251</v>
      </c>
      <c r="H2270" s="9" t="s">
        <v>14516</v>
      </c>
      <c r="I2270" s="9" t="s">
        <v>8252</v>
      </c>
      <c r="J2270" s="9" t="b">
        <v>1</v>
      </c>
      <c r="K2270" s="9">
        <v>49</v>
      </c>
      <c r="L2270" s="9">
        <f>_xlfn.XLOOKUP(B2270,Courses!A:A,Courses!H:H)</f>
        <v>77</v>
      </c>
      <c r="M2270" s="14">
        <f t="shared" si="175"/>
        <v>0.63636363636363635</v>
      </c>
      <c r="N2270" s="14" t="str">
        <f t="shared" si="176"/>
        <v>Active</v>
      </c>
      <c r="O2270" s="14" t="str" cm="1">
        <f t="array" ref="O2270">_xlfn.IFS(M2270=0,"0",
M2270&lt;=10%,"0-10",
TRUE,"&gt;10"
)&amp;" "&amp;"% progress"</f>
        <v>&gt;10 % progress</v>
      </c>
      <c r="P2270" s="15">
        <f t="shared" si="177"/>
        <v>0</v>
      </c>
      <c r="Q2270" s="15">
        <f>COUNTIFS($G:$G,$G2270)</f>
        <v>5</v>
      </c>
      <c r="R2270" s="16">
        <f t="shared" si="178"/>
        <v>0</v>
      </c>
      <c r="S2270" s="15" t="str">
        <f t="shared" si="179"/>
        <v>no 0% progess</v>
      </c>
      <c r="T2270" s="9">
        <v>0</v>
      </c>
      <c r="U2270" s="9">
        <v>18</v>
      </c>
      <c r="V2270" s="9">
        <v>21</v>
      </c>
      <c r="W2270" s="9">
        <v>0</v>
      </c>
      <c r="X2270" s="9">
        <v>0</v>
      </c>
      <c r="Y2270" s="9">
        <v>0</v>
      </c>
      <c r="Z2270" s="9"/>
      <c r="AA2270" s="9">
        <v>0</v>
      </c>
      <c r="AB2270" s="9"/>
      <c r="AC2270" s="9">
        <v>11905</v>
      </c>
      <c r="AD2270" s="9" t="s">
        <v>8262</v>
      </c>
      <c r="AE2270" s="9" t="s">
        <v>8253</v>
      </c>
      <c r="AF2270" s="9">
        <v>18</v>
      </c>
      <c r="AG2270" s="9"/>
      <c r="AH2270" s="9" t="s">
        <v>8263</v>
      </c>
      <c r="AI2270" s="9"/>
      <c r="AJ2270" s="9"/>
    </row>
    <row r="2271" spans="1:36" x14ac:dyDescent="0.35">
      <c r="A2271" s="9" t="s">
        <v>27</v>
      </c>
      <c r="B2271" s="9" t="s">
        <v>28</v>
      </c>
      <c r="C2271" s="9" t="s">
        <v>14503</v>
      </c>
      <c r="D2271" s="9" t="s">
        <v>29</v>
      </c>
      <c r="E2271" s="9" t="s">
        <v>8250</v>
      </c>
      <c r="F2271" s="9" t="str">
        <f>_xlfn.XLOOKUP(E2271,Total_Enrolled!C:C,Total_Enrolled!C:C)</f>
        <v>2025eb1200014@bitspilani-digital.edu.in</v>
      </c>
      <c r="G2271" s="9" t="s">
        <v>8251</v>
      </c>
      <c r="H2271" s="9" t="s">
        <v>14516</v>
      </c>
      <c r="I2271" s="9" t="s">
        <v>8252</v>
      </c>
      <c r="J2271" s="9" t="b">
        <v>1</v>
      </c>
      <c r="K2271" s="9">
        <v>26</v>
      </c>
      <c r="L2271" s="9">
        <f>_xlfn.XLOOKUP(B2271,Courses!A:A,Courses!H:H)</f>
        <v>61</v>
      </c>
      <c r="M2271" s="14">
        <f t="shared" si="175"/>
        <v>0.42622950819672129</v>
      </c>
      <c r="N2271" s="14" t="str">
        <f t="shared" si="176"/>
        <v>Active</v>
      </c>
      <c r="O2271" s="14" t="str" cm="1">
        <f t="array" ref="O2271">_xlfn.IFS(M2271=0,"0",
M2271&lt;=10%,"0-10",
TRUE,"&gt;10"
)&amp;" "&amp;"% progress"</f>
        <v>&gt;10 % progress</v>
      </c>
      <c r="P2271" s="15">
        <f t="shared" si="177"/>
        <v>0</v>
      </c>
      <c r="Q2271" s="15">
        <f>COUNTIFS($G:$G,$G2271)</f>
        <v>5</v>
      </c>
      <c r="R2271" s="16">
        <f t="shared" si="178"/>
        <v>0</v>
      </c>
      <c r="S2271" s="15" t="str">
        <f t="shared" si="179"/>
        <v>no 0% progess</v>
      </c>
      <c r="T2271" s="9">
        <v>0</v>
      </c>
      <c r="U2271" s="9">
        <v>5</v>
      </c>
      <c r="V2271" s="9">
        <v>7</v>
      </c>
      <c r="W2271" s="9">
        <v>0</v>
      </c>
      <c r="X2271" s="9">
        <v>0</v>
      </c>
      <c r="Y2271" s="9">
        <v>0</v>
      </c>
      <c r="Z2271" s="9"/>
      <c r="AA2271" s="9">
        <v>0</v>
      </c>
      <c r="AB2271" s="9"/>
      <c r="AC2271" s="9">
        <v>12526</v>
      </c>
      <c r="AD2271" s="9" t="s">
        <v>8264</v>
      </c>
      <c r="AE2271" s="9" t="s">
        <v>8253</v>
      </c>
      <c r="AF2271" s="9">
        <v>18</v>
      </c>
      <c r="AG2271" s="9"/>
      <c r="AH2271" s="9" t="s">
        <v>8265</v>
      </c>
      <c r="AI2271" s="9" t="s">
        <v>8266</v>
      </c>
      <c r="AJ2271" s="9" t="s">
        <v>8267</v>
      </c>
    </row>
    <row r="2272" spans="1:36" x14ac:dyDescent="0.35">
      <c r="A2272" s="9" t="s">
        <v>79</v>
      </c>
      <c r="B2272" s="9" t="s">
        <v>39</v>
      </c>
      <c r="C2272" s="9" t="s">
        <v>14503</v>
      </c>
      <c r="D2272" s="9" t="s">
        <v>29</v>
      </c>
      <c r="E2272" s="9" t="s">
        <v>8250</v>
      </c>
      <c r="F2272" s="9" t="str">
        <f>_xlfn.XLOOKUP(E2272,Total_Enrolled!C:C,Total_Enrolled!C:C)</f>
        <v>2025eb1200014@bitspilani-digital.edu.in</v>
      </c>
      <c r="G2272" s="9" t="s">
        <v>8251</v>
      </c>
      <c r="H2272" s="9" t="s">
        <v>14516</v>
      </c>
      <c r="I2272" s="9" t="s">
        <v>8252</v>
      </c>
      <c r="J2272" s="9" t="b">
        <v>1</v>
      </c>
      <c r="K2272" s="9">
        <v>87</v>
      </c>
      <c r="L2272" s="9">
        <f>_xlfn.XLOOKUP(B2272,Courses!A:A,Courses!H:H)</f>
        <v>86</v>
      </c>
      <c r="M2272" s="14">
        <f t="shared" si="175"/>
        <v>1.0116279069767442</v>
      </c>
      <c r="N2272" s="14" t="str">
        <f t="shared" si="176"/>
        <v>Active</v>
      </c>
      <c r="O2272" s="14" t="str" cm="1">
        <f t="array" ref="O2272">_xlfn.IFS(M2272=0,"0",
M2272&lt;=10%,"0-10",
TRUE,"&gt;10"
)&amp;" "&amp;"% progress"</f>
        <v>&gt;10 % progress</v>
      </c>
      <c r="P2272" s="15">
        <f t="shared" si="177"/>
        <v>0</v>
      </c>
      <c r="Q2272" s="15">
        <f>COUNTIFS($G:$G,$G2272)</f>
        <v>5</v>
      </c>
      <c r="R2272" s="16">
        <f t="shared" si="178"/>
        <v>0</v>
      </c>
      <c r="S2272" s="15" t="str">
        <f t="shared" si="179"/>
        <v>no 0% progess</v>
      </c>
      <c r="T2272" s="9">
        <v>0</v>
      </c>
      <c r="U2272" s="9">
        <v>27</v>
      </c>
      <c r="V2272" s="9">
        <v>36</v>
      </c>
      <c r="W2272" s="9">
        <v>0</v>
      </c>
      <c r="X2272" s="9">
        <v>0</v>
      </c>
      <c r="Y2272" s="9">
        <v>0</v>
      </c>
      <c r="Z2272" s="9"/>
      <c r="AA2272" s="9">
        <v>0</v>
      </c>
      <c r="AB2272" s="9"/>
      <c r="AC2272" s="9">
        <v>34750</v>
      </c>
      <c r="AD2272" s="9" t="s">
        <v>8268</v>
      </c>
      <c r="AE2272" s="9" t="s">
        <v>8253</v>
      </c>
      <c r="AF2272" s="9">
        <v>18</v>
      </c>
      <c r="AG2272" s="9"/>
      <c r="AH2272" s="9" t="s">
        <v>8269</v>
      </c>
      <c r="AI2272" s="9" t="s">
        <v>8270</v>
      </c>
      <c r="AJ2272" s="9" t="s">
        <v>8271</v>
      </c>
    </row>
    <row r="2273" spans="1:36" x14ac:dyDescent="0.35">
      <c r="A2273" s="9" t="s">
        <v>79</v>
      </c>
      <c r="B2273" s="9" t="s">
        <v>39</v>
      </c>
      <c r="C2273" s="9" t="s">
        <v>14503</v>
      </c>
      <c r="D2273" s="9" t="s">
        <v>29</v>
      </c>
      <c r="E2273" s="9" t="s">
        <v>8272</v>
      </c>
      <c r="F2273" s="9" t="str">
        <f>_xlfn.XLOOKUP(E2273,Total_Enrolled!C:C,Total_Enrolled!C:C)</f>
        <v>2025eb1200015@bitspilani-digital.edu.in</v>
      </c>
      <c r="G2273" s="9" t="s">
        <v>8273</v>
      </c>
      <c r="H2273" s="9" t="s">
        <v>14516</v>
      </c>
      <c r="I2273" s="9" t="s">
        <v>8274</v>
      </c>
      <c r="J2273" s="9" t="b">
        <v>1</v>
      </c>
      <c r="K2273" s="9">
        <v>29</v>
      </c>
      <c r="L2273" s="9">
        <f>_xlfn.XLOOKUP(B2273,Courses!A:A,Courses!H:H)</f>
        <v>86</v>
      </c>
      <c r="M2273" s="14">
        <f t="shared" si="175"/>
        <v>0.33720930232558138</v>
      </c>
      <c r="N2273" s="14" t="str">
        <f t="shared" si="176"/>
        <v>Active</v>
      </c>
      <c r="O2273" s="14" t="str" cm="1">
        <f t="array" ref="O2273">_xlfn.IFS(M2273=0,"0",
M2273&lt;=10%,"0-10",
TRUE,"&gt;10"
)&amp;" "&amp;"% progress"</f>
        <v>&gt;10 % progress</v>
      </c>
      <c r="P2273" s="15">
        <f t="shared" si="177"/>
        <v>0</v>
      </c>
      <c r="Q2273" s="15">
        <f>COUNTIFS($G:$G,$G2273)</f>
        <v>5</v>
      </c>
      <c r="R2273" s="16">
        <f t="shared" si="178"/>
        <v>0</v>
      </c>
      <c r="S2273" s="15" t="str">
        <f t="shared" si="179"/>
        <v>no 0% progess</v>
      </c>
      <c r="T2273" s="9">
        <v>0</v>
      </c>
      <c r="U2273" s="9">
        <v>7</v>
      </c>
      <c r="V2273" s="9">
        <v>7</v>
      </c>
      <c r="W2273" s="9">
        <v>0</v>
      </c>
      <c r="X2273" s="9">
        <v>0</v>
      </c>
      <c r="Y2273" s="9">
        <v>0</v>
      </c>
      <c r="Z2273" s="9"/>
      <c r="AA2273" s="9">
        <v>0</v>
      </c>
      <c r="AB2273" s="9"/>
      <c r="AC2273" s="9">
        <v>37349</v>
      </c>
      <c r="AD2273" s="9" t="s">
        <v>8275</v>
      </c>
      <c r="AE2273" s="9" t="s">
        <v>8276</v>
      </c>
      <c r="AF2273" s="9">
        <v>11</v>
      </c>
      <c r="AG2273" s="9"/>
      <c r="AH2273" s="9" t="s">
        <v>8277</v>
      </c>
      <c r="AI2273" s="9" t="s">
        <v>8278</v>
      </c>
      <c r="AJ2273" s="9" t="s">
        <v>8279</v>
      </c>
    </row>
    <row r="2274" spans="1:36" x14ac:dyDescent="0.35">
      <c r="A2274" s="9" t="s">
        <v>27</v>
      </c>
      <c r="B2274" s="9" t="s">
        <v>28</v>
      </c>
      <c r="C2274" s="9" t="s">
        <v>14503</v>
      </c>
      <c r="D2274" s="9" t="s">
        <v>29</v>
      </c>
      <c r="E2274" s="9" t="s">
        <v>8272</v>
      </c>
      <c r="F2274" s="9" t="str">
        <f>_xlfn.XLOOKUP(E2274,Total_Enrolled!C:C,Total_Enrolled!C:C)</f>
        <v>2025eb1200015@bitspilani-digital.edu.in</v>
      </c>
      <c r="G2274" s="9" t="s">
        <v>8273</v>
      </c>
      <c r="H2274" s="9" t="s">
        <v>14516</v>
      </c>
      <c r="I2274" s="9" t="s">
        <v>8274</v>
      </c>
      <c r="J2274" s="9" t="b">
        <v>1</v>
      </c>
      <c r="K2274" s="9">
        <v>5</v>
      </c>
      <c r="L2274" s="9">
        <f>_xlfn.XLOOKUP(B2274,Courses!A:A,Courses!H:H)</f>
        <v>61</v>
      </c>
      <c r="M2274" s="14">
        <f t="shared" si="175"/>
        <v>8.1967213114754092E-2</v>
      </c>
      <c r="N2274" s="14" t="str">
        <f t="shared" si="176"/>
        <v>Active</v>
      </c>
      <c r="O2274" s="14" t="str" cm="1">
        <f t="array" ref="O2274">_xlfn.IFS(M2274=0,"0",
M2274&lt;=10%,"0-10",
TRUE,"&gt;10"
)&amp;" "&amp;"% progress"</f>
        <v>0-10 % progress</v>
      </c>
      <c r="P2274" s="15">
        <f t="shared" si="177"/>
        <v>0</v>
      </c>
      <c r="Q2274" s="15">
        <f>COUNTIFS($G:$G,$G2274)</f>
        <v>5</v>
      </c>
      <c r="R2274" s="16">
        <f t="shared" si="178"/>
        <v>0</v>
      </c>
      <c r="S2274" s="15" t="str">
        <f t="shared" si="179"/>
        <v>no 0% progess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/>
      <c r="AA2274" s="9">
        <v>0</v>
      </c>
      <c r="AB2274" s="9"/>
      <c r="AC2274" s="9">
        <v>2929</v>
      </c>
      <c r="AD2274" s="9" t="s">
        <v>8280</v>
      </c>
      <c r="AE2274" s="9" t="s">
        <v>8276</v>
      </c>
      <c r="AF2274" s="9">
        <v>11</v>
      </c>
      <c r="AG2274" s="9"/>
      <c r="AH2274" s="9"/>
      <c r="AI2274" s="9" t="s">
        <v>8281</v>
      </c>
      <c r="AJ2274" s="9" t="s">
        <v>8282</v>
      </c>
    </row>
    <row r="2275" spans="1:36" x14ac:dyDescent="0.35">
      <c r="A2275" s="9" t="s">
        <v>136</v>
      </c>
      <c r="B2275" s="9" t="s">
        <v>32</v>
      </c>
      <c r="C2275" s="9" t="s">
        <v>14503</v>
      </c>
      <c r="D2275" s="9" t="s">
        <v>29</v>
      </c>
      <c r="E2275" s="9" t="s">
        <v>8272</v>
      </c>
      <c r="F2275" s="9" t="str">
        <f>_xlfn.XLOOKUP(E2275,Total_Enrolled!C:C,Total_Enrolled!C:C)</f>
        <v>2025eb1200015@bitspilani-digital.edu.in</v>
      </c>
      <c r="G2275" s="9" t="s">
        <v>8273</v>
      </c>
      <c r="H2275" s="9" t="s">
        <v>14516</v>
      </c>
      <c r="I2275" s="9" t="s">
        <v>8274</v>
      </c>
      <c r="J2275" s="9" t="b">
        <v>1</v>
      </c>
      <c r="K2275" s="9">
        <v>0</v>
      </c>
      <c r="L2275" s="9">
        <f>_xlfn.XLOOKUP(B2275,Courses!A:A,Courses!H:H)</f>
        <v>77</v>
      </c>
      <c r="M2275" s="14">
        <f t="shared" si="175"/>
        <v>0</v>
      </c>
      <c r="N2275" s="14" t="str">
        <f t="shared" si="176"/>
        <v>Not Active</v>
      </c>
      <c r="O2275" s="14" t="str" cm="1">
        <f t="array" ref="O2275">_xlfn.IFS(M2275=0,"0",
M2275&lt;=10%,"0-10",
TRUE,"&gt;10"
)&amp;" "&amp;"% progress"</f>
        <v>0 % progress</v>
      </c>
      <c r="P2275" s="15">
        <f t="shared" si="177"/>
        <v>1</v>
      </c>
      <c r="Q2275" s="15">
        <f>COUNTIFS($G:$G,$G2275)</f>
        <v>5</v>
      </c>
      <c r="R2275" s="16">
        <f t="shared" si="178"/>
        <v>0.2</v>
      </c>
      <c r="S2275" s="15" t="str">
        <f t="shared" si="179"/>
        <v>no progress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/>
      <c r="AA2275" s="9">
        <v>0</v>
      </c>
      <c r="AB2275" s="9"/>
      <c r="AC2275" s="9">
        <v>0</v>
      </c>
      <c r="AD2275" s="9"/>
      <c r="AE2275" s="9" t="s">
        <v>8276</v>
      </c>
      <c r="AF2275" s="9">
        <v>11</v>
      </c>
      <c r="AG2275" s="9"/>
      <c r="AH2275" s="9"/>
      <c r="AI2275" s="9"/>
      <c r="AJ2275" s="9"/>
    </row>
    <row r="2276" spans="1:36" x14ac:dyDescent="0.35">
      <c r="A2276" s="9" t="s">
        <v>62</v>
      </c>
      <c r="B2276" s="9" t="s">
        <v>34</v>
      </c>
      <c r="C2276" s="9" t="s">
        <v>14503</v>
      </c>
      <c r="D2276" s="9" t="s">
        <v>29</v>
      </c>
      <c r="E2276" s="9" t="s">
        <v>8272</v>
      </c>
      <c r="F2276" s="9" t="str">
        <f>_xlfn.XLOOKUP(E2276,Total_Enrolled!C:C,Total_Enrolled!C:C)</f>
        <v>2025eb1200015@bitspilani-digital.edu.in</v>
      </c>
      <c r="G2276" s="9" t="s">
        <v>8273</v>
      </c>
      <c r="H2276" s="9" t="s">
        <v>14516</v>
      </c>
      <c r="I2276" s="9" t="s">
        <v>8274</v>
      </c>
      <c r="J2276" s="9" t="b">
        <v>1</v>
      </c>
      <c r="K2276" s="9">
        <v>0</v>
      </c>
      <c r="L2276" s="9">
        <f>_xlfn.XLOOKUP(B2276,Courses!A:A,Courses!H:H)</f>
        <v>88</v>
      </c>
      <c r="M2276" s="14">
        <f t="shared" si="175"/>
        <v>0</v>
      </c>
      <c r="N2276" s="14" t="str">
        <f t="shared" si="176"/>
        <v>Not Active</v>
      </c>
      <c r="O2276" s="14" t="str" cm="1">
        <f t="array" ref="O2276">_xlfn.IFS(M2276=0,"0",
M2276&lt;=10%,"0-10",
TRUE,"&gt;10"
)&amp;" "&amp;"% progress"</f>
        <v>0 % progress</v>
      </c>
      <c r="P2276" s="15">
        <f t="shared" si="177"/>
        <v>1</v>
      </c>
      <c r="Q2276" s="15">
        <f>COUNTIFS($G:$G,$G2276)</f>
        <v>5</v>
      </c>
      <c r="R2276" s="16">
        <f t="shared" si="178"/>
        <v>0.2</v>
      </c>
      <c r="S2276" s="15" t="str">
        <f t="shared" si="179"/>
        <v>no progress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/>
      <c r="AA2276" s="9">
        <v>0</v>
      </c>
      <c r="AB2276" s="9"/>
      <c r="AC2276" s="9">
        <v>0</v>
      </c>
      <c r="AD2276" s="9"/>
      <c r="AE2276" s="9" t="s">
        <v>8276</v>
      </c>
      <c r="AF2276" s="9">
        <v>11</v>
      </c>
      <c r="AG2276" s="9"/>
      <c r="AH2276" s="9"/>
      <c r="AI2276" s="9"/>
      <c r="AJ2276" s="9"/>
    </row>
    <row r="2277" spans="1:36" x14ac:dyDescent="0.35">
      <c r="A2277" s="9" t="s">
        <v>124</v>
      </c>
      <c r="B2277" s="9" t="s">
        <v>33</v>
      </c>
      <c r="C2277" s="9" t="s">
        <v>14503</v>
      </c>
      <c r="D2277" s="9" t="s">
        <v>29</v>
      </c>
      <c r="E2277" s="9" t="s">
        <v>8272</v>
      </c>
      <c r="F2277" s="9" t="str">
        <f>_xlfn.XLOOKUP(E2277,Total_Enrolled!C:C,Total_Enrolled!C:C)</f>
        <v>2025eb1200015@bitspilani-digital.edu.in</v>
      </c>
      <c r="G2277" s="9" t="s">
        <v>8273</v>
      </c>
      <c r="H2277" s="9" t="s">
        <v>14516</v>
      </c>
      <c r="I2277" s="9" t="s">
        <v>8274</v>
      </c>
      <c r="J2277" s="9" t="b">
        <v>1</v>
      </c>
      <c r="K2277" s="9">
        <v>0</v>
      </c>
      <c r="L2277" s="9">
        <f>_xlfn.XLOOKUP(B2277,Courses!A:A,Courses!H:H)</f>
        <v>41</v>
      </c>
      <c r="M2277" s="14">
        <f t="shared" si="175"/>
        <v>0</v>
      </c>
      <c r="N2277" s="14" t="str">
        <f t="shared" si="176"/>
        <v>Not Active</v>
      </c>
      <c r="O2277" s="14" t="str" cm="1">
        <f t="array" ref="O2277">_xlfn.IFS(M2277=0,"0",
M2277&lt;=10%,"0-10",
TRUE,"&gt;10"
)&amp;" "&amp;"% progress"</f>
        <v>0 % progress</v>
      </c>
      <c r="P2277" s="15">
        <f t="shared" si="177"/>
        <v>1</v>
      </c>
      <c r="Q2277" s="15">
        <f>COUNTIFS($G:$G,$G2277)</f>
        <v>5</v>
      </c>
      <c r="R2277" s="16">
        <f t="shared" si="178"/>
        <v>0.2</v>
      </c>
      <c r="S2277" s="15" t="str">
        <f t="shared" si="179"/>
        <v>no progress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/>
      <c r="AA2277" s="9">
        <v>0</v>
      </c>
      <c r="AB2277" s="9"/>
      <c r="AC2277" s="9">
        <v>0</v>
      </c>
      <c r="AD2277" s="9"/>
      <c r="AE2277" s="9" t="s">
        <v>8276</v>
      </c>
      <c r="AF2277" s="9">
        <v>11</v>
      </c>
      <c r="AG2277" s="9"/>
      <c r="AH2277" s="9"/>
      <c r="AI2277" s="9"/>
      <c r="AJ2277" s="9"/>
    </row>
    <row r="2278" spans="1:36" x14ac:dyDescent="0.35">
      <c r="A2278" s="9" t="s">
        <v>124</v>
      </c>
      <c r="B2278" s="9" t="s">
        <v>33</v>
      </c>
      <c r="C2278" s="9" t="s">
        <v>14503</v>
      </c>
      <c r="D2278" s="9" t="s">
        <v>29</v>
      </c>
      <c r="E2278" s="9" t="s">
        <v>8283</v>
      </c>
      <c r="F2278" s="9" t="str">
        <f>_xlfn.XLOOKUP(E2278,Total_Enrolled!C:C,Total_Enrolled!C:C)</f>
        <v>2025eb1200016@bitspilani-digital.edu.in</v>
      </c>
      <c r="G2278" s="9" t="s">
        <v>8284</v>
      </c>
      <c r="H2278" s="9" t="s">
        <v>14516</v>
      </c>
      <c r="I2278" s="9" t="s">
        <v>8285</v>
      </c>
      <c r="J2278" s="9" t="b">
        <v>1</v>
      </c>
      <c r="K2278" s="9">
        <v>25</v>
      </c>
      <c r="L2278" s="9">
        <f>_xlfn.XLOOKUP(B2278,Courses!A:A,Courses!H:H)</f>
        <v>41</v>
      </c>
      <c r="M2278" s="14">
        <f t="shared" si="175"/>
        <v>0.6097560975609756</v>
      </c>
      <c r="N2278" s="14" t="str">
        <f t="shared" si="176"/>
        <v>Active</v>
      </c>
      <c r="O2278" s="14" t="str" cm="1">
        <f t="array" ref="O2278">_xlfn.IFS(M2278=0,"0",
M2278&lt;=10%,"0-10",
TRUE,"&gt;10"
)&amp;" "&amp;"% progress"</f>
        <v>&gt;10 % progress</v>
      </c>
      <c r="P2278" s="15">
        <f t="shared" si="177"/>
        <v>0</v>
      </c>
      <c r="Q2278" s="15">
        <f>COUNTIFS($G:$G,$G2278)</f>
        <v>5</v>
      </c>
      <c r="R2278" s="16">
        <f t="shared" si="178"/>
        <v>0</v>
      </c>
      <c r="S2278" s="15" t="str">
        <f t="shared" si="179"/>
        <v>no 0% progess</v>
      </c>
      <c r="T2278" s="9">
        <v>0</v>
      </c>
      <c r="U2278" s="9">
        <v>4</v>
      </c>
      <c r="V2278" s="9">
        <v>4</v>
      </c>
      <c r="W2278" s="9">
        <v>0</v>
      </c>
      <c r="X2278" s="9">
        <v>0</v>
      </c>
      <c r="Y2278" s="9">
        <v>0</v>
      </c>
      <c r="Z2278" s="9"/>
      <c r="AA2278" s="9">
        <v>0</v>
      </c>
      <c r="AB2278" s="9"/>
      <c r="AC2278" s="9">
        <v>1397</v>
      </c>
      <c r="AD2278" s="9" t="s">
        <v>8287</v>
      </c>
      <c r="AE2278" s="9" t="s">
        <v>8286</v>
      </c>
      <c r="AF2278" s="9">
        <v>32</v>
      </c>
      <c r="AG2278" s="9"/>
      <c r="AH2278" s="9" t="s">
        <v>8288</v>
      </c>
      <c r="AI2278" s="9" t="s">
        <v>8289</v>
      </c>
      <c r="AJ2278" s="9" t="s">
        <v>8289</v>
      </c>
    </row>
    <row r="2279" spans="1:36" x14ac:dyDescent="0.35">
      <c r="A2279" s="9" t="s">
        <v>62</v>
      </c>
      <c r="B2279" s="9" t="s">
        <v>34</v>
      </c>
      <c r="C2279" s="9" t="s">
        <v>14503</v>
      </c>
      <c r="D2279" s="9" t="s">
        <v>29</v>
      </c>
      <c r="E2279" s="9" t="s">
        <v>8283</v>
      </c>
      <c r="F2279" s="9" t="str">
        <f>_xlfn.XLOOKUP(E2279,Total_Enrolled!C:C,Total_Enrolled!C:C)</f>
        <v>2025eb1200016@bitspilani-digital.edu.in</v>
      </c>
      <c r="G2279" s="9" t="s">
        <v>8284</v>
      </c>
      <c r="H2279" s="9" t="s">
        <v>14516</v>
      </c>
      <c r="I2279" s="9" t="s">
        <v>8285</v>
      </c>
      <c r="J2279" s="9" t="b">
        <v>1</v>
      </c>
      <c r="K2279" s="9">
        <v>68</v>
      </c>
      <c r="L2279" s="9">
        <f>_xlfn.XLOOKUP(B2279,Courses!A:A,Courses!H:H)</f>
        <v>88</v>
      </c>
      <c r="M2279" s="14">
        <f t="shared" si="175"/>
        <v>0.77272727272727271</v>
      </c>
      <c r="N2279" s="14" t="str">
        <f t="shared" si="176"/>
        <v>Active</v>
      </c>
      <c r="O2279" s="14" t="str" cm="1">
        <f t="array" ref="O2279">_xlfn.IFS(M2279=0,"0",
M2279&lt;=10%,"0-10",
TRUE,"&gt;10"
)&amp;" "&amp;"% progress"</f>
        <v>&gt;10 % progress</v>
      </c>
      <c r="P2279" s="15">
        <f t="shared" si="177"/>
        <v>0</v>
      </c>
      <c r="Q2279" s="15">
        <f>COUNTIFS($G:$G,$G2279)</f>
        <v>5</v>
      </c>
      <c r="R2279" s="16">
        <f t="shared" si="178"/>
        <v>0</v>
      </c>
      <c r="S2279" s="15" t="str">
        <f t="shared" si="179"/>
        <v>no 0% progess</v>
      </c>
      <c r="T2279" s="9">
        <v>0</v>
      </c>
      <c r="U2279" s="9">
        <v>26</v>
      </c>
      <c r="V2279" s="9">
        <v>26</v>
      </c>
      <c r="W2279" s="9">
        <v>0</v>
      </c>
      <c r="X2279" s="9">
        <v>0</v>
      </c>
      <c r="Y2279" s="9">
        <v>0</v>
      </c>
      <c r="Z2279" s="9"/>
      <c r="AA2279" s="9">
        <v>0</v>
      </c>
      <c r="AB2279" s="9"/>
      <c r="AC2279" s="9">
        <v>6465</v>
      </c>
      <c r="AD2279" s="9" t="s">
        <v>8290</v>
      </c>
      <c r="AE2279" s="9" t="s">
        <v>8286</v>
      </c>
      <c r="AF2279" s="9">
        <v>32</v>
      </c>
      <c r="AG2279" s="9"/>
      <c r="AH2279" s="9" t="s">
        <v>8291</v>
      </c>
      <c r="AI2279" s="9" t="s">
        <v>8292</v>
      </c>
      <c r="AJ2279" s="9" t="s">
        <v>8292</v>
      </c>
    </row>
    <row r="2280" spans="1:36" x14ac:dyDescent="0.35">
      <c r="A2280" s="9" t="s">
        <v>136</v>
      </c>
      <c r="B2280" s="9" t="s">
        <v>32</v>
      </c>
      <c r="C2280" s="9" t="s">
        <v>14503</v>
      </c>
      <c r="D2280" s="9" t="s">
        <v>29</v>
      </c>
      <c r="E2280" s="9" t="s">
        <v>8283</v>
      </c>
      <c r="F2280" s="9" t="str">
        <f>_xlfn.XLOOKUP(E2280,Total_Enrolled!C:C,Total_Enrolled!C:C)</f>
        <v>2025eb1200016@bitspilani-digital.edu.in</v>
      </c>
      <c r="G2280" s="9" t="s">
        <v>8284</v>
      </c>
      <c r="H2280" s="9" t="s">
        <v>14516</v>
      </c>
      <c r="I2280" s="9" t="s">
        <v>8285</v>
      </c>
      <c r="J2280" s="9" t="b">
        <v>1</v>
      </c>
      <c r="K2280" s="9">
        <v>10</v>
      </c>
      <c r="L2280" s="9">
        <f>_xlfn.XLOOKUP(B2280,Courses!A:A,Courses!H:H)</f>
        <v>77</v>
      </c>
      <c r="M2280" s="14">
        <f t="shared" si="175"/>
        <v>0.12987012987012986</v>
      </c>
      <c r="N2280" s="14" t="str">
        <f t="shared" si="176"/>
        <v>Active</v>
      </c>
      <c r="O2280" s="14" t="str" cm="1">
        <f t="array" ref="O2280">_xlfn.IFS(M2280=0,"0",
M2280&lt;=10%,"0-10",
TRUE,"&gt;10"
)&amp;" "&amp;"% progress"</f>
        <v>&gt;10 % progress</v>
      </c>
      <c r="P2280" s="15">
        <f t="shared" si="177"/>
        <v>0</v>
      </c>
      <c r="Q2280" s="15">
        <f>COUNTIFS($G:$G,$G2280)</f>
        <v>5</v>
      </c>
      <c r="R2280" s="16">
        <f t="shared" si="178"/>
        <v>0</v>
      </c>
      <c r="S2280" s="15" t="str">
        <f t="shared" si="179"/>
        <v>no 0% progess</v>
      </c>
      <c r="T2280" s="9">
        <v>0</v>
      </c>
      <c r="U2280" s="9">
        <v>2</v>
      </c>
      <c r="V2280" s="9">
        <v>2</v>
      </c>
      <c r="W2280" s="9">
        <v>0</v>
      </c>
      <c r="X2280" s="9">
        <v>0</v>
      </c>
      <c r="Y2280" s="9">
        <v>0</v>
      </c>
      <c r="Z2280" s="9"/>
      <c r="AA2280" s="9">
        <v>0</v>
      </c>
      <c r="AB2280" s="9"/>
      <c r="AC2280" s="9">
        <v>342</v>
      </c>
      <c r="AD2280" s="9" t="s">
        <v>8293</v>
      </c>
      <c r="AE2280" s="9" t="s">
        <v>8286</v>
      </c>
      <c r="AF2280" s="9">
        <v>32</v>
      </c>
      <c r="AG2280" s="9"/>
      <c r="AH2280" s="9" t="s">
        <v>8294</v>
      </c>
      <c r="AI2280" s="9"/>
      <c r="AJ2280" s="9"/>
    </row>
    <row r="2281" spans="1:36" x14ac:dyDescent="0.35">
      <c r="A2281" s="9" t="s">
        <v>27</v>
      </c>
      <c r="B2281" s="9" t="s">
        <v>28</v>
      </c>
      <c r="C2281" s="9" t="s">
        <v>14503</v>
      </c>
      <c r="D2281" s="9" t="s">
        <v>29</v>
      </c>
      <c r="E2281" s="9" t="s">
        <v>8283</v>
      </c>
      <c r="F2281" s="9" t="str">
        <f>_xlfn.XLOOKUP(E2281,Total_Enrolled!C:C,Total_Enrolled!C:C)</f>
        <v>2025eb1200016@bitspilani-digital.edu.in</v>
      </c>
      <c r="G2281" s="9" t="s">
        <v>8284</v>
      </c>
      <c r="H2281" s="9" t="s">
        <v>14516</v>
      </c>
      <c r="I2281" s="9" t="s">
        <v>8285</v>
      </c>
      <c r="J2281" s="9" t="b">
        <v>1</v>
      </c>
      <c r="K2281" s="9">
        <v>40</v>
      </c>
      <c r="L2281" s="9">
        <f>_xlfn.XLOOKUP(B2281,Courses!A:A,Courses!H:H)</f>
        <v>61</v>
      </c>
      <c r="M2281" s="14">
        <f t="shared" si="175"/>
        <v>0.65573770491803274</v>
      </c>
      <c r="N2281" s="14" t="str">
        <f t="shared" si="176"/>
        <v>Active</v>
      </c>
      <c r="O2281" s="14" t="str" cm="1">
        <f t="array" ref="O2281">_xlfn.IFS(M2281=0,"0",
M2281&lt;=10%,"0-10",
TRUE,"&gt;10"
)&amp;" "&amp;"% progress"</f>
        <v>&gt;10 % progress</v>
      </c>
      <c r="P2281" s="15">
        <f t="shared" si="177"/>
        <v>0</v>
      </c>
      <c r="Q2281" s="15">
        <f>COUNTIFS($G:$G,$G2281)</f>
        <v>5</v>
      </c>
      <c r="R2281" s="16">
        <f t="shared" si="178"/>
        <v>0</v>
      </c>
      <c r="S2281" s="15" t="str">
        <f t="shared" si="179"/>
        <v>no 0% progess</v>
      </c>
      <c r="T2281" s="9">
        <v>0</v>
      </c>
      <c r="U2281" s="9">
        <v>11</v>
      </c>
      <c r="V2281" s="9">
        <v>13</v>
      </c>
      <c r="W2281" s="9">
        <v>0</v>
      </c>
      <c r="X2281" s="9">
        <v>0</v>
      </c>
      <c r="Y2281" s="9">
        <v>3</v>
      </c>
      <c r="Z2281" s="9"/>
      <c r="AA2281" s="9">
        <v>0</v>
      </c>
      <c r="AB2281" s="9"/>
      <c r="AC2281" s="9">
        <v>3225</v>
      </c>
      <c r="AD2281" s="9" t="s">
        <v>8295</v>
      </c>
      <c r="AE2281" s="9" t="s">
        <v>8286</v>
      </c>
      <c r="AF2281" s="9">
        <v>32</v>
      </c>
      <c r="AG2281" s="9"/>
      <c r="AH2281" s="9" t="s">
        <v>8296</v>
      </c>
      <c r="AI2281" s="9" t="s">
        <v>8297</v>
      </c>
      <c r="AJ2281" s="9" t="s">
        <v>8298</v>
      </c>
    </row>
    <row r="2282" spans="1:36" x14ac:dyDescent="0.35">
      <c r="A2282" s="9" t="s">
        <v>79</v>
      </c>
      <c r="B2282" s="9" t="s">
        <v>39</v>
      </c>
      <c r="C2282" s="9" t="s">
        <v>14503</v>
      </c>
      <c r="D2282" s="9" t="s">
        <v>29</v>
      </c>
      <c r="E2282" s="9" t="s">
        <v>8283</v>
      </c>
      <c r="F2282" s="9" t="str">
        <f>_xlfn.XLOOKUP(E2282,Total_Enrolled!C:C,Total_Enrolled!C:C)</f>
        <v>2025eb1200016@bitspilani-digital.edu.in</v>
      </c>
      <c r="G2282" s="9" t="s">
        <v>8284</v>
      </c>
      <c r="H2282" s="9" t="s">
        <v>14516</v>
      </c>
      <c r="I2282" s="9" t="s">
        <v>8285</v>
      </c>
      <c r="J2282" s="9" t="b">
        <v>1</v>
      </c>
      <c r="K2282" s="9">
        <v>81</v>
      </c>
      <c r="L2282" s="9">
        <f>_xlfn.XLOOKUP(B2282,Courses!A:A,Courses!H:H)</f>
        <v>86</v>
      </c>
      <c r="M2282" s="14">
        <f t="shared" si="175"/>
        <v>0.94186046511627908</v>
      </c>
      <c r="N2282" s="14" t="str">
        <f t="shared" si="176"/>
        <v>Active</v>
      </c>
      <c r="O2282" s="14" t="str" cm="1">
        <f t="array" ref="O2282">_xlfn.IFS(M2282=0,"0",
M2282&lt;=10%,"0-10",
TRUE,"&gt;10"
)&amp;" "&amp;"% progress"</f>
        <v>&gt;10 % progress</v>
      </c>
      <c r="P2282" s="15">
        <f t="shared" si="177"/>
        <v>0</v>
      </c>
      <c r="Q2282" s="15">
        <f>COUNTIFS($G:$G,$G2282)</f>
        <v>5</v>
      </c>
      <c r="R2282" s="16">
        <f t="shared" si="178"/>
        <v>0</v>
      </c>
      <c r="S2282" s="15" t="str">
        <f t="shared" si="179"/>
        <v>no 0% progess</v>
      </c>
      <c r="T2282" s="9">
        <v>0</v>
      </c>
      <c r="U2282" s="9">
        <v>26</v>
      </c>
      <c r="V2282" s="9">
        <v>29</v>
      </c>
      <c r="W2282" s="9">
        <v>0</v>
      </c>
      <c r="X2282" s="9">
        <v>0</v>
      </c>
      <c r="Y2282" s="9">
        <v>0</v>
      </c>
      <c r="Z2282" s="9"/>
      <c r="AA2282" s="9">
        <v>0</v>
      </c>
      <c r="AB2282" s="9"/>
      <c r="AC2282" s="9">
        <v>7119</v>
      </c>
      <c r="AD2282" s="9" t="s">
        <v>8299</v>
      </c>
      <c r="AE2282" s="9" t="s">
        <v>8286</v>
      </c>
      <c r="AF2282" s="9">
        <v>32</v>
      </c>
      <c r="AG2282" s="9"/>
      <c r="AH2282" s="9" t="s">
        <v>8300</v>
      </c>
      <c r="AI2282" s="9" t="s">
        <v>8301</v>
      </c>
      <c r="AJ2282" s="9" t="s">
        <v>8302</v>
      </c>
    </row>
    <row r="2283" spans="1:36" x14ac:dyDescent="0.35">
      <c r="A2283" s="9" t="s">
        <v>79</v>
      </c>
      <c r="B2283" s="9" t="s">
        <v>39</v>
      </c>
      <c r="C2283" s="9" t="s">
        <v>14503</v>
      </c>
      <c r="D2283" s="9" t="s">
        <v>29</v>
      </c>
      <c r="E2283" s="9" t="s">
        <v>8303</v>
      </c>
      <c r="F2283" s="9" t="str">
        <f>_xlfn.XLOOKUP(E2283,Total_Enrolled!C:C,Total_Enrolled!C:C)</f>
        <v>2025eb1200017@bitspilani-digital.edu.in</v>
      </c>
      <c r="G2283" s="9" t="s">
        <v>8304</v>
      </c>
      <c r="H2283" s="9" t="s">
        <v>14516</v>
      </c>
      <c r="I2283" s="9" t="s">
        <v>8305</v>
      </c>
      <c r="J2283" s="9" t="b">
        <v>1</v>
      </c>
      <c r="K2283" s="9">
        <v>24</v>
      </c>
      <c r="L2283" s="9">
        <f>_xlfn.XLOOKUP(B2283,Courses!A:A,Courses!H:H)</f>
        <v>86</v>
      </c>
      <c r="M2283" s="14">
        <f t="shared" si="175"/>
        <v>0.27906976744186046</v>
      </c>
      <c r="N2283" s="14" t="str">
        <f t="shared" si="176"/>
        <v>Active</v>
      </c>
      <c r="O2283" s="14" t="str" cm="1">
        <f t="array" ref="O2283">_xlfn.IFS(M2283=0,"0",
M2283&lt;=10%,"0-10",
TRUE,"&gt;10"
)&amp;" "&amp;"% progress"</f>
        <v>&gt;10 % progress</v>
      </c>
      <c r="P2283" s="15">
        <f t="shared" si="177"/>
        <v>0</v>
      </c>
      <c r="Q2283" s="15">
        <f>COUNTIFS($G:$G,$G2283)</f>
        <v>5</v>
      </c>
      <c r="R2283" s="16">
        <f t="shared" si="178"/>
        <v>0</v>
      </c>
      <c r="S2283" s="15" t="str">
        <f t="shared" si="179"/>
        <v>no 0% progess</v>
      </c>
      <c r="T2283" s="9">
        <v>0</v>
      </c>
      <c r="U2283" s="9">
        <v>5</v>
      </c>
      <c r="V2283" s="9">
        <v>7</v>
      </c>
      <c r="W2283" s="9">
        <v>0</v>
      </c>
      <c r="X2283" s="9">
        <v>0</v>
      </c>
      <c r="Y2283" s="9">
        <v>0</v>
      </c>
      <c r="Z2283" s="9"/>
      <c r="AA2283" s="9">
        <v>0</v>
      </c>
      <c r="AB2283" s="9"/>
      <c r="AC2283" s="9">
        <v>8559</v>
      </c>
      <c r="AD2283" s="9" t="s">
        <v>8306</v>
      </c>
      <c r="AE2283" s="9" t="s">
        <v>8307</v>
      </c>
      <c r="AF2283" s="9">
        <v>16</v>
      </c>
      <c r="AG2283" s="9"/>
      <c r="AH2283" s="9" t="s">
        <v>8308</v>
      </c>
      <c r="AI2283" s="9" t="s">
        <v>8309</v>
      </c>
      <c r="AJ2283" s="9" t="s">
        <v>8310</v>
      </c>
    </row>
    <row r="2284" spans="1:36" x14ac:dyDescent="0.35">
      <c r="A2284" s="9" t="s">
        <v>27</v>
      </c>
      <c r="B2284" s="9" t="s">
        <v>28</v>
      </c>
      <c r="C2284" s="9" t="s">
        <v>14503</v>
      </c>
      <c r="D2284" s="9" t="s">
        <v>29</v>
      </c>
      <c r="E2284" s="9" t="s">
        <v>8303</v>
      </c>
      <c r="F2284" s="9" t="str">
        <f>_xlfn.XLOOKUP(E2284,Total_Enrolled!C:C,Total_Enrolled!C:C)</f>
        <v>2025eb1200017@bitspilani-digital.edu.in</v>
      </c>
      <c r="G2284" s="9" t="s">
        <v>8304</v>
      </c>
      <c r="H2284" s="9" t="s">
        <v>14516</v>
      </c>
      <c r="I2284" s="9" t="s">
        <v>8305</v>
      </c>
      <c r="J2284" s="9" t="b">
        <v>1</v>
      </c>
      <c r="K2284" s="9">
        <v>28</v>
      </c>
      <c r="L2284" s="9">
        <f>_xlfn.XLOOKUP(B2284,Courses!A:A,Courses!H:H)</f>
        <v>61</v>
      </c>
      <c r="M2284" s="14">
        <f t="shared" si="175"/>
        <v>0.45901639344262296</v>
      </c>
      <c r="N2284" s="14" t="str">
        <f t="shared" si="176"/>
        <v>Active</v>
      </c>
      <c r="O2284" s="14" t="str" cm="1">
        <f t="array" ref="O2284">_xlfn.IFS(M2284=0,"0",
M2284&lt;=10%,"0-10",
TRUE,"&gt;10"
)&amp;" "&amp;"% progress"</f>
        <v>&gt;10 % progress</v>
      </c>
      <c r="P2284" s="15">
        <f t="shared" si="177"/>
        <v>0</v>
      </c>
      <c r="Q2284" s="15">
        <f>COUNTIFS($G:$G,$G2284)</f>
        <v>5</v>
      </c>
      <c r="R2284" s="16">
        <f t="shared" si="178"/>
        <v>0</v>
      </c>
      <c r="S2284" s="15" t="str">
        <f t="shared" si="179"/>
        <v>no 0% progess</v>
      </c>
      <c r="T2284" s="9">
        <v>0</v>
      </c>
      <c r="U2284" s="9">
        <v>6</v>
      </c>
      <c r="V2284" s="9">
        <v>10</v>
      </c>
      <c r="W2284" s="9">
        <v>0</v>
      </c>
      <c r="X2284" s="9">
        <v>0</v>
      </c>
      <c r="Y2284" s="9">
        <v>6</v>
      </c>
      <c r="Z2284" s="9"/>
      <c r="AA2284" s="9">
        <v>0</v>
      </c>
      <c r="AB2284" s="9"/>
      <c r="AC2284" s="9">
        <v>26543</v>
      </c>
      <c r="AD2284" s="9" t="s">
        <v>8311</v>
      </c>
      <c r="AE2284" s="9" t="s">
        <v>8307</v>
      </c>
      <c r="AF2284" s="9">
        <v>16</v>
      </c>
      <c r="AG2284" s="9"/>
      <c r="AH2284" s="9" t="s">
        <v>8312</v>
      </c>
      <c r="AI2284" s="9" t="s">
        <v>8313</v>
      </c>
      <c r="AJ2284" s="9" t="s">
        <v>8314</v>
      </c>
    </row>
    <row r="2285" spans="1:36" x14ac:dyDescent="0.35">
      <c r="A2285" s="9" t="s">
        <v>136</v>
      </c>
      <c r="B2285" s="9" t="s">
        <v>32</v>
      </c>
      <c r="C2285" s="9" t="s">
        <v>14503</v>
      </c>
      <c r="D2285" s="9" t="s">
        <v>29</v>
      </c>
      <c r="E2285" s="9" t="s">
        <v>8303</v>
      </c>
      <c r="F2285" s="9" t="str">
        <f>_xlfn.XLOOKUP(E2285,Total_Enrolled!C:C,Total_Enrolled!C:C)</f>
        <v>2025eb1200017@bitspilani-digital.edu.in</v>
      </c>
      <c r="G2285" s="9" t="s">
        <v>8304</v>
      </c>
      <c r="H2285" s="9" t="s">
        <v>14516</v>
      </c>
      <c r="I2285" s="9" t="s">
        <v>8305</v>
      </c>
      <c r="J2285" s="9" t="b">
        <v>1</v>
      </c>
      <c r="K2285" s="9">
        <v>2</v>
      </c>
      <c r="L2285" s="9">
        <f>_xlfn.XLOOKUP(B2285,Courses!A:A,Courses!H:H)</f>
        <v>77</v>
      </c>
      <c r="M2285" s="14">
        <f t="shared" si="175"/>
        <v>2.5974025974025976E-2</v>
      </c>
      <c r="N2285" s="14" t="str">
        <f t="shared" si="176"/>
        <v>Active</v>
      </c>
      <c r="O2285" s="14" t="str" cm="1">
        <f t="array" ref="O2285">_xlfn.IFS(M2285=0,"0",
M2285&lt;=10%,"0-10",
TRUE,"&gt;10"
)&amp;" "&amp;"% progress"</f>
        <v>0-10 % progress</v>
      </c>
      <c r="P2285" s="15">
        <f t="shared" si="177"/>
        <v>0</v>
      </c>
      <c r="Q2285" s="15">
        <f>COUNTIFS($G:$G,$G2285)</f>
        <v>5</v>
      </c>
      <c r="R2285" s="16">
        <f t="shared" si="178"/>
        <v>0</v>
      </c>
      <c r="S2285" s="15" t="str">
        <f t="shared" si="179"/>
        <v>no 0% progess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/>
      <c r="AA2285" s="9">
        <v>0</v>
      </c>
      <c r="AB2285" s="9"/>
      <c r="AC2285" s="9">
        <v>784</v>
      </c>
      <c r="AD2285" s="9" t="s">
        <v>8315</v>
      </c>
      <c r="AE2285" s="9" t="s">
        <v>8307</v>
      </c>
      <c r="AF2285" s="9">
        <v>16</v>
      </c>
      <c r="AG2285" s="9"/>
      <c r="AH2285" s="9"/>
      <c r="AI2285" s="9"/>
      <c r="AJ2285" s="9"/>
    </row>
    <row r="2286" spans="1:36" x14ac:dyDescent="0.35">
      <c r="A2286" s="9" t="s">
        <v>62</v>
      </c>
      <c r="B2286" s="9" t="s">
        <v>34</v>
      </c>
      <c r="C2286" s="9" t="s">
        <v>14503</v>
      </c>
      <c r="D2286" s="9" t="s">
        <v>29</v>
      </c>
      <c r="E2286" s="9" t="s">
        <v>8303</v>
      </c>
      <c r="F2286" s="9" t="str">
        <f>_xlfn.XLOOKUP(E2286,Total_Enrolled!C:C,Total_Enrolled!C:C)</f>
        <v>2025eb1200017@bitspilani-digital.edu.in</v>
      </c>
      <c r="G2286" s="9" t="s">
        <v>8304</v>
      </c>
      <c r="H2286" s="9" t="s">
        <v>14516</v>
      </c>
      <c r="I2286" s="9" t="s">
        <v>8305</v>
      </c>
      <c r="J2286" s="9" t="b">
        <v>1</v>
      </c>
      <c r="K2286" s="9">
        <v>3</v>
      </c>
      <c r="L2286" s="9">
        <f>_xlfn.XLOOKUP(B2286,Courses!A:A,Courses!H:H)</f>
        <v>88</v>
      </c>
      <c r="M2286" s="14">
        <f t="shared" si="175"/>
        <v>3.4090909090909088E-2</v>
      </c>
      <c r="N2286" s="14" t="str">
        <f t="shared" si="176"/>
        <v>Active</v>
      </c>
      <c r="O2286" s="14" t="str" cm="1">
        <f t="array" ref="O2286">_xlfn.IFS(M2286=0,"0",
M2286&lt;=10%,"0-10",
TRUE,"&gt;10"
)&amp;" "&amp;"% progress"</f>
        <v>0-10 % progress</v>
      </c>
      <c r="P2286" s="15">
        <f t="shared" si="177"/>
        <v>0</v>
      </c>
      <c r="Q2286" s="15">
        <f>COUNTIFS($G:$G,$G2286)</f>
        <v>5</v>
      </c>
      <c r="R2286" s="16">
        <f t="shared" si="178"/>
        <v>0</v>
      </c>
      <c r="S2286" s="15" t="str">
        <f t="shared" si="179"/>
        <v>no 0% progess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/>
      <c r="AA2286" s="9">
        <v>0</v>
      </c>
      <c r="AB2286" s="9"/>
      <c r="AC2286" s="9">
        <v>5372</v>
      </c>
      <c r="AD2286" s="9" t="s">
        <v>8316</v>
      </c>
      <c r="AE2286" s="9" t="s">
        <v>8307</v>
      </c>
      <c r="AF2286" s="9">
        <v>16</v>
      </c>
      <c r="AG2286" s="9"/>
      <c r="AH2286" s="9"/>
      <c r="AI2286" s="9" t="s">
        <v>8317</v>
      </c>
      <c r="AJ2286" s="9" t="s">
        <v>8318</v>
      </c>
    </row>
    <row r="2287" spans="1:36" x14ac:dyDescent="0.35">
      <c r="A2287" s="9" t="s">
        <v>124</v>
      </c>
      <c r="B2287" s="9" t="s">
        <v>33</v>
      </c>
      <c r="C2287" s="9" t="s">
        <v>14503</v>
      </c>
      <c r="D2287" s="9" t="s">
        <v>29</v>
      </c>
      <c r="E2287" s="9" t="s">
        <v>8303</v>
      </c>
      <c r="F2287" s="9" t="str">
        <f>_xlfn.XLOOKUP(E2287,Total_Enrolled!C:C,Total_Enrolled!C:C)</f>
        <v>2025eb1200017@bitspilani-digital.edu.in</v>
      </c>
      <c r="G2287" s="9" t="s">
        <v>8304</v>
      </c>
      <c r="H2287" s="9" t="s">
        <v>14516</v>
      </c>
      <c r="I2287" s="9" t="s">
        <v>8305</v>
      </c>
      <c r="J2287" s="9" t="b">
        <v>1</v>
      </c>
      <c r="K2287" s="9">
        <v>6</v>
      </c>
      <c r="L2287" s="9">
        <f>_xlfn.XLOOKUP(B2287,Courses!A:A,Courses!H:H)</f>
        <v>41</v>
      </c>
      <c r="M2287" s="14">
        <f t="shared" si="175"/>
        <v>0.14634146341463414</v>
      </c>
      <c r="N2287" s="14" t="str">
        <f t="shared" si="176"/>
        <v>Active</v>
      </c>
      <c r="O2287" s="14" t="str" cm="1">
        <f t="array" ref="O2287">_xlfn.IFS(M2287=0,"0",
M2287&lt;=10%,"0-10",
TRUE,"&gt;10"
)&amp;" "&amp;"% progress"</f>
        <v>&gt;10 % progress</v>
      </c>
      <c r="P2287" s="15">
        <f t="shared" si="177"/>
        <v>0</v>
      </c>
      <c r="Q2287" s="15">
        <f>COUNTIFS($G:$G,$G2287)</f>
        <v>5</v>
      </c>
      <c r="R2287" s="16">
        <f t="shared" si="178"/>
        <v>0</v>
      </c>
      <c r="S2287" s="15" t="str">
        <f t="shared" si="179"/>
        <v>no 0% progess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/>
      <c r="AA2287" s="9">
        <v>0</v>
      </c>
      <c r="AB2287" s="9"/>
      <c r="AC2287" s="9">
        <v>2731</v>
      </c>
      <c r="AD2287" s="9" t="s">
        <v>8319</v>
      </c>
      <c r="AE2287" s="9" t="s">
        <v>8307</v>
      </c>
      <c r="AF2287" s="9">
        <v>16</v>
      </c>
      <c r="AG2287" s="9"/>
      <c r="AH2287" s="9"/>
      <c r="AI2287" s="9" t="s">
        <v>8320</v>
      </c>
      <c r="AJ2287" s="9" t="s">
        <v>8320</v>
      </c>
    </row>
    <row r="2288" spans="1:36" x14ac:dyDescent="0.35">
      <c r="A2288" s="9" t="s">
        <v>124</v>
      </c>
      <c r="B2288" s="9" t="s">
        <v>33</v>
      </c>
      <c r="C2288" s="9" t="s">
        <v>14503</v>
      </c>
      <c r="D2288" s="9" t="s">
        <v>29</v>
      </c>
      <c r="E2288" s="9" t="s">
        <v>8321</v>
      </c>
      <c r="F2288" s="9" t="str">
        <f>_xlfn.XLOOKUP(E2288,Total_Enrolled!C:C,Total_Enrolled!C:C)</f>
        <v>2025eb1200018@bitspilani-digital.edu.in</v>
      </c>
      <c r="G2288" s="9" t="s">
        <v>8322</v>
      </c>
      <c r="H2288" s="9" t="s">
        <v>14516</v>
      </c>
      <c r="I2288" s="9" t="s">
        <v>8323</v>
      </c>
      <c r="J2288" s="9" t="b">
        <v>1</v>
      </c>
      <c r="K2288" s="9">
        <v>8</v>
      </c>
      <c r="L2288" s="9">
        <f>_xlfn.XLOOKUP(B2288,Courses!A:A,Courses!H:H)</f>
        <v>41</v>
      </c>
      <c r="M2288" s="14">
        <f t="shared" si="175"/>
        <v>0.1951219512195122</v>
      </c>
      <c r="N2288" s="14" t="str">
        <f t="shared" si="176"/>
        <v>Active</v>
      </c>
      <c r="O2288" s="14" t="str" cm="1">
        <f t="array" ref="O2288">_xlfn.IFS(M2288=0,"0",
M2288&lt;=10%,"0-10",
TRUE,"&gt;10"
)&amp;" "&amp;"% progress"</f>
        <v>&gt;10 % progress</v>
      </c>
      <c r="P2288" s="15">
        <f t="shared" si="177"/>
        <v>0</v>
      </c>
      <c r="Q2288" s="15">
        <f>COUNTIFS($G:$G,$G2288)</f>
        <v>5</v>
      </c>
      <c r="R2288" s="16">
        <f t="shared" si="178"/>
        <v>0</v>
      </c>
      <c r="S2288" s="15" t="str">
        <f t="shared" si="179"/>
        <v>no 0% progess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/>
      <c r="AA2288" s="9">
        <v>0</v>
      </c>
      <c r="AB2288" s="9"/>
      <c r="AC2288" s="9">
        <v>745</v>
      </c>
      <c r="AD2288" s="9" t="s">
        <v>8325</v>
      </c>
      <c r="AE2288" s="9" t="s">
        <v>8324</v>
      </c>
      <c r="AF2288" s="9">
        <v>37</v>
      </c>
      <c r="AG2288" s="9"/>
      <c r="AH2288" s="9"/>
      <c r="AI2288" s="9" t="s">
        <v>8326</v>
      </c>
      <c r="AJ2288" s="9" t="s">
        <v>8327</v>
      </c>
    </row>
    <row r="2289" spans="1:36" x14ac:dyDescent="0.35">
      <c r="A2289" s="9" t="s">
        <v>62</v>
      </c>
      <c r="B2289" s="9" t="s">
        <v>34</v>
      </c>
      <c r="C2289" s="9" t="s">
        <v>14503</v>
      </c>
      <c r="D2289" s="9" t="s">
        <v>29</v>
      </c>
      <c r="E2289" s="9" t="s">
        <v>8321</v>
      </c>
      <c r="F2289" s="9" t="str">
        <f>_xlfn.XLOOKUP(E2289,Total_Enrolled!C:C,Total_Enrolled!C:C)</f>
        <v>2025eb1200018@bitspilani-digital.edu.in</v>
      </c>
      <c r="G2289" s="9" t="s">
        <v>8322</v>
      </c>
      <c r="H2289" s="9" t="s">
        <v>14516</v>
      </c>
      <c r="I2289" s="9" t="s">
        <v>8323</v>
      </c>
      <c r="J2289" s="9" t="b">
        <v>1</v>
      </c>
      <c r="K2289" s="9">
        <v>7</v>
      </c>
      <c r="L2289" s="9">
        <f>_xlfn.XLOOKUP(B2289,Courses!A:A,Courses!H:H)</f>
        <v>88</v>
      </c>
      <c r="M2289" s="14">
        <f t="shared" ref="M2289:M2352" si="180">K2289/L2289</f>
        <v>7.9545454545454544E-2</v>
      </c>
      <c r="N2289" s="14" t="str">
        <f t="shared" ref="N2289:N2352" si="181">IF(M2289&gt;0,"Active","Not Active")</f>
        <v>Active</v>
      </c>
      <c r="O2289" s="14" t="str" cm="1">
        <f t="array" ref="O2289">_xlfn.IFS(M2289=0,"0",
M2289&lt;=10%,"0-10",
TRUE,"&gt;10"
)&amp;" "&amp;"% progress"</f>
        <v>0-10 % progress</v>
      </c>
      <c r="P2289" s="15">
        <f t="shared" ref="P2289:P2352" si="182">IF(M2289=0,1,0)</f>
        <v>0</v>
      </c>
      <c r="Q2289" s="15">
        <f>COUNTIFS($G:$G,$G2289)</f>
        <v>5</v>
      </c>
      <c r="R2289" s="16">
        <f t="shared" ref="R2289:R2352" si="183">P2289/Q2289</f>
        <v>0</v>
      </c>
      <c r="S2289" s="15" t="str">
        <f t="shared" ref="S2289:S2352" si="184">IF(R2289=0, "no 0% progess", "no progress")</f>
        <v>no 0% progess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/>
      <c r="AA2289" s="9">
        <v>0</v>
      </c>
      <c r="AB2289" s="9"/>
      <c r="AC2289" s="9">
        <v>235</v>
      </c>
      <c r="AD2289" s="9" t="s">
        <v>8328</v>
      </c>
      <c r="AE2289" s="9" t="s">
        <v>8324</v>
      </c>
      <c r="AF2289" s="9">
        <v>37</v>
      </c>
      <c r="AG2289" s="9"/>
      <c r="AH2289" s="9"/>
      <c r="AI2289" s="9" t="s">
        <v>8329</v>
      </c>
      <c r="AJ2289" s="9" t="s">
        <v>8330</v>
      </c>
    </row>
    <row r="2290" spans="1:36" x14ac:dyDescent="0.35">
      <c r="A2290" s="9" t="s">
        <v>136</v>
      </c>
      <c r="B2290" s="9" t="s">
        <v>32</v>
      </c>
      <c r="C2290" s="9" t="s">
        <v>14503</v>
      </c>
      <c r="D2290" s="9" t="s">
        <v>29</v>
      </c>
      <c r="E2290" s="9" t="s">
        <v>8321</v>
      </c>
      <c r="F2290" s="9" t="str">
        <f>_xlfn.XLOOKUP(E2290,Total_Enrolled!C:C,Total_Enrolled!C:C)</f>
        <v>2025eb1200018@bitspilani-digital.edu.in</v>
      </c>
      <c r="G2290" s="9" t="s">
        <v>8322</v>
      </c>
      <c r="H2290" s="9" t="s">
        <v>14516</v>
      </c>
      <c r="I2290" s="9" t="s">
        <v>8323</v>
      </c>
      <c r="J2290" s="9" t="b">
        <v>1</v>
      </c>
      <c r="K2290" s="9">
        <v>9</v>
      </c>
      <c r="L2290" s="9">
        <f>_xlfn.XLOOKUP(B2290,Courses!A:A,Courses!H:H)</f>
        <v>77</v>
      </c>
      <c r="M2290" s="14">
        <f t="shared" si="180"/>
        <v>0.11688311688311688</v>
      </c>
      <c r="N2290" s="14" t="str">
        <f t="shared" si="181"/>
        <v>Active</v>
      </c>
      <c r="O2290" s="14" t="str" cm="1">
        <f t="array" ref="O2290">_xlfn.IFS(M2290=0,"0",
M2290&lt;=10%,"0-10",
TRUE,"&gt;10"
)&amp;" "&amp;"% progress"</f>
        <v>&gt;10 % progress</v>
      </c>
      <c r="P2290" s="15">
        <f t="shared" si="182"/>
        <v>0</v>
      </c>
      <c r="Q2290" s="15">
        <f>COUNTIFS($G:$G,$G2290)</f>
        <v>5</v>
      </c>
      <c r="R2290" s="16">
        <f t="shared" si="183"/>
        <v>0</v>
      </c>
      <c r="S2290" s="15" t="str">
        <f t="shared" si="184"/>
        <v>no 0% progess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/>
      <c r="AA2290" s="9">
        <v>0</v>
      </c>
      <c r="AB2290" s="9"/>
      <c r="AC2290" s="9">
        <v>1051</v>
      </c>
      <c r="AD2290" s="9" t="s">
        <v>8331</v>
      </c>
      <c r="AE2290" s="9" t="s">
        <v>8324</v>
      </c>
      <c r="AF2290" s="9">
        <v>37</v>
      </c>
      <c r="AG2290" s="9"/>
      <c r="AH2290" s="9"/>
      <c r="AI2290" s="9"/>
      <c r="AJ2290" s="9"/>
    </row>
    <row r="2291" spans="1:36" x14ac:dyDescent="0.35">
      <c r="A2291" s="9" t="s">
        <v>27</v>
      </c>
      <c r="B2291" s="9" t="s">
        <v>28</v>
      </c>
      <c r="C2291" s="9" t="s">
        <v>14503</v>
      </c>
      <c r="D2291" s="9" t="s">
        <v>29</v>
      </c>
      <c r="E2291" s="9" t="s">
        <v>8321</v>
      </c>
      <c r="F2291" s="9" t="str">
        <f>_xlfn.XLOOKUP(E2291,Total_Enrolled!C:C,Total_Enrolled!C:C)</f>
        <v>2025eb1200018@bitspilani-digital.edu.in</v>
      </c>
      <c r="G2291" s="9" t="s">
        <v>8322</v>
      </c>
      <c r="H2291" s="9" t="s">
        <v>14516</v>
      </c>
      <c r="I2291" s="9" t="s">
        <v>8323</v>
      </c>
      <c r="J2291" s="9" t="b">
        <v>1</v>
      </c>
      <c r="K2291" s="9">
        <v>10</v>
      </c>
      <c r="L2291" s="9">
        <f>_xlfn.XLOOKUP(B2291,Courses!A:A,Courses!H:H)</f>
        <v>61</v>
      </c>
      <c r="M2291" s="14">
        <f t="shared" si="180"/>
        <v>0.16393442622950818</v>
      </c>
      <c r="N2291" s="14" t="str">
        <f t="shared" si="181"/>
        <v>Active</v>
      </c>
      <c r="O2291" s="14" t="str" cm="1">
        <f t="array" ref="O2291">_xlfn.IFS(M2291=0,"0",
M2291&lt;=10%,"0-10",
TRUE,"&gt;10"
)&amp;" "&amp;"% progress"</f>
        <v>&gt;10 % progress</v>
      </c>
      <c r="P2291" s="15">
        <f t="shared" si="182"/>
        <v>0</v>
      </c>
      <c r="Q2291" s="15">
        <f>COUNTIFS($G:$G,$G2291)</f>
        <v>5</v>
      </c>
      <c r="R2291" s="16">
        <f t="shared" si="183"/>
        <v>0</v>
      </c>
      <c r="S2291" s="15" t="str">
        <f t="shared" si="184"/>
        <v>no 0% progess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/>
      <c r="AA2291" s="9">
        <v>0</v>
      </c>
      <c r="AB2291" s="9"/>
      <c r="AC2291" s="9">
        <v>689</v>
      </c>
      <c r="AD2291" s="9" t="s">
        <v>8332</v>
      </c>
      <c r="AE2291" s="9" t="s">
        <v>8324</v>
      </c>
      <c r="AF2291" s="9">
        <v>37</v>
      </c>
      <c r="AG2291" s="9"/>
      <c r="AH2291" s="9"/>
      <c r="AI2291" s="9" t="s">
        <v>8333</v>
      </c>
      <c r="AJ2291" s="9" t="s">
        <v>8334</v>
      </c>
    </row>
    <row r="2292" spans="1:36" x14ac:dyDescent="0.35">
      <c r="A2292" s="9" t="s">
        <v>79</v>
      </c>
      <c r="B2292" s="9" t="s">
        <v>39</v>
      </c>
      <c r="C2292" s="9" t="s">
        <v>14503</v>
      </c>
      <c r="D2292" s="9" t="s">
        <v>29</v>
      </c>
      <c r="E2292" s="9" t="s">
        <v>8321</v>
      </c>
      <c r="F2292" s="9" t="str">
        <f>_xlfn.XLOOKUP(E2292,Total_Enrolled!C:C,Total_Enrolled!C:C)</f>
        <v>2025eb1200018@bitspilani-digital.edu.in</v>
      </c>
      <c r="G2292" s="9" t="s">
        <v>8322</v>
      </c>
      <c r="H2292" s="9" t="s">
        <v>14516</v>
      </c>
      <c r="I2292" s="9" t="s">
        <v>8323</v>
      </c>
      <c r="J2292" s="9" t="b">
        <v>1</v>
      </c>
      <c r="K2292" s="9">
        <v>54</v>
      </c>
      <c r="L2292" s="9">
        <f>_xlfn.XLOOKUP(B2292,Courses!A:A,Courses!H:H)</f>
        <v>86</v>
      </c>
      <c r="M2292" s="14">
        <f t="shared" si="180"/>
        <v>0.62790697674418605</v>
      </c>
      <c r="N2292" s="14" t="str">
        <f t="shared" si="181"/>
        <v>Active</v>
      </c>
      <c r="O2292" s="14" t="str" cm="1">
        <f t="array" ref="O2292">_xlfn.IFS(M2292=0,"0",
M2292&lt;=10%,"0-10",
TRUE,"&gt;10"
)&amp;" "&amp;"% progress"</f>
        <v>&gt;10 % progress</v>
      </c>
      <c r="P2292" s="15">
        <f t="shared" si="182"/>
        <v>0</v>
      </c>
      <c r="Q2292" s="15">
        <f>COUNTIFS($G:$G,$G2292)</f>
        <v>5</v>
      </c>
      <c r="R2292" s="16">
        <f t="shared" si="183"/>
        <v>0</v>
      </c>
      <c r="S2292" s="15" t="str">
        <f t="shared" si="184"/>
        <v>no 0% progess</v>
      </c>
      <c r="T2292" s="9">
        <v>0</v>
      </c>
      <c r="U2292" s="9">
        <v>15</v>
      </c>
      <c r="V2292" s="9">
        <v>15</v>
      </c>
      <c r="W2292" s="9">
        <v>0</v>
      </c>
      <c r="X2292" s="9">
        <v>0</v>
      </c>
      <c r="Y2292" s="9">
        <v>0</v>
      </c>
      <c r="Z2292" s="9"/>
      <c r="AA2292" s="9">
        <v>0</v>
      </c>
      <c r="AB2292" s="9"/>
      <c r="AC2292" s="9">
        <v>22614</v>
      </c>
      <c r="AD2292" s="9" t="s">
        <v>8335</v>
      </c>
      <c r="AE2292" s="9" t="s">
        <v>8324</v>
      </c>
      <c r="AF2292" s="9">
        <v>37</v>
      </c>
      <c r="AG2292" s="9"/>
      <c r="AH2292" s="9" t="s">
        <v>8336</v>
      </c>
      <c r="AI2292" s="9" t="s">
        <v>8337</v>
      </c>
      <c r="AJ2292" s="9" t="s">
        <v>8338</v>
      </c>
    </row>
    <row r="2293" spans="1:36" x14ac:dyDescent="0.35">
      <c r="A2293" s="9" t="s">
        <v>79</v>
      </c>
      <c r="B2293" s="9" t="s">
        <v>39</v>
      </c>
      <c r="C2293" s="9" t="s">
        <v>14503</v>
      </c>
      <c r="D2293" s="9" t="s">
        <v>29</v>
      </c>
      <c r="E2293" s="9" t="s">
        <v>8339</v>
      </c>
      <c r="F2293" s="9" t="str">
        <f>_xlfn.XLOOKUP(E2293,Total_Enrolled!C:C,Total_Enrolled!C:C)</f>
        <v>2025eb1200019@bitspilani-digital.edu.in</v>
      </c>
      <c r="G2293" s="9" t="s">
        <v>8340</v>
      </c>
      <c r="H2293" s="9" t="s">
        <v>14516</v>
      </c>
      <c r="I2293" s="9" t="s">
        <v>8341</v>
      </c>
      <c r="J2293" s="9" t="b">
        <v>1</v>
      </c>
      <c r="K2293" s="9">
        <v>2</v>
      </c>
      <c r="L2293" s="9">
        <f>_xlfn.XLOOKUP(B2293,Courses!A:A,Courses!H:H)</f>
        <v>86</v>
      </c>
      <c r="M2293" s="14">
        <f t="shared" si="180"/>
        <v>2.3255813953488372E-2</v>
      </c>
      <c r="N2293" s="14" t="str">
        <f t="shared" si="181"/>
        <v>Active</v>
      </c>
      <c r="O2293" s="14" t="str" cm="1">
        <f t="array" ref="O2293">_xlfn.IFS(M2293=0,"0",
M2293&lt;=10%,"0-10",
TRUE,"&gt;10"
)&amp;" "&amp;"% progress"</f>
        <v>0-10 % progress</v>
      </c>
      <c r="P2293" s="15">
        <f t="shared" si="182"/>
        <v>0</v>
      </c>
      <c r="Q2293" s="15">
        <f>COUNTIFS($G:$G,$G2293)</f>
        <v>5</v>
      </c>
      <c r="R2293" s="16">
        <f t="shared" si="183"/>
        <v>0</v>
      </c>
      <c r="S2293" s="15" t="str">
        <f t="shared" si="184"/>
        <v>no 0% progess</v>
      </c>
      <c r="T2293" s="9">
        <v>0</v>
      </c>
      <c r="U2293" s="9">
        <v>1</v>
      </c>
      <c r="V2293" s="9">
        <v>1</v>
      </c>
      <c r="W2293" s="9">
        <v>0</v>
      </c>
      <c r="X2293" s="9">
        <v>0</v>
      </c>
      <c r="Y2293" s="9">
        <v>0</v>
      </c>
      <c r="Z2293" s="9"/>
      <c r="AA2293" s="9">
        <v>0</v>
      </c>
      <c r="AB2293" s="9"/>
      <c r="AC2293" s="9">
        <v>10</v>
      </c>
      <c r="AD2293" s="9" t="s">
        <v>8342</v>
      </c>
      <c r="AE2293" s="9" t="s">
        <v>8343</v>
      </c>
      <c r="AF2293" s="9">
        <v>23</v>
      </c>
      <c r="AG2293" s="9"/>
      <c r="AH2293" s="9" t="s">
        <v>8344</v>
      </c>
      <c r="AI2293" s="9"/>
      <c r="AJ2293" s="9"/>
    </row>
    <row r="2294" spans="1:36" x14ac:dyDescent="0.35">
      <c r="A2294" s="9" t="s">
        <v>27</v>
      </c>
      <c r="B2294" s="9" t="s">
        <v>28</v>
      </c>
      <c r="C2294" s="9" t="s">
        <v>14503</v>
      </c>
      <c r="D2294" s="9" t="s">
        <v>29</v>
      </c>
      <c r="E2294" s="9" t="s">
        <v>8339</v>
      </c>
      <c r="F2294" s="9" t="str">
        <f>_xlfn.XLOOKUP(E2294,Total_Enrolled!C:C,Total_Enrolled!C:C)</f>
        <v>2025eb1200019@bitspilani-digital.edu.in</v>
      </c>
      <c r="G2294" s="9" t="s">
        <v>8340</v>
      </c>
      <c r="H2294" s="9" t="s">
        <v>14516</v>
      </c>
      <c r="I2294" s="9" t="s">
        <v>8341</v>
      </c>
      <c r="J2294" s="9" t="b">
        <v>1</v>
      </c>
      <c r="K2294" s="9">
        <v>19</v>
      </c>
      <c r="L2294" s="9">
        <f>_xlfn.XLOOKUP(B2294,Courses!A:A,Courses!H:H)</f>
        <v>61</v>
      </c>
      <c r="M2294" s="14">
        <f t="shared" si="180"/>
        <v>0.31147540983606559</v>
      </c>
      <c r="N2294" s="14" t="str">
        <f t="shared" si="181"/>
        <v>Active</v>
      </c>
      <c r="O2294" s="14" t="str" cm="1">
        <f t="array" ref="O2294">_xlfn.IFS(M2294=0,"0",
M2294&lt;=10%,"0-10",
TRUE,"&gt;10"
)&amp;" "&amp;"% progress"</f>
        <v>&gt;10 % progress</v>
      </c>
      <c r="P2294" s="15">
        <f t="shared" si="182"/>
        <v>0</v>
      </c>
      <c r="Q2294" s="15">
        <f>COUNTIFS($G:$G,$G2294)</f>
        <v>5</v>
      </c>
      <c r="R2294" s="16">
        <f t="shared" si="183"/>
        <v>0</v>
      </c>
      <c r="S2294" s="15" t="str">
        <f t="shared" si="184"/>
        <v>no 0% progess</v>
      </c>
      <c r="T2294" s="9">
        <v>0</v>
      </c>
      <c r="U2294" s="9">
        <v>5</v>
      </c>
      <c r="V2294" s="9">
        <v>5</v>
      </c>
      <c r="W2294" s="9">
        <v>0</v>
      </c>
      <c r="X2294" s="9">
        <v>0</v>
      </c>
      <c r="Y2294" s="9">
        <v>0</v>
      </c>
      <c r="Z2294" s="9"/>
      <c r="AA2294" s="9">
        <v>0</v>
      </c>
      <c r="AB2294" s="9"/>
      <c r="AC2294" s="9">
        <v>15717</v>
      </c>
      <c r="AD2294" s="9" t="s">
        <v>8345</v>
      </c>
      <c r="AE2294" s="9" t="s">
        <v>8343</v>
      </c>
      <c r="AF2294" s="9">
        <v>23</v>
      </c>
      <c r="AG2294" s="9"/>
      <c r="AH2294" s="9" t="s">
        <v>8346</v>
      </c>
      <c r="AI2294" s="9" t="s">
        <v>8347</v>
      </c>
      <c r="AJ2294" s="9" t="s">
        <v>8348</v>
      </c>
    </row>
    <row r="2295" spans="1:36" x14ac:dyDescent="0.35">
      <c r="A2295" s="9" t="s">
        <v>136</v>
      </c>
      <c r="B2295" s="9" t="s">
        <v>32</v>
      </c>
      <c r="C2295" s="9" t="s">
        <v>14503</v>
      </c>
      <c r="D2295" s="9" t="s">
        <v>29</v>
      </c>
      <c r="E2295" s="9" t="s">
        <v>8339</v>
      </c>
      <c r="F2295" s="9" t="str">
        <f>_xlfn.XLOOKUP(E2295,Total_Enrolled!C:C,Total_Enrolled!C:C)</f>
        <v>2025eb1200019@bitspilani-digital.edu.in</v>
      </c>
      <c r="G2295" s="9" t="s">
        <v>8340</v>
      </c>
      <c r="H2295" s="9" t="s">
        <v>14516</v>
      </c>
      <c r="I2295" s="9" t="s">
        <v>8341</v>
      </c>
      <c r="J2295" s="9" t="b">
        <v>1</v>
      </c>
      <c r="K2295" s="9">
        <v>4</v>
      </c>
      <c r="L2295" s="9">
        <f>_xlfn.XLOOKUP(B2295,Courses!A:A,Courses!H:H)</f>
        <v>77</v>
      </c>
      <c r="M2295" s="14">
        <f t="shared" si="180"/>
        <v>5.1948051948051951E-2</v>
      </c>
      <c r="N2295" s="14" t="str">
        <f t="shared" si="181"/>
        <v>Active</v>
      </c>
      <c r="O2295" s="14" t="str" cm="1">
        <f t="array" ref="O2295">_xlfn.IFS(M2295=0,"0",
M2295&lt;=10%,"0-10",
TRUE,"&gt;10"
)&amp;" "&amp;"% progress"</f>
        <v>0-10 % progress</v>
      </c>
      <c r="P2295" s="15">
        <f t="shared" si="182"/>
        <v>0</v>
      </c>
      <c r="Q2295" s="15">
        <f>COUNTIFS($G:$G,$G2295)</f>
        <v>5</v>
      </c>
      <c r="R2295" s="16">
        <f t="shared" si="183"/>
        <v>0</v>
      </c>
      <c r="S2295" s="15" t="str">
        <f t="shared" si="184"/>
        <v>no 0% progess</v>
      </c>
      <c r="T2295" s="9">
        <v>0</v>
      </c>
      <c r="U2295" s="9">
        <v>1</v>
      </c>
      <c r="V2295" s="9">
        <v>1</v>
      </c>
      <c r="W2295" s="9">
        <v>0</v>
      </c>
      <c r="X2295" s="9">
        <v>0</v>
      </c>
      <c r="Y2295" s="9">
        <v>0</v>
      </c>
      <c r="Z2295" s="9"/>
      <c r="AA2295" s="9">
        <v>0</v>
      </c>
      <c r="AB2295" s="9"/>
      <c r="AC2295" s="9">
        <v>1941</v>
      </c>
      <c r="AD2295" s="9" t="s">
        <v>8349</v>
      </c>
      <c r="AE2295" s="9" t="s">
        <v>8343</v>
      </c>
      <c r="AF2295" s="9">
        <v>23</v>
      </c>
      <c r="AG2295" s="9"/>
      <c r="AH2295" s="9" t="s">
        <v>8350</v>
      </c>
      <c r="AI2295" s="9"/>
      <c r="AJ2295" s="9"/>
    </row>
    <row r="2296" spans="1:36" x14ac:dyDescent="0.35">
      <c r="A2296" s="9" t="s">
        <v>62</v>
      </c>
      <c r="B2296" s="9" t="s">
        <v>34</v>
      </c>
      <c r="C2296" s="9" t="s">
        <v>14503</v>
      </c>
      <c r="D2296" s="9" t="s">
        <v>29</v>
      </c>
      <c r="E2296" s="9" t="s">
        <v>8339</v>
      </c>
      <c r="F2296" s="9" t="str">
        <f>_xlfn.XLOOKUP(E2296,Total_Enrolled!C:C,Total_Enrolled!C:C)</f>
        <v>2025eb1200019@bitspilani-digital.edu.in</v>
      </c>
      <c r="G2296" s="9" t="s">
        <v>8340</v>
      </c>
      <c r="H2296" s="9" t="s">
        <v>14516</v>
      </c>
      <c r="I2296" s="9" t="s">
        <v>8341</v>
      </c>
      <c r="J2296" s="9" t="b">
        <v>1</v>
      </c>
      <c r="K2296" s="9">
        <v>1</v>
      </c>
      <c r="L2296" s="9">
        <f>_xlfn.XLOOKUP(B2296,Courses!A:A,Courses!H:H)</f>
        <v>88</v>
      </c>
      <c r="M2296" s="14">
        <f t="shared" si="180"/>
        <v>1.1363636363636364E-2</v>
      </c>
      <c r="N2296" s="14" t="str">
        <f t="shared" si="181"/>
        <v>Active</v>
      </c>
      <c r="O2296" s="14" t="str" cm="1">
        <f t="array" ref="O2296">_xlfn.IFS(M2296=0,"0",
M2296&lt;=10%,"0-10",
TRUE,"&gt;10"
)&amp;" "&amp;"% progress"</f>
        <v>0-10 % progress</v>
      </c>
      <c r="P2296" s="15">
        <f t="shared" si="182"/>
        <v>0</v>
      </c>
      <c r="Q2296" s="15">
        <f>COUNTIFS($G:$G,$G2296)</f>
        <v>5</v>
      </c>
      <c r="R2296" s="16">
        <f t="shared" si="183"/>
        <v>0</v>
      </c>
      <c r="S2296" s="15" t="str">
        <f t="shared" si="184"/>
        <v>no 0% progess</v>
      </c>
      <c r="T2296" s="9">
        <v>0</v>
      </c>
      <c r="U2296" s="9">
        <v>1</v>
      </c>
      <c r="V2296" s="9">
        <v>1</v>
      </c>
      <c r="W2296" s="9">
        <v>0</v>
      </c>
      <c r="X2296" s="9">
        <v>0</v>
      </c>
      <c r="Y2296" s="9">
        <v>0</v>
      </c>
      <c r="Z2296" s="9"/>
      <c r="AA2296" s="9">
        <v>0</v>
      </c>
      <c r="AB2296" s="9"/>
      <c r="AC2296" s="9">
        <v>0</v>
      </c>
      <c r="AD2296" s="9" t="s">
        <v>8351</v>
      </c>
      <c r="AE2296" s="9" t="s">
        <v>8343</v>
      </c>
      <c r="AF2296" s="9">
        <v>23</v>
      </c>
      <c r="AG2296" s="9"/>
      <c r="AH2296" s="9" t="s">
        <v>8352</v>
      </c>
      <c r="AI2296" s="9"/>
      <c r="AJ2296" s="9"/>
    </row>
    <row r="2297" spans="1:36" x14ac:dyDescent="0.35">
      <c r="A2297" s="9" t="s">
        <v>124</v>
      </c>
      <c r="B2297" s="9" t="s">
        <v>33</v>
      </c>
      <c r="C2297" s="9" t="s">
        <v>14503</v>
      </c>
      <c r="D2297" s="9" t="s">
        <v>29</v>
      </c>
      <c r="E2297" s="9" t="s">
        <v>8339</v>
      </c>
      <c r="F2297" s="9" t="str">
        <f>_xlfn.XLOOKUP(E2297,Total_Enrolled!C:C,Total_Enrolled!C:C)</f>
        <v>2025eb1200019@bitspilani-digital.edu.in</v>
      </c>
      <c r="G2297" s="9" t="s">
        <v>8340</v>
      </c>
      <c r="H2297" s="9" t="s">
        <v>14516</v>
      </c>
      <c r="I2297" s="9" t="s">
        <v>8341</v>
      </c>
      <c r="J2297" s="9" t="b">
        <v>1</v>
      </c>
      <c r="K2297" s="9">
        <v>1</v>
      </c>
      <c r="L2297" s="9">
        <f>_xlfn.XLOOKUP(B2297,Courses!A:A,Courses!H:H)</f>
        <v>41</v>
      </c>
      <c r="M2297" s="14">
        <f t="shared" si="180"/>
        <v>2.4390243902439025E-2</v>
      </c>
      <c r="N2297" s="14" t="str">
        <f t="shared" si="181"/>
        <v>Active</v>
      </c>
      <c r="O2297" s="14" t="str" cm="1">
        <f t="array" ref="O2297">_xlfn.IFS(M2297=0,"0",
M2297&lt;=10%,"0-10",
TRUE,"&gt;10"
)&amp;" "&amp;"% progress"</f>
        <v>0-10 % progress</v>
      </c>
      <c r="P2297" s="15">
        <f t="shared" si="182"/>
        <v>0</v>
      </c>
      <c r="Q2297" s="15">
        <f>COUNTIFS($G:$G,$G2297)</f>
        <v>5</v>
      </c>
      <c r="R2297" s="16">
        <f t="shared" si="183"/>
        <v>0</v>
      </c>
      <c r="S2297" s="15" t="str">
        <f t="shared" si="184"/>
        <v>no 0% progess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/>
      <c r="AA2297" s="9">
        <v>0</v>
      </c>
      <c r="AB2297" s="9"/>
      <c r="AC2297" s="9">
        <v>4643</v>
      </c>
      <c r="AD2297" s="9" t="s">
        <v>8353</v>
      </c>
      <c r="AE2297" s="9" t="s">
        <v>8343</v>
      </c>
      <c r="AF2297" s="9">
        <v>23</v>
      </c>
      <c r="AG2297" s="9"/>
      <c r="AH2297" s="9"/>
      <c r="AI2297" s="9"/>
      <c r="AJ2297" s="9"/>
    </row>
    <row r="2298" spans="1:36" x14ac:dyDescent="0.35">
      <c r="A2298" s="9" t="s">
        <v>124</v>
      </c>
      <c r="B2298" s="9" t="s">
        <v>33</v>
      </c>
      <c r="C2298" s="9" t="s">
        <v>14503</v>
      </c>
      <c r="D2298" s="9" t="s">
        <v>29</v>
      </c>
      <c r="E2298" s="9" t="s">
        <v>8354</v>
      </c>
      <c r="F2298" s="9" t="str">
        <f>_xlfn.XLOOKUP(E2298,Total_Enrolled!C:C,Total_Enrolled!C:C)</f>
        <v>2025eb1200020@bitspilani-digital.edu.in</v>
      </c>
      <c r="G2298" s="9" t="s">
        <v>8355</v>
      </c>
      <c r="H2298" s="9" t="s">
        <v>14516</v>
      </c>
      <c r="I2298" s="9" t="s">
        <v>8356</v>
      </c>
      <c r="J2298" s="9" t="b">
        <v>1</v>
      </c>
      <c r="K2298" s="9">
        <v>5</v>
      </c>
      <c r="L2298" s="9">
        <f>_xlfn.XLOOKUP(B2298,Courses!A:A,Courses!H:H)</f>
        <v>41</v>
      </c>
      <c r="M2298" s="14">
        <f t="shared" si="180"/>
        <v>0.12195121951219512</v>
      </c>
      <c r="N2298" s="14" t="str">
        <f t="shared" si="181"/>
        <v>Active</v>
      </c>
      <c r="O2298" s="14" t="str" cm="1">
        <f t="array" ref="O2298">_xlfn.IFS(M2298=0,"0",
M2298&lt;=10%,"0-10",
TRUE,"&gt;10"
)&amp;" "&amp;"% progress"</f>
        <v>&gt;10 % progress</v>
      </c>
      <c r="P2298" s="15">
        <f t="shared" si="182"/>
        <v>0</v>
      </c>
      <c r="Q2298" s="15">
        <f>COUNTIFS($G:$G,$G2298)</f>
        <v>5</v>
      </c>
      <c r="R2298" s="16">
        <f t="shared" si="183"/>
        <v>0</v>
      </c>
      <c r="S2298" s="15" t="str">
        <f t="shared" si="184"/>
        <v>no 0% progess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/>
      <c r="AA2298" s="9">
        <v>0</v>
      </c>
      <c r="AB2298" s="9"/>
      <c r="AC2298" s="9">
        <v>24</v>
      </c>
      <c r="AD2298" s="9" t="s">
        <v>8358</v>
      </c>
      <c r="AE2298" s="9" t="s">
        <v>8357</v>
      </c>
      <c r="AF2298" s="9">
        <v>6</v>
      </c>
      <c r="AG2298" s="9"/>
      <c r="AH2298" s="9"/>
      <c r="AI2298" s="9" t="s">
        <v>8359</v>
      </c>
      <c r="AJ2298" s="9" t="s">
        <v>8360</v>
      </c>
    </row>
    <row r="2299" spans="1:36" x14ac:dyDescent="0.35">
      <c r="A2299" s="9" t="s">
        <v>62</v>
      </c>
      <c r="B2299" s="9" t="s">
        <v>34</v>
      </c>
      <c r="C2299" s="9" t="s">
        <v>14503</v>
      </c>
      <c r="D2299" s="9" t="s">
        <v>29</v>
      </c>
      <c r="E2299" s="9" t="s">
        <v>8354</v>
      </c>
      <c r="F2299" s="9" t="str">
        <f>_xlfn.XLOOKUP(E2299,Total_Enrolled!C:C,Total_Enrolled!C:C)</f>
        <v>2025eb1200020@bitspilani-digital.edu.in</v>
      </c>
      <c r="G2299" s="9" t="s">
        <v>8355</v>
      </c>
      <c r="H2299" s="9" t="s">
        <v>14516</v>
      </c>
      <c r="I2299" s="9" t="s">
        <v>8356</v>
      </c>
      <c r="J2299" s="9" t="b">
        <v>1</v>
      </c>
      <c r="K2299" s="9">
        <v>4</v>
      </c>
      <c r="L2299" s="9">
        <f>_xlfn.XLOOKUP(B2299,Courses!A:A,Courses!H:H)</f>
        <v>88</v>
      </c>
      <c r="M2299" s="14">
        <f t="shared" si="180"/>
        <v>4.5454545454545456E-2</v>
      </c>
      <c r="N2299" s="14" t="str">
        <f t="shared" si="181"/>
        <v>Active</v>
      </c>
      <c r="O2299" s="14" t="str" cm="1">
        <f t="array" ref="O2299">_xlfn.IFS(M2299=0,"0",
M2299&lt;=10%,"0-10",
TRUE,"&gt;10"
)&amp;" "&amp;"% progress"</f>
        <v>0-10 % progress</v>
      </c>
      <c r="P2299" s="15">
        <f t="shared" si="182"/>
        <v>0</v>
      </c>
      <c r="Q2299" s="15">
        <f>COUNTIFS($G:$G,$G2299)</f>
        <v>5</v>
      </c>
      <c r="R2299" s="16">
        <f t="shared" si="183"/>
        <v>0</v>
      </c>
      <c r="S2299" s="15" t="str">
        <f t="shared" si="184"/>
        <v>no 0% progess</v>
      </c>
      <c r="T2299" s="9">
        <v>0</v>
      </c>
      <c r="U2299" s="9">
        <v>1</v>
      </c>
      <c r="V2299" s="9">
        <v>1</v>
      </c>
      <c r="W2299" s="9">
        <v>0</v>
      </c>
      <c r="X2299" s="9">
        <v>0</v>
      </c>
      <c r="Y2299" s="9">
        <v>0</v>
      </c>
      <c r="Z2299" s="9"/>
      <c r="AA2299" s="9">
        <v>0</v>
      </c>
      <c r="AB2299" s="9"/>
      <c r="AC2299" s="9">
        <v>19</v>
      </c>
      <c r="AD2299" s="9" t="s">
        <v>8361</v>
      </c>
      <c r="AE2299" s="9" t="s">
        <v>8357</v>
      </c>
      <c r="AF2299" s="9">
        <v>6</v>
      </c>
      <c r="AG2299" s="9"/>
      <c r="AH2299" s="9" t="s">
        <v>8362</v>
      </c>
      <c r="AI2299" s="9" t="s">
        <v>8363</v>
      </c>
      <c r="AJ2299" s="9" t="s">
        <v>8364</v>
      </c>
    </row>
    <row r="2300" spans="1:36" x14ac:dyDescent="0.35">
      <c r="A2300" s="9" t="s">
        <v>136</v>
      </c>
      <c r="B2300" s="9" t="s">
        <v>32</v>
      </c>
      <c r="C2300" s="9" t="s">
        <v>14503</v>
      </c>
      <c r="D2300" s="9" t="s">
        <v>29</v>
      </c>
      <c r="E2300" s="9" t="s">
        <v>8354</v>
      </c>
      <c r="F2300" s="9" t="str">
        <f>_xlfn.XLOOKUP(E2300,Total_Enrolled!C:C,Total_Enrolled!C:C)</f>
        <v>2025eb1200020@bitspilani-digital.edu.in</v>
      </c>
      <c r="G2300" s="9" t="s">
        <v>8355</v>
      </c>
      <c r="H2300" s="9" t="s">
        <v>14516</v>
      </c>
      <c r="I2300" s="9" t="s">
        <v>8356</v>
      </c>
      <c r="J2300" s="9" t="b">
        <v>1</v>
      </c>
      <c r="K2300" s="9">
        <v>5</v>
      </c>
      <c r="L2300" s="9">
        <f>_xlfn.XLOOKUP(B2300,Courses!A:A,Courses!H:H)</f>
        <v>77</v>
      </c>
      <c r="M2300" s="14">
        <f t="shared" si="180"/>
        <v>6.4935064935064929E-2</v>
      </c>
      <c r="N2300" s="14" t="str">
        <f t="shared" si="181"/>
        <v>Active</v>
      </c>
      <c r="O2300" s="14" t="str" cm="1">
        <f t="array" ref="O2300">_xlfn.IFS(M2300=0,"0",
M2300&lt;=10%,"0-10",
TRUE,"&gt;10"
)&amp;" "&amp;"% progress"</f>
        <v>0-10 % progress</v>
      </c>
      <c r="P2300" s="15">
        <f t="shared" si="182"/>
        <v>0</v>
      </c>
      <c r="Q2300" s="15">
        <f>COUNTIFS($G:$G,$G2300)</f>
        <v>5</v>
      </c>
      <c r="R2300" s="16">
        <f t="shared" si="183"/>
        <v>0</v>
      </c>
      <c r="S2300" s="15" t="str">
        <f t="shared" si="184"/>
        <v>no 0% progess</v>
      </c>
      <c r="T2300" s="9">
        <v>0</v>
      </c>
      <c r="U2300" s="9">
        <v>1</v>
      </c>
      <c r="V2300" s="9">
        <v>1</v>
      </c>
      <c r="W2300" s="9">
        <v>0</v>
      </c>
      <c r="X2300" s="9">
        <v>0</v>
      </c>
      <c r="Y2300" s="9">
        <v>0</v>
      </c>
      <c r="Z2300" s="9"/>
      <c r="AA2300" s="9">
        <v>0</v>
      </c>
      <c r="AB2300" s="9"/>
      <c r="AC2300" s="9">
        <v>50</v>
      </c>
      <c r="AD2300" s="9" t="s">
        <v>8365</v>
      </c>
      <c r="AE2300" s="9" t="s">
        <v>8357</v>
      </c>
      <c r="AF2300" s="9">
        <v>6</v>
      </c>
      <c r="AG2300" s="9"/>
      <c r="AH2300" s="9" t="s">
        <v>8366</v>
      </c>
      <c r="AI2300" s="9"/>
      <c r="AJ2300" s="9"/>
    </row>
    <row r="2301" spans="1:36" x14ac:dyDescent="0.35">
      <c r="A2301" s="9" t="s">
        <v>27</v>
      </c>
      <c r="B2301" s="9" t="s">
        <v>28</v>
      </c>
      <c r="C2301" s="9" t="s">
        <v>14503</v>
      </c>
      <c r="D2301" s="9" t="s">
        <v>29</v>
      </c>
      <c r="E2301" s="9" t="s">
        <v>8354</v>
      </c>
      <c r="F2301" s="9" t="str">
        <f>_xlfn.XLOOKUP(E2301,Total_Enrolled!C:C,Total_Enrolled!C:C)</f>
        <v>2025eb1200020@bitspilani-digital.edu.in</v>
      </c>
      <c r="G2301" s="9" t="s">
        <v>8355</v>
      </c>
      <c r="H2301" s="9" t="s">
        <v>14516</v>
      </c>
      <c r="I2301" s="9" t="s">
        <v>8356</v>
      </c>
      <c r="J2301" s="9" t="b">
        <v>1</v>
      </c>
      <c r="K2301" s="9">
        <v>31</v>
      </c>
      <c r="L2301" s="9">
        <f>_xlfn.XLOOKUP(B2301,Courses!A:A,Courses!H:H)</f>
        <v>61</v>
      </c>
      <c r="M2301" s="14">
        <f t="shared" si="180"/>
        <v>0.50819672131147542</v>
      </c>
      <c r="N2301" s="14" t="str">
        <f t="shared" si="181"/>
        <v>Active</v>
      </c>
      <c r="O2301" s="14" t="str" cm="1">
        <f t="array" ref="O2301">_xlfn.IFS(M2301=0,"0",
M2301&lt;=10%,"0-10",
TRUE,"&gt;10"
)&amp;" "&amp;"% progress"</f>
        <v>&gt;10 % progress</v>
      </c>
      <c r="P2301" s="15">
        <f t="shared" si="182"/>
        <v>0</v>
      </c>
      <c r="Q2301" s="15">
        <f>COUNTIFS($G:$G,$G2301)</f>
        <v>5</v>
      </c>
      <c r="R2301" s="16">
        <f t="shared" si="183"/>
        <v>0</v>
      </c>
      <c r="S2301" s="15" t="str">
        <f t="shared" si="184"/>
        <v>no 0% progess</v>
      </c>
      <c r="T2301" s="9">
        <v>0</v>
      </c>
      <c r="U2301" s="9">
        <v>3</v>
      </c>
      <c r="V2301" s="9">
        <v>4</v>
      </c>
      <c r="W2301" s="9">
        <v>0</v>
      </c>
      <c r="X2301" s="9">
        <v>0</v>
      </c>
      <c r="Y2301" s="9">
        <v>0</v>
      </c>
      <c r="Z2301" s="9"/>
      <c r="AA2301" s="9">
        <v>0</v>
      </c>
      <c r="AB2301" s="9"/>
      <c r="AC2301" s="9">
        <v>688</v>
      </c>
      <c r="AD2301" s="9" t="s">
        <v>8367</v>
      </c>
      <c r="AE2301" s="9" t="s">
        <v>8357</v>
      </c>
      <c r="AF2301" s="9">
        <v>6</v>
      </c>
      <c r="AG2301" s="9"/>
      <c r="AH2301" s="9" t="s">
        <v>8368</v>
      </c>
      <c r="AI2301" s="9" t="s">
        <v>8369</v>
      </c>
      <c r="AJ2301" s="9" t="s">
        <v>8370</v>
      </c>
    </row>
    <row r="2302" spans="1:36" x14ac:dyDescent="0.35">
      <c r="A2302" s="9" t="s">
        <v>79</v>
      </c>
      <c r="B2302" s="9" t="s">
        <v>39</v>
      </c>
      <c r="C2302" s="9" t="s">
        <v>14503</v>
      </c>
      <c r="D2302" s="9" t="s">
        <v>29</v>
      </c>
      <c r="E2302" s="9" t="s">
        <v>8354</v>
      </c>
      <c r="F2302" s="9" t="str">
        <f>_xlfn.XLOOKUP(E2302,Total_Enrolled!C:C,Total_Enrolled!C:C)</f>
        <v>2025eb1200020@bitspilani-digital.edu.in</v>
      </c>
      <c r="G2302" s="9" t="s">
        <v>8355</v>
      </c>
      <c r="H2302" s="9" t="s">
        <v>14516</v>
      </c>
      <c r="I2302" s="9" t="s">
        <v>8356</v>
      </c>
      <c r="J2302" s="9" t="b">
        <v>1</v>
      </c>
      <c r="K2302" s="9">
        <v>5</v>
      </c>
      <c r="L2302" s="9">
        <f>_xlfn.XLOOKUP(B2302,Courses!A:A,Courses!H:H)</f>
        <v>86</v>
      </c>
      <c r="M2302" s="14">
        <f t="shared" si="180"/>
        <v>5.8139534883720929E-2</v>
      </c>
      <c r="N2302" s="14" t="str">
        <f t="shared" si="181"/>
        <v>Active</v>
      </c>
      <c r="O2302" s="14" t="str" cm="1">
        <f t="array" ref="O2302">_xlfn.IFS(M2302=0,"0",
M2302&lt;=10%,"0-10",
TRUE,"&gt;10"
)&amp;" "&amp;"% progress"</f>
        <v>0-10 % progress</v>
      </c>
      <c r="P2302" s="15">
        <f t="shared" si="182"/>
        <v>0</v>
      </c>
      <c r="Q2302" s="15">
        <f>COUNTIFS($G:$G,$G2302)</f>
        <v>5</v>
      </c>
      <c r="R2302" s="16">
        <f t="shared" si="183"/>
        <v>0</v>
      </c>
      <c r="S2302" s="15" t="str">
        <f t="shared" si="184"/>
        <v>no 0% progess</v>
      </c>
      <c r="T2302" s="9">
        <v>0</v>
      </c>
      <c r="U2302" s="9">
        <v>1</v>
      </c>
      <c r="V2302" s="9">
        <v>1</v>
      </c>
      <c r="W2302" s="9">
        <v>0</v>
      </c>
      <c r="X2302" s="9">
        <v>0</v>
      </c>
      <c r="Y2302" s="9">
        <v>0</v>
      </c>
      <c r="Z2302" s="9"/>
      <c r="AA2302" s="9">
        <v>0</v>
      </c>
      <c r="AB2302" s="9"/>
      <c r="AC2302" s="9">
        <v>30</v>
      </c>
      <c r="AD2302" s="9" t="s">
        <v>8371</v>
      </c>
      <c r="AE2302" s="9" t="s">
        <v>8357</v>
      </c>
      <c r="AF2302" s="9">
        <v>6</v>
      </c>
      <c r="AG2302" s="9"/>
      <c r="AH2302" s="9" t="s">
        <v>8372</v>
      </c>
      <c r="AI2302" s="9" t="s">
        <v>8373</v>
      </c>
      <c r="AJ2302" s="9" t="s">
        <v>8374</v>
      </c>
    </row>
    <row r="2303" spans="1:36" x14ac:dyDescent="0.35">
      <c r="A2303" s="9" t="s">
        <v>79</v>
      </c>
      <c r="B2303" s="9" t="s">
        <v>39</v>
      </c>
      <c r="C2303" s="9" t="s">
        <v>14503</v>
      </c>
      <c r="D2303" s="9" t="s">
        <v>29</v>
      </c>
      <c r="E2303" s="9" t="s">
        <v>8375</v>
      </c>
      <c r="F2303" s="9" t="str">
        <f>_xlfn.XLOOKUP(E2303,Total_Enrolled!C:C,Total_Enrolled!C:C)</f>
        <v>2025eb1200021@bitspilani-digital.edu.in</v>
      </c>
      <c r="G2303" s="9" t="s">
        <v>8376</v>
      </c>
      <c r="H2303" s="9" t="s">
        <v>14516</v>
      </c>
      <c r="I2303" s="9" t="s">
        <v>8377</v>
      </c>
      <c r="J2303" s="9" t="b">
        <v>1</v>
      </c>
      <c r="K2303" s="9">
        <v>86</v>
      </c>
      <c r="L2303" s="9">
        <f>_xlfn.XLOOKUP(B2303,Courses!A:A,Courses!H:H)</f>
        <v>86</v>
      </c>
      <c r="M2303" s="14">
        <f t="shared" si="180"/>
        <v>1</v>
      </c>
      <c r="N2303" s="14" t="str">
        <f t="shared" si="181"/>
        <v>Active</v>
      </c>
      <c r="O2303" s="14" t="str" cm="1">
        <f t="array" ref="O2303">_xlfn.IFS(M2303=0,"0",
M2303&lt;=10%,"0-10",
TRUE,"&gt;10"
)&amp;" "&amp;"% progress"</f>
        <v>&gt;10 % progress</v>
      </c>
      <c r="P2303" s="15">
        <f t="shared" si="182"/>
        <v>0</v>
      </c>
      <c r="Q2303" s="15">
        <f>COUNTIFS($G:$G,$G2303)</f>
        <v>5</v>
      </c>
      <c r="R2303" s="16">
        <f t="shared" si="183"/>
        <v>0</v>
      </c>
      <c r="S2303" s="15" t="str">
        <f t="shared" si="184"/>
        <v>no 0% progess</v>
      </c>
      <c r="T2303" s="9">
        <v>0</v>
      </c>
      <c r="U2303" s="9">
        <v>27</v>
      </c>
      <c r="V2303" s="9">
        <v>27</v>
      </c>
      <c r="W2303" s="9">
        <v>0</v>
      </c>
      <c r="X2303" s="9">
        <v>0</v>
      </c>
      <c r="Y2303" s="9">
        <v>0</v>
      </c>
      <c r="Z2303" s="9"/>
      <c r="AA2303" s="9">
        <v>0</v>
      </c>
      <c r="AB2303" s="9"/>
      <c r="AC2303" s="9">
        <v>50612</v>
      </c>
      <c r="AD2303" s="9" t="s">
        <v>8378</v>
      </c>
      <c r="AE2303" s="9" t="s">
        <v>8379</v>
      </c>
      <c r="AF2303" s="9">
        <v>30</v>
      </c>
      <c r="AG2303" s="9"/>
      <c r="AH2303" s="9" t="s">
        <v>8380</v>
      </c>
      <c r="AI2303" s="9" t="s">
        <v>8381</v>
      </c>
      <c r="AJ2303" s="9" t="s">
        <v>8382</v>
      </c>
    </row>
    <row r="2304" spans="1:36" x14ac:dyDescent="0.35">
      <c r="A2304" s="9" t="s">
        <v>27</v>
      </c>
      <c r="B2304" s="9" t="s">
        <v>28</v>
      </c>
      <c r="C2304" s="9" t="s">
        <v>14503</v>
      </c>
      <c r="D2304" s="9" t="s">
        <v>29</v>
      </c>
      <c r="E2304" s="9" t="s">
        <v>8375</v>
      </c>
      <c r="F2304" s="9" t="str">
        <f>_xlfn.XLOOKUP(E2304,Total_Enrolled!C:C,Total_Enrolled!C:C)</f>
        <v>2025eb1200021@bitspilani-digital.edu.in</v>
      </c>
      <c r="G2304" s="9" t="s">
        <v>8376</v>
      </c>
      <c r="H2304" s="9" t="s">
        <v>14516</v>
      </c>
      <c r="I2304" s="9" t="s">
        <v>8377</v>
      </c>
      <c r="J2304" s="9" t="b">
        <v>1</v>
      </c>
      <c r="K2304" s="9">
        <v>52</v>
      </c>
      <c r="L2304" s="9">
        <f>_xlfn.XLOOKUP(B2304,Courses!A:A,Courses!H:H)</f>
        <v>61</v>
      </c>
      <c r="M2304" s="14">
        <f t="shared" si="180"/>
        <v>0.85245901639344257</v>
      </c>
      <c r="N2304" s="14" t="str">
        <f t="shared" si="181"/>
        <v>Active</v>
      </c>
      <c r="O2304" s="14" t="str" cm="1">
        <f t="array" ref="O2304">_xlfn.IFS(M2304=0,"0",
M2304&lt;=10%,"0-10",
TRUE,"&gt;10"
)&amp;" "&amp;"% progress"</f>
        <v>&gt;10 % progress</v>
      </c>
      <c r="P2304" s="15">
        <f t="shared" si="182"/>
        <v>0</v>
      </c>
      <c r="Q2304" s="15">
        <f>COUNTIFS($G:$G,$G2304)</f>
        <v>5</v>
      </c>
      <c r="R2304" s="16">
        <f t="shared" si="183"/>
        <v>0</v>
      </c>
      <c r="S2304" s="15" t="str">
        <f t="shared" si="184"/>
        <v>no 0% progess</v>
      </c>
      <c r="T2304" s="9">
        <v>0</v>
      </c>
      <c r="U2304" s="9">
        <v>13</v>
      </c>
      <c r="V2304" s="9">
        <v>15</v>
      </c>
      <c r="W2304" s="9">
        <v>0</v>
      </c>
      <c r="X2304" s="9">
        <v>0</v>
      </c>
      <c r="Y2304" s="9">
        <v>0</v>
      </c>
      <c r="Z2304" s="9"/>
      <c r="AA2304" s="9">
        <v>0</v>
      </c>
      <c r="AB2304" s="9"/>
      <c r="AC2304" s="9">
        <v>111020</v>
      </c>
      <c r="AD2304" s="9" t="s">
        <v>8383</v>
      </c>
      <c r="AE2304" s="9" t="s">
        <v>8379</v>
      </c>
      <c r="AF2304" s="9">
        <v>30</v>
      </c>
      <c r="AG2304" s="9"/>
      <c r="AH2304" s="9" t="s">
        <v>8384</v>
      </c>
      <c r="AI2304" s="9" t="s">
        <v>8385</v>
      </c>
      <c r="AJ2304" s="9" t="s">
        <v>8386</v>
      </c>
    </row>
    <row r="2305" spans="1:36" x14ac:dyDescent="0.35">
      <c r="A2305" s="9" t="s">
        <v>136</v>
      </c>
      <c r="B2305" s="9" t="s">
        <v>32</v>
      </c>
      <c r="C2305" s="9" t="s">
        <v>14503</v>
      </c>
      <c r="D2305" s="9" t="s">
        <v>29</v>
      </c>
      <c r="E2305" s="9" t="s">
        <v>8375</v>
      </c>
      <c r="F2305" s="9" t="str">
        <f>_xlfn.XLOOKUP(E2305,Total_Enrolled!C:C,Total_Enrolled!C:C)</f>
        <v>2025eb1200021@bitspilani-digital.edu.in</v>
      </c>
      <c r="G2305" s="9" t="s">
        <v>8376</v>
      </c>
      <c r="H2305" s="9" t="s">
        <v>14516</v>
      </c>
      <c r="I2305" s="9" t="s">
        <v>8377</v>
      </c>
      <c r="J2305" s="9" t="b">
        <v>1</v>
      </c>
      <c r="K2305" s="9">
        <v>74</v>
      </c>
      <c r="L2305" s="9">
        <f>_xlfn.XLOOKUP(B2305,Courses!A:A,Courses!H:H)</f>
        <v>77</v>
      </c>
      <c r="M2305" s="14">
        <f t="shared" si="180"/>
        <v>0.96103896103896103</v>
      </c>
      <c r="N2305" s="14" t="str">
        <f t="shared" si="181"/>
        <v>Active</v>
      </c>
      <c r="O2305" s="14" t="str" cm="1">
        <f t="array" ref="O2305">_xlfn.IFS(M2305=0,"0",
M2305&lt;=10%,"0-10",
TRUE,"&gt;10"
)&amp;" "&amp;"% progress"</f>
        <v>&gt;10 % progress</v>
      </c>
      <c r="P2305" s="15">
        <f t="shared" si="182"/>
        <v>0</v>
      </c>
      <c r="Q2305" s="15">
        <f>COUNTIFS($G:$G,$G2305)</f>
        <v>5</v>
      </c>
      <c r="R2305" s="16">
        <f t="shared" si="183"/>
        <v>0</v>
      </c>
      <c r="S2305" s="15" t="str">
        <f t="shared" si="184"/>
        <v>no 0% progess</v>
      </c>
      <c r="T2305" s="9">
        <v>0</v>
      </c>
      <c r="U2305" s="9">
        <v>27</v>
      </c>
      <c r="V2305" s="9">
        <v>28</v>
      </c>
      <c r="W2305" s="9">
        <v>1</v>
      </c>
      <c r="X2305" s="9">
        <v>0</v>
      </c>
      <c r="Y2305" s="9">
        <v>1</v>
      </c>
      <c r="Z2305" s="9" t="s">
        <v>8387</v>
      </c>
      <c r="AA2305" s="9">
        <v>0</v>
      </c>
      <c r="AB2305" s="9"/>
      <c r="AC2305" s="9">
        <v>82511</v>
      </c>
      <c r="AD2305" s="9" t="s">
        <v>8388</v>
      </c>
      <c r="AE2305" s="9" t="s">
        <v>8379</v>
      </c>
      <c r="AF2305" s="9">
        <v>30</v>
      </c>
      <c r="AG2305" s="9"/>
      <c r="AH2305" s="9" t="s">
        <v>8389</v>
      </c>
      <c r="AI2305" s="9"/>
      <c r="AJ2305" s="9"/>
    </row>
    <row r="2306" spans="1:36" x14ac:dyDescent="0.35">
      <c r="A2306" s="9" t="s">
        <v>62</v>
      </c>
      <c r="B2306" s="9" t="s">
        <v>34</v>
      </c>
      <c r="C2306" s="9" t="s">
        <v>14503</v>
      </c>
      <c r="D2306" s="9" t="s">
        <v>29</v>
      </c>
      <c r="E2306" s="9" t="s">
        <v>8375</v>
      </c>
      <c r="F2306" s="9" t="str">
        <f>_xlfn.XLOOKUP(E2306,Total_Enrolled!C:C,Total_Enrolled!C:C)</f>
        <v>2025eb1200021@bitspilani-digital.edu.in</v>
      </c>
      <c r="G2306" s="9" t="s">
        <v>8376</v>
      </c>
      <c r="H2306" s="9" t="s">
        <v>14516</v>
      </c>
      <c r="I2306" s="9" t="s">
        <v>8377</v>
      </c>
      <c r="J2306" s="9" t="b">
        <v>1</v>
      </c>
      <c r="K2306" s="9">
        <v>82</v>
      </c>
      <c r="L2306" s="9">
        <f>_xlfn.XLOOKUP(B2306,Courses!A:A,Courses!H:H)</f>
        <v>88</v>
      </c>
      <c r="M2306" s="14">
        <f t="shared" si="180"/>
        <v>0.93181818181818177</v>
      </c>
      <c r="N2306" s="14" t="str">
        <f t="shared" si="181"/>
        <v>Active</v>
      </c>
      <c r="O2306" s="14" t="str" cm="1">
        <f t="array" ref="O2306">_xlfn.IFS(M2306=0,"0",
M2306&lt;=10%,"0-10",
TRUE,"&gt;10"
)&amp;" "&amp;"% progress"</f>
        <v>&gt;10 % progress</v>
      </c>
      <c r="P2306" s="15">
        <f t="shared" si="182"/>
        <v>0</v>
      </c>
      <c r="Q2306" s="15">
        <f>COUNTIFS($G:$G,$G2306)</f>
        <v>5</v>
      </c>
      <c r="R2306" s="16">
        <f t="shared" si="183"/>
        <v>0</v>
      </c>
      <c r="S2306" s="15" t="str">
        <f t="shared" si="184"/>
        <v>no 0% progess</v>
      </c>
      <c r="T2306" s="9">
        <v>0</v>
      </c>
      <c r="U2306" s="9">
        <v>28</v>
      </c>
      <c r="V2306" s="9">
        <v>32</v>
      </c>
      <c r="W2306" s="9">
        <v>0</v>
      </c>
      <c r="X2306" s="9">
        <v>0</v>
      </c>
      <c r="Y2306" s="9">
        <v>0</v>
      </c>
      <c r="Z2306" s="9"/>
      <c r="AA2306" s="9">
        <v>0</v>
      </c>
      <c r="AB2306" s="9"/>
      <c r="AC2306" s="9">
        <v>82490</v>
      </c>
      <c r="AD2306" s="9" t="s">
        <v>8390</v>
      </c>
      <c r="AE2306" s="9" t="s">
        <v>8379</v>
      </c>
      <c r="AF2306" s="9">
        <v>30</v>
      </c>
      <c r="AG2306" s="9"/>
      <c r="AH2306" s="9" t="s">
        <v>8391</v>
      </c>
      <c r="AI2306" s="9" t="s">
        <v>8392</v>
      </c>
      <c r="AJ2306" s="9" t="s">
        <v>8392</v>
      </c>
    </row>
    <row r="2307" spans="1:36" x14ac:dyDescent="0.35">
      <c r="A2307" s="9" t="s">
        <v>124</v>
      </c>
      <c r="B2307" s="9" t="s">
        <v>33</v>
      </c>
      <c r="C2307" s="9" t="s">
        <v>14503</v>
      </c>
      <c r="D2307" s="9" t="s">
        <v>29</v>
      </c>
      <c r="E2307" s="9" t="s">
        <v>8375</v>
      </c>
      <c r="F2307" s="9" t="str">
        <f>_xlfn.XLOOKUP(E2307,Total_Enrolled!C:C,Total_Enrolled!C:C)</f>
        <v>2025eb1200021@bitspilani-digital.edu.in</v>
      </c>
      <c r="G2307" s="9" t="s">
        <v>8376</v>
      </c>
      <c r="H2307" s="9" t="s">
        <v>14516</v>
      </c>
      <c r="I2307" s="9" t="s">
        <v>8377</v>
      </c>
      <c r="J2307" s="9" t="b">
        <v>1</v>
      </c>
      <c r="K2307" s="9">
        <v>40</v>
      </c>
      <c r="L2307" s="9">
        <f>_xlfn.XLOOKUP(B2307,Courses!A:A,Courses!H:H)</f>
        <v>41</v>
      </c>
      <c r="M2307" s="14">
        <f t="shared" si="180"/>
        <v>0.97560975609756095</v>
      </c>
      <c r="N2307" s="14" t="str">
        <f t="shared" si="181"/>
        <v>Active</v>
      </c>
      <c r="O2307" s="14" t="str" cm="1">
        <f t="array" ref="O2307">_xlfn.IFS(M2307=0,"0",
M2307&lt;=10%,"0-10",
TRUE,"&gt;10"
)&amp;" "&amp;"% progress"</f>
        <v>&gt;10 % progress</v>
      </c>
      <c r="P2307" s="15">
        <f t="shared" si="182"/>
        <v>0</v>
      </c>
      <c r="Q2307" s="15">
        <f>COUNTIFS($G:$G,$G2307)</f>
        <v>5</v>
      </c>
      <c r="R2307" s="16">
        <f t="shared" si="183"/>
        <v>0</v>
      </c>
      <c r="S2307" s="15" t="str">
        <f t="shared" si="184"/>
        <v>no 0% progess</v>
      </c>
      <c r="T2307" s="9">
        <v>0</v>
      </c>
      <c r="U2307" s="9">
        <v>7</v>
      </c>
      <c r="V2307" s="9">
        <v>7</v>
      </c>
      <c r="W2307" s="9">
        <v>0</v>
      </c>
      <c r="X2307" s="9">
        <v>0</v>
      </c>
      <c r="Y2307" s="9">
        <v>0</v>
      </c>
      <c r="Z2307" s="9"/>
      <c r="AA2307" s="9">
        <v>0</v>
      </c>
      <c r="AB2307" s="9"/>
      <c r="AC2307" s="9">
        <v>20847</v>
      </c>
      <c r="AD2307" s="9" t="s">
        <v>8393</v>
      </c>
      <c r="AE2307" s="9" t="s">
        <v>8379</v>
      </c>
      <c r="AF2307" s="9">
        <v>30</v>
      </c>
      <c r="AG2307" s="9"/>
      <c r="AH2307" s="9" t="s">
        <v>8394</v>
      </c>
      <c r="AI2307" s="9" t="s">
        <v>8395</v>
      </c>
      <c r="AJ2307" s="9" t="s">
        <v>8395</v>
      </c>
    </row>
    <row r="2308" spans="1:36" x14ac:dyDescent="0.35">
      <c r="A2308" s="9" t="s">
        <v>124</v>
      </c>
      <c r="B2308" s="9" t="s">
        <v>33</v>
      </c>
      <c r="C2308" s="9" t="s">
        <v>14503</v>
      </c>
      <c r="D2308" s="9" t="s">
        <v>29</v>
      </c>
      <c r="E2308" s="9" t="s">
        <v>8396</v>
      </c>
      <c r="F2308" s="9" t="str">
        <f>_xlfn.XLOOKUP(E2308,Total_Enrolled!C:C,Total_Enrolled!C:C)</f>
        <v>2025eb1200022@bitspilani-digital.edu.in</v>
      </c>
      <c r="G2308" s="9" t="s">
        <v>8397</v>
      </c>
      <c r="H2308" s="9" t="s">
        <v>14516</v>
      </c>
      <c r="I2308" s="9" t="s">
        <v>8398</v>
      </c>
      <c r="J2308" s="9" t="b">
        <v>1</v>
      </c>
      <c r="K2308" s="9">
        <v>3</v>
      </c>
      <c r="L2308" s="9">
        <f>_xlfn.XLOOKUP(B2308,Courses!A:A,Courses!H:H)</f>
        <v>41</v>
      </c>
      <c r="M2308" s="14">
        <f t="shared" si="180"/>
        <v>7.3170731707317069E-2</v>
      </c>
      <c r="N2308" s="14" t="str">
        <f t="shared" si="181"/>
        <v>Active</v>
      </c>
      <c r="O2308" s="14" t="str" cm="1">
        <f t="array" ref="O2308">_xlfn.IFS(M2308=0,"0",
M2308&lt;=10%,"0-10",
TRUE,"&gt;10"
)&amp;" "&amp;"% progress"</f>
        <v>0-10 % progress</v>
      </c>
      <c r="P2308" s="15">
        <f t="shared" si="182"/>
        <v>0</v>
      </c>
      <c r="Q2308" s="15">
        <f>COUNTIFS($G:$G,$G2308)</f>
        <v>5</v>
      </c>
      <c r="R2308" s="16">
        <f t="shared" si="183"/>
        <v>0</v>
      </c>
      <c r="S2308" s="15" t="str">
        <f t="shared" si="184"/>
        <v>no 0% progess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/>
      <c r="AA2308" s="9">
        <v>0</v>
      </c>
      <c r="AB2308" s="9"/>
      <c r="AC2308" s="9">
        <v>409</v>
      </c>
      <c r="AD2308" s="9" t="s">
        <v>8400</v>
      </c>
      <c r="AE2308" s="9" t="s">
        <v>8399</v>
      </c>
      <c r="AF2308" s="9">
        <v>74</v>
      </c>
      <c r="AG2308" s="9"/>
      <c r="AH2308" s="9"/>
      <c r="AI2308" s="9"/>
      <c r="AJ2308" s="9"/>
    </row>
    <row r="2309" spans="1:36" x14ac:dyDescent="0.35">
      <c r="A2309" s="9" t="s">
        <v>62</v>
      </c>
      <c r="B2309" s="9" t="s">
        <v>34</v>
      </c>
      <c r="C2309" s="9" t="s">
        <v>14503</v>
      </c>
      <c r="D2309" s="9" t="s">
        <v>29</v>
      </c>
      <c r="E2309" s="9" t="s">
        <v>8396</v>
      </c>
      <c r="F2309" s="9" t="str">
        <f>_xlfn.XLOOKUP(E2309,Total_Enrolled!C:C,Total_Enrolled!C:C)</f>
        <v>2025eb1200022@bitspilani-digital.edu.in</v>
      </c>
      <c r="G2309" s="9" t="s">
        <v>8397</v>
      </c>
      <c r="H2309" s="9" t="s">
        <v>14516</v>
      </c>
      <c r="I2309" s="9" t="s">
        <v>8398</v>
      </c>
      <c r="J2309" s="9" t="b">
        <v>1</v>
      </c>
      <c r="K2309" s="9">
        <v>14</v>
      </c>
      <c r="L2309" s="9">
        <f>_xlfn.XLOOKUP(B2309,Courses!A:A,Courses!H:H)</f>
        <v>88</v>
      </c>
      <c r="M2309" s="14">
        <f t="shared" si="180"/>
        <v>0.15909090909090909</v>
      </c>
      <c r="N2309" s="14" t="str">
        <f t="shared" si="181"/>
        <v>Active</v>
      </c>
      <c r="O2309" s="14" t="str" cm="1">
        <f t="array" ref="O2309">_xlfn.IFS(M2309=0,"0",
M2309&lt;=10%,"0-10",
TRUE,"&gt;10"
)&amp;" "&amp;"% progress"</f>
        <v>&gt;10 % progress</v>
      </c>
      <c r="P2309" s="15">
        <f t="shared" si="182"/>
        <v>0</v>
      </c>
      <c r="Q2309" s="15">
        <f>COUNTIFS($G:$G,$G2309)</f>
        <v>5</v>
      </c>
      <c r="R2309" s="16">
        <f t="shared" si="183"/>
        <v>0</v>
      </c>
      <c r="S2309" s="15" t="str">
        <f t="shared" si="184"/>
        <v>no 0% progess</v>
      </c>
      <c r="T2309" s="9">
        <v>0</v>
      </c>
      <c r="U2309" s="9">
        <v>1</v>
      </c>
      <c r="V2309" s="9">
        <v>1</v>
      </c>
      <c r="W2309" s="9">
        <v>0</v>
      </c>
      <c r="X2309" s="9">
        <v>0</v>
      </c>
      <c r="Y2309" s="9">
        <v>0</v>
      </c>
      <c r="Z2309" s="9"/>
      <c r="AA2309" s="9">
        <v>0</v>
      </c>
      <c r="AB2309" s="9"/>
      <c r="AC2309" s="9">
        <v>1926</v>
      </c>
      <c r="AD2309" s="9" t="s">
        <v>8401</v>
      </c>
      <c r="AE2309" s="9" t="s">
        <v>8399</v>
      </c>
      <c r="AF2309" s="9">
        <v>74</v>
      </c>
      <c r="AG2309" s="9"/>
      <c r="AH2309" s="9" t="s">
        <v>8402</v>
      </c>
      <c r="AI2309" s="9" t="s">
        <v>8403</v>
      </c>
      <c r="AJ2309" s="9" t="s">
        <v>8403</v>
      </c>
    </row>
    <row r="2310" spans="1:36" x14ac:dyDescent="0.35">
      <c r="A2310" s="9" t="s">
        <v>136</v>
      </c>
      <c r="B2310" s="9" t="s">
        <v>32</v>
      </c>
      <c r="C2310" s="9" t="s">
        <v>14503</v>
      </c>
      <c r="D2310" s="9" t="s">
        <v>29</v>
      </c>
      <c r="E2310" s="9" t="s">
        <v>8396</v>
      </c>
      <c r="F2310" s="9" t="str">
        <f>_xlfn.XLOOKUP(E2310,Total_Enrolled!C:C,Total_Enrolled!C:C)</f>
        <v>2025eb1200022@bitspilani-digital.edu.in</v>
      </c>
      <c r="G2310" s="9" t="s">
        <v>8397</v>
      </c>
      <c r="H2310" s="9" t="s">
        <v>14516</v>
      </c>
      <c r="I2310" s="9" t="s">
        <v>8398</v>
      </c>
      <c r="J2310" s="9" t="b">
        <v>1</v>
      </c>
      <c r="K2310" s="9">
        <v>6</v>
      </c>
      <c r="L2310" s="9">
        <f>_xlfn.XLOOKUP(B2310,Courses!A:A,Courses!H:H)</f>
        <v>77</v>
      </c>
      <c r="M2310" s="14">
        <f t="shared" si="180"/>
        <v>7.792207792207792E-2</v>
      </c>
      <c r="N2310" s="14" t="str">
        <f t="shared" si="181"/>
        <v>Active</v>
      </c>
      <c r="O2310" s="14" t="str" cm="1">
        <f t="array" ref="O2310">_xlfn.IFS(M2310=0,"0",
M2310&lt;=10%,"0-10",
TRUE,"&gt;10"
)&amp;" "&amp;"% progress"</f>
        <v>0-10 % progress</v>
      </c>
      <c r="P2310" s="15">
        <f t="shared" si="182"/>
        <v>0</v>
      </c>
      <c r="Q2310" s="15">
        <f>COUNTIFS($G:$G,$G2310)</f>
        <v>5</v>
      </c>
      <c r="R2310" s="16">
        <f t="shared" si="183"/>
        <v>0</v>
      </c>
      <c r="S2310" s="15" t="str">
        <f t="shared" si="184"/>
        <v>no 0% progess</v>
      </c>
      <c r="T2310" s="9">
        <v>0</v>
      </c>
      <c r="U2310" s="9">
        <v>1</v>
      </c>
      <c r="V2310" s="9">
        <v>1</v>
      </c>
      <c r="W2310" s="9">
        <v>0</v>
      </c>
      <c r="X2310" s="9">
        <v>0</v>
      </c>
      <c r="Y2310" s="9">
        <v>0</v>
      </c>
      <c r="Z2310" s="9"/>
      <c r="AA2310" s="9">
        <v>0</v>
      </c>
      <c r="AB2310" s="9"/>
      <c r="AC2310" s="9">
        <v>77</v>
      </c>
      <c r="AD2310" s="9" t="s">
        <v>8404</v>
      </c>
      <c r="AE2310" s="9" t="s">
        <v>8399</v>
      </c>
      <c r="AF2310" s="9">
        <v>74</v>
      </c>
      <c r="AG2310" s="9"/>
      <c r="AH2310" s="9" t="s">
        <v>8405</v>
      </c>
      <c r="AI2310" s="9"/>
      <c r="AJ2310" s="9"/>
    </row>
    <row r="2311" spans="1:36" x14ac:dyDescent="0.35">
      <c r="A2311" s="9" t="s">
        <v>27</v>
      </c>
      <c r="B2311" s="9" t="s">
        <v>28</v>
      </c>
      <c r="C2311" s="9" t="s">
        <v>14503</v>
      </c>
      <c r="D2311" s="9" t="s">
        <v>29</v>
      </c>
      <c r="E2311" s="9" t="s">
        <v>8396</v>
      </c>
      <c r="F2311" s="9" t="str">
        <f>_xlfn.XLOOKUP(E2311,Total_Enrolled!C:C,Total_Enrolled!C:C)</f>
        <v>2025eb1200022@bitspilani-digital.edu.in</v>
      </c>
      <c r="G2311" s="9" t="s">
        <v>8397</v>
      </c>
      <c r="H2311" s="9" t="s">
        <v>14516</v>
      </c>
      <c r="I2311" s="9" t="s">
        <v>8398</v>
      </c>
      <c r="J2311" s="9" t="b">
        <v>1</v>
      </c>
      <c r="K2311" s="9">
        <v>31</v>
      </c>
      <c r="L2311" s="9">
        <f>_xlfn.XLOOKUP(B2311,Courses!A:A,Courses!H:H)</f>
        <v>61</v>
      </c>
      <c r="M2311" s="14">
        <f t="shared" si="180"/>
        <v>0.50819672131147542</v>
      </c>
      <c r="N2311" s="14" t="str">
        <f t="shared" si="181"/>
        <v>Active</v>
      </c>
      <c r="O2311" s="14" t="str" cm="1">
        <f t="array" ref="O2311">_xlfn.IFS(M2311=0,"0",
M2311&lt;=10%,"0-10",
TRUE,"&gt;10"
)&amp;" "&amp;"% progress"</f>
        <v>&gt;10 % progress</v>
      </c>
      <c r="P2311" s="15">
        <f t="shared" si="182"/>
        <v>0</v>
      </c>
      <c r="Q2311" s="15">
        <f>COUNTIFS($G:$G,$G2311)</f>
        <v>5</v>
      </c>
      <c r="R2311" s="16">
        <f t="shared" si="183"/>
        <v>0</v>
      </c>
      <c r="S2311" s="15" t="str">
        <f t="shared" si="184"/>
        <v>no 0% progess</v>
      </c>
      <c r="T2311" s="9">
        <v>0</v>
      </c>
      <c r="U2311" s="9">
        <v>3</v>
      </c>
      <c r="V2311" s="9">
        <v>3</v>
      </c>
      <c r="W2311" s="9">
        <v>0</v>
      </c>
      <c r="X2311" s="9">
        <v>0</v>
      </c>
      <c r="Y2311" s="9">
        <v>0</v>
      </c>
      <c r="Z2311" s="9"/>
      <c r="AA2311" s="9">
        <v>0</v>
      </c>
      <c r="AB2311" s="9"/>
      <c r="AC2311" s="9">
        <v>5633</v>
      </c>
      <c r="AD2311" s="9" t="s">
        <v>8406</v>
      </c>
      <c r="AE2311" s="9" t="s">
        <v>8399</v>
      </c>
      <c r="AF2311" s="9">
        <v>74</v>
      </c>
      <c r="AG2311" s="9"/>
      <c r="AH2311" s="9" t="s">
        <v>8407</v>
      </c>
      <c r="AI2311" s="9" t="s">
        <v>8408</v>
      </c>
      <c r="AJ2311" s="9" t="s">
        <v>8409</v>
      </c>
    </row>
    <row r="2312" spans="1:36" x14ac:dyDescent="0.35">
      <c r="A2312" s="9" t="s">
        <v>79</v>
      </c>
      <c r="B2312" s="9" t="s">
        <v>39</v>
      </c>
      <c r="C2312" s="9" t="s">
        <v>14503</v>
      </c>
      <c r="D2312" s="9" t="s">
        <v>29</v>
      </c>
      <c r="E2312" s="9" t="s">
        <v>8396</v>
      </c>
      <c r="F2312" s="9" t="str">
        <f>_xlfn.XLOOKUP(E2312,Total_Enrolled!C:C,Total_Enrolled!C:C)</f>
        <v>2025eb1200022@bitspilani-digital.edu.in</v>
      </c>
      <c r="G2312" s="9" t="s">
        <v>8397</v>
      </c>
      <c r="H2312" s="9" t="s">
        <v>14516</v>
      </c>
      <c r="I2312" s="9" t="s">
        <v>8398</v>
      </c>
      <c r="J2312" s="9" t="b">
        <v>1</v>
      </c>
      <c r="K2312" s="9">
        <v>8</v>
      </c>
      <c r="L2312" s="9">
        <f>_xlfn.XLOOKUP(B2312,Courses!A:A,Courses!H:H)</f>
        <v>86</v>
      </c>
      <c r="M2312" s="14">
        <f t="shared" si="180"/>
        <v>9.3023255813953487E-2</v>
      </c>
      <c r="N2312" s="14" t="str">
        <f t="shared" si="181"/>
        <v>Active</v>
      </c>
      <c r="O2312" s="14" t="str" cm="1">
        <f t="array" ref="O2312">_xlfn.IFS(M2312=0,"0",
M2312&lt;=10%,"0-10",
TRUE,"&gt;10"
)&amp;" "&amp;"% progress"</f>
        <v>0-10 % progress</v>
      </c>
      <c r="P2312" s="15">
        <f t="shared" si="182"/>
        <v>0</v>
      </c>
      <c r="Q2312" s="15">
        <f>COUNTIFS($G:$G,$G2312)</f>
        <v>5</v>
      </c>
      <c r="R2312" s="16">
        <f t="shared" si="183"/>
        <v>0</v>
      </c>
      <c r="S2312" s="15" t="str">
        <f t="shared" si="184"/>
        <v>no 0% progess</v>
      </c>
      <c r="T2312" s="9">
        <v>0</v>
      </c>
      <c r="U2312" s="9">
        <v>1</v>
      </c>
      <c r="V2312" s="9">
        <v>1</v>
      </c>
      <c r="W2312" s="9">
        <v>0</v>
      </c>
      <c r="X2312" s="9">
        <v>0</v>
      </c>
      <c r="Y2312" s="9">
        <v>0</v>
      </c>
      <c r="Z2312" s="9"/>
      <c r="AA2312" s="9">
        <v>0</v>
      </c>
      <c r="AB2312" s="9"/>
      <c r="AC2312" s="9">
        <v>3041</v>
      </c>
      <c r="AD2312" s="9" t="s">
        <v>8410</v>
      </c>
      <c r="AE2312" s="9" t="s">
        <v>8399</v>
      </c>
      <c r="AF2312" s="9">
        <v>74</v>
      </c>
      <c r="AG2312" s="9"/>
      <c r="AH2312" s="9" t="s">
        <v>8411</v>
      </c>
      <c r="AI2312" s="9" t="s">
        <v>8412</v>
      </c>
      <c r="AJ2312" s="9" t="s">
        <v>8413</v>
      </c>
    </row>
    <row r="2313" spans="1:36" x14ac:dyDescent="0.35">
      <c r="A2313" s="9" t="s">
        <v>79</v>
      </c>
      <c r="B2313" s="9" t="s">
        <v>39</v>
      </c>
      <c r="C2313" s="9" t="s">
        <v>14503</v>
      </c>
      <c r="D2313" s="9" t="s">
        <v>29</v>
      </c>
      <c r="E2313" s="9" t="s">
        <v>8414</v>
      </c>
      <c r="F2313" s="9" t="str">
        <f>_xlfn.XLOOKUP(E2313,Total_Enrolled!C:C,Total_Enrolled!C:C)</f>
        <v>2025eb1200023@bitspilani-digital.edu.in</v>
      </c>
      <c r="G2313" s="9" t="s">
        <v>8415</v>
      </c>
      <c r="H2313" s="9" t="s">
        <v>14516</v>
      </c>
      <c r="I2313" s="9" t="s">
        <v>8416</v>
      </c>
      <c r="J2313" s="9" t="b">
        <v>1</v>
      </c>
      <c r="K2313" s="9">
        <v>51</v>
      </c>
      <c r="L2313" s="9">
        <f>_xlfn.XLOOKUP(B2313,Courses!A:A,Courses!H:H)</f>
        <v>86</v>
      </c>
      <c r="M2313" s="14">
        <f t="shared" si="180"/>
        <v>0.59302325581395354</v>
      </c>
      <c r="N2313" s="14" t="str">
        <f t="shared" si="181"/>
        <v>Active</v>
      </c>
      <c r="O2313" s="14" t="str" cm="1">
        <f t="array" ref="O2313">_xlfn.IFS(M2313=0,"0",
M2313&lt;=10%,"0-10",
TRUE,"&gt;10"
)&amp;" "&amp;"% progress"</f>
        <v>&gt;10 % progress</v>
      </c>
      <c r="P2313" s="15">
        <f t="shared" si="182"/>
        <v>0</v>
      </c>
      <c r="Q2313" s="15">
        <f>COUNTIFS($G:$G,$G2313)</f>
        <v>5</v>
      </c>
      <c r="R2313" s="16">
        <f t="shared" si="183"/>
        <v>0</v>
      </c>
      <c r="S2313" s="15" t="str">
        <f t="shared" si="184"/>
        <v>no 0% progess</v>
      </c>
      <c r="T2313" s="9">
        <v>0</v>
      </c>
      <c r="U2313" s="9">
        <v>6</v>
      </c>
      <c r="V2313" s="9">
        <v>9</v>
      </c>
      <c r="W2313" s="9">
        <v>1</v>
      </c>
      <c r="X2313" s="9">
        <v>0</v>
      </c>
      <c r="Y2313" s="9">
        <v>0</v>
      </c>
      <c r="Z2313" s="9" t="s">
        <v>8417</v>
      </c>
      <c r="AA2313" s="9">
        <v>0</v>
      </c>
      <c r="AB2313" s="9"/>
      <c r="AC2313" s="9">
        <v>21112</v>
      </c>
      <c r="AD2313" s="9" t="s">
        <v>8418</v>
      </c>
      <c r="AE2313" s="9" t="s">
        <v>8419</v>
      </c>
      <c r="AF2313" s="9">
        <v>23</v>
      </c>
      <c r="AG2313" s="9"/>
      <c r="AH2313" s="9" t="s">
        <v>8420</v>
      </c>
      <c r="AI2313" s="9" t="s">
        <v>8421</v>
      </c>
      <c r="AJ2313" s="9" t="s">
        <v>8422</v>
      </c>
    </row>
    <row r="2314" spans="1:36" x14ac:dyDescent="0.35">
      <c r="A2314" s="9" t="s">
        <v>27</v>
      </c>
      <c r="B2314" s="9" t="s">
        <v>28</v>
      </c>
      <c r="C2314" s="9" t="s">
        <v>14503</v>
      </c>
      <c r="D2314" s="9" t="s">
        <v>29</v>
      </c>
      <c r="E2314" s="9" t="s">
        <v>8414</v>
      </c>
      <c r="F2314" s="9" t="str">
        <f>_xlfn.XLOOKUP(E2314,Total_Enrolled!C:C,Total_Enrolled!C:C)</f>
        <v>2025eb1200023@bitspilani-digital.edu.in</v>
      </c>
      <c r="G2314" s="9" t="s">
        <v>8415</v>
      </c>
      <c r="H2314" s="9" t="s">
        <v>14516</v>
      </c>
      <c r="I2314" s="9" t="s">
        <v>8416</v>
      </c>
      <c r="J2314" s="9" t="b">
        <v>1</v>
      </c>
      <c r="K2314" s="9">
        <v>44</v>
      </c>
      <c r="L2314" s="9">
        <f>_xlfn.XLOOKUP(B2314,Courses!A:A,Courses!H:H)</f>
        <v>61</v>
      </c>
      <c r="M2314" s="14">
        <f t="shared" si="180"/>
        <v>0.72131147540983609</v>
      </c>
      <c r="N2314" s="14" t="str">
        <f t="shared" si="181"/>
        <v>Active</v>
      </c>
      <c r="O2314" s="14" t="str" cm="1">
        <f t="array" ref="O2314">_xlfn.IFS(M2314=0,"0",
M2314&lt;=10%,"0-10",
TRUE,"&gt;10"
)&amp;" "&amp;"% progress"</f>
        <v>&gt;10 % progress</v>
      </c>
      <c r="P2314" s="15">
        <f t="shared" si="182"/>
        <v>0</v>
      </c>
      <c r="Q2314" s="15">
        <f>COUNTIFS($G:$G,$G2314)</f>
        <v>5</v>
      </c>
      <c r="R2314" s="16">
        <f t="shared" si="183"/>
        <v>0</v>
      </c>
      <c r="S2314" s="15" t="str">
        <f t="shared" si="184"/>
        <v>no 0% progess</v>
      </c>
      <c r="T2314" s="9">
        <v>0</v>
      </c>
      <c r="U2314" s="9">
        <v>10</v>
      </c>
      <c r="V2314" s="9">
        <v>12</v>
      </c>
      <c r="W2314" s="9">
        <v>3</v>
      </c>
      <c r="X2314" s="9">
        <v>2</v>
      </c>
      <c r="Y2314" s="9">
        <v>3</v>
      </c>
      <c r="Z2314" s="9" t="s">
        <v>8423</v>
      </c>
      <c r="AA2314" s="9">
        <v>0</v>
      </c>
      <c r="AB2314" s="9"/>
      <c r="AC2314" s="9">
        <v>42971</v>
      </c>
      <c r="AD2314" s="9" t="s">
        <v>8424</v>
      </c>
      <c r="AE2314" s="9" t="s">
        <v>8419</v>
      </c>
      <c r="AF2314" s="9">
        <v>23</v>
      </c>
      <c r="AG2314" s="9"/>
      <c r="AH2314" s="9" t="s">
        <v>8425</v>
      </c>
      <c r="AI2314" s="9" t="s">
        <v>8426</v>
      </c>
      <c r="AJ2314" s="9" t="s">
        <v>8427</v>
      </c>
    </row>
    <row r="2315" spans="1:36" x14ac:dyDescent="0.35">
      <c r="A2315" s="9" t="s">
        <v>136</v>
      </c>
      <c r="B2315" s="9" t="s">
        <v>32</v>
      </c>
      <c r="C2315" s="9" t="s">
        <v>14503</v>
      </c>
      <c r="D2315" s="9" t="s">
        <v>29</v>
      </c>
      <c r="E2315" s="9" t="s">
        <v>8414</v>
      </c>
      <c r="F2315" s="9" t="str">
        <f>_xlfn.XLOOKUP(E2315,Total_Enrolled!C:C,Total_Enrolled!C:C)</f>
        <v>2025eb1200023@bitspilani-digital.edu.in</v>
      </c>
      <c r="G2315" s="9" t="s">
        <v>8415</v>
      </c>
      <c r="H2315" s="9" t="s">
        <v>14516</v>
      </c>
      <c r="I2315" s="9" t="s">
        <v>8416</v>
      </c>
      <c r="J2315" s="9" t="b">
        <v>1</v>
      </c>
      <c r="K2315" s="9">
        <v>37</v>
      </c>
      <c r="L2315" s="9">
        <f>_xlfn.XLOOKUP(B2315,Courses!A:A,Courses!H:H)</f>
        <v>77</v>
      </c>
      <c r="M2315" s="14">
        <f t="shared" si="180"/>
        <v>0.48051948051948051</v>
      </c>
      <c r="N2315" s="14" t="str">
        <f t="shared" si="181"/>
        <v>Active</v>
      </c>
      <c r="O2315" s="14" t="str" cm="1">
        <f t="array" ref="O2315">_xlfn.IFS(M2315=0,"0",
M2315&lt;=10%,"0-10",
TRUE,"&gt;10"
)&amp;" "&amp;"% progress"</f>
        <v>&gt;10 % progress</v>
      </c>
      <c r="P2315" s="15">
        <f t="shared" si="182"/>
        <v>0</v>
      </c>
      <c r="Q2315" s="15">
        <f>COUNTIFS($G:$G,$G2315)</f>
        <v>5</v>
      </c>
      <c r="R2315" s="16">
        <f t="shared" si="183"/>
        <v>0</v>
      </c>
      <c r="S2315" s="15" t="str">
        <f t="shared" si="184"/>
        <v>no 0% progess</v>
      </c>
      <c r="T2315" s="9">
        <v>0</v>
      </c>
      <c r="U2315" s="9">
        <v>7</v>
      </c>
      <c r="V2315" s="9">
        <v>10</v>
      </c>
      <c r="W2315" s="9">
        <v>1</v>
      </c>
      <c r="X2315" s="9">
        <v>0</v>
      </c>
      <c r="Y2315" s="9">
        <v>0</v>
      </c>
      <c r="Z2315" s="9" t="s">
        <v>8428</v>
      </c>
      <c r="AA2315" s="9">
        <v>0</v>
      </c>
      <c r="AB2315" s="9"/>
      <c r="AC2315" s="9">
        <v>6951</v>
      </c>
      <c r="AD2315" s="9" t="s">
        <v>8429</v>
      </c>
      <c r="AE2315" s="9" t="s">
        <v>8419</v>
      </c>
      <c r="AF2315" s="9">
        <v>23</v>
      </c>
      <c r="AG2315" s="9"/>
      <c r="AH2315" s="9" t="s">
        <v>8430</v>
      </c>
      <c r="AI2315" s="9"/>
      <c r="AJ2315" s="9"/>
    </row>
    <row r="2316" spans="1:36" x14ac:dyDescent="0.35">
      <c r="A2316" s="9" t="s">
        <v>62</v>
      </c>
      <c r="B2316" s="9" t="s">
        <v>34</v>
      </c>
      <c r="C2316" s="9" t="s">
        <v>14503</v>
      </c>
      <c r="D2316" s="9" t="s">
        <v>29</v>
      </c>
      <c r="E2316" s="9" t="s">
        <v>8414</v>
      </c>
      <c r="F2316" s="9" t="str">
        <f>_xlfn.XLOOKUP(E2316,Total_Enrolled!C:C,Total_Enrolled!C:C)</f>
        <v>2025eb1200023@bitspilani-digital.edu.in</v>
      </c>
      <c r="G2316" s="9" t="s">
        <v>8415</v>
      </c>
      <c r="H2316" s="9" t="s">
        <v>14516</v>
      </c>
      <c r="I2316" s="9" t="s">
        <v>8416</v>
      </c>
      <c r="J2316" s="9" t="b">
        <v>1</v>
      </c>
      <c r="K2316" s="9">
        <v>42</v>
      </c>
      <c r="L2316" s="9">
        <f>_xlfn.XLOOKUP(B2316,Courses!A:A,Courses!H:H)</f>
        <v>88</v>
      </c>
      <c r="M2316" s="14">
        <f t="shared" si="180"/>
        <v>0.47727272727272729</v>
      </c>
      <c r="N2316" s="14" t="str">
        <f t="shared" si="181"/>
        <v>Active</v>
      </c>
      <c r="O2316" s="14" t="str" cm="1">
        <f t="array" ref="O2316">_xlfn.IFS(M2316=0,"0",
M2316&lt;=10%,"0-10",
TRUE,"&gt;10"
)&amp;" "&amp;"% progress"</f>
        <v>&gt;10 % progress</v>
      </c>
      <c r="P2316" s="15">
        <f t="shared" si="182"/>
        <v>0</v>
      </c>
      <c r="Q2316" s="15">
        <f>COUNTIFS($G:$G,$G2316)</f>
        <v>5</v>
      </c>
      <c r="R2316" s="16">
        <f t="shared" si="183"/>
        <v>0</v>
      </c>
      <c r="S2316" s="15" t="str">
        <f t="shared" si="184"/>
        <v>no 0% progess</v>
      </c>
      <c r="T2316" s="9">
        <v>0</v>
      </c>
      <c r="U2316" s="9">
        <v>15</v>
      </c>
      <c r="V2316" s="9">
        <v>16</v>
      </c>
      <c r="W2316" s="9">
        <v>0</v>
      </c>
      <c r="X2316" s="9">
        <v>0</v>
      </c>
      <c r="Y2316" s="9">
        <v>0</v>
      </c>
      <c r="Z2316" s="9"/>
      <c r="AA2316" s="9">
        <v>0</v>
      </c>
      <c r="AB2316" s="9"/>
      <c r="AC2316" s="9">
        <v>17396</v>
      </c>
      <c r="AD2316" s="9" t="s">
        <v>8431</v>
      </c>
      <c r="AE2316" s="9" t="s">
        <v>8419</v>
      </c>
      <c r="AF2316" s="9">
        <v>23</v>
      </c>
      <c r="AG2316" s="9"/>
      <c r="AH2316" s="9" t="s">
        <v>8432</v>
      </c>
      <c r="AI2316" s="9" t="s">
        <v>8433</v>
      </c>
      <c r="AJ2316" s="9" t="s">
        <v>8434</v>
      </c>
    </row>
    <row r="2317" spans="1:36" x14ac:dyDescent="0.35">
      <c r="A2317" s="9" t="s">
        <v>124</v>
      </c>
      <c r="B2317" s="9" t="s">
        <v>33</v>
      </c>
      <c r="C2317" s="9" t="s">
        <v>14503</v>
      </c>
      <c r="D2317" s="9" t="s">
        <v>29</v>
      </c>
      <c r="E2317" s="9" t="s">
        <v>8414</v>
      </c>
      <c r="F2317" s="9" t="str">
        <f>_xlfn.XLOOKUP(E2317,Total_Enrolled!C:C,Total_Enrolled!C:C)</f>
        <v>2025eb1200023@bitspilani-digital.edu.in</v>
      </c>
      <c r="G2317" s="9" t="s">
        <v>8415</v>
      </c>
      <c r="H2317" s="9" t="s">
        <v>14516</v>
      </c>
      <c r="I2317" s="9" t="s">
        <v>8416</v>
      </c>
      <c r="J2317" s="9" t="b">
        <v>1</v>
      </c>
      <c r="K2317" s="9">
        <v>7</v>
      </c>
      <c r="L2317" s="9">
        <f>_xlfn.XLOOKUP(B2317,Courses!A:A,Courses!H:H)</f>
        <v>41</v>
      </c>
      <c r="M2317" s="14">
        <f t="shared" si="180"/>
        <v>0.17073170731707318</v>
      </c>
      <c r="N2317" s="14" t="str">
        <f t="shared" si="181"/>
        <v>Active</v>
      </c>
      <c r="O2317" s="14" t="str" cm="1">
        <f t="array" ref="O2317">_xlfn.IFS(M2317=0,"0",
M2317&lt;=10%,"0-10",
TRUE,"&gt;10"
)&amp;" "&amp;"% progress"</f>
        <v>&gt;10 % progress</v>
      </c>
      <c r="P2317" s="15">
        <f t="shared" si="182"/>
        <v>0</v>
      </c>
      <c r="Q2317" s="15">
        <f>COUNTIFS($G:$G,$G2317)</f>
        <v>5</v>
      </c>
      <c r="R2317" s="16">
        <f t="shared" si="183"/>
        <v>0</v>
      </c>
      <c r="S2317" s="15" t="str">
        <f t="shared" si="184"/>
        <v>no 0% progess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/>
      <c r="AA2317" s="9">
        <v>0</v>
      </c>
      <c r="AB2317" s="9"/>
      <c r="AC2317" s="9">
        <v>11411</v>
      </c>
      <c r="AD2317" s="9" t="s">
        <v>8435</v>
      </c>
      <c r="AE2317" s="9" t="s">
        <v>8419</v>
      </c>
      <c r="AF2317" s="9">
        <v>23</v>
      </c>
      <c r="AG2317" s="9"/>
      <c r="AH2317" s="9"/>
      <c r="AI2317" s="9" t="s">
        <v>8436</v>
      </c>
      <c r="AJ2317" s="9" t="s">
        <v>8437</v>
      </c>
    </row>
    <row r="2318" spans="1:36" x14ac:dyDescent="0.35">
      <c r="A2318" s="9" t="s">
        <v>124</v>
      </c>
      <c r="B2318" s="9" t="s">
        <v>33</v>
      </c>
      <c r="C2318" s="9" t="s">
        <v>14503</v>
      </c>
      <c r="D2318" s="9" t="s">
        <v>29</v>
      </c>
      <c r="E2318" s="9" t="s">
        <v>8438</v>
      </c>
      <c r="F2318" s="9" t="str">
        <f>_xlfn.XLOOKUP(E2318,Total_Enrolled!C:C,Total_Enrolled!C:C)</f>
        <v>2025eb1200024@bitspilani-digital.edu.in</v>
      </c>
      <c r="G2318" s="9" t="s">
        <v>8439</v>
      </c>
      <c r="H2318" s="9" t="s">
        <v>14516</v>
      </c>
      <c r="I2318" s="9" t="s">
        <v>8440</v>
      </c>
      <c r="J2318" s="9" t="b">
        <v>1</v>
      </c>
      <c r="K2318" s="9">
        <v>0</v>
      </c>
      <c r="L2318" s="9">
        <f>_xlfn.XLOOKUP(B2318,Courses!A:A,Courses!H:H)</f>
        <v>41</v>
      </c>
      <c r="M2318" s="14">
        <f t="shared" si="180"/>
        <v>0</v>
      </c>
      <c r="N2318" s="14" t="str">
        <f t="shared" si="181"/>
        <v>Not Active</v>
      </c>
      <c r="O2318" s="14" t="str" cm="1">
        <f t="array" ref="O2318">_xlfn.IFS(M2318=0,"0",
M2318&lt;=10%,"0-10",
TRUE,"&gt;10"
)&amp;" "&amp;"% progress"</f>
        <v>0 % progress</v>
      </c>
      <c r="P2318" s="15">
        <f t="shared" si="182"/>
        <v>1</v>
      </c>
      <c r="Q2318" s="15">
        <f>COUNTIFS($G:$G,$G2318)</f>
        <v>5</v>
      </c>
      <c r="R2318" s="16">
        <f t="shared" si="183"/>
        <v>0.2</v>
      </c>
      <c r="S2318" s="15" t="str">
        <f t="shared" si="184"/>
        <v>no progress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/>
      <c r="AA2318" s="9">
        <v>0</v>
      </c>
      <c r="AB2318" s="9"/>
      <c r="AC2318" s="9">
        <v>0</v>
      </c>
      <c r="AD2318" s="9" t="s">
        <v>8442</v>
      </c>
      <c r="AE2318" s="9" t="s">
        <v>8441</v>
      </c>
      <c r="AF2318" s="9">
        <v>19</v>
      </c>
      <c r="AG2318" s="9"/>
      <c r="AH2318" s="9"/>
      <c r="AI2318" s="9"/>
      <c r="AJ2318" s="9"/>
    </row>
    <row r="2319" spans="1:36" x14ac:dyDescent="0.35">
      <c r="A2319" s="9" t="s">
        <v>62</v>
      </c>
      <c r="B2319" s="9" t="s">
        <v>34</v>
      </c>
      <c r="C2319" s="9" t="s">
        <v>14503</v>
      </c>
      <c r="D2319" s="9" t="s">
        <v>29</v>
      </c>
      <c r="E2319" s="9" t="s">
        <v>8438</v>
      </c>
      <c r="F2319" s="9" t="str">
        <f>_xlfn.XLOOKUP(E2319,Total_Enrolled!C:C,Total_Enrolled!C:C)</f>
        <v>2025eb1200024@bitspilani-digital.edu.in</v>
      </c>
      <c r="G2319" s="9" t="s">
        <v>8439</v>
      </c>
      <c r="H2319" s="9" t="s">
        <v>14516</v>
      </c>
      <c r="I2319" s="9" t="s">
        <v>8440</v>
      </c>
      <c r="J2319" s="9" t="b">
        <v>1</v>
      </c>
      <c r="K2319" s="9">
        <v>9</v>
      </c>
      <c r="L2319" s="9">
        <f>_xlfn.XLOOKUP(B2319,Courses!A:A,Courses!H:H)</f>
        <v>88</v>
      </c>
      <c r="M2319" s="14">
        <f t="shared" si="180"/>
        <v>0.10227272727272728</v>
      </c>
      <c r="N2319" s="14" t="str">
        <f t="shared" si="181"/>
        <v>Active</v>
      </c>
      <c r="O2319" s="14" t="str" cm="1">
        <f t="array" ref="O2319">_xlfn.IFS(M2319=0,"0",
M2319&lt;=10%,"0-10",
TRUE,"&gt;10"
)&amp;" "&amp;"% progress"</f>
        <v>&gt;10 % progress</v>
      </c>
      <c r="P2319" s="15">
        <f t="shared" si="182"/>
        <v>0</v>
      </c>
      <c r="Q2319" s="15">
        <f>COUNTIFS($G:$G,$G2319)</f>
        <v>5</v>
      </c>
      <c r="R2319" s="16">
        <f t="shared" si="183"/>
        <v>0</v>
      </c>
      <c r="S2319" s="15" t="str">
        <f t="shared" si="184"/>
        <v>no 0% progess</v>
      </c>
      <c r="T2319" s="9">
        <v>0</v>
      </c>
      <c r="U2319" s="9">
        <v>3</v>
      </c>
      <c r="V2319" s="9">
        <v>3</v>
      </c>
      <c r="W2319" s="9">
        <v>0</v>
      </c>
      <c r="X2319" s="9">
        <v>0</v>
      </c>
      <c r="Y2319" s="9">
        <v>0</v>
      </c>
      <c r="Z2319" s="9"/>
      <c r="AA2319" s="9">
        <v>0</v>
      </c>
      <c r="AB2319" s="9"/>
      <c r="AC2319" s="9">
        <v>7358</v>
      </c>
      <c r="AD2319" s="9" t="s">
        <v>8443</v>
      </c>
      <c r="AE2319" s="9" t="s">
        <v>8441</v>
      </c>
      <c r="AF2319" s="9">
        <v>19</v>
      </c>
      <c r="AG2319" s="9"/>
      <c r="AH2319" s="9" t="s">
        <v>8444</v>
      </c>
      <c r="AI2319" s="9" t="s">
        <v>8445</v>
      </c>
      <c r="AJ2319" s="9" t="s">
        <v>8446</v>
      </c>
    </row>
    <row r="2320" spans="1:36" x14ac:dyDescent="0.35">
      <c r="A2320" s="9" t="s">
        <v>136</v>
      </c>
      <c r="B2320" s="9" t="s">
        <v>32</v>
      </c>
      <c r="C2320" s="9" t="s">
        <v>14503</v>
      </c>
      <c r="D2320" s="9" t="s">
        <v>29</v>
      </c>
      <c r="E2320" s="9" t="s">
        <v>8438</v>
      </c>
      <c r="F2320" s="9" t="str">
        <f>_xlfn.XLOOKUP(E2320,Total_Enrolled!C:C,Total_Enrolled!C:C)</f>
        <v>2025eb1200024@bitspilani-digital.edu.in</v>
      </c>
      <c r="G2320" s="9" t="s">
        <v>8439</v>
      </c>
      <c r="H2320" s="9" t="s">
        <v>14516</v>
      </c>
      <c r="I2320" s="9" t="s">
        <v>8440</v>
      </c>
      <c r="J2320" s="9" t="b">
        <v>1</v>
      </c>
      <c r="K2320" s="9">
        <v>1</v>
      </c>
      <c r="L2320" s="9">
        <f>_xlfn.XLOOKUP(B2320,Courses!A:A,Courses!H:H)</f>
        <v>77</v>
      </c>
      <c r="M2320" s="14">
        <f t="shared" si="180"/>
        <v>1.2987012987012988E-2</v>
      </c>
      <c r="N2320" s="14" t="str">
        <f t="shared" si="181"/>
        <v>Active</v>
      </c>
      <c r="O2320" s="14" t="str" cm="1">
        <f t="array" ref="O2320">_xlfn.IFS(M2320=0,"0",
M2320&lt;=10%,"0-10",
TRUE,"&gt;10"
)&amp;" "&amp;"% progress"</f>
        <v>0-10 % progress</v>
      </c>
      <c r="P2320" s="15">
        <f t="shared" si="182"/>
        <v>0</v>
      </c>
      <c r="Q2320" s="15">
        <f>COUNTIFS($G:$G,$G2320)</f>
        <v>5</v>
      </c>
      <c r="R2320" s="16">
        <f t="shared" si="183"/>
        <v>0</v>
      </c>
      <c r="S2320" s="15" t="str">
        <f t="shared" si="184"/>
        <v>no 0% progess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/>
      <c r="AA2320" s="9">
        <v>0</v>
      </c>
      <c r="AB2320" s="9"/>
      <c r="AC2320" s="9">
        <v>46</v>
      </c>
      <c r="AD2320" s="9" t="s">
        <v>8447</v>
      </c>
      <c r="AE2320" s="9" t="s">
        <v>8441</v>
      </c>
      <c r="AF2320" s="9">
        <v>19</v>
      </c>
      <c r="AG2320" s="9"/>
      <c r="AH2320" s="9"/>
      <c r="AI2320" s="9"/>
      <c r="AJ2320" s="9"/>
    </row>
    <row r="2321" spans="1:36" x14ac:dyDescent="0.35">
      <c r="A2321" s="9" t="s">
        <v>27</v>
      </c>
      <c r="B2321" s="9" t="s">
        <v>28</v>
      </c>
      <c r="C2321" s="9" t="s">
        <v>14503</v>
      </c>
      <c r="D2321" s="9" t="s">
        <v>29</v>
      </c>
      <c r="E2321" s="9" t="s">
        <v>8438</v>
      </c>
      <c r="F2321" s="9" t="str">
        <f>_xlfn.XLOOKUP(E2321,Total_Enrolled!C:C,Total_Enrolled!C:C)</f>
        <v>2025eb1200024@bitspilani-digital.edu.in</v>
      </c>
      <c r="G2321" s="9" t="s">
        <v>8439</v>
      </c>
      <c r="H2321" s="9" t="s">
        <v>14516</v>
      </c>
      <c r="I2321" s="9" t="s">
        <v>8440</v>
      </c>
      <c r="J2321" s="9" t="b">
        <v>1</v>
      </c>
      <c r="K2321" s="9">
        <v>13</v>
      </c>
      <c r="L2321" s="9">
        <f>_xlfn.XLOOKUP(B2321,Courses!A:A,Courses!H:H)</f>
        <v>61</v>
      </c>
      <c r="M2321" s="14">
        <f t="shared" si="180"/>
        <v>0.21311475409836064</v>
      </c>
      <c r="N2321" s="14" t="str">
        <f t="shared" si="181"/>
        <v>Active</v>
      </c>
      <c r="O2321" s="14" t="str" cm="1">
        <f t="array" ref="O2321">_xlfn.IFS(M2321=0,"0",
M2321&lt;=10%,"0-10",
TRUE,"&gt;10"
)&amp;" "&amp;"% progress"</f>
        <v>&gt;10 % progress</v>
      </c>
      <c r="P2321" s="15">
        <f t="shared" si="182"/>
        <v>0</v>
      </c>
      <c r="Q2321" s="15">
        <f>COUNTIFS($G:$G,$G2321)</f>
        <v>5</v>
      </c>
      <c r="R2321" s="16">
        <f t="shared" si="183"/>
        <v>0</v>
      </c>
      <c r="S2321" s="15" t="str">
        <f t="shared" si="184"/>
        <v>no 0% progess</v>
      </c>
      <c r="T2321" s="9">
        <v>0</v>
      </c>
      <c r="U2321" s="9">
        <v>2</v>
      </c>
      <c r="V2321" s="9">
        <v>3</v>
      </c>
      <c r="W2321" s="9">
        <v>0</v>
      </c>
      <c r="X2321" s="9">
        <v>0</v>
      </c>
      <c r="Y2321" s="9">
        <v>0</v>
      </c>
      <c r="Z2321" s="9"/>
      <c r="AA2321" s="9">
        <v>0</v>
      </c>
      <c r="AB2321" s="9"/>
      <c r="AC2321" s="9">
        <v>7382</v>
      </c>
      <c r="AD2321" s="9" t="s">
        <v>8448</v>
      </c>
      <c r="AE2321" s="9" t="s">
        <v>8441</v>
      </c>
      <c r="AF2321" s="9">
        <v>19</v>
      </c>
      <c r="AG2321" s="9"/>
      <c r="AH2321" s="9" t="s">
        <v>8449</v>
      </c>
      <c r="AI2321" s="9" t="s">
        <v>8450</v>
      </c>
      <c r="AJ2321" s="9" t="s">
        <v>8451</v>
      </c>
    </row>
    <row r="2322" spans="1:36" x14ac:dyDescent="0.35">
      <c r="A2322" s="9" t="s">
        <v>79</v>
      </c>
      <c r="B2322" s="9" t="s">
        <v>39</v>
      </c>
      <c r="C2322" s="9" t="s">
        <v>14503</v>
      </c>
      <c r="D2322" s="9" t="s">
        <v>29</v>
      </c>
      <c r="E2322" s="9" t="s">
        <v>8438</v>
      </c>
      <c r="F2322" s="9" t="str">
        <f>_xlfn.XLOOKUP(E2322,Total_Enrolled!C:C,Total_Enrolled!C:C)</f>
        <v>2025eb1200024@bitspilani-digital.edu.in</v>
      </c>
      <c r="G2322" s="9" t="s">
        <v>8439</v>
      </c>
      <c r="H2322" s="9" t="s">
        <v>14516</v>
      </c>
      <c r="I2322" s="9" t="s">
        <v>8440</v>
      </c>
      <c r="J2322" s="9" t="b">
        <v>1</v>
      </c>
      <c r="K2322" s="9">
        <v>18</v>
      </c>
      <c r="L2322" s="9">
        <f>_xlfn.XLOOKUP(B2322,Courses!A:A,Courses!H:H)</f>
        <v>86</v>
      </c>
      <c r="M2322" s="14">
        <f t="shared" si="180"/>
        <v>0.20930232558139536</v>
      </c>
      <c r="N2322" s="14" t="str">
        <f t="shared" si="181"/>
        <v>Active</v>
      </c>
      <c r="O2322" s="14" t="str" cm="1">
        <f t="array" ref="O2322">_xlfn.IFS(M2322=0,"0",
M2322&lt;=10%,"0-10",
TRUE,"&gt;10"
)&amp;" "&amp;"% progress"</f>
        <v>&gt;10 % progress</v>
      </c>
      <c r="P2322" s="15">
        <f t="shared" si="182"/>
        <v>0</v>
      </c>
      <c r="Q2322" s="15">
        <f>COUNTIFS($G:$G,$G2322)</f>
        <v>5</v>
      </c>
      <c r="R2322" s="16">
        <f t="shared" si="183"/>
        <v>0</v>
      </c>
      <c r="S2322" s="15" t="str">
        <f t="shared" si="184"/>
        <v>no 0% progess</v>
      </c>
      <c r="T2322" s="9">
        <v>0</v>
      </c>
      <c r="U2322" s="9">
        <v>3</v>
      </c>
      <c r="V2322" s="9">
        <v>3</v>
      </c>
      <c r="W2322" s="9">
        <v>0</v>
      </c>
      <c r="X2322" s="9">
        <v>0</v>
      </c>
      <c r="Y2322" s="9">
        <v>0</v>
      </c>
      <c r="Z2322" s="9"/>
      <c r="AA2322" s="9">
        <v>0</v>
      </c>
      <c r="AB2322" s="9"/>
      <c r="AC2322" s="9">
        <v>10593</v>
      </c>
      <c r="AD2322" s="9" t="s">
        <v>8452</v>
      </c>
      <c r="AE2322" s="9" t="s">
        <v>8441</v>
      </c>
      <c r="AF2322" s="9">
        <v>19</v>
      </c>
      <c r="AG2322" s="9"/>
      <c r="AH2322" s="9" t="s">
        <v>8453</v>
      </c>
      <c r="AI2322" s="9" t="s">
        <v>8454</v>
      </c>
      <c r="AJ2322" s="9" t="s">
        <v>8455</v>
      </c>
    </row>
    <row r="2323" spans="1:36" x14ac:dyDescent="0.35">
      <c r="A2323" s="9" t="s">
        <v>79</v>
      </c>
      <c r="B2323" s="9" t="s">
        <v>39</v>
      </c>
      <c r="C2323" s="9" t="s">
        <v>14503</v>
      </c>
      <c r="D2323" s="9" t="s">
        <v>29</v>
      </c>
      <c r="E2323" s="9" t="s">
        <v>8456</v>
      </c>
      <c r="F2323" s="9" t="str">
        <f>_xlfn.XLOOKUP(E2323,Total_Enrolled!C:C,Total_Enrolled!C:C)</f>
        <v>2025eb1200025@bitspilani-digital.edu.in</v>
      </c>
      <c r="G2323" s="9" t="s">
        <v>8457</v>
      </c>
      <c r="H2323" s="9" t="s">
        <v>14516</v>
      </c>
      <c r="I2323" s="9" t="s">
        <v>8458</v>
      </c>
      <c r="J2323" s="9" t="b">
        <v>1</v>
      </c>
      <c r="K2323" s="9">
        <v>84</v>
      </c>
      <c r="L2323" s="9">
        <f>_xlfn.XLOOKUP(B2323,Courses!A:A,Courses!H:H)</f>
        <v>86</v>
      </c>
      <c r="M2323" s="14">
        <f t="shared" si="180"/>
        <v>0.97674418604651159</v>
      </c>
      <c r="N2323" s="14" t="str">
        <f t="shared" si="181"/>
        <v>Active</v>
      </c>
      <c r="O2323" s="14" t="str" cm="1">
        <f t="array" ref="O2323">_xlfn.IFS(M2323=0,"0",
M2323&lt;=10%,"0-10",
TRUE,"&gt;10"
)&amp;" "&amp;"% progress"</f>
        <v>&gt;10 % progress</v>
      </c>
      <c r="P2323" s="15">
        <f t="shared" si="182"/>
        <v>0</v>
      </c>
      <c r="Q2323" s="15">
        <f>COUNTIFS($G:$G,$G2323)</f>
        <v>5</v>
      </c>
      <c r="R2323" s="16">
        <f t="shared" si="183"/>
        <v>0</v>
      </c>
      <c r="S2323" s="15" t="str">
        <f t="shared" si="184"/>
        <v>no 0% progess</v>
      </c>
      <c r="T2323" s="9">
        <v>0</v>
      </c>
      <c r="U2323" s="9">
        <v>26</v>
      </c>
      <c r="V2323" s="9">
        <v>27</v>
      </c>
      <c r="W2323" s="9">
        <v>0</v>
      </c>
      <c r="X2323" s="9">
        <v>0</v>
      </c>
      <c r="Y2323" s="9">
        <v>0</v>
      </c>
      <c r="Z2323" s="9"/>
      <c r="AA2323" s="9">
        <v>0</v>
      </c>
      <c r="AB2323" s="9"/>
      <c r="AC2323" s="9">
        <v>89709</v>
      </c>
      <c r="AD2323" s="9" t="s">
        <v>8459</v>
      </c>
      <c r="AE2323" s="9" t="s">
        <v>8460</v>
      </c>
      <c r="AF2323" s="9">
        <v>65</v>
      </c>
      <c r="AG2323" s="9"/>
      <c r="AH2323" s="9" t="s">
        <v>8461</v>
      </c>
      <c r="AI2323" s="9" t="s">
        <v>8462</v>
      </c>
      <c r="AJ2323" s="9" t="s">
        <v>8463</v>
      </c>
    </row>
    <row r="2324" spans="1:36" x14ac:dyDescent="0.35">
      <c r="A2324" s="9" t="s">
        <v>27</v>
      </c>
      <c r="B2324" s="9" t="s">
        <v>28</v>
      </c>
      <c r="C2324" s="9" t="s">
        <v>14503</v>
      </c>
      <c r="D2324" s="9" t="s">
        <v>29</v>
      </c>
      <c r="E2324" s="9" t="s">
        <v>8456</v>
      </c>
      <c r="F2324" s="9" t="str">
        <f>_xlfn.XLOOKUP(E2324,Total_Enrolled!C:C,Total_Enrolled!C:C)</f>
        <v>2025eb1200025@bitspilani-digital.edu.in</v>
      </c>
      <c r="G2324" s="9" t="s">
        <v>8457</v>
      </c>
      <c r="H2324" s="9" t="s">
        <v>14516</v>
      </c>
      <c r="I2324" s="9" t="s">
        <v>8458</v>
      </c>
      <c r="J2324" s="9" t="b">
        <v>1</v>
      </c>
      <c r="K2324" s="9">
        <v>65</v>
      </c>
      <c r="L2324" s="9">
        <f>_xlfn.XLOOKUP(B2324,Courses!A:A,Courses!H:H)</f>
        <v>61</v>
      </c>
      <c r="M2324" s="14">
        <f t="shared" si="180"/>
        <v>1.0655737704918034</v>
      </c>
      <c r="N2324" s="14" t="str">
        <f t="shared" si="181"/>
        <v>Active</v>
      </c>
      <c r="O2324" s="14" t="str" cm="1">
        <f t="array" ref="O2324">_xlfn.IFS(M2324=0,"0",
M2324&lt;=10%,"0-10",
TRUE,"&gt;10"
)&amp;" "&amp;"% progress"</f>
        <v>&gt;10 % progress</v>
      </c>
      <c r="P2324" s="15">
        <f t="shared" si="182"/>
        <v>0</v>
      </c>
      <c r="Q2324" s="15">
        <f>COUNTIFS($G:$G,$G2324)</f>
        <v>5</v>
      </c>
      <c r="R2324" s="16">
        <f t="shared" si="183"/>
        <v>0</v>
      </c>
      <c r="S2324" s="15" t="str">
        <f t="shared" si="184"/>
        <v>no 0% progess</v>
      </c>
      <c r="T2324" s="9">
        <v>0</v>
      </c>
      <c r="U2324" s="9">
        <v>19</v>
      </c>
      <c r="V2324" s="9">
        <v>23</v>
      </c>
      <c r="W2324" s="9">
        <v>0</v>
      </c>
      <c r="X2324" s="9">
        <v>0</v>
      </c>
      <c r="Y2324" s="9">
        <v>12</v>
      </c>
      <c r="Z2324" s="9"/>
      <c r="AA2324" s="9">
        <v>0</v>
      </c>
      <c r="AB2324" s="9"/>
      <c r="AC2324" s="9">
        <v>121245</v>
      </c>
      <c r="AD2324" s="9" t="s">
        <v>8464</v>
      </c>
      <c r="AE2324" s="9" t="s">
        <v>8460</v>
      </c>
      <c r="AF2324" s="9">
        <v>65</v>
      </c>
      <c r="AG2324" s="9"/>
      <c r="AH2324" s="9" t="s">
        <v>8465</v>
      </c>
      <c r="AI2324" s="9" t="s">
        <v>8466</v>
      </c>
      <c r="AJ2324" s="9" t="s">
        <v>8467</v>
      </c>
    </row>
    <row r="2325" spans="1:36" x14ac:dyDescent="0.35">
      <c r="A2325" s="9" t="s">
        <v>136</v>
      </c>
      <c r="B2325" s="9" t="s">
        <v>32</v>
      </c>
      <c r="C2325" s="9" t="s">
        <v>14503</v>
      </c>
      <c r="D2325" s="9" t="s">
        <v>29</v>
      </c>
      <c r="E2325" s="9" t="s">
        <v>8456</v>
      </c>
      <c r="F2325" s="9" t="str">
        <f>_xlfn.XLOOKUP(E2325,Total_Enrolled!C:C,Total_Enrolled!C:C)</f>
        <v>2025eb1200025@bitspilani-digital.edu.in</v>
      </c>
      <c r="G2325" s="9" t="s">
        <v>8457</v>
      </c>
      <c r="H2325" s="9" t="s">
        <v>14516</v>
      </c>
      <c r="I2325" s="9" t="s">
        <v>8458</v>
      </c>
      <c r="J2325" s="9" t="b">
        <v>1</v>
      </c>
      <c r="K2325" s="9">
        <v>45</v>
      </c>
      <c r="L2325" s="9">
        <f>_xlfn.XLOOKUP(B2325,Courses!A:A,Courses!H:H)</f>
        <v>77</v>
      </c>
      <c r="M2325" s="14">
        <f t="shared" si="180"/>
        <v>0.58441558441558439</v>
      </c>
      <c r="N2325" s="14" t="str">
        <f t="shared" si="181"/>
        <v>Active</v>
      </c>
      <c r="O2325" s="14" t="str" cm="1">
        <f t="array" ref="O2325">_xlfn.IFS(M2325=0,"0",
M2325&lt;=10%,"0-10",
TRUE,"&gt;10"
)&amp;" "&amp;"% progress"</f>
        <v>&gt;10 % progress</v>
      </c>
      <c r="P2325" s="15">
        <f t="shared" si="182"/>
        <v>0</v>
      </c>
      <c r="Q2325" s="15">
        <f>COUNTIFS($G:$G,$G2325)</f>
        <v>5</v>
      </c>
      <c r="R2325" s="16">
        <f t="shared" si="183"/>
        <v>0</v>
      </c>
      <c r="S2325" s="15" t="str">
        <f t="shared" si="184"/>
        <v>no 0% progess</v>
      </c>
      <c r="T2325" s="9">
        <v>0</v>
      </c>
      <c r="U2325" s="9">
        <v>17</v>
      </c>
      <c r="V2325" s="9">
        <v>17</v>
      </c>
      <c r="W2325" s="9">
        <v>0</v>
      </c>
      <c r="X2325" s="9">
        <v>0</v>
      </c>
      <c r="Y2325" s="9">
        <v>0</v>
      </c>
      <c r="Z2325" s="9"/>
      <c r="AA2325" s="9">
        <v>0</v>
      </c>
      <c r="AB2325" s="9"/>
      <c r="AC2325" s="9">
        <v>14727</v>
      </c>
      <c r="AD2325" s="9" t="s">
        <v>8468</v>
      </c>
      <c r="AE2325" s="9" t="s">
        <v>8460</v>
      </c>
      <c r="AF2325" s="9">
        <v>65</v>
      </c>
      <c r="AG2325" s="9"/>
      <c r="AH2325" s="9" t="s">
        <v>8469</v>
      </c>
      <c r="AI2325" s="9"/>
      <c r="AJ2325" s="9"/>
    </row>
    <row r="2326" spans="1:36" x14ac:dyDescent="0.35">
      <c r="A2326" s="9" t="s">
        <v>62</v>
      </c>
      <c r="B2326" s="9" t="s">
        <v>34</v>
      </c>
      <c r="C2326" s="9" t="s">
        <v>14503</v>
      </c>
      <c r="D2326" s="9" t="s">
        <v>29</v>
      </c>
      <c r="E2326" s="9" t="s">
        <v>8456</v>
      </c>
      <c r="F2326" s="9" t="str">
        <f>_xlfn.XLOOKUP(E2326,Total_Enrolled!C:C,Total_Enrolled!C:C)</f>
        <v>2025eb1200025@bitspilani-digital.edu.in</v>
      </c>
      <c r="G2326" s="9" t="s">
        <v>8457</v>
      </c>
      <c r="H2326" s="9" t="s">
        <v>14516</v>
      </c>
      <c r="I2326" s="9" t="s">
        <v>8458</v>
      </c>
      <c r="J2326" s="9" t="b">
        <v>1</v>
      </c>
      <c r="K2326" s="9">
        <v>75</v>
      </c>
      <c r="L2326" s="9">
        <f>_xlfn.XLOOKUP(B2326,Courses!A:A,Courses!H:H)</f>
        <v>88</v>
      </c>
      <c r="M2326" s="14">
        <f t="shared" si="180"/>
        <v>0.85227272727272729</v>
      </c>
      <c r="N2326" s="14" t="str">
        <f t="shared" si="181"/>
        <v>Active</v>
      </c>
      <c r="O2326" s="14" t="str" cm="1">
        <f t="array" ref="O2326">_xlfn.IFS(M2326=0,"0",
M2326&lt;=10%,"0-10",
TRUE,"&gt;10"
)&amp;" "&amp;"% progress"</f>
        <v>&gt;10 % progress</v>
      </c>
      <c r="P2326" s="15">
        <f t="shared" si="182"/>
        <v>0</v>
      </c>
      <c r="Q2326" s="15">
        <f>COUNTIFS($G:$G,$G2326)</f>
        <v>5</v>
      </c>
      <c r="R2326" s="16">
        <f t="shared" si="183"/>
        <v>0</v>
      </c>
      <c r="S2326" s="15" t="str">
        <f t="shared" si="184"/>
        <v>no 0% progess</v>
      </c>
      <c r="T2326" s="9">
        <v>0</v>
      </c>
      <c r="U2326" s="9">
        <v>26</v>
      </c>
      <c r="V2326" s="9">
        <v>27</v>
      </c>
      <c r="W2326" s="9">
        <v>0</v>
      </c>
      <c r="X2326" s="9">
        <v>0</v>
      </c>
      <c r="Y2326" s="9">
        <v>7</v>
      </c>
      <c r="Z2326" s="9"/>
      <c r="AA2326" s="9">
        <v>0</v>
      </c>
      <c r="AB2326" s="9"/>
      <c r="AC2326" s="9">
        <v>68349</v>
      </c>
      <c r="AD2326" s="9" t="s">
        <v>8470</v>
      </c>
      <c r="AE2326" s="9" t="s">
        <v>8460</v>
      </c>
      <c r="AF2326" s="9">
        <v>65</v>
      </c>
      <c r="AG2326" s="9"/>
      <c r="AH2326" s="9" t="s">
        <v>8471</v>
      </c>
      <c r="AI2326" s="9" t="s">
        <v>8472</v>
      </c>
      <c r="AJ2326" s="9" t="s">
        <v>8473</v>
      </c>
    </row>
    <row r="2327" spans="1:36" x14ac:dyDescent="0.35">
      <c r="A2327" s="9" t="s">
        <v>124</v>
      </c>
      <c r="B2327" s="9" t="s">
        <v>33</v>
      </c>
      <c r="C2327" s="9" t="s">
        <v>14503</v>
      </c>
      <c r="D2327" s="9" t="s">
        <v>29</v>
      </c>
      <c r="E2327" s="9" t="s">
        <v>8456</v>
      </c>
      <c r="F2327" s="9" t="str">
        <f>_xlfn.XLOOKUP(E2327,Total_Enrolled!C:C,Total_Enrolled!C:C)</f>
        <v>2025eb1200025@bitspilani-digital.edu.in</v>
      </c>
      <c r="G2327" s="9" t="s">
        <v>8457</v>
      </c>
      <c r="H2327" s="9" t="s">
        <v>14516</v>
      </c>
      <c r="I2327" s="9" t="s">
        <v>8458</v>
      </c>
      <c r="J2327" s="9" t="b">
        <v>1</v>
      </c>
      <c r="K2327" s="9">
        <v>14</v>
      </c>
      <c r="L2327" s="9">
        <f>_xlfn.XLOOKUP(B2327,Courses!A:A,Courses!H:H)</f>
        <v>41</v>
      </c>
      <c r="M2327" s="14">
        <f t="shared" si="180"/>
        <v>0.34146341463414637</v>
      </c>
      <c r="N2327" s="14" t="str">
        <f t="shared" si="181"/>
        <v>Active</v>
      </c>
      <c r="O2327" s="14" t="str" cm="1">
        <f t="array" ref="O2327">_xlfn.IFS(M2327=0,"0",
M2327&lt;=10%,"0-10",
TRUE,"&gt;10"
)&amp;" "&amp;"% progress"</f>
        <v>&gt;10 % progress</v>
      </c>
      <c r="P2327" s="15">
        <f t="shared" si="182"/>
        <v>0</v>
      </c>
      <c r="Q2327" s="15">
        <f>COUNTIFS($G:$G,$G2327)</f>
        <v>5</v>
      </c>
      <c r="R2327" s="16">
        <f t="shared" si="183"/>
        <v>0</v>
      </c>
      <c r="S2327" s="15" t="str">
        <f t="shared" si="184"/>
        <v>no 0% progess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/>
      <c r="AA2327" s="9">
        <v>0</v>
      </c>
      <c r="AB2327" s="9"/>
      <c r="AC2327" s="9">
        <v>10361</v>
      </c>
      <c r="AD2327" s="9" t="s">
        <v>8474</v>
      </c>
      <c r="AE2327" s="9" t="s">
        <v>8460</v>
      </c>
      <c r="AF2327" s="9">
        <v>65</v>
      </c>
      <c r="AG2327" s="9"/>
      <c r="AH2327" s="9"/>
      <c r="AI2327" s="9" t="s">
        <v>8475</v>
      </c>
      <c r="AJ2327" s="9" t="s">
        <v>8476</v>
      </c>
    </row>
    <row r="2328" spans="1:36" x14ac:dyDescent="0.35">
      <c r="A2328" s="9" t="s">
        <v>124</v>
      </c>
      <c r="B2328" s="9" t="s">
        <v>33</v>
      </c>
      <c r="C2328" s="9" t="s">
        <v>14503</v>
      </c>
      <c r="D2328" s="9" t="s">
        <v>29</v>
      </c>
      <c r="E2328" s="9" t="s">
        <v>8477</v>
      </c>
      <c r="F2328" s="9" t="str">
        <f>_xlfn.XLOOKUP(E2328,Total_Enrolled!C:C,Total_Enrolled!C:C)</f>
        <v>2025eb1200026@bitspilani-digital.edu.in</v>
      </c>
      <c r="G2328" s="9" t="s">
        <v>8478</v>
      </c>
      <c r="H2328" s="9" t="s">
        <v>14516</v>
      </c>
      <c r="I2328" s="9" t="s">
        <v>8479</v>
      </c>
      <c r="J2328" s="9" t="b">
        <v>1</v>
      </c>
      <c r="K2328" s="9">
        <v>41</v>
      </c>
      <c r="L2328" s="9">
        <f>_xlfn.XLOOKUP(B2328,Courses!A:A,Courses!H:H)</f>
        <v>41</v>
      </c>
      <c r="M2328" s="14">
        <f t="shared" si="180"/>
        <v>1</v>
      </c>
      <c r="N2328" s="14" t="str">
        <f t="shared" si="181"/>
        <v>Active</v>
      </c>
      <c r="O2328" s="14" t="str" cm="1">
        <f t="array" ref="O2328">_xlfn.IFS(M2328=0,"0",
M2328&lt;=10%,"0-10",
TRUE,"&gt;10"
)&amp;" "&amp;"% progress"</f>
        <v>&gt;10 % progress</v>
      </c>
      <c r="P2328" s="15">
        <f t="shared" si="182"/>
        <v>0</v>
      </c>
      <c r="Q2328" s="15">
        <f>COUNTIFS($G:$G,$G2328)</f>
        <v>5</v>
      </c>
      <c r="R2328" s="16">
        <f t="shared" si="183"/>
        <v>0</v>
      </c>
      <c r="S2328" s="15" t="str">
        <f t="shared" si="184"/>
        <v>no 0% progess</v>
      </c>
      <c r="T2328" s="9">
        <v>0</v>
      </c>
      <c r="U2328" s="9">
        <v>7</v>
      </c>
      <c r="V2328" s="9">
        <v>7</v>
      </c>
      <c r="W2328" s="9">
        <v>0</v>
      </c>
      <c r="X2328" s="9">
        <v>0</v>
      </c>
      <c r="Y2328" s="9">
        <v>0</v>
      </c>
      <c r="Z2328" s="9"/>
      <c r="AA2328" s="9">
        <v>0</v>
      </c>
      <c r="AB2328" s="9"/>
      <c r="AC2328" s="9">
        <v>5799</v>
      </c>
      <c r="AD2328" s="9" t="s">
        <v>8481</v>
      </c>
      <c r="AE2328" s="9" t="s">
        <v>8480</v>
      </c>
      <c r="AF2328" s="9">
        <v>32</v>
      </c>
      <c r="AG2328" s="9"/>
      <c r="AH2328" s="9" t="s">
        <v>8482</v>
      </c>
      <c r="AI2328" s="9" t="s">
        <v>8483</v>
      </c>
      <c r="AJ2328" s="9" t="s">
        <v>8483</v>
      </c>
    </row>
    <row r="2329" spans="1:36" x14ac:dyDescent="0.35">
      <c r="A2329" s="9" t="s">
        <v>62</v>
      </c>
      <c r="B2329" s="9" t="s">
        <v>34</v>
      </c>
      <c r="C2329" s="9" t="s">
        <v>14503</v>
      </c>
      <c r="D2329" s="9" t="s">
        <v>29</v>
      </c>
      <c r="E2329" s="9" t="s">
        <v>8477</v>
      </c>
      <c r="F2329" s="9" t="str">
        <f>_xlfn.XLOOKUP(E2329,Total_Enrolled!C:C,Total_Enrolled!C:C)</f>
        <v>2025eb1200026@bitspilani-digital.edu.in</v>
      </c>
      <c r="G2329" s="9" t="s">
        <v>8478</v>
      </c>
      <c r="H2329" s="9" t="s">
        <v>14516</v>
      </c>
      <c r="I2329" s="9" t="s">
        <v>8479</v>
      </c>
      <c r="J2329" s="9" t="b">
        <v>1</v>
      </c>
      <c r="K2329" s="9">
        <v>90</v>
      </c>
      <c r="L2329" s="9">
        <f>_xlfn.XLOOKUP(B2329,Courses!A:A,Courses!H:H)</f>
        <v>88</v>
      </c>
      <c r="M2329" s="14">
        <f t="shared" si="180"/>
        <v>1.0227272727272727</v>
      </c>
      <c r="N2329" s="14" t="str">
        <f t="shared" si="181"/>
        <v>Active</v>
      </c>
      <c r="O2329" s="14" t="str" cm="1">
        <f t="array" ref="O2329">_xlfn.IFS(M2329=0,"0",
M2329&lt;=10%,"0-10",
TRUE,"&gt;10"
)&amp;" "&amp;"% progress"</f>
        <v>&gt;10 % progress</v>
      </c>
      <c r="P2329" s="15">
        <f t="shared" si="182"/>
        <v>0</v>
      </c>
      <c r="Q2329" s="15">
        <f>COUNTIFS($G:$G,$G2329)</f>
        <v>5</v>
      </c>
      <c r="R2329" s="16">
        <f t="shared" si="183"/>
        <v>0</v>
      </c>
      <c r="S2329" s="15" t="str">
        <f t="shared" si="184"/>
        <v>no 0% progess</v>
      </c>
      <c r="T2329" s="9">
        <v>0</v>
      </c>
      <c r="U2329" s="9">
        <v>34</v>
      </c>
      <c r="V2329" s="9">
        <v>37</v>
      </c>
      <c r="W2329" s="9">
        <v>0</v>
      </c>
      <c r="X2329" s="9">
        <v>0</v>
      </c>
      <c r="Y2329" s="9">
        <v>0</v>
      </c>
      <c r="Z2329" s="9"/>
      <c r="AA2329" s="9">
        <v>0</v>
      </c>
      <c r="AB2329" s="9"/>
      <c r="AC2329" s="9">
        <v>36507</v>
      </c>
      <c r="AD2329" s="9" t="s">
        <v>8484</v>
      </c>
      <c r="AE2329" s="9" t="s">
        <v>8480</v>
      </c>
      <c r="AF2329" s="9">
        <v>32</v>
      </c>
      <c r="AG2329" s="9"/>
      <c r="AH2329" s="9" t="s">
        <v>8485</v>
      </c>
      <c r="AI2329" s="9" t="s">
        <v>8486</v>
      </c>
      <c r="AJ2329" s="9" t="s">
        <v>8487</v>
      </c>
    </row>
    <row r="2330" spans="1:36" x14ac:dyDescent="0.35">
      <c r="A2330" s="9" t="s">
        <v>136</v>
      </c>
      <c r="B2330" s="9" t="s">
        <v>32</v>
      </c>
      <c r="C2330" s="9" t="s">
        <v>14503</v>
      </c>
      <c r="D2330" s="9" t="s">
        <v>29</v>
      </c>
      <c r="E2330" s="9" t="s">
        <v>8477</v>
      </c>
      <c r="F2330" s="9" t="str">
        <f>_xlfn.XLOOKUP(E2330,Total_Enrolled!C:C,Total_Enrolled!C:C)</f>
        <v>2025eb1200026@bitspilani-digital.edu.in</v>
      </c>
      <c r="G2330" s="9" t="s">
        <v>8478</v>
      </c>
      <c r="H2330" s="9" t="s">
        <v>14516</v>
      </c>
      <c r="I2330" s="9" t="s">
        <v>8479</v>
      </c>
      <c r="J2330" s="9" t="b">
        <v>1</v>
      </c>
      <c r="K2330" s="9">
        <v>75</v>
      </c>
      <c r="L2330" s="9">
        <f>_xlfn.XLOOKUP(B2330,Courses!A:A,Courses!H:H)</f>
        <v>77</v>
      </c>
      <c r="M2330" s="14">
        <f t="shared" si="180"/>
        <v>0.97402597402597402</v>
      </c>
      <c r="N2330" s="14" t="str">
        <f t="shared" si="181"/>
        <v>Active</v>
      </c>
      <c r="O2330" s="14" t="str" cm="1">
        <f t="array" ref="O2330">_xlfn.IFS(M2330=0,"0",
M2330&lt;=10%,"0-10",
TRUE,"&gt;10"
)&amp;" "&amp;"% progress"</f>
        <v>&gt;10 % progress</v>
      </c>
      <c r="P2330" s="15">
        <f t="shared" si="182"/>
        <v>0</v>
      </c>
      <c r="Q2330" s="15">
        <f>COUNTIFS($G:$G,$G2330)</f>
        <v>5</v>
      </c>
      <c r="R2330" s="16">
        <f t="shared" si="183"/>
        <v>0</v>
      </c>
      <c r="S2330" s="15" t="str">
        <f t="shared" si="184"/>
        <v>no 0% progess</v>
      </c>
      <c r="T2330" s="9">
        <v>0</v>
      </c>
      <c r="U2330" s="9">
        <v>29</v>
      </c>
      <c r="V2330" s="9">
        <v>29</v>
      </c>
      <c r="W2330" s="9">
        <v>0</v>
      </c>
      <c r="X2330" s="9">
        <v>0</v>
      </c>
      <c r="Y2330" s="9">
        <v>0</v>
      </c>
      <c r="Z2330" s="9"/>
      <c r="AA2330" s="9">
        <v>0</v>
      </c>
      <c r="AB2330" s="9"/>
      <c r="AC2330" s="9">
        <v>23373</v>
      </c>
      <c r="AD2330" s="9" t="s">
        <v>8488</v>
      </c>
      <c r="AE2330" s="9" t="s">
        <v>8480</v>
      </c>
      <c r="AF2330" s="9">
        <v>32</v>
      </c>
      <c r="AG2330" s="9"/>
      <c r="AH2330" s="9" t="s">
        <v>8489</v>
      </c>
      <c r="AI2330" s="9"/>
      <c r="AJ2330" s="9"/>
    </row>
    <row r="2331" spans="1:36" x14ac:dyDescent="0.35">
      <c r="A2331" s="9" t="s">
        <v>27</v>
      </c>
      <c r="B2331" s="9" t="s">
        <v>28</v>
      </c>
      <c r="C2331" s="9" t="s">
        <v>14503</v>
      </c>
      <c r="D2331" s="9" t="s">
        <v>29</v>
      </c>
      <c r="E2331" s="9" t="s">
        <v>8477</v>
      </c>
      <c r="F2331" s="9" t="str">
        <f>_xlfn.XLOOKUP(E2331,Total_Enrolled!C:C,Total_Enrolled!C:C)</f>
        <v>2025eb1200026@bitspilani-digital.edu.in</v>
      </c>
      <c r="G2331" s="9" t="s">
        <v>8478</v>
      </c>
      <c r="H2331" s="9" t="s">
        <v>14516</v>
      </c>
      <c r="I2331" s="9" t="s">
        <v>8479</v>
      </c>
      <c r="J2331" s="9" t="b">
        <v>1</v>
      </c>
      <c r="K2331" s="9">
        <v>64</v>
      </c>
      <c r="L2331" s="9">
        <f>_xlfn.XLOOKUP(B2331,Courses!A:A,Courses!H:H)</f>
        <v>61</v>
      </c>
      <c r="M2331" s="14">
        <f t="shared" si="180"/>
        <v>1.0491803278688525</v>
      </c>
      <c r="N2331" s="14" t="str">
        <f t="shared" si="181"/>
        <v>Active</v>
      </c>
      <c r="O2331" s="14" t="str" cm="1">
        <f t="array" ref="O2331">_xlfn.IFS(M2331=0,"0",
M2331&lt;=10%,"0-10",
TRUE,"&gt;10"
)&amp;" "&amp;"% progress"</f>
        <v>&gt;10 % progress</v>
      </c>
      <c r="P2331" s="15">
        <f t="shared" si="182"/>
        <v>0</v>
      </c>
      <c r="Q2331" s="15">
        <f>COUNTIFS($G:$G,$G2331)</f>
        <v>5</v>
      </c>
      <c r="R2331" s="16">
        <f t="shared" si="183"/>
        <v>0</v>
      </c>
      <c r="S2331" s="15" t="str">
        <f t="shared" si="184"/>
        <v>no 0% progess</v>
      </c>
      <c r="T2331" s="9">
        <v>0</v>
      </c>
      <c r="U2331" s="9">
        <v>19</v>
      </c>
      <c r="V2331" s="9">
        <v>20</v>
      </c>
      <c r="W2331" s="9">
        <v>0</v>
      </c>
      <c r="X2331" s="9">
        <v>0</v>
      </c>
      <c r="Y2331" s="9">
        <v>0</v>
      </c>
      <c r="Z2331" s="9"/>
      <c r="AA2331" s="9">
        <v>0</v>
      </c>
      <c r="AB2331" s="9"/>
      <c r="AC2331" s="9">
        <v>31726</v>
      </c>
      <c r="AD2331" s="9" t="s">
        <v>8490</v>
      </c>
      <c r="AE2331" s="9" t="s">
        <v>8480</v>
      </c>
      <c r="AF2331" s="9">
        <v>32</v>
      </c>
      <c r="AG2331" s="9"/>
      <c r="AH2331" s="9" t="s">
        <v>8491</v>
      </c>
      <c r="AI2331" s="9" t="s">
        <v>8492</v>
      </c>
      <c r="AJ2331" s="9" t="s">
        <v>8493</v>
      </c>
    </row>
    <row r="2332" spans="1:36" x14ac:dyDescent="0.35">
      <c r="A2332" s="9" t="s">
        <v>79</v>
      </c>
      <c r="B2332" s="9" t="s">
        <v>39</v>
      </c>
      <c r="C2332" s="9" t="s">
        <v>14503</v>
      </c>
      <c r="D2332" s="9" t="s">
        <v>29</v>
      </c>
      <c r="E2332" s="9" t="s">
        <v>8477</v>
      </c>
      <c r="F2332" s="9" t="str">
        <f>_xlfn.XLOOKUP(E2332,Total_Enrolled!C:C,Total_Enrolled!C:C)</f>
        <v>2025eb1200026@bitspilani-digital.edu.in</v>
      </c>
      <c r="G2332" s="9" t="s">
        <v>8478</v>
      </c>
      <c r="H2332" s="9" t="s">
        <v>14516</v>
      </c>
      <c r="I2332" s="9" t="s">
        <v>8479</v>
      </c>
      <c r="J2332" s="9" t="b">
        <v>1</v>
      </c>
      <c r="K2332" s="9">
        <v>87</v>
      </c>
      <c r="L2332" s="9">
        <f>_xlfn.XLOOKUP(B2332,Courses!A:A,Courses!H:H)</f>
        <v>86</v>
      </c>
      <c r="M2332" s="14">
        <f t="shared" si="180"/>
        <v>1.0116279069767442</v>
      </c>
      <c r="N2332" s="14" t="str">
        <f t="shared" si="181"/>
        <v>Active</v>
      </c>
      <c r="O2332" s="14" t="str" cm="1">
        <f t="array" ref="O2332">_xlfn.IFS(M2332=0,"0",
M2332&lt;=10%,"0-10",
TRUE,"&gt;10"
)&amp;" "&amp;"% progress"</f>
        <v>&gt;10 % progress</v>
      </c>
      <c r="P2332" s="15">
        <f t="shared" si="182"/>
        <v>0</v>
      </c>
      <c r="Q2332" s="15">
        <f>COUNTIFS($G:$G,$G2332)</f>
        <v>5</v>
      </c>
      <c r="R2332" s="16">
        <f t="shared" si="183"/>
        <v>0</v>
      </c>
      <c r="S2332" s="15" t="str">
        <f t="shared" si="184"/>
        <v>no 0% progess</v>
      </c>
      <c r="T2332" s="9">
        <v>0</v>
      </c>
      <c r="U2332" s="9">
        <v>27</v>
      </c>
      <c r="V2332" s="9">
        <v>27</v>
      </c>
      <c r="W2332" s="9">
        <v>0</v>
      </c>
      <c r="X2332" s="9">
        <v>0</v>
      </c>
      <c r="Y2332" s="9">
        <v>0</v>
      </c>
      <c r="Z2332" s="9"/>
      <c r="AA2332" s="9">
        <v>0</v>
      </c>
      <c r="AB2332" s="9"/>
      <c r="AC2332" s="9">
        <v>27180</v>
      </c>
      <c r="AD2332" s="9" t="s">
        <v>8494</v>
      </c>
      <c r="AE2332" s="9" t="s">
        <v>8480</v>
      </c>
      <c r="AF2332" s="9">
        <v>32</v>
      </c>
      <c r="AG2332" s="9"/>
      <c r="AH2332" s="9" t="s">
        <v>8495</v>
      </c>
      <c r="AI2332" s="9" t="s">
        <v>8496</v>
      </c>
      <c r="AJ2332" s="9" t="s">
        <v>8497</v>
      </c>
    </row>
    <row r="2333" spans="1:36" x14ac:dyDescent="0.35">
      <c r="A2333" s="9" t="s">
        <v>79</v>
      </c>
      <c r="B2333" s="9" t="s">
        <v>39</v>
      </c>
      <c r="C2333" s="9" t="s">
        <v>14503</v>
      </c>
      <c r="D2333" s="9" t="s">
        <v>29</v>
      </c>
      <c r="E2333" s="9" t="s">
        <v>8498</v>
      </c>
      <c r="F2333" s="9" t="str">
        <f>_xlfn.XLOOKUP(E2333,Total_Enrolled!C:C,Total_Enrolled!C:C)</f>
        <v>2025eb1200027@bitspilani-digital.edu.in</v>
      </c>
      <c r="G2333" s="9" t="s">
        <v>8499</v>
      </c>
      <c r="H2333" s="9" t="s">
        <v>14516</v>
      </c>
      <c r="I2333" s="9" t="s">
        <v>8500</v>
      </c>
      <c r="J2333" s="9" t="b">
        <v>1</v>
      </c>
      <c r="K2333" s="9">
        <v>1</v>
      </c>
      <c r="L2333" s="9">
        <f>_xlfn.XLOOKUP(B2333,Courses!A:A,Courses!H:H)</f>
        <v>86</v>
      </c>
      <c r="M2333" s="14">
        <f t="shared" si="180"/>
        <v>1.1627906976744186E-2</v>
      </c>
      <c r="N2333" s="14" t="str">
        <f t="shared" si="181"/>
        <v>Active</v>
      </c>
      <c r="O2333" s="14" t="str" cm="1">
        <f t="array" ref="O2333">_xlfn.IFS(M2333=0,"0",
M2333&lt;=10%,"0-10",
TRUE,"&gt;10"
)&amp;" "&amp;"% progress"</f>
        <v>0-10 % progress</v>
      </c>
      <c r="P2333" s="15">
        <f t="shared" si="182"/>
        <v>0</v>
      </c>
      <c r="Q2333" s="15">
        <f>COUNTIFS($G:$G,$G2333)</f>
        <v>5</v>
      </c>
      <c r="R2333" s="16">
        <f t="shared" si="183"/>
        <v>0</v>
      </c>
      <c r="S2333" s="15" t="str">
        <f t="shared" si="184"/>
        <v>no 0% progess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/>
      <c r="AA2333" s="9">
        <v>0</v>
      </c>
      <c r="AB2333" s="9"/>
      <c r="AC2333" s="9">
        <v>345</v>
      </c>
      <c r="AD2333" s="9" t="s">
        <v>8501</v>
      </c>
      <c r="AE2333" s="9" t="s">
        <v>8502</v>
      </c>
      <c r="AF2333" s="9">
        <v>14</v>
      </c>
      <c r="AG2333" s="9"/>
      <c r="AH2333" s="9"/>
      <c r="AI2333" s="9"/>
      <c r="AJ2333" s="9"/>
    </row>
    <row r="2334" spans="1:36" x14ac:dyDescent="0.35">
      <c r="A2334" s="9" t="s">
        <v>27</v>
      </c>
      <c r="B2334" s="9" t="s">
        <v>28</v>
      </c>
      <c r="C2334" s="9" t="s">
        <v>14503</v>
      </c>
      <c r="D2334" s="9" t="s">
        <v>29</v>
      </c>
      <c r="E2334" s="9" t="s">
        <v>8498</v>
      </c>
      <c r="F2334" s="9" t="str">
        <f>_xlfn.XLOOKUP(E2334,Total_Enrolled!C:C,Total_Enrolled!C:C)</f>
        <v>2025eb1200027@bitspilani-digital.edu.in</v>
      </c>
      <c r="G2334" s="9" t="s">
        <v>8499</v>
      </c>
      <c r="H2334" s="9" t="s">
        <v>14516</v>
      </c>
      <c r="I2334" s="9" t="s">
        <v>8500</v>
      </c>
      <c r="J2334" s="9" t="b">
        <v>1</v>
      </c>
      <c r="K2334" s="9">
        <v>14</v>
      </c>
      <c r="L2334" s="9">
        <f>_xlfn.XLOOKUP(B2334,Courses!A:A,Courses!H:H)</f>
        <v>61</v>
      </c>
      <c r="M2334" s="14">
        <f t="shared" si="180"/>
        <v>0.22950819672131148</v>
      </c>
      <c r="N2334" s="14" t="str">
        <f t="shared" si="181"/>
        <v>Active</v>
      </c>
      <c r="O2334" s="14" t="str" cm="1">
        <f t="array" ref="O2334">_xlfn.IFS(M2334=0,"0",
M2334&lt;=10%,"0-10",
TRUE,"&gt;10"
)&amp;" "&amp;"% progress"</f>
        <v>&gt;10 % progress</v>
      </c>
      <c r="P2334" s="15">
        <f t="shared" si="182"/>
        <v>0</v>
      </c>
      <c r="Q2334" s="15">
        <f>COUNTIFS($G:$G,$G2334)</f>
        <v>5</v>
      </c>
      <c r="R2334" s="16">
        <f t="shared" si="183"/>
        <v>0</v>
      </c>
      <c r="S2334" s="15" t="str">
        <f t="shared" si="184"/>
        <v>no 0% progess</v>
      </c>
      <c r="T2334" s="9">
        <v>0</v>
      </c>
      <c r="U2334" s="9">
        <v>3</v>
      </c>
      <c r="V2334" s="9">
        <v>6</v>
      </c>
      <c r="W2334" s="9">
        <v>0</v>
      </c>
      <c r="X2334" s="9">
        <v>0</v>
      </c>
      <c r="Y2334" s="9">
        <v>0</v>
      </c>
      <c r="Z2334" s="9"/>
      <c r="AA2334" s="9">
        <v>0</v>
      </c>
      <c r="AB2334" s="9"/>
      <c r="AC2334" s="9">
        <v>2763</v>
      </c>
      <c r="AD2334" s="9" t="s">
        <v>8503</v>
      </c>
      <c r="AE2334" s="9" t="s">
        <v>8502</v>
      </c>
      <c r="AF2334" s="9">
        <v>14</v>
      </c>
      <c r="AG2334" s="9"/>
      <c r="AH2334" s="9" t="s">
        <v>8504</v>
      </c>
      <c r="AI2334" s="9" t="s">
        <v>8505</v>
      </c>
      <c r="AJ2334" s="9" t="s">
        <v>8506</v>
      </c>
    </row>
    <row r="2335" spans="1:36" x14ac:dyDescent="0.35">
      <c r="A2335" s="9" t="s">
        <v>136</v>
      </c>
      <c r="B2335" s="9" t="s">
        <v>32</v>
      </c>
      <c r="C2335" s="9" t="s">
        <v>14503</v>
      </c>
      <c r="D2335" s="9" t="s">
        <v>29</v>
      </c>
      <c r="E2335" s="9" t="s">
        <v>8498</v>
      </c>
      <c r="F2335" s="9" t="str">
        <f>_xlfn.XLOOKUP(E2335,Total_Enrolled!C:C,Total_Enrolled!C:C)</f>
        <v>2025eb1200027@bitspilani-digital.edu.in</v>
      </c>
      <c r="G2335" s="9" t="s">
        <v>8499</v>
      </c>
      <c r="H2335" s="9" t="s">
        <v>14516</v>
      </c>
      <c r="I2335" s="9" t="s">
        <v>8500</v>
      </c>
      <c r="J2335" s="9" t="b">
        <v>1</v>
      </c>
      <c r="K2335" s="9">
        <v>0</v>
      </c>
      <c r="L2335" s="9">
        <f>_xlfn.XLOOKUP(B2335,Courses!A:A,Courses!H:H)</f>
        <v>77</v>
      </c>
      <c r="M2335" s="14">
        <f t="shared" si="180"/>
        <v>0</v>
      </c>
      <c r="N2335" s="14" t="str">
        <f t="shared" si="181"/>
        <v>Not Active</v>
      </c>
      <c r="O2335" s="14" t="str" cm="1">
        <f t="array" ref="O2335">_xlfn.IFS(M2335=0,"0",
M2335&lt;=10%,"0-10",
TRUE,"&gt;10"
)&amp;" "&amp;"% progress"</f>
        <v>0 % progress</v>
      </c>
      <c r="P2335" s="15">
        <f t="shared" si="182"/>
        <v>1</v>
      </c>
      <c r="Q2335" s="15">
        <f>COUNTIFS($G:$G,$G2335)</f>
        <v>5</v>
      </c>
      <c r="R2335" s="16">
        <f t="shared" si="183"/>
        <v>0.2</v>
      </c>
      <c r="S2335" s="15" t="str">
        <f t="shared" si="184"/>
        <v>no progress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/>
      <c r="AA2335" s="9">
        <v>0</v>
      </c>
      <c r="AB2335" s="9"/>
      <c r="AC2335" s="9">
        <v>0</v>
      </c>
      <c r="AD2335" s="9" t="s">
        <v>8507</v>
      </c>
      <c r="AE2335" s="9" t="s">
        <v>8502</v>
      </c>
      <c r="AF2335" s="9">
        <v>14</v>
      </c>
      <c r="AG2335" s="9"/>
      <c r="AH2335" s="9"/>
      <c r="AI2335" s="9"/>
      <c r="AJ2335" s="9"/>
    </row>
    <row r="2336" spans="1:36" x14ac:dyDescent="0.35">
      <c r="A2336" s="9" t="s">
        <v>62</v>
      </c>
      <c r="B2336" s="9" t="s">
        <v>34</v>
      </c>
      <c r="C2336" s="9" t="s">
        <v>14503</v>
      </c>
      <c r="D2336" s="9" t="s">
        <v>29</v>
      </c>
      <c r="E2336" s="9" t="s">
        <v>8498</v>
      </c>
      <c r="F2336" s="9" t="str">
        <f>_xlfn.XLOOKUP(E2336,Total_Enrolled!C:C,Total_Enrolled!C:C)</f>
        <v>2025eb1200027@bitspilani-digital.edu.in</v>
      </c>
      <c r="G2336" s="9" t="s">
        <v>8499</v>
      </c>
      <c r="H2336" s="9" t="s">
        <v>14516</v>
      </c>
      <c r="I2336" s="9" t="s">
        <v>8500</v>
      </c>
      <c r="J2336" s="9" t="b">
        <v>1</v>
      </c>
      <c r="K2336" s="9">
        <v>19</v>
      </c>
      <c r="L2336" s="9">
        <f>_xlfn.XLOOKUP(B2336,Courses!A:A,Courses!H:H)</f>
        <v>88</v>
      </c>
      <c r="M2336" s="14">
        <f t="shared" si="180"/>
        <v>0.21590909090909091</v>
      </c>
      <c r="N2336" s="14" t="str">
        <f t="shared" si="181"/>
        <v>Active</v>
      </c>
      <c r="O2336" s="14" t="str" cm="1">
        <f t="array" ref="O2336">_xlfn.IFS(M2336=0,"0",
M2336&lt;=10%,"0-10",
TRUE,"&gt;10"
)&amp;" "&amp;"% progress"</f>
        <v>&gt;10 % progress</v>
      </c>
      <c r="P2336" s="15">
        <f t="shared" si="182"/>
        <v>0</v>
      </c>
      <c r="Q2336" s="15">
        <f>COUNTIFS($G:$G,$G2336)</f>
        <v>5</v>
      </c>
      <c r="R2336" s="16">
        <f t="shared" si="183"/>
        <v>0</v>
      </c>
      <c r="S2336" s="15" t="str">
        <f t="shared" si="184"/>
        <v>no 0% progess</v>
      </c>
      <c r="T2336" s="9">
        <v>0</v>
      </c>
      <c r="U2336" s="9">
        <v>6</v>
      </c>
      <c r="V2336" s="9">
        <v>10</v>
      </c>
      <c r="W2336" s="9">
        <v>0</v>
      </c>
      <c r="X2336" s="9">
        <v>0</v>
      </c>
      <c r="Y2336" s="9">
        <v>0</v>
      </c>
      <c r="Z2336" s="9"/>
      <c r="AA2336" s="9">
        <v>0</v>
      </c>
      <c r="AB2336" s="9"/>
      <c r="AC2336" s="9">
        <v>2680</v>
      </c>
      <c r="AD2336" s="9" t="s">
        <v>8508</v>
      </c>
      <c r="AE2336" s="9" t="s">
        <v>8502</v>
      </c>
      <c r="AF2336" s="9">
        <v>14</v>
      </c>
      <c r="AG2336" s="9"/>
      <c r="AH2336" s="9" t="s">
        <v>8509</v>
      </c>
      <c r="AI2336" s="9" t="s">
        <v>8510</v>
      </c>
      <c r="AJ2336" s="9" t="s">
        <v>8511</v>
      </c>
    </row>
    <row r="2337" spans="1:36" x14ac:dyDescent="0.35">
      <c r="A2337" s="9" t="s">
        <v>124</v>
      </c>
      <c r="B2337" s="9" t="s">
        <v>33</v>
      </c>
      <c r="C2337" s="9" t="s">
        <v>14503</v>
      </c>
      <c r="D2337" s="9" t="s">
        <v>29</v>
      </c>
      <c r="E2337" s="9" t="s">
        <v>8498</v>
      </c>
      <c r="F2337" s="9" t="str">
        <f>_xlfn.XLOOKUP(E2337,Total_Enrolled!C:C,Total_Enrolled!C:C)</f>
        <v>2025eb1200027@bitspilani-digital.edu.in</v>
      </c>
      <c r="G2337" s="9" t="s">
        <v>8499</v>
      </c>
      <c r="H2337" s="9" t="s">
        <v>14516</v>
      </c>
      <c r="I2337" s="9" t="s">
        <v>8500</v>
      </c>
      <c r="J2337" s="9" t="b">
        <v>1</v>
      </c>
      <c r="K2337" s="9">
        <v>0</v>
      </c>
      <c r="L2337" s="9">
        <f>_xlfn.XLOOKUP(B2337,Courses!A:A,Courses!H:H)</f>
        <v>41</v>
      </c>
      <c r="M2337" s="14">
        <f t="shared" si="180"/>
        <v>0</v>
      </c>
      <c r="N2337" s="14" t="str">
        <f t="shared" si="181"/>
        <v>Not Active</v>
      </c>
      <c r="O2337" s="14" t="str" cm="1">
        <f t="array" ref="O2337">_xlfn.IFS(M2337=0,"0",
M2337&lt;=10%,"0-10",
TRUE,"&gt;10"
)&amp;" "&amp;"% progress"</f>
        <v>0 % progress</v>
      </c>
      <c r="P2337" s="15">
        <f t="shared" si="182"/>
        <v>1</v>
      </c>
      <c r="Q2337" s="15">
        <f>COUNTIFS($G:$G,$G2337)</f>
        <v>5</v>
      </c>
      <c r="R2337" s="16">
        <f t="shared" si="183"/>
        <v>0.2</v>
      </c>
      <c r="S2337" s="15" t="str">
        <f t="shared" si="184"/>
        <v>no progress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/>
      <c r="AA2337" s="9">
        <v>0</v>
      </c>
      <c r="AB2337" s="9"/>
      <c r="AC2337" s="9">
        <v>0</v>
      </c>
      <c r="AD2337" s="9" t="s">
        <v>8512</v>
      </c>
      <c r="AE2337" s="9" t="s">
        <v>8502</v>
      </c>
      <c r="AF2337" s="9">
        <v>14</v>
      </c>
      <c r="AG2337" s="9"/>
      <c r="AH2337" s="9"/>
      <c r="AI2337" s="9"/>
      <c r="AJ2337" s="9"/>
    </row>
    <row r="2338" spans="1:36" x14ac:dyDescent="0.35">
      <c r="A2338" s="9" t="s">
        <v>124</v>
      </c>
      <c r="B2338" s="9" t="s">
        <v>33</v>
      </c>
      <c r="C2338" s="9" t="s">
        <v>14503</v>
      </c>
      <c r="D2338" s="9" t="s">
        <v>29</v>
      </c>
      <c r="E2338" s="9" t="s">
        <v>8513</v>
      </c>
      <c r="F2338" s="9" t="str">
        <f>_xlfn.XLOOKUP(E2338,Total_Enrolled!C:C,Total_Enrolled!C:C)</f>
        <v>2025eb1200028@bitspilani-digital.edu.in</v>
      </c>
      <c r="G2338" s="9" t="s">
        <v>8514</v>
      </c>
      <c r="H2338" s="9" t="s">
        <v>14516</v>
      </c>
      <c r="I2338" s="9" t="s">
        <v>8515</v>
      </c>
      <c r="J2338" s="9" t="b">
        <v>1</v>
      </c>
      <c r="K2338" s="9">
        <v>0</v>
      </c>
      <c r="L2338" s="9">
        <f>_xlfn.XLOOKUP(B2338,Courses!A:A,Courses!H:H)</f>
        <v>41</v>
      </c>
      <c r="M2338" s="14">
        <f t="shared" si="180"/>
        <v>0</v>
      </c>
      <c r="N2338" s="14" t="str">
        <f t="shared" si="181"/>
        <v>Not Active</v>
      </c>
      <c r="O2338" s="14" t="str" cm="1">
        <f t="array" ref="O2338">_xlfn.IFS(M2338=0,"0",
M2338&lt;=10%,"0-10",
TRUE,"&gt;10"
)&amp;" "&amp;"% progress"</f>
        <v>0 % progress</v>
      </c>
      <c r="P2338" s="15">
        <f t="shared" si="182"/>
        <v>1</v>
      </c>
      <c r="Q2338" s="15">
        <f>COUNTIFS($G:$G,$G2338)</f>
        <v>5</v>
      </c>
      <c r="R2338" s="16">
        <f t="shared" si="183"/>
        <v>0.2</v>
      </c>
      <c r="S2338" s="15" t="str">
        <f t="shared" si="184"/>
        <v>no progress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/>
      <c r="AA2338" s="9">
        <v>0</v>
      </c>
      <c r="AB2338" s="9"/>
      <c r="AC2338" s="9">
        <v>0</v>
      </c>
      <c r="AD2338" s="9" t="s">
        <v>8517</v>
      </c>
      <c r="AE2338" s="9" t="s">
        <v>8516</v>
      </c>
      <c r="AF2338" s="9">
        <v>10</v>
      </c>
      <c r="AG2338" s="9"/>
      <c r="AH2338" s="9"/>
      <c r="AI2338" s="9"/>
      <c r="AJ2338" s="9"/>
    </row>
    <row r="2339" spans="1:36" x14ac:dyDescent="0.35">
      <c r="A2339" s="9" t="s">
        <v>62</v>
      </c>
      <c r="B2339" s="9" t="s">
        <v>34</v>
      </c>
      <c r="C2339" s="9" t="s">
        <v>14503</v>
      </c>
      <c r="D2339" s="9" t="s">
        <v>29</v>
      </c>
      <c r="E2339" s="9" t="s">
        <v>8513</v>
      </c>
      <c r="F2339" s="9" t="str">
        <f>_xlfn.XLOOKUP(E2339,Total_Enrolled!C:C,Total_Enrolled!C:C)</f>
        <v>2025eb1200028@bitspilani-digital.edu.in</v>
      </c>
      <c r="G2339" s="9" t="s">
        <v>8514</v>
      </c>
      <c r="H2339" s="9" t="s">
        <v>14516</v>
      </c>
      <c r="I2339" s="9" t="s">
        <v>8515</v>
      </c>
      <c r="J2339" s="9" t="b">
        <v>1</v>
      </c>
      <c r="K2339" s="9">
        <v>13</v>
      </c>
      <c r="L2339" s="9">
        <f>_xlfn.XLOOKUP(B2339,Courses!A:A,Courses!H:H)</f>
        <v>88</v>
      </c>
      <c r="M2339" s="14">
        <f t="shared" si="180"/>
        <v>0.14772727272727273</v>
      </c>
      <c r="N2339" s="14" t="str">
        <f t="shared" si="181"/>
        <v>Active</v>
      </c>
      <c r="O2339" s="14" t="str" cm="1">
        <f t="array" ref="O2339">_xlfn.IFS(M2339=0,"0",
M2339&lt;=10%,"0-10",
TRUE,"&gt;10"
)&amp;" "&amp;"% progress"</f>
        <v>&gt;10 % progress</v>
      </c>
      <c r="P2339" s="15">
        <f t="shared" si="182"/>
        <v>0</v>
      </c>
      <c r="Q2339" s="15">
        <f>COUNTIFS($G:$G,$G2339)</f>
        <v>5</v>
      </c>
      <c r="R2339" s="16">
        <f t="shared" si="183"/>
        <v>0</v>
      </c>
      <c r="S2339" s="15" t="str">
        <f t="shared" si="184"/>
        <v>no 0% progess</v>
      </c>
      <c r="T2339" s="9">
        <v>0</v>
      </c>
      <c r="U2339" s="9">
        <v>4</v>
      </c>
      <c r="V2339" s="9">
        <v>5</v>
      </c>
      <c r="W2339" s="9">
        <v>0</v>
      </c>
      <c r="X2339" s="9">
        <v>0</v>
      </c>
      <c r="Y2339" s="9">
        <v>0</v>
      </c>
      <c r="Z2339" s="9"/>
      <c r="AA2339" s="9">
        <v>0</v>
      </c>
      <c r="AB2339" s="9"/>
      <c r="AC2339" s="9">
        <v>242</v>
      </c>
      <c r="AD2339" s="9" t="s">
        <v>8518</v>
      </c>
      <c r="AE2339" s="9" t="s">
        <v>8516</v>
      </c>
      <c r="AF2339" s="9">
        <v>10</v>
      </c>
      <c r="AG2339" s="9"/>
      <c r="AH2339" s="9" t="s">
        <v>8519</v>
      </c>
      <c r="AI2339" s="9" t="s">
        <v>8520</v>
      </c>
      <c r="AJ2339" s="9" t="s">
        <v>8521</v>
      </c>
    </row>
    <row r="2340" spans="1:36" x14ac:dyDescent="0.35">
      <c r="A2340" s="9" t="s">
        <v>136</v>
      </c>
      <c r="B2340" s="9" t="s">
        <v>32</v>
      </c>
      <c r="C2340" s="9" t="s">
        <v>14503</v>
      </c>
      <c r="D2340" s="9" t="s">
        <v>29</v>
      </c>
      <c r="E2340" s="9" t="s">
        <v>8513</v>
      </c>
      <c r="F2340" s="9" t="str">
        <f>_xlfn.XLOOKUP(E2340,Total_Enrolled!C:C,Total_Enrolled!C:C)</f>
        <v>2025eb1200028@bitspilani-digital.edu.in</v>
      </c>
      <c r="G2340" s="9" t="s">
        <v>8514</v>
      </c>
      <c r="H2340" s="9" t="s">
        <v>14516</v>
      </c>
      <c r="I2340" s="9" t="s">
        <v>8515</v>
      </c>
      <c r="J2340" s="9" t="b">
        <v>1</v>
      </c>
      <c r="K2340" s="9">
        <v>21</v>
      </c>
      <c r="L2340" s="9">
        <f>_xlfn.XLOOKUP(B2340,Courses!A:A,Courses!H:H)</f>
        <v>77</v>
      </c>
      <c r="M2340" s="14">
        <f t="shared" si="180"/>
        <v>0.27272727272727271</v>
      </c>
      <c r="N2340" s="14" t="str">
        <f t="shared" si="181"/>
        <v>Active</v>
      </c>
      <c r="O2340" s="14" t="str" cm="1">
        <f t="array" ref="O2340">_xlfn.IFS(M2340=0,"0",
M2340&lt;=10%,"0-10",
TRUE,"&gt;10"
)&amp;" "&amp;"% progress"</f>
        <v>&gt;10 % progress</v>
      </c>
      <c r="P2340" s="15">
        <f t="shared" si="182"/>
        <v>0</v>
      </c>
      <c r="Q2340" s="15">
        <f>COUNTIFS($G:$G,$G2340)</f>
        <v>5</v>
      </c>
      <c r="R2340" s="16">
        <f t="shared" si="183"/>
        <v>0</v>
      </c>
      <c r="S2340" s="15" t="str">
        <f t="shared" si="184"/>
        <v>no 0% progess</v>
      </c>
      <c r="T2340" s="9">
        <v>0</v>
      </c>
      <c r="U2340" s="9">
        <v>8</v>
      </c>
      <c r="V2340" s="9">
        <v>9</v>
      </c>
      <c r="W2340" s="9">
        <v>0</v>
      </c>
      <c r="X2340" s="9">
        <v>0</v>
      </c>
      <c r="Y2340" s="9">
        <v>0</v>
      </c>
      <c r="Z2340" s="9"/>
      <c r="AA2340" s="9">
        <v>0</v>
      </c>
      <c r="AB2340" s="9"/>
      <c r="AC2340" s="9">
        <v>283</v>
      </c>
      <c r="AD2340" s="9" t="s">
        <v>8522</v>
      </c>
      <c r="AE2340" s="9" t="s">
        <v>8516</v>
      </c>
      <c r="AF2340" s="9">
        <v>10</v>
      </c>
      <c r="AG2340" s="9"/>
      <c r="AH2340" s="9" t="s">
        <v>8523</v>
      </c>
      <c r="AI2340" s="9"/>
      <c r="AJ2340" s="9"/>
    </row>
    <row r="2341" spans="1:36" x14ac:dyDescent="0.35">
      <c r="A2341" s="9" t="s">
        <v>27</v>
      </c>
      <c r="B2341" s="9" t="s">
        <v>28</v>
      </c>
      <c r="C2341" s="9" t="s">
        <v>14503</v>
      </c>
      <c r="D2341" s="9" t="s">
        <v>29</v>
      </c>
      <c r="E2341" s="9" t="s">
        <v>8513</v>
      </c>
      <c r="F2341" s="9" t="str">
        <f>_xlfn.XLOOKUP(E2341,Total_Enrolled!C:C,Total_Enrolled!C:C)</f>
        <v>2025eb1200028@bitspilani-digital.edu.in</v>
      </c>
      <c r="G2341" s="9" t="s">
        <v>8514</v>
      </c>
      <c r="H2341" s="9" t="s">
        <v>14516</v>
      </c>
      <c r="I2341" s="9" t="s">
        <v>8515</v>
      </c>
      <c r="J2341" s="9" t="b">
        <v>1</v>
      </c>
      <c r="K2341" s="9">
        <v>45</v>
      </c>
      <c r="L2341" s="9">
        <f>_xlfn.XLOOKUP(B2341,Courses!A:A,Courses!H:H)</f>
        <v>61</v>
      </c>
      <c r="M2341" s="14">
        <f t="shared" si="180"/>
        <v>0.73770491803278693</v>
      </c>
      <c r="N2341" s="14" t="str">
        <f t="shared" si="181"/>
        <v>Active</v>
      </c>
      <c r="O2341" s="14" t="str" cm="1">
        <f t="array" ref="O2341">_xlfn.IFS(M2341=0,"0",
M2341&lt;=10%,"0-10",
TRUE,"&gt;10"
)&amp;" "&amp;"% progress"</f>
        <v>&gt;10 % progress</v>
      </c>
      <c r="P2341" s="15">
        <f t="shared" si="182"/>
        <v>0</v>
      </c>
      <c r="Q2341" s="15">
        <f>COUNTIFS($G:$G,$G2341)</f>
        <v>5</v>
      </c>
      <c r="R2341" s="16">
        <f t="shared" si="183"/>
        <v>0</v>
      </c>
      <c r="S2341" s="15" t="str">
        <f t="shared" si="184"/>
        <v>no 0% progess</v>
      </c>
      <c r="T2341" s="9">
        <v>0</v>
      </c>
      <c r="U2341" s="9">
        <v>19</v>
      </c>
      <c r="V2341" s="9">
        <v>21</v>
      </c>
      <c r="W2341" s="9">
        <v>0</v>
      </c>
      <c r="X2341" s="9">
        <v>0</v>
      </c>
      <c r="Y2341" s="9">
        <v>0</v>
      </c>
      <c r="Z2341" s="9"/>
      <c r="AA2341" s="9">
        <v>0</v>
      </c>
      <c r="AB2341" s="9"/>
      <c r="AC2341" s="9">
        <v>18970</v>
      </c>
      <c r="AD2341" s="9" t="s">
        <v>8524</v>
      </c>
      <c r="AE2341" s="9" t="s">
        <v>8516</v>
      </c>
      <c r="AF2341" s="9">
        <v>10</v>
      </c>
      <c r="AG2341" s="9"/>
      <c r="AH2341" s="9" t="s">
        <v>8525</v>
      </c>
      <c r="AI2341" s="9" t="s">
        <v>8526</v>
      </c>
      <c r="AJ2341" s="9" t="s">
        <v>8527</v>
      </c>
    </row>
    <row r="2342" spans="1:36" x14ac:dyDescent="0.35">
      <c r="A2342" s="9" t="s">
        <v>79</v>
      </c>
      <c r="B2342" s="9" t="s">
        <v>39</v>
      </c>
      <c r="C2342" s="9" t="s">
        <v>14503</v>
      </c>
      <c r="D2342" s="9" t="s">
        <v>29</v>
      </c>
      <c r="E2342" s="9" t="s">
        <v>8513</v>
      </c>
      <c r="F2342" s="9" t="str">
        <f>_xlfn.XLOOKUP(E2342,Total_Enrolled!C:C,Total_Enrolled!C:C)</f>
        <v>2025eb1200028@bitspilani-digital.edu.in</v>
      </c>
      <c r="G2342" s="9" t="s">
        <v>8514</v>
      </c>
      <c r="H2342" s="9" t="s">
        <v>14516</v>
      </c>
      <c r="I2342" s="9" t="s">
        <v>8515</v>
      </c>
      <c r="J2342" s="9" t="b">
        <v>1</v>
      </c>
      <c r="K2342" s="9">
        <v>42</v>
      </c>
      <c r="L2342" s="9">
        <f>_xlfn.XLOOKUP(B2342,Courses!A:A,Courses!H:H)</f>
        <v>86</v>
      </c>
      <c r="M2342" s="14">
        <f t="shared" si="180"/>
        <v>0.48837209302325579</v>
      </c>
      <c r="N2342" s="14" t="str">
        <f t="shared" si="181"/>
        <v>Active</v>
      </c>
      <c r="O2342" s="14" t="str" cm="1">
        <f t="array" ref="O2342">_xlfn.IFS(M2342=0,"0",
M2342&lt;=10%,"0-10",
TRUE,"&gt;10"
)&amp;" "&amp;"% progress"</f>
        <v>&gt;10 % progress</v>
      </c>
      <c r="P2342" s="15">
        <f t="shared" si="182"/>
        <v>0</v>
      </c>
      <c r="Q2342" s="15">
        <f>COUNTIFS($G:$G,$G2342)</f>
        <v>5</v>
      </c>
      <c r="R2342" s="16">
        <f t="shared" si="183"/>
        <v>0</v>
      </c>
      <c r="S2342" s="15" t="str">
        <f t="shared" si="184"/>
        <v>no 0% progess</v>
      </c>
      <c r="T2342" s="9">
        <v>0</v>
      </c>
      <c r="U2342" s="9">
        <v>15</v>
      </c>
      <c r="V2342" s="9">
        <v>20</v>
      </c>
      <c r="W2342" s="9">
        <v>0</v>
      </c>
      <c r="X2342" s="9">
        <v>0</v>
      </c>
      <c r="Y2342" s="9">
        <v>0</v>
      </c>
      <c r="Z2342" s="9"/>
      <c r="AA2342" s="9">
        <v>0</v>
      </c>
      <c r="AB2342" s="9"/>
      <c r="AC2342" s="9">
        <v>8362</v>
      </c>
      <c r="AD2342" s="9" t="s">
        <v>8528</v>
      </c>
      <c r="AE2342" s="9" t="s">
        <v>8516</v>
      </c>
      <c r="AF2342" s="9">
        <v>10</v>
      </c>
      <c r="AG2342" s="9"/>
      <c r="AH2342" s="9" t="s">
        <v>8529</v>
      </c>
      <c r="AI2342" s="9" t="s">
        <v>8530</v>
      </c>
      <c r="AJ2342" s="9" t="s">
        <v>8531</v>
      </c>
    </row>
    <row r="2343" spans="1:36" x14ac:dyDescent="0.35">
      <c r="A2343" s="9" t="s">
        <v>79</v>
      </c>
      <c r="B2343" s="9" t="s">
        <v>39</v>
      </c>
      <c r="C2343" s="9" t="s">
        <v>14503</v>
      </c>
      <c r="D2343" s="9" t="s">
        <v>29</v>
      </c>
      <c r="E2343" s="9" t="s">
        <v>8532</v>
      </c>
      <c r="F2343" s="9" t="str">
        <f>_xlfn.XLOOKUP(E2343,Total_Enrolled!C:C,Total_Enrolled!C:C)</f>
        <v>2025eb1200029@bitspilani-digital.edu.in</v>
      </c>
      <c r="G2343" s="9" t="s">
        <v>8533</v>
      </c>
      <c r="H2343" s="9" t="s">
        <v>14516</v>
      </c>
      <c r="I2343" s="9" t="s">
        <v>8534</v>
      </c>
      <c r="J2343" s="9" t="b">
        <v>1</v>
      </c>
      <c r="K2343" s="9">
        <v>26</v>
      </c>
      <c r="L2343" s="9">
        <f>_xlfn.XLOOKUP(B2343,Courses!A:A,Courses!H:H)</f>
        <v>86</v>
      </c>
      <c r="M2343" s="14">
        <f t="shared" si="180"/>
        <v>0.30232558139534882</v>
      </c>
      <c r="N2343" s="14" t="str">
        <f t="shared" si="181"/>
        <v>Active</v>
      </c>
      <c r="O2343" s="14" t="str" cm="1">
        <f t="array" ref="O2343">_xlfn.IFS(M2343=0,"0",
M2343&lt;=10%,"0-10",
TRUE,"&gt;10"
)&amp;" "&amp;"% progress"</f>
        <v>&gt;10 % progress</v>
      </c>
      <c r="P2343" s="15">
        <f t="shared" si="182"/>
        <v>0</v>
      </c>
      <c r="Q2343" s="15">
        <f>COUNTIFS($G:$G,$G2343)</f>
        <v>5</v>
      </c>
      <c r="R2343" s="16">
        <f t="shared" si="183"/>
        <v>0</v>
      </c>
      <c r="S2343" s="15" t="str">
        <f t="shared" si="184"/>
        <v>no 0% progess</v>
      </c>
      <c r="T2343" s="9">
        <v>0</v>
      </c>
      <c r="U2343" s="9">
        <v>4</v>
      </c>
      <c r="V2343" s="9">
        <v>8</v>
      </c>
      <c r="W2343" s="9">
        <v>0</v>
      </c>
      <c r="X2343" s="9">
        <v>0</v>
      </c>
      <c r="Y2343" s="9">
        <v>0</v>
      </c>
      <c r="Z2343" s="9"/>
      <c r="AA2343" s="9">
        <v>0</v>
      </c>
      <c r="AB2343" s="9"/>
      <c r="AC2343" s="9">
        <v>25259</v>
      </c>
      <c r="AD2343" s="9" t="s">
        <v>8535</v>
      </c>
      <c r="AE2343" s="9" t="s">
        <v>8536</v>
      </c>
      <c r="AF2343" s="9">
        <v>24</v>
      </c>
      <c r="AG2343" s="9"/>
      <c r="AH2343" s="9" t="s">
        <v>8537</v>
      </c>
      <c r="AI2343" s="9" t="s">
        <v>8538</v>
      </c>
      <c r="AJ2343" s="9" t="s">
        <v>8539</v>
      </c>
    </row>
    <row r="2344" spans="1:36" x14ac:dyDescent="0.35">
      <c r="A2344" s="9" t="s">
        <v>27</v>
      </c>
      <c r="B2344" s="9" t="s">
        <v>28</v>
      </c>
      <c r="C2344" s="9" t="s">
        <v>14503</v>
      </c>
      <c r="D2344" s="9" t="s">
        <v>29</v>
      </c>
      <c r="E2344" s="9" t="s">
        <v>8532</v>
      </c>
      <c r="F2344" s="9" t="str">
        <f>_xlfn.XLOOKUP(E2344,Total_Enrolled!C:C,Total_Enrolled!C:C)</f>
        <v>2025eb1200029@bitspilani-digital.edu.in</v>
      </c>
      <c r="G2344" s="9" t="s">
        <v>8533</v>
      </c>
      <c r="H2344" s="9" t="s">
        <v>14516</v>
      </c>
      <c r="I2344" s="9" t="s">
        <v>8534</v>
      </c>
      <c r="J2344" s="9" t="b">
        <v>1</v>
      </c>
      <c r="K2344" s="9">
        <v>31</v>
      </c>
      <c r="L2344" s="9">
        <f>_xlfn.XLOOKUP(B2344,Courses!A:A,Courses!H:H)</f>
        <v>61</v>
      </c>
      <c r="M2344" s="14">
        <f t="shared" si="180"/>
        <v>0.50819672131147542</v>
      </c>
      <c r="N2344" s="14" t="str">
        <f t="shared" si="181"/>
        <v>Active</v>
      </c>
      <c r="O2344" s="14" t="str" cm="1">
        <f t="array" ref="O2344">_xlfn.IFS(M2344=0,"0",
M2344&lt;=10%,"0-10",
TRUE,"&gt;10"
)&amp;" "&amp;"% progress"</f>
        <v>&gt;10 % progress</v>
      </c>
      <c r="P2344" s="15">
        <f t="shared" si="182"/>
        <v>0</v>
      </c>
      <c r="Q2344" s="15">
        <f>COUNTIFS($G:$G,$G2344)</f>
        <v>5</v>
      </c>
      <c r="R2344" s="16">
        <f t="shared" si="183"/>
        <v>0</v>
      </c>
      <c r="S2344" s="15" t="str">
        <f t="shared" si="184"/>
        <v>no 0% progess</v>
      </c>
      <c r="T2344" s="9">
        <v>0</v>
      </c>
      <c r="U2344" s="9">
        <v>7</v>
      </c>
      <c r="V2344" s="9">
        <v>7</v>
      </c>
      <c r="W2344" s="9">
        <v>0</v>
      </c>
      <c r="X2344" s="9">
        <v>0</v>
      </c>
      <c r="Y2344" s="9">
        <v>0</v>
      </c>
      <c r="Z2344" s="9"/>
      <c r="AA2344" s="9">
        <v>0</v>
      </c>
      <c r="AB2344" s="9"/>
      <c r="AC2344" s="9">
        <v>2255</v>
      </c>
      <c r="AD2344" s="9" t="s">
        <v>8540</v>
      </c>
      <c r="AE2344" s="9" t="s">
        <v>8536</v>
      </c>
      <c r="AF2344" s="9">
        <v>24</v>
      </c>
      <c r="AG2344" s="9"/>
      <c r="AH2344" s="9" t="s">
        <v>8541</v>
      </c>
      <c r="AI2344" s="9" t="s">
        <v>8542</v>
      </c>
      <c r="AJ2344" s="9" t="s">
        <v>8543</v>
      </c>
    </row>
    <row r="2345" spans="1:36" x14ac:dyDescent="0.35">
      <c r="A2345" s="9" t="s">
        <v>136</v>
      </c>
      <c r="B2345" s="9" t="s">
        <v>32</v>
      </c>
      <c r="C2345" s="9" t="s">
        <v>14503</v>
      </c>
      <c r="D2345" s="9" t="s">
        <v>29</v>
      </c>
      <c r="E2345" s="9" t="s">
        <v>8532</v>
      </c>
      <c r="F2345" s="9" t="str">
        <f>_xlfn.XLOOKUP(E2345,Total_Enrolled!C:C,Total_Enrolled!C:C)</f>
        <v>2025eb1200029@bitspilani-digital.edu.in</v>
      </c>
      <c r="G2345" s="9" t="s">
        <v>8533</v>
      </c>
      <c r="H2345" s="9" t="s">
        <v>14516</v>
      </c>
      <c r="I2345" s="9" t="s">
        <v>8534</v>
      </c>
      <c r="J2345" s="9" t="b">
        <v>1</v>
      </c>
      <c r="K2345" s="9">
        <v>27</v>
      </c>
      <c r="L2345" s="9">
        <f>_xlfn.XLOOKUP(B2345,Courses!A:A,Courses!H:H)</f>
        <v>77</v>
      </c>
      <c r="M2345" s="14">
        <f t="shared" si="180"/>
        <v>0.35064935064935066</v>
      </c>
      <c r="N2345" s="14" t="str">
        <f t="shared" si="181"/>
        <v>Active</v>
      </c>
      <c r="O2345" s="14" t="str" cm="1">
        <f t="array" ref="O2345">_xlfn.IFS(M2345=0,"0",
M2345&lt;=10%,"0-10",
TRUE,"&gt;10"
)&amp;" "&amp;"% progress"</f>
        <v>&gt;10 % progress</v>
      </c>
      <c r="P2345" s="15">
        <f t="shared" si="182"/>
        <v>0</v>
      </c>
      <c r="Q2345" s="15">
        <f>COUNTIFS($G:$G,$G2345)</f>
        <v>5</v>
      </c>
      <c r="R2345" s="16">
        <f t="shared" si="183"/>
        <v>0</v>
      </c>
      <c r="S2345" s="15" t="str">
        <f t="shared" si="184"/>
        <v>no 0% progess</v>
      </c>
      <c r="T2345" s="9">
        <v>0</v>
      </c>
      <c r="U2345" s="9">
        <v>10</v>
      </c>
      <c r="V2345" s="9">
        <v>12</v>
      </c>
      <c r="W2345" s="9">
        <v>1</v>
      </c>
      <c r="X2345" s="9">
        <v>0</v>
      </c>
      <c r="Y2345" s="9">
        <v>0</v>
      </c>
      <c r="Z2345" s="9" t="s">
        <v>8544</v>
      </c>
      <c r="AA2345" s="9">
        <v>0</v>
      </c>
      <c r="AB2345" s="9"/>
      <c r="AC2345" s="9">
        <v>1142</v>
      </c>
      <c r="AD2345" s="9" t="s">
        <v>8545</v>
      </c>
      <c r="AE2345" s="9" t="s">
        <v>8536</v>
      </c>
      <c r="AF2345" s="9">
        <v>24</v>
      </c>
      <c r="AG2345" s="9"/>
      <c r="AH2345" s="9" t="s">
        <v>8546</v>
      </c>
      <c r="AI2345" s="9"/>
      <c r="AJ2345" s="9"/>
    </row>
    <row r="2346" spans="1:36" x14ac:dyDescent="0.35">
      <c r="A2346" s="9" t="s">
        <v>62</v>
      </c>
      <c r="B2346" s="9" t="s">
        <v>34</v>
      </c>
      <c r="C2346" s="9" t="s">
        <v>14503</v>
      </c>
      <c r="D2346" s="9" t="s">
        <v>29</v>
      </c>
      <c r="E2346" s="9" t="s">
        <v>8532</v>
      </c>
      <c r="F2346" s="9" t="str">
        <f>_xlfn.XLOOKUP(E2346,Total_Enrolled!C:C,Total_Enrolled!C:C)</f>
        <v>2025eb1200029@bitspilani-digital.edu.in</v>
      </c>
      <c r="G2346" s="9" t="s">
        <v>8533</v>
      </c>
      <c r="H2346" s="9" t="s">
        <v>14516</v>
      </c>
      <c r="I2346" s="9" t="s">
        <v>8534</v>
      </c>
      <c r="J2346" s="9" t="b">
        <v>1</v>
      </c>
      <c r="K2346" s="9">
        <v>22</v>
      </c>
      <c r="L2346" s="9">
        <f>_xlfn.XLOOKUP(B2346,Courses!A:A,Courses!H:H)</f>
        <v>88</v>
      </c>
      <c r="M2346" s="14">
        <f t="shared" si="180"/>
        <v>0.25</v>
      </c>
      <c r="N2346" s="14" t="str">
        <f t="shared" si="181"/>
        <v>Active</v>
      </c>
      <c r="O2346" s="14" t="str" cm="1">
        <f t="array" ref="O2346">_xlfn.IFS(M2346=0,"0",
M2346&lt;=10%,"0-10",
TRUE,"&gt;10"
)&amp;" "&amp;"% progress"</f>
        <v>&gt;10 % progress</v>
      </c>
      <c r="P2346" s="15">
        <f t="shared" si="182"/>
        <v>0</v>
      </c>
      <c r="Q2346" s="15">
        <f>COUNTIFS($G:$G,$G2346)</f>
        <v>5</v>
      </c>
      <c r="R2346" s="16">
        <f t="shared" si="183"/>
        <v>0</v>
      </c>
      <c r="S2346" s="15" t="str">
        <f t="shared" si="184"/>
        <v>no 0% progess</v>
      </c>
      <c r="T2346" s="9">
        <v>0</v>
      </c>
      <c r="U2346" s="9">
        <v>7</v>
      </c>
      <c r="V2346" s="9">
        <v>8</v>
      </c>
      <c r="W2346" s="9">
        <v>0</v>
      </c>
      <c r="X2346" s="9">
        <v>0</v>
      </c>
      <c r="Y2346" s="9">
        <v>0</v>
      </c>
      <c r="Z2346" s="9"/>
      <c r="AA2346" s="9">
        <v>0</v>
      </c>
      <c r="AB2346" s="9"/>
      <c r="AC2346" s="9">
        <v>7869</v>
      </c>
      <c r="AD2346" s="9" t="s">
        <v>8547</v>
      </c>
      <c r="AE2346" s="9" t="s">
        <v>8536</v>
      </c>
      <c r="AF2346" s="9">
        <v>24</v>
      </c>
      <c r="AG2346" s="9"/>
      <c r="AH2346" s="9" t="s">
        <v>8548</v>
      </c>
      <c r="AI2346" s="9" t="s">
        <v>8549</v>
      </c>
      <c r="AJ2346" s="9" t="s">
        <v>8550</v>
      </c>
    </row>
    <row r="2347" spans="1:36" x14ac:dyDescent="0.35">
      <c r="A2347" s="9" t="s">
        <v>124</v>
      </c>
      <c r="B2347" s="9" t="s">
        <v>33</v>
      </c>
      <c r="C2347" s="9" t="s">
        <v>14503</v>
      </c>
      <c r="D2347" s="9" t="s">
        <v>29</v>
      </c>
      <c r="E2347" s="9" t="s">
        <v>8532</v>
      </c>
      <c r="F2347" s="9" t="str">
        <f>_xlfn.XLOOKUP(E2347,Total_Enrolled!C:C,Total_Enrolled!C:C)</f>
        <v>2025eb1200029@bitspilani-digital.edu.in</v>
      </c>
      <c r="G2347" s="9" t="s">
        <v>8533</v>
      </c>
      <c r="H2347" s="9" t="s">
        <v>14516</v>
      </c>
      <c r="I2347" s="9" t="s">
        <v>8534</v>
      </c>
      <c r="J2347" s="9" t="b">
        <v>1</v>
      </c>
      <c r="K2347" s="9">
        <v>12</v>
      </c>
      <c r="L2347" s="9">
        <f>_xlfn.XLOOKUP(B2347,Courses!A:A,Courses!H:H)</f>
        <v>41</v>
      </c>
      <c r="M2347" s="14">
        <f t="shared" si="180"/>
        <v>0.29268292682926828</v>
      </c>
      <c r="N2347" s="14" t="str">
        <f t="shared" si="181"/>
        <v>Active</v>
      </c>
      <c r="O2347" s="14" t="str" cm="1">
        <f t="array" ref="O2347">_xlfn.IFS(M2347=0,"0",
M2347&lt;=10%,"0-10",
TRUE,"&gt;10"
)&amp;" "&amp;"% progress"</f>
        <v>&gt;10 % progress</v>
      </c>
      <c r="P2347" s="15">
        <f t="shared" si="182"/>
        <v>0</v>
      </c>
      <c r="Q2347" s="15">
        <f>COUNTIFS($G:$G,$G2347)</f>
        <v>5</v>
      </c>
      <c r="R2347" s="16">
        <f t="shared" si="183"/>
        <v>0</v>
      </c>
      <c r="S2347" s="15" t="str">
        <f t="shared" si="184"/>
        <v>no 0% progess</v>
      </c>
      <c r="T2347" s="9">
        <v>0</v>
      </c>
      <c r="U2347" s="9">
        <v>1</v>
      </c>
      <c r="V2347" s="9">
        <v>1</v>
      </c>
      <c r="W2347" s="9">
        <v>0</v>
      </c>
      <c r="X2347" s="9">
        <v>0</v>
      </c>
      <c r="Y2347" s="9">
        <v>0</v>
      </c>
      <c r="Z2347" s="9"/>
      <c r="AA2347" s="9">
        <v>0</v>
      </c>
      <c r="AB2347" s="9"/>
      <c r="AC2347" s="9">
        <v>1239</v>
      </c>
      <c r="AD2347" s="9" t="s">
        <v>8551</v>
      </c>
      <c r="AE2347" s="9" t="s">
        <v>8536</v>
      </c>
      <c r="AF2347" s="9">
        <v>24</v>
      </c>
      <c r="AG2347" s="9"/>
      <c r="AH2347" s="9" t="s">
        <v>8552</v>
      </c>
      <c r="AI2347" s="9" t="s">
        <v>8553</v>
      </c>
      <c r="AJ2347" s="9" t="s">
        <v>8554</v>
      </c>
    </row>
    <row r="2348" spans="1:36" x14ac:dyDescent="0.35">
      <c r="A2348" s="9" t="s">
        <v>124</v>
      </c>
      <c r="B2348" s="9" t="s">
        <v>33</v>
      </c>
      <c r="C2348" s="9" t="s">
        <v>14503</v>
      </c>
      <c r="D2348" s="9" t="s">
        <v>29</v>
      </c>
      <c r="E2348" s="9" t="s">
        <v>8555</v>
      </c>
      <c r="F2348" s="9" t="str">
        <f>_xlfn.XLOOKUP(E2348,Total_Enrolled!C:C,Total_Enrolled!C:C)</f>
        <v>2025eb1200030@bitspilani-digital.edu.in</v>
      </c>
      <c r="G2348" s="9" t="s">
        <v>8556</v>
      </c>
      <c r="H2348" s="9" t="s">
        <v>14516</v>
      </c>
      <c r="I2348" s="9" t="s">
        <v>8557</v>
      </c>
      <c r="J2348" s="9" t="b">
        <v>1</v>
      </c>
      <c r="K2348" s="9">
        <v>1</v>
      </c>
      <c r="L2348" s="9">
        <f>_xlfn.XLOOKUP(B2348,Courses!A:A,Courses!H:H)</f>
        <v>41</v>
      </c>
      <c r="M2348" s="14">
        <f t="shared" si="180"/>
        <v>2.4390243902439025E-2</v>
      </c>
      <c r="N2348" s="14" t="str">
        <f t="shared" si="181"/>
        <v>Active</v>
      </c>
      <c r="O2348" s="14" t="str" cm="1">
        <f t="array" ref="O2348">_xlfn.IFS(M2348=0,"0",
M2348&lt;=10%,"0-10",
TRUE,"&gt;10"
)&amp;" "&amp;"% progress"</f>
        <v>0-10 % progress</v>
      </c>
      <c r="P2348" s="15">
        <f t="shared" si="182"/>
        <v>0</v>
      </c>
      <c r="Q2348" s="15">
        <f>COUNTIFS($G:$G,$G2348)</f>
        <v>5</v>
      </c>
      <c r="R2348" s="16">
        <f t="shared" si="183"/>
        <v>0</v>
      </c>
      <c r="S2348" s="15" t="str">
        <f t="shared" si="184"/>
        <v>no 0% progess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/>
      <c r="AA2348" s="9">
        <v>0</v>
      </c>
      <c r="AB2348" s="9"/>
      <c r="AC2348" s="9">
        <v>20</v>
      </c>
      <c r="AD2348" s="9" t="s">
        <v>8559</v>
      </c>
      <c r="AE2348" s="9" t="s">
        <v>8558</v>
      </c>
      <c r="AF2348" s="9">
        <v>18</v>
      </c>
      <c r="AG2348" s="9"/>
      <c r="AH2348" s="9"/>
      <c r="AI2348" s="9"/>
      <c r="AJ2348" s="9"/>
    </row>
    <row r="2349" spans="1:36" x14ac:dyDescent="0.35">
      <c r="A2349" s="9" t="s">
        <v>62</v>
      </c>
      <c r="B2349" s="9" t="s">
        <v>34</v>
      </c>
      <c r="C2349" s="9" t="s">
        <v>14503</v>
      </c>
      <c r="D2349" s="9" t="s">
        <v>29</v>
      </c>
      <c r="E2349" s="9" t="s">
        <v>8555</v>
      </c>
      <c r="F2349" s="9" t="str">
        <f>_xlfn.XLOOKUP(E2349,Total_Enrolled!C:C,Total_Enrolled!C:C)</f>
        <v>2025eb1200030@bitspilani-digital.edu.in</v>
      </c>
      <c r="G2349" s="9" t="s">
        <v>8556</v>
      </c>
      <c r="H2349" s="9" t="s">
        <v>14516</v>
      </c>
      <c r="I2349" s="9" t="s">
        <v>8557</v>
      </c>
      <c r="J2349" s="9" t="b">
        <v>1</v>
      </c>
      <c r="K2349" s="9">
        <v>0</v>
      </c>
      <c r="L2349" s="9">
        <f>_xlfn.XLOOKUP(B2349,Courses!A:A,Courses!H:H)</f>
        <v>88</v>
      </c>
      <c r="M2349" s="14">
        <f t="shared" si="180"/>
        <v>0</v>
      </c>
      <c r="N2349" s="14" t="str">
        <f t="shared" si="181"/>
        <v>Not Active</v>
      </c>
      <c r="O2349" s="14" t="str" cm="1">
        <f t="array" ref="O2349">_xlfn.IFS(M2349=0,"0",
M2349&lt;=10%,"0-10",
TRUE,"&gt;10"
)&amp;" "&amp;"% progress"</f>
        <v>0 % progress</v>
      </c>
      <c r="P2349" s="15">
        <f t="shared" si="182"/>
        <v>1</v>
      </c>
      <c r="Q2349" s="15">
        <f>COUNTIFS($G:$G,$G2349)</f>
        <v>5</v>
      </c>
      <c r="R2349" s="16">
        <f t="shared" si="183"/>
        <v>0.2</v>
      </c>
      <c r="S2349" s="15" t="str">
        <f t="shared" si="184"/>
        <v>no progress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/>
      <c r="AA2349" s="9">
        <v>0</v>
      </c>
      <c r="AB2349" s="9"/>
      <c r="AC2349" s="9">
        <v>0</v>
      </c>
      <c r="AD2349" s="9" t="s">
        <v>8560</v>
      </c>
      <c r="AE2349" s="9" t="s">
        <v>8558</v>
      </c>
      <c r="AF2349" s="9">
        <v>18</v>
      </c>
      <c r="AG2349" s="9"/>
      <c r="AH2349" s="9"/>
      <c r="AI2349" s="9"/>
      <c r="AJ2349" s="9"/>
    </row>
    <row r="2350" spans="1:36" x14ac:dyDescent="0.35">
      <c r="A2350" s="9" t="s">
        <v>136</v>
      </c>
      <c r="B2350" s="9" t="s">
        <v>32</v>
      </c>
      <c r="C2350" s="9" t="s">
        <v>14503</v>
      </c>
      <c r="D2350" s="9" t="s">
        <v>29</v>
      </c>
      <c r="E2350" s="9" t="s">
        <v>8555</v>
      </c>
      <c r="F2350" s="9" t="str">
        <f>_xlfn.XLOOKUP(E2350,Total_Enrolled!C:C,Total_Enrolled!C:C)</f>
        <v>2025eb1200030@bitspilani-digital.edu.in</v>
      </c>
      <c r="G2350" s="9" t="s">
        <v>8556</v>
      </c>
      <c r="H2350" s="9" t="s">
        <v>14516</v>
      </c>
      <c r="I2350" s="9" t="s">
        <v>8557</v>
      </c>
      <c r="J2350" s="9" t="b">
        <v>1</v>
      </c>
      <c r="K2350" s="9">
        <v>0</v>
      </c>
      <c r="L2350" s="9">
        <f>_xlfn.XLOOKUP(B2350,Courses!A:A,Courses!H:H)</f>
        <v>77</v>
      </c>
      <c r="M2350" s="14">
        <f t="shared" si="180"/>
        <v>0</v>
      </c>
      <c r="N2350" s="14" t="str">
        <f t="shared" si="181"/>
        <v>Not Active</v>
      </c>
      <c r="O2350" s="14" t="str" cm="1">
        <f t="array" ref="O2350">_xlfn.IFS(M2350=0,"0",
M2350&lt;=10%,"0-10",
TRUE,"&gt;10"
)&amp;" "&amp;"% progress"</f>
        <v>0 % progress</v>
      </c>
      <c r="P2350" s="15">
        <f t="shared" si="182"/>
        <v>1</v>
      </c>
      <c r="Q2350" s="15">
        <f>COUNTIFS($G:$G,$G2350)</f>
        <v>5</v>
      </c>
      <c r="R2350" s="16">
        <f t="shared" si="183"/>
        <v>0.2</v>
      </c>
      <c r="S2350" s="15" t="str">
        <f t="shared" si="184"/>
        <v>no progress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/>
      <c r="AA2350" s="9">
        <v>0</v>
      </c>
      <c r="AB2350" s="9"/>
      <c r="AC2350" s="9">
        <v>0</v>
      </c>
      <c r="AD2350" s="9" t="s">
        <v>8561</v>
      </c>
      <c r="AE2350" s="9" t="s">
        <v>8558</v>
      </c>
      <c r="AF2350" s="9">
        <v>18</v>
      </c>
      <c r="AG2350" s="9"/>
      <c r="AH2350" s="9"/>
      <c r="AI2350" s="9"/>
      <c r="AJ2350" s="9"/>
    </row>
    <row r="2351" spans="1:36" x14ac:dyDescent="0.35">
      <c r="A2351" s="9" t="s">
        <v>27</v>
      </c>
      <c r="B2351" s="9" t="s">
        <v>28</v>
      </c>
      <c r="C2351" s="9" t="s">
        <v>14503</v>
      </c>
      <c r="D2351" s="9" t="s">
        <v>29</v>
      </c>
      <c r="E2351" s="9" t="s">
        <v>8555</v>
      </c>
      <c r="F2351" s="9" t="str">
        <f>_xlfn.XLOOKUP(E2351,Total_Enrolled!C:C,Total_Enrolled!C:C)</f>
        <v>2025eb1200030@bitspilani-digital.edu.in</v>
      </c>
      <c r="G2351" s="9" t="s">
        <v>8556</v>
      </c>
      <c r="H2351" s="9" t="s">
        <v>14516</v>
      </c>
      <c r="I2351" s="9" t="s">
        <v>8557</v>
      </c>
      <c r="J2351" s="9" t="b">
        <v>1</v>
      </c>
      <c r="K2351" s="9">
        <v>5</v>
      </c>
      <c r="L2351" s="9">
        <f>_xlfn.XLOOKUP(B2351,Courses!A:A,Courses!H:H)</f>
        <v>61</v>
      </c>
      <c r="M2351" s="14">
        <f t="shared" si="180"/>
        <v>8.1967213114754092E-2</v>
      </c>
      <c r="N2351" s="14" t="str">
        <f t="shared" si="181"/>
        <v>Active</v>
      </c>
      <c r="O2351" s="14" t="str" cm="1">
        <f t="array" ref="O2351">_xlfn.IFS(M2351=0,"0",
M2351&lt;=10%,"0-10",
TRUE,"&gt;10"
)&amp;" "&amp;"% progress"</f>
        <v>0-10 % progress</v>
      </c>
      <c r="P2351" s="15">
        <f t="shared" si="182"/>
        <v>0</v>
      </c>
      <c r="Q2351" s="15">
        <f>COUNTIFS($G:$G,$G2351)</f>
        <v>5</v>
      </c>
      <c r="R2351" s="16">
        <f t="shared" si="183"/>
        <v>0</v>
      </c>
      <c r="S2351" s="15" t="str">
        <f t="shared" si="184"/>
        <v>no 0% progess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/>
      <c r="AA2351" s="9">
        <v>0</v>
      </c>
      <c r="AB2351" s="9"/>
      <c r="AC2351" s="9">
        <v>4270</v>
      </c>
      <c r="AD2351" s="9" t="s">
        <v>8562</v>
      </c>
      <c r="AE2351" s="9" t="s">
        <v>8558</v>
      </c>
      <c r="AF2351" s="9">
        <v>18</v>
      </c>
      <c r="AG2351" s="9"/>
      <c r="AH2351" s="9"/>
      <c r="AI2351" s="9" t="s">
        <v>8563</v>
      </c>
      <c r="AJ2351" s="9" t="s">
        <v>8564</v>
      </c>
    </row>
    <row r="2352" spans="1:36" x14ac:dyDescent="0.35">
      <c r="A2352" s="9" t="s">
        <v>79</v>
      </c>
      <c r="B2352" s="9" t="s">
        <v>39</v>
      </c>
      <c r="C2352" s="9" t="s">
        <v>14503</v>
      </c>
      <c r="D2352" s="9" t="s">
        <v>29</v>
      </c>
      <c r="E2352" s="9" t="s">
        <v>8555</v>
      </c>
      <c r="F2352" s="9" t="str">
        <f>_xlfn.XLOOKUP(E2352,Total_Enrolled!C:C,Total_Enrolled!C:C)</f>
        <v>2025eb1200030@bitspilani-digital.edu.in</v>
      </c>
      <c r="G2352" s="9" t="s">
        <v>8556</v>
      </c>
      <c r="H2352" s="9" t="s">
        <v>14516</v>
      </c>
      <c r="I2352" s="9" t="s">
        <v>8557</v>
      </c>
      <c r="J2352" s="9" t="b">
        <v>1</v>
      </c>
      <c r="K2352" s="9">
        <v>0</v>
      </c>
      <c r="L2352" s="9">
        <f>_xlfn.XLOOKUP(B2352,Courses!A:A,Courses!H:H)</f>
        <v>86</v>
      </c>
      <c r="M2352" s="14">
        <f t="shared" si="180"/>
        <v>0</v>
      </c>
      <c r="N2352" s="14" t="str">
        <f t="shared" si="181"/>
        <v>Not Active</v>
      </c>
      <c r="O2352" s="14" t="str" cm="1">
        <f t="array" ref="O2352">_xlfn.IFS(M2352=0,"0",
M2352&lt;=10%,"0-10",
TRUE,"&gt;10"
)&amp;" "&amp;"% progress"</f>
        <v>0 % progress</v>
      </c>
      <c r="P2352" s="15">
        <f t="shared" si="182"/>
        <v>1</v>
      </c>
      <c r="Q2352" s="15">
        <f>COUNTIFS($G:$G,$G2352)</f>
        <v>5</v>
      </c>
      <c r="R2352" s="16">
        <f t="shared" si="183"/>
        <v>0.2</v>
      </c>
      <c r="S2352" s="15" t="str">
        <f t="shared" si="184"/>
        <v>no progress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/>
      <c r="AA2352" s="9">
        <v>0</v>
      </c>
      <c r="AB2352" s="9"/>
      <c r="AC2352" s="9">
        <v>0</v>
      </c>
      <c r="AD2352" s="9" t="s">
        <v>8565</v>
      </c>
      <c r="AE2352" s="9" t="s">
        <v>8558</v>
      </c>
      <c r="AF2352" s="9">
        <v>18</v>
      </c>
      <c r="AG2352" s="9"/>
      <c r="AH2352" s="9"/>
      <c r="AI2352" s="9"/>
      <c r="AJ2352" s="9"/>
    </row>
    <row r="2353" spans="1:36" x14ac:dyDescent="0.35">
      <c r="A2353" s="9" t="s">
        <v>79</v>
      </c>
      <c r="B2353" s="9" t="s">
        <v>39</v>
      </c>
      <c r="C2353" s="9" t="s">
        <v>14503</v>
      </c>
      <c r="D2353" s="9" t="s">
        <v>29</v>
      </c>
      <c r="E2353" s="9" t="s">
        <v>8566</v>
      </c>
      <c r="F2353" s="9" t="str">
        <f>_xlfn.XLOOKUP(E2353,Total_Enrolled!C:C,Total_Enrolled!C:C)</f>
        <v>2025eb1200031@bitspilani-digital.edu.in</v>
      </c>
      <c r="G2353" s="9" t="s">
        <v>8567</v>
      </c>
      <c r="H2353" s="9" t="s">
        <v>14516</v>
      </c>
      <c r="I2353" s="9" t="s">
        <v>8568</v>
      </c>
      <c r="J2353" s="9" t="b">
        <v>1</v>
      </c>
      <c r="K2353" s="9">
        <v>10</v>
      </c>
      <c r="L2353" s="9">
        <f>_xlfn.XLOOKUP(B2353,Courses!A:A,Courses!H:H)</f>
        <v>86</v>
      </c>
      <c r="M2353" s="14">
        <f t="shared" ref="M2353:M2416" si="185">K2353/L2353</f>
        <v>0.11627906976744186</v>
      </c>
      <c r="N2353" s="14" t="str">
        <f t="shared" ref="N2353:N2416" si="186">IF(M2353&gt;0,"Active","Not Active")</f>
        <v>Active</v>
      </c>
      <c r="O2353" s="14" t="str" cm="1">
        <f t="array" ref="O2353">_xlfn.IFS(M2353=0,"0",
M2353&lt;=10%,"0-10",
TRUE,"&gt;10"
)&amp;" "&amp;"% progress"</f>
        <v>&gt;10 % progress</v>
      </c>
      <c r="P2353" s="15">
        <f t="shared" ref="P2353:P2416" si="187">IF(M2353=0,1,0)</f>
        <v>0</v>
      </c>
      <c r="Q2353" s="15">
        <f>COUNTIFS($G:$G,$G2353)</f>
        <v>5</v>
      </c>
      <c r="R2353" s="16">
        <f t="shared" ref="R2353:R2416" si="188">P2353/Q2353</f>
        <v>0</v>
      </c>
      <c r="S2353" s="15" t="str">
        <f t="shared" ref="S2353:S2416" si="189">IF(R2353=0, "no 0% progess", "no progress")</f>
        <v>no 0% progess</v>
      </c>
      <c r="T2353" s="9">
        <v>0</v>
      </c>
      <c r="U2353" s="9">
        <v>1</v>
      </c>
      <c r="V2353" s="9">
        <v>1</v>
      </c>
      <c r="W2353" s="9">
        <v>0</v>
      </c>
      <c r="X2353" s="9">
        <v>0</v>
      </c>
      <c r="Y2353" s="9">
        <v>0</v>
      </c>
      <c r="Z2353" s="9"/>
      <c r="AA2353" s="9">
        <v>0</v>
      </c>
      <c r="AB2353" s="9"/>
      <c r="AC2353" s="9">
        <v>693</v>
      </c>
      <c r="AD2353" s="9" t="s">
        <v>8569</v>
      </c>
      <c r="AE2353" s="9" t="s">
        <v>8570</v>
      </c>
      <c r="AF2353" s="9">
        <v>27</v>
      </c>
      <c r="AG2353" s="9"/>
      <c r="AH2353" s="9" t="s">
        <v>8571</v>
      </c>
      <c r="AI2353" s="9" t="s">
        <v>8572</v>
      </c>
      <c r="AJ2353" s="9" t="s">
        <v>8573</v>
      </c>
    </row>
    <row r="2354" spans="1:36" x14ac:dyDescent="0.35">
      <c r="A2354" s="9" t="s">
        <v>27</v>
      </c>
      <c r="B2354" s="9" t="s">
        <v>28</v>
      </c>
      <c r="C2354" s="9" t="s">
        <v>14503</v>
      </c>
      <c r="D2354" s="9" t="s">
        <v>29</v>
      </c>
      <c r="E2354" s="9" t="s">
        <v>8566</v>
      </c>
      <c r="F2354" s="9" t="str">
        <f>_xlfn.XLOOKUP(E2354,Total_Enrolled!C:C,Total_Enrolled!C:C)</f>
        <v>2025eb1200031@bitspilani-digital.edu.in</v>
      </c>
      <c r="G2354" s="9" t="s">
        <v>8567</v>
      </c>
      <c r="H2354" s="9" t="s">
        <v>14516</v>
      </c>
      <c r="I2354" s="9" t="s">
        <v>8568</v>
      </c>
      <c r="J2354" s="9" t="b">
        <v>1</v>
      </c>
      <c r="K2354" s="9">
        <v>2</v>
      </c>
      <c r="L2354" s="9">
        <f>_xlfn.XLOOKUP(B2354,Courses!A:A,Courses!H:H)</f>
        <v>61</v>
      </c>
      <c r="M2354" s="14">
        <f t="shared" si="185"/>
        <v>3.2786885245901641E-2</v>
      </c>
      <c r="N2354" s="14" t="str">
        <f t="shared" si="186"/>
        <v>Active</v>
      </c>
      <c r="O2354" s="14" t="str" cm="1">
        <f t="array" ref="O2354">_xlfn.IFS(M2354=0,"0",
M2354&lt;=10%,"0-10",
TRUE,"&gt;10"
)&amp;" "&amp;"% progress"</f>
        <v>0-10 % progress</v>
      </c>
      <c r="P2354" s="15">
        <f t="shared" si="187"/>
        <v>0</v>
      </c>
      <c r="Q2354" s="15">
        <f>COUNTIFS($G:$G,$G2354)</f>
        <v>5</v>
      </c>
      <c r="R2354" s="16">
        <f t="shared" si="188"/>
        <v>0</v>
      </c>
      <c r="S2354" s="15" t="str">
        <f t="shared" si="189"/>
        <v>no 0% progess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/>
      <c r="AA2354" s="9">
        <v>0</v>
      </c>
      <c r="AB2354" s="9"/>
      <c r="AC2354" s="9">
        <v>529</v>
      </c>
      <c r="AD2354" s="9" t="s">
        <v>8574</v>
      </c>
      <c r="AE2354" s="9" t="s">
        <v>8570</v>
      </c>
      <c r="AF2354" s="9">
        <v>27</v>
      </c>
      <c r="AG2354" s="9"/>
      <c r="AH2354" s="9"/>
      <c r="AI2354" s="9" t="s">
        <v>8575</v>
      </c>
      <c r="AJ2354" s="9" t="s">
        <v>8576</v>
      </c>
    </row>
    <row r="2355" spans="1:36" x14ac:dyDescent="0.35">
      <c r="A2355" s="9" t="s">
        <v>136</v>
      </c>
      <c r="B2355" s="9" t="s">
        <v>32</v>
      </c>
      <c r="C2355" s="9" t="s">
        <v>14503</v>
      </c>
      <c r="D2355" s="9" t="s">
        <v>29</v>
      </c>
      <c r="E2355" s="9" t="s">
        <v>8566</v>
      </c>
      <c r="F2355" s="9" t="str">
        <f>_xlfn.XLOOKUP(E2355,Total_Enrolled!C:C,Total_Enrolled!C:C)</f>
        <v>2025eb1200031@bitspilani-digital.edu.in</v>
      </c>
      <c r="G2355" s="9" t="s">
        <v>8567</v>
      </c>
      <c r="H2355" s="9" t="s">
        <v>14516</v>
      </c>
      <c r="I2355" s="9" t="s">
        <v>8568</v>
      </c>
      <c r="J2355" s="9" t="b">
        <v>1</v>
      </c>
      <c r="K2355" s="9">
        <v>4</v>
      </c>
      <c r="L2355" s="9">
        <f>_xlfn.XLOOKUP(B2355,Courses!A:A,Courses!H:H)</f>
        <v>77</v>
      </c>
      <c r="M2355" s="14">
        <f t="shared" si="185"/>
        <v>5.1948051948051951E-2</v>
      </c>
      <c r="N2355" s="14" t="str">
        <f t="shared" si="186"/>
        <v>Active</v>
      </c>
      <c r="O2355" s="14" t="str" cm="1">
        <f t="array" ref="O2355">_xlfn.IFS(M2355=0,"0",
M2355&lt;=10%,"0-10",
TRUE,"&gt;10"
)&amp;" "&amp;"% progress"</f>
        <v>0-10 % progress</v>
      </c>
      <c r="P2355" s="15">
        <f t="shared" si="187"/>
        <v>0</v>
      </c>
      <c r="Q2355" s="15">
        <f>COUNTIFS($G:$G,$G2355)</f>
        <v>5</v>
      </c>
      <c r="R2355" s="16">
        <f t="shared" si="188"/>
        <v>0</v>
      </c>
      <c r="S2355" s="15" t="str">
        <f t="shared" si="189"/>
        <v>no 0% progess</v>
      </c>
      <c r="T2355" s="9">
        <v>0</v>
      </c>
      <c r="U2355" s="9">
        <v>1</v>
      </c>
      <c r="V2355" s="9">
        <v>2</v>
      </c>
      <c r="W2355" s="9">
        <v>0</v>
      </c>
      <c r="X2355" s="9">
        <v>0</v>
      </c>
      <c r="Y2355" s="9">
        <v>0</v>
      </c>
      <c r="Z2355" s="9"/>
      <c r="AA2355" s="9">
        <v>0</v>
      </c>
      <c r="AB2355" s="9"/>
      <c r="AC2355" s="9">
        <v>2506</v>
      </c>
      <c r="AD2355" s="9" t="s">
        <v>8577</v>
      </c>
      <c r="AE2355" s="9" t="s">
        <v>8570</v>
      </c>
      <c r="AF2355" s="9">
        <v>27</v>
      </c>
      <c r="AG2355" s="9"/>
      <c r="AH2355" s="9" t="s">
        <v>8578</v>
      </c>
      <c r="AI2355" s="9"/>
      <c r="AJ2355" s="9"/>
    </row>
    <row r="2356" spans="1:36" x14ac:dyDescent="0.35">
      <c r="A2356" s="9" t="s">
        <v>62</v>
      </c>
      <c r="B2356" s="9" t="s">
        <v>34</v>
      </c>
      <c r="C2356" s="9" t="s">
        <v>14503</v>
      </c>
      <c r="D2356" s="9" t="s">
        <v>29</v>
      </c>
      <c r="E2356" s="9" t="s">
        <v>8566</v>
      </c>
      <c r="F2356" s="9" t="str">
        <f>_xlfn.XLOOKUP(E2356,Total_Enrolled!C:C,Total_Enrolled!C:C)</f>
        <v>2025eb1200031@bitspilani-digital.edu.in</v>
      </c>
      <c r="G2356" s="9" t="s">
        <v>8567</v>
      </c>
      <c r="H2356" s="9" t="s">
        <v>14516</v>
      </c>
      <c r="I2356" s="9" t="s">
        <v>8568</v>
      </c>
      <c r="J2356" s="9" t="b">
        <v>1</v>
      </c>
      <c r="K2356" s="9">
        <v>1</v>
      </c>
      <c r="L2356" s="9">
        <f>_xlfn.XLOOKUP(B2356,Courses!A:A,Courses!H:H)</f>
        <v>88</v>
      </c>
      <c r="M2356" s="14">
        <f t="shared" si="185"/>
        <v>1.1363636363636364E-2</v>
      </c>
      <c r="N2356" s="14" t="str">
        <f t="shared" si="186"/>
        <v>Active</v>
      </c>
      <c r="O2356" s="14" t="str" cm="1">
        <f t="array" ref="O2356">_xlfn.IFS(M2356=0,"0",
M2356&lt;=10%,"0-10",
TRUE,"&gt;10"
)&amp;" "&amp;"% progress"</f>
        <v>0-10 % progress</v>
      </c>
      <c r="P2356" s="15">
        <f t="shared" si="187"/>
        <v>0</v>
      </c>
      <c r="Q2356" s="15">
        <f>COUNTIFS($G:$G,$G2356)</f>
        <v>5</v>
      </c>
      <c r="R2356" s="16">
        <f t="shared" si="188"/>
        <v>0</v>
      </c>
      <c r="S2356" s="15" t="str">
        <f t="shared" si="189"/>
        <v>no 0% progess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/>
      <c r="AA2356" s="9">
        <v>0</v>
      </c>
      <c r="AB2356" s="9"/>
      <c r="AC2356" s="9">
        <v>296</v>
      </c>
      <c r="AD2356" s="9" t="s">
        <v>8579</v>
      </c>
      <c r="AE2356" s="9" t="s">
        <v>8570</v>
      </c>
      <c r="AF2356" s="9">
        <v>27</v>
      </c>
      <c r="AG2356" s="9"/>
      <c r="AH2356" s="9"/>
      <c r="AI2356" s="9"/>
      <c r="AJ2356" s="9"/>
    </row>
    <row r="2357" spans="1:36" x14ac:dyDescent="0.35">
      <c r="A2357" s="9" t="s">
        <v>124</v>
      </c>
      <c r="B2357" s="9" t="s">
        <v>33</v>
      </c>
      <c r="C2357" s="9" t="s">
        <v>14503</v>
      </c>
      <c r="D2357" s="9" t="s">
        <v>29</v>
      </c>
      <c r="E2357" s="9" t="s">
        <v>8566</v>
      </c>
      <c r="F2357" s="9" t="str">
        <f>_xlfn.XLOOKUP(E2357,Total_Enrolled!C:C,Total_Enrolled!C:C)</f>
        <v>2025eb1200031@bitspilani-digital.edu.in</v>
      </c>
      <c r="G2357" s="9" t="s">
        <v>8567</v>
      </c>
      <c r="H2357" s="9" t="s">
        <v>14516</v>
      </c>
      <c r="I2357" s="9" t="s">
        <v>8568</v>
      </c>
      <c r="J2357" s="9" t="b">
        <v>1</v>
      </c>
      <c r="K2357" s="9">
        <v>2</v>
      </c>
      <c r="L2357" s="9">
        <f>_xlfn.XLOOKUP(B2357,Courses!A:A,Courses!H:H)</f>
        <v>41</v>
      </c>
      <c r="M2357" s="14">
        <f t="shared" si="185"/>
        <v>4.878048780487805E-2</v>
      </c>
      <c r="N2357" s="14" t="str">
        <f t="shared" si="186"/>
        <v>Active</v>
      </c>
      <c r="O2357" s="14" t="str" cm="1">
        <f t="array" ref="O2357">_xlfn.IFS(M2357=0,"0",
M2357&lt;=10%,"0-10",
TRUE,"&gt;10"
)&amp;" "&amp;"% progress"</f>
        <v>0-10 % progress</v>
      </c>
      <c r="P2357" s="15">
        <f t="shared" si="187"/>
        <v>0</v>
      </c>
      <c r="Q2357" s="15">
        <f>COUNTIFS($G:$G,$G2357)</f>
        <v>5</v>
      </c>
      <c r="R2357" s="16">
        <f t="shared" si="188"/>
        <v>0</v>
      </c>
      <c r="S2357" s="15" t="str">
        <f t="shared" si="189"/>
        <v>no 0% progess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/>
      <c r="AA2357" s="9">
        <v>0</v>
      </c>
      <c r="AB2357" s="9"/>
      <c r="AC2357" s="9">
        <v>23</v>
      </c>
      <c r="AD2357" s="9" t="s">
        <v>8580</v>
      </c>
      <c r="AE2357" s="9" t="s">
        <v>8570</v>
      </c>
      <c r="AF2357" s="9">
        <v>27</v>
      </c>
      <c r="AG2357" s="9"/>
      <c r="AH2357" s="9"/>
      <c r="AI2357" s="9" t="s">
        <v>8581</v>
      </c>
      <c r="AJ2357" s="9" t="s">
        <v>8582</v>
      </c>
    </row>
    <row r="2358" spans="1:36" x14ac:dyDescent="0.35">
      <c r="A2358" s="9" t="s">
        <v>124</v>
      </c>
      <c r="B2358" s="9" t="s">
        <v>33</v>
      </c>
      <c r="C2358" s="9" t="s">
        <v>14503</v>
      </c>
      <c r="D2358" s="9" t="s">
        <v>29</v>
      </c>
      <c r="E2358" s="9" t="s">
        <v>8583</v>
      </c>
      <c r="F2358" s="9" t="str">
        <f>_xlfn.XLOOKUP(E2358,Total_Enrolled!C:C,Total_Enrolled!C:C)</f>
        <v>2025eb1200032@bitspilani-digital.edu.in</v>
      </c>
      <c r="G2358" s="9" t="s">
        <v>8584</v>
      </c>
      <c r="H2358" s="9" t="s">
        <v>14516</v>
      </c>
      <c r="I2358" s="9" t="s">
        <v>8585</v>
      </c>
      <c r="J2358" s="9" t="b">
        <v>1</v>
      </c>
      <c r="K2358" s="9">
        <v>0</v>
      </c>
      <c r="L2358" s="9">
        <f>_xlfn.XLOOKUP(B2358,Courses!A:A,Courses!H:H)</f>
        <v>41</v>
      </c>
      <c r="M2358" s="14">
        <f t="shared" si="185"/>
        <v>0</v>
      </c>
      <c r="N2358" s="14" t="str">
        <f t="shared" si="186"/>
        <v>Not Active</v>
      </c>
      <c r="O2358" s="14" t="str" cm="1">
        <f t="array" ref="O2358">_xlfn.IFS(M2358=0,"0",
M2358&lt;=10%,"0-10",
TRUE,"&gt;10"
)&amp;" "&amp;"% progress"</f>
        <v>0 % progress</v>
      </c>
      <c r="P2358" s="15">
        <f t="shared" si="187"/>
        <v>1</v>
      </c>
      <c r="Q2358" s="15">
        <f>COUNTIFS($G:$G,$G2358)</f>
        <v>5</v>
      </c>
      <c r="R2358" s="16">
        <f t="shared" si="188"/>
        <v>0.2</v>
      </c>
      <c r="S2358" s="15" t="str">
        <f t="shared" si="189"/>
        <v>no progress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/>
      <c r="AA2358" s="9">
        <v>0</v>
      </c>
      <c r="AB2358" s="9"/>
      <c r="AC2358" s="9">
        <v>0</v>
      </c>
      <c r="AD2358" s="9" t="s">
        <v>8587</v>
      </c>
      <c r="AE2358" s="9" t="s">
        <v>8586</v>
      </c>
      <c r="AF2358" s="9">
        <v>10</v>
      </c>
      <c r="AG2358" s="9"/>
      <c r="AH2358" s="9"/>
      <c r="AI2358" s="9"/>
      <c r="AJ2358" s="9"/>
    </row>
    <row r="2359" spans="1:36" x14ac:dyDescent="0.35">
      <c r="A2359" s="9" t="s">
        <v>62</v>
      </c>
      <c r="B2359" s="9" t="s">
        <v>34</v>
      </c>
      <c r="C2359" s="9" t="s">
        <v>14503</v>
      </c>
      <c r="D2359" s="9" t="s">
        <v>29</v>
      </c>
      <c r="E2359" s="9" t="s">
        <v>8583</v>
      </c>
      <c r="F2359" s="9" t="str">
        <f>_xlfn.XLOOKUP(E2359,Total_Enrolled!C:C,Total_Enrolled!C:C)</f>
        <v>2025eb1200032@bitspilani-digital.edu.in</v>
      </c>
      <c r="G2359" s="9" t="s">
        <v>8584</v>
      </c>
      <c r="H2359" s="9" t="s">
        <v>14516</v>
      </c>
      <c r="I2359" s="9" t="s">
        <v>8585</v>
      </c>
      <c r="J2359" s="9" t="b">
        <v>1</v>
      </c>
      <c r="K2359" s="9">
        <v>3</v>
      </c>
      <c r="L2359" s="9">
        <f>_xlfn.XLOOKUP(B2359,Courses!A:A,Courses!H:H)</f>
        <v>88</v>
      </c>
      <c r="M2359" s="14">
        <f t="shared" si="185"/>
        <v>3.4090909090909088E-2</v>
      </c>
      <c r="N2359" s="14" t="str">
        <f t="shared" si="186"/>
        <v>Active</v>
      </c>
      <c r="O2359" s="14" t="str" cm="1">
        <f t="array" ref="O2359">_xlfn.IFS(M2359=0,"0",
M2359&lt;=10%,"0-10",
TRUE,"&gt;10"
)&amp;" "&amp;"% progress"</f>
        <v>0-10 % progress</v>
      </c>
      <c r="P2359" s="15">
        <f t="shared" si="187"/>
        <v>0</v>
      </c>
      <c r="Q2359" s="15">
        <f>COUNTIFS($G:$G,$G2359)</f>
        <v>5</v>
      </c>
      <c r="R2359" s="16">
        <f t="shared" si="188"/>
        <v>0</v>
      </c>
      <c r="S2359" s="15" t="str">
        <f t="shared" si="189"/>
        <v>no 0% progess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/>
      <c r="AA2359" s="9">
        <v>0</v>
      </c>
      <c r="AB2359" s="9"/>
      <c r="AC2359" s="9">
        <v>16572</v>
      </c>
      <c r="AD2359" s="9" t="s">
        <v>8588</v>
      </c>
      <c r="AE2359" s="9" t="s">
        <v>8586</v>
      </c>
      <c r="AF2359" s="9">
        <v>10</v>
      </c>
      <c r="AG2359" s="9"/>
      <c r="AH2359" s="9"/>
      <c r="AI2359" s="9" t="s">
        <v>8589</v>
      </c>
      <c r="AJ2359" s="9" t="s">
        <v>8590</v>
      </c>
    </row>
    <row r="2360" spans="1:36" x14ac:dyDescent="0.35">
      <c r="A2360" s="9" t="s">
        <v>136</v>
      </c>
      <c r="B2360" s="9" t="s">
        <v>32</v>
      </c>
      <c r="C2360" s="9" t="s">
        <v>14503</v>
      </c>
      <c r="D2360" s="9" t="s">
        <v>29</v>
      </c>
      <c r="E2360" s="9" t="s">
        <v>8583</v>
      </c>
      <c r="F2360" s="9" t="str">
        <f>_xlfn.XLOOKUP(E2360,Total_Enrolled!C:C,Total_Enrolled!C:C)</f>
        <v>2025eb1200032@bitspilani-digital.edu.in</v>
      </c>
      <c r="G2360" s="9" t="s">
        <v>8584</v>
      </c>
      <c r="H2360" s="9" t="s">
        <v>14516</v>
      </c>
      <c r="I2360" s="9" t="s">
        <v>8585</v>
      </c>
      <c r="J2360" s="9" t="b">
        <v>1</v>
      </c>
      <c r="K2360" s="9">
        <v>5</v>
      </c>
      <c r="L2360" s="9">
        <f>_xlfn.XLOOKUP(B2360,Courses!A:A,Courses!H:H)</f>
        <v>77</v>
      </c>
      <c r="M2360" s="14">
        <f t="shared" si="185"/>
        <v>6.4935064935064929E-2</v>
      </c>
      <c r="N2360" s="14" t="str">
        <f t="shared" si="186"/>
        <v>Active</v>
      </c>
      <c r="O2360" s="14" t="str" cm="1">
        <f t="array" ref="O2360">_xlfn.IFS(M2360=0,"0",
M2360&lt;=10%,"0-10",
TRUE,"&gt;10"
)&amp;" "&amp;"% progress"</f>
        <v>0-10 % progress</v>
      </c>
      <c r="P2360" s="15">
        <f t="shared" si="187"/>
        <v>0</v>
      </c>
      <c r="Q2360" s="15">
        <f>COUNTIFS($G:$G,$G2360)</f>
        <v>5</v>
      </c>
      <c r="R2360" s="16">
        <f t="shared" si="188"/>
        <v>0</v>
      </c>
      <c r="S2360" s="15" t="str">
        <f t="shared" si="189"/>
        <v>no 0% progess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/>
      <c r="AA2360" s="9">
        <v>0</v>
      </c>
      <c r="AB2360" s="9"/>
      <c r="AC2360" s="9">
        <v>3942</v>
      </c>
      <c r="AD2360" s="9" t="s">
        <v>8591</v>
      </c>
      <c r="AE2360" s="9" t="s">
        <v>8586</v>
      </c>
      <c r="AF2360" s="9">
        <v>10</v>
      </c>
      <c r="AG2360" s="9"/>
      <c r="AH2360" s="9"/>
      <c r="AI2360" s="9"/>
      <c r="AJ2360" s="9"/>
    </row>
    <row r="2361" spans="1:36" x14ac:dyDescent="0.35">
      <c r="A2361" s="9" t="s">
        <v>27</v>
      </c>
      <c r="B2361" s="9" t="s">
        <v>28</v>
      </c>
      <c r="C2361" s="9" t="s">
        <v>14503</v>
      </c>
      <c r="D2361" s="9" t="s">
        <v>29</v>
      </c>
      <c r="E2361" s="9" t="s">
        <v>8583</v>
      </c>
      <c r="F2361" s="9" t="str">
        <f>_xlfn.XLOOKUP(E2361,Total_Enrolled!C:C,Total_Enrolled!C:C)</f>
        <v>2025eb1200032@bitspilani-digital.edu.in</v>
      </c>
      <c r="G2361" s="9" t="s">
        <v>8584</v>
      </c>
      <c r="H2361" s="9" t="s">
        <v>14516</v>
      </c>
      <c r="I2361" s="9" t="s">
        <v>8585</v>
      </c>
      <c r="J2361" s="9" t="b">
        <v>1</v>
      </c>
      <c r="K2361" s="9">
        <v>2</v>
      </c>
      <c r="L2361" s="9">
        <f>_xlfn.XLOOKUP(B2361,Courses!A:A,Courses!H:H)</f>
        <v>61</v>
      </c>
      <c r="M2361" s="14">
        <f t="shared" si="185"/>
        <v>3.2786885245901641E-2</v>
      </c>
      <c r="N2361" s="14" t="str">
        <f t="shared" si="186"/>
        <v>Active</v>
      </c>
      <c r="O2361" s="14" t="str" cm="1">
        <f t="array" ref="O2361">_xlfn.IFS(M2361=0,"0",
M2361&lt;=10%,"0-10",
TRUE,"&gt;10"
)&amp;" "&amp;"% progress"</f>
        <v>0-10 % progress</v>
      </c>
      <c r="P2361" s="15">
        <f t="shared" si="187"/>
        <v>0</v>
      </c>
      <c r="Q2361" s="15">
        <f>COUNTIFS($G:$G,$G2361)</f>
        <v>5</v>
      </c>
      <c r="R2361" s="16">
        <f t="shared" si="188"/>
        <v>0</v>
      </c>
      <c r="S2361" s="15" t="str">
        <f t="shared" si="189"/>
        <v>no 0% progess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/>
      <c r="AA2361" s="9">
        <v>0</v>
      </c>
      <c r="AB2361" s="9"/>
      <c r="AC2361" s="9">
        <v>2355</v>
      </c>
      <c r="AD2361" s="9" t="s">
        <v>8592</v>
      </c>
      <c r="AE2361" s="9" t="s">
        <v>8586</v>
      </c>
      <c r="AF2361" s="9">
        <v>10</v>
      </c>
      <c r="AG2361" s="9"/>
      <c r="AH2361" s="9"/>
      <c r="AI2361" s="9" t="s">
        <v>8593</v>
      </c>
      <c r="AJ2361" s="9" t="s">
        <v>8594</v>
      </c>
    </row>
    <row r="2362" spans="1:36" x14ac:dyDescent="0.35">
      <c r="A2362" s="9" t="s">
        <v>79</v>
      </c>
      <c r="B2362" s="9" t="s">
        <v>39</v>
      </c>
      <c r="C2362" s="9" t="s">
        <v>14503</v>
      </c>
      <c r="D2362" s="9" t="s">
        <v>29</v>
      </c>
      <c r="E2362" s="9" t="s">
        <v>8583</v>
      </c>
      <c r="F2362" s="9" t="str">
        <f>_xlfn.XLOOKUP(E2362,Total_Enrolled!C:C,Total_Enrolled!C:C)</f>
        <v>2025eb1200032@bitspilani-digital.edu.in</v>
      </c>
      <c r="G2362" s="9" t="s">
        <v>8584</v>
      </c>
      <c r="H2362" s="9" t="s">
        <v>14516</v>
      </c>
      <c r="I2362" s="9" t="s">
        <v>8585</v>
      </c>
      <c r="J2362" s="9" t="b">
        <v>1</v>
      </c>
      <c r="K2362" s="9">
        <v>7</v>
      </c>
      <c r="L2362" s="9">
        <f>_xlfn.XLOOKUP(B2362,Courses!A:A,Courses!H:H)</f>
        <v>86</v>
      </c>
      <c r="M2362" s="14">
        <f t="shared" si="185"/>
        <v>8.1395348837209308E-2</v>
      </c>
      <c r="N2362" s="14" t="str">
        <f t="shared" si="186"/>
        <v>Active</v>
      </c>
      <c r="O2362" s="14" t="str" cm="1">
        <f t="array" ref="O2362">_xlfn.IFS(M2362=0,"0",
M2362&lt;=10%,"0-10",
TRUE,"&gt;10"
)&amp;" "&amp;"% progress"</f>
        <v>0-10 % progress</v>
      </c>
      <c r="P2362" s="15">
        <f t="shared" si="187"/>
        <v>0</v>
      </c>
      <c r="Q2362" s="15">
        <f>COUNTIFS($G:$G,$G2362)</f>
        <v>5</v>
      </c>
      <c r="R2362" s="16">
        <f t="shared" si="188"/>
        <v>0</v>
      </c>
      <c r="S2362" s="15" t="str">
        <f t="shared" si="189"/>
        <v>no 0% progess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/>
      <c r="AA2362" s="9">
        <v>0</v>
      </c>
      <c r="AB2362" s="9"/>
      <c r="AC2362" s="9">
        <v>7784</v>
      </c>
      <c r="AD2362" s="9" t="s">
        <v>8595</v>
      </c>
      <c r="AE2362" s="9" t="s">
        <v>8586</v>
      </c>
      <c r="AF2362" s="9">
        <v>10</v>
      </c>
      <c r="AG2362" s="9"/>
      <c r="AH2362" s="9"/>
      <c r="AI2362" s="9" t="s">
        <v>8596</v>
      </c>
      <c r="AJ2362" s="9" t="s">
        <v>8597</v>
      </c>
    </row>
    <row r="2363" spans="1:36" x14ac:dyDescent="0.35">
      <c r="A2363" s="9" t="s">
        <v>79</v>
      </c>
      <c r="B2363" s="9" t="s">
        <v>39</v>
      </c>
      <c r="C2363" s="9" t="s">
        <v>14503</v>
      </c>
      <c r="D2363" s="9" t="s">
        <v>29</v>
      </c>
      <c r="E2363" s="9" t="s">
        <v>8598</v>
      </c>
      <c r="F2363" s="9" t="str">
        <f>_xlfn.XLOOKUP(E2363,Total_Enrolled!C:C,Total_Enrolled!C:C)</f>
        <v>2025eb1200033@bitspilani-digital.edu.in</v>
      </c>
      <c r="G2363" s="9" t="s">
        <v>8599</v>
      </c>
      <c r="H2363" s="9" t="s">
        <v>14516</v>
      </c>
      <c r="I2363" s="9" t="s">
        <v>8600</v>
      </c>
      <c r="J2363" s="9" t="b">
        <v>1</v>
      </c>
      <c r="K2363" s="9">
        <v>0</v>
      </c>
      <c r="L2363" s="9">
        <f>_xlfn.XLOOKUP(B2363,Courses!A:A,Courses!H:H)</f>
        <v>86</v>
      </c>
      <c r="M2363" s="14">
        <f t="shared" si="185"/>
        <v>0</v>
      </c>
      <c r="N2363" s="14" t="str">
        <f t="shared" si="186"/>
        <v>Not Active</v>
      </c>
      <c r="O2363" s="14" t="str" cm="1">
        <f t="array" ref="O2363">_xlfn.IFS(M2363=0,"0",
M2363&lt;=10%,"0-10",
TRUE,"&gt;10"
)&amp;" "&amp;"% progress"</f>
        <v>0 % progress</v>
      </c>
      <c r="P2363" s="15">
        <f t="shared" si="187"/>
        <v>1</v>
      </c>
      <c r="Q2363" s="15">
        <f>COUNTIFS($G:$G,$G2363)</f>
        <v>5</v>
      </c>
      <c r="R2363" s="16">
        <f t="shared" si="188"/>
        <v>0.2</v>
      </c>
      <c r="S2363" s="15" t="str">
        <f t="shared" si="189"/>
        <v>no progress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/>
      <c r="AA2363" s="9">
        <v>0</v>
      </c>
      <c r="AB2363" s="9"/>
      <c r="AC2363" s="9">
        <v>0</v>
      </c>
      <c r="AD2363" s="9" t="s">
        <v>8601</v>
      </c>
      <c r="AE2363" s="9" t="s">
        <v>8602</v>
      </c>
      <c r="AF2363" s="9">
        <v>6</v>
      </c>
      <c r="AG2363" s="9"/>
      <c r="AH2363" s="9"/>
      <c r="AI2363" s="9"/>
      <c r="AJ2363" s="9"/>
    </row>
    <row r="2364" spans="1:36" x14ac:dyDescent="0.35">
      <c r="A2364" s="9" t="s">
        <v>27</v>
      </c>
      <c r="B2364" s="9" t="s">
        <v>28</v>
      </c>
      <c r="C2364" s="9" t="s">
        <v>14503</v>
      </c>
      <c r="D2364" s="9" t="s">
        <v>29</v>
      </c>
      <c r="E2364" s="9" t="s">
        <v>8598</v>
      </c>
      <c r="F2364" s="9" t="str">
        <f>_xlfn.XLOOKUP(E2364,Total_Enrolled!C:C,Total_Enrolled!C:C)</f>
        <v>2025eb1200033@bitspilani-digital.edu.in</v>
      </c>
      <c r="G2364" s="9" t="s">
        <v>8599</v>
      </c>
      <c r="H2364" s="9" t="s">
        <v>14516</v>
      </c>
      <c r="I2364" s="9" t="s">
        <v>8600</v>
      </c>
      <c r="J2364" s="9" t="b">
        <v>1</v>
      </c>
      <c r="K2364" s="9">
        <v>1</v>
      </c>
      <c r="L2364" s="9">
        <f>_xlfn.XLOOKUP(B2364,Courses!A:A,Courses!H:H)</f>
        <v>61</v>
      </c>
      <c r="M2364" s="14">
        <f t="shared" si="185"/>
        <v>1.6393442622950821E-2</v>
      </c>
      <c r="N2364" s="14" t="str">
        <f t="shared" si="186"/>
        <v>Active</v>
      </c>
      <c r="O2364" s="14" t="str" cm="1">
        <f t="array" ref="O2364">_xlfn.IFS(M2364=0,"0",
M2364&lt;=10%,"0-10",
TRUE,"&gt;10"
)&amp;" "&amp;"% progress"</f>
        <v>0-10 % progress</v>
      </c>
      <c r="P2364" s="15">
        <f t="shared" si="187"/>
        <v>0</v>
      </c>
      <c r="Q2364" s="15">
        <f>COUNTIFS($G:$G,$G2364)</f>
        <v>5</v>
      </c>
      <c r="R2364" s="16">
        <f t="shared" si="188"/>
        <v>0</v>
      </c>
      <c r="S2364" s="15" t="str">
        <f t="shared" si="189"/>
        <v>no 0% progess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/>
      <c r="AA2364" s="9">
        <v>0</v>
      </c>
      <c r="AB2364" s="9"/>
      <c r="AC2364" s="9">
        <v>0</v>
      </c>
      <c r="AD2364" s="9" t="s">
        <v>8603</v>
      </c>
      <c r="AE2364" s="9" t="s">
        <v>8602</v>
      </c>
      <c r="AF2364" s="9">
        <v>6</v>
      </c>
      <c r="AG2364" s="9"/>
      <c r="AH2364" s="9"/>
      <c r="AI2364" s="9" t="s">
        <v>8604</v>
      </c>
      <c r="AJ2364" s="9" t="s">
        <v>8605</v>
      </c>
    </row>
    <row r="2365" spans="1:36" x14ac:dyDescent="0.35">
      <c r="A2365" s="9" t="s">
        <v>136</v>
      </c>
      <c r="B2365" s="9" t="s">
        <v>32</v>
      </c>
      <c r="C2365" s="9" t="s">
        <v>14503</v>
      </c>
      <c r="D2365" s="9" t="s">
        <v>29</v>
      </c>
      <c r="E2365" s="9" t="s">
        <v>8598</v>
      </c>
      <c r="F2365" s="9" t="str">
        <f>_xlfn.XLOOKUP(E2365,Total_Enrolled!C:C,Total_Enrolled!C:C)</f>
        <v>2025eb1200033@bitspilani-digital.edu.in</v>
      </c>
      <c r="G2365" s="9" t="s">
        <v>8599</v>
      </c>
      <c r="H2365" s="9" t="s">
        <v>14516</v>
      </c>
      <c r="I2365" s="9" t="s">
        <v>8600</v>
      </c>
      <c r="J2365" s="9" t="b">
        <v>1</v>
      </c>
      <c r="K2365" s="9">
        <v>0</v>
      </c>
      <c r="L2365" s="9">
        <f>_xlfn.XLOOKUP(B2365,Courses!A:A,Courses!H:H)</f>
        <v>77</v>
      </c>
      <c r="M2365" s="14">
        <f t="shared" si="185"/>
        <v>0</v>
      </c>
      <c r="N2365" s="14" t="str">
        <f t="shared" si="186"/>
        <v>Not Active</v>
      </c>
      <c r="O2365" s="14" t="str" cm="1">
        <f t="array" ref="O2365">_xlfn.IFS(M2365=0,"0",
M2365&lt;=10%,"0-10",
TRUE,"&gt;10"
)&amp;" "&amp;"% progress"</f>
        <v>0 % progress</v>
      </c>
      <c r="P2365" s="15">
        <f t="shared" si="187"/>
        <v>1</v>
      </c>
      <c r="Q2365" s="15">
        <f>COUNTIFS($G:$G,$G2365)</f>
        <v>5</v>
      </c>
      <c r="R2365" s="16">
        <f t="shared" si="188"/>
        <v>0.2</v>
      </c>
      <c r="S2365" s="15" t="str">
        <f t="shared" si="189"/>
        <v>no progress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/>
      <c r="AA2365" s="9">
        <v>0</v>
      </c>
      <c r="AB2365" s="9"/>
      <c r="AC2365" s="9">
        <v>0</v>
      </c>
      <c r="AD2365" s="9" t="s">
        <v>8606</v>
      </c>
      <c r="AE2365" s="9" t="s">
        <v>8602</v>
      </c>
      <c r="AF2365" s="9">
        <v>6</v>
      </c>
      <c r="AG2365" s="9"/>
      <c r="AH2365" s="9"/>
      <c r="AI2365" s="9"/>
      <c r="AJ2365" s="9"/>
    </row>
    <row r="2366" spans="1:36" x14ac:dyDescent="0.35">
      <c r="A2366" s="9" t="s">
        <v>62</v>
      </c>
      <c r="B2366" s="9" t="s">
        <v>34</v>
      </c>
      <c r="C2366" s="9" t="s">
        <v>14503</v>
      </c>
      <c r="D2366" s="9" t="s">
        <v>29</v>
      </c>
      <c r="E2366" s="9" t="s">
        <v>8598</v>
      </c>
      <c r="F2366" s="9" t="str">
        <f>_xlfn.XLOOKUP(E2366,Total_Enrolled!C:C,Total_Enrolled!C:C)</f>
        <v>2025eb1200033@bitspilani-digital.edu.in</v>
      </c>
      <c r="G2366" s="9" t="s">
        <v>8599</v>
      </c>
      <c r="H2366" s="9" t="s">
        <v>14516</v>
      </c>
      <c r="I2366" s="9" t="s">
        <v>8600</v>
      </c>
      <c r="J2366" s="9" t="b">
        <v>1</v>
      </c>
      <c r="K2366" s="9">
        <v>0</v>
      </c>
      <c r="L2366" s="9">
        <f>_xlfn.XLOOKUP(B2366,Courses!A:A,Courses!H:H)</f>
        <v>88</v>
      </c>
      <c r="M2366" s="14">
        <f t="shared" si="185"/>
        <v>0</v>
      </c>
      <c r="N2366" s="14" t="str">
        <f t="shared" si="186"/>
        <v>Not Active</v>
      </c>
      <c r="O2366" s="14" t="str" cm="1">
        <f t="array" ref="O2366">_xlfn.IFS(M2366=0,"0",
M2366&lt;=10%,"0-10",
TRUE,"&gt;10"
)&amp;" "&amp;"% progress"</f>
        <v>0 % progress</v>
      </c>
      <c r="P2366" s="15">
        <f t="shared" si="187"/>
        <v>1</v>
      </c>
      <c r="Q2366" s="15">
        <f>COUNTIFS($G:$G,$G2366)</f>
        <v>5</v>
      </c>
      <c r="R2366" s="16">
        <f t="shared" si="188"/>
        <v>0.2</v>
      </c>
      <c r="S2366" s="15" t="str">
        <f t="shared" si="189"/>
        <v>no progress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/>
      <c r="AA2366" s="9">
        <v>0</v>
      </c>
      <c r="AB2366" s="9"/>
      <c r="AC2366" s="9">
        <v>0</v>
      </c>
      <c r="AD2366" s="9" t="s">
        <v>8607</v>
      </c>
      <c r="AE2366" s="9" t="s">
        <v>8602</v>
      </c>
      <c r="AF2366" s="9">
        <v>6</v>
      </c>
      <c r="AG2366" s="9"/>
      <c r="AH2366" s="9"/>
      <c r="AI2366" s="9"/>
      <c r="AJ2366" s="9"/>
    </row>
    <row r="2367" spans="1:36" x14ac:dyDescent="0.35">
      <c r="A2367" s="9" t="s">
        <v>124</v>
      </c>
      <c r="B2367" s="9" t="s">
        <v>33</v>
      </c>
      <c r="C2367" s="9" t="s">
        <v>14503</v>
      </c>
      <c r="D2367" s="9" t="s">
        <v>29</v>
      </c>
      <c r="E2367" s="9" t="s">
        <v>8598</v>
      </c>
      <c r="F2367" s="9" t="str">
        <f>_xlfn.XLOOKUP(E2367,Total_Enrolled!C:C,Total_Enrolled!C:C)</f>
        <v>2025eb1200033@bitspilani-digital.edu.in</v>
      </c>
      <c r="G2367" s="9" t="s">
        <v>8599</v>
      </c>
      <c r="H2367" s="9" t="s">
        <v>14516</v>
      </c>
      <c r="I2367" s="9" t="s">
        <v>8600</v>
      </c>
      <c r="J2367" s="9" t="b">
        <v>1</v>
      </c>
      <c r="K2367" s="9">
        <v>0</v>
      </c>
      <c r="L2367" s="9">
        <f>_xlfn.XLOOKUP(B2367,Courses!A:A,Courses!H:H)</f>
        <v>41</v>
      </c>
      <c r="M2367" s="14">
        <f t="shared" si="185"/>
        <v>0</v>
      </c>
      <c r="N2367" s="14" t="str">
        <f t="shared" si="186"/>
        <v>Not Active</v>
      </c>
      <c r="O2367" s="14" t="str" cm="1">
        <f t="array" ref="O2367">_xlfn.IFS(M2367=0,"0",
M2367&lt;=10%,"0-10",
TRUE,"&gt;10"
)&amp;" "&amp;"% progress"</f>
        <v>0 % progress</v>
      </c>
      <c r="P2367" s="15">
        <f t="shared" si="187"/>
        <v>1</v>
      </c>
      <c r="Q2367" s="15">
        <f>COUNTIFS($G:$G,$G2367)</f>
        <v>5</v>
      </c>
      <c r="R2367" s="16">
        <f t="shared" si="188"/>
        <v>0.2</v>
      </c>
      <c r="S2367" s="15" t="str">
        <f t="shared" si="189"/>
        <v>no progress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/>
      <c r="AA2367" s="9">
        <v>0</v>
      </c>
      <c r="AB2367" s="9"/>
      <c r="AC2367" s="9">
        <v>0</v>
      </c>
      <c r="AD2367" s="9" t="s">
        <v>8608</v>
      </c>
      <c r="AE2367" s="9" t="s">
        <v>8602</v>
      </c>
      <c r="AF2367" s="9">
        <v>6</v>
      </c>
      <c r="AG2367" s="9"/>
      <c r="AH2367" s="9"/>
      <c r="AI2367" s="9"/>
      <c r="AJ2367" s="9"/>
    </row>
    <row r="2368" spans="1:36" x14ac:dyDescent="0.35">
      <c r="A2368" s="9" t="s">
        <v>124</v>
      </c>
      <c r="B2368" s="9" t="s">
        <v>33</v>
      </c>
      <c r="C2368" s="9" t="s">
        <v>14503</v>
      </c>
      <c r="D2368" s="9" t="s">
        <v>29</v>
      </c>
      <c r="E2368" s="9" t="s">
        <v>8609</v>
      </c>
      <c r="F2368" s="9" t="str">
        <f>_xlfn.XLOOKUP(E2368,Total_Enrolled!C:C,Total_Enrolled!C:C)</f>
        <v>2025eb1200034@bitspilani-digital.edu.in</v>
      </c>
      <c r="G2368" s="9" t="s">
        <v>8610</v>
      </c>
      <c r="H2368" s="9" t="s">
        <v>14516</v>
      </c>
      <c r="I2368" s="9" t="s">
        <v>8611</v>
      </c>
      <c r="J2368" s="9" t="b">
        <v>1</v>
      </c>
      <c r="K2368" s="9">
        <v>2</v>
      </c>
      <c r="L2368" s="9">
        <f>_xlfn.XLOOKUP(B2368,Courses!A:A,Courses!H:H)</f>
        <v>41</v>
      </c>
      <c r="M2368" s="14">
        <f t="shared" si="185"/>
        <v>4.878048780487805E-2</v>
      </c>
      <c r="N2368" s="14" t="str">
        <f t="shared" si="186"/>
        <v>Active</v>
      </c>
      <c r="O2368" s="14" t="str" cm="1">
        <f t="array" ref="O2368">_xlfn.IFS(M2368=0,"0",
M2368&lt;=10%,"0-10",
TRUE,"&gt;10"
)&amp;" "&amp;"% progress"</f>
        <v>0-10 % progress</v>
      </c>
      <c r="P2368" s="15">
        <f t="shared" si="187"/>
        <v>0</v>
      </c>
      <c r="Q2368" s="15">
        <f>COUNTIFS($G:$G,$G2368)</f>
        <v>5</v>
      </c>
      <c r="R2368" s="16">
        <f t="shared" si="188"/>
        <v>0</v>
      </c>
      <c r="S2368" s="15" t="str">
        <f t="shared" si="189"/>
        <v>no 0% progess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/>
      <c r="AA2368" s="9">
        <v>0</v>
      </c>
      <c r="AB2368" s="9"/>
      <c r="AC2368" s="9">
        <v>3945</v>
      </c>
      <c r="AD2368" s="9" t="s">
        <v>8613</v>
      </c>
      <c r="AE2368" s="9" t="s">
        <v>8612</v>
      </c>
      <c r="AF2368" s="9">
        <v>28</v>
      </c>
      <c r="AG2368" s="9"/>
      <c r="AH2368" s="9"/>
      <c r="AI2368" s="9"/>
      <c r="AJ2368" s="9"/>
    </row>
    <row r="2369" spans="1:36" x14ac:dyDescent="0.35">
      <c r="A2369" s="9" t="s">
        <v>62</v>
      </c>
      <c r="B2369" s="9" t="s">
        <v>34</v>
      </c>
      <c r="C2369" s="9" t="s">
        <v>14503</v>
      </c>
      <c r="D2369" s="9" t="s">
        <v>29</v>
      </c>
      <c r="E2369" s="9" t="s">
        <v>8609</v>
      </c>
      <c r="F2369" s="9" t="str">
        <f>_xlfn.XLOOKUP(E2369,Total_Enrolled!C:C,Total_Enrolled!C:C)</f>
        <v>2025eb1200034@bitspilani-digital.edu.in</v>
      </c>
      <c r="G2369" s="9" t="s">
        <v>8610</v>
      </c>
      <c r="H2369" s="9" t="s">
        <v>14516</v>
      </c>
      <c r="I2369" s="9" t="s">
        <v>8611</v>
      </c>
      <c r="J2369" s="9" t="b">
        <v>1</v>
      </c>
      <c r="K2369" s="9">
        <v>5</v>
      </c>
      <c r="L2369" s="9">
        <f>_xlfn.XLOOKUP(B2369,Courses!A:A,Courses!H:H)</f>
        <v>88</v>
      </c>
      <c r="M2369" s="14">
        <f t="shared" si="185"/>
        <v>5.6818181818181816E-2</v>
      </c>
      <c r="N2369" s="14" t="str">
        <f t="shared" si="186"/>
        <v>Active</v>
      </c>
      <c r="O2369" s="14" t="str" cm="1">
        <f t="array" ref="O2369">_xlfn.IFS(M2369=0,"0",
M2369&lt;=10%,"0-10",
TRUE,"&gt;10"
)&amp;" "&amp;"% progress"</f>
        <v>0-10 % progress</v>
      </c>
      <c r="P2369" s="15">
        <f t="shared" si="187"/>
        <v>0</v>
      </c>
      <c r="Q2369" s="15">
        <f>COUNTIFS($G:$G,$G2369)</f>
        <v>5</v>
      </c>
      <c r="R2369" s="16">
        <f t="shared" si="188"/>
        <v>0</v>
      </c>
      <c r="S2369" s="15" t="str">
        <f t="shared" si="189"/>
        <v>no 0% progess</v>
      </c>
      <c r="T2369" s="9">
        <v>0</v>
      </c>
      <c r="U2369" s="9">
        <v>1</v>
      </c>
      <c r="V2369" s="9">
        <v>1</v>
      </c>
      <c r="W2369" s="9">
        <v>0</v>
      </c>
      <c r="X2369" s="9">
        <v>0</v>
      </c>
      <c r="Y2369" s="9">
        <v>0</v>
      </c>
      <c r="Z2369" s="9"/>
      <c r="AA2369" s="9">
        <v>0</v>
      </c>
      <c r="AB2369" s="9"/>
      <c r="AC2369" s="9">
        <v>9000</v>
      </c>
      <c r="AD2369" s="9" t="s">
        <v>8614</v>
      </c>
      <c r="AE2369" s="9" t="s">
        <v>8612</v>
      </c>
      <c r="AF2369" s="9">
        <v>28</v>
      </c>
      <c r="AG2369" s="9"/>
      <c r="AH2369" s="9" t="s">
        <v>8615</v>
      </c>
      <c r="AI2369" s="9"/>
      <c r="AJ2369" s="9"/>
    </row>
    <row r="2370" spans="1:36" x14ac:dyDescent="0.35">
      <c r="A2370" s="9" t="s">
        <v>136</v>
      </c>
      <c r="B2370" s="9" t="s">
        <v>32</v>
      </c>
      <c r="C2370" s="9" t="s">
        <v>14503</v>
      </c>
      <c r="D2370" s="9" t="s">
        <v>29</v>
      </c>
      <c r="E2370" s="9" t="s">
        <v>8609</v>
      </c>
      <c r="F2370" s="9" t="str">
        <f>_xlfn.XLOOKUP(E2370,Total_Enrolled!C:C,Total_Enrolled!C:C)</f>
        <v>2025eb1200034@bitspilani-digital.edu.in</v>
      </c>
      <c r="G2370" s="9" t="s">
        <v>8610</v>
      </c>
      <c r="H2370" s="9" t="s">
        <v>14516</v>
      </c>
      <c r="I2370" s="9" t="s">
        <v>8611</v>
      </c>
      <c r="J2370" s="9" t="b">
        <v>1</v>
      </c>
      <c r="K2370" s="9">
        <v>2</v>
      </c>
      <c r="L2370" s="9">
        <f>_xlfn.XLOOKUP(B2370,Courses!A:A,Courses!H:H)</f>
        <v>77</v>
      </c>
      <c r="M2370" s="14">
        <f t="shared" si="185"/>
        <v>2.5974025974025976E-2</v>
      </c>
      <c r="N2370" s="14" t="str">
        <f t="shared" si="186"/>
        <v>Active</v>
      </c>
      <c r="O2370" s="14" t="str" cm="1">
        <f t="array" ref="O2370">_xlfn.IFS(M2370=0,"0",
M2370&lt;=10%,"0-10",
TRUE,"&gt;10"
)&amp;" "&amp;"% progress"</f>
        <v>0-10 % progress</v>
      </c>
      <c r="P2370" s="15">
        <f t="shared" si="187"/>
        <v>0</v>
      </c>
      <c r="Q2370" s="15">
        <f>COUNTIFS($G:$G,$G2370)</f>
        <v>5</v>
      </c>
      <c r="R2370" s="16">
        <f t="shared" si="188"/>
        <v>0</v>
      </c>
      <c r="S2370" s="15" t="str">
        <f t="shared" si="189"/>
        <v>no 0% progess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/>
      <c r="AA2370" s="9">
        <v>0</v>
      </c>
      <c r="AB2370" s="9"/>
      <c r="AC2370" s="9">
        <v>9311</v>
      </c>
      <c r="AD2370" s="9" t="s">
        <v>8616</v>
      </c>
      <c r="AE2370" s="9" t="s">
        <v>8612</v>
      </c>
      <c r="AF2370" s="9">
        <v>28</v>
      </c>
      <c r="AG2370" s="9"/>
      <c r="AH2370" s="9"/>
      <c r="AI2370" s="9"/>
      <c r="AJ2370" s="9"/>
    </row>
    <row r="2371" spans="1:36" x14ac:dyDescent="0.35">
      <c r="A2371" s="9" t="s">
        <v>27</v>
      </c>
      <c r="B2371" s="9" t="s">
        <v>28</v>
      </c>
      <c r="C2371" s="9" t="s">
        <v>14503</v>
      </c>
      <c r="D2371" s="9" t="s">
        <v>29</v>
      </c>
      <c r="E2371" s="9" t="s">
        <v>8609</v>
      </c>
      <c r="F2371" s="9" t="str">
        <f>_xlfn.XLOOKUP(E2371,Total_Enrolled!C:C,Total_Enrolled!C:C)</f>
        <v>2025eb1200034@bitspilani-digital.edu.in</v>
      </c>
      <c r="G2371" s="9" t="s">
        <v>8610</v>
      </c>
      <c r="H2371" s="9" t="s">
        <v>14516</v>
      </c>
      <c r="I2371" s="9" t="s">
        <v>8611</v>
      </c>
      <c r="J2371" s="9" t="b">
        <v>1</v>
      </c>
      <c r="K2371" s="9">
        <v>19</v>
      </c>
      <c r="L2371" s="9">
        <f>_xlfn.XLOOKUP(B2371,Courses!A:A,Courses!H:H)</f>
        <v>61</v>
      </c>
      <c r="M2371" s="14">
        <f t="shared" si="185"/>
        <v>0.31147540983606559</v>
      </c>
      <c r="N2371" s="14" t="str">
        <f t="shared" si="186"/>
        <v>Active</v>
      </c>
      <c r="O2371" s="14" t="str" cm="1">
        <f t="array" ref="O2371">_xlfn.IFS(M2371=0,"0",
M2371&lt;=10%,"0-10",
TRUE,"&gt;10"
)&amp;" "&amp;"% progress"</f>
        <v>&gt;10 % progress</v>
      </c>
      <c r="P2371" s="15">
        <f t="shared" si="187"/>
        <v>0</v>
      </c>
      <c r="Q2371" s="15">
        <f>COUNTIFS($G:$G,$G2371)</f>
        <v>5</v>
      </c>
      <c r="R2371" s="16">
        <f t="shared" si="188"/>
        <v>0</v>
      </c>
      <c r="S2371" s="15" t="str">
        <f t="shared" si="189"/>
        <v>no 0% progess</v>
      </c>
      <c r="T2371" s="9">
        <v>0</v>
      </c>
      <c r="U2371" s="9">
        <v>4</v>
      </c>
      <c r="V2371" s="9">
        <v>5</v>
      </c>
      <c r="W2371" s="9">
        <v>0</v>
      </c>
      <c r="X2371" s="9">
        <v>0</v>
      </c>
      <c r="Y2371" s="9">
        <v>13</v>
      </c>
      <c r="Z2371" s="9"/>
      <c r="AA2371" s="9">
        <v>0</v>
      </c>
      <c r="AB2371" s="9"/>
      <c r="AC2371" s="9">
        <v>24847</v>
      </c>
      <c r="AD2371" s="9" t="s">
        <v>8617</v>
      </c>
      <c r="AE2371" s="9" t="s">
        <v>8612</v>
      </c>
      <c r="AF2371" s="9">
        <v>28</v>
      </c>
      <c r="AG2371" s="9"/>
      <c r="AH2371" s="9" t="s">
        <v>8618</v>
      </c>
      <c r="AI2371" s="9" t="s">
        <v>8619</v>
      </c>
      <c r="AJ2371" s="9" t="s">
        <v>8620</v>
      </c>
    </row>
    <row r="2372" spans="1:36" x14ac:dyDescent="0.35">
      <c r="A2372" s="9" t="s">
        <v>79</v>
      </c>
      <c r="B2372" s="9" t="s">
        <v>39</v>
      </c>
      <c r="C2372" s="9" t="s">
        <v>14503</v>
      </c>
      <c r="D2372" s="9" t="s">
        <v>29</v>
      </c>
      <c r="E2372" s="9" t="s">
        <v>8609</v>
      </c>
      <c r="F2372" s="9" t="str">
        <f>_xlfn.XLOOKUP(E2372,Total_Enrolled!C:C,Total_Enrolled!C:C)</f>
        <v>2025eb1200034@bitspilani-digital.edu.in</v>
      </c>
      <c r="G2372" s="9" t="s">
        <v>8610</v>
      </c>
      <c r="H2372" s="9" t="s">
        <v>14516</v>
      </c>
      <c r="I2372" s="9" t="s">
        <v>8611</v>
      </c>
      <c r="J2372" s="9" t="b">
        <v>1</v>
      </c>
      <c r="K2372" s="9">
        <v>6</v>
      </c>
      <c r="L2372" s="9">
        <f>_xlfn.XLOOKUP(B2372,Courses!A:A,Courses!H:H)</f>
        <v>86</v>
      </c>
      <c r="M2372" s="14">
        <f t="shared" si="185"/>
        <v>6.9767441860465115E-2</v>
      </c>
      <c r="N2372" s="14" t="str">
        <f t="shared" si="186"/>
        <v>Active</v>
      </c>
      <c r="O2372" s="14" t="str" cm="1">
        <f t="array" ref="O2372">_xlfn.IFS(M2372=0,"0",
M2372&lt;=10%,"0-10",
TRUE,"&gt;10"
)&amp;" "&amp;"% progress"</f>
        <v>0-10 % progress</v>
      </c>
      <c r="P2372" s="15">
        <f t="shared" si="187"/>
        <v>0</v>
      </c>
      <c r="Q2372" s="15">
        <f>COUNTIFS($G:$G,$G2372)</f>
        <v>5</v>
      </c>
      <c r="R2372" s="16">
        <f t="shared" si="188"/>
        <v>0</v>
      </c>
      <c r="S2372" s="15" t="str">
        <f t="shared" si="189"/>
        <v>no 0% progess</v>
      </c>
      <c r="T2372" s="9">
        <v>0</v>
      </c>
      <c r="U2372" s="9">
        <v>1</v>
      </c>
      <c r="V2372" s="9">
        <v>1</v>
      </c>
      <c r="W2372" s="9">
        <v>0</v>
      </c>
      <c r="X2372" s="9">
        <v>0</v>
      </c>
      <c r="Y2372" s="9">
        <v>0</v>
      </c>
      <c r="Z2372" s="9"/>
      <c r="AA2372" s="9">
        <v>0</v>
      </c>
      <c r="AB2372" s="9"/>
      <c r="AC2372" s="9">
        <v>62225</v>
      </c>
      <c r="AD2372" s="9" t="s">
        <v>8621</v>
      </c>
      <c r="AE2372" s="9" t="s">
        <v>8612</v>
      </c>
      <c r="AF2372" s="9">
        <v>28</v>
      </c>
      <c r="AG2372" s="9"/>
      <c r="AH2372" s="9" t="s">
        <v>8622</v>
      </c>
      <c r="AI2372" s="9"/>
      <c r="AJ2372" s="9"/>
    </row>
    <row r="2373" spans="1:36" x14ac:dyDescent="0.35">
      <c r="A2373" s="9" t="s">
        <v>79</v>
      </c>
      <c r="B2373" s="9" t="s">
        <v>39</v>
      </c>
      <c r="C2373" s="9" t="s">
        <v>14503</v>
      </c>
      <c r="D2373" s="9" t="s">
        <v>29</v>
      </c>
      <c r="E2373" s="9" t="s">
        <v>8623</v>
      </c>
      <c r="F2373" s="9" t="str">
        <f>_xlfn.XLOOKUP(E2373,Total_Enrolled!C:C,Total_Enrolled!C:C)</f>
        <v>2025eb1200035@bitspilani-digital.edu.in</v>
      </c>
      <c r="G2373" s="9" t="s">
        <v>8624</v>
      </c>
      <c r="H2373" s="9" t="s">
        <v>14516</v>
      </c>
      <c r="I2373" s="9" t="s">
        <v>8625</v>
      </c>
      <c r="J2373" s="9" t="b">
        <v>1</v>
      </c>
      <c r="K2373" s="9">
        <v>1</v>
      </c>
      <c r="L2373" s="9">
        <f>_xlfn.XLOOKUP(B2373,Courses!A:A,Courses!H:H)</f>
        <v>86</v>
      </c>
      <c r="M2373" s="14">
        <f t="shared" si="185"/>
        <v>1.1627906976744186E-2</v>
      </c>
      <c r="N2373" s="14" t="str">
        <f t="shared" si="186"/>
        <v>Active</v>
      </c>
      <c r="O2373" s="14" t="str" cm="1">
        <f t="array" ref="O2373">_xlfn.IFS(M2373=0,"0",
M2373&lt;=10%,"0-10",
TRUE,"&gt;10"
)&amp;" "&amp;"% progress"</f>
        <v>0-10 % progress</v>
      </c>
      <c r="P2373" s="15">
        <f t="shared" si="187"/>
        <v>0</v>
      </c>
      <c r="Q2373" s="15">
        <f>COUNTIFS($G:$G,$G2373)</f>
        <v>5</v>
      </c>
      <c r="R2373" s="16">
        <f t="shared" si="188"/>
        <v>0</v>
      </c>
      <c r="S2373" s="15" t="str">
        <f t="shared" si="189"/>
        <v>no 0% progess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/>
      <c r="AA2373" s="9">
        <v>0</v>
      </c>
      <c r="AB2373" s="9"/>
      <c r="AC2373" s="9">
        <v>256</v>
      </c>
      <c r="AD2373" s="9" t="s">
        <v>8626</v>
      </c>
      <c r="AE2373" s="9" t="s">
        <v>8627</v>
      </c>
      <c r="AF2373" s="9">
        <v>9</v>
      </c>
      <c r="AG2373" s="9"/>
      <c r="AH2373" s="9"/>
      <c r="AI2373" s="9"/>
      <c r="AJ2373" s="9"/>
    </row>
    <row r="2374" spans="1:36" x14ac:dyDescent="0.35">
      <c r="A2374" s="9" t="s">
        <v>27</v>
      </c>
      <c r="B2374" s="9" t="s">
        <v>28</v>
      </c>
      <c r="C2374" s="9" t="s">
        <v>14503</v>
      </c>
      <c r="D2374" s="9" t="s">
        <v>29</v>
      </c>
      <c r="E2374" s="9" t="s">
        <v>8623</v>
      </c>
      <c r="F2374" s="9" t="str">
        <f>_xlfn.XLOOKUP(E2374,Total_Enrolled!C:C,Total_Enrolled!C:C)</f>
        <v>2025eb1200035@bitspilani-digital.edu.in</v>
      </c>
      <c r="G2374" s="9" t="s">
        <v>8624</v>
      </c>
      <c r="H2374" s="9" t="s">
        <v>14516</v>
      </c>
      <c r="I2374" s="9" t="s">
        <v>8625</v>
      </c>
      <c r="J2374" s="9" t="b">
        <v>1</v>
      </c>
      <c r="K2374" s="9">
        <v>0</v>
      </c>
      <c r="L2374" s="9">
        <f>_xlfn.XLOOKUP(B2374,Courses!A:A,Courses!H:H)</f>
        <v>61</v>
      </c>
      <c r="M2374" s="14">
        <f t="shared" si="185"/>
        <v>0</v>
      </c>
      <c r="N2374" s="14" t="str">
        <f t="shared" si="186"/>
        <v>Not Active</v>
      </c>
      <c r="O2374" s="14" t="str" cm="1">
        <f t="array" ref="O2374">_xlfn.IFS(M2374=0,"0",
M2374&lt;=10%,"0-10",
TRUE,"&gt;10"
)&amp;" "&amp;"% progress"</f>
        <v>0 % progress</v>
      </c>
      <c r="P2374" s="15">
        <f t="shared" si="187"/>
        <v>1</v>
      </c>
      <c r="Q2374" s="15">
        <f>COUNTIFS($G:$G,$G2374)</f>
        <v>5</v>
      </c>
      <c r="R2374" s="16">
        <f t="shared" si="188"/>
        <v>0.2</v>
      </c>
      <c r="S2374" s="15" t="str">
        <f t="shared" si="189"/>
        <v>no progress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/>
      <c r="AA2374" s="9">
        <v>0</v>
      </c>
      <c r="AB2374" s="9"/>
      <c r="AC2374" s="9">
        <v>0</v>
      </c>
      <c r="AD2374" s="9" t="s">
        <v>8628</v>
      </c>
      <c r="AE2374" s="9" t="s">
        <v>8627</v>
      </c>
      <c r="AF2374" s="9">
        <v>9</v>
      </c>
      <c r="AG2374" s="9"/>
      <c r="AH2374" s="9"/>
      <c r="AI2374" s="9"/>
      <c r="AJ2374" s="9"/>
    </row>
    <row r="2375" spans="1:36" x14ac:dyDescent="0.35">
      <c r="A2375" s="9" t="s">
        <v>136</v>
      </c>
      <c r="B2375" s="9" t="s">
        <v>32</v>
      </c>
      <c r="C2375" s="9" t="s">
        <v>14503</v>
      </c>
      <c r="D2375" s="9" t="s">
        <v>29</v>
      </c>
      <c r="E2375" s="9" t="s">
        <v>8623</v>
      </c>
      <c r="F2375" s="9" t="str">
        <f>_xlfn.XLOOKUP(E2375,Total_Enrolled!C:C,Total_Enrolled!C:C)</f>
        <v>2025eb1200035@bitspilani-digital.edu.in</v>
      </c>
      <c r="G2375" s="9" t="s">
        <v>8624</v>
      </c>
      <c r="H2375" s="9" t="s">
        <v>14516</v>
      </c>
      <c r="I2375" s="9" t="s">
        <v>8625</v>
      </c>
      <c r="J2375" s="9" t="b">
        <v>1</v>
      </c>
      <c r="K2375" s="9">
        <v>0</v>
      </c>
      <c r="L2375" s="9">
        <f>_xlfn.XLOOKUP(B2375,Courses!A:A,Courses!H:H)</f>
        <v>77</v>
      </c>
      <c r="M2375" s="14">
        <f t="shared" si="185"/>
        <v>0</v>
      </c>
      <c r="N2375" s="14" t="str">
        <f t="shared" si="186"/>
        <v>Not Active</v>
      </c>
      <c r="O2375" s="14" t="str" cm="1">
        <f t="array" ref="O2375">_xlfn.IFS(M2375=0,"0",
M2375&lt;=10%,"0-10",
TRUE,"&gt;10"
)&amp;" "&amp;"% progress"</f>
        <v>0 % progress</v>
      </c>
      <c r="P2375" s="15">
        <f t="shared" si="187"/>
        <v>1</v>
      </c>
      <c r="Q2375" s="15">
        <f>COUNTIFS($G:$G,$G2375)</f>
        <v>5</v>
      </c>
      <c r="R2375" s="16">
        <f t="shared" si="188"/>
        <v>0.2</v>
      </c>
      <c r="S2375" s="15" t="str">
        <f t="shared" si="189"/>
        <v>no progress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/>
      <c r="AA2375" s="9">
        <v>0</v>
      </c>
      <c r="AB2375" s="9"/>
      <c r="AC2375" s="9">
        <v>0</v>
      </c>
      <c r="AD2375" s="9" t="s">
        <v>8629</v>
      </c>
      <c r="AE2375" s="9" t="s">
        <v>8627</v>
      </c>
      <c r="AF2375" s="9">
        <v>9</v>
      </c>
      <c r="AG2375" s="9"/>
      <c r="AH2375" s="9"/>
      <c r="AI2375" s="9"/>
      <c r="AJ2375" s="9"/>
    </row>
    <row r="2376" spans="1:36" x14ac:dyDescent="0.35">
      <c r="A2376" s="9" t="s">
        <v>62</v>
      </c>
      <c r="B2376" s="9" t="s">
        <v>34</v>
      </c>
      <c r="C2376" s="9" t="s">
        <v>14503</v>
      </c>
      <c r="D2376" s="9" t="s">
        <v>29</v>
      </c>
      <c r="E2376" s="9" t="s">
        <v>8623</v>
      </c>
      <c r="F2376" s="9" t="str">
        <f>_xlfn.XLOOKUP(E2376,Total_Enrolled!C:C,Total_Enrolled!C:C)</f>
        <v>2025eb1200035@bitspilani-digital.edu.in</v>
      </c>
      <c r="G2376" s="9" t="s">
        <v>8624</v>
      </c>
      <c r="H2376" s="9" t="s">
        <v>14516</v>
      </c>
      <c r="I2376" s="9" t="s">
        <v>8625</v>
      </c>
      <c r="J2376" s="9" t="b">
        <v>1</v>
      </c>
      <c r="K2376" s="9">
        <v>4</v>
      </c>
      <c r="L2376" s="9">
        <f>_xlfn.XLOOKUP(B2376,Courses!A:A,Courses!H:H)</f>
        <v>88</v>
      </c>
      <c r="M2376" s="14">
        <f t="shared" si="185"/>
        <v>4.5454545454545456E-2</v>
      </c>
      <c r="N2376" s="14" t="str">
        <f t="shared" si="186"/>
        <v>Active</v>
      </c>
      <c r="O2376" s="14" t="str" cm="1">
        <f t="array" ref="O2376">_xlfn.IFS(M2376=0,"0",
M2376&lt;=10%,"0-10",
TRUE,"&gt;10"
)&amp;" "&amp;"% progress"</f>
        <v>0-10 % progress</v>
      </c>
      <c r="P2376" s="15">
        <f t="shared" si="187"/>
        <v>0</v>
      </c>
      <c r="Q2376" s="15">
        <f>COUNTIFS($G:$G,$G2376)</f>
        <v>5</v>
      </c>
      <c r="R2376" s="16">
        <f t="shared" si="188"/>
        <v>0</v>
      </c>
      <c r="S2376" s="15" t="str">
        <f t="shared" si="189"/>
        <v>no 0% progess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/>
      <c r="AA2376" s="9">
        <v>0</v>
      </c>
      <c r="AB2376" s="9"/>
      <c r="AC2376" s="9">
        <v>7013</v>
      </c>
      <c r="AD2376" s="9" t="s">
        <v>8630</v>
      </c>
      <c r="AE2376" s="9" t="s">
        <v>8627</v>
      </c>
      <c r="AF2376" s="9">
        <v>9</v>
      </c>
      <c r="AG2376" s="9"/>
      <c r="AH2376" s="9"/>
      <c r="AI2376" s="9"/>
      <c r="AJ2376" s="9"/>
    </row>
    <row r="2377" spans="1:36" x14ac:dyDescent="0.35">
      <c r="A2377" s="9" t="s">
        <v>124</v>
      </c>
      <c r="B2377" s="9" t="s">
        <v>33</v>
      </c>
      <c r="C2377" s="9" t="s">
        <v>14503</v>
      </c>
      <c r="D2377" s="9" t="s">
        <v>29</v>
      </c>
      <c r="E2377" s="9" t="s">
        <v>8623</v>
      </c>
      <c r="F2377" s="9" t="str">
        <f>_xlfn.XLOOKUP(E2377,Total_Enrolled!C:C,Total_Enrolled!C:C)</f>
        <v>2025eb1200035@bitspilani-digital.edu.in</v>
      </c>
      <c r="G2377" s="9" t="s">
        <v>8624</v>
      </c>
      <c r="H2377" s="9" t="s">
        <v>14516</v>
      </c>
      <c r="I2377" s="9" t="s">
        <v>8625</v>
      </c>
      <c r="J2377" s="9" t="b">
        <v>1</v>
      </c>
      <c r="K2377" s="9">
        <v>1</v>
      </c>
      <c r="L2377" s="9">
        <f>_xlfn.XLOOKUP(B2377,Courses!A:A,Courses!H:H)</f>
        <v>41</v>
      </c>
      <c r="M2377" s="14">
        <f t="shared" si="185"/>
        <v>2.4390243902439025E-2</v>
      </c>
      <c r="N2377" s="14" t="str">
        <f t="shared" si="186"/>
        <v>Active</v>
      </c>
      <c r="O2377" s="14" t="str" cm="1">
        <f t="array" ref="O2377">_xlfn.IFS(M2377=0,"0",
M2377&lt;=10%,"0-10",
TRUE,"&gt;10"
)&amp;" "&amp;"% progress"</f>
        <v>0-10 % progress</v>
      </c>
      <c r="P2377" s="15">
        <f t="shared" si="187"/>
        <v>0</v>
      </c>
      <c r="Q2377" s="15">
        <f>COUNTIFS($G:$G,$G2377)</f>
        <v>5</v>
      </c>
      <c r="R2377" s="16">
        <f t="shared" si="188"/>
        <v>0</v>
      </c>
      <c r="S2377" s="15" t="str">
        <f t="shared" si="189"/>
        <v>no 0% progess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/>
      <c r="AA2377" s="9">
        <v>0</v>
      </c>
      <c r="AB2377" s="9"/>
      <c r="AC2377" s="9">
        <v>325</v>
      </c>
      <c r="AD2377" s="9" t="s">
        <v>8631</v>
      </c>
      <c r="AE2377" s="9" t="s">
        <v>8627</v>
      </c>
      <c r="AF2377" s="9">
        <v>9</v>
      </c>
      <c r="AG2377" s="9"/>
      <c r="AH2377" s="9"/>
      <c r="AI2377" s="9"/>
      <c r="AJ2377" s="9"/>
    </row>
    <row r="2378" spans="1:36" x14ac:dyDescent="0.35">
      <c r="A2378" s="9" t="s">
        <v>124</v>
      </c>
      <c r="B2378" s="9" t="s">
        <v>33</v>
      </c>
      <c r="C2378" s="9" t="s">
        <v>14503</v>
      </c>
      <c r="D2378" s="9" t="s">
        <v>29</v>
      </c>
      <c r="E2378" s="9" t="s">
        <v>8632</v>
      </c>
      <c r="F2378" s="9" t="str">
        <f>_xlfn.XLOOKUP(E2378,Total_Enrolled!C:C,Total_Enrolled!C:C)</f>
        <v>2025eb1200036@bitspilani-digital.edu.in</v>
      </c>
      <c r="G2378" s="9" t="s">
        <v>8633</v>
      </c>
      <c r="H2378" s="9" t="s">
        <v>14516</v>
      </c>
      <c r="I2378" s="9" t="s">
        <v>8634</v>
      </c>
      <c r="J2378" s="9" t="b">
        <v>1</v>
      </c>
      <c r="K2378" s="9">
        <v>0</v>
      </c>
      <c r="L2378" s="9">
        <f>_xlfn.XLOOKUP(B2378,Courses!A:A,Courses!H:H)</f>
        <v>41</v>
      </c>
      <c r="M2378" s="14">
        <f t="shared" si="185"/>
        <v>0</v>
      </c>
      <c r="N2378" s="14" t="str">
        <f t="shared" si="186"/>
        <v>Not Active</v>
      </c>
      <c r="O2378" s="14" t="str" cm="1">
        <f t="array" ref="O2378">_xlfn.IFS(M2378=0,"0",
M2378&lt;=10%,"0-10",
TRUE,"&gt;10"
)&amp;" "&amp;"% progress"</f>
        <v>0 % progress</v>
      </c>
      <c r="P2378" s="15">
        <f t="shared" si="187"/>
        <v>1</v>
      </c>
      <c r="Q2378" s="15">
        <f>COUNTIFS($G:$G,$G2378)</f>
        <v>5</v>
      </c>
      <c r="R2378" s="16">
        <f t="shared" si="188"/>
        <v>0.2</v>
      </c>
      <c r="S2378" s="15" t="str">
        <f t="shared" si="189"/>
        <v>no progress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/>
      <c r="AA2378" s="9">
        <v>0</v>
      </c>
      <c r="AB2378" s="9"/>
      <c r="AC2378" s="9">
        <v>0</v>
      </c>
      <c r="AD2378" s="9" t="s">
        <v>8636</v>
      </c>
      <c r="AE2378" s="9" t="s">
        <v>8635</v>
      </c>
      <c r="AF2378" s="9">
        <v>7</v>
      </c>
      <c r="AG2378" s="9"/>
      <c r="AH2378" s="9"/>
      <c r="AI2378" s="9"/>
      <c r="AJ2378" s="9"/>
    </row>
    <row r="2379" spans="1:36" x14ac:dyDescent="0.35">
      <c r="A2379" s="9" t="s">
        <v>62</v>
      </c>
      <c r="B2379" s="9" t="s">
        <v>34</v>
      </c>
      <c r="C2379" s="9" t="s">
        <v>14503</v>
      </c>
      <c r="D2379" s="9" t="s">
        <v>29</v>
      </c>
      <c r="E2379" s="9" t="s">
        <v>8632</v>
      </c>
      <c r="F2379" s="9" t="str">
        <f>_xlfn.XLOOKUP(E2379,Total_Enrolled!C:C,Total_Enrolled!C:C)</f>
        <v>2025eb1200036@bitspilani-digital.edu.in</v>
      </c>
      <c r="G2379" s="9" t="s">
        <v>8633</v>
      </c>
      <c r="H2379" s="9" t="s">
        <v>14516</v>
      </c>
      <c r="I2379" s="9" t="s">
        <v>8634</v>
      </c>
      <c r="J2379" s="9" t="b">
        <v>1</v>
      </c>
      <c r="K2379" s="9">
        <v>1</v>
      </c>
      <c r="L2379" s="9">
        <f>_xlfn.XLOOKUP(B2379,Courses!A:A,Courses!H:H)</f>
        <v>88</v>
      </c>
      <c r="M2379" s="14">
        <f t="shared" si="185"/>
        <v>1.1363636363636364E-2</v>
      </c>
      <c r="N2379" s="14" t="str">
        <f t="shared" si="186"/>
        <v>Active</v>
      </c>
      <c r="O2379" s="14" t="str" cm="1">
        <f t="array" ref="O2379">_xlfn.IFS(M2379=0,"0",
M2379&lt;=10%,"0-10",
TRUE,"&gt;10"
)&amp;" "&amp;"% progress"</f>
        <v>0-10 % progress</v>
      </c>
      <c r="P2379" s="15">
        <f t="shared" si="187"/>
        <v>0</v>
      </c>
      <c r="Q2379" s="15">
        <f>COUNTIFS($G:$G,$G2379)</f>
        <v>5</v>
      </c>
      <c r="R2379" s="16">
        <f t="shared" si="188"/>
        <v>0</v>
      </c>
      <c r="S2379" s="15" t="str">
        <f t="shared" si="189"/>
        <v>no 0% progess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/>
      <c r="AA2379" s="9">
        <v>0</v>
      </c>
      <c r="AB2379" s="9"/>
      <c r="AC2379" s="9">
        <v>229</v>
      </c>
      <c r="AD2379" s="9" t="s">
        <v>8637</v>
      </c>
      <c r="AE2379" s="9" t="s">
        <v>8635</v>
      </c>
      <c r="AF2379" s="9">
        <v>7</v>
      </c>
      <c r="AG2379" s="9"/>
      <c r="AH2379" s="9"/>
      <c r="AI2379" s="9"/>
      <c r="AJ2379" s="9"/>
    </row>
    <row r="2380" spans="1:36" x14ac:dyDescent="0.35">
      <c r="A2380" s="9" t="s">
        <v>136</v>
      </c>
      <c r="B2380" s="9" t="s">
        <v>32</v>
      </c>
      <c r="C2380" s="9" t="s">
        <v>14503</v>
      </c>
      <c r="D2380" s="9" t="s">
        <v>29</v>
      </c>
      <c r="E2380" s="9" t="s">
        <v>8632</v>
      </c>
      <c r="F2380" s="9" t="str">
        <f>_xlfn.XLOOKUP(E2380,Total_Enrolled!C:C,Total_Enrolled!C:C)</f>
        <v>2025eb1200036@bitspilani-digital.edu.in</v>
      </c>
      <c r="G2380" s="9" t="s">
        <v>8633</v>
      </c>
      <c r="H2380" s="9" t="s">
        <v>14516</v>
      </c>
      <c r="I2380" s="9" t="s">
        <v>8634</v>
      </c>
      <c r="J2380" s="9" t="b">
        <v>1</v>
      </c>
      <c r="K2380" s="9">
        <v>0</v>
      </c>
      <c r="L2380" s="9">
        <f>_xlfn.XLOOKUP(B2380,Courses!A:A,Courses!H:H)</f>
        <v>77</v>
      </c>
      <c r="M2380" s="14">
        <f t="shared" si="185"/>
        <v>0</v>
      </c>
      <c r="N2380" s="14" t="str">
        <f t="shared" si="186"/>
        <v>Not Active</v>
      </c>
      <c r="O2380" s="14" t="str" cm="1">
        <f t="array" ref="O2380">_xlfn.IFS(M2380=0,"0",
M2380&lt;=10%,"0-10",
TRUE,"&gt;10"
)&amp;" "&amp;"% progress"</f>
        <v>0 % progress</v>
      </c>
      <c r="P2380" s="15">
        <f t="shared" si="187"/>
        <v>1</v>
      </c>
      <c r="Q2380" s="15">
        <f>COUNTIFS($G:$G,$G2380)</f>
        <v>5</v>
      </c>
      <c r="R2380" s="16">
        <f t="shared" si="188"/>
        <v>0.2</v>
      </c>
      <c r="S2380" s="15" t="str">
        <f t="shared" si="189"/>
        <v>no progress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/>
      <c r="AA2380" s="9">
        <v>0</v>
      </c>
      <c r="AB2380" s="9"/>
      <c r="AC2380" s="9">
        <v>0</v>
      </c>
      <c r="AD2380" s="9"/>
      <c r="AE2380" s="9" t="s">
        <v>8635</v>
      </c>
      <c r="AF2380" s="9">
        <v>7</v>
      </c>
      <c r="AG2380" s="9"/>
      <c r="AH2380" s="9"/>
      <c r="AI2380" s="9"/>
      <c r="AJ2380" s="9"/>
    </row>
    <row r="2381" spans="1:36" x14ac:dyDescent="0.35">
      <c r="A2381" s="9" t="s">
        <v>27</v>
      </c>
      <c r="B2381" s="9" t="s">
        <v>28</v>
      </c>
      <c r="C2381" s="9" t="s">
        <v>14503</v>
      </c>
      <c r="D2381" s="9" t="s">
        <v>29</v>
      </c>
      <c r="E2381" s="9" t="s">
        <v>8632</v>
      </c>
      <c r="F2381" s="9" t="str">
        <f>_xlfn.XLOOKUP(E2381,Total_Enrolled!C:C,Total_Enrolled!C:C)</f>
        <v>2025eb1200036@bitspilani-digital.edu.in</v>
      </c>
      <c r="G2381" s="9" t="s">
        <v>8633</v>
      </c>
      <c r="H2381" s="9" t="s">
        <v>14516</v>
      </c>
      <c r="I2381" s="9" t="s">
        <v>8634</v>
      </c>
      <c r="J2381" s="9" t="b">
        <v>1</v>
      </c>
      <c r="K2381" s="9">
        <v>2</v>
      </c>
      <c r="L2381" s="9">
        <f>_xlfn.XLOOKUP(B2381,Courses!A:A,Courses!H:H)</f>
        <v>61</v>
      </c>
      <c r="M2381" s="14">
        <f t="shared" si="185"/>
        <v>3.2786885245901641E-2</v>
      </c>
      <c r="N2381" s="14" t="str">
        <f t="shared" si="186"/>
        <v>Active</v>
      </c>
      <c r="O2381" s="14" t="str" cm="1">
        <f t="array" ref="O2381">_xlfn.IFS(M2381=0,"0",
M2381&lt;=10%,"0-10",
TRUE,"&gt;10"
)&amp;" "&amp;"% progress"</f>
        <v>0-10 % progress</v>
      </c>
      <c r="P2381" s="15">
        <f t="shared" si="187"/>
        <v>0</v>
      </c>
      <c r="Q2381" s="15">
        <f>COUNTIFS($G:$G,$G2381)</f>
        <v>5</v>
      </c>
      <c r="R2381" s="16">
        <f t="shared" si="188"/>
        <v>0</v>
      </c>
      <c r="S2381" s="15" t="str">
        <f t="shared" si="189"/>
        <v>no 0% progess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/>
      <c r="AA2381" s="9">
        <v>0</v>
      </c>
      <c r="AB2381" s="9"/>
      <c r="AC2381" s="9">
        <v>3716</v>
      </c>
      <c r="AD2381" s="9" t="s">
        <v>8638</v>
      </c>
      <c r="AE2381" s="9" t="s">
        <v>8635</v>
      </c>
      <c r="AF2381" s="9">
        <v>7</v>
      </c>
      <c r="AG2381" s="9"/>
      <c r="AH2381" s="9"/>
      <c r="AI2381" s="9"/>
      <c r="AJ2381" s="9"/>
    </row>
    <row r="2382" spans="1:36" x14ac:dyDescent="0.35">
      <c r="A2382" s="9" t="s">
        <v>79</v>
      </c>
      <c r="B2382" s="9" t="s">
        <v>39</v>
      </c>
      <c r="C2382" s="9" t="s">
        <v>14503</v>
      </c>
      <c r="D2382" s="9" t="s">
        <v>29</v>
      </c>
      <c r="E2382" s="9" t="s">
        <v>8632</v>
      </c>
      <c r="F2382" s="9" t="str">
        <f>_xlfn.XLOOKUP(E2382,Total_Enrolled!C:C,Total_Enrolled!C:C)</f>
        <v>2025eb1200036@bitspilani-digital.edu.in</v>
      </c>
      <c r="G2382" s="9" t="s">
        <v>8633</v>
      </c>
      <c r="H2382" s="9" t="s">
        <v>14516</v>
      </c>
      <c r="I2382" s="9" t="s">
        <v>8634</v>
      </c>
      <c r="J2382" s="9" t="b">
        <v>1</v>
      </c>
      <c r="K2382" s="9">
        <v>1</v>
      </c>
      <c r="L2382" s="9">
        <f>_xlfn.XLOOKUP(B2382,Courses!A:A,Courses!H:H)</f>
        <v>86</v>
      </c>
      <c r="M2382" s="14">
        <f t="shared" si="185"/>
        <v>1.1627906976744186E-2</v>
      </c>
      <c r="N2382" s="14" t="str">
        <f t="shared" si="186"/>
        <v>Active</v>
      </c>
      <c r="O2382" s="14" t="str" cm="1">
        <f t="array" ref="O2382">_xlfn.IFS(M2382=0,"0",
M2382&lt;=10%,"0-10",
TRUE,"&gt;10"
)&amp;" "&amp;"% progress"</f>
        <v>0-10 % progress</v>
      </c>
      <c r="P2382" s="15">
        <f t="shared" si="187"/>
        <v>0</v>
      </c>
      <c r="Q2382" s="15">
        <f>COUNTIFS($G:$G,$G2382)</f>
        <v>5</v>
      </c>
      <c r="R2382" s="16">
        <f t="shared" si="188"/>
        <v>0</v>
      </c>
      <c r="S2382" s="15" t="str">
        <f t="shared" si="189"/>
        <v>no 0% progess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/>
      <c r="AA2382" s="9">
        <v>0</v>
      </c>
      <c r="AB2382" s="9"/>
      <c r="AC2382" s="9">
        <v>974</v>
      </c>
      <c r="AD2382" s="9" t="s">
        <v>8639</v>
      </c>
      <c r="AE2382" s="9" t="s">
        <v>8635</v>
      </c>
      <c r="AF2382" s="9">
        <v>7</v>
      </c>
      <c r="AG2382" s="9"/>
      <c r="AH2382" s="9"/>
      <c r="AI2382" s="9"/>
      <c r="AJ2382" s="9"/>
    </row>
    <row r="2383" spans="1:36" x14ac:dyDescent="0.35">
      <c r="A2383" s="9" t="s">
        <v>79</v>
      </c>
      <c r="B2383" s="9" t="s">
        <v>39</v>
      </c>
      <c r="C2383" s="9" t="s">
        <v>14503</v>
      </c>
      <c r="D2383" s="9" t="s">
        <v>29</v>
      </c>
      <c r="E2383" s="9" t="s">
        <v>8640</v>
      </c>
      <c r="F2383" s="9" t="str">
        <f>_xlfn.XLOOKUP(E2383,Total_Enrolled!C:C,Total_Enrolled!C:C)</f>
        <v>2025eb1200037@bitspilani-digital.edu.in</v>
      </c>
      <c r="G2383" s="9" t="s">
        <v>8641</v>
      </c>
      <c r="H2383" s="9" t="s">
        <v>14516</v>
      </c>
      <c r="I2383" s="9" t="s">
        <v>8642</v>
      </c>
      <c r="J2383" s="9" t="b">
        <v>1</v>
      </c>
      <c r="K2383" s="9">
        <v>61</v>
      </c>
      <c r="L2383" s="9">
        <f>_xlfn.XLOOKUP(B2383,Courses!A:A,Courses!H:H)</f>
        <v>86</v>
      </c>
      <c r="M2383" s="14">
        <f t="shared" si="185"/>
        <v>0.70930232558139539</v>
      </c>
      <c r="N2383" s="14" t="str">
        <f t="shared" si="186"/>
        <v>Active</v>
      </c>
      <c r="O2383" s="14" t="str" cm="1">
        <f t="array" ref="O2383">_xlfn.IFS(M2383=0,"0",
M2383&lt;=10%,"0-10",
TRUE,"&gt;10"
)&amp;" "&amp;"% progress"</f>
        <v>&gt;10 % progress</v>
      </c>
      <c r="P2383" s="15">
        <f t="shared" si="187"/>
        <v>0</v>
      </c>
      <c r="Q2383" s="15">
        <f>COUNTIFS($G:$G,$G2383)</f>
        <v>5</v>
      </c>
      <c r="R2383" s="16">
        <f t="shared" si="188"/>
        <v>0</v>
      </c>
      <c r="S2383" s="15" t="str">
        <f t="shared" si="189"/>
        <v>no 0% progess</v>
      </c>
      <c r="T2383" s="9">
        <v>0</v>
      </c>
      <c r="U2383" s="9">
        <v>18</v>
      </c>
      <c r="V2383" s="9">
        <v>25</v>
      </c>
      <c r="W2383" s="9">
        <v>1</v>
      </c>
      <c r="X2383" s="9">
        <v>0</v>
      </c>
      <c r="Y2383" s="9">
        <v>1</v>
      </c>
      <c r="Z2383" s="9" t="s">
        <v>8643</v>
      </c>
      <c r="AA2383" s="9">
        <v>0</v>
      </c>
      <c r="AB2383" s="9"/>
      <c r="AC2383" s="9">
        <v>14914</v>
      </c>
      <c r="AD2383" s="9" t="s">
        <v>8644</v>
      </c>
      <c r="AE2383" s="9" t="s">
        <v>8645</v>
      </c>
      <c r="AF2383" s="9">
        <v>28</v>
      </c>
      <c r="AG2383" s="9"/>
      <c r="AH2383" s="9" t="s">
        <v>8646</v>
      </c>
      <c r="AI2383" s="9" t="s">
        <v>8647</v>
      </c>
      <c r="AJ2383" s="9" t="s">
        <v>8648</v>
      </c>
    </row>
    <row r="2384" spans="1:36" x14ac:dyDescent="0.35">
      <c r="A2384" s="9" t="s">
        <v>27</v>
      </c>
      <c r="B2384" s="9" t="s">
        <v>28</v>
      </c>
      <c r="C2384" s="9" t="s">
        <v>14503</v>
      </c>
      <c r="D2384" s="9" t="s">
        <v>29</v>
      </c>
      <c r="E2384" s="9" t="s">
        <v>8640</v>
      </c>
      <c r="F2384" s="9" t="str">
        <f>_xlfn.XLOOKUP(E2384,Total_Enrolled!C:C,Total_Enrolled!C:C)</f>
        <v>2025eb1200037@bitspilani-digital.edu.in</v>
      </c>
      <c r="G2384" s="9" t="s">
        <v>8641</v>
      </c>
      <c r="H2384" s="9" t="s">
        <v>14516</v>
      </c>
      <c r="I2384" s="9" t="s">
        <v>8642</v>
      </c>
      <c r="J2384" s="9" t="b">
        <v>1</v>
      </c>
      <c r="K2384" s="9">
        <v>58</v>
      </c>
      <c r="L2384" s="9">
        <f>_xlfn.XLOOKUP(B2384,Courses!A:A,Courses!H:H)</f>
        <v>61</v>
      </c>
      <c r="M2384" s="14">
        <f t="shared" si="185"/>
        <v>0.95081967213114749</v>
      </c>
      <c r="N2384" s="14" t="str">
        <f t="shared" si="186"/>
        <v>Active</v>
      </c>
      <c r="O2384" s="14" t="str" cm="1">
        <f t="array" ref="O2384">_xlfn.IFS(M2384=0,"0",
M2384&lt;=10%,"0-10",
TRUE,"&gt;10"
)&amp;" "&amp;"% progress"</f>
        <v>&gt;10 % progress</v>
      </c>
      <c r="P2384" s="15">
        <f t="shared" si="187"/>
        <v>0</v>
      </c>
      <c r="Q2384" s="15">
        <f>COUNTIFS($G:$G,$G2384)</f>
        <v>5</v>
      </c>
      <c r="R2384" s="16">
        <f t="shared" si="188"/>
        <v>0</v>
      </c>
      <c r="S2384" s="15" t="str">
        <f t="shared" si="189"/>
        <v>no 0% progess</v>
      </c>
      <c r="T2384" s="9">
        <v>0</v>
      </c>
      <c r="U2384" s="9">
        <v>14</v>
      </c>
      <c r="V2384" s="9">
        <v>21</v>
      </c>
      <c r="W2384" s="9">
        <v>0</v>
      </c>
      <c r="X2384" s="9">
        <v>0</v>
      </c>
      <c r="Y2384" s="9">
        <v>2</v>
      </c>
      <c r="Z2384" s="9"/>
      <c r="AA2384" s="9">
        <v>0</v>
      </c>
      <c r="AB2384" s="9"/>
      <c r="AC2384" s="9">
        <v>35194</v>
      </c>
      <c r="AD2384" s="9" t="s">
        <v>8649</v>
      </c>
      <c r="AE2384" s="9" t="s">
        <v>8645</v>
      </c>
      <c r="AF2384" s="9">
        <v>28</v>
      </c>
      <c r="AG2384" s="9"/>
      <c r="AH2384" s="9" t="s">
        <v>8650</v>
      </c>
      <c r="AI2384" s="9" t="s">
        <v>8651</v>
      </c>
      <c r="AJ2384" s="9" t="s">
        <v>8652</v>
      </c>
    </row>
    <row r="2385" spans="1:36" x14ac:dyDescent="0.35">
      <c r="A2385" s="9" t="s">
        <v>136</v>
      </c>
      <c r="B2385" s="9" t="s">
        <v>32</v>
      </c>
      <c r="C2385" s="9" t="s">
        <v>14503</v>
      </c>
      <c r="D2385" s="9" t="s">
        <v>29</v>
      </c>
      <c r="E2385" s="9" t="s">
        <v>8640</v>
      </c>
      <c r="F2385" s="9" t="str">
        <f>_xlfn.XLOOKUP(E2385,Total_Enrolled!C:C,Total_Enrolled!C:C)</f>
        <v>2025eb1200037@bitspilani-digital.edu.in</v>
      </c>
      <c r="G2385" s="9" t="s">
        <v>8641</v>
      </c>
      <c r="H2385" s="9" t="s">
        <v>14516</v>
      </c>
      <c r="I2385" s="9" t="s">
        <v>8642</v>
      </c>
      <c r="J2385" s="9" t="b">
        <v>1</v>
      </c>
      <c r="K2385" s="9">
        <v>46</v>
      </c>
      <c r="L2385" s="9">
        <f>_xlfn.XLOOKUP(B2385,Courses!A:A,Courses!H:H)</f>
        <v>77</v>
      </c>
      <c r="M2385" s="14">
        <f t="shared" si="185"/>
        <v>0.59740259740259738</v>
      </c>
      <c r="N2385" s="14" t="str">
        <f t="shared" si="186"/>
        <v>Active</v>
      </c>
      <c r="O2385" s="14" t="str" cm="1">
        <f t="array" ref="O2385">_xlfn.IFS(M2385=0,"0",
M2385&lt;=10%,"0-10",
TRUE,"&gt;10"
)&amp;" "&amp;"% progress"</f>
        <v>&gt;10 % progress</v>
      </c>
      <c r="P2385" s="15">
        <f t="shared" si="187"/>
        <v>0</v>
      </c>
      <c r="Q2385" s="15">
        <f>COUNTIFS($G:$G,$G2385)</f>
        <v>5</v>
      </c>
      <c r="R2385" s="16">
        <f t="shared" si="188"/>
        <v>0</v>
      </c>
      <c r="S2385" s="15" t="str">
        <f t="shared" si="189"/>
        <v>no 0% progess</v>
      </c>
      <c r="T2385" s="9">
        <v>0</v>
      </c>
      <c r="U2385" s="9">
        <v>18</v>
      </c>
      <c r="V2385" s="9">
        <v>28</v>
      </c>
      <c r="W2385" s="9">
        <v>0</v>
      </c>
      <c r="X2385" s="9">
        <v>0</v>
      </c>
      <c r="Y2385" s="9">
        <v>0</v>
      </c>
      <c r="Z2385" s="9"/>
      <c r="AA2385" s="9">
        <v>0</v>
      </c>
      <c r="AB2385" s="9"/>
      <c r="AC2385" s="9">
        <v>10475</v>
      </c>
      <c r="AD2385" s="9" t="s">
        <v>8653</v>
      </c>
      <c r="AE2385" s="9" t="s">
        <v>8645</v>
      </c>
      <c r="AF2385" s="9">
        <v>28</v>
      </c>
      <c r="AG2385" s="9"/>
      <c r="AH2385" s="9" t="s">
        <v>8654</v>
      </c>
      <c r="AI2385" s="9"/>
      <c r="AJ2385" s="9"/>
    </row>
    <row r="2386" spans="1:36" x14ac:dyDescent="0.35">
      <c r="A2386" s="9" t="s">
        <v>62</v>
      </c>
      <c r="B2386" s="9" t="s">
        <v>34</v>
      </c>
      <c r="C2386" s="9" t="s">
        <v>14503</v>
      </c>
      <c r="D2386" s="9" t="s">
        <v>29</v>
      </c>
      <c r="E2386" s="9" t="s">
        <v>8640</v>
      </c>
      <c r="F2386" s="9" t="str">
        <f>_xlfn.XLOOKUP(E2386,Total_Enrolled!C:C,Total_Enrolled!C:C)</f>
        <v>2025eb1200037@bitspilani-digital.edu.in</v>
      </c>
      <c r="G2386" s="9" t="s">
        <v>8641</v>
      </c>
      <c r="H2386" s="9" t="s">
        <v>14516</v>
      </c>
      <c r="I2386" s="9" t="s">
        <v>8642</v>
      </c>
      <c r="J2386" s="9" t="b">
        <v>1</v>
      </c>
      <c r="K2386" s="9">
        <v>59</v>
      </c>
      <c r="L2386" s="9">
        <f>_xlfn.XLOOKUP(B2386,Courses!A:A,Courses!H:H)</f>
        <v>88</v>
      </c>
      <c r="M2386" s="14">
        <f t="shared" si="185"/>
        <v>0.67045454545454541</v>
      </c>
      <c r="N2386" s="14" t="str">
        <f t="shared" si="186"/>
        <v>Active</v>
      </c>
      <c r="O2386" s="14" t="str" cm="1">
        <f t="array" ref="O2386">_xlfn.IFS(M2386=0,"0",
M2386&lt;=10%,"0-10",
TRUE,"&gt;10"
)&amp;" "&amp;"% progress"</f>
        <v>&gt;10 % progress</v>
      </c>
      <c r="P2386" s="15">
        <f t="shared" si="187"/>
        <v>0</v>
      </c>
      <c r="Q2386" s="15">
        <f>COUNTIFS($G:$G,$G2386)</f>
        <v>5</v>
      </c>
      <c r="R2386" s="16">
        <f t="shared" si="188"/>
        <v>0</v>
      </c>
      <c r="S2386" s="15" t="str">
        <f t="shared" si="189"/>
        <v>no 0% progess</v>
      </c>
      <c r="T2386" s="9">
        <v>0</v>
      </c>
      <c r="U2386" s="9">
        <v>20</v>
      </c>
      <c r="V2386" s="9">
        <v>28</v>
      </c>
      <c r="W2386" s="9">
        <v>0</v>
      </c>
      <c r="X2386" s="9">
        <v>0</v>
      </c>
      <c r="Y2386" s="9">
        <v>0</v>
      </c>
      <c r="Z2386" s="9"/>
      <c r="AA2386" s="9">
        <v>0</v>
      </c>
      <c r="AB2386" s="9"/>
      <c r="AC2386" s="9">
        <v>18184</v>
      </c>
      <c r="AD2386" s="9" t="s">
        <v>8655</v>
      </c>
      <c r="AE2386" s="9" t="s">
        <v>8645</v>
      </c>
      <c r="AF2386" s="9">
        <v>28</v>
      </c>
      <c r="AG2386" s="9"/>
      <c r="AH2386" s="9" t="s">
        <v>8656</v>
      </c>
      <c r="AI2386" s="9" t="s">
        <v>8657</v>
      </c>
      <c r="AJ2386" s="9" t="s">
        <v>8658</v>
      </c>
    </row>
    <row r="2387" spans="1:36" x14ac:dyDescent="0.35">
      <c r="A2387" s="9" t="s">
        <v>124</v>
      </c>
      <c r="B2387" s="9" t="s">
        <v>33</v>
      </c>
      <c r="C2387" s="9" t="s">
        <v>14503</v>
      </c>
      <c r="D2387" s="9" t="s">
        <v>29</v>
      </c>
      <c r="E2387" s="9" t="s">
        <v>8640</v>
      </c>
      <c r="F2387" s="9" t="str">
        <f>_xlfn.XLOOKUP(E2387,Total_Enrolled!C:C,Total_Enrolled!C:C)</f>
        <v>2025eb1200037@bitspilani-digital.edu.in</v>
      </c>
      <c r="G2387" s="9" t="s">
        <v>8641</v>
      </c>
      <c r="H2387" s="9" t="s">
        <v>14516</v>
      </c>
      <c r="I2387" s="9" t="s">
        <v>8642</v>
      </c>
      <c r="J2387" s="9" t="b">
        <v>1</v>
      </c>
      <c r="K2387" s="9">
        <v>23</v>
      </c>
      <c r="L2387" s="9">
        <f>_xlfn.XLOOKUP(B2387,Courses!A:A,Courses!H:H)</f>
        <v>41</v>
      </c>
      <c r="M2387" s="14">
        <f t="shared" si="185"/>
        <v>0.56097560975609762</v>
      </c>
      <c r="N2387" s="14" t="str">
        <f t="shared" si="186"/>
        <v>Active</v>
      </c>
      <c r="O2387" s="14" t="str" cm="1">
        <f t="array" ref="O2387">_xlfn.IFS(M2387=0,"0",
M2387&lt;=10%,"0-10",
TRUE,"&gt;10"
)&amp;" "&amp;"% progress"</f>
        <v>&gt;10 % progress</v>
      </c>
      <c r="P2387" s="15">
        <f t="shared" si="187"/>
        <v>0</v>
      </c>
      <c r="Q2387" s="15">
        <f>COUNTIFS($G:$G,$G2387)</f>
        <v>5</v>
      </c>
      <c r="R2387" s="16">
        <f t="shared" si="188"/>
        <v>0</v>
      </c>
      <c r="S2387" s="15" t="str">
        <f t="shared" si="189"/>
        <v>no 0% progess</v>
      </c>
      <c r="T2387" s="9">
        <v>0</v>
      </c>
      <c r="U2387" s="9">
        <v>4</v>
      </c>
      <c r="V2387" s="9">
        <v>4</v>
      </c>
      <c r="W2387" s="9">
        <v>0</v>
      </c>
      <c r="X2387" s="9">
        <v>0</v>
      </c>
      <c r="Y2387" s="9">
        <v>0</v>
      </c>
      <c r="Z2387" s="9"/>
      <c r="AA2387" s="9">
        <v>0</v>
      </c>
      <c r="AB2387" s="9"/>
      <c r="AC2387" s="9">
        <v>362</v>
      </c>
      <c r="AD2387" s="9" t="s">
        <v>8659</v>
      </c>
      <c r="AE2387" s="9" t="s">
        <v>8645</v>
      </c>
      <c r="AF2387" s="9">
        <v>28</v>
      </c>
      <c r="AG2387" s="9"/>
      <c r="AH2387" s="9" t="s">
        <v>8660</v>
      </c>
      <c r="AI2387" s="9" t="s">
        <v>8661</v>
      </c>
      <c r="AJ2387" s="9" t="s">
        <v>8662</v>
      </c>
    </row>
    <row r="2388" spans="1:36" x14ac:dyDescent="0.35">
      <c r="A2388" s="9" t="s">
        <v>124</v>
      </c>
      <c r="B2388" s="9" t="s">
        <v>33</v>
      </c>
      <c r="C2388" s="9" t="s">
        <v>14503</v>
      </c>
      <c r="D2388" s="9" t="s">
        <v>29</v>
      </c>
      <c r="E2388" s="9" t="s">
        <v>8663</v>
      </c>
      <c r="F2388" s="9" t="str">
        <f>_xlfn.XLOOKUP(E2388,Total_Enrolled!C:C,Total_Enrolled!C:C)</f>
        <v>2025eb1200038@bitspilani-digital.edu.in</v>
      </c>
      <c r="G2388" s="9" t="s">
        <v>8664</v>
      </c>
      <c r="H2388" s="9" t="s">
        <v>14516</v>
      </c>
      <c r="I2388" s="9" t="s">
        <v>8665</v>
      </c>
      <c r="J2388" s="9" t="b">
        <v>1</v>
      </c>
      <c r="K2388" s="9">
        <v>0</v>
      </c>
      <c r="L2388" s="9">
        <f>_xlfn.XLOOKUP(B2388,Courses!A:A,Courses!H:H)</f>
        <v>41</v>
      </c>
      <c r="M2388" s="14">
        <f t="shared" si="185"/>
        <v>0</v>
      </c>
      <c r="N2388" s="14" t="str">
        <f t="shared" si="186"/>
        <v>Not Active</v>
      </c>
      <c r="O2388" s="14" t="str" cm="1">
        <f t="array" ref="O2388">_xlfn.IFS(M2388=0,"0",
M2388&lt;=10%,"0-10",
TRUE,"&gt;10"
)&amp;" "&amp;"% progress"</f>
        <v>0 % progress</v>
      </c>
      <c r="P2388" s="15">
        <f t="shared" si="187"/>
        <v>1</v>
      </c>
      <c r="Q2388" s="15">
        <f>COUNTIFS($G:$G,$G2388)</f>
        <v>5</v>
      </c>
      <c r="R2388" s="16">
        <f t="shared" si="188"/>
        <v>0.2</v>
      </c>
      <c r="S2388" s="15" t="str">
        <f t="shared" si="189"/>
        <v>no progress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/>
      <c r="AA2388" s="9">
        <v>0</v>
      </c>
      <c r="AB2388" s="9"/>
      <c r="AC2388" s="9">
        <v>0</v>
      </c>
      <c r="AD2388" s="9"/>
      <c r="AE2388" s="9" t="s">
        <v>8666</v>
      </c>
      <c r="AF2388" s="9">
        <v>2</v>
      </c>
      <c r="AG2388" s="9"/>
      <c r="AH2388" s="9"/>
      <c r="AI2388" s="9"/>
      <c r="AJ2388" s="9"/>
    </row>
    <row r="2389" spans="1:36" x14ac:dyDescent="0.35">
      <c r="A2389" s="9" t="s">
        <v>62</v>
      </c>
      <c r="B2389" s="9" t="s">
        <v>34</v>
      </c>
      <c r="C2389" s="9" t="s">
        <v>14503</v>
      </c>
      <c r="D2389" s="9" t="s">
        <v>29</v>
      </c>
      <c r="E2389" s="9" t="s">
        <v>8663</v>
      </c>
      <c r="F2389" s="9" t="str">
        <f>_xlfn.XLOOKUP(E2389,Total_Enrolled!C:C,Total_Enrolled!C:C)</f>
        <v>2025eb1200038@bitspilani-digital.edu.in</v>
      </c>
      <c r="G2389" s="9" t="s">
        <v>8664</v>
      </c>
      <c r="H2389" s="9" t="s">
        <v>14516</v>
      </c>
      <c r="I2389" s="9" t="s">
        <v>8665</v>
      </c>
      <c r="J2389" s="9" t="b">
        <v>1</v>
      </c>
      <c r="K2389" s="9">
        <v>0</v>
      </c>
      <c r="L2389" s="9">
        <f>_xlfn.XLOOKUP(B2389,Courses!A:A,Courses!H:H)</f>
        <v>88</v>
      </c>
      <c r="M2389" s="14">
        <f t="shared" si="185"/>
        <v>0</v>
      </c>
      <c r="N2389" s="14" t="str">
        <f t="shared" si="186"/>
        <v>Not Active</v>
      </c>
      <c r="O2389" s="14" t="str" cm="1">
        <f t="array" ref="O2389">_xlfn.IFS(M2389=0,"0",
M2389&lt;=10%,"0-10",
TRUE,"&gt;10"
)&amp;" "&amp;"% progress"</f>
        <v>0 % progress</v>
      </c>
      <c r="P2389" s="15">
        <f t="shared" si="187"/>
        <v>1</v>
      </c>
      <c r="Q2389" s="15">
        <f>COUNTIFS($G:$G,$G2389)</f>
        <v>5</v>
      </c>
      <c r="R2389" s="16">
        <f t="shared" si="188"/>
        <v>0.2</v>
      </c>
      <c r="S2389" s="15" t="str">
        <f t="shared" si="189"/>
        <v>no progress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/>
      <c r="AA2389" s="9">
        <v>0</v>
      </c>
      <c r="AB2389" s="9"/>
      <c r="AC2389" s="9">
        <v>0</v>
      </c>
      <c r="AD2389" s="9"/>
      <c r="AE2389" s="9" t="s">
        <v>8666</v>
      </c>
      <c r="AF2389" s="9">
        <v>2</v>
      </c>
      <c r="AG2389" s="9"/>
      <c r="AH2389" s="9"/>
      <c r="AI2389" s="9"/>
      <c r="AJ2389" s="9"/>
    </row>
    <row r="2390" spans="1:36" x14ac:dyDescent="0.35">
      <c r="A2390" s="9" t="s">
        <v>136</v>
      </c>
      <c r="B2390" s="9" t="s">
        <v>32</v>
      </c>
      <c r="C2390" s="9" t="s">
        <v>14503</v>
      </c>
      <c r="D2390" s="9" t="s">
        <v>29</v>
      </c>
      <c r="E2390" s="9" t="s">
        <v>8663</v>
      </c>
      <c r="F2390" s="9" t="str">
        <f>_xlfn.XLOOKUP(E2390,Total_Enrolled!C:C,Total_Enrolled!C:C)</f>
        <v>2025eb1200038@bitspilani-digital.edu.in</v>
      </c>
      <c r="G2390" s="9" t="s">
        <v>8664</v>
      </c>
      <c r="H2390" s="9" t="s">
        <v>14516</v>
      </c>
      <c r="I2390" s="9" t="s">
        <v>8665</v>
      </c>
      <c r="J2390" s="9" t="b">
        <v>1</v>
      </c>
      <c r="K2390" s="9">
        <v>0</v>
      </c>
      <c r="L2390" s="9">
        <f>_xlfn.XLOOKUP(B2390,Courses!A:A,Courses!H:H)</f>
        <v>77</v>
      </c>
      <c r="M2390" s="14">
        <f t="shared" si="185"/>
        <v>0</v>
      </c>
      <c r="N2390" s="14" t="str">
        <f t="shared" si="186"/>
        <v>Not Active</v>
      </c>
      <c r="O2390" s="14" t="str" cm="1">
        <f t="array" ref="O2390">_xlfn.IFS(M2390=0,"0",
M2390&lt;=10%,"0-10",
TRUE,"&gt;10"
)&amp;" "&amp;"% progress"</f>
        <v>0 % progress</v>
      </c>
      <c r="P2390" s="15">
        <f t="shared" si="187"/>
        <v>1</v>
      </c>
      <c r="Q2390" s="15">
        <f>COUNTIFS($G:$G,$G2390)</f>
        <v>5</v>
      </c>
      <c r="R2390" s="16">
        <f t="shared" si="188"/>
        <v>0.2</v>
      </c>
      <c r="S2390" s="15" t="str">
        <f t="shared" si="189"/>
        <v>no progress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/>
      <c r="AA2390" s="9">
        <v>0</v>
      </c>
      <c r="AB2390" s="9"/>
      <c r="AC2390" s="9">
        <v>0</v>
      </c>
      <c r="AD2390" s="9"/>
      <c r="AE2390" s="9" t="s">
        <v>8666</v>
      </c>
      <c r="AF2390" s="9">
        <v>2</v>
      </c>
      <c r="AG2390" s="9"/>
      <c r="AH2390" s="9"/>
      <c r="AI2390" s="9"/>
      <c r="AJ2390" s="9"/>
    </row>
    <row r="2391" spans="1:36" x14ac:dyDescent="0.35">
      <c r="A2391" s="9" t="s">
        <v>27</v>
      </c>
      <c r="B2391" s="9" t="s">
        <v>28</v>
      </c>
      <c r="C2391" s="9" t="s">
        <v>14503</v>
      </c>
      <c r="D2391" s="9" t="s">
        <v>29</v>
      </c>
      <c r="E2391" s="9" t="s">
        <v>8663</v>
      </c>
      <c r="F2391" s="9" t="str">
        <f>_xlfn.XLOOKUP(E2391,Total_Enrolled!C:C,Total_Enrolled!C:C)</f>
        <v>2025eb1200038@bitspilani-digital.edu.in</v>
      </c>
      <c r="G2391" s="9" t="s">
        <v>8664</v>
      </c>
      <c r="H2391" s="9" t="s">
        <v>14516</v>
      </c>
      <c r="I2391" s="9" t="s">
        <v>8665</v>
      </c>
      <c r="J2391" s="9" t="b">
        <v>1</v>
      </c>
      <c r="K2391" s="9">
        <v>0</v>
      </c>
      <c r="L2391" s="9">
        <f>_xlfn.XLOOKUP(B2391,Courses!A:A,Courses!H:H)</f>
        <v>61</v>
      </c>
      <c r="M2391" s="14">
        <f t="shared" si="185"/>
        <v>0</v>
      </c>
      <c r="N2391" s="14" t="str">
        <f t="shared" si="186"/>
        <v>Not Active</v>
      </c>
      <c r="O2391" s="14" t="str" cm="1">
        <f t="array" ref="O2391">_xlfn.IFS(M2391=0,"0",
M2391&lt;=10%,"0-10",
TRUE,"&gt;10"
)&amp;" "&amp;"% progress"</f>
        <v>0 % progress</v>
      </c>
      <c r="P2391" s="15">
        <f t="shared" si="187"/>
        <v>1</v>
      </c>
      <c r="Q2391" s="15">
        <f>COUNTIFS($G:$G,$G2391)</f>
        <v>5</v>
      </c>
      <c r="R2391" s="16">
        <f t="shared" si="188"/>
        <v>0.2</v>
      </c>
      <c r="S2391" s="15" t="str">
        <f t="shared" si="189"/>
        <v>no progress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/>
      <c r="AA2391" s="9">
        <v>0</v>
      </c>
      <c r="AB2391" s="9"/>
      <c r="AC2391" s="9">
        <v>0</v>
      </c>
      <c r="AD2391" s="9"/>
      <c r="AE2391" s="9" t="s">
        <v>8666</v>
      </c>
      <c r="AF2391" s="9">
        <v>2</v>
      </c>
      <c r="AG2391" s="9"/>
      <c r="AH2391" s="9"/>
      <c r="AI2391" s="9"/>
      <c r="AJ2391" s="9"/>
    </row>
    <row r="2392" spans="1:36" x14ac:dyDescent="0.35">
      <c r="A2392" s="9" t="s">
        <v>79</v>
      </c>
      <c r="B2392" s="9" t="s">
        <v>39</v>
      </c>
      <c r="C2392" s="9" t="s">
        <v>14503</v>
      </c>
      <c r="D2392" s="9" t="s">
        <v>29</v>
      </c>
      <c r="E2392" s="9" t="s">
        <v>8663</v>
      </c>
      <c r="F2392" s="9" t="str">
        <f>_xlfn.XLOOKUP(E2392,Total_Enrolled!C:C,Total_Enrolled!C:C)</f>
        <v>2025eb1200038@bitspilani-digital.edu.in</v>
      </c>
      <c r="G2392" s="9" t="s">
        <v>8664</v>
      </c>
      <c r="H2392" s="9" t="s">
        <v>14516</v>
      </c>
      <c r="I2392" s="9" t="s">
        <v>8665</v>
      </c>
      <c r="J2392" s="9" t="b">
        <v>1</v>
      </c>
      <c r="K2392" s="9">
        <v>0</v>
      </c>
      <c r="L2392" s="9">
        <f>_xlfn.XLOOKUP(B2392,Courses!A:A,Courses!H:H)</f>
        <v>86</v>
      </c>
      <c r="M2392" s="14">
        <f t="shared" si="185"/>
        <v>0</v>
      </c>
      <c r="N2392" s="14" t="str">
        <f t="shared" si="186"/>
        <v>Not Active</v>
      </c>
      <c r="O2392" s="14" t="str" cm="1">
        <f t="array" ref="O2392">_xlfn.IFS(M2392=0,"0",
M2392&lt;=10%,"0-10",
TRUE,"&gt;10"
)&amp;" "&amp;"% progress"</f>
        <v>0 % progress</v>
      </c>
      <c r="P2392" s="15">
        <f t="shared" si="187"/>
        <v>1</v>
      </c>
      <c r="Q2392" s="15">
        <f>COUNTIFS($G:$G,$G2392)</f>
        <v>5</v>
      </c>
      <c r="R2392" s="16">
        <f t="shared" si="188"/>
        <v>0.2</v>
      </c>
      <c r="S2392" s="15" t="str">
        <f t="shared" si="189"/>
        <v>no progress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/>
      <c r="AA2392" s="9">
        <v>0</v>
      </c>
      <c r="AB2392" s="9"/>
      <c r="AC2392" s="9">
        <v>0</v>
      </c>
      <c r="AD2392" s="9" t="s">
        <v>8667</v>
      </c>
      <c r="AE2392" s="9" t="s">
        <v>8666</v>
      </c>
      <c r="AF2392" s="9">
        <v>2</v>
      </c>
      <c r="AG2392" s="9"/>
      <c r="AH2392" s="9"/>
      <c r="AI2392" s="9"/>
      <c r="AJ2392" s="9"/>
    </row>
    <row r="2393" spans="1:36" x14ac:dyDescent="0.35">
      <c r="A2393" s="9" t="s">
        <v>79</v>
      </c>
      <c r="B2393" s="9" t="s">
        <v>39</v>
      </c>
      <c r="C2393" s="9" t="s">
        <v>14503</v>
      </c>
      <c r="D2393" s="9" t="s">
        <v>29</v>
      </c>
      <c r="E2393" s="9" t="s">
        <v>8668</v>
      </c>
      <c r="F2393" s="9" t="str">
        <f>_xlfn.XLOOKUP(E2393,Total_Enrolled!C:C,Total_Enrolled!C:C)</f>
        <v>2025eb1200039@bitspilani-digital.edu.in</v>
      </c>
      <c r="G2393" s="9" t="s">
        <v>8669</v>
      </c>
      <c r="H2393" s="9" t="s">
        <v>14516</v>
      </c>
      <c r="I2393" s="9" t="s">
        <v>8670</v>
      </c>
      <c r="J2393" s="9" t="b">
        <v>1</v>
      </c>
      <c r="K2393" s="9">
        <v>77</v>
      </c>
      <c r="L2393" s="9">
        <f>_xlfn.XLOOKUP(B2393,Courses!A:A,Courses!H:H)</f>
        <v>86</v>
      </c>
      <c r="M2393" s="14">
        <f t="shared" si="185"/>
        <v>0.89534883720930236</v>
      </c>
      <c r="N2393" s="14" t="str">
        <f t="shared" si="186"/>
        <v>Active</v>
      </c>
      <c r="O2393" s="14" t="str" cm="1">
        <f t="array" ref="O2393">_xlfn.IFS(M2393=0,"0",
M2393&lt;=10%,"0-10",
TRUE,"&gt;10"
)&amp;" "&amp;"% progress"</f>
        <v>&gt;10 % progress</v>
      </c>
      <c r="P2393" s="15">
        <f t="shared" si="187"/>
        <v>0</v>
      </c>
      <c r="Q2393" s="15">
        <f>COUNTIFS($G:$G,$G2393)</f>
        <v>5</v>
      </c>
      <c r="R2393" s="16">
        <f t="shared" si="188"/>
        <v>0</v>
      </c>
      <c r="S2393" s="15" t="str">
        <f t="shared" si="189"/>
        <v>no 0% progess</v>
      </c>
      <c r="T2393" s="9">
        <v>0</v>
      </c>
      <c r="U2393" s="9">
        <v>26</v>
      </c>
      <c r="V2393" s="9">
        <v>27</v>
      </c>
      <c r="W2393" s="9">
        <v>0</v>
      </c>
      <c r="X2393" s="9">
        <v>0</v>
      </c>
      <c r="Y2393" s="9">
        <v>0</v>
      </c>
      <c r="Z2393" s="9"/>
      <c r="AA2393" s="9">
        <v>0</v>
      </c>
      <c r="AB2393" s="9"/>
      <c r="AC2393" s="9">
        <v>24139</v>
      </c>
      <c r="AD2393" s="9" t="s">
        <v>8671</v>
      </c>
      <c r="AE2393" s="9" t="s">
        <v>8672</v>
      </c>
      <c r="AF2393" s="9">
        <v>16</v>
      </c>
      <c r="AG2393" s="9"/>
      <c r="AH2393" s="9" t="s">
        <v>8673</v>
      </c>
      <c r="AI2393" s="9" t="s">
        <v>8674</v>
      </c>
      <c r="AJ2393" s="9" t="s">
        <v>8675</v>
      </c>
    </row>
    <row r="2394" spans="1:36" x14ac:dyDescent="0.35">
      <c r="A2394" s="9" t="s">
        <v>27</v>
      </c>
      <c r="B2394" s="9" t="s">
        <v>28</v>
      </c>
      <c r="C2394" s="9" t="s">
        <v>14503</v>
      </c>
      <c r="D2394" s="9" t="s">
        <v>29</v>
      </c>
      <c r="E2394" s="9" t="s">
        <v>8668</v>
      </c>
      <c r="F2394" s="9" t="str">
        <f>_xlfn.XLOOKUP(E2394,Total_Enrolled!C:C,Total_Enrolled!C:C)</f>
        <v>2025eb1200039@bitspilani-digital.edu.in</v>
      </c>
      <c r="G2394" s="9" t="s">
        <v>8669</v>
      </c>
      <c r="H2394" s="9" t="s">
        <v>14516</v>
      </c>
      <c r="I2394" s="9" t="s">
        <v>8670</v>
      </c>
      <c r="J2394" s="9" t="b">
        <v>1</v>
      </c>
      <c r="K2394" s="9">
        <v>19</v>
      </c>
      <c r="L2394" s="9">
        <f>_xlfn.XLOOKUP(B2394,Courses!A:A,Courses!H:H)</f>
        <v>61</v>
      </c>
      <c r="M2394" s="14">
        <f t="shared" si="185"/>
        <v>0.31147540983606559</v>
      </c>
      <c r="N2394" s="14" t="str">
        <f t="shared" si="186"/>
        <v>Active</v>
      </c>
      <c r="O2394" s="14" t="str" cm="1">
        <f t="array" ref="O2394">_xlfn.IFS(M2394=0,"0",
M2394&lt;=10%,"0-10",
TRUE,"&gt;10"
)&amp;" "&amp;"% progress"</f>
        <v>&gt;10 % progress</v>
      </c>
      <c r="P2394" s="15">
        <f t="shared" si="187"/>
        <v>0</v>
      </c>
      <c r="Q2394" s="15">
        <f>COUNTIFS($G:$G,$G2394)</f>
        <v>5</v>
      </c>
      <c r="R2394" s="16">
        <f t="shared" si="188"/>
        <v>0</v>
      </c>
      <c r="S2394" s="15" t="str">
        <f t="shared" si="189"/>
        <v>no 0% progess</v>
      </c>
      <c r="T2394" s="9">
        <v>0</v>
      </c>
      <c r="U2394" s="9">
        <v>5</v>
      </c>
      <c r="V2394" s="9">
        <v>9</v>
      </c>
      <c r="W2394" s="9">
        <v>0</v>
      </c>
      <c r="X2394" s="9">
        <v>0</v>
      </c>
      <c r="Y2394" s="9">
        <v>0</v>
      </c>
      <c r="Z2394" s="9"/>
      <c r="AA2394" s="9">
        <v>0</v>
      </c>
      <c r="AB2394" s="9"/>
      <c r="AC2394" s="9">
        <v>8694</v>
      </c>
      <c r="AD2394" s="9" t="s">
        <v>8676</v>
      </c>
      <c r="AE2394" s="9" t="s">
        <v>8672</v>
      </c>
      <c r="AF2394" s="9">
        <v>16</v>
      </c>
      <c r="AG2394" s="9"/>
      <c r="AH2394" s="9" t="s">
        <v>8677</v>
      </c>
      <c r="AI2394" s="9" t="s">
        <v>8678</v>
      </c>
      <c r="AJ2394" s="9" t="s">
        <v>8679</v>
      </c>
    </row>
    <row r="2395" spans="1:36" x14ac:dyDescent="0.35">
      <c r="A2395" s="9" t="s">
        <v>136</v>
      </c>
      <c r="B2395" s="9" t="s">
        <v>32</v>
      </c>
      <c r="C2395" s="9" t="s">
        <v>14503</v>
      </c>
      <c r="D2395" s="9" t="s">
        <v>29</v>
      </c>
      <c r="E2395" s="9" t="s">
        <v>8668</v>
      </c>
      <c r="F2395" s="9" t="str">
        <f>_xlfn.XLOOKUP(E2395,Total_Enrolled!C:C,Total_Enrolled!C:C)</f>
        <v>2025eb1200039@bitspilani-digital.edu.in</v>
      </c>
      <c r="G2395" s="9" t="s">
        <v>8669</v>
      </c>
      <c r="H2395" s="9" t="s">
        <v>14516</v>
      </c>
      <c r="I2395" s="9" t="s">
        <v>8670</v>
      </c>
      <c r="J2395" s="9" t="b">
        <v>1</v>
      </c>
      <c r="K2395" s="9">
        <v>0</v>
      </c>
      <c r="L2395" s="9">
        <f>_xlfn.XLOOKUP(B2395,Courses!A:A,Courses!H:H)</f>
        <v>77</v>
      </c>
      <c r="M2395" s="14">
        <f t="shared" si="185"/>
        <v>0</v>
      </c>
      <c r="N2395" s="14" t="str">
        <f t="shared" si="186"/>
        <v>Not Active</v>
      </c>
      <c r="O2395" s="14" t="str" cm="1">
        <f t="array" ref="O2395">_xlfn.IFS(M2395=0,"0",
M2395&lt;=10%,"0-10",
TRUE,"&gt;10"
)&amp;" "&amp;"% progress"</f>
        <v>0 % progress</v>
      </c>
      <c r="P2395" s="15">
        <f t="shared" si="187"/>
        <v>1</v>
      </c>
      <c r="Q2395" s="15">
        <f>COUNTIFS($G:$G,$G2395)</f>
        <v>5</v>
      </c>
      <c r="R2395" s="16">
        <f t="shared" si="188"/>
        <v>0.2</v>
      </c>
      <c r="S2395" s="15" t="str">
        <f t="shared" si="189"/>
        <v>no progress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/>
      <c r="AA2395" s="9">
        <v>0</v>
      </c>
      <c r="AB2395" s="9"/>
      <c r="AC2395" s="9">
        <v>0</v>
      </c>
      <c r="AD2395" s="9"/>
      <c r="AE2395" s="9" t="s">
        <v>8672</v>
      </c>
      <c r="AF2395" s="9">
        <v>16</v>
      </c>
      <c r="AG2395" s="9"/>
      <c r="AH2395" s="9"/>
      <c r="AI2395" s="9"/>
      <c r="AJ2395" s="9"/>
    </row>
    <row r="2396" spans="1:36" x14ac:dyDescent="0.35">
      <c r="A2396" s="9" t="s">
        <v>62</v>
      </c>
      <c r="B2396" s="9" t="s">
        <v>34</v>
      </c>
      <c r="C2396" s="9" t="s">
        <v>14503</v>
      </c>
      <c r="D2396" s="9" t="s">
        <v>29</v>
      </c>
      <c r="E2396" s="9" t="s">
        <v>8668</v>
      </c>
      <c r="F2396" s="9" t="str">
        <f>_xlfn.XLOOKUP(E2396,Total_Enrolled!C:C,Total_Enrolled!C:C)</f>
        <v>2025eb1200039@bitspilani-digital.edu.in</v>
      </c>
      <c r="G2396" s="9" t="s">
        <v>8669</v>
      </c>
      <c r="H2396" s="9" t="s">
        <v>14516</v>
      </c>
      <c r="I2396" s="9" t="s">
        <v>8670</v>
      </c>
      <c r="J2396" s="9" t="b">
        <v>1</v>
      </c>
      <c r="K2396" s="9">
        <v>85</v>
      </c>
      <c r="L2396" s="9">
        <f>_xlfn.XLOOKUP(B2396,Courses!A:A,Courses!H:H)</f>
        <v>88</v>
      </c>
      <c r="M2396" s="14">
        <f t="shared" si="185"/>
        <v>0.96590909090909094</v>
      </c>
      <c r="N2396" s="14" t="str">
        <f t="shared" si="186"/>
        <v>Active</v>
      </c>
      <c r="O2396" s="14" t="str" cm="1">
        <f t="array" ref="O2396">_xlfn.IFS(M2396=0,"0",
M2396&lt;=10%,"0-10",
TRUE,"&gt;10"
)&amp;" "&amp;"% progress"</f>
        <v>&gt;10 % progress</v>
      </c>
      <c r="P2396" s="15">
        <f t="shared" si="187"/>
        <v>0</v>
      </c>
      <c r="Q2396" s="15">
        <f>COUNTIFS($G:$G,$G2396)</f>
        <v>5</v>
      </c>
      <c r="R2396" s="16">
        <f t="shared" si="188"/>
        <v>0</v>
      </c>
      <c r="S2396" s="15" t="str">
        <f t="shared" si="189"/>
        <v>no 0% progess</v>
      </c>
      <c r="T2396" s="9">
        <v>0</v>
      </c>
      <c r="U2396" s="9">
        <v>33</v>
      </c>
      <c r="V2396" s="9">
        <v>33</v>
      </c>
      <c r="W2396" s="9">
        <v>1</v>
      </c>
      <c r="X2396" s="9">
        <v>0</v>
      </c>
      <c r="Y2396" s="9">
        <v>3</v>
      </c>
      <c r="Z2396" s="9" t="s">
        <v>8680</v>
      </c>
      <c r="AA2396" s="9">
        <v>0</v>
      </c>
      <c r="AB2396" s="9"/>
      <c r="AC2396" s="9">
        <v>23167</v>
      </c>
      <c r="AD2396" s="9" t="s">
        <v>8681</v>
      </c>
      <c r="AE2396" s="9" t="s">
        <v>8672</v>
      </c>
      <c r="AF2396" s="9">
        <v>16</v>
      </c>
      <c r="AG2396" s="9"/>
      <c r="AH2396" s="9" t="s">
        <v>8682</v>
      </c>
      <c r="AI2396" s="9" t="s">
        <v>8683</v>
      </c>
      <c r="AJ2396" s="9" t="s">
        <v>8684</v>
      </c>
    </row>
    <row r="2397" spans="1:36" x14ac:dyDescent="0.35">
      <c r="A2397" s="9" t="s">
        <v>124</v>
      </c>
      <c r="B2397" s="9" t="s">
        <v>33</v>
      </c>
      <c r="C2397" s="9" t="s">
        <v>14503</v>
      </c>
      <c r="D2397" s="9" t="s">
        <v>29</v>
      </c>
      <c r="E2397" s="9" t="s">
        <v>8668</v>
      </c>
      <c r="F2397" s="9" t="str">
        <f>_xlfn.XLOOKUP(E2397,Total_Enrolled!C:C,Total_Enrolled!C:C)</f>
        <v>2025eb1200039@bitspilani-digital.edu.in</v>
      </c>
      <c r="G2397" s="9" t="s">
        <v>8669</v>
      </c>
      <c r="H2397" s="9" t="s">
        <v>14516</v>
      </c>
      <c r="I2397" s="9" t="s">
        <v>8670</v>
      </c>
      <c r="J2397" s="9" t="b">
        <v>1</v>
      </c>
      <c r="K2397" s="9">
        <v>7</v>
      </c>
      <c r="L2397" s="9">
        <f>_xlfn.XLOOKUP(B2397,Courses!A:A,Courses!H:H)</f>
        <v>41</v>
      </c>
      <c r="M2397" s="14">
        <f t="shared" si="185"/>
        <v>0.17073170731707318</v>
      </c>
      <c r="N2397" s="14" t="str">
        <f t="shared" si="186"/>
        <v>Active</v>
      </c>
      <c r="O2397" s="14" t="str" cm="1">
        <f t="array" ref="O2397">_xlfn.IFS(M2397=0,"0",
M2397&lt;=10%,"0-10",
TRUE,"&gt;10"
)&amp;" "&amp;"% progress"</f>
        <v>&gt;10 % progress</v>
      </c>
      <c r="P2397" s="15">
        <f t="shared" si="187"/>
        <v>0</v>
      </c>
      <c r="Q2397" s="15">
        <f>COUNTIFS($G:$G,$G2397)</f>
        <v>5</v>
      </c>
      <c r="R2397" s="16">
        <f t="shared" si="188"/>
        <v>0</v>
      </c>
      <c r="S2397" s="15" t="str">
        <f t="shared" si="189"/>
        <v>no 0% progess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/>
      <c r="AA2397" s="9">
        <v>0</v>
      </c>
      <c r="AB2397" s="9"/>
      <c r="AC2397" s="9">
        <v>888</v>
      </c>
      <c r="AD2397" s="9" t="s">
        <v>8685</v>
      </c>
      <c r="AE2397" s="9" t="s">
        <v>8672</v>
      </c>
      <c r="AF2397" s="9">
        <v>16</v>
      </c>
      <c r="AG2397" s="9"/>
      <c r="AH2397" s="9"/>
      <c r="AI2397" s="9" t="s">
        <v>8686</v>
      </c>
      <c r="AJ2397" s="9" t="s">
        <v>8687</v>
      </c>
    </row>
    <row r="2398" spans="1:36" x14ac:dyDescent="0.35">
      <c r="A2398" s="9" t="s">
        <v>124</v>
      </c>
      <c r="B2398" s="9" t="s">
        <v>33</v>
      </c>
      <c r="C2398" s="9" t="s">
        <v>14503</v>
      </c>
      <c r="D2398" s="9" t="s">
        <v>29</v>
      </c>
      <c r="E2398" s="9" t="s">
        <v>8688</v>
      </c>
      <c r="F2398" s="9" t="str">
        <f>_xlfn.XLOOKUP(E2398,Total_Enrolled!C:C,Total_Enrolled!C:C)</f>
        <v>2025eb1200040@bitspilani-digital.edu.in</v>
      </c>
      <c r="G2398" s="9" t="s">
        <v>8689</v>
      </c>
      <c r="H2398" s="9" t="s">
        <v>14516</v>
      </c>
      <c r="I2398" s="9" t="s">
        <v>8690</v>
      </c>
      <c r="J2398" s="9" t="b">
        <v>1</v>
      </c>
      <c r="K2398" s="9">
        <v>11</v>
      </c>
      <c r="L2398" s="9">
        <f>_xlfn.XLOOKUP(B2398,Courses!A:A,Courses!H:H)</f>
        <v>41</v>
      </c>
      <c r="M2398" s="14">
        <f t="shared" si="185"/>
        <v>0.26829268292682928</v>
      </c>
      <c r="N2398" s="14" t="str">
        <f t="shared" si="186"/>
        <v>Active</v>
      </c>
      <c r="O2398" s="14" t="str" cm="1">
        <f t="array" ref="O2398">_xlfn.IFS(M2398=0,"0",
M2398&lt;=10%,"0-10",
TRUE,"&gt;10"
)&amp;" "&amp;"% progress"</f>
        <v>&gt;10 % progress</v>
      </c>
      <c r="P2398" s="15">
        <f t="shared" si="187"/>
        <v>0</v>
      </c>
      <c r="Q2398" s="15">
        <f>COUNTIFS($G:$G,$G2398)</f>
        <v>5</v>
      </c>
      <c r="R2398" s="16">
        <f t="shared" si="188"/>
        <v>0</v>
      </c>
      <c r="S2398" s="15" t="str">
        <f t="shared" si="189"/>
        <v>no 0% progess</v>
      </c>
      <c r="T2398" s="9">
        <v>0</v>
      </c>
      <c r="U2398" s="9">
        <v>1</v>
      </c>
      <c r="V2398" s="9">
        <v>1</v>
      </c>
      <c r="W2398" s="9">
        <v>0</v>
      </c>
      <c r="X2398" s="9">
        <v>0</v>
      </c>
      <c r="Y2398" s="9">
        <v>0</v>
      </c>
      <c r="Z2398" s="9"/>
      <c r="AA2398" s="9">
        <v>0</v>
      </c>
      <c r="AB2398" s="9"/>
      <c r="AC2398" s="9">
        <v>6918</v>
      </c>
      <c r="AD2398" s="9" t="s">
        <v>8692</v>
      </c>
      <c r="AE2398" s="9" t="s">
        <v>8691</v>
      </c>
      <c r="AF2398" s="9">
        <v>11</v>
      </c>
      <c r="AG2398" s="9"/>
      <c r="AH2398" s="9" t="s">
        <v>8693</v>
      </c>
      <c r="AI2398" s="9" t="s">
        <v>8694</v>
      </c>
      <c r="AJ2398" s="9" t="s">
        <v>8695</v>
      </c>
    </row>
    <row r="2399" spans="1:36" x14ac:dyDescent="0.35">
      <c r="A2399" s="9" t="s">
        <v>62</v>
      </c>
      <c r="B2399" s="9" t="s">
        <v>34</v>
      </c>
      <c r="C2399" s="9" t="s">
        <v>14503</v>
      </c>
      <c r="D2399" s="9" t="s">
        <v>29</v>
      </c>
      <c r="E2399" s="9" t="s">
        <v>8688</v>
      </c>
      <c r="F2399" s="9" t="str">
        <f>_xlfn.XLOOKUP(E2399,Total_Enrolled!C:C,Total_Enrolled!C:C)</f>
        <v>2025eb1200040@bitspilani-digital.edu.in</v>
      </c>
      <c r="G2399" s="9" t="s">
        <v>8689</v>
      </c>
      <c r="H2399" s="9" t="s">
        <v>14516</v>
      </c>
      <c r="I2399" s="9" t="s">
        <v>8690</v>
      </c>
      <c r="J2399" s="9" t="b">
        <v>1</v>
      </c>
      <c r="K2399" s="9">
        <v>1</v>
      </c>
      <c r="L2399" s="9">
        <f>_xlfn.XLOOKUP(B2399,Courses!A:A,Courses!H:H)</f>
        <v>88</v>
      </c>
      <c r="M2399" s="14">
        <f t="shared" si="185"/>
        <v>1.1363636363636364E-2</v>
      </c>
      <c r="N2399" s="14" t="str">
        <f t="shared" si="186"/>
        <v>Active</v>
      </c>
      <c r="O2399" s="14" t="str" cm="1">
        <f t="array" ref="O2399">_xlfn.IFS(M2399=0,"0",
M2399&lt;=10%,"0-10",
TRUE,"&gt;10"
)&amp;" "&amp;"% progress"</f>
        <v>0-10 % progress</v>
      </c>
      <c r="P2399" s="15">
        <f t="shared" si="187"/>
        <v>0</v>
      </c>
      <c r="Q2399" s="15">
        <f>COUNTIFS($G:$G,$G2399)</f>
        <v>5</v>
      </c>
      <c r="R2399" s="16">
        <f t="shared" si="188"/>
        <v>0</v>
      </c>
      <c r="S2399" s="15" t="str">
        <f t="shared" si="189"/>
        <v>no 0% progess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/>
      <c r="AA2399" s="9">
        <v>0</v>
      </c>
      <c r="AB2399" s="9"/>
      <c r="AC2399" s="9">
        <v>81</v>
      </c>
      <c r="AD2399" s="9" t="s">
        <v>8696</v>
      </c>
      <c r="AE2399" s="9" t="s">
        <v>8691</v>
      </c>
      <c r="AF2399" s="9">
        <v>11</v>
      </c>
      <c r="AG2399" s="9"/>
      <c r="AH2399" s="9"/>
      <c r="AI2399" s="9"/>
      <c r="AJ2399" s="9"/>
    </row>
    <row r="2400" spans="1:36" x14ac:dyDescent="0.35">
      <c r="A2400" s="9" t="s">
        <v>136</v>
      </c>
      <c r="B2400" s="9" t="s">
        <v>32</v>
      </c>
      <c r="C2400" s="9" t="s">
        <v>14503</v>
      </c>
      <c r="D2400" s="9" t="s">
        <v>29</v>
      </c>
      <c r="E2400" s="9" t="s">
        <v>8688</v>
      </c>
      <c r="F2400" s="9" t="str">
        <f>_xlfn.XLOOKUP(E2400,Total_Enrolled!C:C,Total_Enrolled!C:C)</f>
        <v>2025eb1200040@bitspilani-digital.edu.in</v>
      </c>
      <c r="G2400" s="9" t="s">
        <v>8689</v>
      </c>
      <c r="H2400" s="9" t="s">
        <v>14516</v>
      </c>
      <c r="I2400" s="9" t="s">
        <v>8690</v>
      </c>
      <c r="J2400" s="9" t="b">
        <v>1</v>
      </c>
      <c r="K2400" s="9">
        <v>1</v>
      </c>
      <c r="L2400" s="9">
        <f>_xlfn.XLOOKUP(B2400,Courses!A:A,Courses!H:H)</f>
        <v>77</v>
      </c>
      <c r="M2400" s="14">
        <f t="shared" si="185"/>
        <v>1.2987012987012988E-2</v>
      </c>
      <c r="N2400" s="14" t="str">
        <f t="shared" si="186"/>
        <v>Active</v>
      </c>
      <c r="O2400" s="14" t="str" cm="1">
        <f t="array" ref="O2400">_xlfn.IFS(M2400=0,"0",
M2400&lt;=10%,"0-10",
TRUE,"&gt;10"
)&amp;" "&amp;"% progress"</f>
        <v>0-10 % progress</v>
      </c>
      <c r="P2400" s="15">
        <f t="shared" si="187"/>
        <v>0</v>
      </c>
      <c r="Q2400" s="15">
        <f>COUNTIFS($G:$G,$G2400)</f>
        <v>5</v>
      </c>
      <c r="R2400" s="16">
        <f t="shared" si="188"/>
        <v>0</v>
      </c>
      <c r="S2400" s="15" t="str">
        <f t="shared" si="189"/>
        <v>no 0% progess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/>
      <c r="AA2400" s="9">
        <v>0</v>
      </c>
      <c r="AB2400" s="9"/>
      <c r="AC2400" s="9">
        <v>3887</v>
      </c>
      <c r="AD2400" s="9" t="s">
        <v>8697</v>
      </c>
      <c r="AE2400" s="9" t="s">
        <v>8691</v>
      </c>
      <c r="AF2400" s="9">
        <v>11</v>
      </c>
      <c r="AG2400" s="9"/>
      <c r="AH2400" s="9"/>
      <c r="AI2400" s="9"/>
      <c r="AJ2400" s="9"/>
    </row>
    <row r="2401" spans="1:36" x14ac:dyDescent="0.35">
      <c r="A2401" s="9" t="s">
        <v>27</v>
      </c>
      <c r="B2401" s="9" t="s">
        <v>28</v>
      </c>
      <c r="C2401" s="9" t="s">
        <v>14503</v>
      </c>
      <c r="D2401" s="9" t="s">
        <v>29</v>
      </c>
      <c r="E2401" s="9" t="s">
        <v>8688</v>
      </c>
      <c r="F2401" s="9" t="str">
        <f>_xlfn.XLOOKUP(E2401,Total_Enrolled!C:C,Total_Enrolled!C:C)</f>
        <v>2025eb1200040@bitspilani-digital.edu.in</v>
      </c>
      <c r="G2401" s="9" t="s">
        <v>8689</v>
      </c>
      <c r="H2401" s="9" t="s">
        <v>14516</v>
      </c>
      <c r="I2401" s="9" t="s">
        <v>8690</v>
      </c>
      <c r="J2401" s="9" t="b">
        <v>1</v>
      </c>
      <c r="K2401" s="9">
        <v>11</v>
      </c>
      <c r="L2401" s="9">
        <f>_xlfn.XLOOKUP(B2401,Courses!A:A,Courses!H:H)</f>
        <v>61</v>
      </c>
      <c r="M2401" s="14">
        <f t="shared" si="185"/>
        <v>0.18032786885245902</v>
      </c>
      <c r="N2401" s="14" t="str">
        <f t="shared" si="186"/>
        <v>Active</v>
      </c>
      <c r="O2401" s="14" t="str" cm="1">
        <f t="array" ref="O2401">_xlfn.IFS(M2401=0,"0",
M2401&lt;=10%,"0-10",
TRUE,"&gt;10"
)&amp;" "&amp;"% progress"</f>
        <v>&gt;10 % progress</v>
      </c>
      <c r="P2401" s="15">
        <f t="shared" si="187"/>
        <v>0</v>
      </c>
      <c r="Q2401" s="15">
        <f>COUNTIFS($G:$G,$G2401)</f>
        <v>5</v>
      </c>
      <c r="R2401" s="16">
        <f t="shared" si="188"/>
        <v>0</v>
      </c>
      <c r="S2401" s="15" t="str">
        <f t="shared" si="189"/>
        <v>no 0% progess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/>
      <c r="AA2401" s="9">
        <v>0</v>
      </c>
      <c r="AB2401" s="9"/>
      <c r="AC2401" s="9">
        <v>6181</v>
      </c>
      <c r="AD2401" s="9" t="s">
        <v>8698</v>
      </c>
      <c r="AE2401" s="9" t="s">
        <v>8691</v>
      </c>
      <c r="AF2401" s="9">
        <v>11</v>
      </c>
      <c r="AG2401" s="9"/>
      <c r="AH2401" s="9"/>
      <c r="AI2401" s="9" t="s">
        <v>8699</v>
      </c>
      <c r="AJ2401" s="9" t="s">
        <v>8700</v>
      </c>
    </row>
    <row r="2402" spans="1:36" x14ac:dyDescent="0.35">
      <c r="A2402" s="9" t="s">
        <v>79</v>
      </c>
      <c r="B2402" s="9" t="s">
        <v>39</v>
      </c>
      <c r="C2402" s="9" t="s">
        <v>14503</v>
      </c>
      <c r="D2402" s="9" t="s">
        <v>29</v>
      </c>
      <c r="E2402" s="9" t="s">
        <v>8688</v>
      </c>
      <c r="F2402" s="9" t="str">
        <f>_xlfn.XLOOKUP(E2402,Total_Enrolled!C:C,Total_Enrolled!C:C)</f>
        <v>2025eb1200040@bitspilani-digital.edu.in</v>
      </c>
      <c r="G2402" s="9" t="s">
        <v>8689</v>
      </c>
      <c r="H2402" s="9" t="s">
        <v>14516</v>
      </c>
      <c r="I2402" s="9" t="s">
        <v>8690</v>
      </c>
      <c r="J2402" s="9" t="b">
        <v>1</v>
      </c>
      <c r="K2402" s="9">
        <v>32</v>
      </c>
      <c r="L2402" s="9">
        <f>_xlfn.XLOOKUP(B2402,Courses!A:A,Courses!H:H)</f>
        <v>86</v>
      </c>
      <c r="M2402" s="14">
        <f t="shared" si="185"/>
        <v>0.37209302325581395</v>
      </c>
      <c r="N2402" s="14" t="str">
        <f t="shared" si="186"/>
        <v>Active</v>
      </c>
      <c r="O2402" s="14" t="str" cm="1">
        <f t="array" ref="O2402">_xlfn.IFS(M2402=0,"0",
M2402&lt;=10%,"0-10",
TRUE,"&gt;10"
)&amp;" "&amp;"% progress"</f>
        <v>&gt;10 % progress</v>
      </c>
      <c r="P2402" s="15">
        <f t="shared" si="187"/>
        <v>0</v>
      </c>
      <c r="Q2402" s="15">
        <f>COUNTIFS($G:$G,$G2402)</f>
        <v>5</v>
      </c>
      <c r="R2402" s="16">
        <f t="shared" si="188"/>
        <v>0</v>
      </c>
      <c r="S2402" s="15" t="str">
        <f t="shared" si="189"/>
        <v>no 0% progess</v>
      </c>
      <c r="T2402" s="9">
        <v>0</v>
      </c>
      <c r="U2402" s="9">
        <v>6</v>
      </c>
      <c r="V2402" s="9">
        <v>12</v>
      </c>
      <c r="W2402" s="9">
        <v>0</v>
      </c>
      <c r="X2402" s="9">
        <v>0</v>
      </c>
      <c r="Y2402" s="9">
        <v>0</v>
      </c>
      <c r="Z2402" s="9"/>
      <c r="AA2402" s="9">
        <v>0</v>
      </c>
      <c r="AB2402" s="9"/>
      <c r="AC2402" s="9">
        <v>18502</v>
      </c>
      <c r="AD2402" s="9" t="s">
        <v>8701</v>
      </c>
      <c r="AE2402" s="9" t="s">
        <v>8691</v>
      </c>
      <c r="AF2402" s="9">
        <v>11</v>
      </c>
      <c r="AG2402" s="9"/>
      <c r="AH2402" s="9" t="s">
        <v>8702</v>
      </c>
      <c r="AI2402" s="9" t="s">
        <v>8703</v>
      </c>
      <c r="AJ2402" s="9" t="s">
        <v>8703</v>
      </c>
    </row>
    <row r="2403" spans="1:36" x14ac:dyDescent="0.35">
      <c r="A2403" s="9" t="s">
        <v>79</v>
      </c>
      <c r="B2403" s="9" t="s">
        <v>39</v>
      </c>
      <c r="C2403" s="9" t="s">
        <v>14503</v>
      </c>
      <c r="D2403" s="9" t="s">
        <v>29</v>
      </c>
      <c r="E2403" s="9" t="s">
        <v>8704</v>
      </c>
      <c r="F2403" s="9" t="str">
        <f>_xlfn.XLOOKUP(E2403,Total_Enrolled!C:C,Total_Enrolled!C:C)</f>
        <v>2025eb1200041@bitspilani-digital.edu.in</v>
      </c>
      <c r="G2403" s="9" t="s">
        <v>8705</v>
      </c>
      <c r="H2403" s="9" t="s">
        <v>14516</v>
      </c>
      <c r="I2403" s="9" t="s">
        <v>8706</v>
      </c>
      <c r="J2403" s="9" t="b">
        <v>1</v>
      </c>
      <c r="K2403" s="9">
        <v>70</v>
      </c>
      <c r="L2403" s="9">
        <f>_xlfn.XLOOKUP(B2403,Courses!A:A,Courses!H:H)</f>
        <v>86</v>
      </c>
      <c r="M2403" s="14">
        <f t="shared" si="185"/>
        <v>0.81395348837209303</v>
      </c>
      <c r="N2403" s="14" t="str">
        <f t="shared" si="186"/>
        <v>Active</v>
      </c>
      <c r="O2403" s="14" t="str" cm="1">
        <f t="array" ref="O2403">_xlfn.IFS(M2403=0,"0",
M2403&lt;=10%,"0-10",
TRUE,"&gt;10"
)&amp;" "&amp;"% progress"</f>
        <v>&gt;10 % progress</v>
      </c>
      <c r="P2403" s="15">
        <f t="shared" si="187"/>
        <v>0</v>
      </c>
      <c r="Q2403" s="15">
        <f>COUNTIFS($G:$G,$G2403)</f>
        <v>5</v>
      </c>
      <c r="R2403" s="16">
        <f t="shared" si="188"/>
        <v>0</v>
      </c>
      <c r="S2403" s="15" t="str">
        <f t="shared" si="189"/>
        <v>no 0% progess</v>
      </c>
      <c r="T2403" s="9">
        <v>0</v>
      </c>
      <c r="U2403" s="9">
        <v>18</v>
      </c>
      <c r="V2403" s="9">
        <v>26</v>
      </c>
      <c r="W2403" s="9">
        <v>0</v>
      </c>
      <c r="X2403" s="9">
        <v>0</v>
      </c>
      <c r="Y2403" s="9">
        <v>0</v>
      </c>
      <c r="Z2403" s="9"/>
      <c r="AA2403" s="9">
        <v>0</v>
      </c>
      <c r="AB2403" s="9"/>
      <c r="AC2403" s="9">
        <v>56309</v>
      </c>
      <c r="AD2403" s="9" t="s">
        <v>8707</v>
      </c>
      <c r="AE2403" s="9" t="s">
        <v>8708</v>
      </c>
      <c r="AF2403" s="9">
        <v>97</v>
      </c>
      <c r="AG2403" s="9"/>
      <c r="AH2403" s="9" t="s">
        <v>8709</v>
      </c>
      <c r="AI2403" s="9" t="s">
        <v>8710</v>
      </c>
      <c r="AJ2403" s="9" t="s">
        <v>8711</v>
      </c>
    </row>
    <row r="2404" spans="1:36" x14ac:dyDescent="0.35">
      <c r="A2404" s="9" t="s">
        <v>27</v>
      </c>
      <c r="B2404" s="9" t="s">
        <v>28</v>
      </c>
      <c r="C2404" s="9" t="s">
        <v>14503</v>
      </c>
      <c r="D2404" s="9" t="s">
        <v>29</v>
      </c>
      <c r="E2404" s="9" t="s">
        <v>8704</v>
      </c>
      <c r="F2404" s="9" t="str">
        <f>_xlfn.XLOOKUP(E2404,Total_Enrolled!C:C,Total_Enrolled!C:C)</f>
        <v>2025eb1200041@bitspilani-digital.edu.in</v>
      </c>
      <c r="G2404" s="9" t="s">
        <v>8705</v>
      </c>
      <c r="H2404" s="9" t="s">
        <v>14516</v>
      </c>
      <c r="I2404" s="9" t="s">
        <v>8706</v>
      </c>
      <c r="J2404" s="9" t="b">
        <v>1</v>
      </c>
      <c r="K2404" s="9">
        <v>39</v>
      </c>
      <c r="L2404" s="9">
        <f>_xlfn.XLOOKUP(B2404,Courses!A:A,Courses!H:H)</f>
        <v>61</v>
      </c>
      <c r="M2404" s="14">
        <f t="shared" si="185"/>
        <v>0.63934426229508201</v>
      </c>
      <c r="N2404" s="14" t="str">
        <f t="shared" si="186"/>
        <v>Active</v>
      </c>
      <c r="O2404" s="14" t="str" cm="1">
        <f t="array" ref="O2404">_xlfn.IFS(M2404=0,"0",
M2404&lt;=10%,"0-10",
TRUE,"&gt;10"
)&amp;" "&amp;"% progress"</f>
        <v>&gt;10 % progress</v>
      </c>
      <c r="P2404" s="15">
        <f t="shared" si="187"/>
        <v>0</v>
      </c>
      <c r="Q2404" s="15">
        <f>COUNTIFS($G:$G,$G2404)</f>
        <v>5</v>
      </c>
      <c r="R2404" s="16">
        <f t="shared" si="188"/>
        <v>0</v>
      </c>
      <c r="S2404" s="15" t="str">
        <f t="shared" si="189"/>
        <v>no 0% progess</v>
      </c>
      <c r="T2404" s="9">
        <v>0</v>
      </c>
      <c r="U2404" s="9">
        <v>11</v>
      </c>
      <c r="V2404" s="9">
        <v>13</v>
      </c>
      <c r="W2404" s="9">
        <v>0</v>
      </c>
      <c r="X2404" s="9">
        <v>0</v>
      </c>
      <c r="Y2404" s="9">
        <v>10</v>
      </c>
      <c r="Z2404" s="9"/>
      <c r="AA2404" s="9">
        <v>0</v>
      </c>
      <c r="AB2404" s="9"/>
      <c r="AC2404" s="9">
        <v>77879</v>
      </c>
      <c r="AD2404" s="9" t="s">
        <v>8712</v>
      </c>
      <c r="AE2404" s="9" t="s">
        <v>8708</v>
      </c>
      <c r="AF2404" s="9">
        <v>97</v>
      </c>
      <c r="AG2404" s="9"/>
      <c r="AH2404" s="9" t="s">
        <v>8713</v>
      </c>
      <c r="AI2404" s="9" t="s">
        <v>8714</v>
      </c>
      <c r="AJ2404" s="9" t="s">
        <v>8715</v>
      </c>
    </row>
    <row r="2405" spans="1:36" x14ac:dyDescent="0.35">
      <c r="A2405" s="9" t="s">
        <v>136</v>
      </c>
      <c r="B2405" s="9" t="s">
        <v>32</v>
      </c>
      <c r="C2405" s="9" t="s">
        <v>14503</v>
      </c>
      <c r="D2405" s="9" t="s">
        <v>29</v>
      </c>
      <c r="E2405" s="9" t="s">
        <v>8704</v>
      </c>
      <c r="F2405" s="9" t="str">
        <f>_xlfn.XLOOKUP(E2405,Total_Enrolled!C:C,Total_Enrolled!C:C)</f>
        <v>2025eb1200041@bitspilani-digital.edu.in</v>
      </c>
      <c r="G2405" s="9" t="s">
        <v>8705</v>
      </c>
      <c r="H2405" s="9" t="s">
        <v>14516</v>
      </c>
      <c r="I2405" s="9" t="s">
        <v>8706</v>
      </c>
      <c r="J2405" s="9" t="b">
        <v>1</v>
      </c>
      <c r="K2405" s="9">
        <v>29</v>
      </c>
      <c r="L2405" s="9">
        <f>_xlfn.XLOOKUP(B2405,Courses!A:A,Courses!H:H)</f>
        <v>77</v>
      </c>
      <c r="M2405" s="14">
        <f t="shared" si="185"/>
        <v>0.37662337662337664</v>
      </c>
      <c r="N2405" s="14" t="str">
        <f t="shared" si="186"/>
        <v>Active</v>
      </c>
      <c r="O2405" s="14" t="str" cm="1">
        <f t="array" ref="O2405">_xlfn.IFS(M2405=0,"0",
M2405&lt;=10%,"0-10",
TRUE,"&gt;10"
)&amp;" "&amp;"% progress"</f>
        <v>&gt;10 % progress</v>
      </c>
      <c r="P2405" s="15">
        <f t="shared" si="187"/>
        <v>0</v>
      </c>
      <c r="Q2405" s="15">
        <f>COUNTIFS($G:$G,$G2405)</f>
        <v>5</v>
      </c>
      <c r="R2405" s="16">
        <f t="shared" si="188"/>
        <v>0</v>
      </c>
      <c r="S2405" s="15" t="str">
        <f t="shared" si="189"/>
        <v>no 0% progess</v>
      </c>
      <c r="T2405" s="9">
        <v>0</v>
      </c>
      <c r="U2405" s="9">
        <v>9</v>
      </c>
      <c r="V2405" s="9">
        <v>9</v>
      </c>
      <c r="W2405" s="9">
        <v>0</v>
      </c>
      <c r="X2405" s="9">
        <v>0</v>
      </c>
      <c r="Y2405" s="9">
        <v>0</v>
      </c>
      <c r="Z2405" s="9"/>
      <c r="AA2405" s="9">
        <v>0</v>
      </c>
      <c r="AB2405" s="9"/>
      <c r="AC2405" s="9">
        <v>16473</v>
      </c>
      <c r="AD2405" s="9" t="s">
        <v>8716</v>
      </c>
      <c r="AE2405" s="9" t="s">
        <v>8708</v>
      </c>
      <c r="AF2405" s="9">
        <v>97</v>
      </c>
      <c r="AG2405" s="9"/>
      <c r="AH2405" s="9" t="s">
        <v>8717</v>
      </c>
      <c r="AI2405" s="9"/>
      <c r="AJ2405" s="9"/>
    </row>
    <row r="2406" spans="1:36" x14ac:dyDescent="0.35">
      <c r="A2406" s="9" t="s">
        <v>62</v>
      </c>
      <c r="B2406" s="9" t="s">
        <v>34</v>
      </c>
      <c r="C2406" s="9" t="s">
        <v>14503</v>
      </c>
      <c r="D2406" s="9" t="s">
        <v>29</v>
      </c>
      <c r="E2406" s="9" t="s">
        <v>8704</v>
      </c>
      <c r="F2406" s="9" t="str">
        <f>_xlfn.XLOOKUP(E2406,Total_Enrolled!C:C,Total_Enrolled!C:C)</f>
        <v>2025eb1200041@bitspilani-digital.edu.in</v>
      </c>
      <c r="G2406" s="9" t="s">
        <v>8705</v>
      </c>
      <c r="H2406" s="9" t="s">
        <v>14516</v>
      </c>
      <c r="I2406" s="9" t="s">
        <v>8706</v>
      </c>
      <c r="J2406" s="9" t="b">
        <v>1</v>
      </c>
      <c r="K2406" s="9">
        <v>59</v>
      </c>
      <c r="L2406" s="9">
        <f>_xlfn.XLOOKUP(B2406,Courses!A:A,Courses!H:H)</f>
        <v>88</v>
      </c>
      <c r="M2406" s="14">
        <f t="shared" si="185"/>
        <v>0.67045454545454541</v>
      </c>
      <c r="N2406" s="14" t="str">
        <f t="shared" si="186"/>
        <v>Active</v>
      </c>
      <c r="O2406" s="14" t="str" cm="1">
        <f t="array" ref="O2406">_xlfn.IFS(M2406=0,"0",
M2406&lt;=10%,"0-10",
TRUE,"&gt;10"
)&amp;" "&amp;"% progress"</f>
        <v>&gt;10 % progress</v>
      </c>
      <c r="P2406" s="15">
        <f t="shared" si="187"/>
        <v>0</v>
      </c>
      <c r="Q2406" s="15">
        <f>COUNTIFS($G:$G,$G2406)</f>
        <v>5</v>
      </c>
      <c r="R2406" s="16">
        <f t="shared" si="188"/>
        <v>0</v>
      </c>
      <c r="S2406" s="15" t="str">
        <f t="shared" si="189"/>
        <v>no 0% progess</v>
      </c>
      <c r="T2406" s="9">
        <v>0</v>
      </c>
      <c r="U2406" s="9">
        <v>13</v>
      </c>
      <c r="V2406" s="9">
        <v>15</v>
      </c>
      <c r="W2406" s="9">
        <v>0</v>
      </c>
      <c r="X2406" s="9">
        <v>0</v>
      </c>
      <c r="Y2406" s="9">
        <v>1</v>
      </c>
      <c r="Z2406" s="9"/>
      <c r="AA2406" s="9">
        <v>0</v>
      </c>
      <c r="AB2406" s="9"/>
      <c r="AC2406" s="9">
        <v>32510</v>
      </c>
      <c r="AD2406" s="9" t="s">
        <v>8718</v>
      </c>
      <c r="AE2406" s="9" t="s">
        <v>8708</v>
      </c>
      <c r="AF2406" s="9">
        <v>97</v>
      </c>
      <c r="AG2406" s="9"/>
      <c r="AH2406" s="9" t="s">
        <v>8719</v>
      </c>
      <c r="AI2406" s="9" t="s">
        <v>8720</v>
      </c>
      <c r="AJ2406" s="9" t="s">
        <v>8721</v>
      </c>
    </row>
    <row r="2407" spans="1:36" x14ac:dyDescent="0.35">
      <c r="A2407" s="9" t="s">
        <v>124</v>
      </c>
      <c r="B2407" s="9" t="s">
        <v>33</v>
      </c>
      <c r="C2407" s="9" t="s">
        <v>14503</v>
      </c>
      <c r="D2407" s="9" t="s">
        <v>29</v>
      </c>
      <c r="E2407" s="9" t="s">
        <v>8704</v>
      </c>
      <c r="F2407" s="9" t="str">
        <f>_xlfn.XLOOKUP(E2407,Total_Enrolled!C:C,Total_Enrolled!C:C)</f>
        <v>2025eb1200041@bitspilani-digital.edu.in</v>
      </c>
      <c r="G2407" s="9" t="s">
        <v>8705</v>
      </c>
      <c r="H2407" s="9" t="s">
        <v>14516</v>
      </c>
      <c r="I2407" s="9" t="s">
        <v>8706</v>
      </c>
      <c r="J2407" s="9" t="b">
        <v>1</v>
      </c>
      <c r="K2407" s="9">
        <v>18</v>
      </c>
      <c r="L2407" s="9">
        <f>_xlfn.XLOOKUP(B2407,Courses!A:A,Courses!H:H)</f>
        <v>41</v>
      </c>
      <c r="M2407" s="14">
        <f t="shared" si="185"/>
        <v>0.43902439024390244</v>
      </c>
      <c r="N2407" s="14" t="str">
        <f t="shared" si="186"/>
        <v>Active</v>
      </c>
      <c r="O2407" s="14" t="str" cm="1">
        <f t="array" ref="O2407">_xlfn.IFS(M2407=0,"0",
M2407&lt;=10%,"0-10",
TRUE,"&gt;10"
)&amp;" "&amp;"% progress"</f>
        <v>&gt;10 % progress</v>
      </c>
      <c r="P2407" s="15">
        <f t="shared" si="187"/>
        <v>0</v>
      </c>
      <c r="Q2407" s="15">
        <f>COUNTIFS($G:$G,$G2407)</f>
        <v>5</v>
      </c>
      <c r="R2407" s="16">
        <f t="shared" si="188"/>
        <v>0</v>
      </c>
      <c r="S2407" s="15" t="str">
        <f t="shared" si="189"/>
        <v>no 0% progess</v>
      </c>
      <c r="T2407" s="9">
        <v>0</v>
      </c>
      <c r="U2407" s="9">
        <v>1</v>
      </c>
      <c r="V2407" s="9">
        <v>1</v>
      </c>
      <c r="W2407" s="9">
        <v>0</v>
      </c>
      <c r="X2407" s="9">
        <v>0</v>
      </c>
      <c r="Y2407" s="9">
        <v>0</v>
      </c>
      <c r="Z2407" s="9"/>
      <c r="AA2407" s="9">
        <v>0</v>
      </c>
      <c r="AB2407" s="9"/>
      <c r="AC2407" s="9">
        <v>8791</v>
      </c>
      <c r="AD2407" s="9" t="s">
        <v>8722</v>
      </c>
      <c r="AE2407" s="9" t="s">
        <v>8708</v>
      </c>
      <c r="AF2407" s="9">
        <v>97</v>
      </c>
      <c r="AG2407" s="9"/>
      <c r="AH2407" s="9" t="s">
        <v>8723</v>
      </c>
      <c r="AI2407" s="9" t="s">
        <v>8724</v>
      </c>
      <c r="AJ2407" s="9" t="s">
        <v>8725</v>
      </c>
    </row>
    <row r="2408" spans="1:36" x14ac:dyDescent="0.35">
      <c r="A2408" s="9" t="s">
        <v>124</v>
      </c>
      <c r="B2408" s="9" t="s">
        <v>33</v>
      </c>
      <c r="C2408" s="9" t="s">
        <v>14503</v>
      </c>
      <c r="D2408" s="9" t="s">
        <v>29</v>
      </c>
      <c r="E2408" s="9" t="s">
        <v>8726</v>
      </c>
      <c r="F2408" s="9" t="str">
        <f>_xlfn.XLOOKUP(E2408,Total_Enrolled!C:C,Total_Enrolled!C:C)</f>
        <v>2025eb1200042@bitspilani-digital.edu.in</v>
      </c>
      <c r="G2408" s="9" t="s">
        <v>8727</v>
      </c>
      <c r="H2408" s="9" t="s">
        <v>14516</v>
      </c>
      <c r="I2408" s="9" t="s">
        <v>8728</v>
      </c>
      <c r="J2408" s="9" t="b">
        <v>1</v>
      </c>
      <c r="K2408" s="9">
        <v>0</v>
      </c>
      <c r="L2408" s="9">
        <f>_xlfn.XLOOKUP(B2408,Courses!A:A,Courses!H:H)</f>
        <v>41</v>
      </c>
      <c r="M2408" s="14">
        <f t="shared" si="185"/>
        <v>0</v>
      </c>
      <c r="N2408" s="14" t="str">
        <f t="shared" si="186"/>
        <v>Not Active</v>
      </c>
      <c r="O2408" s="14" t="str" cm="1">
        <f t="array" ref="O2408">_xlfn.IFS(M2408=0,"0",
M2408&lt;=10%,"0-10",
TRUE,"&gt;10"
)&amp;" "&amp;"% progress"</f>
        <v>0 % progress</v>
      </c>
      <c r="P2408" s="15">
        <f t="shared" si="187"/>
        <v>1</v>
      </c>
      <c r="Q2408" s="15">
        <f>COUNTIFS($G:$G,$G2408)</f>
        <v>5</v>
      </c>
      <c r="R2408" s="16">
        <f t="shared" si="188"/>
        <v>0.2</v>
      </c>
      <c r="S2408" s="15" t="str">
        <f t="shared" si="189"/>
        <v>no progress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/>
      <c r="AA2408" s="9">
        <v>0</v>
      </c>
      <c r="AB2408" s="9"/>
      <c r="AC2408" s="9">
        <v>0</v>
      </c>
      <c r="AD2408" s="9"/>
      <c r="AE2408" s="9" t="s">
        <v>8729</v>
      </c>
      <c r="AF2408" s="9">
        <v>12</v>
      </c>
      <c r="AG2408" s="9"/>
      <c r="AH2408" s="9"/>
      <c r="AI2408" s="9"/>
      <c r="AJ2408" s="9"/>
    </row>
    <row r="2409" spans="1:36" x14ac:dyDescent="0.35">
      <c r="A2409" s="9" t="s">
        <v>62</v>
      </c>
      <c r="B2409" s="9" t="s">
        <v>34</v>
      </c>
      <c r="C2409" s="9" t="s">
        <v>14503</v>
      </c>
      <c r="D2409" s="9" t="s">
        <v>29</v>
      </c>
      <c r="E2409" s="9" t="s">
        <v>8726</v>
      </c>
      <c r="F2409" s="9" t="str">
        <f>_xlfn.XLOOKUP(E2409,Total_Enrolled!C:C,Total_Enrolled!C:C)</f>
        <v>2025eb1200042@bitspilani-digital.edu.in</v>
      </c>
      <c r="G2409" s="9" t="s">
        <v>8727</v>
      </c>
      <c r="H2409" s="9" t="s">
        <v>14516</v>
      </c>
      <c r="I2409" s="9" t="s">
        <v>8728</v>
      </c>
      <c r="J2409" s="9" t="b">
        <v>1</v>
      </c>
      <c r="K2409" s="9">
        <v>0</v>
      </c>
      <c r="L2409" s="9">
        <f>_xlfn.XLOOKUP(B2409,Courses!A:A,Courses!H:H)</f>
        <v>88</v>
      </c>
      <c r="M2409" s="14">
        <f t="shared" si="185"/>
        <v>0</v>
      </c>
      <c r="N2409" s="14" t="str">
        <f t="shared" si="186"/>
        <v>Not Active</v>
      </c>
      <c r="O2409" s="14" t="str" cm="1">
        <f t="array" ref="O2409">_xlfn.IFS(M2409=0,"0",
M2409&lt;=10%,"0-10",
TRUE,"&gt;10"
)&amp;" "&amp;"% progress"</f>
        <v>0 % progress</v>
      </c>
      <c r="P2409" s="15">
        <f t="shared" si="187"/>
        <v>1</v>
      </c>
      <c r="Q2409" s="15">
        <f>COUNTIFS($G:$G,$G2409)</f>
        <v>5</v>
      </c>
      <c r="R2409" s="16">
        <f t="shared" si="188"/>
        <v>0.2</v>
      </c>
      <c r="S2409" s="15" t="str">
        <f t="shared" si="189"/>
        <v>no progress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/>
      <c r="AA2409" s="9">
        <v>0</v>
      </c>
      <c r="AB2409" s="9"/>
      <c r="AC2409" s="9">
        <v>0</v>
      </c>
      <c r="AD2409" s="9"/>
      <c r="AE2409" s="9" t="s">
        <v>8729</v>
      </c>
      <c r="AF2409" s="9">
        <v>12</v>
      </c>
      <c r="AG2409" s="9"/>
      <c r="AH2409" s="9"/>
      <c r="AI2409" s="9"/>
      <c r="AJ2409" s="9"/>
    </row>
    <row r="2410" spans="1:36" x14ac:dyDescent="0.35">
      <c r="A2410" s="9" t="s">
        <v>136</v>
      </c>
      <c r="B2410" s="9" t="s">
        <v>32</v>
      </c>
      <c r="C2410" s="9" t="s">
        <v>14503</v>
      </c>
      <c r="D2410" s="9" t="s">
        <v>29</v>
      </c>
      <c r="E2410" s="9" t="s">
        <v>8726</v>
      </c>
      <c r="F2410" s="9" t="str">
        <f>_xlfn.XLOOKUP(E2410,Total_Enrolled!C:C,Total_Enrolled!C:C)</f>
        <v>2025eb1200042@bitspilani-digital.edu.in</v>
      </c>
      <c r="G2410" s="9" t="s">
        <v>8727</v>
      </c>
      <c r="H2410" s="9" t="s">
        <v>14516</v>
      </c>
      <c r="I2410" s="9" t="s">
        <v>8728</v>
      </c>
      <c r="J2410" s="9" t="b">
        <v>1</v>
      </c>
      <c r="K2410" s="9">
        <v>0</v>
      </c>
      <c r="L2410" s="9">
        <f>_xlfn.XLOOKUP(B2410,Courses!A:A,Courses!H:H)</f>
        <v>77</v>
      </c>
      <c r="M2410" s="14">
        <f t="shared" si="185"/>
        <v>0</v>
      </c>
      <c r="N2410" s="14" t="str">
        <f t="shared" si="186"/>
        <v>Not Active</v>
      </c>
      <c r="O2410" s="14" t="str" cm="1">
        <f t="array" ref="O2410">_xlfn.IFS(M2410=0,"0",
M2410&lt;=10%,"0-10",
TRUE,"&gt;10"
)&amp;" "&amp;"% progress"</f>
        <v>0 % progress</v>
      </c>
      <c r="P2410" s="15">
        <f t="shared" si="187"/>
        <v>1</v>
      </c>
      <c r="Q2410" s="15">
        <f>COUNTIFS($G:$G,$G2410)</f>
        <v>5</v>
      </c>
      <c r="R2410" s="16">
        <f t="shared" si="188"/>
        <v>0.2</v>
      </c>
      <c r="S2410" s="15" t="str">
        <f t="shared" si="189"/>
        <v>no progress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/>
      <c r="AA2410" s="9">
        <v>0</v>
      </c>
      <c r="AB2410" s="9"/>
      <c r="AC2410" s="9">
        <v>0</v>
      </c>
      <c r="AD2410" s="9"/>
      <c r="AE2410" s="9" t="s">
        <v>8729</v>
      </c>
      <c r="AF2410" s="9">
        <v>12</v>
      </c>
      <c r="AG2410" s="9"/>
      <c r="AH2410" s="9"/>
      <c r="AI2410" s="9"/>
      <c r="AJ2410" s="9"/>
    </row>
    <row r="2411" spans="1:36" x14ac:dyDescent="0.35">
      <c r="A2411" s="9" t="s">
        <v>27</v>
      </c>
      <c r="B2411" s="9" t="s">
        <v>28</v>
      </c>
      <c r="C2411" s="9" t="s">
        <v>14503</v>
      </c>
      <c r="D2411" s="9" t="s">
        <v>29</v>
      </c>
      <c r="E2411" s="9" t="s">
        <v>8726</v>
      </c>
      <c r="F2411" s="9" t="str">
        <f>_xlfn.XLOOKUP(E2411,Total_Enrolled!C:C,Total_Enrolled!C:C)</f>
        <v>2025eb1200042@bitspilani-digital.edu.in</v>
      </c>
      <c r="G2411" s="9" t="s">
        <v>8727</v>
      </c>
      <c r="H2411" s="9" t="s">
        <v>14516</v>
      </c>
      <c r="I2411" s="9" t="s">
        <v>8728</v>
      </c>
      <c r="J2411" s="9" t="b">
        <v>1</v>
      </c>
      <c r="K2411" s="9">
        <v>5</v>
      </c>
      <c r="L2411" s="9">
        <f>_xlfn.XLOOKUP(B2411,Courses!A:A,Courses!H:H)</f>
        <v>61</v>
      </c>
      <c r="M2411" s="14">
        <f t="shared" si="185"/>
        <v>8.1967213114754092E-2</v>
      </c>
      <c r="N2411" s="14" t="str">
        <f t="shared" si="186"/>
        <v>Active</v>
      </c>
      <c r="O2411" s="14" t="str" cm="1">
        <f t="array" ref="O2411">_xlfn.IFS(M2411=0,"0",
M2411&lt;=10%,"0-10",
TRUE,"&gt;10"
)&amp;" "&amp;"% progress"</f>
        <v>0-10 % progress</v>
      </c>
      <c r="P2411" s="15">
        <f t="shared" si="187"/>
        <v>0</v>
      </c>
      <c r="Q2411" s="15">
        <f>COUNTIFS($G:$G,$G2411)</f>
        <v>5</v>
      </c>
      <c r="R2411" s="16">
        <f t="shared" si="188"/>
        <v>0</v>
      </c>
      <c r="S2411" s="15" t="str">
        <f t="shared" si="189"/>
        <v>no 0% progess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/>
      <c r="AA2411" s="9">
        <v>0</v>
      </c>
      <c r="AB2411" s="9"/>
      <c r="AC2411" s="9">
        <v>2852</v>
      </c>
      <c r="AD2411" s="9" t="s">
        <v>8730</v>
      </c>
      <c r="AE2411" s="9" t="s">
        <v>8729</v>
      </c>
      <c r="AF2411" s="9">
        <v>12</v>
      </c>
      <c r="AG2411" s="9"/>
      <c r="AH2411" s="9"/>
      <c r="AI2411" s="9" t="s">
        <v>8731</v>
      </c>
      <c r="AJ2411" s="9" t="s">
        <v>8732</v>
      </c>
    </row>
    <row r="2412" spans="1:36" x14ac:dyDescent="0.35">
      <c r="A2412" s="9" t="s">
        <v>79</v>
      </c>
      <c r="B2412" s="9" t="s">
        <v>39</v>
      </c>
      <c r="C2412" s="9" t="s">
        <v>14503</v>
      </c>
      <c r="D2412" s="9" t="s">
        <v>29</v>
      </c>
      <c r="E2412" s="9" t="s">
        <v>8726</v>
      </c>
      <c r="F2412" s="9" t="str">
        <f>_xlfn.XLOOKUP(E2412,Total_Enrolled!C:C,Total_Enrolled!C:C)</f>
        <v>2025eb1200042@bitspilani-digital.edu.in</v>
      </c>
      <c r="G2412" s="9" t="s">
        <v>8727</v>
      </c>
      <c r="H2412" s="9" t="s">
        <v>14516</v>
      </c>
      <c r="I2412" s="9" t="s">
        <v>8728</v>
      </c>
      <c r="J2412" s="9" t="b">
        <v>1</v>
      </c>
      <c r="K2412" s="9">
        <v>1</v>
      </c>
      <c r="L2412" s="9">
        <f>_xlfn.XLOOKUP(B2412,Courses!A:A,Courses!H:H)</f>
        <v>86</v>
      </c>
      <c r="M2412" s="14">
        <f t="shared" si="185"/>
        <v>1.1627906976744186E-2</v>
      </c>
      <c r="N2412" s="14" t="str">
        <f t="shared" si="186"/>
        <v>Active</v>
      </c>
      <c r="O2412" s="14" t="str" cm="1">
        <f t="array" ref="O2412">_xlfn.IFS(M2412=0,"0",
M2412&lt;=10%,"0-10",
TRUE,"&gt;10"
)&amp;" "&amp;"% progress"</f>
        <v>0-10 % progress</v>
      </c>
      <c r="P2412" s="15">
        <f t="shared" si="187"/>
        <v>0</v>
      </c>
      <c r="Q2412" s="15">
        <f>COUNTIFS($G:$G,$G2412)</f>
        <v>5</v>
      </c>
      <c r="R2412" s="16">
        <f t="shared" si="188"/>
        <v>0</v>
      </c>
      <c r="S2412" s="15" t="str">
        <f t="shared" si="189"/>
        <v>no 0% progess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/>
      <c r="AA2412" s="9">
        <v>0</v>
      </c>
      <c r="AB2412" s="9"/>
      <c r="AC2412" s="9">
        <v>1858</v>
      </c>
      <c r="AD2412" s="9" t="s">
        <v>8733</v>
      </c>
      <c r="AE2412" s="9" t="s">
        <v>8729</v>
      </c>
      <c r="AF2412" s="9">
        <v>12</v>
      </c>
      <c r="AG2412" s="9"/>
      <c r="AH2412" s="9"/>
      <c r="AI2412" s="9"/>
      <c r="AJ2412" s="9"/>
    </row>
    <row r="2413" spans="1:36" x14ac:dyDescent="0.35">
      <c r="A2413" s="9" t="s">
        <v>79</v>
      </c>
      <c r="B2413" s="9" t="s">
        <v>39</v>
      </c>
      <c r="C2413" s="9" t="s">
        <v>14503</v>
      </c>
      <c r="D2413" s="9" t="s">
        <v>29</v>
      </c>
      <c r="E2413" s="9" t="s">
        <v>8734</v>
      </c>
      <c r="F2413" s="9" t="str">
        <f>_xlfn.XLOOKUP(E2413,Total_Enrolled!C:C,Total_Enrolled!C:C)</f>
        <v>2025eb1200043@bitspilani-digital.edu.in</v>
      </c>
      <c r="G2413" s="9" t="s">
        <v>8735</v>
      </c>
      <c r="H2413" s="9" t="s">
        <v>14516</v>
      </c>
      <c r="I2413" s="9" t="s">
        <v>8736</v>
      </c>
      <c r="J2413" s="9" t="b">
        <v>1</v>
      </c>
      <c r="K2413" s="9">
        <v>0</v>
      </c>
      <c r="L2413" s="9">
        <f>_xlfn.XLOOKUP(B2413,Courses!A:A,Courses!H:H)</f>
        <v>86</v>
      </c>
      <c r="M2413" s="14">
        <f t="shared" si="185"/>
        <v>0</v>
      </c>
      <c r="N2413" s="14" t="str">
        <f t="shared" si="186"/>
        <v>Not Active</v>
      </c>
      <c r="O2413" s="14" t="str" cm="1">
        <f t="array" ref="O2413">_xlfn.IFS(M2413=0,"0",
M2413&lt;=10%,"0-10",
TRUE,"&gt;10"
)&amp;" "&amp;"% progress"</f>
        <v>0 % progress</v>
      </c>
      <c r="P2413" s="15">
        <f t="shared" si="187"/>
        <v>1</v>
      </c>
      <c r="Q2413" s="15">
        <f>COUNTIFS($G:$G,$G2413)</f>
        <v>5</v>
      </c>
      <c r="R2413" s="16">
        <f t="shared" si="188"/>
        <v>0.2</v>
      </c>
      <c r="S2413" s="15" t="str">
        <f t="shared" si="189"/>
        <v>no progress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/>
      <c r="AA2413" s="9">
        <v>0</v>
      </c>
      <c r="AB2413" s="9"/>
      <c r="AC2413" s="9">
        <v>0</v>
      </c>
      <c r="AD2413" s="9" t="s">
        <v>8737</v>
      </c>
      <c r="AE2413" s="9" t="s">
        <v>8738</v>
      </c>
      <c r="AF2413" s="9">
        <v>2</v>
      </c>
      <c r="AG2413" s="9"/>
      <c r="AH2413" s="9"/>
      <c r="AI2413" s="9"/>
      <c r="AJ2413" s="9"/>
    </row>
    <row r="2414" spans="1:36" x14ac:dyDescent="0.35">
      <c r="A2414" s="9" t="s">
        <v>27</v>
      </c>
      <c r="B2414" s="9" t="s">
        <v>28</v>
      </c>
      <c r="C2414" s="9" t="s">
        <v>14503</v>
      </c>
      <c r="D2414" s="9" t="s">
        <v>29</v>
      </c>
      <c r="E2414" s="9" t="s">
        <v>8734</v>
      </c>
      <c r="F2414" s="9" t="str">
        <f>_xlfn.XLOOKUP(E2414,Total_Enrolled!C:C,Total_Enrolled!C:C)</f>
        <v>2025eb1200043@bitspilani-digital.edu.in</v>
      </c>
      <c r="G2414" s="9" t="s">
        <v>8735</v>
      </c>
      <c r="H2414" s="9" t="s">
        <v>14516</v>
      </c>
      <c r="I2414" s="9" t="s">
        <v>8736</v>
      </c>
      <c r="J2414" s="9" t="b">
        <v>1</v>
      </c>
      <c r="K2414" s="9">
        <v>0</v>
      </c>
      <c r="L2414" s="9">
        <f>_xlfn.XLOOKUP(B2414,Courses!A:A,Courses!H:H)</f>
        <v>61</v>
      </c>
      <c r="M2414" s="14">
        <f t="shared" si="185"/>
        <v>0</v>
      </c>
      <c r="N2414" s="14" t="str">
        <f t="shared" si="186"/>
        <v>Not Active</v>
      </c>
      <c r="O2414" s="14" t="str" cm="1">
        <f t="array" ref="O2414">_xlfn.IFS(M2414=0,"0",
M2414&lt;=10%,"0-10",
TRUE,"&gt;10"
)&amp;" "&amp;"% progress"</f>
        <v>0 % progress</v>
      </c>
      <c r="P2414" s="15">
        <f t="shared" si="187"/>
        <v>1</v>
      </c>
      <c r="Q2414" s="15">
        <f>COUNTIFS($G:$G,$G2414)</f>
        <v>5</v>
      </c>
      <c r="R2414" s="16">
        <f t="shared" si="188"/>
        <v>0.2</v>
      </c>
      <c r="S2414" s="15" t="str">
        <f t="shared" si="189"/>
        <v>no progress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/>
      <c r="AA2414" s="9">
        <v>0</v>
      </c>
      <c r="AB2414" s="9"/>
      <c r="AC2414" s="9">
        <v>0</v>
      </c>
      <c r="AD2414" s="9" t="s">
        <v>8739</v>
      </c>
      <c r="AE2414" s="9" t="s">
        <v>8738</v>
      </c>
      <c r="AF2414" s="9">
        <v>2</v>
      </c>
      <c r="AG2414" s="9"/>
      <c r="AH2414" s="9"/>
      <c r="AI2414" s="9"/>
      <c r="AJ2414" s="9"/>
    </row>
    <row r="2415" spans="1:36" x14ac:dyDescent="0.35">
      <c r="A2415" s="9" t="s">
        <v>136</v>
      </c>
      <c r="B2415" s="9" t="s">
        <v>32</v>
      </c>
      <c r="C2415" s="9" t="s">
        <v>14503</v>
      </c>
      <c r="D2415" s="9" t="s">
        <v>29</v>
      </c>
      <c r="E2415" s="9" t="s">
        <v>8734</v>
      </c>
      <c r="F2415" s="9" t="str">
        <f>_xlfn.XLOOKUP(E2415,Total_Enrolled!C:C,Total_Enrolled!C:C)</f>
        <v>2025eb1200043@bitspilani-digital.edu.in</v>
      </c>
      <c r="G2415" s="9" t="s">
        <v>8735</v>
      </c>
      <c r="H2415" s="9" t="s">
        <v>14516</v>
      </c>
      <c r="I2415" s="9" t="s">
        <v>8736</v>
      </c>
      <c r="J2415" s="9" t="b">
        <v>1</v>
      </c>
      <c r="K2415" s="9">
        <v>0</v>
      </c>
      <c r="L2415" s="9">
        <f>_xlfn.XLOOKUP(B2415,Courses!A:A,Courses!H:H)</f>
        <v>77</v>
      </c>
      <c r="M2415" s="14">
        <f t="shared" si="185"/>
        <v>0</v>
      </c>
      <c r="N2415" s="14" t="str">
        <f t="shared" si="186"/>
        <v>Not Active</v>
      </c>
      <c r="O2415" s="14" t="str" cm="1">
        <f t="array" ref="O2415">_xlfn.IFS(M2415=0,"0",
M2415&lt;=10%,"0-10",
TRUE,"&gt;10"
)&amp;" "&amp;"% progress"</f>
        <v>0 % progress</v>
      </c>
      <c r="P2415" s="15">
        <f t="shared" si="187"/>
        <v>1</v>
      </c>
      <c r="Q2415" s="15">
        <f>COUNTIFS($G:$G,$G2415)</f>
        <v>5</v>
      </c>
      <c r="R2415" s="16">
        <f t="shared" si="188"/>
        <v>0.2</v>
      </c>
      <c r="S2415" s="15" t="str">
        <f t="shared" si="189"/>
        <v>no progress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/>
      <c r="AA2415" s="9">
        <v>0</v>
      </c>
      <c r="AB2415" s="9"/>
      <c r="AC2415" s="9">
        <v>0</v>
      </c>
      <c r="AD2415" s="9" t="s">
        <v>8740</v>
      </c>
      <c r="AE2415" s="9" t="s">
        <v>8738</v>
      </c>
      <c r="AF2415" s="9">
        <v>2</v>
      </c>
      <c r="AG2415" s="9"/>
      <c r="AH2415" s="9"/>
      <c r="AI2415" s="9"/>
      <c r="AJ2415" s="9"/>
    </row>
    <row r="2416" spans="1:36" x14ac:dyDescent="0.35">
      <c r="A2416" s="9" t="s">
        <v>62</v>
      </c>
      <c r="B2416" s="9" t="s">
        <v>34</v>
      </c>
      <c r="C2416" s="9" t="s">
        <v>14503</v>
      </c>
      <c r="D2416" s="9" t="s">
        <v>29</v>
      </c>
      <c r="E2416" s="9" t="s">
        <v>8734</v>
      </c>
      <c r="F2416" s="9" t="str">
        <f>_xlfn.XLOOKUP(E2416,Total_Enrolled!C:C,Total_Enrolled!C:C)</f>
        <v>2025eb1200043@bitspilani-digital.edu.in</v>
      </c>
      <c r="G2416" s="9" t="s">
        <v>8735</v>
      </c>
      <c r="H2416" s="9" t="s">
        <v>14516</v>
      </c>
      <c r="I2416" s="9" t="s">
        <v>8736</v>
      </c>
      <c r="J2416" s="9" t="b">
        <v>1</v>
      </c>
      <c r="K2416" s="9">
        <v>0</v>
      </c>
      <c r="L2416" s="9">
        <f>_xlfn.XLOOKUP(B2416,Courses!A:A,Courses!H:H)</f>
        <v>88</v>
      </c>
      <c r="M2416" s="14">
        <f t="shared" si="185"/>
        <v>0</v>
      </c>
      <c r="N2416" s="14" t="str">
        <f t="shared" si="186"/>
        <v>Not Active</v>
      </c>
      <c r="O2416" s="14" t="str" cm="1">
        <f t="array" ref="O2416">_xlfn.IFS(M2416=0,"0",
M2416&lt;=10%,"0-10",
TRUE,"&gt;10"
)&amp;" "&amp;"% progress"</f>
        <v>0 % progress</v>
      </c>
      <c r="P2416" s="15">
        <f t="shared" si="187"/>
        <v>1</v>
      </c>
      <c r="Q2416" s="15">
        <f>COUNTIFS($G:$G,$G2416)</f>
        <v>5</v>
      </c>
      <c r="R2416" s="16">
        <f t="shared" si="188"/>
        <v>0.2</v>
      </c>
      <c r="S2416" s="15" t="str">
        <f t="shared" si="189"/>
        <v>no progress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/>
      <c r="AA2416" s="9">
        <v>0</v>
      </c>
      <c r="AB2416" s="9"/>
      <c r="AC2416" s="9">
        <v>0</v>
      </c>
      <c r="AD2416" s="9" t="s">
        <v>8741</v>
      </c>
      <c r="AE2416" s="9" t="s">
        <v>8738</v>
      </c>
      <c r="AF2416" s="9">
        <v>2</v>
      </c>
      <c r="AG2416" s="9"/>
      <c r="AH2416" s="9"/>
      <c r="AI2416" s="9"/>
      <c r="AJ2416" s="9"/>
    </row>
    <row r="2417" spans="1:36" x14ac:dyDescent="0.35">
      <c r="A2417" s="9" t="s">
        <v>124</v>
      </c>
      <c r="B2417" s="9" t="s">
        <v>33</v>
      </c>
      <c r="C2417" s="9" t="s">
        <v>14503</v>
      </c>
      <c r="D2417" s="9" t="s">
        <v>29</v>
      </c>
      <c r="E2417" s="9" t="s">
        <v>8734</v>
      </c>
      <c r="F2417" s="9" t="str">
        <f>_xlfn.XLOOKUP(E2417,Total_Enrolled!C:C,Total_Enrolled!C:C)</f>
        <v>2025eb1200043@bitspilani-digital.edu.in</v>
      </c>
      <c r="G2417" s="9" t="s">
        <v>8735</v>
      </c>
      <c r="H2417" s="9" t="s">
        <v>14516</v>
      </c>
      <c r="I2417" s="9" t="s">
        <v>8736</v>
      </c>
      <c r="J2417" s="9" t="b">
        <v>1</v>
      </c>
      <c r="K2417" s="9">
        <v>0</v>
      </c>
      <c r="L2417" s="9">
        <f>_xlfn.XLOOKUP(B2417,Courses!A:A,Courses!H:H)</f>
        <v>41</v>
      </c>
      <c r="M2417" s="14">
        <f t="shared" ref="M2417:M2480" si="190">K2417/L2417</f>
        <v>0</v>
      </c>
      <c r="N2417" s="14" t="str">
        <f t="shared" ref="N2417:N2480" si="191">IF(M2417&gt;0,"Active","Not Active")</f>
        <v>Not Active</v>
      </c>
      <c r="O2417" s="14" t="str" cm="1">
        <f t="array" ref="O2417">_xlfn.IFS(M2417=0,"0",
M2417&lt;=10%,"0-10",
TRUE,"&gt;10"
)&amp;" "&amp;"% progress"</f>
        <v>0 % progress</v>
      </c>
      <c r="P2417" s="15">
        <f t="shared" ref="P2417:P2480" si="192">IF(M2417=0,1,0)</f>
        <v>1</v>
      </c>
      <c r="Q2417" s="15">
        <f>COUNTIFS($G:$G,$G2417)</f>
        <v>5</v>
      </c>
      <c r="R2417" s="16">
        <f t="shared" ref="R2417:R2480" si="193">P2417/Q2417</f>
        <v>0.2</v>
      </c>
      <c r="S2417" s="15" t="str">
        <f t="shared" ref="S2417:S2480" si="194">IF(R2417=0, "no 0% progess", "no progress")</f>
        <v>no progress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/>
      <c r="AA2417" s="9">
        <v>0</v>
      </c>
      <c r="AB2417" s="9"/>
      <c r="AC2417" s="9">
        <v>0</v>
      </c>
      <c r="AD2417" s="9"/>
      <c r="AE2417" s="9" t="s">
        <v>8738</v>
      </c>
      <c r="AF2417" s="9">
        <v>2</v>
      </c>
      <c r="AG2417" s="9"/>
      <c r="AH2417" s="9"/>
      <c r="AI2417" s="9"/>
      <c r="AJ2417" s="9"/>
    </row>
    <row r="2418" spans="1:36" x14ac:dyDescent="0.35">
      <c r="A2418" s="9" t="s">
        <v>124</v>
      </c>
      <c r="B2418" s="9" t="s">
        <v>33</v>
      </c>
      <c r="C2418" s="9" t="s">
        <v>14503</v>
      </c>
      <c r="D2418" s="9" t="s">
        <v>29</v>
      </c>
      <c r="E2418" s="9" t="s">
        <v>8742</v>
      </c>
      <c r="F2418" s="9" t="str">
        <f>_xlfn.XLOOKUP(E2418,Total_Enrolled!C:C,Total_Enrolled!C:C)</f>
        <v>2025eb1200044@bitspilani-digital.edu.in</v>
      </c>
      <c r="G2418" s="9" t="s">
        <v>8743</v>
      </c>
      <c r="H2418" s="9" t="s">
        <v>14516</v>
      </c>
      <c r="I2418" s="9" t="s">
        <v>8744</v>
      </c>
      <c r="J2418" s="9" t="b">
        <v>1</v>
      </c>
      <c r="K2418" s="9">
        <v>49</v>
      </c>
      <c r="L2418" s="9">
        <f>_xlfn.XLOOKUP(B2418,Courses!A:A,Courses!H:H)</f>
        <v>41</v>
      </c>
      <c r="M2418" s="14">
        <f t="shared" si="190"/>
        <v>1.1951219512195121</v>
      </c>
      <c r="N2418" s="14" t="str">
        <f t="shared" si="191"/>
        <v>Active</v>
      </c>
      <c r="O2418" s="14" t="str" cm="1">
        <f t="array" ref="O2418">_xlfn.IFS(M2418=0,"0",
M2418&lt;=10%,"0-10",
TRUE,"&gt;10"
)&amp;" "&amp;"% progress"</f>
        <v>&gt;10 % progress</v>
      </c>
      <c r="P2418" s="15">
        <f t="shared" si="192"/>
        <v>0</v>
      </c>
      <c r="Q2418" s="15">
        <f>COUNTIFS($G:$G,$G2418)</f>
        <v>5</v>
      </c>
      <c r="R2418" s="16">
        <f t="shared" si="193"/>
        <v>0</v>
      </c>
      <c r="S2418" s="15" t="str">
        <f t="shared" si="194"/>
        <v>no 0% progess</v>
      </c>
      <c r="T2418" s="9">
        <v>0</v>
      </c>
      <c r="U2418" s="9">
        <v>9</v>
      </c>
      <c r="V2418" s="9">
        <v>10</v>
      </c>
      <c r="W2418" s="9">
        <v>0</v>
      </c>
      <c r="X2418" s="9">
        <v>0</v>
      </c>
      <c r="Y2418" s="9">
        <v>0</v>
      </c>
      <c r="Z2418" s="9"/>
      <c r="AA2418" s="9">
        <v>0</v>
      </c>
      <c r="AB2418" s="9"/>
      <c r="AC2418" s="9">
        <v>11178</v>
      </c>
      <c r="AD2418" s="9" t="s">
        <v>8746</v>
      </c>
      <c r="AE2418" s="9" t="s">
        <v>8745</v>
      </c>
      <c r="AF2418" s="9">
        <v>98</v>
      </c>
      <c r="AG2418" s="9"/>
      <c r="AH2418" s="9" t="s">
        <v>8747</v>
      </c>
      <c r="AI2418" s="9" t="s">
        <v>8748</v>
      </c>
      <c r="AJ2418" s="9" t="s">
        <v>8748</v>
      </c>
    </row>
    <row r="2419" spans="1:36" x14ac:dyDescent="0.35">
      <c r="A2419" s="9" t="s">
        <v>62</v>
      </c>
      <c r="B2419" s="9" t="s">
        <v>34</v>
      </c>
      <c r="C2419" s="9" t="s">
        <v>14503</v>
      </c>
      <c r="D2419" s="9" t="s">
        <v>29</v>
      </c>
      <c r="E2419" s="9" t="s">
        <v>8742</v>
      </c>
      <c r="F2419" s="9" t="str">
        <f>_xlfn.XLOOKUP(E2419,Total_Enrolled!C:C,Total_Enrolled!C:C)</f>
        <v>2025eb1200044@bitspilani-digital.edu.in</v>
      </c>
      <c r="G2419" s="9" t="s">
        <v>8743</v>
      </c>
      <c r="H2419" s="9" t="s">
        <v>14516</v>
      </c>
      <c r="I2419" s="9" t="s">
        <v>8744</v>
      </c>
      <c r="J2419" s="9" t="b">
        <v>1</v>
      </c>
      <c r="K2419" s="9">
        <v>91</v>
      </c>
      <c r="L2419" s="9">
        <f>_xlfn.XLOOKUP(B2419,Courses!A:A,Courses!H:H)</f>
        <v>88</v>
      </c>
      <c r="M2419" s="14">
        <f t="shared" si="190"/>
        <v>1.0340909090909092</v>
      </c>
      <c r="N2419" s="14" t="str">
        <f t="shared" si="191"/>
        <v>Active</v>
      </c>
      <c r="O2419" s="14" t="str" cm="1">
        <f t="array" ref="O2419">_xlfn.IFS(M2419=0,"0",
M2419&lt;=10%,"0-10",
TRUE,"&gt;10"
)&amp;" "&amp;"% progress"</f>
        <v>&gt;10 % progress</v>
      </c>
      <c r="P2419" s="15">
        <f t="shared" si="192"/>
        <v>0</v>
      </c>
      <c r="Q2419" s="15">
        <f>COUNTIFS($G:$G,$G2419)</f>
        <v>5</v>
      </c>
      <c r="R2419" s="16">
        <f t="shared" si="193"/>
        <v>0</v>
      </c>
      <c r="S2419" s="15" t="str">
        <f t="shared" si="194"/>
        <v>no 0% progess</v>
      </c>
      <c r="T2419" s="9">
        <v>0</v>
      </c>
      <c r="U2419" s="9">
        <v>34</v>
      </c>
      <c r="V2419" s="9">
        <v>47</v>
      </c>
      <c r="W2419" s="9">
        <v>0</v>
      </c>
      <c r="X2419" s="9">
        <v>0</v>
      </c>
      <c r="Y2419" s="9">
        <v>0</v>
      </c>
      <c r="Z2419" s="9"/>
      <c r="AA2419" s="9">
        <v>0</v>
      </c>
      <c r="AB2419" s="9"/>
      <c r="AC2419" s="9">
        <v>23499</v>
      </c>
      <c r="AD2419" s="9" t="s">
        <v>8749</v>
      </c>
      <c r="AE2419" s="9" t="s">
        <v>8745</v>
      </c>
      <c r="AF2419" s="9">
        <v>98</v>
      </c>
      <c r="AG2419" s="9"/>
      <c r="AH2419" s="9" t="s">
        <v>8750</v>
      </c>
      <c r="AI2419" s="9" t="s">
        <v>8751</v>
      </c>
      <c r="AJ2419" s="9" t="s">
        <v>8752</v>
      </c>
    </row>
    <row r="2420" spans="1:36" x14ac:dyDescent="0.35">
      <c r="A2420" s="9" t="s">
        <v>136</v>
      </c>
      <c r="B2420" s="9" t="s">
        <v>32</v>
      </c>
      <c r="C2420" s="9" t="s">
        <v>14503</v>
      </c>
      <c r="D2420" s="9" t="s">
        <v>29</v>
      </c>
      <c r="E2420" s="9" t="s">
        <v>8742</v>
      </c>
      <c r="F2420" s="9" t="str">
        <f>_xlfn.XLOOKUP(E2420,Total_Enrolled!C:C,Total_Enrolled!C:C)</f>
        <v>2025eb1200044@bitspilani-digital.edu.in</v>
      </c>
      <c r="G2420" s="9" t="s">
        <v>8743</v>
      </c>
      <c r="H2420" s="9" t="s">
        <v>14516</v>
      </c>
      <c r="I2420" s="9" t="s">
        <v>8744</v>
      </c>
      <c r="J2420" s="9" t="b">
        <v>1</v>
      </c>
      <c r="K2420" s="9">
        <v>79</v>
      </c>
      <c r="L2420" s="9">
        <f>_xlfn.XLOOKUP(B2420,Courses!A:A,Courses!H:H)</f>
        <v>77</v>
      </c>
      <c r="M2420" s="14">
        <f t="shared" si="190"/>
        <v>1.025974025974026</v>
      </c>
      <c r="N2420" s="14" t="str">
        <f t="shared" si="191"/>
        <v>Active</v>
      </c>
      <c r="O2420" s="14" t="str" cm="1">
        <f t="array" ref="O2420">_xlfn.IFS(M2420=0,"0",
M2420&lt;=10%,"0-10",
TRUE,"&gt;10"
)&amp;" "&amp;"% progress"</f>
        <v>&gt;10 % progress</v>
      </c>
      <c r="P2420" s="15">
        <f t="shared" si="192"/>
        <v>0</v>
      </c>
      <c r="Q2420" s="15">
        <f>COUNTIFS($G:$G,$G2420)</f>
        <v>5</v>
      </c>
      <c r="R2420" s="16">
        <f t="shared" si="193"/>
        <v>0</v>
      </c>
      <c r="S2420" s="15" t="str">
        <f t="shared" si="194"/>
        <v>no 0% progess</v>
      </c>
      <c r="T2420" s="9">
        <v>0</v>
      </c>
      <c r="U2420" s="9">
        <v>29</v>
      </c>
      <c r="V2420" s="9">
        <v>37</v>
      </c>
      <c r="W2420" s="9">
        <v>3</v>
      </c>
      <c r="X2420" s="9">
        <v>0</v>
      </c>
      <c r="Y2420" s="9">
        <v>1</v>
      </c>
      <c r="Z2420" s="9" t="s">
        <v>8753</v>
      </c>
      <c r="AA2420" s="9">
        <v>0</v>
      </c>
      <c r="AB2420" s="9"/>
      <c r="AC2420" s="9">
        <v>44891</v>
      </c>
      <c r="AD2420" s="9" t="s">
        <v>8754</v>
      </c>
      <c r="AE2420" s="9" t="s">
        <v>8745</v>
      </c>
      <c r="AF2420" s="9">
        <v>98</v>
      </c>
      <c r="AG2420" s="9"/>
      <c r="AH2420" s="9" t="s">
        <v>8755</v>
      </c>
      <c r="AI2420" s="9"/>
      <c r="AJ2420" s="9"/>
    </row>
    <row r="2421" spans="1:36" x14ac:dyDescent="0.35">
      <c r="A2421" s="9" t="s">
        <v>27</v>
      </c>
      <c r="B2421" s="9" t="s">
        <v>28</v>
      </c>
      <c r="C2421" s="9" t="s">
        <v>14503</v>
      </c>
      <c r="D2421" s="9" t="s">
        <v>29</v>
      </c>
      <c r="E2421" s="9" t="s">
        <v>8742</v>
      </c>
      <c r="F2421" s="9" t="str">
        <f>_xlfn.XLOOKUP(E2421,Total_Enrolled!C:C,Total_Enrolled!C:C)</f>
        <v>2025eb1200044@bitspilani-digital.edu.in</v>
      </c>
      <c r="G2421" s="9" t="s">
        <v>8743</v>
      </c>
      <c r="H2421" s="9" t="s">
        <v>14516</v>
      </c>
      <c r="I2421" s="9" t="s">
        <v>8744</v>
      </c>
      <c r="J2421" s="9" t="b">
        <v>1</v>
      </c>
      <c r="K2421" s="9">
        <v>25</v>
      </c>
      <c r="L2421" s="9">
        <f>_xlfn.XLOOKUP(B2421,Courses!A:A,Courses!H:H)</f>
        <v>61</v>
      </c>
      <c r="M2421" s="14">
        <f t="shared" si="190"/>
        <v>0.4098360655737705</v>
      </c>
      <c r="N2421" s="14" t="str">
        <f t="shared" si="191"/>
        <v>Active</v>
      </c>
      <c r="O2421" s="14" t="str" cm="1">
        <f t="array" ref="O2421">_xlfn.IFS(M2421=0,"0",
M2421&lt;=10%,"0-10",
TRUE,"&gt;10"
)&amp;" "&amp;"% progress"</f>
        <v>&gt;10 % progress</v>
      </c>
      <c r="P2421" s="15">
        <f t="shared" si="192"/>
        <v>0</v>
      </c>
      <c r="Q2421" s="15">
        <f>COUNTIFS($G:$G,$G2421)</f>
        <v>5</v>
      </c>
      <c r="R2421" s="16">
        <f t="shared" si="193"/>
        <v>0</v>
      </c>
      <c r="S2421" s="15" t="str">
        <f t="shared" si="194"/>
        <v>no 0% progess</v>
      </c>
      <c r="T2421" s="9">
        <v>0</v>
      </c>
      <c r="U2421" s="9">
        <v>5</v>
      </c>
      <c r="V2421" s="9">
        <v>11</v>
      </c>
      <c r="W2421" s="9">
        <v>0</v>
      </c>
      <c r="X2421" s="9">
        <v>0</v>
      </c>
      <c r="Y2421" s="9">
        <v>0</v>
      </c>
      <c r="Z2421" s="9"/>
      <c r="AA2421" s="9">
        <v>0</v>
      </c>
      <c r="AB2421" s="9"/>
      <c r="AC2421" s="9">
        <v>6781</v>
      </c>
      <c r="AD2421" s="9" t="s">
        <v>8756</v>
      </c>
      <c r="AE2421" s="9" t="s">
        <v>8745</v>
      </c>
      <c r="AF2421" s="9">
        <v>98</v>
      </c>
      <c r="AG2421" s="9"/>
      <c r="AH2421" s="9" t="s">
        <v>8757</v>
      </c>
      <c r="AI2421" s="9" t="s">
        <v>8758</v>
      </c>
      <c r="AJ2421" s="9" t="s">
        <v>8759</v>
      </c>
    </row>
    <row r="2422" spans="1:36" x14ac:dyDescent="0.35">
      <c r="A2422" s="9" t="s">
        <v>79</v>
      </c>
      <c r="B2422" s="9" t="s">
        <v>39</v>
      </c>
      <c r="C2422" s="9" t="s">
        <v>14503</v>
      </c>
      <c r="D2422" s="9" t="s">
        <v>29</v>
      </c>
      <c r="E2422" s="9" t="s">
        <v>8742</v>
      </c>
      <c r="F2422" s="9" t="str">
        <f>_xlfn.XLOOKUP(E2422,Total_Enrolled!C:C,Total_Enrolled!C:C)</f>
        <v>2025eb1200044@bitspilani-digital.edu.in</v>
      </c>
      <c r="G2422" s="9" t="s">
        <v>8743</v>
      </c>
      <c r="H2422" s="9" t="s">
        <v>14516</v>
      </c>
      <c r="I2422" s="9" t="s">
        <v>8744</v>
      </c>
      <c r="J2422" s="9" t="b">
        <v>1</v>
      </c>
      <c r="K2422" s="9">
        <v>91</v>
      </c>
      <c r="L2422" s="9">
        <f>_xlfn.XLOOKUP(B2422,Courses!A:A,Courses!H:H)</f>
        <v>86</v>
      </c>
      <c r="M2422" s="14">
        <f t="shared" si="190"/>
        <v>1.058139534883721</v>
      </c>
      <c r="N2422" s="14" t="str">
        <f t="shared" si="191"/>
        <v>Active</v>
      </c>
      <c r="O2422" s="14" t="str" cm="1">
        <f t="array" ref="O2422">_xlfn.IFS(M2422=0,"0",
M2422&lt;=10%,"0-10",
TRUE,"&gt;10"
)&amp;" "&amp;"% progress"</f>
        <v>&gt;10 % progress</v>
      </c>
      <c r="P2422" s="15">
        <f t="shared" si="192"/>
        <v>0</v>
      </c>
      <c r="Q2422" s="15">
        <f>COUNTIFS($G:$G,$G2422)</f>
        <v>5</v>
      </c>
      <c r="R2422" s="16">
        <f t="shared" si="193"/>
        <v>0</v>
      </c>
      <c r="S2422" s="15" t="str">
        <f t="shared" si="194"/>
        <v>no 0% progess</v>
      </c>
      <c r="T2422" s="9">
        <v>0</v>
      </c>
      <c r="U2422" s="9">
        <v>27</v>
      </c>
      <c r="V2422" s="9">
        <v>28</v>
      </c>
      <c r="W2422" s="9">
        <v>3</v>
      </c>
      <c r="X2422" s="9">
        <v>0</v>
      </c>
      <c r="Y2422" s="9">
        <v>0</v>
      </c>
      <c r="Z2422" s="9" t="s">
        <v>8760</v>
      </c>
      <c r="AA2422" s="9">
        <v>0</v>
      </c>
      <c r="AB2422" s="9"/>
      <c r="AC2422" s="9">
        <v>42583</v>
      </c>
      <c r="AD2422" s="9" t="s">
        <v>8761</v>
      </c>
      <c r="AE2422" s="9" t="s">
        <v>8745</v>
      </c>
      <c r="AF2422" s="9">
        <v>98</v>
      </c>
      <c r="AG2422" s="9"/>
      <c r="AH2422" s="9" t="s">
        <v>8762</v>
      </c>
      <c r="AI2422" s="9" t="s">
        <v>8763</v>
      </c>
      <c r="AJ2422" s="9" t="s">
        <v>8764</v>
      </c>
    </row>
    <row r="2423" spans="1:36" x14ac:dyDescent="0.35">
      <c r="A2423" s="9" t="s">
        <v>79</v>
      </c>
      <c r="B2423" s="9" t="s">
        <v>39</v>
      </c>
      <c r="C2423" s="9" t="s">
        <v>14503</v>
      </c>
      <c r="D2423" s="9" t="s">
        <v>29</v>
      </c>
      <c r="E2423" s="9" t="s">
        <v>8765</v>
      </c>
      <c r="F2423" s="9" t="str">
        <f>_xlfn.XLOOKUP(E2423,Total_Enrolled!C:C,Total_Enrolled!C:C)</f>
        <v>2025eb1200045@bitspilani-digital.edu.in</v>
      </c>
      <c r="G2423" s="9" t="s">
        <v>8766</v>
      </c>
      <c r="H2423" s="9" t="s">
        <v>14516</v>
      </c>
      <c r="I2423" s="9" t="s">
        <v>8767</v>
      </c>
      <c r="J2423" s="9" t="b">
        <v>1</v>
      </c>
      <c r="K2423" s="9">
        <v>12</v>
      </c>
      <c r="L2423" s="9">
        <f>_xlfn.XLOOKUP(B2423,Courses!A:A,Courses!H:H)</f>
        <v>86</v>
      </c>
      <c r="M2423" s="14">
        <f t="shared" si="190"/>
        <v>0.13953488372093023</v>
      </c>
      <c r="N2423" s="14" t="str">
        <f t="shared" si="191"/>
        <v>Active</v>
      </c>
      <c r="O2423" s="14" t="str" cm="1">
        <f t="array" ref="O2423">_xlfn.IFS(M2423=0,"0",
M2423&lt;=10%,"0-10",
TRUE,"&gt;10"
)&amp;" "&amp;"% progress"</f>
        <v>&gt;10 % progress</v>
      </c>
      <c r="P2423" s="15">
        <f t="shared" si="192"/>
        <v>0</v>
      </c>
      <c r="Q2423" s="15">
        <f>COUNTIFS($G:$G,$G2423)</f>
        <v>5</v>
      </c>
      <c r="R2423" s="16">
        <f t="shared" si="193"/>
        <v>0</v>
      </c>
      <c r="S2423" s="15" t="str">
        <f t="shared" si="194"/>
        <v>no 0% progess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/>
      <c r="AA2423" s="9">
        <v>0</v>
      </c>
      <c r="AB2423" s="9"/>
      <c r="AC2423" s="9">
        <v>1260</v>
      </c>
      <c r="AD2423" s="9" t="s">
        <v>8768</v>
      </c>
      <c r="AE2423" s="9" t="s">
        <v>8769</v>
      </c>
      <c r="AF2423" s="9">
        <v>13</v>
      </c>
      <c r="AG2423" s="9"/>
      <c r="AH2423" s="9"/>
      <c r="AI2423" s="9" t="s">
        <v>8770</v>
      </c>
      <c r="AJ2423" s="9" t="s">
        <v>8771</v>
      </c>
    </row>
    <row r="2424" spans="1:36" x14ac:dyDescent="0.35">
      <c r="A2424" s="9" t="s">
        <v>27</v>
      </c>
      <c r="B2424" s="9" t="s">
        <v>28</v>
      </c>
      <c r="C2424" s="9" t="s">
        <v>14503</v>
      </c>
      <c r="D2424" s="9" t="s">
        <v>29</v>
      </c>
      <c r="E2424" s="9" t="s">
        <v>8765</v>
      </c>
      <c r="F2424" s="9" t="str">
        <f>_xlfn.XLOOKUP(E2424,Total_Enrolled!C:C,Total_Enrolled!C:C)</f>
        <v>2025eb1200045@bitspilani-digital.edu.in</v>
      </c>
      <c r="G2424" s="9" t="s">
        <v>8766</v>
      </c>
      <c r="H2424" s="9" t="s">
        <v>14516</v>
      </c>
      <c r="I2424" s="9" t="s">
        <v>8767</v>
      </c>
      <c r="J2424" s="9" t="b">
        <v>1</v>
      </c>
      <c r="K2424" s="9">
        <v>3</v>
      </c>
      <c r="L2424" s="9">
        <f>_xlfn.XLOOKUP(B2424,Courses!A:A,Courses!H:H)</f>
        <v>61</v>
      </c>
      <c r="M2424" s="14">
        <f t="shared" si="190"/>
        <v>4.9180327868852458E-2</v>
      </c>
      <c r="N2424" s="14" t="str">
        <f t="shared" si="191"/>
        <v>Active</v>
      </c>
      <c r="O2424" s="14" t="str" cm="1">
        <f t="array" ref="O2424">_xlfn.IFS(M2424=0,"0",
M2424&lt;=10%,"0-10",
TRUE,"&gt;10"
)&amp;" "&amp;"% progress"</f>
        <v>0-10 % progress</v>
      </c>
      <c r="P2424" s="15">
        <f t="shared" si="192"/>
        <v>0</v>
      </c>
      <c r="Q2424" s="15">
        <f>COUNTIFS($G:$G,$G2424)</f>
        <v>5</v>
      </c>
      <c r="R2424" s="16">
        <f t="shared" si="193"/>
        <v>0</v>
      </c>
      <c r="S2424" s="15" t="str">
        <f t="shared" si="194"/>
        <v>no 0% progess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/>
      <c r="AA2424" s="9">
        <v>0</v>
      </c>
      <c r="AB2424" s="9"/>
      <c r="AC2424" s="9">
        <v>59</v>
      </c>
      <c r="AD2424" s="9" t="s">
        <v>8772</v>
      </c>
      <c r="AE2424" s="9" t="s">
        <v>8769</v>
      </c>
      <c r="AF2424" s="9">
        <v>13</v>
      </c>
      <c r="AG2424" s="9"/>
      <c r="AH2424" s="9"/>
      <c r="AI2424" s="9"/>
      <c r="AJ2424" s="9"/>
    </row>
    <row r="2425" spans="1:36" x14ac:dyDescent="0.35">
      <c r="A2425" s="9" t="s">
        <v>136</v>
      </c>
      <c r="B2425" s="9" t="s">
        <v>32</v>
      </c>
      <c r="C2425" s="9" t="s">
        <v>14503</v>
      </c>
      <c r="D2425" s="9" t="s">
        <v>29</v>
      </c>
      <c r="E2425" s="9" t="s">
        <v>8765</v>
      </c>
      <c r="F2425" s="9" t="str">
        <f>_xlfn.XLOOKUP(E2425,Total_Enrolled!C:C,Total_Enrolled!C:C)</f>
        <v>2025eb1200045@bitspilani-digital.edu.in</v>
      </c>
      <c r="G2425" s="9" t="s">
        <v>8766</v>
      </c>
      <c r="H2425" s="9" t="s">
        <v>14516</v>
      </c>
      <c r="I2425" s="9" t="s">
        <v>8767</v>
      </c>
      <c r="J2425" s="9" t="b">
        <v>1</v>
      </c>
      <c r="K2425" s="9">
        <v>4</v>
      </c>
      <c r="L2425" s="9">
        <f>_xlfn.XLOOKUP(B2425,Courses!A:A,Courses!H:H)</f>
        <v>77</v>
      </c>
      <c r="M2425" s="14">
        <f t="shared" si="190"/>
        <v>5.1948051948051951E-2</v>
      </c>
      <c r="N2425" s="14" t="str">
        <f t="shared" si="191"/>
        <v>Active</v>
      </c>
      <c r="O2425" s="14" t="str" cm="1">
        <f t="array" ref="O2425">_xlfn.IFS(M2425=0,"0",
M2425&lt;=10%,"0-10",
TRUE,"&gt;10"
)&amp;" "&amp;"% progress"</f>
        <v>0-10 % progress</v>
      </c>
      <c r="P2425" s="15">
        <f t="shared" si="192"/>
        <v>0</v>
      </c>
      <c r="Q2425" s="15">
        <f>COUNTIFS($G:$G,$G2425)</f>
        <v>5</v>
      </c>
      <c r="R2425" s="16">
        <f t="shared" si="193"/>
        <v>0</v>
      </c>
      <c r="S2425" s="15" t="str">
        <f t="shared" si="194"/>
        <v>no 0% progess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/>
      <c r="AA2425" s="9">
        <v>0</v>
      </c>
      <c r="AB2425" s="9"/>
      <c r="AC2425" s="9">
        <v>40</v>
      </c>
      <c r="AD2425" s="9" t="s">
        <v>8773</v>
      </c>
      <c r="AE2425" s="9" t="s">
        <v>8769</v>
      </c>
      <c r="AF2425" s="9">
        <v>13</v>
      </c>
      <c r="AG2425" s="9"/>
      <c r="AH2425" s="9"/>
      <c r="AI2425" s="9"/>
      <c r="AJ2425" s="9"/>
    </row>
    <row r="2426" spans="1:36" x14ac:dyDescent="0.35">
      <c r="A2426" s="9" t="s">
        <v>62</v>
      </c>
      <c r="B2426" s="9" t="s">
        <v>34</v>
      </c>
      <c r="C2426" s="9" t="s">
        <v>14503</v>
      </c>
      <c r="D2426" s="9" t="s">
        <v>29</v>
      </c>
      <c r="E2426" s="9" t="s">
        <v>8765</v>
      </c>
      <c r="F2426" s="9" t="str">
        <f>_xlfn.XLOOKUP(E2426,Total_Enrolled!C:C,Total_Enrolled!C:C)</f>
        <v>2025eb1200045@bitspilani-digital.edu.in</v>
      </c>
      <c r="G2426" s="9" t="s">
        <v>8766</v>
      </c>
      <c r="H2426" s="9" t="s">
        <v>14516</v>
      </c>
      <c r="I2426" s="9" t="s">
        <v>8767</v>
      </c>
      <c r="J2426" s="9" t="b">
        <v>1</v>
      </c>
      <c r="K2426" s="9">
        <v>7</v>
      </c>
      <c r="L2426" s="9">
        <f>_xlfn.XLOOKUP(B2426,Courses!A:A,Courses!H:H)</f>
        <v>88</v>
      </c>
      <c r="M2426" s="14">
        <f t="shared" si="190"/>
        <v>7.9545454545454544E-2</v>
      </c>
      <c r="N2426" s="14" t="str">
        <f t="shared" si="191"/>
        <v>Active</v>
      </c>
      <c r="O2426" s="14" t="str" cm="1">
        <f t="array" ref="O2426">_xlfn.IFS(M2426=0,"0",
M2426&lt;=10%,"0-10",
TRUE,"&gt;10"
)&amp;" "&amp;"% progress"</f>
        <v>0-10 % progress</v>
      </c>
      <c r="P2426" s="15">
        <f t="shared" si="192"/>
        <v>0</v>
      </c>
      <c r="Q2426" s="15">
        <f>COUNTIFS($G:$G,$G2426)</f>
        <v>5</v>
      </c>
      <c r="R2426" s="16">
        <f t="shared" si="193"/>
        <v>0</v>
      </c>
      <c r="S2426" s="15" t="str">
        <f t="shared" si="194"/>
        <v>no 0% progess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/>
      <c r="AA2426" s="9">
        <v>0</v>
      </c>
      <c r="AB2426" s="9"/>
      <c r="AC2426" s="9">
        <v>362</v>
      </c>
      <c r="AD2426" s="9" t="s">
        <v>8774</v>
      </c>
      <c r="AE2426" s="9" t="s">
        <v>8769</v>
      </c>
      <c r="AF2426" s="9">
        <v>13</v>
      </c>
      <c r="AG2426" s="9"/>
      <c r="AH2426" s="9"/>
      <c r="AI2426" s="9" t="s">
        <v>8775</v>
      </c>
      <c r="AJ2426" s="9" t="s">
        <v>8775</v>
      </c>
    </row>
    <row r="2427" spans="1:36" x14ac:dyDescent="0.35">
      <c r="A2427" s="9" t="s">
        <v>124</v>
      </c>
      <c r="B2427" s="9" t="s">
        <v>33</v>
      </c>
      <c r="C2427" s="9" t="s">
        <v>14503</v>
      </c>
      <c r="D2427" s="9" t="s">
        <v>29</v>
      </c>
      <c r="E2427" s="9" t="s">
        <v>8765</v>
      </c>
      <c r="F2427" s="9" t="str">
        <f>_xlfn.XLOOKUP(E2427,Total_Enrolled!C:C,Total_Enrolled!C:C)</f>
        <v>2025eb1200045@bitspilani-digital.edu.in</v>
      </c>
      <c r="G2427" s="9" t="s">
        <v>8766</v>
      </c>
      <c r="H2427" s="9" t="s">
        <v>14516</v>
      </c>
      <c r="I2427" s="9" t="s">
        <v>8767</v>
      </c>
      <c r="J2427" s="9" t="b">
        <v>1</v>
      </c>
      <c r="K2427" s="9">
        <v>1</v>
      </c>
      <c r="L2427" s="9">
        <f>_xlfn.XLOOKUP(B2427,Courses!A:A,Courses!H:H)</f>
        <v>41</v>
      </c>
      <c r="M2427" s="14">
        <f t="shared" si="190"/>
        <v>2.4390243902439025E-2</v>
      </c>
      <c r="N2427" s="14" t="str">
        <f t="shared" si="191"/>
        <v>Active</v>
      </c>
      <c r="O2427" s="14" t="str" cm="1">
        <f t="array" ref="O2427">_xlfn.IFS(M2427=0,"0",
M2427&lt;=10%,"0-10",
TRUE,"&gt;10"
)&amp;" "&amp;"% progress"</f>
        <v>0-10 % progress</v>
      </c>
      <c r="P2427" s="15">
        <f t="shared" si="192"/>
        <v>0</v>
      </c>
      <c r="Q2427" s="15">
        <f>COUNTIFS($G:$G,$G2427)</f>
        <v>5</v>
      </c>
      <c r="R2427" s="16">
        <f t="shared" si="193"/>
        <v>0</v>
      </c>
      <c r="S2427" s="15" t="str">
        <f t="shared" si="194"/>
        <v>no 0% progess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/>
      <c r="AA2427" s="9">
        <v>0</v>
      </c>
      <c r="AB2427" s="9"/>
      <c r="AC2427" s="9">
        <v>12</v>
      </c>
      <c r="AD2427" s="9" t="s">
        <v>8776</v>
      </c>
      <c r="AE2427" s="9" t="s">
        <v>8769</v>
      </c>
      <c r="AF2427" s="9">
        <v>13</v>
      </c>
      <c r="AG2427" s="9"/>
      <c r="AH2427" s="9"/>
      <c r="AI2427" s="9"/>
      <c r="AJ2427" s="9"/>
    </row>
    <row r="2428" spans="1:36" x14ac:dyDescent="0.35">
      <c r="A2428" s="9" t="s">
        <v>124</v>
      </c>
      <c r="B2428" s="9" t="s">
        <v>33</v>
      </c>
      <c r="C2428" s="9" t="s">
        <v>14503</v>
      </c>
      <c r="D2428" s="9" t="s">
        <v>29</v>
      </c>
      <c r="E2428" s="9" t="s">
        <v>8777</v>
      </c>
      <c r="F2428" s="9" t="str">
        <f>_xlfn.XLOOKUP(E2428,Total_Enrolled!C:C,Total_Enrolled!C:C)</f>
        <v>2025eb1200046@bitspilani-digital.edu.in</v>
      </c>
      <c r="G2428" s="9" t="s">
        <v>8778</v>
      </c>
      <c r="H2428" s="9" t="s">
        <v>14516</v>
      </c>
      <c r="I2428" s="9" t="s">
        <v>8779</v>
      </c>
      <c r="J2428" s="9" t="b">
        <v>1</v>
      </c>
      <c r="K2428" s="9">
        <v>27</v>
      </c>
      <c r="L2428" s="9">
        <f>_xlfn.XLOOKUP(B2428,Courses!A:A,Courses!H:H)</f>
        <v>41</v>
      </c>
      <c r="M2428" s="14">
        <f t="shared" si="190"/>
        <v>0.65853658536585369</v>
      </c>
      <c r="N2428" s="14" t="str">
        <f t="shared" si="191"/>
        <v>Active</v>
      </c>
      <c r="O2428" s="14" t="str" cm="1">
        <f t="array" ref="O2428">_xlfn.IFS(M2428=0,"0",
M2428&lt;=10%,"0-10",
TRUE,"&gt;10"
)&amp;" "&amp;"% progress"</f>
        <v>&gt;10 % progress</v>
      </c>
      <c r="P2428" s="15">
        <f t="shared" si="192"/>
        <v>0</v>
      </c>
      <c r="Q2428" s="15">
        <f>COUNTIFS($G:$G,$G2428)</f>
        <v>5</v>
      </c>
      <c r="R2428" s="16">
        <f t="shared" si="193"/>
        <v>0</v>
      </c>
      <c r="S2428" s="15" t="str">
        <f t="shared" si="194"/>
        <v>no 0% progess</v>
      </c>
      <c r="T2428" s="9">
        <v>0</v>
      </c>
      <c r="U2428" s="9">
        <v>4</v>
      </c>
      <c r="V2428" s="9">
        <v>5</v>
      </c>
      <c r="W2428" s="9">
        <v>0</v>
      </c>
      <c r="X2428" s="9">
        <v>0</v>
      </c>
      <c r="Y2428" s="9">
        <v>0</v>
      </c>
      <c r="Z2428" s="9"/>
      <c r="AA2428" s="9">
        <v>0</v>
      </c>
      <c r="AB2428" s="9"/>
      <c r="AC2428" s="9">
        <v>8399</v>
      </c>
      <c r="AD2428" s="9" t="s">
        <v>8781</v>
      </c>
      <c r="AE2428" s="9" t="s">
        <v>8780</v>
      </c>
      <c r="AF2428" s="9">
        <v>8</v>
      </c>
      <c r="AG2428" s="9"/>
      <c r="AH2428" s="9" t="s">
        <v>8782</v>
      </c>
      <c r="AI2428" s="9" t="s">
        <v>8783</v>
      </c>
      <c r="AJ2428" s="9" t="s">
        <v>8784</v>
      </c>
    </row>
    <row r="2429" spans="1:36" x14ac:dyDescent="0.35">
      <c r="A2429" s="9" t="s">
        <v>62</v>
      </c>
      <c r="B2429" s="9" t="s">
        <v>34</v>
      </c>
      <c r="C2429" s="9" t="s">
        <v>14503</v>
      </c>
      <c r="D2429" s="9" t="s">
        <v>29</v>
      </c>
      <c r="E2429" s="9" t="s">
        <v>8777</v>
      </c>
      <c r="F2429" s="9" t="str">
        <f>_xlfn.XLOOKUP(E2429,Total_Enrolled!C:C,Total_Enrolled!C:C)</f>
        <v>2025eb1200046@bitspilani-digital.edu.in</v>
      </c>
      <c r="G2429" s="9" t="s">
        <v>8778</v>
      </c>
      <c r="H2429" s="9" t="s">
        <v>14516</v>
      </c>
      <c r="I2429" s="9" t="s">
        <v>8779</v>
      </c>
      <c r="J2429" s="9" t="b">
        <v>1</v>
      </c>
      <c r="K2429" s="9">
        <v>6</v>
      </c>
      <c r="L2429" s="9">
        <f>_xlfn.XLOOKUP(B2429,Courses!A:A,Courses!H:H)</f>
        <v>88</v>
      </c>
      <c r="M2429" s="14">
        <f t="shared" si="190"/>
        <v>6.8181818181818177E-2</v>
      </c>
      <c r="N2429" s="14" t="str">
        <f t="shared" si="191"/>
        <v>Active</v>
      </c>
      <c r="O2429" s="14" t="str" cm="1">
        <f t="array" ref="O2429">_xlfn.IFS(M2429=0,"0",
M2429&lt;=10%,"0-10",
TRUE,"&gt;10"
)&amp;" "&amp;"% progress"</f>
        <v>0-10 % progress</v>
      </c>
      <c r="P2429" s="15">
        <f t="shared" si="192"/>
        <v>0</v>
      </c>
      <c r="Q2429" s="15">
        <f>COUNTIFS($G:$G,$G2429)</f>
        <v>5</v>
      </c>
      <c r="R2429" s="16">
        <f t="shared" si="193"/>
        <v>0</v>
      </c>
      <c r="S2429" s="15" t="str">
        <f t="shared" si="194"/>
        <v>no 0% progess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/>
      <c r="AA2429" s="9">
        <v>0</v>
      </c>
      <c r="AB2429" s="9"/>
      <c r="AC2429" s="9">
        <v>488</v>
      </c>
      <c r="AD2429" s="9" t="s">
        <v>8785</v>
      </c>
      <c r="AE2429" s="9" t="s">
        <v>8780</v>
      </c>
      <c r="AF2429" s="9">
        <v>8</v>
      </c>
      <c r="AG2429" s="9"/>
      <c r="AH2429" s="9"/>
      <c r="AI2429" s="9" t="s">
        <v>8786</v>
      </c>
      <c r="AJ2429" s="9" t="s">
        <v>8786</v>
      </c>
    </row>
    <row r="2430" spans="1:36" x14ac:dyDescent="0.35">
      <c r="A2430" s="9" t="s">
        <v>136</v>
      </c>
      <c r="B2430" s="9" t="s">
        <v>32</v>
      </c>
      <c r="C2430" s="9" t="s">
        <v>14503</v>
      </c>
      <c r="D2430" s="9" t="s">
        <v>29</v>
      </c>
      <c r="E2430" s="9" t="s">
        <v>8777</v>
      </c>
      <c r="F2430" s="9" t="str">
        <f>_xlfn.XLOOKUP(E2430,Total_Enrolled!C:C,Total_Enrolled!C:C)</f>
        <v>2025eb1200046@bitspilani-digital.edu.in</v>
      </c>
      <c r="G2430" s="9" t="s">
        <v>8778</v>
      </c>
      <c r="H2430" s="9" t="s">
        <v>14516</v>
      </c>
      <c r="I2430" s="9" t="s">
        <v>8779</v>
      </c>
      <c r="J2430" s="9" t="b">
        <v>1</v>
      </c>
      <c r="K2430" s="9">
        <v>7</v>
      </c>
      <c r="L2430" s="9">
        <f>_xlfn.XLOOKUP(B2430,Courses!A:A,Courses!H:H)</f>
        <v>77</v>
      </c>
      <c r="M2430" s="14">
        <f t="shared" si="190"/>
        <v>9.0909090909090912E-2</v>
      </c>
      <c r="N2430" s="14" t="str">
        <f t="shared" si="191"/>
        <v>Active</v>
      </c>
      <c r="O2430" s="14" t="str" cm="1">
        <f t="array" ref="O2430">_xlfn.IFS(M2430=0,"0",
M2430&lt;=10%,"0-10",
TRUE,"&gt;10"
)&amp;" "&amp;"% progress"</f>
        <v>0-10 % progress</v>
      </c>
      <c r="P2430" s="15">
        <f t="shared" si="192"/>
        <v>0</v>
      </c>
      <c r="Q2430" s="15">
        <f>COUNTIFS($G:$G,$G2430)</f>
        <v>5</v>
      </c>
      <c r="R2430" s="16">
        <f t="shared" si="193"/>
        <v>0</v>
      </c>
      <c r="S2430" s="15" t="str">
        <f t="shared" si="194"/>
        <v>no 0% progess</v>
      </c>
      <c r="T2430" s="9">
        <v>0</v>
      </c>
      <c r="U2430" s="9">
        <v>2</v>
      </c>
      <c r="V2430" s="9">
        <v>3</v>
      </c>
      <c r="W2430" s="9">
        <v>0</v>
      </c>
      <c r="X2430" s="9">
        <v>0</v>
      </c>
      <c r="Y2430" s="9">
        <v>0</v>
      </c>
      <c r="Z2430" s="9"/>
      <c r="AA2430" s="9">
        <v>0</v>
      </c>
      <c r="AB2430" s="9"/>
      <c r="AC2430" s="9">
        <v>893</v>
      </c>
      <c r="AD2430" s="9" t="s">
        <v>8787</v>
      </c>
      <c r="AE2430" s="9" t="s">
        <v>8780</v>
      </c>
      <c r="AF2430" s="9">
        <v>8</v>
      </c>
      <c r="AG2430" s="9"/>
      <c r="AH2430" s="9" t="s">
        <v>8788</v>
      </c>
      <c r="AI2430" s="9"/>
      <c r="AJ2430" s="9"/>
    </row>
    <row r="2431" spans="1:36" x14ac:dyDescent="0.35">
      <c r="A2431" s="9" t="s">
        <v>27</v>
      </c>
      <c r="B2431" s="9" t="s">
        <v>28</v>
      </c>
      <c r="C2431" s="9" t="s">
        <v>14503</v>
      </c>
      <c r="D2431" s="9" t="s">
        <v>29</v>
      </c>
      <c r="E2431" s="9" t="s">
        <v>8777</v>
      </c>
      <c r="F2431" s="9" t="str">
        <f>_xlfn.XLOOKUP(E2431,Total_Enrolled!C:C,Total_Enrolled!C:C)</f>
        <v>2025eb1200046@bitspilani-digital.edu.in</v>
      </c>
      <c r="G2431" s="9" t="s">
        <v>8778</v>
      </c>
      <c r="H2431" s="9" t="s">
        <v>14516</v>
      </c>
      <c r="I2431" s="9" t="s">
        <v>8779</v>
      </c>
      <c r="J2431" s="9" t="b">
        <v>1</v>
      </c>
      <c r="K2431" s="9">
        <v>9</v>
      </c>
      <c r="L2431" s="9">
        <f>_xlfn.XLOOKUP(B2431,Courses!A:A,Courses!H:H)</f>
        <v>61</v>
      </c>
      <c r="M2431" s="14">
        <f t="shared" si="190"/>
        <v>0.14754098360655737</v>
      </c>
      <c r="N2431" s="14" t="str">
        <f t="shared" si="191"/>
        <v>Active</v>
      </c>
      <c r="O2431" s="14" t="str" cm="1">
        <f t="array" ref="O2431">_xlfn.IFS(M2431=0,"0",
M2431&lt;=10%,"0-10",
TRUE,"&gt;10"
)&amp;" "&amp;"% progress"</f>
        <v>&gt;10 % progress</v>
      </c>
      <c r="P2431" s="15">
        <f t="shared" si="192"/>
        <v>0</v>
      </c>
      <c r="Q2431" s="15">
        <f>COUNTIFS($G:$G,$G2431)</f>
        <v>5</v>
      </c>
      <c r="R2431" s="16">
        <f t="shared" si="193"/>
        <v>0</v>
      </c>
      <c r="S2431" s="15" t="str">
        <f t="shared" si="194"/>
        <v>no 0% progess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/>
      <c r="AA2431" s="9">
        <v>0</v>
      </c>
      <c r="AB2431" s="9"/>
      <c r="AC2431" s="9">
        <v>982</v>
      </c>
      <c r="AD2431" s="9" t="s">
        <v>8789</v>
      </c>
      <c r="AE2431" s="9" t="s">
        <v>8780</v>
      </c>
      <c r="AF2431" s="9">
        <v>8</v>
      </c>
      <c r="AG2431" s="9"/>
      <c r="AH2431" s="9"/>
      <c r="AI2431" s="9" t="s">
        <v>8790</v>
      </c>
      <c r="AJ2431" s="9" t="s">
        <v>8791</v>
      </c>
    </row>
    <row r="2432" spans="1:36" x14ac:dyDescent="0.35">
      <c r="A2432" s="9" t="s">
        <v>79</v>
      </c>
      <c r="B2432" s="9" t="s">
        <v>39</v>
      </c>
      <c r="C2432" s="9" t="s">
        <v>14503</v>
      </c>
      <c r="D2432" s="9" t="s">
        <v>29</v>
      </c>
      <c r="E2432" s="9" t="s">
        <v>8777</v>
      </c>
      <c r="F2432" s="9" t="str">
        <f>_xlfn.XLOOKUP(E2432,Total_Enrolled!C:C,Total_Enrolled!C:C)</f>
        <v>2025eb1200046@bitspilani-digital.edu.in</v>
      </c>
      <c r="G2432" s="9" t="s">
        <v>8778</v>
      </c>
      <c r="H2432" s="9" t="s">
        <v>14516</v>
      </c>
      <c r="I2432" s="9" t="s">
        <v>8779</v>
      </c>
      <c r="J2432" s="9" t="b">
        <v>1</v>
      </c>
      <c r="K2432" s="9">
        <v>0</v>
      </c>
      <c r="L2432" s="9">
        <f>_xlfn.XLOOKUP(B2432,Courses!A:A,Courses!H:H)</f>
        <v>86</v>
      </c>
      <c r="M2432" s="14">
        <f t="shared" si="190"/>
        <v>0</v>
      </c>
      <c r="N2432" s="14" t="str">
        <f t="shared" si="191"/>
        <v>Not Active</v>
      </c>
      <c r="O2432" s="14" t="str" cm="1">
        <f t="array" ref="O2432">_xlfn.IFS(M2432=0,"0",
M2432&lt;=10%,"0-10",
TRUE,"&gt;10"
)&amp;" "&amp;"% progress"</f>
        <v>0 % progress</v>
      </c>
      <c r="P2432" s="15">
        <f t="shared" si="192"/>
        <v>1</v>
      </c>
      <c r="Q2432" s="15">
        <f>COUNTIFS($G:$G,$G2432)</f>
        <v>5</v>
      </c>
      <c r="R2432" s="16">
        <f t="shared" si="193"/>
        <v>0.2</v>
      </c>
      <c r="S2432" s="15" t="str">
        <f t="shared" si="194"/>
        <v>no progress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/>
      <c r="AA2432" s="9">
        <v>0</v>
      </c>
      <c r="AB2432" s="9"/>
      <c r="AC2432" s="9">
        <v>0</v>
      </c>
      <c r="AD2432" s="9" t="s">
        <v>8792</v>
      </c>
      <c r="AE2432" s="9" t="s">
        <v>8780</v>
      </c>
      <c r="AF2432" s="9">
        <v>8</v>
      </c>
      <c r="AG2432" s="9"/>
      <c r="AH2432" s="9"/>
      <c r="AI2432" s="9"/>
      <c r="AJ2432" s="9"/>
    </row>
    <row r="2433" spans="1:36" x14ac:dyDescent="0.35">
      <c r="A2433" s="9" t="s">
        <v>79</v>
      </c>
      <c r="B2433" s="9" t="s">
        <v>39</v>
      </c>
      <c r="C2433" s="9" t="s">
        <v>14503</v>
      </c>
      <c r="D2433" s="9" t="s">
        <v>29</v>
      </c>
      <c r="E2433" s="9" t="s">
        <v>8793</v>
      </c>
      <c r="F2433" s="9" t="str">
        <f>_xlfn.XLOOKUP(E2433,Total_Enrolled!C:C,Total_Enrolled!C:C)</f>
        <v>2025eb1200047@bitspilani-digital.edu.in</v>
      </c>
      <c r="G2433" s="9" t="s">
        <v>8794</v>
      </c>
      <c r="H2433" s="9" t="s">
        <v>14516</v>
      </c>
      <c r="I2433" s="9" t="s">
        <v>8795</v>
      </c>
      <c r="J2433" s="9" t="b">
        <v>1</v>
      </c>
      <c r="K2433" s="9">
        <v>85</v>
      </c>
      <c r="L2433" s="9">
        <f>_xlfn.XLOOKUP(B2433,Courses!A:A,Courses!H:H)</f>
        <v>86</v>
      </c>
      <c r="M2433" s="14">
        <f t="shared" si="190"/>
        <v>0.98837209302325579</v>
      </c>
      <c r="N2433" s="14" t="str">
        <f t="shared" si="191"/>
        <v>Active</v>
      </c>
      <c r="O2433" s="14" t="str" cm="1">
        <f t="array" ref="O2433">_xlfn.IFS(M2433=0,"0",
M2433&lt;=10%,"0-10",
TRUE,"&gt;10"
)&amp;" "&amp;"% progress"</f>
        <v>&gt;10 % progress</v>
      </c>
      <c r="P2433" s="15">
        <f t="shared" si="192"/>
        <v>0</v>
      </c>
      <c r="Q2433" s="15">
        <f>COUNTIFS($G:$G,$G2433)</f>
        <v>5</v>
      </c>
      <c r="R2433" s="16">
        <f t="shared" si="193"/>
        <v>0</v>
      </c>
      <c r="S2433" s="15" t="str">
        <f t="shared" si="194"/>
        <v>no 0% progess</v>
      </c>
      <c r="T2433" s="9">
        <v>0</v>
      </c>
      <c r="U2433" s="9">
        <v>27</v>
      </c>
      <c r="V2433" s="9">
        <v>27</v>
      </c>
      <c r="W2433" s="9">
        <v>0</v>
      </c>
      <c r="X2433" s="9">
        <v>0</v>
      </c>
      <c r="Y2433" s="9">
        <v>0</v>
      </c>
      <c r="Z2433" s="9"/>
      <c r="AA2433" s="9">
        <v>0</v>
      </c>
      <c r="AB2433" s="9"/>
      <c r="AC2433" s="9">
        <v>68649</v>
      </c>
      <c r="AD2433" s="9" t="s">
        <v>8796</v>
      </c>
      <c r="AE2433" s="9" t="s">
        <v>8797</v>
      </c>
      <c r="AF2433" s="9">
        <v>32</v>
      </c>
      <c r="AG2433" s="9"/>
      <c r="AH2433" s="9" t="s">
        <v>8798</v>
      </c>
      <c r="AI2433" s="9" t="s">
        <v>8799</v>
      </c>
      <c r="AJ2433" s="9" t="s">
        <v>8800</v>
      </c>
    </row>
    <row r="2434" spans="1:36" x14ac:dyDescent="0.35">
      <c r="A2434" s="9" t="s">
        <v>27</v>
      </c>
      <c r="B2434" s="9" t="s">
        <v>28</v>
      </c>
      <c r="C2434" s="9" t="s">
        <v>14503</v>
      </c>
      <c r="D2434" s="9" t="s">
        <v>29</v>
      </c>
      <c r="E2434" s="9" t="s">
        <v>8793</v>
      </c>
      <c r="F2434" s="9" t="str">
        <f>_xlfn.XLOOKUP(E2434,Total_Enrolled!C:C,Total_Enrolled!C:C)</f>
        <v>2025eb1200047@bitspilani-digital.edu.in</v>
      </c>
      <c r="G2434" s="9" t="s">
        <v>8794</v>
      </c>
      <c r="H2434" s="9" t="s">
        <v>14516</v>
      </c>
      <c r="I2434" s="9" t="s">
        <v>8795</v>
      </c>
      <c r="J2434" s="9" t="b">
        <v>1</v>
      </c>
      <c r="K2434" s="9">
        <v>26</v>
      </c>
      <c r="L2434" s="9">
        <f>_xlfn.XLOOKUP(B2434,Courses!A:A,Courses!H:H)</f>
        <v>61</v>
      </c>
      <c r="M2434" s="14">
        <f t="shared" si="190"/>
        <v>0.42622950819672129</v>
      </c>
      <c r="N2434" s="14" t="str">
        <f t="shared" si="191"/>
        <v>Active</v>
      </c>
      <c r="O2434" s="14" t="str" cm="1">
        <f t="array" ref="O2434">_xlfn.IFS(M2434=0,"0",
M2434&lt;=10%,"0-10",
TRUE,"&gt;10"
)&amp;" "&amp;"% progress"</f>
        <v>&gt;10 % progress</v>
      </c>
      <c r="P2434" s="15">
        <f t="shared" si="192"/>
        <v>0</v>
      </c>
      <c r="Q2434" s="15">
        <f>COUNTIFS($G:$G,$G2434)</f>
        <v>5</v>
      </c>
      <c r="R2434" s="16">
        <f t="shared" si="193"/>
        <v>0</v>
      </c>
      <c r="S2434" s="15" t="str">
        <f t="shared" si="194"/>
        <v>no 0% progess</v>
      </c>
      <c r="T2434" s="9">
        <v>0</v>
      </c>
      <c r="U2434" s="9">
        <v>6</v>
      </c>
      <c r="V2434" s="9">
        <v>7</v>
      </c>
      <c r="W2434" s="9">
        <v>0</v>
      </c>
      <c r="X2434" s="9">
        <v>0</v>
      </c>
      <c r="Y2434" s="9">
        <v>0</v>
      </c>
      <c r="Z2434" s="9"/>
      <c r="AA2434" s="9">
        <v>0</v>
      </c>
      <c r="AB2434" s="9"/>
      <c r="AC2434" s="9">
        <v>27368</v>
      </c>
      <c r="AD2434" s="9" t="s">
        <v>8801</v>
      </c>
      <c r="AE2434" s="9" t="s">
        <v>8797</v>
      </c>
      <c r="AF2434" s="9">
        <v>32</v>
      </c>
      <c r="AG2434" s="9"/>
      <c r="AH2434" s="9" t="s">
        <v>8802</v>
      </c>
      <c r="AI2434" s="9" t="s">
        <v>8803</v>
      </c>
      <c r="AJ2434" s="9" t="s">
        <v>8804</v>
      </c>
    </row>
    <row r="2435" spans="1:36" x14ac:dyDescent="0.35">
      <c r="A2435" s="9" t="s">
        <v>136</v>
      </c>
      <c r="B2435" s="9" t="s">
        <v>32</v>
      </c>
      <c r="C2435" s="9" t="s">
        <v>14503</v>
      </c>
      <c r="D2435" s="9" t="s">
        <v>29</v>
      </c>
      <c r="E2435" s="9" t="s">
        <v>8793</v>
      </c>
      <c r="F2435" s="9" t="str">
        <f>_xlfn.XLOOKUP(E2435,Total_Enrolled!C:C,Total_Enrolled!C:C)</f>
        <v>2025eb1200047@bitspilani-digital.edu.in</v>
      </c>
      <c r="G2435" s="9" t="s">
        <v>8794</v>
      </c>
      <c r="H2435" s="9" t="s">
        <v>14516</v>
      </c>
      <c r="I2435" s="9" t="s">
        <v>8795</v>
      </c>
      <c r="J2435" s="9" t="b">
        <v>1</v>
      </c>
      <c r="K2435" s="9">
        <v>32</v>
      </c>
      <c r="L2435" s="9">
        <f>_xlfn.XLOOKUP(B2435,Courses!A:A,Courses!H:H)</f>
        <v>77</v>
      </c>
      <c r="M2435" s="14">
        <f t="shared" si="190"/>
        <v>0.41558441558441561</v>
      </c>
      <c r="N2435" s="14" t="str">
        <f t="shared" si="191"/>
        <v>Active</v>
      </c>
      <c r="O2435" s="14" t="str" cm="1">
        <f t="array" ref="O2435">_xlfn.IFS(M2435=0,"0",
M2435&lt;=10%,"0-10",
TRUE,"&gt;10"
)&amp;" "&amp;"% progress"</f>
        <v>&gt;10 % progress</v>
      </c>
      <c r="P2435" s="15">
        <f t="shared" si="192"/>
        <v>0</v>
      </c>
      <c r="Q2435" s="15">
        <f>COUNTIFS($G:$G,$G2435)</f>
        <v>5</v>
      </c>
      <c r="R2435" s="16">
        <f t="shared" si="193"/>
        <v>0</v>
      </c>
      <c r="S2435" s="15" t="str">
        <f t="shared" si="194"/>
        <v>no 0% progess</v>
      </c>
      <c r="T2435" s="9">
        <v>0</v>
      </c>
      <c r="U2435" s="9">
        <v>11</v>
      </c>
      <c r="V2435" s="9">
        <v>11</v>
      </c>
      <c r="W2435" s="9">
        <v>0</v>
      </c>
      <c r="X2435" s="9">
        <v>0</v>
      </c>
      <c r="Y2435" s="9">
        <v>0</v>
      </c>
      <c r="Z2435" s="9"/>
      <c r="AA2435" s="9">
        <v>0</v>
      </c>
      <c r="AB2435" s="9"/>
      <c r="AC2435" s="9">
        <v>17245</v>
      </c>
      <c r="AD2435" s="9" t="s">
        <v>8805</v>
      </c>
      <c r="AE2435" s="9" t="s">
        <v>8797</v>
      </c>
      <c r="AF2435" s="9">
        <v>32</v>
      </c>
      <c r="AG2435" s="9"/>
      <c r="AH2435" s="9" t="s">
        <v>8806</v>
      </c>
      <c r="AI2435" s="9"/>
      <c r="AJ2435" s="9"/>
    </row>
    <row r="2436" spans="1:36" x14ac:dyDescent="0.35">
      <c r="A2436" s="9" t="s">
        <v>62</v>
      </c>
      <c r="B2436" s="9" t="s">
        <v>34</v>
      </c>
      <c r="C2436" s="9" t="s">
        <v>14503</v>
      </c>
      <c r="D2436" s="9" t="s">
        <v>29</v>
      </c>
      <c r="E2436" s="9" t="s">
        <v>8793</v>
      </c>
      <c r="F2436" s="9" t="str">
        <f>_xlfn.XLOOKUP(E2436,Total_Enrolled!C:C,Total_Enrolled!C:C)</f>
        <v>2025eb1200047@bitspilani-digital.edu.in</v>
      </c>
      <c r="G2436" s="9" t="s">
        <v>8794</v>
      </c>
      <c r="H2436" s="9" t="s">
        <v>14516</v>
      </c>
      <c r="I2436" s="9" t="s">
        <v>8795</v>
      </c>
      <c r="J2436" s="9" t="b">
        <v>1</v>
      </c>
      <c r="K2436" s="9">
        <v>12</v>
      </c>
      <c r="L2436" s="9">
        <f>_xlfn.XLOOKUP(B2436,Courses!A:A,Courses!H:H)</f>
        <v>88</v>
      </c>
      <c r="M2436" s="14">
        <f t="shared" si="190"/>
        <v>0.13636363636363635</v>
      </c>
      <c r="N2436" s="14" t="str">
        <f t="shared" si="191"/>
        <v>Active</v>
      </c>
      <c r="O2436" s="14" t="str" cm="1">
        <f t="array" ref="O2436">_xlfn.IFS(M2436=0,"0",
M2436&lt;=10%,"0-10",
TRUE,"&gt;10"
)&amp;" "&amp;"% progress"</f>
        <v>&gt;10 % progress</v>
      </c>
      <c r="P2436" s="15">
        <f t="shared" si="192"/>
        <v>0</v>
      </c>
      <c r="Q2436" s="15">
        <f>COUNTIFS($G:$G,$G2436)</f>
        <v>5</v>
      </c>
      <c r="R2436" s="16">
        <f t="shared" si="193"/>
        <v>0</v>
      </c>
      <c r="S2436" s="15" t="str">
        <f t="shared" si="194"/>
        <v>no 0% progess</v>
      </c>
      <c r="T2436" s="9">
        <v>0</v>
      </c>
      <c r="U2436" s="9">
        <v>2</v>
      </c>
      <c r="V2436" s="9">
        <v>2</v>
      </c>
      <c r="W2436" s="9">
        <v>0</v>
      </c>
      <c r="X2436" s="9">
        <v>0</v>
      </c>
      <c r="Y2436" s="9">
        <v>0</v>
      </c>
      <c r="Z2436" s="9"/>
      <c r="AA2436" s="9">
        <v>0</v>
      </c>
      <c r="AB2436" s="9"/>
      <c r="AC2436" s="9">
        <v>9776</v>
      </c>
      <c r="AD2436" s="9" t="s">
        <v>8807</v>
      </c>
      <c r="AE2436" s="9" t="s">
        <v>8797</v>
      </c>
      <c r="AF2436" s="9">
        <v>32</v>
      </c>
      <c r="AG2436" s="9"/>
      <c r="AH2436" s="9" t="s">
        <v>8808</v>
      </c>
      <c r="AI2436" s="9" t="s">
        <v>8809</v>
      </c>
      <c r="AJ2436" s="9" t="s">
        <v>8810</v>
      </c>
    </row>
    <row r="2437" spans="1:36" x14ac:dyDescent="0.35">
      <c r="A2437" s="9" t="s">
        <v>124</v>
      </c>
      <c r="B2437" s="9" t="s">
        <v>33</v>
      </c>
      <c r="C2437" s="9" t="s">
        <v>14503</v>
      </c>
      <c r="D2437" s="9" t="s">
        <v>29</v>
      </c>
      <c r="E2437" s="9" t="s">
        <v>8793</v>
      </c>
      <c r="F2437" s="9" t="str">
        <f>_xlfn.XLOOKUP(E2437,Total_Enrolled!C:C,Total_Enrolled!C:C)</f>
        <v>2025eb1200047@bitspilani-digital.edu.in</v>
      </c>
      <c r="G2437" s="9" t="s">
        <v>8794</v>
      </c>
      <c r="H2437" s="9" t="s">
        <v>14516</v>
      </c>
      <c r="I2437" s="9" t="s">
        <v>8795</v>
      </c>
      <c r="J2437" s="9" t="b">
        <v>1</v>
      </c>
      <c r="K2437" s="9">
        <v>41</v>
      </c>
      <c r="L2437" s="9">
        <f>_xlfn.XLOOKUP(B2437,Courses!A:A,Courses!H:H)</f>
        <v>41</v>
      </c>
      <c r="M2437" s="14">
        <f t="shared" si="190"/>
        <v>1</v>
      </c>
      <c r="N2437" s="14" t="str">
        <f t="shared" si="191"/>
        <v>Active</v>
      </c>
      <c r="O2437" s="14" t="str" cm="1">
        <f t="array" ref="O2437">_xlfn.IFS(M2437=0,"0",
M2437&lt;=10%,"0-10",
TRUE,"&gt;10"
)&amp;" "&amp;"% progress"</f>
        <v>&gt;10 % progress</v>
      </c>
      <c r="P2437" s="15">
        <f t="shared" si="192"/>
        <v>0</v>
      </c>
      <c r="Q2437" s="15">
        <f>COUNTIFS($G:$G,$G2437)</f>
        <v>5</v>
      </c>
      <c r="R2437" s="16">
        <f t="shared" si="193"/>
        <v>0</v>
      </c>
      <c r="S2437" s="15" t="str">
        <f t="shared" si="194"/>
        <v>no 0% progess</v>
      </c>
      <c r="T2437" s="9">
        <v>0</v>
      </c>
      <c r="U2437" s="9">
        <v>7</v>
      </c>
      <c r="V2437" s="9">
        <v>7</v>
      </c>
      <c r="W2437" s="9">
        <v>0</v>
      </c>
      <c r="X2437" s="9">
        <v>0</v>
      </c>
      <c r="Y2437" s="9">
        <v>0</v>
      </c>
      <c r="Z2437" s="9"/>
      <c r="AA2437" s="9">
        <v>0</v>
      </c>
      <c r="AB2437" s="9"/>
      <c r="AC2437" s="9">
        <v>10856</v>
      </c>
      <c r="AD2437" s="9" t="s">
        <v>8811</v>
      </c>
      <c r="AE2437" s="9" t="s">
        <v>8797</v>
      </c>
      <c r="AF2437" s="9">
        <v>32</v>
      </c>
      <c r="AG2437" s="9"/>
      <c r="AH2437" s="9" t="s">
        <v>8812</v>
      </c>
      <c r="AI2437" s="9" t="s">
        <v>8813</v>
      </c>
      <c r="AJ2437" s="9" t="s">
        <v>8814</v>
      </c>
    </row>
    <row r="2438" spans="1:36" x14ac:dyDescent="0.35">
      <c r="A2438" s="9" t="s">
        <v>124</v>
      </c>
      <c r="B2438" s="9" t="s">
        <v>33</v>
      </c>
      <c r="C2438" s="9" t="s">
        <v>14503</v>
      </c>
      <c r="D2438" s="9" t="s">
        <v>29</v>
      </c>
      <c r="E2438" s="9" t="s">
        <v>8815</v>
      </c>
      <c r="F2438" s="9" t="str">
        <f>_xlfn.XLOOKUP(E2438,Total_Enrolled!C:C,Total_Enrolled!C:C)</f>
        <v>2025eb1200048@bitspilani-digital.edu.in</v>
      </c>
      <c r="G2438" s="9" t="s">
        <v>8816</v>
      </c>
      <c r="H2438" s="9" t="s">
        <v>14516</v>
      </c>
      <c r="I2438" s="9" t="s">
        <v>8817</v>
      </c>
      <c r="J2438" s="9" t="b">
        <v>1</v>
      </c>
      <c r="K2438" s="9">
        <v>7</v>
      </c>
      <c r="L2438" s="9">
        <f>_xlfn.XLOOKUP(B2438,Courses!A:A,Courses!H:H)</f>
        <v>41</v>
      </c>
      <c r="M2438" s="14">
        <f t="shared" si="190"/>
        <v>0.17073170731707318</v>
      </c>
      <c r="N2438" s="14" t="str">
        <f t="shared" si="191"/>
        <v>Active</v>
      </c>
      <c r="O2438" s="14" t="str" cm="1">
        <f t="array" ref="O2438">_xlfn.IFS(M2438=0,"0",
M2438&lt;=10%,"0-10",
TRUE,"&gt;10"
)&amp;" "&amp;"% progress"</f>
        <v>&gt;10 % progress</v>
      </c>
      <c r="P2438" s="15">
        <f t="shared" si="192"/>
        <v>0</v>
      </c>
      <c r="Q2438" s="15">
        <f>COUNTIFS($G:$G,$G2438)</f>
        <v>5</v>
      </c>
      <c r="R2438" s="16">
        <f t="shared" si="193"/>
        <v>0</v>
      </c>
      <c r="S2438" s="15" t="str">
        <f t="shared" si="194"/>
        <v>no 0% progess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/>
      <c r="AA2438" s="9">
        <v>0</v>
      </c>
      <c r="AB2438" s="9"/>
      <c r="AC2438" s="9">
        <v>612</v>
      </c>
      <c r="AD2438" s="9" t="s">
        <v>8819</v>
      </c>
      <c r="AE2438" s="9" t="s">
        <v>8818</v>
      </c>
      <c r="AF2438" s="9">
        <v>87</v>
      </c>
      <c r="AG2438" s="9"/>
      <c r="AH2438" s="9"/>
      <c r="AI2438" s="9" t="s">
        <v>8820</v>
      </c>
      <c r="AJ2438" s="9" t="s">
        <v>8821</v>
      </c>
    </row>
    <row r="2439" spans="1:36" x14ac:dyDescent="0.35">
      <c r="A2439" s="9" t="s">
        <v>62</v>
      </c>
      <c r="B2439" s="9" t="s">
        <v>34</v>
      </c>
      <c r="C2439" s="9" t="s">
        <v>14503</v>
      </c>
      <c r="D2439" s="9" t="s">
        <v>29</v>
      </c>
      <c r="E2439" s="9" t="s">
        <v>8815</v>
      </c>
      <c r="F2439" s="9" t="str">
        <f>_xlfn.XLOOKUP(E2439,Total_Enrolled!C:C,Total_Enrolled!C:C)</f>
        <v>2025eb1200048@bitspilani-digital.edu.in</v>
      </c>
      <c r="G2439" s="9" t="s">
        <v>8816</v>
      </c>
      <c r="H2439" s="9" t="s">
        <v>14516</v>
      </c>
      <c r="I2439" s="9" t="s">
        <v>8817</v>
      </c>
      <c r="J2439" s="9" t="b">
        <v>1</v>
      </c>
      <c r="K2439" s="9">
        <v>12</v>
      </c>
      <c r="L2439" s="9">
        <f>_xlfn.XLOOKUP(B2439,Courses!A:A,Courses!H:H)</f>
        <v>88</v>
      </c>
      <c r="M2439" s="14">
        <f t="shared" si="190"/>
        <v>0.13636363636363635</v>
      </c>
      <c r="N2439" s="14" t="str">
        <f t="shared" si="191"/>
        <v>Active</v>
      </c>
      <c r="O2439" s="14" t="str" cm="1">
        <f t="array" ref="O2439">_xlfn.IFS(M2439=0,"0",
M2439&lt;=10%,"0-10",
TRUE,"&gt;10"
)&amp;" "&amp;"% progress"</f>
        <v>&gt;10 % progress</v>
      </c>
      <c r="P2439" s="15">
        <f t="shared" si="192"/>
        <v>0</v>
      </c>
      <c r="Q2439" s="15">
        <f>COUNTIFS($G:$G,$G2439)</f>
        <v>5</v>
      </c>
      <c r="R2439" s="16">
        <f t="shared" si="193"/>
        <v>0</v>
      </c>
      <c r="S2439" s="15" t="str">
        <f t="shared" si="194"/>
        <v>no 0% progess</v>
      </c>
      <c r="T2439" s="9">
        <v>0</v>
      </c>
      <c r="U2439" s="9">
        <v>1</v>
      </c>
      <c r="V2439" s="9">
        <v>1</v>
      </c>
      <c r="W2439" s="9">
        <v>0</v>
      </c>
      <c r="X2439" s="9">
        <v>0</v>
      </c>
      <c r="Y2439" s="9">
        <v>0</v>
      </c>
      <c r="Z2439" s="9"/>
      <c r="AA2439" s="9">
        <v>0</v>
      </c>
      <c r="AB2439" s="9"/>
      <c r="AC2439" s="9">
        <v>3680</v>
      </c>
      <c r="AD2439" s="9" t="s">
        <v>8822</v>
      </c>
      <c r="AE2439" s="9" t="s">
        <v>8818</v>
      </c>
      <c r="AF2439" s="9">
        <v>87</v>
      </c>
      <c r="AG2439" s="9"/>
      <c r="AH2439" s="9" t="s">
        <v>8823</v>
      </c>
      <c r="AI2439" s="9" t="s">
        <v>8824</v>
      </c>
      <c r="AJ2439" s="9" t="s">
        <v>8825</v>
      </c>
    </row>
    <row r="2440" spans="1:36" x14ac:dyDescent="0.35">
      <c r="A2440" s="9" t="s">
        <v>136</v>
      </c>
      <c r="B2440" s="9" t="s">
        <v>32</v>
      </c>
      <c r="C2440" s="9" t="s">
        <v>14503</v>
      </c>
      <c r="D2440" s="9" t="s">
        <v>29</v>
      </c>
      <c r="E2440" s="9" t="s">
        <v>8815</v>
      </c>
      <c r="F2440" s="9" t="str">
        <f>_xlfn.XLOOKUP(E2440,Total_Enrolled!C:C,Total_Enrolled!C:C)</f>
        <v>2025eb1200048@bitspilani-digital.edu.in</v>
      </c>
      <c r="G2440" s="9" t="s">
        <v>8816</v>
      </c>
      <c r="H2440" s="9" t="s">
        <v>14516</v>
      </c>
      <c r="I2440" s="9" t="s">
        <v>8817</v>
      </c>
      <c r="J2440" s="9" t="b">
        <v>1</v>
      </c>
      <c r="K2440" s="9">
        <v>15</v>
      </c>
      <c r="L2440" s="9">
        <f>_xlfn.XLOOKUP(B2440,Courses!A:A,Courses!H:H)</f>
        <v>77</v>
      </c>
      <c r="M2440" s="14">
        <f t="shared" si="190"/>
        <v>0.19480519480519481</v>
      </c>
      <c r="N2440" s="14" t="str">
        <f t="shared" si="191"/>
        <v>Active</v>
      </c>
      <c r="O2440" s="14" t="str" cm="1">
        <f t="array" ref="O2440">_xlfn.IFS(M2440=0,"0",
M2440&lt;=10%,"0-10",
TRUE,"&gt;10"
)&amp;" "&amp;"% progress"</f>
        <v>&gt;10 % progress</v>
      </c>
      <c r="P2440" s="15">
        <f t="shared" si="192"/>
        <v>0</v>
      </c>
      <c r="Q2440" s="15">
        <f>COUNTIFS($G:$G,$G2440)</f>
        <v>5</v>
      </c>
      <c r="R2440" s="16">
        <f t="shared" si="193"/>
        <v>0</v>
      </c>
      <c r="S2440" s="15" t="str">
        <f t="shared" si="194"/>
        <v>no 0% progess</v>
      </c>
      <c r="T2440" s="9">
        <v>0</v>
      </c>
      <c r="U2440" s="9">
        <v>4</v>
      </c>
      <c r="V2440" s="9">
        <v>4</v>
      </c>
      <c r="W2440" s="9">
        <v>0</v>
      </c>
      <c r="X2440" s="9">
        <v>0</v>
      </c>
      <c r="Y2440" s="9">
        <v>0</v>
      </c>
      <c r="Z2440" s="9"/>
      <c r="AA2440" s="9">
        <v>0</v>
      </c>
      <c r="AB2440" s="9"/>
      <c r="AC2440" s="9">
        <v>3272</v>
      </c>
      <c r="AD2440" s="9" t="s">
        <v>8826</v>
      </c>
      <c r="AE2440" s="9" t="s">
        <v>8818</v>
      </c>
      <c r="AF2440" s="9">
        <v>87</v>
      </c>
      <c r="AG2440" s="9"/>
      <c r="AH2440" s="9" t="s">
        <v>8827</v>
      </c>
      <c r="AI2440" s="9"/>
      <c r="AJ2440" s="9"/>
    </row>
    <row r="2441" spans="1:36" x14ac:dyDescent="0.35">
      <c r="A2441" s="9" t="s">
        <v>27</v>
      </c>
      <c r="B2441" s="9" t="s">
        <v>28</v>
      </c>
      <c r="C2441" s="9" t="s">
        <v>14503</v>
      </c>
      <c r="D2441" s="9" t="s">
        <v>29</v>
      </c>
      <c r="E2441" s="9" t="s">
        <v>8815</v>
      </c>
      <c r="F2441" s="9" t="str">
        <f>_xlfn.XLOOKUP(E2441,Total_Enrolled!C:C,Total_Enrolled!C:C)</f>
        <v>2025eb1200048@bitspilani-digital.edu.in</v>
      </c>
      <c r="G2441" s="9" t="s">
        <v>8816</v>
      </c>
      <c r="H2441" s="9" t="s">
        <v>14516</v>
      </c>
      <c r="I2441" s="9" t="s">
        <v>8817</v>
      </c>
      <c r="J2441" s="9" t="b">
        <v>1</v>
      </c>
      <c r="K2441" s="9">
        <v>21</v>
      </c>
      <c r="L2441" s="9">
        <f>_xlfn.XLOOKUP(B2441,Courses!A:A,Courses!H:H)</f>
        <v>61</v>
      </c>
      <c r="M2441" s="14">
        <f t="shared" si="190"/>
        <v>0.34426229508196721</v>
      </c>
      <c r="N2441" s="14" t="str">
        <f t="shared" si="191"/>
        <v>Active</v>
      </c>
      <c r="O2441" s="14" t="str" cm="1">
        <f t="array" ref="O2441">_xlfn.IFS(M2441=0,"0",
M2441&lt;=10%,"0-10",
TRUE,"&gt;10"
)&amp;" "&amp;"% progress"</f>
        <v>&gt;10 % progress</v>
      </c>
      <c r="P2441" s="15">
        <f t="shared" si="192"/>
        <v>0</v>
      </c>
      <c r="Q2441" s="15">
        <f>COUNTIFS($G:$G,$G2441)</f>
        <v>5</v>
      </c>
      <c r="R2441" s="16">
        <f t="shared" si="193"/>
        <v>0</v>
      </c>
      <c r="S2441" s="15" t="str">
        <f t="shared" si="194"/>
        <v>no 0% progess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/>
      <c r="AA2441" s="9">
        <v>0</v>
      </c>
      <c r="AB2441" s="9"/>
      <c r="AC2441" s="9">
        <v>2154</v>
      </c>
      <c r="AD2441" s="9" t="s">
        <v>8828</v>
      </c>
      <c r="AE2441" s="9" t="s">
        <v>8818</v>
      </c>
      <c r="AF2441" s="9">
        <v>87</v>
      </c>
      <c r="AG2441" s="9"/>
      <c r="AH2441" s="9"/>
      <c r="AI2441" s="9" t="s">
        <v>8829</v>
      </c>
      <c r="AJ2441" s="9" t="s">
        <v>8830</v>
      </c>
    </row>
    <row r="2442" spans="1:36" x14ac:dyDescent="0.35">
      <c r="A2442" s="9" t="s">
        <v>79</v>
      </c>
      <c r="B2442" s="9" t="s">
        <v>39</v>
      </c>
      <c r="C2442" s="9" t="s">
        <v>14503</v>
      </c>
      <c r="D2442" s="9" t="s">
        <v>29</v>
      </c>
      <c r="E2442" s="9" t="s">
        <v>8815</v>
      </c>
      <c r="F2442" s="9" t="str">
        <f>_xlfn.XLOOKUP(E2442,Total_Enrolled!C:C,Total_Enrolled!C:C)</f>
        <v>2025eb1200048@bitspilani-digital.edu.in</v>
      </c>
      <c r="G2442" s="9" t="s">
        <v>8816</v>
      </c>
      <c r="H2442" s="9" t="s">
        <v>14516</v>
      </c>
      <c r="I2442" s="9" t="s">
        <v>8817</v>
      </c>
      <c r="J2442" s="9" t="b">
        <v>1</v>
      </c>
      <c r="K2442" s="9">
        <v>6</v>
      </c>
      <c r="L2442" s="9">
        <f>_xlfn.XLOOKUP(B2442,Courses!A:A,Courses!H:H)</f>
        <v>86</v>
      </c>
      <c r="M2442" s="14">
        <f t="shared" si="190"/>
        <v>6.9767441860465115E-2</v>
      </c>
      <c r="N2442" s="14" t="str">
        <f t="shared" si="191"/>
        <v>Active</v>
      </c>
      <c r="O2442" s="14" t="str" cm="1">
        <f t="array" ref="O2442">_xlfn.IFS(M2442=0,"0",
M2442&lt;=10%,"0-10",
TRUE,"&gt;10"
)&amp;" "&amp;"% progress"</f>
        <v>0-10 % progress</v>
      </c>
      <c r="P2442" s="15">
        <f t="shared" si="192"/>
        <v>0</v>
      </c>
      <c r="Q2442" s="15">
        <f>COUNTIFS($G:$G,$G2442)</f>
        <v>5</v>
      </c>
      <c r="R2442" s="16">
        <f t="shared" si="193"/>
        <v>0</v>
      </c>
      <c r="S2442" s="15" t="str">
        <f t="shared" si="194"/>
        <v>no 0% progess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/>
      <c r="AA2442" s="9">
        <v>0</v>
      </c>
      <c r="AB2442" s="9"/>
      <c r="AC2442" s="9">
        <v>683</v>
      </c>
      <c r="AD2442" s="9" t="s">
        <v>8831</v>
      </c>
      <c r="AE2442" s="9" t="s">
        <v>8818</v>
      </c>
      <c r="AF2442" s="9">
        <v>87</v>
      </c>
      <c r="AG2442" s="9"/>
      <c r="AH2442" s="9"/>
      <c r="AI2442" s="9"/>
      <c r="AJ2442" s="9"/>
    </row>
    <row r="2443" spans="1:36" x14ac:dyDescent="0.35">
      <c r="A2443" s="9" t="s">
        <v>79</v>
      </c>
      <c r="B2443" s="9" t="s">
        <v>39</v>
      </c>
      <c r="C2443" s="9" t="s">
        <v>14503</v>
      </c>
      <c r="D2443" s="9" t="s">
        <v>29</v>
      </c>
      <c r="E2443" s="9" t="s">
        <v>8832</v>
      </c>
      <c r="F2443" s="9" t="str">
        <f>_xlfn.XLOOKUP(E2443,Total_Enrolled!C:C,Total_Enrolled!C:C)</f>
        <v>2025eb1200049@bitspilani-digital.edu.in</v>
      </c>
      <c r="G2443" s="9" t="s">
        <v>8833</v>
      </c>
      <c r="H2443" s="9" t="s">
        <v>14516</v>
      </c>
      <c r="I2443" s="9" t="s">
        <v>8834</v>
      </c>
      <c r="J2443" s="9" t="b">
        <v>1</v>
      </c>
      <c r="K2443" s="9">
        <v>10</v>
      </c>
      <c r="L2443" s="9">
        <f>_xlfn.XLOOKUP(B2443,Courses!A:A,Courses!H:H)</f>
        <v>86</v>
      </c>
      <c r="M2443" s="14">
        <f t="shared" si="190"/>
        <v>0.11627906976744186</v>
      </c>
      <c r="N2443" s="14" t="str">
        <f t="shared" si="191"/>
        <v>Active</v>
      </c>
      <c r="O2443" s="14" t="str" cm="1">
        <f t="array" ref="O2443">_xlfn.IFS(M2443=0,"0",
M2443&lt;=10%,"0-10",
TRUE,"&gt;10"
)&amp;" "&amp;"% progress"</f>
        <v>&gt;10 % progress</v>
      </c>
      <c r="P2443" s="15">
        <f t="shared" si="192"/>
        <v>0</v>
      </c>
      <c r="Q2443" s="15">
        <f>COUNTIFS($G:$G,$G2443)</f>
        <v>5</v>
      </c>
      <c r="R2443" s="16">
        <f t="shared" si="193"/>
        <v>0</v>
      </c>
      <c r="S2443" s="15" t="str">
        <f t="shared" si="194"/>
        <v>no 0% progess</v>
      </c>
      <c r="T2443" s="9">
        <v>0</v>
      </c>
      <c r="U2443" s="9">
        <v>1</v>
      </c>
      <c r="V2443" s="9">
        <v>1</v>
      </c>
      <c r="W2443" s="9">
        <v>0</v>
      </c>
      <c r="X2443" s="9">
        <v>0</v>
      </c>
      <c r="Y2443" s="9">
        <v>0</v>
      </c>
      <c r="Z2443" s="9"/>
      <c r="AA2443" s="9">
        <v>0</v>
      </c>
      <c r="AB2443" s="9"/>
      <c r="AC2443" s="9">
        <v>11596</v>
      </c>
      <c r="AD2443" s="9" t="s">
        <v>8835</v>
      </c>
      <c r="AE2443" s="9" t="s">
        <v>8836</v>
      </c>
      <c r="AF2443" s="9">
        <v>16</v>
      </c>
      <c r="AG2443" s="9"/>
      <c r="AH2443" s="9" t="s">
        <v>8837</v>
      </c>
      <c r="AI2443" s="9" t="s">
        <v>8838</v>
      </c>
      <c r="AJ2443" s="9" t="s">
        <v>8839</v>
      </c>
    </row>
    <row r="2444" spans="1:36" x14ac:dyDescent="0.35">
      <c r="A2444" s="9" t="s">
        <v>27</v>
      </c>
      <c r="B2444" s="9" t="s">
        <v>28</v>
      </c>
      <c r="C2444" s="9" t="s">
        <v>14503</v>
      </c>
      <c r="D2444" s="9" t="s">
        <v>29</v>
      </c>
      <c r="E2444" s="9" t="s">
        <v>8832</v>
      </c>
      <c r="F2444" s="9" t="str">
        <f>_xlfn.XLOOKUP(E2444,Total_Enrolled!C:C,Total_Enrolled!C:C)</f>
        <v>2025eb1200049@bitspilani-digital.edu.in</v>
      </c>
      <c r="G2444" s="9" t="s">
        <v>8833</v>
      </c>
      <c r="H2444" s="9" t="s">
        <v>14516</v>
      </c>
      <c r="I2444" s="9" t="s">
        <v>8834</v>
      </c>
      <c r="J2444" s="9" t="b">
        <v>1</v>
      </c>
      <c r="K2444" s="9">
        <v>11</v>
      </c>
      <c r="L2444" s="9">
        <f>_xlfn.XLOOKUP(B2444,Courses!A:A,Courses!H:H)</f>
        <v>61</v>
      </c>
      <c r="M2444" s="14">
        <f t="shared" si="190"/>
        <v>0.18032786885245902</v>
      </c>
      <c r="N2444" s="14" t="str">
        <f t="shared" si="191"/>
        <v>Active</v>
      </c>
      <c r="O2444" s="14" t="str" cm="1">
        <f t="array" ref="O2444">_xlfn.IFS(M2444=0,"0",
M2444&lt;=10%,"0-10",
TRUE,"&gt;10"
)&amp;" "&amp;"% progress"</f>
        <v>&gt;10 % progress</v>
      </c>
      <c r="P2444" s="15">
        <f t="shared" si="192"/>
        <v>0</v>
      </c>
      <c r="Q2444" s="15">
        <f>COUNTIFS($G:$G,$G2444)</f>
        <v>5</v>
      </c>
      <c r="R2444" s="16">
        <f t="shared" si="193"/>
        <v>0</v>
      </c>
      <c r="S2444" s="15" t="str">
        <f t="shared" si="194"/>
        <v>no 0% progess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/>
      <c r="AA2444" s="9">
        <v>0</v>
      </c>
      <c r="AB2444" s="9"/>
      <c r="AC2444" s="9">
        <v>7731</v>
      </c>
      <c r="AD2444" s="9" t="s">
        <v>8840</v>
      </c>
      <c r="AE2444" s="9" t="s">
        <v>8836</v>
      </c>
      <c r="AF2444" s="9">
        <v>16</v>
      </c>
      <c r="AG2444" s="9"/>
      <c r="AH2444" s="9"/>
      <c r="AI2444" s="9" t="s">
        <v>8841</v>
      </c>
      <c r="AJ2444" s="9" t="s">
        <v>8842</v>
      </c>
    </row>
    <row r="2445" spans="1:36" x14ac:dyDescent="0.35">
      <c r="A2445" s="9" t="s">
        <v>136</v>
      </c>
      <c r="B2445" s="9" t="s">
        <v>32</v>
      </c>
      <c r="C2445" s="9" t="s">
        <v>14503</v>
      </c>
      <c r="D2445" s="9" t="s">
        <v>29</v>
      </c>
      <c r="E2445" s="9" t="s">
        <v>8832</v>
      </c>
      <c r="F2445" s="9" t="str">
        <f>_xlfn.XLOOKUP(E2445,Total_Enrolled!C:C,Total_Enrolled!C:C)</f>
        <v>2025eb1200049@bitspilani-digital.edu.in</v>
      </c>
      <c r="G2445" s="9" t="s">
        <v>8833</v>
      </c>
      <c r="H2445" s="9" t="s">
        <v>14516</v>
      </c>
      <c r="I2445" s="9" t="s">
        <v>8834</v>
      </c>
      <c r="J2445" s="9" t="b">
        <v>1</v>
      </c>
      <c r="K2445" s="9">
        <v>8</v>
      </c>
      <c r="L2445" s="9">
        <f>_xlfn.XLOOKUP(B2445,Courses!A:A,Courses!H:H)</f>
        <v>77</v>
      </c>
      <c r="M2445" s="14">
        <f t="shared" si="190"/>
        <v>0.1038961038961039</v>
      </c>
      <c r="N2445" s="14" t="str">
        <f t="shared" si="191"/>
        <v>Active</v>
      </c>
      <c r="O2445" s="14" t="str" cm="1">
        <f t="array" ref="O2445">_xlfn.IFS(M2445=0,"0",
M2445&lt;=10%,"0-10",
TRUE,"&gt;10"
)&amp;" "&amp;"% progress"</f>
        <v>&gt;10 % progress</v>
      </c>
      <c r="P2445" s="15">
        <f t="shared" si="192"/>
        <v>0</v>
      </c>
      <c r="Q2445" s="15">
        <f>COUNTIFS($G:$G,$G2445)</f>
        <v>5</v>
      </c>
      <c r="R2445" s="16">
        <f t="shared" si="193"/>
        <v>0</v>
      </c>
      <c r="S2445" s="15" t="str">
        <f t="shared" si="194"/>
        <v>no 0% progess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/>
      <c r="AA2445" s="9">
        <v>0</v>
      </c>
      <c r="AB2445" s="9"/>
      <c r="AC2445" s="9">
        <v>5126</v>
      </c>
      <c r="AD2445" s="9" t="s">
        <v>8843</v>
      </c>
      <c r="AE2445" s="9" t="s">
        <v>8836</v>
      </c>
      <c r="AF2445" s="9">
        <v>16</v>
      </c>
      <c r="AG2445" s="9"/>
      <c r="AH2445" s="9"/>
      <c r="AI2445" s="9"/>
      <c r="AJ2445" s="9"/>
    </row>
    <row r="2446" spans="1:36" x14ac:dyDescent="0.35">
      <c r="A2446" s="9" t="s">
        <v>62</v>
      </c>
      <c r="B2446" s="9" t="s">
        <v>34</v>
      </c>
      <c r="C2446" s="9" t="s">
        <v>14503</v>
      </c>
      <c r="D2446" s="9" t="s">
        <v>29</v>
      </c>
      <c r="E2446" s="9" t="s">
        <v>8832</v>
      </c>
      <c r="F2446" s="9" t="str">
        <f>_xlfn.XLOOKUP(E2446,Total_Enrolled!C:C,Total_Enrolled!C:C)</f>
        <v>2025eb1200049@bitspilani-digital.edu.in</v>
      </c>
      <c r="G2446" s="9" t="s">
        <v>8833</v>
      </c>
      <c r="H2446" s="9" t="s">
        <v>14516</v>
      </c>
      <c r="I2446" s="9" t="s">
        <v>8834</v>
      </c>
      <c r="J2446" s="9" t="b">
        <v>1</v>
      </c>
      <c r="K2446" s="9">
        <v>3</v>
      </c>
      <c r="L2446" s="9">
        <f>_xlfn.XLOOKUP(B2446,Courses!A:A,Courses!H:H)</f>
        <v>88</v>
      </c>
      <c r="M2446" s="14">
        <f t="shared" si="190"/>
        <v>3.4090909090909088E-2</v>
      </c>
      <c r="N2446" s="14" t="str">
        <f t="shared" si="191"/>
        <v>Active</v>
      </c>
      <c r="O2446" s="14" t="str" cm="1">
        <f t="array" ref="O2446">_xlfn.IFS(M2446=0,"0",
M2446&lt;=10%,"0-10",
TRUE,"&gt;10"
)&amp;" "&amp;"% progress"</f>
        <v>0-10 % progress</v>
      </c>
      <c r="P2446" s="15">
        <f t="shared" si="192"/>
        <v>0</v>
      </c>
      <c r="Q2446" s="15">
        <f>COUNTIFS($G:$G,$G2446)</f>
        <v>5</v>
      </c>
      <c r="R2446" s="16">
        <f t="shared" si="193"/>
        <v>0</v>
      </c>
      <c r="S2446" s="15" t="str">
        <f t="shared" si="194"/>
        <v>no 0% progess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/>
      <c r="AA2446" s="9">
        <v>0</v>
      </c>
      <c r="AB2446" s="9"/>
      <c r="AC2446" s="9">
        <v>133</v>
      </c>
      <c r="AD2446" s="9" t="s">
        <v>8844</v>
      </c>
      <c r="AE2446" s="9" t="s">
        <v>8836</v>
      </c>
      <c r="AF2446" s="9">
        <v>16</v>
      </c>
      <c r="AG2446" s="9"/>
      <c r="AH2446" s="9"/>
      <c r="AI2446" s="9" t="s">
        <v>8845</v>
      </c>
      <c r="AJ2446" s="9" t="s">
        <v>8845</v>
      </c>
    </row>
    <row r="2447" spans="1:36" x14ac:dyDescent="0.35">
      <c r="A2447" s="9" t="s">
        <v>124</v>
      </c>
      <c r="B2447" s="9" t="s">
        <v>33</v>
      </c>
      <c r="C2447" s="9" t="s">
        <v>14503</v>
      </c>
      <c r="D2447" s="9" t="s">
        <v>29</v>
      </c>
      <c r="E2447" s="9" t="s">
        <v>8832</v>
      </c>
      <c r="F2447" s="9" t="str">
        <f>_xlfn.XLOOKUP(E2447,Total_Enrolled!C:C,Total_Enrolled!C:C)</f>
        <v>2025eb1200049@bitspilani-digital.edu.in</v>
      </c>
      <c r="G2447" s="9" t="s">
        <v>8833</v>
      </c>
      <c r="H2447" s="9" t="s">
        <v>14516</v>
      </c>
      <c r="I2447" s="9" t="s">
        <v>8834</v>
      </c>
      <c r="J2447" s="9" t="b">
        <v>1</v>
      </c>
      <c r="K2447" s="9">
        <v>2</v>
      </c>
      <c r="L2447" s="9">
        <f>_xlfn.XLOOKUP(B2447,Courses!A:A,Courses!H:H)</f>
        <v>41</v>
      </c>
      <c r="M2447" s="14">
        <f t="shared" si="190"/>
        <v>4.878048780487805E-2</v>
      </c>
      <c r="N2447" s="14" t="str">
        <f t="shared" si="191"/>
        <v>Active</v>
      </c>
      <c r="O2447" s="14" t="str" cm="1">
        <f t="array" ref="O2447">_xlfn.IFS(M2447=0,"0",
M2447&lt;=10%,"0-10",
TRUE,"&gt;10"
)&amp;" "&amp;"% progress"</f>
        <v>0-10 % progress</v>
      </c>
      <c r="P2447" s="15">
        <f t="shared" si="192"/>
        <v>0</v>
      </c>
      <c r="Q2447" s="15">
        <f>COUNTIFS($G:$G,$G2447)</f>
        <v>5</v>
      </c>
      <c r="R2447" s="16">
        <f t="shared" si="193"/>
        <v>0</v>
      </c>
      <c r="S2447" s="15" t="str">
        <f t="shared" si="194"/>
        <v>no 0% progess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/>
      <c r="AA2447" s="9">
        <v>0</v>
      </c>
      <c r="AB2447" s="9"/>
      <c r="AC2447" s="9">
        <v>2618</v>
      </c>
      <c r="AD2447" s="9" t="s">
        <v>8846</v>
      </c>
      <c r="AE2447" s="9" t="s">
        <v>8836</v>
      </c>
      <c r="AF2447" s="9">
        <v>16</v>
      </c>
      <c r="AG2447" s="9"/>
      <c r="AH2447" s="9"/>
      <c r="AI2447" s="9"/>
      <c r="AJ2447" s="9"/>
    </row>
    <row r="2448" spans="1:36" x14ac:dyDescent="0.35">
      <c r="A2448" s="9" t="s">
        <v>124</v>
      </c>
      <c r="B2448" s="9" t="s">
        <v>33</v>
      </c>
      <c r="C2448" s="9" t="s">
        <v>14503</v>
      </c>
      <c r="D2448" s="9" t="s">
        <v>29</v>
      </c>
      <c r="E2448" s="9" t="s">
        <v>8847</v>
      </c>
      <c r="F2448" s="9" t="str">
        <f>_xlfn.XLOOKUP(E2448,Total_Enrolled!C:C,Total_Enrolled!C:C)</f>
        <v>2025eb1200050@bitspilani-digital.edu.in</v>
      </c>
      <c r="G2448" s="9" t="s">
        <v>8848</v>
      </c>
      <c r="H2448" s="9" t="s">
        <v>14516</v>
      </c>
      <c r="I2448" s="9" t="s">
        <v>8849</v>
      </c>
      <c r="J2448" s="9" t="b">
        <v>1</v>
      </c>
      <c r="K2448" s="9">
        <v>11</v>
      </c>
      <c r="L2448" s="9">
        <f>_xlfn.XLOOKUP(B2448,Courses!A:A,Courses!H:H)</f>
        <v>41</v>
      </c>
      <c r="M2448" s="14">
        <f t="shared" si="190"/>
        <v>0.26829268292682928</v>
      </c>
      <c r="N2448" s="14" t="str">
        <f t="shared" si="191"/>
        <v>Active</v>
      </c>
      <c r="O2448" s="14" t="str" cm="1">
        <f t="array" ref="O2448">_xlfn.IFS(M2448=0,"0",
M2448&lt;=10%,"0-10",
TRUE,"&gt;10"
)&amp;" "&amp;"% progress"</f>
        <v>&gt;10 % progress</v>
      </c>
      <c r="P2448" s="15">
        <f t="shared" si="192"/>
        <v>0</v>
      </c>
      <c r="Q2448" s="15">
        <f>COUNTIFS($G:$G,$G2448)</f>
        <v>5</v>
      </c>
      <c r="R2448" s="16">
        <f t="shared" si="193"/>
        <v>0</v>
      </c>
      <c r="S2448" s="15" t="str">
        <f t="shared" si="194"/>
        <v>no 0% progess</v>
      </c>
      <c r="T2448" s="9">
        <v>0</v>
      </c>
      <c r="U2448" s="9">
        <v>1</v>
      </c>
      <c r="V2448" s="9">
        <v>1</v>
      </c>
      <c r="W2448" s="9">
        <v>0</v>
      </c>
      <c r="X2448" s="9">
        <v>0</v>
      </c>
      <c r="Y2448" s="9">
        <v>0</v>
      </c>
      <c r="Z2448" s="9"/>
      <c r="AA2448" s="9">
        <v>0</v>
      </c>
      <c r="AB2448" s="9"/>
      <c r="AC2448" s="9">
        <v>2944</v>
      </c>
      <c r="AD2448" s="9" t="s">
        <v>8851</v>
      </c>
      <c r="AE2448" s="9" t="s">
        <v>8850</v>
      </c>
      <c r="AF2448" s="9">
        <v>23</v>
      </c>
      <c r="AG2448" s="9"/>
      <c r="AH2448" s="9" t="s">
        <v>8852</v>
      </c>
      <c r="AI2448" s="9" t="s">
        <v>8853</v>
      </c>
      <c r="AJ2448" s="9" t="s">
        <v>8854</v>
      </c>
    </row>
    <row r="2449" spans="1:36" x14ac:dyDescent="0.35">
      <c r="A2449" s="9" t="s">
        <v>62</v>
      </c>
      <c r="B2449" s="9" t="s">
        <v>34</v>
      </c>
      <c r="C2449" s="9" t="s">
        <v>14503</v>
      </c>
      <c r="D2449" s="9" t="s">
        <v>29</v>
      </c>
      <c r="E2449" s="9" t="s">
        <v>8847</v>
      </c>
      <c r="F2449" s="9" t="str">
        <f>_xlfn.XLOOKUP(E2449,Total_Enrolled!C:C,Total_Enrolled!C:C)</f>
        <v>2025eb1200050@bitspilani-digital.edu.in</v>
      </c>
      <c r="G2449" s="9" t="s">
        <v>8848</v>
      </c>
      <c r="H2449" s="9" t="s">
        <v>14516</v>
      </c>
      <c r="I2449" s="9" t="s">
        <v>8849</v>
      </c>
      <c r="J2449" s="9" t="b">
        <v>1</v>
      </c>
      <c r="K2449" s="9">
        <v>15</v>
      </c>
      <c r="L2449" s="9">
        <f>_xlfn.XLOOKUP(B2449,Courses!A:A,Courses!H:H)</f>
        <v>88</v>
      </c>
      <c r="M2449" s="14">
        <f t="shared" si="190"/>
        <v>0.17045454545454544</v>
      </c>
      <c r="N2449" s="14" t="str">
        <f t="shared" si="191"/>
        <v>Active</v>
      </c>
      <c r="O2449" s="14" t="str" cm="1">
        <f t="array" ref="O2449">_xlfn.IFS(M2449=0,"0",
M2449&lt;=10%,"0-10",
TRUE,"&gt;10"
)&amp;" "&amp;"% progress"</f>
        <v>&gt;10 % progress</v>
      </c>
      <c r="P2449" s="15">
        <f t="shared" si="192"/>
        <v>0</v>
      </c>
      <c r="Q2449" s="15">
        <f>COUNTIFS($G:$G,$G2449)</f>
        <v>5</v>
      </c>
      <c r="R2449" s="16">
        <f t="shared" si="193"/>
        <v>0</v>
      </c>
      <c r="S2449" s="15" t="str">
        <f t="shared" si="194"/>
        <v>no 0% progess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/>
      <c r="AA2449" s="9">
        <v>0</v>
      </c>
      <c r="AB2449" s="9"/>
      <c r="AC2449" s="9">
        <v>3398</v>
      </c>
      <c r="AD2449" s="9" t="s">
        <v>8855</v>
      </c>
      <c r="AE2449" s="9" t="s">
        <v>8850</v>
      </c>
      <c r="AF2449" s="9">
        <v>23</v>
      </c>
      <c r="AG2449" s="9"/>
      <c r="AH2449" s="9"/>
      <c r="AI2449" s="9" t="s">
        <v>8856</v>
      </c>
      <c r="AJ2449" s="9" t="s">
        <v>8857</v>
      </c>
    </row>
    <row r="2450" spans="1:36" x14ac:dyDescent="0.35">
      <c r="A2450" s="9" t="s">
        <v>136</v>
      </c>
      <c r="B2450" s="9" t="s">
        <v>32</v>
      </c>
      <c r="C2450" s="9" t="s">
        <v>14503</v>
      </c>
      <c r="D2450" s="9" t="s">
        <v>29</v>
      </c>
      <c r="E2450" s="9" t="s">
        <v>8847</v>
      </c>
      <c r="F2450" s="9" t="str">
        <f>_xlfn.XLOOKUP(E2450,Total_Enrolled!C:C,Total_Enrolled!C:C)</f>
        <v>2025eb1200050@bitspilani-digital.edu.in</v>
      </c>
      <c r="G2450" s="9" t="s">
        <v>8848</v>
      </c>
      <c r="H2450" s="9" t="s">
        <v>14516</v>
      </c>
      <c r="I2450" s="9" t="s">
        <v>8849</v>
      </c>
      <c r="J2450" s="9" t="b">
        <v>1</v>
      </c>
      <c r="K2450" s="9">
        <v>23</v>
      </c>
      <c r="L2450" s="9">
        <f>_xlfn.XLOOKUP(B2450,Courses!A:A,Courses!H:H)</f>
        <v>77</v>
      </c>
      <c r="M2450" s="14">
        <f t="shared" si="190"/>
        <v>0.29870129870129869</v>
      </c>
      <c r="N2450" s="14" t="str">
        <f t="shared" si="191"/>
        <v>Active</v>
      </c>
      <c r="O2450" s="14" t="str" cm="1">
        <f t="array" ref="O2450">_xlfn.IFS(M2450=0,"0",
M2450&lt;=10%,"0-10",
TRUE,"&gt;10"
)&amp;" "&amp;"% progress"</f>
        <v>&gt;10 % progress</v>
      </c>
      <c r="P2450" s="15">
        <f t="shared" si="192"/>
        <v>0</v>
      </c>
      <c r="Q2450" s="15">
        <f>COUNTIFS($G:$G,$G2450)</f>
        <v>5</v>
      </c>
      <c r="R2450" s="16">
        <f t="shared" si="193"/>
        <v>0</v>
      </c>
      <c r="S2450" s="15" t="str">
        <f t="shared" si="194"/>
        <v>no 0% progess</v>
      </c>
      <c r="T2450" s="9">
        <v>0</v>
      </c>
      <c r="U2450" s="9">
        <v>9</v>
      </c>
      <c r="V2450" s="9">
        <v>10</v>
      </c>
      <c r="W2450" s="9">
        <v>0</v>
      </c>
      <c r="X2450" s="9">
        <v>0</v>
      </c>
      <c r="Y2450" s="9">
        <v>0</v>
      </c>
      <c r="Z2450" s="9"/>
      <c r="AA2450" s="9">
        <v>0</v>
      </c>
      <c r="AB2450" s="9"/>
      <c r="AC2450" s="9">
        <v>7201</v>
      </c>
      <c r="AD2450" s="9" t="s">
        <v>8858</v>
      </c>
      <c r="AE2450" s="9" t="s">
        <v>8850</v>
      </c>
      <c r="AF2450" s="9">
        <v>23</v>
      </c>
      <c r="AG2450" s="9"/>
      <c r="AH2450" s="9" t="s">
        <v>8859</v>
      </c>
      <c r="AI2450" s="9"/>
      <c r="AJ2450" s="9"/>
    </row>
    <row r="2451" spans="1:36" x14ac:dyDescent="0.35">
      <c r="A2451" s="9" t="s">
        <v>27</v>
      </c>
      <c r="B2451" s="9" t="s">
        <v>28</v>
      </c>
      <c r="C2451" s="9" t="s">
        <v>14503</v>
      </c>
      <c r="D2451" s="9" t="s">
        <v>29</v>
      </c>
      <c r="E2451" s="9" t="s">
        <v>8847</v>
      </c>
      <c r="F2451" s="9" t="str">
        <f>_xlfn.XLOOKUP(E2451,Total_Enrolled!C:C,Total_Enrolled!C:C)</f>
        <v>2025eb1200050@bitspilani-digital.edu.in</v>
      </c>
      <c r="G2451" s="9" t="s">
        <v>8848</v>
      </c>
      <c r="H2451" s="9" t="s">
        <v>14516</v>
      </c>
      <c r="I2451" s="9" t="s">
        <v>8849</v>
      </c>
      <c r="J2451" s="9" t="b">
        <v>1</v>
      </c>
      <c r="K2451" s="9">
        <v>12</v>
      </c>
      <c r="L2451" s="9">
        <f>_xlfn.XLOOKUP(B2451,Courses!A:A,Courses!H:H)</f>
        <v>61</v>
      </c>
      <c r="M2451" s="14">
        <f t="shared" si="190"/>
        <v>0.19672131147540983</v>
      </c>
      <c r="N2451" s="14" t="str">
        <f t="shared" si="191"/>
        <v>Active</v>
      </c>
      <c r="O2451" s="14" t="str" cm="1">
        <f t="array" ref="O2451">_xlfn.IFS(M2451=0,"0",
M2451&lt;=10%,"0-10",
TRUE,"&gt;10"
)&amp;" "&amp;"% progress"</f>
        <v>&gt;10 % progress</v>
      </c>
      <c r="P2451" s="15">
        <f t="shared" si="192"/>
        <v>0</v>
      </c>
      <c r="Q2451" s="15">
        <f>COUNTIFS($G:$G,$G2451)</f>
        <v>5</v>
      </c>
      <c r="R2451" s="16">
        <f t="shared" si="193"/>
        <v>0</v>
      </c>
      <c r="S2451" s="15" t="str">
        <f t="shared" si="194"/>
        <v>no 0% progess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/>
      <c r="AA2451" s="9">
        <v>0</v>
      </c>
      <c r="AB2451" s="9"/>
      <c r="AC2451" s="9">
        <v>1883</v>
      </c>
      <c r="AD2451" s="9" t="s">
        <v>8860</v>
      </c>
      <c r="AE2451" s="9" t="s">
        <v>8850</v>
      </c>
      <c r="AF2451" s="9">
        <v>23</v>
      </c>
      <c r="AG2451" s="9"/>
      <c r="AH2451" s="9"/>
      <c r="AI2451" s="9" t="s">
        <v>8861</v>
      </c>
      <c r="AJ2451" s="9" t="s">
        <v>8862</v>
      </c>
    </row>
    <row r="2452" spans="1:36" x14ac:dyDescent="0.35">
      <c r="A2452" s="9" t="s">
        <v>79</v>
      </c>
      <c r="B2452" s="9" t="s">
        <v>39</v>
      </c>
      <c r="C2452" s="9" t="s">
        <v>14503</v>
      </c>
      <c r="D2452" s="9" t="s">
        <v>29</v>
      </c>
      <c r="E2452" s="9" t="s">
        <v>8847</v>
      </c>
      <c r="F2452" s="9" t="str">
        <f>_xlfn.XLOOKUP(E2452,Total_Enrolled!C:C,Total_Enrolled!C:C)</f>
        <v>2025eb1200050@bitspilani-digital.edu.in</v>
      </c>
      <c r="G2452" s="9" t="s">
        <v>8848</v>
      </c>
      <c r="H2452" s="9" t="s">
        <v>14516</v>
      </c>
      <c r="I2452" s="9" t="s">
        <v>8849</v>
      </c>
      <c r="J2452" s="9" t="b">
        <v>1</v>
      </c>
      <c r="K2452" s="9">
        <v>88</v>
      </c>
      <c r="L2452" s="9">
        <f>_xlfn.XLOOKUP(B2452,Courses!A:A,Courses!H:H)</f>
        <v>86</v>
      </c>
      <c r="M2452" s="14">
        <f t="shared" si="190"/>
        <v>1.0232558139534884</v>
      </c>
      <c r="N2452" s="14" t="str">
        <f t="shared" si="191"/>
        <v>Active</v>
      </c>
      <c r="O2452" s="14" t="str" cm="1">
        <f t="array" ref="O2452">_xlfn.IFS(M2452=0,"0",
M2452&lt;=10%,"0-10",
TRUE,"&gt;10"
)&amp;" "&amp;"% progress"</f>
        <v>&gt;10 % progress</v>
      </c>
      <c r="P2452" s="15">
        <f t="shared" si="192"/>
        <v>0</v>
      </c>
      <c r="Q2452" s="15">
        <f>COUNTIFS($G:$G,$G2452)</f>
        <v>5</v>
      </c>
      <c r="R2452" s="16">
        <f t="shared" si="193"/>
        <v>0</v>
      </c>
      <c r="S2452" s="15" t="str">
        <f t="shared" si="194"/>
        <v>no 0% progess</v>
      </c>
      <c r="T2452" s="9">
        <v>0</v>
      </c>
      <c r="U2452" s="9">
        <v>27</v>
      </c>
      <c r="V2452" s="9">
        <v>49</v>
      </c>
      <c r="W2452" s="9">
        <v>0</v>
      </c>
      <c r="X2452" s="9">
        <v>0</v>
      </c>
      <c r="Y2452" s="9">
        <v>0</v>
      </c>
      <c r="Z2452" s="9"/>
      <c r="AA2452" s="9">
        <v>0</v>
      </c>
      <c r="AB2452" s="9"/>
      <c r="AC2452" s="9">
        <v>56480</v>
      </c>
      <c r="AD2452" s="9" t="s">
        <v>8863</v>
      </c>
      <c r="AE2452" s="9" t="s">
        <v>8850</v>
      </c>
      <c r="AF2452" s="9">
        <v>23</v>
      </c>
      <c r="AG2452" s="9"/>
      <c r="AH2452" s="9" t="s">
        <v>8864</v>
      </c>
      <c r="AI2452" s="9" t="s">
        <v>8865</v>
      </c>
      <c r="AJ2452" s="9" t="s">
        <v>8866</v>
      </c>
    </row>
    <row r="2453" spans="1:36" x14ac:dyDescent="0.35">
      <c r="A2453" s="9" t="s">
        <v>79</v>
      </c>
      <c r="B2453" s="9" t="s">
        <v>39</v>
      </c>
      <c r="C2453" s="9" t="s">
        <v>14503</v>
      </c>
      <c r="D2453" s="9" t="s">
        <v>29</v>
      </c>
      <c r="E2453" s="9" t="s">
        <v>8867</v>
      </c>
      <c r="F2453" s="9" t="str">
        <f>_xlfn.XLOOKUP(E2453,Total_Enrolled!C:C,Total_Enrolled!C:C)</f>
        <v>2025eb1200051@bitspilani-digital.edu.in</v>
      </c>
      <c r="G2453" s="9" t="s">
        <v>8868</v>
      </c>
      <c r="H2453" s="9" t="s">
        <v>14516</v>
      </c>
      <c r="I2453" s="9" t="s">
        <v>8869</v>
      </c>
      <c r="J2453" s="9" t="b">
        <v>1</v>
      </c>
      <c r="K2453" s="9">
        <v>24</v>
      </c>
      <c r="L2453" s="9">
        <f>_xlfn.XLOOKUP(B2453,Courses!A:A,Courses!H:H)</f>
        <v>86</v>
      </c>
      <c r="M2453" s="14">
        <f t="shared" si="190"/>
        <v>0.27906976744186046</v>
      </c>
      <c r="N2453" s="14" t="str">
        <f t="shared" si="191"/>
        <v>Active</v>
      </c>
      <c r="O2453" s="14" t="str" cm="1">
        <f t="array" ref="O2453">_xlfn.IFS(M2453=0,"0",
M2453&lt;=10%,"0-10",
TRUE,"&gt;10"
)&amp;" "&amp;"% progress"</f>
        <v>&gt;10 % progress</v>
      </c>
      <c r="P2453" s="15">
        <f t="shared" si="192"/>
        <v>0</v>
      </c>
      <c r="Q2453" s="15">
        <f>COUNTIFS($G:$G,$G2453)</f>
        <v>5</v>
      </c>
      <c r="R2453" s="16">
        <f t="shared" si="193"/>
        <v>0</v>
      </c>
      <c r="S2453" s="15" t="str">
        <f t="shared" si="194"/>
        <v>no 0% progess</v>
      </c>
      <c r="T2453" s="9">
        <v>0</v>
      </c>
      <c r="U2453" s="9">
        <v>7</v>
      </c>
      <c r="V2453" s="9">
        <v>11</v>
      </c>
      <c r="W2453" s="9">
        <v>0</v>
      </c>
      <c r="X2453" s="9">
        <v>0</v>
      </c>
      <c r="Y2453" s="9">
        <v>0</v>
      </c>
      <c r="Z2453" s="9"/>
      <c r="AA2453" s="9">
        <v>0</v>
      </c>
      <c r="AB2453" s="9"/>
      <c r="AC2453" s="9">
        <v>30028</v>
      </c>
      <c r="AD2453" s="9" t="s">
        <v>8870</v>
      </c>
      <c r="AE2453" s="9" t="s">
        <v>8871</v>
      </c>
      <c r="AF2453" s="9">
        <v>12</v>
      </c>
      <c r="AG2453" s="9"/>
      <c r="AH2453" s="9" t="s">
        <v>8872</v>
      </c>
      <c r="AI2453" s="9" t="s">
        <v>8873</v>
      </c>
      <c r="AJ2453" s="9" t="s">
        <v>8874</v>
      </c>
    </row>
    <row r="2454" spans="1:36" x14ac:dyDescent="0.35">
      <c r="A2454" s="9" t="s">
        <v>27</v>
      </c>
      <c r="B2454" s="9" t="s">
        <v>28</v>
      </c>
      <c r="C2454" s="9" t="s">
        <v>14503</v>
      </c>
      <c r="D2454" s="9" t="s">
        <v>29</v>
      </c>
      <c r="E2454" s="9" t="s">
        <v>8867</v>
      </c>
      <c r="F2454" s="9" t="str">
        <f>_xlfn.XLOOKUP(E2454,Total_Enrolled!C:C,Total_Enrolled!C:C)</f>
        <v>2025eb1200051@bitspilani-digital.edu.in</v>
      </c>
      <c r="G2454" s="9" t="s">
        <v>8868</v>
      </c>
      <c r="H2454" s="9" t="s">
        <v>14516</v>
      </c>
      <c r="I2454" s="9" t="s">
        <v>8869</v>
      </c>
      <c r="J2454" s="9" t="b">
        <v>1</v>
      </c>
      <c r="K2454" s="9">
        <v>28</v>
      </c>
      <c r="L2454" s="9">
        <f>_xlfn.XLOOKUP(B2454,Courses!A:A,Courses!H:H)</f>
        <v>61</v>
      </c>
      <c r="M2454" s="14">
        <f t="shared" si="190"/>
        <v>0.45901639344262296</v>
      </c>
      <c r="N2454" s="14" t="str">
        <f t="shared" si="191"/>
        <v>Active</v>
      </c>
      <c r="O2454" s="14" t="str" cm="1">
        <f t="array" ref="O2454">_xlfn.IFS(M2454=0,"0",
M2454&lt;=10%,"0-10",
TRUE,"&gt;10"
)&amp;" "&amp;"% progress"</f>
        <v>&gt;10 % progress</v>
      </c>
      <c r="P2454" s="15">
        <f t="shared" si="192"/>
        <v>0</v>
      </c>
      <c r="Q2454" s="15">
        <f>COUNTIFS($G:$G,$G2454)</f>
        <v>5</v>
      </c>
      <c r="R2454" s="16">
        <f t="shared" si="193"/>
        <v>0</v>
      </c>
      <c r="S2454" s="15" t="str">
        <f t="shared" si="194"/>
        <v>no 0% progess</v>
      </c>
      <c r="T2454" s="9">
        <v>0</v>
      </c>
      <c r="U2454" s="9">
        <v>14</v>
      </c>
      <c r="V2454" s="9">
        <v>21</v>
      </c>
      <c r="W2454" s="9">
        <v>0</v>
      </c>
      <c r="X2454" s="9">
        <v>0</v>
      </c>
      <c r="Y2454" s="9">
        <v>0</v>
      </c>
      <c r="Z2454" s="9"/>
      <c r="AA2454" s="9">
        <v>0</v>
      </c>
      <c r="AB2454" s="9"/>
      <c r="AC2454" s="9">
        <v>13636</v>
      </c>
      <c r="AD2454" s="9" t="s">
        <v>8875</v>
      </c>
      <c r="AE2454" s="9" t="s">
        <v>8871</v>
      </c>
      <c r="AF2454" s="9">
        <v>12</v>
      </c>
      <c r="AG2454" s="9"/>
      <c r="AH2454" s="9" t="s">
        <v>8876</v>
      </c>
      <c r="AI2454" s="9" t="s">
        <v>8877</v>
      </c>
      <c r="AJ2454" s="9" t="s">
        <v>8878</v>
      </c>
    </row>
    <row r="2455" spans="1:36" x14ac:dyDescent="0.35">
      <c r="A2455" s="9" t="s">
        <v>136</v>
      </c>
      <c r="B2455" s="9" t="s">
        <v>32</v>
      </c>
      <c r="C2455" s="9" t="s">
        <v>14503</v>
      </c>
      <c r="D2455" s="9" t="s">
        <v>29</v>
      </c>
      <c r="E2455" s="9" t="s">
        <v>8867</v>
      </c>
      <c r="F2455" s="9" t="str">
        <f>_xlfn.XLOOKUP(E2455,Total_Enrolled!C:C,Total_Enrolled!C:C)</f>
        <v>2025eb1200051@bitspilani-digital.edu.in</v>
      </c>
      <c r="G2455" s="9" t="s">
        <v>8868</v>
      </c>
      <c r="H2455" s="9" t="s">
        <v>14516</v>
      </c>
      <c r="I2455" s="9" t="s">
        <v>8869</v>
      </c>
      <c r="J2455" s="9" t="b">
        <v>1</v>
      </c>
      <c r="K2455" s="9">
        <v>3</v>
      </c>
      <c r="L2455" s="9">
        <f>_xlfn.XLOOKUP(B2455,Courses!A:A,Courses!H:H)</f>
        <v>77</v>
      </c>
      <c r="M2455" s="14">
        <f t="shared" si="190"/>
        <v>3.896103896103896E-2</v>
      </c>
      <c r="N2455" s="14" t="str">
        <f t="shared" si="191"/>
        <v>Active</v>
      </c>
      <c r="O2455" s="14" t="str" cm="1">
        <f t="array" ref="O2455">_xlfn.IFS(M2455=0,"0",
M2455&lt;=10%,"0-10",
TRUE,"&gt;10"
)&amp;" "&amp;"% progress"</f>
        <v>0-10 % progress</v>
      </c>
      <c r="P2455" s="15">
        <f t="shared" si="192"/>
        <v>0</v>
      </c>
      <c r="Q2455" s="15">
        <f>COUNTIFS($G:$G,$G2455)</f>
        <v>5</v>
      </c>
      <c r="R2455" s="16">
        <f t="shared" si="193"/>
        <v>0</v>
      </c>
      <c r="S2455" s="15" t="str">
        <f t="shared" si="194"/>
        <v>no 0% progess</v>
      </c>
      <c r="T2455" s="9">
        <v>0</v>
      </c>
      <c r="U2455" s="9">
        <v>1</v>
      </c>
      <c r="V2455" s="9">
        <v>1</v>
      </c>
      <c r="W2455" s="9">
        <v>0</v>
      </c>
      <c r="X2455" s="9">
        <v>0</v>
      </c>
      <c r="Y2455" s="9">
        <v>0</v>
      </c>
      <c r="Z2455" s="9"/>
      <c r="AA2455" s="9">
        <v>0</v>
      </c>
      <c r="AB2455" s="9"/>
      <c r="AC2455" s="9">
        <v>3306</v>
      </c>
      <c r="AD2455" s="9" t="s">
        <v>8879</v>
      </c>
      <c r="AE2455" s="9" t="s">
        <v>8871</v>
      </c>
      <c r="AF2455" s="9">
        <v>12</v>
      </c>
      <c r="AG2455" s="9"/>
      <c r="AH2455" s="9" t="s">
        <v>8880</v>
      </c>
      <c r="AI2455" s="9"/>
      <c r="AJ2455" s="9"/>
    </row>
    <row r="2456" spans="1:36" x14ac:dyDescent="0.35">
      <c r="A2456" s="9" t="s">
        <v>62</v>
      </c>
      <c r="B2456" s="9" t="s">
        <v>34</v>
      </c>
      <c r="C2456" s="9" t="s">
        <v>14503</v>
      </c>
      <c r="D2456" s="9" t="s">
        <v>29</v>
      </c>
      <c r="E2456" s="9" t="s">
        <v>8867</v>
      </c>
      <c r="F2456" s="9" t="str">
        <f>_xlfn.XLOOKUP(E2456,Total_Enrolled!C:C,Total_Enrolled!C:C)</f>
        <v>2025eb1200051@bitspilani-digital.edu.in</v>
      </c>
      <c r="G2456" s="9" t="s">
        <v>8868</v>
      </c>
      <c r="H2456" s="9" t="s">
        <v>14516</v>
      </c>
      <c r="I2456" s="9" t="s">
        <v>8869</v>
      </c>
      <c r="J2456" s="9" t="b">
        <v>1</v>
      </c>
      <c r="K2456" s="9">
        <v>2</v>
      </c>
      <c r="L2456" s="9">
        <f>_xlfn.XLOOKUP(B2456,Courses!A:A,Courses!H:H)</f>
        <v>88</v>
      </c>
      <c r="M2456" s="14">
        <f t="shared" si="190"/>
        <v>2.2727272727272728E-2</v>
      </c>
      <c r="N2456" s="14" t="str">
        <f t="shared" si="191"/>
        <v>Active</v>
      </c>
      <c r="O2456" s="14" t="str" cm="1">
        <f t="array" ref="O2456">_xlfn.IFS(M2456=0,"0",
M2456&lt;=10%,"0-10",
TRUE,"&gt;10"
)&amp;" "&amp;"% progress"</f>
        <v>0-10 % progress</v>
      </c>
      <c r="P2456" s="15">
        <f t="shared" si="192"/>
        <v>0</v>
      </c>
      <c r="Q2456" s="15">
        <f>COUNTIFS($G:$G,$G2456)</f>
        <v>5</v>
      </c>
      <c r="R2456" s="16">
        <f t="shared" si="193"/>
        <v>0</v>
      </c>
      <c r="S2456" s="15" t="str">
        <f t="shared" si="194"/>
        <v>no 0% progess</v>
      </c>
      <c r="T2456" s="9">
        <v>0</v>
      </c>
      <c r="U2456" s="9">
        <v>1</v>
      </c>
      <c r="V2456" s="9">
        <v>1</v>
      </c>
      <c r="W2456" s="9">
        <v>0</v>
      </c>
      <c r="X2456" s="9">
        <v>0</v>
      </c>
      <c r="Y2456" s="9">
        <v>0</v>
      </c>
      <c r="Z2456" s="9"/>
      <c r="AA2456" s="9">
        <v>0</v>
      </c>
      <c r="AB2456" s="9"/>
      <c r="AC2456" s="9">
        <v>4132</v>
      </c>
      <c r="AD2456" s="9" t="s">
        <v>8881</v>
      </c>
      <c r="AE2456" s="9" t="s">
        <v>8871</v>
      </c>
      <c r="AF2456" s="9">
        <v>12</v>
      </c>
      <c r="AG2456" s="9"/>
      <c r="AH2456" s="9" t="s">
        <v>8882</v>
      </c>
      <c r="AI2456" s="9"/>
      <c r="AJ2456" s="9"/>
    </row>
    <row r="2457" spans="1:36" x14ac:dyDescent="0.35">
      <c r="A2457" s="9" t="s">
        <v>124</v>
      </c>
      <c r="B2457" s="9" t="s">
        <v>33</v>
      </c>
      <c r="C2457" s="9" t="s">
        <v>14503</v>
      </c>
      <c r="D2457" s="9" t="s">
        <v>29</v>
      </c>
      <c r="E2457" s="9" t="s">
        <v>8867</v>
      </c>
      <c r="F2457" s="9" t="str">
        <f>_xlfn.XLOOKUP(E2457,Total_Enrolled!C:C,Total_Enrolled!C:C)</f>
        <v>2025eb1200051@bitspilani-digital.edu.in</v>
      </c>
      <c r="G2457" s="9" t="s">
        <v>8868</v>
      </c>
      <c r="H2457" s="9" t="s">
        <v>14516</v>
      </c>
      <c r="I2457" s="9" t="s">
        <v>8869</v>
      </c>
      <c r="J2457" s="9" t="b">
        <v>1</v>
      </c>
      <c r="K2457" s="9">
        <v>1</v>
      </c>
      <c r="L2457" s="9">
        <f>_xlfn.XLOOKUP(B2457,Courses!A:A,Courses!H:H)</f>
        <v>41</v>
      </c>
      <c r="M2457" s="14">
        <f t="shared" si="190"/>
        <v>2.4390243902439025E-2</v>
      </c>
      <c r="N2457" s="14" t="str">
        <f t="shared" si="191"/>
        <v>Active</v>
      </c>
      <c r="O2457" s="14" t="str" cm="1">
        <f t="array" ref="O2457">_xlfn.IFS(M2457=0,"0",
M2457&lt;=10%,"0-10",
TRUE,"&gt;10"
)&amp;" "&amp;"% progress"</f>
        <v>0-10 % progress</v>
      </c>
      <c r="P2457" s="15">
        <f t="shared" si="192"/>
        <v>0</v>
      </c>
      <c r="Q2457" s="15">
        <f>COUNTIFS($G:$G,$G2457)</f>
        <v>5</v>
      </c>
      <c r="R2457" s="16">
        <f t="shared" si="193"/>
        <v>0</v>
      </c>
      <c r="S2457" s="15" t="str">
        <f t="shared" si="194"/>
        <v>no 0% progess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/>
      <c r="AA2457" s="9">
        <v>0</v>
      </c>
      <c r="AB2457" s="9"/>
      <c r="AC2457" s="9">
        <v>12</v>
      </c>
      <c r="AD2457" s="9" t="s">
        <v>8883</v>
      </c>
      <c r="AE2457" s="9" t="s">
        <v>8871</v>
      </c>
      <c r="AF2457" s="9">
        <v>12</v>
      </c>
      <c r="AG2457" s="9"/>
      <c r="AH2457" s="9"/>
      <c r="AI2457" s="9"/>
      <c r="AJ2457" s="9"/>
    </row>
    <row r="2458" spans="1:36" x14ac:dyDescent="0.35">
      <c r="A2458" s="9" t="s">
        <v>124</v>
      </c>
      <c r="B2458" s="9" t="s">
        <v>33</v>
      </c>
      <c r="C2458" s="9" t="s">
        <v>14503</v>
      </c>
      <c r="D2458" s="9" t="s">
        <v>29</v>
      </c>
      <c r="E2458" s="9" t="s">
        <v>8884</v>
      </c>
      <c r="F2458" s="9" t="str">
        <f>_xlfn.XLOOKUP(E2458,Total_Enrolled!C:C,Total_Enrolled!C:C)</f>
        <v>2025eb1200052@bitspilani-digital.edu.in</v>
      </c>
      <c r="G2458" s="9" t="s">
        <v>8885</v>
      </c>
      <c r="H2458" s="9" t="s">
        <v>14516</v>
      </c>
      <c r="I2458" s="9" t="s">
        <v>8886</v>
      </c>
      <c r="J2458" s="9" t="b">
        <v>1</v>
      </c>
      <c r="K2458" s="9">
        <v>1</v>
      </c>
      <c r="L2458" s="9">
        <f>_xlfn.XLOOKUP(B2458,Courses!A:A,Courses!H:H)</f>
        <v>41</v>
      </c>
      <c r="M2458" s="14">
        <f t="shared" si="190"/>
        <v>2.4390243902439025E-2</v>
      </c>
      <c r="N2458" s="14" t="str">
        <f t="shared" si="191"/>
        <v>Active</v>
      </c>
      <c r="O2458" s="14" t="str" cm="1">
        <f t="array" ref="O2458">_xlfn.IFS(M2458=0,"0",
M2458&lt;=10%,"0-10",
TRUE,"&gt;10"
)&amp;" "&amp;"% progress"</f>
        <v>0-10 % progress</v>
      </c>
      <c r="P2458" s="15">
        <f t="shared" si="192"/>
        <v>0</v>
      </c>
      <c r="Q2458" s="15">
        <f>COUNTIFS($G:$G,$G2458)</f>
        <v>5</v>
      </c>
      <c r="R2458" s="16">
        <f t="shared" si="193"/>
        <v>0</v>
      </c>
      <c r="S2458" s="15" t="str">
        <f t="shared" si="194"/>
        <v>no 0% progess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/>
      <c r="AA2458" s="9">
        <v>0</v>
      </c>
      <c r="AB2458" s="9"/>
      <c r="AC2458" s="9">
        <v>0</v>
      </c>
      <c r="AD2458" s="9" t="s">
        <v>8888</v>
      </c>
      <c r="AE2458" s="9" t="s">
        <v>8887</v>
      </c>
      <c r="AF2458" s="9">
        <v>4</v>
      </c>
      <c r="AG2458" s="9"/>
      <c r="AH2458" s="9"/>
      <c r="AI2458" s="9"/>
      <c r="AJ2458" s="9"/>
    </row>
    <row r="2459" spans="1:36" x14ac:dyDescent="0.35">
      <c r="A2459" s="9" t="s">
        <v>62</v>
      </c>
      <c r="B2459" s="9" t="s">
        <v>34</v>
      </c>
      <c r="C2459" s="9" t="s">
        <v>14503</v>
      </c>
      <c r="D2459" s="9" t="s">
        <v>29</v>
      </c>
      <c r="E2459" s="9" t="s">
        <v>8884</v>
      </c>
      <c r="F2459" s="9" t="str">
        <f>_xlfn.XLOOKUP(E2459,Total_Enrolled!C:C,Total_Enrolled!C:C)</f>
        <v>2025eb1200052@bitspilani-digital.edu.in</v>
      </c>
      <c r="G2459" s="9" t="s">
        <v>8885</v>
      </c>
      <c r="H2459" s="9" t="s">
        <v>14516</v>
      </c>
      <c r="I2459" s="9" t="s">
        <v>8886</v>
      </c>
      <c r="J2459" s="9" t="b">
        <v>1</v>
      </c>
      <c r="K2459" s="9">
        <v>0</v>
      </c>
      <c r="L2459" s="9">
        <f>_xlfn.XLOOKUP(B2459,Courses!A:A,Courses!H:H)</f>
        <v>88</v>
      </c>
      <c r="M2459" s="14">
        <f t="shared" si="190"/>
        <v>0</v>
      </c>
      <c r="N2459" s="14" t="str">
        <f t="shared" si="191"/>
        <v>Not Active</v>
      </c>
      <c r="O2459" s="14" t="str" cm="1">
        <f t="array" ref="O2459">_xlfn.IFS(M2459=0,"0",
M2459&lt;=10%,"0-10",
TRUE,"&gt;10"
)&amp;" "&amp;"% progress"</f>
        <v>0 % progress</v>
      </c>
      <c r="P2459" s="15">
        <f t="shared" si="192"/>
        <v>1</v>
      </c>
      <c r="Q2459" s="15">
        <f>COUNTIFS($G:$G,$G2459)</f>
        <v>5</v>
      </c>
      <c r="R2459" s="16">
        <f t="shared" si="193"/>
        <v>0.2</v>
      </c>
      <c r="S2459" s="15" t="str">
        <f t="shared" si="194"/>
        <v>no progress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/>
      <c r="AA2459" s="9">
        <v>0</v>
      </c>
      <c r="AB2459" s="9"/>
      <c r="AC2459" s="9">
        <v>0</v>
      </c>
      <c r="AD2459" s="9"/>
      <c r="AE2459" s="9" t="s">
        <v>8887</v>
      </c>
      <c r="AF2459" s="9">
        <v>4</v>
      </c>
      <c r="AG2459" s="9"/>
      <c r="AH2459" s="9"/>
      <c r="AI2459" s="9"/>
      <c r="AJ2459" s="9"/>
    </row>
    <row r="2460" spans="1:36" x14ac:dyDescent="0.35">
      <c r="A2460" s="9" t="s">
        <v>136</v>
      </c>
      <c r="B2460" s="9" t="s">
        <v>32</v>
      </c>
      <c r="C2460" s="9" t="s">
        <v>14503</v>
      </c>
      <c r="D2460" s="9" t="s">
        <v>29</v>
      </c>
      <c r="E2460" s="9" t="s">
        <v>8884</v>
      </c>
      <c r="F2460" s="9" t="str">
        <f>_xlfn.XLOOKUP(E2460,Total_Enrolled!C:C,Total_Enrolled!C:C)</f>
        <v>2025eb1200052@bitspilani-digital.edu.in</v>
      </c>
      <c r="G2460" s="9" t="s">
        <v>8885</v>
      </c>
      <c r="H2460" s="9" t="s">
        <v>14516</v>
      </c>
      <c r="I2460" s="9" t="s">
        <v>8886</v>
      </c>
      <c r="J2460" s="9" t="b">
        <v>1</v>
      </c>
      <c r="K2460" s="9">
        <v>4</v>
      </c>
      <c r="L2460" s="9">
        <f>_xlfn.XLOOKUP(B2460,Courses!A:A,Courses!H:H)</f>
        <v>77</v>
      </c>
      <c r="M2460" s="14">
        <f t="shared" si="190"/>
        <v>5.1948051948051951E-2</v>
      </c>
      <c r="N2460" s="14" t="str">
        <f t="shared" si="191"/>
        <v>Active</v>
      </c>
      <c r="O2460" s="14" t="str" cm="1">
        <f t="array" ref="O2460">_xlfn.IFS(M2460=0,"0",
M2460&lt;=10%,"0-10",
TRUE,"&gt;10"
)&amp;" "&amp;"% progress"</f>
        <v>0-10 % progress</v>
      </c>
      <c r="P2460" s="15">
        <f t="shared" si="192"/>
        <v>0</v>
      </c>
      <c r="Q2460" s="15">
        <f>COUNTIFS($G:$G,$G2460)</f>
        <v>5</v>
      </c>
      <c r="R2460" s="16">
        <f t="shared" si="193"/>
        <v>0</v>
      </c>
      <c r="S2460" s="15" t="str">
        <f t="shared" si="194"/>
        <v>no 0% progess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/>
      <c r="AA2460" s="9">
        <v>0</v>
      </c>
      <c r="AB2460" s="9"/>
      <c r="AC2460" s="9">
        <v>3428</v>
      </c>
      <c r="AD2460" s="9" t="s">
        <v>8889</v>
      </c>
      <c r="AE2460" s="9" t="s">
        <v>8887</v>
      </c>
      <c r="AF2460" s="9">
        <v>4</v>
      </c>
      <c r="AG2460" s="9"/>
      <c r="AH2460" s="9"/>
      <c r="AI2460" s="9"/>
      <c r="AJ2460" s="9"/>
    </row>
    <row r="2461" spans="1:36" x14ac:dyDescent="0.35">
      <c r="A2461" s="9" t="s">
        <v>27</v>
      </c>
      <c r="B2461" s="9" t="s">
        <v>28</v>
      </c>
      <c r="C2461" s="9" t="s">
        <v>14503</v>
      </c>
      <c r="D2461" s="9" t="s">
        <v>29</v>
      </c>
      <c r="E2461" s="9" t="s">
        <v>8884</v>
      </c>
      <c r="F2461" s="9" t="str">
        <f>_xlfn.XLOOKUP(E2461,Total_Enrolled!C:C,Total_Enrolled!C:C)</f>
        <v>2025eb1200052@bitspilani-digital.edu.in</v>
      </c>
      <c r="G2461" s="9" t="s">
        <v>8885</v>
      </c>
      <c r="H2461" s="9" t="s">
        <v>14516</v>
      </c>
      <c r="I2461" s="9" t="s">
        <v>8886</v>
      </c>
      <c r="J2461" s="9" t="b">
        <v>1</v>
      </c>
      <c r="K2461" s="9">
        <v>13</v>
      </c>
      <c r="L2461" s="9">
        <f>_xlfn.XLOOKUP(B2461,Courses!A:A,Courses!H:H)</f>
        <v>61</v>
      </c>
      <c r="M2461" s="14">
        <f t="shared" si="190"/>
        <v>0.21311475409836064</v>
      </c>
      <c r="N2461" s="14" t="str">
        <f t="shared" si="191"/>
        <v>Active</v>
      </c>
      <c r="O2461" s="14" t="str" cm="1">
        <f t="array" ref="O2461">_xlfn.IFS(M2461=0,"0",
M2461&lt;=10%,"0-10",
TRUE,"&gt;10"
)&amp;" "&amp;"% progress"</f>
        <v>&gt;10 % progress</v>
      </c>
      <c r="P2461" s="15">
        <f t="shared" si="192"/>
        <v>0</v>
      </c>
      <c r="Q2461" s="15">
        <f>COUNTIFS($G:$G,$G2461)</f>
        <v>5</v>
      </c>
      <c r="R2461" s="16">
        <f t="shared" si="193"/>
        <v>0</v>
      </c>
      <c r="S2461" s="15" t="str">
        <f t="shared" si="194"/>
        <v>no 0% progess</v>
      </c>
      <c r="T2461" s="9">
        <v>0</v>
      </c>
      <c r="U2461" s="9">
        <v>1</v>
      </c>
      <c r="V2461" s="9">
        <v>1</v>
      </c>
      <c r="W2461" s="9">
        <v>0</v>
      </c>
      <c r="X2461" s="9">
        <v>0</v>
      </c>
      <c r="Y2461" s="9">
        <v>0</v>
      </c>
      <c r="Z2461" s="9"/>
      <c r="AA2461" s="9">
        <v>0</v>
      </c>
      <c r="AB2461" s="9"/>
      <c r="AC2461" s="9">
        <v>2190</v>
      </c>
      <c r="AD2461" s="9" t="s">
        <v>8890</v>
      </c>
      <c r="AE2461" s="9" t="s">
        <v>8887</v>
      </c>
      <c r="AF2461" s="9">
        <v>4</v>
      </c>
      <c r="AG2461" s="9"/>
      <c r="AH2461" s="9" t="s">
        <v>8891</v>
      </c>
      <c r="AI2461" s="9" t="s">
        <v>8892</v>
      </c>
      <c r="AJ2461" s="9" t="s">
        <v>8893</v>
      </c>
    </row>
    <row r="2462" spans="1:36" x14ac:dyDescent="0.35">
      <c r="A2462" s="9" t="s">
        <v>79</v>
      </c>
      <c r="B2462" s="9" t="s">
        <v>39</v>
      </c>
      <c r="C2462" s="9" t="s">
        <v>14503</v>
      </c>
      <c r="D2462" s="9" t="s">
        <v>29</v>
      </c>
      <c r="E2462" s="9" t="s">
        <v>8884</v>
      </c>
      <c r="F2462" s="9" t="str">
        <f>_xlfn.XLOOKUP(E2462,Total_Enrolled!C:C,Total_Enrolled!C:C)</f>
        <v>2025eb1200052@bitspilani-digital.edu.in</v>
      </c>
      <c r="G2462" s="9" t="s">
        <v>8885</v>
      </c>
      <c r="H2462" s="9" t="s">
        <v>14516</v>
      </c>
      <c r="I2462" s="9" t="s">
        <v>8886</v>
      </c>
      <c r="J2462" s="9" t="b">
        <v>1</v>
      </c>
      <c r="K2462" s="9">
        <v>12</v>
      </c>
      <c r="L2462" s="9">
        <f>_xlfn.XLOOKUP(B2462,Courses!A:A,Courses!H:H)</f>
        <v>86</v>
      </c>
      <c r="M2462" s="14">
        <f t="shared" si="190"/>
        <v>0.13953488372093023</v>
      </c>
      <c r="N2462" s="14" t="str">
        <f t="shared" si="191"/>
        <v>Active</v>
      </c>
      <c r="O2462" s="14" t="str" cm="1">
        <f t="array" ref="O2462">_xlfn.IFS(M2462=0,"0",
M2462&lt;=10%,"0-10",
TRUE,"&gt;10"
)&amp;" "&amp;"% progress"</f>
        <v>&gt;10 % progress</v>
      </c>
      <c r="P2462" s="15">
        <f t="shared" si="192"/>
        <v>0</v>
      </c>
      <c r="Q2462" s="15">
        <f>COUNTIFS($G:$G,$G2462)</f>
        <v>5</v>
      </c>
      <c r="R2462" s="16">
        <f t="shared" si="193"/>
        <v>0</v>
      </c>
      <c r="S2462" s="15" t="str">
        <f t="shared" si="194"/>
        <v>no 0% progess</v>
      </c>
      <c r="T2462" s="9">
        <v>0</v>
      </c>
      <c r="U2462" s="9">
        <v>3</v>
      </c>
      <c r="V2462" s="9">
        <v>6</v>
      </c>
      <c r="W2462" s="9">
        <v>0</v>
      </c>
      <c r="X2462" s="9">
        <v>0</v>
      </c>
      <c r="Y2462" s="9">
        <v>0</v>
      </c>
      <c r="Z2462" s="9"/>
      <c r="AA2462" s="9">
        <v>0</v>
      </c>
      <c r="AB2462" s="9"/>
      <c r="AC2462" s="9">
        <v>1120</v>
      </c>
      <c r="AD2462" s="9" t="s">
        <v>8894</v>
      </c>
      <c r="AE2462" s="9" t="s">
        <v>8887</v>
      </c>
      <c r="AF2462" s="9">
        <v>4</v>
      </c>
      <c r="AG2462" s="9"/>
      <c r="AH2462" s="9" t="s">
        <v>8895</v>
      </c>
      <c r="AI2462" s="9" t="s">
        <v>8896</v>
      </c>
      <c r="AJ2462" s="9" t="s">
        <v>8897</v>
      </c>
    </row>
    <row r="2463" spans="1:36" x14ac:dyDescent="0.35">
      <c r="A2463" s="9" t="s">
        <v>79</v>
      </c>
      <c r="B2463" s="9" t="s">
        <v>39</v>
      </c>
      <c r="C2463" s="9" t="s">
        <v>14503</v>
      </c>
      <c r="D2463" s="9" t="s">
        <v>29</v>
      </c>
      <c r="E2463" s="9" t="s">
        <v>8898</v>
      </c>
      <c r="F2463" s="9" t="str">
        <f>_xlfn.XLOOKUP(E2463,Total_Enrolled!C:C,Total_Enrolled!C:C)</f>
        <v>2025eb1200053@bitspilani-digital.edu.in</v>
      </c>
      <c r="G2463" s="9" t="s">
        <v>8899</v>
      </c>
      <c r="H2463" s="9" t="s">
        <v>14516</v>
      </c>
      <c r="I2463" s="9" t="s">
        <v>8900</v>
      </c>
      <c r="J2463" s="9" t="b">
        <v>1</v>
      </c>
      <c r="K2463" s="9">
        <v>85</v>
      </c>
      <c r="L2463" s="9">
        <f>_xlfn.XLOOKUP(B2463,Courses!A:A,Courses!H:H)</f>
        <v>86</v>
      </c>
      <c r="M2463" s="14">
        <f t="shared" si="190"/>
        <v>0.98837209302325579</v>
      </c>
      <c r="N2463" s="14" t="str">
        <f t="shared" si="191"/>
        <v>Active</v>
      </c>
      <c r="O2463" s="14" t="str" cm="1">
        <f t="array" ref="O2463">_xlfn.IFS(M2463=0,"0",
M2463&lt;=10%,"0-10",
TRUE,"&gt;10"
)&amp;" "&amp;"% progress"</f>
        <v>&gt;10 % progress</v>
      </c>
      <c r="P2463" s="15">
        <f t="shared" si="192"/>
        <v>0</v>
      </c>
      <c r="Q2463" s="15">
        <f>COUNTIFS($G:$G,$G2463)</f>
        <v>5</v>
      </c>
      <c r="R2463" s="16">
        <f t="shared" si="193"/>
        <v>0</v>
      </c>
      <c r="S2463" s="15" t="str">
        <f t="shared" si="194"/>
        <v>no 0% progess</v>
      </c>
      <c r="T2463" s="9">
        <v>0</v>
      </c>
      <c r="U2463" s="9">
        <v>27</v>
      </c>
      <c r="V2463" s="9">
        <v>29</v>
      </c>
      <c r="W2463" s="9">
        <v>0</v>
      </c>
      <c r="X2463" s="9">
        <v>0</v>
      </c>
      <c r="Y2463" s="9">
        <v>1</v>
      </c>
      <c r="Z2463" s="9"/>
      <c r="AA2463" s="9">
        <v>0</v>
      </c>
      <c r="AB2463" s="9"/>
      <c r="AC2463" s="9">
        <v>99809</v>
      </c>
      <c r="AD2463" s="9" t="s">
        <v>8901</v>
      </c>
      <c r="AE2463" s="9" t="s">
        <v>8902</v>
      </c>
      <c r="AF2463" s="9">
        <v>55</v>
      </c>
      <c r="AG2463" s="9"/>
      <c r="AH2463" s="9" t="s">
        <v>8903</v>
      </c>
      <c r="AI2463" s="9" t="s">
        <v>8904</v>
      </c>
      <c r="AJ2463" s="9" t="s">
        <v>8905</v>
      </c>
    </row>
    <row r="2464" spans="1:36" x14ac:dyDescent="0.35">
      <c r="A2464" s="9" t="s">
        <v>27</v>
      </c>
      <c r="B2464" s="9" t="s">
        <v>28</v>
      </c>
      <c r="C2464" s="9" t="s">
        <v>14503</v>
      </c>
      <c r="D2464" s="9" t="s">
        <v>29</v>
      </c>
      <c r="E2464" s="9" t="s">
        <v>8898</v>
      </c>
      <c r="F2464" s="9" t="str">
        <f>_xlfn.XLOOKUP(E2464,Total_Enrolled!C:C,Total_Enrolled!C:C)</f>
        <v>2025eb1200053@bitspilani-digital.edu.in</v>
      </c>
      <c r="G2464" s="9" t="s">
        <v>8899</v>
      </c>
      <c r="H2464" s="9" t="s">
        <v>14516</v>
      </c>
      <c r="I2464" s="9" t="s">
        <v>8900</v>
      </c>
      <c r="J2464" s="9" t="b">
        <v>1</v>
      </c>
      <c r="K2464" s="9">
        <v>61</v>
      </c>
      <c r="L2464" s="9">
        <f>_xlfn.XLOOKUP(B2464,Courses!A:A,Courses!H:H)</f>
        <v>61</v>
      </c>
      <c r="M2464" s="14">
        <f t="shared" si="190"/>
        <v>1</v>
      </c>
      <c r="N2464" s="14" t="str">
        <f t="shared" si="191"/>
        <v>Active</v>
      </c>
      <c r="O2464" s="14" t="str" cm="1">
        <f t="array" ref="O2464">_xlfn.IFS(M2464=0,"0",
M2464&lt;=10%,"0-10",
TRUE,"&gt;10"
)&amp;" "&amp;"% progress"</f>
        <v>&gt;10 % progress</v>
      </c>
      <c r="P2464" s="15">
        <f t="shared" si="192"/>
        <v>0</v>
      </c>
      <c r="Q2464" s="15">
        <f>COUNTIFS($G:$G,$G2464)</f>
        <v>5</v>
      </c>
      <c r="R2464" s="16">
        <f t="shared" si="193"/>
        <v>0</v>
      </c>
      <c r="S2464" s="15" t="str">
        <f t="shared" si="194"/>
        <v>no 0% progess</v>
      </c>
      <c r="T2464" s="9">
        <v>0</v>
      </c>
      <c r="U2464" s="9">
        <v>19</v>
      </c>
      <c r="V2464" s="9">
        <v>20</v>
      </c>
      <c r="W2464" s="9">
        <v>0</v>
      </c>
      <c r="X2464" s="9">
        <v>0</v>
      </c>
      <c r="Y2464" s="9">
        <v>2</v>
      </c>
      <c r="Z2464" s="9"/>
      <c r="AA2464" s="9">
        <v>0</v>
      </c>
      <c r="AB2464" s="9"/>
      <c r="AC2464" s="9">
        <v>94131</v>
      </c>
      <c r="AD2464" s="9" t="s">
        <v>8906</v>
      </c>
      <c r="AE2464" s="9" t="s">
        <v>8902</v>
      </c>
      <c r="AF2464" s="9">
        <v>55</v>
      </c>
      <c r="AG2464" s="9"/>
      <c r="AH2464" s="9" t="s">
        <v>8907</v>
      </c>
      <c r="AI2464" s="9" t="s">
        <v>8908</v>
      </c>
      <c r="AJ2464" s="9" t="s">
        <v>8909</v>
      </c>
    </row>
    <row r="2465" spans="1:36" x14ac:dyDescent="0.35">
      <c r="A2465" s="9" t="s">
        <v>136</v>
      </c>
      <c r="B2465" s="9" t="s">
        <v>32</v>
      </c>
      <c r="C2465" s="9" t="s">
        <v>14503</v>
      </c>
      <c r="D2465" s="9" t="s">
        <v>29</v>
      </c>
      <c r="E2465" s="9" t="s">
        <v>8898</v>
      </c>
      <c r="F2465" s="9" t="str">
        <f>_xlfn.XLOOKUP(E2465,Total_Enrolled!C:C,Total_Enrolled!C:C)</f>
        <v>2025eb1200053@bitspilani-digital.edu.in</v>
      </c>
      <c r="G2465" s="9" t="s">
        <v>8899</v>
      </c>
      <c r="H2465" s="9" t="s">
        <v>14516</v>
      </c>
      <c r="I2465" s="9" t="s">
        <v>8900</v>
      </c>
      <c r="J2465" s="9" t="b">
        <v>1</v>
      </c>
      <c r="K2465" s="9">
        <v>43</v>
      </c>
      <c r="L2465" s="9">
        <f>_xlfn.XLOOKUP(B2465,Courses!A:A,Courses!H:H)</f>
        <v>77</v>
      </c>
      <c r="M2465" s="14">
        <f t="shared" si="190"/>
        <v>0.55844155844155841</v>
      </c>
      <c r="N2465" s="14" t="str">
        <f t="shared" si="191"/>
        <v>Active</v>
      </c>
      <c r="O2465" s="14" t="str" cm="1">
        <f t="array" ref="O2465">_xlfn.IFS(M2465=0,"0",
M2465&lt;=10%,"0-10",
TRUE,"&gt;10"
)&amp;" "&amp;"% progress"</f>
        <v>&gt;10 % progress</v>
      </c>
      <c r="P2465" s="15">
        <f t="shared" si="192"/>
        <v>0</v>
      </c>
      <c r="Q2465" s="15">
        <f>COUNTIFS($G:$G,$G2465)</f>
        <v>5</v>
      </c>
      <c r="R2465" s="16">
        <f t="shared" si="193"/>
        <v>0</v>
      </c>
      <c r="S2465" s="15" t="str">
        <f t="shared" si="194"/>
        <v>no 0% progess</v>
      </c>
      <c r="T2465" s="9">
        <v>0</v>
      </c>
      <c r="U2465" s="9">
        <v>16</v>
      </c>
      <c r="V2465" s="9">
        <v>21</v>
      </c>
      <c r="W2465" s="9">
        <v>0</v>
      </c>
      <c r="X2465" s="9">
        <v>0</v>
      </c>
      <c r="Y2465" s="9">
        <v>0</v>
      </c>
      <c r="Z2465" s="9"/>
      <c r="AA2465" s="9">
        <v>0</v>
      </c>
      <c r="AB2465" s="9"/>
      <c r="AC2465" s="9">
        <v>44203</v>
      </c>
      <c r="AD2465" s="9" t="s">
        <v>8910</v>
      </c>
      <c r="AE2465" s="9" t="s">
        <v>8902</v>
      </c>
      <c r="AF2465" s="9">
        <v>55</v>
      </c>
      <c r="AG2465" s="9"/>
      <c r="AH2465" s="9" t="s">
        <v>8911</v>
      </c>
      <c r="AI2465" s="9"/>
      <c r="AJ2465" s="9"/>
    </row>
    <row r="2466" spans="1:36" x14ac:dyDescent="0.35">
      <c r="A2466" s="9" t="s">
        <v>62</v>
      </c>
      <c r="B2466" s="9" t="s">
        <v>34</v>
      </c>
      <c r="C2466" s="9" t="s">
        <v>14503</v>
      </c>
      <c r="D2466" s="9" t="s">
        <v>29</v>
      </c>
      <c r="E2466" s="9" t="s">
        <v>8898</v>
      </c>
      <c r="F2466" s="9" t="str">
        <f>_xlfn.XLOOKUP(E2466,Total_Enrolled!C:C,Total_Enrolled!C:C)</f>
        <v>2025eb1200053@bitspilani-digital.edu.in</v>
      </c>
      <c r="G2466" s="9" t="s">
        <v>8899</v>
      </c>
      <c r="H2466" s="9" t="s">
        <v>14516</v>
      </c>
      <c r="I2466" s="9" t="s">
        <v>8900</v>
      </c>
      <c r="J2466" s="9" t="b">
        <v>1</v>
      </c>
      <c r="K2466" s="9">
        <v>89</v>
      </c>
      <c r="L2466" s="9">
        <f>_xlfn.XLOOKUP(B2466,Courses!A:A,Courses!H:H)</f>
        <v>88</v>
      </c>
      <c r="M2466" s="14">
        <f t="shared" si="190"/>
        <v>1.0113636363636365</v>
      </c>
      <c r="N2466" s="14" t="str">
        <f t="shared" si="191"/>
        <v>Active</v>
      </c>
      <c r="O2466" s="14" t="str" cm="1">
        <f t="array" ref="O2466">_xlfn.IFS(M2466=0,"0",
M2466&lt;=10%,"0-10",
TRUE,"&gt;10"
)&amp;" "&amp;"% progress"</f>
        <v>&gt;10 % progress</v>
      </c>
      <c r="P2466" s="15">
        <f t="shared" si="192"/>
        <v>0</v>
      </c>
      <c r="Q2466" s="15">
        <f>COUNTIFS($G:$G,$G2466)</f>
        <v>5</v>
      </c>
      <c r="R2466" s="16">
        <f t="shared" si="193"/>
        <v>0</v>
      </c>
      <c r="S2466" s="15" t="str">
        <f t="shared" si="194"/>
        <v>no 0% progess</v>
      </c>
      <c r="T2466" s="9">
        <v>0</v>
      </c>
      <c r="U2466" s="9">
        <v>32</v>
      </c>
      <c r="V2466" s="9">
        <v>45</v>
      </c>
      <c r="W2466" s="9">
        <v>0</v>
      </c>
      <c r="X2466" s="9">
        <v>0</v>
      </c>
      <c r="Y2466" s="9">
        <v>9</v>
      </c>
      <c r="Z2466" s="9"/>
      <c r="AA2466" s="9">
        <v>0</v>
      </c>
      <c r="AB2466" s="9"/>
      <c r="AC2466" s="9">
        <v>79129</v>
      </c>
      <c r="AD2466" s="9" t="s">
        <v>8912</v>
      </c>
      <c r="AE2466" s="9" t="s">
        <v>8902</v>
      </c>
      <c r="AF2466" s="9">
        <v>55</v>
      </c>
      <c r="AG2466" s="9"/>
      <c r="AH2466" s="9" t="s">
        <v>8913</v>
      </c>
      <c r="AI2466" s="9" t="s">
        <v>8914</v>
      </c>
      <c r="AJ2466" s="9" t="s">
        <v>8914</v>
      </c>
    </row>
    <row r="2467" spans="1:36" x14ac:dyDescent="0.35">
      <c r="A2467" s="9" t="s">
        <v>124</v>
      </c>
      <c r="B2467" s="9" t="s">
        <v>33</v>
      </c>
      <c r="C2467" s="9" t="s">
        <v>14503</v>
      </c>
      <c r="D2467" s="9" t="s">
        <v>29</v>
      </c>
      <c r="E2467" s="9" t="s">
        <v>8898</v>
      </c>
      <c r="F2467" s="9" t="str">
        <f>_xlfn.XLOOKUP(E2467,Total_Enrolled!C:C,Total_Enrolled!C:C)</f>
        <v>2025eb1200053@bitspilani-digital.edu.in</v>
      </c>
      <c r="G2467" s="9" t="s">
        <v>8899</v>
      </c>
      <c r="H2467" s="9" t="s">
        <v>14516</v>
      </c>
      <c r="I2467" s="9" t="s">
        <v>8900</v>
      </c>
      <c r="J2467" s="9" t="b">
        <v>1</v>
      </c>
      <c r="K2467" s="9">
        <v>18</v>
      </c>
      <c r="L2467" s="9">
        <f>_xlfn.XLOOKUP(B2467,Courses!A:A,Courses!H:H)</f>
        <v>41</v>
      </c>
      <c r="M2467" s="14">
        <f t="shared" si="190"/>
        <v>0.43902439024390244</v>
      </c>
      <c r="N2467" s="14" t="str">
        <f t="shared" si="191"/>
        <v>Active</v>
      </c>
      <c r="O2467" s="14" t="str" cm="1">
        <f t="array" ref="O2467">_xlfn.IFS(M2467=0,"0",
M2467&lt;=10%,"0-10",
TRUE,"&gt;10"
)&amp;" "&amp;"% progress"</f>
        <v>&gt;10 % progress</v>
      </c>
      <c r="P2467" s="15">
        <f t="shared" si="192"/>
        <v>0</v>
      </c>
      <c r="Q2467" s="15">
        <f>COUNTIFS($G:$G,$G2467)</f>
        <v>5</v>
      </c>
      <c r="R2467" s="16">
        <f t="shared" si="193"/>
        <v>0</v>
      </c>
      <c r="S2467" s="15" t="str">
        <f t="shared" si="194"/>
        <v>no 0% progess</v>
      </c>
      <c r="T2467" s="9">
        <v>0</v>
      </c>
      <c r="U2467" s="9">
        <v>2</v>
      </c>
      <c r="V2467" s="9">
        <v>2</v>
      </c>
      <c r="W2467" s="9">
        <v>0</v>
      </c>
      <c r="X2467" s="9">
        <v>0</v>
      </c>
      <c r="Y2467" s="9">
        <v>0</v>
      </c>
      <c r="Z2467" s="9"/>
      <c r="AA2467" s="9">
        <v>0</v>
      </c>
      <c r="AB2467" s="9"/>
      <c r="AC2467" s="9">
        <v>32904</v>
      </c>
      <c r="AD2467" s="9" t="s">
        <v>8915</v>
      </c>
      <c r="AE2467" s="9" t="s">
        <v>8902</v>
      </c>
      <c r="AF2467" s="9">
        <v>55</v>
      </c>
      <c r="AG2467" s="9"/>
      <c r="AH2467" s="9" t="s">
        <v>8916</v>
      </c>
      <c r="AI2467" s="9" t="s">
        <v>8917</v>
      </c>
      <c r="AJ2467" s="9" t="s">
        <v>8918</v>
      </c>
    </row>
    <row r="2468" spans="1:36" x14ac:dyDescent="0.35">
      <c r="A2468" s="9" t="s">
        <v>124</v>
      </c>
      <c r="B2468" s="9" t="s">
        <v>33</v>
      </c>
      <c r="C2468" s="9" t="s">
        <v>14503</v>
      </c>
      <c r="D2468" s="9" t="s">
        <v>29</v>
      </c>
      <c r="E2468" s="9" t="s">
        <v>8919</v>
      </c>
      <c r="F2468" s="9" t="str">
        <f>_xlfn.XLOOKUP(E2468,Total_Enrolled!C:C,Total_Enrolled!C:C)</f>
        <v>2025eb1200054@bitspilani-digital.edu.in</v>
      </c>
      <c r="G2468" s="9" t="s">
        <v>8920</v>
      </c>
      <c r="H2468" s="9" t="s">
        <v>14516</v>
      </c>
      <c r="I2468" s="9" t="s">
        <v>8921</v>
      </c>
      <c r="J2468" s="9" t="b">
        <v>1</v>
      </c>
      <c r="K2468" s="9">
        <v>25</v>
      </c>
      <c r="L2468" s="9">
        <f>_xlfn.XLOOKUP(B2468,Courses!A:A,Courses!H:H)</f>
        <v>41</v>
      </c>
      <c r="M2468" s="14">
        <f t="shared" si="190"/>
        <v>0.6097560975609756</v>
      </c>
      <c r="N2468" s="14" t="str">
        <f t="shared" si="191"/>
        <v>Active</v>
      </c>
      <c r="O2468" s="14" t="str" cm="1">
        <f t="array" ref="O2468">_xlfn.IFS(M2468=0,"0",
M2468&lt;=10%,"0-10",
TRUE,"&gt;10"
)&amp;" "&amp;"% progress"</f>
        <v>&gt;10 % progress</v>
      </c>
      <c r="P2468" s="15">
        <f t="shared" si="192"/>
        <v>0</v>
      </c>
      <c r="Q2468" s="15">
        <f>COUNTIFS($G:$G,$G2468)</f>
        <v>5</v>
      </c>
      <c r="R2468" s="16">
        <f t="shared" si="193"/>
        <v>0</v>
      </c>
      <c r="S2468" s="15" t="str">
        <f t="shared" si="194"/>
        <v>no 0% progess</v>
      </c>
      <c r="T2468" s="9">
        <v>0</v>
      </c>
      <c r="U2468" s="9">
        <v>4</v>
      </c>
      <c r="V2468" s="9">
        <v>4</v>
      </c>
      <c r="W2468" s="9">
        <v>0</v>
      </c>
      <c r="X2468" s="9">
        <v>0</v>
      </c>
      <c r="Y2468" s="9">
        <v>1</v>
      </c>
      <c r="Z2468" s="9"/>
      <c r="AA2468" s="9">
        <v>0</v>
      </c>
      <c r="AB2468" s="9"/>
      <c r="AC2468" s="9">
        <v>5149</v>
      </c>
      <c r="AD2468" s="9" t="s">
        <v>8923</v>
      </c>
      <c r="AE2468" s="9" t="s">
        <v>8922</v>
      </c>
      <c r="AF2468" s="9">
        <v>37</v>
      </c>
      <c r="AG2468" s="9"/>
      <c r="AH2468" s="9" t="s">
        <v>8924</v>
      </c>
      <c r="AI2468" s="9" t="s">
        <v>8925</v>
      </c>
      <c r="AJ2468" s="9" t="s">
        <v>8926</v>
      </c>
    </row>
    <row r="2469" spans="1:36" x14ac:dyDescent="0.35">
      <c r="A2469" s="9" t="s">
        <v>62</v>
      </c>
      <c r="B2469" s="9" t="s">
        <v>34</v>
      </c>
      <c r="C2469" s="9" t="s">
        <v>14503</v>
      </c>
      <c r="D2469" s="9" t="s">
        <v>29</v>
      </c>
      <c r="E2469" s="9" t="s">
        <v>8919</v>
      </c>
      <c r="F2469" s="9" t="str">
        <f>_xlfn.XLOOKUP(E2469,Total_Enrolled!C:C,Total_Enrolled!C:C)</f>
        <v>2025eb1200054@bitspilani-digital.edu.in</v>
      </c>
      <c r="G2469" s="9" t="s">
        <v>8920</v>
      </c>
      <c r="H2469" s="9" t="s">
        <v>14516</v>
      </c>
      <c r="I2469" s="9" t="s">
        <v>8921</v>
      </c>
      <c r="J2469" s="9" t="b">
        <v>1</v>
      </c>
      <c r="K2469" s="9">
        <v>71</v>
      </c>
      <c r="L2469" s="9">
        <f>_xlfn.XLOOKUP(B2469,Courses!A:A,Courses!H:H)</f>
        <v>88</v>
      </c>
      <c r="M2469" s="14">
        <f t="shared" si="190"/>
        <v>0.80681818181818177</v>
      </c>
      <c r="N2469" s="14" t="str">
        <f t="shared" si="191"/>
        <v>Active</v>
      </c>
      <c r="O2469" s="14" t="str" cm="1">
        <f t="array" ref="O2469">_xlfn.IFS(M2469=0,"0",
M2469&lt;=10%,"0-10",
TRUE,"&gt;10"
)&amp;" "&amp;"% progress"</f>
        <v>&gt;10 % progress</v>
      </c>
      <c r="P2469" s="15">
        <f t="shared" si="192"/>
        <v>0</v>
      </c>
      <c r="Q2469" s="15">
        <f>COUNTIFS($G:$G,$G2469)</f>
        <v>5</v>
      </c>
      <c r="R2469" s="16">
        <f t="shared" si="193"/>
        <v>0</v>
      </c>
      <c r="S2469" s="15" t="str">
        <f t="shared" si="194"/>
        <v>no 0% progess</v>
      </c>
      <c r="T2469" s="9">
        <v>0</v>
      </c>
      <c r="U2469" s="9">
        <v>25</v>
      </c>
      <c r="V2469" s="9">
        <v>32</v>
      </c>
      <c r="W2469" s="9">
        <v>0</v>
      </c>
      <c r="X2469" s="9">
        <v>0</v>
      </c>
      <c r="Y2469" s="9">
        <v>0</v>
      </c>
      <c r="Z2469" s="9"/>
      <c r="AA2469" s="9">
        <v>0</v>
      </c>
      <c r="AB2469" s="9"/>
      <c r="AC2469" s="9">
        <v>25050</v>
      </c>
      <c r="AD2469" s="9" t="s">
        <v>8927</v>
      </c>
      <c r="AE2469" s="9" t="s">
        <v>8922</v>
      </c>
      <c r="AF2469" s="9">
        <v>37</v>
      </c>
      <c r="AG2469" s="9"/>
      <c r="AH2469" s="9" t="s">
        <v>8928</v>
      </c>
      <c r="AI2469" s="9" t="s">
        <v>8929</v>
      </c>
      <c r="AJ2469" s="9" t="s">
        <v>8930</v>
      </c>
    </row>
    <row r="2470" spans="1:36" x14ac:dyDescent="0.35">
      <c r="A2470" s="9" t="s">
        <v>136</v>
      </c>
      <c r="B2470" s="9" t="s">
        <v>32</v>
      </c>
      <c r="C2470" s="9" t="s">
        <v>14503</v>
      </c>
      <c r="D2470" s="9" t="s">
        <v>29</v>
      </c>
      <c r="E2470" s="9" t="s">
        <v>8919</v>
      </c>
      <c r="F2470" s="9" t="str">
        <f>_xlfn.XLOOKUP(E2470,Total_Enrolled!C:C,Total_Enrolled!C:C)</f>
        <v>2025eb1200054@bitspilani-digital.edu.in</v>
      </c>
      <c r="G2470" s="9" t="s">
        <v>8920</v>
      </c>
      <c r="H2470" s="9" t="s">
        <v>14516</v>
      </c>
      <c r="I2470" s="9" t="s">
        <v>8921</v>
      </c>
      <c r="J2470" s="9" t="b">
        <v>1</v>
      </c>
      <c r="K2470" s="9">
        <v>34</v>
      </c>
      <c r="L2470" s="9">
        <f>_xlfn.XLOOKUP(B2470,Courses!A:A,Courses!H:H)</f>
        <v>77</v>
      </c>
      <c r="M2470" s="14">
        <f t="shared" si="190"/>
        <v>0.44155844155844154</v>
      </c>
      <c r="N2470" s="14" t="str">
        <f t="shared" si="191"/>
        <v>Active</v>
      </c>
      <c r="O2470" s="14" t="str" cm="1">
        <f t="array" ref="O2470">_xlfn.IFS(M2470=0,"0",
M2470&lt;=10%,"0-10",
TRUE,"&gt;10"
)&amp;" "&amp;"% progress"</f>
        <v>&gt;10 % progress</v>
      </c>
      <c r="P2470" s="15">
        <f t="shared" si="192"/>
        <v>0</v>
      </c>
      <c r="Q2470" s="15">
        <f>COUNTIFS($G:$G,$G2470)</f>
        <v>5</v>
      </c>
      <c r="R2470" s="16">
        <f t="shared" si="193"/>
        <v>0</v>
      </c>
      <c r="S2470" s="15" t="str">
        <f t="shared" si="194"/>
        <v>no 0% progess</v>
      </c>
      <c r="T2470" s="9">
        <v>0</v>
      </c>
      <c r="U2470" s="9">
        <v>11</v>
      </c>
      <c r="V2470" s="9">
        <v>14</v>
      </c>
      <c r="W2470" s="9">
        <v>0</v>
      </c>
      <c r="X2470" s="9">
        <v>0</v>
      </c>
      <c r="Y2470" s="9">
        <v>0</v>
      </c>
      <c r="Z2470" s="9"/>
      <c r="AA2470" s="9">
        <v>0</v>
      </c>
      <c r="AB2470" s="9"/>
      <c r="AC2470" s="9">
        <v>10376</v>
      </c>
      <c r="AD2470" s="9" t="s">
        <v>8931</v>
      </c>
      <c r="AE2470" s="9" t="s">
        <v>8922</v>
      </c>
      <c r="AF2470" s="9">
        <v>37</v>
      </c>
      <c r="AG2470" s="9"/>
      <c r="AH2470" s="9" t="s">
        <v>8932</v>
      </c>
      <c r="AI2470" s="9"/>
      <c r="AJ2470" s="9"/>
    </row>
    <row r="2471" spans="1:36" x14ac:dyDescent="0.35">
      <c r="A2471" s="9" t="s">
        <v>27</v>
      </c>
      <c r="B2471" s="9" t="s">
        <v>28</v>
      </c>
      <c r="C2471" s="9" t="s">
        <v>14503</v>
      </c>
      <c r="D2471" s="9" t="s">
        <v>29</v>
      </c>
      <c r="E2471" s="9" t="s">
        <v>8919</v>
      </c>
      <c r="F2471" s="9" t="str">
        <f>_xlfn.XLOOKUP(E2471,Total_Enrolled!C:C,Total_Enrolled!C:C)</f>
        <v>2025eb1200054@bitspilani-digital.edu.in</v>
      </c>
      <c r="G2471" s="9" t="s">
        <v>8920</v>
      </c>
      <c r="H2471" s="9" t="s">
        <v>14516</v>
      </c>
      <c r="I2471" s="9" t="s">
        <v>8921</v>
      </c>
      <c r="J2471" s="9" t="b">
        <v>1</v>
      </c>
      <c r="K2471" s="9">
        <v>58</v>
      </c>
      <c r="L2471" s="9">
        <f>_xlfn.XLOOKUP(B2471,Courses!A:A,Courses!H:H)</f>
        <v>61</v>
      </c>
      <c r="M2471" s="14">
        <f t="shared" si="190"/>
        <v>0.95081967213114749</v>
      </c>
      <c r="N2471" s="14" t="str">
        <f t="shared" si="191"/>
        <v>Active</v>
      </c>
      <c r="O2471" s="14" t="str" cm="1">
        <f t="array" ref="O2471">_xlfn.IFS(M2471=0,"0",
M2471&lt;=10%,"0-10",
TRUE,"&gt;10"
)&amp;" "&amp;"% progress"</f>
        <v>&gt;10 % progress</v>
      </c>
      <c r="P2471" s="15">
        <f t="shared" si="192"/>
        <v>0</v>
      </c>
      <c r="Q2471" s="15">
        <f>COUNTIFS($G:$G,$G2471)</f>
        <v>5</v>
      </c>
      <c r="R2471" s="16">
        <f t="shared" si="193"/>
        <v>0</v>
      </c>
      <c r="S2471" s="15" t="str">
        <f t="shared" si="194"/>
        <v>no 0% progess</v>
      </c>
      <c r="T2471" s="9">
        <v>0</v>
      </c>
      <c r="U2471" s="9">
        <v>19</v>
      </c>
      <c r="V2471" s="9">
        <v>20</v>
      </c>
      <c r="W2471" s="9">
        <v>0</v>
      </c>
      <c r="X2471" s="9">
        <v>0</v>
      </c>
      <c r="Y2471" s="9">
        <v>12</v>
      </c>
      <c r="Z2471" s="9"/>
      <c r="AA2471" s="9">
        <v>0</v>
      </c>
      <c r="AB2471" s="9"/>
      <c r="AC2471" s="9">
        <v>43975</v>
      </c>
      <c r="AD2471" s="9" t="s">
        <v>8933</v>
      </c>
      <c r="AE2471" s="9" t="s">
        <v>8922</v>
      </c>
      <c r="AF2471" s="9">
        <v>37</v>
      </c>
      <c r="AG2471" s="9"/>
      <c r="AH2471" s="9" t="s">
        <v>8934</v>
      </c>
      <c r="AI2471" s="9" t="s">
        <v>8935</v>
      </c>
      <c r="AJ2471" s="9" t="s">
        <v>8936</v>
      </c>
    </row>
    <row r="2472" spans="1:36" x14ac:dyDescent="0.35">
      <c r="A2472" s="9" t="s">
        <v>79</v>
      </c>
      <c r="B2472" s="9" t="s">
        <v>39</v>
      </c>
      <c r="C2472" s="9" t="s">
        <v>14503</v>
      </c>
      <c r="D2472" s="9" t="s">
        <v>29</v>
      </c>
      <c r="E2472" s="9" t="s">
        <v>8919</v>
      </c>
      <c r="F2472" s="9" t="str">
        <f>_xlfn.XLOOKUP(E2472,Total_Enrolled!C:C,Total_Enrolled!C:C)</f>
        <v>2025eb1200054@bitspilani-digital.edu.in</v>
      </c>
      <c r="G2472" s="9" t="s">
        <v>8920</v>
      </c>
      <c r="H2472" s="9" t="s">
        <v>14516</v>
      </c>
      <c r="I2472" s="9" t="s">
        <v>8921</v>
      </c>
      <c r="J2472" s="9" t="b">
        <v>1</v>
      </c>
      <c r="K2472" s="9">
        <v>89</v>
      </c>
      <c r="L2472" s="9">
        <f>_xlfn.XLOOKUP(B2472,Courses!A:A,Courses!H:H)</f>
        <v>86</v>
      </c>
      <c r="M2472" s="14">
        <f t="shared" si="190"/>
        <v>1.0348837209302326</v>
      </c>
      <c r="N2472" s="14" t="str">
        <f t="shared" si="191"/>
        <v>Active</v>
      </c>
      <c r="O2472" s="14" t="str" cm="1">
        <f t="array" ref="O2472">_xlfn.IFS(M2472=0,"0",
M2472&lt;=10%,"0-10",
TRUE,"&gt;10"
)&amp;" "&amp;"% progress"</f>
        <v>&gt;10 % progress</v>
      </c>
      <c r="P2472" s="15">
        <f t="shared" si="192"/>
        <v>0</v>
      </c>
      <c r="Q2472" s="15">
        <f>COUNTIFS($G:$G,$G2472)</f>
        <v>5</v>
      </c>
      <c r="R2472" s="16">
        <f t="shared" si="193"/>
        <v>0</v>
      </c>
      <c r="S2472" s="15" t="str">
        <f t="shared" si="194"/>
        <v>no 0% progess</v>
      </c>
      <c r="T2472" s="9">
        <v>0</v>
      </c>
      <c r="U2472" s="9">
        <v>27</v>
      </c>
      <c r="V2472" s="9">
        <v>32</v>
      </c>
      <c r="W2472" s="9">
        <v>1</v>
      </c>
      <c r="X2472" s="9">
        <v>0</v>
      </c>
      <c r="Y2472" s="9">
        <v>3</v>
      </c>
      <c r="Z2472" s="9" t="s">
        <v>8937</v>
      </c>
      <c r="AA2472" s="9">
        <v>0</v>
      </c>
      <c r="AB2472" s="9"/>
      <c r="AC2472" s="9">
        <v>37636</v>
      </c>
      <c r="AD2472" s="9" t="s">
        <v>8938</v>
      </c>
      <c r="AE2472" s="9" t="s">
        <v>8922</v>
      </c>
      <c r="AF2472" s="9">
        <v>37</v>
      </c>
      <c r="AG2472" s="9"/>
      <c r="AH2472" s="9" t="s">
        <v>8939</v>
      </c>
      <c r="AI2472" s="9" t="s">
        <v>8940</v>
      </c>
      <c r="AJ2472" s="9" t="s">
        <v>8940</v>
      </c>
    </row>
    <row r="2473" spans="1:36" x14ac:dyDescent="0.35">
      <c r="A2473" s="9" t="s">
        <v>79</v>
      </c>
      <c r="B2473" s="9" t="s">
        <v>39</v>
      </c>
      <c r="C2473" s="9" t="s">
        <v>14503</v>
      </c>
      <c r="D2473" s="9" t="s">
        <v>29</v>
      </c>
      <c r="E2473" s="9" t="s">
        <v>8941</v>
      </c>
      <c r="F2473" s="9" t="str">
        <f>_xlfn.XLOOKUP(E2473,Total_Enrolled!C:C,Total_Enrolled!C:C)</f>
        <v>2025eb1200055@bitspilani-digital.edu.in</v>
      </c>
      <c r="G2473" s="9" t="s">
        <v>8942</v>
      </c>
      <c r="H2473" s="9" t="s">
        <v>14516</v>
      </c>
      <c r="I2473" s="9" t="s">
        <v>7658</v>
      </c>
      <c r="J2473" s="9" t="b">
        <v>1</v>
      </c>
      <c r="K2473" s="9">
        <v>15</v>
      </c>
      <c r="L2473" s="9">
        <f>_xlfn.XLOOKUP(B2473,Courses!A:A,Courses!H:H)</f>
        <v>86</v>
      </c>
      <c r="M2473" s="14">
        <f t="shared" si="190"/>
        <v>0.1744186046511628</v>
      </c>
      <c r="N2473" s="14" t="str">
        <f t="shared" si="191"/>
        <v>Active</v>
      </c>
      <c r="O2473" s="14" t="str" cm="1">
        <f t="array" ref="O2473">_xlfn.IFS(M2473=0,"0",
M2473&lt;=10%,"0-10",
TRUE,"&gt;10"
)&amp;" "&amp;"% progress"</f>
        <v>&gt;10 % progress</v>
      </c>
      <c r="P2473" s="15">
        <f t="shared" si="192"/>
        <v>0</v>
      </c>
      <c r="Q2473" s="15">
        <f>COUNTIFS($G:$G,$G2473)</f>
        <v>5</v>
      </c>
      <c r="R2473" s="16">
        <f t="shared" si="193"/>
        <v>0</v>
      </c>
      <c r="S2473" s="15" t="str">
        <f t="shared" si="194"/>
        <v>no 0% progess</v>
      </c>
      <c r="T2473" s="9">
        <v>0</v>
      </c>
      <c r="U2473" s="9">
        <v>3</v>
      </c>
      <c r="V2473" s="9">
        <v>3</v>
      </c>
      <c r="W2473" s="9">
        <v>0</v>
      </c>
      <c r="X2473" s="9">
        <v>0</v>
      </c>
      <c r="Y2473" s="9">
        <v>0</v>
      </c>
      <c r="Z2473" s="9"/>
      <c r="AA2473" s="9">
        <v>0</v>
      </c>
      <c r="AB2473" s="9"/>
      <c r="AC2473" s="9">
        <v>2567</v>
      </c>
      <c r="AD2473" s="9" t="s">
        <v>8943</v>
      </c>
      <c r="AE2473" s="9" t="s">
        <v>8944</v>
      </c>
      <c r="AF2473" s="9">
        <v>14</v>
      </c>
      <c r="AG2473" s="9"/>
      <c r="AH2473" s="9" t="s">
        <v>8945</v>
      </c>
      <c r="AI2473" s="9" t="s">
        <v>8946</v>
      </c>
      <c r="AJ2473" s="9" t="s">
        <v>8947</v>
      </c>
    </row>
    <row r="2474" spans="1:36" x14ac:dyDescent="0.35">
      <c r="A2474" s="9" t="s">
        <v>27</v>
      </c>
      <c r="B2474" s="9" t="s">
        <v>28</v>
      </c>
      <c r="C2474" s="9" t="s">
        <v>14503</v>
      </c>
      <c r="D2474" s="9" t="s">
        <v>29</v>
      </c>
      <c r="E2474" s="9" t="s">
        <v>8941</v>
      </c>
      <c r="F2474" s="9" t="str">
        <f>_xlfn.XLOOKUP(E2474,Total_Enrolled!C:C,Total_Enrolled!C:C)</f>
        <v>2025eb1200055@bitspilani-digital.edu.in</v>
      </c>
      <c r="G2474" s="9" t="s">
        <v>8942</v>
      </c>
      <c r="H2474" s="9" t="s">
        <v>14516</v>
      </c>
      <c r="I2474" s="9" t="s">
        <v>7658</v>
      </c>
      <c r="J2474" s="9" t="b">
        <v>1</v>
      </c>
      <c r="K2474" s="9">
        <v>18</v>
      </c>
      <c r="L2474" s="9">
        <f>_xlfn.XLOOKUP(B2474,Courses!A:A,Courses!H:H)</f>
        <v>61</v>
      </c>
      <c r="M2474" s="14">
        <f t="shared" si="190"/>
        <v>0.29508196721311475</v>
      </c>
      <c r="N2474" s="14" t="str">
        <f t="shared" si="191"/>
        <v>Active</v>
      </c>
      <c r="O2474" s="14" t="str" cm="1">
        <f t="array" ref="O2474">_xlfn.IFS(M2474=0,"0",
M2474&lt;=10%,"0-10",
TRUE,"&gt;10"
)&amp;" "&amp;"% progress"</f>
        <v>&gt;10 % progress</v>
      </c>
      <c r="P2474" s="15">
        <f t="shared" si="192"/>
        <v>0</v>
      </c>
      <c r="Q2474" s="15">
        <f>COUNTIFS($G:$G,$G2474)</f>
        <v>5</v>
      </c>
      <c r="R2474" s="16">
        <f t="shared" si="193"/>
        <v>0</v>
      </c>
      <c r="S2474" s="15" t="str">
        <f t="shared" si="194"/>
        <v>no 0% progess</v>
      </c>
      <c r="T2474" s="9">
        <v>0</v>
      </c>
      <c r="U2474" s="9">
        <v>4</v>
      </c>
      <c r="V2474" s="9">
        <v>4</v>
      </c>
      <c r="W2474" s="9">
        <v>0</v>
      </c>
      <c r="X2474" s="9">
        <v>0</v>
      </c>
      <c r="Y2474" s="9">
        <v>0</v>
      </c>
      <c r="Z2474" s="9"/>
      <c r="AA2474" s="9">
        <v>0</v>
      </c>
      <c r="AB2474" s="9"/>
      <c r="AC2474" s="9">
        <v>4270</v>
      </c>
      <c r="AD2474" s="9" t="s">
        <v>8948</v>
      </c>
      <c r="AE2474" s="9" t="s">
        <v>8944</v>
      </c>
      <c r="AF2474" s="9">
        <v>14</v>
      </c>
      <c r="AG2474" s="9"/>
      <c r="AH2474" s="9" t="s">
        <v>8949</v>
      </c>
      <c r="AI2474" s="9" t="s">
        <v>8950</v>
      </c>
      <c r="AJ2474" s="9" t="s">
        <v>8951</v>
      </c>
    </row>
    <row r="2475" spans="1:36" x14ac:dyDescent="0.35">
      <c r="A2475" s="9" t="s">
        <v>136</v>
      </c>
      <c r="B2475" s="9" t="s">
        <v>32</v>
      </c>
      <c r="C2475" s="9" t="s">
        <v>14503</v>
      </c>
      <c r="D2475" s="9" t="s">
        <v>29</v>
      </c>
      <c r="E2475" s="9" t="s">
        <v>8941</v>
      </c>
      <c r="F2475" s="9" t="str">
        <f>_xlfn.XLOOKUP(E2475,Total_Enrolled!C:C,Total_Enrolled!C:C)</f>
        <v>2025eb1200055@bitspilani-digital.edu.in</v>
      </c>
      <c r="G2475" s="9" t="s">
        <v>8942</v>
      </c>
      <c r="H2475" s="9" t="s">
        <v>14516</v>
      </c>
      <c r="I2475" s="9" t="s">
        <v>7658</v>
      </c>
      <c r="J2475" s="9" t="b">
        <v>1</v>
      </c>
      <c r="K2475" s="9">
        <v>18</v>
      </c>
      <c r="L2475" s="9">
        <f>_xlfn.XLOOKUP(B2475,Courses!A:A,Courses!H:H)</f>
        <v>77</v>
      </c>
      <c r="M2475" s="14">
        <f t="shared" si="190"/>
        <v>0.23376623376623376</v>
      </c>
      <c r="N2475" s="14" t="str">
        <f t="shared" si="191"/>
        <v>Active</v>
      </c>
      <c r="O2475" s="14" t="str" cm="1">
        <f t="array" ref="O2475">_xlfn.IFS(M2475=0,"0",
M2475&lt;=10%,"0-10",
TRUE,"&gt;10"
)&amp;" "&amp;"% progress"</f>
        <v>&gt;10 % progress</v>
      </c>
      <c r="P2475" s="15">
        <f t="shared" si="192"/>
        <v>0</v>
      </c>
      <c r="Q2475" s="15">
        <f>COUNTIFS($G:$G,$G2475)</f>
        <v>5</v>
      </c>
      <c r="R2475" s="16">
        <f t="shared" si="193"/>
        <v>0</v>
      </c>
      <c r="S2475" s="15" t="str">
        <f t="shared" si="194"/>
        <v>no 0% progess</v>
      </c>
      <c r="T2475" s="9">
        <v>0</v>
      </c>
      <c r="U2475" s="9">
        <v>6</v>
      </c>
      <c r="V2475" s="9">
        <v>6</v>
      </c>
      <c r="W2475" s="9">
        <v>0</v>
      </c>
      <c r="X2475" s="9">
        <v>0</v>
      </c>
      <c r="Y2475" s="9">
        <v>0</v>
      </c>
      <c r="Z2475" s="9"/>
      <c r="AA2475" s="9">
        <v>0</v>
      </c>
      <c r="AB2475" s="9"/>
      <c r="AC2475" s="9">
        <v>2623</v>
      </c>
      <c r="AD2475" s="9" t="s">
        <v>8952</v>
      </c>
      <c r="AE2475" s="9" t="s">
        <v>8944</v>
      </c>
      <c r="AF2475" s="9">
        <v>14</v>
      </c>
      <c r="AG2475" s="9"/>
      <c r="AH2475" s="9" t="s">
        <v>8953</v>
      </c>
      <c r="AI2475" s="9"/>
      <c r="AJ2475" s="9"/>
    </row>
    <row r="2476" spans="1:36" x14ac:dyDescent="0.35">
      <c r="A2476" s="9" t="s">
        <v>62</v>
      </c>
      <c r="B2476" s="9" t="s">
        <v>34</v>
      </c>
      <c r="C2476" s="9" t="s">
        <v>14503</v>
      </c>
      <c r="D2476" s="9" t="s">
        <v>29</v>
      </c>
      <c r="E2476" s="9" t="s">
        <v>8941</v>
      </c>
      <c r="F2476" s="9" t="str">
        <f>_xlfn.XLOOKUP(E2476,Total_Enrolled!C:C,Total_Enrolled!C:C)</f>
        <v>2025eb1200055@bitspilani-digital.edu.in</v>
      </c>
      <c r="G2476" s="9" t="s">
        <v>8942</v>
      </c>
      <c r="H2476" s="9" t="s">
        <v>14516</v>
      </c>
      <c r="I2476" s="9" t="s">
        <v>7658</v>
      </c>
      <c r="J2476" s="9" t="b">
        <v>1</v>
      </c>
      <c r="K2476" s="9">
        <v>50</v>
      </c>
      <c r="L2476" s="9">
        <f>_xlfn.XLOOKUP(B2476,Courses!A:A,Courses!H:H)</f>
        <v>88</v>
      </c>
      <c r="M2476" s="14">
        <f t="shared" si="190"/>
        <v>0.56818181818181823</v>
      </c>
      <c r="N2476" s="14" t="str">
        <f t="shared" si="191"/>
        <v>Active</v>
      </c>
      <c r="O2476" s="14" t="str" cm="1">
        <f t="array" ref="O2476">_xlfn.IFS(M2476=0,"0",
M2476&lt;=10%,"0-10",
TRUE,"&gt;10"
)&amp;" "&amp;"% progress"</f>
        <v>&gt;10 % progress</v>
      </c>
      <c r="P2476" s="15">
        <f t="shared" si="192"/>
        <v>0</v>
      </c>
      <c r="Q2476" s="15">
        <f>COUNTIFS($G:$G,$G2476)</f>
        <v>5</v>
      </c>
      <c r="R2476" s="16">
        <f t="shared" si="193"/>
        <v>0</v>
      </c>
      <c r="S2476" s="15" t="str">
        <f t="shared" si="194"/>
        <v>no 0% progess</v>
      </c>
      <c r="T2476" s="9">
        <v>0</v>
      </c>
      <c r="U2476" s="9">
        <v>19</v>
      </c>
      <c r="V2476" s="9">
        <v>20</v>
      </c>
      <c r="W2476" s="9">
        <v>0</v>
      </c>
      <c r="X2476" s="9">
        <v>0</v>
      </c>
      <c r="Y2476" s="9">
        <v>0</v>
      </c>
      <c r="Z2476" s="9"/>
      <c r="AA2476" s="9">
        <v>0</v>
      </c>
      <c r="AB2476" s="9"/>
      <c r="AC2476" s="9">
        <v>13189</v>
      </c>
      <c r="AD2476" s="9" t="s">
        <v>8954</v>
      </c>
      <c r="AE2476" s="9" t="s">
        <v>8944</v>
      </c>
      <c r="AF2476" s="9">
        <v>14</v>
      </c>
      <c r="AG2476" s="9"/>
      <c r="AH2476" s="9" t="s">
        <v>8955</v>
      </c>
      <c r="AI2476" s="9" t="s">
        <v>8956</v>
      </c>
      <c r="AJ2476" s="9" t="s">
        <v>8957</v>
      </c>
    </row>
    <row r="2477" spans="1:36" x14ac:dyDescent="0.35">
      <c r="A2477" s="9" t="s">
        <v>124</v>
      </c>
      <c r="B2477" s="9" t="s">
        <v>33</v>
      </c>
      <c r="C2477" s="9" t="s">
        <v>14503</v>
      </c>
      <c r="D2477" s="9" t="s">
        <v>29</v>
      </c>
      <c r="E2477" s="9" t="s">
        <v>8941</v>
      </c>
      <c r="F2477" s="9" t="str">
        <f>_xlfn.XLOOKUP(E2477,Total_Enrolled!C:C,Total_Enrolled!C:C)</f>
        <v>2025eb1200055@bitspilani-digital.edu.in</v>
      </c>
      <c r="G2477" s="9" t="s">
        <v>8942</v>
      </c>
      <c r="H2477" s="9" t="s">
        <v>14516</v>
      </c>
      <c r="I2477" s="9" t="s">
        <v>7658</v>
      </c>
      <c r="J2477" s="9" t="b">
        <v>1</v>
      </c>
      <c r="K2477" s="9">
        <v>26</v>
      </c>
      <c r="L2477" s="9">
        <f>_xlfn.XLOOKUP(B2477,Courses!A:A,Courses!H:H)</f>
        <v>41</v>
      </c>
      <c r="M2477" s="14">
        <f t="shared" si="190"/>
        <v>0.63414634146341464</v>
      </c>
      <c r="N2477" s="14" t="str">
        <f t="shared" si="191"/>
        <v>Active</v>
      </c>
      <c r="O2477" s="14" t="str" cm="1">
        <f t="array" ref="O2477">_xlfn.IFS(M2477=0,"0",
M2477&lt;=10%,"0-10",
TRUE,"&gt;10"
)&amp;" "&amp;"% progress"</f>
        <v>&gt;10 % progress</v>
      </c>
      <c r="P2477" s="15">
        <f t="shared" si="192"/>
        <v>0</v>
      </c>
      <c r="Q2477" s="15">
        <f>COUNTIFS($G:$G,$G2477)</f>
        <v>5</v>
      </c>
      <c r="R2477" s="16">
        <f t="shared" si="193"/>
        <v>0</v>
      </c>
      <c r="S2477" s="15" t="str">
        <f t="shared" si="194"/>
        <v>no 0% progess</v>
      </c>
      <c r="T2477" s="9">
        <v>0</v>
      </c>
      <c r="U2477" s="9">
        <v>4</v>
      </c>
      <c r="V2477" s="9">
        <v>4</v>
      </c>
      <c r="W2477" s="9">
        <v>0</v>
      </c>
      <c r="X2477" s="9">
        <v>0</v>
      </c>
      <c r="Y2477" s="9">
        <v>0</v>
      </c>
      <c r="Z2477" s="9"/>
      <c r="AA2477" s="9">
        <v>0</v>
      </c>
      <c r="AB2477" s="9"/>
      <c r="AC2477" s="9">
        <v>6839</v>
      </c>
      <c r="AD2477" s="9" t="s">
        <v>8958</v>
      </c>
      <c r="AE2477" s="9" t="s">
        <v>8944</v>
      </c>
      <c r="AF2477" s="9">
        <v>14</v>
      </c>
      <c r="AG2477" s="9"/>
      <c r="AH2477" s="9" t="s">
        <v>8959</v>
      </c>
      <c r="AI2477" s="9" t="s">
        <v>8960</v>
      </c>
      <c r="AJ2477" s="9" t="s">
        <v>8961</v>
      </c>
    </row>
    <row r="2478" spans="1:36" x14ac:dyDescent="0.35">
      <c r="A2478" s="9" t="s">
        <v>124</v>
      </c>
      <c r="B2478" s="9" t="s">
        <v>33</v>
      </c>
      <c r="C2478" s="9" t="s">
        <v>14503</v>
      </c>
      <c r="D2478" s="9" t="s">
        <v>29</v>
      </c>
      <c r="E2478" s="9" t="s">
        <v>8962</v>
      </c>
      <c r="F2478" s="9" t="str">
        <f>_xlfn.XLOOKUP(E2478,Total_Enrolled!C:C,Total_Enrolled!C:C)</f>
        <v>2025eb1200056@bitspilani-digital.edu.in</v>
      </c>
      <c r="G2478" s="9" t="s">
        <v>8963</v>
      </c>
      <c r="H2478" s="9" t="s">
        <v>14516</v>
      </c>
      <c r="I2478" s="9" t="s">
        <v>7659</v>
      </c>
      <c r="J2478" s="9" t="b">
        <v>1</v>
      </c>
      <c r="K2478" s="9">
        <v>13</v>
      </c>
      <c r="L2478" s="9">
        <f>_xlfn.XLOOKUP(B2478,Courses!A:A,Courses!H:H)</f>
        <v>41</v>
      </c>
      <c r="M2478" s="14">
        <f t="shared" si="190"/>
        <v>0.31707317073170732</v>
      </c>
      <c r="N2478" s="14" t="str">
        <f t="shared" si="191"/>
        <v>Active</v>
      </c>
      <c r="O2478" s="14" t="str" cm="1">
        <f t="array" ref="O2478">_xlfn.IFS(M2478=0,"0",
M2478&lt;=10%,"0-10",
TRUE,"&gt;10"
)&amp;" "&amp;"% progress"</f>
        <v>&gt;10 % progress</v>
      </c>
      <c r="P2478" s="15">
        <f t="shared" si="192"/>
        <v>0</v>
      </c>
      <c r="Q2478" s="15">
        <f>COUNTIFS($G:$G,$G2478)</f>
        <v>5</v>
      </c>
      <c r="R2478" s="16">
        <f t="shared" si="193"/>
        <v>0</v>
      </c>
      <c r="S2478" s="15" t="str">
        <f t="shared" si="194"/>
        <v>no 0% progess</v>
      </c>
      <c r="T2478" s="9">
        <v>0</v>
      </c>
      <c r="U2478" s="9">
        <v>1</v>
      </c>
      <c r="V2478" s="9">
        <v>1</v>
      </c>
      <c r="W2478" s="9">
        <v>1</v>
      </c>
      <c r="X2478" s="9">
        <v>0</v>
      </c>
      <c r="Y2478" s="9">
        <v>0</v>
      </c>
      <c r="Z2478" s="9" t="s">
        <v>8965</v>
      </c>
      <c r="AA2478" s="9">
        <v>0</v>
      </c>
      <c r="AB2478" s="9"/>
      <c r="AC2478" s="9">
        <v>9064</v>
      </c>
      <c r="AD2478" s="9" t="s">
        <v>8966</v>
      </c>
      <c r="AE2478" s="9" t="s">
        <v>8964</v>
      </c>
      <c r="AF2478" s="9">
        <v>72</v>
      </c>
      <c r="AG2478" s="9"/>
      <c r="AH2478" s="9" t="s">
        <v>8967</v>
      </c>
      <c r="AI2478" s="9" t="s">
        <v>8968</v>
      </c>
      <c r="AJ2478" s="9" t="s">
        <v>8969</v>
      </c>
    </row>
    <row r="2479" spans="1:36" x14ac:dyDescent="0.35">
      <c r="A2479" s="9" t="s">
        <v>62</v>
      </c>
      <c r="B2479" s="9" t="s">
        <v>34</v>
      </c>
      <c r="C2479" s="9" t="s">
        <v>14503</v>
      </c>
      <c r="D2479" s="9" t="s">
        <v>29</v>
      </c>
      <c r="E2479" s="9" t="s">
        <v>8962</v>
      </c>
      <c r="F2479" s="9" t="str">
        <f>_xlfn.XLOOKUP(E2479,Total_Enrolled!C:C,Total_Enrolled!C:C)</f>
        <v>2025eb1200056@bitspilani-digital.edu.in</v>
      </c>
      <c r="G2479" s="9" t="s">
        <v>8963</v>
      </c>
      <c r="H2479" s="9" t="s">
        <v>14516</v>
      </c>
      <c r="I2479" s="9" t="s">
        <v>7659</v>
      </c>
      <c r="J2479" s="9" t="b">
        <v>1</v>
      </c>
      <c r="K2479" s="9">
        <v>32</v>
      </c>
      <c r="L2479" s="9">
        <f>_xlfn.XLOOKUP(B2479,Courses!A:A,Courses!H:H)</f>
        <v>88</v>
      </c>
      <c r="M2479" s="14">
        <f t="shared" si="190"/>
        <v>0.36363636363636365</v>
      </c>
      <c r="N2479" s="14" t="str">
        <f t="shared" si="191"/>
        <v>Active</v>
      </c>
      <c r="O2479" s="14" t="str" cm="1">
        <f t="array" ref="O2479">_xlfn.IFS(M2479=0,"0",
M2479&lt;=10%,"0-10",
TRUE,"&gt;10"
)&amp;" "&amp;"% progress"</f>
        <v>&gt;10 % progress</v>
      </c>
      <c r="P2479" s="15">
        <f t="shared" si="192"/>
        <v>0</v>
      </c>
      <c r="Q2479" s="15">
        <f>COUNTIFS($G:$G,$G2479)</f>
        <v>5</v>
      </c>
      <c r="R2479" s="16">
        <f t="shared" si="193"/>
        <v>0</v>
      </c>
      <c r="S2479" s="15" t="str">
        <f t="shared" si="194"/>
        <v>no 0% progess</v>
      </c>
      <c r="T2479" s="9">
        <v>0</v>
      </c>
      <c r="U2479" s="9">
        <v>7</v>
      </c>
      <c r="V2479" s="9">
        <v>7</v>
      </c>
      <c r="W2479" s="9">
        <v>0</v>
      </c>
      <c r="X2479" s="9">
        <v>0</v>
      </c>
      <c r="Y2479" s="9">
        <v>4</v>
      </c>
      <c r="Z2479" s="9"/>
      <c r="AA2479" s="9">
        <v>0</v>
      </c>
      <c r="AB2479" s="9"/>
      <c r="AC2479" s="9">
        <v>79834</v>
      </c>
      <c r="AD2479" s="9" t="s">
        <v>8970</v>
      </c>
      <c r="AE2479" s="9" t="s">
        <v>8964</v>
      </c>
      <c r="AF2479" s="9">
        <v>72</v>
      </c>
      <c r="AG2479" s="9"/>
      <c r="AH2479" s="9" t="s">
        <v>8971</v>
      </c>
      <c r="AI2479" s="9" t="s">
        <v>8972</v>
      </c>
      <c r="AJ2479" s="9" t="s">
        <v>8973</v>
      </c>
    </row>
    <row r="2480" spans="1:36" x14ac:dyDescent="0.35">
      <c r="A2480" s="9" t="s">
        <v>136</v>
      </c>
      <c r="B2480" s="9" t="s">
        <v>32</v>
      </c>
      <c r="C2480" s="9" t="s">
        <v>14503</v>
      </c>
      <c r="D2480" s="9" t="s">
        <v>29</v>
      </c>
      <c r="E2480" s="9" t="s">
        <v>8962</v>
      </c>
      <c r="F2480" s="9" t="str">
        <f>_xlfn.XLOOKUP(E2480,Total_Enrolled!C:C,Total_Enrolled!C:C)</f>
        <v>2025eb1200056@bitspilani-digital.edu.in</v>
      </c>
      <c r="G2480" s="9" t="s">
        <v>8963</v>
      </c>
      <c r="H2480" s="9" t="s">
        <v>14516</v>
      </c>
      <c r="I2480" s="9" t="s">
        <v>7659</v>
      </c>
      <c r="J2480" s="9" t="b">
        <v>1</v>
      </c>
      <c r="K2480" s="9">
        <v>21</v>
      </c>
      <c r="L2480" s="9">
        <f>_xlfn.XLOOKUP(B2480,Courses!A:A,Courses!H:H)</f>
        <v>77</v>
      </c>
      <c r="M2480" s="14">
        <f t="shared" si="190"/>
        <v>0.27272727272727271</v>
      </c>
      <c r="N2480" s="14" t="str">
        <f t="shared" si="191"/>
        <v>Active</v>
      </c>
      <c r="O2480" s="14" t="str" cm="1">
        <f t="array" ref="O2480">_xlfn.IFS(M2480=0,"0",
M2480&lt;=10%,"0-10",
TRUE,"&gt;10"
)&amp;" "&amp;"% progress"</f>
        <v>&gt;10 % progress</v>
      </c>
      <c r="P2480" s="15">
        <f t="shared" si="192"/>
        <v>0</v>
      </c>
      <c r="Q2480" s="15">
        <f>COUNTIFS($G:$G,$G2480)</f>
        <v>5</v>
      </c>
      <c r="R2480" s="16">
        <f t="shared" si="193"/>
        <v>0</v>
      </c>
      <c r="S2480" s="15" t="str">
        <f t="shared" si="194"/>
        <v>no 0% progess</v>
      </c>
      <c r="T2480" s="9">
        <v>0</v>
      </c>
      <c r="U2480" s="9">
        <v>2</v>
      </c>
      <c r="V2480" s="9">
        <v>2</v>
      </c>
      <c r="W2480" s="9">
        <v>0</v>
      </c>
      <c r="X2480" s="9">
        <v>0</v>
      </c>
      <c r="Y2480" s="9">
        <v>0</v>
      </c>
      <c r="Z2480" s="9"/>
      <c r="AA2480" s="9">
        <v>0</v>
      </c>
      <c r="AB2480" s="9"/>
      <c r="AC2480" s="9">
        <v>60184</v>
      </c>
      <c r="AD2480" s="9" t="s">
        <v>8974</v>
      </c>
      <c r="AE2480" s="9" t="s">
        <v>8964</v>
      </c>
      <c r="AF2480" s="9">
        <v>72</v>
      </c>
      <c r="AG2480" s="9"/>
      <c r="AH2480" s="9" t="s">
        <v>8975</v>
      </c>
      <c r="AI2480" s="9"/>
      <c r="AJ2480" s="9"/>
    </row>
    <row r="2481" spans="1:36" x14ac:dyDescent="0.35">
      <c r="A2481" s="9" t="s">
        <v>27</v>
      </c>
      <c r="B2481" s="9" t="s">
        <v>28</v>
      </c>
      <c r="C2481" s="9" t="s">
        <v>14503</v>
      </c>
      <c r="D2481" s="9" t="s">
        <v>29</v>
      </c>
      <c r="E2481" s="9" t="s">
        <v>8962</v>
      </c>
      <c r="F2481" s="9" t="str">
        <f>_xlfn.XLOOKUP(E2481,Total_Enrolled!C:C,Total_Enrolled!C:C)</f>
        <v>2025eb1200056@bitspilani-digital.edu.in</v>
      </c>
      <c r="G2481" s="9" t="s">
        <v>8963</v>
      </c>
      <c r="H2481" s="9" t="s">
        <v>14516</v>
      </c>
      <c r="I2481" s="9" t="s">
        <v>7659</v>
      </c>
      <c r="J2481" s="9" t="b">
        <v>1</v>
      </c>
      <c r="K2481" s="9">
        <v>27</v>
      </c>
      <c r="L2481" s="9">
        <f>_xlfn.XLOOKUP(B2481,Courses!A:A,Courses!H:H)</f>
        <v>61</v>
      </c>
      <c r="M2481" s="14">
        <f t="shared" ref="M2481:M2544" si="195">K2481/L2481</f>
        <v>0.44262295081967212</v>
      </c>
      <c r="N2481" s="14" t="str">
        <f t="shared" ref="N2481:N2544" si="196">IF(M2481&gt;0,"Active","Not Active")</f>
        <v>Active</v>
      </c>
      <c r="O2481" s="14" t="str" cm="1">
        <f t="array" ref="O2481">_xlfn.IFS(M2481=0,"0",
M2481&lt;=10%,"0-10",
TRUE,"&gt;10"
)&amp;" "&amp;"% progress"</f>
        <v>&gt;10 % progress</v>
      </c>
      <c r="P2481" s="15">
        <f t="shared" ref="P2481:P2544" si="197">IF(M2481=0,1,0)</f>
        <v>0</v>
      </c>
      <c r="Q2481" s="15">
        <f>COUNTIFS($G:$G,$G2481)</f>
        <v>5</v>
      </c>
      <c r="R2481" s="16">
        <f t="shared" ref="R2481:R2544" si="198">P2481/Q2481</f>
        <v>0</v>
      </c>
      <c r="S2481" s="15" t="str">
        <f t="shared" ref="S2481:S2544" si="199">IF(R2481=0, "no 0% progess", "no progress")</f>
        <v>no 0% progess</v>
      </c>
      <c r="T2481" s="9">
        <v>0</v>
      </c>
      <c r="U2481" s="9">
        <v>4</v>
      </c>
      <c r="V2481" s="9">
        <v>4</v>
      </c>
      <c r="W2481" s="9">
        <v>0</v>
      </c>
      <c r="X2481" s="9">
        <v>0</v>
      </c>
      <c r="Y2481" s="9">
        <v>15</v>
      </c>
      <c r="Z2481" s="9"/>
      <c r="AA2481" s="9">
        <v>0</v>
      </c>
      <c r="AB2481" s="9"/>
      <c r="AC2481" s="9">
        <v>128804</v>
      </c>
      <c r="AD2481" s="9" t="s">
        <v>8976</v>
      </c>
      <c r="AE2481" s="9" t="s">
        <v>8964</v>
      </c>
      <c r="AF2481" s="9">
        <v>72</v>
      </c>
      <c r="AG2481" s="9"/>
      <c r="AH2481" s="9" t="s">
        <v>8977</v>
      </c>
      <c r="AI2481" s="9" t="s">
        <v>8978</v>
      </c>
      <c r="AJ2481" s="9" t="s">
        <v>8979</v>
      </c>
    </row>
    <row r="2482" spans="1:36" x14ac:dyDescent="0.35">
      <c r="A2482" s="9" t="s">
        <v>79</v>
      </c>
      <c r="B2482" s="9" t="s">
        <v>39</v>
      </c>
      <c r="C2482" s="9" t="s">
        <v>14503</v>
      </c>
      <c r="D2482" s="9" t="s">
        <v>29</v>
      </c>
      <c r="E2482" s="9" t="s">
        <v>8962</v>
      </c>
      <c r="F2482" s="9" t="str">
        <f>_xlfn.XLOOKUP(E2482,Total_Enrolled!C:C,Total_Enrolled!C:C)</f>
        <v>2025eb1200056@bitspilani-digital.edu.in</v>
      </c>
      <c r="G2482" s="9" t="s">
        <v>8963</v>
      </c>
      <c r="H2482" s="9" t="s">
        <v>14516</v>
      </c>
      <c r="I2482" s="9" t="s">
        <v>7659</v>
      </c>
      <c r="J2482" s="9" t="b">
        <v>1</v>
      </c>
      <c r="K2482" s="9">
        <v>35</v>
      </c>
      <c r="L2482" s="9">
        <f>_xlfn.XLOOKUP(B2482,Courses!A:A,Courses!H:H)</f>
        <v>86</v>
      </c>
      <c r="M2482" s="14">
        <f t="shared" si="195"/>
        <v>0.40697674418604651</v>
      </c>
      <c r="N2482" s="14" t="str">
        <f t="shared" si="196"/>
        <v>Active</v>
      </c>
      <c r="O2482" s="14" t="str" cm="1">
        <f t="array" ref="O2482">_xlfn.IFS(M2482=0,"0",
M2482&lt;=10%,"0-10",
TRUE,"&gt;10"
)&amp;" "&amp;"% progress"</f>
        <v>&gt;10 % progress</v>
      </c>
      <c r="P2482" s="15">
        <f t="shared" si="197"/>
        <v>0</v>
      </c>
      <c r="Q2482" s="15">
        <f>COUNTIFS($G:$G,$G2482)</f>
        <v>5</v>
      </c>
      <c r="R2482" s="16">
        <f t="shared" si="198"/>
        <v>0</v>
      </c>
      <c r="S2482" s="15" t="str">
        <f t="shared" si="199"/>
        <v>no 0% progess</v>
      </c>
      <c r="T2482" s="9">
        <v>0</v>
      </c>
      <c r="U2482" s="9">
        <v>6</v>
      </c>
      <c r="V2482" s="9">
        <v>6</v>
      </c>
      <c r="W2482" s="9">
        <v>0</v>
      </c>
      <c r="X2482" s="9">
        <v>0</v>
      </c>
      <c r="Y2482" s="9">
        <v>0</v>
      </c>
      <c r="Z2482" s="9"/>
      <c r="AA2482" s="9">
        <v>0</v>
      </c>
      <c r="AB2482" s="9"/>
      <c r="AC2482" s="9">
        <v>51615</v>
      </c>
      <c r="AD2482" s="9" t="s">
        <v>8980</v>
      </c>
      <c r="AE2482" s="9" t="s">
        <v>8964</v>
      </c>
      <c r="AF2482" s="9">
        <v>72</v>
      </c>
      <c r="AG2482" s="9"/>
      <c r="AH2482" s="9" t="s">
        <v>8981</v>
      </c>
      <c r="AI2482" s="9" t="s">
        <v>8982</v>
      </c>
      <c r="AJ2482" s="9" t="s">
        <v>8983</v>
      </c>
    </row>
    <row r="2483" spans="1:36" x14ac:dyDescent="0.35">
      <c r="A2483" s="9" t="s">
        <v>79</v>
      </c>
      <c r="B2483" s="9" t="s">
        <v>39</v>
      </c>
      <c r="C2483" s="9" t="s">
        <v>14503</v>
      </c>
      <c r="D2483" s="9" t="s">
        <v>29</v>
      </c>
      <c r="E2483" s="9" t="s">
        <v>8984</v>
      </c>
      <c r="F2483" s="9" t="str">
        <f>_xlfn.XLOOKUP(E2483,Total_Enrolled!C:C,Total_Enrolled!C:C)</f>
        <v>2025eb1200057@bitspilani-digital.edu.in</v>
      </c>
      <c r="G2483" s="9" t="s">
        <v>8985</v>
      </c>
      <c r="H2483" s="9" t="s">
        <v>14516</v>
      </c>
      <c r="I2483" s="9" t="s">
        <v>8986</v>
      </c>
      <c r="J2483" s="9" t="b">
        <v>1</v>
      </c>
      <c r="K2483" s="9">
        <v>15</v>
      </c>
      <c r="L2483" s="9">
        <f>_xlfn.XLOOKUP(B2483,Courses!A:A,Courses!H:H)</f>
        <v>86</v>
      </c>
      <c r="M2483" s="14">
        <f t="shared" si="195"/>
        <v>0.1744186046511628</v>
      </c>
      <c r="N2483" s="14" t="str">
        <f t="shared" si="196"/>
        <v>Active</v>
      </c>
      <c r="O2483" s="14" t="str" cm="1">
        <f t="array" ref="O2483">_xlfn.IFS(M2483=0,"0",
M2483&lt;=10%,"0-10",
TRUE,"&gt;10"
)&amp;" "&amp;"% progress"</f>
        <v>&gt;10 % progress</v>
      </c>
      <c r="P2483" s="15">
        <f t="shared" si="197"/>
        <v>0</v>
      </c>
      <c r="Q2483" s="15">
        <f>COUNTIFS($G:$G,$G2483)</f>
        <v>5</v>
      </c>
      <c r="R2483" s="16">
        <f t="shared" si="198"/>
        <v>0</v>
      </c>
      <c r="S2483" s="15" t="str">
        <f t="shared" si="199"/>
        <v>no 0% progess</v>
      </c>
      <c r="T2483" s="9">
        <v>0</v>
      </c>
      <c r="U2483" s="9">
        <v>4</v>
      </c>
      <c r="V2483" s="9">
        <v>5</v>
      </c>
      <c r="W2483" s="9">
        <v>0</v>
      </c>
      <c r="X2483" s="9">
        <v>0</v>
      </c>
      <c r="Y2483" s="9">
        <v>0</v>
      </c>
      <c r="Z2483" s="9"/>
      <c r="AA2483" s="9">
        <v>0</v>
      </c>
      <c r="AB2483" s="9"/>
      <c r="AC2483" s="9">
        <v>1002</v>
      </c>
      <c r="AD2483" s="9" t="s">
        <v>8987</v>
      </c>
      <c r="AE2483" s="9" t="s">
        <v>8988</v>
      </c>
      <c r="AF2483" s="9">
        <v>27</v>
      </c>
      <c r="AG2483" s="9"/>
      <c r="AH2483" s="9" t="s">
        <v>8989</v>
      </c>
      <c r="AI2483" s="9" t="s">
        <v>8990</v>
      </c>
      <c r="AJ2483" s="9" t="s">
        <v>8990</v>
      </c>
    </row>
    <row r="2484" spans="1:36" x14ac:dyDescent="0.35">
      <c r="A2484" s="9" t="s">
        <v>27</v>
      </c>
      <c r="B2484" s="9" t="s">
        <v>28</v>
      </c>
      <c r="C2484" s="9" t="s">
        <v>14503</v>
      </c>
      <c r="D2484" s="9" t="s">
        <v>29</v>
      </c>
      <c r="E2484" s="9" t="s">
        <v>8984</v>
      </c>
      <c r="F2484" s="9" t="str">
        <f>_xlfn.XLOOKUP(E2484,Total_Enrolled!C:C,Total_Enrolled!C:C)</f>
        <v>2025eb1200057@bitspilani-digital.edu.in</v>
      </c>
      <c r="G2484" s="9" t="s">
        <v>8985</v>
      </c>
      <c r="H2484" s="9" t="s">
        <v>14516</v>
      </c>
      <c r="I2484" s="9" t="s">
        <v>8986</v>
      </c>
      <c r="J2484" s="9" t="b">
        <v>1</v>
      </c>
      <c r="K2484" s="9">
        <v>21</v>
      </c>
      <c r="L2484" s="9">
        <f>_xlfn.XLOOKUP(B2484,Courses!A:A,Courses!H:H)</f>
        <v>61</v>
      </c>
      <c r="M2484" s="14">
        <f t="shared" si="195"/>
        <v>0.34426229508196721</v>
      </c>
      <c r="N2484" s="14" t="str">
        <f t="shared" si="196"/>
        <v>Active</v>
      </c>
      <c r="O2484" s="14" t="str" cm="1">
        <f t="array" ref="O2484">_xlfn.IFS(M2484=0,"0",
M2484&lt;=10%,"0-10",
TRUE,"&gt;10"
)&amp;" "&amp;"% progress"</f>
        <v>&gt;10 % progress</v>
      </c>
      <c r="P2484" s="15">
        <f t="shared" si="197"/>
        <v>0</v>
      </c>
      <c r="Q2484" s="15">
        <f>COUNTIFS($G:$G,$G2484)</f>
        <v>5</v>
      </c>
      <c r="R2484" s="16">
        <f t="shared" si="198"/>
        <v>0</v>
      </c>
      <c r="S2484" s="15" t="str">
        <f t="shared" si="199"/>
        <v>no 0% progess</v>
      </c>
      <c r="T2484" s="9">
        <v>0</v>
      </c>
      <c r="U2484" s="9">
        <v>4</v>
      </c>
      <c r="V2484" s="9">
        <v>5</v>
      </c>
      <c r="W2484" s="9">
        <v>0</v>
      </c>
      <c r="X2484" s="9">
        <v>0</v>
      </c>
      <c r="Y2484" s="9">
        <v>0</v>
      </c>
      <c r="Z2484" s="9"/>
      <c r="AA2484" s="9">
        <v>0</v>
      </c>
      <c r="AB2484" s="9"/>
      <c r="AC2484" s="9">
        <v>9778</v>
      </c>
      <c r="AD2484" s="9" t="s">
        <v>8991</v>
      </c>
      <c r="AE2484" s="9" t="s">
        <v>8988</v>
      </c>
      <c r="AF2484" s="9">
        <v>27</v>
      </c>
      <c r="AG2484" s="9"/>
      <c r="AH2484" s="9" t="s">
        <v>8992</v>
      </c>
      <c r="AI2484" s="9" t="s">
        <v>8993</v>
      </c>
      <c r="AJ2484" s="9" t="s">
        <v>8994</v>
      </c>
    </row>
    <row r="2485" spans="1:36" x14ac:dyDescent="0.35">
      <c r="A2485" s="9" t="s">
        <v>136</v>
      </c>
      <c r="B2485" s="9" t="s">
        <v>32</v>
      </c>
      <c r="C2485" s="9" t="s">
        <v>14503</v>
      </c>
      <c r="D2485" s="9" t="s">
        <v>29</v>
      </c>
      <c r="E2485" s="9" t="s">
        <v>8984</v>
      </c>
      <c r="F2485" s="9" t="str">
        <f>_xlfn.XLOOKUP(E2485,Total_Enrolled!C:C,Total_Enrolled!C:C)</f>
        <v>2025eb1200057@bitspilani-digital.edu.in</v>
      </c>
      <c r="G2485" s="9" t="s">
        <v>8985</v>
      </c>
      <c r="H2485" s="9" t="s">
        <v>14516</v>
      </c>
      <c r="I2485" s="9" t="s">
        <v>8986</v>
      </c>
      <c r="J2485" s="9" t="b">
        <v>1</v>
      </c>
      <c r="K2485" s="9">
        <v>8</v>
      </c>
      <c r="L2485" s="9">
        <f>_xlfn.XLOOKUP(B2485,Courses!A:A,Courses!H:H)</f>
        <v>77</v>
      </c>
      <c r="M2485" s="14">
        <f t="shared" si="195"/>
        <v>0.1038961038961039</v>
      </c>
      <c r="N2485" s="14" t="str">
        <f t="shared" si="196"/>
        <v>Active</v>
      </c>
      <c r="O2485" s="14" t="str" cm="1">
        <f t="array" ref="O2485">_xlfn.IFS(M2485=0,"0",
M2485&lt;=10%,"0-10",
TRUE,"&gt;10"
)&amp;" "&amp;"% progress"</f>
        <v>&gt;10 % progress</v>
      </c>
      <c r="P2485" s="15">
        <f t="shared" si="197"/>
        <v>0</v>
      </c>
      <c r="Q2485" s="15">
        <f>COUNTIFS($G:$G,$G2485)</f>
        <v>5</v>
      </c>
      <c r="R2485" s="16">
        <f t="shared" si="198"/>
        <v>0</v>
      </c>
      <c r="S2485" s="15" t="str">
        <f t="shared" si="199"/>
        <v>no 0% progess</v>
      </c>
      <c r="T2485" s="9">
        <v>0</v>
      </c>
      <c r="U2485" s="9">
        <v>1</v>
      </c>
      <c r="V2485" s="9">
        <v>1</v>
      </c>
      <c r="W2485" s="9">
        <v>0</v>
      </c>
      <c r="X2485" s="9">
        <v>0</v>
      </c>
      <c r="Y2485" s="9">
        <v>0</v>
      </c>
      <c r="Z2485" s="9"/>
      <c r="AA2485" s="9">
        <v>0</v>
      </c>
      <c r="AB2485" s="9"/>
      <c r="AC2485" s="9">
        <v>1706</v>
      </c>
      <c r="AD2485" s="9" t="s">
        <v>8995</v>
      </c>
      <c r="AE2485" s="9" t="s">
        <v>8988</v>
      </c>
      <c r="AF2485" s="9">
        <v>27</v>
      </c>
      <c r="AG2485" s="9"/>
      <c r="AH2485" s="9" t="s">
        <v>8996</v>
      </c>
      <c r="AI2485" s="9"/>
      <c r="AJ2485" s="9"/>
    </row>
    <row r="2486" spans="1:36" x14ac:dyDescent="0.35">
      <c r="A2486" s="9" t="s">
        <v>62</v>
      </c>
      <c r="B2486" s="9" t="s">
        <v>34</v>
      </c>
      <c r="C2486" s="9" t="s">
        <v>14503</v>
      </c>
      <c r="D2486" s="9" t="s">
        <v>29</v>
      </c>
      <c r="E2486" s="9" t="s">
        <v>8984</v>
      </c>
      <c r="F2486" s="9" t="str">
        <f>_xlfn.XLOOKUP(E2486,Total_Enrolled!C:C,Total_Enrolled!C:C)</f>
        <v>2025eb1200057@bitspilani-digital.edu.in</v>
      </c>
      <c r="G2486" s="9" t="s">
        <v>8985</v>
      </c>
      <c r="H2486" s="9" t="s">
        <v>14516</v>
      </c>
      <c r="I2486" s="9" t="s">
        <v>8986</v>
      </c>
      <c r="J2486" s="9" t="b">
        <v>1</v>
      </c>
      <c r="K2486" s="9">
        <v>6</v>
      </c>
      <c r="L2486" s="9">
        <f>_xlfn.XLOOKUP(B2486,Courses!A:A,Courses!H:H)</f>
        <v>88</v>
      </c>
      <c r="M2486" s="14">
        <f t="shared" si="195"/>
        <v>6.8181818181818177E-2</v>
      </c>
      <c r="N2486" s="14" t="str">
        <f t="shared" si="196"/>
        <v>Active</v>
      </c>
      <c r="O2486" s="14" t="str" cm="1">
        <f t="array" ref="O2486">_xlfn.IFS(M2486=0,"0",
M2486&lt;=10%,"0-10",
TRUE,"&gt;10"
)&amp;" "&amp;"% progress"</f>
        <v>0-10 % progress</v>
      </c>
      <c r="P2486" s="15">
        <f t="shared" si="197"/>
        <v>0</v>
      </c>
      <c r="Q2486" s="15">
        <f>COUNTIFS($G:$G,$G2486)</f>
        <v>5</v>
      </c>
      <c r="R2486" s="16">
        <f t="shared" si="198"/>
        <v>0</v>
      </c>
      <c r="S2486" s="15" t="str">
        <f t="shared" si="199"/>
        <v>no 0% progess</v>
      </c>
      <c r="T2486" s="9">
        <v>0</v>
      </c>
      <c r="U2486" s="9">
        <v>1</v>
      </c>
      <c r="V2486" s="9">
        <v>1</v>
      </c>
      <c r="W2486" s="9">
        <v>0</v>
      </c>
      <c r="X2486" s="9">
        <v>0</v>
      </c>
      <c r="Y2486" s="9">
        <v>0</v>
      </c>
      <c r="Z2486" s="9"/>
      <c r="AA2486" s="9">
        <v>0</v>
      </c>
      <c r="AB2486" s="9"/>
      <c r="AC2486" s="9">
        <v>131</v>
      </c>
      <c r="AD2486" s="9" t="s">
        <v>8997</v>
      </c>
      <c r="AE2486" s="9" t="s">
        <v>8988</v>
      </c>
      <c r="AF2486" s="9">
        <v>27</v>
      </c>
      <c r="AG2486" s="9"/>
      <c r="AH2486" s="9" t="s">
        <v>8998</v>
      </c>
      <c r="AI2486" s="9" t="s">
        <v>8999</v>
      </c>
      <c r="AJ2486" s="9" t="s">
        <v>9000</v>
      </c>
    </row>
    <row r="2487" spans="1:36" x14ac:dyDescent="0.35">
      <c r="A2487" s="9" t="s">
        <v>124</v>
      </c>
      <c r="B2487" s="9" t="s">
        <v>33</v>
      </c>
      <c r="C2487" s="9" t="s">
        <v>14503</v>
      </c>
      <c r="D2487" s="9" t="s">
        <v>29</v>
      </c>
      <c r="E2487" s="9" t="s">
        <v>8984</v>
      </c>
      <c r="F2487" s="9" t="str">
        <f>_xlfn.XLOOKUP(E2487,Total_Enrolled!C:C,Total_Enrolled!C:C)</f>
        <v>2025eb1200057@bitspilani-digital.edu.in</v>
      </c>
      <c r="G2487" s="9" t="s">
        <v>8985</v>
      </c>
      <c r="H2487" s="9" t="s">
        <v>14516</v>
      </c>
      <c r="I2487" s="9" t="s">
        <v>8986</v>
      </c>
      <c r="J2487" s="9" t="b">
        <v>1</v>
      </c>
      <c r="K2487" s="9">
        <v>8</v>
      </c>
      <c r="L2487" s="9">
        <f>_xlfn.XLOOKUP(B2487,Courses!A:A,Courses!H:H)</f>
        <v>41</v>
      </c>
      <c r="M2487" s="14">
        <f t="shared" si="195"/>
        <v>0.1951219512195122</v>
      </c>
      <c r="N2487" s="14" t="str">
        <f t="shared" si="196"/>
        <v>Active</v>
      </c>
      <c r="O2487" s="14" t="str" cm="1">
        <f t="array" ref="O2487">_xlfn.IFS(M2487=0,"0",
M2487&lt;=10%,"0-10",
TRUE,"&gt;10"
)&amp;" "&amp;"% progress"</f>
        <v>&gt;10 % progress</v>
      </c>
      <c r="P2487" s="15">
        <f t="shared" si="197"/>
        <v>0</v>
      </c>
      <c r="Q2487" s="15">
        <f>COUNTIFS($G:$G,$G2487)</f>
        <v>5</v>
      </c>
      <c r="R2487" s="16">
        <f t="shared" si="198"/>
        <v>0</v>
      </c>
      <c r="S2487" s="15" t="str">
        <f t="shared" si="199"/>
        <v>no 0% progess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/>
      <c r="AA2487" s="9">
        <v>0</v>
      </c>
      <c r="AB2487" s="9"/>
      <c r="AC2487" s="9">
        <v>2300</v>
      </c>
      <c r="AD2487" s="9" t="s">
        <v>9001</v>
      </c>
      <c r="AE2487" s="9" t="s">
        <v>8988</v>
      </c>
      <c r="AF2487" s="9">
        <v>27</v>
      </c>
      <c r="AG2487" s="9"/>
      <c r="AH2487" s="9"/>
      <c r="AI2487" s="9" t="s">
        <v>9002</v>
      </c>
      <c r="AJ2487" s="9" t="s">
        <v>9002</v>
      </c>
    </row>
    <row r="2488" spans="1:36" x14ac:dyDescent="0.35">
      <c r="A2488" s="9" t="s">
        <v>124</v>
      </c>
      <c r="B2488" s="9" t="s">
        <v>33</v>
      </c>
      <c r="C2488" s="9" t="s">
        <v>14503</v>
      </c>
      <c r="D2488" s="9" t="s">
        <v>29</v>
      </c>
      <c r="E2488" s="9" t="s">
        <v>9003</v>
      </c>
      <c r="F2488" s="9" t="str">
        <f>_xlfn.XLOOKUP(E2488,Total_Enrolled!C:C,Total_Enrolled!C:C)</f>
        <v>2025eb1200058@bitspilani-digital.edu.in</v>
      </c>
      <c r="G2488" s="9" t="s">
        <v>9004</v>
      </c>
      <c r="H2488" s="9" t="s">
        <v>14516</v>
      </c>
      <c r="I2488" s="9" t="s">
        <v>9005</v>
      </c>
      <c r="J2488" s="9" t="b">
        <v>1</v>
      </c>
      <c r="K2488" s="9">
        <v>2</v>
      </c>
      <c r="L2488" s="9">
        <f>_xlfn.XLOOKUP(B2488,Courses!A:A,Courses!H:H)</f>
        <v>41</v>
      </c>
      <c r="M2488" s="14">
        <f t="shared" si="195"/>
        <v>4.878048780487805E-2</v>
      </c>
      <c r="N2488" s="14" t="str">
        <f t="shared" si="196"/>
        <v>Active</v>
      </c>
      <c r="O2488" s="14" t="str" cm="1">
        <f t="array" ref="O2488">_xlfn.IFS(M2488=0,"0",
M2488&lt;=10%,"0-10",
TRUE,"&gt;10"
)&amp;" "&amp;"% progress"</f>
        <v>0-10 % progress</v>
      </c>
      <c r="P2488" s="15">
        <f t="shared" si="197"/>
        <v>0</v>
      </c>
      <c r="Q2488" s="15">
        <f>COUNTIFS($G:$G,$G2488)</f>
        <v>5</v>
      </c>
      <c r="R2488" s="16">
        <f t="shared" si="198"/>
        <v>0</v>
      </c>
      <c r="S2488" s="15" t="str">
        <f t="shared" si="199"/>
        <v>no 0% progess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/>
      <c r="AA2488" s="9">
        <v>0</v>
      </c>
      <c r="AB2488" s="9"/>
      <c r="AC2488" s="9">
        <v>136</v>
      </c>
      <c r="AD2488" s="9" t="s">
        <v>9007</v>
      </c>
      <c r="AE2488" s="9" t="s">
        <v>9006</v>
      </c>
      <c r="AF2488" s="9">
        <v>18</v>
      </c>
      <c r="AG2488" s="9"/>
      <c r="AH2488" s="9"/>
      <c r="AI2488" s="9" t="s">
        <v>9008</v>
      </c>
      <c r="AJ2488" s="9" t="s">
        <v>9009</v>
      </c>
    </row>
    <row r="2489" spans="1:36" x14ac:dyDescent="0.35">
      <c r="A2489" s="9" t="s">
        <v>62</v>
      </c>
      <c r="B2489" s="9" t="s">
        <v>34</v>
      </c>
      <c r="C2489" s="9" t="s">
        <v>14503</v>
      </c>
      <c r="D2489" s="9" t="s">
        <v>29</v>
      </c>
      <c r="E2489" s="9" t="s">
        <v>9003</v>
      </c>
      <c r="F2489" s="9" t="str">
        <f>_xlfn.XLOOKUP(E2489,Total_Enrolled!C:C,Total_Enrolled!C:C)</f>
        <v>2025eb1200058@bitspilani-digital.edu.in</v>
      </c>
      <c r="G2489" s="9" t="s">
        <v>9004</v>
      </c>
      <c r="H2489" s="9" t="s">
        <v>14516</v>
      </c>
      <c r="I2489" s="9" t="s">
        <v>9005</v>
      </c>
      <c r="J2489" s="9" t="b">
        <v>1</v>
      </c>
      <c r="K2489" s="9">
        <v>30</v>
      </c>
      <c r="L2489" s="9">
        <f>_xlfn.XLOOKUP(B2489,Courses!A:A,Courses!H:H)</f>
        <v>88</v>
      </c>
      <c r="M2489" s="14">
        <f t="shared" si="195"/>
        <v>0.34090909090909088</v>
      </c>
      <c r="N2489" s="14" t="str">
        <f t="shared" si="196"/>
        <v>Active</v>
      </c>
      <c r="O2489" s="14" t="str" cm="1">
        <f t="array" ref="O2489">_xlfn.IFS(M2489=0,"0",
M2489&lt;=10%,"0-10",
TRUE,"&gt;10"
)&amp;" "&amp;"% progress"</f>
        <v>&gt;10 % progress</v>
      </c>
      <c r="P2489" s="15">
        <f t="shared" si="197"/>
        <v>0</v>
      </c>
      <c r="Q2489" s="15">
        <f>COUNTIFS($G:$G,$G2489)</f>
        <v>5</v>
      </c>
      <c r="R2489" s="16">
        <f t="shared" si="198"/>
        <v>0</v>
      </c>
      <c r="S2489" s="15" t="str">
        <f t="shared" si="199"/>
        <v>no 0% progess</v>
      </c>
      <c r="T2489" s="9">
        <v>0</v>
      </c>
      <c r="U2489" s="9">
        <v>7</v>
      </c>
      <c r="V2489" s="9">
        <v>12</v>
      </c>
      <c r="W2489" s="9">
        <v>0</v>
      </c>
      <c r="X2489" s="9">
        <v>0</v>
      </c>
      <c r="Y2489" s="9">
        <v>0</v>
      </c>
      <c r="Z2489" s="9"/>
      <c r="AA2489" s="9">
        <v>0</v>
      </c>
      <c r="AB2489" s="9"/>
      <c r="AC2489" s="9">
        <v>8714</v>
      </c>
      <c r="AD2489" s="9" t="s">
        <v>9010</v>
      </c>
      <c r="AE2489" s="9" t="s">
        <v>9006</v>
      </c>
      <c r="AF2489" s="9">
        <v>18</v>
      </c>
      <c r="AG2489" s="9"/>
      <c r="AH2489" s="9" t="s">
        <v>9011</v>
      </c>
      <c r="AI2489" s="9" t="s">
        <v>9012</v>
      </c>
      <c r="AJ2489" s="9" t="s">
        <v>9013</v>
      </c>
    </row>
    <row r="2490" spans="1:36" x14ac:dyDescent="0.35">
      <c r="A2490" s="9" t="s">
        <v>136</v>
      </c>
      <c r="B2490" s="9" t="s">
        <v>32</v>
      </c>
      <c r="C2490" s="9" t="s">
        <v>14503</v>
      </c>
      <c r="D2490" s="9" t="s">
        <v>29</v>
      </c>
      <c r="E2490" s="9" t="s">
        <v>9003</v>
      </c>
      <c r="F2490" s="9" t="str">
        <f>_xlfn.XLOOKUP(E2490,Total_Enrolled!C:C,Total_Enrolled!C:C)</f>
        <v>2025eb1200058@bitspilani-digital.edu.in</v>
      </c>
      <c r="G2490" s="9" t="s">
        <v>9004</v>
      </c>
      <c r="H2490" s="9" t="s">
        <v>14516</v>
      </c>
      <c r="I2490" s="9" t="s">
        <v>9005</v>
      </c>
      <c r="J2490" s="9" t="b">
        <v>1</v>
      </c>
      <c r="K2490" s="9">
        <v>3</v>
      </c>
      <c r="L2490" s="9">
        <f>_xlfn.XLOOKUP(B2490,Courses!A:A,Courses!H:H)</f>
        <v>77</v>
      </c>
      <c r="M2490" s="14">
        <f t="shared" si="195"/>
        <v>3.896103896103896E-2</v>
      </c>
      <c r="N2490" s="14" t="str">
        <f t="shared" si="196"/>
        <v>Active</v>
      </c>
      <c r="O2490" s="14" t="str" cm="1">
        <f t="array" ref="O2490">_xlfn.IFS(M2490=0,"0",
M2490&lt;=10%,"0-10",
TRUE,"&gt;10"
)&amp;" "&amp;"% progress"</f>
        <v>0-10 % progress</v>
      </c>
      <c r="P2490" s="15">
        <f t="shared" si="197"/>
        <v>0</v>
      </c>
      <c r="Q2490" s="15">
        <f>COUNTIFS($G:$G,$G2490)</f>
        <v>5</v>
      </c>
      <c r="R2490" s="16">
        <f t="shared" si="198"/>
        <v>0</v>
      </c>
      <c r="S2490" s="15" t="str">
        <f t="shared" si="199"/>
        <v>no 0% progess</v>
      </c>
      <c r="T2490" s="9">
        <v>0</v>
      </c>
      <c r="U2490" s="9">
        <v>1</v>
      </c>
      <c r="V2490" s="9">
        <v>1</v>
      </c>
      <c r="W2490" s="9">
        <v>0</v>
      </c>
      <c r="X2490" s="9">
        <v>0</v>
      </c>
      <c r="Y2490" s="9">
        <v>0</v>
      </c>
      <c r="Z2490" s="9"/>
      <c r="AA2490" s="9">
        <v>0</v>
      </c>
      <c r="AB2490" s="9"/>
      <c r="AC2490" s="9">
        <v>51</v>
      </c>
      <c r="AD2490" s="9" t="s">
        <v>9014</v>
      </c>
      <c r="AE2490" s="9" t="s">
        <v>9006</v>
      </c>
      <c r="AF2490" s="9">
        <v>18</v>
      </c>
      <c r="AG2490" s="9"/>
      <c r="AH2490" s="9" t="s">
        <v>9015</v>
      </c>
      <c r="AI2490" s="9"/>
      <c r="AJ2490" s="9"/>
    </row>
    <row r="2491" spans="1:36" x14ac:dyDescent="0.35">
      <c r="A2491" s="9" t="s">
        <v>27</v>
      </c>
      <c r="B2491" s="9" t="s">
        <v>28</v>
      </c>
      <c r="C2491" s="9" t="s">
        <v>14503</v>
      </c>
      <c r="D2491" s="9" t="s">
        <v>29</v>
      </c>
      <c r="E2491" s="9" t="s">
        <v>9003</v>
      </c>
      <c r="F2491" s="9" t="str">
        <f>_xlfn.XLOOKUP(E2491,Total_Enrolled!C:C,Total_Enrolled!C:C)</f>
        <v>2025eb1200058@bitspilani-digital.edu.in</v>
      </c>
      <c r="G2491" s="9" t="s">
        <v>9004</v>
      </c>
      <c r="H2491" s="9" t="s">
        <v>14516</v>
      </c>
      <c r="I2491" s="9" t="s">
        <v>9005</v>
      </c>
      <c r="J2491" s="9" t="b">
        <v>1</v>
      </c>
      <c r="K2491" s="9">
        <v>9</v>
      </c>
      <c r="L2491" s="9">
        <f>_xlfn.XLOOKUP(B2491,Courses!A:A,Courses!H:H)</f>
        <v>61</v>
      </c>
      <c r="M2491" s="14">
        <f t="shared" si="195"/>
        <v>0.14754098360655737</v>
      </c>
      <c r="N2491" s="14" t="str">
        <f t="shared" si="196"/>
        <v>Active</v>
      </c>
      <c r="O2491" s="14" t="str" cm="1">
        <f t="array" ref="O2491">_xlfn.IFS(M2491=0,"0",
M2491&lt;=10%,"0-10",
TRUE,"&gt;10"
)&amp;" "&amp;"% progress"</f>
        <v>&gt;10 % progress</v>
      </c>
      <c r="P2491" s="15">
        <f t="shared" si="197"/>
        <v>0</v>
      </c>
      <c r="Q2491" s="15">
        <f>COUNTIFS($G:$G,$G2491)</f>
        <v>5</v>
      </c>
      <c r="R2491" s="16">
        <f t="shared" si="198"/>
        <v>0</v>
      </c>
      <c r="S2491" s="15" t="str">
        <f t="shared" si="199"/>
        <v>no 0% progess</v>
      </c>
      <c r="T2491" s="9">
        <v>0</v>
      </c>
      <c r="U2491" s="9">
        <v>1</v>
      </c>
      <c r="V2491" s="9">
        <v>1</v>
      </c>
      <c r="W2491" s="9">
        <v>0</v>
      </c>
      <c r="X2491" s="9">
        <v>0</v>
      </c>
      <c r="Y2491" s="9">
        <v>0</v>
      </c>
      <c r="Z2491" s="9"/>
      <c r="AA2491" s="9">
        <v>0</v>
      </c>
      <c r="AB2491" s="9"/>
      <c r="AC2491" s="9">
        <v>8310</v>
      </c>
      <c r="AD2491" s="9" t="s">
        <v>9016</v>
      </c>
      <c r="AE2491" s="9" t="s">
        <v>9006</v>
      </c>
      <c r="AF2491" s="9">
        <v>18</v>
      </c>
      <c r="AG2491" s="9"/>
      <c r="AH2491" s="9" t="s">
        <v>9017</v>
      </c>
      <c r="AI2491" s="9" t="s">
        <v>9018</v>
      </c>
      <c r="AJ2491" s="9" t="s">
        <v>9019</v>
      </c>
    </row>
    <row r="2492" spans="1:36" x14ac:dyDescent="0.35">
      <c r="A2492" s="9" t="s">
        <v>79</v>
      </c>
      <c r="B2492" s="9" t="s">
        <v>39</v>
      </c>
      <c r="C2492" s="9" t="s">
        <v>14503</v>
      </c>
      <c r="D2492" s="9" t="s">
        <v>29</v>
      </c>
      <c r="E2492" s="9" t="s">
        <v>9003</v>
      </c>
      <c r="F2492" s="9" t="str">
        <f>_xlfn.XLOOKUP(E2492,Total_Enrolled!C:C,Total_Enrolled!C:C)</f>
        <v>2025eb1200058@bitspilani-digital.edu.in</v>
      </c>
      <c r="G2492" s="9" t="s">
        <v>9004</v>
      </c>
      <c r="H2492" s="9" t="s">
        <v>14516</v>
      </c>
      <c r="I2492" s="9" t="s">
        <v>9005</v>
      </c>
      <c r="J2492" s="9" t="b">
        <v>1</v>
      </c>
      <c r="K2492" s="9">
        <v>6</v>
      </c>
      <c r="L2492" s="9">
        <f>_xlfn.XLOOKUP(B2492,Courses!A:A,Courses!H:H)</f>
        <v>86</v>
      </c>
      <c r="M2492" s="14">
        <f t="shared" si="195"/>
        <v>6.9767441860465115E-2</v>
      </c>
      <c r="N2492" s="14" t="str">
        <f t="shared" si="196"/>
        <v>Active</v>
      </c>
      <c r="O2492" s="14" t="str" cm="1">
        <f t="array" ref="O2492">_xlfn.IFS(M2492=0,"0",
M2492&lt;=10%,"0-10",
TRUE,"&gt;10"
)&amp;" "&amp;"% progress"</f>
        <v>0-10 % progress</v>
      </c>
      <c r="P2492" s="15">
        <f t="shared" si="197"/>
        <v>0</v>
      </c>
      <c r="Q2492" s="15">
        <f>COUNTIFS($G:$G,$G2492)</f>
        <v>5</v>
      </c>
      <c r="R2492" s="16">
        <f t="shared" si="198"/>
        <v>0</v>
      </c>
      <c r="S2492" s="15" t="str">
        <f t="shared" si="199"/>
        <v>no 0% progess</v>
      </c>
      <c r="T2492" s="9">
        <v>0</v>
      </c>
      <c r="U2492" s="9">
        <v>1</v>
      </c>
      <c r="V2492" s="9">
        <v>1</v>
      </c>
      <c r="W2492" s="9">
        <v>0</v>
      </c>
      <c r="X2492" s="9">
        <v>0</v>
      </c>
      <c r="Y2492" s="9">
        <v>0</v>
      </c>
      <c r="Z2492" s="9"/>
      <c r="AA2492" s="9">
        <v>0</v>
      </c>
      <c r="AB2492" s="9"/>
      <c r="AC2492" s="9">
        <v>577</v>
      </c>
      <c r="AD2492" s="9" t="s">
        <v>9020</v>
      </c>
      <c r="AE2492" s="9" t="s">
        <v>9006</v>
      </c>
      <c r="AF2492" s="9">
        <v>18</v>
      </c>
      <c r="AG2492" s="9"/>
      <c r="AH2492" s="9" t="s">
        <v>9021</v>
      </c>
      <c r="AI2492" s="9" t="s">
        <v>9022</v>
      </c>
      <c r="AJ2492" s="9" t="s">
        <v>9022</v>
      </c>
    </row>
    <row r="2493" spans="1:36" x14ac:dyDescent="0.35">
      <c r="A2493" s="9" t="s">
        <v>79</v>
      </c>
      <c r="B2493" s="9" t="s">
        <v>39</v>
      </c>
      <c r="C2493" s="9" t="s">
        <v>14503</v>
      </c>
      <c r="D2493" s="9" t="s">
        <v>29</v>
      </c>
      <c r="E2493" s="9" t="s">
        <v>9023</v>
      </c>
      <c r="F2493" s="9" t="str">
        <f>_xlfn.XLOOKUP(E2493,Total_Enrolled!C:C,Total_Enrolled!C:C)</f>
        <v>2025eb1200059@bitspilani-digital.edu.in</v>
      </c>
      <c r="G2493" s="9" t="s">
        <v>9024</v>
      </c>
      <c r="H2493" s="9" t="s">
        <v>14516</v>
      </c>
      <c r="I2493" s="9" t="s">
        <v>9025</v>
      </c>
      <c r="J2493" s="9" t="b">
        <v>1</v>
      </c>
      <c r="K2493" s="9">
        <v>5</v>
      </c>
      <c r="L2493" s="9">
        <f>_xlfn.XLOOKUP(B2493,Courses!A:A,Courses!H:H)</f>
        <v>86</v>
      </c>
      <c r="M2493" s="14">
        <f t="shared" si="195"/>
        <v>5.8139534883720929E-2</v>
      </c>
      <c r="N2493" s="14" t="str">
        <f t="shared" si="196"/>
        <v>Active</v>
      </c>
      <c r="O2493" s="14" t="str" cm="1">
        <f t="array" ref="O2493">_xlfn.IFS(M2493=0,"0",
M2493&lt;=10%,"0-10",
TRUE,"&gt;10"
)&amp;" "&amp;"% progress"</f>
        <v>0-10 % progress</v>
      </c>
      <c r="P2493" s="15">
        <f t="shared" si="197"/>
        <v>0</v>
      </c>
      <c r="Q2493" s="15">
        <f>COUNTIFS($G:$G,$G2493)</f>
        <v>5</v>
      </c>
      <c r="R2493" s="16">
        <f t="shared" si="198"/>
        <v>0</v>
      </c>
      <c r="S2493" s="15" t="str">
        <f t="shared" si="199"/>
        <v>no 0% progess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/>
      <c r="AA2493" s="9">
        <v>0</v>
      </c>
      <c r="AB2493" s="9"/>
      <c r="AC2493" s="9">
        <v>1884</v>
      </c>
      <c r="AD2493" s="9" t="s">
        <v>9026</v>
      </c>
      <c r="AE2493" s="9" t="s">
        <v>9027</v>
      </c>
      <c r="AF2493" s="9">
        <v>2</v>
      </c>
      <c r="AG2493" s="9"/>
      <c r="AH2493" s="9"/>
      <c r="AI2493" s="9" t="s">
        <v>9028</v>
      </c>
      <c r="AJ2493" s="9" t="s">
        <v>9029</v>
      </c>
    </row>
    <row r="2494" spans="1:36" x14ac:dyDescent="0.35">
      <c r="A2494" s="9" t="s">
        <v>27</v>
      </c>
      <c r="B2494" s="9" t="s">
        <v>28</v>
      </c>
      <c r="C2494" s="9" t="s">
        <v>14503</v>
      </c>
      <c r="D2494" s="9" t="s">
        <v>29</v>
      </c>
      <c r="E2494" s="9" t="s">
        <v>9023</v>
      </c>
      <c r="F2494" s="9" t="str">
        <f>_xlfn.XLOOKUP(E2494,Total_Enrolled!C:C,Total_Enrolled!C:C)</f>
        <v>2025eb1200059@bitspilani-digital.edu.in</v>
      </c>
      <c r="G2494" s="9" t="s">
        <v>9024</v>
      </c>
      <c r="H2494" s="9" t="s">
        <v>14516</v>
      </c>
      <c r="I2494" s="9" t="s">
        <v>9025</v>
      </c>
      <c r="J2494" s="9" t="b">
        <v>1</v>
      </c>
      <c r="K2494" s="9">
        <v>1</v>
      </c>
      <c r="L2494" s="9">
        <f>_xlfn.XLOOKUP(B2494,Courses!A:A,Courses!H:H)</f>
        <v>61</v>
      </c>
      <c r="M2494" s="14">
        <f t="shared" si="195"/>
        <v>1.6393442622950821E-2</v>
      </c>
      <c r="N2494" s="14" t="str">
        <f t="shared" si="196"/>
        <v>Active</v>
      </c>
      <c r="O2494" s="14" t="str" cm="1">
        <f t="array" ref="O2494">_xlfn.IFS(M2494=0,"0",
M2494&lt;=10%,"0-10",
TRUE,"&gt;10"
)&amp;" "&amp;"% progress"</f>
        <v>0-10 % progress</v>
      </c>
      <c r="P2494" s="15">
        <f t="shared" si="197"/>
        <v>0</v>
      </c>
      <c r="Q2494" s="15">
        <f>COUNTIFS($G:$G,$G2494)</f>
        <v>5</v>
      </c>
      <c r="R2494" s="16">
        <f t="shared" si="198"/>
        <v>0</v>
      </c>
      <c r="S2494" s="15" t="str">
        <f t="shared" si="199"/>
        <v>no 0% progess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/>
      <c r="AA2494" s="9">
        <v>0</v>
      </c>
      <c r="AB2494" s="9"/>
      <c r="AC2494" s="9">
        <v>175</v>
      </c>
      <c r="AD2494" s="9" t="s">
        <v>9030</v>
      </c>
      <c r="AE2494" s="9" t="s">
        <v>9027</v>
      </c>
      <c r="AF2494" s="9">
        <v>2</v>
      </c>
      <c r="AG2494" s="9"/>
      <c r="AH2494" s="9"/>
      <c r="AI2494" s="9" t="s">
        <v>9031</v>
      </c>
      <c r="AJ2494" s="9" t="s">
        <v>9032</v>
      </c>
    </row>
    <row r="2495" spans="1:36" x14ac:dyDescent="0.35">
      <c r="A2495" s="9" t="s">
        <v>136</v>
      </c>
      <c r="B2495" s="9" t="s">
        <v>32</v>
      </c>
      <c r="C2495" s="9" t="s">
        <v>14503</v>
      </c>
      <c r="D2495" s="9" t="s">
        <v>29</v>
      </c>
      <c r="E2495" s="9" t="s">
        <v>9023</v>
      </c>
      <c r="F2495" s="9" t="str">
        <f>_xlfn.XLOOKUP(E2495,Total_Enrolled!C:C,Total_Enrolled!C:C)</f>
        <v>2025eb1200059@bitspilani-digital.edu.in</v>
      </c>
      <c r="G2495" s="9" t="s">
        <v>9024</v>
      </c>
      <c r="H2495" s="9" t="s">
        <v>14516</v>
      </c>
      <c r="I2495" s="9" t="s">
        <v>9025</v>
      </c>
      <c r="J2495" s="9" t="b">
        <v>1</v>
      </c>
      <c r="K2495" s="9">
        <v>0</v>
      </c>
      <c r="L2495" s="9">
        <f>_xlfn.XLOOKUP(B2495,Courses!A:A,Courses!H:H)</f>
        <v>77</v>
      </c>
      <c r="M2495" s="14">
        <f t="shared" si="195"/>
        <v>0</v>
      </c>
      <c r="N2495" s="14" t="str">
        <f t="shared" si="196"/>
        <v>Not Active</v>
      </c>
      <c r="O2495" s="14" t="str" cm="1">
        <f t="array" ref="O2495">_xlfn.IFS(M2495=0,"0",
M2495&lt;=10%,"0-10",
TRUE,"&gt;10"
)&amp;" "&amp;"% progress"</f>
        <v>0 % progress</v>
      </c>
      <c r="P2495" s="15">
        <f t="shared" si="197"/>
        <v>1</v>
      </c>
      <c r="Q2495" s="15">
        <f>COUNTIFS($G:$G,$G2495)</f>
        <v>5</v>
      </c>
      <c r="R2495" s="16">
        <f t="shared" si="198"/>
        <v>0.2</v>
      </c>
      <c r="S2495" s="15" t="str">
        <f t="shared" si="199"/>
        <v>no progress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/>
      <c r="AA2495" s="9">
        <v>0</v>
      </c>
      <c r="AB2495" s="9"/>
      <c r="AC2495" s="9">
        <v>0</v>
      </c>
      <c r="AD2495" s="9"/>
      <c r="AE2495" s="9" t="s">
        <v>9027</v>
      </c>
      <c r="AF2495" s="9">
        <v>2</v>
      </c>
      <c r="AG2495" s="9"/>
      <c r="AH2495" s="9"/>
      <c r="AI2495" s="9"/>
      <c r="AJ2495" s="9"/>
    </row>
    <row r="2496" spans="1:36" x14ac:dyDescent="0.35">
      <c r="A2496" s="9" t="s">
        <v>62</v>
      </c>
      <c r="B2496" s="9" t="s">
        <v>34</v>
      </c>
      <c r="C2496" s="9" t="s">
        <v>14503</v>
      </c>
      <c r="D2496" s="9" t="s">
        <v>29</v>
      </c>
      <c r="E2496" s="9" t="s">
        <v>9023</v>
      </c>
      <c r="F2496" s="9" t="str">
        <f>_xlfn.XLOOKUP(E2496,Total_Enrolled!C:C,Total_Enrolled!C:C)</f>
        <v>2025eb1200059@bitspilani-digital.edu.in</v>
      </c>
      <c r="G2496" s="9" t="s">
        <v>9024</v>
      </c>
      <c r="H2496" s="9" t="s">
        <v>14516</v>
      </c>
      <c r="I2496" s="9" t="s">
        <v>9025</v>
      </c>
      <c r="J2496" s="9" t="b">
        <v>1</v>
      </c>
      <c r="K2496" s="9">
        <v>0</v>
      </c>
      <c r="L2496" s="9">
        <f>_xlfn.XLOOKUP(B2496,Courses!A:A,Courses!H:H)</f>
        <v>88</v>
      </c>
      <c r="M2496" s="14">
        <f t="shared" si="195"/>
        <v>0</v>
      </c>
      <c r="N2496" s="14" t="str">
        <f t="shared" si="196"/>
        <v>Not Active</v>
      </c>
      <c r="O2496" s="14" t="str" cm="1">
        <f t="array" ref="O2496">_xlfn.IFS(M2496=0,"0",
M2496&lt;=10%,"0-10",
TRUE,"&gt;10"
)&amp;" "&amp;"% progress"</f>
        <v>0 % progress</v>
      </c>
      <c r="P2496" s="15">
        <f t="shared" si="197"/>
        <v>1</v>
      </c>
      <c r="Q2496" s="15">
        <f>COUNTIFS($G:$G,$G2496)</f>
        <v>5</v>
      </c>
      <c r="R2496" s="16">
        <f t="shared" si="198"/>
        <v>0.2</v>
      </c>
      <c r="S2496" s="15" t="str">
        <f t="shared" si="199"/>
        <v>no progress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/>
      <c r="AA2496" s="9">
        <v>0</v>
      </c>
      <c r="AB2496" s="9"/>
      <c r="AC2496" s="9">
        <v>0</v>
      </c>
      <c r="AD2496" s="9"/>
      <c r="AE2496" s="9" t="s">
        <v>9027</v>
      </c>
      <c r="AF2496" s="9">
        <v>2</v>
      </c>
      <c r="AG2496" s="9"/>
      <c r="AH2496" s="9"/>
      <c r="AI2496" s="9"/>
      <c r="AJ2496" s="9"/>
    </row>
    <row r="2497" spans="1:36" x14ac:dyDescent="0.35">
      <c r="A2497" s="9" t="s">
        <v>124</v>
      </c>
      <c r="B2497" s="9" t="s">
        <v>33</v>
      </c>
      <c r="C2497" s="9" t="s">
        <v>14503</v>
      </c>
      <c r="D2497" s="9" t="s">
        <v>29</v>
      </c>
      <c r="E2497" s="9" t="s">
        <v>9023</v>
      </c>
      <c r="F2497" s="9" t="str">
        <f>_xlfn.XLOOKUP(E2497,Total_Enrolled!C:C,Total_Enrolled!C:C)</f>
        <v>2025eb1200059@bitspilani-digital.edu.in</v>
      </c>
      <c r="G2497" s="9" t="s">
        <v>9024</v>
      </c>
      <c r="H2497" s="9" t="s">
        <v>14516</v>
      </c>
      <c r="I2497" s="9" t="s">
        <v>9025</v>
      </c>
      <c r="J2497" s="9" t="b">
        <v>1</v>
      </c>
      <c r="K2497" s="9">
        <v>0</v>
      </c>
      <c r="L2497" s="9">
        <f>_xlfn.XLOOKUP(B2497,Courses!A:A,Courses!H:H)</f>
        <v>41</v>
      </c>
      <c r="M2497" s="14">
        <f t="shared" si="195"/>
        <v>0</v>
      </c>
      <c r="N2497" s="14" t="str">
        <f t="shared" si="196"/>
        <v>Not Active</v>
      </c>
      <c r="O2497" s="14" t="str" cm="1">
        <f t="array" ref="O2497">_xlfn.IFS(M2497=0,"0",
M2497&lt;=10%,"0-10",
TRUE,"&gt;10"
)&amp;" "&amp;"% progress"</f>
        <v>0 % progress</v>
      </c>
      <c r="P2497" s="15">
        <f t="shared" si="197"/>
        <v>1</v>
      </c>
      <c r="Q2497" s="15">
        <f>COUNTIFS($G:$G,$G2497)</f>
        <v>5</v>
      </c>
      <c r="R2497" s="16">
        <f t="shared" si="198"/>
        <v>0.2</v>
      </c>
      <c r="S2497" s="15" t="str">
        <f t="shared" si="199"/>
        <v>no progress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/>
      <c r="AA2497" s="9">
        <v>0</v>
      </c>
      <c r="AB2497" s="9"/>
      <c r="AC2497" s="9">
        <v>0</v>
      </c>
      <c r="AD2497" s="9"/>
      <c r="AE2497" s="9" t="s">
        <v>9027</v>
      </c>
      <c r="AF2497" s="9">
        <v>2</v>
      </c>
      <c r="AG2497" s="9"/>
      <c r="AH2497" s="9"/>
      <c r="AI2497" s="9"/>
      <c r="AJ2497" s="9"/>
    </row>
    <row r="2498" spans="1:36" x14ac:dyDescent="0.35">
      <c r="A2498" s="9" t="s">
        <v>3089</v>
      </c>
      <c r="B2498" s="9" t="s">
        <v>36</v>
      </c>
      <c r="C2498" s="9" t="s">
        <v>14504</v>
      </c>
      <c r="D2498" s="9" t="s">
        <v>29</v>
      </c>
      <c r="E2498" s="9" t="s">
        <v>9033</v>
      </c>
      <c r="F2498" s="9" t="str">
        <f>_xlfn.XLOOKUP(E2498,Total_Enrolled!C:C,Total_Enrolled!C:C)</f>
        <v>2025em1200001@bitspilani-digital.edu.in</v>
      </c>
      <c r="G2498" s="9" t="s">
        <v>9034</v>
      </c>
      <c r="H2498" s="9" t="s">
        <v>14516</v>
      </c>
      <c r="I2498" s="9" t="s">
        <v>9035</v>
      </c>
      <c r="J2498" s="9" t="b">
        <v>1</v>
      </c>
      <c r="K2498" s="9">
        <v>67</v>
      </c>
      <c r="L2498" s="9">
        <f>_xlfn.XLOOKUP(B2498,Courses!A:A,Courses!H:H)</f>
        <v>85</v>
      </c>
      <c r="M2498" s="14">
        <f t="shared" si="195"/>
        <v>0.78823529411764703</v>
      </c>
      <c r="N2498" s="14" t="str">
        <f t="shared" si="196"/>
        <v>Active</v>
      </c>
      <c r="O2498" s="14" t="str" cm="1">
        <f t="array" ref="O2498">_xlfn.IFS(M2498=0,"0",
M2498&lt;=10%,"0-10",
TRUE,"&gt;10"
)&amp;" "&amp;"% progress"</f>
        <v>&gt;10 % progress</v>
      </c>
      <c r="P2498" s="15">
        <f t="shared" si="197"/>
        <v>0</v>
      </c>
      <c r="Q2498" s="15">
        <f>COUNTIFS($G:$G,$G2498)</f>
        <v>4</v>
      </c>
      <c r="R2498" s="16">
        <f t="shared" si="198"/>
        <v>0</v>
      </c>
      <c r="S2498" s="15" t="str">
        <f t="shared" si="199"/>
        <v>no 0% progess</v>
      </c>
      <c r="T2498" s="9">
        <v>0</v>
      </c>
      <c r="U2498" s="9">
        <v>11</v>
      </c>
      <c r="V2498" s="9">
        <v>13</v>
      </c>
      <c r="W2498" s="9">
        <v>0</v>
      </c>
      <c r="X2498" s="9">
        <v>0</v>
      </c>
      <c r="Y2498" s="9">
        <v>9</v>
      </c>
      <c r="Z2498" s="9"/>
      <c r="AA2498" s="9">
        <v>0</v>
      </c>
      <c r="AB2498" s="9"/>
      <c r="AC2498" s="9">
        <v>56589</v>
      </c>
      <c r="AD2498" s="9" t="s">
        <v>9036</v>
      </c>
      <c r="AE2498" s="9" t="s">
        <v>9037</v>
      </c>
      <c r="AF2498" s="9">
        <v>21</v>
      </c>
      <c r="AG2498" s="9"/>
      <c r="AH2498" s="9" t="s">
        <v>9038</v>
      </c>
      <c r="AI2498" s="9"/>
      <c r="AJ2498" s="9"/>
    </row>
    <row r="2499" spans="1:36" x14ac:dyDescent="0.35">
      <c r="A2499" s="9" t="s">
        <v>3095</v>
      </c>
      <c r="B2499" s="9" t="s">
        <v>38</v>
      </c>
      <c r="C2499" s="9" t="s">
        <v>14504</v>
      </c>
      <c r="D2499" s="9" t="s">
        <v>29</v>
      </c>
      <c r="E2499" s="9" t="s">
        <v>9033</v>
      </c>
      <c r="F2499" s="9" t="str">
        <f>_xlfn.XLOOKUP(E2499,Total_Enrolled!C:C,Total_Enrolled!C:C)</f>
        <v>2025em1200001@bitspilani-digital.edu.in</v>
      </c>
      <c r="G2499" s="9" t="s">
        <v>9034</v>
      </c>
      <c r="H2499" s="9" t="s">
        <v>14516</v>
      </c>
      <c r="I2499" s="9" t="s">
        <v>9035</v>
      </c>
      <c r="J2499" s="9" t="b">
        <v>1</v>
      </c>
      <c r="K2499" s="9">
        <v>0</v>
      </c>
      <c r="L2499" s="9">
        <f>_xlfn.XLOOKUP(B2499,Courses!A:A,Courses!H:H)</f>
        <v>42</v>
      </c>
      <c r="M2499" s="14">
        <f t="shared" si="195"/>
        <v>0</v>
      </c>
      <c r="N2499" s="14" t="str">
        <f t="shared" si="196"/>
        <v>Not Active</v>
      </c>
      <c r="O2499" s="14" t="str" cm="1">
        <f t="array" ref="O2499">_xlfn.IFS(M2499=0,"0",
M2499&lt;=10%,"0-10",
TRUE,"&gt;10"
)&amp;" "&amp;"% progress"</f>
        <v>0 % progress</v>
      </c>
      <c r="P2499" s="15">
        <f t="shared" si="197"/>
        <v>1</v>
      </c>
      <c r="Q2499" s="15">
        <f>COUNTIFS($G:$G,$G2499)</f>
        <v>4</v>
      </c>
      <c r="R2499" s="16">
        <f t="shared" si="198"/>
        <v>0.25</v>
      </c>
      <c r="S2499" s="15" t="str">
        <f t="shared" si="199"/>
        <v>no progress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/>
      <c r="AA2499" s="9">
        <v>0</v>
      </c>
      <c r="AB2499" s="9"/>
      <c r="AC2499" s="9">
        <v>0</v>
      </c>
      <c r="AD2499" s="9" t="s">
        <v>9039</v>
      </c>
      <c r="AE2499" s="9" t="s">
        <v>9037</v>
      </c>
      <c r="AF2499" s="9">
        <v>21</v>
      </c>
      <c r="AG2499" s="9"/>
      <c r="AH2499" s="9"/>
      <c r="AI2499" s="9"/>
      <c r="AJ2499" s="9"/>
    </row>
    <row r="2500" spans="1:36" x14ac:dyDescent="0.35">
      <c r="A2500" s="9" t="s">
        <v>3091</v>
      </c>
      <c r="B2500" s="9" t="s">
        <v>3092</v>
      </c>
      <c r="C2500" s="9" t="s">
        <v>14504</v>
      </c>
      <c r="D2500" s="9" t="s">
        <v>29</v>
      </c>
      <c r="E2500" s="9" t="s">
        <v>9033</v>
      </c>
      <c r="F2500" s="9" t="str">
        <f>_xlfn.XLOOKUP(E2500,Total_Enrolled!C:C,Total_Enrolled!C:C)</f>
        <v>2025em1200001@bitspilani-digital.edu.in</v>
      </c>
      <c r="G2500" s="9" t="s">
        <v>9034</v>
      </c>
      <c r="H2500" s="9" t="s">
        <v>14516</v>
      </c>
      <c r="I2500" s="9" t="s">
        <v>9035</v>
      </c>
      <c r="J2500" s="9" t="b">
        <v>1</v>
      </c>
      <c r="K2500" s="9">
        <v>31</v>
      </c>
      <c r="L2500" s="9">
        <f>_xlfn.XLOOKUP(B2500,Courses!A:A,Courses!H:H)</f>
        <v>36</v>
      </c>
      <c r="M2500" s="14">
        <f t="shared" si="195"/>
        <v>0.86111111111111116</v>
      </c>
      <c r="N2500" s="14" t="str">
        <f t="shared" si="196"/>
        <v>Active</v>
      </c>
      <c r="O2500" s="14" t="str" cm="1">
        <f t="array" ref="O2500">_xlfn.IFS(M2500=0,"0",
M2500&lt;=10%,"0-10",
TRUE,"&gt;10"
)&amp;" "&amp;"% progress"</f>
        <v>&gt;10 % progress</v>
      </c>
      <c r="P2500" s="15">
        <f t="shared" si="197"/>
        <v>0</v>
      </c>
      <c r="Q2500" s="15">
        <f>COUNTIFS($G:$G,$G2500)</f>
        <v>4</v>
      </c>
      <c r="R2500" s="16">
        <f t="shared" si="198"/>
        <v>0</v>
      </c>
      <c r="S2500" s="15" t="str">
        <f t="shared" si="199"/>
        <v>no 0% progess</v>
      </c>
      <c r="T2500" s="9">
        <v>0</v>
      </c>
      <c r="U2500" s="9">
        <v>2</v>
      </c>
      <c r="V2500" s="9">
        <v>2</v>
      </c>
      <c r="W2500" s="9">
        <v>0</v>
      </c>
      <c r="X2500" s="9">
        <v>0</v>
      </c>
      <c r="Y2500" s="9">
        <v>0</v>
      </c>
      <c r="Z2500" s="9"/>
      <c r="AA2500" s="9">
        <v>0</v>
      </c>
      <c r="AB2500" s="9"/>
      <c r="AC2500" s="9">
        <v>69960</v>
      </c>
      <c r="AD2500" s="9" t="s">
        <v>9040</v>
      </c>
      <c r="AE2500" s="9" t="s">
        <v>9037</v>
      </c>
      <c r="AF2500" s="9">
        <v>21</v>
      </c>
      <c r="AG2500" s="9"/>
      <c r="AH2500" s="9" t="s">
        <v>9041</v>
      </c>
      <c r="AI2500" s="9" t="s">
        <v>9042</v>
      </c>
      <c r="AJ2500" s="9" t="s">
        <v>9043</v>
      </c>
    </row>
    <row r="2501" spans="1:36" x14ac:dyDescent="0.35">
      <c r="A2501" s="9" t="s">
        <v>3086</v>
      </c>
      <c r="B2501" s="9" t="s">
        <v>35</v>
      </c>
      <c r="C2501" s="9" t="s">
        <v>14504</v>
      </c>
      <c r="D2501" s="9" t="s">
        <v>29</v>
      </c>
      <c r="E2501" s="9" t="s">
        <v>9033</v>
      </c>
      <c r="F2501" s="9" t="str">
        <f>_xlfn.XLOOKUP(E2501,Total_Enrolled!C:C,Total_Enrolled!C:C)</f>
        <v>2025em1200001@bitspilani-digital.edu.in</v>
      </c>
      <c r="G2501" s="9" t="s">
        <v>9034</v>
      </c>
      <c r="H2501" s="9" t="s">
        <v>14516</v>
      </c>
      <c r="I2501" s="9" t="s">
        <v>9035</v>
      </c>
      <c r="J2501" s="9" t="b">
        <v>1</v>
      </c>
      <c r="K2501" s="9">
        <v>18</v>
      </c>
      <c r="L2501" s="9">
        <f>_xlfn.XLOOKUP(B2501,Courses!A:A,Courses!H:H)</f>
        <v>68</v>
      </c>
      <c r="M2501" s="14">
        <f t="shared" si="195"/>
        <v>0.26470588235294118</v>
      </c>
      <c r="N2501" s="14" t="str">
        <f t="shared" si="196"/>
        <v>Active</v>
      </c>
      <c r="O2501" s="14" t="str" cm="1">
        <f t="array" ref="O2501">_xlfn.IFS(M2501=0,"0",
M2501&lt;=10%,"0-10",
TRUE,"&gt;10"
)&amp;" "&amp;"% progress"</f>
        <v>&gt;10 % progress</v>
      </c>
      <c r="P2501" s="15">
        <f t="shared" si="197"/>
        <v>0</v>
      </c>
      <c r="Q2501" s="15">
        <f>COUNTIFS($G:$G,$G2501)</f>
        <v>4</v>
      </c>
      <c r="R2501" s="16">
        <f t="shared" si="198"/>
        <v>0</v>
      </c>
      <c r="S2501" s="15" t="str">
        <f t="shared" si="199"/>
        <v>no 0% progess</v>
      </c>
      <c r="T2501" s="9">
        <v>0</v>
      </c>
      <c r="U2501" s="9">
        <v>0</v>
      </c>
      <c r="V2501" s="9">
        <v>0</v>
      </c>
      <c r="W2501" s="9">
        <v>0</v>
      </c>
      <c r="X2501" s="9">
        <v>1</v>
      </c>
      <c r="Y2501" s="9">
        <v>2</v>
      </c>
      <c r="Z2501" s="9" t="s">
        <v>9044</v>
      </c>
      <c r="AA2501" s="9">
        <v>0</v>
      </c>
      <c r="AB2501" s="9"/>
      <c r="AC2501" s="9">
        <v>4775</v>
      </c>
      <c r="AD2501" s="9" t="s">
        <v>9045</v>
      </c>
      <c r="AE2501" s="9" t="s">
        <v>9037</v>
      </c>
      <c r="AF2501" s="9">
        <v>21</v>
      </c>
      <c r="AG2501" s="9"/>
      <c r="AH2501" s="9"/>
      <c r="AI2501" s="9"/>
      <c r="AJ2501" s="9"/>
    </row>
    <row r="2502" spans="1:36" x14ac:dyDescent="0.35">
      <c r="A2502" s="9" t="s">
        <v>3086</v>
      </c>
      <c r="B2502" s="9" t="s">
        <v>35</v>
      </c>
      <c r="C2502" s="9" t="s">
        <v>14504</v>
      </c>
      <c r="D2502" s="9" t="s">
        <v>29</v>
      </c>
      <c r="E2502" s="9" t="s">
        <v>9046</v>
      </c>
      <c r="F2502" s="9" t="str">
        <f>_xlfn.XLOOKUP(E2502,Total_Enrolled!C:C,Total_Enrolled!C:C)</f>
        <v>2025em1200002@bitspilani-digital.edu.in</v>
      </c>
      <c r="G2502" s="9" t="s">
        <v>9047</v>
      </c>
      <c r="H2502" s="9" t="s">
        <v>14516</v>
      </c>
      <c r="I2502" s="9" t="s">
        <v>9048</v>
      </c>
      <c r="J2502" s="9" t="b">
        <v>1</v>
      </c>
      <c r="K2502" s="9">
        <v>28</v>
      </c>
      <c r="L2502" s="9">
        <f>_xlfn.XLOOKUP(B2502,Courses!A:A,Courses!H:H)</f>
        <v>68</v>
      </c>
      <c r="M2502" s="14">
        <f t="shared" si="195"/>
        <v>0.41176470588235292</v>
      </c>
      <c r="N2502" s="14" t="str">
        <f t="shared" si="196"/>
        <v>Active</v>
      </c>
      <c r="O2502" s="14" t="str" cm="1">
        <f t="array" ref="O2502">_xlfn.IFS(M2502=0,"0",
M2502&lt;=10%,"0-10",
TRUE,"&gt;10"
)&amp;" "&amp;"% progress"</f>
        <v>&gt;10 % progress</v>
      </c>
      <c r="P2502" s="15">
        <f t="shared" si="197"/>
        <v>0</v>
      </c>
      <c r="Q2502" s="15">
        <f>COUNTIFS($G:$G,$G2502)</f>
        <v>4</v>
      </c>
      <c r="R2502" s="16">
        <f t="shared" si="198"/>
        <v>0</v>
      </c>
      <c r="S2502" s="15" t="str">
        <f t="shared" si="199"/>
        <v>no 0% progess</v>
      </c>
      <c r="T2502" s="9">
        <v>0</v>
      </c>
      <c r="U2502" s="9">
        <v>2</v>
      </c>
      <c r="V2502" s="9">
        <v>4</v>
      </c>
      <c r="W2502" s="9">
        <v>0</v>
      </c>
      <c r="X2502" s="9">
        <v>0</v>
      </c>
      <c r="Y2502" s="9">
        <v>0</v>
      </c>
      <c r="Z2502" s="9"/>
      <c r="AA2502" s="9">
        <v>0</v>
      </c>
      <c r="AB2502" s="9"/>
      <c r="AC2502" s="9">
        <v>251</v>
      </c>
      <c r="AD2502" s="9" t="s">
        <v>9050</v>
      </c>
      <c r="AE2502" s="9" t="s">
        <v>9049</v>
      </c>
      <c r="AF2502" s="9">
        <v>5</v>
      </c>
      <c r="AG2502" s="9"/>
      <c r="AH2502" s="9" t="s">
        <v>9051</v>
      </c>
      <c r="AI2502" s="9"/>
      <c r="AJ2502" s="9"/>
    </row>
    <row r="2503" spans="1:36" x14ac:dyDescent="0.35">
      <c r="A2503" s="9" t="s">
        <v>3091</v>
      </c>
      <c r="B2503" s="9" t="s">
        <v>3092</v>
      </c>
      <c r="C2503" s="9" t="s">
        <v>14504</v>
      </c>
      <c r="D2503" s="9" t="s">
        <v>29</v>
      </c>
      <c r="E2503" s="9" t="s">
        <v>9046</v>
      </c>
      <c r="F2503" s="9" t="str">
        <f>_xlfn.XLOOKUP(E2503,Total_Enrolled!C:C,Total_Enrolled!C:C)</f>
        <v>2025em1200002@bitspilani-digital.edu.in</v>
      </c>
      <c r="G2503" s="9" t="s">
        <v>9047</v>
      </c>
      <c r="H2503" s="9" t="s">
        <v>14516</v>
      </c>
      <c r="I2503" s="9" t="s">
        <v>9048</v>
      </c>
      <c r="J2503" s="9" t="b">
        <v>1</v>
      </c>
      <c r="K2503" s="9">
        <v>0</v>
      </c>
      <c r="L2503" s="9">
        <f>_xlfn.XLOOKUP(B2503,Courses!A:A,Courses!H:H)</f>
        <v>36</v>
      </c>
      <c r="M2503" s="14">
        <f t="shared" si="195"/>
        <v>0</v>
      </c>
      <c r="N2503" s="14" t="str">
        <f t="shared" si="196"/>
        <v>Not Active</v>
      </c>
      <c r="O2503" s="14" t="str" cm="1">
        <f t="array" ref="O2503">_xlfn.IFS(M2503=0,"0",
M2503&lt;=10%,"0-10",
TRUE,"&gt;10"
)&amp;" "&amp;"% progress"</f>
        <v>0 % progress</v>
      </c>
      <c r="P2503" s="15">
        <f t="shared" si="197"/>
        <v>1</v>
      </c>
      <c r="Q2503" s="15">
        <f>COUNTIFS($G:$G,$G2503)</f>
        <v>4</v>
      </c>
      <c r="R2503" s="16">
        <f t="shared" si="198"/>
        <v>0.25</v>
      </c>
      <c r="S2503" s="15" t="str">
        <f t="shared" si="199"/>
        <v>no progress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/>
      <c r="AA2503" s="9">
        <v>0</v>
      </c>
      <c r="AB2503" s="9"/>
      <c r="AC2503" s="9">
        <v>0</v>
      </c>
      <c r="AD2503" s="9" t="s">
        <v>9052</v>
      </c>
      <c r="AE2503" s="9" t="s">
        <v>9049</v>
      </c>
      <c r="AF2503" s="9">
        <v>5</v>
      </c>
      <c r="AG2503" s="9"/>
      <c r="AH2503" s="9"/>
      <c r="AI2503" s="9"/>
      <c r="AJ2503" s="9"/>
    </row>
    <row r="2504" spans="1:36" x14ac:dyDescent="0.35">
      <c r="A2504" s="9" t="s">
        <v>3095</v>
      </c>
      <c r="B2504" s="9" t="s">
        <v>38</v>
      </c>
      <c r="C2504" s="9" t="s">
        <v>14504</v>
      </c>
      <c r="D2504" s="9" t="s">
        <v>29</v>
      </c>
      <c r="E2504" s="9" t="s">
        <v>9046</v>
      </c>
      <c r="F2504" s="9" t="str">
        <f>_xlfn.XLOOKUP(E2504,Total_Enrolled!C:C,Total_Enrolled!C:C)</f>
        <v>2025em1200002@bitspilani-digital.edu.in</v>
      </c>
      <c r="G2504" s="9" t="s">
        <v>9047</v>
      </c>
      <c r="H2504" s="9" t="s">
        <v>14516</v>
      </c>
      <c r="I2504" s="9" t="s">
        <v>9048</v>
      </c>
      <c r="J2504" s="9" t="b">
        <v>1</v>
      </c>
      <c r="K2504" s="9">
        <v>0</v>
      </c>
      <c r="L2504" s="9">
        <f>_xlfn.XLOOKUP(B2504,Courses!A:A,Courses!H:H)</f>
        <v>42</v>
      </c>
      <c r="M2504" s="14">
        <f t="shared" si="195"/>
        <v>0</v>
      </c>
      <c r="N2504" s="14" t="str">
        <f t="shared" si="196"/>
        <v>Not Active</v>
      </c>
      <c r="O2504" s="14" t="str" cm="1">
        <f t="array" ref="O2504">_xlfn.IFS(M2504=0,"0",
M2504&lt;=10%,"0-10",
TRUE,"&gt;10"
)&amp;" "&amp;"% progress"</f>
        <v>0 % progress</v>
      </c>
      <c r="P2504" s="15">
        <f t="shared" si="197"/>
        <v>1</v>
      </c>
      <c r="Q2504" s="15">
        <f>COUNTIFS($G:$G,$G2504)</f>
        <v>4</v>
      </c>
      <c r="R2504" s="16">
        <f t="shared" si="198"/>
        <v>0.25</v>
      </c>
      <c r="S2504" s="15" t="str">
        <f t="shared" si="199"/>
        <v>no progress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/>
      <c r="AA2504" s="9">
        <v>0</v>
      </c>
      <c r="AB2504" s="9"/>
      <c r="AC2504" s="9">
        <v>0</v>
      </c>
      <c r="AD2504" s="9" t="s">
        <v>9053</v>
      </c>
      <c r="AE2504" s="9" t="s">
        <v>9049</v>
      </c>
      <c r="AF2504" s="9">
        <v>5</v>
      </c>
      <c r="AG2504" s="9"/>
      <c r="AH2504" s="9"/>
      <c r="AI2504" s="9"/>
      <c r="AJ2504" s="9"/>
    </row>
    <row r="2505" spans="1:36" x14ac:dyDescent="0.35">
      <c r="A2505" s="9" t="s">
        <v>3089</v>
      </c>
      <c r="B2505" s="9" t="s">
        <v>36</v>
      </c>
      <c r="C2505" s="9" t="s">
        <v>14504</v>
      </c>
      <c r="D2505" s="9" t="s">
        <v>29</v>
      </c>
      <c r="E2505" s="9" t="s">
        <v>9046</v>
      </c>
      <c r="F2505" s="9" t="str">
        <f>_xlfn.XLOOKUP(E2505,Total_Enrolled!C:C,Total_Enrolled!C:C)</f>
        <v>2025em1200002@bitspilani-digital.edu.in</v>
      </c>
      <c r="G2505" s="9" t="s">
        <v>9047</v>
      </c>
      <c r="H2505" s="9" t="s">
        <v>14516</v>
      </c>
      <c r="I2505" s="9" t="s">
        <v>9048</v>
      </c>
      <c r="J2505" s="9" t="b">
        <v>1</v>
      </c>
      <c r="K2505" s="9">
        <v>2</v>
      </c>
      <c r="L2505" s="9">
        <f>_xlfn.XLOOKUP(B2505,Courses!A:A,Courses!H:H)</f>
        <v>85</v>
      </c>
      <c r="M2505" s="14">
        <f t="shared" si="195"/>
        <v>2.3529411764705882E-2</v>
      </c>
      <c r="N2505" s="14" t="str">
        <f t="shared" si="196"/>
        <v>Active</v>
      </c>
      <c r="O2505" s="14" t="str" cm="1">
        <f t="array" ref="O2505">_xlfn.IFS(M2505=0,"0",
M2505&lt;=10%,"0-10",
TRUE,"&gt;10"
)&amp;" "&amp;"% progress"</f>
        <v>0-10 % progress</v>
      </c>
      <c r="P2505" s="15">
        <f t="shared" si="197"/>
        <v>0</v>
      </c>
      <c r="Q2505" s="15">
        <f>COUNTIFS($G:$G,$G2505)</f>
        <v>4</v>
      </c>
      <c r="R2505" s="16">
        <f t="shared" si="198"/>
        <v>0</v>
      </c>
      <c r="S2505" s="15" t="str">
        <f t="shared" si="199"/>
        <v>no 0% progess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/>
      <c r="AA2505" s="9">
        <v>0</v>
      </c>
      <c r="AB2505" s="9"/>
      <c r="AC2505" s="9">
        <v>101</v>
      </c>
      <c r="AD2505" s="9" t="s">
        <v>9054</v>
      </c>
      <c r="AE2505" s="9" t="s">
        <v>9049</v>
      </c>
      <c r="AF2505" s="9">
        <v>5</v>
      </c>
      <c r="AG2505" s="9"/>
      <c r="AH2505" s="9"/>
      <c r="AI2505" s="9"/>
      <c r="AJ2505" s="9"/>
    </row>
    <row r="2506" spans="1:36" x14ac:dyDescent="0.35">
      <c r="A2506" s="9" t="s">
        <v>3089</v>
      </c>
      <c r="B2506" s="9" t="s">
        <v>36</v>
      </c>
      <c r="C2506" s="9" t="s">
        <v>14504</v>
      </c>
      <c r="D2506" s="9" t="s">
        <v>29</v>
      </c>
      <c r="E2506" s="9" t="s">
        <v>9055</v>
      </c>
      <c r="F2506" s="9" t="str">
        <f>_xlfn.XLOOKUP(E2506,Total_Enrolled!C:C,Total_Enrolled!C:C)</f>
        <v>2025em1200003@bitspilani-digital.edu.in</v>
      </c>
      <c r="G2506" s="9" t="s">
        <v>9056</v>
      </c>
      <c r="H2506" s="9" t="s">
        <v>14516</v>
      </c>
      <c r="I2506" s="9" t="s">
        <v>9057</v>
      </c>
      <c r="J2506" s="9" t="b">
        <v>1</v>
      </c>
      <c r="K2506" s="9">
        <v>10</v>
      </c>
      <c r="L2506" s="9">
        <f>_xlfn.XLOOKUP(B2506,Courses!A:A,Courses!H:H)</f>
        <v>85</v>
      </c>
      <c r="M2506" s="14">
        <f t="shared" si="195"/>
        <v>0.11764705882352941</v>
      </c>
      <c r="N2506" s="14" t="str">
        <f t="shared" si="196"/>
        <v>Active</v>
      </c>
      <c r="O2506" s="14" t="str" cm="1">
        <f t="array" ref="O2506">_xlfn.IFS(M2506=0,"0",
M2506&lt;=10%,"0-10",
TRUE,"&gt;10"
)&amp;" "&amp;"% progress"</f>
        <v>&gt;10 % progress</v>
      </c>
      <c r="P2506" s="15">
        <f t="shared" si="197"/>
        <v>0</v>
      </c>
      <c r="Q2506" s="15">
        <f>COUNTIFS($G:$G,$G2506)</f>
        <v>4</v>
      </c>
      <c r="R2506" s="16">
        <f t="shared" si="198"/>
        <v>0</v>
      </c>
      <c r="S2506" s="15" t="str">
        <f t="shared" si="199"/>
        <v>no 0% progess</v>
      </c>
      <c r="T2506" s="9">
        <v>0</v>
      </c>
      <c r="U2506" s="9">
        <v>2</v>
      </c>
      <c r="V2506" s="9">
        <v>2</v>
      </c>
      <c r="W2506" s="9">
        <v>1</v>
      </c>
      <c r="X2506" s="9">
        <v>0</v>
      </c>
      <c r="Y2506" s="9">
        <v>2</v>
      </c>
      <c r="Z2506" s="9" t="s">
        <v>9058</v>
      </c>
      <c r="AA2506" s="9">
        <v>0</v>
      </c>
      <c r="AB2506" s="9"/>
      <c r="AC2506" s="9">
        <v>66</v>
      </c>
      <c r="AD2506" s="9" t="s">
        <v>9059</v>
      </c>
      <c r="AE2506" s="9" t="s">
        <v>9060</v>
      </c>
      <c r="AF2506" s="9">
        <v>11</v>
      </c>
      <c r="AG2506" s="9"/>
      <c r="AH2506" s="9" t="s">
        <v>9061</v>
      </c>
      <c r="AI2506" s="9"/>
      <c r="AJ2506" s="9"/>
    </row>
    <row r="2507" spans="1:36" x14ac:dyDescent="0.35">
      <c r="A2507" s="9" t="s">
        <v>3095</v>
      </c>
      <c r="B2507" s="9" t="s">
        <v>38</v>
      </c>
      <c r="C2507" s="9" t="s">
        <v>14504</v>
      </c>
      <c r="D2507" s="9" t="s">
        <v>29</v>
      </c>
      <c r="E2507" s="9" t="s">
        <v>9055</v>
      </c>
      <c r="F2507" s="9" t="str">
        <f>_xlfn.XLOOKUP(E2507,Total_Enrolled!C:C,Total_Enrolled!C:C)</f>
        <v>2025em1200003@bitspilani-digital.edu.in</v>
      </c>
      <c r="G2507" s="9" t="s">
        <v>9056</v>
      </c>
      <c r="H2507" s="9" t="s">
        <v>14516</v>
      </c>
      <c r="I2507" s="9" t="s">
        <v>9057</v>
      </c>
      <c r="J2507" s="9" t="b">
        <v>1</v>
      </c>
      <c r="K2507" s="9">
        <v>5</v>
      </c>
      <c r="L2507" s="9">
        <f>_xlfn.XLOOKUP(B2507,Courses!A:A,Courses!H:H)</f>
        <v>42</v>
      </c>
      <c r="M2507" s="14">
        <f t="shared" si="195"/>
        <v>0.11904761904761904</v>
      </c>
      <c r="N2507" s="14" t="str">
        <f t="shared" si="196"/>
        <v>Active</v>
      </c>
      <c r="O2507" s="14" t="str" cm="1">
        <f t="array" ref="O2507">_xlfn.IFS(M2507=0,"0",
M2507&lt;=10%,"0-10",
TRUE,"&gt;10"
)&amp;" "&amp;"% progress"</f>
        <v>&gt;10 % progress</v>
      </c>
      <c r="P2507" s="15">
        <f t="shared" si="197"/>
        <v>0</v>
      </c>
      <c r="Q2507" s="15">
        <f>COUNTIFS($G:$G,$G2507)</f>
        <v>4</v>
      </c>
      <c r="R2507" s="16">
        <f t="shared" si="198"/>
        <v>0</v>
      </c>
      <c r="S2507" s="15" t="str">
        <f t="shared" si="199"/>
        <v>no 0% progess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/>
      <c r="AA2507" s="9">
        <v>0</v>
      </c>
      <c r="AB2507" s="9"/>
      <c r="AC2507" s="9">
        <v>663</v>
      </c>
      <c r="AD2507" s="9" t="s">
        <v>9062</v>
      </c>
      <c r="AE2507" s="9" t="s">
        <v>9060</v>
      </c>
      <c r="AF2507" s="9">
        <v>11</v>
      </c>
      <c r="AG2507" s="9"/>
      <c r="AH2507" s="9"/>
      <c r="AI2507" s="9" t="s">
        <v>9063</v>
      </c>
      <c r="AJ2507" s="9" t="s">
        <v>9064</v>
      </c>
    </row>
    <row r="2508" spans="1:36" x14ac:dyDescent="0.35">
      <c r="A2508" s="9" t="s">
        <v>3091</v>
      </c>
      <c r="B2508" s="9" t="s">
        <v>3092</v>
      </c>
      <c r="C2508" s="9" t="s">
        <v>14504</v>
      </c>
      <c r="D2508" s="9" t="s">
        <v>29</v>
      </c>
      <c r="E2508" s="9" t="s">
        <v>9055</v>
      </c>
      <c r="F2508" s="9" t="str">
        <f>_xlfn.XLOOKUP(E2508,Total_Enrolled!C:C,Total_Enrolled!C:C)</f>
        <v>2025em1200003@bitspilani-digital.edu.in</v>
      </c>
      <c r="G2508" s="9" t="s">
        <v>9056</v>
      </c>
      <c r="H2508" s="9" t="s">
        <v>14516</v>
      </c>
      <c r="I2508" s="9" t="s">
        <v>9057</v>
      </c>
      <c r="J2508" s="9" t="b">
        <v>1</v>
      </c>
      <c r="K2508" s="9">
        <v>47</v>
      </c>
      <c r="L2508" s="9">
        <f>_xlfn.XLOOKUP(B2508,Courses!A:A,Courses!H:H)</f>
        <v>36</v>
      </c>
      <c r="M2508" s="14">
        <f t="shared" si="195"/>
        <v>1.3055555555555556</v>
      </c>
      <c r="N2508" s="14" t="str">
        <f t="shared" si="196"/>
        <v>Active</v>
      </c>
      <c r="O2508" s="14" t="str" cm="1">
        <f t="array" ref="O2508">_xlfn.IFS(M2508=0,"0",
M2508&lt;=10%,"0-10",
TRUE,"&gt;10"
)&amp;" "&amp;"% progress"</f>
        <v>&gt;10 % progress</v>
      </c>
      <c r="P2508" s="15">
        <f t="shared" si="197"/>
        <v>0</v>
      </c>
      <c r="Q2508" s="15">
        <f>COUNTIFS($G:$G,$G2508)</f>
        <v>4</v>
      </c>
      <c r="R2508" s="16">
        <f t="shared" si="198"/>
        <v>0</v>
      </c>
      <c r="S2508" s="15" t="str">
        <f t="shared" si="199"/>
        <v>no 0% progess</v>
      </c>
      <c r="T2508" s="9">
        <v>0</v>
      </c>
      <c r="U2508" s="9">
        <v>7</v>
      </c>
      <c r="V2508" s="9">
        <v>7</v>
      </c>
      <c r="W2508" s="9">
        <v>0</v>
      </c>
      <c r="X2508" s="9">
        <v>0</v>
      </c>
      <c r="Y2508" s="9">
        <v>0</v>
      </c>
      <c r="Z2508" s="9"/>
      <c r="AA2508" s="9">
        <v>0</v>
      </c>
      <c r="AB2508" s="9"/>
      <c r="AC2508" s="9">
        <v>17431</v>
      </c>
      <c r="AD2508" s="9" t="s">
        <v>9065</v>
      </c>
      <c r="AE2508" s="9" t="s">
        <v>9060</v>
      </c>
      <c r="AF2508" s="9">
        <v>11</v>
      </c>
      <c r="AG2508" s="9"/>
      <c r="AH2508" s="9" t="s">
        <v>9066</v>
      </c>
      <c r="AI2508" s="9" t="s">
        <v>9067</v>
      </c>
      <c r="AJ2508" s="9" t="s">
        <v>9067</v>
      </c>
    </row>
    <row r="2509" spans="1:36" x14ac:dyDescent="0.35">
      <c r="A2509" s="9" t="s">
        <v>3086</v>
      </c>
      <c r="B2509" s="9" t="s">
        <v>35</v>
      </c>
      <c r="C2509" s="9" t="s">
        <v>14504</v>
      </c>
      <c r="D2509" s="9" t="s">
        <v>29</v>
      </c>
      <c r="E2509" s="9" t="s">
        <v>9055</v>
      </c>
      <c r="F2509" s="9" t="str">
        <f>_xlfn.XLOOKUP(E2509,Total_Enrolled!C:C,Total_Enrolled!C:C)</f>
        <v>2025em1200003@bitspilani-digital.edu.in</v>
      </c>
      <c r="G2509" s="9" t="s">
        <v>9056</v>
      </c>
      <c r="H2509" s="9" t="s">
        <v>14516</v>
      </c>
      <c r="I2509" s="9" t="s">
        <v>9057</v>
      </c>
      <c r="J2509" s="9" t="b">
        <v>1</v>
      </c>
      <c r="K2509" s="9">
        <v>46</v>
      </c>
      <c r="L2509" s="9">
        <f>_xlfn.XLOOKUP(B2509,Courses!A:A,Courses!H:H)</f>
        <v>68</v>
      </c>
      <c r="M2509" s="14">
        <f t="shared" si="195"/>
        <v>0.67647058823529416</v>
      </c>
      <c r="N2509" s="14" t="str">
        <f t="shared" si="196"/>
        <v>Active</v>
      </c>
      <c r="O2509" s="14" t="str" cm="1">
        <f t="array" ref="O2509">_xlfn.IFS(M2509=0,"0",
M2509&lt;=10%,"0-10",
TRUE,"&gt;10"
)&amp;" "&amp;"% progress"</f>
        <v>&gt;10 % progress</v>
      </c>
      <c r="P2509" s="15">
        <f t="shared" si="197"/>
        <v>0</v>
      </c>
      <c r="Q2509" s="15">
        <f>COUNTIFS($G:$G,$G2509)</f>
        <v>4</v>
      </c>
      <c r="R2509" s="16">
        <f t="shared" si="198"/>
        <v>0</v>
      </c>
      <c r="S2509" s="15" t="str">
        <f t="shared" si="199"/>
        <v>no 0% progess</v>
      </c>
      <c r="T2509" s="9">
        <v>0</v>
      </c>
      <c r="U2509" s="9">
        <v>10</v>
      </c>
      <c r="V2509" s="9">
        <v>13</v>
      </c>
      <c r="W2509" s="9">
        <v>0</v>
      </c>
      <c r="X2509" s="9">
        <v>0</v>
      </c>
      <c r="Y2509" s="9">
        <v>0</v>
      </c>
      <c r="Z2509" s="9"/>
      <c r="AA2509" s="9">
        <v>0</v>
      </c>
      <c r="AB2509" s="9"/>
      <c r="AC2509" s="9">
        <v>19934</v>
      </c>
      <c r="AD2509" s="9" t="s">
        <v>9068</v>
      </c>
      <c r="AE2509" s="9" t="s">
        <v>9060</v>
      </c>
      <c r="AF2509" s="9">
        <v>11</v>
      </c>
      <c r="AG2509" s="9"/>
      <c r="AH2509" s="9" t="s">
        <v>9069</v>
      </c>
      <c r="AI2509" s="9"/>
      <c r="AJ2509" s="9"/>
    </row>
    <row r="2510" spans="1:36" x14ac:dyDescent="0.35">
      <c r="A2510" s="9" t="s">
        <v>3086</v>
      </c>
      <c r="B2510" s="9" t="s">
        <v>35</v>
      </c>
      <c r="C2510" s="9" t="s">
        <v>14504</v>
      </c>
      <c r="D2510" s="9" t="s">
        <v>29</v>
      </c>
      <c r="E2510" s="9" t="s">
        <v>9070</v>
      </c>
      <c r="F2510" s="9" t="str">
        <f>_xlfn.XLOOKUP(E2510,Total_Enrolled!C:C,Total_Enrolled!C:C)</f>
        <v>2025em1200005@bitspilani-digital.edu.in</v>
      </c>
      <c r="G2510" s="9" t="s">
        <v>9071</v>
      </c>
      <c r="H2510" s="9" t="s">
        <v>14516</v>
      </c>
      <c r="I2510" s="9" t="s">
        <v>9072</v>
      </c>
      <c r="J2510" s="9" t="b">
        <v>1</v>
      </c>
      <c r="K2510" s="9">
        <v>67</v>
      </c>
      <c r="L2510" s="9">
        <f>_xlfn.XLOOKUP(B2510,Courses!A:A,Courses!H:H)</f>
        <v>68</v>
      </c>
      <c r="M2510" s="14">
        <f t="shared" si="195"/>
        <v>0.98529411764705888</v>
      </c>
      <c r="N2510" s="14" t="str">
        <f t="shared" si="196"/>
        <v>Active</v>
      </c>
      <c r="O2510" s="14" t="str" cm="1">
        <f t="array" ref="O2510">_xlfn.IFS(M2510=0,"0",
M2510&lt;=10%,"0-10",
TRUE,"&gt;10"
)&amp;" "&amp;"% progress"</f>
        <v>&gt;10 % progress</v>
      </c>
      <c r="P2510" s="15">
        <f t="shared" si="197"/>
        <v>0</v>
      </c>
      <c r="Q2510" s="15">
        <f>COUNTIFS($G:$G,$G2510)</f>
        <v>4</v>
      </c>
      <c r="R2510" s="16">
        <f t="shared" si="198"/>
        <v>0</v>
      </c>
      <c r="S2510" s="15" t="str">
        <f t="shared" si="199"/>
        <v>no 0% progess</v>
      </c>
      <c r="T2510" s="9">
        <v>0</v>
      </c>
      <c r="U2510" s="9">
        <v>13</v>
      </c>
      <c r="V2510" s="9">
        <v>29</v>
      </c>
      <c r="W2510" s="9">
        <v>2</v>
      </c>
      <c r="X2510" s="9">
        <v>2</v>
      </c>
      <c r="Y2510" s="9">
        <v>107</v>
      </c>
      <c r="Z2510" s="9" t="s">
        <v>9074</v>
      </c>
      <c r="AA2510" s="9">
        <v>0</v>
      </c>
      <c r="AB2510" s="9"/>
      <c r="AC2510" s="9">
        <v>266282</v>
      </c>
      <c r="AD2510" s="9" t="s">
        <v>9075</v>
      </c>
      <c r="AE2510" s="9" t="s">
        <v>9073</v>
      </c>
      <c r="AF2510" s="9">
        <v>131</v>
      </c>
      <c r="AG2510" s="9"/>
      <c r="AH2510" s="9" t="s">
        <v>9076</v>
      </c>
      <c r="AI2510" s="9"/>
      <c r="AJ2510" s="9"/>
    </row>
    <row r="2511" spans="1:36" x14ac:dyDescent="0.35">
      <c r="A2511" s="9" t="s">
        <v>3091</v>
      </c>
      <c r="B2511" s="9" t="s">
        <v>3092</v>
      </c>
      <c r="C2511" s="9" t="s">
        <v>14504</v>
      </c>
      <c r="D2511" s="9" t="s">
        <v>29</v>
      </c>
      <c r="E2511" s="9" t="s">
        <v>9070</v>
      </c>
      <c r="F2511" s="9" t="str">
        <f>_xlfn.XLOOKUP(E2511,Total_Enrolled!C:C,Total_Enrolled!C:C)</f>
        <v>2025em1200005@bitspilani-digital.edu.in</v>
      </c>
      <c r="G2511" s="9" t="s">
        <v>9071</v>
      </c>
      <c r="H2511" s="9" t="s">
        <v>14516</v>
      </c>
      <c r="I2511" s="9" t="s">
        <v>9072</v>
      </c>
      <c r="J2511" s="9" t="b">
        <v>1</v>
      </c>
      <c r="K2511" s="9">
        <v>42</v>
      </c>
      <c r="L2511" s="9">
        <f>_xlfn.XLOOKUP(B2511,Courses!A:A,Courses!H:H)</f>
        <v>36</v>
      </c>
      <c r="M2511" s="14">
        <f t="shared" si="195"/>
        <v>1.1666666666666667</v>
      </c>
      <c r="N2511" s="14" t="str">
        <f t="shared" si="196"/>
        <v>Active</v>
      </c>
      <c r="O2511" s="14" t="str" cm="1">
        <f t="array" ref="O2511">_xlfn.IFS(M2511=0,"0",
M2511&lt;=10%,"0-10",
TRUE,"&gt;10"
)&amp;" "&amp;"% progress"</f>
        <v>&gt;10 % progress</v>
      </c>
      <c r="P2511" s="15">
        <f t="shared" si="197"/>
        <v>0</v>
      </c>
      <c r="Q2511" s="15">
        <f>COUNTIFS($G:$G,$G2511)</f>
        <v>4</v>
      </c>
      <c r="R2511" s="16">
        <f t="shared" si="198"/>
        <v>0</v>
      </c>
      <c r="S2511" s="15" t="str">
        <f t="shared" si="199"/>
        <v>no 0% progess</v>
      </c>
      <c r="T2511" s="9">
        <v>0</v>
      </c>
      <c r="U2511" s="9">
        <v>5</v>
      </c>
      <c r="V2511" s="9">
        <v>14</v>
      </c>
      <c r="W2511" s="9">
        <v>4</v>
      </c>
      <c r="X2511" s="9">
        <v>1</v>
      </c>
      <c r="Y2511" s="9">
        <v>30</v>
      </c>
      <c r="Z2511" s="9" t="s">
        <v>9077</v>
      </c>
      <c r="AA2511" s="9">
        <v>0</v>
      </c>
      <c r="AB2511" s="9"/>
      <c r="AC2511" s="9">
        <v>152940</v>
      </c>
      <c r="AD2511" s="9" t="s">
        <v>9078</v>
      </c>
      <c r="AE2511" s="9" t="s">
        <v>9073</v>
      </c>
      <c r="AF2511" s="9">
        <v>131</v>
      </c>
      <c r="AG2511" s="9"/>
      <c r="AH2511" s="9" t="s">
        <v>9079</v>
      </c>
      <c r="AI2511" s="9" t="s">
        <v>9080</v>
      </c>
      <c r="AJ2511" s="9" t="s">
        <v>9081</v>
      </c>
    </row>
    <row r="2512" spans="1:36" x14ac:dyDescent="0.35">
      <c r="A2512" s="9" t="s">
        <v>3095</v>
      </c>
      <c r="B2512" s="9" t="s">
        <v>38</v>
      </c>
      <c r="C2512" s="9" t="s">
        <v>14504</v>
      </c>
      <c r="D2512" s="9" t="s">
        <v>29</v>
      </c>
      <c r="E2512" s="9" t="s">
        <v>9070</v>
      </c>
      <c r="F2512" s="9" t="str">
        <f>_xlfn.XLOOKUP(E2512,Total_Enrolled!C:C,Total_Enrolled!C:C)</f>
        <v>2025em1200005@bitspilani-digital.edu.in</v>
      </c>
      <c r="G2512" s="9" t="s">
        <v>9071</v>
      </c>
      <c r="H2512" s="9" t="s">
        <v>14516</v>
      </c>
      <c r="I2512" s="9" t="s">
        <v>9072</v>
      </c>
      <c r="J2512" s="9" t="b">
        <v>1</v>
      </c>
      <c r="K2512" s="9">
        <v>29</v>
      </c>
      <c r="L2512" s="9">
        <f>_xlfn.XLOOKUP(B2512,Courses!A:A,Courses!H:H)</f>
        <v>42</v>
      </c>
      <c r="M2512" s="14">
        <f t="shared" si="195"/>
        <v>0.69047619047619047</v>
      </c>
      <c r="N2512" s="14" t="str">
        <f t="shared" si="196"/>
        <v>Active</v>
      </c>
      <c r="O2512" s="14" t="str" cm="1">
        <f t="array" ref="O2512">_xlfn.IFS(M2512=0,"0",
M2512&lt;=10%,"0-10",
TRUE,"&gt;10"
)&amp;" "&amp;"% progress"</f>
        <v>&gt;10 % progress</v>
      </c>
      <c r="P2512" s="15">
        <f t="shared" si="197"/>
        <v>0</v>
      </c>
      <c r="Q2512" s="15">
        <f>COUNTIFS($G:$G,$G2512)</f>
        <v>4</v>
      </c>
      <c r="R2512" s="16">
        <f t="shared" si="198"/>
        <v>0</v>
      </c>
      <c r="S2512" s="15" t="str">
        <f t="shared" si="199"/>
        <v>no 0% progess</v>
      </c>
      <c r="T2512" s="9">
        <v>0</v>
      </c>
      <c r="U2512" s="9">
        <v>2</v>
      </c>
      <c r="V2512" s="9">
        <v>2</v>
      </c>
      <c r="W2512" s="9">
        <v>1</v>
      </c>
      <c r="X2512" s="9">
        <v>1</v>
      </c>
      <c r="Y2512" s="9">
        <v>20</v>
      </c>
      <c r="Z2512" s="9" t="s">
        <v>9082</v>
      </c>
      <c r="AA2512" s="9">
        <v>0</v>
      </c>
      <c r="AB2512" s="9"/>
      <c r="AC2512" s="9">
        <v>51714</v>
      </c>
      <c r="AD2512" s="9" t="s">
        <v>9083</v>
      </c>
      <c r="AE2512" s="9" t="s">
        <v>9073</v>
      </c>
      <c r="AF2512" s="9">
        <v>131</v>
      </c>
      <c r="AG2512" s="9"/>
      <c r="AH2512" s="9" t="s">
        <v>9084</v>
      </c>
      <c r="AI2512" s="9" t="s">
        <v>9085</v>
      </c>
      <c r="AJ2512" s="9" t="s">
        <v>9086</v>
      </c>
    </row>
    <row r="2513" spans="1:36" x14ac:dyDescent="0.35">
      <c r="A2513" s="9" t="s">
        <v>3089</v>
      </c>
      <c r="B2513" s="9" t="s">
        <v>36</v>
      </c>
      <c r="C2513" s="9" t="s">
        <v>14504</v>
      </c>
      <c r="D2513" s="9" t="s">
        <v>29</v>
      </c>
      <c r="E2513" s="9" t="s">
        <v>9070</v>
      </c>
      <c r="F2513" s="9" t="str">
        <f>_xlfn.XLOOKUP(E2513,Total_Enrolled!C:C,Total_Enrolled!C:C)</f>
        <v>2025em1200005@bitspilani-digital.edu.in</v>
      </c>
      <c r="G2513" s="9" t="s">
        <v>9071</v>
      </c>
      <c r="H2513" s="9" t="s">
        <v>14516</v>
      </c>
      <c r="I2513" s="9" t="s">
        <v>9072</v>
      </c>
      <c r="J2513" s="9" t="b">
        <v>1</v>
      </c>
      <c r="K2513" s="9">
        <v>84</v>
      </c>
      <c r="L2513" s="9">
        <f>_xlfn.XLOOKUP(B2513,Courses!A:A,Courses!H:H)</f>
        <v>85</v>
      </c>
      <c r="M2513" s="14">
        <f t="shared" si="195"/>
        <v>0.9882352941176471</v>
      </c>
      <c r="N2513" s="14" t="str">
        <f t="shared" si="196"/>
        <v>Active</v>
      </c>
      <c r="O2513" s="14" t="str" cm="1">
        <f t="array" ref="O2513">_xlfn.IFS(M2513=0,"0",
M2513&lt;=10%,"0-10",
TRUE,"&gt;10"
)&amp;" "&amp;"% progress"</f>
        <v>&gt;10 % progress</v>
      </c>
      <c r="P2513" s="15">
        <f t="shared" si="197"/>
        <v>0</v>
      </c>
      <c r="Q2513" s="15">
        <f>COUNTIFS($G:$G,$G2513)</f>
        <v>4</v>
      </c>
      <c r="R2513" s="16">
        <f t="shared" si="198"/>
        <v>0</v>
      </c>
      <c r="S2513" s="15" t="str">
        <f t="shared" si="199"/>
        <v>no 0% progess</v>
      </c>
      <c r="T2513" s="9">
        <v>0</v>
      </c>
      <c r="U2513" s="9">
        <v>13</v>
      </c>
      <c r="V2513" s="9">
        <v>29</v>
      </c>
      <c r="W2513" s="9">
        <v>4</v>
      </c>
      <c r="X2513" s="9">
        <v>2</v>
      </c>
      <c r="Y2513" s="9">
        <v>76</v>
      </c>
      <c r="Z2513" s="9" t="s">
        <v>9087</v>
      </c>
      <c r="AA2513" s="9">
        <v>0</v>
      </c>
      <c r="AB2513" s="9"/>
      <c r="AC2513" s="9">
        <v>364339</v>
      </c>
      <c r="AD2513" s="9" t="s">
        <v>9088</v>
      </c>
      <c r="AE2513" s="9" t="s">
        <v>9073</v>
      </c>
      <c r="AF2513" s="9">
        <v>131</v>
      </c>
      <c r="AG2513" s="9"/>
      <c r="AH2513" s="9" t="s">
        <v>9089</v>
      </c>
      <c r="AI2513" s="9"/>
      <c r="AJ2513" s="9"/>
    </row>
    <row r="2514" spans="1:36" x14ac:dyDescent="0.35">
      <c r="A2514" s="9" t="s">
        <v>3089</v>
      </c>
      <c r="B2514" s="9" t="s">
        <v>36</v>
      </c>
      <c r="C2514" s="9" t="s">
        <v>14504</v>
      </c>
      <c r="D2514" s="9" t="s">
        <v>29</v>
      </c>
      <c r="E2514" s="9" t="s">
        <v>9090</v>
      </c>
      <c r="F2514" s="9" t="str">
        <f>_xlfn.XLOOKUP(E2514,Total_Enrolled!C:C,Total_Enrolled!C:C)</f>
        <v>2025em1200006@bitspilani-digital.edu.in</v>
      </c>
      <c r="G2514" s="9" t="s">
        <v>9091</v>
      </c>
      <c r="H2514" s="9" t="s">
        <v>14516</v>
      </c>
      <c r="I2514" s="9" t="s">
        <v>9092</v>
      </c>
      <c r="J2514" s="9" t="b">
        <v>1</v>
      </c>
      <c r="K2514" s="9">
        <v>0</v>
      </c>
      <c r="L2514" s="9">
        <f>_xlfn.XLOOKUP(B2514,Courses!A:A,Courses!H:H)</f>
        <v>85</v>
      </c>
      <c r="M2514" s="14">
        <f t="shared" si="195"/>
        <v>0</v>
      </c>
      <c r="N2514" s="14" t="str">
        <f t="shared" si="196"/>
        <v>Not Active</v>
      </c>
      <c r="O2514" s="14" t="str" cm="1">
        <f t="array" ref="O2514">_xlfn.IFS(M2514=0,"0",
M2514&lt;=10%,"0-10",
TRUE,"&gt;10"
)&amp;" "&amp;"% progress"</f>
        <v>0 % progress</v>
      </c>
      <c r="P2514" s="15">
        <f t="shared" si="197"/>
        <v>1</v>
      </c>
      <c r="Q2514" s="15">
        <f>COUNTIFS($G:$G,$G2514)</f>
        <v>4</v>
      </c>
      <c r="R2514" s="16">
        <f t="shared" si="198"/>
        <v>0.25</v>
      </c>
      <c r="S2514" s="15" t="str">
        <f t="shared" si="199"/>
        <v>no progress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/>
      <c r="AA2514" s="9">
        <v>0</v>
      </c>
      <c r="AB2514" s="9"/>
      <c r="AC2514" s="9">
        <v>0</v>
      </c>
      <c r="AD2514" s="9" t="s">
        <v>9093</v>
      </c>
      <c r="AE2514" s="9" t="s">
        <v>9094</v>
      </c>
      <c r="AF2514" s="9">
        <v>13</v>
      </c>
      <c r="AG2514" s="9"/>
      <c r="AH2514" s="9"/>
      <c r="AI2514" s="9"/>
      <c r="AJ2514" s="9"/>
    </row>
    <row r="2515" spans="1:36" x14ac:dyDescent="0.35">
      <c r="A2515" s="9" t="s">
        <v>3095</v>
      </c>
      <c r="B2515" s="9" t="s">
        <v>38</v>
      </c>
      <c r="C2515" s="9" t="s">
        <v>14504</v>
      </c>
      <c r="D2515" s="9" t="s">
        <v>29</v>
      </c>
      <c r="E2515" s="9" t="s">
        <v>9090</v>
      </c>
      <c r="F2515" s="9" t="str">
        <f>_xlfn.XLOOKUP(E2515,Total_Enrolled!C:C,Total_Enrolled!C:C)</f>
        <v>2025em1200006@bitspilani-digital.edu.in</v>
      </c>
      <c r="G2515" s="9" t="s">
        <v>9091</v>
      </c>
      <c r="H2515" s="9" t="s">
        <v>14516</v>
      </c>
      <c r="I2515" s="9" t="s">
        <v>9092</v>
      </c>
      <c r="J2515" s="9" t="b">
        <v>1</v>
      </c>
      <c r="K2515" s="9">
        <v>0</v>
      </c>
      <c r="L2515" s="9">
        <f>_xlfn.XLOOKUP(B2515,Courses!A:A,Courses!H:H)</f>
        <v>42</v>
      </c>
      <c r="M2515" s="14">
        <f t="shared" si="195"/>
        <v>0</v>
      </c>
      <c r="N2515" s="14" t="str">
        <f t="shared" si="196"/>
        <v>Not Active</v>
      </c>
      <c r="O2515" s="14" t="str" cm="1">
        <f t="array" ref="O2515">_xlfn.IFS(M2515=0,"0",
M2515&lt;=10%,"0-10",
TRUE,"&gt;10"
)&amp;" "&amp;"% progress"</f>
        <v>0 % progress</v>
      </c>
      <c r="P2515" s="15">
        <f t="shared" si="197"/>
        <v>1</v>
      </c>
      <c r="Q2515" s="15">
        <f>COUNTIFS($G:$G,$G2515)</f>
        <v>4</v>
      </c>
      <c r="R2515" s="16">
        <f t="shared" si="198"/>
        <v>0.25</v>
      </c>
      <c r="S2515" s="15" t="str">
        <f t="shared" si="199"/>
        <v>no progress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/>
      <c r="AA2515" s="9">
        <v>0</v>
      </c>
      <c r="AB2515" s="9"/>
      <c r="AC2515" s="9">
        <v>0</v>
      </c>
      <c r="AD2515" s="9" t="s">
        <v>9095</v>
      </c>
      <c r="AE2515" s="9" t="s">
        <v>9094</v>
      </c>
      <c r="AF2515" s="9">
        <v>13</v>
      </c>
      <c r="AG2515" s="9"/>
      <c r="AH2515" s="9"/>
      <c r="AI2515" s="9"/>
      <c r="AJ2515" s="9"/>
    </row>
    <row r="2516" spans="1:36" x14ac:dyDescent="0.35">
      <c r="A2516" s="9" t="s">
        <v>3091</v>
      </c>
      <c r="B2516" s="9" t="s">
        <v>3092</v>
      </c>
      <c r="C2516" s="9" t="s">
        <v>14504</v>
      </c>
      <c r="D2516" s="9" t="s">
        <v>29</v>
      </c>
      <c r="E2516" s="9" t="s">
        <v>9090</v>
      </c>
      <c r="F2516" s="9" t="str">
        <f>_xlfn.XLOOKUP(E2516,Total_Enrolled!C:C,Total_Enrolled!C:C)</f>
        <v>2025em1200006@bitspilani-digital.edu.in</v>
      </c>
      <c r="G2516" s="9" t="s">
        <v>9091</v>
      </c>
      <c r="H2516" s="9" t="s">
        <v>14516</v>
      </c>
      <c r="I2516" s="9" t="s">
        <v>9092</v>
      </c>
      <c r="J2516" s="9" t="b">
        <v>1</v>
      </c>
      <c r="K2516" s="9">
        <v>4</v>
      </c>
      <c r="L2516" s="9">
        <f>_xlfn.XLOOKUP(B2516,Courses!A:A,Courses!H:H)</f>
        <v>36</v>
      </c>
      <c r="M2516" s="14">
        <f t="shared" si="195"/>
        <v>0.1111111111111111</v>
      </c>
      <c r="N2516" s="14" t="str">
        <f t="shared" si="196"/>
        <v>Active</v>
      </c>
      <c r="O2516" s="14" t="str" cm="1">
        <f t="array" ref="O2516">_xlfn.IFS(M2516=0,"0",
M2516&lt;=10%,"0-10",
TRUE,"&gt;10"
)&amp;" "&amp;"% progress"</f>
        <v>&gt;10 % progress</v>
      </c>
      <c r="P2516" s="15">
        <f t="shared" si="197"/>
        <v>0</v>
      </c>
      <c r="Q2516" s="15">
        <f>COUNTIFS($G:$G,$G2516)</f>
        <v>4</v>
      </c>
      <c r="R2516" s="16">
        <f t="shared" si="198"/>
        <v>0</v>
      </c>
      <c r="S2516" s="15" t="str">
        <f t="shared" si="199"/>
        <v>no 0% progess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/>
      <c r="AA2516" s="9">
        <v>0</v>
      </c>
      <c r="AB2516" s="9"/>
      <c r="AC2516" s="9">
        <v>719</v>
      </c>
      <c r="AD2516" s="9" t="s">
        <v>9096</v>
      </c>
      <c r="AE2516" s="9" t="s">
        <v>9094</v>
      </c>
      <c r="AF2516" s="9">
        <v>13</v>
      </c>
      <c r="AG2516" s="9"/>
      <c r="AH2516" s="9"/>
      <c r="AI2516" s="9" t="s">
        <v>9097</v>
      </c>
      <c r="AJ2516" s="9" t="s">
        <v>9098</v>
      </c>
    </row>
    <row r="2517" spans="1:36" x14ac:dyDescent="0.35">
      <c r="A2517" s="9" t="s">
        <v>3086</v>
      </c>
      <c r="B2517" s="9" t="s">
        <v>35</v>
      </c>
      <c r="C2517" s="9" t="s">
        <v>14504</v>
      </c>
      <c r="D2517" s="9" t="s">
        <v>29</v>
      </c>
      <c r="E2517" s="9" t="s">
        <v>9090</v>
      </c>
      <c r="F2517" s="9" t="str">
        <f>_xlfn.XLOOKUP(E2517,Total_Enrolled!C:C,Total_Enrolled!C:C)</f>
        <v>2025em1200006@bitspilani-digital.edu.in</v>
      </c>
      <c r="G2517" s="9" t="s">
        <v>9091</v>
      </c>
      <c r="H2517" s="9" t="s">
        <v>14516</v>
      </c>
      <c r="I2517" s="9" t="s">
        <v>9092</v>
      </c>
      <c r="J2517" s="9" t="b">
        <v>1</v>
      </c>
      <c r="K2517" s="9">
        <v>0</v>
      </c>
      <c r="L2517" s="9">
        <f>_xlfn.XLOOKUP(B2517,Courses!A:A,Courses!H:H)</f>
        <v>68</v>
      </c>
      <c r="M2517" s="14">
        <f t="shared" si="195"/>
        <v>0</v>
      </c>
      <c r="N2517" s="14" t="str">
        <f t="shared" si="196"/>
        <v>Not Active</v>
      </c>
      <c r="O2517" s="14" t="str" cm="1">
        <f t="array" ref="O2517">_xlfn.IFS(M2517=0,"0",
M2517&lt;=10%,"0-10",
TRUE,"&gt;10"
)&amp;" "&amp;"% progress"</f>
        <v>0 % progress</v>
      </c>
      <c r="P2517" s="15">
        <f t="shared" si="197"/>
        <v>1</v>
      </c>
      <c r="Q2517" s="15">
        <f>COUNTIFS($G:$G,$G2517)</f>
        <v>4</v>
      </c>
      <c r="R2517" s="16">
        <f t="shared" si="198"/>
        <v>0.25</v>
      </c>
      <c r="S2517" s="15" t="str">
        <f t="shared" si="199"/>
        <v>no progress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/>
      <c r="AA2517" s="9">
        <v>0</v>
      </c>
      <c r="AB2517" s="9"/>
      <c r="AC2517" s="9">
        <v>0</v>
      </c>
      <c r="AD2517" s="9"/>
      <c r="AE2517" s="9" t="s">
        <v>9094</v>
      </c>
      <c r="AF2517" s="9">
        <v>13</v>
      </c>
      <c r="AG2517" s="9"/>
      <c r="AH2517" s="9"/>
      <c r="AI2517" s="9"/>
      <c r="AJ2517" s="9"/>
    </row>
    <row r="2518" spans="1:36" x14ac:dyDescent="0.35">
      <c r="A2518" s="9" t="s">
        <v>3086</v>
      </c>
      <c r="B2518" s="9" t="s">
        <v>35</v>
      </c>
      <c r="C2518" s="9" t="s">
        <v>14504</v>
      </c>
      <c r="D2518" s="9" t="s">
        <v>29</v>
      </c>
      <c r="E2518" s="9" t="s">
        <v>9099</v>
      </c>
      <c r="F2518" s="9" t="str">
        <f>_xlfn.XLOOKUP(E2518,Total_Enrolled!C:C,Total_Enrolled!C:C)</f>
        <v>2025em1200007@bitspilani-digital.edu.in</v>
      </c>
      <c r="G2518" s="9" t="s">
        <v>9100</v>
      </c>
      <c r="H2518" s="9" t="s">
        <v>14516</v>
      </c>
      <c r="I2518" s="9" t="s">
        <v>9101</v>
      </c>
      <c r="J2518" s="9" t="b">
        <v>1</v>
      </c>
      <c r="K2518" s="9">
        <v>59</v>
      </c>
      <c r="L2518" s="9">
        <f>_xlfn.XLOOKUP(B2518,Courses!A:A,Courses!H:H)</f>
        <v>68</v>
      </c>
      <c r="M2518" s="14">
        <f t="shared" si="195"/>
        <v>0.86764705882352944</v>
      </c>
      <c r="N2518" s="14" t="str">
        <f t="shared" si="196"/>
        <v>Active</v>
      </c>
      <c r="O2518" s="14" t="str" cm="1">
        <f t="array" ref="O2518">_xlfn.IFS(M2518=0,"0",
M2518&lt;=10%,"0-10",
TRUE,"&gt;10"
)&amp;" "&amp;"% progress"</f>
        <v>&gt;10 % progress</v>
      </c>
      <c r="P2518" s="15">
        <f t="shared" si="197"/>
        <v>0</v>
      </c>
      <c r="Q2518" s="15">
        <f>COUNTIFS($G:$G,$G2518)</f>
        <v>4</v>
      </c>
      <c r="R2518" s="16">
        <f t="shared" si="198"/>
        <v>0</v>
      </c>
      <c r="S2518" s="15" t="str">
        <f t="shared" si="199"/>
        <v>no 0% progess</v>
      </c>
      <c r="T2518" s="9">
        <v>0</v>
      </c>
      <c r="U2518" s="9">
        <v>12</v>
      </c>
      <c r="V2518" s="9">
        <v>15</v>
      </c>
      <c r="W2518" s="9">
        <v>0</v>
      </c>
      <c r="X2518" s="9">
        <v>1</v>
      </c>
      <c r="Y2518" s="9">
        <v>16</v>
      </c>
      <c r="Z2518" s="9" t="s">
        <v>9103</v>
      </c>
      <c r="AA2518" s="9">
        <v>0</v>
      </c>
      <c r="AB2518" s="9"/>
      <c r="AC2518" s="9">
        <v>84393</v>
      </c>
      <c r="AD2518" s="9" t="s">
        <v>9104</v>
      </c>
      <c r="AE2518" s="9" t="s">
        <v>9102</v>
      </c>
      <c r="AF2518" s="9">
        <v>40</v>
      </c>
      <c r="AG2518" s="9"/>
      <c r="AH2518" s="9" t="s">
        <v>9105</v>
      </c>
      <c r="AI2518" s="9"/>
      <c r="AJ2518" s="9"/>
    </row>
    <row r="2519" spans="1:36" x14ac:dyDescent="0.35">
      <c r="A2519" s="9" t="s">
        <v>3091</v>
      </c>
      <c r="B2519" s="9" t="s">
        <v>3092</v>
      </c>
      <c r="C2519" s="9" t="s">
        <v>14504</v>
      </c>
      <c r="D2519" s="9" t="s">
        <v>29</v>
      </c>
      <c r="E2519" s="9" t="s">
        <v>9099</v>
      </c>
      <c r="F2519" s="9" t="str">
        <f>_xlfn.XLOOKUP(E2519,Total_Enrolled!C:C,Total_Enrolled!C:C)</f>
        <v>2025em1200007@bitspilani-digital.edu.in</v>
      </c>
      <c r="G2519" s="9" t="s">
        <v>9100</v>
      </c>
      <c r="H2519" s="9" t="s">
        <v>14516</v>
      </c>
      <c r="I2519" s="9" t="s">
        <v>9101</v>
      </c>
      <c r="J2519" s="9" t="b">
        <v>1</v>
      </c>
      <c r="K2519" s="9">
        <v>25</v>
      </c>
      <c r="L2519" s="9">
        <f>_xlfn.XLOOKUP(B2519,Courses!A:A,Courses!H:H)</f>
        <v>36</v>
      </c>
      <c r="M2519" s="14">
        <f t="shared" si="195"/>
        <v>0.69444444444444442</v>
      </c>
      <c r="N2519" s="14" t="str">
        <f t="shared" si="196"/>
        <v>Active</v>
      </c>
      <c r="O2519" s="14" t="str" cm="1">
        <f t="array" ref="O2519">_xlfn.IFS(M2519=0,"0",
M2519&lt;=10%,"0-10",
TRUE,"&gt;10"
)&amp;" "&amp;"% progress"</f>
        <v>&gt;10 % progress</v>
      </c>
      <c r="P2519" s="15">
        <f t="shared" si="197"/>
        <v>0</v>
      </c>
      <c r="Q2519" s="15">
        <f>COUNTIFS($G:$G,$G2519)</f>
        <v>4</v>
      </c>
      <c r="R2519" s="16">
        <f t="shared" si="198"/>
        <v>0</v>
      </c>
      <c r="S2519" s="15" t="str">
        <f t="shared" si="199"/>
        <v>no 0% progess</v>
      </c>
      <c r="T2519" s="9">
        <v>0</v>
      </c>
      <c r="U2519" s="9">
        <v>2</v>
      </c>
      <c r="V2519" s="9">
        <v>2</v>
      </c>
      <c r="W2519" s="9">
        <v>1</v>
      </c>
      <c r="X2519" s="9">
        <v>0</v>
      </c>
      <c r="Y2519" s="9">
        <v>66</v>
      </c>
      <c r="Z2519" s="9" t="s">
        <v>9106</v>
      </c>
      <c r="AA2519" s="9">
        <v>0</v>
      </c>
      <c r="AB2519" s="9"/>
      <c r="AC2519" s="9">
        <v>17703</v>
      </c>
      <c r="AD2519" s="9" t="s">
        <v>9107</v>
      </c>
      <c r="AE2519" s="9" t="s">
        <v>9102</v>
      </c>
      <c r="AF2519" s="9">
        <v>40</v>
      </c>
      <c r="AG2519" s="9"/>
      <c r="AH2519" s="9" t="s">
        <v>9108</v>
      </c>
      <c r="AI2519" s="9" t="s">
        <v>9109</v>
      </c>
      <c r="AJ2519" s="9" t="s">
        <v>9110</v>
      </c>
    </row>
    <row r="2520" spans="1:36" x14ac:dyDescent="0.35">
      <c r="A2520" s="9" t="s">
        <v>3095</v>
      </c>
      <c r="B2520" s="9" t="s">
        <v>38</v>
      </c>
      <c r="C2520" s="9" t="s">
        <v>14504</v>
      </c>
      <c r="D2520" s="9" t="s">
        <v>29</v>
      </c>
      <c r="E2520" s="9" t="s">
        <v>9099</v>
      </c>
      <c r="F2520" s="9" t="str">
        <f>_xlfn.XLOOKUP(E2520,Total_Enrolled!C:C,Total_Enrolled!C:C)</f>
        <v>2025em1200007@bitspilani-digital.edu.in</v>
      </c>
      <c r="G2520" s="9" t="s">
        <v>9100</v>
      </c>
      <c r="H2520" s="9" t="s">
        <v>14516</v>
      </c>
      <c r="I2520" s="9" t="s">
        <v>9101</v>
      </c>
      <c r="J2520" s="9" t="b">
        <v>1</v>
      </c>
      <c r="K2520" s="9">
        <v>15</v>
      </c>
      <c r="L2520" s="9">
        <f>_xlfn.XLOOKUP(B2520,Courses!A:A,Courses!H:H)</f>
        <v>42</v>
      </c>
      <c r="M2520" s="14">
        <f t="shared" si="195"/>
        <v>0.35714285714285715</v>
      </c>
      <c r="N2520" s="14" t="str">
        <f t="shared" si="196"/>
        <v>Active</v>
      </c>
      <c r="O2520" s="14" t="str" cm="1">
        <f t="array" ref="O2520">_xlfn.IFS(M2520=0,"0",
M2520&lt;=10%,"0-10",
TRUE,"&gt;10"
)&amp;" "&amp;"% progress"</f>
        <v>&gt;10 % progress</v>
      </c>
      <c r="P2520" s="15">
        <f t="shared" si="197"/>
        <v>0</v>
      </c>
      <c r="Q2520" s="15">
        <f>COUNTIFS($G:$G,$G2520)</f>
        <v>4</v>
      </c>
      <c r="R2520" s="16">
        <f t="shared" si="198"/>
        <v>0</v>
      </c>
      <c r="S2520" s="15" t="str">
        <f t="shared" si="199"/>
        <v>no 0% progess</v>
      </c>
      <c r="T2520" s="9">
        <v>0</v>
      </c>
      <c r="U2520" s="9">
        <v>1</v>
      </c>
      <c r="V2520" s="9">
        <v>1</v>
      </c>
      <c r="W2520" s="9">
        <v>0</v>
      </c>
      <c r="X2520" s="9">
        <v>0</v>
      </c>
      <c r="Y2520" s="9">
        <v>2</v>
      </c>
      <c r="Z2520" s="9"/>
      <c r="AA2520" s="9">
        <v>0</v>
      </c>
      <c r="AB2520" s="9"/>
      <c r="AC2520" s="9">
        <v>3044</v>
      </c>
      <c r="AD2520" s="9" t="s">
        <v>9111</v>
      </c>
      <c r="AE2520" s="9" t="s">
        <v>9102</v>
      </c>
      <c r="AF2520" s="9">
        <v>40</v>
      </c>
      <c r="AG2520" s="9"/>
      <c r="AH2520" s="9" t="s">
        <v>9112</v>
      </c>
      <c r="AI2520" s="9" t="s">
        <v>9113</v>
      </c>
      <c r="AJ2520" s="9" t="s">
        <v>9114</v>
      </c>
    </row>
    <row r="2521" spans="1:36" x14ac:dyDescent="0.35">
      <c r="A2521" s="9" t="s">
        <v>3089</v>
      </c>
      <c r="B2521" s="9" t="s">
        <v>36</v>
      </c>
      <c r="C2521" s="9" t="s">
        <v>14504</v>
      </c>
      <c r="D2521" s="9" t="s">
        <v>29</v>
      </c>
      <c r="E2521" s="9" t="s">
        <v>9099</v>
      </c>
      <c r="F2521" s="9" t="str">
        <f>_xlfn.XLOOKUP(E2521,Total_Enrolled!C:C,Total_Enrolled!C:C)</f>
        <v>2025em1200007@bitspilani-digital.edu.in</v>
      </c>
      <c r="G2521" s="9" t="s">
        <v>9100</v>
      </c>
      <c r="H2521" s="9" t="s">
        <v>14516</v>
      </c>
      <c r="I2521" s="9" t="s">
        <v>9101</v>
      </c>
      <c r="J2521" s="9" t="b">
        <v>1</v>
      </c>
      <c r="K2521" s="9">
        <v>67</v>
      </c>
      <c r="L2521" s="9">
        <f>_xlfn.XLOOKUP(B2521,Courses!A:A,Courses!H:H)</f>
        <v>85</v>
      </c>
      <c r="M2521" s="14">
        <f t="shared" si="195"/>
        <v>0.78823529411764703</v>
      </c>
      <c r="N2521" s="14" t="str">
        <f t="shared" si="196"/>
        <v>Active</v>
      </c>
      <c r="O2521" s="14" t="str" cm="1">
        <f t="array" ref="O2521">_xlfn.IFS(M2521=0,"0",
M2521&lt;=10%,"0-10",
TRUE,"&gt;10"
)&amp;" "&amp;"% progress"</f>
        <v>&gt;10 % progress</v>
      </c>
      <c r="P2521" s="15">
        <f t="shared" si="197"/>
        <v>0</v>
      </c>
      <c r="Q2521" s="15">
        <f>COUNTIFS($G:$G,$G2521)</f>
        <v>4</v>
      </c>
      <c r="R2521" s="16">
        <f t="shared" si="198"/>
        <v>0</v>
      </c>
      <c r="S2521" s="15" t="str">
        <f t="shared" si="199"/>
        <v>no 0% progess</v>
      </c>
      <c r="T2521" s="9">
        <v>0</v>
      </c>
      <c r="U2521" s="9">
        <v>10</v>
      </c>
      <c r="V2521" s="9">
        <v>11</v>
      </c>
      <c r="W2521" s="9">
        <v>0</v>
      </c>
      <c r="X2521" s="9">
        <v>0</v>
      </c>
      <c r="Y2521" s="9">
        <v>19</v>
      </c>
      <c r="Z2521" s="9"/>
      <c r="AA2521" s="9">
        <v>0</v>
      </c>
      <c r="AB2521" s="9"/>
      <c r="AC2521" s="9">
        <v>71068</v>
      </c>
      <c r="AD2521" s="9" t="s">
        <v>9115</v>
      </c>
      <c r="AE2521" s="9" t="s">
        <v>9102</v>
      </c>
      <c r="AF2521" s="9">
        <v>40</v>
      </c>
      <c r="AG2521" s="9"/>
      <c r="AH2521" s="9" t="s">
        <v>9116</v>
      </c>
      <c r="AI2521" s="9"/>
      <c r="AJ2521" s="9"/>
    </row>
    <row r="2522" spans="1:36" x14ac:dyDescent="0.35">
      <c r="A2522" s="9" t="s">
        <v>3089</v>
      </c>
      <c r="B2522" s="9" t="s">
        <v>36</v>
      </c>
      <c r="C2522" s="9" t="s">
        <v>14504</v>
      </c>
      <c r="D2522" s="9" t="s">
        <v>29</v>
      </c>
      <c r="E2522" s="9" t="s">
        <v>9117</v>
      </c>
      <c r="F2522" s="9" t="str">
        <f>_xlfn.XLOOKUP(E2522,Total_Enrolled!C:C,Total_Enrolled!C:C)</f>
        <v>2025em1200008@bitspilani-digital.edu.in</v>
      </c>
      <c r="G2522" s="9" t="s">
        <v>9118</v>
      </c>
      <c r="H2522" s="9" t="s">
        <v>14516</v>
      </c>
      <c r="I2522" s="9" t="s">
        <v>9119</v>
      </c>
      <c r="J2522" s="9" t="b">
        <v>1</v>
      </c>
      <c r="K2522" s="9">
        <v>69</v>
      </c>
      <c r="L2522" s="9">
        <f>_xlfn.XLOOKUP(B2522,Courses!A:A,Courses!H:H)</f>
        <v>85</v>
      </c>
      <c r="M2522" s="14">
        <f t="shared" si="195"/>
        <v>0.81176470588235294</v>
      </c>
      <c r="N2522" s="14" t="str">
        <f t="shared" si="196"/>
        <v>Active</v>
      </c>
      <c r="O2522" s="14" t="str" cm="1">
        <f t="array" ref="O2522">_xlfn.IFS(M2522=0,"0",
M2522&lt;=10%,"0-10",
TRUE,"&gt;10"
)&amp;" "&amp;"% progress"</f>
        <v>&gt;10 % progress</v>
      </c>
      <c r="P2522" s="15">
        <f t="shared" si="197"/>
        <v>0</v>
      </c>
      <c r="Q2522" s="15">
        <f>COUNTIFS($G:$G,$G2522)</f>
        <v>4</v>
      </c>
      <c r="R2522" s="16">
        <f t="shared" si="198"/>
        <v>0</v>
      </c>
      <c r="S2522" s="15" t="str">
        <f t="shared" si="199"/>
        <v>no 0% progess</v>
      </c>
      <c r="T2522" s="9">
        <v>0</v>
      </c>
      <c r="U2522" s="9">
        <v>11</v>
      </c>
      <c r="V2522" s="9">
        <v>12</v>
      </c>
      <c r="W2522" s="9">
        <v>0</v>
      </c>
      <c r="X2522" s="9">
        <v>0</v>
      </c>
      <c r="Y2522" s="9">
        <v>26</v>
      </c>
      <c r="Z2522" s="9"/>
      <c r="AA2522" s="9">
        <v>0</v>
      </c>
      <c r="AB2522" s="9"/>
      <c r="AC2522" s="9">
        <v>92492</v>
      </c>
      <c r="AD2522" s="9" t="s">
        <v>9120</v>
      </c>
      <c r="AE2522" s="9" t="s">
        <v>9121</v>
      </c>
      <c r="AF2522" s="9">
        <v>48</v>
      </c>
      <c r="AG2522" s="9"/>
      <c r="AH2522" s="9" t="s">
        <v>9122</v>
      </c>
      <c r="AI2522" s="9"/>
      <c r="AJ2522" s="9"/>
    </row>
    <row r="2523" spans="1:36" x14ac:dyDescent="0.35">
      <c r="A2523" s="9" t="s">
        <v>3095</v>
      </c>
      <c r="B2523" s="9" t="s">
        <v>38</v>
      </c>
      <c r="C2523" s="9" t="s">
        <v>14504</v>
      </c>
      <c r="D2523" s="9" t="s">
        <v>29</v>
      </c>
      <c r="E2523" s="9" t="s">
        <v>9117</v>
      </c>
      <c r="F2523" s="9" t="str">
        <f>_xlfn.XLOOKUP(E2523,Total_Enrolled!C:C,Total_Enrolled!C:C)</f>
        <v>2025em1200008@bitspilani-digital.edu.in</v>
      </c>
      <c r="G2523" s="9" t="s">
        <v>9118</v>
      </c>
      <c r="H2523" s="9" t="s">
        <v>14516</v>
      </c>
      <c r="I2523" s="9" t="s">
        <v>9119</v>
      </c>
      <c r="J2523" s="9" t="b">
        <v>1</v>
      </c>
      <c r="K2523" s="9">
        <v>14</v>
      </c>
      <c r="L2523" s="9">
        <f>_xlfn.XLOOKUP(B2523,Courses!A:A,Courses!H:H)</f>
        <v>42</v>
      </c>
      <c r="M2523" s="14">
        <f t="shared" si="195"/>
        <v>0.33333333333333331</v>
      </c>
      <c r="N2523" s="14" t="str">
        <f t="shared" si="196"/>
        <v>Active</v>
      </c>
      <c r="O2523" s="14" t="str" cm="1">
        <f t="array" ref="O2523">_xlfn.IFS(M2523=0,"0",
M2523&lt;=10%,"0-10",
TRUE,"&gt;10"
)&amp;" "&amp;"% progress"</f>
        <v>&gt;10 % progress</v>
      </c>
      <c r="P2523" s="15">
        <f t="shared" si="197"/>
        <v>0</v>
      </c>
      <c r="Q2523" s="15">
        <f>COUNTIFS($G:$G,$G2523)</f>
        <v>4</v>
      </c>
      <c r="R2523" s="16">
        <f t="shared" si="198"/>
        <v>0</v>
      </c>
      <c r="S2523" s="15" t="str">
        <f t="shared" si="199"/>
        <v>no 0% progess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/>
      <c r="AA2523" s="9">
        <v>0</v>
      </c>
      <c r="AB2523" s="9"/>
      <c r="AC2523" s="9">
        <v>8900</v>
      </c>
      <c r="AD2523" s="9" t="s">
        <v>9123</v>
      </c>
      <c r="AE2523" s="9" t="s">
        <v>9121</v>
      </c>
      <c r="AF2523" s="9">
        <v>48</v>
      </c>
      <c r="AG2523" s="9"/>
      <c r="AH2523" s="9"/>
      <c r="AI2523" s="9" t="s">
        <v>9124</v>
      </c>
      <c r="AJ2523" s="9" t="s">
        <v>9125</v>
      </c>
    </row>
    <row r="2524" spans="1:36" x14ac:dyDescent="0.35">
      <c r="A2524" s="9" t="s">
        <v>3091</v>
      </c>
      <c r="B2524" s="9" t="s">
        <v>3092</v>
      </c>
      <c r="C2524" s="9" t="s">
        <v>14504</v>
      </c>
      <c r="D2524" s="9" t="s">
        <v>29</v>
      </c>
      <c r="E2524" s="9" t="s">
        <v>9117</v>
      </c>
      <c r="F2524" s="9" t="str">
        <f>_xlfn.XLOOKUP(E2524,Total_Enrolled!C:C,Total_Enrolled!C:C)</f>
        <v>2025em1200008@bitspilani-digital.edu.in</v>
      </c>
      <c r="G2524" s="9" t="s">
        <v>9118</v>
      </c>
      <c r="H2524" s="9" t="s">
        <v>14516</v>
      </c>
      <c r="I2524" s="9" t="s">
        <v>9119</v>
      </c>
      <c r="J2524" s="9" t="b">
        <v>1</v>
      </c>
      <c r="K2524" s="9">
        <v>36</v>
      </c>
      <c r="L2524" s="9">
        <f>_xlfn.XLOOKUP(B2524,Courses!A:A,Courses!H:H)</f>
        <v>36</v>
      </c>
      <c r="M2524" s="14">
        <f t="shared" si="195"/>
        <v>1</v>
      </c>
      <c r="N2524" s="14" t="str">
        <f t="shared" si="196"/>
        <v>Active</v>
      </c>
      <c r="O2524" s="14" t="str" cm="1">
        <f t="array" ref="O2524">_xlfn.IFS(M2524=0,"0",
M2524&lt;=10%,"0-10",
TRUE,"&gt;10"
)&amp;" "&amp;"% progress"</f>
        <v>&gt;10 % progress</v>
      </c>
      <c r="P2524" s="15">
        <f t="shared" si="197"/>
        <v>0</v>
      </c>
      <c r="Q2524" s="15">
        <f>COUNTIFS($G:$G,$G2524)</f>
        <v>4</v>
      </c>
      <c r="R2524" s="16">
        <f t="shared" si="198"/>
        <v>0</v>
      </c>
      <c r="S2524" s="15" t="str">
        <f t="shared" si="199"/>
        <v>no 0% progess</v>
      </c>
      <c r="T2524" s="9">
        <v>0</v>
      </c>
      <c r="U2524" s="9">
        <v>5</v>
      </c>
      <c r="V2524" s="9">
        <v>5</v>
      </c>
      <c r="W2524" s="9">
        <v>0</v>
      </c>
      <c r="X2524" s="9">
        <v>0</v>
      </c>
      <c r="Y2524" s="9">
        <v>0</v>
      </c>
      <c r="Z2524" s="9"/>
      <c r="AA2524" s="9">
        <v>0</v>
      </c>
      <c r="AB2524" s="9"/>
      <c r="AC2524" s="9">
        <v>47320</v>
      </c>
      <c r="AD2524" s="9" t="s">
        <v>9126</v>
      </c>
      <c r="AE2524" s="9" t="s">
        <v>9121</v>
      </c>
      <c r="AF2524" s="9">
        <v>48</v>
      </c>
      <c r="AG2524" s="9"/>
      <c r="AH2524" s="9" t="s">
        <v>9127</v>
      </c>
      <c r="AI2524" s="9" t="s">
        <v>9128</v>
      </c>
      <c r="AJ2524" s="9" t="s">
        <v>9129</v>
      </c>
    </row>
    <row r="2525" spans="1:36" x14ac:dyDescent="0.35">
      <c r="A2525" s="9" t="s">
        <v>3086</v>
      </c>
      <c r="B2525" s="9" t="s">
        <v>35</v>
      </c>
      <c r="C2525" s="9" t="s">
        <v>14504</v>
      </c>
      <c r="D2525" s="9" t="s">
        <v>29</v>
      </c>
      <c r="E2525" s="9" t="s">
        <v>9117</v>
      </c>
      <c r="F2525" s="9" t="str">
        <f>_xlfn.XLOOKUP(E2525,Total_Enrolled!C:C,Total_Enrolled!C:C)</f>
        <v>2025em1200008@bitspilani-digital.edu.in</v>
      </c>
      <c r="G2525" s="9" t="s">
        <v>9118</v>
      </c>
      <c r="H2525" s="9" t="s">
        <v>14516</v>
      </c>
      <c r="I2525" s="9" t="s">
        <v>9119</v>
      </c>
      <c r="J2525" s="9" t="b">
        <v>1</v>
      </c>
      <c r="K2525" s="9">
        <v>30</v>
      </c>
      <c r="L2525" s="9">
        <f>_xlfn.XLOOKUP(B2525,Courses!A:A,Courses!H:H)</f>
        <v>68</v>
      </c>
      <c r="M2525" s="14">
        <f t="shared" si="195"/>
        <v>0.44117647058823528</v>
      </c>
      <c r="N2525" s="14" t="str">
        <f t="shared" si="196"/>
        <v>Active</v>
      </c>
      <c r="O2525" s="14" t="str" cm="1">
        <f t="array" ref="O2525">_xlfn.IFS(M2525=0,"0",
M2525&lt;=10%,"0-10",
TRUE,"&gt;10"
)&amp;" "&amp;"% progress"</f>
        <v>&gt;10 % progress</v>
      </c>
      <c r="P2525" s="15">
        <f t="shared" si="197"/>
        <v>0</v>
      </c>
      <c r="Q2525" s="15">
        <f>COUNTIFS($G:$G,$G2525)</f>
        <v>4</v>
      </c>
      <c r="R2525" s="16">
        <f t="shared" si="198"/>
        <v>0</v>
      </c>
      <c r="S2525" s="15" t="str">
        <f t="shared" si="199"/>
        <v>no 0% progess</v>
      </c>
      <c r="T2525" s="9">
        <v>0</v>
      </c>
      <c r="U2525" s="9">
        <v>6</v>
      </c>
      <c r="V2525" s="9">
        <v>6</v>
      </c>
      <c r="W2525" s="9">
        <v>0</v>
      </c>
      <c r="X2525" s="9">
        <v>0</v>
      </c>
      <c r="Y2525" s="9">
        <v>15</v>
      </c>
      <c r="Z2525" s="9"/>
      <c r="AA2525" s="9">
        <v>0</v>
      </c>
      <c r="AB2525" s="9"/>
      <c r="AC2525" s="9">
        <v>38559</v>
      </c>
      <c r="AD2525" s="9" t="s">
        <v>9130</v>
      </c>
      <c r="AE2525" s="9" t="s">
        <v>9121</v>
      </c>
      <c r="AF2525" s="9">
        <v>48</v>
      </c>
      <c r="AG2525" s="9"/>
      <c r="AH2525" s="9" t="s">
        <v>9131</v>
      </c>
      <c r="AI2525" s="9"/>
      <c r="AJ2525" s="9"/>
    </row>
    <row r="2526" spans="1:36" x14ac:dyDescent="0.35">
      <c r="A2526" s="9" t="s">
        <v>3086</v>
      </c>
      <c r="B2526" s="9" t="s">
        <v>35</v>
      </c>
      <c r="C2526" s="9" t="s">
        <v>14504</v>
      </c>
      <c r="D2526" s="9" t="s">
        <v>29</v>
      </c>
      <c r="E2526" s="9" t="s">
        <v>9132</v>
      </c>
      <c r="F2526" s="9" t="str">
        <f>_xlfn.XLOOKUP(E2526,Total_Enrolled!C:C,Total_Enrolled!C:C)</f>
        <v>2025em1200009@bitspilani-digital.edu.in</v>
      </c>
      <c r="G2526" s="9" t="s">
        <v>9133</v>
      </c>
      <c r="H2526" s="9" t="s">
        <v>14516</v>
      </c>
      <c r="I2526" s="9" t="s">
        <v>9134</v>
      </c>
      <c r="J2526" s="9" t="b">
        <v>1</v>
      </c>
      <c r="K2526" s="9">
        <v>1</v>
      </c>
      <c r="L2526" s="9">
        <f>_xlfn.XLOOKUP(B2526,Courses!A:A,Courses!H:H)</f>
        <v>68</v>
      </c>
      <c r="M2526" s="14">
        <f t="shared" si="195"/>
        <v>1.4705882352941176E-2</v>
      </c>
      <c r="N2526" s="14" t="str">
        <f t="shared" si="196"/>
        <v>Active</v>
      </c>
      <c r="O2526" s="14" t="str" cm="1">
        <f t="array" ref="O2526">_xlfn.IFS(M2526=0,"0",
M2526&lt;=10%,"0-10",
TRUE,"&gt;10"
)&amp;" "&amp;"% progress"</f>
        <v>0-10 % progress</v>
      </c>
      <c r="P2526" s="15">
        <f t="shared" si="197"/>
        <v>0</v>
      </c>
      <c r="Q2526" s="15">
        <f>COUNTIFS($G:$G,$G2526)</f>
        <v>4</v>
      </c>
      <c r="R2526" s="16">
        <f t="shared" si="198"/>
        <v>0</v>
      </c>
      <c r="S2526" s="15" t="str">
        <f t="shared" si="199"/>
        <v>no 0% progess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/>
      <c r="AA2526" s="9">
        <v>0</v>
      </c>
      <c r="AB2526" s="9"/>
      <c r="AC2526" s="9">
        <v>41334</v>
      </c>
      <c r="AD2526" s="9" t="s">
        <v>9136</v>
      </c>
      <c r="AE2526" s="9" t="s">
        <v>9135</v>
      </c>
      <c r="AF2526" s="9">
        <v>3</v>
      </c>
      <c r="AG2526" s="9"/>
      <c r="AH2526" s="9"/>
      <c r="AI2526" s="9"/>
      <c r="AJ2526" s="9"/>
    </row>
    <row r="2527" spans="1:36" x14ac:dyDescent="0.35">
      <c r="A2527" s="9" t="s">
        <v>3091</v>
      </c>
      <c r="B2527" s="9" t="s">
        <v>3092</v>
      </c>
      <c r="C2527" s="9" t="s">
        <v>14504</v>
      </c>
      <c r="D2527" s="9" t="s">
        <v>29</v>
      </c>
      <c r="E2527" s="9" t="s">
        <v>9132</v>
      </c>
      <c r="F2527" s="9" t="str">
        <f>_xlfn.XLOOKUP(E2527,Total_Enrolled!C:C,Total_Enrolled!C:C)</f>
        <v>2025em1200009@bitspilani-digital.edu.in</v>
      </c>
      <c r="G2527" s="9" t="s">
        <v>9133</v>
      </c>
      <c r="H2527" s="9" t="s">
        <v>14516</v>
      </c>
      <c r="I2527" s="9" t="s">
        <v>9134</v>
      </c>
      <c r="J2527" s="9" t="b">
        <v>1</v>
      </c>
      <c r="K2527" s="9">
        <v>0</v>
      </c>
      <c r="L2527" s="9">
        <f>_xlfn.XLOOKUP(B2527,Courses!A:A,Courses!H:H)</f>
        <v>36</v>
      </c>
      <c r="M2527" s="14">
        <f t="shared" si="195"/>
        <v>0</v>
      </c>
      <c r="N2527" s="14" t="str">
        <f t="shared" si="196"/>
        <v>Not Active</v>
      </c>
      <c r="O2527" s="14" t="str" cm="1">
        <f t="array" ref="O2527">_xlfn.IFS(M2527=0,"0",
M2527&lt;=10%,"0-10",
TRUE,"&gt;10"
)&amp;" "&amp;"% progress"</f>
        <v>0 % progress</v>
      </c>
      <c r="P2527" s="15">
        <f t="shared" si="197"/>
        <v>1</v>
      </c>
      <c r="Q2527" s="15">
        <f>COUNTIFS($G:$G,$G2527)</f>
        <v>4</v>
      </c>
      <c r="R2527" s="16">
        <f t="shared" si="198"/>
        <v>0.25</v>
      </c>
      <c r="S2527" s="15" t="str">
        <f t="shared" si="199"/>
        <v>no progress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/>
      <c r="AA2527" s="9">
        <v>0</v>
      </c>
      <c r="AB2527" s="9"/>
      <c r="AC2527" s="9">
        <v>0</v>
      </c>
      <c r="AD2527" s="9"/>
      <c r="AE2527" s="9" t="s">
        <v>9135</v>
      </c>
      <c r="AF2527" s="9">
        <v>3</v>
      </c>
      <c r="AG2527" s="9"/>
      <c r="AH2527" s="9"/>
      <c r="AI2527" s="9"/>
      <c r="AJ2527" s="9"/>
    </row>
    <row r="2528" spans="1:36" x14ac:dyDescent="0.35">
      <c r="A2528" s="9" t="s">
        <v>3095</v>
      </c>
      <c r="B2528" s="9" t="s">
        <v>38</v>
      </c>
      <c r="C2528" s="9" t="s">
        <v>14504</v>
      </c>
      <c r="D2528" s="9" t="s">
        <v>29</v>
      </c>
      <c r="E2528" s="9" t="s">
        <v>9132</v>
      </c>
      <c r="F2528" s="9" t="str">
        <f>_xlfn.XLOOKUP(E2528,Total_Enrolled!C:C,Total_Enrolled!C:C)</f>
        <v>2025em1200009@bitspilani-digital.edu.in</v>
      </c>
      <c r="G2528" s="9" t="s">
        <v>9133</v>
      </c>
      <c r="H2528" s="9" t="s">
        <v>14516</v>
      </c>
      <c r="I2528" s="9" t="s">
        <v>9134</v>
      </c>
      <c r="J2528" s="9" t="b">
        <v>1</v>
      </c>
      <c r="K2528" s="9">
        <v>0</v>
      </c>
      <c r="L2528" s="9">
        <f>_xlfn.XLOOKUP(B2528,Courses!A:A,Courses!H:H)</f>
        <v>42</v>
      </c>
      <c r="M2528" s="14">
        <f t="shared" si="195"/>
        <v>0</v>
      </c>
      <c r="N2528" s="14" t="str">
        <f t="shared" si="196"/>
        <v>Not Active</v>
      </c>
      <c r="O2528" s="14" t="str" cm="1">
        <f t="array" ref="O2528">_xlfn.IFS(M2528=0,"0",
M2528&lt;=10%,"0-10",
TRUE,"&gt;10"
)&amp;" "&amp;"% progress"</f>
        <v>0 % progress</v>
      </c>
      <c r="P2528" s="15">
        <f t="shared" si="197"/>
        <v>1</v>
      </c>
      <c r="Q2528" s="15">
        <f>COUNTIFS($G:$G,$G2528)</f>
        <v>4</v>
      </c>
      <c r="R2528" s="16">
        <f t="shared" si="198"/>
        <v>0.25</v>
      </c>
      <c r="S2528" s="15" t="str">
        <f t="shared" si="199"/>
        <v>no progress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/>
      <c r="AA2528" s="9">
        <v>0</v>
      </c>
      <c r="AB2528" s="9"/>
      <c r="AC2528" s="9">
        <v>0</v>
      </c>
      <c r="AD2528" s="9"/>
      <c r="AE2528" s="9" t="s">
        <v>9135</v>
      </c>
      <c r="AF2528" s="9">
        <v>3</v>
      </c>
      <c r="AG2528" s="9"/>
      <c r="AH2528" s="9"/>
      <c r="AI2528" s="9"/>
      <c r="AJ2528" s="9"/>
    </row>
    <row r="2529" spans="1:36" x14ac:dyDescent="0.35">
      <c r="A2529" s="9" t="s">
        <v>3089</v>
      </c>
      <c r="B2529" s="9" t="s">
        <v>36</v>
      </c>
      <c r="C2529" s="9" t="s">
        <v>14504</v>
      </c>
      <c r="D2529" s="9" t="s">
        <v>29</v>
      </c>
      <c r="E2529" s="9" t="s">
        <v>9132</v>
      </c>
      <c r="F2529" s="9" t="str">
        <f>_xlfn.XLOOKUP(E2529,Total_Enrolled!C:C,Total_Enrolled!C:C)</f>
        <v>2025em1200009@bitspilani-digital.edu.in</v>
      </c>
      <c r="G2529" s="9" t="s">
        <v>9133</v>
      </c>
      <c r="H2529" s="9" t="s">
        <v>14516</v>
      </c>
      <c r="I2529" s="9" t="s">
        <v>9134</v>
      </c>
      <c r="J2529" s="9" t="b">
        <v>1</v>
      </c>
      <c r="K2529" s="9">
        <v>2</v>
      </c>
      <c r="L2529" s="9">
        <f>_xlfn.XLOOKUP(B2529,Courses!A:A,Courses!H:H)</f>
        <v>85</v>
      </c>
      <c r="M2529" s="14">
        <f t="shared" si="195"/>
        <v>2.3529411764705882E-2</v>
      </c>
      <c r="N2529" s="14" t="str">
        <f t="shared" si="196"/>
        <v>Active</v>
      </c>
      <c r="O2529" s="14" t="str" cm="1">
        <f t="array" ref="O2529">_xlfn.IFS(M2529=0,"0",
M2529&lt;=10%,"0-10",
TRUE,"&gt;10"
)&amp;" "&amp;"% progress"</f>
        <v>0-10 % progress</v>
      </c>
      <c r="P2529" s="15">
        <f t="shared" si="197"/>
        <v>0</v>
      </c>
      <c r="Q2529" s="15">
        <f>COUNTIFS($G:$G,$G2529)</f>
        <v>4</v>
      </c>
      <c r="R2529" s="16">
        <f t="shared" si="198"/>
        <v>0</v>
      </c>
      <c r="S2529" s="15" t="str">
        <f t="shared" si="199"/>
        <v>no 0% progess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/>
      <c r="AA2529" s="9">
        <v>0</v>
      </c>
      <c r="AB2529" s="9"/>
      <c r="AC2529" s="9">
        <v>36055</v>
      </c>
      <c r="AD2529" s="9" t="s">
        <v>9137</v>
      </c>
      <c r="AE2529" s="9" t="s">
        <v>9135</v>
      </c>
      <c r="AF2529" s="9">
        <v>3</v>
      </c>
      <c r="AG2529" s="9"/>
      <c r="AH2529" s="9"/>
      <c r="AI2529" s="9"/>
      <c r="AJ2529" s="9"/>
    </row>
    <row r="2530" spans="1:36" x14ac:dyDescent="0.35">
      <c r="A2530" s="9" t="s">
        <v>3089</v>
      </c>
      <c r="B2530" s="9" t="s">
        <v>36</v>
      </c>
      <c r="C2530" s="9" t="s">
        <v>14504</v>
      </c>
      <c r="D2530" s="9" t="s">
        <v>29</v>
      </c>
      <c r="E2530" s="9" t="s">
        <v>9138</v>
      </c>
      <c r="F2530" s="9" t="str">
        <f>_xlfn.XLOOKUP(E2530,Total_Enrolled!C:C,Total_Enrolled!C:C)</f>
        <v>2025em1200010@bitspilani-digital.edu.in</v>
      </c>
      <c r="G2530" s="9" t="s">
        <v>9139</v>
      </c>
      <c r="H2530" s="9" t="s">
        <v>14516</v>
      </c>
      <c r="I2530" s="9" t="s">
        <v>9140</v>
      </c>
      <c r="J2530" s="9" t="b">
        <v>1</v>
      </c>
      <c r="K2530" s="9">
        <v>34</v>
      </c>
      <c r="L2530" s="9">
        <f>_xlfn.XLOOKUP(B2530,Courses!A:A,Courses!H:H)</f>
        <v>85</v>
      </c>
      <c r="M2530" s="14">
        <f t="shared" si="195"/>
        <v>0.4</v>
      </c>
      <c r="N2530" s="14" t="str">
        <f t="shared" si="196"/>
        <v>Active</v>
      </c>
      <c r="O2530" s="14" t="str" cm="1">
        <f t="array" ref="O2530">_xlfn.IFS(M2530=0,"0",
M2530&lt;=10%,"0-10",
TRUE,"&gt;10"
)&amp;" "&amp;"% progress"</f>
        <v>&gt;10 % progress</v>
      </c>
      <c r="P2530" s="15">
        <f t="shared" si="197"/>
        <v>0</v>
      </c>
      <c r="Q2530" s="15">
        <f>COUNTIFS($G:$G,$G2530)</f>
        <v>4</v>
      </c>
      <c r="R2530" s="16">
        <f t="shared" si="198"/>
        <v>0</v>
      </c>
      <c r="S2530" s="15" t="str">
        <f t="shared" si="199"/>
        <v>no 0% progess</v>
      </c>
      <c r="T2530" s="9">
        <v>0</v>
      </c>
      <c r="U2530" s="9">
        <v>3</v>
      </c>
      <c r="V2530" s="9">
        <v>4</v>
      </c>
      <c r="W2530" s="9">
        <v>0</v>
      </c>
      <c r="X2530" s="9">
        <v>0</v>
      </c>
      <c r="Y2530" s="9">
        <v>8</v>
      </c>
      <c r="Z2530" s="9"/>
      <c r="AA2530" s="9">
        <v>0</v>
      </c>
      <c r="AB2530" s="9"/>
      <c r="AC2530" s="9">
        <v>20164</v>
      </c>
      <c r="AD2530" s="9" t="s">
        <v>9141</v>
      </c>
      <c r="AE2530" s="9" t="s">
        <v>9142</v>
      </c>
      <c r="AF2530" s="9">
        <v>31</v>
      </c>
      <c r="AG2530" s="9"/>
      <c r="AH2530" s="9" t="s">
        <v>9143</v>
      </c>
      <c r="AI2530" s="9"/>
      <c r="AJ2530" s="9"/>
    </row>
    <row r="2531" spans="1:36" x14ac:dyDescent="0.35">
      <c r="A2531" s="9" t="s">
        <v>3095</v>
      </c>
      <c r="B2531" s="9" t="s">
        <v>38</v>
      </c>
      <c r="C2531" s="9" t="s">
        <v>14504</v>
      </c>
      <c r="D2531" s="9" t="s">
        <v>29</v>
      </c>
      <c r="E2531" s="9" t="s">
        <v>9138</v>
      </c>
      <c r="F2531" s="9" t="str">
        <f>_xlfn.XLOOKUP(E2531,Total_Enrolled!C:C,Total_Enrolled!C:C)</f>
        <v>2025em1200010@bitspilani-digital.edu.in</v>
      </c>
      <c r="G2531" s="9" t="s">
        <v>9139</v>
      </c>
      <c r="H2531" s="9" t="s">
        <v>14516</v>
      </c>
      <c r="I2531" s="9" t="s">
        <v>9140</v>
      </c>
      <c r="J2531" s="9" t="b">
        <v>1</v>
      </c>
      <c r="K2531" s="9">
        <v>0</v>
      </c>
      <c r="L2531" s="9">
        <f>_xlfn.XLOOKUP(B2531,Courses!A:A,Courses!H:H)</f>
        <v>42</v>
      </c>
      <c r="M2531" s="14">
        <f t="shared" si="195"/>
        <v>0</v>
      </c>
      <c r="N2531" s="14" t="str">
        <f t="shared" si="196"/>
        <v>Not Active</v>
      </c>
      <c r="O2531" s="14" t="str" cm="1">
        <f t="array" ref="O2531">_xlfn.IFS(M2531=0,"0",
M2531&lt;=10%,"0-10",
TRUE,"&gt;10"
)&amp;" "&amp;"% progress"</f>
        <v>0 % progress</v>
      </c>
      <c r="P2531" s="15">
        <f t="shared" si="197"/>
        <v>1</v>
      </c>
      <c r="Q2531" s="15">
        <f>COUNTIFS($G:$G,$G2531)</f>
        <v>4</v>
      </c>
      <c r="R2531" s="16">
        <f t="shared" si="198"/>
        <v>0.25</v>
      </c>
      <c r="S2531" s="15" t="str">
        <f t="shared" si="199"/>
        <v>no progress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/>
      <c r="AA2531" s="9">
        <v>0</v>
      </c>
      <c r="AB2531" s="9"/>
      <c r="AC2531" s="9">
        <v>0</v>
      </c>
      <c r="AD2531" s="9"/>
      <c r="AE2531" s="9" t="s">
        <v>9142</v>
      </c>
      <c r="AF2531" s="9">
        <v>31</v>
      </c>
      <c r="AG2531" s="9"/>
      <c r="AH2531" s="9"/>
      <c r="AI2531" s="9"/>
      <c r="AJ2531" s="9"/>
    </row>
    <row r="2532" spans="1:36" x14ac:dyDescent="0.35">
      <c r="A2532" s="9" t="s">
        <v>3091</v>
      </c>
      <c r="B2532" s="9" t="s">
        <v>3092</v>
      </c>
      <c r="C2532" s="9" t="s">
        <v>14504</v>
      </c>
      <c r="D2532" s="9" t="s">
        <v>29</v>
      </c>
      <c r="E2532" s="9" t="s">
        <v>9138</v>
      </c>
      <c r="F2532" s="9" t="str">
        <f>_xlfn.XLOOKUP(E2532,Total_Enrolled!C:C,Total_Enrolled!C:C)</f>
        <v>2025em1200010@bitspilani-digital.edu.in</v>
      </c>
      <c r="G2532" s="9" t="s">
        <v>9139</v>
      </c>
      <c r="H2532" s="9" t="s">
        <v>14516</v>
      </c>
      <c r="I2532" s="9" t="s">
        <v>9140</v>
      </c>
      <c r="J2532" s="9" t="b">
        <v>1</v>
      </c>
      <c r="K2532" s="9">
        <v>34</v>
      </c>
      <c r="L2532" s="9">
        <f>_xlfn.XLOOKUP(B2532,Courses!A:A,Courses!H:H)</f>
        <v>36</v>
      </c>
      <c r="M2532" s="14">
        <f t="shared" si="195"/>
        <v>0.94444444444444442</v>
      </c>
      <c r="N2532" s="14" t="str">
        <f t="shared" si="196"/>
        <v>Active</v>
      </c>
      <c r="O2532" s="14" t="str" cm="1">
        <f t="array" ref="O2532">_xlfn.IFS(M2532=0,"0",
M2532&lt;=10%,"0-10",
TRUE,"&gt;10"
)&amp;" "&amp;"% progress"</f>
        <v>&gt;10 % progress</v>
      </c>
      <c r="P2532" s="15">
        <f t="shared" si="197"/>
        <v>0</v>
      </c>
      <c r="Q2532" s="15">
        <f>COUNTIFS($G:$G,$G2532)</f>
        <v>4</v>
      </c>
      <c r="R2532" s="16">
        <f t="shared" si="198"/>
        <v>0</v>
      </c>
      <c r="S2532" s="15" t="str">
        <f t="shared" si="199"/>
        <v>no 0% progess</v>
      </c>
      <c r="T2532" s="9">
        <v>0</v>
      </c>
      <c r="U2532" s="9">
        <v>5</v>
      </c>
      <c r="V2532" s="9">
        <v>5</v>
      </c>
      <c r="W2532" s="9">
        <v>1</v>
      </c>
      <c r="X2532" s="9">
        <v>0</v>
      </c>
      <c r="Y2532" s="9">
        <v>0</v>
      </c>
      <c r="Z2532" s="9" t="s">
        <v>9144</v>
      </c>
      <c r="AA2532" s="9">
        <v>0</v>
      </c>
      <c r="AB2532" s="9"/>
      <c r="AC2532" s="9">
        <v>37294</v>
      </c>
      <c r="AD2532" s="9" t="s">
        <v>9145</v>
      </c>
      <c r="AE2532" s="9" t="s">
        <v>9142</v>
      </c>
      <c r="AF2532" s="9">
        <v>31</v>
      </c>
      <c r="AG2532" s="9"/>
      <c r="AH2532" s="9" t="s">
        <v>9146</v>
      </c>
      <c r="AI2532" s="9" t="s">
        <v>9147</v>
      </c>
      <c r="AJ2532" s="9" t="s">
        <v>9148</v>
      </c>
    </row>
    <row r="2533" spans="1:36" x14ac:dyDescent="0.35">
      <c r="A2533" s="9" t="s">
        <v>3086</v>
      </c>
      <c r="B2533" s="9" t="s">
        <v>35</v>
      </c>
      <c r="C2533" s="9" t="s">
        <v>14504</v>
      </c>
      <c r="D2533" s="9" t="s">
        <v>29</v>
      </c>
      <c r="E2533" s="9" t="s">
        <v>9138</v>
      </c>
      <c r="F2533" s="9" t="str">
        <f>_xlfn.XLOOKUP(E2533,Total_Enrolled!C:C,Total_Enrolled!C:C)</f>
        <v>2025em1200010@bitspilani-digital.edu.in</v>
      </c>
      <c r="G2533" s="9" t="s">
        <v>9139</v>
      </c>
      <c r="H2533" s="9" t="s">
        <v>14516</v>
      </c>
      <c r="I2533" s="9" t="s">
        <v>9140</v>
      </c>
      <c r="J2533" s="9" t="b">
        <v>1</v>
      </c>
      <c r="K2533" s="9">
        <v>34</v>
      </c>
      <c r="L2533" s="9">
        <f>_xlfn.XLOOKUP(B2533,Courses!A:A,Courses!H:H)</f>
        <v>68</v>
      </c>
      <c r="M2533" s="14">
        <f t="shared" si="195"/>
        <v>0.5</v>
      </c>
      <c r="N2533" s="14" t="str">
        <f t="shared" si="196"/>
        <v>Active</v>
      </c>
      <c r="O2533" s="14" t="str" cm="1">
        <f t="array" ref="O2533">_xlfn.IFS(M2533=0,"0",
M2533&lt;=10%,"0-10",
TRUE,"&gt;10"
)&amp;" "&amp;"% progress"</f>
        <v>&gt;10 % progress</v>
      </c>
      <c r="P2533" s="15">
        <f t="shared" si="197"/>
        <v>0</v>
      </c>
      <c r="Q2533" s="15">
        <f>COUNTIFS($G:$G,$G2533)</f>
        <v>4</v>
      </c>
      <c r="R2533" s="16">
        <f t="shared" si="198"/>
        <v>0</v>
      </c>
      <c r="S2533" s="15" t="str">
        <f t="shared" si="199"/>
        <v>no 0% progess</v>
      </c>
      <c r="T2533" s="9">
        <v>0</v>
      </c>
      <c r="U2533" s="9">
        <v>7</v>
      </c>
      <c r="V2533" s="9">
        <v>10</v>
      </c>
      <c r="W2533" s="9">
        <v>0</v>
      </c>
      <c r="X2533" s="9">
        <v>0</v>
      </c>
      <c r="Y2533" s="9">
        <v>11</v>
      </c>
      <c r="Z2533" s="9"/>
      <c r="AA2533" s="9">
        <v>0</v>
      </c>
      <c r="AB2533" s="9"/>
      <c r="AC2533" s="9">
        <v>54861</v>
      </c>
      <c r="AD2533" s="9" t="s">
        <v>9149</v>
      </c>
      <c r="AE2533" s="9" t="s">
        <v>9142</v>
      </c>
      <c r="AF2533" s="9">
        <v>31</v>
      </c>
      <c r="AG2533" s="9"/>
      <c r="AH2533" s="9" t="s">
        <v>9150</v>
      </c>
      <c r="AI2533" s="9"/>
      <c r="AJ2533" s="9"/>
    </row>
    <row r="2534" spans="1:36" x14ac:dyDescent="0.35">
      <c r="A2534" s="9" t="s">
        <v>3086</v>
      </c>
      <c r="B2534" s="9" t="s">
        <v>35</v>
      </c>
      <c r="C2534" s="9" t="s">
        <v>14504</v>
      </c>
      <c r="D2534" s="9" t="s">
        <v>29</v>
      </c>
      <c r="E2534" s="9" t="s">
        <v>9151</v>
      </c>
      <c r="F2534" s="9" t="str">
        <f>_xlfn.XLOOKUP(E2534,Total_Enrolled!C:C,Total_Enrolled!C:C)</f>
        <v>2025em1200011@bitspilani-digital.edu.in</v>
      </c>
      <c r="G2534" s="9" t="s">
        <v>9152</v>
      </c>
      <c r="H2534" s="9" t="s">
        <v>14516</v>
      </c>
      <c r="I2534" s="9" t="s">
        <v>9153</v>
      </c>
      <c r="J2534" s="9" t="b">
        <v>1</v>
      </c>
      <c r="K2534" s="9">
        <v>38</v>
      </c>
      <c r="L2534" s="9">
        <f>_xlfn.XLOOKUP(B2534,Courses!A:A,Courses!H:H)</f>
        <v>68</v>
      </c>
      <c r="M2534" s="14">
        <f t="shared" si="195"/>
        <v>0.55882352941176472</v>
      </c>
      <c r="N2534" s="14" t="str">
        <f t="shared" si="196"/>
        <v>Active</v>
      </c>
      <c r="O2534" s="14" t="str" cm="1">
        <f t="array" ref="O2534">_xlfn.IFS(M2534=0,"0",
M2534&lt;=10%,"0-10",
TRUE,"&gt;10"
)&amp;" "&amp;"% progress"</f>
        <v>&gt;10 % progress</v>
      </c>
      <c r="P2534" s="15">
        <f t="shared" si="197"/>
        <v>0</v>
      </c>
      <c r="Q2534" s="15">
        <f>COUNTIFS($G:$G,$G2534)</f>
        <v>4</v>
      </c>
      <c r="R2534" s="16">
        <f t="shared" si="198"/>
        <v>0</v>
      </c>
      <c r="S2534" s="15" t="str">
        <f t="shared" si="199"/>
        <v>no 0% progess</v>
      </c>
      <c r="T2534" s="9">
        <v>0</v>
      </c>
      <c r="U2534" s="9">
        <v>6</v>
      </c>
      <c r="V2534" s="9">
        <v>7</v>
      </c>
      <c r="W2534" s="9">
        <v>1</v>
      </c>
      <c r="X2534" s="9">
        <v>0</v>
      </c>
      <c r="Y2534" s="9">
        <v>46</v>
      </c>
      <c r="Z2534" s="9" t="s">
        <v>9155</v>
      </c>
      <c r="AA2534" s="9">
        <v>0</v>
      </c>
      <c r="AB2534" s="9"/>
      <c r="AC2534" s="9">
        <v>35125</v>
      </c>
      <c r="AD2534" s="9" t="s">
        <v>9156</v>
      </c>
      <c r="AE2534" s="9" t="s">
        <v>9154</v>
      </c>
      <c r="AF2534" s="9">
        <v>107</v>
      </c>
      <c r="AG2534" s="9"/>
      <c r="AH2534" s="9" t="s">
        <v>9157</v>
      </c>
      <c r="AI2534" s="9"/>
      <c r="AJ2534" s="9"/>
    </row>
    <row r="2535" spans="1:36" x14ac:dyDescent="0.35">
      <c r="A2535" s="9" t="s">
        <v>3091</v>
      </c>
      <c r="B2535" s="9" t="s">
        <v>3092</v>
      </c>
      <c r="C2535" s="9" t="s">
        <v>14504</v>
      </c>
      <c r="D2535" s="9" t="s">
        <v>29</v>
      </c>
      <c r="E2535" s="9" t="s">
        <v>9151</v>
      </c>
      <c r="F2535" s="9" t="str">
        <f>_xlfn.XLOOKUP(E2535,Total_Enrolled!C:C,Total_Enrolled!C:C)</f>
        <v>2025em1200011@bitspilani-digital.edu.in</v>
      </c>
      <c r="G2535" s="9" t="s">
        <v>9152</v>
      </c>
      <c r="H2535" s="9" t="s">
        <v>14516</v>
      </c>
      <c r="I2535" s="9" t="s">
        <v>9153</v>
      </c>
      <c r="J2535" s="9" t="b">
        <v>1</v>
      </c>
      <c r="K2535" s="9">
        <v>42</v>
      </c>
      <c r="L2535" s="9">
        <f>_xlfn.XLOOKUP(B2535,Courses!A:A,Courses!H:H)</f>
        <v>36</v>
      </c>
      <c r="M2535" s="14">
        <f t="shared" si="195"/>
        <v>1.1666666666666667</v>
      </c>
      <c r="N2535" s="14" t="str">
        <f t="shared" si="196"/>
        <v>Active</v>
      </c>
      <c r="O2535" s="14" t="str" cm="1">
        <f t="array" ref="O2535">_xlfn.IFS(M2535=0,"0",
M2535&lt;=10%,"0-10",
TRUE,"&gt;10"
)&amp;" "&amp;"% progress"</f>
        <v>&gt;10 % progress</v>
      </c>
      <c r="P2535" s="15">
        <f t="shared" si="197"/>
        <v>0</v>
      </c>
      <c r="Q2535" s="15">
        <f>COUNTIFS($G:$G,$G2535)</f>
        <v>4</v>
      </c>
      <c r="R2535" s="16">
        <f t="shared" si="198"/>
        <v>0</v>
      </c>
      <c r="S2535" s="15" t="str">
        <f t="shared" si="199"/>
        <v>no 0% progess</v>
      </c>
      <c r="T2535" s="9">
        <v>0</v>
      </c>
      <c r="U2535" s="9">
        <v>9</v>
      </c>
      <c r="V2535" s="9">
        <v>13</v>
      </c>
      <c r="W2535" s="9">
        <v>2</v>
      </c>
      <c r="X2535" s="9">
        <v>0</v>
      </c>
      <c r="Y2535" s="9">
        <v>30</v>
      </c>
      <c r="Z2535" s="9" t="s">
        <v>9158</v>
      </c>
      <c r="AA2535" s="9">
        <v>0</v>
      </c>
      <c r="AB2535" s="9"/>
      <c r="AC2535" s="9">
        <v>46734</v>
      </c>
      <c r="AD2535" s="9" t="s">
        <v>9159</v>
      </c>
      <c r="AE2535" s="9" t="s">
        <v>9154</v>
      </c>
      <c r="AF2535" s="9">
        <v>107</v>
      </c>
      <c r="AG2535" s="9"/>
      <c r="AH2535" s="9" t="s">
        <v>9160</v>
      </c>
      <c r="AI2535" s="9" t="s">
        <v>9161</v>
      </c>
      <c r="AJ2535" s="9" t="s">
        <v>9162</v>
      </c>
    </row>
    <row r="2536" spans="1:36" x14ac:dyDescent="0.35">
      <c r="A2536" s="9" t="s">
        <v>3095</v>
      </c>
      <c r="B2536" s="9" t="s">
        <v>38</v>
      </c>
      <c r="C2536" s="9" t="s">
        <v>14504</v>
      </c>
      <c r="D2536" s="9" t="s">
        <v>29</v>
      </c>
      <c r="E2536" s="9" t="s">
        <v>9151</v>
      </c>
      <c r="F2536" s="9" t="str">
        <f>_xlfn.XLOOKUP(E2536,Total_Enrolled!C:C,Total_Enrolled!C:C)</f>
        <v>2025em1200011@bitspilani-digital.edu.in</v>
      </c>
      <c r="G2536" s="9" t="s">
        <v>9152</v>
      </c>
      <c r="H2536" s="9" t="s">
        <v>14516</v>
      </c>
      <c r="I2536" s="9" t="s">
        <v>9153</v>
      </c>
      <c r="J2536" s="9" t="b">
        <v>1</v>
      </c>
      <c r="K2536" s="9">
        <v>0</v>
      </c>
      <c r="L2536" s="9">
        <f>_xlfn.XLOOKUP(B2536,Courses!A:A,Courses!H:H)</f>
        <v>42</v>
      </c>
      <c r="M2536" s="14">
        <f t="shared" si="195"/>
        <v>0</v>
      </c>
      <c r="N2536" s="14" t="str">
        <f t="shared" si="196"/>
        <v>Not Active</v>
      </c>
      <c r="O2536" s="14" t="str" cm="1">
        <f t="array" ref="O2536">_xlfn.IFS(M2536=0,"0",
M2536&lt;=10%,"0-10",
TRUE,"&gt;10"
)&amp;" "&amp;"% progress"</f>
        <v>0 % progress</v>
      </c>
      <c r="P2536" s="15">
        <f t="shared" si="197"/>
        <v>1</v>
      </c>
      <c r="Q2536" s="15">
        <f>COUNTIFS($G:$G,$G2536)</f>
        <v>4</v>
      </c>
      <c r="R2536" s="16">
        <f t="shared" si="198"/>
        <v>0.25</v>
      </c>
      <c r="S2536" s="15" t="str">
        <f t="shared" si="199"/>
        <v>no progress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/>
      <c r="AA2536" s="9">
        <v>0</v>
      </c>
      <c r="AB2536" s="9"/>
      <c r="AC2536" s="9">
        <v>0</v>
      </c>
      <c r="AD2536" s="9" t="s">
        <v>9163</v>
      </c>
      <c r="AE2536" s="9" t="s">
        <v>9154</v>
      </c>
      <c r="AF2536" s="9">
        <v>107</v>
      </c>
      <c r="AG2536" s="9"/>
      <c r="AH2536" s="9"/>
      <c r="AI2536" s="9"/>
      <c r="AJ2536" s="9"/>
    </row>
    <row r="2537" spans="1:36" x14ac:dyDescent="0.35">
      <c r="A2537" s="9" t="s">
        <v>3089</v>
      </c>
      <c r="B2537" s="9" t="s">
        <v>36</v>
      </c>
      <c r="C2537" s="9" t="s">
        <v>14504</v>
      </c>
      <c r="D2537" s="9" t="s">
        <v>29</v>
      </c>
      <c r="E2537" s="9" t="s">
        <v>9151</v>
      </c>
      <c r="F2537" s="9" t="str">
        <f>_xlfn.XLOOKUP(E2537,Total_Enrolled!C:C,Total_Enrolled!C:C)</f>
        <v>2025em1200011@bitspilani-digital.edu.in</v>
      </c>
      <c r="G2537" s="9" t="s">
        <v>9152</v>
      </c>
      <c r="H2537" s="9" t="s">
        <v>14516</v>
      </c>
      <c r="I2537" s="9" t="s">
        <v>9153</v>
      </c>
      <c r="J2537" s="9" t="b">
        <v>1</v>
      </c>
      <c r="K2537" s="9">
        <v>68</v>
      </c>
      <c r="L2537" s="9">
        <f>_xlfn.XLOOKUP(B2537,Courses!A:A,Courses!H:H)</f>
        <v>85</v>
      </c>
      <c r="M2537" s="14">
        <f t="shared" si="195"/>
        <v>0.8</v>
      </c>
      <c r="N2537" s="14" t="str">
        <f t="shared" si="196"/>
        <v>Active</v>
      </c>
      <c r="O2537" s="14" t="str" cm="1">
        <f t="array" ref="O2537">_xlfn.IFS(M2537=0,"0",
M2537&lt;=10%,"0-10",
TRUE,"&gt;10"
)&amp;" "&amp;"% progress"</f>
        <v>&gt;10 % progress</v>
      </c>
      <c r="P2537" s="15">
        <f t="shared" si="197"/>
        <v>0</v>
      </c>
      <c r="Q2537" s="15">
        <f>COUNTIFS($G:$G,$G2537)</f>
        <v>4</v>
      </c>
      <c r="R2537" s="16">
        <f t="shared" si="198"/>
        <v>0</v>
      </c>
      <c r="S2537" s="15" t="str">
        <f t="shared" si="199"/>
        <v>no 0% progess</v>
      </c>
      <c r="T2537" s="9">
        <v>0</v>
      </c>
      <c r="U2537" s="9">
        <v>10</v>
      </c>
      <c r="V2537" s="9">
        <v>17</v>
      </c>
      <c r="W2537" s="9">
        <v>1</v>
      </c>
      <c r="X2537" s="9">
        <v>0</v>
      </c>
      <c r="Y2537" s="9">
        <v>91</v>
      </c>
      <c r="Z2537" s="9" t="s">
        <v>9164</v>
      </c>
      <c r="AA2537" s="9">
        <v>0</v>
      </c>
      <c r="AB2537" s="9"/>
      <c r="AC2537" s="9">
        <v>26356</v>
      </c>
      <c r="AD2537" s="9" t="s">
        <v>9165</v>
      </c>
      <c r="AE2537" s="9" t="s">
        <v>9154</v>
      </c>
      <c r="AF2537" s="9">
        <v>107</v>
      </c>
      <c r="AG2537" s="9"/>
      <c r="AH2537" s="9" t="s">
        <v>9166</v>
      </c>
      <c r="AI2537" s="9"/>
      <c r="AJ2537" s="9"/>
    </row>
    <row r="2538" spans="1:36" x14ac:dyDescent="0.35">
      <c r="A2538" s="9" t="s">
        <v>3089</v>
      </c>
      <c r="B2538" s="9" t="s">
        <v>36</v>
      </c>
      <c r="C2538" s="9" t="s">
        <v>14504</v>
      </c>
      <c r="D2538" s="9" t="s">
        <v>29</v>
      </c>
      <c r="E2538" s="9" t="s">
        <v>9167</v>
      </c>
      <c r="F2538" s="9" t="str">
        <f>_xlfn.XLOOKUP(E2538,Total_Enrolled!C:C,Total_Enrolled!C:C)</f>
        <v>2025em1200012@bitspilani-digital.edu.in</v>
      </c>
      <c r="G2538" s="9" t="s">
        <v>9168</v>
      </c>
      <c r="H2538" s="9" t="s">
        <v>14516</v>
      </c>
      <c r="I2538" s="9" t="s">
        <v>9169</v>
      </c>
      <c r="J2538" s="9" t="b">
        <v>1</v>
      </c>
      <c r="K2538" s="9">
        <v>82</v>
      </c>
      <c r="L2538" s="9">
        <f>_xlfn.XLOOKUP(B2538,Courses!A:A,Courses!H:H)</f>
        <v>85</v>
      </c>
      <c r="M2538" s="14">
        <f t="shared" si="195"/>
        <v>0.96470588235294119</v>
      </c>
      <c r="N2538" s="14" t="str">
        <f t="shared" si="196"/>
        <v>Active</v>
      </c>
      <c r="O2538" s="14" t="str" cm="1">
        <f t="array" ref="O2538">_xlfn.IFS(M2538=0,"0",
M2538&lt;=10%,"0-10",
TRUE,"&gt;10"
)&amp;" "&amp;"% progress"</f>
        <v>&gt;10 % progress</v>
      </c>
      <c r="P2538" s="15">
        <f t="shared" si="197"/>
        <v>0</v>
      </c>
      <c r="Q2538" s="15">
        <f>COUNTIFS($G:$G,$G2538)</f>
        <v>4</v>
      </c>
      <c r="R2538" s="16">
        <f t="shared" si="198"/>
        <v>0</v>
      </c>
      <c r="S2538" s="15" t="str">
        <f t="shared" si="199"/>
        <v>no 0% progess</v>
      </c>
      <c r="T2538" s="9">
        <v>0</v>
      </c>
      <c r="U2538" s="9">
        <v>1</v>
      </c>
      <c r="V2538" s="9">
        <v>1</v>
      </c>
      <c r="W2538" s="9">
        <v>0</v>
      </c>
      <c r="X2538" s="9">
        <v>0</v>
      </c>
      <c r="Y2538" s="9">
        <v>0</v>
      </c>
      <c r="Z2538" s="9"/>
      <c r="AA2538" s="9">
        <v>0</v>
      </c>
      <c r="AB2538" s="9"/>
      <c r="AC2538" s="9">
        <v>215</v>
      </c>
      <c r="AD2538" s="9" t="s">
        <v>9170</v>
      </c>
      <c r="AE2538" s="9" t="s">
        <v>9171</v>
      </c>
      <c r="AF2538" s="9">
        <v>10</v>
      </c>
      <c r="AG2538" s="9"/>
      <c r="AH2538" s="9" t="s">
        <v>9172</v>
      </c>
      <c r="AI2538" s="9"/>
      <c r="AJ2538" s="9"/>
    </row>
    <row r="2539" spans="1:36" x14ac:dyDescent="0.35">
      <c r="A2539" s="9" t="s">
        <v>3095</v>
      </c>
      <c r="B2539" s="9" t="s">
        <v>38</v>
      </c>
      <c r="C2539" s="9" t="s">
        <v>14504</v>
      </c>
      <c r="D2539" s="9" t="s">
        <v>29</v>
      </c>
      <c r="E2539" s="9" t="s">
        <v>9167</v>
      </c>
      <c r="F2539" s="9" t="str">
        <f>_xlfn.XLOOKUP(E2539,Total_Enrolled!C:C,Total_Enrolled!C:C)</f>
        <v>2025em1200012@bitspilani-digital.edu.in</v>
      </c>
      <c r="G2539" s="9" t="s">
        <v>9168</v>
      </c>
      <c r="H2539" s="9" t="s">
        <v>14516</v>
      </c>
      <c r="I2539" s="9" t="s">
        <v>9169</v>
      </c>
      <c r="J2539" s="9" t="b">
        <v>1</v>
      </c>
      <c r="K2539" s="9">
        <v>0</v>
      </c>
      <c r="L2539" s="9">
        <f>_xlfn.XLOOKUP(B2539,Courses!A:A,Courses!H:H)</f>
        <v>42</v>
      </c>
      <c r="M2539" s="14">
        <f t="shared" si="195"/>
        <v>0</v>
      </c>
      <c r="N2539" s="14" t="str">
        <f t="shared" si="196"/>
        <v>Not Active</v>
      </c>
      <c r="O2539" s="14" t="str" cm="1">
        <f t="array" ref="O2539">_xlfn.IFS(M2539=0,"0",
M2539&lt;=10%,"0-10",
TRUE,"&gt;10"
)&amp;" "&amp;"% progress"</f>
        <v>0 % progress</v>
      </c>
      <c r="P2539" s="15">
        <f t="shared" si="197"/>
        <v>1</v>
      </c>
      <c r="Q2539" s="15">
        <f>COUNTIFS($G:$G,$G2539)</f>
        <v>4</v>
      </c>
      <c r="R2539" s="16">
        <f t="shared" si="198"/>
        <v>0.25</v>
      </c>
      <c r="S2539" s="15" t="str">
        <f t="shared" si="199"/>
        <v>no progress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/>
      <c r="AA2539" s="9">
        <v>0</v>
      </c>
      <c r="AB2539" s="9"/>
      <c r="AC2539" s="9">
        <v>0</v>
      </c>
      <c r="AD2539" s="9"/>
      <c r="AE2539" s="9" t="s">
        <v>9171</v>
      </c>
      <c r="AF2539" s="9">
        <v>10</v>
      </c>
      <c r="AG2539" s="9"/>
      <c r="AH2539" s="9"/>
      <c r="AI2539" s="9"/>
      <c r="AJ2539" s="9"/>
    </row>
    <row r="2540" spans="1:36" x14ac:dyDescent="0.35">
      <c r="A2540" s="9" t="s">
        <v>3091</v>
      </c>
      <c r="B2540" s="9" t="s">
        <v>3092</v>
      </c>
      <c r="C2540" s="9" t="s">
        <v>14504</v>
      </c>
      <c r="D2540" s="9" t="s">
        <v>29</v>
      </c>
      <c r="E2540" s="9" t="s">
        <v>9167</v>
      </c>
      <c r="F2540" s="9" t="str">
        <f>_xlfn.XLOOKUP(E2540,Total_Enrolled!C:C,Total_Enrolled!C:C)</f>
        <v>2025em1200012@bitspilani-digital.edu.in</v>
      </c>
      <c r="G2540" s="9" t="s">
        <v>9168</v>
      </c>
      <c r="H2540" s="9" t="s">
        <v>14516</v>
      </c>
      <c r="I2540" s="9" t="s">
        <v>9169</v>
      </c>
      <c r="J2540" s="9" t="b">
        <v>1</v>
      </c>
      <c r="K2540" s="9">
        <v>66</v>
      </c>
      <c r="L2540" s="9">
        <f>_xlfn.XLOOKUP(B2540,Courses!A:A,Courses!H:H)</f>
        <v>36</v>
      </c>
      <c r="M2540" s="14">
        <f t="shared" si="195"/>
        <v>1.8333333333333333</v>
      </c>
      <c r="N2540" s="14" t="str">
        <f t="shared" si="196"/>
        <v>Active</v>
      </c>
      <c r="O2540" s="14" t="str" cm="1">
        <f t="array" ref="O2540">_xlfn.IFS(M2540=0,"0",
M2540&lt;=10%,"0-10",
TRUE,"&gt;10"
)&amp;" "&amp;"% progress"</f>
        <v>&gt;10 % progress</v>
      </c>
      <c r="P2540" s="15">
        <f t="shared" si="197"/>
        <v>0</v>
      </c>
      <c r="Q2540" s="15">
        <f>COUNTIFS($G:$G,$G2540)</f>
        <v>4</v>
      </c>
      <c r="R2540" s="16">
        <f t="shared" si="198"/>
        <v>0</v>
      </c>
      <c r="S2540" s="15" t="str">
        <f t="shared" si="199"/>
        <v>no 0% progess</v>
      </c>
      <c r="T2540" s="9">
        <v>0</v>
      </c>
      <c r="U2540" s="9">
        <v>22</v>
      </c>
      <c r="V2540" s="9">
        <v>22</v>
      </c>
      <c r="W2540" s="9">
        <v>0</v>
      </c>
      <c r="X2540" s="9">
        <v>0</v>
      </c>
      <c r="Y2540" s="9">
        <v>0</v>
      </c>
      <c r="Z2540" s="9"/>
      <c r="AA2540" s="9">
        <v>0</v>
      </c>
      <c r="AB2540" s="9"/>
      <c r="AC2540" s="9">
        <v>233</v>
      </c>
      <c r="AD2540" s="9" t="s">
        <v>9173</v>
      </c>
      <c r="AE2540" s="9" t="s">
        <v>9171</v>
      </c>
      <c r="AF2540" s="9">
        <v>10</v>
      </c>
      <c r="AG2540" s="9"/>
      <c r="AH2540" s="9" t="s">
        <v>9174</v>
      </c>
      <c r="AI2540" s="9" t="s">
        <v>9175</v>
      </c>
      <c r="AJ2540" s="9" t="s">
        <v>9176</v>
      </c>
    </row>
    <row r="2541" spans="1:36" x14ac:dyDescent="0.35">
      <c r="A2541" s="9" t="s">
        <v>3086</v>
      </c>
      <c r="B2541" s="9" t="s">
        <v>35</v>
      </c>
      <c r="C2541" s="9" t="s">
        <v>14504</v>
      </c>
      <c r="D2541" s="9" t="s">
        <v>29</v>
      </c>
      <c r="E2541" s="9" t="s">
        <v>9167</v>
      </c>
      <c r="F2541" s="9" t="str">
        <f>_xlfn.XLOOKUP(E2541,Total_Enrolled!C:C,Total_Enrolled!C:C)</f>
        <v>2025em1200012@bitspilani-digital.edu.in</v>
      </c>
      <c r="G2541" s="9" t="s">
        <v>9168</v>
      </c>
      <c r="H2541" s="9" t="s">
        <v>14516</v>
      </c>
      <c r="I2541" s="9" t="s">
        <v>9169</v>
      </c>
      <c r="J2541" s="9" t="b">
        <v>1</v>
      </c>
      <c r="K2541" s="9">
        <v>44</v>
      </c>
      <c r="L2541" s="9">
        <f>_xlfn.XLOOKUP(B2541,Courses!A:A,Courses!H:H)</f>
        <v>68</v>
      </c>
      <c r="M2541" s="14">
        <f t="shared" si="195"/>
        <v>0.6470588235294118</v>
      </c>
      <c r="N2541" s="14" t="str">
        <f t="shared" si="196"/>
        <v>Active</v>
      </c>
      <c r="O2541" s="14" t="str" cm="1">
        <f t="array" ref="O2541">_xlfn.IFS(M2541=0,"0",
M2541&lt;=10%,"0-10",
TRUE,"&gt;10"
)&amp;" "&amp;"% progress"</f>
        <v>&gt;10 % progress</v>
      </c>
      <c r="P2541" s="15">
        <f t="shared" si="197"/>
        <v>0</v>
      </c>
      <c r="Q2541" s="15">
        <f>COUNTIFS($G:$G,$G2541)</f>
        <v>4</v>
      </c>
      <c r="R2541" s="16">
        <f t="shared" si="198"/>
        <v>0</v>
      </c>
      <c r="S2541" s="15" t="str">
        <f t="shared" si="199"/>
        <v>no 0% progess</v>
      </c>
      <c r="T2541" s="9">
        <v>0</v>
      </c>
      <c r="U2541" s="9">
        <v>6</v>
      </c>
      <c r="V2541" s="9">
        <v>6</v>
      </c>
      <c r="W2541" s="9">
        <v>0</v>
      </c>
      <c r="X2541" s="9">
        <v>0</v>
      </c>
      <c r="Y2541" s="9">
        <v>7</v>
      </c>
      <c r="Z2541" s="9"/>
      <c r="AA2541" s="9">
        <v>0</v>
      </c>
      <c r="AB2541" s="9"/>
      <c r="AC2541" s="9">
        <v>1729</v>
      </c>
      <c r="AD2541" s="9" t="s">
        <v>9177</v>
      </c>
      <c r="AE2541" s="9" t="s">
        <v>9171</v>
      </c>
      <c r="AF2541" s="9">
        <v>10</v>
      </c>
      <c r="AG2541" s="9"/>
      <c r="AH2541" s="9" t="s">
        <v>9178</v>
      </c>
      <c r="AI2541" s="9"/>
      <c r="AJ2541" s="9"/>
    </row>
    <row r="2542" spans="1:36" x14ac:dyDescent="0.35">
      <c r="A2542" s="9" t="s">
        <v>3086</v>
      </c>
      <c r="B2542" s="9" t="s">
        <v>35</v>
      </c>
      <c r="C2542" s="9" t="s">
        <v>14504</v>
      </c>
      <c r="D2542" s="9" t="s">
        <v>29</v>
      </c>
      <c r="E2542" s="9" t="s">
        <v>9179</v>
      </c>
      <c r="F2542" s="9" t="str">
        <f>_xlfn.XLOOKUP(E2542,Total_Enrolled!C:C,Total_Enrolled!C:C)</f>
        <v>2025em1200013@bitspilani-digital.edu.in</v>
      </c>
      <c r="G2542" s="9" t="s">
        <v>9180</v>
      </c>
      <c r="H2542" s="9" t="s">
        <v>14516</v>
      </c>
      <c r="I2542" s="9" t="s">
        <v>9181</v>
      </c>
      <c r="J2542" s="9" t="b">
        <v>1</v>
      </c>
      <c r="K2542" s="9">
        <v>41</v>
      </c>
      <c r="L2542" s="9">
        <f>_xlfn.XLOOKUP(B2542,Courses!A:A,Courses!H:H)</f>
        <v>68</v>
      </c>
      <c r="M2542" s="14">
        <f t="shared" si="195"/>
        <v>0.6029411764705882</v>
      </c>
      <c r="N2542" s="14" t="str">
        <f t="shared" si="196"/>
        <v>Active</v>
      </c>
      <c r="O2542" s="14" t="str" cm="1">
        <f t="array" ref="O2542">_xlfn.IFS(M2542=0,"0",
M2542&lt;=10%,"0-10",
TRUE,"&gt;10"
)&amp;" "&amp;"% progress"</f>
        <v>&gt;10 % progress</v>
      </c>
      <c r="P2542" s="15">
        <f t="shared" si="197"/>
        <v>0</v>
      </c>
      <c r="Q2542" s="15">
        <f>COUNTIFS($G:$G,$G2542)</f>
        <v>4</v>
      </c>
      <c r="R2542" s="16">
        <f t="shared" si="198"/>
        <v>0</v>
      </c>
      <c r="S2542" s="15" t="str">
        <f t="shared" si="199"/>
        <v>no 0% progess</v>
      </c>
      <c r="T2542" s="9">
        <v>0</v>
      </c>
      <c r="U2542" s="9">
        <v>1</v>
      </c>
      <c r="V2542" s="9">
        <v>1</v>
      </c>
      <c r="W2542" s="9">
        <v>0</v>
      </c>
      <c r="X2542" s="9">
        <v>0</v>
      </c>
      <c r="Y2542" s="9">
        <v>5</v>
      </c>
      <c r="Z2542" s="9"/>
      <c r="AA2542" s="9">
        <v>0</v>
      </c>
      <c r="AB2542" s="9"/>
      <c r="AC2542" s="9">
        <v>14322</v>
      </c>
      <c r="AD2542" s="9" t="s">
        <v>9183</v>
      </c>
      <c r="AE2542" s="9" t="s">
        <v>9182</v>
      </c>
      <c r="AF2542" s="9">
        <v>19</v>
      </c>
      <c r="AG2542" s="9"/>
      <c r="AH2542" s="9" t="s">
        <v>9184</v>
      </c>
      <c r="AI2542" s="9"/>
      <c r="AJ2542" s="9"/>
    </row>
    <row r="2543" spans="1:36" x14ac:dyDescent="0.35">
      <c r="A2543" s="9" t="s">
        <v>3091</v>
      </c>
      <c r="B2543" s="9" t="s">
        <v>3092</v>
      </c>
      <c r="C2543" s="9" t="s">
        <v>14504</v>
      </c>
      <c r="D2543" s="9" t="s">
        <v>29</v>
      </c>
      <c r="E2543" s="9" t="s">
        <v>9179</v>
      </c>
      <c r="F2543" s="9" t="str">
        <f>_xlfn.XLOOKUP(E2543,Total_Enrolled!C:C,Total_Enrolled!C:C)</f>
        <v>2025em1200013@bitspilani-digital.edu.in</v>
      </c>
      <c r="G2543" s="9" t="s">
        <v>9180</v>
      </c>
      <c r="H2543" s="9" t="s">
        <v>14516</v>
      </c>
      <c r="I2543" s="9" t="s">
        <v>9181</v>
      </c>
      <c r="J2543" s="9" t="b">
        <v>1</v>
      </c>
      <c r="K2543" s="9">
        <v>11</v>
      </c>
      <c r="L2543" s="9">
        <f>_xlfn.XLOOKUP(B2543,Courses!A:A,Courses!H:H)</f>
        <v>36</v>
      </c>
      <c r="M2543" s="14">
        <f t="shared" si="195"/>
        <v>0.30555555555555558</v>
      </c>
      <c r="N2543" s="14" t="str">
        <f t="shared" si="196"/>
        <v>Active</v>
      </c>
      <c r="O2543" s="14" t="str" cm="1">
        <f t="array" ref="O2543">_xlfn.IFS(M2543=0,"0",
M2543&lt;=10%,"0-10",
TRUE,"&gt;10"
)&amp;" "&amp;"% progress"</f>
        <v>&gt;10 % progress</v>
      </c>
      <c r="P2543" s="15">
        <f t="shared" si="197"/>
        <v>0</v>
      </c>
      <c r="Q2543" s="15">
        <f>COUNTIFS($G:$G,$G2543)</f>
        <v>4</v>
      </c>
      <c r="R2543" s="16">
        <f t="shared" si="198"/>
        <v>0</v>
      </c>
      <c r="S2543" s="15" t="str">
        <f t="shared" si="199"/>
        <v>no 0% progess</v>
      </c>
      <c r="T2543" s="9">
        <v>0</v>
      </c>
      <c r="U2543" s="9">
        <v>2</v>
      </c>
      <c r="V2543" s="9">
        <v>2</v>
      </c>
      <c r="W2543" s="9">
        <v>0</v>
      </c>
      <c r="X2543" s="9">
        <v>0</v>
      </c>
      <c r="Y2543" s="9">
        <v>0</v>
      </c>
      <c r="Z2543" s="9"/>
      <c r="AA2543" s="9">
        <v>0</v>
      </c>
      <c r="AB2543" s="9"/>
      <c r="AC2543" s="9">
        <v>9835</v>
      </c>
      <c r="AD2543" s="9" t="s">
        <v>9185</v>
      </c>
      <c r="AE2543" s="9" t="s">
        <v>9182</v>
      </c>
      <c r="AF2543" s="9">
        <v>19</v>
      </c>
      <c r="AG2543" s="9"/>
      <c r="AH2543" s="9" t="s">
        <v>9186</v>
      </c>
      <c r="AI2543" s="9" t="s">
        <v>9187</v>
      </c>
      <c r="AJ2543" s="9" t="s">
        <v>9188</v>
      </c>
    </row>
    <row r="2544" spans="1:36" x14ac:dyDescent="0.35">
      <c r="A2544" s="9" t="s">
        <v>3095</v>
      </c>
      <c r="B2544" s="9" t="s">
        <v>38</v>
      </c>
      <c r="C2544" s="9" t="s">
        <v>14504</v>
      </c>
      <c r="D2544" s="9" t="s">
        <v>29</v>
      </c>
      <c r="E2544" s="9" t="s">
        <v>9179</v>
      </c>
      <c r="F2544" s="9" t="str">
        <f>_xlfn.XLOOKUP(E2544,Total_Enrolled!C:C,Total_Enrolled!C:C)</f>
        <v>2025em1200013@bitspilani-digital.edu.in</v>
      </c>
      <c r="G2544" s="9" t="s">
        <v>9180</v>
      </c>
      <c r="H2544" s="9" t="s">
        <v>14516</v>
      </c>
      <c r="I2544" s="9" t="s">
        <v>9181</v>
      </c>
      <c r="J2544" s="9" t="b">
        <v>1</v>
      </c>
      <c r="K2544" s="9">
        <v>5</v>
      </c>
      <c r="L2544" s="9">
        <f>_xlfn.XLOOKUP(B2544,Courses!A:A,Courses!H:H)</f>
        <v>42</v>
      </c>
      <c r="M2544" s="14">
        <f t="shared" si="195"/>
        <v>0.11904761904761904</v>
      </c>
      <c r="N2544" s="14" t="str">
        <f t="shared" si="196"/>
        <v>Active</v>
      </c>
      <c r="O2544" s="14" t="str" cm="1">
        <f t="array" ref="O2544">_xlfn.IFS(M2544=0,"0",
M2544&lt;=10%,"0-10",
TRUE,"&gt;10"
)&amp;" "&amp;"% progress"</f>
        <v>&gt;10 % progress</v>
      </c>
      <c r="P2544" s="15">
        <f t="shared" si="197"/>
        <v>0</v>
      </c>
      <c r="Q2544" s="15">
        <f>COUNTIFS($G:$G,$G2544)</f>
        <v>4</v>
      </c>
      <c r="R2544" s="16">
        <f t="shared" si="198"/>
        <v>0</v>
      </c>
      <c r="S2544" s="15" t="str">
        <f t="shared" si="199"/>
        <v>no 0% progess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/>
      <c r="AA2544" s="9">
        <v>0</v>
      </c>
      <c r="AB2544" s="9"/>
      <c r="AC2544" s="9">
        <v>406</v>
      </c>
      <c r="AD2544" s="9" t="s">
        <v>9189</v>
      </c>
      <c r="AE2544" s="9" t="s">
        <v>9182</v>
      </c>
      <c r="AF2544" s="9">
        <v>19</v>
      </c>
      <c r="AG2544" s="9"/>
      <c r="AH2544" s="9"/>
      <c r="AI2544" s="9" t="s">
        <v>9190</v>
      </c>
      <c r="AJ2544" s="9" t="s">
        <v>9191</v>
      </c>
    </row>
    <row r="2545" spans="1:36" x14ac:dyDescent="0.35">
      <c r="A2545" s="9" t="s">
        <v>3089</v>
      </c>
      <c r="B2545" s="9" t="s">
        <v>36</v>
      </c>
      <c r="C2545" s="9" t="s">
        <v>14504</v>
      </c>
      <c r="D2545" s="9" t="s">
        <v>29</v>
      </c>
      <c r="E2545" s="9" t="s">
        <v>9179</v>
      </c>
      <c r="F2545" s="9" t="str">
        <f>_xlfn.XLOOKUP(E2545,Total_Enrolled!C:C,Total_Enrolled!C:C)</f>
        <v>2025em1200013@bitspilani-digital.edu.in</v>
      </c>
      <c r="G2545" s="9" t="s">
        <v>9180</v>
      </c>
      <c r="H2545" s="9" t="s">
        <v>14516</v>
      </c>
      <c r="I2545" s="9" t="s">
        <v>9181</v>
      </c>
      <c r="J2545" s="9" t="b">
        <v>1</v>
      </c>
      <c r="K2545" s="9">
        <v>18</v>
      </c>
      <c r="L2545" s="9">
        <f>_xlfn.XLOOKUP(B2545,Courses!A:A,Courses!H:H)</f>
        <v>85</v>
      </c>
      <c r="M2545" s="14">
        <f t="shared" ref="M2545:M2608" si="200">K2545/L2545</f>
        <v>0.21176470588235294</v>
      </c>
      <c r="N2545" s="14" t="str">
        <f t="shared" ref="N2545:N2608" si="201">IF(M2545&gt;0,"Active","Not Active")</f>
        <v>Active</v>
      </c>
      <c r="O2545" s="14" t="str" cm="1">
        <f t="array" ref="O2545">_xlfn.IFS(M2545=0,"0",
M2545&lt;=10%,"0-10",
TRUE,"&gt;10"
)&amp;" "&amp;"% progress"</f>
        <v>&gt;10 % progress</v>
      </c>
      <c r="P2545" s="15">
        <f t="shared" ref="P2545:P2608" si="202">IF(M2545=0,1,0)</f>
        <v>0</v>
      </c>
      <c r="Q2545" s="15">
        <f>COUNTIFS($G:$G,$G2545)</f>
        <v>4</v>
      </c>
      <c r="R2545" s="16">
        <f t="shared" ref="R2545:R2608" si="203">P2545/Q2545</f>
        <v>0</v>
      </c>
      <c r="S2545" s="15" t="str">
        <f t="shared" ref="S2545:S2608" si="204">IF(R2545=0, "no 0% progess", "no progress")</f>
        <v>no 0% progess</v>
      </c>
      <c r="T2545" s="9">
        <v>0</v>
      </c>
      <c r="U2545" s="9">
        <v>1</v>
      </c>
      <c r="V2545" s="9">
        <v>1</v>
      </c>
      <c r="W2545" s="9">
        <v>1</v>
      </c>
      <c r="X2545" s="9">
        <v>0</v>
      </c>
      <c r="Y2545" s="9">
        <v>2</v>
      </c>
      <c r="Z2545" s="9" t="s">
        <v>9192</v>
      </c>
      <c r="AA2545" s="9">
        <v>0</v>
      </c>
      <c r="AB2545" s="9"/>
      <c r="AC2545" s="9">
        <v>5064</v>
      </c>
      <c r="AD2545" s="9" t="s">
        <v>9193</v>
      </c>
      <c r="AE2545" s="9" t="s">
        <v>9182</v>
      </c>
      <c r="AF2545" s="9">
        <v>19</v>
      </c>
      <c r="AG2545" s="9"/>
      <c r="AH2545" s="9" t="s">
        <v>9194</v>
      </c>
      <c r="AI2545" s="9"/>
      <c r="AJ2545" s="9"/>
    </row>
    <row r="2546" spans="1:36" x14ac:dyDescent="0.35">
      <c r="A2546" s="9" t="s">
        <v>3089</v>
      </c>
      <c r="B2546" s="9" t="s">
        <v>36</v>
      </c>
      <c r="C2546" s="9" t="s">
        <v>14504</v>
      </c>
      <c r="D2546" s="9" t="s">
        <v>29</v>
      </c>
      <c r="E2546" s="9" t="s">
        <v>9195</v>
      </c>
      <c r="F2546" s="9" t="str">
        <f>_xlfn.XLOOKUP(E2546,Total_Enrolled!C:C,Total_Enrolled!C:C)</f>
        <v>2025em1200014@bitspilani-digital.edu.in</v>
      </c>
      <c r="G2546" s="9" t="s">
        <v>9196</v>
      </c>
      <c r="H2546" s="9" t="s">
        <v>14516</v>
      </c>
      <c r="I2546" s="9" t="s">
        <v>9197</v>
      </c>
      <c r="J2546" s="9" t="b">
        <v>1</v>
      </c>
      <c r="K2546" s="9">
        <v>72</v>
      </c>
      <c r="L2546" s="9">
        <f>_xlfn.XLOOKUP(B2546,Courses!A:A,Courses!H:H)</f>
        <v>85</v>
      </c>
      <c r="M2546" s="14">
        <f t="shared" si="200"/>
        <v>0.84705882352941175</v>
      </c>
      <c r="N2546" s="14" t="str">
        <f t="shared" si="201"/>
        <v>Active</v>
      </c>
      <c r="O2546" s="14" t="str" cm="1">
        <f t="array" ref="O2546">_xlfn.IFS(M2546=0,"0",
M2546&lt;=10%,"0-10",
TRUE,"&gt;10"
)&amp;" "&amp;"% progress"</f>
        <v>&gt;10 % progress</v>
      </c>
      <c r="P2546" s="15">
        <f t="shared" si="202"/>
        <v>0</v>
      </c>
      <c r="Q2546" s="15">
        <f>COUNTIFS($G:$G,$G2546)</f>
        <v>4</v>
      </c>
      <c r="R2546" s="16">
        <f t="shared" si="203"/>
        <v>0</v>
      </c>
      <c r="S2546" s="15" t="str">
        <f t="shared" si="204"/>
        <v>no 0% progess</v>
      </c>
      <c r="T2546" s="9">
        <v>0</v>
      </c>
      <c r="U2546" s="9">
        <v>11</v>
      </c>
      <c r="V2546" s="9">
        <v>15</v>
      </c>
      <c r="W2546" s="9">
        <v>1</v>
      </c>
      <c r="X2546" s="9">
        <v>2</v>
      </c>
      <c r="Y2546" s="9">
        <v>24</v>
      </c>
      <c r="Z2546" s="9" t="s">
        <v>9198</v>
      </c>
      <c r="AA2546" s="9">
        <v>0</v>
      </c>
      <c r="AB2546" s="9"/>
      <c r="AC2546" s="9">
        <v>249949</v>
      </c>
      <c r="AD2546" s="9" t="s">
        <v>9199</v>
      </c>
      <c r="AE2546" s="9" t="s">
        <v>9200</v>
      </c>
      <c r="AF2546" s="9">
        <v>25</v>
      </c>
      <c r="AG2546" s="9"/>
      <c r="AH2546" s="9" t="s">
        <v>9201</v>
      </c>
      <c r="AI2546" s="9"/>
      <c r="AJ2546" s="9"/>
    </row>
    <row r="2547" spans="1:36" x14ac:dyDescent="0.35">
      <c r="A2547" s="9" t="s">
        <v>3095</v>
      </c>
      <c r="B2547" s="9" t="s">
        <v>38</v>
      </c>
      <c r="C2547" s="9" t="s">
        <v>14504</v>
      </c>
      <c r="D2547" s="9" t="s">
        <v>29</v>
      </c>
      <c r="E2547" s="9" t="s">
        <v>9195</v>
      </c>
      <c r="F2547" s="9" t="str">
        <f>_xlfn.XLOOKUP(E2547,Total_Enrolled!C:C,Total_Enrolled!C:C)</f>
        <v>2025em1200014@bitspilani-digital.edu.in</v>
      </c>
      <c r="G2547" s="9" t="s">
        <v>9196</v>
      </c>
      <c r="H2547" s="9" t="s">
        <v>14516</v>
      </c>
      <c r="I2547" s="9" t="s">
        <v>9197</v>
      </c>
      <c r="J2547" s="9" t="b">
        <v>1</v>
      </c>
      <c r="K2547" s="9">
        <v>26</v>
      </c>
      <c r="L2547" s="9">
        <f>_xlfn.XLOOKUP(B2547,Courses!A:A,Courses!H:H)</f>
        <v>42</v>
      </c>
      <c r="M2547" s="14">
        <f t="shared" si="200"/>
        <v>0.61904761904761907</v>
      </c>
      <c r="N2547" s="14" t="str">
        <f t="shared" si="201"/>
        <v>Active</v>
      </c>
      <c r="O2547" s="14" t="str" cm="1">
        <f t="array" ref="O2547">_xlfn.IFS(M2547=0,"0",
M2547&lt;=10%,"0-10",
TRUE,"&gt;10"
)&amp;" "&amp;"% progress"</f>
        <v>&gt;10 % progress</v>
      </c>
      <c r="P2547" s="15">
        <f t="shared" si="202"/>
        <v>0</v>
      </c>
      <c r="Q2547" s="15">
        <f>COUNTIFS($G:$G,$G2547)</f>
        <v>4</v>
      </c>
      <c r="R2547" s="16">
        <f t="shared" si="203"/>
        <v>0</v>
      </c>
      <c r="S2547" s="15" t="str">
        <f t="shared" si="204"/>
        <v>no 0% progess</v>
      </c>
      <c r="T2547" s="9">
        <v>0</v>
      </c>
      <c r="U2547" s="9">
        <v>1</v>
      </c>
      <c r="V2547" s="9">
        <v>2</v>
      </c>
      <c r="W2547" s="9">
        <v>0</v>
      </c>
      <c r="X2547" s="9">
        <v>0</v>
      </c>
      <c r="Y2547" s="9">
        <v>0</v>
      </c>
      <c r="Z2547" s="9"/>
      <c r="AA2547" s="9">
        <v>0</v>
      </c>
      <c r="AB2547" s="9"/>
      <c r="AC2547" s="9">
        <v>101641</v>
      </c>
      <c r="AD2547" s="9" t="s">
        <v>9202</v>
      </c>
      <c r="AE2547" s="9" t="s">
        <v>9200</v>
      </c>
      <c r="AF2547" s="9">
        <v>25</v>
      </c>
      <c r="AG2547" s="9"/>
      <c r="AH2547" s="9" t="s">
        <v>9203</v>
      </c>
      <c r="AI2547" s="9" t="s">
        <v>9204</v>
      </c>
      <c r="AJ2547" s="9" t="s">
        <v>9205</v>
      </c>
    </row>
    <row r="2548" spans="1:36" x14ac:dyDescent="0.35">
      <c r="A2548" s="9" t="s">
        <v>3091</v>
      </c>
      <c r="B2548" s="9" t="s">
        <v>3092</v>
      </c>
      <c r="C2548" s="9" t="s">
        <v>14504</v>
      </c>
      <c r="D2548" s="9" t="s">
        <v>29</v>
      </c>
      <c r="E2548" s="9" t="s">
        <v>9195</v>
      </c>
      <c r="F2548" s="9" t="str">
        <f>_xlfn.XLOOKUP(E2548,Total_Enrolled!C:C,Total_Enrolled!C:C)</f>
        <v>2025em1200014@bitspilani-digital.edu.in</v>
      </c>
      <c r="G2548" s="9" t="s">
        <v>9196</v>
      </c>
      <c r="H2548" s="9" t="s">
        <v>14516</v>
      </c>
      <c r="I2548" s="9" t="s">
        <v>9197</v>
      </c>
      <c r="J2548" s="9" t="b">
        <v>1</v>
      </c>
      <c r="K2548" s="9">
        <v>36</v>
      </c>
      <c r="L2548" s="9">
        <f>_xlfn.XLOOKUP(B2548,Courses!A:A,Courses!H:H)</f>
        <v>36</v>
      </c>
      <c r="M2548" s="14">
        <f t="shared" si="200"/>
        <v>1</v>
      </c>
      <c r="N2548" s="14" t="str">
        <f t="shared" si="201"/>
        <v>Active</v>
      </c>
      <c r="O2548" s="14" t="str" cm="1">
        <f t="array" ref="O2548">_xlfn.IFS(M2548=0,"0",
M2548&lt;=10%,"0-10",
TRUE,"&gt;10"
)&amp;" "&amp;"% progress"</f>
        <v>&gt;10 % progress</v>
      </c>
      <c r="P2548" s="15">
        <f t="shared" si="202"/>
        <v>0</v>
      </c>
      <c r="Q2548" s="15">
        <f>COUNTIFS($G:$G,$G2548)</f>
        <v>4</v>
      </c>
      <c r="R2548" s="16">
        <f t="shared" si="203"/>
        <v>0</v>
      </c>
      <c r="S2548" s="15" t="str">
        <f t="shared" si="204"/>
        <v>no 0% progess</v>
      </c>
      <c r="T2548" s="9">
        <v>0</v>
      </c>
      <c r="U2548" s="9">
        <v>5</v>
      </c>
      <c r="V2548" s="9">
        <v>5</v>
      </c>
      <c r="W2548" s="9">
        <v>0</v>
      </c>
      <c r="X2548" s="9">
        <v>0</v>
      </c>
      <c r="Y2548" s="9">
        <v>10</v>
      </c>
      <c r="Z2548" s="9"/>
      <c r="AA2548" s="9">
        <v>0</v>
      </c>
      <c r="AB2548" s="9"/>
      <c r="AC2548" s="9">
        <v>212521</v>
      </c>
      <c r="AD2548" s="9" t="s">
        <v>9206</v>
      </c>
      <c r="AE2548" s="9" t="s">
        <v>9200</v>
      </c>
      <c r="AF2548" s="9">
        <v>25</v>
      </c>
      <c r="AG2548" s="9"/>
      <c r="AH2548" s="9" t="s">
        <v>9207</v>
      </c>
      <c r="AI2548" s="9" t="s">
        <v>9208</v>
      </c>
      <c r="AJ2548" s="9" t="s">
        <v>9209</v>
      </c>
    </row>
    <row r="2549" spans="1:36" x14ac:dyDescent="0.35">
      <c r="A2549" s="9" t="s">
        <v>3086</v>
      </c>
      <c r="B2549" s="9" t="s">
        <v>35</v>
      </c>
      <c r="C2549" s="9" t="s">
        <v>14504</v>
      </c>
      <c r="D2549" s="9" t="s">
        <v>29</v>
      </c>
      <c r="E2549" s="9" t="s">
        <v>9195</v>
      </c>
      <c r="F2549" s="9" t="str">
        <f>_xlfn.XLOOKUP(E2549,Total_Enrolled!C:C,Total_Enrolled!C:C)</f>
        <v>2025em1200014@bitspilani-digital.edu.in</v>
      </c>
      <c r="G2549" s="9" t="s">
        <v>9196</v>
      </c>
      <c r="H2549" s="9" t="s">
        <v>14516</v>
      </c>
      <c r="I2549" s="9" t="s">
        <v>9197</v>
      </c>
      <c r="J2549" s="9" t="b">
        <v>1</v>
      </c>
      <c r="K2549" s="9">
        <v>25</v>
      </c>
      <c r="L2549" s="9">
        <f>_xlfn.XLOOKUP(B2549,Courses!A:A,Courses!H:H)</f>
        <v>68</v>
      </c>
      <c r="M2549" s="14">
        <f t="shared" si="200"/>
        <v>0.36764705882352944</v>
      </c>
      <c r="N2549" s="14" t="str">
        <f t="shared" si="201"/>
        <v>Active</v>
      </c>
      <c r="O2549" s="14" t="str" cm="1">
        <f t="array" ref="O2549">_xlfn.IFS(M2549=0,"0",
M2549&lt;=10%,"0-10",
TRUE,"&gt;10"
)&amp;" "&amp;"% progress"</f>
        <v>&gt;10 % progress</v>
      </c>
      <c r="P2549" s="15">
        <f t="shared" si="202"/>
        <v>0</v>
      </c>
      <c r="Q2549" s="15">
        <f>COUNTIFS($G:$G,$G2549)</f>
        <v>4</v>
      </c>
      <c r="R2549" s="16">
        <f t="shared" si="203"/>
        <v>0</v>
      </c>
      <c r="S2549" s="15" t="str">
        <f t="shared" si="204"/>
        <v>no 0% progess</v>
      </c>
      <c r="T2549" s="9">
        <v>0</v>
      </c>
      <c r="U2549" s="9">
        <v>4</v>
      </c>
      <c r="V2549" s="9">
        <v>6</v>
      </c>
      <c r="W2549" s="9">
        <v>0</v>
      </c>
      <c r="X2549" s="9">
        <v>0</v>
      </c>
      <c r="Y2549" s="9">
        <v>13</v>
      </c>
      <c r="Z2549" s="9"/>
      <c r="AA2549" s="9">
        <v>0</v>
      </c>
      <c r="AB2549" s="9"/>
      <c r="AC2549" s="9">
        <v>6920</v>
      </c>
      <c r="AD2549" s="9" t="s">
        <v>9210</v>
      </c>
      <c r="AE2549" s="9" t="s">
        <v>9200</v>
      </c>
      <c r="AF2549" s="9">
        <v>25</v>
      </c>
      <c r="AG2549" s="9"/>
      <c r="AH2549" s="9" t="s">
        <v>9211</v>
      </c>
      <c r="AI2549" s="9"/>
      <c r="AJ2549" s="9"/>
    </row>
    <row r="2550" spans="1:36" x14ac:dyDescent="0.35">
      <c r="A2550" s="9" t="s">
        <v>3086</v>
      </c>
      <c r="B2550" s="9" t="s">
        <v>35</v>
      </c>
      <c r="C2550" s="9" t="s">
        <v>14504</v>
      </c>
      <c r="D2550" s="9" t="s">
        <v>29</v>
      </c>
      <c r="E2550" s="9" t="s">
        <v>9212</v>
      </c>
      <c r="F2550" s="9" t="str">
        <f>_xlfn.XLOOKUP(E2550,Total_Enrolled!C:C,Total_Enrolled!C:C)</f>
        <v>2025em1200015@bitspilani-digital.edu.in</v>
      </c>
      <c r="G2550" s="9" t="s">
        <v>9213</v>
      </c>
      <c r="H2550" s="9" t="s">
        <v>14516</v>
      </c>
      <c r="I2550" s="9" t="s">
        <v>9214</v>
      </c>
      <c r="J2550" s="9" t="b">
        <v>1</v>
      </c>
      <c r="K2550" s="9">
        <v>21</v>
      </c>
      <c r="L2550" s="9">
        <f>_xlfn.XLOOKUP(B2550,Courses!A:A,Courses!H:H)</f>
        <v>68</v>
      </c>
      <c r="M2550" s="14">
        <f t="shared" si="200"/>
        <v>0.30882352941176472</v>
      </c>
      <c r="N2550" s="14" t="str">
        <f t="shared" si="201"/>
        <v>Active</v>
      </c>
      <c r="O2550" s="14" t="str" cm="1">
        <f t="array" ref="O2550">_xlfn.IFS(M2550=0,"0",
M2550&lt;=10%,"0-10",
TRUE,"&gt;10"
)&amp;" "&amp;"% progress"</f>
        <v>&gt;10 % progress</v>
      </c>
      <c r="P2550" s="15">
        <f t="shared" si="202"/>
        <v>0</v>
      </c>
      <c r="Q2550" s="15">
        <f>COUNTIFS($G:$G,$G2550)</f>
        <v>4</v>
      </c>
      <c r="R2550" s="16">
        <f t="shared" si="203"/>
        <v>0</v>
      </c>
      <c r="S2550" s="15" t="str">
        <f t="shared" si="204"/>
        <v>no 0% progess</v>
      </c>
      <c r="T2550" s="9">
        <v>0</v>
      </c>
      <c r="U2550" s="9">
        <v>2</v>
      </c>
      <c r="V2550" s="9">
        <v>2</v>
      </c>
      <c r="W2550" s="9">
        <v>0</v>
      </c>
      <c r="X2550" s="9">
        <v>0</v>
      </c>
      <c r="Y2550" s="9">
        <v>0</v>
      </c>
      <c r="Z2550" s="9"/>
      <c r="AA2550" s="9">
        <v>0</v>
      </c>
      <c r="AB2550" s="9"/>
      <c r="AC2550" s="9">
        <v>3055</v>
      </c>
      <c r="AD2550" s="9" t="s">
        <v>9216</v>
      </c>
      <c r="AE2550" s="9" t="s">
        <v>9215</v>
      </c>
      <c r="AF2550" s="9">
        <v>44</v>
      </c>
      <c r="AG2550" s="9"/>
      <c r="AH2550" s="9" t="s">
        <v>9217</v>
      </c>
      <c r="AI2550" s="9"/>
      <c r="AJ2550" s="9"/>
    </row>
    <row r="2551" spans="1:36" x14ac:dyDescent="0.35">
      <c r="A2551" s="9" t="s">
        <v>3091</v>
      </c>
      <c r="B2551" s="9" t="s">
        <v>3092</v>
      </c>
      <c r="C2551" s="9" t="s">
        <v>14504</v>
      </c>
      <c r="D2551" s="9" t="s">
        <v>29</v>
      </c>
      <c r="E2551" s="9" t="s">
        <v>9212</v>
      </c>
      <c r="F2551" s="9" t="str">
        <f>_xlfn.XLOOKUP(E2551,Total_Enrolled!C:C,Total_Enrolled!C:C)</f>
        <v>2025em1200015@bitspilani-digital.edu.in</v>
      </c>
      <c r="G2551" s="9" t="s">
        <v>9213</v>
      </c>
      <c r="H2551" s="9" t="s">
        <v>14516</v>
      </c>
      <c r="I2551" s="9" t="s">
        <v>9214</v>
      </c>
      <c r="J2551" s="9" t="b">
        <v>1</v>
      </c>
      <c r="K2551" s="9">
        <v>17</v>
      </c>
      <c r="L2551" s="9">
        <f>_xlfn.XLOOKUP(B2551,Courses!A:A,Courses!H:H)</f>
        <v>36</v>
      </c>
      <c r="M2551" s="14">
        <f t="shared" si="200"/>
        <v>0.47222222222222221</v>
      </c>
      <c r="N2551" s="14" t="str">
        <f t="shared" si="201"/>
        <v>Active</v>
      </c>
      <c r="O2551" s="14" t="str" cm="1">
        <f t="array" ref="O2551">_xlfn.IFS(M2551=0,"0",
M2551&lt;=10%,"0-10",
TRUE,"&gt;10"
)&amp;" "&amp;"% progress"</f>
        <v>&gt;10 % progress</v>
      </c>
      <c r="P2551" s="15">
        <f t="shared" si="202"/>
        <v>0</v>
      </c>
      <c r="Q2551" s="15">
        <f>COUNTIFS($G:$G,$G2551)</f>
        <v>4</v>
      </c>
      <c r="R2551" s="16">
        <f t="shared" si="203"/>
        <v>0</v>
      </c>
      <c r="S2551" s="15" t="str">
        <f t="shared" si="204"/>
        <v>no 0% progess</v>
      </c>
      <c r="T2551" s="9">
        <v>0</v>
      </c>
      <c r="U2551" s="9">
        <v>2</v>
      </c>
      <c r="V2551" s="9">
        <v>2</v>
      </c>
      <c r="W2551" s="9">
        <v>0</v>
      </c>
      <c r="X2551" s="9">
        <v>0</v>
      </c>
      <c r="Y2551" s="9">
        <v>0</v>
      </c>
      <c r="Z2551" s="9"/>
      <c r="AA2551" s="9">
        <v>0</v>
      </c>
      <c r="AB2551" s="9"/>
      <c r="AC2551" s="9">
        <v>5116</v>
      </c>
      <c r="AD2551" s="9" t="s">
        <v>9218</v>
      </c>
      <c r="AE2551" s="9" t="s">
        <v>9215</v>
      </c>
      <c r="AF2551" s="9">
        <v>44</v>
      </c>
      <c r="AG2551" s="9"/>
      <c r="AH2551" s="9" t="s">
        <v>9219</v>
      </c>
      <c r="AI2551" s="9" t="s">
        <v>9220</v>
      </c>
      <c r="AJ2551" s="9" t="s">
        <v>9221</v>
      </c>
    </row>
    <row r="2552" spans="1:36" x14ac:dyDescent="0.35">
      <c r="A2552" s="9" t="s">
        <v>3095</v>
      </c>
      <c r="B2552" s="9" t="s">
        <v>38</v>
      </c>
      <c r="C2552" s="9" t="s">
        <v>14504</v>
      </c>
      <c r="D2552" s="9" t="s">
        <v>29</v>
      </c>
      <c r="E2552" s="9" t="s">
        <v>9212</v>
      </c>
      <c r="F2552" s="9" t="str">
        <f>_xlfn.XLOOKUP(E2552,Total_Enrolled!C:C,Total_Enrolled!C:C)</f>
        <v>2025em1200015@bitspilani-digital.edu.in</v>
      </c>
      <c r="G2552" s="9" t="s">
        <v>9213</v>
      </c>
      <c r="H2552" s="9" t="s">
        <v>14516</v>
      </c>
      <c r="I2552" s="9" t="s">
        <v>9214</v>
      </c>
      <c r="J2552" s="9" t="b">
        <v>1</v>
      </c>
      <c r="K2552" s="9">
        <v>12</v>
      </c>
      <c r="L2552" s="9">
        <f>_xlfn.XLOOKUP(B2552,Courses!A:A,Courses!H:H)</f>
        <v>42</v>
      </c>
      <c r="M2552" s="14">
        <f t="shared" si="200"/>
        <v>0.2857142857142857</v>
      </c>
      <c r="N2552" s="14" t="str">
        <f t="shared" si="201"/>
        <v>Active</v>
      </c>
      <c r="O2552" s="14" t="str" cm="1">
        <f t="array" ref="O2552">_xlfn.IFS(M2552=0,"0",
M2552&lt;=10%,"0-10",
TRUE,"&gt;10"
)&amp;" "&amp;"% progress"</f>
        <v>&gt;10 % progress</v>
      </c>
      <c r="P2552" s="15">
        <f t="shared" si="202"/>
        <v>0</v>
      </c>
      <c r="Q2552" s="15">
        <f>COUNTIFS($G:$G,$G2552)</f>
        <v>4</v>
      </c>
      <c r="R2552" s="16">
        <f t="shared" si="203"/>
        <v>0</v>
      </c>
      <c r="S2552" s="15" t="str">
        <f t="shared" si="204"/>
        <v>no 0% progess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/>
      <c r="AA2552" s="9">
        <v>0</v>
      </c>
      <c r="AB2552" s="9"/>
      <c r="AC2552" s="9">
        <v>2155</v>
      </c>
      <c r="AD2552" s="9" t="s">
        <v>9222</v>
      </c>
      <c r="AE2552" s="9" t="s">
        <v>9215</v>
      </c>
      <c r="AF2552" s="9">
        <v>44</v>
      </c>
      <c r="AG2552" s="9"/>
      <c r="AH2552" s="9"/>
      <c r="AI2552" s="9" t="s">
        <v>9223</v>
      </c>
      <c r="AJ2552" s="9" t="s">
        <v>9224</v>
      </c>
    </row>
    <row r="2553" spans="1:36" x14ac:dyDescent="0.35">
      <c r="A2553" s="9" t="s">
        <v>3089</v>
      </c>
      <c r="B2553" s="9" t="s">
        <v>36</v>
      </c>
      <c r="C2553" s="9" t="s">
        <v>14504</v>
      </c>
      <c r="D2553" s="9" t="s">
        <v>29</v>
      </c>
      <c r="E2553" s="9" t="s">
        <v>9212</v>
      </c>
      <c r="F2553" s="9" t="str">
        <f>_xlfn.XLOOKUP(E2553,Total_Enrolled!C:C,Total_Enrolled!C:C)</f>
        <v>2025em1200015@bitspilani-digital.edu.in</v>
      </c>
      <c r="G2553" s="9" t="s">
        <v>9213</v>
      </c>
      <c r="H2553" s="9" t="s">
        <v>14516</v>
      </c>
      <c r="I2553" s="9" t="s">
        <v>9214</v>
      </c>
      <c r="J2553" s="9" t="b">
        <v>1</v>
      </c>
      <c r="K2553" s="9">
        <v>26</v>
      </c>
      <c r="L2553" s="9">
        <f>_xlfn.XLOOKUP(B2553,Courses!A:A,Courses!H:H)</f>
        <v>85</v>
      </c>
      <c r="M2553" s="14">
        <f t="shared" si="200"/>
        <v>0.30588235294117649</v>
      </c>
      <c r="N2553" s="14" t="str">
        <f t="shared" si="201"/>
        <v>Active</v>
      </c>
      <c r="O2553" s="14" t="str" cm="1">
        <f t="array" ref="O2553">_xlfn.IFS(M2553=0,"0",
M2553&lt;=10%,"0-10",
TRUE,"&gt;10"
)&amp;" "&amp;"% progress"</f>
        <v>&gt;10 % progress</v>
      </c>
      <c r="P2553" s="15">
        <f t="shared" si="202"/>
        <v>0</v>
      </c>
      <c r="Q2553" s="15">
        <f>COUNTIFS($G:$G,$G2553)</f>
        <v>4</v>
      </c>
      <c r="R2553" s="16">
        <f t="shared" si="203"/>
        <v>0</v>
      </c>
      <c r="S2553" s="15" t="str">
        <f t="shared" si="204"/>
        <v>no 0% progess</v>
      </c>
      <c r="T2553" s="9">
        <v>0</v>
      </c>
      <c r="U2553" s="9">
        <v>2</v>
      </c>
      <c r="V2553" s="9">
        <v>3</v>
      </c>
      <c r="W2553" s="9">
        <v>0</v>
      </c>
      <c r="X2553" s="9">
        <v>1</v>
      </c>
      <c r="Y2553" s="9">
        <v>24</v>
      </c>
      <c r="Z2553" s="9" t="s">
        <v>9225</v>
      </c>
      <c r="AA2553" s="9">
        <v>0</v>
      </c>
      <c r="AB2553" s="9"/>
      <c r="AC2553" s="9">
        <v>5027</v>
      </c>
      <c r="AD2553" s="9" t="s">
        <v>9226</v>
      </c>
      <c r="AE2553" s="9" t="s">
        <v>9215</v>
      </c>
      <c r="AF2553" s="9">
        <v>44</v>
      </c>
      <c r="AG2553" s="9"/>
      <c r="AH2553" s="9" t="s">
        <v>9227</v>
      </c>
      <c r="AI2553" s="9"/>
      <c r="AJ2553" s="9"/>
    </row>
    <row r="2554" spans="1:36" x14ac:dyDescent="0.35">
      <c r="A2554" s="9" t="s">
        <v>3089</v>
      </c>
      <c r="B2554" s="9" t="s">
        <v>36</v>
      </c>
      <c r="C2554" s="9" t="s">
        <v>14504</v>
      </c>
      <c r="D2554" s="9" t="s">
        <v>29</v>
      </c>
      <c r="E2554" s="9" t="s">
        <v>9228</v>
      </c>
      <c r="F2554" s="9" t="str">
        <f>_xlfn.XLOOKUP(E2554,Total_Enrolled!C:C,Total_Enrolled!C:C)</f>
        <v>2025em1200016@bitspilani-digital.edu.in</v>
      </c>
      <c r="G2554" s="9" t="s">
        <v>9229</v>
      </c>
      <c r="H2554" s="9" t="s">
        <v>14516</v>
      </c>
      <c r="I2554" s="9" t="s">
        <v>9230</v>
      </c>
      <c r="J2554" s="9" t="b">
        <v>1</v>
      </c>
      <c r="K2554" s="9">
        <v>40</v>
      </c>
      <c r="L2554" s="9">
        <f>_xlfn.XLOOKUP(B2554,Courses!A:A,Courses!H:H)</f>
        <v>85</v>
      </c>
      <c r="M2554" s="14">
        <f t="shared" si="200"/>
        <v>0.47058823529411764</v>
      </c>
      <c r="N2554" s="14" t="str">
        <f t="shared" si="201"/>
        <v>Active</v>
      </c>
      <c r="O2554" s="14" t="str" cm="1">
        <f t="array" ref="O2554">_xlfn.IFS(M2554=0,"0",
M2554&lt;=10%,"0-10",
TRUE,"&gt;10"
)&amp;" "&amp;"% progress"</f>
        <v>&gt;10 % progress</v>
      </c>
      <c r="P2554" s="15">
        <f t="shared" si="202"/>
        <v>0</v>
      </c>
      <c r="Q2554" s="15">
        <f>COUNTIFS($G:$G,$G2554)</f>
        <v>4</v>
      </c>
      <c r="R2554" s="16">
        <f t="shared" si="203"/>
        <v>0</v>
      </c>
      <c r="S2554" s="15" t="str">
        <f t="shared" si="204"/>
        <v>no 0% progess</v>
      </c>
      <c r="T2554" s="9">
        <v>0</v>
      </c>
      <c r="U2554" s="9">
        <v>6</v>
      </c>
      <c r="V2554" s="9">
        <v>8</v>
      </c>
      <c r="W2554" s="9">
        <v>1</v>
      </c>
      <c r="X2554" s="9">
        <v>0</v>
      </c>
      <c r="Y2554" s="9">
        <v>5</v>
      </c>
      <c r="Z2554" s="9" t="s">
        <v>9231</v>
      </c>
      <c r="AA2554" s="9">
        <v>0</v>
      </c>
      <c r="AB2554" s="9"/>
      <c r="AC2554" s="9">
        <v>9205</v>
      </c>
      <c r="AD2554" s="9" t="s">
        <v>9232</v>
      </c>
      <c r="AE2554" s="9" t="s">
        <v>9233</v>
      </c>
      <c r="AF2554" s="9">
        <v>55</v>
      </c>
      <c r="AG2554" s="9"/>
      <c r="AH2554" s="9" t="s">
        <v>9234</v>
      </c>
      <c r="AI2554" s="9"/>
      <c r="AJ2554" s="9"/>
    </row>
    <row r="2555" spans="1:36" x14ac:dyDescent="0.35">
      <c r="A2555" s="9" t="s">
        <v>3095</v>
      </c>
      <c r="B2555" s="9" t="s">
        <v>38</v>
      </c>
      <c r="C2555" s="9" t="s">
        <v>14504</v>
      </c>
      <c r="D2555" s="9" t="s">
        <v>29</v>
      </c>
      <c r="E2555" s="9" t="s">
        <v>9228</v>
      </c>
      <c r="F2555" s="9" t="str">
        <f>_xlfn.XLOOKUP(E2555,Total_Enrolled!C:C,Total_Enrolled!C:C)</f>
        <v>2025em1200016@bitspilani-digital.edu.in</v>
      </c>
      <c r="G2555" s="9" t="s">
        <v>9229</v>
      </c>
      <c r="H2555" s="9" t="s">
        <v>14516</v>
      </c>
      <c r="I2555" s="9" t="s">
        <v>9230</v>
      </c>
      <c r="J2555" s="9" t="b">
        <v>1</v>
      </c>
      <c r="K2555" s="9">
        <v>1</v>
      </c>
      <c r="L2555" s="9">
        <f>_xlfn.XLOOKUP(B2555,Courses!A:A,Courses!H:H)</f>
        <v>42</v>
      </c>
      <c r="M2555" s="14">
        <f t="shared" si="200"/>
        <v>2.3809523809523808E-2</v>
      </c>
      <c r="N2555" s="14" t="str">
        <f t="shared" si="201"/>
        <v>Active</v>
      </c>
      <c r="O2555" s="14" t="str" cm="1">
        <f t="array" ref="O2555">_xlfn.IFS(M2555=0,"0",
M2555&lt;=10%,"0-10",
TRUE,"&gt;10"
)&amp;" "&amp;"% progress"</f>
        <v>0-10 % progress</v>
      </c>
      <c r="P2555" s="15">
        <f t="shared" si="202"/>
        <v>0</v>
      </c>
      <c r="Q2555" s="15">
        <f>COUNTIFS($G:$G,$G2555)</f>
        <v>4</v>
      </c>
      <c r="R2555" s="16">
        <f t="shared" si="203"/>
        <v>0</v>
      </c>
      <c r="S2555" s="15" t="str">
        <f t="shared" si="204"/>
        <v>no 0% progess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/>
      <c r="AA2555" s="9">
        <v>0</v>
      </c>
      <c r="AB2555" s="9"/>
      <c r="AC2555" s="9">
        <v>74</v>
      </c>
      <c r="AD2555" s="9" t="s">
        <v>9235</v>
      </c>
      <c r="AE2555" s="9" t="s">
        <v>9233</v>
      </c>
      <c r="AF2555" s="9">
        <v>55</v>
      </c>
      <c r="AG2555" s="9"/>
      <c r="AH2555" s="9"/>
      <c r="AI2555" s="9"/>
      <c r="AJ2555" s="9"/>
    </row>
    <row r="2556" spans="1:36" x14ac:dyDescent="0.35">
      <c r="A2556" s="9" t="s">
        <v>3091</v>
      </c>
      <c r="B2556" s="9" t="s">
        <v>3092</v>
      </c>
      <c r="C2556" s="9" t="s">
        <v>14504</v>
      </c>
      <c r="D2556" s="9" t="s">
        <v>29</v>
      </c>
      <c r="E2556" s="9" t="s">
        <v>9228</v>
      </c>
      <c r="F2556" s="9" t="str">
        <f>_xlfn.XLOOKUP(E2556,Total_Enrolled!C:C,Total_Enrolled!C:C)</f>
        <v>2025em1200016@bitspilani-digital.edu.in</v>
      </c>
      <c r="G2556" s="9" t="s">
        <v>9229</v>
      </c>
      <c r="H2556" s="9" t="s">
        <v>14516</v>
      </c>
      <c r="I2556" s="9" t="s">
        <v>9230</v>
      </c>
      <c r="J2556" s="9" t="b">
        <v>1</v>
      </c>
      <c r="K2556" s="9">
        <v>28</v>
      </c>
      <c r="L2556" s="9">
        <f>_xlfn.XLOOKUP(B2556,Courses!A:A,Courses!H:H)</f>
        <v>36</v>
      </c>
      <c r="M2556" s="14">
        <f t="shared" si="200"/>
        <v>0.77777777777777779</v>
      </c>
      <c r="N2556" s="14" t="str">
        <f t="shared" si="201"/>
        <v>Active</v>
      </c>
      <c r="O2556" s="14" t="str" cm="1">
        <f t="array" ref="O2556">_xlfn.IFS(M2556=0,"0",
M2556&lt;=10%,"0-10",
TRUE,"&gt;10"
)&amp;" "&amp;"% progress"</f>
        <v>&gt;10 % progress</v>
      </c>
      <c r="P2556" s="15">
        <f t="shared" si="202"/>
        <v>0</v>
      </c>
      <c r="Q2556" s="15">
        <f>COUNTIFS($G:$G,$G2556)</f>
        <v>4</v>
      </c>
      <c r="R2556" s="16">
        <f t="shared" si="203"/>
        <v>0</v>
      </c>
      <c r="S2556" s="15" t="str">
        <f t="shared" si="204"/>
        <v>no 0% progess</v>
      </c>
      <c r="T2556" s="9">
        <v>0</v>
      </c>
      <c r="U2556" s="9">
        <v>3</v>
      </c>
      <c r="V2556" s="9">
        <v>5</v>
      </c>
      <c r="W2556" s="9">
        <v>0</v>
      </c>
      <c r="X2556" s="9">
        <v>0</v>
      </c>
      <c r="Y2556" s="9">
        <v>0</v>
      </c>
      <c r="Z2556" s="9"/>
      <c r="AA2556" s="9">
        <v>0</v>
      </c>
      <c r="AB2556" s="9"/>
      <c r="AC2556" s="9">
        <v>20667</v>
      </c>
      <c r="AD2556" s="9" t="s">
        <v>9236</v>
      </c>
      <c r="AE2556" s="9" t="s">
        <v>9233</v>
      </c>
      <c r="AF2556" s="9">
        <v>55</v>
      </c>
      <c r="AG2556" s="9"/>
      <c r="AH2556" s="9" t="s">
        <v>9237</v>
      </c>
      <c r="AI2556" s="9" t="s">
        <v>9238</v>
      </c>
      <c r="AJ2556" s="9" t="s">
        <v>9238</v>
      </c>
    </row>
    <row r="2557" spans="1:36" x14ac:dyDescent="0.35">
      <c r="A2557" s="9" t="s">
        <v>3086</v>
      </c>
      <c r="B2557" s="9" t="s">
        <v>35</v>
      </c>
      <c r="C2557" s="9" t="s">
        <v>14504</v>
      </c>
      <c r="D2557" s="9" t="s">
        <v>29</v>
      </c>
      <c r="E2557" s="9" t="s">
        <v>9228</v>
      </c>
      <c r="F2557" s="9" t="str">
        <f>_xlfn.XLOOKUP(E2557,Total_Enrolled!C:C,Total_Enrolled!C:C)</f>
        <v>2025em1200016@bitspilani-digital.edu.in</v>
      </c>
      <c r="G2557" s="9" t="s">
        <v>9229</v>
      </c>
      <c r="H2557" s="9" t="s">
        <v>14516</v>
      </c>
      <c r="I2557" s="9" t="s">
        <v>9230</v>
      </c>
      <c r="J2557" s="9" t="b">
        <v>1</v>
      </c>
      <c r="K2557" s="9">
        <v>8</v>
      </c>
      <c r="L2557" s="9">
        <f>_xlfn.XLOOKUP(B2557,Courses!A:A,Courses!H:H)</f>
        <v>68</v>
      </c>
      <c r="M2557" s="14">
        <f t="shared" si="200"/>
        <v>0.11764705882352941</v>
      </c>
      <c r="N2557" s="14" t="str">
        <f t="shared" si="201"/>
        <v>Active</v>
      </c>
      <c r="O2557" s="14" t="str" cm="1">
        <f t="array" ref="O2557">_xlfn.IFS(M2557=0,"0",
M2557&lt;=10%,"0-10",
TRUE,"&gt;10"
)&amp;" "&amp;"% progress"</f>
        <v>&gt;10 % progress</v>
      </c>
      <c r="P2557" s="15">
        <f t="shared" si="202"/>
        <v>0</v>
      </c>
      <c r="Q2557" s="15">
        <f>COUNTIFS($G:$G,$G2557)</f>
        <v>4</v>
      </c>
      <c r="R2557" s="16">
        <f t="shared" si="203"/>
        <v>0</v>
      </c>
      <c r="S2557" s="15" t="str">
        <f t="shared" si="204"/>
        <v>no 0% progess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/>
      <c r="AA2557" s="9">
        <v>0</v>
      </c>
      <c r="AB2557" s="9"/>
      <c r="AC2557" s="9">
        <v>915</v>
      </c>
      <c r="AD2557" s="9" t="s">
        <v>9239</v>
      </c>
      <c r="AE2557" s="9" t="s">
        <v>9233</v>
      </c>
      <c r="AF2557" s="9">
        <v>55</v>
      </c>
      <c r="AG2557" s="9"/>
      <c r="AH2557" s="9"/>
      <c r="AI2557" s="9"/>
      <c r="AJ2557" s="9"/>
    </row>
    <row r="2558" spans="1:36" x14ac:dyDescent="0.35">
      <c r="A2558" s="9" t="s">
        <v>3086</v>
      </c>
      <c r="B2558" s="9" t="s">
        <v>35</v>
      </c>
      <c r="C2558" s="9" t="s">
        <v>14504</v>
      </c>
      <c r="D2558" s="9" t="s">
        <v>29</v>
      </c>
      <c r="E2558" s="9" t="s">
        <v>9240</v>
      </c>
      <c r="F2558" s="9" t="str">
        <f>_xlfn.XLOOKUP(E2558,Total_Enrolled!C:C,Total_Enrolled!C:C)</f>
        <v>2025em1200017@bitspilani-digital.edu.in</v>
      </c>
      <c r="G2558" s="9" t="s">
        <v>9241</v>
      </c>
      <c r="H2558" s="9" t="s">
        <v>14516</v>
      </c>
      <c r="I2558" s="9" t="s">
        <v>9242</v>
      </c>
      <c r="J2558" s="9" t="b">
        <v>1</v>
      </c>
      <c r="K2558" s="9">
        <v>52</v>
      </c>
      <c r="L2558" s="9">
        <f>_xlfn.XLOOKUP(B2558,Courses!A:A,Courses!H:H)</f>
        <v>68</v>
      </c>
      <c r="M2558" s="14">
        <f t="shared" si="200"/>
        <v>0.76470588235294112</v>
      </c>
      <c r="N2558" s="14" t="str">
        <f t="shared" si="201"/>
        <v>Active</v>
      </c>
      <c r="O2558" s="14" t="str" cm="1">
        <f t="array" ref="O2558">_xlfn.IFS(M2558=0,"0",
M2558&lt;=10%,"0-10",
TRUE,"&gt;10"
)&amp;" "&amp;"% progress"</f>
        <v>&gt;10 % progress</v>
      </c>
      <c r="P2558" s="15">
        <f t="shared" si="202"/>
        <v>0</v>
      </c>
      <c r="Q2558" s="15">
        <f>COUNTIFS($G:$G,$G2558)</f>
        <v>4</v>
      </c>
      <c r="R2558" s="16">
        <f t="shared" si="203"/>
        <v>0</v>
      </c>
      <c r="S2558" s="15" t="str">
        <f t="shared" si="204"/>
        <v>no 0% progess</v>
      </c>
      <c r="T2558" s="9">
        <v>0</v>
      </c>
      <c r="U2558" s="9">
        <v>10</v>
      </c>
      <c r="V2558" s="9">
        <v>16</v>
      </c>
      <c r="W2558" s="9">
        <v>0</v>
      </c>
      <c r="X2558" s="9">
        <v>0</v>
      </c>
      <c r="Y2558" s="9">
        <v>14</v>
      </c>
      <c r="Z2558" s="9"/>
      <c r="AA2558" s="9">
        <v>0</v>
      </c>
      <c r="AB2558" s="9"/>
      <c r="AC2558" s="9">
        <v>68723</v>
      </c>
      <c r="AD2558" s="9" t="s">
        <v>9244</v>
      </c>
      <c r="AE2558" s="9" t="s">
        <v>9243</v>
      </c>
      <c r="AF2558" s="9">
        <v>104</v>
      </c>
      <c r="AG2558" s="9"/>
      <c r="AH2558" s="9" t="s">
        <v>9245</v>
      </c>
      <c r="AI2558" s="9"/>
      <c r="AJ2558" s="9"/>
    </row>
    <row r="2559" spans="1:36" x14ac:dyDescent="0.35">
      <c r="A2559" s="9" t="s">
        <v>3091</v>
      </c>
      <c r="B2559" s="9" t="s">
        <v>3092</v>
      </c>
      <c r="C2559" s="9" t="s">
        <v>14504</v>
      </c>
      <c r="D2559" s="9" t="s">
        <v>29</v>
      </c>
      <c r="E2559" s="9" t="s">
        <v>9240</v>
      </c>
      <c r="F2559" s="9" t="str">
        <f>_xlfn.XLOOKUP(E2559,Total_Enrolled!C:C,Total_Enrolled!C:C)</f>
        <v>2025em1200017@bitspilani-digital.edu.in</v>
      </c>
      <c r="G2559" s="9" t="s">
        <v>9241</v>
      </c>
      <c r="H2559" s="9" t="s">
        <v>14516</v>
      </c>
      <c r="I2559" s="9" t="s">
        <v>9242</v>
      </c>
      <c r="J2559" s="9" t="b">
        <v>1</v>
      </c>
      <c r="K2559" s="9">
        <v>32</v>
      </c>
      <c r="L2559" s="9">
        <f>_xlfn.XLOOKUP(B2559,Courses!A:A,Courses!H:H)</f>
        <v>36</v>
      </c>
      <c r="M2559" s="14">
        <f t="shared" si="200"/>
        <v>0.88888888888888884</v>
      </c>
      <c r="N2559" s="14" t="str">
        <f t="shared" si="201"/>
        <v>Active</v>
      </c>
      <c r="O2559" s="14" t="str" cm="1">
        <f t="array" ref="O2559">_xlfn.IFS(M2559=0,"0",
M2559&lt;=10%,"0-10",
TRUE,"&gt;10"
)&amp;" "&amp;"% progress"</f>
        <v>&gt;10 % progress</v>
      </c>
      <c r="P2559" s="15">
        <f t="shared" si="202"/>
        <v>0</v>
      </c>
      <c r="Q2559" s="15">
        <f>COUNTIFS($G:$G,$G2559)</f>
        <v>4</v>
      </c>
      <c r="R2559" s="16">
        <f t="shared" si="203"/>
        <v>0</v>
      </c>
      <c r="S2559" s="15" t="str">
        <f t="shared" si="204"/>
        <v>no 0% progess</v>
      </c>
      <c r="T2559" s="9">
        <v>0</v>
      </c>
      <c r="U2559" s="9">
        <v>5</v>
      </c>
      <c r="V2559" s="9">
        <v>7</v>
      </c>
      <c r="W2559" s="9">
        <v>1</v>
      </c>
      <c r="X2559" s="9">
        <v>0</v>
      </c>
      <c r="Y2559" s="9">
        <v>3</v>
      </c>
      <c r="Z2559" s="9" t="s">
        <v>9246</v>
      </c>
      <c r="AA2559" s="9">
        <v>0</v>
      </c>
      <c r="AB2559" s="9"/>
      <c r="AC2559" s="9">
        <v>14963</v>
      </c>
      <c r="AD2559" s="9" t="s">
        <v>9247</v>
      </c>
      <c r="AE2559" s="9" t="s">
        <v>9243</v>
      </c>
      <c r="AF2559" s="9">
        <v>104</v>
      </c>
      <c r="AG2559" s="9"/>
      <c r="AH2559" s="9" t="s">
        <v>9248</v>
      </c>
      <c r="AI2559" s="9" t="s">
        <v>9249</v>
      </c>
      <c r="AJ2559" s="9" t="s">
        <v>9250</v>
      </c>
    </row>
    <row r="2560" spans="1:36" x14ac:dyDescent="0.35">
      <c r="A2560" s="9" t="s">
        <v>3095</v>
      </c>
      <c r="B2560" s="9" t="s">
        <v>38</v>
      </c>
      <c r="C2560" s="9" t="s">
        <v>14504</v>
      </c>
      <c r="D2560" s="9" t="s">
        <v>29</v>
      </c>
      <c r="E2560" s="9" t="s">
        <v>9240</v>
      </c>
      <c r="F2560" s="9" t="str">
        <f>_xlfn.XLOOKUP(E2560,Total_Enrolled!C:C,Total_Enrolled!C:C)</f>
        <v>2025em1200017@bitspilani-digital.edu.in</v>
      </c>
      <c r="G2560" s="9" t="s">
        <v>9241</v>
      </c>
      <c r="H2560" s="9" t="s">
        <v>14516</v>
      </c>
      <c r="I2560" s="9" t="s">
        <v>9242</v>
      </c>
      <c r="J2560" s="9" t="b">
        <v>1</v>
      </c>
      <c r="K2560" s="9">
        <v>8</v>
      </c>
      <c r="L2560" s="9">
        <f>_xlfn.XLOOKUP(B2560,Courses!A:A,Courses!H:H)</f>
        <v>42</v>
      </c>
      <c r="M2560" s="14">
        <f t="shared" si="200"/>
        <v>0.19047619047619047</v>
      </c>
      <c r="N2560" s="14" t="str">
        <f t="shared" si="201"/>
        <v>Active</v>
      </c>
      <c r="O2560" s="14" t="str" cm="1">
        <f t="array" ref="O2560">_xlfn.IFS(M2560=0,"0",
M2560&lt;=10%,"0-10",
TRUE,"&gt;10"
)&amp;" "&amp;"% progress"</f>
        <v>&gt;10 % progress</v>
      </c>
      <c r="P2560" s="15">
        <f t="shared" si="202"/>
        <v>0</v>
      </c>
      <c r="Q2560" s="15">
        <f>COUNTIFS($G:$G,$G2560)</f>
        <v>4</v>
      </c>
      <c r="R2560" s="16">
        <f t="shared" si="203"/>
        <v>0</v>
      </c>
      <c r="S2560" s="15" t="str">
        <f t="shared" si="204"/>
        <v>no 0% progess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/>
      <c r="AA2560" s="9">
        <v>0</v>
      </c>
      <c r="AB2560" s="9"/>
      <c r="AC2560" s="9">
        <v>2063</v>
      </c>
      <c r="AD2560" s="9" t="s">
        <v>9251</v>
      </c>
      <c r="AE2560" s="9" t="s">
        <v>9243</v>
      </c>
      <c r="AF2560" s="9">
        <v>104</v>
      </c>
      <c r="AG2560" s="9"/>
      <c r="AH2560" s="9"/>
      <c r="AI2560" s="9" t="s">
        <v>9252</v>
      </c>
      <c r="AJ2560" s="9" t="s">
        <v>9253</v>
      </c>
    </row>
    <row r="2561" spans="1:36" x14ac:dyDescent="0.35">
      <c r="A2561" s="9" t="s">
        <v>3089</v>
      </c>
      <c r="B2561" s="9" t="s">
        <v>36</v>
      </c>
      <c r="C2561" s="9" t="s">
        <v>14504</v>
      </c>
      <c r="D2561" s="9" t="s">
        <v>29</v>
      </c>
      <c r="E2561" s="9" t="s">
        <v>9240</v>
      </c>
      <c r="F2561" s="9" t="str">
        <f>_xlfn.XLOOKUP(E2561,Total_Enrolled!C:C,Total_Enrolled!C:C)</f>
        <v>2025em1200017@bitspilani-digital.edu.in</v>
      </c>
      <c r="G2561" s="9" t="s">
        <v>9241</v>
      </c>
      <c r="H2561" s="9" t="s">
        <v>14516</v>
      </c>
      <c r="I2561" s="9" t="s">
        <v>9242</v>
      </c>
      <c r="J2561" s="9" t="b">
        <v>1</v>
      </c>
      <c r="K2561" s="9">
        <v>52</v>
      </c>
      <c r="L2561" s="9">
        <f>_xlfn.XLOOKUP(B2561,Courses!A:A,Courses!H:H)</f>
        <v>85</v>
      </c>
      <c r="M2561" s="14">
        <f t="shared" si="200"/>
        <v>0.61176470588235299</v>
      </c>
      <c r="N2561" s="14" t="str">
        <f t="shared" si="201"/>
        <v>Active</v>
      </c>
      <c r="O2561" s="14" t="str" cm="1">
        <f t="array" ref="O2561">_xlfn.IFS(M2561=0,"0",
M2561&lt;=10%,"0-10",
TRUE,"&gt;10"
)&amp;" "&amp;"% progress"</f>
        <v>&gt;10 % progress</v>
      </c>
      <c r="P2561" s="15">
        <f t="shared" si="202"/>
        <v>0</v>
      </c>
      <c r="Q2561" s="15">
        <f>COUNTIFS($G:$G,$G2561)</f>
        <v>4</v>
      </c>
      <c r="R2561" s="16">
        <f t="shared" si="203"/>
        <v>0</v>
      </c>
      <c r="S2561" s="15" t="str">
        <f t="shared" si="204"/>
        <v>no 0% progess</v>
      </c>
      <c r="T2561" s="9">
        <v>0</v>
      </c>
      <c r="U2561" s="9">
        <v>8</v>
      </c>
      <c r="V2561" s="9">
        <v>14</v>
      </c>
      <c r="W2561" s="9">
        <v>0</v>
      </c>
      <c r="X2561" s="9">
        <v>0</v>
      </c>
      <c r="Y2561" s="9">
        <v>5</v>
      </c>
      <c r="Z2561" s="9"/>
      <c r="AA2561" s="9">
        <v>0</v>
      </c>
      <c r="AB2561" s="9"/>
      <c r="AC2561" s="9">
        <v>108471</v>
      </c>
      <c r="AD2561" s="9" t="s">
        <v>9254</v>
      </c>
      <c r="AE2561" s="9" t="s">
        <v>9243</v>
      </c>
      <c r="AF2561" s="9">
        <v>104</v>
      </c>
      <c r="AG2561" s="9"/>
      <c r="AH2561" s="9" t="s">
        <v>9255</v>
      </c>
      <c r="AI2561" s="9"/>
      <c r="AJ2561" s="9"/>
    </row>
    <row r="2562" spans="1:36" x14ac:dyDescent="0.35">
      <c r="A2562" s="9" t="s">
        <v>3089</v>
      </c>
      <c r="B2562" s="9" t="s">
        <v>36</v>
      </c>
      <c r="C2562" s="9" t="s">
        <v>14504</v>
      </c>
      <c r="D2562" s="9" t="s">
        <v>29</v>
      </c>
      <c r="E2562" s="9" t="s">
        <v>9256</v>
      </c>
      <c r="F2562" s="9" t="str">
        <f>_xlfn.XLOOKUP(E2562,Total_Enrolled!C:C,Total_Enrolled!C:C)</f>
        <v>2025em1200018@bitspilani-digital.edu.in</v>
      </c>
      <c r="G2562" s="9" t="s">
        <v>9257</v>
      </c>
      <c r="H2562" s="9" t="s">
        <v>14516</v>
      </c>
      <c r="I2562" s="9" t="s">
        <v>9258</v>
      </c>
      <c r="J2562" s="9" t="b">
        <v>1</v>
      </c>
      <c r="K2562" s="9">
        <v>29</v>
      </c>
      <c r="L2562" s="9">
        <f>_xlfn.XLOOKUP(B2562,Courses!A:A,Courses!H:H)</f>
        <v>85</v>
      </c>
      <c r="M2562" s="14">
        <f t="shared" si="200"/>
        <v>0.3411764705882353</v>
      </c>
      <c r="N2562" s="14" t="str">
        <f t="shared" si="201"/>
        <v>Active</v>
      </c>
      <c r="O2562" s="14" t="str" cm="1">
        <f t="array" ref="O2562">_xlfn.IFS(M2562=0,"0",
M2562&lt;=10%,"0-10",
TRUE,"&gt;10"
)&amp;" "&amp;"% progress"</f>
        <v>&gt;10 % progress</v>
      </c>
      <c r="P2562" s="15">
        <f t="shared" si="202"/>
        <v>0</v>
      </c>
      <c r="Q2562" s="15">
        <f>COUNTIFS($G:$G,$G2562)</f>
        <v>4</v>
      </c>
      <c r="R2562" s="16">
        <f t="shared" si="203"/>
        <v>0</v>
      </c>
      <c r="S2562" s="15" t="str">
        <f t="shared" si="204"/>
        <v>no 0% progess</v>
      </c>
      <c r="T2562" s="9">
        <v>0</v>
      </c>
      <c r="U2562" s="9">
        <v>4</v>
      </c>
      <c r="V2562" s="9">
        <v>4</v>
      </c>
      <c r="W2562" s="9">
        <v>0</v>
      </c>
      <c r="X2562" s="9">
        <v>0</v>
      </c>
      <c r="Y2562" s="9">
        <v>0</v>
      </c>
      <c r="Z2562" s="9"/>
      <c r="AA2562" s="9">
        <v>0</v>
      </c>
      <c r="AB2562" s="9"/>
      <c r="AC2562" s="9">
        <v>13893</v>
      </c>
      <c r="AD2562" s="9" t="s">
        <v>9259</v>
      </c>
      <c r="AE2562" s="9" t="s">
        <v>9260</v>
      </c>
      <c r="AF2562" s="9">
        <v>9</v>
      </c>
      <c r="AG2562" s="9"/>
      <c r="AH2562" s="9" t="s">
        <v>9261</v>
      </c>
      <c r="AI2562" s="9"/>
      <c r="AJ2562" s="9"/>
    </row>
    <row r="2563" spans="1:36" x14ac:dyDescent="0.35">
      <c r="A2563" s="9" t="s">
        <v>3095</v>
      </c>
      <c r="B2563" s="9" t="s">
        <v>38</v>
      </c>
      <c r="C2563" s="9" t="s">
        <v>14504</v>
      </c>
      <c r="D2563" s="9" t="s">
        <v>29</v>
      </c>
      <c r="E2563" s="9" t="s">
        <v>9256</v>
      </c>
      <c r="F2563" s="9" t="str">
        <f>_xlfn.XLOOKUP(E2563,Total_Enrolled!C:C,Total_Enrolled!C:C)</f>
        <v>2025em1200018@bitspilani-digital.edu.in</v>
      </c>
      <c r="G2563" s="9" t="s">
        <v>9257</v>
      </c>
      <c r="H2563" s="9" t="s">
        <v>14516</v>
      </c>
      <c r="I2563" s="9" t="s">
        <v>9258</v>
      </c>
      <c r="J2563" s="9" t="b">
        <v>1</v>
      </c>
      <c r="K2563" s="9">
        <v>0</v>
      </c>
      <c r="L2563" s="9">
        <f>_xlfn.XLOOKUP(B2563,Courses!A:A,Courses!H:H)</f>
        <v>42</v>
      </c>
      <c r="M2563" s="14">
        <f t="shared" si="200"/>
        <v>0</v>
      </c>
      <c r="N2563" s="14" t="str">
        <f t="shared" si="201"/>
        <v>Not Active</v>
      </c>
      <c r="O2563" s="14" t="str" cm="1">
        <f t="array" ref="O2563">_xlfn.IFS(M2563=0,"0",
M2563&lt;=10%,"0-10",
TRUE,"&gt;10"
)&amp;" "&amp;"% progress"</f>
        <v>0 % progress</v>
      </c>
      <c r="P2563" s="15">
        <f t="shared" si="202"/>
        <v>1</v>
      </c>
      <c r="Q2563" s="15">
        <f>COUNTIFS($G:$G,$G2563)</f>
        <v>4</v>
      </c>
      <c r="R2563" s="16">
        <f t="shared" si="203"/>
        <v>0.25</v>
      </c>
      <c r="S2563" s="15" t="str">
        <f t="shared" si="204"/>
        <v>no progress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/>
      <c r="AA2563" s="9">
        <v>0</v>
      </c>
      <c r="AB2563" s="9"/>
      <c r="AC2563" s="9">
        <v>0</v>
      </c>
      <c r="AD2563" s="9"/>
      <c r="AE2563" s="9" t="s">
        <v>9260</v>
      </c>
      <c r="AF2563" s="9">
        <v>9</v>
      </c>
      <c r="AG2563" s="9"/>
      <c r="AH2563" s="9"/>
      <c r="AI2563" s="9"/>
      <c r="AJ2563" s="9"/>
    </row>
    <row r="2564" spans="1:36" x14ac:dyDescent="0.35">
      <c r="A2564" s="9" t="s">
        <v>3091</v>
      </c>
      <c r="B2564" s="9" t="s">
        <v>3092</v>
      </c>
      <c r="C2564" s="9" t="s">
        <v>14504</v>
      </c>
      <c r="D2564" s="9" t="s">
        <v>29</v>
      </c>
      <c r="E2564" s="9" t="s">
        <v>9256</v>
      </c>
      <c r="F2564" s="9" t="str">
        <f>_xlfn.XLOOKUP(E2564,Total_Enrolled!C:C,Total_Enrolled!C:C)</f>
        <v>2025em1200018@bitspilani-digital.edu.in</v>
      </c>
      <c r="G2564" s="9" t="s">
        <v>9257</v>
      </c>
      <c r="H2564" s="9" t="s">
        <v>14516</v>
      </c>
      <c r="I2564" s="9" t="s">
        <v>9258</v>
      </c>
      <c r="J2564" s="9" t="b">
        <v>1</v>
      </c>
      <c r="K2564" s="9">
        <v>0</v>
      </c>
      <c r="L2564" s="9">
        <f>_xlfn.XLOOKUP(B2564,Courses!A:A,Courses!H:H)</f>
        <v>36</v>
      </c>
      <c r="M2564" s="14">
        <f t="shared" si="200"/>
        <v>0</v>
      </c>
      <c r="N2564" s="14" t="str">
        <f t="shared" si="201"/>
        <v>Not Active</v>
      </c>
      <c r="O2564" s="14" t="str" cm="1">
        <f t="array" ref="O2564">_xlfn.IFS(M2564=0,"0",
M2564&lt;=10%,"0-10",
TRUE,"&gt;10"
)&amp;" "&amp;"% progress"</f>
        <v>0 % progress</v>
      </c>
      <c r="P2564" s="15">
        <f t="shared" si="202"/>
        <v>1</v>
      </c>
      <c r="Q2564" s="15">
        <f>COUNTIFS($G:$G,$G2564)</f>
        <v>4</v>
      </c>
      <c r="R2564" s="16">
        <f t="shared" si="203"/>
        <v>0.25</v>
      </c>
      <c r="S2564" s="15" t="str">
        <f t="shared" si="204"/>
        <v>no progress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/>
      <c r="AA2564" s="9">
        <v>0</v>
      </c>
      <c r="AB2564" s="9"/>
      <c r="AC2564" s="9">
        <v>0</v>
      </c>
      <c r="AD2564" s="9"/>
      <c r="AE2564" s="9" t="s">
        <v>9260</v>
      </c>
      <c r="AF2564" s="9">
        <v>9</v>
      </c>
      <c r="AG2564" s="9"/>
      <c r="AH2564" s="9"/>
      <c r="AI2564" s="9"/>
      <c r="AJ2564" s="9"/>
    </row>
    <row r="2565" spans="1:36" x14ac:dyDescent="0.35">
      <c r="A2565" s="9" t="s">
        <v>3086</v>
      </c>
      <c r="B2565" s="9" t="s">
        <v>35</v>
      </c>
      <c r="C2565" s="9" t="s">
        <v>14504</v>
      </c>
      <c r="D2565" s="9" t="s">
        <v>29</v>
      </c>
      <c r="E2565" s="9" t="s">
        <v>9256</v>
      </c>
      <c r="F2565" s="9" t="str">
        <f>_xlfn.XLOOKUP(E2565,Total_Enrolled!C:C,Total_Enrolled!C:C)</f>
        <v>2025em1200018@bitspilani-digital.edu.in</v>
      </c>
      <c r="G2565" s="9" t="s">
        <v>9257</v>
      </c>
      <c r="H2565" s="9" t="s">
        <v>14516</v>
      </c>
      <c r="I2565" s="9" t="s">
        <v>9258</v>
      </c>
      <c r="J2565" s="9" t="b">
        <v>1</v>
      </c>
      <c r="K2565" s="9">
        <v>0</v>
      </c>
      <c r="L2565" s="9">
        <f>_xlfn.XLOOKUP(B2565,Courses!A:A,Courses!H:H)</f>
        <v>68</v>
      </c>
      <c r="M2565" s="14">
        <f t="shared" si="200"/>
        <v>0</v>
      </c>
      <c r="N2565" s="14" t="str">
        <f t="shared" si="201"/>
        <v>Not Active</v>
      </c>
      <c r="O2565" s="14" t="str" cm="1">
        <f t="array" ref="O2565">_xlfn.IFS(M2565=0,"0",
M2565&lt;=10%,"0-10",
TRUE,"&gt;10"
)&amp;" "&amp;"% progress"</f>
        <v>0 % progress</v>
      </c>
      <c r="P2565" s="15">
        <f t="shared" si="202"/>
        <v>1</v>
      </c>
      <c r="Q2565" s="15">
        <f>COUNTIFS($G:$G,$G2565)</f>
        <v>4</v>
      </c>
      <c r="R2565" s="16">
        <f t="shared" si="203"/>
        <v>0.25</v>
      </c>
      <c r="S2565" s="15" t="str">
        <f t="shared" si="204"/>
        <v>no progress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/>
      <c r="AA2565" s="9">
        <v>0</v>
      </c>
      <c r="AB2565" s="9"/>
      <c r="AC2565" s="9">
        <v>0</v>
      </c>
      <c r="AD2565" s="9"/>
      <c r="AE2565" s="9" t="s">
        <v>9260</v>
      </c>
      <c r="AF2565" s="9">
        <v>9</v>
      </c>
      <c r="AG2565" s="9"/>
      <c r="AH2565" s="9"/>
      <c r="AI2565" s="9"/>
      <c r="AJ2565" s="9"/>
    </row>
    <row r="2566" spans="1:36" x14ac:dyDescent="0.35">
      <c r="A2566" s="9" t="s">
        <v>3086</v>
      </c>
      <c r="B2566" s="9" t="s">
        <v>35</v>
      </c>
      <c r="C2566" s="9" t="s">
        <v>14504</v>
      </c>
      <c r="D2566" s="9" t="s">
        <v>29</v>
      </c>
      <c r="E2566" s="9" t="s">
        <v>9262</v>
      </c>
      <c r="F2566" s="9" t="str">
        <f>_xlfn.XLOOKUP(E2566,Total_Enrolled!C:C,Total_Enrolled!C:C)</f>
        <v>2025em1200019@bitspilani-digital.edu.in</v>
      </c>
      <c r="G2566" s="9" t="s">
        <v>9263</v>
      </c>
      <c r="H2566" s="9" t="s">
        <v>14516</v>
      </c>
      <c r="I2566" s="9" t="s">
        <v>9264</v>
      </c>
      <c r="J2566" s="9" t="b">
        <v>1</v>
      </c>
      <c r="K2566" s="9">
        <v>27</v>
      </c>
      <c r="L2566" s="9">
        <f>_xlfn.XLOOKUP(B2566,Courses!A:A,Courses!H:H)</f>
        <v>68</v>
      </c>
      <c r="M2566" s="14">
        <f t="shared" si="200"/>
        <v>0.39705882352941174</v>
      </c>
      <c r="N2566" s="14" t="str">
        <f t="shared" si="201"/>
        <v>Active</v>
      </c>
      <c r="O2566" s="14" t="str" cm="1">
        <f t="array" ref="O2566">_xlfn.IFS(M2566=0,"0",
M2566&lt;=10%,"0-10",
TRUE,"&gt;10"
)&amp;" "&amp;"% progress"</f>
        <v>&gt;10 % progress</v>
      </c>
      <c r="P2566" s="15">
        <f t="shared" si="202"/>
        <v>0</v>
      </c>
      <c r="Q2566" s="15">
        <f>COUNTIFS($G:$G,$G2566)</f>
        <v>4</v>
      </c>
      <c r="R2566" s="16">
        <f t="shared" si="203"/>
        <v>0</v>
      </c>
      <c r="S2566" s="15" t="str">
        <f t="shared" si="204"/>
        <v>no 0% progess</v>
      </c>
      <c r="T2566" s="9">
        <v>0</v>
      </c>
      <c r="U2566" s="9">
        <v>1</v>
      </c>
      <c r="V2566" s="9">
        <v>2</v>
      </c>
      <c r="W2566" s="9">
        <v>3</v>
      </c>
      <c r="X2566" s="9">
        <v>1</v>
      </c>
      <c r="Y2566" s="9">
        <v>3</v>
      </c>
      <c r="Z2566" s="9" t="s">
        <v>9266</v>
      </c>
      <c r="AA2566" s="9">
        <v>0</v>
      </c>
      <c r="AB2566" s="9"/>
      <c r="AC2566" s="9">
        <v>15857</v>
      </c>
      <c r="AD2566" s="9" t="s">
        <v>9267</v>
      </c>
      <c r="AE2566" s="9" t="s">
        <v>9265</v>
      </c>
      <c r="AF2566" s="9">
        <v>69</v>
      </c>
      <c r="AG2566" s="9"/>
      <c r="AH2566" s="9" t="s">
        <v>9268</v>
      </c>
      <c r="AI2566" s="9"/>
      <c r="AJ2566" s="9"/>
    </row>
    <row r="2567" spans="1:36" x14ac:dyDescent="0.35">
      <c r="A2567" s="9" t="s">
        <v>3091</v>
      </c>
      <c r="B2567" s="9" t="s">
        <v>3092</v>
      </c>
      <c r="C2567" s="9" t="s">
        <v>14504</v>
      </c>
      <c r="D2567" s="9" t="s">
        <v>29</v>
      </c>
      <c r="E2567" s="9" t="s">
        <v>9262</v>
      </c>
      <c r="F2567" s="9" t="str">
        <f>_xlfn.XLOOKUP(E2567,Total_Enrolled!C:C,Total_Enrolled!C:C)</f>
        <v>2025em1200019@bitspilani-digital.edu.in</v>
      </c>
      <c r="G2567" s="9" t="s">
        <v>9263</v>
      </c>
      <c r="H2567" s="9" t="s">
        <v>14516</v>
      </c>
      <c r="I2567" s="9" t="s">
        <v>9264</v>
      </c>
      <c r="J2567" s="9" t="b">
        <v>1</v>
      </c>
      <c r="K2567" s="9">
        <v>35</v>
      </c>
      <c r="L2567" s="9">
        <f>_xlfn.XLOOKUP(B2567,Courses!A:A,Courses!H:H)</f>
        <v>36</v>
      </c>
      <c r="M2567" s="14">
        <f t="shared" si="200"/>
        <v>0.97222222222222221</v>
      </c>
      <c r="N2567" s="14" t="str">
        <f t="shared" si="201"/>
        <v>Active</v>
      </c>
      <c r="O2567" s="14" t="str" cm="1">
        <f t="array" ref="O2567">_xlfn.IFS(M2567=0,"0",
M2567&lt;=10%,"0-10",
TRUE,"&gt;10"
)&amp;" "&amp;"% progress"</f>
        <v>&gt;10 % progress</v>
      </c>
      <c r="P2567" s="15">
        <f t="shared" si="202"/>
        <v>0</v>
      </c>
      <c r="Q2567" s="15">
        <f>COUNTIFS($G:$G,$G2567)</f>
        <v>4</v>
      </c>
      <c r="R2567" s="16">
        <f t="shared" si="203"/>
        <v>0</v>
      </c>
      <c r="S2567" s="15" t="str">
        <f t="shared" si="204"/>
        <v>no 0% progess</v>
      </c>
      <c r="T2567" s="9">
        <v>0</v>
      </c>
      <c r="U2567" s="9">
        <v>4</v>
      </c>
      <c r="V2567" s="9">
        <v>4</v>
      </c>
      <c r="W2567" s="9">
        <v>3</v>
      </c>
      <c r="X2567" s="9">
        <v>0</v>
      </c>
      <c r="Y2567" s="9">
        <v>2</v>
      </c>
      <c r="Z2567" s="9" t="s">
        <v>9269</v>
      </c>
      <c r="AA2567" s="9">
        <v>0</v>
      </c>
      <c r="AB2567" s="9"/>
      <c r="AC2567" s="9">
        <v>65733</v>
      </c>
      <c r="AD2567" s="9" t="s">
        <v>9270</v>
      </c>
      <c r="AE2567" s="9" t="s">
        <v>9265</v>
      </c>
      <c r="AF2567" s="9">
        <v>69</v>
      </c>
      <c r="AG2567" s="9"/>
      <c r="AH2567" s="9" t="s">
        <v>9271</v>
      </c>
      <c r="AI2567" s="9" t="s">
        <v>9272</v>
      </c>
      <c r="AJ2567" s="9" t="s">
        <v>9272</v>
      </c>
    </row>
    <row r="2568" spans="1:36" x14ac:dyDescent="0.35">
      <c r="A2568" s="9" t="s">
        <v>3095</v>
      </c>
      <c r="B2568" s="9" t="s">
        <v>38</v>
      </c>
      <c r="C2568" s="9" t="s">
        <v>14504</v>
      </c>
      <c r="D2568" s="9" t="s">
        <v>29</v>
      </c>
      <c r="E2568" s="9" t="s">
        <v>9262</v>
      </c>
      <c r="F2568" s="9" t="str">
        <f>_xlfn.XLOOKUP(E2568,Total_Enrolled!C:C,Total_Enrolled!C:C)</f>
        <v>2025em1200019@bitspilani-digital.edu.in</v>
      </c>
      <c r="G2568" s="9" t="s">
        <v>9263</v>
      </c>
      <c r="H2568" s="9" t="s">
        <v>14516</v>
      </c>
      <c r="I2568" s="9" t="s">
        <v>9264</v>
      </c>
      <c r="J2568" s="9" t="b">
        <v>1</v>
      </c>
      <c r="K2568" s="9">
        <v>4</v>
      </c>
      <c r="L2568" s="9">
        <f>_xlfn.XLOOKUP(B2568,Courses!A:A,Courses!H:H)</f>
        <v>42</v>
      </c>
      <c r="M2568" s="14">
        <f t="shared" si="200"/>
        <v>9.5238095238095233E-2</v>
      </c>
      <c r="N2568" s="14" t="str">
        <f t="shared" si="201"/>
        <v>Active</v>
      </c>
      <c r="O2568" s="14" t="str" cm="1">
        <f t="array" ref="O2568">_xlfn.IFS(M2568=0,"0",
M2568&lt;=10%,"0-10",
TRUE,"&gt;10"
)&amp;" "&amp;"% progress"</f>
        <v>0-10 % progress</v>
      </c>
      <c r="P2568" s="15">
        <f t="shared" si="202"/>
        <v>0</v>
      </c>
      <c r="Q2568" s="15">
        <f>COUNTIFS($G:$G,$G2568)</f>
        <v>4</v>
      </c>
      <c r="R2568" s="16">
        <f t="shared" si="203"/>
        <v>0</v>
      </c>
      <c r="S2568" s="15" t="str">
        <f t="shared" si="204"/>
        <v>no 0% progess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/>
      <c r="AA2568" s="9">
        <v>0</v>
      </c>
      <c r="AB2568" s="9"/>
      <c r="AC2568" s="9">
        <v>2334</v>
      </c>
      <c r="AD2568" s="9" t="s">
        <v>9273</v>
      </c>
      <c r="AE2568" s="9" t="s">
        <v>9265</v>
      </c>
      <c r="AF2568" s="9">
        <v>69</v>
      </c>
      <c r="AG2568" s="9"/>
      <c r="AH2568" s="9"/>
      <c r="AI2568" s="9" t="s">
        <v>9274</v>
      </c>
      <c r="AJ2568" s="9" t="s">
        <v>9274</v>
      </c>
    </row>
    <row r="2569" spans="1:36" x14ac:dyDescent="0.35">
      <c r="A2569" s="9" t="s">
        <v>3089</v>
      </c>
      <c r="B2569" s="9" t="s">
        <v>36</v>
      </c>
      <c r="C2569" s="9" t="s">
        <v>14504</v>
      </c>
      <c r="D2569" s="9" t="s">
        <v>29</v>
      </c>
      <c r="E2569" s="9" t="s">
        <v>9262</v>
      </c>
      <c r="F2569" s="9" t="str">
        <f>_xlfn.XLOOKUP(E2569,Total_Enrolled!C:C,Total_Enrolled!C:C)</f>
        <v>2025em1200019@bitspilani-digital.edu.in</v>
      </c>
      <c r="G2569" s="9" t="s">
        <v>9263</v>
      </c>
      <c r="H2569" s="9" t="s">
        <v>14516</v>
      </c>
      <c r="I2569" s="9" t="s">
        <v>9264</v>
      </c>
      <c r="J2569" s="9" t="b">
        <v>1</v>
      </c>
      <c r="K2569" s="9">
        <v>62</v>
      </c>
      <c r="L2569" s="9">
        <f>_xlfn.XLOOKUP(B2569,Courses!A:A,Courses!H:H)</f>
        <v>85</v>
      </c>
      <c r="M2569" s="14">
        <f t="shared" si="200"/>
        <v>0.72941176470588232</v>
      </c>
      <c r="N2569" s="14" t="str">
        <f t="shared" si="201"/>
        <v>Active</v>
      </c>
      <c r="O2569" s="14" t="str" cm="1">
        <f t="array" ref="O2569">_xlfn.IFS(M2569=0,"0",
M2569&lt;=10%,"0-10",
TRUE,"&gt;10"
)&amp;" "&amp;"% progress"</f>
        <v>&gt;10 % progress</v>
      </c>
      <c r="P2569" s="15">
        <f t="shared" si="202"/>
        <v>0</v>
      </c>
      <c r="Q2569" s="15">
        <f>COUNTIFS($G:$G,$G2569)</f>
        <v>4</v>
      </c>
      <c r="R2569" s="16">
        <f t="shared" si="203"/>
        <v>0</v>
      </c>
      <c r="S2569" s="15" t="str">
        <f t="shared" si="204"/>
        <v>no 0% progess</v>
      </c>
      <c r="T2569" s="9">
        <v>0</v>
      </c>
      <c r="U2569" s="9">
        <v>5</v>
      </c>
      <c r="V2569" s="9">
        <v>6</v>
      </c>
      <c r="W2569" s="9">
        <v>2</v>
      </c>
      <c r="X2569" s="9">
        <v>4</v>
      </c>
      <c r="Y2569" s="9">
        <v>38</v>
      </c>
      <c r="Z2569" s="9" t="s">
        <v>9275</v>
      </c>
      <c r="AA2569" s="9">
        <v>0</v>
      </c>
      <c r="AB2569" s="9"/>
      <c r="AC2569" s="9">
        <v>116632</v>
      </c>
      <c r="AD2569" s="9" t="s">
        <v>9276</v>
      </c>
      <c r="AE2569" s="9" t="s">
        <v>9265</v>
      </c>
      <c r="AF2569" s="9">
        <v>69</v>
      </c>
      <c r="AG2569" s="9"/>
      <c r="AH2569" s="9" t="s">
        <v>9277</v>
      </c>
      <c r="AI2569" s="9"/>
      <c r="AJ2569" s="9"/>
    </row>
    <row r="2570" spans="1:36" x14ac:dyDescent="0.35">
      <c r="A2570" s="9" t="s">
        <v>3089</v>
      </c>
      <c r="B2570" s="9" t="s">
        <v>36</v>
      </c>
      <c r="C2570" s="9" t="s">
        <v>14504</v>
      </c>
      <c r="D2570" s="9" t="s">
        <v>29</v>
      </c>
      <c r="E2570" s="9" t="s">
        <v>9278</v>
      </c>
      <c r="F2570" s="9" t="str">
        <f>_xlfn.XLOOKUP(E2570,Total_Enrolled!C:C,Total_Enrolled!C:C)</f>
        <v>2025em1200020@bitspilani-digital.edu.in</v>
      </c>
      <c r="G2570" s="9" t="s">
        <v>9279</v>
      </c>
      <c r="H2570" s="9" t="s">
        <v>14516</v>
      </c>
      <c r="I2570" s="9" t="s">
        <v>9280</v>
      </c>
      <c r="J2570" s="9" t="b">
        <v>1</v>
      </c>
      <c r="K2570" s="9">
        <v>2</v>
      </c>
      <c r="L2570" s="9">
        <f>_xlfn.XLOOKUP(B2570,Courses!A:A,Courses!H:H)</f>
        <v>85</v>
      </c>
      <c r="M2570" s="14">
        <f t="shared" si="200"/>
        <v>2.3529411764705882E-2</v>
      </c>
      <c r="N2570" s="14" t="str">
        <f t="shared" si="201"/>
        <v>Active</v>
      </c>
      <c r="O2570" s="14" t="str" cm="1">
        <f t="array" ref="O2570">_xlfn.IFS(M2570=0,"0",
M2570&lt;=10%,"0-10",
TRUE,"&gt;10"
)&amp;" "&amp;"% progress"</f>
        <v>0-10 % progress</v>
      </c>
      <c r="P2570" s="15">
        <f t="shared" si="202"/>
        <v>0</v>
      </c>
      <c r="Q2570" s="15">
        <f>COUNTIFS($G:$G,$G2570)</f>
        <v>4</v>
      </c>
      <c r="R2570" s="16">
        <f t="shared" si="203"/>
        <v>0</v>
      </c>
      <c r="S2570" s="15" t="str">
        <f t="shared" si="204"/>
        <v>no 0% progess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/>
      <c r="AA2570" s="9">
        <v>0</v>
      </c>
      <c r="AB2570" s="9"/>
      <c r="AC2570" s="9">
        <v>5</v>
      </c>
      <c r="AD2570" s="9" t="s">
        <v>9281</v>
      </c>
      <c r="AE2570" s="9" t="s">
        <v>9282</v>
      </c>
      <c r="AF2570" s="9">
        <v>2</v>
      </c>
      <c r="AG2570" s="9"/>
      <c r="AH2570" s="9"/>
      <c r="AI2570" s="9"/>
      <c r="AJ2570" s="9"/>
    </row>
    <row r="2571" spans="1:36" x14ac:dyDescent="0.35">
      <c r="A2571" s="9" t="s">
        <v>3095</v>
      </c>
      <c r="B2571" s="9" t="s">
        <v>38</v>
      </c>
      <c r="C2571" s="9" t="s">
        <v>14504</v>
      </c>
      <c r="D2571" s="9" t="s">
        <v>29</v>
      </c>
      <c r="E2571" s="9" t="s">
        <v>9278</v>
      </c>
      <c r="F2571" s="9" t="str">
        <f>_xlfn.XLOOKUP(E2571,Total_Enrolled!C:C,Total_Enrolled!C:C)</f>
        <v>2025em1200020@bitspilani-digital.edu.in</v>
      </c>
      <c r="G2571" s="9" t="s">
        <v>9279</v>
      </c>
      <c r="H2571" s="9" t="s">
        <v>14516</v>
      </c>
      <c r="I2571" s="9" t="s">
        <v>9280</v>
      </c>
      <c r="J2571" s="9" t="b">
        <v>1</v>
      </c>
      <c r="K2571" s="9">
        <v>0</v>
      </c>
      <c r="L2571" s="9">
        <f>_xlfn.XLOOKUP(B2571,Courses!A:A,Courses!H:H)</f>
        <v>42</v>
      </c>
      <c r="M2571" s="14">
        <f t="shared" si="200"/>
        <v>0</v>
      </c>
      <c r="N2571" s="14" t="str">
        <f t="shared" si="201"/>
        <v>Not Active</v>
      </c>
      <c r="O2571" s="14" t="str" cm="1">
        <f t="array" ref="O2571">_xlfn.IFS(M2571=0,"0",
M2571&lt;=10%,"0-10",
TRUE,"&gt;10"
)&amp;" "&amp;"% progress"</f>
        <v>0 % progress</v>
      </c>
      <c r="P2571" s="15">
        <f t="shared" si="202"/>
        <v>1</v>
      </c>
      <c r="Q2571" s="15">
        <f>COUNTIFS($G:$G,$G2571)</f>
        <v>4</v>
      </c>
      <c r="R2571" s="16">
        <f t="shared" si="203"/>
        <v>0.25</v>
      </c>
      <c r="S2571" s="15" t="str">
        <f t="shared" si="204"/>
        <v>no progress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/>
      <c r="AA2571" s="9">
        <v>0</v>
      </c>
      <c r="AB2571" s="9"/>
      <c r="AC2571" s="9">
        <v>0</v>
      </c>
      <c r="AD2571" s="9"/>
      <c r="AE2571" s="9" t="s">
        <v>9282</v>
      </c>
      <c r="AF2571" s="9">
        <v>2</v>
      </c>
      <c r="AG2571" s="9"/>
      <c r="AH2571" s="9"/>
      <c r="AI2571" s="9"/>
      <c r="AJ2571" s="9"/>
    </row>
    <row r="2572" spans="1:36" x14ac:dyDescent="0.35">
      <c r="A2572" s="9" t="s">
        <v>3091</v>
      </c>
      <c r="B2572" s="9" t="s">
        <v>3092</v>
      </c>
      <c r="C2572" s="9" t="s">
        <v>14504</v>
      </c>
      <c r="D2572" s="9" t="s">
        <v>29</v>
      </c>
      <c r="E2572" s="9" t="s">
        <v>9278</v>
      </c>
      <c r="F2572" s="9" t="str">
        <f>_xlfn.XLOOKUP(E2572,Total_Enrolled!C:C,Total_Enrolled!C:C)</f>
        <v>2025em1200020@bitspilani-digital.edu.in</v>
      </c>
      <c r="G2572" s="9" t="s">
        <v>9279</v>
      </c>
      <c r="H2572" s="9" t="s">
        <v>14516</v>
      </c>
      <c r="I2572" s="9" t="s">
        <v>9280</v>
      </c>
      <c r="J2572" s="9" t="b">
        <v>1</v>
      </c>
      <c r="K2572" s="9">
        <v>0</v>
      </c>
      <c r="L2572" s="9">
        <f>_xlfn.XLOOKUP(B2572,Courses!A:A,Courses!H:H)</f>
        <v>36</v>
      </c>
      <c r="M2572" s="14">
        <f t="shared" si="200"/>
        <v>0</v>
      </c>
      <c r="N2572" s="14" t="str">
        <f t="shared" si="201"/>
        <v>Not Active</v>
      </c>
      <c r="O2572" s="14" t="str" cm="1">
        <f t="array" ref="O2572">_xlfn.IFS(M2572=0,"0",
M2572&lt;=10%,"0-10",
TRUE,"&gt;10"
)&amp;" "&amp;"% progress"</f>
        <v>0 % progress</v>
      </c>
      <c r="P2572" s="15">
        <f t="shared" si="202"/>
        <v>1</v>
      </c>
      <c r="Q2572" s="15">
        <f>COUNTIFS($G:$G,$G2572)</f>
        <v>4</v>
      </c>
      <c r="R2572" s="16">
        <f t="shared" si="203"/>
        <v>0.25</v>
      </c>
      <c r="S2572" s="15" t="str">
        <f t="shared" si="204"/>
        <v>no progress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/>
      <c r="AA2572" s="9">
        <v>0</v>
      </c>
      <c r="AB2572" s="9"/>
      <c r="AC2572" s="9">
        <v>0</v>
      </c>
      <c r="AD2572" s="9"/>
      <c r="AE2572" s="9" t="s">
        <v>9282</v>
      </c>
      <c r="AF2572" s="9">
        <v>2</v>
      </c>
      <c r="AG2572" s="9"/>
      <c r="AH2572" s="9"/>
      <c r="AI2572" s="9"/>
      <c r="AJ2572" s="9"/>
    </row>
    <row r="2573" spans="1:36" x14ac:dyDescent="0.35">
      <c r="A2573" s="9" t="s">
        <v>3086</v>
      </c>
      <c r="B2573" s="9" t="s">
        <v>35</v>
      </c>
      <c r="C2573" s="9" t="s">
        <v>14504</v>
      </c>
      <c r="D2573" s="9" t="s">
        <v>29</v>
      </c>
      <c r="E2573" s="9" t="s">
        <v>9278</v>
      </c>
      <c r="F2573" s="9" t="str">
        <f>_xlfn.XLOOKUP(E2573,Total_Enrolled!C:C,Total_Enrolled!C:C)</f>
        <v>2025em1200020@bitspilani-digital.edu.in</v>
      </c>
      <c r="G2573" s="9" t="s">
        <v>9279</v>
      </c>
      <c r="H2573" s="9" t="s">
        <v>14516</v>
      </c>
      <c r="I2573" s="9" t="s">
        <v>9280</v>
      </c>
      <c r="J2573" s="9" t="b">
        <v>1</v>
      </c>
      <c r="K2573" s="9">
        <v>1</v>
      </c>
      <c r="L2573" s="9">
        <f>_xlfn.XLOOKUP(B2573,Courses!A:A,Courses!H:H)</f>
        <v>68</v>
      </c>
      <c r="M2573" s="14">
        <f t="shared" si="200"/>
        <v>1.4705882352941176E-2</v>
      </c>
      <c r="N2573" s="14" t="str">
        <f t="shared" si="201"/>
        <v>Active</v>
      </c>
      <c r="O2573" s="14" t="str" cm="1">
        <f t="array" ref="O2573">_xlfn.IFS(M2573=0,"0",
M2573&lt;=10%,"0-10",
TRUE,"&gt;10"
)&amp;" "&amp;"% progress"</f>
        <v>0-10 % progress</v>
      </c>
      <c r="P2573" s="15">
        <f t="shared" si="202"/>
        <v>0</v>
      </c>
      <c r="Q2573" s="15">
        <f>COUNTIFS($G:$G,$G2573)</f>
        <v>4</v>
      </c>
      <c r="R2573" s="16">
        <f t="shared" si="203"/>
        <v>0</v>
      </c>
      <c r="S2573" s="15" t="str">
        <f t="shared" si="204"/>
        <v>no 0% progess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/>
      <c r="AA2573" s="9">
        <v>0</v>
      </c>
      <c r="AB2573" s="9"/>
      <c r="AC2573" s="9">
        <v>4620</v>
      </c>
      <c r="AD2573" s="9" t="s">
        <v>9283</v>
      </c>
      <c r="AE2573" s="9" t="s">
        <v>9282</v>
      </c>
      <c r="AF2573" s="9">
        <v>2</v>
      </c>
      <c r="AG2573" s="9"/>
      <c r="AH2573" s="9"/>
      <c r="AI2573" s="9"/>
      <c r="AJ2573" s="9"/>
    </row>
    <row r="2574" spans="1:36" x14ac:dyDescent="0.35">
      <c r="A2574" s="9" t="s">
        <v>3086</v>
      </c>
      <c r="B2574" s="9" t="s">
        <v>35</v>
      </c>
      <c r="C2574" s="9" t="s">
        <v>14504</v>
      </c>
      <c r="D2574" s="9" t="s">
        <v>29</v>
      </c>
      <c r="E2574" s="9" t="s">
        <v>9284</v>
      </c>
      <c r="F2574" s="9" t="str">
        <f>_xlfn.XLOOKUP(E2574,Total_Enrolled!C:C,Total_Enrolled!C:C)</f>
        <v>2025em1200021@bitspilani-digital.edu.in</v>
      </c>
      <c r="G2574" s="9" t="s">
        <v>9285</v>
      </c>
      <c r="H2574" s="9" t="s">
        <v>14516</v>
      </c>
      <c r="I2574" s="9" t="s">
        <v>9286</v>
      </c>
      <c r="J2574" s="9" t="b">
        <v>1</v>
      </c>
      <c r="K2574" s="9">
        <v>43</v>
      </c>
      <c r="L2574" s="9">
        <f>_xlfn.XLOOKUP(B2574,Courses!A:A,Courses!H:H)</f>
        <v>68</v>
      </c>
      <c r="M2574" s="14">
        <f t="shared" si="200"/>
        <v>0.63235294117647056</v>
      </c>
      <c r="N2574" s="14" t="str">
        <f t="shared" si="201"/>
        <v>Active</v>
      </c>
      <c r="O2574" s="14" t="str" cm="1">
        <f t="array" ref="O2574">_xlfn.IFS(M2574=0,"0",
M2574&lt;=10%,"0-10",
TRUE,"&gt;10"
)&amp;" "&amp;"% progress"</f>
        <v>&gt;10 % progress</v>
      </c>
      <c r="P2574" s="15">
        <f t="shared" si="202"/>
        <v>0</v>
      </c>
      <c r="Q2574" s="15">
        <f>COUNTIFS($G:$G,$G2574)</f>
        <v>4</v>
      </c>
      <c r="R2574" s="16">
        <f t="shared" si="203"/>
        <v>0</v>
      </c>
      <c r="S2574" s="15" t="str">
        <f t="shared" si="204"/>
        <v>no 0% progess</v>
      </c>
      <c r="T2574" s="9">
        <v>0</v>
      </c>
      <c r="U2574" s="9">
        <v>8</v>
      </c>
      <c r="V2574" s="9">
        <v>9</v>
      </c>
      <c r="W2574" s="9">
        <v>0</v>
      </c>
      <c r="X2574" s="9">
        <v>0</v>
      </c>
      <c r="Y2574" s="9">
        <v>27</v>
      </c>
      <c r="Z2574" s="9"/>
      <c r="AA2574" s="9">
        <v>0</v>
      </c>
      <c r="AB2574" s="9"/>
      <c r="AC2574" s="9">
        <v>67562</v>
      </c>
      <c r="AD2574" s="9" t="s">
        <v>9288</v>
      </c>
      <c r="AE2574" s="9" t="s">
        <v>9287</v>
      </c>
      <c r="AF2574" s="9">
        <v>30</v>
      </c>
      <c r="AG2574" s="9"/>
      <c r="AH2574" s="9" t="s">
        <v>9289</v>
      </c>
      <c r="AI2574" s="9"/>
      <c r="AJ2574" s="9"/>
    </row>
    <row r="2575" spans="1:36" x14ac:dyDescent="0.35">
      <c r="A2575" s="9" t="s">
        <v>3091</v>
      </c>
      <c r="B2575" s="9" t="s">
        <v>3092</v>
      </c>
      <c r="C2575" s="9" t="s">
        <v>14504</v>
      </c>
      <c r="D2575" s="9" t="s">
        <v>29</v>
      </c>
      <c r="E2575" s="9" t="s">
        <v>9284</v>
      </c>
      <c r="F2575" s="9" t="str">
        <f>_xlfn.XLOOKUP(E2575,Total_Enrolled!C:C,Total_Enrolled!C:C)</f>
        <v>2025em1200021@bitspilani-digital.edu.in</v>
      </c>
      <c r="G2575" s="9" t="s">
        <v>9285</v>
      </c>
      <c r="H2575" s="9" t="s">
        <v>14516</v>
      </c>
      <c r="I2575" s="9" t="s">
        <v>9286</v>
      </c>
      <c r="J2575" s="9" t="b">
        <v>1</v>
      </c>
      <c r="K2575" s="9">
        <v>35</v>
      </c>
      <c r="L2575" s="9">
        <f>_xlfn.XLOOKUP(B2575,Courses!A:A,Courses!H:H)</f>
        <v>36</v>
      </c>
      <c r="M2575" s="14">
        <f t="shared" si="200"/>
        <v>0.97222222222222221</v>
      </c>
      <c r="N2575" s="14" t="str">
        <f t="shared" si="201"/>
        <v>Active</v>
      </c>
      <c r="O2575" s="14" t="str" cm="1">
        <f t="array" ref="O2575">_xlfn.IFS(M2575=0,"0",
M2575&lt;=10%,"0-10",
TRUE,"&gt;10"
)&amp;" "&amp;"% progress"</f>
        <v>&gt;10 % progress</v>
      </c>
      <c r="P2575" s="15">
        <f t="shared" si="202"/>
        <v>0</v>
      </c>
      <c r="Q2575" s="15">
        <f>COUNTIFS($G:$G,$G2575)</f>
        <v>4</v>
      </c>
      <c r="R2575" s="16">
        <f t="shared" si="203"/>
        <v>0</v>
      </c>
      <c r="S2575" s="15" t="str">
        <f t="shared" si="204"/>
        <v>no 0% progess</v>
      </c>
      <c r="T2575" s="9">
        <v>0</v>
      </c>
      <c r="U2575" s="9">
        <v>5</v>
      </c>
      <c r="V2575" s="9">
        <v>8</v>
      </c>
      <c r="W2575" s="9">
        <v>0</v>
      </c>
      <c r="X2575" s="9">
        <v>0</v>
      </c>
      <c r="Y2575" s="9">
        <v>10</v>
      </c>
      <c r="Z2575" s="9"/>
      <c r="AA2575" s="9">
        <v>0</v>
      </c>
      <c r="AB2575" s="9"/>
      <c r="AC2575" s="9">
        <v>56325</v>
      </c>
      <c r="AD2575" s="9" t="s">
        <v>9290</v>
      </c>
      <c r="AE2575" s="9" t="s">
        <v>9287</v>
      </c>
      <c r="AF2575" s="9">
        <v>30</v>
      </c>
      <c r="AG2575" s="9"/>
      <c r="AH2575" s="9" t="s">
        <v>9291</v>
      </c>
      <c r="AI2575" s="9" t="s">
        <v>9292</v>
      </c>
      <c r="AJ2575" s="9" t="s">
        <v>9293</v>
      </c>
    </row>
    <row r="2576" spans="1:36" x14ac:dyDescent="0.35">
      <c r="A2576" s="9" t="s">
        <v>3095</v>
      </c>
      <c r="B2576" s="9" t="s">
        <v>38</v>
      </c>
      <c r="C2576" s="9" t="s">
        <v>14504</v>
      </c>
      <c r="D2576" s="9" t="s">
        <v>29</v>
      </c>
      <c r="E2576" s="9" t="s">
        <v>9284</v>
      </c>
      <c r="F2576" s="9" t="str">
        <f>_xlfn.XLOOKUP(E2576,Total_Enrolled!C:C,Total_Enrolled!C:C)</f>
        <v>2025em1200021@bitspilani-digital.edu.in</v>
      </c>
      <c r="G2576" s="9" t="s">
        <v>9285</v>
      </c>
      <c r="H2576" s="9" t="s">
        <v>14516</v>
      </c>
      <c r="I2576" s="9" t="s">
        <v>9286</v>
      </c>
      <c r="J2576" s="9" t="b">
        <v>1</v>
      </c>
      <c r="K2576" s="9">
        <v>14</v>
      </c>
      <c r="L2576" s="9">
        <f>_xlfn.XLOOKUP(B2576,Courses!A:A,Courses!H:H)</f>
        <v>42</v>
      </c>
      <c r="M2576" s="14">
        <f t="shared" si="200"/>
        <v>0.33333333333333331</v>
      </c>
      <c r="N2576" s="14" t="str">
        <f t="shared" si="201"/>
        <v>Active</v>
      </c>
      <c r="O2576" s="14" t="str" cm="1">
        <f t="array" ref="O2576">_xlfn.IFS(M2576=0,"0",
M2576&lt;=10%,"0-10",
TRUE,"&gt;10"
)&amp;" "&amp;"% progress"</f>
        <v>&gt;10 % progress</v>
      </c>
      <c r="P2576" s="15">
        <f t="shared" si="202"/>
        <v>0</v>
      </c>
      <c r="Q2576" s="15">
        <f>COUNTIFS($G:$G,$G2576)</f>
        <v>4</v>
      </c>
      <c r="R2576" s="16">
        <f t="shared" si="203"/>
        <v>0</v>
      </c>
      <c r="S2576" s="15" t="str">
        <f t="shared" si="204"/>
        <v>no 0% progess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5</v>
      </c>
      <c r="Z2576" s="9"/>
      <c r="AA2576" s="9">
        <v>0</v>
      </c>
      <c r="AB2576" s="9"/>
      <c r="AC2576" s="9">
        <v>1623</v>
      </c>
      <c r="AD2576" s="9" t="s">
        <v>9294</v>
      </c>
      <c r="AE2576" s="9" t="s">
        <v>9287</v>
      </c>
      <c r="AF2576" s="9">
        <v>30</v>
      </c>
      <c r="AG2576" s="9"/>
      <c r="AH2576" s="9"/>
      <c r="AI2576" s="9" t="s">
        <v>9295</v>
      </c>
      <c r="AJ2576" s="9" t="s">
        <v>9295</v>
      </c>
    </row>
    <row r="2577" spans="1:36" x14ac:dyDescent="0.35">
      <c r="A2577" s="9" t="s">
        <v>3089</v>
      </c>
      <c r="B2577" s="9" t="s">
        <v>36</v>
      </c>
      <c r="C2577" s="9" t="s">
        <v>14504</v>
      </c>
      <c r="D2577" s="9" t="s">
        <v>29</v>
      </c>
      <c r="E2577" s="9" t="s">
        <v>9284</v>
      </c>
      <c r="F2577" s="9" t="str">
        <f>_xlfn.XLOOKUP(E2577,Total_Enrolled!C:C,Total_Enrolled!C:C)</f>
        <v>2025em1200021@bitspilani-digital.edu.in</v>
      </c>
      <c r="G2577" s="9" t="s">
        <v>9285</v>
      </c>
      <c r="H2577" s="9" t="s">
        <v>14516</v>
      </c>
      <c r="I2577" s="9" t="s">
        <v>9286</v>
      </c>
      <c r="J2577" s="9" t="b">
        <v>1</v>
      </c>
      <c r="K2577" s="9">
        <v>70</v>
      </c>
      <c r="L2577" s="9">
        <f>_xlfn.XLOOKUP(B2577,Courses!A:A,Courses!H:H)</f>
        <v>85</v>
      </c>
      <c r="M2577" s="14">
        <f t="shared" si="200"/>
        <v>0.82352941176470584</v>
      </c>
      <c r="N2577" s="14" t="str">
        <f t="shared" si="201"/>
        <v>Active</v>
      </c>
      <c r="O2577" s="14" t="str" cm="1">
        <f t="array" ref="O2577">_xlfn.IFS(M2577=0,"0",
M2577&lt;=10%,"0-10",
TRUE,"&gt;10"
)&amp;" "&amp;"% progress"</f>
        <v>&gt;10 % progress</v>
      </c>
      <c r="P2577" s="15">
        <f t="shared" si="202"/>
        <v>0</v>
      </c>
      <c r="Q2577" s="15">
        <f>COUNTIFS($G:$G,$G2577)</f>
        <v>4</v>
      </c>
      <c r="R2577" s="16">
        <f t="shared" si="203"/>
        <v>0</v>
      </c>
      <c r="S2577" s="15" t="str">
        <f t="shared" si="204"/>
        <v>no 0% progess</v>
      </c>
      <c r="T2577" s="9">
        <v>0</v>
      </c>
      <c r="U2577" s="9">
        <v>8</v>
      </c>
      <c r="V2577" s="9">
        <v>10</v>
      </c>
      <c r="W2577" s="9">
        <v>0</v>
      </c>
      <c r="X2577" s="9">
        <v>0</v>
      </c>
      <c r="Y2577" s="9">
        <v>45</v>
      </c>
      <c r="Z2577" s="9"/>
      <c r="AA2577" s="9">
        <v>0</v>
      </c>
      <c r="AB2577" s="9"/>
      <c r="AC2577" s="9">
        <v>56823</v>
      </c>
      <c r="AD2577" s="9" t="s">
        <v>9296</v>
      </c>
      <c r="AE2577" s="9" t="s">
        <v>9287</v>
      </c>
      <c r="AF2577" s="9">
        <v>30</v>
      </c>
      <c r="AG2577" s="9"/>
      <c r="AH2577" s="9" t="s">
        <v>9297</v>
      </c>
      <c r="AI2577" s="9"/>
      <c r="AJ2577" s="9"/>
    </row>
    <row r="2578" spans="1:36" x14ac:dyDescent="0.35">
      <c r="A2578" s="9" t="s">
        <v>3089</v>
      </c>
      <c r="B2578" s="9" t="s">
        <v>36</v>
      </c>
      <c r="C2578" s="9" t="s">
        <v>14504</v>
      </c>
      <c r="D2578" s="9" t="s">
        <v>29</v>
      </c>
      <c r="E2578" s="9" t="s">
        <v>9298</v>
      </c>
      <c r="F2578" s="9" t="str">
        <f>_xlfn.XLOOKUP(E2578,Total_Enrolled!C:C,Total_Enrolled!C:C)</f>
        <v>2025em1200022@bitspilani-digital.edu.in</v>
      </c>
      <c r="G2578" s="9" t="s">
        <v>9299</v>
      </c>
      <c r="H2578" s="9" t="s">
        <v>14516</v>
      </c>
      <c r="I2578" s="9" t="s">
        <v>9300</v>
      </c>
      <c r="J2578" s="9" t="b">
        <v>1</v>
      </c>
      <c r="K2578" s="9">
        <v>0</v>
      </c>
      <c r="L2578" s="9">
        <f>_xlfn.XLOOKUP(B2578,Courses!A:A,Courses!H:H)</f>
        <v>85</v>
      </c>
      <c r="M2578" s="14">
        <f t="shared" si="200"/>
        <v>0</v>
      </c>
      <c r="N2578" s="14" t="str">
        <f t="shared" si="201"/>
        <v>Not Active</v>
      </c>
      <c r="O2578" s="14" t="str" cm="1">
        <f t="array" ref="O2578">_xlfn.IFS(M2578=0,"0",
M2578&lt;=10%,"0-10",
TRUE,"&gt;10"
)&amp;" "&amp;"% progress"</f>
        <v>0 % progress</v>
      </c>
      <c r="P2578" s="15">
        <f t="shared" si="202"/>
        <v>1</v>
      </c>
      <c r="Q2578" s="15">
        <f>COUNTIFS($G:$G,$G2578)</f>
        <v>4</v>
      </c>
      <c r="R2578" s="16">
        <f t="shared" si="203"/>
        <v>0.25</v>
      </c>
      <c r="S2578" s="15" t="str">
        <f t="shared" si="204"/>
        <v>no progress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/>
      <c r="AA2578" s="9">
        <v>0</v>
      </c>
      <c r="AB2578" s="9"/>
      <c r="AC2578" s="9">
        <v>0</v>
      </c>
      <c r="AD2578" s="9"/>
      <c r="AE2578" s="9"/>
      <c r="AF2578" s="9">
        <v>0</v>
      </c>
      <c r="AG2578" s="9"/>
      <c r="AH2578" s="9"/>
      <c r="AI2578" s="9"/>
      <c r="AJ2578" s="9"/>
    </row>
    <row r="2579" spans="1:36" x14ac:dyDescent="0.35">
      <c r="A2579" s="9" t="s">
        <v>3095</v>
      </c>
      <c r="B2579" s="9" t="s">
        <v>38</v>
      </c>
      <c r="C2579" s="9" t="s">
        <v>14504</v>
      </c>
      <c r="D2579" s="9" t="s">
        <v>29</v>
      </c>
      <c r="E2579" s="9" t="s">
        <v>9298</v>
      </c>
      <c r="F2579" s="9" t="str">
        <f>_xlfn.XLOOKUP(E2579,Total_Enrolled!C:C,Total_Enrolled!C:C)</f>
        <v>2025em1200022@bitspilani-digital.edu.in</v>
      </c>
      <c r="G2579" s="9" t="s">
        <v>9299</v>
      </c>
      <c r="H2579" s="9" t="s">
        <v>14516</v>
      </c>
      <c r="I2579" s="9" t="s">
        <v>9300</v>
      </c>
      <c r="J2579" s="9" t="b">
        <v>1</v>
      </c>
      <c r="K2579" s="9">
        <v>0</v>
      </c>
      <c r="L2579" s="9">
        <f>_xlfn.XLOOKUP(B2579,Courses!A:A,Courses!H:H)</f>
        <v>42</v>
      </c>
      <c r="M2579" s="14">
        <f t="shared" si="200"/>
        <v>0</v>
      </c>
      <c r="N2579" s="14" t="str">
        <f t="shared" si="201"/>
        <v>Not Active</v>
      </c>
      <c r="O2579" s="14" t="str" cm="1">
        <f t="array" ref="O2579">_xlfn.IFS(M2579=0,"0",
M2579&lt;=10%,"0-10",
TRUE,"&gt;10"
)&amp;" "&amp;"% progress"</f>
        <v>0 % progress</v>
      </c>
      <c r="P2579" s="15">
        <f t="shared" si="202"/>
        <v>1</v>
      </c>
      <c r="Q2579" s="15">
        <f>COUNTIFS($G:$G,$G2579)</f>
        <v>4</v>
      </c>
      <c r="R2579" s="16">
        <f t="shared" si="203"/>
        <v>0.25</v>
      </c>
      <c r="S2579" s="15" t="str">
        <f t="shared" si="204"/>
        <v>no progress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/>
      <c r="AA2579" s="9">
        <v>0</v>
      </c>
      <c r="AB2579" s="9"/>
      <c r="AC2579" s="9">
        <v>0</v>
      </c>
      <c r="AD2579" s="9"/>
      <c r="AE2579" s="9"/>
      <c r="AF2579" s="9">
        <v>0</v>
      </c>
      <c r="AG2579" s="9"/>
      <c r="AH2579" s="9"/>
      <c r="AI2579" s="9"/>
      <c r="AJ2579" s="9"/>
    </row>
    <row r="2580" spans="1:36" x14ac:dyDescent="0.35">
      <c r="A2580" s="9" t="s">
        <v>3091</v>
      </c>
      <c r="B2580" s="9" t="s">
        <v>3092</v>
      </c>
      <c r="C2580" s="9" t="s">
        <v>14504</v>
      </c>
      <c r="D2580" s="9" t="s">
        <v>29</v>
      </c>
      <c r="E2580" s="9" t="s">
        <v>9298</v>
      </c>
      <c r="F2580" s="9" t="str">
        <f>_xlfn.XLOOKUP(E2580,Total_Enrolled!C:C,Total_Enrolled!C:C)</f>
        <v>2025em1200022@bitspilani-digital.edu.in</v>
      </c>
      <c r="G2580" s="9" t="s">
        <v>9299</v>
      </c>
      <c r="H2580" s="9" t="s">
        <v>14516</v>
      </c>
      <c r="I2580" s="9" t="s">
        <v>9300</v>
      </c>
      <c r="J2580" s="9" t="b">
        <v>1</v>
      </c>
      <c r="K2580" s="9">
        <v>0</v>
      </c>
      <c r="L2580" s="9">
        <f>_xlfn.XLOOKUP(B2580,Courses!A:A,Courses!H:H)</f>
        <v>36</v>
      </c>
      <c r="M2580" s="14">
        <f t="shared" si="200"/>
        <v>0</v>
      </c>
      <c r="N2580" s="14" t="str">
        <f t="shared" si="201"/>
        <v>Not Active</v>
      </c>
      <c r="O2580" s="14" t="str" cm="1">
        <f t="array" ref="O2580">_xlfn.IFS(M2580=0,"0",
M2580&lt;=10%,"0-10",
TRUE,"&gt;10"
)&amp;" "&amp;"% progress"</f>
        <v>0 % progress</v>
      </c>
      <c r="P2580" s="15">
        <f t="shared" si="202"/>
        <v>1</v>
      </c>
      <c r="Q2580" s="15">
        <f>COUNTIFS($G:$G,$G2580)</f>
        <v>4</v>
      </c>
      <c r="R2580" s="16">
        <f t="shared" si="203"/>
        <v>0.25</v>
      </c>
      <c r="S2580" s="15" t="str">
        <f t="shared" si="204"/>
        <v>no progress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/>
      <c r="AA2580" s="9">
        <v>0</v>
      </c>
      <c r="AB2580" s="9"/>
      <c r="AC2580" s="9">
        <v>0</v>
      </c>
      <c r="AD2580" s="9"/>
      <c r="AE2580" s="9"/>
      <c r="AF2580" s="9">
        <v>0</v>
      </c>
      <c r="AG2580" s="9"/>
      <c r="AH2580" s="9"/>
      <c r="AI2580" s="9"/>
      <c r="AJ2580" s="9"/>
    </row>
    <row r="2581" spans="1:36" x14ac:dyDescent="0.35">
      <c r="A2581" s="9" t="s">
        <v>3086</v>
      </c>
      <c r="B2581" s="9" t="s">
        <v>35</v>
      </c>
      <c r="C2581" s="9" t="s">
        <v>14504</v>
      </c>
      <c r="D2581" s="9" t="s">
        <v>29</v>
      </c>
      <c r="E2581" s="9" t="s">
        <v>9298</v>
      </c>
      <c r="F2581" s="9" t="str">
        <f>_xlfn.XLOOKUP(E2581,Total_Enrolled!C:C,Total_Enrolled!C:C)</f>
        <v>2025em1200022@bitspilani-digital.edu.in</v>
      </c>
      <c r="G2581" s="9" t="s">
        <v>9299</v>
      </c>
      <c r="H2581" s="9" t="s">
        <v>14516</v>
      </c>
      <c r="I2581" s="9" t="s">
        <v>9300</v>
      </c>
      <c r="J2581" s="9" t="b">
        <v>1</v>
      </c>
      <c r="K2581" s="9">
        <v>0</v>
      </c>
      <c r="L2581" s="9">
        <f>_xlfn.XLOOKUP(B2581,Courses!A:A,Courses!H:H)</f>
        <v>68</v>
      </c>
      <c r="M2581" s="14">
        <f t="shared" si="200"/>
        <v>0</v>
      </c>
      <c r="N2581" s="14" t="str">
        <f t="shared" si="201"/>
        <v>Not Active</v>
      </c>
      <c r="O2581" s="14" t="str" cm="1">
        <f t="array" ref="O2581">_xlfn.IFS(M2581=0,"0",
M2581&lt;=10%,"0-10",
TRUE,"&gt;10"
)&amp;" "&amp;"% progress"</f>
        <v>0 % progress</v>
      </c>
      <c r="P2581" s="15">
        <f t="shared" si="202"/>
        <v>1</v>
      </c>
      <c r="Q2581" s="15">
        <f>COUNTIFS($G:$G,$G2581)</f>
        <v>4</v>
      </c>
      <c r="R2581" s="16">
        <f t="shared" si="203"/>
        <v>0.25</v>
      </c>
      <c r="S2581" s="15" t="str">
        <f t="shared" si="204"/>
        <v>no progress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/>
      <c r="AA2581" s="9">
        <v>0</v>
      </c>
      <c r="AB2581" s="9"/>
      <c r="AC2581" s="9">
        <v>0</v>
      </c>
      <c r="AD2581" s="9"/>
      <c r="AE2581" s="9"/>
      <c r="AF2581" s="9">
        <v>0</v>
      </c>
      <c r="AG2581" s="9"/>
      <c r="AH2581" s="9"/>
      <c r="AI2581" s="9"/>
      <c r="AJ2581" s="9"/>
    </row>
    <row r="2582" spans="1:36" x14ac:dyDescent="0.35">
      <c r="A2582" s="9" t="s">
        <v>3086</v>
      </c>
      <c r="B2582" s="9" t="s">
        <v>35</v>
      </c>
      <c r="C2582" s="9" t="s">
        <v>14504</v>
      </c>
      <c r="D2582" s="9" t="s">
        <v>29</v>
      </c>
      <c r="E2582" s="9" t="s">
        <v>9301</v>
      </c>
      <c r="F2582" s="9" t="str">
        <f>_xlfn.XLOOKUP(E2582,Total_Enrolled!C:C,Total_Enrolled!C:C)</f>
        <v>2025em1200023@bitspilani-digital.edu.in</v>
      </c>
      <c r="G2582" s="9" t="s">
        <v>9302</v>
      </c>
      <c r="H2582" s="9" t="s">
        <v>14516</v>
      </c>
      <c r="I2582" s="9" t="s">
        <v>9303</v>
      </c>
      <c r="J2582" s="9" t="b">
        <v>1</v>
      </c>
      <c r="K2582" s="9">
        <v>0</v>
      </c>
      <c r="L2582" s="9">
        <f>_xlfn.XLOOKUP(B2582,Courses!A:A,Courses!H:H)</f>
        <v>68</v>
      </c>
      <c r="M2582" s="14">
        <f t="shared" si="200"/>
        <v>0</v>
      </c>
      <c r="N2582" s="14" t="str">
        <f t="shared" si="201"/>
        <v>Not Active</v>
      </c>
      <c r="O2582" s="14" t="str" cm="1">
        <f t="array" ref="O2582">_xlfn.IFS(M2582=0,"0",
M2582&lt;=10%,"0-10",
TRUE,"&gt;10"
)&amp;" "&amp;"% progress"</f>
        <v>0 % progress</v>
      </c>
      <c r="P2582" s="15">
        <f t="shared" si="202"/>
        <v>1</v>
      </c>
      <c r="Q2582" s="15">
        <f>COUNTIFS($G:$G,$G2582)</f>
        <v>4</v>
      </c>
      <c r="R2582" s="16">
        <f t="shared" si="203"/>
        <v>0.25</v>
      </c>
      <c r="S2582" s="15" t="str">
        <f t="shared" si="204"/>
        <v>no progress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/>
      <c r="AA2582" s="9">
        <v>0</v>
      </c>
      <c r="AB2582" s="9"/>
      <c r="AC2582" s="9">
        <v>0</v>
      </c>
      <c r="AD2582" s="9"/>
      <c r="AE2582" s="9"/>
      <c r="AF2582" s="9">
        <v>0</v>
      </c>
      <c r="AG2582" s="9"/>
      <c r="AH2582" s="9"/>
      <c r="AI2582" s="9"/>
      <c r="AJ2582" s="9"/>
    </row>
    <row r="2583" spans="1:36" x14ac:dyDescent="0.35">
      <c r="A2583" s="9" t="s">
        <v>3091</v>
      </c>
      <c r="B2583" s="9" t="s">
        <v>3092</v>
      </c>
      <c r="C2583" s="9" t="s">
        <v>14504</v>
      </c>
      <c r="D2583" s="9" t="s">
        <v>29</v>
      </c>
      <c r="E2583" s="9" t="s">
        <v>9301</v>
      </c>
      <c r="F2583" s="9" t="str">
        <f>_xlfn.XLOOKUP(E2583,Total_Enrolled!C:C,Total_Enrolled!C:C)</f>
        <v>2025em1200023@bitspilani-digital.edu.in</v>
      </c>
      <c r="G2583" s="9" t="s">
        <v>9302</v>
      </c>
      <c r="H2583" s="9" t="s">
        <v>14516</v>
      </c>
      <c r="I2583" s="9" t="s">
        <v>9303</v>
      </c>
      <c r="J2583" s="9" t="b">
        <v>1</v>
      </c>
      <c r="K2583" s="9">
        <v>0</v>
      </c>
      <c r="L2583" s="9">
        <f>_xlfn.XLOOKUP(B2583,Courses!A:A,Courses!H:H)</f>
        <v>36</v>
      </c>
      <c r="M2583" s="14">
        <f t="shared" si="200"/>
        <v>0</v>
      </c>
      <c r="N2583" s="14" t="str">
        <f t="shared" si="201"/>
        <v>Not Active</v>
      </c>
      <c r="O2583" s="14" t="str" cm="1">
        <f t="array" ref="O2583">_xlfn.IFS(M2583=0,"0",
M2583&lt;=10%,"0-10",
TRUE,"&gt;10"
)&amp;" "&amp;"% progress"</f>
        <v>0 % progress</v>
      </c>
      <c r="P2583" s="15">
        <f t="shared" si="202"/>
        <v>1</v>
      </c>
      <c r="Q2583" s="15">
        <f>COUNTIFS($G:$G,$G2583)</f>
        <v>4</v>
      </c>
      <c r="R2583" s="16">
        <f t="shared" si="203"/>
        <v>0.25</v>
      </c>
      <c r="S2583" s="15" t="str">
        <f t="shared" si="204"/>
        <v>no progress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/>
      <c r="AA2583" s="9">
        <v>0</v>
      </c>
      <c r="AB2583" s="9"/>
      <c r="AC2583" s="9">
        <v>0</v>
      </c>
      <c r="AD2583" s="9"/>
      <c r="AE2583" s="9"/>
      <c r="AF2583" s="9">
        <v>0</v>
      </c>
      <c r="AG2583" s="9"/>
      <c r="AH2583" s="9"/>
      <c r="AI2583" s="9"/>
      <c r="AJ2583" s="9"/>
    </row>
    <row r="2584" spans="1:36" x14ac:dyDescent="0.35">
      <c r="A2584" s="9" t="s">
        <v>3095</v>
      </c>
      <c r="B2584" s="9" t="s">
        <v>38</v>
      </c>
      <c r="C2584" s="9" t="s">
        <v>14504</v>
      </c>
      <c r="D2584" s="9" t="s">
        <v>29</v>
      </c>
      <c r="E2584" s="9" t="s">
        <v>9301</v>
      </c>
      <c r="F2584" s="9" t="str">
        <f>_xlfn.XLOOKUP(E2584,Total_Enrolled!C:C,Total_Enrolled!C:C)</f>
        <v>2025em1200023@bitspilani-digital.edu.in</v>
      </c>
      <c r="G2584" s="9" t="s">
        <v>9302</v>
      </c>
      <c r="H2584" s="9" t="s">
        <v>14516</v>
      </c>
      <c r="I2584" s="9" t="s">
        <v>9303</v>
      </c>
      <c r="J2584" s="9" t="b">
        <v>1</v>
      </c>
      <c r="K2584" s="9">
        <v>0</v>
      </c>
      <c r="L2584" s="9">
        <f>_xlfn.XLOOKUP(B2584,Courses!A:A,Courses!H:H)</f>
        <v>42</v>
      </c>
      <c r="M2584" s="14">
        <f t="shared" si="200"/>
        <v>0</v>
      </c>
      <c r="N2584" s="14" t="str">
        <f t="shared" si="201"/>
        <v>Not Active</v>
      </c>
      <c r="O2584" s="14" t="str" cm="1">
        <f t="array" ref="O2584">_xlfn.IFS(M2584=0,"0",
M2584&lt;=10%,"0-10",
TRUE,"&gt;10"
)&amp;" "&amp;"% progress"</f>
        <v>0 % progress</v>
      </c>
      <c r="P2584" s="15">
        <f t="shared" si="202"/>
        <v>1</v>
      </c>
      <c r="Q2584" s="15">
        <f>COUNTIFS($G:$G,$G2584)</f>
        <v>4</v>
      </c>
      <c r="R2584" s="16">
        <f t="shared" si="203"/>
        <v>0.25</v>
      </c>
      <c r="S2584" s="15" t="str">
        <f t="shared" si="204"/>
        <v>no progress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/>
      <c r="AA2584" s="9">
        <v>0</v>
      </c>
      <c r="AB2584" s="9"/>
      <c r="AC2584" s="9">
        <v>0</v>
      </c>
      <c r="AD2584" s="9"/>
      <c r="AE2584" s="9"/>
      <c r="AF2584" s="9">
        <v>0</v>
      </c>
      <c r="AG2584" s="9"/>
      <c r="AH2584" s="9"/>
      <c r="AI2584" s="9"/>
      <c r="AJ2584" s="9"/>
    </row>
    <row r="2585" spans="1:36" x14ac:dyDescent="0.35">
      <c r="A2585" s="9" t="s">
        <v>3089</v>
      </c>
      <c r="B2585" s="9" t="s">
        <v>36</v>
      </c>
      <c r="C2585" s="9" t="s">
        <v>14504</v>
      </c>
      <c r="D2585" s="9" t="s">
        <v>29</v>
      </c>
      <c r="E2585" s="9" t="s">
        <v>9301</v>
      </c>
      <c r="F2585" s="9" t="str">
        <f>_xlfn.XLOOKUP(E2585,Total_Enrolled!C:C,Total_Enrolled!C:C)</f>
        <v>2025em1200023@bitspilani-digital.edu.in</v>
      </c>
      <c r="G2585" s="9" t="s">
        <v>9302</v>
      </c>
      <c r="H2585" s="9" t="s">
        <v>14516</v>
      </c>
      <c r="I2585" s="9" t="s">
        <v>9303</v>
      </c>
      <c r="J2585" s="9" t="b">
        <v>1</v>
      </c>
      <c r="K2585" s="9">
        <v>0</v>
      </c>
      <c r="L2585" s="9">
        <f>_xlfn.XLOOKUP(B2585,Courses!A:A,Courses!H:H)</f>
        <v>85</v>
      </c>
      <c r="M2585" s="14">
        <f t="shared" si="200"/>
        <v>0</v>
      </c>
      <c r="N2585" s="14" t="str">
        <f t="shared" si="201"/>
        <v>Not Active</v>
      </c>
      <c r="O2585" s="14" t="str" cm="1">
        <f t="array" ref="O2585">_xlfn.IFS(M2585=0,"0",
M2585&lt;=10%,"0-10",
TRUE,"&gt;10"
)&amp;" "&amp;"% progress"</f>
        <v>0 % progress</v>
      </c>
      <c r="P2585" s="15">
        <f t="shared" si="202"/>
        <v>1</v>
      </c>
      <c r="Q2585" s="15">
        <f>COUNTIFS($G:$G,$G2585)</f>
        <v>4</v>
      </c>
      <c r="R2585" s="16">
        <f t="shared" si="203"/>
        <v>0.25</v>
      </c>
      <c r="S2585" s="15" t="str">
        <f t="shared" si="204"/>
        <v>no progress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/>
      <c r="AA2585" s="9">
        <v>0</v>
      </c>
      <c r="AB2585" s="9"/>
      <c r="AC2585" s="9">
        <v>0</v>
      </c>
      <c r="AD2585" s="9"/>
      <c r="AE2585" s="9"/>
      <c r="AF2585" s="9">
        <v>0</v>
      </c>
      <c r="AG2585" s="9"/>
      <c r="AH2585" s="9"/>
      <c r="AI2585" s="9"/>
      <c r="AJ2585" s="9"/>
    </row>
    <row r="2586" spans="1:36" x14ac:dyDescent="0.35">
      <c r="A2586" s="9" t="s">
        <v>3089</v>
      </c>
      <c r="B2586" s="9" t="s">
        <v>36</v>
      </c>
      <c r="C2586" s="9" t="s">
        <v>14504</v>
      </c>
      <c r="D2586" s="9" t="s">
        <v>29</v>
      </c>
      <c r="E2586" s="9" t="s">
        <v>9304</v>
      </c>
      <c r="F2586" s="9" t="str">
        <f>_xlfn.XLOOKUP(E2586,Total_Enrolled!C:C,Total_Enrolled!C:C)</f>
        <v>2025em1200024@bitspilani-digital.edu.in</v>
      </c>
      <c r="G2586" s="9" t="s">
        <v>9305</v>
      </c>
      <c r="H2586" s="9" t="s">
        <v>14516</v>
      </c>
      <c r="I2586" s="9" t="s">
        <v>9306</v>
      </c>
      <c r="J2586" s="9" t="b">
        <v>1</v>
      </c>
      <c r="K2586" s="9">
        <v>14</v>
      </c>
      <c r="L2586" s="9">
        <f>_xlfn.XLOOKUP(B2586,Courses!A:A,Courses!H:H)</f>
        <v>85</v>
      </c>
      <c r="M2586" s="14">
        <f t="shared" si="200"/>
        <v>0.16470588235294117</v>
      </c>
      <c r="N2586" s="14" t="str">
        <f t="shared" si="201"/>
        <v>Active</v>
      </c>
      <c r="O2586" s="14" t="str" cm="1">
        <f t="array" ref="O2586">_xlfn.IFS(M2586=0,"0",
M2586&lt;=10%,"0-10",
TRUE,"&gt;10"
)&amp;" "&amp;"% progress"</f>
        <v>&gt;10 % progress</v>
      </c>
      <c r="P2586" s="15">
        <f t="shared" si="202"/>
        <v>0</v>
      </c>
      <c r="Q2586" s="15">
        <f>COUNTIFS($G:$G,$G2586)</f>
        <v>4</v>
      </c>
      <c r="R2586" s="16">
        <f t="shared" si="203"/>
        <v>0</v>
      </c>
      <c r="S2586" s="15" t="str">
        <f t="shared" si="204"/>
        <v>no 0% progess</v>
      </c>
      <c r="T2586" s="9">
        <v>0</v>
      </c>
      <c r="U2586" s="9">
        <v>0</v>
      </c>
      <c r="V2586" s="9">
        <v>0</v>
      </c>
      <c r="W2586" s="9">
        <v>0</v>
      </c>
      <c r="X2586" s="9">
        <v>1</v>
      </c>
      <c r="Y2586" s="9">
        <v>15</v>
      </c>
      <c r="Z2586" s="9" t="s">
        <v>9307</v>
      </c>
      <c r="AA2586" s="9">
        <v>0</v>
      </c>
      <c r="AB2586" s="9"/>
      <c r="AC2586" s="9">
        <v>3268</v>
      </c>
      <c r="AD2586" s="9" t="s">
        <v>9308</v>
      </c>
      <c r="AE2586" s="9" t="s">
        <v>9309</v>
      </c>
      <c r="AF2586" s="9">
        <v>21</v>
      </c>
      <c r="AG2586" s="9"/>
      <c r="AH2586" s="9"/>
      <c r="AI2586" s="9"/>
      <c r="AJ2586" s="9"/>
    </row>
    <row r="2587" spans="1:36" x14ac:dyDescent="0.35">
      <c r="A2587" s="9" t="s">
        <v>3095</v>
      </c>
      <c r="B2587" s="9" t="s">
        <v>38</v>
      </c>
      <c r="C2587" s="9" t="s">
        <v>14504</v>
      </c>
      <c r="D2587" s="9" t="s">
        <v>29</v>
      </c>
      <c r="E2587" s="9" t="s">
        <v>9304</v>
      </c>
      <c r="F2587" s="9" t="str">
        <f>_xlfn.XLOOKUP(E2587,Total_Enrolled!C:C,Total_Enrolled!C:C)</f>
        <v>2025em1200024@bitspilani-digital.edu.in</v>
      </c>
      <c r="G2587" s="9" t="s">
        <v>9305</v>
      </c>
      <c r="H2587" s="9" t="s">
        <v>14516</v>
      </c>
      <c r="I2587" s="9" t="s">
        <v>9306</v>
      </c>
      <c r="J2587" s="9" t="b">
        <v>1</v>
      </c>
      <c r="K2587" s="9">
        <v>6</v>
      </c>
      <c r="L2587" s="9">
        <f>_xlfn.XLOOKUP(B2587,Courses!A:A,Courses!H:H)</f>
        <v>42</v>
      </c>
      <c r="M2587" s="14">
        <f t="shared" si="200"/>
        <v>0.14285714285714285</v>
      </c>
      <c r="N2587" s="14" t="str">
        <f t="shared" si="201"/>
        <v>Active</v>
      </c>
      <c r="O2587" s="14" t="str" cm="1">
        <f t="array" ref="O2587">_xlfn.IFS(M2587=0,"0",
M2587&lt;=10%,"0-10",
TRUE,"&gt;10"
)&amp;" "&amp;"% progress"</f>
        <v>&gt;10 % progress</v>
      </c>
      <c r="P2587" s="15">
        <f t="shared" si="202"/>
        <v>0</v>
      </c>
      <c r="Q2587" s="15">
        <f>COUNTIFS($G:$G,$G2587)</f>
        <v>4</v>
      </c>
      <c r="R2587" s="16">
        <f t="shared" si="203"/>
        <v>0</v>
      </c>
      <c r="S2587" s="15" t="str">
        <f t="shared" si="204"/>
        <v>no 0% progess</v>
      </c>
      <c r="T2587" s="9">
        <v>0</v>
      </c>
      <c r="U2587" s="9">
        <v>0</v>
      </c>
      <c r="V2587" s="9">
        <v>0</v>
      </c>
      <c r="W2587" s="9">
        <v>0</v>
      </c>
      <c r="X2587" s="9">
        <v>1</v>
      </c>
      <c r="Y2587" s="9">
        <v>16</v>
      </c>
      <c r="Z2587" s="9" t="s">
        <v>9310</v>
      </c>
      <c r="AA2587" s="9">
        <v>0</v>
      </c>
      <c r="AB2587" s="9"/>
      <c r="AC2587" s="9">
        <v>504</v>
      </c>
      <c r="AD2587" s="9" t="s">
        <v>9311</v>
      </c>
      <c r="AE2587" s="9" t="s">
        <v>9309</v>
      </c>
      <c r="AF2587" s="9">
        <v>21</v>
      </c>
      <c r="AG2587" s="9"/>
      <c r="AH2587" s="9"/>
      <c r="AI2587" s="9" t="s">
        <v>9312</v>
      </c>
      <c r="AJ2587" s="9" t="s">
        <v>9313</v>
      </c>
    </row>
    <row r="2588" spans="1:36" x14ac:dyDescent="0.35">
      <c r="A2588" s="9" t="s">
        <v>3091</v>
      </c>
      <c r="B2588" s="9" t="s">
        <v>3092</v>
      </c>
      <c r="C2588" s="9" t="s">
        <v>14504</v>
      </c>
      <c r="D2588" s="9" t="s">
        <v>29</v>
      </c>
      <c r="E2588" s="9" t="s">
        <v>9304</v>
      </c>
      <c r="F2588" s="9" t="str">
        <f>_xlfn.XLOOKUP(E2588,Total_Enrolled!C:C,Total_Enrolled!C:C)</f>
        <v>2025em1200024@bitspilani-digital.edu.in</v>
      </c>
      <c r="G2588" s="9" t="s">
        <v>9305</v>
      </c>
      <c r="H2588" s="9" t="s">
        <v>14516</v>
      </c>
      <c r="I2588" s="9" t="s">
        <v>9306</v>
      </c>
      <c r="J2588" s="9" t="b">
        <v>1</v>
      </c>
      <c r="K2588" s="9">
        <v>5</v>
      </c>
      <c r="L2588" s="9">
        <f>_xlfn.XLOOKUP(B2588,Courses!A:A,Courses!H:H)</f>
        <v>36</v>
      </c>
      <c r="M2588" s="14">
        <f t="shared" si="200"/>
        <v>0.1388888888888889</v>
      </c>
      <c r="N2588" s="14" t="str">
        <f t="shared" si="201"/>
        <v>Active</v>
      </c>
      <c r="O2588" s="14" t="str" cm="1">
        <f t="array" ref="O2588">_xlfn.IFS(M2588=0,"0",
M2588&lt;=10%,"0-10",
TRUE,"&gt;10"
)&amp;" "&amp;"% progress"</f>
        <v>&gt;10 % progress</v>
      </c>
      <c r="P2588" s="15">
        <f t="shared" si="202"/>
        <v>0</v>
      </c>
      <c r="Q2588" s="15">
        <f>COUNTIFS($G:$G,$G2588)</f>
        <v>4</v>
      </c>
      <c r="R2588" s="16">
        <f t="shared" si="203"/>
        <v>0</v>
      </c>
      <c r="S2588" s="15" t="str">
        <f t="shared" si="204"/>
        <v>no 0% progess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8</v>
      </c>
      <c r="Z2588" s="9"/>
      <c r="AA2588" s="9">
        <v>0</v>
      </c>
      <c r="AB2588" s="9"/>
      <c r="AC2588" s="9">
        <v>819</v>
      </c>
      <c r="AD2588" s="9" t="s">
        <v>9314</v>
      </c>
      <c r="AE2588" s="9" t="s">
        <v>9309</v>
      </c>
      <c r="AF2588" s="9">
        <v>21</v>
      </c>
      <c r="AG2588" s="9"/>
      <c r="AH2588" s="9"/>
      <c r="AI2588" s="9" t="s">
        <v>9315</v>
      </c>
      <c r="AJ2588" s="9" t="s">
        <v>9316</v>
      </c>
    </row>
    <row r="2589" spans="1:36" x14ac:dyDescent="0.35">
      <c r="A2589" s="9" t="s">
        <v>3086</v>
      </c>
      <c r="B2589" s="9" t="s">
        <v>35</v>
      </c>
      <c r="C2589" s="9" t="s">
        <v>14504</v>
      </c>
      <c r="D2589" s="9" t="s">
        <v>29</v>
      </c>
      <c r="E2589" s="9" t="s">
        <v>9304</v>
      </c>
      <c r="F2589" s="9" t="str">
        <f>_xlfn.XLOOKUP(E2589,Total_Enrolled!C:C,Total_Enrolled!C:C)</f>
        <v>2025em1200024@bitspilani-digital.edu.in</v>
      </c>
      <c r="G2589" s="9" t="s">
        <v>9305</v>
      </c>
      <c r="H2589" s="9" t="s">
        <v>14516</v>
      </c>
      <c r="I2589" s="9" t="s">
        <v>9306</v>
      </c>
      <c r="J2589" s="9" t="b">
        <v>1</v>
      </c>
      <c r="K2589" s="9">
        <v>9</v>
      </c>
      <c r="L2589" s="9">
        <f>_xlfn.XLOOKUP(B2589,Courses!A:A,Courses!H:H)</f>
        <v>68</v>
      </c>
      <c r="M2589" s="14">
        <f t="shared" si="200"/>
        <v>0.13235294117647059</v>
      </c>
      <c r="N2589" s="14" t="str">
        <f t="shared" si="201"/>
        <v>Active</v>
      </c>
      <c r="O2589" s="14" t="str" cm="1">
        <f t="array" ref="O2589">_xlfn.IFS(M2589=0,"0",
M2589&lt;=10%,"0-10",
TRUE,"&gt;10"
)&amp;" "&amp;"% progress"</f>
        <v>&gt;10 % progress</v>
      </c>
      <c r="P2589" s="15">
        <f t="shared" si="202"/>
        <v>0</v>
      </c>
      <c r="Q2589" s="15">
        <f>COUNTIFS($G:$G,$G2589)</f>
        <v>4</v>
      </c>
      <c r="R2589" s="16">
        <f t="shared" si="203"/>
        <v>0</v>
      </c>
      <c r="S2589" s="15" t="str">
        <f t="shared" si="204"/>
        <v>no 0% progess</v>
      </c>
      <c r="T2589" s="9">
        <v>0</v>
      </c>
      <c r="U2589" s="9">
        <v>1</v>
      </c>
      <c r="V2589" s="9">
        <v>1</v>
      </c>
      <c r="W2589" s="9">
        <v>0</v>
      </c>
      <c r="X2589" s="9">
        <v>1</v>
      </c>
      <c r="Y2589" s="9">
        <v>11</v>
      </c>
      <c r="Z2589" s="9" t="s">
        <v>9317</v>
      </c>
      <c r="AA2589" s="9">
        <v>0</v>
      </c>
      <c r="AB2589" s="9"/>
      <c r="AC2589" s="9">
        <v>8760</v>
      </c>
      <c r="AD2589" s="9" t="s">
        <v>9318</v>
      </c>
      <c r="AE2589" s="9" t="s">
        <v>9309</v>
      </c>
      <c r="AF2589" s="9">
        <v>21</v>
      </c>
      <c r="AG2589" s="9"/>
      <c r="AH2589" s="9" t="s">
        <v>9319</v>
      </c>
      <c r="AI2589" s="9"/>
      <c r="AJ2589" s="9"/>
    </row>
    <row r="2590" spans="1:36" x14ac:dyDescent="0.35">
      <c r="A2590" s="9" t="s">
        <v>3086</v>
      </c>
      <c r="B2590" s="9" t="s">
        <v>35</v>
      </c>
      <c r="C2590" s="9" t="s">
        <v>14504</v>
      </c>
      <c r="D2590" s="9" t="s">
        <v>29</v>
      </c>
      <c r="E2590" s="9" t="s">
        <v>9320</v>
      </c>
      <c r="F2590" s="9" t="str">
        <f>_xlfn.XLOOKUP(E2590,Total_Enrolled!C:C,Total_Enrolled!C:C)</f>
        <v>2025em1200025@bitspilani-digital.edu.in</v>
      </c>
      <c r="G2590" s="9" t="s">
        <v>9321</v>
      </c>
      <c r="H2590" s="9" t="s">
        <v>14516</v>
      </c>
      <c r="I2590" s="9" t="s">
        <v>9322</v>
      </c>
      <c r="J2590" s="9" t="b">
        <v>1</v>
      </c>
      <c r="K2590" s="9">
        <v>22</v>
      </c>
      <c r="L2590" s="9">
        <f>_xlfn.XLOOKUP(B2590,Courses!A:A,Courses!H:H)</f>
        <v>68</v>
      </c>
      <c r="M2590" s="14">
        <f t="shared" si="200"/>
        <v>0.3235294117647059</v>
      </c>
      <c r="N2590" s="14" t="str">
        <f t="shared" si="201"/>
        <v>Active</v>
      </c>
      <c r="O2590" s="14" t="str" cm="1">
        <f t="array" ref="O2590">_xlfn.IFS(M2590=0,"0",
M2590&lt;=10%,"0-10",
TRUE,"&gt;10"
)&amp;" "&amp;"% progress"</f>
        <v>&gt;10 % progress</v>
      </c>
      <c r="P2590" s="15">
        <f t="shared" si="202"/>
        <v>0</v>
      </c>
      <c r="Q2590" s="15">
        <f>COUNTIFS($G:$G,$G2590)</f>
        <v>4</v>
      </c>
      <c r="R2590" s="16">
        <f t="shared" si="203"/>
        <v>0</v>
      </c>
      <c r="S2590" s="15" t="str">
        <f t="shared" si="204"/>
        <v>no 0% progess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/>
      <c r="AA2590" s="9">
        <v>0</v>
      </c>
      <c r="AB2590" s="9"/>
      <c r="AC2590" s="9">
        <v>27176</v>
      </c>
      <c r="AD2590" s="9" t="s">
        <v>9324</v>
      </c>
      <c r="AE2590" s="9" t="s">
        <v>9323</v>
      </c>
      <c r="AF2590" s="9">
        <v>20</v>
      </c>
      <c r="AG2590" s="9"/>
      <c r="AH2590" s="9"/>
      <c r="AI2590" s="9"/>
      <c r="AJ2590" s="9"/>
    </row>
    <row r="2591" spans="1:36" x14ac:dyDescent="0.35">
      <c r="A2591" s="9" t="s">
        <v>3091</v>
      </c>
      <c r="B2591" s="9" t="s">
        <v>3092</v>
      </c>
      <c r="C2591" s="9" t="s">
        <v>14504</v>
      </c>
      <c r="D2591" s="9" t="s">
        <v>29</v>
      </c>
      <c r="E2591" s="9" t="s">
        <v>9320</v>
      </c>
      <c r="F2591" s="9" t="str">
        <f>_xlfn.XLOOKUP(E2591,Total_Enrolled!C:C,Total_Enrolled!C:C)</f>
        <v>2025em1200025@bitspilani-digital.edu.in</v>
      </c>
      <c r="G2591" s="9" t="s">
        <v>9321</v>
      </c>
      <c r="H2591" s="9" t="s">
        <v>14516</v>
      </c>
      <c r="I2591" s="9" t="s">
        <v>9322</v>
      </c>
      <c r="J2591" s="9" t="b">
        <v>1</v>
      </c>
      <c r="K2591" s="9">
        <v>30</v>
      </c>
      <c r="L2591" s="9">
        <f>_xlfn.XLOOKUP(B2591,Courses!A:A,Courses!H:H)</f>
        <v>36</v>
      </c>
      <c r="M2591" s="14">
        <f t="shared" si="200"/>
        <v>0.83333333333333337</v>
      </c>
      <c r="N2591" s="14" t="str">
        <f t="shared" si="201"/>
        <v>Active</v>
      </c>
      <c r="O2591" s="14" t="str" cm="1">
        <f t="array" ref="O2591">_xlfn.IFS(M2591=0,"0",
M2591&lt;=10%,"0-10",
TRUE,"&gt;10"
)&amp;" "&amp;"% progress"</f>
        <v>&gt;10 % progress</v>
      </c>
      <c r="P2591" s="15">
        <f t="shared" si="202"/>
        <v>0</v>
      </c>
      <c r="Q2591" s="15">
        <f>COUNTIFS($G:$G,$G2591)</f>
        <v>4</v>
      </c>
      <c r="R2591" s="16">
        <f t="shared" si="203"/>
        <v>0</v>
      </c>
      <c r="S2591" s="15" t="str">
        <f t="shared" si="204"/>
        <v>no 0% progess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6</v>
      </c>
      <c r="Z2591" s="9"/>
      <c r="AA2591" s="9">
        <v>0</v>
      </c>
      <c r="AB2591" s="9"/>
      <c r="AC2591" s="9">
        <v>79525</v>
      </c>
      <c r="AD2591" s="9" t="s">
        <v>9325</v>
      </c>
      <c r="AE2591" s="9" t="s">
        <v>9323</v>
      </c>
      <c r="AF2591" s="9">
        <v>20</v>
      </c>
      <c r="AG2591" s="9"/>
      <c r="AH2591" s="9"/>
      <c r="AI2591" s="9" t="s">
        <v>9326</v>
      </c>
      <c r="AJ2591" s="9" t="s">
        <v>9327</v>
      </c>
    </row>
    <row r="2592" spans="1:36" x14ac:dyDescent="0.35">
      <c r="A2592" s="9" t="s">
        <v>3095</v>
      </c>
      <c r="B2592" s="9" t="s">
        <v>38</v>
      </c>
      <c r="C2592" s="9" t="s">
        <v>14504</v>
      </c>
      <c r="D2592" s="9" t="s">
        <v>29</v>
      </c>
      <c r="E2592" s="9" t="s">
        <v>9320</v>
      </c>
      <c r="F2592" s="9" t="str">
        <f>_xlfn.XLOOKUP(E2592,Total_Enrolled!C:C,Total_Enrolled!C:C)</f>
        <v>2025em1200025@bitspilani-digital.edu.in</v>
      </c>
      <c r="G2592" s="9" t="s">
        <v>9321</v>
      </c>
      <c r="H2592" s="9" t="s">
        <v>14516</v>
      </c>
      <c r="I2592" s="9" t="s">
        <v>9322</v>
      </c>
      <c r="J2592" s="9" t="b">
        <v>1</v>
      </c>
      <c r="K2592" s="9">
        <v>0</v>
      </c>
      <c r="L2592" s="9">
        <f>_xlfn.XLOOKUP(B2592,Courses!A:A,Courses!H:H)</f>
        <v>42</v>
      </c>
      <c r="M2592" s="14">
        <f t="shared" si="200"/>
        <v>0</v>
      </c>
      <c r="N2592" s="14" t="str">
        <f t="shared" si="201"/>
        <v>Not Active</v>
      </c>
      <c r="O2592" s="14" t="str" cm="1">
        <f t="array" ref="O2592">_xlfn.IFS(M2592=0,"0",
M2592&lt;=10%,"0-10",
TRUE,"&gt;10"
)&amp;" "&amp;"% progress"</f>
        <v>0 % progress</v>
      </c>
      <c r="P2592" s="15">
        <f t="shared" si="202"/>
        <v>1</v>
      </c>
      <c r="Q2592" s="15">
        <f>COUNTIFS($G:$G,$G2592)</f>
        <v>4</v>
      </c>
      <c r="R2592" s="16">
        <f t="shared" si="203"/>
        <v>0.25</v>
      </c>
      <c r="S2592" s="15" t="str">
        <f t="shared" si="204"/>
        <v>no progress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/>
      <c r="AA2592" s="9">
        <v>0</v>
      </c>
      <c r="AB2592" s="9"/>
      <c r="AC2592" s="9">
        <v>0</v>
      </c>
      <c r="AD2592" s="9" t="s">
        <v>9328</v>
      </c>
      <c r="AE2592" s="9" t="s">
        <v>9323</v>
      </c>
      <c r="AF2592" s="9">
        <v>20</v>
      </c>
      <c r="AG2592" s="9"/>
      <c r="AH2592" s="9"/>
      <c r="AI2592" s="9"/>
      <c r="AJ2592" s="9"/>
    </row>
    <row r="2593" spans="1:36" x14ac:dyDescent="0.35">
      <c r="A2593" s="9" t="s">
        <v>3089</v>
      </c>
      <c r="B2593" s="9" t="s">
        <v>36</v>
      </c>
      <c r="C2593" s="9" t="s">
        <v>14504</v>
      </c>
      <c r="D2593" s="9" t="s">
        <v>29</v>
      </c>
      <c r="E2593" s="9" t="s">
        <v>9320</v>
      </c>
      <c r="F2593" s="9" t="str">
        <f>_xlfn.XLOOKUP(E2593,Total_Enrolled!C:C,Total_Enrolled!C:C)</f>
        <v>2025em1200025@bitspilani-digital.edu.in</v>
      </c>
      <c r="G2593" s="9" t="s">
        <v>9321</v>
      </c>
      <c r="H2593" s="9" t="s">
        <v>14516</v>
      </c>
      <c r="I2593" s="9" t="s">
        <v>9322</v>
      </c>
      <c r="J2593" s="9" t="b">
        <v>1</v>
      </c>
      <c r="K2593" s="9">
        <v>69</v>
      </c>
      <c r="L2593" s="9">
        <f>_xlfn.XLOOKUP(B2593,Courses!A:A,Courses!H:H)</f>
        <v>85</v>
      </c>
      <c r="M2593" s="14">
        <f t="shared" si="200"/>
        <v>0.81176470588235294</v>
      </c>
      <c r="N2593" s="14" t="str">
        <f t="shared" si="201"/>
        <v>Active</v>
      </c>
      <c r="O2593" s="14" t="str" cm="1">
        <f t="array" ref="O2593">_xlfn.IFS(M2593=0,"0",
M2593&lt;=10%,"0-10",
TRUE,"&gt;10"
)&amp;" "&amp;"% progress"</f>
        <v>&gt;10 % progress</v>
      </c>
      <c r="P2593" s="15">
        <f t="shared" si="202"/>
        <v>0</v>
      </c>
      <c r="Q2593" s="15">
        <f>COUNTIFS($G:$G,$G2593)</f>
        <v>4</v>
      </c>
      <c r="R2593" s="16">
        <f t="shared" si="203"/>
        <v>0</v>
      </c>
      <c r="S2593" s="15" t="str">
        <f t="shared" si="204"/>
        <v>no 0% progess</v>
      </c>
      <c r="T2593" s="9">
        <v>0</v>
      </c>
      <c r="U2593" s="9">
        <v>11</v>
      </c>
      <c r="V2593" s="9">
        <v>11</v>
      </c>
      <c r="W2593" s="9">
        <v>0</v>
      </c>
      <c r="X2593" s="9">
        <v>0</v>
      </c>
      <c r="Y2593" s="9">
        <v>30</v>
      </c>
      <c r="Z2593" s="9"/>
      <c r="AA2593" s="9">
        <v>0</v>
      </c>
      <c r="AB2593" s="9"/>
      <c r="AC2593" s="9">
        <v>60896</v>
      </c>
      <c r="AD2593" s="9" t="s">
        <v>9329</v>
      </c>
      <c r="AE2593" s="9" t="s">
        <v>9323</v>
      </c>
      <c r="AF2593" s="9">
        <v>20</v>
      </c>
      <c r="AG2593" s="9"/>
      <c r="AH2593" s="9" t="s">
        <v>9330</v>
      </c>
      <c r="AI2593" s="9"/>
      <c r="AJ2593" s="9"/>
    </row>
    <row r="2594" spans="1:36" x14ac:dyDescent="0.35">
      <c r="A2594" s="9" t="s">
        <v>3089</v>
      </c>
      <c r="B2594" s="9" t="s">
        <v>36</v>
      </c>
      <c r="C2594" s="9" t="s">
        <v>14504</v>
      </c>
      <c r="D2594" s="9" t="s">
        <v>29</v>
      </c>
      <c r="E2594" s="9" t="s">
        <v>9331</v>
      </c>
      <c r="F2594" s="9" t="str">
        <f>_xlfn.XLOOKUP(E2594,Total_Enrolled!C:C,Total_Enrolled!C:C)</f>
        <v>2025em1200026@bitspilani-digital.edu.in</v>
      </c>
      <c r="G2594" s="9" t="s">
        <v>9332</v>
      </c>
      <c r="H2594" s="9" t="s">
        <v>14516</v>
      </c>
      <c r="I2594" s="9" t="s">
        <v>9333</v>
      </c>
      <c r="J2594" s="9" t="b">
        <v>1</v>
      </c>
      <c r="K2594" s="9">
        <v>8</v>
      </c>
      <c r="L2594" s="9">
        <f>_xlfn.XLOOKUP(B2594,Courses!A:A,Courses!H:H)</f>
        <v>85</v>
      </c>
      <c r="M2594" s="14">
        <f t="shared" si="200"/>
        <v>9.4117647058823528E-2</v>
      </c>
      <c r="N2594" s="14" t="str">
        <f t="shared" si="201"/>
        <v>Active</v>
      </c>
      <c r="O2594" s="14" t="str" cm="1">
        <f t="array" ref="O2594">_xlfn.IFS(M2594=0,"0",
M2594&lt;=10%,"0-10",
TRUE,"&gt;10"
)&amp;" "&amp;"% progress"</f>
        <v>0-10 % progress</v>
      </c>
      <c r="P2594" s="15">
        <f t="shared" si="202"/>
        <v>0</v>
      </c>
      <c r="Q2594" s="15">
        <f>COUNTIFS($G:$G,$G2594)</f>
        <v>4</v>
      </c>
      <c r="R2594" s="16">
        <f t="shared" si="203"/>
        <v>0</v>
      </c>
      <c r="S2594" s="15" t="str">
        <f t="shared" si="204"/>
        <v>no 0% progess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11</v>
      </c>
      <c r="Z2594" s="9"/>
      <c r="AA2594" s="9">
        <v>0</v>
      </c>
      <c r="AB2594" s="9"/>
      <c r="AC2594" s="9">
        <v>5916</v>
      </c>
      <c r="AD2594" s="9" t="s">
        <v>9334</v>
      </c>
      <c r="AE2594" s="9" t="s">
        <v>9335</v>
      </c>
      <c r="AF2594" s="9">
        <v>13</v>
      </c>
      <c r="AG2594" s="9"/>
      <c r="AH2594" s="9"/>
      <c r="AI2594" s="9"/>
      <c r="AJ2594" s="9"/>
    </row>
    <row r="2595" spans="1:36" x14ac:dyDescent="0.35">
      <c r="A2595" s="9" t="s">
        <v>3095</v>
      </c>
      <c r="B2595" s="9" t="s">
        <v>38</v>
      </c>
      <c r="C2595" s="9" t="s">
        <v>14504</v>
      </c>
      <c r="D2595" s="9" t="s">
        <v>29</v>
      </c>
      <c r="E2595" s="9" t="s">
        <v>9331</v>
      </c>
      <c r="F2595" s="9" t="str">
        <f>_xlfn.XLOOKUP(E2595,Total_Enrolled!C:C,Total_Enrolled!C:C)</f>
        <v>2025em1200026@bitspilani-digital.edu.in</v>
      </c>
      <c r="G2595" s="9" t="s">
        <v>9332</v>
      </c>
      <c r="H2595" s="9" t="s">
        <v>14516</v>
      </c>
      <c r="I2595" s="9" t="s">
        <v>9333</v>
      </c>
      <c r="J2595" s="9" t="b">
        <v>1</v>
      </c>
      <c r="K2595" s="9">
        <v>0</v>
      </c>
      <c r="L2595" s="9">
        <f>_xlfn.XLOOKUP(B2595,Courses!A:A,Courses!H:H)</f>
        <v>42</v>
      </c>
      <c r="M2595" s="14">
        <f t="shared" si="200"/>
        <v>0</v>
      </c>
      <c r="N2595" s="14" t="str">
        <f t="shared" si="201"/>
        <v>Not Active</v>
      </c>
      <c r="O2595" s="14" t="str" cm="1">
        <f t="array" ref="O2595">_xlfn.IFS(M2595=0,"0",
M2595&lt;=10%,"0-10",
TRUE,"&gt;10"
)&amp;" "&amp;"% progress"</f>
        <v>0 % progress</v>
      </c>
      <c r="P2595" s="15">
        <f t="shared" si="202"/>
        <v>1</v>
      </c>
      <c r="Q2595" s="15">
        <f>COUNTIFS($G:$G,$G2595)</f>
        <v>4</v>
      </c>
      <c r="R2595" s="16">
        <f t="shared" si="203"/>
        <v>0.25</v>
      </c>
      <c r="S2595" s="15" t="str">
        <f t="shared" si="204"/>
        <v>no progress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/>
      <c r="AA2595" s="9">
        <v>0</v>
      </c>
      <c r="AB2595" s="9"/>
      <c r="AC2595" s="9">
        <v>0</v>
      </c>
      <c r="AD2595" s="9" t="s">
        <v>9336</v>
      </c>
      <c r="AE2595" s="9" t="s">
        <v>9335</v>
      </c>
      <c r="AF2595" s="9">
        <v>13</v>
      </c>
      <c r="AG2595" s="9"/>
      <c r="AH2595" s="9"/>
      <c r="AI2595" s="9"/>
      <c r="AJ2595" s="9"/>
    </row>
    <row r="2596" spans="1:36" x14ac:dyDescent="0.35">
      <c r="A2596" s="9" t="s">
        <v>3091</v>
      </c>
      <c r="B2596" s="9" t="s">
        <v>3092</v>
      </c>
      <c r="C2596" s="9" t="s">
        <v>14504</v>
      </c>
      <c r="D2596" s="9" t="s">
        <v>29</v>
      </c>
      <c r="E2596" s="9" t="s">
        <v>9331</v>
      </c>
      <c r="F2596" s="9" t="str">
        <f>_xlfn.XLOOKUP(E2596,Total_Enrolled!C:C,Total_Enrolled!C:C)</f>
        <v>2025em1200026@bitspilani-digital.edu.in</v>
      </c>
      <c r="G2596" s="9" t="s">
        <v>9332</v>
      </c>
      <c r="H2596" s="9" t="s">
        <v>14516</v>
      </c>
      <c r="I2596" s="9" t="s">
        <v>9333</v>
      </c>
      <c r="J2596" s="9" t="b">
        <v>1</v>
      </c>
      <c r="K2596" s="9">
        <v>31</v>
      </c>
      <c r="L2596" s="9">
        <f>_xlfn.XLOOKUP(B2596,Courses!A:A,Courses!H:H)</f>
        <v>36</v>
      </c>
      <c r="M2596" s="14">
        <f t="shared" si="200"/>
        <v>0.86111111111111116</v>
      </c>
      <c r="N2596" s="14" t="str">
        <f t="shared" si="201"/>
        <v>Active</v>
      </c>
      <c r="O2596" s="14" t="str" cm="1">
        <f t="array" ref="O2596">_xlfn.IFS(M2596=0,"0",
M2596&lt;=10%,"0-10",
TRUE,"&gt;10"
)&amp;" "&amp;"% progress"</f>
        <v>&gt;10 % progress</v>
      </c>
      <c r="P2596" s="15">
        <f t="shared" si="202"/>
        <v>0</v>
      </c>
      <c r="Q2596" s="15">
        <f>COUNTIFS($G:$G,$G2596)</f>
        <v>4</v>
      </c>
      <c r="R2596" s="16">
        <f t="shared" si="203"/>
        <v>0</v>
      </c>
      <c r="S2596" s="15" t="str">
        <f t="shared" si="204"/>
        <v>no 0% progess</v>
      </c>
      <c r="T2596" s="9">
        <v>0</v>
      </c>
      <c r="U2596" s="9">
        <v>2</v>
      </c>
      <c r="V2596" s="9">
        <v>2</v>
      </c>
      <c r="W2596" s="9">
        <v>0</v>
      </c>
      <c r="X2596" s="9">
        <v>0</v>
      </c>
      <c r="Y2596" s="9">
        <v>0</v>
      </c>
      <c r="Z2596" s="9"/>
      <c r="AA2596" s="9">
        <v>0</v>
      </c>
      <c r="AB2596" s="9"/>
      <c r="AC2596" s="9">
        <v>19353</v>
      </c>
      <c r="AD2596" s="9" t="s">
        <v>9337</v>
      </c>
      <c r="AE2596" s="9" t="s">
        <v>9335</v>
      </c>
      <c r="AF2596" s="9">
        <v>13</v>
      </c>
      <c r="AG2596" s="9"/>
      <c r="AH2596" s="9" t="s">
        <v>9338</v>
      </c>
      <c r="AI2596" s="9" t="s">
        <v>9339</v>
      </c>
      <c r="AJ2596" s="9" t="s">
        <v>9340</v>
      </c>
    </row>
    <row r="2597" spans="1:36" x14ac:dyDescent="0.35">
      <c r="A2597" s="9" t="s">
        <v>3086</v>
      </c>
      <c r="B2597" s="9" t="s">
        <v>35</v>
      </c>
      <c r="C2597" s="9" t="s">
        <v>14504</v>
      </c>
      <c r="D2597" s="9" t="s">
        <v>29</v>
      </c>
      <c r="E2597" s="9" t="s">
        <v>9331</v>
      </c>
      <c r="F2597" s="9" t="str">
        <f>_xlfn.XLOOKUP(E2597,Total_Enrolled!C:C,Total_Enrolled!C:C)</f>
        <v>2025em1200026@bitspilani-digital.edu.in</v>
      </c>
      <c r="G2597" s="9" t="s">
        <v>9332</v>
      </c>
      <c r="H2597" s="9" t="s">
        <v>14516</v>
      </c>
      <c r="I2597" s="9" t="s">
        <v>9333</v>
      </c>
      <c r="J2597" s="9" t="b">
        <v>1</v>
      </c>
      <c r="K2597" s="9">
        <v>1</v>
      </c>
      <c r="L2597" s="9">
        <f>_xlfn.XLOOKUP(B2597,Courses!A:A,Courses!H:H)</f>
        <v>68</v>
      </c>
      <c r="M2597" s="14">
        <f t="shared" si="200"/>
        <v>1.4705882352941176E-2</v>
      </c>
      <c r="N2597" s="14" t="str">
        <f t="shared" si="201"/>
        <v>Active</v>
      </c>
      <c r="O2597" s="14" t="str" cm="1">
        <f t="array" ref="O2597">_xlfn.IFS(M2597=0,"0",
M2597&lt;=10%,"0-10",
TRUE,"&gt;10"
)&amp;" "&amp;"% progress"</f>
        <v>0-10 % progress</v>
      </c>
      <c r="P2597" s="15">
        <f t="shared" si="202"/>
        <v>0</v>
      </c>
      <c r="Q2597" s="15">
        <f>COUNTIFS($G:$G,$G2597)</f>
        <v>4</v>
      </c>
      <c r="R2597" s="16">
        <f t="shared" si="203"/>
        <v>0</v>
      </c>
      <c r="S2597" s="15" t="str">
        <f t="shared" si="204"/>
        <v>no 0% progess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7</v>
      </c>
      <c r="Z2597" s="9"/>
      <c r="AA2597" s="9">
        <v>0</v>
      </c>
      <c r="AB2597" s="9"/>
      <c r="AC2597" s="9">
        <v>222</v>
      </c>
      <c r="AD2597" s="9" t="s">
        <v>9341</v>
      </c>
      <c r="AE2597" s="9" t="s">
        <v>9335</v>
      </c>
      <c r="AF2597" s="9">
        <v>13</v>
      </c>
      <c r="AG2597" s="9"/>
      <c r="AH2597" s="9"/>
      <c r="AI2597" s="9"/>
      <c r="AJ2597" s="9"/>
    </row>
    <row r="2598" spans="1:36" x14ac:dyDescent="0.35">
      <c r="A2598" s="9" t="s">
        <v>3086</v>
      </c>
      <c r="B2598" s="9" t="s">
        <v>35</v>
      </c>
      <c r="C2598" s="9" t="s">
        <v>14504</v>
      </c>
      <c r="D2598" s="9" t="s">
        <v>29</v>
      </c>
      <c r="E2598" s="9" t="s">
        <v>9342</v>
      </c>
      <c r="F2598" s="9" t="str">
        <f>_xlfn.XLOOKUP(E2598,Total_Enrolled!C:C,Total_Enrolled!C:C)</f>
        <v>2025em1200027@bitspilani-digital.edu.in</v>
      </c>
      <c r="G2598" s="9" t="s">
        <v>9343</v>
      </c>
      <c r="H2598" s="9" t="s">
        <v>14516</v>
      </c>
      <c r="I2598" s="9" t="s">
        <v>9344</v>
      </c>
      <c r="J2598" s="9" t="b">
        <v>1</v>
      </c>
      <c r="K2598" s="9">
        <v>36</v>
      </c>
      <c r="L2598" s="9">
        <f>_xlfn.XLOOKUP(B2598,Courses!A:A,Courses!H:H)</f>
        <v>68</v>
      </c>
      <c r="M2598" s="14">
        <f t="shared" si="200"/>
        <v>0.52941176470588236</v>
      </c>
      <c r="N2598" s="14" t="str">
        <f t="shared" si="201"/>
        <v>Active</v>
      </c>
      <c r="O2598" s="14" t="str" cm="1">
        <f t="array" ref="O2598">_xlfn.IFS(M2598=0,"0",
M2598&lt;=10%,"0-10",
TRUE,"&gt;10"
)&amp;" "&amp;"% progress"</f>
        <v>&gt;10 % progress</v>
      </c>
      <c r="P2598" s="15">
        <f t="shared" si="202"/>
        <v>0</v>
      </c>
      <c r="Q2598" s="15">
        <f>COUNTIFS($G:$G,$G2598)</f>
        <v>4</v>
      </c>
      <c r="R2598" s="16">
        <f t="shared" si="203"/>
        <v>0</v>
      </c>
      <c r="S2598" s="15" t="str">
        <f t="shared" si="204"/>
        <v>no 0% progess</v>
      </c>
      <c r="T2598" s="9">
        <v>0</v>
      </c>
      <c r="U2598" s="9">
        <v>7</v>
      </c>
      <c r="V2598" s="9">
        <v>10</v>
      </c>
      <c r="W2598" s="9">
        <v>0</v>
      </c>
      <c r="X2598" s="9">
        <v>0</v>
      </c>
      <c r="Y2598" s="9">
        <v>9</v>
      </c>
      <c r="Z2598" s="9"/>
      <c r="AA2598" s="9">
        <v>0</v>
      </c>
      <c r="AB2598" s="9"/>
      <c r="AC2598" s="9">
        <v>83767</v>
      </c>
      <c r="AD2598" s="9" t="s">
        <v>9346</v>
      </c>
      <c r="AE2598" s="9" t="s">
        <v>9345</v>
      </c>
      <c r="AF2598" s="9">
        <v>33</v>
      </c>
      <c r="AG2598" s="9"/>
      <c r="AH2598" s="9" t="s">
        <v>9347</v>
      </c>
      <c r="AI2598" s="9"/>
      <c r="AJ2598" s="9"/>
    </row>
    <row r="2599" spans="1:36" x14ac:dyDescent="0.35">
      <c r="A2599" s="9" t="s">
        <v>3091</v>
      </c>
      <c r="B2599" s="9" t="s">
        <v>3092</v>
      </c>
      <c r="C2599" s="9" t="s">
        <v>14504</v>
      </c>
      <c r="D2599" s="9" t="s">
        <v>29</v>
      </c>
      <c r="E2599" s="9" t="s">
        <v>9342</v>
      </c>
      <c r="F2599" s="9" t="str">
        <f>_xlfn.XLOOKUP(E2599,Total_Enrolled!C:C,Total_Enrolled!C:C)</f>
        <v>2025em1200027@bitspilani-digital.edu.in</v>
      </c>
      <c r="G2599" s="9" t="s">
        <v>9343</v>
      </c>
      <c r="H2599" s="9" t="s">
        <v>14516</v>
      </c>
      <c r="I2599" s="9" t="s">
        <v>9344</v>
      </c>
      <c r="J2599" s="9" t="b">
        <v>1</v>
      </c>
      <c r="K2599" s="9">
        <v>26</v>
      </c>
      <c r="L2599" s="9">
        <f>_xlfn.XLOOKUP(B2599,Courses!A:A,Courses!H:H)</f>
        <v>36</v>
      </c>
      <c r="M2599" s="14">
        <f t="shared" si="200"/>
        <v>0.72222222222222221</v>
      </c>
      <c r="N2599" s="14" t="str">
        <f t="shared" si="201"/>
        <v>Active</v>
      </c>
      <c r="O2599" s="14" t="str" cm="1">
        <f t="array" ref="O2599">_xlfn.IFS(M2599=0,"0",
M2599&lt;=10%,"0-10",
TRUE,"&gt;10"
)&amp;" "&amp;"% progress"</f>
        <v>&gt;10 % progress</v>
      </c>
      <c r="P2599" s="15">
        <f t="shared" si="202"/>
        <v>0</v>
      </c>
      <c r="Q2599" s="15">
        <f>COUNTIFS($G:$G,$G2599)</f>
        <v>4</v>
      </c>
      <c r="R2599" s="16">
        <f t="shared" si="203"/>
        <v>0</v>
      </c>
      <c r="S2599" s="15" t="str">
        <f t="shared" si="204"/>
        <v>no 0% progess</v>
      </c>
      <c r="T2599" s="9">
        <v>0</v>
      </c>
      <c r="U2599" s="9">
        <v>3</v>
      </c>
      <c r="V2599" s="9">
        <v>8</v>
      </c>
      <c r="W2599" s="9">
        <v>3</v>
      </c>
      <c r="X2599" s="9">
        <v>1</v>
      </c>
      <c r="Y2599" s="9">
        <v>2</v>
      </c>
      <c r="Z2599" s="9" t="s">
        <v>9348</v>
      </c>
      <c r="AA2599" s="9">
        <v>0</v>
      </c>
      <c r="AB2599" s="9"/>
      <c r="AC2599" s="9">
        <v>26413</v>
      </c>
      <c r="AD2599" s="9" t="s">
        <v>9349</v>
      </c>
      <c r="AE2599" s="9" t="s">
        <v>9345</v>
      </c>
      <c r="AF2599" s="9">
        <v>33</v>
      </c>
      <c r="AG2599" s="9"/>
      <c r="AH2599" s="9" t="s">
        <v>9350</v>
      </c>
      <c r="AI2599" s="9" t="s">
        <v>9351</v>
      </c>
      <c r="AJ2599" s="9" t="s">
        <v>9352</v>
      </c>
    </row>
    <row r="2600" spans="1:36" x14ac:dyDescent="0.35">
      <c r="A2600" s="9" t="s">
        <v>3095</v>
      </c>
      <c r="B2600" s="9" t="s">
        <v>38</v>
      </c>
      <c r="C2600" s="9" t="s">
        <v>14504</v>
      </c>
      <c r="D2600" s="9" t="s">
        <v>29</v>
      </c>
      <c r="E2600" s="9" t="s">
        <v>9342</v>
      </c>
      <c r="F2600" s="9" t="str">
        <f>_xlfn.XLOOKUP(E2600,Total_Enrolled!C:C,Total_Enrolled!C:C)</f>
        <v>2025em1200027@bitspilani-digital.edu.in</v>
      </c>
      <c r="G2600" s="9" t="s">
        <v>9343</v>
      </c>
      <c r="H2600" s="9" t="s">
        <v>14516</v>
      </c>
      <c r="I2600" s="9" t="s">
        <v>9344</v>
      </c>
      <c r="J2600" s="9" t="b">
        <v>1</v>
      </c>
      <c r="K2600" s="9">
        <v>5</v>
      </c>
      <c r="L2600" s="9">
        <f>_xlfn.XLOOKUP(B2600,Courses!A:A,Courses!H:H)</f>
        <v>42</v>
      </c>
      <c r="M2600" s="14">
        <f t="shared" si="200"/>
        <v>0.11904761904761904</v>
      </c>
      <c r="N2600" s="14" t="str">
        <f t="shared" si="201"/>
        <v>Active</v>
      </c>
      <c r="O2600" s="14" t="str" cm="1">
        <f t="array" ref="O2600">_xlfn.IFS(M2600=0,"0",
M2600&lt;=10%,"0-10",
TRUE,"&gt;10"
)&amp;" "&amp;"% progress"</f>
        <v>&gt;10 % progress</v>
      </c>
      <c r="P2600" s="15">
        <f t="shared" si="202"/>
        <v>0</v>
      </c>
      <c r="Q2600" s="15">
        <f>COUNTIFS($G:$G,$G2600)</f>
        <v>4</v>
      </c>
      <c r="R2600" s="16">
        <f t="shared" si="203"/>
        <v>0</v>
      </c>
      <c r="S2600" s="15" t="str">
        <f t="shared" si="204"/>
        <v>no 0% progess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5</v>
      </c>
      <c r="Z2600" s="9"/>
      <c r="AA2600" s="9">
        <v>0</v>
      </c>
      <c r="AB2600" s="9"/>
      <c r="AC2600" s="9">
        <v>311</v>
      </c>
      <c r="AD2600" s="9" t="s">
        <v>9353</v>
      </c>
      <c r="AE2600" s="9" t="s">
        <v>9345</v>
      </c>
      <c r="AF2600" s="9">
        <v>33</v>
      </c>
      <c r="AG2600" s="9"/>
      <c r="AH2600" s="9"/>
      <c r="AI2600" s="9" t="s">
        <v>9354</v>
      </c>
      <c r="AJ2600" s="9" t="s">
        <v>9355</v>
      </c>
    </row>
    <row r="2601" spans="1:36" x14ac:dyDescent="0.35">
      <c r="A2601" s="9" t="s">
        <v>3089</v>
      </c>
      <c r="B2601" s="9" t="s">
        <v>36</v>
      </c>
      <c r="C2601" s="9" t="s">
        <v>14504</v>
      </c>
      <c r="D2601" s="9" t="s">
        <v>29</v>
      </c>
      <c r="E2601" s="9" t="s">
        <v>9342</v>
      </c>
      <c r="F2601" s="9" t="str">
        <f>_xlfn.XLOOKUP(E2601,Total_Enrolled!C:C,Total_Enrolled!C:C)</f>
        <v>2025em1200027@bitspilani-digital.edu.in</v>
      </c>
      <c r="G2601" s="9" t="s">
        <v>9343</v>
      </c>
      <c r="H2601" s="9" t="s">
        <v>14516</v>
      </c>
      <c r="I2601" s="9" t="s">
        <v>9344</v>
      </c>
      <c r="J2601" s="9" t="b">
        <v>1</v>
      </c>
      <c r="K2601" s="9">
        <v>34</v>
      </c>
      <c r="L2601" s="9">
        <f>_xlfn.XLOOKUP(B2601,Courses!A:A,Courses!H:H)</f>
        <v>85</v>
      </c>
      <c r="M2601" s="14">
        <f t="shared" si="200"/>
        <v>0.4</v>
      </c>
      <c r="N2601" s="14" t="str">
        <f t="shared" si="201"/>
        <v>Active</v>
      </c>
      <c r="O2601" s="14" t="str" cm="1">
        <f t="array" ref="O2601">_xlfn.IFS(M2601=0,"0",
M2601&lt;=10%,"0-10",
TRUE,"&gt;10"
)&amp;" "&amp;"% progress"</f>
        <v>&gt;10 % progress</v>
      </c>
      <c r="P2601" s="15">
        <f t="shared" si="202"/>
        <v>0</v>
      </c>
      <c r="Q2601" s="15">
        <f>COUNTIFS($G:$G,$G2601)</f>
        <v>4</v>
      </c>
      <c r="R2601" s="16">
        <f t="shared" si="203"/>
        <v>0</v>
      </c>
      <c r="S2601" s="15" t="str">
        <f t="shared" si="204"/>
        <v>no 0% progess</v>
      </c>
      <c r="T2601" s="9">
        <v>0</v>
      </c>
      <c r="U2601" s="9">
        <v>4</v>
      </c>
      <c r="V2601" s="9">
        <v>4</v>
      </c>
      <c r="W2601" s="9">
        <v>1</v>
      </c>
      <c r="X2601" s="9">
        <v>0</v>
      </c>
      <c r="Y2601" s="9">
        <v>0</v>
      </c>
      <c r="Z2601" s="9" t="s">
        <v>9356</v>
      </c>
      <c r="AA2601" s="9">
        <v>0</v>
      </c>
      <c r="AB2601" s="9"/>
      <c r="AC2601" s="9">
        <v>77825</v>
      </c>
      <c r="AD2601" s="9" t="s">
        <v>9357</v>
      </c>
      <c r="AE2601" s="9" t="s">
        <v>9345</v>
      </c>
      <c r="AF2601" s="9">
        <v>33</v>
      </c>
      <c r="AG2601" s="9"/>
      <c r="AH2601" s="9" t="s">
        <v>9358</v>
      </c>
      <c r="AI2601" s="9"/>
      <c r="AJ2601" s="9"/>
    </row>
    <row r="2602" spans="1:36" x14ac:dyDescent="0.35">
      <c r="A2602" s="9" t="s">
        <v>3089</v>
      </c>
      <c r="B2602" s="9" t="s">
        <v>36</v>
      </c>
      <c r="C2602" s="9" t="s">
        <v>14504</v>
      </c>
      <c r="D2602" s="9" t="s">
        <v>29</v>
      </c>
      <c r="E2602" s="9" t="s">
        <v>9359</v>
      </c>
      <c r="F2602" s="9" t="str">
        <f>_xlfn.XLOOKUP(E2602,Total_Enrolled!C:C,Total_Enrolled!C:C)</f>
        <v>2025em1200028@bitspilani-digital.edu.in</v>
      </c>
      <c r="G2602" s="9" t="s">
        <v>9360</v>
      </c>
      <c r="H2602" s="9" t="s">
        <v>14516</v>
      </c>
      <c r="I2602" s="9" t="s">
        <v>9361</v>
      </c>
      <c r="J2602" s="9" t="b">
        <v>1</v>
      </c>
      <c r="K2602" s="9">
        <v>50</v>
      </c>
      <c r="L2602" s="9">
        <f>_xlfn.XLOOKUP(B2602,Courses!A:A,Courses!H:H)</f>
        <v>85</v>
      </c>
      <c r="M2602" s="14">
        <f t="shared" si="200"/>
        <v>0.58823529411764708</v>
      </c>
      <c r="N2602" s="14" t="str">
        <f t="shared" si="201"/>
        <v>Active</v>
      </c>
      <c r="O2602" s="14" t="str" cm="1">
        <f t="array" ref="O2602">_xlfn.IFS(M2602=0,"0",
M2602&lt;=10%,"0-10",
TRUE,"&gt;10"
)&amp;" "&amp;"% progress"</f>
        <v>&gt;10 % progress</v>
      </c>
      <c r="P2602" s="15">
        <f t="shared" si="202"/>
        <v>0</v>
      </c>
      <c r="Q2602" s="15">
        <f>COUNTIFS($G:$G,$G2602)</f>
        <v>4</v>
      </c>
      <c r="R2602" s="16">
        <f t="shared" si="203"/>
        <v>0</v>
      </c>
      <c r="S2602" s="15" t="str">
        <f t="shared" si="204"/>
        <v>no 0% progess</v>
      </c>
      <c r="T2602" s="9">
        <v>0</v>
      </c>
      <c r="U2602" s="9">
        <v>8</v>
      </c>
      <c r="V2602" s="9">
        <v>10</v>
      </c>
      <c r="W2602" s="9">
        <v>0</v>
      </c>
      <c r="X2602" s="9">
        <v>0</v>
      </c>
      <c r="Y2602" s="9">
        <v>18</v>
      </c>
      <c r="Z2602" s="9"/>
      <c r="AA2602" s="9">
        <v>0</v>
      </c>
      <c r="AB2602" s="9"/>
      <c r="AC2602" s="9">
        <v>81735</v>
      </c>
      <c r="AD2602" s="9" t="s">
        <v>9362</v>
      </c>
      <c r="AE2602" s="9" t="s">
        <v>9363</v>
      </c>
      <c r="AF2602" s="9">
        <v>57</v>
      </c>
      <c r="AG2602" s="9"/>
      <c r="AH2602" s="9" t="s">
        <v>9364</v>
      </c>
      <c r="AI2602" s="9"/>
      <c r="AJ2602" s="9"/>
    </row>
    <row r="2603" spans="1:36" x14ac:dyDescent="0.35">
      <c r="A2603" s="9" t="s">
        <v>3095</v>
      </c>
      <c r="B2603" s="9" t="s">
        <v>38</v>
      </c>
      <c r="C2603" s="9" t="s">
        <v>14504</v>
      </c>
      <c r="D2603" s="9" t="s">
        <v>29</v>
      </c>
      <c r="E2603" s="9" t="s">
        <v>9359</v>
      </c>
      <c r="F2603" s="9" t="str">
        <f>_xlfn.XLOOKUP(E2603,Total_Enrolled!C:C,Total_Enrolled!C:C)</f>
        <v>2025em1200028@bitspilani-digital.edu.in</v>
      </c>
      <c r="G2603" s="9" t="s">
        <v>9360</v>
      </c>
      <c r="H2603" s="9" t="s">
        <v>14516</v>
      </c>
      <c r="I2603" s="9" t="s">
        <v>9361</v>
      </c>
      <c r="J2603" s="9" t="b">
        <v>1</v>
      </c>
      <c r="K2603" s="9">
        <v>6</v>
      </c>
      <c r="L2603" s="9">
        <f>_xlfn.XLOOKUP(B2603,Courses!A:A,Courses!H:H)</f>
        <v>42</v>
      </c>
      <c r="M2603" s="14">
        <f t="shared" si="200"/>
        <v>0.14285714285714285</v>
      </c>
      <c r="N2603" s="14" t="str">
        <f t="shared" si="201"/>
        <v>Active</v>
      </c>
      <c r="O2603" s="14" t="str" cm="1">
        <f t="array" ref="O2603">_xlfn.IFS(M2603=0,"0",
M2603&lt;=10%,"0-10",
TRUE,"&gt;10"
)&amp;" "&amp;"% progress"</f>
        <v>&gt;10 % progress</v>
      </c>
      <c r="P2603" s="15">
        <f t="shared" si="202"/>
        <v>0</v>
      </c>
      <c r="Q2603" s="15">
        <f>COUNTIFS($G:$G,$G2603)</f>
        <v>4</v>
      </c>
      <c r="R2603" s="16">
        <f t="shared" si="203"/>
        <v>0</v>
      </c>
      <c r="S2603" s="15" t="str">
        <f t="shared" si="204"/>
        <v>no 0% progess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20</v>
      </c>
      <c r="Z2603" s="9"/>
      <c r="AA2603" s="9">
        <v>0</v>
      </c>
      <c r="AB2603" s="9"/>
      <c r="AC2603" s="9">
        <v>475</v>
      </c>
      <c r="AD2603" s="9" t="s">
        <v>9365</v>
      </c>
      <c r="AE2603" s="9" t="s">
        <v>9363</v>
      </c>
      <c r="AF2603" s="9">
        <v>57</v>
      </c>
      <c r="AG2603" s="9"/>
      <c r="AH2603" s="9"/>
      <c r="AI2603" s="9" t="s">
        <v>9366</v>
      </c>
      <c r="AJ2603" s="9" t="s">
        <v>9367</v>
      </c>
    </row>
    <row r="2604" spans="1:36" x14ac:dyDescent="0.35">
      <c r="A2604" s="9" t="s">
        <v>3091</v>
      </c>
      <c r="B2604" s="9" t="s">
        <v>3092</v>
      </c>
      <c r="C2604" s="9" t="s">
        <v>14504</v>
      </c>
      <c r="D2604" s="9" t="s">
        <v>29</v>
      </c>
      <c r="E2604" s="9" t="s">
        <v>9359</v>
      </c>
      <c r="F2604" s="9" t="str">
        <f>_xlfn.XLOOKUP(E2604,Total_Enrolled!C:C,Total_Enrolled!C:C)</f>
        <v>2025em1200028@bitspilani-digital.edu.in</v>
      </c>
      <c r="G2604" s="9" t="s">
        <v>9360</v>
      </c>
      <c r="H2604" s="9" t="s">
        <v>14516</v>
      </c>
      <c r="I2604" s="9" t="s">
        <v>9361</v>
      </c>
      <c r="J2604" s="9" t="b">
        <v>1</v>
      </c>
      <c r="K2604" s="9">
        <v>30</v>
      </c>
      <c r="L2604" s="9">
        <f>_xlfn.XLOOKUP(B2604,Courses!A:A,Courses!H:H)</f>
        <v>36</v>
      </c>
      <c r="M2604" s="14">
        <f t="shared" si="200"/>
        <v>0.83333333333333337</v>
      </c>
      <c r="N2604" s="14" t="str">
        <f t="shared" si="201"/>
        <v>Active</v>
      </c>
      <c r="O2604" s="14" t="str" cm="1">
        <f t="array" ref="O2604">_xlfn.IFS(M2604=0,"0",
M2604&lt;=10%,"0-10",
TRUE,"&gt;10"
)&amp;" "&amp;"% progress"</f>
        <v>&gt;10 % progress</v>
      </c>
      <c r="P2604" s="15">
        <f t="shared" si="202"/>
        <v>0</v>
      </c>
      <c r="Q2604" s="15">
        <f>COUNTIFS($G:$G,$G2604)</f>
        <v>4</v>
      </c>
      <c r="R2604" s="16">
        <f t="shared" si="203"/>
        <v>0</v>
      </c>
      <c r="S2604" s="15" t="str">
        <f t="shared" si="204"/>
        <v>no 0% progess</v>
      </c>
      <c r="T2604" s="9">
        <v>0</v>
      </c>
      <c r="U2604" s="9">
        <v>2</v>
      </c>
      <c r="V2604" s="9">
        <v>2</v>
      </c>
      <c r="W2604" s="9">
        <v>1</v>
      </c>
      <c r="X2604" s="9">
        <v>0</v>
      </c>
      <c r="Y2604" s="9">
        <v>18</v>
      </c>
      <c r="Z2604" s="9" t="s">
        <v>9368</v>
      </c>
      <c r="AA2604" s="9">
        <v>0</v>
      </c>
      <c r="AB2604" s="9"/>
      <c r="AC2604" s="9">
        <v>61895</v>
      </c>
      <c r="AD2604" s="9" t="s">
        <v>9369</v>
      </c>
      <c r="AE2604" s="9" t="s">
        <v>9363</v>
      </c>
      <c r="AF2604" s="9">
        <v>57</v>
      </c>
      <c r="AG2604" s="9"/>
      <c r="AH2604" s="9" t="s">
        <v>9370</v>
      </c>
      <c r="AI2604" s="9" t="s">
        <v>9371</v>
      </c>
      <c r="AJ2604" s="9" t="s">
        <v>9371</v>
      </c>
    </row>
    <row r="2605" spans="1:36" x14ac:dyDescent="0.35">
      <c r="A2605" s="9" t="s">
        <v>3086</v>
      </c>
      <c r="B2605" s="9" t="s">
        <v>35</v>
      </c>
      <c r="C2605" s="9" t="s">
        <v>14504</v>
      </c>
      <c r="D2605" s="9" t="s">
        <v>29</v>
      </c>
      <c r="E2605" s="9" t="s">
        <v>9359</v>
      </c>
      <c r="F2605" s="9" t="str">
        <f>_xlfn.XLOOKUP(E2605,Total_Enrolled!C:C,Total_Enrolled!C:C)</f>
        <v>2025em1200028@bitspilani-digital.edu.in</v>
      </c>
      <c r="G2605" s="9" t="s">
        <v>9360</v>
      </c>
      <c r="H2605" s="9" t="s">
        <v>14516</v>
      </c>
      <c r="I2605" s="9" t="s">
        <v>9361</v>
      </c>
      <c r="J2605" s="9" t="b">
        <v>1</v>
      </c>
      <c r="K2605" s="9">
        <v>37</v>
      </c>
      <c r="L2605" s="9">
        <f>_xlfn.XLOOKUP(B2605,Courses!A:A,Courses!H:H)</f>
        <v>68</v>
      </c>
      <c r="M2605" s="14">
        <f t="shared" si="200"/>
        <v>0.54411764705882348</v>
      </c>
      <c r="N2605" s="14" t="str">
        <f t="shared" si="201"/>
        <v>Active</v>
      </c>
      <c r="O2605" s="14" t="str" cm="1">
        <f t="array" ref="O2605">_xlfn.IFS(M2605=0,"0",
M2605&lt;=10%,"0-10",
TRUE,"&gt;10"
)&amp;" "&amp;"% progress"</f>
        <v>&gt;10 % progress</v>
      </c>
      <c r="P2605" s="15">
        <f t="shared" si="202"/>
        <v>0</v>
      </c>
      <c r="Q2605" s="15">
        <f>COUNTIFS($G:$G,$G2605)</f>
        <v>4</v>
      </c>
      <c r="R2605" s="16">
        <f t="shared" si="203"/>
        <v>0</v>
      </c>
      <c r="S2605" s="15" t="str">
        <f t="shared" si="204"/>
        <v>no 0% progess</v>
      </c>
      <c r="T2605" s="9">
        <v>0</v>
      </c>
      <c r="U2605" s="9">
        <v>7</v>
      </c>
      <c r="V2605" s="9">
        <v>10</v>
      </c>
      <c r="W2605" s="9">
        <v>0</v>
      </c>
      <c r="X2605" s="9">
        <v>0</v>
      </c>
      <c r="Y2605" s="9">
        <v>0</v>
      </c>
      <c r="Z2605" s="9"/>
      <c r="AA2605" s="9">
        <v>0</v>
      </c>
      <c r="AB2605" s="9"/>
      <c r="AC2605" s="9">
        <v>48478</v>
      </c>
      <c r="AD2605" s="9" t="s">
        <v>9372</v>
      </c>
      <c r="AE2605" s="9" t="s">
        <v>9363</v>
      </c>
      <c r="AF2605" s="9">
        <v>57</v>
      </c>
      <c r="AG2605" s="9"/>
      <c r="AH2605" s="9" t="s">
        <v>9373</v>
      </c>
      <c r="AI2605" s="9"/>
      <c r="AJ2605" s="9"/>
    </row>
    <row r="2606" spans="1:36" x14ac:dyDescent="0.35">
      <c r="A2606" s="9" t="s">
        <v>3086</v>
      </c>
      <c r="B2606" s="9" t="s">
        <v>35</v>
      </c>
      <c r="C2606" s="9" t="s">
        <v>14504</v>
      </c>
      <c r="D2606" s="9" t="s">
        <v>29</v>
      </c>
      <c r="E2606" s="9" t="s">
        <v>9374</v>
      </c>
      <c r="F2606" s="9" t="str">
        <f>_xlfn.XLOOKUP(E2606,Total_Enrolled!C:C,Total_Enrolled!C:C)</f>
        <v>2025em1200029@bitspilani-digital.edu.in</v>
      </c>
      <c r="G2606" s="9" t="s">
        <v>9375</v>
      </c>
      <c r="H2606" s="9" t="s">
        <v>14516</v>
      </c>
      <c r="I2606" s="9" t="s">
        <v>9376</v>
      </c>
      <c r="J2606" s="9" t="b">
        <v>1</v>
      </c>
      <c r="K2606" s="9">
        <v>13</v>
      </c>
      <c r="L2606" s="9">
        <f>_xlfn.XLOOKUP(B2606,Courses!A:A,Courses!H:H)</f>
        <v>68</v>
      </c>
      <c r="M2606" s="14">
        <f t="shared" si="200"/>
        <v>0.19117647058823528</v>
      </c>
      <c r="N2606" s="14" t="str">
        <f t="shared" si="201"/>
        <v>Active</v>
      </c>
      <c r="O2606" s="14" t="str" cm="1">
        <f t="array" ref="O2606">_xlfn.IFS(M2606=0,"0",
M2606&lt;=10%,"0-10",
TRUE,"&gt;10"
)&amp;" "&amp;"% progress"</f>
        <v>&gt;10 % progress</v>
      </c>
      <c r="P2606" s="15">
        <f t="shared" si="202"/>
        <v>0</v>
      </c>
      <c r="Q2606" s="15">
        <f>COUNTIFS($G:$G,$G2606)</f>
        <v>4</v>
      </c>
      <c r="R2606" s="16">
        <f t="shared" si="203"/>
        <v>0</v>
      </c>
      <c r="S2606" s="15" t="str">
        <f t="shared" si="204"/>
        <v>no 0% progess</v>
      </c>
      <c r="T2606" s="9">
        <v>0</v>
      </c>
      <c r="U2606" s="9">
        <v>2</v>
      </c>
      <c r="V2606" s="9">
        <v>2</v>
      </c>
      <c r="W2606" s="9">
        <v>0</v>
      </c>
      <c r="X2606" s="9">
        <v>0</v>
      </c>
      <c r="Y2606" s="9">
        <v>0</v>
      </c>
      <c r="Z2606" s="9"/>
      <c r="AA2606" s="9">
        <v>0</v>
      </c>
      <c r="AB2606" s="9"/>
      <c r="AC2606" s="9">
        <v>10897</v>
      </c>
      <c r="AD2606" s="9" t="s">
        <v>9378</v>
      </c>
      <c r="AE2606" s="9" t="s">
        <v>9377</v>
      </c>
      <c r="AF2606" s="9">
        <v>8</v>
      </c>
      <c r="AG2606" s="9"/>
      <c r="AH2606" s="9" t="s">
        <v>9379</v>
      </c>
      <c r="AI2606" s="9"/>
      <c r="AJ2606" s="9"/>
    </row>
    <row r="2607" spans="1:36" x14ac:dyDescent="0.35">
      <c r="A2607" s="9" t="s">
        <v>3091</v>
      </c>
      <c r="B2607" s="9" t="s">
        <v>3092</v>
      </c>
      <c r="C2607" s="9" t="s">
        <v>14504</v>
      </c>
      <c r="D2607" s="9" t="s">
        <v>29</v>
      </c>
      <c r="E2607" s="9" t="s">
        <v>9374</v>
      </c>
      <c r="F2607" s="9" t="str">
        <f>_xlfn.XLOOKUP(E2607,Total_Enrolled!C:C,Total_Enrolled!C:C)</f>
        <v>2025em1200029@bitspilani-digital.edu.in</v>
      </c>
      <c r="G2607" s="9" t="s">
        <v>9375</v>
      </c>
      <c r="H2607" s="9" t="s">
        <v>14516</v>
      </c>
      <c r="I2607" s="9" t="s">
        <v>9376</v>
      </c>
      <c r="J2607" s="9" t="b">
        <v>1</v>
      </c>
      <c r="K2607" s="9">
        <v>4</v>
      </c>
      <c r="L2607" s="9">
        <f>_xlfn.XLOOKUP(B2607,Courses!A:A,Courses!H:H)</f>
        <v>36</v>
      </c>
      <c r="M2607" s="14">
        <f t="shared" si="200"/>
        <v>0.1111111111111111</v>
      </c>
      <c r="N2607" s="14" t="str">
        <f t="shared" si="201"/>
        <v>Active</v>
      </c>
      <c r="O2607" s="14" t="str" cm="1">
        <f t="array" ref="O2607">_xlfn.IFS(M2607=0,"0",
M2607&lt;=10%,"0-10",
TRUE,"&gt;10"
)&amp;" "&amp;"% progress"</f>
        <v>&gt;10 % progress</v>
      </c>
      <c r="P2607" s="15">
        <f t="shared" si="202"/>
        <v>0</v>
      </c>
      <c r="Q2607" s="15">
        <f>COUNTIFS($G:$G,$G2607)</f>
        <v>4</v>
      </c>
      <c r="R2607" s="16">
        <f t="shared" si="203"/>
        <v>0</v>
      </c>
      <c r="S2607" s="15" t="str">
        <f t="shared" si="204"/>
        <v>no 0% progess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/>
      <c r="AA2607" s="9">
        <v>0</v>
      </c>
      <c r="AB2607" s="9"/>
      <c r="AC2607" s="9">
        <v>1172</v>
      </c>
      <c r="AD2607" s="9" t="s">
        <v>9380</v>
      </c>
      <c r="AE2607" s="9" t="s">
        <v>9377</v>
      </c>
      <c r="AF2607" s="9">
        <v>8</v>
      </c>
      <c r="AG2607" s="9"/>
      <c r="AH2607" s="9"/>
      <c r="AI2607" s="9" t="s">
        <v>9381</v>
      </c>
      <c r="AJ2607" s="9" t="s">
        <v>9382</v>
      </c>
    </row>
    <row r="2608" spans="1:36" x14ac:dyDescent="0.35">
      <c r="A2608" s="9" t="s">
        <v>3095</v>
      </c>
      <c r="B2608" s="9" t="s">
        <v>38</v>
      </c>
      <c r="C2608" s="9" t="s">
        <v>14504</v>
      </c>
      <c r="D2608" s="9" t="s">
        <v>29</v>
      </c>
      <c r="E2608" s="9" t="s">
        <v>9374</v>
      </c>
      <c r="F2608" s="9" t="str">
        <f>_xlfn.XLOOKUP(E2608,Total_Enrolled!C:C,Total_Enrolled!C:C)</f>
        <v>2025em1200029@bitspilani-digital.edu.in</v>
      </c>
      <c r="G2608" s="9" t="s">
        <v>9375</v>
      </c>
      <c r="H2608" s="9" t="s">
        <v>14516</v>
      </c>
      <c r="I2608" s="9" t="s">
        <v>9376</v>
      </c>
      <c r="J2608" s="9" t="b">
        <v>1</v>
      </c>
      <c r="K2608" s="9">
        <v>0</v>
      </c>
      <c r="L2608" s="9">
        <f>_xlfn.XLOOKUP(B2608,Courses!A:A,Courses!H:H)</f>
        <v>42</v>
      </c>
      <c r="M2608" s="14">
        <f t="shared" si="200"/>
        <v>0</v>
      </c>
      <c r="N2608" s="14" t="str">
        <f t="shared" si="201"/>
        <v>Not Active</v>
      </c>
      <c r="O2608" s="14" t="str" cm="1">
        <f t="array" ref="O2608">_xlfn.IFS(M2608=0,"0",
M2608&lt;=10%,"0-10",
TRUE,"&gt;10"
)&amp;" "&amp;"% progress"</f>
        <v>0 % progress</v>
      </c>
      <c r="P2608" s="15">
        <f t="shared" si="202"/>
        <v>1</v>
      </c>
      <c r="Q2608" s="15">
        <f>COUNTIFS($G:$G,$G2608)</f>
        <v>4</v>
      </c>
      <c r="R2608" s="16">
        <f t="shared" si="203"/>
        <v>0.25</v>
      </c>
      <c r="S2608" s="15" t="str">
        <f t="shared" si="204"/>
        <v>no progress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/>
      <c r="AA2608" s="9">
        <v>0</v>
      </c>
      <c r="AB2608" s="9"/>
      <c r="AC2608" s="9">
        <v>0</v>
      </c>
      <c r="AD2608" s="9"/>
      <c r="AE2608" s="9" t="s">
        <v>9377</v>
      </c>
      <c r="AF2608" s="9">
        <v>8</v>
      </c>
      <c r="AG2608" s="9"/>
      <c r="AH2608" s="9"/>
      <c r="AI2608" s="9"/>
      <c r="AJ2608" s="9"/>
    </row>
    <row r="2609" spans="1:36" x14ac:dyDescent="0.35">
      <c r="A2609" s="9" t="s">
        <v>3089</v>
      </c>
      <c r="B2609" s="9" t="s">
        <v>36</v>
      </c>
      <c r="C2609" s="9" t="s">
        <v>14504</v>
      </c>
      <c r="D2609" s="9" t="s">
        <v>29</v>
      </c>
      <c r="E2609" s="9" t="s">
        <v>9374</v>
      </c>
      <c r="F2609" s="9" t="str">
        <f>_xlfn.XLOOKUP(E2609,Total_Enrolled!C:C,Total_Enrolled!C:C)</f>
        <v>2025em1200029@bitspilani-digital.edu.in</v>
      </c>
      <c r="G2609" s="9" t="s">
        <v>9375</v>
      </c>
      <c r="H2609" s="9" t="s">
        <v>14516</v>
      </c>
      <c r="I2609" s="9" t="s">
        <v>9376</v>
      </c>
      <c r="J2609" s="9" t="b">
        <v>1</v>
      </c>
      <c r="K2609" s="9">
        <v>0</v>
      </c>
      <c r="L2609" s="9">
        <f>_xlfn.XLOOKUP(B2609,Courses!A:A,Courses!H:H)</f>
        <v>85</v>
      </c>
      <c r="M2609" s="14">
        <f t="shared" ref="M2609:M2672" si="205">K2609/L2609</f>
        <v>0</v>
      </c>
      <c r="N2609" s="14" t="str">
        <f t="shared" ref="N2609:N2672" si="206">IF(M2609&gt;0,"Active","Not Active")</f>
        <v>Not Active</v>
      </c>
      <c r="O2609" s="14" t="str" cm="1">
        <f t="array" ref="O2609">_xlfn.IFS(M2609=0,"0",
M2609&lt;=10%,"0-10",
TRUE,"&gt;10"
)&amp;" "&amp;"% progress"</f>
        <v>0 % progress</v>
      </c>
      <c r="P2609" s="15">
        <f t="shared" ref="P2609:P2672" si="207">IF(M2609=0,1,0)</f>
        <v>1</v>
      </c>
      <c r="Q2609" s="15">
        <f>COUNTIFS($G:$G,$G2609)</f>
        <v>4</v>
      </c>
      <c r="R2609" s="16">
        <f t="shared" ref="R2609:R2672" si="208">P2609/Q2609</f>
        <v>0.25</v>
      </c>
      <c r="S2609" s="15" t="str">
        <f t="shared" ref="S2609:S2672" si="209">IF(R2609=0, "no 0% progess", "no progress")</f>
        <v>no progress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/>
      <c r="AA2609" s="9">
        <v>0</v>
      </c>
      <c r="AB2609" s="9"/>
      <c r="AC2609" s="9">
        <v>0</v>
      </c>
      <c r="AD2609" s="9" t="s">
        <v>9383</v>
      </c>
      <c r="AE2609" s="9" t="s">
        <v>9377</v>
      </c>
      <c r="AF2609" s="9">
        <v>8</v>
      </c>
      <c r="AG2609" s="9"/>
      <c r="AH2609" s="9"/>
      <c r="AI2609" s="9"/>
      <c r="AJ2609" s="9"/>
    </row>
    <row r="2610" spans="1:36" x14ac:dyDescent="0.35">
      <c r="A2610" s="9" t="s">
        <v>3089</v>
      </c>
      <c r="B2610" s="9" t="s">
        <v>36</v>
      </c>
      <c r="C2610" s="9" t="s">
        <v>14504</v>
      </c>
      <c r="D2610" s="9" t="s">
        <v>29</v>
      </c>
      <c r="E2610" s="9" t="s">
        <v>9384</v>
      </c>
      <c r="F2610" s="9" t="str">
        <f>_xlfn.XLOOKUP(E2610,Total_Enrolled!C:C,Total_Enrolled!C:C)</f>
        <v>2025em1200030@bitspilani-digital.edu.in</v>
      </c>
      <c r="G2610" s="9" t="s">
        <v>9385</v>
      </c>
      <c r="H2610" s="9" t="s">
        <v>14516</v>
      </c>
      <c r="I2610" s="9" t="s">
        <v>9386</v>
      </c>
      <c r="J2610" s="9" t="b">
        <v>1</v>
      </c>
      <c r="K2610" s="9">
        <v>10</v>
      </c>
      <c r="L2610" s="9">
        <f>_xlfn.XLOOKUP(B2610,Courses!A:A,Courses!H:H)</f>
        <v>85</v>
      </c>
      <c r="M2610" s="14">
        <f t="shared" si="205"/>
        <v>0.11764705882352941</v>
      </c>
      <c r="N2610" s="14" t="str">
        <f t="shared" si="206"/>
        <v>Active</v>
      </c>
      <c r="O2610" s="14" t="str" cm="1">
        <f t="array" ref="O2610">_xlfn.IFS(M2610=0,"0",
M2610&lt;=10%,"0-10",
TRUE,"&gt;10"
)&amp;" "&amp;"% progress"</f>
        <v>&gt;10 % progress</v>
      </c>
      <c r="P2610" s="15">
        <f t="shared" si="207"/>
        <v>0</v>
      </c>
      <c r="Q2610" s="15">
        <f>COUNTIFS($G:$G,$G2610)</f>
        <v>4</v>
      </c>
      <c r="R2610" s="16">
        <f t="shared" si="208"/>
        <v>0</v>
      </c>
      <c r="S2610" s="15" t="str">
        <f t="shared" si="209"/>
        <v>no 0% progess</v>
      </c>
      <c r="T2610" s="9">
        <v>0</v>
      </c>
      <c r="U2610" s="9">
        <v>0</v>
      </c>
      <c r="V2610" s="9">
        <v>0</v>
      </c>
      <c r="W2610" s="9">
        <v>1</v>
      </c>
      <c r="X2610" s="9">
        <v>0</v>
      </c>
      <c r="Y2610" s="9">
        <v>0</v>
      </c>
      <c r="Z2610" s="9" t="s">
        <v>9387</v>
      </c>
      <c r="AA2610" s="9">
        <v>0</v>
      </c>
      <c r="AB2610" s="9"/>
      <c r="AC2610" s="9">
        <v>3983</v>
      </c>
      <c r="AD2610" s="9" t="s">
        <v>9388</v>
      </c>
      <c r="AE2610" s="9" t="s">
        <v>9389</v>
      </c>
      <c r="AF2610" s="9">
        <v>5</v>
      </c>
      <c r="AG2610" s="9"/>
      <c r="AH2610" s="9"/>
      <c r="AI2610" s="9"/>
      <c r="AJ2610" s="9"/>
    </row>
    <row r="2611" spans="1:36" x14ac:dyDescent="0.35">
      <c r="A2611" s="9" t="s">
        <v>3095</v>
      </c>
      <c r="B2611" s="9" t="s">
        <v>38</v>
      </c>
      <c r="C2611" s="9" t="s">
        <v>14504</v>
      </c>
      <c r="D2611" s="9" t="s">
        <v>29</v>
      </c>
      <c r="E2611" s="9" t="s">
        <v>9384</v>
      </c>
      <c r="F2611" s="9" t="str">
        <f>_xlfn.XLOOKUP(E2611,Total_Enrolled!C:C,Total_Enrolled!C:C)</f>
        <v>2025em1200030@bitspilani-digital.edu.in</v>
      </c>
      <c r="G2611" s="9" t="s">
        <v>9385</v>
      </c>
      <c r="H2611" s="9" t="s">
        <v>14516</v>
      </c>
      <c r="I2611" s="9" t="s">
        <v>9386</v>
      </c>
      <c r="J2611" s="9" t="b">
        <v>1</v>
      </c>
      <c r="K2611" s="9">
        <v>2</v>
      </c>
      <c r="L2611" s="9">
        <f>_xlfn.XLOOKUP(B2611,Courses!A:A,Courses!H:H)</f>
        <v>42</v>
      </c>
      <c r="M2611" s="14">
        <f t="shared" si="205"/>
        <v>4.7619047619047616E-2</v>
      </c>
      <c r="N2611" s="14" t="str">
        <f t="shared" si="206"/>
        <v>Active</v>
      </c>
      <c r="O2611" s="14" t="str" cm="1">
        <f t="array" ref="O2611">_xlfn.IFS(M2611=0,"0",
M2611&lt;=10%,"0-10",
TRUE,"&gt;10"
)&amp;" "&amp;"% progress"</f>
        <v>0-10 % progress</v>
      </c>
      <c r="P2611" s="15">
        <f t="shared" si="207"/>
        <v>0</v>
      </c>
      <c r="Q2611" s="15">
        <f>COUNTIFS($G:$G,$G2611)</f>
        <v>4</v>
      </c>
      <c r="R2611" s="16">
        <f t="shared" si="208"/>
        <v>0</v>
      </c>
      <c r="S2611" s="15" t="str">
        <f t="shared" si="209"/>
        <v>no 0% progess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/>
      <c r="AA2611" s="9">
        <v>0</v>
      </c>
      <c r="AB2611" s="9"/>
      <c r="AC2611" s="9">
        <v>20</v>
      </c>
      <c r="AD2611" s="9" t="s">
        <v>9390</v>
      </c>
      <c r="AE2611" s="9" t="s">
        <v>9389</v>
      </c>
      <c r="AF2611" s="9">
        <v>5</v>
      </c>
      <c r="AG2611" s="9"/>
      <c r="AH2611" s="9"/>
      <c r="AI2611" s="9"/>
      <c r="AJ2611" s="9"/>
    </row>
    <row r="2612" spans="1:36" x14ac:dyDescent="0.35">
      <c r="A2612" s="9" t="s">
        <v>3091</v>
      </c>
      <c r="B2612" s="9" t="s">
        <v>3092</v>
      </c>
      <c r="C2612" s="9" t="s">
        <v>14504</v>
      </c>
      <c r="D2612" s="9" t="s">
        <v>29</v>
      </c>
      <c r="E2612" s="9" t="s">
        <v>9384</v>
      </c>
      <c r="F2612" s="9" t="str">
        <f>_xlfn.XLOOKUP(E2612,Total_Enrolled!C:C,Total_Enrolled!C:C)</f>
        <v>2025em1200030@bitspilani-digital.edu.in</v>
      </c>
      <c r="G2612" s="9" t="s">
        <v>9385</v>
      </c>
      <c r="H2612" s="9" t="s">
        <v>14516</v>
      </c>
      <c r="I2612" s="9" t="s">
        <v>9386</v>
      </c>
      <c r="J2612" s="9" t="b">
        <v>1</v>
      </c>
      <c r="K2612" s="9">
        <v>3</v>
      </c>
      <c r="L2612" s="9">
        <f>_xlfn.XLOOKUP(B2612,Courses!A:A,Courses!H:H)</f>
        <v>36</v>
      </c>
      <c r="M2612" s="14">
        <f t="shared" si="205"/>
        <v>8.3333333333333329E-2</v>
      </c>
      <c r="N2612" s="14" t="str">
        <f t="shared" si="206"/>
        <v>Active</v>
      </c>
      <c r="O2612" s="14" t="str" cm="1">
        <f t="array" ref="O2612">_xlfn.IFS(M2612=0,"0",
M2612&lt;=10%,"0-10",
TRUE,"&gt;10"
)&amp;" "&amp;"% progress"</f>
        <v>0-10 % progress</v>
      </c>
      <c r="P2612" s="15">
        <f t="shared" si="207"/>
        <v>0</v>
      </c>
      <c r="Q2612" s="15">
        <f>COUNTIFS($G:$G,$G2612)</f>
        <v>4</v>
      </c>
      <c r="R2612" s="16">
        <f t="shared" si="208"/>
        <v>0</v>
      </c>
      <c r="S2612" s="15" t="str">
        <f t="shared" si="209"/>
        <v>no 0% progess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/>
      <c r="AA2612" s="9">
        <v>0</v>
      </c>
      <c r="AB2612" s="9"/>
      <c r="AC2612" s="9">
        <v>41</v>
      </c>
      <c r="AD2612" s="9" t="s">
        <v>9391</v>
      </c>
      <c r="AE2612" s="9" t="s">
        <v>9389</v>
      </c>
      <c r="AF2612" s="9">
        <v>5</v>
      </c>
      <c r="AG2612" s="9"/>
      <c r="AH2612" s="9"/>
      <c r="AI2612" s="9" t="s">
        <v>9392</v>
      </c>
      <c r="AJ2612" s="9" t="s">
        <v>9393</v>
      </c>
    </row>
    <row r="2613" spans="1:36" x14ac:dyDescent="0.35">
      <c r="A2613" s="9" t="s">
        <v>3086</v>
      </c>
      <c r="B2613" s="9" t="s">
        <v>35</v>
      </c>
      <c r="C2613" s="9" t="s">
        <v>14504</v>
      </c>
      <c r="D2613" s="9" t="s">
        <v>29</v>
      </c>
      <c r="E2613" s="9" t="s">
        <v>9384</v>
      </c>
      <c r="F2613" s="9" t="str">
        <f>_xlfn.XLOOKUP(E2613,Total_Enrolled!C:C,Total_Enrolled!C:C)</f>
        <v>2025em1200030@bitspilani-digital.edu.in</v>
      </c>
      <c r="G2613" s="9" t="s">
        <v>9385</v>
      </c>
      <c r="H2613" s="9" t="s">
        <v>14516</v>
      </c>
      <c r="I2613" s="9" t="s">
        <v>9386</v>
      </c>
      <c r="J2613" s="9" t="b">
        <v>1</v>
      </c>
      <c r="K2613" s="9">
        <v>6</v>
      </c>
      <c r="L2613" s="9">
        <f>_xlfn.XLOOKUP(B2613,Courses!A:A,Courses!H:H)</f>
        <v>68</v>
      </c>
      <c r="M2613" s="14">
        <f t="shared" si="205"/>
        <v>8.8235294117647065E-2</v>
      </c>
      <c r="N2613" s="14" t="str">
        <f t="shared" si="206"/>
        <v>Active</v>
      </c>
      <c r="O2613" s="14" t="str" cm="1">
        <f t="array" ref="O2613">_xlfn.IFS(M2613=0,"0",
M2613&lt;=10%,"0-10",
TRUE,"&gt;10"
)&amp;" "&amp;"% progress"</f>
        <v>0-10 % progress</v>
      </c>
      <c r="P2613" s="15">
        <f t="shared" si="207"/>
        <v>0</v>
      </c>
      <c r="Q2613" s="15">
        <f>COUNTIFS($G:$G,$G2613)</f>
        <v>4</v>
      </c>
      <c r="R2613" s="16">
        <f t="shared" si="208"/>
        <v>0</v>
      </c>
      <c r="S2613" s="15" t="str">
        <f t="shared" si="209"/>
        <v>no 0% progess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/>
      <c r="AA2613" s="9">
        <v>0</v>
      </c>
      <c r="AB2613" s="9"/>
      <c r="AC2613" s="9">
        <v>190</v>
      </c>
      <c r="AD2613" s="9" t="s">
        <v>9394</v>
      </c>
      <c r="AE2613" s="9" t="s">
        <v>9389</v>
      </c>
      <c r="AF2613" s="9">
        <v>5</v>
      </c>
      <c r="AG2613" s="9"/>
      <c r="AH2613" s="9"/>
      <c r="AI2613" s="9"/>
      <c r="AJ2613" s="9"/>
    </row>
    <row r="2614" spans="1:36" x14ac:dyDescent="0.35">
      <c r="A2614" s="9" t="s">
        <v>3086</v>
      </c>
      <c r="B2614" s="9" t="s">
        <v>35</v>
      </c>
      <c r="C2614" s="9" t="s">
        <v>14504</v>
      </c>
      <c r="D2614" s="9" t="s">
        <v>29</v>
      </c>
      <c r="E2614" s="9" t="s">
        <v>9395</v>
      </c>
      <c r="F2614" s="9" t="str">
        <f>_xlfn.XLOOKUP(E2614,Total_Enrolled!C:C,Total_Enrolled!C:C)</f>
        <v>2025em1200031@bitspilani-digital.edu.in</v>
      </c>
      <c r="G2614" s="9" t="s">
        <v>9396</v>
      </c>
      <c r="H2614" s="9" t="s">
        <v>14516</v>
      </c>
      <c r="I2614" s="9" t="s">
        <v>9397</v>
      </c>
      <c r="J2614" s="9" t="b">
        <v>1</v>
      </c>
      <c r="K2614" s="9">
        <v>22</v>
      </c>
      <c r="L2614" s="9">
        <f>_xlfn.XLOOKUP(B2614,Courses!A:A,Courses!H:H)</f>
        <v>68</v>
      </c>
      <c r="M2614" s="14">
        <f t="shared" si="205"/>
        <v>0.3235294117647059</v>
      </c>
      <c r="N2614" s="14" t="str">
        <f t="shared" si="206"/>
        <v>Active</v>
      </c>
      <c r="O2614" s="14" t="str" cm="1">
        <f t="array" ref="O2614">_xlfn.IFS(M2614=0,"0",
M2614&lt;=10%,"0-10",
TRUE,"&gt;10"
)&amp;" "&amp;"% progress"</f>
        <v>&gt;10 % progress</v>
      </c>
      <c r="P2614" s="15">
        <f t="shared" si="207"/>
        <v>0</v>
      </c>
      <c r="Q2614" s="15">
        <f>COUNTIFS($G:$G,$G2614)</f>
        <v>4</v>
      </c>
      <c r="R2614" s="16">
        <f t="shared" si="208"/>
        <v>0</v>
      </c>
      <c r="S2614" s="15" t="str">
        <f t="shared" si="209"/>
        <v>no 0% progess</v>
      </c>
      <c r="T2614" s="9">
        <v>0</v>
      </c>
      <c r="U2614" s="9">
        <v>3</v>
      </c>
      <c r="V2614" s="9">
        <v>3</v>
      </c>
      <c r="W2614" s="9">
        <v>0</v>
      </c>
      <c r="X2614" s="9">
        <v>0</v>
      </c>
      <c r="Y2614" s="9">
        <v>0</v>
      </c>
      <c r="Z2614" s="9"/>
      <c r="AA2614" s="9">
        <v>0</v>
      </c>
      <c r="AB2614" s="9"/>
      <c r="AC2614" s="9">
        <v>9795</v>
      </c>
      <c r="AD2614" s="9" t="s">
        <v>9399</v>
      </c>
      <c r="AE2614" s="9" t="s">
        <v>9398</v>
      </c>
      <c r="AF2614" s="9">
        <v>31</v>
      </c>
      <c r="AG2614" s="9"/>
      <c r="AH2614" s="9" t="s">
        <v>9400</v>
      </c>
      <c r="AI2614" s="9"/>
      <c r="AJ2614" s="9"/>
    </row>
    <row r="2615" spans="1:36" x14ac:dyDescent="0.35">
      <c r="A2615" s="9" t="s">
        <v>3091</v>
      </c>
      <c r="B2615" s="9" t="s">
        <v>3092</v>
      </c>
      <c r="C2615" s="9" t="s">
        <v>14504</v>
      </c>
      <c r="D2615" s="9" t="s">
        <v>29</v>
      </c>
      <c r="E2615" s="9" t="s">
        <v>9395</v>
      </c>
      <c r="F2615" s="9" t="str">
        <f>_xlfn.XLOOKUP(E2615,Total_Enrolled!C:C,Total_Enrolled!C:C)</f>
        <v>2025em1200031@bitspilani-digital.edu.in</v>
      </c>
      <c r="G2615" s="9" t="s">
        <v>9396</v>
      </c>
      <c r="H2615" s="9" t="s">
        <v>14516</v>
      </c>
      <c r="I2615" s="9" t="s">
        <v>9397</v>
      </c>
      <c r="J2615" s="9" t="b">
        <v>1</v>
      </c>
      <c r="K2615" s="9">
        <v>20</v>
      </c>
      <c r="L2615" s="9">
        <f>_xlfn.XLOOKUP(B2615,Courses!A:A,Courses!H:H)</f>
        <v>36</v>
      </c>
      <c r="M2615" s="14">
        <f t="shared" si="205"/>
        <v>0.55555555555555558</v>
      </c>
      <c r="N2615" s="14" t="str">
        <f t="shared" si="206"/>
        <v>Active</v>
      </c>
      <c r="O2615" s="14" t="str" cm="1">
        <f t="array" ref="O2615">_xlfn.IFS(M2615=0,"0",
M2615&lt;=10%,"0-10",
TRUE,"&gt;10"
)&amp;" "&amp;"% progress"</f>
        <v>&gt;10 % progress</v>
      </c>
      <c r="P2615" s="15">
        <f t="shared" si="207"/>
        <v>0</v>
      </c>
      <c r="Q2615" s="15">
        <f>COUNTIFS($G:$G,$G2615)</f>
        <v>4</v>
      </c>
      <c r="R2615" s="16">
        <f t="shared" si="208"/>
        <v>0</v>
      </c>
      <c r="S2615" s="15" t="str">
        <f t="shared" si="209"/>
        <v>no 0% progess</v>
      </c>
      <c r="T2615" s="9">
        <v>0</v>
      </c>
      <c r="U2615" s="9">
        <v>2</v>
      </c>
      <c r="V2615" s="9">
        <v>2</v>
      </c>
      <c r="W2615" s="9">
        <v>1</v>
      </c>
      <c r="X2615" s="9">
        <v>0</v>
      </c>
      <c r="Y2615" s="9">
        <v>0</v>
      </c>
      <c r="Z2615" s="9" t="s">
        <v>9401</v>
      </c>
      <c r="AA2615" s="9">
        <v>0</v>
      </c>
      <c r="AB2615" s="9"/>
      <c r="AC2615" s="9">
        <v>12764</v>
      </c>
      <c r="AD2615" s="9" t="s">
        <v>9402</v>
      </c>
      <c r="AE2615" s="9" t="s">
        <v>9398</v>
      </c>
      <c r="AF2615" s="9">
        <v>31</v>
      </c>
      <c r="AG2615" s="9"/>
      <c r="AH2615" s="9" t="s">
        <v>9403</v>
      </c>
      <c r="AI2615" s="9" t="s">
        <v>9404</v>
      </c>
      <c r="AJ2615" s="9" t="s">
        <v>9405</v>
      </c>
    </row>
    <row r="2616" spans="1:36" x14ac:dyDescent="0.35">
      <c r="A2616" s="9" t="s">
        <v>3095</v>
      </c>
      <c r="B2616" s="9" t="s">
        <v>38</v>
      </c>
      <c r="C2616" s="9" t="s">
        <v>14504</v>
      </c>
      <c r="D2616" s="9" t="s">
        <v>29</v>
      </c>
      <c r="E2616" s="9" t="s">
        <v>9395</v>
      </c>
      <c r="F2616" s="9" t="str">
        <f>_xlfn.XLOOKUP(E2616,Total_Enrolled!C:C,Total_Enrolled!C:C)</f>
        <v>2025em1200031@bitspilani-digital.edu.in</v>
      </c>
      <c r="G2616" s="9" t="s">
        <v>9396</v>
      </c>
      <c r="H2616" s="9" t="s">
        <v>14516</v>
      </c>
      <c r="I2616" s="9" t="s">
        <v>9397</v>
      </c>
      <c r="J2616" s="9" t="b">
        <v>1</v>
      </c>
      <c r="K2616" s="9">
        <v>0</v>
      </c>
      <c r="L2616" s="9">
        <f>_xlfn.XLOOKUP(B2616,Courses!A:A,Courses!H:H)</f>
        <v>42</v>
      </c>
      <c r="M2616" s="14">
        <f t="shared" si="205"/>
        <v>0</v>
      </c>
      <c r="N2616" s="14" t="str">
        <f t="shared" si="206"/>
        <v>Not Active</v>
      </c>
      <c r="O2616" s="14" t="str" cm="1">
        <f t="array" ref="O2616">_xlfn.IFS(M2616=0,"0",
M2616&lt;=10%,"0-10",
TRUE,"&gt;10"
)&amp;" "&amp;"% progress"</f>
        <v>0 % progress</v>
      </c>
      <c r="P2616" s="15">
        <f t="shared" si="207"/>
        <v>1</v>
      </c>
      <c r="Q2616" s="15">
        <f>COUNTIFS($G:$G,$G2616)</f>
        <v>4</v>
      </c>
      <c r="R2616" s="16">
        <f t="shared" si="208"/>
        <v>0.25</v>
      </c>
      <c r="S2616" s="15" t="str">
        <f t="shared" si="209"/>
        <v>no progress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/>
      <c r="AA2616" s="9">
        <v>0</v>
      </c>
      <c r="AB2616" s="9"/>
      <c r="AC2616" s="9">
        <v>0</v>
      </c>
      <c r="AD2616" s="9" t="s">
        <v>9406</v>
      </c>
      <c r="AE2616" s="9" t="s">
        <v>9398</v>
      </c>
      <c r="AF2616" s="9">
        <v>31</v>
      </c>
      <c r="AG2616" s="9"/>
      <c r="AH2616" s="9"/>
      <c r="AI2616" s="9"/>
      <c r="AJ2616" s="9"/>
    </row>
    <row r="2617" spans="1:36" x14ac:dyDescent="0.35">
      <c r="A2617" s="9" t="s">
        <v>3089</v>
      </c>
      <c r="B2617" s="9" t="s">
        <v>36</v>
      </c>
      <c r="C2617" s="9" t="s">
        <v>14504</v>
      </c>
      <c r="D2617" s="9" t="s">
        <v>29</v>
      </c>
      <c r="E2617" s="9" t="s">
        <v>9395</v>
      </c>
      <c r="F2617" s="9" t="str">
        <f>_xlfn.XLOOKUP(E2617,Total_Enrolled!C:C,Total_Enrolled!C:C)</f>
        <v>2025em1200031@bitspilani-digital.edu.in</v>
      </c>
      <c r="G2617" s="9" t="s">
        <v>9396</v>
      </c>
      <c r="H2617" s="9" t="s">
        <v>14516</v>
      </c>
      <c r="I2617" s="9" t="s">
        <v>9397</v>
      </c>
      <c r="J2617" s="9" t="b">
        <v>1</v>
      </c>
      <c r="K2617" s="9">
        <v>50</v>
      </c>
      <c r="L2617" s="9">
        <f>_xlfn.XLOOKUP(B2617,Courses!A:A,Courses!H:H)</f>
        <v>85</v>
      </c>
      <c r="M2617" s="14">
        <f t="shared" si="205"/>
        <v>0.58823529411764708</v>
      </c>
      <c r="N2617" s="14" t="str">
        <f t="shared" si="206"/>
        <v>Active</v>
      </c>
      <c r="O2617" s="14" t="str" cm="1">
        <f t="array" ref="O2617">_xlfn.IFS(M2617=0,"0",
M2617&lt;=10%,"0-10",
TRUE,"&gt;10"
)&amp;" "&amp;"% progress"</f>
        <v>&gt;10 % progress</v>
      </c>
      <c r="P2617" s="15">
        <f t="shared" si="207"/>
        <v>0</v>
      </c>
      <c r="Q2617" s="15">
        <f>COUNTIFS($G:$G,$G2617)</f>
        <v>4</v>
      </c>
      <c r="R2617" s="16">
        <f t="shared" si="208"/>
        <v>0</v>
      </c>
      <c r="S2617" s="15" t="str">
        <f t="shared" si="209"/>
        <v>no 0% progess</v>
      </c>
      <c r="T2617" s="9">
        <v>0</v>
      </c>
      <c r="U2617" s="9">
        <v>7</v>
      </c>
      <c r="V2617" s="9">
        <v>7</v>
      </c>
      <c r="W2617" s="9">
        <v>0</v>
      </c>
      <c r="X2617" s="9">
        <v>0</v>
      </c>
      <c r="Y2617" s="9">
        <v>3</v>
      </c>
      <c r="Z2617" s="9"/>
      <c r="AA2617" s="9">
        <v>0</v>
      </c>
      <c r="AB2617" s="9"/>
      <c r="AC2617" s="9">
        <v>19692</v>
      </c>
      <c r="AD2617" s="9" t="s">
        <v>9407</v>
      </c>
      <c r="AE2617" s="9" t="s">
        <v>9398</v>
      </c>
      <c r="AF2617" s="9">
        <v>31</v>
      </c>
      <c r="AG2617" s="9"/>
      <c r="AH2617" s="9" t="s">
        <v>9408</v>
      </c>
      <c r="AI2617" s="9"/>
      <c r="AJ2617" s="9"/>
    </row>
    <row r="2618" spans="1:36" x14ac:dyDescent="0.35">
      <c r="A2618" s="9" t="s">
        <v>3089</v>
      </c>
      <c r="B2618" s="9" t="s">
        <v>36</v>
      </c>
      <c r="C2618" s="9" t="s">
        <v>14504</v>
      </c>
      <c r="D2618" s="9" t="s">
        <v>29</v>
      </c>
      <c r="E2618" s="9" t="s">
        <v>9409</v>
      </c>
      <c r="F2618" s="9" t="str">
        <f>_xlfn.XLOOKUP(E2618,Total_Enrolled!C:C,Total_Enrolled!C:C)</f>
        <v>2025em1200032@bitspilani-digital.edu.in</v>
      </c>
      <c r="G2618" s="9" t="s">
        <v>9410</v>
      </c>
      <c r="H2618" s="9" t="s">
        <v>14516</v>
      </c>
      <c r="I2618" s="9" t="s">
        <v>9411</v>
      </c>
      <c r="J2618" s="9" t="b">
        <v>1</v>
      </c>
      <c r="K2618" s="9">
        <v>14</v>
      </c>
      <c r="L2618" s="9">
        <f>_xlfn.XLOOKUP(B2618,Courses!A:A,Courses!H:H)</f>
        <v>85</v>
      </c>
      <c r="M2618" s="14">
        <f t="shared" si="205"/>
        <v>0.16470588235294117</v>
      </c>
      <c r="N2618" s="14" t="str">
        <f t="shared" si="206"/>
        <v>Active</v>
      </c>
      <c r="O2618" s="14" t="str" cm="1">
        <f t="array" ref="O2618">_xlfn.IFS(M2618=0,"0",
M2618&lt;=10%,"0-10",
TRUE,"&gt;10"
)&amp;" "&amp;"% progress"</f>
        <v>&gt;10 % progress</v>
      </c>
      <c r="P2618" s="15">
        <f t="shared" si="207"/>
        <v>0</v>
      </c>
      <c r="Q2618" s="15">
        <f>COUNTIFS($G:$G,$G2618)</f>
        <v>4</v>
      </c>
      <c r="R2618" s="16">
        <f t="shared" si="208"/>
        <v>0</v>
      </c>
      <c r="S2618" s="15" t="str">
        <f t="shared" si="209"/>
        <v>no 0% progess</v>
      </c>
      <c r="T2618" s="9">
        <v>0</v>
      </c>
      <c r="U2618" s="9">
        <v>1</v>
      </c>
      <c r="V2618" s="9">
        <v>1</v>
      </c>
      <c r="W2618" s="9">
        <v>0</v>
      </c>
      <c r="X2618" s="9">
        <v>0</v>
      </c>
      <c r="Y2618" s="9">
        <v>0</v>
      </c>
      <c r="Z2618" s="9"/>
      <c r="AA2618" s="9">
        <v>0</v>
      </c>
      <c r="AB2618" s="9"/>
      <c r="AC2618" s="9">
        <v>1220</v>
      </c>
      <c r="AD2618" s="9" t="s">
        <v>9412</v>
      </c>
      <c r="AE2618" s="9" t="s">
        <v>9413</v>
      </c>
      <c r="AF2618" s="9">
        <v>10</v>
      </c>
      <c r="AG2618" s="9"/>
      <c r="AH2618" s="9" t="s">
        <v>9414</v>
      </c>
      <c r="AI2618" s="9"/>
      <c r="AJ2618" s="9"/>
    </row>
    <row r="2619" spans="1:36" x14ac:dyDescent="0.35">
      <c r="A2619" s="9" t="s">
        <v>3095</v>
      </c>
      <c r="B2619" s="9" t="s">
        <v>38</v>
      </c>
      <c r="C2619" s="9" t="s">
        <v>14504</v>
      </c>
      <c r="D2619" s="9" t="s">
        <v>29</v>
      </c>
      <c r="E2619" s="9" t="s">
        <v>9409</v>
      </c>
      <c r="F2619" s="9" t="str">
        <f>_xlfn.XLOOKUP(E2619,Total_Enrolled!C:C,Total_Enrolled!C:C)</f>
        <v>2025em1200032@bitspilani-digital.edu.in</v>
      </c>
      <c r="G2619" s="9" t="s">
        <v>9410</v>
      </c>
      <c r="H2619" s="9" t="s">
        <v>14516</v>
      </c>
      <c r="I2619" s="9" t="s">
        <v>9411</v>
      </c>
      <c r="J2619" s="9" t="b">
        <v>1</v>
      </c>
      <c r="K2619" s="9">
        <v>0</v>
      </c>
      <c r="L2619" s="9">
        <f>_xlfn.XLOOKUP(B2619,Courses!A:A,Courses!H:H)</f>
        <v>42</v>
      </c>
      <c r="M2619" s="14">
        <f t="shared" si="205"/>
        <v>0</v>
      </c>
      <c r="N2619" s="14" t="str">
        <f t="shared" si="206"/>
        <v>Not Active</v>
      </c>
      <c r="O2619" s="14" t="str" cm="1">
        <f t="array" ref="O2619">_xlfn.IFS(M2619=0,"0",
M2619&lt;=10%,"0-10",
TRUE,"&gt;10"
)&amp;" "&amp;"% progress"</f>
        <v>0 % progress</v>
      </c>
      <c r="P2619" s="15">
        <f t="shared" si="207"/>
        <v>1</v>
      </c>
      <c r="Q2619" s="15">
        <f>COUNTIFS($G:$G,$G2619)</f>
        <v>4</v>
      </c>
      <c r="R2619" s="16">
        <f t="shared" si="208"/>
        <v>0.25</v>
      </c>
      <c r="S2619" s="15" t="str">
        <f t="shared" si="209"/>
        <v>no progress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/>
      <c r="AA2619" s="9">
        <v>0</v>
      </c>
      <c r="AB2619" s="9"/>
      <c r="AC2619" s="9">
        <v>0</v>
      </c>
      <c r="AD2619" s="9" t="s">
        <v>9415</v>
      </c>
      <c r="AE2619" s="9" t="s">
        <v>9413</v>
      </c>
      <c r="AF2619" s="9">
        <v>10</v>
      </c>
      <c r="AG2619" s="9"/>
      <c r="AH2619" s="9"/>
      <c r="AI2619" s="9"/>
      <c r="AJ2619" s="9"/>
    </row>
    <row r="2620" spans="1:36" x14ac:dyDescent="0.35">
      <c r="A2620" s="9" t="s">
        <v>3091</v>
      </c>
      <c r="B2620" s="9" t="s">
        <v>3092</v>
      </c>
      <c r="C2620" s="9" t="s">
        <v>14504</v>
      </c>
      <c r="D2620" s="9" t="s">
        <v>29</v>
      </c>
      <c r="E2620" s="9" t="s">
        <v>9409</v>
      </c>
      <c r="F2620" s="9" t="str">
        <f>_xlfn.XLOOKUP(E2620,Total_Enrolled!C:C,Total_Enrolled!C:C)</f>
        <v>2025em1200032@bitspilani-digital.edu.in</v>
      </c>
      <c r="G2620" s="9" t="s">
        <v>9410</v>
      </c>
      <c r="H2620" s="9" t="s">
        <v>14516</v>
      </c>
      <c r="I2620" s="9" t="s">
        <v>9411</v>
      </c>
      <c r="J2620" s="9" t="b">
        <v>1</v>
      </c>
      <c r="K2620" s="9">
        <v>2</v>
      </c>
      <c r="L2620" s="9">
        <f>_xlfn.XLOOKUP(B2620,Courses!A:A,Courses!H:H)</f>
        <v>36</v>
      </c>
      <c r="M2620" s="14">
        <f t="shared" si="205"/>
        <v>5.5555555555555552E-2</v>
      </c>
      <c r="N2620" s="14" t="str">
        <f t="shared" si="206"/>
        <v>Active</v>
      </c>
      <c r="O2620" s="14" t="str" cm="1">
        <f t="array" ref="O2620">_xlfn.IFS(M2620=0,"0",
M2620&lt;=10%,"0-10",
TRUE,"&gt;10"
)&amp;" "&amp;"% progress"</f>
        <v>0-10 % progress</v>
      </c>
      <c r="P2620" s="15">
        <f t="shared" si="207"/>
        <v>0</v>
      </c>
      <c r="Q2620" s="15">
        <f>COUNTIFS($G:$G,$G2620)</f>
        <v>4</v>
      </c>
      <c r="R2620" s="16">
        <f t="shared" si="208"/>
        <v>0</v>
      </c>
      <c r="S2620" s="15" t="str">
        <f t="shared" si="209"/>
        <v>no 0% progess</v>
      </c>
      <c r="T2620" s="9">
        <v>0</v>
      </c>
      <c r="U2620" s="9">
        <v>1</v>
      </c>
      <c r="V2620" s="9">
        <v>1</v>
      </c>
      <c r="W2620" s="9">
        <v>0</v>
      </c>
      <c r="X2620" s="9">
        <v>0</v>
      </c>
      <c r="Y2620" s="9">
        <v>0</v>
      </c>
      <c r="Z2620" s="9"/>
      <c r="AA2620" s="9">
        <v>0</v>
      </c>
      <c r="AB2620" s="9"/>
      <c r="AC2620" s="9">
        <v>83</v>
      </c>
      <c r="AD2620" s="9" t="s">
        <v>9416</v>
      </c>
      <c r="AE2620" s="9" t="s">
        <v>9413</v>
      </c>
      <c r="AF2620" s="9">
        <v>10</v>
      </c>
      <c r="AG2620" s="9"/>
      <c r="AH2620" s="9" t="s">
        <v>9417</v>
      </c>
      <c r="AI2620" s="9"/>
      <c r="AJ2620" s="9"/>
    </row>
    <row r="2621" spans="1:36" x14ac:dyDescent="0.35">
      <c r="A2621" s="9" t="s">
        <v>3086</v>
      </c>
      <c r="B2621" s="9" t="s">
        <v>35</v>
      </c>
      <c r="C2621" s="9" t="s">
        <v>14504</v>
      </c>
      <c r="D2621" s="9" t="s">
        <v>29</v>
      </c>
      <c r="E2621" s="9" t="s">
        <v>9409</v>
      </c>
      <c r="F2621" s="9" t="str">
        <f>_xlfn.XLOOKUP(E2621,Total_Enrolled!C:C,Total_Enrolled!C:C)</f>
        <v>2025em1200032@bitspilani-digital.edu.in</v>
      </c>
      <c r="G2621" s="9" t="s">
        <v>9410</v>
      </c>
      <c r="H2621" s="9" t="s">
        <v>14516</v>
      </c>
      <c r="I2621" s="9" t="s">
        <v>9411</v>
      </c>
      <c r="J2621" s="9" t="b">
        <v>1</v>
      </c>
      <c r="K2621" s="9">
        <v>5</v>
      </c>
      <c r="L2621" s="9">
        <f>_xlfn.XLOOKUP(B2621,Courses!A:A,Courses!H:H)</f>
        <v>68</v>
      </c>
      <c r="M2621" s="14">
        <f t="shared" si="205"/>
        <v>7.3529411764705885E-2</v>
      </c>
      <c r="N2621" s="14" t="str">
        <f t="shared" si="206"/>
        <v>Active</v>
      </c>
      <c r="O2621" s="14" t="str" cm="1">
        <f t="array" ref="O2621">_xlfn.IFS(M2621=0,"0",
M2621&lt;=10%,"0-10",
TRUE,"&gt;10"
)&amp;" "&amp;"% progress"</f>
        <v>0-10 % progress</v>
      </c>
      <c r="P2621" s="15">
        <f t="shared" si="207"/>
        <v>0</v>
      </c>
      <c r="Q2621" s="15">
        <f>COUNTIFS($G:$G,$G2621)</f>
        <v>4</v>
      </c>
      <c r="R2621" s="16">
        <f t="shared" si="208"/>
        <v>0</v>
      </c>
      <c r="S2621" s="15" t="str">
        <f t="shared" si="209"/>
        <v>no 0% progess</v>
      </c>
      <c r="T2621" s="9">
        <v>0</v>
      </c>
      <c r="U2621" s="9">
        <v>1</v>
      </c>
      <c r="V2621" s="9">
        <v>1</v>
      </c>
      <c r="W2621" s="9">
        <v>0</v>
      </c>
      <c r="X2621" s="9">
        <v>0</v>
      </c>
      <c r="Y2621" s="9">
        <v>0</v>
      </c>
      <c r="Z2621" s="9"/>
      <c r="AA2621" s="9">
        <v>0</v>
      </c>
      <c r="AB2621" s="9"/>
      <c r="AC2621" s="9">
        <v>2169</v>
      </c>
      <c r="AD2621" s="9" t="s">
        <v>9418</v>
      </c>
      <c r="AE2621" s="9" t="s">
        <v>9413</v>
      </c>
      <c r="AF2621" s="9">
        <v>10</v>
      </c>
      <c r="AG2621" s="9"/>
      <c r="AH2621" s="9" t="s">
        <v>9419</v>
      </c>
      <c r="AI2621" s="9"/>
      <c r="AJ2621" s="9"/>
    </row>
    <row r="2622" spans="1:36" x14ac:dyDescent="0.35">
      <c r="A2622" s="9" t="s">
        <v>3086</v>
      </c>
      <c r="B2622" s="9" t="s">
        <v>35</v>
      </c>
      <c r="C2622" s="9" t="s">
        <v>14504</v>
      </c>
      <c r="D2622" s="9" t="s">
        <v>29</v>
      </c>
      <c r="E2622" s="9" t="s">
        <v>9420</v>
      </c>
      <c r="F2622" s="9" t="str">
        <f>_xlfn.XLOOKUP(E2622,Total_Enrolled!C:C,Total_Enrolled!C:C)</f>
        <v>2025em1200033@bitspilani-digital.edu.in</v>
      </c>
      <c r="G2622" s="9" t="s">
        <v>9421</v>
      </c>
      <c r="H2622" s="9" t="s">
        <v>14516</v>
      </c>
      <c r="I2622" s="9" t="s">
        <v>9422</v>
      </c>
      <c r="J2622" s="9" t="b">
        <v>1</v>
      </c>
      <c r="K2622" s="9">
        <v>9</v>
      </c>
      <c r="L2622" s="9">
        <f>_xlfn.XLOOKUP(B2622,Courses!A:A,Courses!H:H)</f>
        <v>68</v>
      </c>
      <c r="M2622" s="14">
        <f t="shared" si="205"/>
        <v>0.13235294117647059</v>
      </c>
      <c r="N2622" s="14" t="str">
        <f t="shared" si="206"/>
        <v>Active</v>
      </c>
      <c r="O2622" s="14" t="str" cm="1">
        <f t="array" ref="O2622">_xlfn.IFS(M2622=0,"0",
M2622&lt;=10%,"0-10",
TRUE,"&gt;10"
)&amp;" "&amp;"% progress"</f>
        <v>&gt;10 % progress</v>
      </c>
      <c r="P2622" s="15">
        <f t="shared" si="207"/>
        <v>0</v>
      </c>
      <c r="Q2622" s="15">
        <f>COUNTIFS($G:$G,$G2622)</f>
        <v>4</v>
      </c>
      <c r="R2622" s="16">
        <f t="shared" si="208"/>
        <v>0</v>
      </c>
      <c r="S2622" s="15" t="str">
        <f t="shared" si="209"/>
        <v>no 0% progess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/>
      <c r="AA2622" s="9">
        <v>0</v>
      </c>
      <c r="AB2622" s="9"/>
      <c r="AC2622" s="9">
        <v>11057</v>
      </c>
      <c r="AD2622" s="9" t="s">
        <v>9424</v>
      </c>
      <c r="AE2622" s="9" t="s">
        <v>9423</v>
      </c>
      <c r="AF2622" s="9">
        <v>12</v>
      </c>
      <c r="AG2622" s="9"/>
      <c r="AH2622" s="9"/>
      <c r="AI2622" s="9"/>
      <c r="AJ2622" s="9"/>
    </row>
    <row r="2623" spans="1:36" x14ac:dyDescent="0.35">
      <c r="A2623" s="9" t="s">
        <v>3091</v>
      </c>
      <c r="B2623" s="9" t="s">
        <v>3092</v>
      </c>
      <c r="C2623" s="9" t="s">
        <v>14504</v>
      </c>
      <c r="D2623" s="9" t="s">
        <v>29</v>
      </c>
      <c r="E2623" s="9" t="s">
        <v>9420</v>
      </c>
      <c r="F2623" s="9" t="str">
        <f>_xlfn.XLOOKUP(E2623,Total_Enrolled!C:C,Total_Enrolled!C:C)</f>
        <v>2025em1200033@bitspilani-digital.edu.in</v>
      </c>
      <c r="G2623" s="9" t="s">
        <v>9421</v>
      </c>
      <c r="H2623" s="9" t="s">
        <v>14516</v>
      </c>
      <c r="I2623" s="9" t="s">
        <v>9422</v>
      </c>
      <c r="J2623" s="9" t="b">
        <v>1</v>
      </c>
      <c r="K2623" s="9">
        <v>2</v>
      </c>
      <c r="L2623" s="9">
        <f>_xlfn.XLOOKUP(B2623,Courses!A:A,Courses!H:H)</f>
        <v>36</v>
      </c>
      <c r="M2623" s="14">
        <f t="shared" si="205"/>
        <v>5.5555555555555552E-2</v>
      </c>
      <c r="N2623" s="14" t="str">
        <f t="shared" si="206"/>
        <v>Active</v>
      </c>
      <c r="O2623" s="14" t="str" cm="1">
        <f t="array" ref="O2623">_xlfn.IFS(M2623=0,"0",
M2623&lt;=10%,"0-10",
TRUE,"&gt;10"
)&amp;" "&amp;"% progress"</f>
        <v>0-10 % progress</v>
      </c>
      <c r="P2623" s="15">
        <f t="shared" si="207"/>
        <v>0</v>
      </c>
      <c r="Q2623" s="15">
        <f>COUNTIFS($G:$G,$G2623)</f>
        <v>4</v>
      </c>
      <c r="R2623" s="16">
        <f t="shared" si="208"/>
        <v>0</v>
      </c>
      <c r="S2623" s="15" t="str">
        <f t="shared" si="209"/>
        <v>no 0% progess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/>
      <c r="AA2623" s="9">
        <v>0</v>
      </c>
      <c r="AB2623" s="9"/>
      <c r="AC2623" s="9">
        <v>119</v>
      </c>
      <c r="AD2623" s="9" t="s">
        <v>9425</v>
      </c>
      <c r="AE2623" s="9" t="s">
        <v>9423</v>
      </c>
      <c r="AF2623" s="9">
        <v>12</v>
      </c>
      <c r="AG2623" s="9"/>
      <c r="AH2623" s="9"/>
      <c r="AI2623" s="9"/>
      <c r="AJ2623" s="9"/>
    </row>
    <row r="2624" spans="1:36" x14ac:dyDescent="0.35">
      <c r="A2624" s="9" t="s">
        <v>3095</v>
      </c>
      <c r="B2624" s="9" t="s">
        <v>38</v>
      </c>
      <c r="C2624" s="9" t="s">
        <v>14504</v>
      </c>
      <c r="D2624" s="9" t="s">
        <v>29</v>
      </c>
      <c r="E2624" s="9" t="s">
        <v>9420</v>
      </c>
      <c r="F2624" s="9" t="str">
        <f>_xlfn.XLOOKUP(E2624,Total_Enrolled!C:C,Total_Enrolled!C:C)</f>
        <v>2025em1200033@bitspilani-digital.edu.in</v>
      </c>
      <c r="G2624" s="9" t="s">
        <v>9421</v>
      </c>
      <c r="H2624" s="9" t="s">
        <v>14516</v>
      </c>
      <c r="I2624" s="9" t="s">
        <v>9422</v>
      </c>
      <c r="J2624" s="9" t="b">
        <v>1</v>
      </c>
      <c r="K2624" s="9">
        <v>0</v>
      </c>
      <c r="L2624" s="9">
        <f>_xlfn.XLOOKUP(B2624,Courses!A:A,Courses!H:H)</f>
        <v>42</v>
      </c>
      <c r="M2624" s="14">
        <f t="shared" si="205"/>
        <v>0</v>
      </c>
      <c r="N2624" s="14" t="str">
        <f t="shared" si="206"/>
        <v>Not Active</v>
      </c>
      <c r="O2624" s="14" t="str" cm="1">
        <f t="array" ref="O2624">_xlfn.IFS(M2624=0,"0",
M2624&lt;=10%,"0-10",
TRUE,"&gt;10"
)&amp;" "&amp;"% progress"</f>
        <v>0 % progress</v>
      </c>
      <c r="P2624" s="15">
        <f t="shared" si="207"/>
        <v>1</v>
      </c>
      <c r="Q2624" s="15">
        <f>COUNTIFS($G:$G,$G2624)</f>
        <v>4</v>
      </c>
      <c r="R2624" s="16">
        <f t="shared" si="208"/>
        <v>0.25</v>
      </c>
      <c r="S2624" s="15" t="str">
        <f t="shared" si="209"/>
        <v>no progress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/>
      <c r="AA2624" s="9">
        <v>0</v>
      </c>
      <c r="AB2624" s="9"/>
      <c r="AC2624" s="9">
        <v>0</v>
      </c>
      <c r="AD2624" s="9" t="s">
        <v>9426</v>
      </c>
      <c r="AE2624" s="9" t="s">
        <v>9423</v>
      </c>
      <c r="AF2624" s="9">
        <v>12</v>
      </c>
      <c r="AG2624" s="9"/>
      <c r="AH2624" s="9"/>
      <c r="AI2624" s="9"/>
      <c r="AJ2624" s="9"/>
    </row>
    <row r="2625" spans="1:36" x14ac:dyDescent="0.35">
      <c r="A2625" s="9" t="s">
        <v>3089</v>
      </c>
      <c r="B2625" s="9" t="s">
        <v>36</v>
      </c>
      <c r="C2625" s="9" t="s">
        <v>14504</v>
      </c>
      <c r="D2625" s="9" t="s">
        <v>29</v>
      </c>
      <c r="E2625" s="9" t="s">
        <v>9420</v>
      </c>
      <c r="F2625" s="9" t="str">
        <f>_xlfn.XLOOKUP(E2625,Total_Enrolled!C:C,Total_Enrolled!C:C)</f>
        <v>2025em1200033@bitspilani-digital.edu.in</v>
      </c>
      <c r="G2625" s="9" t="s">
        <v>9421</v>
      </c>
      <c r="H2625" s="9" t="s">
        <v>14516</v>
      </c>
      <c r="I2625" s="9" t="s">
        <v>9422</v>
      </c>
      <c r="J2625" s="9" t="b">
        <v>1</v>
      </c>
      <c r="K2625" s="9">
        <v>13</v>
      </c>
      <c r="L2625" s="9">
        <f>_xlfn.XLOOKUP(B2625,Courses!A:A,Courses!H:H)</f>
        <v>85</v>
      </c>
      <c r="M2625" s="14">
        <f t="shared" si="205"/>
        <v>0.15294117647058825</v>
      </c>
      <c r="N2625" s="14" t="str">
        <f t="shared" si="206"/>
        <v>Active</v>
      </c>
      <c r="O2625" s="14" t="str" cm="1">
        <f t="array" ref="O2625">_xlfn.IFS(M2625=0,"0",
M2625&lt;=10%,"0-10",
TRUE,"&gt;10"
)&amp;" "&amp;"% progress"</f>
        <v>&gt;10 % progress</v>
      </c>
      <c r="P2625" s="15">
        <f t="shared" si="207"/>
        <v>0</v>
      </c>
      <c r="Q2625" s="15">
        <f>COUNTIFS($G:$G,$G2625)</f>
        <v>4</v>
      </c>
      <c r="R2625" s="16">
        <f t="shared" si="208"/>
        <v>0</v>
      </c>
      <c r="S2625" s="15" t="str">
        <f t="shared" si="209"/>
        <v>no 0% progess</v>
      </c>
      <c r="T2625" s="9">
        <v>0</v>
      </c>
      <c r="U2625" s="9">
        <v>1</v>
      </c>
      <c r="V2625" s="9">
        <v>1</v>
      </c>
      <c r="W2625" s="9">
        <v>0</v>
      </c>
      <c r="X2625" s="9">
        <v>0</v>
      </c>
      <c r="Y2625" s="9">
        <v>8</v>
      </c>
      <c r="Z2625" s="9"/>
      <c r="AA2625" s="9">
        <v>0</v>
      </c>
      <c r="AB2625" s="9"/>
      <c r="AC2625" s="9">
        <v>13474</v>
      </c>
      <c r="AD2625" s="9" t="s">
        <v>9427</v>
      </c>
      <c r="AE2625" s="9" t="s">
        <v>9423</v>
      </c>
      <c r="AF2625" s="9">
        <v>12</v>
      </c>
      <c r="AG2625" s="9"/>
      <c r="AH2625" s="9" t="s">
        <v>9428</v>
      </c>
      <c r="AI2625" s="9"/>
      <c r="AJ2625" s="9"/>
    </row>
    <row r="2626" spans="1:36" x14ac:dyDescent="0.35">
      <c r="A2626" s="9" t="s">
        <v>3089</v>
      </c>
      <c r="B2626" s="9" t="s">
        <v>36</v>
      </c>
      <c r="C2626" s="9" t="s">
        <v>14504</v>
      </c>
      <c r="D2626" s="9" t="s">
        <v>29</v>
      </c>
      <c r="E2626" s="9" t="s">
        <v>9429</v>
      </c>
      <c r="F2626" s="9" t="str">
        <f>_xlfn.XLOOKUP(E2626,Total_Enrolled!C:C,Total_Enrolled!C:C)</f>
        <v>2025em1200034@bitspilani-digital.edu.in</v>
      </c>
      <c r="G2626" s="9" t="s">
        <v>9430</v>
      </c>
      <c r="H2626" s="9" t="s">
        <v>14516</v>
      </c>
      <c r="I2626" s="9" t="s">
        <v>9431</v>
      </c>
      <c r="J2626" s="9" t="b">
        <v>1</v>
      </c>
      <c r="K2626" s="9">
        <v>68</v>
      </c>
      <c r="L2626" s="9">
        <f>_xlfn.XLOOKUP(B2626,Courses!A:A,Courses!H:H)</f>
        <v>85</v>
      </c>
      <c r="M2626" s="14">
        <f t="shared" si="205"/>
        <v>0.8</v>
      </c>
      <c r="N2626" s="14" t="str">
        <f t="shared" si="206"/>
        <v>Active</v>
      </c>
      <c r="O2626" s="14" t="str" cm="1">
        <f t="array" ref="O2626">_xlfn.IFS(M2626=0,"0",
M2626&lt;=10%,"0-10",
TRUE,"&gt;10"
)&amp;" "&amp;"% progress"</f>
        <v>&gt;10 % progress</v>
      </c>
      <c r="P2626" s="15">
        <f t="shared" si="207"/>
        <v>0</v>
      </c>
      <c r="Q2626" s="15">
        <f>COUNTIFS($G:$G,$G2626)</f>
        <v>4</v>
      </c>
      <c r="R2626" s="16">
        <f t="shared" si="208"/>
        <v>0</v>
      </c>
      <c r="S2626" s="15" t="str">
        <f t="shared" si="209"/>
        <v>no 0% progess</v>
      </c>
      <c r="T2626" s="9">
        <v>0</v>
      </c>
      <c r="U2626" s="9">
        <v>11</v>
      </c>
      <c r="V2626" s="9">
        <v>11</v>
      </c>
      <c r="W2626" s="9">
        <v>0</v>
      </c>
      <c r="X2626" s="9">
        <v>2</v>
      </c>
      <c r="Y2626" s="9">
        <v>33</v>
      </c>
      <c r="Z2626" s="9" t="s">
        <v>9432</v>
      </c>
      <c r="AA2626" s="9">
        <v>0</v>
      </c>
      <c r="AB2626" s="9"/>
      <c r="AC2626" s="9">
        <v>97300</v>
      </c>
      <c r="AD2626" s="9" t="s">
        <v>9433</v>
      </c>
      <c r="AE2626" s="9" t="s">
        <v>9434</v>
      </c>
      <c r="AF2626" s="9">
        <v>23</v>
      </c>
      <c r="AG2626" s="9"/>
      <c r="AH2626" s="9" t="s">
        <v>9435</v>
      </c>
      <c r="AI2626" s="9"/>
      <c r="AJ2626" s="9"/>
    </row>
    <row r="2627" spans="1:36" x14ac:dyDescent="0.35">
      <c r="A2627" s="9" t="s">
        <v>3095</v>
      </c>
      <c r="B2627" s="9" t="s">
        <v>38</v>
      </c>
      <c r="C2627" s="9" t="s">
        <v>14504</v>
      </c>
      <c r="D2627" s="9" t="s">
        <v>29</v>
      </c>
      <c r="E2627" s="9" t="s">
        <v>9429</v>
      </c>
      <c r="F2627" s="9" t="str">
        <f>_xlfn.XLOOKUP(E2627,Total_Enrolled!C:C,Total_Enrolled!C:C)</f>
        <v>2025em1200034@bitspilani-digital.edu.in</v>
      </c>
      <c r="G2627" s="9" t="s">
        <v>9430</v>
      </c>
      <c r="H2627" s="9" t="s">
        <v>14516</v>
      </c>
      <c r="I2627" s="9" t="s">
        <v>9431</v>
      </c>
      <c r="J2627" s="9" t="b">
        <v>1</v>
      </c>
      <c r="K2627" s="9">
        <v>10</v>
      </c>
      <c r="L2627" s="9">
        <f>_xlfn.XLOOKUP(B2627,Courses!A:A,Courses!H:H)</f>
        <v>42</v>
      </c>
      <c r="M2627" s="14">
        <f t="shared" si="205"/>
        <v>0.23809523809523808</v>
      </c>
      <c r="N2627" s="14" t="str">
        <f t="shared" si="206"/>
        <v>Active</v>
      </c>
      <c r="O2627" s="14" t="str" cm="1">
        <f t="array" ref="O2627">_xlfn.IFS(M2627=0,"0",
M2627&lt;=10%,"0-10",
TRUE,"&gt;10"
)&amp;" "&amp;"% progress"</f>
        <v>&gt;10 % progress</v>
      </c>
      <c r="P2627" s="15">
        <f t="shared" si="207"/>
        <v>0</v>
      </c>
      <c r="Q2627" s="15">
        <f>COUNTIFS($G:$G,$G2627)</f>
        <v>4</v>
      </c>
      <c r="R2627" s="16">
        <f t="shared" si="208"/>
        <v>0</v>
      </c>
      <c r="S2627" s="15" t="str">
        <f t="shared" si="209"/>
        <v>no 0% progess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10</v>
      </c>
      <c r="Z2627" s="9"/>
      <c r="AA2627" s="9">
        <v>0</v>
      </c>
      <c r="AB2627" s="9"/>
      <c r="AC2627" s="9">
        <v>3271</v>
      </c>
      <c r="AD2627" s="9" t="s">
        <v>9436</v>
      </c>
      <c r="AE2627" s="9" t="s">
        <v>9434</v>
      </c>
      <c r="AF2627" s="9">
        <v>23</v>
      </c>
      <c r="AG2627" s="9"/>
      <c r="AH2627" s="9"/>
      <c r="AI2627" s="9" t="s">
        <v>9437</v>
      </c>
      <c r="AJ2627" s="9" t="s">
        <v>9438</v>
      </c>
    </row>
    <row r="2628" spans="1:36" x14ac:dyDescent="0.35">
      <c r="A2628" s="9" t="s">
        <v>3091</v>
      </c>
      <c r="B2628" s="9" t="s">
        <v>3092</v>
      </c>
      <c r="C2628" s="9" t="s">
        <v>14504</v>
      </c>
      <c r="D2628" s="9" t="s">
        <v>29</v>
      </c>
      <c r="E2628" s="9" t="s">
        <v>9429</v>
      </c>
      <c r="F2628" s="9" t="str">
        <f>_xlfn.XLOOKUP(E2628,Total_Enrolled!C:C,Total_Enrolled!C:C)</f>
        <v>2025em1200034@bitspilani-digital.edu.in</v>
      </c>
      <c r="G2628" s="9" t="s">
        <v>9430</v>
      </c>
      <c r="H2628" s="9" t="s">
        <v>14516</v>
      </c>
      <c r="I2628" s="9" t="s">
        <v>9431</v>
      </c>
      <c r="J2628" s="9" t="b">
        <v>1</v>
      </c>
      <c r="K2628" s="9">
        <v>29</v>
      </c>
      <c r="L2628" s="9">
        <f>_xlfn.XLOOKUP(B2628,Courses!A:A,Courses!H:H)</f>
        <v>36</v>
      </c>
      <c r="M2628" s="14">
        <f t="shared" si="205"/>
        <v>0.80555555555555558</v>
      </c>
      <c r="N2628" s="14" t="str">
        <f t="shared" si="206"/>
        <v>Active</v>
      </c>
      <c r="O2628" s="14" t="str" cm="1">
        <f t="array" ref="O2628">_xlfn.IFS(M2628=0,"0",
M2628&lt;=10%,"0-10",
TRUE,"&gt;10"
)&amp;" "&amp;"% progress"</f>
        <v>&gt;10 % progress</v>
      </c>
      <c r="P2628" s="15">
        <f t="shared" si="207"/>
        <v>0</v>
      </c>
      <c r="Q2628" s="15">
        <f>COUNTIFS($G:$G,$G2628)</f>
        <v>4</v>
      </c>
      <c r="R2628" s="16">
        <f t="shared" si="208"/>
        <v>0</v>
      </c>
      <c r="S2628" s="15" t="str">
        <f t="shared" si="209"/>
        <v>no 0% progess</v>
      </c>
      <c r="T2628" s="9">
        <v>0</v>
      </c>
      <c r="U2628" s="9">
        <v>3</v>
      </c>
      <c r="V2628" s="9">
        <v>3</v>
      </c>
      <c r="W2628" s="9">
        <v>0</v>
      </c>
      <c r="X2628" s="9">
        <v>0</v>
      </c>
      <c r="Y2628" s="9">
        <v>16</v>
      </c>
      <c r="Z2628" s="9"/>
      <c r="AA2628" s="9">
        <v>0</v>
      </c>
      <c r="AB2628" s="9"/>
      <c r="AC2628" s="9">
        <v>270826</v>
      </c>
      <c r="AD2628" s="9" t="s">
        <v>9439</v>
      </c>
      <c r="AE2628" s="9" t="s">
        <v>9434</v>
      </c>
      <c r="AF2628" s="9">
        <v>23</v>
      </c>
      <c r="AG2628" s="9"/>
      <c r="AH2628" s="9" t="s">
        <v>9440</v>
      </c>
      <c r="AI2628" s="9" t="s">
        <v>9441</v>
      </c>
      <c r="AJ2628" s="9" t="s">
        <v>9442</v>
      </c>
    </row>
    <row r="2629" spans="1:36" x14ac:dyDescent="0.35">
      <c r="A2629" s="9" t="s">
        <v>3086</v>
      </c>
      <c r="B2629" s="9" t="s">
        <v>35</v>
      </c>
      <c r="C2629" s="9" t="s">
        <v>14504</v>
      </c>
      <c r="D2629" s="9" t="s">
        <v>29</v>
      </c>
      <c r="E2629" s="9" t="s">
        <v>9429</v>
      </c>
      <c r="F2629" s="9" t="str">
        <f>_xlfn.XLOOKUP(E2629,Total_Enrolled!C:C,Total_Enrolled!C:C)</f>
        <v>2025em1200034@bitspilani-digital.edu.in</v>
      </c>
      <c r="G2629" s="9" t="s">
        <v>9430</v>
      </c>
      <c r="H2629" s="9" t="s">
        <v>14516</v>
      </c>
      <c r="I2629" s="9" t="s">
        <v>9431</v>
      </c>
      <c r="J2629" s="9" t="b">
        <v>1</v>
      </c>
      <c r="K2629" s="9">
        <v>38</v>
      </c>
      <c r="L2629" s="9">
        <f>_xlfn.XLOOKUP(B2629,Courses!A:A,Courses!H:H)</f>
        <v>68</v>
      </c>
      <c r="M2629" s="14">
        <f t="shared" si="205"/>
        <v>0.55882352941176472</v>
      </c>
      <c r="N2629" s="14" t="str">
        <f t="shared" si="206"/>
        <v>Active</v>
      </c>
      <c r="O2629" s="14" t="str" cm="1">
        <f t="array" ref="O2629">_xlfn.IFS(M2629=0,"0",
M2629&lt;=10%,"0-10",
TRUE,"&gt;10"
)&amp;" "&amp;"% progress"</f>
        <v>&gt;10 % progress</v>
      </c>
      <c r="P2629" s="15">
        <f t="shared" si="207"/>
        <v>0</v>
      </c>
      <c r="Q2629" s="15">
        <f>COUNTIFS($G:$G,$G2629)</f>
        <v>4</v>
      </c>
      <c r="R2629" s="16">
        <f t="shared" si="208"/>
        <v>0</v>
      </c>
      <c r="S2629" s="15" t="str">
        <f t="shared" si="209"/>
        <v>no 0% progess</v>
      </c>
      <c r="T2629" s="9">
        <v>0</v>
      </c>
      <c r="U2629" s="9">
        <v>7</v>
      </c>
      <c r="V2629" s="9">
        <v>8</v>
      </c>
      <c r="W2629" s="9">
        <v>0</v>
      </c>
      <c r="X2629" s="9">
        <v>0</v>
      </c>
      <c r="Y2629" s="9">
        <v>9</v>
      </c>
      <c r="Z2629" s="9"/>
      <c r="AA2629" s="9">
        <v>0</v>
      </c>
      <c r="AB2629" s="9"/>
      <c r="AC2629" s="9">
        <v>80347</v>
      </c>
      <c r="AD2629" s="9" t="s">
        <v>9443</v>
      </c>
      <c r="AE2629" s="9" t="s">
        <v>9434</v>
      </c>
      <c r="AF2629" s="9">
        <v>23</v>
      </c>
      <c r="AG2629" s="9"/>
      <c r="AH2629" s="9" t="s">
        <v>9444</v>
      </c>
      <c r="AI2629" s="9"/>
      <c r="AJ2629" s="9"/>
    </row>
    <row r="2630" spans="1:36" x14ac:dyDescent="0.35">
      <c r="A2630" s="9" t="s">
        <v>3086</v>
      </c>
      <c r="B2630" s="9" t="s">
        <v>35</v>
      </c>
      <c r="C2630" s="9" t="s">
        <v>14504</v>
      </c>
      <c r="D2630" s="9" t="s">
        <v>29</v>
      </c>
      <c r="E2630" s="9" t="s">
        <v>9445</v>
      </c>
      <c r="F2630" s="9" t="str">
        <f>_xlfn.XLOOKUP(E2630,Total_Enrolled!C:C,Total_Enrolled!C:C)</f>
        <v>2025em1200035@bitspilani-digital.edu.in</v>
      </c>
      <c r="G2630" s="9" t="s">
        <v>9446</v>
      </c>
      <c r="H2630" s="9" t="s">
        <v>14516</v>
      </c>
      <c r="I2630" s="9" t="s">
        <v>9447</v>
      </c>
      <c r="J2630" s="9" t="b">
        <v>1</v>
      </c>
      <c r="K2630" s="9">
        <v>10</v>
      </c>
      <c r="L2630" s="9">
        <f>_xlfn.XLOOKUP(B2630,Courses!A:A,Courses!H:H)</f>
        <v>68</v>
      </c>
      <c r="M2630" s="14">
        <f t="shared" si="205"/>
        <v>0.14705882352941177</v>
      </c>
      <c r="N2630" s="14" t="str">
        <f t="shared" si="206"/>
        <v>Active</v>
      </c>
      <c r="O2630" s="14" t="str" cm="1">
        <f t="array" ref="O2630">_xlfn.IFS(M2630=0,"0",
M2630&lt;=10%,"0-10",
TRUE,"&gt;10"
)&amp;" "&amp;"% progress"</f>
        <v>&gt;10 % progress</v>
      </c>
      <c r="P2630" s="15">
        <f t="shared" si="207"/>
        <v>0</v>
      </c>
      <c r="Q2630" s="15">
        <f>COUNTIFS($G:$G,$G2630)</f>
        <v>4</v>
      </c>
      <c r="R2630" s="16">
        <f t="shared" si="208"/>
        <v>0</v>
      </c>
      <c r="S2630" s="15" t="str">
        <f t="shared" si="209"/>
        <v>no 0% progess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/>
      <c r="AA2630" s="9">
        <v>0</v>
      </c>
      <c r="AB2630" s="9"/>
      <c r="AC2630" s="9">
        <v>4151</v>
      </c>
      <c r="AD2630" s="9" t="s">
        <v>9449</v>
      </c>
      <c r="AE2630" s="9" t="s">
        <v>9448</v>
      </c>
      <c r="AF2630" s="9">
        <v>56</v>
      </c>
      <c r="AG2630" s="9"/>
      <c r="AH2630" s="9"/>
      <c r="AI2630" s="9"/>
      <c r="AJ2630" s="9"/>
    </row>
    <row r="2631" spans="1:36" x14ac:dyDescent="0.35">
      <c r="A2631" s="9" t="s">
        <v>3091</v>
      </c>
      <c r="B2631" s="9" t="s">
        <v>3092</v>
      </c>
      <c r="C2631" s="9" t="s">
        <v>14504</v>
      </c>
      <c r="D2631" s="9" t="s">
        <v>29</v>
      </c>
      <c r="E2631" s="9" t="s">
        <v>9445</v>
      </c>
      <c r="F2631" s="9" t="str">
        <f>_xlfn.XLOOKUP(E2631,Total_Enrolled!C:C,Total_Enrolled!C:C)</f>
        <v>2025em1200035@bitspilani-digital.edu.in</v>
      </c>
      <c r="G2631" s="9" t="s">
        <v>9446</v>
      </c>
      <c r="H2631" s="9" t="s">
        <v>14516</v>
      </c>
      <c r="I2631" s="9" t="s">
        <v>9447</v>
      </c>
      <c r="J2631" s="9" t="b">
        <v>1</v>
      </c>
      <c r="K2631" s="9">
        <v>9</v>
      </c>
      <c r="L2631" s="9">
        <f>_xlfn.XLOOKUP(B2631,Courses!A:A,Courses!H:H)</f>
        <v>36</v>
      </c>
      <c r="M2631" s="14">
        <f t="shared" si="205"/>
        <v>0.25</v>
      </c>
      <c r="N2631" s="14" t="str">
        <f t="shared" si="206"/>
        <v>Active</v>
      </c>
      <c r="O2631" s="14" t="str" cm="1">
        <f t="array" ref="O2631">_xlfn.IFS(M2631=0,"0",
M2631&lt;=10%,"0-10",
TRUE,"&gt;10"
)&amp;" "&amp;"% progress"</f>
        <v>&gt;10 % progress</v>
      </c>
      <c r="P2631" s="15">
        <f t="shared" si="207"/>
        <v>0</v>
      </c>
      <c r="Q2631" s="15">
        <f>COUNTIFS($G:$G,$G2631)</f>
        <v>4</v>
      </c>
      <c r="R2631" s="16">
        <f t="shared" si="208"/>
        <v>0</v>
      </c>
      <c r="S2631" s="15" t="str">
        <f t="shared" si="209"/>
        <v>no 0% progess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/>
      <c r="AA2631" s="9">
        <v>0</v>
      </c>
      <c r="AB2631" s="9"/>
      <c r="AC2631" s="9">
        <v>315</v>
      </c>
      <c r="AD2631" s="9" t="s">
        <v>9450</v>
      </c>
      <c r="AE2631" s="9" t="s">
        <v>9448</v>
      </c>
      <c r="AF2631" s="9">
        <v>56</v>
      </c>
      <c r="AG2631" s="9"/>
      <c r="AH2631" s="9"/>
      <c r="AI2631" s="9" t="s">
        <v>9451</v>
      </c>
      <c r="AJ2631" s="9" t="s">
        <v>9452</v>
      </c>
    </row>
    <row r="2632" spans="1:36" x14ac:dyDescent="0.35">
      <c r="A2632" s="9" t="s">
        <v>3095</v>
      </c>
      <c r="B2632" s="9" t="s">
        <v>38</v>
      </c>
      <c r="C2632" s="9" t="s">
        <v>14504</v>
      </c>
      <c r="D2632" s="9" t="s">
        <v>29</v>
      </c>
      <c r="E2632" s="9" t="s">
        <v>9445</v>
      </c>
      <c r="F2632" s="9" t="str">
        <f>_xlfn.XLOOKUP(E2632,Total_Enrolled!C:C,Total_Enrolled!C:C)</f>
        <v>2025em1200035@bitspilani-digital.edu.in</v>
      </c>
      <c r="G2632" s="9" t="s">
        <v>9446</v>
      </c>
      <c r="H2632" s="9" t="s">
        <v>14516</v>
      </c>
      <c r="I2632" s="9" t="s">
        <v>9447</v>
      </c>
      <c r="J2632" s="9" t="b">
        <v>1</v>
      </c>
      <c r="K2632" s="9">
        <v>0</v>
      </c>
      <c r="L2632" s="9">
        <f>_xlfn.XLOOKUP(B2632,Courses!A:A,Courses!H:H)</f>
        <v>42</v>
      </c>
      <c r="M2632" s="14">
        <f t="shared" si="205"/>
        <v>0</v>
      </c>
      <c r="N2632" s="14" t="str">
        <f t="shared" si="206"/>
        <v>Not Active</v>
      </c>
      <c r="O2632" s="14" t="str" cm="1">
        <f t="array" ref="O2632">_xlfn.IFS(M2632=0,"0",
M2632&lt;=10%,"0-10",
TRUE,"&gt;10"
)&amp;" "&amp;"% progress"</f>
        <v>0 % progress</v>
      </c>
      <c r="P2632" s="15">
        <f t="shared" si="207"/>
        <v>1</v>
      </c>
      <c r="Q2632" s="15">
        <f>COUNTIFS($G:$G,$G2632)</f>
        <v>4</v>
      </c>
      <c r="R2632" s="16">
        <f t="shared" si="208"/>
        <v>0.25</v>
      </c>
      <c r="S2632" s="15" t="str">
        <f t="shared" si="209"/>
        <v>no progress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/>
      <c r="AA2632" s="9">
        <v>0</v>
      </c>
      <c r="AB2632" s="9"/>
      <c r="AC2632" s="9">
        <v>0</v>
      </c>
      <c r="AD2632" s="9" t="s">
        <v>9453</v>
      </c>
      <c r="AE2632" s="9" t="s">
        <v>9448</v>
      </c>
      <c r="AF2632" s="9">
        <v>56</v>
      </c>
      <c r="AG2632" s="9"/>
      <c r="AH2632" s="9"/>
      <c r="AI2632" s="9"/>
      <c r="AJ2632" s="9"/>
    </row>
    <row r="2633" spans="1:36" x14ac:dyDescent="0.35">
      <c r="A2633" s="9" t="s">
        <v>3089</v>
      </c>
      <c r="B2633" s="9" t="s">
        <v>36</v>
      </c>
      <c r="C2633" s="9" t="s">
        <v>14504</v>
      </c>
      <c r="D2633" s="9" t="s">
        <v>29</v>
      </c>
      <c r="E2633" s="9" t="s">
        <v>9445</v>
      </c>
      <c r="F2633" s="9" t="str">
        <f>_xlfn.XLOOKUP(E2633,Total_Enrolled!C:C,Total_Enrolled!C:C)</f>
        <v>2025em1200035@bitspilani-digital.edu.in</v>
      </c>
      <c r="G2633" s="9" t="s">
        <v>9446</v>
      </c>
      <c r="H2633" s="9" t="s">
        <v>14516</v>
      </c>
      <c r="I2633" s="9" t="s">
        <v>9447</v>
      </c>
      <c r="J2633" s="9" t="b">
        <v>1</v>
      </c>
      <c r="K2633" s="9">
        <v>6</v>
      </c>
      <c r="L2633" s="9">
        <f>_xlfn.XLOOKUP(B2633,Courses!A:A,Courses!H:H)</f>
        <v>85</v>
      </c>
      <c r="M2633" s="14">
        <f t="shared" si="205"/>
        <v>7.0588235294117646E-2</v>
      </c>
      <c r="N2633" s="14" t="str">
        <f t="shared" si="206"/>
        <v>Active</v>
      </c>
      <c r="O2633" s="14" t="str" cm="1">
        <f t="array" ref="O2633">_xlfn.IFS(M2633=0,"0",
M2633&lt;=10%,"0-10",
TRUE,"&gt;10"
)&amp;" "&amp;"% progress"</f>
        <v>0-10 % progress</v>
      </c>
      <c r="P2633" s="15">
        <f t="shared" si="207"/>
        <v>0</v>
      </c>
      <c r="Q2633" s="15">
        <f>COUNTIFS($G:$G,$G2633)</f>
        <v>4</v>
      </c>
      <c r="R2633" s="16">
        <f t="shared" si="208"/>
        <v>0</v>
      </c>
      <c r="S2633" s="15" t="str">
        <f t="shared" si="209"/>
        <v>no 0% progess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/>
      <c r="AA2633" s="9">
        <v>0</v>
      </c>
      <c r="AB2633" s="9"/>
      <c r="AC2633" s="9">
        <v>209</v>
      </c>
      <c r="AD2633" s="9" t="s">
        <v>9454</v>
      </c>
      <c r="AE2633" s="9" t="s">
        <v>9448</v>
      </c>
      <c r="AF2633" s="9">
        <v>56</v>
      </c>
      <c r="AG2633" s="9"/>
      <c r="AH2633" s="9"/>
      <c r="AI2633" s="9"/>
      <c r="AJ2633" s="9"/>
    </row>
    <row r="2634" spans="1:36" x14ac:dyDescent="0.35">
      <c r="A2634" s="9" t="s">
        <v>3089</v>
      </c>
      <c r="B2634" s="9" t="s">
        <v>36</v>
      </c>
      <c r="C2634" s="9" t="s">
        <v>14504</v>
      </c>
      <c r="D2634" s="9" t="s">
        <v>29</v>
      </c>
      <c r="E2634" s="9" t="s">
        <v>9455</v>
      </c>
      <c r="F2634" s="9" t="str">
        <f>_xlfn.XLOOKUP(E2634,Total_Enrolled!C:C,Total_Enrolled!C:C)</f>
        <v>2025em1200036@bitspilani-digital.edu.in</v>
      </c>
      <c r="G2634" s="9" t="s">
        <v>9456</v>
      </c>
      <c r="H2634" s="9" t="s">
        <v>14516</v>
      </c>
      <c r="I2634" s="9" t="s">
        <v>9457</v>
      </c>
      <c r="J2634" s="9" t="b">
        <v>1</v>
      </c>
      <c r="K2634" s="9">
        <v>22</v>
      </c>
      <c r="L2634" s="9">
        <f>_xlfn.XLOOKUP(B2634,Courses!A:A,Courses!H:H)</f>
        <v>85</v>
      </c>
      <c r="M2634" s="14">
        <f t="shared" si="205"/>
        <v>0.25882352941176473</v>
      </c>
      <c r="N2634" s="14" t="str">
        <f t="shared" si="206"/>
        <v>Active</v>
      </c>
      <c r="O2634" s="14" t="str" cm="1">
        <f t="array" ref="O2634">_xlfn.IFS(M2634=0,"0",
M2634&lt;=10%,"0-10",
TRUE,"&gt;10"
)&amp;" "&amp;"% progress"</f>
        <v>&gt;10 % progress</v>
      </c>
      <c r="P2634" s="15">
        <f t="shared" si="207"/>
        <v>0</v>
      </c>
      <c r="Q2634" s="15">
        <f>COUNTIFS($G:$G,$G2634)</f>
        <v>4</v>
      </c>
      <c r="R2634" s="16">
        <f t="shared" si="208"/>
        <v>0</v>
      </c>
      <c r="S2634" s="15" t="str">
        <f t="shared" si="209"/>
        <v>no 0% progess</v>
      </c>
      <c r="T2634" s="9">
        <v>0</v>
      </c>
      <c r="U2634" s="9">
        <v>1</v>
      </c>
      <c r="V2634" s="9">
        <v>1</v>
      </c>
      <c r="W2634" s="9">
        <v>0</v>
      </c>
      <c r="X2634" s="9">
        <v>0</v>
      </c>
      <c r="Y2634" s="9">
        <v>0</v>
      </c>
      <c r="Z2634" s="9"/>
      <c r="AA2634" s="9">
        <v>0</v>
      </c>
      <c r="AB2634" s="9"/>
      <c r="AC2634" s="9">
        <v>2502</v>
      </c>
      <c r="AD2634" s="9" t="s">
        <v>9458</v>
      </c>
      <c r="AE2634" s="9" t="s">
        <v>9459</v>
      </c>
      <c r="AF2634" s="9">
        <v>34</v>
      </c>
      <c r="AG2634" s="9"/>
      <c r="AH2634" s="9" t="s">
        <v>9460</v>
      </c>
      <c r="AI2634" s="9"/>
      <c r="AJ2634" s="9"/>
    </row>
    <row r="2635" spans="1:36" x14ac:dyDescent="0.35">
      <c r="A2635" s="9" t="s">
        <v>3095</v>
      </c>
      <c r="B2635" s="9" t="s">
        <v>38</v>
      </c>
      <c r="C2635" s="9" t="s">
        <v>14504</v>
      </c>
      <c r="D2635" s="9" t="s">
        <v>29</v>
      </c>
      <c r="E2635" s="9" t="s">
        <v>9455</v>
      </c>
      <c r="F2635" s="9" t="str">
        <f>_xlfn.XLOOKUP(E2635,Total_Enrolled!C:C,Total_Enrolled!C:C)</f>
        <v>2025em1200036@bitspilani-digital.edu.in</v>
      </c>
      <c r="G2635" s="9" t="s">
        <v>9456</v>
      </c>
      <c r="H2635" s="9" t="s">
        <v>14516</v>
      </c>
      <c r="I2635" s="9" t="s">
        <v>9457</v>
      </c>
      <c r="J2635" s="9" t="b">
        <v>1</v>
      </c>
      <c r="K2635" s="9">
        <v>0</v>
      </c>
      <c r="L2635" s="9">
        <f>_xlfn.XLOOKUP(B2635,Courses!A:A,Courses!H:H)</f>
        <v>42</v>
      </c>
      <c r="M2635" s="14">
        <f t="shared" si="205"/>
        <v>0</v>
      </c>
      <c r="N2635" s="14" t="str">
        <f t="shared" si="206"/>
        <v>Not Active</v>
      </c>
      <c r="O2635" s="14" t="str" cm="1">
        <f t="array" ref="O2635">_xlfn.IFS(M2635=0,"0",
M2635&lt;=10%,"0-10",
TRUE,"&gt;10"
)&amp;" "&amp;"% progress"</f>
        <v>0 % progress</v>
      </c>
      <c r="P2635" s="15">
        <f t="shared" si="207"/>
        <v>1</v>
      </c>
      <c r="Q2635" s="15">
        <f>COUNTIFS($G:$G,$G2635)</f>
        <v>4</v>
      </c>
      <c r="R2635" s="16">
        <f t="shared" si="208"/>
        <v>0.25</v>
      </c>
      <c r="S2635" s="15" t="str">
        <f t="shared" si="209"/>
        <v>no progress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/>
      <c r="AA2635" s="9">
        <v>0</v>
      </c>
      <c r="AB2635" s="9"/>
      <c r="AC2635" s="9">
        <v>0</v>
      </c>
      <c r="AD2635" s="9"/>
      <c r="AE2635" s="9" t="s">
        <v>9459</v>
      </c>
      <c r="AF2635" s="9">
        <v>34</v>
      </c>
      <c r="AG2635" s="9"/>
      <c r="AH2635" s="9"/>
      <c r="AI2635" s="9"/>
      <c r="AJ2635" s="9"/>
    </row>
    <row r="2636" spans="1:36" x14ac:dyDescent="0.35">
      <c r="A2636" s="9" t="s">
        <v>3091</v>
      </c>
      <c r="B2636" s="9" t="s">
        <v>3092</v>
      </c>
      <c r="C2636" s="9" t="s">
        <v>14504</v>
      </c>
      <c r="D2636" s="9" t="s">
        <v>29</v>
      </c>
      <c r="E2636" s="9" t="s">
        <v>9455</v>
      </c>
      <c r="F2636" s="9" t="str">
        <f>_xlfn.XLOOKUP(E2636,Total_Enrolled!C:C,Total_Enrolled!C:C)</f>
        <v>2025em1200036@bitspilani-digital.edu.in</v>
      </c>
      <c r="G2636" s="9" t="s">
        <v>9456</v>
      </c>
      <c r="H2636" s="9" t="s">
        <v>14516</v>
      </c>
      <c r="I2636" s="9" t="s">
        <v>9457</v>
      </c>
      <c r="J2636" s="9" t="b">
        <v>1</v>
      </c>
      <c r="K2636" s="9">
        <v>13</v>
      </c>
      <c r="L2636" s="9">
        <f>_xlfn.XLOOKUP(B2636,Courses!A:A,Courses!H:H)</f>
        <v>36</v>
      </c>
      <c r="M2636" s="14">
        <f t="shared" si="205"/>
        <v>0.3611111111111111</v>
      </c>
      <c r="N2636" s="14" t="str">
        <f t="shared" si="206"/>
        <v>Active</v>
      </c>
      <c r="O2636" s="14" t="str" cm="1">
        <f t="array" ref="O2636">_xlfn.IFS(M2636=0,"0",
M2636&lt;=10%,"0-10",
TRUE,"&gt;10"
)&amp;" "&amp;"% progress"</f>
        <v>&gt;10 % progress</v>
      </c>
      <c r="P2636" s="15">
        <f t="shared" si="207"/>
        <v>0</v>
      </c>
      <c r="Q2636" s="15">
        <f>COUNTIFS($G:$G,$G2636)</f>
        <v>4</v>
      </c>
      <c r="R2636" s="16">
        <f t="shared" si="208"/>
        <v>0</v>
      </c>
      <c r="S2636" s="15" t="str">
        <f t="shared" si="209"/>
        <v>no 0% progess</v>
      </c>
      <c r="T2636" s="9">
        <v>0</v>
      </c>
      <c r="U2636" s="9">
        <v>1</v>
      </c>
      <c r="V2636" s="9">
        <v>1</v>
      </c>
      <c r="W2636" s="9">
        <v>0</v>
      </c>
      <c r="X2636" s="9">
        <v>0</v>
      </c>
      <c r="Y2636" s="9">
        <v>0</v>
      </c>
      <c r="Z2636" s="9"/>
      <c r="AA2636" s="9">
        <v>0</v>
      </c>
      <c r="AB2636" s="9"/>
      <c r="AC2636" s="9">
        <v>1328</v>
      </c>
      <c r="AD2636" s="9" t="s">
        <v>9461</v>
      </c>
      <c r="AE2636" s="9" t="s">
        <v>9459</v>
      </c>
      <c r="AF2636" s="9">
        <v>34</v>
      </c>
      <c r="AG2636" s="9"/>
      <c r="AH2636" s="9" t="s">
        <v>9462</v>
      </c>
      <c r="AI2636" s="9" t="s">
        <v>9463</v>
      </c>
      <c r="AJ2636" s="9" t="s">
        <v>9464</v>
      </c>
    </row>
    <row r="2637" spans="1:36" x14ac:dyDescent="0.35">
      <c r="A2637" s="9" t="s">
        <v>3086</v>
      </c>
      <c r="B2637" s="9" t="s">
        <v>35</v>
      </c>
      <c r="C2637" s="9" t="s">
        <v>14504</v>
      </c>
      <c r="D2637" s="9" t="s">
        <v>29</v>
      </c>
      <c r="E2637" s="9" t="s">
        <v>9455</v>
      </c>
      <c r="F2637" s="9" t="str">
        <f>_xlfn.XLOOKUP(E2637,Total_Enrolled!C:C,Total_Enrolled!C:C)</f>
        <v>2025em1200036@bitspilani-digital.edu.in</v>
      </c>
      <c r="G2637" s="9" t="s">
        <v>9456</v>
      </c>
      <c r="H2637" s="9" t="s">
        <v>14516</v>
      </c>
      <c r="I2637" s="9" t="s">
        <v>9457</v>
      </c>
      <c r="J2637" s="9" t="b">
        <v>1</v>
      </c>
      <c r="K2637" s="9">
        <v>32</v>
      </c>
      <c r="L2637" s="9">
        <f>_xlfn.XLOOKUP(B2637,Courses!A:A,Courses!H:H)</f>
        <v>68</v>
      </c>
      <c r="M2637" s="14">
        <f t="shared" si="205"/>
        <v>0.47058823529411764</v>
      </c>
      <c r="N2637" s="14" t="str">
        <f t="shared" si="206"/>
        <v>Active</v>
      </c>
      <c r="O2637" s="14" t="str" cm="1">
        <f t="array" ref="O2637">_xlfn.IFS(M2637=0,"0",
M2637&lt;=10%,"0-10",
TRUE,"&gt;10"
)&amp;" "&amp;"% progress"</f>
        <v>&gt;10 % progress</v>
      </c>
      <c r="P2637" s="15">
        <f t="shared" si="207"/>
        <v>0</v>
      </c>
      <c r="Q2637" s="15">
        <f>COUNTIFS($G:$G,$G2637)</f>
        <v>4</v>
      </c>
      <c r="R2637" s="16">
        <f t="shared" si="208"/>
        <v>0</v>
      </c>
      <c r="S2637" s="15" t="str">
        <f t="shared" si="209"/>
        <v>no 0% progess</v>
      </c>
      <c r="T2637" s="9">
        <v>0</v>
      </c>
      <c r="U2637" s="9">
        <v>6</v>
      </c>
      <c r="V2637" s="9">
        <v>8</v>
      </c>
      <c r="W2637" s="9">
        <v>0</v>
      </c>
      <c r="X2637" s="9">
        <v>0</v>
      </c>
      <c r="Y2637" s="9">
        <v>0</v>
      </c>
      <c r="Z2637" s="9"/>
      <c r="AA2637" s="9">
        <v>0</v>
      </c>
      <c r="AB2637" s="9"/>
      <c r="AC2637" s="9">
        <v>30030</v>
      </c>
      <c r="AD2637" s="9" t="s">
        <v>9465</v>
      </c>
      <c r="AE2637" s="9" t="s">
        <v>9459</v>
      </c>
      <c r="AF2637" s="9">
        <v>34</v>
      </c>
      <c r="AG2637" s="9"/>
      <c r="AH2637" s="9" t="s">
        <v>9466</v>
      </c>
      <c r="AI2637" s="9"/>
      <c r="AJ2637" s="9"/>
    </row>
    <row r="2638" spans="1:36" x14ac:dyDescent="0.35">
      <c r="A2638" s="9" t="s">
        <v>3086</v>
      </c>
      <c r="B2638" s="9" t="s">
        <v>35</v>
      </c>
      <c r="C2638" s="9" t="s">
        <v>14504</v>
      </c>
      <c r="D2638" s="9" t="s">
        <v>29</v>
      </c>
      <c r="E2638" s="9" t="s">
        <v>9467</v>
      </c>
      <c r="F2638" s="9" t="str">
        <f>_xlfn.XLOOKUP(E2638,Total_Enrolled!C:C,Total_Enrolled!C:C)</f>
        <v>2025em1200037@bitspilani-digital.edu.in</v>
      </c>
      <c r="G2638" s="9" t="s">
        <v>9468</v>
      </c>
      <c r="H2638" s="9" t="s">
        <v>14516</v>
      </c>
      <c r="I2638" s="9" t="s">
        <v>9469</v>
      </c>
      <c r="J2638" s="9" t="b">
        <v>1</v>
      </c>
      <c r="K2638" s="9">
        <v>11</v>
      </c>
      <c r="L2638" s="9">
        <f>_xlfn.XLOOKUP(B2638,Courses!A:A,Courses!H:H)</f>
        <v>68</v>
      </c>
      <c r="M2638" s="14">
        <f t="shared" si="205"/>
        <v>0.16176470588235295</v>
      </c>
      <c r="N2638" s="14" t="str">
        <f t="shared" si="206"/>
        <v>Active</v>
      </c>
      <c r="O2638" s="14" t="str" cm="1">
        <f t="array" ref="O2638">_xlfn.IFS(M2638=0,"0",
M2638&lt;=10%,"0-10",
TRUE,"&gt;10"
)&amp;" "&amp;"% progress"</f>
        <v>&gt;10 % progress</v>
      </c>
      <c r="P2638" s="15">
        <f t="shared" si="207"/>
        <v>0</v>
      </c>
      <c r="Q2638" s="15">
        <f>COUNTIFS($G:$G,$G2638)</f>
        <v>4</v>
      </c>
      <c r="R2638" s="16">
        <f t="shared" si="208"/>
        <v>0</v>
      </c>
      <c r="S2638" s="15" t="str">
        <f t="shared" si="209"/>
        <v>no 0% progess</v>
      </c>
      <c r="T2638" s="9">
        <v>0</v>
      </c>
      <c r="U2638" s="9">
        <v>1</v>
      </c>
      <c r="V2638" s="9">
        <v>1</v>
      </c>
      <c r="W2638" s="9">
        <v>0</v>
      </c>
      <c r="X2638" s="9">
        <v>0</v>
      </c>
      <c r="Y2638" s="9">
        <v>0</v>
      </c>
      <c r="Z2638" s="9"/>
      <c r="AA2638" s="9">
        <v>0</v>
      </c>
      <c r="AB2638" s="9"/>
      <c r="AC2638" s="9">
        <v>2359</v>
      </c>
      <c r="AD2638" s="9" t="s">
        <v>9471</v>
      </c>
      <c r="AE2638" s="9" t="s">
        <v>9470</v>
      </c>
      <c r="AF2638" s="9">
        <v>30</v>
      </c>
      <c r="AG2638" s="9"/>
      <c r="AH2638" s="9" t="s">
        <v>9472</v>
      </c>
      <c r="AI2638" s="9"/>
      <c r="AJ2638" s="9"/>
    </row>
    <row r="2639" spans="1:36" x14ac:dyDescent="0.35">
      <c r="A2639" s="9" t="s">
        <v>3091</v>
      </c>
      <c r="B2639" s="9" t="s">
        <v>3092</v>
      </c>
      <c r="C2639" s="9" t="s">
        <v>14504</v>
      </c>
      <c r="D2639" s="9" t="s">
        <v>29</v>
      </c>
      <c r="E2639" s="9" t="s">
        <v>9467</v>
      </c>
      <c r="F2639" s="9" t="str">
        <f>_xlfn.XLOOKUP(E2639,Total_Enrolled!C:C,Total_Enrolled!C:C)</f>
        <v>2025em1200037@bitspilani-digital.edu.in</v>
      </c>
      <c r="G2639" s="9" t="s">
        <v>9468</v>
      </c>
      <c r="H2639" s="9" t="s">
        <v>14516</v>
      </c>
      <c r="I2639" s="9" t="s">
        <v>9469</v>
      </c>
      <c r="J2639" s="9" t="b">
        <v>1</v>
      </c>
      <c r="K2639" s="9">
        <v>31</v>
      </c>
      <c r="L2639" s="9">
        <f>_xlfn.XLOOKUP(B2639,Courses!A:A,Courses!H:H)</f>
        <v>36</v>
      </c>
      <c r="M2639" s="14">
        <f t="shared" si="205"/>
        <v>0.86111111111111116</v>
      </c>
      <c r="N2639" s="14" t="str">
        <f t="shared" si="206"/>
        <v>Active</v>
      </c>
      <c r="O2639" s="14" t="str" cm="1">
        <f t="array" ref="O2639">_xlfn.IFS(M2639=0,"0",
M2639&lt;=10%,"0-10",
TRUE,"&gt;10"
)&amp;" "&amp;"% progress"</f>
        <v>&gt;10 % progress</v>
      </c>
      <c r="P2639" s="15">
        <f t="shared" si="207"/>
        <v>0</v>
      </c>
      <c r="Q2639" s="15">
        <f>COUNTIFS($G:$G,$G2639)</f>
        <v>4</v>
      </c>
      <c r="R2639" s="16">
        <f t="shared" si="208"/>
        <v>0</v>
      </c>
      <c r="S2639" s="15" t="str">
        <f t="shared" si="209"/>
        <v>no 0% progess</v>
      </c>
      <c r="T2639" s="9">
        <v>0</v>
      </c>
      <c r="U2639" s="9">
        <v>5</v>
      </c>
      <c r="V2639" s="9">
        <v>5</v>
      </c>
      <c r="W2639" s="9">
        <v>0</v>
      </c>
      <c r="X2639" s="9">
        <v>0</v>
      </c>
      <c r="Y2639" s="9">
        <v>0</v>
      </c>
      <c r="Z2639" s="9"/>
      <c r="AA2639" s="9">
        <v>0</v>
      </c>
      <c r="AB2639" s="9"/>
      <c r="AC2639" s="9">
        <v>14251</v>
      </c>
      <c r="AD2639" s="9" t="s">
        <v>9473</v>
      </c>
      <c r="AE2639" s="9" t="s">
        <v>9470</v>
      </c>
      <c r="AF2639" s="9">
        <v>30</v>
      </c>
      <c r="AG2639" s="9"/>
      <c r="AH2639" s="9" t="s">
        <v>9474</v>
      </c>
      <c r="AI2639" s="9" t="s">
        <v>9475</v>
      </c>
      <c r="AJ2639" s="9" t="s">
        <v>9476</v>
      </c>
    </row>
    <row r="2640" spans="1:36" x14ac:dyDescent="0.35">
      <c r="A2640" s="9" t="s">
        <v>3095</v>
      </c>
      <c r="B2640" s="9" t="s">
        <v>38</v>
      </c>
      <c r="C2640" s="9" t="s">
        <v>14504</v>
      </c>
      <c r="D2640" s="9" t="s">
        <v>29</v>
      </c>
      <c r="E2640" s="9" t="s">
        <v>9467</v>
      </c>
      <c r="F2640" s="9" t="str">
        <f>_xlfn.XLOOKUP(E2640,Total_Enrolled!C:C,Total_Enrolled!C:C)</f>
        <v>2025em1200037@bitspilani-digital.edu.in</v>
      </c>
      <c r="G2640" s="9" t="s">
        <v>9468</v>
      </c>
      <c r="H2640" s="9" t="s">
        <v>14516</v>
      </c>
      <c r="I2640" s="9" t="s">
        <v>9469</v>
      </c>
      <c r="J2640" s="9" t="b">
        <v>1</v>
      </c>
      <c r="K2640" s="9">
        <v>11</v>
      </c>
      <c r="L2640" s="9">
        <f>_xlfn.XLOOKUP(B2640,Courses!A:A,Courses!H:H)</f>
        <v>42</v>
      </c>
      <c r="M2640" s="14">
        <f t="shared" si="205"/>
        <v>0.26190476190476192</v>
      </c>
      <c r="N2640" s="14" t="str">
        <f t="shared" si="206"/>
        <v>Active</v>
      </c>
      <c r="O2640" s="14" t="str" cm="1">
        <f t="array" ref="O2640">_xlfn.IFS(M2640=0,"0",
M2640&lt;=10%,"0-10",
TRUE,"&gt;10"
)&amp;" "&amp;"% progress"</f>
        <v>&gt;10 % progress</v>
      </c>
      <c r="P2640" s="15">
        <f t="shared" si="207"/>
        <v>0</v>
      </c>
      <c r="Q2640" s="15">
        <f>COUNTIFS($G:$G,$G2640)</f>
        <v>4</v>
      </c>
      <c r="R2640" s="16">
        <f t="shared" si="208"/>
        <v>0</v>
      </c>
      <c r="S2640" s="15" t="str">
        <f t="shared" si="209"/>
        <v>no 0% progess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/>
      <c r="AA2640" s="9">
        <v>0</v>
      </c>
      <c r="AB2640" s="9"/>
      <c r="AC2640" s="9">
        <v>951</v>
      </c>
      <c r="AD2640" s="9" t="s">
        <v>9477</v>
      </c>
      <c r="AE2640" s="9" t="s">
        <v>9470</v>
      </c>
      <c r="AF2640" s="9">
        <v>30</v>
      </c>
      <c r="AG2640" s="9"/>
      <c r="AH2640" s="9"/>
      <c r="AI2640" s="9" t="s">
        <v>9478</v>
      </c>
      <c r="AJ2640" s="9" t="s">
        <v>9479</v>
      </c>
    </row>
    <row r="2641" spans="1:36" x14ac:dyDescent="0.35">
      <c r="A2641" s="9" t="s">
        <v>3089</v>
      </c>
      <c r="B2641" s="9" t="s">
        <v>36</v>
      </c>
      <c r="C2641" s="9" t="s">
        <v>14504</v>
      </c>
      <c r="D2641" s="9" t="s">
        <v>29</v>
      </c>
      <c r="E2641" s="9" t="s">
        <v>9467</v>
      </c>
      <c r="F2641" s="9" t="str">
        <f>_xlfn.XLOOKUP(E2641,Total_Enrolled!C:C,Total_Enrolled!C:C)</f>
        <v>2025em1200037@bitspilani-digital.edu.in</v>
      </c>
      <c r="G2641" s="9" t="s">
        <v>9468</v>
      </c>
      <c r="H2641" s="9" t="s">
        <v>14516</v>
      </c>
      <c r="I2641" s="9" t="s">
        <v>9469</v>
      </c>
      <c r="J2641" s="9" t="b">
        <v>1</v>
      </c>
      <c r="K2641" s="9">
        <v>13</v>
      </c>
      <c r="L2641" s="9">
        <f>_xlfn.XLOOKUP(B2641,Courses!A:A,Courses!H:H)</f>
        <v>85</v>
      </c>
      <c r="M2641" s="14">
        <f t="shared" si="205"/>
        <v>0.15294117647058825</v>
      </c>
      <c r="N2641" s="14" t="str">
        <f t="shared" si="206"/>
        <v>Active</v>
      </c>
      <c r="O2641" s="14" t="str" cm="1">
        <f t="array" ref="O2641">_xlfn.IFS(M2641=0,"0",
M2641&lt;=10%,"0-10",
TRUE,"&gt;10"
)&amp;" "&amp;"% progress"</f>
        <v>&gt;10 % progress</v>
      </c>
      <c r="P2641" s="15">
        <f t="shared" si="207"/>
        <v>0</v>
      </c>
      <c r="Q2641" s="15">
        <f>COUNTIFS($G:$G,$G2641)</f>
        <v>4</v>
      </c>
      <c r="R2641" s="16">
        <f t="shared" si="208"/>
        <v>0</v>
      </c>
      <c r="S2641" s="15" t="str">
        <f t="shared" si="209"/>
        <v>no 0% progess</v>
      </c>
      <c r="T2641" s="9">
        <v>0</v>
      </c>
      <c r="U2641" s="9">
        <v>1</v>
      </c>
      <c r="V2641" s="9">
        <v>1</v>
      </c>
      <c r="W2641" s="9">
        <v>0</v>
      </c>
      <c r="X2641" s="9">
        <v>1</v>
      </c>
      <c r="Y2641" s="9">
        <v>18</v>
      </c>
      <c r="Z2641" s="9" t="s">
        <v>9480</v>
      </c>
      <c r="AA2641" s="9">
        <v>0</v>
      </c>
      <c r="AB2641" s="9"/>
      <c r="AC2641" s="9">
        <v>5849</v>
      </c>
      <c r="AD2641" s="9" t="s">
        <v>9481</v>
      </c>
      <c r="AE2641" s="9" t="s">
        <v>9470</v>
      </c>
      <c r="AF2641" s="9">
        <v>30</v>
      </c>
      <c r="AG2641" s="9"/>
      <c r="AH2641" s="9" t="s">
        <v>9482</v>
      </c>
      <c r="AI2641" s="9"/>
      <c r="AJ2641" s="9"/>
    </row>
    <row r="2642" spans="1:36" x14ac:dyDescent="0.35">
      <c r="A2642" s="9" t="s">
        <v>3089</v>
      </c>
      <c r="B2642" s="9" t="s">
        <v>36</v>
      </c>
      <c r="C2642" s="9" t="s">
        <v>14504</v>
      </c>
      <c r="D2642" s="9" t="s">
        <v>29</v>
      </c>
      <c r="E2642" s="9" t="s">
        <v>9483</v>
      </c>
      <c r="F2642" s="9" t="str">
        <f>_xlfn.XLOOKUP(E2642,Total_Enrolled!C:C,Total_Enrolled!C:C)</f>
        <v>2025em1200038@bitspilani-digital.edu.in</v>
      </c>
      <c r="G2642" s="9" t="s">
        <v>9484</v>
      </c>
      <c r="H2642" s="9" t="s">
        <v>14516</v>
      </c>
      <c r="I2642" s="9" t="s">
        <v>9485</v>
      </c>
      <c r="J2642" s="9" t="b">
        <v>1</v>
      </c>
      <c r="K2642" s="9">
        <v>69</v>
      </c>
      <c r="L2642" s="9">
        <f>_xlfn.XLOOKUP(B2642,Courses!A:A,Courses!H:H)</f>
        <v>85</v>
      </c>
      <c r="M2642" s="14">
        <f t="shared" si="205"/>
        <v>0.81176470588235294</v>
      </c>
      <c r="N2642" s="14" t="str">
        <f t="shared" si="206"/>
        <v>Active</v>
      </c>
      <c r="O2642" s="14" t="str" cm="1">
        <f t="array" ref="O2642">_xlfn.IFS(M2642=0,"0",
M2642&lt;=10%,"0-10",
TRUE,"&gt;10"
)&amp;" "&amp;"% progress"</f>
        <v>&gt;10 % progress</v>
      </c>
      <c r="P2642" s="15">
        <f t="shared" si="207"/>
        <v>0</v>
      </c>
      <c r="Q2642" s="15">
        <f>COUNTIFS($G:$G,$G2642)</f>
        <v>4</v>
      </c>
      <c r="R2642" s="16">
        <f t="shared" si="208"/>
        <v>0</v>
      </c>
      <c r="S2642" s="15" t="str">
        <f t="shared" si="209"/>
        <v>no 0% progess</v>
      </c>
      <c r="T2642" s="9">
        <v>0</v>
      </c>
      <c r="U2642" s="9">
        <v>11</v>
      </c>
      <c r="V2642" s="9">
        <v>12</v>
      </c>
      <c r="W2642" s="9">
        <v>0</v>
      </c>
      <c r="X2642" s="9">
        <v>0</v>
      </c>
      <c r="Y2642" s="9">
        <v>29</v>
      </c>
      <c r="Z2642" s="9"/>
      <c r="AA2642" s="9">
        <v>0</v>
      </c>
      <c r="AB2642" s="9"/>
      <c r="AC2642" s="9">
        <v>3797</v>
      </c>
      <c r="AD2642" s="9" t="s">
        <v>9486</v>
      </c>
      <c r="AE2642" s="9" t="s">
        <v>9487</v>
      </c>
      <c r="AF2642" s="9">
        <v>38</v>
      </c>
      <c r="AG2642" s="9"/>
      <c r="AH2642" s="9" t="s">
        <v>9488</v>
      </c>
      <c r="AI2642" s="9"/>
      <c r="AJ2642" s="9"/>
    </row>
    <row r="2643" spans="1:36" x14ac:dyDescent="0.35">
      <c r="A2643" s="9" t="s">
        <v>3095</v>
      </c>
      <c r="B2643" s="9" t="s">
        <v>38</v>
      </c>
      <c r="C2643" s="9" t="s">
        <v>14504</v>
      </c>
      <c r="D2643" s="9" t="s">
        <v>29</v>
      </c>
      <c r="E2643" s="9" t="s">
        <v>9483</v>
      </c>
      <c r="F2643" s="9" t="str">
        <f>_xlfn.XLOOKUP(E2643,Total_Enrolled!C:C,Total_Enrolled!C:C)</f>
        <v>2025em1200038@bitspilani-digital.edu.in</v>
      </c>
      <c r="G2643" s="9" t="s">
        <v>9484</v>
      </c>
      <c r="H2643" s="9" t="s">
        <v>14516</v>
      </c>
      <c r="I2643" s="9" t="s">
        <v>9485</v>
      </c>
      <c r="J2643" s="9" t="b">
        <v>1</v>
      </c>
      <c r="K2643" s="9">
        <v>15</v>
      </c>
      <c r="L2643" s="9">
        <f>_xlfn.XLOOKUP(B2643,Courses!A:A,Courses!H:H)</f>
        <v>42</v>
      </c>
      <c r="M2643" s="14">
        <f t="shared" si="205"/>
        <v>0.35714285714285715</v>
      </c>
      <c r="N2643" s="14" t="str">
        <f t="shared" si="206"/>
        <v>Active</v>
      </c>
      <c r="O2643" s="14" t="str" cm="1">
        <f t="array" ref="O2643">_xlfn.IFS(M2643=0,"0",
M2643&lt;=10%,"0-10",
TRUE,"&gt;10"
)&amp;" "&amp;"% progress"</f>
        <v>&gt;10 % progress</v>
      </c>
      <c r="P2643" s="15">
        <f t="shared" si="207"/>
        <v>0</v>
      </c>
      <c r="Q2643" s="15">
        <f>COUNTIFS($G:$G,$G2643)</f>
        <v>4</v>
      </c>
      <c r="R2643" s="16">
        <f t="shared" si="208"/>
        <v>0</v>
      </c>
      <c r="S2643" s="15" t="str">
        <f t="shared" si="209"/>
        <v>no 0% progess</v>
      </c>
      <c r="T2643" s="9">
        <v>0</v>
      </c>
      <c r="U2643" s="9">
        <v>1</v>
      </c>
      <c r="V2643" s="9">
        <v>1</v>
      </c>
      <c r="W2643" s="9">
        <v>0</v>
      </c>
      <c r="X2643" s="9">
        <v>0</v>
      </c>
      <c r="Y2643" s="9">
        <v>4</v>
      </c>
      <c r="Z2643" s="9"/>
      <c r="AA2643" s="9">
        <v>0</v>
      </c>
      <c r="AB2643" s="9"/>
      <c r="AC2643" s="9">
        <v>0</v>
      </c>
      <c r="AD2643" s="9" t="s">
        <v>9489</v>
      </c>
      <c r="AE2643" s="9" t="s">
        <v>9487</v>
      </c>
      <c r="AF2643" s="9">
        <v>38</v>
      </c>
      <c r="AG2643" s="9"/>
      <c r="AH2643" s="9" t="s">
        <v>9490</v>
      </c>
      <c r="AI2643" s="9" t="s">
        <v>9491</v>
      </c>
      <c r="AJ2643" s="9" t="s">
        <v>9492</v>
      </c>
    </row>
    <row r="2644" spans="1:36" x14ac:dyDescent="0.35">
      <c r="A2644" s="9" t="s">
        <v>3091</v>
      </c>
      <c r="B2644" s="9" t="s">
        <v>3092</v>
      </c>
      <c r="C2644" s="9" t="s">
        <v>14504</v>
      </c>
      <c r="D2644" s="9" t="s">
        <v>29</v>
      </c>
      <c r="E2644" s="9" t="s">
        <v>9483</v>
      </c>
      <c r="F2644" s="9" t="str">
        <f>_xlfn.XLOOKUP(E2644,Total_Enrolled!C:C,Total_Enrolled!C:C)</f>
        <v>2025em1200038@bitspilani-digital.edu.in</v>
      </c>
      <c r="G2644" s="9" t="s">
        <v>9484</v>
      </c>
      <c r="H2644" s="9" t="s">
        <v>14516</v>
      </c>
      <c r="I2644" s="9" t="s">
        <v>9485</v>
      </c>
      <c r="J2644" s="9" t="b">
        <v>1</v>
      </c>
      <c r="K2644" s="9">
        <v>38</v>
      </c>
      <c r="L2644" s="9">
        <f>_xlfn.XLOOKUP(B2644,Courses!A:A,Courses!H:H)</f>
        <v>36</v>
      </c>
      <c r="M2644" s="14">
        <f t="shared" si="205"/>
        <v>1.0555555555555556</v>
      </c>
      <c r="N2644" s="14" t="str">
        <f t="shared" si="206"/>
        <v>Active</v>
      </c>
      <c r="O2644" s="14" t="str" cm="1">
        <f t="array" ref="O2644">_xlfn.IFS(M2644=0,"0",
M2644&lt;=10%,"0-10",
TRUE,"&gt;10"
)&amp;" "&amp;"% progress"</f>
        <v>&gt;10 % progress</v>
      </c>
      <c r="P2644" s="15">
        <f t="shared" si="207"/>
        <v>0</v>
      </c>
      <c r="Q2644" s="15">
        <f>COUNTIFS($G:$G,$G2644)</f>
        <v>4</v>
      </c>
      <c r="R2644" s="16">
        <f t="shared" si="208"/>
        <v>0</v>
      </c>
      <c r="S2644" s="15" t="str">
        <f t="shared" si="209"/>
        <v>no 0% progess</v>
      </c>
      <c r="T2644" s="9">
        <v>0</v>
      </c>
      <c r="U2644" s="9">
        <v>5</v>
      </c>
      <c r="V2644" s="9">
        <v>12</v>
      </c>
      <c r="W2644" s="9">
        <v>3</v>
      </c>
      <c r="X2644" s="9">
        <v>0</v>
      </c>
      <c r="Y2644" s="9">
        <v>11</v>
      </c>
      <c r="Z2644" s="9" t="s">
        <v>9493</v>
      </c>
      <c r="AA2644" s="9">
        <v>0</v>
      </c>
      <c r="AB2644" s="9"/>
      <c r="AC2644" s="9">
        <v>0</v>
      </c>
      <c r="AD2644" s="9" t="s">
        <v>9494</v>
      </c>
      <c r="AE2644" s="9" t="s">
        <v>9487</v>
      </c>
      <c r="AF2644" s="9">
        <v>38</v>
      </c>
      <c r="AG2644" s="9"/>
      <c r="AH2644" s="9" t="s">
        <v>9495</v>
      </c>
      <c r="AI2644" s="9" t="s">
        <v>9496</v>
      </c>
      <c r="AJ2644" s="9" t="s">
        <v>9496</v>
      </c>
    </row>
    <row r="2645" spans="1:36" x14ac:dyDescent="0.35">
      <c r="A2645" s="9" t="s">
        <v>3086</v>
      </c>
      <c r="B2645" s="9" t="s">
        <v>35</v>
      </c>
      <c r="C2645" s="9" t="s">
        <v>14504</v>
      </c>
      <c r="D2645" s="9" t="s">
        <v>29</v>
      </c>
      <c r="E2645" s="9" t="s">
        <v>9483</v>
      </c>
      <c r="F2645" s="9" t="str">
        <f>_xlfn.XLOOKUP(E2645,Total_Enrolled!C:C,Total_Enrolled!C:C)</f>
        <v>2025em1200038@bitspilani-digital.edu.in</v>
      </c>
      <c r="G2645" s="9" t="s">
        <v>9484</v>
      </c>
      <c r="H2645" s="9" t="s">
        <v>14516</v>
      </c>
      <c r="I2645" s="9" t="s">
        <v>9485</v>
      </c>
      <c r="J2645" s="9" t="b">
        <v>1</v>
      </c>
      <c r="K2645" s="9">
        <v>63</v>
      </c>
      <c r="L2645" s="9">
        <f>_xlfn.XLOOKUP(B2645,Courses!A:A,Courses!H:H)</f>
        <v>68</v>
      </c>
      <c r="M2645" s="14">
        <f t="shared" si="205"/>
        <v>0.92647058823529416</v>
      </c>
      <c r="N2645" s="14" t="str">
        <f t="shared" si="206"/>
        <v>Active</v>
      </c>
      <c r="O2645" s="14" t="str" cm="1">
        <f t="array" ref="O2645">_xlfn.IFS(M2645=0,"0",
M2645&lt;=10%,"0-10",
TRUE,"&gt;10"
)&amp;" "&amp;"% progress"</f>
        <v>&gt;10 % progress</v>
      </c>
      <c r="P2645" s="15">
        <f t="shared" si="207"/>
        <v>0</v>
      </c>
      <c r="Q2645" s="15">
        <f>COUNTIFS($G:$G,$G2645)</f>
        <v>4</v>
      </c>
      <c r="R2645" s="16">
        <f t="shared" si="208"/>
        <v>0</v>
      </c>
      <c r="S2645" s="15" t="str">
        <f t="shared" si="209"/>
        <v>no 0% progess</v>
      </c>
      <c r="T2645" s="9">
        <v>0</v>
      </c>
      <c r="U2645" s="9">
        <v>13</v>
      </c>
      <c r="V2645" s="9">
        <v>13</v>
      </c>
      <c r="W2645" s="9">
        <v>0</v>
      </c>
      <c r="X2645" s="9">
        <v>0</v>
      </c>
      <c r="Y2645" s="9">
        <v>7</v>
      </c>
      <c r="Z2645" s="9"/>
      <c r="AA2645" s="9">
        <v>0</v>
      </c>
      <c r="AB2645" s="9"/>
      <c r="AC2645" s="9">
        <v>2403</v>
      </c>
      <c r="AD2645" s="9" t="s">
        <v>9497</v>
      </c>
      <c r="AE2645" s="9" t="s">
        <v>9487</v>
      </c>
      <c r="AF2645" s="9">
        <v>38</v>
      </c>
      <c r="AG2645" s="9"/>
      <c r="AH2645" s="9" t="s">
        <v>9498</v>
      </c>
      <c r="AI2645" s="9"/>
      <c r="AJ2645" s="9"/>
    </row>
    <row r="2646" spans="1:36" x14ac:dyDescent="0.35">
      <c r="A2646" s="9" t="s">
        <v>3086</v>
      </c>
      <c r="B2646" s="9" t="s">
        <v>35</v>
      </c>
      <c r="C2646" s="9" t="s">
        <v>14504</v>
      </c>
      <c r="D2646" s="9" t="s">
        <v>29</v>
      </c>
      <c r="E2646" s="9" t="s">
        <v>9499</v>
      </c>
      <c r="F2646" s="9" t="str">
        <f>_xlfn.XLOOKUP(E2646,Total_Enrolled!C:C,Total_Enrolled!C:C)</f>
        <v>2025em1200039@bitspilani-digital.edu.in</v>
      </c>
      <c r="G2646" s="9" t="s">
        <v>9500</v>
      </c>
      <c r="H2646" s="9" t="s">
        <v>14516</v>
      </c>
      <c r="I2646" s="9" t="s">
        <v>9501</v>
      </c>
      <c r="J2646" s="9" t="b">
        <v>1</v>
      </c>
      <c r="K2646" s="9">
        <v>59</v>
      </c>
      <c r="L2646" s="9">
        <f>_xlfn.XLOOKUP(B2646,Courses!A:A,Courses!H:H)</f>
        <v>68</v>
      </c>
      <c r="M2646" s="14">
        <f t="shared" si="205"/>
        <v>0.86764705882352944</v>
      </c>
      <c r="N2646" s="14" t="str">
        <f t="shared" si="206"/>
        <v>Active</v>
      </c>
      <c r="O2646" s="14" t="str" cm="1">
        <f t="array" ref="O2646">_xlfn.IFS(M2646=0,"0",
M2646&lt;=10%,"0-10",
TRUE,"&gt;10"
)&amp;" "&amp;"% progress"</f>
        <v>&gt;10 % progress</v>
      </c>
      <c r="P2646" s="15">
        <f t="shared" si="207"/>
        <v>0</v>
      </c>
      <c r="Q2646" s="15">
        <f>COUNTIFS($G:$G,$G2646)</f>
        <v>4</v>
      </c>
      <c r="R2646" s="16">
        <f t="shared" si="208"/>
        <v>0</v>
      </c>
      <c r="S2646" s="15" t="str">
        <f t="shared" si="209"/>
        <v>no 0% progess</v>
      </c>
      <c r="T2646" s="9">
        <v>0</v>
      </c>
      <c r="U2646" s="9">
        <v>13</v>
      </c>
      <c r="V2646" s="9">
        <v>14</v>
      </c>
      <c r="W2646" s="9">
        <v>0</v>
      </c>
      <c r="X2646" s="9">
        <v>0</v>
      </c>
      <c r="Y2646" s="9">
        <v>7</v>
      </c>
      <c r="Z2646" s="9"/>
      <c r="AA2646" s="9">
        <v>0</v>
      </c>
      <c r="AB2646" s="9"/>
      <c r="AC2646" s="9">
        <v>110193</v>
      </c>
      <c r="AD2646" s="9" t="s">
        <v>9503</v>
      </c>
      <c r="AE2646" s="9" t="s">
        <v>9502</v>
      </c>
      <c r="AF2646" s="9">
        <v>58</v>
      </c>
      <c r="AG2646" s="9"/>
      <c r="AH2646" s="9" t="s">
        <v>9504</v>
      </c>
      <c r="AI2646" s="9"/>
      <c r="AJ2646" s="9"/>
    </row>
    <row r="2647" spans="1:36" x14ac:dyDescent="0.35">
      <c r="A2647" s="9" t="s">
        <v>3091</v>
      </c>
      <c r="B2647" s="9" t="s">
        <v>3092</v>
      </c>
      <c r="C2647" s="9" t="s">
        <v>14504</v>
      </c>
      <c r="D2647" s="9" t="s">
        <v>29</v>
      </c>
      <c r="E2647" s="9" t="s">
        <v>9499</v>
      </c>
      <c r="F2647" s="9" t="str">
        <f>_xlfn.XLOOKUP(E2647,Total_Enrolled!C:C,Total_Enrolled!C:C)</f>
        <v>2025em1200039@bitspilani-digital.edu.in</v>
      </c>
      <c r="G2647" s="9" t="s">
        <v>9500</v>
      </c>
      <c r="H2647" s="9" t="s">
        <v>14516</v>
      </c>
      <c r="I2647" s="9" t="s">
        <v>9501</v>
      </c>
      <c r="J2647" s="9" t="b">
        <v>1</v>
      </c>
      <c r="K2647" s="9">
        <v>45</v>
      </c>
      <c r="L2647" s="9">
        <f>_xlfn.XLOOKUP(B2647,Courses!A:A,Courses!H:H)</f>
        <v>36</v>
      </c>
      <c r="M2647" s="14">
        <f t="shared" si="205"/>
        <v>1.25</v>
      </c>
      <c r="N2647" s="14" t="str">
        <f t="shared" si="206"/>
        <v>Active</v>
      </c>
      <c r="O2647" s="14" t="str" cm="1">
        <f t="array" ref="O2647">_xlfn.IFS(M2647=0,"0",
M2647&lt;=10%,"0-10",
TRUE,"&gt;10"
)&amp;" "&amp;"% progress"</f>
        <v>&gt;10 % progress</v>
      </c>
      <c r="P2647" s="15">
        <f t="shared" si="207"/>
        <v>0</v>
      </c>
      <c r="Q2647" s="15">
        <f>COUNTIFS($G:$G,$G2647)</f>
        <v>4</v>
      </c>
      <c r="R2647" s="16">
        <f t="shared" si="208"/>
        <v>0</v>
      </c>
      <c r="S2647" s="15" t="str">
        <f t="shared" si="209"/>
        <v>no 0% progess</v>
      </c>
      <c r="T2647" s="9">
        <v>0</v>
      </c>
      <c r="U2647" s="9">
        <v>6</v>
      </c>
      <c r="V2647" s="9">
        <v>7</v>
      </c>
      <c r="W2647" s="9">
        <v>0</v>
      </c>
      <c r="X2647" s="9">
        <v>0</v>
      </c>
      <c r="Y2647" s="9">
        <v>4</v>
      </c>
      <c r="Z2647" s="9"/>
      <c r="AA2647" s="9">
        <v>0</v>
      </c>
      <c r="AB2647" s="9"/>
      <c r="AC2647" s="9">
        <v>45611</v>
      </c>
      <c r="AD2647" s="9" t="s">
        <v>9505</v>
      </c>
      <c r="AE2647" s="9" t="s">
        <v>9502</v>
      </c>
      <c r="AF2647" s="9">
        <v>58</v>
      </c>
      <c r="AG2647" s="9"/>
      <c r="AH2647" s="9" t="s">
        <v>9506</v>
      </c>
      <c r="AI2647" s="9" t="s">
        <v>9507</v>
      </c>
      <c r="AJ2647" s="9" t="s">
        <v>9508</v>
      </c>
    </row>
    <row r="2648" spans="1:36" x14ac:dyDescent="0.35">
      <c r="A2648" s="9" t="s">
        <v>3095</v>
      </c>
      <c r="B2648" s="9" t="s">
        <v>38</v>
      </c>
      <c r="C2648" s="9" t="s">
        <v>14504</v>
      </c>
      <c r="D2648" s="9" t="s">
        <v>29</v>
      </c>
      <c r="E2648" s="9" t="s">
        <v>9499</v>
      </c>
      <c r="F2648" s="9" t="str">
        <f>_xlfn.XLOOKUP(E2648,Total_Enrolled!C:C,Total_Enrolled!C:C)</f>
        <v>2025em1200039@bitspilani-digital.edu.in</v>
      </c>
      <c r="G2648" s="9" t="s">
        <v>9500</v>
      </c>
      <c r="H2648" s="9" t="s">
        <v>14516</v>
      </c>
      <c r="I2648" s="9" t="s">
        <v>9501</v>
      </c>
      <c r="J2648" s="9" t="b">
        <v>1</v>
      </c>
      <c r="K2648" s="9">
        <v>43</v>
      </c>
      <c r="L2648" s="9">
        <f>_xlfn.XLOOKUP(B2648,Courses!A:A,Courses!H:H)</f>
        <v>42</v>
      </c>
      <c r="M2648" s="14">
        <f t="shared" si="205"/>
        <v>1.0238095238095237</v>
      </c>
      <c r="N2648" s="14" t="str">
        <f t="shared" si="206"/>
        <v>Active</v>
      </c>
      <c r="O2648" s="14" t="str" cm="1">
        <f t="array" ref="O2648">_xlfn.IFS(M2648=0,"0",
M2648&lt;=10%,"0-10",
TRUE,"&gt;10"
)&amp;" "&amp;"% progress"</f>
        <v>&gt;10 % progress</v>
      </c>
      <c r="P2648" s="15">
        <f t="shared" si="207"/>
        <v>0</v>
      </c>
      <c r="Q2648" s="15">
        <f>COUNTIFS($G:$G,$G2648)</f>
        <v>4</v>
      </c>
      <c r="R2648" s="16">
        <f t="shared" si="208"/>
        <v>0</v>
      </c>
      <c r="S2648" s="15" t="str">
        <f t="shared" si="209"/>
        <v>no 0% progess</v>
      </c>
      <c r="T2648" s="9">
        <v>0</v>
      </c>
      <c r="U2648" s="9">
        <v>3</v>
      </c>
      <c r="V2648" s="9">
        <v>3</v>
      </c>
      <c r="W2648" s="9">
        <v>0</v>
      </c>
      <c r="X2648" s="9">
        <v>0</v>
      </c>
      <c r="Y2648" s="9">
        <v>0</v>
      </c>
      <c r="Z2648" s="9"/>
      <c r="AA2648" s="9">
        <v>0</v>
      </c>
      <c r="AB2648" s="9"/>
      <c r="AC2648" s="9">
        <v>22153</v>
      </c>
      <c r="AD2648" s="9" t="s">
        <v>9509</v>
      </c>
      <c r="AE2648" s="9" t="s">
        <v>9502</v>
      </c>
      <c r="AF2648" s="9">
        <v>58</v>
      </c>
      <c r="AG2648" s="9"/>
      <c r="AH2648" s="9" t="s">
        <v>9510</v>
      </c>
      <c r="AI2648" s="9" t="s">
        <v>9511</v>
      </c>
      <c r="AJ2648" s="9" t="s">
        <v>9512</v>
      </c>
    </row>
    <row r="2649" spans="1:36" x14ac:dyDescent="0.35">
      <c r="A2649" s="9" t="s">
        <v>3089</v>
      </c>
      <c r="B2649" s="9" t="s">
        <v>36</v>
      </c>
      <c r="C2649" s="9" t="s">
        <v>14504</v>
      </c>
      <c r="D2649" s="9" t="s">
        <v>29</v>
      </c>
      <c r="E2649" s="9" t="s">
        <v>9499</v>
      </c>
      <c r="F2649" s="9" t="str">
        <f>_xlfn.XLOOKUP(E2649,Total_Enrolled!C:C,Total_Enrolled!C:C)</f>
        <v>2025em1200039@bitspilani-digital.edu.in</v>
      </c>
      <c r="G2649" s="9" t="s">
        <v>9500</v>
      </c>
      <c r="H2649" s="9" t="s">
        <v>14516</v>
      </c>
      <c r="I2649" s="9" t="s">
        <v>9501</v>
      </c>
      <c r="J2649" s="9" t="b">
        <v>1</v>
      </c>
      <c r="K2649" s="9">
        <v>73</v>
      </c>
      <c r="L2649" s="9">
        <f>_xlfn.XLOOKUP(B2649,Courses!A:A,Courses!H:H)</f>
        <v>85</v>
      </c>
      <c r="M2649" s="14">
        <f t="shared" si="205"/>
        <v>0.85882352941176465</v>
      </c>
      <c r="N2649" s="14" t="str">
        <f t="shared" si="206"/>
        <v>Active</v>
      </c>
      <c r="O2649" s="14" t="str" cm="1">
        <f t="array" ref="O2649">_xlfn.IFS(M2649=0,"0",
M2649&lt;=10%,"0-10",
TRUE,"&gt;10"
)&amp;" "&amp;"% progress"</f>
        <v>&gt;10 % progress</v>
      </c>
      <c r="P2649" s="15">
        <f t="shared" si="207"/>
        <v>0</v>
      </c>
      <c r="Q2649" s="15">
        <f>COUNTIFS($G:$G,$G2649)</f>
        <v>4</v>
      </c>
      <c r="R2649" s="16">
        <f t="shared" si="208"/>
        <v>0</v>
      </c>
      <c r="S2649" s="15" t="str">
        <f t="shared" si="209"/>
        <v>no 0% progess</v>
      </c>
      <c r="T2649" s="9">
        <v>0</v>
      </c>
      <c r="U2649" s="9">
        <v>11</v>
      </c>
      <c r="V2649" s="9">
        <v>13</v>
      </c>
      <c r="W2649" s="9">
        <v>0</v>
      </c>
      <c r="X2649" s="9">
        <v>0</v>
      </c>
      <c r="Y2649" s="9">
        <v>30</v>
      </c>
      <c r="Z2649" s="9"/>
      <c r="AA2649" s="9">
        <v>0</v>
      </c>
      <c r="AB2649" s="9"/>
      <c r="AC2649" s="9">
        <v>138390</v>
      </c>
      <c r="AD2649" s="9" t="s">
        <v>9513</v>
      </c>
      <c r="AE2649" s="9" t="s">
        <v>9502</v>
      </c>
      <c r="AF2649" s="9">
        <v>58</v>
      </c>
      <c r="AG2649" s="9"/>
      <c r="AH2649" s="9" t="s">
        <v>9514</v>
      </c>
      <c r="AI2649" s="9"/>
      <c r="AJ2649" s="9"/>
    </row>
    <row r="2650" spans="1:36" x14ac:dyDescent="0.35">
      <c r="A2650" s="9" t="s">
        <v>3089</v>
      </c>
      <c r="B2650" s="9" t="s">
        <v>36</v>
      </c>
      <c r="C2650" s="9" t="s">
        <v>14504</v>
      </c>
      <c r="D2650" s="9" t="s">
        <v>29</v>
      </c>
      <c r="E2650" s="9" t="s">
        <v>9515</v>
      </c>
      <c r="F2650" s="9" t="str">
        <f>_xlfn.XLOOKUP(E2650,Total_Enrolled!C:C,Total_Enrolled!C:C)</f>
        <v>2025em1200040@bitspilani-digital.edu.in</v>
      </c>
      <c r="G2650" s="9" t="s">
        <v>9516</v>
      </c>
      <c r="H2650" s="9" t="s">
        <v>14516</v>
      </c>
      <c r="I2650" s="9" t="s">
        <v>9517</v>
      </c>
      <c r="J2650" s="9" t="b">
        <v>1</v>
      </c>
      <c r="K2650" s="9">
        <v>50</v>
      </c>
      <c r="L2650" s="9">
        <f>_xlfn.XLOOKUP(B2650,Courses!A:A,Courses!H:H)</f>
        <v>85</v>
      </c>
      <c r="M2650" s="14">
        <f t="shared" si="205"/>
        <v>0.58823529411764708</v>
      </c>
      <c r="N2650" s="14" t="str">
        <f t="shared" si="206"/>
        <v>Active</v>
      </c>
      <c r="O2650" s="14" t="str" cm="1">
        <f t="array" ref="O2650">_xlfn.IFS(M2650=0,"0",
M2650&lt;=10%,"0-10",
TRUE,"&gt;10"
)&amp;" "&amp;"% progress"</f>
        <v>&gt;10 % progress</v>
      </c>
      <c r="P2650" s="15">
        <f t="shared" si="207"/>
        <v>0</v>
      </c>
      <c r="Q2650" s="15">
        <f>COUNTIFS($G:$G,$G2650)</f>
        <v>4</v>
      </c>
      <c r="R2650" s="16">
        <f t="shared" si="208"/>
        <v>0</v>
      </c>
      <c r="S2650" s="15" t="str">
        <f t="shared" si="209"/>
        <v>no 0% progess</v>
      </c>
      <c r="T2650" s="9">
        <v>0</v>
      </c>
      <c r="U2650" s="9">
        <v>8</v>
      </c>
      <c r="V2650" s="9">
        <v>8</v>
      </c>
      <c r="W2650" s="9">
        <v>1</v>
      </c>
      <c r="X2650" s="9">
        <v>1</v>
      </c>
      <c r="Y2650" s="9">
        <v>19</v>
      </c>
      <c r="Z2650" s="9" t="s">
        <v>9518</v>
      </c>
      <c r="AA2650" s="9">
        <v>0</v>
      </c>
      <c r="AB2650" s="9"/>
      <c r="AC2650" s="9">
        <v>13561</v>
      </c>
      <c r="AD2650" s="9" t="s">
        <v>9519</v>
      </c>
      <c r="AE2650" s="9" t="s">
        <v>9520</v>
      </c>
      <c r="AF2650" s="9">
        <v>41</v>
      </c>
      <c r="AG2650" s="9"/>
      <c r="AH2650" s="9" t="s">
        <v>9521</v>
      </c>
      <c r="AI2650" s="9"/>
      <c r="AJ2650" s="9"/>
    </row>
    <row r="2651" spans="1:36" x14ac:dyDescent="0.35">
      <c r="A2651" s="9" t="s">
        <v>3095</v>
      </c>
      <c r="B2651" s="9" t="s">
        <v>38</v>
      </c>
      <c r="C2651" s="9" t="s">
        <v>14504</v>
      </c>
      <c r="D2651" s="9" t="s">
        <v>29</v>
      </c>
      <c r="E2651" s="9" t="s">
        <v>9515</v>
      </c>
      <c r="F2651" s="9" t="str">
        <f>_xlfn.XLOOKUP(E2651,Total_Enrolled!C:C,Total_Enrolled!C:C)</f>
        <v>2025em1200040@bitspilani-digital.edu.in</v>
      </c>
      <c r="G2651" s="9" t="s">
        <v>9516</v>
      </c>
      <c r="H2651" s="9" t="s">
        <v>14516</v>
      </c>
      <c r="I2651" s="9" t="s">
        <v>9517</v>
      </c>
      <c r="J2651" s="9" t="b">
        <v>1</v>
      </c>
      <c r="K2651" s="9">
        <v>19</v>
      </c>
      <c r="L2651" s="9">
        <f>_xlfn.XLOOKUP(B2651,Courses!A:A,Courses!H:H)</f>
        <v>42</v>
      </c>
      <c r="M2651" s="14">
        <f t="shared" si="205"/>
        <v>0.45238095238095238</v>
      </c>
      <c r="N2651" s="14" t="str">
        <f t="shared" si="206"/>
        <v>Active</v>
      </c>
      <c r="O2651" s="14" t="str" cm="1">
        <f t="array" ref="O2651">_xlfn.IFS(M2651=0,"0",
M2651&lt;=10%,"0-10",
TRUE,"&gt;10"
)&amp;" "&amp;"% progress"</f>
        <v>&gt;10 % progress</v>
      </c>
      <c r="P2651" s="15">
        <f t="shared" si="207"/>
        <v>0</v>
      </c>
      <c r="Q2651" s="15">
        <f>COUNTIFS($G:$G,$G2651)</f>
        <v>4</v>
      </c>
      <c r="R2651" s="16">
        <f t="shared" si="208"/>
        <v>0</v>
      </c>
      <c r="S2651" s="15" t="str">
        <f t="shared" si="209"/>
        <v>no 0% progess</v>
      </c>
      <c r="T2651" s="9">
        <v>0</v>
      </c>
      <c r="U2651" s="9">
        <v>1</v>
      </c>
      <c r="V2651" s="9">
        <v>1</v>
      </c>
      <c r="W2651" s="9">
        <v>0</v>
      </c>
      <c r="X2651" s="9">
        <v>0</v>
      </c>
      <c r="Y2651" s="9">
        <v>5</v>
      </c>
      <c r="Z2651" s="9"/>
      <c r="AA2651" s="9">
        <v>0</v>
      </c>
      <c r="AB2651" s="9"/>
      <c r="AC2651" s="9">
        <v>31319</v>
      </c>
      <c r="AD2651" s="9" t="s">
        <v>9522</v>
      </c>
      <c r="AE2651" s="9" t="s">
        <v>9520</v>
      </c>
      <c r="AF2651" s="9">
        <v>41</v>
      </c>
      <c r="AG2651" s="9"/>
      <c r="AH2651" s="9" t="s">
        <v>9523</v>
      </c>
      <c r="AI2651" s="9" t="s">
        <v>9524</v>
      </c>
      <c r="AJ2651" s="9" t="s">
        <v>9525</v>
      </c>
    </row>
    <row r="2652" spans="1:36" x14ac:dyDescent="0.35">
      <c r="A2652" s="9" t="s">
        <v>3091</v>
      </c>
      <c r="B2652" s="9" t="s">
        <v>3092</v>
      </c>
      <c r="C2652" s="9" t="s">
        <v>14504</v>
      </c>
      <c r="D2652" s="9" t="s">
        <v>29</v>
      </c>
      <c r="E2652" s="9" t="s">
        <v>9515</v>
      </c>
      <c r="F2652" s="9" t="str">
        <f>_xlfn.XLOOKUP(E2652,Total_Enrolled!C:C,Total_Enrolled!C:C)</f>
        <v>2025em1200040@bitspilani-digital.edu.in</v>
      </c>
      <c r="G2652" s="9" t="s">
        <v>9516</v>
      </c>
      <c r="H2652" s="9" t="s">
        <v>14516</v>
      </c>
      <c r="I2652" s="9" t="s">
        <v>9517</v>
      </c>
      <c r="J2652" s="9" t="b">
        <v>1</v>
      </c>
      <c r="K2652" s="9">
        <v>17</v>
      </c>
      <c r="L2652" s="9">
        <f>_xlfn.XLOOKUP(B2652,Courses!A:A,Courses!H:H)</f>
        <v>36</v>
      </c>
      <c r="M2652" s="14">
        <f t="shared" si="205"/>
        <v>0.47222222222222221</v>
      </c>
      <c r="N2652" s="14" t="str">
        <f t="shared" si="206"/>
        <v>Active</v>
      </c>
      <c r="O2652" s="14" t="str" cm="1">
        <f t="array" ref="O2652">_xlfn.IFS(M2652=0,"0",
M2652&lt;=10%,"0-10",
TRUE,"&gt;10"
)&amp;" "&amp;"% progress"</f>
        <v>&gt;10 % progress</v>
      </c>
      <c r="P2652" s="15">
        <f t="shared" si="207"/>
        <v>0</v>
      </c>
      <c r="Q2652" s="15">
        <f>COUNTIFS($G:$G,$G2652)</f>
        <v>4</v>
      </c>
      <c r="R2652" s="16">
        <f t="shared" si="208"/>
        <v>0</v>
      </c>
      <c r="S2652" s="15" t="str">
        <f t="shared" si="209"/>
        <v>no 0% progess</v>
      </c>
      <c r="T2652" s="9">
        <v>0</v>
      </c>
      <c r="U2652" s="9">
        <v>3</v>
      </c>
      <c r="V2652" s="9">
        <v>4</v>
      </c>
      <c r="W2652" s="9">
        <v>0</v>
      </c>
      <c r="X2652" s="9">
        <v>0</v>
      </c>
      <c r="Y2652" s="9">
        <v>0</v>
      </c>
      <c r="Z2652" s="9"/>
      <c r="AA2652" s="9">
        <v>0</v>
      </c>
      <c r="AB2652" s="9"/>
      <c r="AC2652" s="9">
        <v>10094</v>
      </c>
      <c r="AD2652" s="9" t="s">
        <v>9526</v>
      </c>
      <c r="AE2652" s="9" t="s">
        <v>9520</v>
      </c>
      <c r="AF2652" s="9">
        <v>41</v>
      </c>
      <c r="AG2652" s="9"/>
      <c r="AH2652" s="9" t="s">
        <v>9527</v>
      </c>
      <c r="AI2652" s="9" t="s">
        <v>9528</v>
      </c>
      <c r="AJ2652" s="9" t="s">
        <v>9529</v>
      </c>
    </row>
    <row r="2653" spans="1:36" x14ac:dyDescent="0.35">
      <c r="A2653" s="9" t="s">
        <v>3086</v>
      </c>
      <c r="B2653" s="9" t="s">
        <v>35</v>
      </c>
      <c r="C2653" s="9" t="s">
        <v>14504</v>
      </c>
      <c r="D2653" s="9" t="s">
        <v>29</v>
      </c>
      <c r="E2653" s="9" t="s">
        <v>9515</v>
      </c>
      <c r="F2653" s="9" t="str">
        <f>_xlfn.XLOOKUP(E2653,Total_Enrolled!C:C,Total_Enrolled!C:C)</f>
        <v>2025em1200040@bitspilani-digital.edu.in</v>
      </c>
      <c r="G2653" s="9" t="s">
        <v>9516</v>
      </c>
      <c r="H2653" s="9" t="s">
        <v>14516</v>
      </c>
      <c r="I2653" s="9" t="s">
        <v>9517</v>
      </c>
      <c r="J2653" s="9" t="b">
        <v>1</v>
      </c>
      <c r="K2653" s="9">
        <v>24</v>
      </c>
      <c r="L2653" s="9">
        <f>_xlfn.XLOOKUP(B2653,Courses!A:A,Courses!H:H)</f>
        <v>68</v>
      </c>
      <c r="M2653" s="14">
        <f t="shared" si="205"/>
        <v>0.35294117647058826</v>
      </c>
      <c r="N2653" s="14" t="str">
        <f t="shared" si="206"/>
        <v>Active</v>
      </c>
      <c r="O2653" s="14" t="str" cm="1">
        <f t="array" ref="O2653">_xlfn.IFS(M2653=0,"0",
M2653&lt;=10%,"0-10",
TRUE,"&gt;10"
)&amp;" "&amp;"% progress"</f>
        <v>&gt;10 % progress</v>
      </c>
      <c r="P2653" s="15">
        <f t="shared" si="207"/>
        <v>0</v>
      </c>
      <c r="Q2653" s="15">
        <f>COUNTIFS($G:$G,$G2653)</f>
        <v>4</v>
      </c>
      <c r="R2653" s="16">
        <f t="shared" si="208"/>
        <v>0</v>
      </c>
      <c r="S2653" s="15" t="str">
        <f t="shared" si="209"/>
        <v>no 0% progess</v>
      </c>
      <c r="T2653" s="9">
        <v>0</v>
      </c>
      <c r="U2653" s="9">
        <v>2</v>
      </c>
      <c r="V2653" s="9">
        <v>3</v>
      </c>
      <c r="W2653" s="9">
        <v>1</v>
      </c>
      <c r="X2653" s="9">
        <v>0</v>
      </c>
      <c r="Y2653" s="9">
        <v>10</v>
      </c>
      <c r="Z2653" s="9" t="s">
        <v>9530</v>
      </c>
      <c r="AA2653" s="9">
        <v>0</v>
      </c>
      <c r="AB2653" s="9"/>
      <c r="AC2653" s="9">
        <v>29150</v>
      </c>
      <c r="AD2653" s="9" t="s">
        <v>9531</v>
      </c>
      <c r="AE2653" s="9" t="s">
        <v>9520</v>
      </c>
      <c r="AF2653" s="9">
        <v>41</v>
      </c>
      <c r="AG2653" s="9"/>
      <c r="AH2653" s="9" t="s">
        <v>9532</v>
      </c>
      <c r="AI2653" s="9"/>
      <c r="AJ2653" s="9"/>
    </row>
    <row r="2654" spans="1:36" x14ac:dyDescent="0.35">
      <c r="A2654" s="9" t="s">
        <v>3086</v>
      </c>
      <c r="B2654" s="9" t="s">
        <v>35</v>
      </c>
      <c r="C2654" s="9" t="s">
        <v>14504</v>
      </c>
      <c r="D2654" s="9" t="s">
        <v>29</v>
      </c>
      <c r="E2654" s="9" t="s">
        <v>9533</v>
      </c>
      <c r="F2654" s="9" t="str">
        <f>_xlfn.XLOOKUP(E2654,Total_Enrolled!C:C,Total_Enrolled!C:C)</f>
        <v>2025em1200041@bitspilani-digital.edu.in</v>
      </c>
      <c r="G2654" s="9" t="s">
        <v>9534</v>
      </c>
      <c r="H2654" s="9" t="s">
        <v>14516</v>
      </c>
      <c r="I2654" s="9" t="s">
        <v>9535</v>
      </c>
      <c r="J2654" s="9" t="b">
        <v>1</v>
      </c>
      <c r="K2654" s="9">
        <v>10</v>
      </c>
      <c r="L2654" s="9">
        <f>_xlfn.XLOOKUP(B2654,Courses!A:A,Courses!H:H)</f>
        <v>68</v>
      </c>
      <c r="M2654" s="14">
        <f t="shared" si="205"/>
        <v>0.14705882352941177</v>
      </c>
      <c r="N2654" s="14" t="str">
        <f t="shared" si="206"/>
        <v>Active</v>
      </c>
      <c r="O2654" s="14" t="str" cm="1">
        <f t="array" ref="O2654">_xlfn.IFS(M2654=0,"0",
M2654&lt;=10%,"0-10",
TRUE,"&gt;10"
)&amp;" "&amp;"% progress"</f>
        <v>&gt;10 % progress</v>
      </c>
      <c r="P2654" s="15">
        <f t="shared" si="207"/>
        <v>0</v>
      </c>
      <c r="Q2654" s="15">
        <f>COUNTIFS($G:$G,$G2654)</f>
        <v>4</v>
      </c>
      <c r="R2654" s="16">
        <f t="shared" si="208"/>
        <v>0</v>
      </c>
      <c r="S2654" s="15" t="str">
        <f t="shared" si="209"/>
        <v>no 0% progess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/>
      <c r="AA2654" s="9">
        <v>0</v>
      </c>
      <c r="AB2654" s="9"/>
      <c r="AC2654" s="9">
        <v>15156</v>
      </c>
      <c r="AD2654" s="9" t="s">
        <v>9537</v>
      </c>
      <c r="AE2654" s="9" t="s">
        <v>9536</v>
      </c>
      <c r="AF2654" s="9">
        <v>25</v>
      </c>
      <c r="AG2654" s="9"/>
      <c r="AH2654" s="9"/>
      <c r="AI2654" s="9"/>
      <c r="AJ2654" s="9"/>
    </row>
    <row r="2655" spans="1:36" x14ac:dyDescent="0.35">
      <c r="A2655" s="9" t="s">
        <v>3091</v>
      </c>
      <c r="B2655" s="9" t="s">
        <v>3092</v>
      </c>
      <c r="C2655" s="9" t="s">
        <v>14504</v>
      </c>
      <c r="D2655" s="9" t="s">
        <v>29</v>
      </c>
      <c r="E2655" s="9" t="s">
        <v>9533</v>
      </c>
      <c r="F2655" s="9" t="str">
        <f>_xlfn.XLOOKUP(E2655,Total_Enrolled!C:C,Total_Enrolled!C:C)</f>
        <v>2025em1200041@bitspilani-digital.edu.in</v>
      </c>
      <c r="G2655" s="9" t="s">
        <v>9534</v>
      </c>
      <c r="H2655" s="9" t="s">
        <v>14516</v>
      </c>
      <c r="I2655" s="9" t="s">
        <v>9535</v>
      </c>
      <c r="J2655" s="9" t="b">
        <v>1</v>
      </c>
      <c r="K2655" s="9">
        <v>13</v>
      </c>
      <c r="L2655" s="9">
        <f>_xlfn.XLOOKUP(B2655,Courses!A:A,Courses!H:H)</f>
        <v>36</v>
      </c>
      <c r="M2655" s="14">
        <f t="shared" si="205"/>
        <v>0.3611111111111111</v>
      </c>
      <c r="N2655" s="14" t="str">
        <f t="shared" si="206"/>
        <v>Active</v>
      </c>
      <c r="O2655" s="14" t="str" cm="1">
        <f t="array" ref="O2655">_xlfn.IFS(M2655=0,"0",
M2655&lt;=10%,"0-10",
TRUE,"&gt;10"
)&amp;" "&amp;"% progress"</f>
        <v>&gt;10 % progress</v>
      </c>
      <c r="P2655" s="15">
        <f t="shared" si="207"/>
        <v>0</v>
      </c>
      <c r="Q2655" s="15">
        <f>COUNTIFS($G:$G,$G2655)</f>
        <v>4</v>
      </c>
      <c r="R2655" s="16">
        <f t="shared" si="208"/>
        <v>0</v>
      </c>
      <c r="S2655" s="15" t="str">
        <f t="shared" si="209"/>
        <v>no 0% progess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/>
      <c r="AA2655" s="9">
        <v>0</v>
      </c>
      <c r="AB2655" s="9"/>
      <c r="AC2655" s="9">
        <v>19109</v>
      </c>
      <c r="AD2655" s="9" t="s">
        <v>9538</v>
      </c>
      <c r="AE2655" s="9" t="s">
        <v>9536</v>
      </c>
      <c r="AF2655" s="9">
        <v>25</v>
      </c>
      <c r="AG2655" s="9"/>
      <c r="AH2655" s="9"/>
      <c r="AI2655" s="9" t="s">
        <v>9539</v>
      </c>
      <c r="AJ2655" s="9" t="s">
        <v>9540</v>
      </c>
    </row>
    <row r="2656" spans="1:36" x14ac:dyDescent="0.35">
      <c r="A2656" s="9" t="s">
        <v>3095</v>
      </c>
      <c r="B2656" s="9" t="s">
        <v>38</v>
      </c>
      <c r="C2656" s="9" t="s">
        <v>14504</v>
      </c>
      <c r="D2656" s="9" t="s">
        <v>29</v>
      </c>
      <c r="E2656" s="9" t="s">
        <v>9533</v>
      </c>
      <c r="F2656" s="9" t="str">
        <f>_xlfn.XLOOKUP(E2656,Total_Enrolled!C:C,Total_Enrolled!C:C)</f>
        <v>2025em1200041@bitspilani-digital.edu.in</v>
      </c>
      <c r="G2656" s="9" t="s">
        <v>9534</v>
      </c>
      <c r="H2656" s="9" t="s">
        <v>14516</v>
      </c>
      <c r="I2656" s="9" t="s">
        <v>9535</v>
      </c>
      <c r="J2656" s="9" t="b">
        <v>1</v>
      </c>
      <c r="K2656" s="9">
        <v>15</v>
      </c>
      <c r="L2656" s="9">
        <f>_xlfn.XLOOKUP(B2656,Courses!A:A,Courses!H:H)</f>
        <v>42</v>
      </c>
      <c r="M2656" s="14">
        <f t="shared" si="205"/>
        <v>0.35714285714285715</v>
      </c>
      <c r="N2656" s="14" t="str">
        <f t="shared" si="206"/>
        <v>Active</v>
      </c>
      <c r="O2656" s="14" t="str" cm="1">
        <f t="array" ref="O2656">_xlfn.IFS(M2656=0,"0",
M2656&lt;=10%,"0-10",
TRUE,"&gt;10"
)&amp;" "&amp;"% progress"</f>
        <v>&gt;10 % progress</v>
      </c>
      <c r="P2656" s="15">
        <f t="shared" si="207"/>
        <v>0</v>
      </c>
      <c r="Q2656" s="15">
        <f>COUNTIFS($G:$G,$G2656)</f>
        <v>4</v>
      </c>
      <c r="R2656" s="16">
        <f t="shared" si="208"/>
        <v>0</v>
      </c>
      <c r="S2656" s="15" t="str">
        <f t="shared" si="209"/>
        <v>no 0% progess</v>
      </c>
      <c r="T2656" s="9">
        <v>0</v>
      </c>
      <c r="U2656" s="9">
        <v>1</v>
      </c>
      <c r="V2656" s="9">
        <v>1</v>
      </c>
      <c r="W2656" s="9">
        <v>0</v>
      </c>
      <c r="X2656" s="9">
        <v>0</v>
      </c>
      <c r="Y2656" s="9">
        <v>0</v>
      </c>
      <c r="Z2656" s="9"/>
      <c r="AA2656" s="9">
        <v>0</v>
      </c>
      <c r="AB2656" s="9"/>
      <c r="AC2656" s="9">
        <v>29271</v>
      </c>
      <c r="AD2656" s="9" t="s">
        <v>9541</v>
      </c>
      <c r="AE2656" s="9" t="s">
        <v>9536</v>
      </c>
      <c r="AF2656" s="9">
        <v>25</v>
      </c>
      <c r="AG2656" s="9"/>
      <c r="AH2656" s="9" t="s">
        <v>9542</v>
      </c>
      <c r="AI2656" s="9" t="s">
        <v>9543</v>
      </c>
      <c r="AJ2656" s="9" t="s">
        <v>9544</v>
      </c>
    </row>
    <row r="2657" spans="1:36" x14ac:dyDescent="0.35">
      <c r="A2657" s="9" t="s">
        <v>3089</v>
      </c>
      <c r="B2657" s="9" t="s">
        <v>36</v>
      </c>
      <c r="C2657" s="9" t="s">
        <v>14504</v>
      </c>
      <c r="D2657" s="9" t="s">
        <v>29</v>
      </c>
      <c r="E2657" s="9" t="s">
        <v>9533</v>
      </c>
      <c r="F2657" s="9" t="str">
        <f>_xlfn.XLOOKUP(E2657,Total_Enrolled!C:C,Total_Enrolled!C:C)</f>
        <v>2025em1200041@bitspilani-digital.edu.in</v>
      </c>
      <c r="G2657" s="9" t="s">
        <v>9534</v>
      </c>
      <c r="H2657" s="9" t="s">
        <v>14516</v>
      </c>
      <c r="I2657" s="9" t="s">
        <v>9535</v>
      </c>
      <c r="J2657" s="9" t="b">
        <v>1</v>
      </c>
      <c r="K2657" s="9">
        <v>25</v>
      </c>
      <c r="L2657" s="9">
        <f>_xlfn.XLOOKUP(B2657,Courses!A:A,Courses!H:H)</f>
        <v>85</v>
      </c>
      <c r="M2657" s="14">
        <f t="shared" si="205"/>
        <v>0.29411764705882354</v>
      </c>
      <c r="N2657" s="14" t="str">
        <f t="shared" si="206"/>
        <v>Active</v>
      </c>
      <c r="O2657" s="14" t="str" cm="1">
        <f t="array" ref="O2657">_xlfn.IFS(M2657=0,"0",
M2657&lt;=10%,"0-10",
TRUE,"&gt;10"
)&amp;" "&amp;"% progress"</f>
        <v>&gt;10 % progress</v>
      </c>
      <c r="P2657" s="15">
        <f t="shared" si="207"/>
        <v>0</v>
      </c>
      <c r="Q2657" s="15">
        <f>COUNTIFS($G:$G,$G2657)</f>
        <v>4</v>
      </c>
      <c r="R2657" s="16">
        <f t="shared" si="208"/>
        <v>0</v>
      </c>
      <c r="S2657" s="15" t="str">
        <f t="shared" si="209"/>
        <v>no 0% progess</v>
      </c>
      <c r="T2657" s="9">
        <v>0</v>
      </c>
      <c r="U2657" s="9">
        <v>1</v>
      </c>
      <c r="V2657" s="9">
        <v>2</v>
      </c>
      <c r="W2657" s="9">
        <v>0</v>
      </c>
      <c r="X2657" s="9">
        <v>0</v>
      </c>
      <c r="Y2657" s="9">
        <v>0</v>
      </c>
      <c r="Z2657" s="9"/>
      <c r="AA2657" s="9">
        <v>0</v>
      </c>
      <c r="AB2657" s="9"/>
      <c r="AC2657" s="9">
        <v>67105</v>
      </c>
      <c r="AD2657" s="9" t="s">
        <v>9545</v>
      </c>
      <c r="AE2657" s="9" t="s">
        <v>9536</v>
      </c>
      <c r="AF2657" s="9">
        <v>25</v>
      </c>
      <c r="AG2657" s="9"/>
      <c r="AH2657" s="9" t="s">
        <v>9546</v>
      </c>
      <c r="AI2657" s="9"/>
      <c r="AJ2657" s="9"/>
    </row>
    <row r="2658" spans="1:36" x14ac:dyDescent="0.35">
      <c r="A2658" s="9" t="s">
        <v>3089</v>
      </c>
      <c r="B2658" s="9" t="s">
        <v>36</v>
      </c>
      <c r="C2658" s="9" t="s">
        <v>14504</v>
      </c>
      <c r="D2658" s="9" t="s">
        <v>29</v>
      </c>
      <c r="E2658" s="9" t="s">
        <v>9547</v>
      </c>
      <c r="F2658" s="9" t="str">
        <f>_xlfn.XLOOKUP(E2658,Total_Enrolled!C:C,Total_Enrolled!C:C)</f>
        <v>2025em1200042@bitspilani-digital.edu.in</v>
      </c>
      <c r="G2658" s="9" t="s">
        <v>9548</v>
      </c>
      <c r="H2658" s="9" t="s">
        <v>14516</v>
      </c>
      <c r="I2658" s="9" t="s">
        <v>9549</v>
      </c>
      <c r="J2658" s="9" t="b">
        <v>1</v>
      </c>
      <c r="K2658" s="9">
        <v>68</v>
      </c>
      <c r="L2658" s="9">
        <f>_xlfn.XLOOKUP(B2658,Courses!A:A,Courses!H:H)</f>
        <v>85</v>
      </c>
      <c r="M2658" s="14">
        <f t="shared" si="205"/>
        <v>0.8</v>
      </c>
      <c r="N2658" s="14" t="str">
        <f t="shared" si="206"/>
        <v>Active</v>
      </c>
      <c r="O2658" s="14" t="str" cm="1">
        <f t="array" ref="O2658">_xlfn.IFS(M2658=0,"0",
M2658&lt;=10%,"0-10",
TRUE,"&gt;10"
)&amp;" "&amp;"% progress"</f>
        <v>&gt;10 % progress</v>
      </c>
      <c r="P2658" s="15">
        <f t="shared" si="207"/>
        <v>0</v>
      </c>
      <c r="Q2658" s="15">
        <f>COUNTIFS($G:$G,$G2658)</f>
        <v>4</v>
      </c>
      <c r="R2658" s="16">
        <f t="shared" si="208"/>
        <v>0</v>
      </c>
      <c r="S2658" s="15" t="str">
        <f t="shared" si="209"/>
        <v>no 0% progess</v>
      </c>
      <c r="T2658" s="9">
        <v>0</v>
      </c>
      <c r="U2658" s="9">
        <v>10</v>
      </c>
      <c r="V2658" s="9">
        <v>11</v>
      </c>
      <c r="W2658" s="9">
        <v>0</v>
      </c>
      <c r="X2658" s="9">
        <v>0</v>
      </c>
      <c r="Y2658" s="9">
        <v>0</v>
      </c>
      <c r="Z2658" s="9"/>
      <c r="AA2658" s="9">
        <v>0</v>
      </c>
      <c r="AB2658" s="9"/>
      <c r="AC2658" s="9">
        <v>43488</v>
      </c>
      <c r="AD2658" s="9" t="s">
        <v>9550</v>
      </c>
      <c r="AE2658" s="9" t="s">
        <v>9551</v>
      </c>
      <c r="AF2658" s="9">
        <v>29</v>
      </c>
      <c r="AG2658" s="9"/>
      <c r="AH2658" s="9" t="s">
        <v>9552</v>
      </c>
      <c r="AI2658" s="9"/>
      <c r="AJ2658" s="9"/>
    </row>
    <row r="2659" spans="1:36" x14ac:dyDescent="0.35">
      <c r="A2659" s="9" t="s">
        <v>3095</v>
      </c>
      <c r="B2659" s="9" t="s">
        <v>38</v>
      </c>
      <c r="C2659" s="9" t="s">
        <v>14504</v>
      </c>
      <c r="D2659" s="9" t="s">
        <v>29</v>
      </c>
      <c r="E2659" s="9" t="s">
        <v>9547</v>
      </c>
      <c r="F2659" s="9" t="str">
        <f>_xlfn.XLOOKUP(E2659,Total_Enrolled!C:C,Total_Enrolled!C:C)</f>
        <v>2025em1200042@bitspilani-digital.edu.in</v>
      </c>
      <c r="G2659" s="9" t="s">
        <v>9548</v>
      </c>
      <c r="H2659" s="9" t="s">
        <v>14516</v>
      </c>
      <c r="I2659" s="9" t="s">
        <v>9549</v>
      </c>
      <c r="J2659" s="9" t="b">
        <v>1</v>
      </c>
      <c r="K2659" s="9">
        <v>49</v>
      </c>
      <c r="L2659" s="9">
        <f>_xlfn.XLOOKUP(B2659,Courses!A:A,Courses!H:H)</f>
        <v>42</v>
      </c>
      <c r="M2659" s="14">
        <f t="shared" si="205"/>
        <v>1.1666666666666667</v>
      </c>
      <c r="N2659" s="14" t="str">
        <f t="shared" si="206"/>
        <v>Active</v>
      </c>
      <c r="O2659" s="14" t="str" cm="1">
        <f t="array" ref="O2659">_xlfn.IFS(M2659=0,"0",
M2659&lt;=10%,"0-10",
TRUE,"&gt;10"
)&amp;" "&amp;"% progress"</f>
        <v>&gt;10 % progress</v>
      </c>
      <c r="P2659" s="15">
        <f t="shared" si="207"/>
        <v>0</v>
      </c>
      <c r="Q2659" s="15">
        <f>COUNTIFS($G:$G,$G2659)</f>
        <v>4</v>
      </c>
      <c r="R2659" s="16">
        <f t="shared" si="208"/>
        <v>0</v>
      </c>
      <c r="S2659" s="15" t="str">
        <f t="shared" si="209"/>
        <v>no 0% progess</v>
      </c>
      <c r="T2659" s="9">
        <v>0</v>
      </c>
      <c r="U2659" s="9">
        <v>4</v>
      </c>
      <c r="V2659" s="9">
        <v>4</v>
      </c>
      <c r="W2659" s="9">
        <v>0</v>
      </c>
      <c r="X2659" s="9">
        <v>0</v>
      </c>
      <c r="Y2659" s="9">
        <v>0</v>
      </c>
      <c r="Z2659" s="9"/>
      <c r="AA2659" s="9">
        <v>0</v>
      </c>
      <c r="AB2659" s="9"/>
      <c r="AC2659" s="9">
        <v>21398</v>
      </c>
      <c r="AD2659" s="9" t="s">
        <v>9553</v>
      </c>
      <c r="AE2659" s="9" t="s">
        <v>9551</v>
      </c>
      <c r="AF2659" s="9">
        <v>29</v>
      </c>
      <c r="AG2659" s="9"/>
      <c r="AH2659" s="9" t="s">
        <v>9554</v>
      </c>
      <c r="AI2659" s="9" t="s">
        <v>9555</v>
      </c>
      <c r="AJ2659" s="9" t="s">
        <v>9556</v>
      </c>
    </row>
    <row r="2660" spans="1:36" x14ac:dyDescent="0.35">
      <c r="A2660" s="9" t="s">
        <v>3091</v>
      </c>
      <c r="B2660" s="9" t="s">
        <v>3092</v>
      </c>
      <c r="C2660" s="9" t="s">
        <v>14504</v>
      </c>
      <c r="D2660" s="9" t="s">
        <v>29</v>
      </c>
      <c r="E2660" s="9" t="s">
        <v>9547</v>
      </c>
      <c r="F2660" s="9" t="str">
        <f>_xlfn.XLOOKUP(E2660,Total_Enrolled!C:C,Total_Enrolled!C:C)</f>
        <v>2025em1200042@bitspilani-digital.edu.in</v>
      </c>
      <c r="G2660" s="9" t="s">
        <v>9548</v>
      </c>
      <c r="H2660" s="9" t="s">
        <v>14516</v>
      </c>
      <c r="I2660" s="9" t="s">
        <v>9549</v>
      </c>
      <c r="J2660" s="9" t="b">
        <v>1</v>
      </c>
      <c r="K2660" s="9">
        <v>46</v>
      </c>
      <c r="L2660" s="9">
        <f>_xlfn.XLOOKUP(B2660,Courses!A:A,Courses!H:H)</f>
        <v>36</v>
      </c>
      <c r="M2660" s="14">
        <f t="shared" si="205"/>
        <v>1.2777777777777777</v>
      </c>
      <c r="N2660" s="14" t="str">
        <f t="shared" si="206"/>
        <v>Active</v>
      </c>
      <c r="O2660" s="14" t="str" cm="1">
        <f t="array" ref="O2660">_xlfn.IFS(M2660=0,"0",
M2660&lt;=10%,"0-10",
TRUE,"&gt;10"
)&amp;" "&amp;"% progress"</f>
        <v>&gt;10 % progress</v>
      </c>
      <c r="P2660" s="15">
        <f t="shared" si="207"/>
        <v>0</v>
      </c>
      <c r="Q2660" s="15">
        <f>COUNTIFS($G:$G,$G2660)</f>
        <v>4</v>
      </c>
      <c r="R2660" s="16">
        <f t="shared" si="208"/>
        <v>0</v>
      </c>
      <c r="S2660" s="15" t="str">
        <f t="shared" si="209"/>
        <v>no 0% progess</v>
      </c>
      <c r="T2660" s="9">
        <v>0</v>
      </c>
      <c r="U2660" s="9">
        <v>6</v>
      </c>
      <c r="V2660" s="9">
        <v>6</v>
      </c>
      <c r="W2660" s="9">
        <v>1</v>
      </c>
      <c r="X2660" s="9">
        <v>0</v>
      </c>
      <c r="Y2660" s="9">
        <v>0</v>
      </c>
      <c r="Z2660" s="9" t="s">
        <v>9557</v>
      </c>
      <c r="AA2660" s="9">
        <v>0</v>
      </c>
      <c r="AB2660" s="9"/>
      <c r="AC2660" s="9">
        <v>51908</v>
      </c>
      <c r="AD2660" s="9" t="s">
        <v>9558</v>
      </c>
      <c r="AE2660" s="9" t="s">
        <v>9551</v>
      </c>
      <c r="AF2660" s="9">
        <v>29</v>
      </c>
      <c r="AG2660" s="9"/>
      <c r="AH2660" s="9" t="s">
        <v>9559</v>
      </c>
      <c r="AI2660" s="9" t="s">
        <v>9560</v>
      </c>
      <c r="AJ2660" s="9" t="s">
        <v>9561</v>
      </c>
    </row>
    <row r="2661" spans="1:36" x14ac:dyDescent="0.35">
      <c r="A2661" s="9" t="s">
        <v>3086</v>
      </c>
      <c r="B2661" s="9" t="s">
        <v>35</v>
      </c>
      <c r="C2661" s="9" t="s">
        <v>14504</v>
      </c>
      <c r="D2661" s="9" t="s">
        <v>29</v>
      </c>
      <c r="E2661" s="9" t="s">
        <v>9547</v>
      </c>
      <c r="F2661" s="9" t="str">
        <f>_xlfn.XLOOKUP(E2661,Total_Enrolled!C:C,Total_Enrolled!C:C)</f>
        <v>2025em1200042@bitspilani-digital.edu.in</v>
      </c>
      <c r="G2661" s="9" t="s">
        <v>9548</v>
      </c>
      <c r="H2661" s="9" t="s">
        <v>14516</v>
      </c>
      <c r="I2661" s="9" t="s">
        <v>9549</v>
      </c>
      <c r="J2661" s="9" t="b">
        <v>1</v>
      </c>
      <c r="K2661" s="9">
        <v>62</v>
      </c>
      <c r="L2661" s="9">
        <f>_xlfn.XLOOKUP(B2661,Courses!A:A,Courses!H:H)</f>
        <v>68</v>
      </c>
      <c r="M2661" s="14">
        <f t="shared" si="205"/>
        <v>0.91176470588235292</v>
      </c>
      <c r="N2661" s="14" t="str">
        <f t="shared" si="206"/>
        <v>Active</v>
      </c>
      <c r="O2661" s="14" t="str" cm="1">
        <f t="array" ref="O2661">_xlfn.IFS(M2661=0,"0",
M2661&lt;=10%,"0-10",
TRUE,"&gt;10"
)&amp;" "&amp;"% progress"</f>
        <v>&gt;10 % progress</v>
      </c>
      <c r="P2661" s="15">
        <f t="shared" si="207"/>
        <v>0</v>
      </c>
      <c r="Q2661" s="15">
        <f>COUNTIFS($G:$G,$G2661)</f>
        <v>4</v>
      </c>
      <c r="R2661" s="16">
        <f t="shared" si="208"/>
        <v>0</v>
      </c>
      <c r="S2661" s="15" t="str">
        <f t="shared" si="209"/>
        <v>no 0% progess</v>
      </c>
      <c r="T2661" s="9">
        <v>0</v>
      </c>
      <c r="U2661" s="9">
        <v>12</v>
      </c>
      <c r="V2661" s="9">
        <v>12</v>
      </c>
      <c r="W2661" s="9">
        <v>0</v>
      </c>
      <c r="X2661" s="9">
        <v>0</v>
      </c>
      <c r="Y2661" s="9">
        <v>0</v>
      </c>
      <c r="Z2661" s="9"/>
      <c r="AA2661" s="9">
        <v>0</v>
      </c>
      <c r="AB2661" s="9"/>
      <c r="AC2661" s="9">
        <v>47640</v>
      </c>
      <c r="AD2661" s="9" t="s">
        <v>9562</v>
      </c>
      <c r="AE2661" s="9" t="s">
        <v>9551</v>
      </c>
      <c r="AF2661" s="9">
        <v>29</v>
      </c>
      <c r="AG2661" s="9"/>
      <c r="AH2661" s="9" t="s">
        <v>9563</v>
      </c>
      <c r="AI2661" s="9"/>
      <c r="AJ2661" s="9"/>
    </row>
    <row r="2662" spans="1:36" x14ac:dyDescent="0.35">
      <c r="A2662" s="9" t="s">
        <v>3086</v>
      </c>
      <c r="B2662" s="9" t="s">
        <v>35</v>
      </c>
      <c r="C2662" s="9" t="s">
        <v>14504</v>
      </c>
      <c r="D2662" s="9" t="s">
        <v>29</v>
      </c>
      <c r="E2662" s="9" t="s">
        <v>9564</v>
      </c>
      <c r="F2662" s="9" t="str">
        <f>_xlfn.XLOOKUP(E2662,Total_Enrolled!C:C,Total_Enrolled!C:C)</f>
        <v>2025em1200043@bitspilani-digital.edu.in</v>
      </c>
      <c r="G2662" s="9" t="s">
        <v>9565</v>
      </c>
      <c r="H2662" s="9" t="s">
        <v>14516</v>
      </c>
      <c r="I2662" s="9" t="s">
        <v>9566</v>
      </c>
      <c r="J2662" s="9" t="b">
        <v>1</v>
      </c>
      <c r="K2662" s="9">
        <v>29</v>
      </c>
      <c r="L2662" s="9">
        <f>_xlfn.XLOOKUP(B2662,Courses!A:A,Courses!H:H)</f>
        <v>68</v>
      </c>
      <c r="M2662" s="14">
        <f t="shared" si="205"/>
        <v>0.4264705882352941</v>
      </c>
      <c r="N2662" s="14" t="str">
        <f t="shared" si="206"/>
        <v>Active</v>
      </c>
      <c r="O2662" s="14" t="str" cm="1">
        <f t="array" ref="O2662">_xlfn.IFS(M2662=0,"0",
M2662&lt;=10%,"0-10",
TRUE,"&gt;10"
)&amp;" "&amp;"% progress"</f>
        <v>&gt;10 % progress</v>
      </c>
      <c r="P2662" s="15">
        <f t="shared" si="207"/>
        <v>0</v>
      </c>
      <c r="Q2662" s="15">
        <f>COUNTIFS($G:$G,$G2662)</f>
        <v>4</v>
      </c>
      <c r="R2662" s="16">
        <f t="shared" si="208"/>
        <v>0</v>
      </c>
      <c r="S2662" s="15" t="str">
        <f t="shared" si="209"/>
        <v>no 0% progess</v>
      </c>
      <c r="T2662" s="9">
        <v>0</v>
      </c>
      <c r="U2662" s="9">
        <v>3</v>
      </c>
      <c r="V2662" s="9">
        <v>4</v>
      </c>
      <c r="W2662" s="9">
        <v>0</v>
      </c>
      <c r="X2662" s="9">
        <v>0</v>
      </c>
      <c r="Y2662" s="9">
        <v>0</v>
      </c>
      <c r="Z2662" s="9"/>
      <c r="AA2662" s="9">
        <v>0</v>
      </c>
      <c r="AB2662" s="9"/>
      <c r="AC2662" s="9">
        <v>3048</v>
      </c>
      <c r="AD2662" s="9" t="s">
        <v>9568</v>
      </c>
      <c r="AE2662" s="9" t="s">
        <v>9567</v>
      </c>
      <c r="AF2662" s="9">
        <v>12</v>
      </c>
      <c r="AG2662" s="9"/>
      <c r="AH2662" s="9" t="s">
        <v>9569</v>
      </c>
      <c r="AI2662" s="9"/>
      <c r="AJ2662" s="9"/>
    </row>
    <row r="2663" spans="1:36" x14ac:dyDescent="0.35">
      <c r="A2663" s="9" t="s">
        <v>3091</v>
      </c>
      <c r="B2663" s="9" t="s">
        <v>3092</v>
      </c>
      <c r="C2663" s="9" t="s">
        <v>14504</v>
      </c>
      <c r="D2663" s="9" t="s">
        <v>29</v>
      </c>
      <c r="E2663" s="9" t="s">
        <v>9564</v>
      </c>
      <c r="F2663" s="9" t="str">
        <f>_xlfn.XLOOKUP(E2663,Total_Enrolled!C:C,Total_Enrolled!C:C)</f>
        <v>2025em1200043@bitspilani-digital.edu.in</v>
      </c>
      <c r="G2663" s="9" t="s">
        <v>9565</v>
      </c>
      <c r="H2663" s="9" t="s">
        <v>14516</v>
      </c>
      <c r="I2663" s="9" t="s">
        <v>9566</v>
      </c>
      <c r="J2663" s="9" t="b">
        <v>1</v>
      </c>
      <c r="K2663" s="9">
        <v>16</v>
      </c>
      <c r="L2663" s="9">
        <f>_xlfn.XLOOKUP(B2663,Courses!A:A,Courses!H:H)</f>
        <v>36</v>
      </c>
      <c r="M2663" s="14">
        <f t="shared" si="205"/>
        <v>0.44444444444444442</v>
      </c>
      <c r="N2663" s="14" t="str">
        <f t="shared" si="206"/>
        <v>Active</v>
      </c>
      <c r="O2663" s="14" t="str" cm="1">
        <f t="array" ref="O2663">_xlfn.IFS(M2663=0,"0",
M2663&lt;=10%,"0-10",
TRUE,"&gt;10"
)&amp;" "&amp;"% progress"</f>
        <v>&gt;10 % progress</v>
      </c>
      <c r="P2663" s="15">
        <f t="shared" si="207"/>
        <v>0</v>
      </c>
      <c r="Q2663" s="15">
        <f>COUNTIFS($G:$G,$G2663)</f>
        <v>4</v>
      </c>
      <c r="R2663" s="16">
        <f t="shared" si="208"/>
        <v>0</v>
      </c>
      <c r="S2663" s="15" t="str">
        <f t="shared" si="209"/>
        <v>no 0% progess</v>
      </c>
      <c r="T2663" s="9">
        <v>0</v>
      </c>
      <c r="U2663" s="9">
        <v>1</v>
      </c>
      <c r="V2663" s="9">
        <v>1</v>
      </c>
      <c r="W2663" s="9">
        <v>0</v>
      </c>
      <c r="X2663" s="9">
        <v>0</v>
      </c>
      <c r="Y2663" s="9">
        <v>0</v>
      </c>
      <c r="Z2663" s="9"/>
      <c r="AA2663" s="9">
        <v>0</v>
      </c>
      <c r="AB2663" s="9"/>
      <c r="AC2663" s="9">
        <v>396</v>
      </c>
      <c r="AD2663" s="9" t="s">
        <v>9570</v>
      </c>
      <c r="AE2663" s="9" t="s">
        <v>9567</v>
      </c>
      <c r="AF2663" s="9">
        <v>12</v>
      </c>
      <c r="AG2663" s="9"/>
      <c r="AH2663" s="9" t="s">
        <v>9571</v>
      </c>
      <c r="AI2663" s="9" t="s">
        <v>9572</v>
      </c>
      <c r="AJ2663" s="9" t="s">
        <v>9573</v>
      </c>
    </row>
    <row r="2664" spans="1:36" x14ac:dyDescent="0.35">
      <c r="A2664" s="9" t="s">
        <v>3095</v>
      </c>
      <c r="B2664" s="9" t="s">
        <v>38</v>
      </c>
      <c r="C2664" s="9" t="s">
        <v>14504</v>
      </c>
      <c r="D2664" s="9" t="s">
        <v>29</v>
      </c>
      <c r="E2664" s="9" t="s">
        <v>9564</v>
      </c>
      <c r="F2664" s="9" t="str">
        <f>_xlfn.XLOOKUP(E2664,Total_Enrolled!C:C,Total_Enrolled!C:C)</f>
        <v>2025em1200043@bitspilani-digital.edu.in</v>
      </c>
      <c r="G2664" s="9" t="s">
        <v>9565</v>
      </c>
      <c r="H2664" s="9" t="s">
        <v>14516</v>
      </c>
      <c r="I2664" s="9" t="s">
        <v>9566</v>
      </c>
      <c r="J2664" s="9" t="b">
        <v>1</v>
      </c>
      <c r="K2664" s="9">
        <v>16</v>
      </c>
      <c r="L2664" s="9">
        <f>_xlfn.XLOOKUP(B2664,Courses!A:A,Courses!H:H)</f>
        <v>42</v>
      </c>
      <c r="M2664" s="14">
        <f t="shared" si="205"/>
        <v>0.38095238095238093</v>
      </c>
      <c r="N2664" s="14" t="str">
        <f t="shared" si="206"/>
        <v>Active</v>
      </c>
      <c r="O2664" s="14" t="str" cm="1">
        <f t="array" ref="O2664">_xlfn.IFS(M2664=0,"0",
M2664&lt;=10%,"0-10",
TRUE,"&gt;10"
)&amp;" "&amp;"% progress"</f>
        <v>&gt;10 % progress</v>
      </c>
      <c r="P2664" s="15">
        <f t="shared" si="207"/>
        <v>0</v>
      </c>
      <c r="Q2664" s="15">
        <f>COUNTIFS($G:$G,$G2664)</f>
        <v>4</v>
      </c>
      <c r="R2664" s="16">
        <f t="shared" si="208"/>
        <v>0</v>
      </c>
      <c r="S2664" s="15" t="str">
        <f t="shared" si="209"/>
        <v>no 0% progess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/>
      <c r="AA2664" s="9">
        <v>0</v>
      </c>
      <c r="AB2664" s="9"/>
      <c r="AC2664" s="9">
        <v>944</v>
      </c>
      <c r="AD2664" s="9" t="s">
        <v>9574</v>
      </c>
      <c r="AE2664" s="9" t="s">
        <v>9567</v>
      </c>
      <c r="AF2664" s="9">
        <v>12</v>
      </c>
      <c r="AG2664" s="9"/>
      <c r="AH2664" s="9"/>
      <c r="AI2664" s="9" t="s">
        <v>9575</v>
      </c>
      <c r="AJ2664" s="9" t="s">
        <v>9576</v>
      </c>
    </row>
    <row r="2665" spans="1:36" x14ac:dyDescent="0.35">
      <c r="A2665" s="9" t="s">
        <v>3089</v>
      </c>
      <c r="B2665" s="9" t="s">
        <v>36</v>
      </c>
      <c r="C2665" s="9" t="s">
        <v>14504</v>
      </c>
      <c r="D2665" s="9" t="s">
        <v>29</v>
      </c>
      <c r="E2665" s="9" t="s">
        <v>9564</v>
      </c>
      <c r="F2665" s="9" t="str">
        <f>_xlfn.XLOOKUP(E2665,Total_Enrolled!C:C,Total_Enrolled!C:C)</f>
        <v>2025em1200043@bitspilani-digital.edu.in</v>
      </c>
      <c r="G2665" s="9" t="s">
        <v>9565</v>
      </c>
      <c r="H2665" s="9" t="s">
        <v>14516</v>
      </c>
      <c r="I2665" s="9" t="s">
        <v>9566</v>
      </c>
      <c r="J2665" s="9" t="b">
        <v>1</v>
      </c>
      <c r="K2665" s="9">
        <v>26</v>
      </c>
      <c r="L2665" s="9">
        <f>_xlfn.XLOOKUP(B2665,Courses!A:A,Courses!H:H)</f>
        <v>85</v>
      </c>
      <c r="M2665" s="14">
        <f t="shared" si="205"/>
        <v>0.30588235294117649</v>
      </c>
      <c r="N2665" s="14" t="str">
        <f t="shared" si="206"/>
        <v>Active</v>
      </c>
      <c r="O2665" s="14" t="str" cm="1">
        <f t="array" ref="O2665">_xlfn.IFS(M2665=0,"0",
M2665&lt;=10%,"0-10",
TRUE,"&gt;10"
)&amp;" "&amp;"% progress"</f>
        <v>&gt;10 % progress</v>
      </c>
      <c r="P2665" s="15">
        <f t="shared" si="207"/>
        <v>0</v>
      </c>
      <c r="Q2665" s="15">
        <f>COUNTIFS($G:$G,$G2665)</f>
        <v>4</v>
      </c>
      <c r="R2665" s="16">
        <f t="shared" si="208"/>
        <v>0</v>
      </c>
      <c r="S2665" s="15" t="str">
        <f t="shared" si="209"/>
        <v>no 0% progess</v>
      </c>
      <c r="T2665" s="9">
        <v>0</v>
      </c>
      <c r="U2665" s="9">
        <v>1</v>
      </c>
      <c r="V2665" s="9">
        <v>1</v>
      </c>
      <c r="W2665" s="9">
        <v>0</v>
      </c>
      <c r="X2665" s="9">
        <v>0</v>
      </c>
      <c r="Y2665" s="9">
        <v>0</v>
      </c>
      <c r="Z2665" s="9"/>
      <c r="AA2665" s="9">
        <v>0</v>
      </c>
      <c r="AB2665" s="9"/>
      <c r="AC2665" s="9">
        <v>221</v>
      </c>
      <c r="AD2665" s="9" t="s">
        <v>9577</v>
      </c>
      <c r="AE2665" s="9" t="s">
        <v>9567</v>
      </c>
      <c r="AF2665" s="9">
        <v>12</v>
      </c>
      <c r="AG2665" s="9"/>
      <c r="AH2665" s="9" t="s">
        <v>9578</v>
      </c>
      <c r="AI2665" s="9"/>
      <c r="AJ2665" s="9"/>
    </row>
    <row r="2666" spans="1:36" x14ac:dyDescent="0.35">
      <c r="A2666" s="9" t="s">
        <v>3089</v>
      </c>
      <c r="B2666" s="9" t="s">
        <v>36</v>
      </c>
      <c r="C2666" s="9" t="s">
        <v>14504</v>
      </c>
      <c r="D2666" s="9" t="s">
        <v>29</v>
      </c>
      <c r="E2666" s="9" t="s">
        <v>9579</v>
      </c>
      <c r="F2666" s="9" t="str">
        <f>_xlfn.XLOOKUP(E2666,Total_Enrolled!C:C,Total_Enrolled!C:C)</f>
        <v>2025em1200044@bitspilani-digital.edu.in</v>
      </c>
      <c r="G2666" s="9" t="s">
        <v>9580</v>
      </c>
      <c r="H2666" s="9" t="s">
        <v>14516</v>
      </c>
      <c r="I2666" s="9" t="s">
        <v>9581</v>
      </c>
      <c r="J2666" s="9" t="b">
        <v>1</v>
      </c>
      <c r="K2666" s="9">
        <v>27</v>
      </c>
      <c r="L2666" s="9">
        <f>_xlfn.XLOOKUP(B2666,Courses!A:A,Courses!H:H)</f>
        <v>85</v>
      </c>
      <c r="M2666" s="14">
        <f t="shared" si="205"/>
        <v>0.31764705882352939</v>
      </c>
      <c r="N2666" s="14" t="str">
        <f t="shared" si="206"/>
        <v>Active</v>
      </c>
      <c r="O2666" s="14" t="str" cm="1">
        <f t="array" ref="O2666">_xlfn.IFS(M2666=0,"0",
M2666&lt;=10%,"0-10",
TRUE,"&gt;10"
)&amp;" "&amp;"% progress"</f>
        <v>&gt;10 % progress</v>
      </c>
      <c r="P2666" s="15">
        <f t="shared" si="207"/>
        <v>0</v>
      </c>
      <c r="Q2666" s="15">
        <f>COUNTIFS($G:$G,$G2666)</f>
        <v>4</v>
      </c>
      <c r="R2666" s="16">
        <f t="shared" si="208"/>
        <v>0</v>
      </c>
      <c r="S2666" s="15" t="str">
        <f t="shared" si="209"/>
        <v>no 0% progess</v>
      </c>
      <c r="T2666" s="9">
        <v>0</v>
      </c>
      <c r="U2666" s="9">
        <v>3</v>
      </c>
      <c r="V2666" s="9">
        <v>5</v>
      </c>
      <c r="W2666" s="9">
        <v>0</v>
      </c>
      <c r="X2666" s="9">
        <v>0</v>
      </c>
      <c r="Y2666" s="9">
        <v>0</v>
      </c>
      <c r="Z2666" s="9"/>
      <c r="AA2666" s="9">
        <v>0</v>
      </c>
      <c r="AB2666" s="9"/>
      <c r="AC2666" s="9">
        <v>27037</v>
      </c>
      <c r="AD2666" s="9" t="s">
        <v>9582</v>
      </c>
      <c r="AE2666" s="9" t="s">
        <v>9583</v>
      </c>
      <c r="AF2666" s="9">
        <v>14</v>
      </c>
      <c r="AG2666" s="9"/>
      <c r="AH2666" s="9" t="s">
        <v>9584</v>
      </c>
      <c r="AI2666" s="9"/>
      <c r="AJ2666" s="9"/>
    </row>
    <row r="2667" spans="1:36" x14ac:dyDescent="0.35">
      <c r="A2667" s="9" t="s">
        <v>3095</v>
      </c>
      <c r="B2667" s="9" t="s">
        <v>38</v>
      </c>
      <c r="C2667" s="9" t="s">
        <v>14504</v>
      </c>
      <c r="D2667" s="9" t="s">
        <v>29</v>
      </c>
      <c r="E2667" s="9" t="s">
        <v>9579</v>
      </c>
      <c r="F2667" s="9" t="str">
        <f>_xlfn.XLOOKUP(E2667,Total_Enrolled!C:C,Total_Enrolled!C:C)</f>
        <v>2025em1200044@bitspilani-digital.edu.in</v>
      </c>
      <c r="G2667" s="9" t="s">
        <v>9580</v>
      </c>
      <c r="H2667" s="9" t="s">
        <v>14516</v>
      </c>
      <c r="I2667" s="9" t="s">
        <v>9581</v>
      </c>
      <c r="J2667" s="9" t="b">
        <v>1</v>
      </c>
      <c r="K2667" s="9">
        <v>0</v>
      </c>
      <c r="L2667" s="9">
        <f>_xlfn.XLOOKUP(B2667,Courses!A:A,Courses!H:H)</f>
        <v>42</v>
      </c>
      <c r="M2667" s="14">
        <f t="shared" si="205"/>
        <v>0</v>
      </c>
      <c r="N2667" s="14" t="str">
        <f t="shared" si="206"/>
        <v>Not Active</v>
      </c>
      <c r="O2667" s="14" t="str" cm="1">
        <f t="array" ref="O2667">_xlfn.IFS(M2667=0,"0",
M2667&lt;=10%,"0-10",
TRUE,"&gt;10"
)&amp;" "&amp;"% progress"</f>
        <v>0 % progress</v>
      </c>
      <c r="P2667" s="15">
        <f t="shared" si="207"/>
        <v>1</v>
      </c>
      <c r="Q2667" s="15">
        <f>COUNTIFS($G:$G,$G2667)</f>
        <v>4</v>
      </c>
      <c r="R2667" s="16">
        <f t="shared" si="208"/>
        <v>0.25</v>
      </c>
      <c r="S2667" s="15" t="str">
        <f t="shared" si="209"/>
        <v>no progress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/>
      <c r="AA2667" s="9">
        <v>0</v>
      </c>
      <c r="AB2667" s="9"/>
      <c r="AC2667" s="9">
        <v>0</v>
      </c>
      <c r="AD2667" s="9" t="s">
        <v>9585</v>
      </c>
      <c r="AE2667" s="9" t="s">
        <v>9583</v>
      </c>
      <c r="AF2667" s="9">
        <v>14</v>
      </c>
      <c r="AG2667" s="9"/>
      <c r="AH2667" s="9"/>
      <c r="AI2667" s="9"/>
      <c r="AJ2667" s="9"/>
    </row>
    <row r="2668" spans="1:36" x14ac:dyDescent="0.35">
      <c r="A2668" s="9" t="s">
        <v>3091</v>
      </c>
      <c r="B2668" s="9" t="s">
        <v>3092</v>
      </c>
      <c r="C2668" s="9" t="s">
        <v>14504</v>
      </c>
      <c r="D2668" s="9" t="s">
        <v>29</v>
      </c>
      <c r="E2668" s="9" t="s">
        <v>9579</v>
      </c>
      <c r="F2668" s="9" t="str">
        <f>_xlfn.XLOOKUP(E2668,Total_Enrolled!C:C,Total_Enrolled!C:C)</f>
        <v>2025em1200044@bitspilani-digital.edu.in</v>
      </c>
      <c r="G2668" s="9" t="s">
        <v>9580</v>
      </c>
      <c r="H2668" s="9" t="s">
        <v>14516</v>
      </c>
      <c r="I2668" s="9" t="s">
        <v>9581</v>
      </c>
      <c r="J2668" s="9" t="b">
        <v>1</v>
      </c>
      <c r="K2668" s="9">
        <v>38</v>
      </c>
      <c r="L2668" s="9">
        <f>_xlfn.XLOOKUP(B2668,Courses!A:A,Courses!H:H)</f>
        <v>36</v>
      </c>
      <c r="M2668" s="14">
        <f t="shared" si="205"/>
        <v>1.0555555555555556</v>
      </c>
      <c r="N2668" s="14" t="str">
        <f t="shared" si="206"/>
        <v>Active</v>
      </c>
      <c r="O2668" s="14" t="str" cm="1">
        <f t="array" ref="O2668">_xlfn.IFS(M2668=0,"0",
M2668&lt;=10%,"0-10",
TRUE,"&gt;10"
)&amp;" "&amp;"% progress"</f>
        <v>&gt;10 % progress</v>
      </c>
      <c r="P2668" s="15">
        <f t="shared" si="207"/>
        <v>0</v>
      </c>
      <c r="Q2668" s="15">
        <f>COUNTIFS($G:$G,$G2668)</f>
        <v>4</v>
      </c>
      <c r="R2668" s="16">
        <f t="shared" si="208"/>
        <v>0</v>
      </c>
      <c r="S2668" s="15" t="str">
        <f t="shared" si="209"/>
        <v>no 0% progess</v>
      </c>
      <c r="T2668" s="9">
        <v>0</v>
      </c>
      <c r="U2668" s="9">
        <v>5</v>
      </c>
      <c r="V2668" s="9">
        <v>6</v>
      </c>
      <c r="W2668" s="9">
        <v>2</v>
      </c>
      <c r="X2668" s="9">
        <v>0</v>
      </c>
      <c r="Y2668" s="9">
        <v>7</v>
      </c>
      <c r="Z2668" s="9" t="s">
        <v>9586</v>
      </c>
      <c r="AA2668" s="9">
        <v>0</v>
      </c>
      <c r="AB2668" s="9"/>
      <c r="AC2668" s="9">
        <v>34949</v>
      </c>
      <c r="AD2668" s="9" t="s">
        <v>9587</v>
      </c>
      <c r="AE2668" s="9" t="s">
        <v>9583</v>
      </c>
      <c r="AF2668" s="9">
        <v>14</v>
      </c>
      <c r="AG2668" s="9"/>
      <c r="AH2668" s="9" t="s">
        <v>9588</v>
      </c>
      <c r="AI2668" s="9" t="s">
        <v>9589</v>
      </c>
      <c r="AJ2668" s="9" t="s">
        <v>9590</v>
      </c>
    </row>
    <row r="2669" spans="1:36" x14ac:dyDescent="0.35">
      <c r="A2669" s="9" t="s">
        <v>3086</v>
      </c>
      <c r="B2669" s="9" t="s">
        <v>35</v>
      </c>
      <c r="C2669" s="9" t="s">
        <v>14504</v>
      </c>
      <c r="D2669" s="9" t="s">
        <v>29</v>
      </c>
      <c r="E2669" s="9" t="s">
        <v>9579</v>
      </c>
      <c r="F2669" s="9" t="str">
        <f>_xlfn.XLOOKUP(E2669,Total_Enrolled!C:C,Total_Enrolled!C:C)</f>
        <v>2025em1200044@bitspilani-digital.edu.in</v>
      </c>
      <c r="G2669" s="9" t="s">
        <v>9580</v>
      </c>
      <c r="H2669" s="9" t="s">
        <v>14516</v>
      </c>
      <c r="I2669" s="9" t="s">
        <v>9581</v>
      </c>
      <c r="J2669" s="9" t="b">
        <v>1</v>
      </c>
      <c r="K2669" s="9">
        <v>63</v>
      </c>
      <c r="L2669" s="9">
        <f>_xlfn.XLOOKUP(B2669,Courses!A:A,Courses!H:H)</f>
        <v>68</v>
      </c>
      <c r="M2669" s="14">
        <f t="shared" si="205"/>
        <v>0.92647058823529416</v>
      </c>
      <c r="N2669" s="14" t="str">
        <f t="shared" si="206"/>
        <v>Active</v>
      </c>
      <c r="O2669" s="14" t="str" cm="1">
        <f t="array" ref="O2669">_xlfn.IFS(M2669=0,"0",
M2669&lt;=10%,"0-10",
TRUE,"&gt;10"
)&amp;" "&amp;"% progress"</f>
        <v>&gt;10 % progress</v>
      </c>
      <c r="P2669" s="15">
        <f t="shared" si="207"/>
        <v>0</v>
      </c>
      <c r="Q2669" s="15">
        <f>COUNTIFS($G:$G,$G2669)</f>
        <v>4</v>
      </c>
      <c r="R2669" s="16">
        <f t="shared" si="208"/>
        <v>0</v>
      </c>
      <c r="S2669" s="15" t="str">
        <f t="shared" si="209"/>
        <v>no 0% progess</v>
      </c>
      <c r="T2669" s="9">
        <v>0</v>
      </c>
      <c r="U2669" s="9">
        <v>13</v>
      </c>
      <c r="V2669" s="9">
        <v>17</v>
      </c>
      <c r="W2669" s="9">
        <v>0</v>
      </c>
      <c r="X2669" s="9">
        <v>0</v>
      </c>
      <c r="Y2669" s="9">
        <v>6</v>
      </c>
      <c r="Z2669" s="9"/>
      <c r="AA2669" s="9">
        <v>0</v>
      </c>
      <c r="AB2669" s="9"/>
      <c r="AC2669" s="9">
        <v>62708</v>
      </c>
      <c r="AD2669" s="9" t="s">
        <v>9591</v>
      </c>
      <c r="AE2669" s="9" t="s">
        <v>9583</v>
      </c>
      <c r="AF2669" s="9">
        <v>14</v>
      </c>
      <c r="AG2669" s="9"/>
      <c r="AH2669" s="9" t="s">
        <v>9592</v>
      </c>
      <c r="AI2669" s="9"/>
      <c r="AJ2669" s="9"/>
    </row>
    <row r="2670" spans="1:36" x14ac:dyDescent="0.35">
      <c r="A2670" s="9" t="s">
        <v>3086</v>
      </c>
      <c r="B2670" s="9" t="s">
        <v>35</v>
      </c>
      <c r="C2670" s="9" t="s">
        <v>14504</v>
      </c>
      <c r="D2670" s="9" t="s">
        <v>29</v>
      </c>
      <c r="E2670" s="9" t="s">
        <v>9593</v>
      </c>
      <c r="F2670" s="9" t="str">
        <f>_xlfn.XLOOKUP(E2670,Total_Enrolled!C:C,Total_Enrolled!C:C)</f>
        <v>2025em1200045@bitspilani-digital.edu.in</v>
      </c>
      <c r="G2670" s="9" t="s">
        <v>9594</v>
      </c>
      <c r="H2670" s="9" t="s">
        <v>14516</v>
      </c>
      <c r="I2670" s="9" t="s">
        <v>9595</v>
      </c>
      <c r="J2670" s="9" t="b">
        <v>1</v>
      </c>
      <c r="K2670" s="9">
        <v>101</v>
      </c>
      <c r="L2670" s="9">
        <f>_xlfn.XLOOKUP(B2670,Courses!A:A,Courses!H:H)</f>
        <v>68</v>
      </c>
      <c r="M2670" s="14">
        <f t="shared" si="205"/>
        <v>1.4852941176470589</v>
      </c>
      <c r="N2670" s="14" t="str">
        <f t="shared" si="206"/>
        <v>Active</v>
      </c>
      <c r="O2670" s="14" t="str" cm="1">
        <f t="array" ref="O2670">_xlfn.IFS(M2670=0,"0",
M2670&lt;=10%,"0-10",
TRUE,"&gt;10"
)&amp;" "&amp;"% progress"</f>
        <v>&gt;10 % progress</v>
      </c>
      <c r="P2670" s="15">
        <f t="shared" si="207"/>
        <v>0</v>
      </c>
      <c r="Q2670" s="15">
        <f>COUNTIFS($G:$G,$G2670)</f>
        <v>4</v>
      </c>
      <c r="R2670" s="16">
        <f t="shared" si="208"/>
        <v>0</v>
      </c>
      <c r="S2670" s="15" t="str">
        <f t="shared" si="209"/>
        <v>no 0% progess</v>
      </c>
      <c r="T2670" s="9">
        <v>0</v>
      </c>
      <c r="U2670" s="9">
        <v>21</v>
      </c>
      <c r="V2670" s="9">
        <v>21</v>
      </c>
      <c r="W2670" s="9">
        <v>0</v>
      </c>
      <c r="X2670" s="9">
        <v>0</v>
      </c>
      <c r="Y2670" s="9">
        <v>0</v>
      </c>
      <c r="Z2670" s="9"/>
      <c r="AA2670" s="9">
        <v>0</v>
      </c>
      <c r="AB2670" s="9"/>
      <c r="AC2670" s="9">
        <v>16458</v>
      </c>
      <c r="AD2670" s="9" t="s">
        <v>9597</v>
      </c>
      <c r="AE2670" s="9" t="s">
        <v>9596</v>
      </c>
      <c r="AF2670" s="9">
        <v>44</v>
      </c>
      <c r="AG2670" s="9"/>
      <c r="AH2670" s="9" t="s">
        <v>9598</v>
      </c>
      <c r="AI2670" s="9"/>
      <c r="AJ2670" s="9"/>
    </row>
    <row r="2671" spans="1:36" x14ac:dyDescent="0.35">
      <c r="A2671" s="9" t="s">
        <v>3091</v>
      </c>
      <c r="B2671" s="9" t="s">
        <v>3092</v>
      </c>
      <c r="C2671" s="9" t="s">
        <v>14504</v>
      </c>
      <c r="D2671" s="9" t="s">
        <v>29</v>
      </c>
      <c r="E2671" s="9" t="s">
        <v>9593</v>
      </c>
      <c r="F2671" s="9" t="str">
        <f>_xlfn.XLOOKUP(E2671,Total_Enrolled!C:C,Total_Enrolled!C:C)</f>
        <v>2025em1200045@bitspilani-digital.edu.in</v>
      </c>
      <c r="G2671" s="9" t="s">
        <v>9594</v>
      </c>
      <c r="H2671" s="9" t="s">
        <v>14516</v>
      </c>
      <c r="I2671" s="9" t="s">
        <v>9595</v>
      </c>
      <c r="J2671" s="9" t="b">
        <v>1</v>
      </c>
      <c r="K2671" s="9">
        <v>70</v>
      </c>
      <c r="L2671" s="9">
        <f>_xlfn.XLOOKUP(B2671,Courses!A:A,Courses!H:H)</f>
        <v>36</v>
      </c>
      <c r="M2671" s="14">
        <f t="shared" si="205"/>
        <v>1.9444444444444444</v>
      </c>
      <c r="N2671" s="14" t="str">
        <f t="shared" si="206"/>
        <v>Active</v>
      </c>
      <c r="O2671" s="14" t="str" cm="1">
        <f t="array" ref="O2671">_xlfn.IFS(M2671=0,"0",
M2671&lt;=10%,"0-10",
TRUE,"&gt;10"
)&amp;" "&amp;"% progress"</f>
        <v>&gt;10 % progress</v>
      </c>
      <c r="P2671" s="15">
        <f t="shared" si="207"/>
        <v>0</v>
      </c>
      <c r="Q2671" s="15">
        <f>COUNTIFS($G:$G,$G2671)</f>
        <v>4</v>
      </c>
      <c r="R2671" s="16">
        <f t="shared" si="208"/>
        <v>0</v>
      </c>
      <c r="S2671" s="15" t="str">
        <f t="shared" si="209"/>
        <v>no 0% progess</v>
      </c>
      <c r="T2671" s="9">
        <v>0</v>
      </c>
      <c r="U2671" s="9">
        <v>9</v>
      </c>
      <c r="V2671" s="9">
        <v>9</v>
      </c>
      <c r="W2671" s="9">
        <v>6</v>
      </c>
      <c r="X2671" s="9">
        <v>0</v>
      </c>
      <c r="Y2671" s="9">
        <v>0</v>
      </c>
      <c r="Z2671" s="9" t="s">
        <v>9599</v>
      </c>
      <c r="AA2671" s="9">
        <v>0</v>
      </c>
      <c r="AB2671" s="9"/>
      <c r="AC2671" s="9">
        <v>5953</v>
      </c>
      <c r="AD2671" s="9" t="s">
        <v>9600</v>
      </c>
      <c r="AE2671" s="9" t="s">
        <v>9596</v>
      </c>
      <c r="AF2671" s="9">
        <v>44</v>
      </c>
      <c r="AG2671" s="9"/>
      <c r="AH2671" s="9" t="s">
        <v>9601</v>
      </c>
      <c r="AI2671" s="9" t="s">
        <v>9602</v>
      </c>
      <c r="AJ2671" s="9" t="s">
        <v>9603</v>
      </c>
    </row>
    <row r="2672" spans="1:36" x14ac:dyDescent="0.35">
      <c r="A2672" s="9" t="s">
        <v>3095</v>
      </c>
      <c r="B2672" s="9" t="s">
        <v>38</v>
      </c>
      <c r="C2672" s="9" t="s">
        <v>14504</v>
      </c>
      <c r="D2672" s="9" t="s">
        <v>29</v>
      </c>
      <c r="E2672" s="9" t="s">
        <v>9593</v>
      </c>
      <c r="F2672" s="9" t="str">
        <f>_xlfn.XLOOKUP(E2672,Total_Enrolled!C:C,Total_Enrolled!C:C)</f>
        <v>2025em1200045@bitspilani-digital.edu.in</v>
      </c>
      <c r="G2672" s="9" t="s">
        <v>9594</v>
      </c>
      <c r="H2672" s="9" t="s">
        <v>14516</v>
      </c>
      <c r="I2672" s="9" t="s">
        <v>9595</v>
      </c>
      <c r="J2672" s="9" t="b">
        <v>1</v>
      </c>
      <c r="K2672" s="9">
        <v>66</v>
      </c>
      <c r="L2672" s="9">
        <f>_xlfn.XLOOKUP(B2672,Courses!A:A,Courses!H:H)</f>
        <v>42</v>
      </c>
      <c r="M2672" s="14">
        <f t="shared" si="205"/>
        <v>1.5714285714285714</v>
      </c>
      <c r="N2672" s="14" t="str">
        <f t="shared" si="206"/>
        <v>Active</v>
      </c>
      <c r="O2672" s="14" t="str" cm="1">
        <f t="array" ref="O2672">_xlfn.IFS(M2672=0,"0",
M2672&lt;=10%,"0-10",
TRUE,"&gt;10"
)&amp;" "&amp;"% progress"</f>
        <v>&gt;10 % progress</v>
      </c>
      <c r="P2672" s="15">
        <f t="shared" si="207"/>
        <v>0</v>
      </c>
      <c r="Q2672" s="15">
        <f>COUNTIFS($G:$G,$G2672)</f>
        <v>4</v>
      </c>
      <c r="R2672" s="16">
        <f t="shared" si="208"/>
        <v>0</v>
      </c>
      <c r="S2672" s="15" t="str">
        <f t="shared" si="209"/>
        <v>no 0% progess</v>
      </c>
      <c r="T2672" s="9">
        <v>0</v>
      </c>
      <c r="U2672" s="9">
        <v>6</v>
      </c>
      <c r="V2672" s="9">
        <v>6</v>
      </c>
      <c r="W2672" s="9">
        <v>0</v>
      </c>
      <c r="X2672" s="9">
        <v>0</v>
      </c>
      <c r="Y2672" s="9">
        <v>0</v>
      </c>
      <c r="Z2672" s="9"/>
      <c r="AA2672" s="9">
        <v>0</v>
      </c>
      <c r="AB2672" s="9"/>
      <c r="AC2672" s="9">
        <v>4400</v>
      </c>
      <c r="AD2672" s="9" t="s">
        <v>9604</v>
      </c>
      <c r="AE2672" s="9" t="s">
        <v>9596</v>
      </c>
      <c r="AF2672" s="9">
        <v>44</v>
      </c>
      <c r="AG2672" s="9"/>
      <c r="AH2672" s="9" t="s">
        <v>9605</v>
      </c>
      <c r="AI2672" s="9" t="s">
        <v>9606</v>
      </c>
      <c r="AJ2672" s="9" t="s">
        <v>9607</v>
      </c>
    </row>
    <row r="2673" spans="1:36" x14ac:dyDescent="0.35">
      <c r="A2673" s="9" t="s">
        <v>3089</v>
      </c>
      <c r="B2673" s="9" t="s">
        <v>36</v>
      </c>
      <c r="C2673" s="9" t="s">
        <v>14504</v>
      </c>
      <c r="D2673" s="9" t="s">
        <v>29</v>
      </c>
      <c r="E2673" s="9" t="s">
        <v>9593</v>
      </c>
      <c r="F2673" s="9" t="str">
        <f>_xlfn.XLOOKUP(E2673,Total_Enrolled!C:C,Total_Enrolled!C:C)</f>
        <v>2025em1200045@bitspilani-digital.edu.in</v>
      </c>
      <c r="G2673" s="9" t="s">
        <v>9594</v>
      </c>
      <c r="H2673" s="9" t="s">
        <v>14516</v>
      </c>
      <c r="I2673" s="9" t="s">
        <v>9595</v>
      </c>
      <c r="J2673" s="9" t="b">
        <v>1</v>
      </c>
      <c r="K2673" s="9">
        <v>119</v>
      </c>
      <c r="L2673" s="9">
        <f>_xlfn.XLOOKUP(B2673,Courses!A:A,Courses!H:H)</f>
        <v>85</v>
      </c>
      <c r="M2673" s="14">
        <f t="shared" ref="M2673:M2736" si="210">K2673/L2673</f>
        <v>1.4</v>
      </c>
      <c r="N2673" s="14" t="str">
        <f t="shared" ref="N2673:N2736" si="211">IF(M2673&gt;0,"Active","Not Active")</f>
        <v>Active</v>
      </c>
      <c r="O2673" s="14" t="str" cm="1">
        <f t="array" ref="O2673">_xlfn.IFS(M2673=0,"0",
M2673&lt;=10%,"0-10",
TRUE,"&gt;10"
)&amp;" "&amp;"% progress"</f>
        <v>&gt;10 % progress</v>
      </c>
      <c r="P2673" s="15">
        <f t="shared" ref="P2673:P2736" si="212">IF(M2673=0,1,0)</f>
        <v>0</v>
      </c>
      <c r="Q2673" s="15">
        <f>COUNTIFS($G:$G,$G2673)</f>
        <v>4</v>
      </c>
      <c r="R2673" s="16">
        <f t="shared" ref="R2673:R2736" si="213">P2673/Q2673</f>
        <v>0</v>
      </c>
      <c r="S2673" s="15" t="str">
        <f t="shared" ref="S2673:S2736" si="214">IF(R2673=0, "no 0% progess", "no progress")</f>
        <v>no 0% progess</v>
      </c>
      <c r="T2673" s="9">
        <v>0</v>
      </c>
      <c r="U2673" s="9">
        <v>21</v>
      </c>
      <c r="V2673" s="9">
        <v>21</v>
      </c>
      <c r="W2673" s="9">
        <v>0</v>
      </c>
      <c r="X2673" s="9">
        <v>0</v>
      </c>
      <c r="Y2673" s="9">
        <v>0</v>
      </c>
      <c r="Z2673" s="9"/>
      <c r="AA2673" s="9">
        <v>0</v>
      </c>
      <c r="AB2673" s="9"/>
      <c r="AC2673" s="9">
        <v>2339</v>
      </c>
      <c r="AD2673" s="9" t="s">
        <v>9608</v>
      </c>
      <c r="AE2673" s="9" t="s">
        <v>9596</v>
      </c>
      <c r="AF2673" s="9">
        <v>44</v>
      </c>
      <c r="AG2673" s="9"/>
      <c r="AH2673" s="9" t="s">
        <v>9609</v>
      </c>
      <c r="AI2673" s="9"/>
      <c r="AJ2673" s="9"/>
    </row>
    <row r="2674" spans="1:36" x14ac:dyDescent="0.35">
      <c r="A2674" s="9" t="s">
        <v>3089</v>
      </c>
      <c r="B2674" s="9" t="s">
        <v>36</v>
      </c>
      <c r="C2674" s="9" t="s">
        <v>14504</v>
      </c>
      <c r="D2674" s="9" t="s">
        <v>29</v>
      </c>
      <c r="E2674" s="9" t="s">
        <v>9610</v>
      </c>
      <c r="F2674" s="9" t="str">
        <f>_xlfn.XLOOKUP(E2674,Total_Enrolled!C:C,Total_Enrolled!C:C)</f>
        <v>2025em1200046@bitspilani-digital.edu.in</v>
      </c>
      <c r="G2674" s="9" t="s">
        <v>9611</v>
      </c>
      <c r="H2674" s="9" t="s">
        <v>14516</v>
      </c>
      <c r="I2674" s="9" t="s">
        <v>9612</v>
      </c>
      <c r="J2674" s="9" t="b">
        <v>1</v>
      </c>
      <c r="K2674" s="9">
        <v>67</v>
      </c>
      <c r="L2674" s="9">
        <f>_xlfn.XLOOKUP(B2674,Courses!A:A,Courses!H:H)</f>
        <v>85</v>
      </c>
      <c r="M2674" s="14">
        <f t="shared" si="210"/>
        <v>0.78823529411764703</v>
      </c>
      <c r="N2674" s="14" t="str">
        <f t="shared" si="211"/>
        <v>Active</v>
      </c>
      <c r="O2674" s="14" t="str" cm="1">
        <f t="array" ref="O2674">_xlfn.IFS(M2674=0,"0",
M2674&lt;=10%,"0-10",
TRUE,"&gt;10"
)&amp;" "&amp;"% progress"</f>
        <v>&gt;10 % progress</v>
      </c>
      <c r="P2674" s="15">
        <f t="shared" si="212"/>
        <v>0</v>
      </c>
      <c r="Q2674" s="15">
        <f>COUNTIFS($G:$G,$G2674)</f>
        <v>4</v>
      </c>
      <c r="R2674" s="16">
        <f t="shared" si="213"/>
        <v>0</v>
      </c>
      <c r="S2674" s="15" t="str">
        <f t="shared" si="214"/>
        <v>no 0% progess</v>
      </c>
      <c r="T2674" s="9">
        <v>0</v>
      </c>
      <c r="U2674" s="9">
        <v>8</v>
      </c>
      <c r="V2674" s="9">
        <v>9</v>
      </c>
      <c r="W2674" s="9">
        <v>1</v>
      </c>
      <c r="X2674" s="9">
        <v>0</v>
      </c>
      <c r="Y2674" s="9">
        <v>17</v>
      </c>
      <c r="Z2674" s="9" t="s">
        <v>9613</v>
      </c>
      <c r="AA2674" s="9">
        <v>0</v>
      </c>
      <c r="AB2674" s="9"/>
      <c r="AC2674" s="9">
        <v>55824</v>
      </c>
      <c r="AD2674" s="9" t="s">
        <v>9614</v>
      </c>
      <c r="AE2674" s="9" t="s">
        <v>9615</v>
      </c>
      <c r="AF2674" s="9">
        <v>32</v>
      </c>
      <c r="AG2674" s="9"/>
      <c r="AH2674" s="9" t="s">
        <v>9616</v>
      </c>
      <c r="AI2674" s="9"/>
      <c r="AJ2674" s="9"/>
    </row>
    <row r="2675" spans="1:36" x14ac:dyDescent="0.35">
      <c r="A2675" s="9" t="s">
        <v>3095</v>
      </c>
      <c r="B2675" s="9" t="s">
        <v>38</v>
      </c>
      <c r="C2675" s="9" t="s">
        <v>14504</v>
      </c>
      <c r="D2675" s="9" t="s">
        <v>29</v>
      </c>
      <c r="E2675" s="9" t="s">
        <v>9610</v>
      </c>
      <c r="F2675" s="9" t="str">
        <f>_xlfn.XLOOKUP(E2675,Total_Enrolled!C:C,Total_Enrolled!C:C)</f>
        <v>2025em1200046@bitspilani-digital.edu.in</v>
      </c>
      <c r="G2675" s="9" t="s">
        <v>9611</v>
      </c>
      <c r="H2675" s="9" t="s">
        <v>14516</v>
      </c>
      <c r="I2675" s="9" t="s">
        <v>9612</v>
      </c>
      <c r="J2675" s="9" t="b">
        <v>1</v>
      </c>
      <c r="K2675" s="9">
        <v>6</v>
      </c>
      <c r="L2675" s="9">
        <f>_xlfn.XLOOKUP(B2675,Courses!A:A,Courses!H:H)</f>
        <v>42</v>
      </c>
      <c r="M2675" s="14">
        <f t="shared" si="210"/>
        <v>0.14285714285714285</v>
      </c>
      <c r="N2675" s="14" t="str">
        <f t="shared" si="211"/>
        <v>Active</v>
      </c>
      <c r="O2675" s="14" t="str" cm="1">
        <f t="array" ref="O2675">_xlfn.IFS(M2675=0,"0",
M2675&lt;=10%,"0-10",
TRUE,"&gt;10"
)&amp;" "&amp;"% progress"</f>
        <v>&gt;10 % progress</v>
      </c>
      <c r="P2675" s="15">
        <f t="shared" si="212"/>
        <v>0</v>
      </c>
      <c r="Q2675" s="15">
        <f>COUNTIFS($G:$G,$G2675)</f>
        <v>4</v>
      </c>
      <c r="R2675" s="16">
        <f t="shared" si="213"/>
        <v>0</v>
      </c>
      <c r="S2675" s="15" t="str">
        <f t="shared" si="214"/>
        <v>no 0% progess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/>
      <c r="AA2675" s="9">
        <v>0</v>
      </c>
      <c r="AB2675" s="9"/>
      <c r="AC2675" s="9">
        <v>996</v>
      </c>
      <c r="AD2675" s="9" t="s">
        <v>9617</v>
      </c>
      <c r="AE2675" s="9" t="s">
        <v>9615</v>
      </c>
      <c r="AF2675" s="9">
        <v>32</v>
      </c>
      <c r="AG2675" s="9"/>
      <c r="AH2675" s="9"/>
      <c r="AI2675" s="9" t="s">
        <v>9618</v>
      </c>
      <c r="AJ2675" s="9" t="s">
        <v>9619</v>
      </c>
    </row>
    <row r="2676" spans="1:36" x14ac:dyDescent="0.35">
      <c r="A2676" s="9" t="s">
        <v>3091</v>
      </c>
      <c r="B2676" s="9" t="s">
        <v>3092</v>
      </c>
      <c r="C2676" s="9" t="s">
        <v>14504</v>
      </c>
      <c r="D2676" s="9" t="s">
        <v>29</v>
      </c>
      <c r="E2676" s="9" t="s">
        <v>9610</v>
      </c>
      <c r="F2676" s="9" t="str">
        <f>_xlfn.XLOOKUP(E2676,Total_Enrolled!C:C,Total_Enrolled!C:C)</f>
        <v>2025em1200046@bitspilani-digital.edu.in</v>
      </c>
      <c r="G2676" s="9" t="s">
        <v>9611</v>
      </c>
      <c r="H2676" s="9" t="s">
        <v>14516</v>
      </c>
      <c r="I2676" s="9" t="s">
        <v>9612</v>
      </c>
      <c r="J2676" s="9" t="b">
        <v>1</v>
      </c>
      <c r="K2676" s="9">
        <v>36</v>
      </c>
      <c r="L2676" s="9">
        <f>_xlfn.XLOOKUP(B2676,Courses!A:A,Courses!H:H)</f>
        <v>36</v>
      </c>
      <c r="M2676" s="14">
        <f t="shared" si="210"/>
        <v>1</v>
      </c>
      <c r="N2676" s="14" t="str">
        <f t="shared" si="211"/>
        <v>Active</v>
      </c>
      <c r="O2676" s="14" t="str" cm="1">
        <f t="array" ref="O2676">_xlfn.IFS(M2676=0,"0",
M2676&lt;=10%,"0-10",
TRUE,"&gt;10"
)&amp;" "&amp;"% progress"</f>
        <v>&gt;10 % progress</v>
      </c>
      <c r="P2676" s="15">
        <f t="shared" si="212"/>
        <v>0</v>
      </c>
      <c r="Q2676" s="15">
        <f>COUNTIFS($G:$G,$G2676)</f>
        <v>4</v>
      </c>
      <c r="R2676" s="16">
        <f t="shared" si="213"/>
        <v>0</v>
      </c>
      <c r="S2676" s="15" t="str">
        <f t="shared" si="214"/>
        <v>no 0% progess</v>
      </c>
      <c r="T2676" s="9">
        <v>0</v>
      </c>
      <c r="U2676" s="9">
        <v>6</v>
      </c>
      <c r="V2676" s="9">
        <v>6</v>
      </c>
      <c r="W2676" s="9">
        <v>0</v>
      </c>
      <c r="X2676" s="9">
        <v>0</v>
      </c>
      <c r="Y2676" s="9">
        <v>0</v>
      </c>
      <c r="Z2676" s="9"/>
      <c r="AA2676" s="9">
        <v>0</v>
      </c>
      <c r="AB2676" s="9"/>
      <c r="AC2676" s="9">
        <v>36899</v>
      </c>
      <c r="AD2676" s="9" t="s">
        <v>9620</v>
      </c>
      <c r="AE2676" s="9" t="s">
        <v>9615</v>
      </c>
      <c r="AF2676" s="9">
        <v>32</v>
      </c>
      <c r="AG2676" s="9"/>
      <c r="AH2676" s="9" t="s">
        <v>9621</v>
      </c>
      <c r="AI2676" s="9" t="s">
        <v>9622</v>
      </c>
      <c r="AJ2676" s="9" t="s">
        <v>9623</v>
      </c>
    </row>
    <row r="2677" spans="1:36" x14ac:dyDescent="0.35">
      <c r="A2677" s="9" t="s">
        <v>3086</v>
      </c>
      <c r="B2677" s="9" t="s">
        <v>35</v>
      </c>
      <c r="C2677" s="9" t="s">
        <v>14504</v>
      </c>
      <c r="D2677" s="9" t="s">
        <v>29</v>
      </c>
      <c r="E2677" s="9" t="s">
        <v>9610</v>
      </c>
      <c r="F2677" s="9" t="str">
        <f>_xlfn.XLOOKUP(E2677,Total_Enrolled!C:C,Total_Enrolled!C:C)</f>
        <v>2025em1200046@bitspilani-digital.edu.in</v>
      </c>
      <c r="G2677" s="9" t="s">
        <v>9611</v>
      </c>
      <c r="H2677" s="9" t="s">
        <v>14516</v>
      </c>
      <c r="I2677" s="9" t="s">
        <v>9612</v>
      </c>
      <c r="J2677" s="9" t="b">
        <v>1</v>
      </c>
      <c r="K2677" s="9">
        <v>31</v>
      </c>
      <c r="L2677" s="9">
        <f>_xlfn.XLOOKUP(B2677,Courses!A:A,Courses!H:H)</f>
        <v>68</v>
      </c>
      <c r="M2677" s="14">
        <f t="shared" si="210"/>
        <v>0.45588235294117646</v>
      </c>
      <c r="N2677" s="14" t="str">
        <f t="shared" si="211"/>
        <v>Active</v>
      </c>
      <c r="O2677" s="14" t="str" cm="1">
        <f t="array" ref="O2677">_xlfn.IFS(M2677=0,"0",
M2677&lt;=10%,"0-10",
TRUE,"&gt;10"
)&amp;" "&amp;"% progress"</f>
        <v>&gt;10 % progress</v>
      </c>
      <c r="P2677" s="15">
        <f t="shared" si="212"/>
        <v>0</v>
      </c>
      <c r="Q2677" s="15">
        <f>COUNTIFS($G:$G,$G2677)</f>
        <v>4</v>
      </c>
      <c r="R2677" s="16">
        <f t="shared" si="213"/>
        <v>0</v>
      </c>
      <c r="S2677" s="15" t="str">
        <f t="shared" si="214"/>
        <v>no 0% progess</v>
      </c>
      <c r="T2677" s="9">
        <v>0</v>
      </c>
      <c r="U2677" s="9">
        <v>6</v>
      </c>
      <c r="V2677" s="9">
        <v>7</v>
      </c>
      <c r="W2677" s="9">
        <v>0</v>
      </c>
      <c r="X2677" s="9">
        <v>0</v>
      </c>
      <c r="Y2677" s="9">
        <v>0</v>
      </c>
      <c r="Z2677" s="9"/>
      <c r="AA2677" s="9">
        <v>0</v>
      </c>
      <c r="AB2677" s="9"/>
      <c r="AC2677" s="9">
        <v>36521</v>
      </c>
      <c r="AD2677" s="9" t="s">
        <v>9624</v>
      </c>
      <c r="AE2677" s="9" t="s">
        <v>9615</v>
      </c>
      <c r="AF2677" s="9">
        <v>32</v>
      </c>
      <c r="AG2677" s="9"/>
      <c r="AH2677" s="9" t="s">
        <v>9625</v>
      </c>
      <c r="AI2677" s="9"/>
      <c r="AJ2677" s="9"/>
    </row>
    <row r="2678" spans="1:36" x14ac:dyDescent="0.35">
      <c r="A2678" s="9" t="s">
        <v>3086</v>
      </c>
      <c r="B2678" s="9" t="s">
        <v>35</v>
      </c>
      <c r="C2678" s="9" t="s">
        <v>14504</v>
      </c>
      <c r="D2678" s="9" t="s">
        <v>29</v>
      </c>
      <c r="E2678" s="9" t="s">
        <v>9626</v>
      </c>
      <c r="F2678" s="9" t="str">
        <f>_xlfn.XLOOKUP(E2678,Total_Enrolled!C:C,Total_Enrolled!C:C)</f>
        <v>2025em1200047@bitspilani-digital.edu.in</v>
      </c>
      <c r="G2678" s="9" t="s">
        <v>9627</v>
      </c>
      <c r="H2678" s="9" t="s">
        <v>14516</v>
      </c>
      <c r="I2678" s="9" t="s">
        <v>8030</v>
      </c>
      <c r="J2678" s="9" t="b">
        <v>1</v>
      </c>
      <c r="K2678" s="9">
        <v>0</v>
      </c>
      <c r="L2678" s="9">
        <f>_xlfn.XLOOKUP(B2678,Courses!A:A,Courses!H:H)</f>
        <v>68</v>
      </c>
      <c r="M2678" s="14">
        <f t="shared" si="210"/>
        <v>0</v>
      </c>
      <c r="N2678" s="14" t="str">
        <f t="shared" si="211"/>
        <v>Not Active</v>
      </c>
      <c r="O2678" s="14" t="str" cm="1">
        <f t="array" ref="O2678">_xlfn.IFS(M2678=0,"0",
M2678&lt;=10%,"0-10",
TRUE,"&gt;10"
)&amp;" "&amp;"% progress"</f>
        <v>0 % progress</v>
      </c>
      <c r="P2678" s="15">
        <f t="shared" si="212"/>
        <v>1</v>
      </c>
      <c r="Q2678" s="15">
        <f>COUNTIFS($G:$G,$G2678)</f>
        <v>4</v>
      </c>
      <c r="R2678" s="16">
        <f t="shared" si="213"/>
        <v>0.25</v>
      </c>
      <c r="S2678" s="15" t="str">
        <f t="shared" si="214"/>
        <v>no progress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/>
      <c r="AA2678" s="9">
        <v>0</v>
      </c>
      <c r="AB2678" s="9"/>
      <c r="AC2678" s="9">
        <v>0</v>
      </c>
      <c r="AD2678" s="9"/>
      <c r="AE2678" s="9"/>
      <c r="AF2678" s="9">
        <v>0</v>
      </c>
      <c r="AG2678" s="9"/>
      <c r="AH2678" s="9"/>
      <c r="AI2678" s="9"/>
      <c r="AJ2678" s="9"/>
    </row>
    <row r="2679" spans="1:36" x14ac:dyDescent="0.35">
      <c r="A2679" s="9" t="s">
        <v>3091</v>
      </c>
      <c r="B2679" s="9" t="s">
        <v>3092</v>
      </c>
      <c r="C2679" s="9" t="s">
        <v>14504</v>
      </c>
      <c r="D2679" s="9" t="s">
        <v>29</v>
      </c>
      <c r="E2679" s="9" t="s">
        <v>9626</v>
      </c>
      <c r="F2679" s="9" t="str">
        <f>_xlfn.XLOOKUP(E2679,Total_Enrolled!C:C,Total_Enrolled!C:C)</f>
        <v>2025em1200047@bitspilani-digital.edu.in</v>
      </c>
      <c r="G2679" s="9" t="s">
        <v>9627</v>
      </c>
      <c r="H2679" s="9" t="s">
        <v>14516</v>
      </c>
      <c r="I2679" s="9" t="s">
        <v>8030</v>
      </c>
      <c r="J2679" s="9" t="b">
        <v>1</v>
      </c>
      <c r="K2679" s="9">
        <v>0</v>
      </c>
      <c r="L2679" s="9">
        <f>_xlfn.XLOOKUP(B2679,Courses!A:A,Courses!H:H)</f>
        <v>36</v>
      </c>
      <c r="M2679" s="14">
        <f t="shared" si="210"/>
        <v>0</v>
      </c>
      <c r="N2679" s="14" t="str">
        <f t="shared" si="211"/>
        <v>Not Active</v>
      </c>
      <c r="O2679" s="14" t="str" cm="1">
        <f t="array" ref="O2679">_xlfn.IFS(M2679=0,"0",
M2679&lt;=10%,"0-10",
TRUE,"&gt;10"
)&amp;" "&amp;"% progress"</f>
        <v>0 % progress</v>
      </c>
      <c r="P2679" s="15">
        <f t="shared" si="212"/>
        <v>1</v>
      </c>
      <c r="Q2679" s="15">
        <f>COUNTIFS($G:$G,$G2679)</f>
        <v>4</v>
      </c>
      <c r="R2679" s="16">
        <f t="shared" si="213"/>
        <v>0.25</v>
      </c>
      <c r="S2679" s="15" t="str">
        <f t="shared" si="214"/>
        <v>no progress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/>
      <c r="AA2679" s="9">
        <v>0</v>
      </c>
      <c r="AB2679" s="9"/>
      <c r="AC2679" s="9">
        <v>0</v>
      </c>
      <c r="AD2679" s="9"/>
      <c r="AE2679" s="9"/>
      <c r="AF2679" s="9">
        <v>0</v>
      </c>
      <c r="AG2679" s="9"/>
      <c r="AH2679" s="9"/>
      <c r="AI2679" s="9"/>
      <c r="AJ2679" s="9"/>
    </row>
    <row r="2680" spans="1:36" x14ac:dyDescent="0.35">
      <c r="A2680" s="9" t="s">
        <v>3095</v>
      </c>
      <c r="B2680" s="9" t="s">
        <v>38</v>
      </c>
      <c r="C2680" s="9" t="s">
        <v>14504</v>
      </c>
      <c r="D2680" s="9" t="s">
        <v>29</v>
      </c>
      <c r="E2680" s="9" t="s">
        <v>9626</v>
      </c>
      <c r="F2680" s="9" t="str">
        <f>_xlfn.XLOOKUP(E2680,Total_Enrolled!C:C,Total_Enrolled!C:C)</f>
        <v>2025em1200047@bitspilani-digital.edu.in</v>
      </c>
      <c r="G2680" s="9" t="s">
        <v>9627</v>
      </c>
      <c r="H2680" s="9" t="s">
        <v>14516</v>
      </c>
      <c r="I2680" s="9" t="s">
        <v>8030</v>
      </c>
      <c r="J2680" s="9" t="b">
        <v>1</v>
      </c>
      <c r="K2680" s="9">
        <v>0</v>
      </c>
      <c r="L2680" s="9">
        <f>_xlfn.XLOOKUP(B2680,Courses!A:A,Courses!H:H)</f>
        <v>42</v>
      </c>
      <c r="M2680" s="14">
        <f t="shared" si="210"/>
        <v>0</v>
      </c>
      <c r="N2680" s="14" t="str">
        <f t="shared" si="211"/>
        <v>Not Active</v>
      </c>
      <c r="O2680" s="14" t="str" cm="1">
        <f t="array" ref="O2680">_xlfn.IFS(M2680=0,"0",
M2680&lt;=10%,"0-10",
TRUE,"&gt;10"
)&amp;" "&amp;"% progress"</f>
        <v>0 % progress</v>
      </c>
      <c r="P2680" s="15">
        <f t="shared" si="212"/>
        <v>1</v>
      </c>
      <c r="Q2680" s="15">
        <f>COUNTIFS($G:$G,$G2680)</f>
        <v>4</v>
      </c>
      <c r="R2680" s="16">
        <f t="shared" si="213"/>
        <v>0.25</v>
      </c>
      <c r="S2680" s="15" t="str">
        <f t="shared" si="214"/>
        <v>no progress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/>
      <c r="AA2680" s="9">
        <v>0</v>
      </c>
      <c r="AB2680" s="9"/>
      <c r="AC2680" s="9">
        <v>0</v>
      </c>
      <c r="AD2680" s="9"/>
      <c r="AE2680" s="9"/>
      <c r="AF2680" s="9">
        <v>0</v>
      </c>
      <c r="AG2680" s="9"/>
      <c r="AH2680" s="9"/>
      <c r="AI2680" s="9"/>
      <c r="AJ2680" s="9"/>
    </row>
    <row r="2681" spans="1:36" x14ac:dyDescent="0.35">
      <c r="A2681" s="9" t="s">
        <v>3089</v>
      </c>
      <c r="B2681" s="9" t="s">
        <v>36</v>
      </c>
      <c r="C2681" s="9" t="s">
        <v>14504</v>
      </c>
      <c r="D2681" s="9" t="s">
        <v>29</v>
      </c>
      <c r="E2681" s="9" t="s">
        <v>9626</v>
      </c>
      <c r="F2681" s="9" t="str">
        <f>_xlfn.XLOOKUP(E2681,Total_Enrolled!C:C,Total_Enrolled!C:C)</f>
        <v>2025em1200047@bitspilani-digital.edu.in</v>
      </c>
      <c r="G2681" s="9" t="s">
        <v>9627</v>
      </c>
      <c r="H2681" s="9" t="s">
        <v>14516</v>
      </c>
      <c r="I2681" s="9" t="s">
        <v>8030</v>
      </c>
      <c r="J2681" s="9" t="b">
        <v>1</v>
      </c>
      <c r="K2681" s="9">
        <v>0</v>
      </c>
      <c r="L2681" s="9">
        <f>_xlfn.XLOOKUP(B2681,Courses!A:A,Courses!H:H)</f>
        <v>85</v>
      </c>
      <c r="M2681" s="14">
        <f t="shared" si="210"/>
        <v>0</v>
      </c>
      <c r="N2681" s="14" t="str">
        <f t="shared" si="211"/>
        <v>Not Active</v>
      </c>
      <c r="O2681" s="14" t="str" cm="1">
        <f t="array" ref="O2681">_xlfn.IFS(M2681=0,"0",
M2681&lt;=10%,"0-10",
TRUE,"&gt;10"
)&amp;" "&amp;"% progress"</f>
        <v>0 % progress</v>
      </c>
      <c r="P2681" s="15">
        <f t="shared" si="212"/>
        <v>1</v>
      </c>
      <c r="Q2681" s="15">
        <f>COUNTIFS($G:$G,$G2681)</f>
        <v>4</v>
      </c>
      <c r="R2681" s="16">
        <f t="shared" si="213"/>
        <v>0.25</v>
      </c>
      <c r="S2681" s="15" t="str">
        <f t="shared" si="214"/>
        <v>no progress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/>
      <c r="AA2681" s="9">
        <v>0</v>
      </c>
      <c r="AB2681" s="9"/>
      <c r="AC2681" s="9">
        <v>0</v>
      </c>
      <c r="AD2681" s="9"/>
      <c r="AE2681" s="9"/>
      <c r="AF2681" s="9">
        <v>0</v>
      </c>
      <c r="AG2681" s="9"/>
      <c r="AH2681" s="9"/>
      <c r="AI2681" s="9"/>
      <c r="AJ2681" s="9"/>
    </row>
    <row r="2682" spans="1:36" x14ac:dyDescent="0.35">
      <c r="A2682" s="9" t="s">
        <v>3089</v>
      </c>
      <c r="B2682" s="9" t="s">
        <v>36</v>
      </c>
      <c r="C2682" s="9" t="s">
        <v>14504</v>
      </c>
      <c r="D2682" s="9" t="s">
        <v>29</v>
      </c>
      <c r="E2682" s="9" t="s">
        <v>9628</v>
      </c>
      <c r="F2682" s="9" t="str">
        <f>_xlfn.XLOOKUP(E2682,Total_Enrolled!C:C,Total_Enrolled!C:C)</f>
        <v>2025em1200048@bitspilani-digital.edu.in</v>
      </c>
      <c r="G2682" s="9" t="s">
        <v>9629</v>
      </c>
      <c r="H2682" s="9" t="s">
        <v>14516</v>
      </c>
      <c r="I2682" s="9" t="s">
        <v>9630</v>
      </c>
      <c r="J2682" s="9" t="b">
        <v>1</v>
      </c>
      <c r="K2682" s="9">
        <v>69</v>
      </c>
      <c r="L2682" s="9">
        <f>_xlfn.XLOOKUP(B2682,Courses!A:A,Courses!H:H)</f>
        <v>85</v>
      </c>
      <c r="M2682" s="14">
        <f t="shared" si="210"/>
        <v>0.81176470588235294</v>
      </c>
      <c r="N2682" s="14" t="str">
        <f t="shared" si="211"/>
        <v>Active</v>
      </c>
      <c r="O2682" s="14" t="str" cm="1">
        <f t="array" ref="O2682">_xlfn.IFS(M2682=0,"0",
M2682&lt;=10%,"0-10",
TRUE,"&gt;10"
)&amp;" "&amp;"% progress"</f>
        <v>&gt;10 % progress</v>
      </c>
      <c r="P2682" s="15">
        <f t="shared" si="212"/>
        <v>0</v>
      </c>
      <c r="Q2682" s="15">
        <f>COUNTIFS($G:$G,$G2682)</f>
        <v>4</v>
      </c>
      <c r="R2682" s="16">
        <f t="shared" si="213"/>
        <v>0</v>
      </c>
      <c r="S2682" s="15" t="str">
        <f t="shared" si="214"/>
        <v>no 0% progess</v>
      </c>
      <c r="T2682" s="9">
        <v>0</v>
      </c>
      <c r="U2682" s="9">
        <v>11</v>
      </c>
      <c r="V2682" s="9">
        <v>18</v>
      </c>
      <c r="W2682" s="9">
        <v>1</v>
      </c>
      <c r="X2682" s="9">
        <v>1</v>
      </c>
      <c r="Y2682" s="9">
        <v>9</v>
      </c>
      <c r="Z2682" s="9" t="s">
        <v>9631</v>
      </c>
      <c r="AA2682" s="9">
        <v>0</v>
      </c>
      <c r="AB2682" s="9"/>
      <c r="AC2682" s="9">
        <v>70695</v>
      </c>
      <c r="AD2682" s="9" t="s">
        <v>9632</v>
      </c>
      <c r="AE2682" s="9" t="s">
        <v>9633</v>
      </c>
      <c r="AF2682" s="9">
        <v>22</v>
      </c>
      <c r="AG2682" s="9"/>
      <c r="AH2682" s="9" t="s">
        <v>9634</v>
      </c>
      <c r="AI2682" s="9"/>
      <c r="AJ2682" s="9"/>
    </row>
    <row r="2683" spans="1:36" x14ac:dyDescent="0.35">
      <c r="A2683" s="9" t="s">
        <v>3095</v>
      </c>
      <c r="B2683" s="9" t="s">
        <v>38</v>
      </c>
      <c r="C2683" s="9" t="s">
        <v>14504</v>
      </c>
      <c r="D2683" s="9" t="s">
        <v>29</v>
      </c>
      <c r="E2683" s="9" t="s">
        <v>9628</v>
      </c>
      <c r="F2683" s="9" t="str">
        <f>_xlfn.XLOOKUP(E2683,Total_Enrolled!C:C,Total_Enrolled!C:C)</f>
        <v>2025em1200048@bitspilani-digital.edu.in</v>
      </c>
      <c r="G2683" s="9" t="s">
        <v>9629</v>
      </c>
      <c r="H2683" s="9" t="s">
        <v>14516</v>
      </c>
      <c r="I2683" s="9" t="s">
        <v>9630</v>
      </c>
      <c r="J2683" s="9" t="b">
        <v>1</v>
      </c>
      <c r="K2683" s="9">
        <v>0</v>
      </c>
      <c r="L2683" s="9">
        <f>_xlfn.XLOOKUP(B2683,Courses!A:A,Courses!H:H)</f>
        <v>42</v>
      </c>
      <c r="M2683" s="14">
        <f t="shared" si="210"/>
        <v>0</v>
      </c>
      <c r="N2683" s="14" t="str">
        <f t="shared" si="211"/>
        <v>Not Active</v>
      </c>
      <c r="O2683" s="14" t="str" cm="1">
        <f t="array" ref="O2683">_xlfn.IFS(M2683=0,"0",
M2683&lt;=10%,"0-10",
TRUE,"&gt;10"
)&amp;" "&amp;"% progress"</f>
        <v>0 % progress</v>
      </c>
      <c r="P2683" s="15">
        <f t="shared" si="212"/>
        <v>1</v>
      </c>
      <c r="Q2683" s="15">
        <f>COUNTIFS($G:$G,$G2683)</f>
        <v>4</v>
      </c>
      <c r="R2683" s="16">
        <f t="shared" si="213"/>
        <v>0.25</v>
      </c>
      <c r="S2683" s="15" t="str">
        <f t="shared" si="214"/>
        <v>no progress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/>
      <c r="AA2683" s="9">
        <v>0</v>
      </c>
      <c r="AB2683" s="9"/>
      <c r="AC2683" s="9">
        <v>0</v>
      </c>
      <c r="AD2683" s="9" t="s">
        <v>9635</v>
      </c>
      <c r="AE2683" s="9" t="s">
        <v>9633</v>
      </c>
      <c r="AF2683" s="9">
        <v>22</v>
      </c>
      <c r="AG2683" s="9"/>
      <c r="AH2683" s="9"/>
      <c r="AI2683" s="9"/>
      <c r="AJ2683" s="9"/>
    </row>
    <row r="2684" spans="1:36" x14ac:dyDescent="0.35">
      <c r="A2684" s="9" t="s">
        <v>3091</v>
      </c>
      <c r="B2684" s="9" t="s">
        <v>3092</v>
      </c>
      <c r="C2684" s="9" t="s">
        <v>14504</v>
      </c>
      <c r="D2684" s="9" t="s">
        <v>29</v>
      </c>
      <c r="E2684" s="9" t="s">
        <v>9628</v>
      </c>
      <c r="F2684" s="9" t="str">
        <f>_xlfn.XLOOKUP(E2684,Total_Enrolled!C:C,Total_Enrolled!C:C)</f>
        <v>2025em1200048@bitspilani-digital.edu.in</v>
      </c>
      <c r="G2684" s="9" t="s">
        <v>9629</v>
      </c>
      <c r="H2684" s="9" t="s">
        <v>14516</v>
      </c>
      <c r="I2684" s="9" t="s">
        <v>9630</v>
      </c>
      <c r="J2684" s="9" t="b">
        <v>1</v>
      </c>
      <c r="K2684" s="9">
        <v>40</v>
      </c>
      <c r="L2684" s="9">
        <f>_xlfn.XLOOKUP(B2684,Courses!A:A,Courses!H:H)</f>
        <v>36</v>
      </c>
      <c r="M2684" s="14">
        <f t="shared" si="210"/>
        <v>1.1111111111111112</v>
      </c>
      <c r="N2684" s="14" t="str">
        <f t="shared" si="211"/>
        <v>Active</v>
      </c>
      <c r="O2684" s="14" t="str" cm="1">
        <f t="array" ref="O2684">_xlfn.IFS(M2684=0,"0",
M2684&lt;=10%,"0-10",
TRUE,"&gt;10"
)&amp;" "&amp;"% progress"</f>
        <v>&gt;10 % progress</v>
      </c>
      <c r="P2684" s="15">
        <f t="shared" si="212"/>
        <v>0</v>
      </c>
      <c r="Q2684" s="15">
        <f>COUNTIFS($G:$G,$G2684)</f>
        <v>4</v>
      </c>
      <c r="R2684" s="16">
        <f t="shared" si="213"/>
        <v>0</v>
      </c>
      <c r="S2684" s="15" t="str">
        <f t="shared" si="214"/>
        <v>no 0% progess</v>
      </c>
      <c r="T2684" s="9">
        <v>0</v>
      </c>
      <c r="U2684" s="9">
        <v>5</v>
      </c>
      <c r="V2684" s="9">
        <v>12</v>
      </c>
      <c r="W2684" s="9">
        <v>3</v>
      </c>
      <c r="X2684" s="9">
        <v>2</v>
      </c>
      <c r="Y2684" s="9">
        <v>11</v>
      </c>
      <c r="Z2684" s="9" t="s">
        <v>9636</v>
      </c>
      <c r="AA2684" s="9">
        <v>0</v>
      </c>
      <c r="AB2684" s="9"/>
      <c r="AC2684" s="9">
        <v>43248</v>
      </c>
      <c r="AD2684" s="9" t="s">
        <v>9637</v>
      </c>
      <c r="AE2684" s="9" t="s">
        <v>9633</v>
      </c>
      <c r="AF2684" s="9">
        <v>22</v>
      </c>
      <c r="AG2684" s="9"/>
      <c r="AH2684" s="9" t="s">
        <v>9638</v>
      </c>
      <c r="AI2684" s="9" t="s">
        <v>9639</v>
      </c>
      <c r="AJ2684" s="9" t="s">
        <v>9640</v>
      </c>
    </row>
    <row r="2685" spans="1:36" x14ac:dyDescent="0.35">
      <c r="A2685" s="9" t="s">
        <v>3086</v>
      </c>
      <c r="B2685" s="9" t="s">
        <v>35</v>
      </c>
      <c r="C2685" s="9" t="s">
        <v>14504</v>
      </c>
      <c r="D2685" s="9" t="s">
        <v>29</v>
      </c>
      <c r="E2685" s="9" t="s">
        <v>9628</v>
      </c>
      <c r="F2685" s="9" t="str">
        <f>_xlfn.XLOOKUP(E2685,Total_Enrolled!C:C,Total_Enrolled!C:C)</f>
        <v>2025em1200048@bitspilani-digital.edu.in</v>
      </c>
      <c r="G2685" s="9" t="s">
        <v>9629</v>
      </c>
      <c r="H2685" s="9" t="s">
        <v>14516</v>
      </c>
      <c r="I2685" s="9" t="s">
        <v>9630</v>
      </c>
      <c r="J2685" s="9" t="b">
        <v>1</v>
      </c>
      <c r="K2685" s="9">
        <v>59</v>
      </c>
      <c r="L2685" s="9">
        <f>_xlfn.XLOOKUP(B2685,Courses!A:A,Courses!H:H)</f>
        <v>68</v>
      </c>
      <c r="M2685" s="14">
        <f t="shared" si="210"/>
        <v>0.86764705882352944</v>
      </c>
      <c r="N2685" s="14" t="str">
        <f t="shared" si="211"/>
        <v>Active</v>
      </c>
      <c r="O2685" s="14" t="str" cm="1">
        <f t="array" ref="O2685">_xlfn.IFS(M2685=0,"0",
M2685&lt;=10%,"0-10",
TRUE,"&gt;10"
)&amp;" "&amp;"% progress"</f>
        <v>&gt;10 % progress</v>
      </c>
      <c r="P2685" s="15">
        <f t="shared" si="212"/>
        <v>0</v>
      </c>
      <c r="Q2685" s="15">
        <f>COUNTIFS($G:$G,$G2685)</f>
        <v>4</v>
      </c>
      <c r="R2685" s="16">
        <f t="shared" si="213"/>
        <v>0</v>
      </c>
      <c r="S2685" s="15" t="str">
        <f t="shared" si="214"/>
        <v>no 0% progess</v>
      </c>
      <c r="T2685" s="9">
        <v>0</v>
      </c>
      <c r="U2685" s="9">
        <v>13</v>
      </c>
      <c r="V2685" s="9">
        <v>22</v>
      </c>
      <c r="W2685" s="9">
        <v>1</v>
      </c>
      <c r="X2685" s="9">
        <v>0</v>
      </c>
      <c r="Y2685" s="9">
        <v>19</v>
      </c>
      <c r="Z2685" s="9" t="s">
        <v>9641</v>
      </c>
      <c r="AA2685" s="9">
        <v>0</v>
      </c>
      <c r="AB2685" s="9"/>
      <c r="AC2685" s="9">
        <v>37216</v>
      </c>
      <c r="AD2685" s="9" t="s">
        <v>9642</v>
      </c>
      <c r="AE2685" s="9" t="s">
        <v>9633</v>
      </c>
      <c r="AF2685" s="9">
        <v>22</v>
      </c>
      <c r="AG2685" s="9"/>
      <c r="AH2685" s="9" t="s">
        <v>9643</v>
      </c>
      <c r="AI2685" s="9"/>
      <c r="AJ2685" s="9"/>
    </row>
    <row r="2686" spans="1:36" x14ac:dyDescent="0.35">
      <c r="A2686" s="9" t="s">
        <v>3086</v>
      </c>
      <c r="B2686" s="9" t="s">
        <v>35</v>
      </c>
      <c r="C2686" s="9" t="s">
        <v>14504</v>
      </c>
      <c r="D2686" s="9" t="s">
        <v>29</v>
      </c>
      <c r="E2686" s="9" t="s">
        <v>9644</v>
      </c>
      <c r="F2686" s="9" t="str">
        <f>_xlfn.XLOOKUP(E2686,Total_Enrolled!C:C,Total_Enrolled!C:C)</f>
        <v>2025em1200049@bitspilani-digital.edu.in</v>
      </c>
      <c r="G2686" s="9" t="s">
        <v>9645</v>
      </c>
      <c r="H2686" s="9" t="s">
        <v>14516</v>
      </c>
      <c r="I2686" s="9" t="s">
        <v>9646</v>
      </c>
      <c r="J2686" s="9" t="b">
        <v>1</v>
      </c>
      <c r="K2686" s="9">
        <v>63</v>
      </c>
      <c r="L2686" s="9">
        <f>_xlfn.XLOOKUP(B2686,Courses!A:A,Courses!H:H)</f>
        <v>68</v>
      </c>
      <c r="M2686" s="14">
        <f t="shared" si="210"/>
        <v>0.92647058823529416</v>
      </c>
      <c r="N2686" s="14" t="str">
        <f t="shared" si="211"/>
        <v>Active</v>
      </c>
      <c r="O2686" s="14" t="str" cm="1">
        <f t="array" ref="O2686">_xlfn.IFS(M2686=0,"0",
M2686&lt;=10%,"0-10",
TRUE,"&gt;10"
)&amp;" "&amp;"% progress"</f>
        <v>&gt;10 % progress</v>
      </c>
      <c r="P2686" s="15">
        <f t="shared" si="212"/>
        <v>0</v>
      </c>
      <c r="Q2686" s="15">
        <f>COUNTIFS($G:$G,$G2686)</f>
        <v>4</v>
      </c>
      <c r="R2686" s="16">
        <f t="shared" si="213"/>
        <v>0</v>
      </c>
      <c r="S2686" s="15" t="str">
        <f t="shared" si="214"/>
        <v>no 0% progess</v>
      </c>
      <c r="T2686" s="9">
        <v>0</v>
      </c>
      <c r="U2686" s="9">
        <v>13</v>
      </c>
      <c r="V2686" s="9">
        <v>17</v>
      </c>
      <c r="W2686" s="9">
        <v>0</v>
      </c>
      <c r="X2686" s="9">
        <v>0</v>
      </c>
      <c r="Y2686" s="9">
        <v>1</v>
      </c>
      <c r="Z2686" s="9"/>
      <c r="AA2686" s="9">
        <v>0</v>
      </c>
      <c r="AB2686" s="9"/>
      <c r="AC2686" s="9">
        <v>52361</v>
      </c>
      <c r="AD2686" s="9" t="s">
        <v>9648</v>
      </c>
      <c r="AE2686" s="9" t="s">
        <v>9647</v>
      </c>
      <c r="AF2686" s="9">
        <v>32</v>
      </c>
      <c r="AG2686" s="9"/>
      <c r="AH2686" s="9" t="s">
        <v>9649</v>
      </c>
      <c r="AI2686" s="9"/>
      <c r="AJ2686" s="9"/>
    </row>
    <row r="2687" spans="1:36" x14ac:dyDescent="0.35">
      <c r="A2687" s="9" t="s">
        <v>3091</v>
      </c>
      <c r="B2687" s="9" t="s">
        <v>3092</v>
      </c>
      <c r="C2687" s="9" t="s">
        <v>14504</v>
      </c>
      <c r="D2687" s="9" t="s">
        <v>29</v>
      </c>
      <c r="E2687" s="9" t="s">
        <v>9644</v>
      </c>
      <c r="F2687" s="9" t="str">
        <f>_xlfn.XLOOKUP(E2687,Total_Enrolled!C:C,Total_Enrolled!C:C)</f>
        <v>2025em1200049@bitspilani-digital.edu.in</v>
      </c>
      <c r="G2687" s="9" t="s">
        <v>9645</v>
      </c>
      <c r="H2687" s="9" t="s">
        <v>14516</v>
      </c>
      <c r="I2687" s="9" t="s">
        <v>9646</v>
      </c>
      <c r="J2687" s="9" t="b">
        <v>1</v>
      </c>
      <c r="K2687" s="9">
        <v>29</v>
      </c>
      <c r="L2687" s="9">
        <f>_xlfn.XLOOKUP(B2687,Courses!A:A,Courses!H:H)</f>
        <v>36</v>
      </c>
      <c r="M2687" s="14">
        <f t="shared" si="210"/>
        <v>0.80555555555555558</v>
      </c>
      <c r="N2687" s="14" t="str">
        <f t="shared" si="211"/>
        <v>Active</v>
      </c>
      <c r="O2687" s="14" t="str" cm="1">
        <f t="array" ref="O2687">_xlfn.IFS(M2687=0,"0",
M2687&lt;=10%,"0-10",
TRUE,"&gt;10"
)&amp;" "&amp;"% progress"</f>
        <v>&gt;10 % progress</v>
      </c>
      <c r="P2687" s="15">
        <f t="shared" si="212"/>
        <v>0</v>
      </c>
      <c r="Q2687" s="15">
        <f>COUNTIFS($G:$G,$G2687)</f>
        <v>4</v>
      </c>
      <c r="R2687" s="16">
        <f t="shared" si="213"/>
        <v>0</v>
      </c>
      <c r="S2687" s="15" t="str">
        <f t="shared" si="214"/>
        <v>no 0% progess</v>
      </c>
      <c r="T2687" s="9">
        <v>0</v>
      </c>
      <c r="U2687" s="9">
        <v>3</v>
      </c>
      <c r="V2687" s="9">
        <v>3</v>
      </c>
      <c r="W2687" s="9">
        <v>0</v>
      </c>
      <c r="X2687" s="9">
        <v>0</v>
      </c>
      <c r="Y2687" s="9">
        <v>0</v>
      </c>
      <c r="Z2687" s="9"/>
      <c r="AA2687" s="9">
        <v>0</v>
      </c>
      <c r="AB2687" s="9"/>
      <c r="AC2687" s="9">
        <v>13168</v>
      </c>
      <c r="AD2687" s="9" t="s">
        <v>9650</v>
      </c>
      <c r="AE2687" s="9" t="s">
        <v>9647</v>
      </c>
      <c r="AF2687" s="9">
        <v>32</v>
      </c>
      <c r="AG2687" s="9"/>
      <c r="AH2687" s="9" t="s">
        <v>9651</v>
      </c>
      <c r="AI2687" s="9" t="s">
        <v>9652</v>
      </c>
      <c r="AJ2687" s="9" t="s">
        <v>9653</v>
      </c>
    </row>
    <row r="2688" spans="1:36" x14ac:dyDescent="0.35">
      <c r="A2688" s="9" t="s">
        <v>3095</v>
      </c>
      <c r="B2688" s="9" t="s">
        <v>38</v>
      </c>
      <c r="C2688" s="9" t="s">
        <v>14504</v>
      </c>
      <c r="D2688" s="9" t="s">
        <v>29</v>
      </c>
      <c r="E2688" s="9" t="s">
        <v>9644</v>
      </c>
      <c r="F2688" s="9" t="str">
        <f>_xlfn.XLOOKUP(E2688,Total_Enrolled!C:C,Total_Enrolled!C:C)</f>
        <v>2025em1200049@bitspilani-digital.edu.in</v>
      </c>
      <c r="G2688" s="9" t="s">
        <v>9645</v>
      </c>
      <c r="H2688" s="9" t="s">
        <v>14516</v>
      </c>
      <c r="I2688" s="9" t="s">
        <v>9646</v>
      </c>
      <c r="J2688" s="9" t="b">
        <v>1</v>
      </c>
      <c r="K2688" s="9">
        <v>0</v>
      </c>
      <c r="L2688" s="9">
        <f>_xlfn.XLOOKUP(B2688,Courses!A:A,Courses!H:H)</f>
        <v>42</v>
      </c>
      <c r="M2688" s="14">
        <f t="shared" si="210"/>
        <v>0</v>
      </c>
      <c r="N2688" s="14" t="str">
        <f t="shared" si="211"/>
        <v>Not Active</v>
      </c>
      <c r="O2688" s="14" t="str" cm="1">
        <f t="array" ref="O2688">_xlfn.IFS(M2688=0,"0",
M2688&lt;=10%,"0-10",
TRUE,"&gt;10"
)&amp;" "&amp;"% progress"</f>
        <v>0 % progress</v>
      </c>
      <c r="P2688" s="15">
        <f t="shared" si="212"/>
        <v>1</v>
      </c>
      <c r="Q2688" s="15">
        <f>COUNTIFS($G:$G,$G2688)</f>
        <v>4</v>
      </c>
      <c r="R2688" s="16">
        <f t="shared" si="213"/>
        <v>0.25</v>
      </c>
      <c r="S2688" s="15" t="str">
        <f t="shared" si="214"/>
        <v>no progress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/>
      <c r="AA2688" s="9">
        <v>0</v>
      </c>
      <c r="AB2688" s="9"/>
      <c r="AC2688" s="9">
        <v>0</v>
      </c>
      <c r="AD2688" s="9" t="s">
        <v>9654</v>
      </c>
      <c r="AE2688" s="9" t="s">
        <v>9647</v>
      </c>
      <c r="AF2688" s="9">
        <v>32</v>
      </c>
      <c r="AG2688" s="9"/>
      <c r="AH2688" s="9"/>
      <c r="AI2688" s="9"/>
      <c r="AJ2688" s="9"/>
    </row>
    <row r="2689" spans="1:36" x14ac:dyDescent="0.35">
      <c r="A2689" s="9" t="s">
        <v>3089</v>
      </c>
      <c r="B2689" s="9" t="s">
        <v>36</v>
      </c>
      <c r="C2689" s="9" t="s">
        <v>14504</v>
      </c>
      <c r="D2689" s="9" t="s">
        <v>29</v>
      </c>
      <c r="E2689" s="9" t="s">
        <v>9644</v>
      </c>
      <c r="F2689" s="9" t="str">
        <f>_xlfn.XLOOKUP(E2689,Total_Enrolled!C:C,Total_Enrolled!C:C)</f>
        <v>2025em1200049@bitspilani-digital.edu.in</v>
      </c>
      <c r="G2689" s="9" t="s">
        <v>9645</v>
      </c>
      <c r="H2689" s="9" t="s">
        <v>14516</v>
      </c>
      <c r="I2689" s="9" t="s">
        <v>9646</v>
      </c>
      <c r="J2689" s="9" t="b">
        <v>1</v>
      </c>
      <c r="K2689" s="9">
        <v>34</v>
      </c>
      <c r="L2689" s="9">
        <f>_xlfn.XLOOKUP(B2689,Courses!A:A,Courses!H:H)</f>
        <v>85</v>
      </c>
      <c r="M2689" s="14">
        <f t="shared" si="210"/>
        <v>0.4</v>
      </c>
      <c r="N2689" s="14" t="str">
        <f t="shared" si="211"/>
        <v>Active</v>
      </c>
      <c r="O2689" s="14" t="str" cm="1">
        <f t="array" ref="O2689">_xlfn.IFS(M2689=0,"0",
M2689&lt;=10%,"0-10",
TRUE,"&gt;10"
)&amp;" "&amp;"% progress"</f>
        <v>&gt;10 % progress</v>
      </c>
      <c r="P2689" s="15">
        <f t="shared" si="212"/>
        <v>0</v>
      </c>
      <c r="Q2689" s="15">
        <f>COUNTIFS($G:$G,$G2689)</f>
        <v>4</v>
      </c>
      <c r="R2689" s="16">
        <f t="shared" si="213"/>
        <v>0</v>
      </c>
      <c r="S2689" s="15" t="str">
        <f t="shared" si="214"/>
        <v>no 0% progess</v>
      </c>
      <c r="T2689" s="9">
        <v>0</v>
      </c>
      <c r="U2689" s="9">
        <v>5</v>
      </c>
      <c r="V2689" s="9">
        <v>5</v>
      </c>
      <c r="W2689" s="9">
        <v>0</v>
      </c>
      <c r="X2689" s="9">
        <v>0</v>
      </c>
      <c r="Y2689" s="9">
        <v>0</v>
      </c>
      <c r="Z2689" s="9"/>
      <c r="AA2689" s="9">
        <v>0</v>
      </c>
      <c r="AB2689" s="9"/>
      <c r="AC2689" s="9">
        <v>19062</v>
      </c>
      <c r="AD2689" s="9" t="s">
        <v>9655</v>
      </c>
      <c r="AE2689" s="9" t="s">
        <v>9647</v>
      </c>
      <c r="AF2689" s="9">
        <v>32</v>
      </c>
      <c r="AG2689" s="9"/>
      <c r="AH2689" s="9" t="s">
        <v>9656</v>
      </c>
      <c r="AI2689" s="9"/>
      <c r="AJ2689" s="9"/>
    </row>
    <row r="2690" spans="1:36" x14ac:dyDescent="0.35">
      <c r="A2690" s="9" t="s">
        <v>3089</v>
      </c>
      <c r="B2690" s="9" t="s">
        <v>36</v>
      </c>
      <c r="C2690" s="9" t="s">
        <v>14504</v>
      </c>
      <c r="D2690" s="9" t="s">
        <v>29</v>
      </c>
      <c r="E2690" s="9" t="s">
        <v>9657</v>
      </c>
      <c r="F2690" s="9" t="str">
        <f>_xlfn.XLOOKUP(E2690,Total_Enrolled!C:C,Total_Enrolled!C:C)</f>
        <v>2025em1200050@bitspilani-digital.edu.in</v>
      </c>
      <c r="G2690" s="9" t="s">
        <v>9658</v>
      </c>
      <c r="H2690" s="9" t="s">
        <v>14516</v>
      </c>
      <c r="I2690" s="9" t="s">
        <v>9659</v>
      </c>
      <c r="J2690" s="9" t="b">
        <v>1</v>
      </c>
      <c r="K2690" s="9">
        <v>60</v>
      </c>
      <c r="L2690" s="9">
        <f>_xlfn.XLOOKUP(B2690,Courses!A:A,Courses!H:H)</f>
        <v>85</v>
      </c>
      <c r="M2690" s="14">
        <f t="shared" si="210"/>
        <v>0.70588235294117652</v>
      </c>
      <c r="N2690" s="14" t="str">
        <f t="shared" si="211"/>
        <v>Active</v>
      </c>
      <c r="O2690" s="14" t="str" cm="1">
        <f t="array" ref="O2690">_xlfn.IFS(M2690=0,"0",
M2690&lt;=10%,"0-10",
TRUE,"&gt;10"
)&amp;" "&amp;"% progress"</f>
        <v>&gt;10 % progress</v>
      </c>
      <c r="P2690" s="15">
        <f t="shared" si="212"/>
        <v>0</v>
      </c>
      <c r="Q2690" s="15">
        <f>COUNTIFS($G:$G,$G2690)</f>
        <v>4</v>
      </c>
      <c r="R2690" s="16">
        <f t="shared" si="213"/>
        <v>0</v>
      </c>
      <c r="S2690" s="15" t="str">
        <f t="shared" si="214"/>
        <v>no 0% progess</v>
      </c>
      <c r="T2690" s="9">
        <v>0</v>
      </c>
      <c r="U2690" s="9">
        <v>10</v>
      </c>
      <c r="V2690" s="9">
        <v>10</v>
      </c>
      <c r="W2690" s="9">
        <v>0</v>
      </c>
      <c r="X2690" s="9">
        <v>1</v>
      </c>
      <c r="Y2690" s="9">
        <v>16</v>
      </c>
      <c r="Z2690" s="9" t="s">
        <v>9660</v>
      </c>
      <c r="AA2690" s="9">
        <v>0</v>
      </c>
      <c r="AB2690" s="9"/>
      <c r="AC2690" s="9">
        <v>17361</v>
      </c>
      <c r="AD2690" s="9" t="s">
        <v>9661</v>
      </c>
      <c r="AE2690" s="9" t="s">
        <v>9662</v>
      </c>
      <c r="AF2690" s="9">
        <v>25</v>
      </c>
      <c r="AG2690" s="9"/>
      <c r="AH2690" s="9" t="s">
        <v>9663</v>
      </c>
      <c r="AI2690" s="9"/>
      <c r="AJ2690" s="9"/>
    </row>
    <row r="2691" spans="1:36" x14ac:dyDescent="0.35">
      <c r="A2691" s="9" t="s">
        <v>3095</v>
      </c>
      <c r="B2691" s="9" t="s">
        <v>38</v>
      </c>
      <c r="C2691" s="9" t="s">
        <v>14504</v>
      </c>
      <c r="D2691" s="9" t="s">
        <v>29</v>
      </c>
      <c r="E2691" s="9" t="s">
        <v>9657</v>
      </c>
      <c r="F2691" s="9" t="str">
        <f>_xlfn.XLOOKUP(E2691,Total_Enrolled!C:C,Total_Enrolled!C:C)</f>
        <v>2025em1200050@bitspilani-digital.edu.in</v>
      </c>
      <c r="G2691" s="9" t="s">
        <v>9658</v>
      </c>
      <c r="H2691" s="9" t="s">
        <v>14516</v>
      </c>
      <c r="I2691" s="9" t="s">
        <v>9659</v>
      </c>
      <c r="J2691" s="9" t="b">
        <v>1</v>
      </c>
      <c r="K2691" s="9">
        <v>0</v>
      </c>
      <c r="L2691" s="9">
        <f>_xlfn.XLOOKUP(B2691,Courses!A:A,Courses!H:H)</f>
        <v>42</v>
      </c>
      <c r="M2691" s="14">
        <f t="shared" si="210"/>
        <v>0</v>
      </c>
      <c r="N2691" s="14" t="str">
        <f t="shared" si="211"/>
        <v>Not Active</v>
      </c>
      <c r="O2691" s="14" t="str" cm="1">
        <f t="array" ref="O2691">_xlfn.IFS(M2691=0,"0",
M2691&lt;=10%,"0-10",
TRUE,"&gt;10"
)&amp;" "&amp;"% progress"</f>
        <v>0 % progress</v>
      </c>
      <c r="P2691" s="15">
        <f t="shared" si="212"/>
        <v>1</v>
      </c>
      <c r="Q2691" s="15">
        <f>COUNTIFS($G:$G,$G2691)</f>
        <v>4</v>
      </c>
      <c r="R2691" s="16">
        <f t="shared" si="213"/>
        <v>0.25</v>
      </c>
      <c r="S2691" s="15" t="str">
        <f t="shared" si="214"/>
        <v>no progress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/>
      <c r="AA2691" s="9">
        <v>0</v>
      </c>
      <c r="AB2691" s="9"/>
      <c r="AC2691" s="9">
        <v>0</v>
      </c>
      <c r="AD2691" s="9" t="s">
        <v>9664</v>
      </c>
      <c r="AE2691" s="9" t="s">
        <v>9662</v>
      </c>
      <c r="AF2691" s="9">
        <v>25</v>
      </c>
      <c r="AG2691" s="9"/>
      <c r="AH2691" s="9"/>
      <c r="AI2691" s="9"/>
      <c r="AJ2691" s="9"/>
    </row>
    <row r="2692" spans="1:36" x14ac:dyDescent="0.35">
      <c r="A2692" s="9" t="s">
        <v>3091</v>
      </c>
      <c r="B2692" s="9" t="s">
        <v>3092</v>
      </c>
      <c r="C2692" s="9" t="s">
        <v>14504</v>
      </c>
      <c r="D2692" s="9" t="s">
        <v>29</v>
      </c>
      <c r="E2692" s="9" t="s">
        <v>9657</v>
      </c>
      <c r="F2692" s="9" t="str">
        <f>_xlfn.XLOOKUP(E2692,Total_Enrolled!C:C,Total_Enrolled!C:C)</f>
        <v>2025em1200050@bitspilani-digital.edu.in</v>
      </c>
      <c r="G2692" s="9" t="s">
        <v>9658</v>
      </c>
      <c r="H2692" s="9" t="s">
        <v>14516</v>
      </c>
      <c r="I2692" s="9" t="s">
        <v>9659</v>
      </c>
      <c r="J2692" s="9" t="b">
        <v>1</v>
      </c>
      <c r="K2692" s="9">
        <v>33</v>
      </c>
      <c r="L2692" s="9">
        <f>_xlfn.XLOOKUP(B2692,Courses!A:A,Courses!H:H)</f>
        <v>36</v>
      </c>
      <c r="M2692" s="14">
        <f t="shared" si="210"/>
        <v>0.91666666666666663</v>
      </c>
      <c r="N2692" s="14" t="str">
        <f t="shared" si="211"/>
        <v>Active</v>
      </c>
      <c r="O2692" s="14" t="str" cm="1">
        <f t="array" ref="O2692">_xlfn.IFS(M2692=0,"0",
M2692&lt;=10%,"0-10",
TRUE,"&gt;10"
)&amp;" "&amp;"% progress"</f>
        <v>&gt;10 % progress</v>
      </c>
      <c r="P2692" s="15">
        <f t="shared" si="212"/>
        <v>0</v>
      </c>
      <c r="Q2692" s="15">
        <f>COUNTIFS($G:$G,$G2692)</f>
        <v>4</v>
      </c>
      <c r="R2692" s="16">
        <f t="shared" si="213"/>
        <v>0</v>
      </c>
      <c r="S2692" s="15" t="str">
        <f t="shared" si="214"/>
        <v>no 0% progess</v>
      </c>
      <c r="T2692" s="9">
        <v>0</v>
      </c>
      <c r="U2692" s="9">
        <v>5</v>
      </c>
      <c r="V2692" s="9">
        <v>5</v>
      </c>
      <c r="W2692" s="9">
        <v>1</v>
      </c>
      <c r="X2692" s="9">
        <v>0</v>
      </c>
      <c r="Y2692" s="9">
        <v>0</v>
      </c>
      <c r="Z2692" s="9" t="s">
        <v>9665</v>
      </c>
      <c r="AA2692" s="9">
        <v>0</v>
      </c>
      <c r="AB2692" s="9"/>
      <c r="AC2692" s="9">
        <v>11887</v>
      </c>
      <c r="AD2692" s="9" t="s">
        <v>9666</v>
      </c>
      <c r="AE2692" s="9" t="s">
        <v>9662</v>
      </c>
      <c r="AF2692" s="9">
        <v>25</v>
      </c>
      <c r="AG2692" s="9"/>
      <c r="AH2692" s="9" t="s">
        <v>9667</v>
      </c>
      <c r="AI2692" s="9" t="s">
        <v>9668</v>
      </c>
      <c r="AJ2692" s="9" t="s">
        <v>9669</v>
      </c>
    </row>
    <row r="2693" spans="1:36" x14ac:dyDescent="0.35">
      <c r="A2693" s="9" t="s">
        <v>3086</v>
      </c>
      <c r="B2693" s="9" t="s">
        <v>35</v>
      </c>
      <c r="C2693" s="9" t="s">
        <v>14504</v>
      </c>
      <c r="D2693" s="9" t="s">
        <v>29</v>
      </c>
      <c r="E2693" s="9" t="s">
        <v>9657</v>
      </c>
      <c r="F2693" s="9" t="str">
        <f>_xlfn.XLOOKUP(E2693,Total_Enrolled!C:C,Total_Enrolled!C:C)</f>
        <v>2025em1200050@bitspilani-digital.edu.in</v>
      </c>
      <c r="G2693" s="9" t="s">
        <v>9658</v>
      </c>
      <c r="H2693" s="9" t="s">
        <v>14516</v>
      </c>
      <c r="I2693" s="9" t="s">
        <v>9659</v>
      </c>
      <c r="J2693" s="9" t="b">
        <v>1</v>
      </c>
      <c r="K2693" s="9">
        <v>26</v>
      </c>
      <c r="L2693" s="9">
        <f>_xlfn.XLOOKUP(B2693,Courses!A:A,Courses!H:H)</f>
        <v>68</v>
      </c>
      <c r="M2693" s="14">
        <f t="shared" si="210"/>
        <v>0.38235294117647056</v>
      </c>
      <c r="N2693" s="14" t="str">
        <f t="shared" si="211"/>
        <v>Active</v>
      </c>
      <c r="O2693" s="14" t="str" cm="1">
        <f t="array" ref="O2693">_xlfn.IFS(M2693=0,"0",
M2693&lt;=10%,"0-10",
TRUE,"&gt;10"
)&amp;" "&amp;"% progress"</f>
        <v>&gt;10 % progress</v>
      </c>
      <c r="P2693" s="15">
        <f t="shared" si="212"/>
        <v>0</v>
      </c>
      <c r="Q2693" s="15">
        <f>COUNTIFS($G:$G,$G2693)</f>
        <v>4</v>
      </c>
      <c r="R2693" s="16">
        <f t="shared" si="213"/>
        <v>0</v>
      </c>
      <c r="S2693" s="15" t="str">
        <f t="shared" si="214"/>
        <v>no 0% progess</v>
      </c>
      <c r="T2693" s="9">
        <v>0</v>
      </c>
      <c r="U2693" s="9">
        <v>5</v>
      </c>
      <c r="V2693" s="9">
        <v>6</v>
      </c>
      <c r="W2693" s="9">
        <v>0</v>
      </c>
      <c r="X2693" s="9">
        <v>0</v>
      </c>
      <c r="Y2693" s="9">
        <v>4</v>
      </c>
      <c r="Z2693" s="9"/>
      <c r="AA2693" s="9">
        <v>0</v>
      </c>
      <c r="AB2693" s="9"/>
      <c r="AC2693" s="9">
        <v>13866</v>
      </c>
      <c r="AD2693" s="9" t="s">
        <v>9670</v>
      </c>
      <c r="AE2693" s="9" t="s">
        <v>9662</v>
      </c>
      <c r="AF2693" s="9">
        <v>25</v>
      </c>
      <c r="AG2693" s="9"/>
      <c r="AH2693" s="9" t="s">
        <v>9671</v>
      </c>
      <c r="AI2693" s="9"/>
      <c r="AJ2693" s="9"/>
    </row>
    <row r="2694" spans="1:36" x14ac:dyDescent="0.35">
      <c r="A2694" s="9" t="s">
        <v>3086</v>
      </c>
      <c r="B2694" s="9" t="s">
        <v>35</v>
      </c>
      <c r="C2694" s="9" t="s">
        <v>14504</v>
      </c>
      <c r="D2694" s="9" t="s">
        <v>29</v>
      </c>
      <c r="E2694" s="9" t="s">
        <v>9672</v>
      </c>
      <c r="F2694" s="9" t="str">
        <f>_xlfn.XLOOKUP(E2694,Total_Enrolled!C:C,Total_Enrolled!C:C)</f>
        <v>2025em1200051@bitspilani-digital.edu.in</v>
      </c>
      <c r="G2694" s="9" t="s">
        <v>9673</v>
      </c>
      <c r="H2694" s="9" t="s">
        <v>14516</v>
      </c>
      <c r="I2694" s="9" t="s">
        <v>9674</v>
      </c>
      <c r="J2694" s="9" t="b">
        <v>1</v>
      </c>
      <c r="K2694" s="9">
        <v>48</v>
      </c>
      <c r="L2694" s="9">
        <f>_xlfn.XLOOKUP(B2694,Courses!A:A,Courses!H:H)</f>
        <v>68</v>
      </c>
      <c r="M2694" s="14">
        <f t="shared" si="210"/>
        <v>0.70588235294117652</v>
      </c>
      <c r="N2694" s="14" t="str">
        <f t="shared" si="211"/>
        <v>Active</v>
      </c>
      <c r="O2694" s="14" t="str" cm="1">
        <f t="array" ref="O2694">_xlfn.IFS(M2694=0,"0",
M2694&lt;=10%,"0-10",
TRUE,"&gt;10"
)&amp;" "&amp;"% progress"</f>
        <v>&gt;10 % progress</v>
      </c>
      <c r="P2694" s="15">
        <f t="shared" si="212"/>
        <v>0</v>
      </c>
      <c r="Q2694" s="15">
        <f>COUNTIFS($G:$G,$G2694)</f>
        <v>4</v>
      </c>
      <c r="R2694" s="16">
        <f t="shared" si="213"/>
        <v>0</v>
      </c>
      <c r="S2694" s="15" t="str">
        <f t="shared" si="214"/>
        <v>no 0% progess</v>
      </c>
      <c r="T2694" s="9">
        <v>0</v>
      </c>
      <c r="U2694" s="9">
        <v>5</v>
      </c>
      <c r="V2694" s="9">
        <v>7</v>
      </c>
      <c r="W2694" s="9">
        <v>0</v>
      </c>
      <c r="X2694" s="9">
        <v>1</v>
      </c>
      <c r="Y2694" s="9">
        <v>24</v>
      </c>
      <c r="Z2694" s="9" t="s">
        <v>9676</v>
      </c>
      <c r="AA2694" s="9">
        <v>0</v>
      </c>
      <c r="AB2694" s="9"/>
      <c r="AC2694" s="9">
        <v>44487</v>
      </c>
      <c r="AD2694" s="9" t="s">
        <v>9677</v>
      </c>
      <c r="AE2694" s="9" t="s">
        <v>9675</v>
      </c>
      <c r="AF2694" s="9">
        <v>87</v>
      </c>
      <c r="AG2694" s="9"/>
      <c r="AH2694" s="9" t="s">
        <v>9678</v>
      </c>
      <c r="AI2694" s="9"/>
      <c r="AJ2694" s="9"/>
    </row>
    <row r="2695" spans="1:36" x14ac:dyDescent="0.35">
      <c r="A2695" s="9" t="s">
        <v>3091</v>
      </c>
      <c r="B2695" s="9" t="s">
        <v>3092</v>
      </c>
      <c r="C2695" s="9" t="s">
        <v>14504</v>
      </c>
      <c r="D2695" s="9" t="s">
        <v>29</v>
      </c>
      <c r="E2695" s="9" t="s">
        <v>9672</v>
      </c>
      <c r="F2695" s="9" t="str">
        <f>_xlfn.XLOOKUP(E2695,Total_Enrolled!C:C,Total_Enrolled!C:C)</f>
        <v>2025em1200051@bitspilani-digital.edu.in</v>
      </c>
      <c r="G2695" s="9" t="s">
        <v>9673</v>
      </c>
      <c r="H2695" s="9" t="s">
        <v>14516</v>
      </c>
      <c r="I2695" s="9" t="s">
        <v>9674</v>
      </c>
      <c r="J2695" s="9" t="b">
        <v>1</v>
      </c>
      <c r="K2695" s="9">
        <v>29</v>
      </c>
      <c r="L2695" s="9">
        <f>_xlfn.XLOOKUP(B2695,Courses!A:A,Courses!H:H)</f>
        <v>36</v>
      </c>
      <c r="M2695" s="14">
        <f t="shared" si="210"/>
        <v>0.80555555555555558</v>
      </c>
      <c r="N2695" s="14" t="str">
        <f t="shared" si="211"/>
        <v>Active</v>
      </c>
      <c r="O2695" s="14" t="str" cm="1">
        <f t="array" ref="O2695">_xlfn.IFS(M2695=0,"0",
M2695&lt;=10%,"0-10",
TRUE,"&gt;10"
)&amp;" "&amp;"% progress"</f>
        <v>&gt;10 % progress</v>
      </c>
      <c r="P2695" s="15">
        <f t="shared" si="212"/>
        <v>0</v>
      </c>
      <c r="Q2695" s="15">
        <f>COUNTIFS($G:$G,$G2695)</f>
        <v>4</v>
      </c>
      <c r="R2695" s="16">
        <f t="shared" si="213"/>
        <v>0</v>
      </c>
      <c r="S2695" s="15" t="str">
        <f t="shared" si="214"/>
        <v>no 0% progess</v>
      </c>
      <c r="T2695" s="9">
        <v>0</v>
      </c>
      <c r="U2695" s="9">
        <v>4</v>
      </c>
      <c r="V2695" s="9">
        <v>5</v>
      </c>
      <c r="W2695" s="9">
        <v>1</v>
      </c>
      <c r="X2695" s="9">
        <v>0</v>
      </c>
      <c r="Y2695" s="9">
        <v>5</v>
      </c>
      <c r="Z2695" s="9" t="s">
        <v>9679</v>
      </c>
      <c r="AA2695" s="9">
        <v>0</v>
      </c>
      <c r="AB2695" s="9"/>
      <c r="AC2695" s="9">
        <v>58828</v>
      </c>
      <c r="AD2695" s="9" t="s">
        <v>9680</v>
      </c>
      <c r="AE2695" s="9" t="s">
        <v>9675</v>
      </c>
      <c r="AF2695" s="9">
        <v>87</v>
      </c>
      <c r="AG2695" s="9"/>
      <c r="AH2695" s="9" t="s">
        <v>9681</v>
      </c>
      <c r="AI2695" s="9" t="s">
        <v>9682</v>
      </c>
      <c r="AJ2695" s="9" t="s">
        <v>9683</v>
      </c>
    </row>
    <row r="2696" spans="1:36" x14ac:dyDescent="0.35">
      <c r="A2696" s="9" t="s">
        <v>3095</v>
      </c>
      <c r="B2696" s="9" t="s">
        <v>38</v>
      </c>
      <c r="C2696" s="9" t="s">
        <v>14504</v>
      </c>
      <c r="D2696" s="9" t="s">
        <v>29</v>
      </c>
      <c r="E2696" s="9" t="s">
        <v>9672</v>
      </c>
      <c r="F2696" s="9" t="str">
        <f>_xlfn.XLOOKUP(E2696,Total_Enrolled!C:C,Total_Enrolled!C:C)</f>
        <v>2025em1200051@bitspilani-digital.edu.in</v>
      </c>
      <c r="G2696" s="9" t="s">
        <v>9673</v>
      </c>
      <c r="H2696" s="9" t="s">
        <v>14516</v>
      </c>
      <c r="I2696" s="9" t="s">
        <v>9674</v>
      </c>
      <c r="J2696" s="9" t="b">
        <v>1</v>
      </c>
      <c r="K2696" s="9">
        <v>9</v>
      </c>
      <c r="L2696" s="9">
        <f>_xlfn.XLOOKUP(B2696,Courses!A:A,Courses!H:H)</f>
        <v>42</v>
      </c>
      <c r="M2696" s="14">
        <f t="shared" si="210"/>
        <v>0.21428571428571427</v>
      </c>
      <c r="N2696" s="14" t="str">
        <f t="shared" si="211"/>
        <v>Active</v>
      </c>
      <c r="O2696" s="14" t="str" cm="1">
        <f t="array" ref="O2696">_xlfn.IFS(M2696=0,"0",
M2696&lt;=10%,"0-10",
TRUE,"&gt;10"
)&amp;" "&amp;"% progress"</f>
        <v>&gt;10 % progress</v>
      </c>
      <c r="P2696" s="15">
        <f t="shared" si="212"/>
        <v>0</v>
      </c>
      <c r="Q2696" s="15">
        <f>COUNTIFS($G:$G,$G2696)</f>
        <v>4</v>
      </c>
      <c r="R2696" s="16">
        <f t="shared" si="213"/>
        <v>0</v>
      </c>
      <c r="S2696" s="15" t="str">
        <f t="shared" si="214"/>
        <v>no 0% progess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11</v>
      </c>
      <c r="Z2696" s="9"/>
      <c r="AA2696" s="9">
        <v>0</v>
      </c>
      <c r="AB2696" s="9"/>
      <c r="AC2696" s="9">
        <v>463</v>
      </c>
      <c r="AD2696" s="9" t="s">
        <v>9684</v>
      </c>
      <c r="AE2696" s="9" t="s">
        <v>9675</v>
      </c>
      <c r="AF2696" s="9">
        <v>87</v>
      </c>
      <c r="AG2696" s="9"/>
      <c r="AH2696" s="9"/>
      <c r="AI2696" s="9" t="s">
        <v>9685</v>
      </c>
      <c r="AJ2696" s="9" t="s">
        <v>9686</v>
      </c>
    </row>
    <row r="2697" spans="1:36" x14ac:dyDescent="0.35">
      <c r="A2697" s="9" t="s">
        <v>3089</v>
      </c>
      <c r="B2697" s="9" t="s">
        <v>36</v>
      </c>
      <c r="C2697" s="9" t="s">
        <v>14504</v>
      </c>
      <c r="D2697" s="9" t="s">
        <v>29</v>
      </c>
      <c r="E2697" s="9" t="s">
        <v>9672</v>
      </c>
      <c r="F2697" s="9" t="str">
        <f>_xlfn.XLOOKUP(E2697,Total_Enrolled!C:C,Total_Enrolled!C:C)</f>
        <v>2025em1200051@bitspilani-digital.edu.in</v>
      </c>
      <c r="G2697" s="9" t="s">
        <v>9673</v>
      </c>
      <c r="H2697" s="9" t="s">
        <v>14516</v>
      </c>
      <c r="I2697" s="9" t="s">
        <v>9674</v>
      </c>
      <c r="J2697" s="9" t="b">
        <v>1</v>
      </c>
      <c r="K2697" s="9">
        <v>41</v>
      </c>
      <c r="L2697" s="9">
        <f>_xlfn.XLOOKUP(B2697,Courses!A:A,Courses!H:H)</f>
        <v>85</v>
      </c>
      <c r="M2697" s="14">
        <f t="shared" si="210"/>
        <v>0.4823529411764706</v>
      </c>
      <c r="N2697" s="14" t="str">
        <f t="shared" si="211"/>
        <v>Active</v>
      </c>
      <c r="O2697" s="14" t="str" cm="1">
        <f t="array" ref="O2697">_xlfn.IFS(M2697=0,"0",
M2697&lt;=10%,"0-10",
TRUE,"&gt;10"
)&amp;" "&amp;"% progress"</f>
        <v>&gt;10 % progress</v>
      </c>
      <c r="P2697" s="15">
        <f t="shared" si="212"/>
        <v>0</v>
      </c>
      <c r="Q2697" s="15">
        <f>COUNTIFS($G:$G,$G2697)</f>
        <v>4</v>
      </c>
      <c r="R2697" s="16">
        <f t="shared" si="213"/>
        <v>0</v>
      </c>
      <c r="S2697" s="15" t="str">
        <f t="shared" si="214"/>
        <v>no 0% progess</v>
      </c>
      <c r="T2697" s="9">
        <v>0</v>
      </c>
      <c r="U2697" s="9">
        <v>4</v>
      </c>
      <c r="V2697" s="9">
        <v>4</v>
      </c>
      <c r="W2697" s="9">
        <v>0</v>
      </c>
      <c r="X2697" s="9">
        <v>1</v>
      </c>
      <c r="Y2697" s="9">
        <v>27</v>
      </c>
      <c r="Z2697" s="9" t="s">
        <v>9687</v>
      </c>
      <c r="AA2697" s="9">
        <v>0</v>
      </c>
      <c r="AB2697" s="9"/>
      <c r="AC2697" s="9">
        <v>44287</v>
      </c>
      <c r="AD2697" s="9" t="s">
        <v>9688</v>
      </c>
      <c r="AE2697" s="9" t="s">
        <v>9675</v>
      </c>
      <c r="AF2697" s="9">
        <v>87</v>
      </c>
      <c r="AG2697" s="9"/>
      <c r="AH2697" s="9" t="s">
        <v>9689</v>
      </c>
      <c r="AI2697" s="9"/>
      <c r="AJ2697" s="9"/>
    </row>
    <row r="2698" spans="1:36" x14ac:dyDescent="0.35">
      <c r="A2698" s="9" t="s">
        <v>3089</v>
      </c>
      <c r="B2698" s="9" t="s">
        <v>36</v>
      </c>
      <c r="C2698" s="9" t="s">
        <v>14504</v>
      </c>
      <c r="D2698" s="9" t="s">
        <v>29</v>
      </c>
      <c r="E2698" s="9" t="s">
        <v>9690</v>
      </c>
      <c r="F2698" s="9" t="str">
        <f>_xlfn.XLOOKUP(E2698,Total_Enrolled!C:C,Total_Enrolled!C:C)</f>
        <v>2025em1200052@bitspilani-digital.edu.in</v>
      </c>
      <c r="G2698" s="9" t="s">
        <v>9691</v>
      </c>
      <c r="H2698" s="9" t="s">
        <v>14516</v>
      </c>
      <c r="I2698" s="9" t="s">
        <v>9692</v>
      </c>
      <c r="J2698" s="9" t="b">
        <v>1</v>
      </c>
      <c r="K2698" s="9">
        <v>10</v>
      </c>
      <c r="L2698" s="9">
        <f>_xlfn.XLOOKUP(B2698,Courses!A:A,Courses!H:H)</f>
        <v>85</v>
      </c>
      <c r="M2698" s="14">
        <f t="shared" si="210"/>
        <v>0.11764705882352941</v>
      </c>
      <c r="N2698" s="14" t="str">
        <f t="shared" si="211"/>
        <v>Active</v>
      </c>
      <c r="O2698" s="14" t="str" cm="1">
        <f t="array" ref="O2698">_xlfn.IFS(M2698=0,"0",
M2698&lt;=10%,"0-10",
TRUE,"&gt;10"
)&amp;" "&amp;"% progress"</f>
        <v>&gt;10 % progress</v>
      </c>
      <c r="P2698" s="15">
        <f t="shared" si="212"/>
        <v>0</v>
      </c>
      <c r="Q2698" s="15">
        <f>COUNTIFS($G:$G,$G2698)</f>
        <v>4</v>
      </c>
      <c r="R2698" s="16">
        <f t="shared" si="213"/>
        <v>0</v>
      </c>
      <c r="S2698" s="15" t="str">
        <f t="shared" si="214"/>
        <v>no 0% progess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7</v>
      </c>
      <c r="Z2698" s="9"/>
      <c r="AA2698" s="9">
        <v>0</v>
      </c>
      <c r="AB2698" s="9"/>
      <c r="AC2698" s="9">
        <v>3498</v>
      </c>
      <c r="AD2698" s="9" t="s">
        <v>9693</v>
      </c>
      <c r="AE2698" s="9" t="s">
        <v>9694</v>
      </c>
      <c r="AF2698" s="9">
        <v>12</v>
      </c>
      <c r="AG2698" s="9"/>
      <c r="AH2698" s="9"/>
      <c r="AI2698" s="9"/>
      <c r="AJ2698" s="9"/>
    </row>
    <row r="2699" spans="1:36" x14ac:dyDescent="0.35">
      <c r="A2699" s="9" t="s">
        <v>3095</v>
      </c>
      <c r="B2699" s="9" t="s">
        <v>38</v>
      </c>
      <c r="C2699" s="9" t="s">
        <v>14504</v>
      </c>
      <c r="D2699" s="9" t="s">
        <v>29</v>
      </c>
      <c r="E2699" s="9" t="s">
        <v>9690</v>
      </c>
      <c r="F2699" s="9" t="str">
        <f>_xlfn.XLOOKUP(E2699,Total_Enrolled!C:C,Total_Enrolled!C:C)</f>
        <v>2025em1200052@bitspilani-digital.edu.in</v>
      </c>
      <c r="G2699" s="9" t="s">
        <v>9691</v>
      </c>
      <c r="H2699" s="9" t="s">
        <v>14516</v>
      </c>
      <c r="I2699" s="9" t="s">
        <v>9692</v>
      </c>
      <c r="J2699" s="9" t="b">
        <v>1</v>
      </c>
      <c r="K2699" s="9">
        <v>0</v>
      </c>
      <c r="L2699" s="9">
        <f>_xlfn.XLOOKUP(B2699,Courses!A:A,Courses!H:H)</f>
        <v>42</v>
      </c>
      <c r="M2699" s="14">
        <f t="shared" si="210"/>
        <v>0</v>
      </c>
      <c r="N2699" s="14" t="str">
        <f t="shared" si="211"/>
        <v>Not Active</v>
      </c>
      <c r="O2699" s="14" t="str" cm="1">
        <f t="array" ref="O2699">_xlfn.IFS(M2699=0,"0",
M2699&lt;=10%,"0-10",
TRUE,"&gt;10"
)&amp;" "&amp;"% progress"</f>
        <v>0 % progress</v>
      </c>
      <c r="P2699" s="15">
        <f t="shared" si="212"/>
        <v>1</v>
      </c>
      <c r="Q2699" s="15">
        <f>COUNTIFS($G:$G,$G2699)</f>
        <v>4</v>
      </c>
      <c r="R2699" s="16">
        <f t="shared" si="213"/>
        <v>0.25</v>
      </c>
      <c r="S2699" s="15" t="str">
        <f t="shared" si="214"/>
        <v>no progress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/>
      <c r="AA2699" s="9">
        <v>0</v>
      </c>
      <c r="AB2699" s="9"/>
      <c r="AC2699" s="9">
        <v>0</v>
      </c>
      <c r="AD2699" s="9"/>
      <c r="AE2699" s="9" t="s">
        <v>9694</v>
      </c>
      <c r="AF2699" s="9">
        <v>12</v>
      </c>
      <c r="AG2699" s="9"/>
      <c r="AH2699" s="9"/>
      <c r="AI2699" s="9"/>
      <c r="AJ2699" s="9"/>
    </row>
    <row r="2700" spans="1:36" x14ac:dyDescent="0.35">
      <c r="A2700" s="9" t="s">
        <v>3091</v>
      </c>
      <c r="B2700" s="9" t="s">
        <v>3092</v>
      </c>
      <c r="C2700" s="9" t="s">
        <v>14504</v>
      </c>
      <c r="D2700" s="9" t="s">
        <v>29</v>
      </c>
      <c r="E2700" s="9" t="s">
        <v>9690</v>
      </c>
      <c r="F2700" s="9" t="str">
        <f>_xlfn.XLOOKUP(E2700,Total_Enrolled!C:C,Total_Enrolled!C:C)</f>
        <v>2025em1200052@bitspilani-digital.edu.in</v>
      </c>
      <c r="G2700" s="9" t="s">
        <v>9691</v>
      </c>
      <c r="H2700" s="9" t="s">
        <v>14516</v>
      </c>
      <c r="I2700" s="9" t="s">
        <v>9692</v>
      </c>
      <c r="J2700" s="9" t="b">
        <v>1</v>
      </c>
      <c r="K2700" s="9">
        <v>2</v>
      </c>
      <c r="L2700" s="9">
        <f>_xlfn.XLOOKUP(B2700,Courses!A:A,Courses!H:H)</f>
        <v>36</v>
      </c>
      <c r="M2700" s="14">
        <f t="shared" si="210"/>
        <v>5.5555555555555552E-2</v>
      </c>
      <c r="N2700" s="14" t="str">
        <f t="shared" si="211"/>
        <v>Active</v>
      </c>
      <c r="O2700" s="14" t="str" cm="1">
        <f t="array" ref="O2700">_xlfn.IFS(M2700=0,"0",
M2700&lt;=10%,"0-10",
TRUE,"&gt;10"
)&amp;" "&amp;"% progress"</f>
        <v>0-10 % progress</v>
      </c>
      <c r="P2700" s="15">
        <f t="shared" si="212"/>
        <v>0</v>
      </c>
      <c r="Q2700" s="15">
        <f>COUNTIFS($G:$G,$G2700)</f>
        <v>4</v>
      </c>
      <c r="R2700" s="16">
        <f t="shared" si="213"/>
        <v>0</v>
      </c>
      <c r="S2700" s="15" t="str">
        <f t="shared" si="214"/>
        <v>no 0% progess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/>
      <c r="AA2700" s="9">
        <v>0</v>
      </c>
      <c r="AB2700" s="9"/>
      <c r="AC2700" s="9">
        <v>2185</v>
      </c>
      <c r="AD2700" s="9" t="s">
        <v>9695</v>
      </c>
      <c r="AE2700" s="9" t="s">
        <v>9694</v>
      </c>
      <c r="AF2700" s="9">
        <v>12</v>
      </c>
      <c r="AG2700" s="9"/>
      <c r="AH2700" s="9"/>
      <c r="AI2700" s="9"/>
      <c r="AJ2700" s="9"/>
    </row>
    <row r="2701" spans="1:36" x14ac:dyDescent="0.35">
      <c r="A2701" s="9" t="s">
        <v>3086</v>
      </c>
      <c r="B2701" s="9" t="s">
        <v>35</v>
      </c>
      <c r="C2701" s="9" t="s">
        <v>14504</v>
      </c>
      <c r="D2701" s="9" t="s">
        <v>29</v>
      </c>
      <c r="E2701" s="9" t="s">
        <v>9690</v>
      </c>
      <c r="F2701" s="9" t="str">
        <f>_xlfn.XLOOKUP(E2701,Total_Enrolled!C:C,Total_Enrolled!C:C)</f>
        <v>2025em1200052@bitspilani-digital.edu.in</v>
      </c>
      <c r="G2701" s="9" t="s">
        <v>9691</v>
      </c>
      <c r="H2701" s="9" t="s">
        <v>14516</v>
      </c>
      <c r="I2701" s="9" t="s">
        <v>9692</v>
      </c>
      <c r="J2701" s="9" t="b">
        <v>1</v>
      </c>
      <c r="K2701" s="9">
        <v>18</v>
      </c>
      <c r="L2701" s="9">
        <f>_xlfn.XLOOKUP(B2701,Courses!A:A,Courses!H:H)</f>
        <v>68</v>
      </c>
      <c r="M2701" s="14">
        <f t="shared" si="210"/>
        <v>0.26470588235294118</v>
      </c>
      <c r="N2701" s="14" t="str">
        <f t="shared" si="211"/>
        <v>Active</v>
      </c>
      <c r="O2701" s="14" t="str" cm="1">
        <f t="array" ref="O2701">_xlfn.IFS(M2701=0,"0",
M2701&lt;=10%,"0-10",
TRUE,"&gt;10"
)&amp;" "&amp;"% progress"</f>
        <v>&gt;10 % progress</v>
      </c>
      <c r="P2701" s="15">
        <f t="shared" si="212"/>
        <v>0</v>
      </c>
      <c r="Q2701" s="15">
        <f>COUNTIFS($G:$G,$G2701)</f>
        <v>4</v>
      </c>
      <c r="R2701" s="16">
        <f t="shared" si="213"/>
        <v>0</v>
      </c>
      <c r="S2701" s="15" t="str">
        <f t="shared" si="214"/>
        <v>no 0% progess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33</v>
      </c>
      <c r="Z2701" s="9"/>
      <c r="AA2701" s="9">
        <v>0</v>
      </c>
      <c r="AB2701" s="9"/>
      <c r="AC2701" s="9">
        <v>26928</v>
      </c>
      <c r="AD2701" s="9" t="s">
        <v>9696</v>
      </c>
      <c r="AE2701" s="9" t="s">
        <v>9694</v>
      </c>
      <c r="AF2701" s="9">
        <v>12</v>
      </c>
      <c r="AG2701" s="9"/>
      <c r="AH2701" s="9"/>
      <c r="AI2701" s="9"/>
      <c r="AJ2701" s="9"/>
    </row>
    <row r="2702" spans="1:36" x14ac:dyDescent="0.35">
      <c r="A2702" s="9" t="s">
        <v>3086</v>
      </c>
      <c r="B2702" s="9" t="s">
        <v>35</v>
      </c>
      <c r="C2702" s="9" t="s">
        <v>14504</v>
      </c>
      <c r="D2702" s="9" t="s">
        <v>29</v>
      </c>
      <c r="E2702" s="9" t="s">
        <v>9697</v>
      </c>
      <c r="F2702" s="9" t="str">
        <f>_xlfn.XLOOKUP(E2702,Total_Enrolled!C:C,Total_Enrolled!C:C)</f>
        <v>2025em1200053@bitspilani-digital.edu.in</v>
      </c>
      <c r="G2702" s="9" t="s">
        <v>9698</v>
      </c>
      <c r="H2702" s="9" t="s">
        <v>14516</v>
      </c>
      <c r="I2702" s="9" t="s">
        <v>9699</v>
      </c>
      <c r="J2702" s="9" t="b">
        <v>1</v>
      </c>
      <c r="K2702" s="9">
        <v>41</v>
      </c>
      <c r="L2702" s="9">
        <f>_xlfn.XLOOKUP(B2702,Courses!A:A,Courses!H:H)</f>
        <v>68</v>
      </c>
      <c r="M2702" s="14">
        <f t="shared" si="210"/>
        <v>0.6029411764705882</v>
      </c>
      <c r="N2702" s="14" t="str">
        <f t="shared" si="211"/>
        <v>Active</v>
      </c>
      <c r="O2702" s="14" t="str" cm="1">
        <f t="array" ref="O2702">_xlfn.IFS(M2702=0,"0",
M2702&lt;=10%,"0-10",
TRUE,"&gt;10"
)&amp;" "&amp;"% progress"</f>
        <v>&gt;10 % progress</v>
      </c>
      <c r="P2702" s="15">
        <f t="shared" si="212"/>
        <v>0</v>
      </c>
      <c r="Q2702" s="15">
        <f>COUNTIFS($G:$G,$G2702)</f>
        <v>4</v>
      </c>
      <c r="R2702" s="16">
        <f t="shared" si="213"/>
        <v>0</v>
      </c>
      <c r="S2702" s="15" t="str">
        <f t="shared" si="214"/>
        <v>no 0% progess</v>
      </c>
      <c r="T2702" s="9">
        <v>0</v>
      </c>
      <c r="U2702" s="9">
        <v>7</v>
      </c>
      <c r="V2702" s="9">
        <v>7</v>
      </c>
      <c r="W2702" s="9">
        <v>0</v>
      </c>
      <c r="X2702" s="9">
        <v>0</v>
      </c>
      <c r="Y2702" s="9">
        <v>0</v>
      </c>
      <c r="Z2702" s="9"/>
      <c r="AA2702" s="9">
        <v>0</v>
      </c>
      <c r="AB2702" s="9"/>
      <c r="AC2702" s="9">
        <v>87063</v>
      </c>
      <c r="AD2702" s="9" t="s">
        <v>9701</v>
      </c>
      <c r="AE2702" s="9" t="s">
        <v>9700</v>
      </c>
      <c r="AF2702" s="9">
        <v>22</v>
      </c>
      <c r="AG2702" s="9"/>
      <c r="AH2702" s="9" t="s">
        <v>9702</v>
      </c>
      <c r="AI2702" s="9"/>
      <c r="AJ2702" s="9"/>
    </row>
    <row r="2703" spans="1:36" x14ac:dyDescent="0.35">
      <c r="A2703" s="9" t="s">
        <v>3091</v>
      </c>
      <c r="B2703" s="9" t="s">
        <v>3092</v>
      </c>
      <c r="C2703" s="9" t="s">
        <v>14504</v>
      </c>
      <c r="D2703" s="9" t="s">
        <v>29</v>
      </c>
      <c r="E2703" s="9" t="s">
        <v>9697</v>
      </c>
      <c r="F2703" s="9" t="str">
        <f>_xlfn.XLOOKUP(E2703,Total_Enrolled!C:C,Total_Enrolled!C:C)</f>
        <v>2025em1200053@bitspilani-digital.edu.in</v>
      </c>
      <c r="G2703" s="9" t="s">
        <v>9698</v>
      </c>
      <c r="H2703" s="9" t="s">
        <v>14516</v>
      </c>
      <c r="I2703" s="9" t="s">
        <v>9699</v>
      </c>
      <c r="J2703" s="9" t="b">
        <v>1</v>
      </c>
      <c r="K2703" s="9">
        <v>36</v>
      </c>
      <c r="L2703" s="9">
        <f>_xlfn.XLOOKUP(B2703,Courses!A:A,Courses!H:H)</f>
        <v>36</v>
      </c>
      <c r="M2703" s="14">
        <f t="shared" si="210"/>
        <v>1</v>
      </c>
      <c r="N2703" s="14" t="str">
        <f t="shared" si="211"/>
        <v>Active</v>
      </c>
      <c r="O2703" s="14" t="str" cm="1">
        <f t="array" ref="O2703">_xlfn.IFS(M2703=0,"0",
M2703&lt;=10%,"0-10",
TRUE,"&gt;10"
)&amp;" "&amp;"% progress"</f>
        <v>&gt;10 % progress</v>
      </c>
      <c r="P2703" s="15">
        <f t="shared" si="212"/>
        <v>0</v>
      </c>
      <c r="Q2703" s="15">
        <f>COUNTIFS($G:$G,$G2703)</f>
        <v>4</v>
      </c>
      <c r="R2703" s="16">
        <f t="shared" si="213"/>
        <v>0</v>
      </c>
      <c r="S2703" s="15" t="str">
        <f t="shared" si="214"/>
        <v>no 0% progess</v>
      </c>
      <c r="T2703" s="9">
        <v>0</v>
      </c>
      <c r="U2703" s="9">
        <v>5</v>
      </c>
      <c r="V2703" s="9">
        <v>5</v>
      </c>
      <c r="W2703" s="9">
        <v>0</v>
      </c>
      <c r="X2703" s="9">
        <v>0</v>
      </c>
      <c r="Y2703" s="9">
        <v>8</v>
      </c>
      <c r="Z2703" s="9"/>
      <c r="AA2703" s="9">
        <v>0</v>
      </c>
      <c r="AB2703" s="9"/>
      <c r="AC2703" s="9">
        <v>19586</v>
      </c>
      <c r="AD2703" s="9" t="s">
        <v>9703</v>
      </c>
      <c r="AE2703" s="9" t="s">
        <v>9700</v>
      </c>
      <c r="AF2703" s="9">
        <v>22</v>
      </c>
      <c r="AG2703" s="9"/>
      <c r="AH2703" s="9" t="s">
        <v>9704</v>
      </c>
      <c r="AI2703" s="9" t="s">
        <v>9705</v>
      </c>
      <c r="AJ2703" s="9" t="s">
        <v>9706</v>
      </c>
    </row>
    <row r="2704" spans="1:36" x14ac:dyDescent="0.35">
      <c r="A2704" s="9" t="s">
        <v>3095</v>
      </c>
      <c r="B2704" s="9" t="s">
        <v>38</v>
      </c>
      <c r="C2704" s="9" t="s">
        <v>14504</v>
      </c>
      <c r="D2704" s="9" t="s">
        <v>29</v>
      </c>
      <c r="E2704" s="9" t="s">
        <v>9697</v>
      </c>
      <c r="F2704" s="9" t="str">
        <f>_xlfn.XLOOKUP(E2704,Total_Enrolled!C:C,Total_Enrolled!C:C)</f>
        <v>2025em1200053@bitspilani-digital.edu.in</v>
      </c>
      <c r="G2704" s="9" t="s">
        <v>9698</v>
      </c>
      <c r="H2704" s="9" t="s">
        <v>14516</v>
      </c>
      <c r="I2704" s="9" t="s">
        <v>9699</v>
      </c>
      <c r="J2704" s="9" t="b">
        <v>1</v>
      </c>
      <c r="K2704" s="9">
        <v>0</v>
      </c>
      <c r="L2704" s="9">
        <f>_xlfn.XLOOKUP(B2704,Courses!A:A,Courses!H:H)</f>
        <v>42</v>
      </c>
      <c r="M2704" s="14">
        <f t="shared" si="210"/>
        <v>0</v>
      </c>
      <c r="N2704" s="14" t="str">
        <f t="shared" si="211"/>
        <v>Not Active</v>
      </c>
      <c r="O2704" s="14" t="str" cm="1">
        <f t="array" ref="O2704">_xlfn.IFS(M2704=0,"0",
M2704&lt;=10%,"0-10",
TRUE,"&gt;10"
)&amp;" "&amp;"% progress"</f>
        <v>0 % progress</v>
      </c>
      <c r="P2704" s="15">
        <f t="shared" si="212"/>
        <v>1</v>
      </c>
      <c r="Q2704" s="15">
        <f>COUNTIFS($G:$G,$G2704)</f>
        <v>4</v>
      </c>
      <c r="R2704" s="16">
        <f t="shared" si="213"/>
        <v>0.25</v>
      </c>
      <c r="S2704" s="15" t="str">
        <f t="shared" si="214"/>
        <v>no progress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/>
      <c r="AA2704" s="9">
        <v>0</v>
      </c>
      <c r="AB2704" s="9"/>
      <c r="AC2704" s="9">
        <v>0</v>
      </c>
      <c r="AD2704" s="9" t="s">
        <v>9707</v>
      </c>
      <c r="AE2704" s="9" t="s">
        <v>9700</v>
      </c>
      <c r="AF2704" s="9">
        <v>22</v>
      </c>
      <c r="AG2704" s="9"/>
      <c r="AH2704" s="9"/>
      <c r="AI2704" s="9"/>
      <c r="AJ2704" s="9"/>
    </row>
    <row r="2705" spans="1:36" x14ac:dyDescent="0.35">
      <c r="A2705" s="9" t="s">
        <v>3089</v>
      </c>
      <c r="B2705" s="9" t="s">
        <v>36</v>
      </c>
      <c r="C2705" s="9" t="s">
        <v>14504</v>
      </c>
      <c r="D2705" s="9" t="s">
        <v>29</v>
      </c>
      <c r="E2705" s="9" t="s">
        <v>9697</v>
      </c>
      <c r="F2705" s="9" t="str">
        <f>_xlfn.XLOOKUP(E2705,Total_Enrolled!C:C,Total_Enrolled!C:C)</f>
        <v>2025em1200053@bitspilani-digital.edu.in</v>
      </c>
      <c r="G2705" s="9" t="s">
        <v>9698</v>
      </c>
      <c r="H2705" s="9" t="s">
        <v>14516</v>
      </c>
      <c r="I2705" s="9" t="s">
        <v>9699</v>
      </c>
      <c r="J2705" s="9" t="b">
        <v>1</v>
      </c>
      <c r="K2705" s="9">
        <v>0</v>
      </c>
      <c r="L2705" s="9">
        <f>_xlfn.XLOOKUP(B2705,Courses!A:A,Courses!H:H)</f>
        <v>85</v>
      </c>
      <c r="M2705" s="14">
        <f t="shared" si="210"/>
        <v>0</v>
      </c>
      <c r="N2705" s="14" t="str">
        <f t="shared" si="211"/>
        <v>Not Active</v>
      </c>
      <c r="O2705" s="14" t="str" cm="1">
        <f t="array" ref="O2705">_xlfn.IFS(M2705=0,"0",
M2705&lt;=10%,"0-10",
TRUE,"&gt;10"
)&amp;" "&amp;"% progress"</f>
        <v>0 % progress</v>
      </c>
      <c r="P2705" s="15">
        <f t="shared" si="212"/>
        <v>1</v>
      </c>
      <c r="Q2705" s="15">
        <f>COUNTIFS($G:$G,$G2705)</f>
        <v>4</v>
      </c>
      <c r="R2705" s="16">
        <f t="shared" si="213"/>
        <v>0.25</v>
      </c>
      <c r="S2705" s="15" t="str">
        <f t="shared" si="214"/>
        <v>no progress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/>
      <c r="AA2705" s="9">
        <v>0</v>
      </c>
      <c r="AB2705" s="9"/>
      <c r="AC2705" s="9">
        <v>0</v>
      </c>
      <c r="AD2705" s="9" t="s">
        <v>9708</v>
      </c>
      <c r="AE2705" s="9" t="s">
        <v>9700</v>
      </c>
      <c r="AF2705" s="9">
        <v>22</v>
      </c>
      <c r="AG2705" s="9"/>
      <c r="AH2705" s="9"/>
      <c r="AI2705" s="9"/>
      <c r="AJ2705" s="9"/>
    </row>
    <row r="2706" spans="1:36" x14ac:dyDescent="0.35">
      <c r="A2706" s="9" t="s">
        <v>3089</v>
      </c>
      <c r="B2706" s="9" t="s">
        <v>36</v>
      </c>
      <c r="C2706" s="9" t="s">
        <v>14504</v>
      </c>
      <c r="D2706" s="9" t="s">
        <v>29</v>
      </c>
      <c r="E2706" s="9" t="s">
        <v>9709</v>
      </c>
      <c r="F2706" s="9" t="str">
        <f>_xlfn.XLOOKUP(E2706,Total_Enrolled!C:C,Total_Enrolled!C:C)</f>
        <v>2025em1200054@bitspilani-digital.edu.in</v>
      </c>
      <c r="G2706" s="9" t="s">
        <v>9710</v>
      </c>
      <c r="H2706" s="9" t="s">
        <v>14516</v>
      </c>
      <c r="I2706" s="9" t="s">
        <v>9711</v>
      </c>
      <c r="J2706" s="9" t="b">
        <v>1</v>
      </c>
      <c r="K2706" s="9">
        <v>18</v>
      </c>
      <c r="L2706" s="9">
        <f>_xlfn.XLOOKUP(B2706,Courses!A:A,Courses!H:H)</f>
        <v>85</v>
      </c>
      <c r="M2706" s="14">
        <f t="shared" si="210"/>
        <v>0.21176470588235294</v>
      </c>
      <c r="N2706" s="14" t="str">
        <f t="shared" si="211"/>
        <v>Active</v>
      </c>
      <c r="O2706" s="14" t="str" cm="1">
        <f t="array" ref="O2706">_xlfn.IFS(M2706=0,"0",
M2706&lt;=10%,"0-10",
TRUE,"&gt;10"
)&amp;" "&amp;"% progress"</f>
        <v>&gt;10 % progress</v>
      </c>
      <c r="P2706" s="15">
        <f t="shared" si="212"/>
        <v>0</v>
      </c>
      <c r="Q2706" s="15">
        <f>COUNTIFS($G:$G,$G2706)</f>
        <v>4</v>
      </c>
      <c r="R2706" s="16">
        <f t="shared" si="213"/>
        <v>0</v>
      </c>
      <c r="S2706" s="15" t="str">
        <f t="shared" si="214"/>
        <v>no 0% progess</v>
      </c>
      <c r="T2706" s="9">
        <v>0</v>
      </c>
      <c r="U2706" s="9">
        <v>3</v>
      </c>
      <c r="V2706" s="9">
        <v>3</v>
      </c>
      <c r="W2706" s="9">
        <v>0</v>
      </c>
      <c r="X2706" s="9">
        <v>0</v>
      </c>
      <c r="Y2706" s="9">
        <v>0</v>
      </c>
      <c r="Z2706" s="9"/>
      <c r="AA2706" s="9">
        <v>0</v>
      </c>
      <c r="AB2706" s="9"/>
      <c r="AC2706" s="9">
        <v>8212</v>
      </c>
      <c r="AD2706" s="9" t="s">
        <v>9712</v>
      </c>
      <c r="AE2706" s="9" t="s">
        <v>9713</v>
      </c>
      <c r="AF2706" s="9">
        <v>13</v>
      </c>
      <c r="AG2706" s="9"/>
      <c r="AH2706" s="9" t="s">
        <v>9714</v>
      </c>
      <c r="AI2706" s="9"/>
      <c r="AJ2706" s="9"/>
    </row>
    <row r="2707" spans="1:36" x14ac:dyDescent="0.35">
      <c r="A2707" s="9" t="s">
        <v>3095</v>
      </c>
      <c r="B2707" s="9" t="s">
        <v>38</v>
      </c>
      <c r="C2707" s="9" t="s">
        <v>14504</v>
      </c>
      <c r="D2707" s="9" t="s">
        <v>29</v>
      </c>
      <c r="E2707" s="9" t="s">
        <v>9709</v>
      </c>
      <c r="F2707" s="9" t="str">
        <f>_xlfn.XLOOKUP(E2707,Total_Enrolled!C:C,Total_Enrolled!C:C)</f>
        <v>2025em1200054@bitspilani-digital.edu.in</v>
      </c>
      <c r="G2707" s="9" t="s">
        <v>9710</v>
      </c>
      <c r="H2707" s="9" t="s">
        <v>14516</v>
      </c>
      <c r="I2707" s="9" t="s">
        <v>9711</v>
      </c>
      <c r="J2707" s="9" t="b">
        <v>1</v>
      </c>
      <c r="K2707" s="9">
        <v>0</v>
      </c>
      <c r="L2707" s="9">
        <f>_xlfn.XLOOKUP(B2707,Courses!A:A,Courses!H:H)</f>
        <v>42</v>
      </c>
      <c r="M2707" s="14">
        <f t="shared" si="210"/>
        <v>0</v>
      </c>
      <c r="N2707" s="14" t="str">
        <f t="shared" si="211"/>
        <v>Not Active</v>
      </c>
      <c r="O2707" s="14" t="str" cm="1">
        <f t="array" ref="O2707">_xlfn.IFS(M2707=0,"0",
M2707&lt;=10%,"0-10",
TRUE,"&gt;10"
)&amp;" "&amp;"% progress"</f>
        <v>0 % progress</v>
      </c>
      <c r="P2707" s="15">
        <f t="shared" si="212"/>
        <v>1</v>
      </c>
      <c r="Q2707" s="15">
        <f>COUNTIFS($G:$G,$G2707)</f>
        <v>4</v>
      </c>
      <c r="R2707" s="16">
        <f t="shared" si="213"/>
        <v>0.25</v>
      </c>
      <c r="S2707" s="15" t="str">
        <f t="shared" si="214"/>
        <v>no progress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/>
      <c r="AA2707" s="9">
        <v>0</v>
      </c>
      <c r="AB2707" s="9"/>
      <c r="AC2707" s="9">
        <v>0</v>
      </c>
      <c r="AD2707" s="9" t="s">
        <v>9715</v>
      </c>
      <c r="AE2707" s="9" t="s">
        <v>9713</v>
      </c>
      <c r="AF2707" s="9">
        <v>13</v>
      </c>
      <c r="AG2707" s="9"/>
      <c r="AH2707" s="9"/>
      <c r="AI2707" s="9"/>
      <c r="AJ2707" s="9"/>
    </row>
    <row r="2708" spans="1:36" x14ac:dyDescent="0.35">
      <c r="A2708" s="9" t="s">
        <v>3091</v>
      </c>
      <c r="B2708" s="9" t="s">
        <v>3092</v>
      </c>
      <c r="C2708" s="9" t="s">
        <v>14504</v>
      </c>
      <c r="D2708" s="9" t="s">
        <v>29</v>
      </c>
      <c r="E2708" s="9" t="s">
        <v>9709</v>
      </c>
      <c r="F2708" s="9" t="str">
        <f>_xlfn.XLOOKUP(E2708,Total_Enrolled!C:C,Total_Enrolled!C:C)</f>
        <v>2025em1200054@bitspilani-digital.edu.in</v>
      </c>
      <c r="G2708" s="9" t="s">
        <v>9710</v>
      </c>
      <c r="H2708" s="9" t="s">
        <v>14516</v>
      </c>
      <c r="I2708" s="9" t="s">
        <v>9711</v>
      </c>
      <c r="J2708" s="9" t="b">
        <v>1</v>
      </c>
      <c r="K2708" s="9">
        <v>27</v>
      </c>
      <c r="L2708" s="9">
        <f>_xlfn.XLOOKUP(B2708,Courses!A:A,Courses!H:H)</f>
        <v>36</v>
      </c>
      <c r="M2708" s="14">
        <f t="shared" si="210"/>
        <v>0.75</v>
      </c>
      <c r="N2708" s="14" t="str">
        <f t="shared" si="211"/>
        <v>Active</v>
      </c>
      <c r="O2708" s="14" t="str" cm="1">
        <f t="array" ref="O2708">_xlfn.IFS(M2708=0,"0",
M2708&lt;=10%,"0-10",
TRUE,"&gt;10"
)&amp;" "&amp;"% progress"</f>
        <v>&gt;10 % progress</v>
      </c>
      <c r="P2708" s="15">
        <f t="shared" si="212"/>
        <v>0</v>
      </c>
      <c r="Q2708" s="15">
        <f>COUNTIFS($G:$G,$G2708)</f>
        <v>4</v>
      </c>
      <c r="R2708" s="16">
        <f t="shared" si="213"/>
        <v>0</v>
      </c>
      <c r="S2708" s="15" t="str">
        <f t="shared" si="214"/>
        <v>no 0% progess</v>
      </c>
      <c r="T2708" s="9">
        <v>0</v>
      </c>
      <c r="U2708" s="9">
        <v>4</v>
      </c>
      <c r="V2708" s="9">
        <v>5</v>
      </c>
      <c r="W2708" s="9">
        <v>0</v>
      </c>
      <c r="X2708" s="9">
        <v>0</v>
      </c>
      <c r="Y2708" s="9">
        <v>0</v>
      </c>
      <c r="Z2708" s="9"/>
      <c r="AA2708" s="9">
        <v>0</v>
      </c>
      <c r="AB2708" s="9"/>
      <c r="AC2708" s="9">
        <v>16598</v>
      </c>
      <c r="AD2708" s="9" t="s">
        <v>9716</v>
      </c>
      <c r="AE2708" s="9" t="s">
        <v>9713</v>
      </c>
      <c r="AF2708" s="9">
        <v>13</v>
      </c>
      <c r="AG2708" s="9"/>
      <c r="AH2708" s="9" t="s">
        <v>9717</v>
      </c>
      <c r="AI2708" s="9" t="s">
        <v>9718</v>
      </c>
      <c r="AJ2708" s="9" t="s">
        <v>9719</v>
      </c>
    </row>
    <row r="2709" spans="1:36" x14ac:dyDescent="0.35">
      <c r="A2709" s="9" t="s">
        <v>3086</v>
      </c>
      <c r="B2709" s="9" t="s">
        <v>35</v>
      </c>
      <c r="C2709" s="9" t="s">
        <v>14504</v>
      </c>
      <c r="D2709" s="9" t="s">
        <v>29</v>
      </c>
      <c r="E2709" s="9" t="s">
        <v>9709</v>
      </c>
      <c r="F2709" s="9" t="str">
        <f>_xlfn.XLOOKUP(E2709,Total_Enrolled!C:C,Total_Enrolled!C:C)</f>
        <v>2025em1200054@bitspilani-digital.edu.in</v>
      </c>
      <c r="G2709" s="9" t="s">
        <v>9710</v>
      </c>
      <c r="H2709" s="9" t="s">
        <v>14516</v>
      </c>
      <c r="I2709" s="9" t="s">
        <v>9711</v>
      </c>
      <c r="J2709" s="9" t="b">
        <v>1</v>
      </c>
      <c r="K2709" s="9">
        <v>28</v>
      </c>
      <c r="L2709" s="9">
        <f>_xlfn.XLOOKUP(B2709,Courses!A:A,Courses!H:H)</f>
        <v>68</v>
      </c>
      <c r="M2709" s="14">
        <f t="shared" si="210"/>
        <v>0.41176470588235292</v>
      </c>
      <c r="N2709" s="14" t="str">
        <f t="shared" si="211"/>
        <v>Active</v>
      </c>
      <c r="O2709" s="14" t="str" cm="1">
        <f t="array" ref="O2709">_xlfn.IFS(M2709=0,"0",
M2709&lt;=10%,"0-10",
TRUE,"&gt;10"
)&amp;" "&amp;"% progress"</f>
        <v>&gt;10 % progress</v>
      </c>
      <c r="P2709" s="15">
        <f t="shared" si="212"/>
        <v>0</v>
      </c>
      <c r="Q2709" s="15">
        <f>COUNTIFS($G:$G,$G2709)</f>
        <v>4</v>
      </c>
      <c r="R2709" s="16">
        <f t="shared" si="213"/>
        <v>0</v>
      </c>
      <c r="S2709" s="15" t="str">
        <f t="shared" si="214"/>
        <v>no 0% progess</v>
      </c>
      <c r="T2709" s="9">
        <v>0</v>
      </c>
      <c r="U2709" s="9">
        <v>4</v>
      </c>
      <c r="V2709" s="9">
        <v>5</v>
      </c>
      <c r="W2709" s="9">
        <v>0</v>
      </c>
      <c r="X2709" s="9">
        <v>0</v>
      </c>
      <c r="Y2709" s="9">
        <v>10</v>
      </c>
      <c r="Z2709" s="9"/>
      <c r="AA2709" s="9">
        <v>0</v>
      </c>
      <c r="AB2709" s="9"/>
      <c r="AC2709" s="9">
        <v>15353</v>
      </c>
      <c r="AD2709" s="9" t="s">
        <v>9720</v>
      </c>
      <c r="AE2709" s="9" t="s">
        <v>9713</v>
      </c>
      <c r="AF2709" s="9">
        <v>13</v>
      </c>
      <c r="AG2709" s="9"/>
      <c r="AH2709" s="9" t="s">
        <v>9721</v>
      </c>
      <c r="AI2709" s="9"/>
      <c r="AJ2709" s="9"/>
    </row>
    <row r="2710" spans="1:36" x14ac:dyDescent="0.35">
      <c r="A2710" s="9" t="s">
        <v>3086</v>
      </c>
      <c r="B2710" s="9" t="s">
        <v>35</v>
      </c>
      <c r="C2710" s="9" t="s">
        <v>14504</v>
      </c>
      <c r="D2710" s="9" t="s">
        <v>29</v>
      </c>
      <c r="E2710" s="9" t="s">
        <v>9722</v>
      </c>
      <c r="F2710" s="9" t="str">
        <f>_xlfn.XLOOKUP(E2710,Total_Enrolled!C:C,Total_Enrolled!C:C)</f>
        <v>2025em1200055@bitspilani-digital.edu.in</v>
      </c>
      <c r="G2710" s="9" t="s">
        <v>9723</v>
      </c>
      <c r="H2710" s="9" t="s">
        <v>14516</v>
      </c>
      <c r="I2710" s="9" t="s">
        <v>9724</v>
      </c>
      <c r="J2710" s="9" t="b">
        <v>1</v>
      </c>
      <c r="K2710" s="9">
        <v>57</v>
      </c>
      <c r="L2710" s="9">
        <f>_xlfn.XLOOKUP(B2710,Courses!A:A,Courses!H:H)</f>
        <v>68</v>
      </c>
      <c r="M2710" s="14">
        <f t="shared" si="210"/>
        <v>0.83823529411764708</v>
      </c>
      <c r="N2710" s="14" t="str">
        <f t="shared" si="211"/>
        <v>Active</v>
      </c>
      <c r="O2710" s="14" t="str" cm="1">
        <f t="array" ref="O2710">_xlfn.IFS(M2710=0,"0",
M2710&lt;=10%,"0-10",
TRUE,"&gt;10"
)&amp;" "&amp;"% progress"</f>
        <v>&gt;10 % progress</v>
      </c>
      <c r="P2710" s="15">
        <f t="shared" si="212"/>
        <v>0</v>
      </c>
      <c r="Q2710" s="15">
        <f>COUNTIFS($G:$G,$G2710)</f>
        <v>4</v>
      </c>
      <c r="R2710" s="16">
        <f t="shared" si="213"/>
        <v>0</v>
      </c>
      <c r="S2710" s="15" t="str">
        <f t="shared" si="214"/>
        <v>no 0% progess</v>
      </c>
      <c r="T2710" s="9">
        <v>0</v>
      </c>
      <c r="U2710" s="9">
        <v>8</v>
      </c>
      <c r="V2710" s="9">
        <v>9</v>
      </c>
      <c r="W2710" s="9">
        <v>0</v>
      </c>
      <c r="X2710" s="9">
        <v>0</v>
      </c>
      <c r="Y2710" s="9">
        <v>0</v>
      </c>
      <c r="Z2710" s="9"/>
      <c r="AA2710" s="9">
        <v>0</v>
      </c>
      <c r="AB2710" s="9"/>
      <c r="AC2710" s="9">
        <v>57017</v>
      </c>
      <c r="AD2710" s="9" t="s">
        <v>9726</v>
      </c>
      <c r="AE2710" s="9" t="s">
        <v>9725</v>
      </c>
      <c r="AF2710" s="9">
        <v>27</v>
      </c>
      <c r="AG2710" s="9"/>
      <c r="AH2710" s="9" t="s">
        <v>9727</v>
      </c>
      <c r="AI2710" s="9"/>
      <c r="AJ2710" s="9"/>
    </row>
    <row r="2711" spans="1:36" x14ac:dyDescent="0.35">
      <c r="A2711" s="9" t="s">
        <v>3091</v>
      </c>
      <c r="B2711" s="9" t="s">
        <v>3092</v>
      </c>
      <c r="C2711" s="9" t="s">
        <v>14504</v>
      </c>
      <c r="D2711" s="9" t="s">
        <v>29</v>
      </c>
      <c r="E2711" s="9" t="s">
        <v>9722</v>
      </c>
      <c r="F2711" s="9" t="str">
        <f>_xlfn.XLOOKUP(E2711,Total_Enrolled!C:C,Total_Enrolled!C:C)</f>
        <v>2025em1200055@bitspilani-digital.edu.in</v>
      </c>
      <c r="G2711" s="9" t="s">
        <v>9723</v>
      </c>
      <c r="H2711" s="9" t="s">
        <v>14516</v>
      </c>
      <c r="I2711" s="9" t="s">
        <v>9724</v>
      </c>
      <c r="J2711" s="9" t="b">
        <v>1</v>
      </c>
      <c r="K2711" s="9">
        <v>36</v>
      </c>
      <c r="L2711" s="9">
        <f>_xlfn.XLOOKUP(B2711,Courses!A:A,Courses!H:H)</f>
        <v>36</v>
      </c>
      <c r="M2711" s="14">
        <f t="shared" si="210"/>
        <v>1</v>
      </c>
      <c r="N2711" s="14" t="str">
        <f t="shared" si="211"/>
        <v>Active</v>
      </c>
      <c r="O2711" s="14" t="str" cm="1">
        <f t="array" ref="O2711">_xlfn.IFS(M2711=0,"0",
M2711&lt;=10%,"0-10",
TRUE,"&gt;10"
)&amp;" "&amp;"% progress"</f>
        <v>&gt;10 % progress</v>
      </c>
      <c r="P2711" s="15">
        <f t="shared" si="212"/>
        <v>0</v>
      </c>
      <c r="Q2711" s="15">
        <f>COUNTIFS($G:$G,$G2711)</f>
        <v>4</v>
      </c>
      <c r="R2711" s="16">
        <f t="shared" si="213"/>
        <v>0</v>
      </c>
      <c r="S2711" s="15" t="str">
        <f t="shared" si="214"/>
        <v>no 0% progess</v>
      </c>
      <c r="T2711" s="9">
        <v>0</v>
      </c>
      <c r="U2711" s="9">
        <v>5</v>
      </c>
      <c r="V2711" s="9">
        <v>6</v>
      </c>
      <c r="W2711" s="9">
        <v>0</v>
      </c>
      <c r="X2711" s="9">
        <v>0</v>
      </c>
      <c r="Y2711" s="9">
        <v>0</v>
      </c>
      <c r="Z2711" s="9"/>
      <c r="AA2711" s="9">
        <v>0</v>
      </c>
      <c r="AB2711" s="9"/>
      <c r="AC2711" s="9">
        <v>64494</v>
      </c>
      <c r="AD2711" s="9" t="s">
        <v>9728</v>
      </c>
      <c r="AE2711" s="9" t="s">
        <v>9725</v>
      </c>
      <c r="AF2711" s="9">
        <v>27</v>
      </c>
      <c r="AG2711" s="9"/>
      <c r="AH2711" s="9" t="s">
        <v>9729</v>
      </c>
      <c r="AI2711" s="9" t="s">
        <v>9730</v>
      </c>
      <c r="AJ2711" s="9" t="s">
        <v>9731</v>
      </c>
    </row>
    <row r="2712" spans="1:36" x14ac:dyDescent="0.35">
      <c r="A2712" s="9" t="s">
        <v>3095</v>
      </c>
      <c r="B2712" s="9" t="s">
        <v>38</v>
      </c>
      <c r="C2712" s="9" t="s">
        <v>14504</v>
      </c>
      <c r="D2712" s="9" t="s">
        <v>29</v>
      </c>
      <c r="E2712" s="9" t="s">
        <v>9722</v>
      </c>
      <c r="F2712" s="9" t="str">
        <f>_xlfn.XLOOKUP(E2712,Total_Enrolled!C:C,Total_Enrolled!C:C)</f>
        <v>2025em1200055@bitspilani-digital.edu.in</v>
      </c>
      <c r="G2712" s="9" t="s">
        <v>9723</v>
      </c>
      <c r="H2712" s="9" t="s">
        <v>14516</v>
      </c>
      <c r="I2712" s="9" t="s">
        <v>9724</v>
      </c>
      <c r="J2712" s="9" t="b">
        <v>1</v>
      </c>
      <c r="K2712" s="9">
        <v>39</v>
      </c>
      <c r="L2712" s="9">
        <f>_xlfn.XLOOKUP(B2712,Courses!A:A,Courses!H:H)</f>
        <v>42</v>
      </c>
      <c r="M2712" s="14">
        <f t="shared" si="210"/>
        <v>0.9285714285714286</v>
      </c>
      <c r="N2712" s="14" t="str">
        <f t="shared" si="211"/>
        <v>Active</v>
      </c>
      <c r="O2712" s="14" t="str" cm="1">
        <f t="array" ref="O2712">_xlfn.IFS(M2712=0,"0",
M2712&lt;=10%,"0-10",
TRUE,"&gt;10"
)&amp;" "&amp;"% progress"</f>
        <v>&gt;10 % progress</v>
      </c>
      <c r="P2712" s="15">
        <f t="shared" si="212"/>
        <v>0</v>
      </c>
      <c r="Q2712" s="15">
        <f>COUNTIFS($G:$G,$G2712)</f>
        <v>4</v>
      </c>
      <c r="R2712" s="16">
        <f t="shared" si="213"/>
        <v>0</v>
      </c>
      <c r="S2712" s="15" t="str">
        <f t="shared" si="214"/>
        <v>no 0% progess</v>
      </c>
      <c r="T2712" s="9">
        <v>0</v>
      </c>
      <c r="U2712" s="9">
        <v>1</v>
      </c>
      <c r="V2712" s="9">
        <v>1</v>
      </c>
      <c r="W2712" s="9">
        <v>0</v>
      </c>
      <c r="X2712" s="9">
        <v>0</v>
      </c>
      <c r="Y2712" s="9">
        <v>0</v>
      </c>
      <c r="Z2712" s="9"/>
      <c r="AA2712" s="9">
        <v>0</v>
      </c>
      <c r="AB2712" s="9"/>
      <c r="AC2712" s="9">
        <v>50107</v>
      </c>
      <c r="AD2712" s="9" t="s">
        <v>9732</v>
      </c>
      <c r="AE2712" s="9" t="s">
        <v>9725</v>
      </c>
      <c r="AF2712" s="9">
        <v>27</v>
      </c>
      <c r="AG2712" s="9"/>
      <c r="AH2712" s="9" t="s">
        <v>9733</v>
      </c>
      <c r="AI2712" s="9" t="s">
        <v>9734</v>
      </c>
      <c r="AJ2712" s="9" t="s">
        <v>9735</v>
      </c>
    </row>
    <row r="2713" spans="1:36" x14ac:dyDescent="0.35">
      <c r="A2713" s="9" t="s">
        <v>3089</v>
      </c>
      <c r="B2713" s="9" t="s">
        <v>36</v>
      </c>
      <c r="C2713" s="9" t="s">
        <v>14504</v>
      </c>
      <c r="D2713" s="9" t="s">
        <v>29</v>
      </c>
      <c r="E2713" s="9" t="s">
        <v>9722</v>
      </c>
      <c r="F2713" s="9" t="str">
        <f>_xlfn.XLOOKUP(E2713,Total_Enrolled!C:C,Total_Enrolled!C:C)</f>
        <v>2025em1200055@bitspilani-digital.edu.in</v>
      </c>
      <c r="G2713" s="9" t="s">
        <v>9723</v>
      </c>
      <c r="H2713" s="9" t="s">
        <v>14516</v>
      </c>
      <c r="I2713" s="9" t="s">
        <v>9724</v>
      </c>
      <c r="J2713" s="9" t="b">
        <v>1</v>
      </c>
      <c r="K2713" s="9">
        <v>67</v>
      </c>
      <c r="L2713" s="9">
        <f>_xlfn.XLOOKUP(B2713,Courses!A:A,Courses!H:H)</f>
        <v>85</v>
      </c>
      <c r="M2713" s="14">
        <f t="shared" si="210"/>
        <v>0.78823529411764703</v>
      </c>
      <c r="N2713" s="14" t="str">
        <f t="shared" si="211"/>
        <v>Active</v>
      </c>
      <c r="O2713" s="14" t="str" cm="1">
        <f t="array" ref="O2713">_xlfn.IFS(M2713=0,"0",
M2713&lt;=10%,"0-10",
TRUE,"&gt;10"
)&amp;" "&amp;"% progress"</f>
        <v>&gt;10 % progress</v>
      </c>
      <c r="P2713" s="15">
        <f t="shared" si="212"/>
        <v>0</v>
      </c>
      <c r="Q2713" s="15">
        <f>COUNTIFS($G:$G,$G2713)</f>
        <v>4</v>
      </c>
      <c r="R2713" s="16">
        <f t="shared" si="213"/>
        <v>0</v>
      </c>
      <c r="S2713" s="15" t="str">
        <f t="shared" si="214"/>
        <v>no 0% progess</v>
      </c>
      <c r="T2713" s="9">
        <v>0</v>
      </c>
      <c r="U2713" s="9">
        <v>11</v>
      </c>
      <c r="V2713" s="9">
        <v>12</v>
      </c>
      <c r="W2713" s="9">
        <v>0</v>
      </c>
      <c r="X2713" s="9">
        <v>1</v>
      </c>
      <c r="Y2713" s="9">
        <v>6</v>
      </c>
      <c r="Z2713" s="9" t="s">
        <v>9736</v>
      </c>
      <c r="AA2713" s="9">
        <v>0</v>
      </c>
      <c r="AB2713" s="9"/>
      <c r="AC2713" s="9">
        <v>27914</v>
      </c>
      <c r="AD2713" s="9" t="s">
        <v>9737</v>
      </c>
      <c r="AE2713" s="9" t="s">
        <v>9725</v>
      </c>
      <c r="AF2713" s="9">
        <v>27</v>
      </c>
      <c r="AG2713" s="9"/>
      <c r="AH2713" s="9" t="s">
        <v>9738</v>
      </c>
      <c r="AI2713" s="9"/>
      <c r="AJ2713" s="9"/>
    </row>
    <row r="2714" spans="1:36" x14ac:dyDescent="0.35">
      <c r="A2714" s="9" t="s">
        <v>3089</v>
      </c>
      <c r="B2714" s="9" t="s">
        <v>36</v>
      </c>
      <c r="C2714" s="9" t="s">
        <v>14504</v>
      </c>
      <c r="D2714" s="9" t="s">
        <v>29</v>
      </c>
      <c r="E2714" s="9" t="s">
        <v>9739</v>
      </c>
      <c r="F2714" s="9" t="str">
        <f>_xlfn.XLOOKUP(E2714,Total_Enrolled!C:C,Total_Enrolled!C:C)</f>
        <v>2025em1200056@bitspilani-digital.edu.in</v>
      </c>
      <c r="G2714" s="9" t="s">
        <v>9740</v>
      </c>
      <c r="H2714" s="9" t="s">
        <v>14516</v>
      </c>
      <c r="I2714" s="9" t="s">
        <v>9741</v>
      </c>
      <c r="J2714" s="9" t="b">
        <v>1</v>
      </c>
      <c r="K2714" s="9">
        <v>64</v>
      </c>
      <c r="L2714" s="9">
        <f>_xlfn.XLOOKUP(B2714,Courses!A:A,Courses!H:H)</f>
        <v>85</v>
      </c>
      <c r="M2714" s="14">
        <f t="shared" si="210"/>
        <v>0.75294117647058822</v>
      </c>
      <c r="N2714" s="14" t="str">
        <f t="shared" si="211"/>
        <v>Active</v>
      </c>
      <c r="O2714" s="14" t="str" cm="1">
        <f t="array" ref="O2714">_xlfn.IFS(M2714=0,"0",
M2714&lt;=10%,"0-10",
TRUE,"&gt;10"
)&amp;" "&amp;"% progress"</f>
        <v>&gt;10 % progress</v>
      </c>
      <c r="P2714" s="15">
        <f t="shared" si="212"/>
        <v>0</v>
      </c>
      <c r="Q2714" s="15">
        <f>COUNTIFS($G:$G,$G2714)</f>
        <v>4</v>
      </c>
      <c r="R2714" s="16">
        <f t="shared" si="213"/>
        <v>0</v>
      </c>
      <c r="S2714" s="15" t="str">
        <f t="shared" si="214"/>
        <v>no 0% progess</v>
      </c>
      <c r="T2714" s="9">
        <v>0</v>
      </c>
      <c r="U2714" s="9">
        <v>7</v>
      </c>
      <c r="V2714" s="9">
        <v>7</v>
      </c>
      <c r="W2714" s="9">
        <v>0</v>
      </c>
      <c r="X2714" s="9">
        <v>0</v>
      </c>
      <c r="Y2714" s="9">
        <v>34</v>
      </c>
      <c r="Z2714" s="9"/>
      <c r="AA2714" s="9">
        <v>0</v>
      </c>
      <c r="AB2714" s="9"/>
      <c r="AC2714" s="9">
        <v>18914</v>
      </c>
      <c r="AD2714" s="9" t="s">
        <v>9742</v>
      </c>
      <c r="AE2714" s="9" t="s">
        <v>9743</v>
      </c>
      <c r="AF2714" s="9">
        <v>34</v>
      </c>
      <c r="AG2714" s="9"/>
      <c r="AH2714" s="9" t="s">
        <v>9744</v>
      </c>
      <c r="AI2714" s="9"/>
      <c r="AJ2714" s="9"/>
    </row>
    <row r="2715" spans="1:36" x14ac:dyDescent="0.35">
      <c r="A2715" s="9" t="s">
        <v>3095</v>
      </c>
      <c r="B2715" s="9" t="s">
        <v>38</v>
      </c>
      <c r="C2715" s="9" t="s">
        <v>14504</v>
      </c>
      <c r="D2715" s="9" t="s">
        <v>29</v>
      </c>
      <c r="E2715" s="9" t="s">
        <v>9739</v>
      </c>
      <c r="F2715" s="9" t="str">
        <f>_xlfn.XLOOKUP(E2715,Total_Enrolled!C:C,Total_Enrolled!C:C)</f>
        <v>2025em1200056@bitspilani-digital.edu.in</v>
      </c>
      <c r="G2715" s="9" t="s">
        <v>9740</v>
      </c>
      <c r="H2715" s="9" t="s">
        <v>14516</v>
      </c>
      <c r="I2715" s="9" t="s">
        <v>9741</v>
      </c>
      <c r="J2715" s="9" t="b">
        <v>1</v>
      </c>
      <c r="K2715" s="9">
        <v>7</v>
      </c>
      <c r="L2715" s="9">
        <f>_xlfn.XLOOKUP(B2715,Courses!A:A,Courses!H:H)</f>
        <v>42</v>
      </c>
      <c r="M2715" s="14">
        <f t="shared" si="210"/>
        <v>0.16666666666666666</v>
      </c>
      <c r="N2715" s="14" t="str">
        <f t="shared" si="211"/>
        <v>Active</v>
      </c>
      <c r="O2715" s="14" t="str" cm="1">
        <f t="array" ref="O2715">_xlfn.IFS(M2715=0,"0",
M2715&lt;=10%,"0-10",
TRUE,"&gt;10"
)&amp;" "&amp;"% progress"</f>
        <v>&gt;10 % progress</v>
      </c>
      <c r="P2715" s="15">
        <f t="shared" si="212"/>
        <v>0</v>
      </c>
      <c r="Q2715" s="15">
        <f>COUNTIFS($G:$G,$G2715)</f>
        <v>4</v>
      </c>
      <c r="R2715" s="16">
        <f t="shared" si="213"/>
        <v>0</v>
      </c>
      <c r="S2715" s="15" t="str">
        <f t="shared" si="214"/>
        <v>no 0% progess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4</v>
      </c>
      <c r="Z2715" s="9"/>
      <c r="AA2715" s="9">
        <v>0</v>
      </c>
      <c r="AB2715" s="9"/>
      <c r="AC2715" s="9">
        <v>3477</v>
      </c>
      <c r="AD2715" s="9" t="s">
        <v>9745</v>
      </c>
      <c r="AE2715" s="9" t="s">
        <v>9743</v>
      </c>
      <c r="AF2715" s="9">
        <v>34</v>
      </c>
      <c r="AG2715" s="9"/>
      <c r="AH2715" s="9"/>
      <c r="AI2715" s="9" t="s">
        <v>9746</v>
      </c>
      <c r="AJ2715" s="9" t="s">
        <v>9747</v>
      </c>
    </row>
    <row r="2716" spans="1:36" x14ac:dyDescent="0.35">
      <c r="A2716" s="9" t="s">
        <v>3091</v>
      </c>
      <c r="B2716" s="9" t="s">
        <v>3092</v>
      </c>
      <c r="C2716" s="9" t="s">
        <v>14504</v>
      </c>
      <c r="D2716" s="9" t="s">
        <v>29</v>
      </c>
      <c r="E2716" s="9" t="s">
        <v>9739</v>
      </c>
      <c r="F2716" s="9" t="str">
        <f>_xlfn.XLOOKUP(E2716,Total_Enrolled!C:C,Total_Enrolled!C:C)</f>
        <v>2025em1200056@bitspilani-digital.edu.in</v>
      </c>
      <c r="G2716" s="9" t="s">
        <v>9740</v>
      </c>
      <c r="H2716" s="9" t="s">
        <v>14516</v>
      </c>
      <c r="I2716" s="9" t="s">
        <v>9741</v>
      </c>
      <c r="J2716" s="9" t="b">
        <v>1</v>
      </c>
      <c r="K2716" s="9">
        <v>26</v>
      </c>
      <c r="L2716" s="9">
        <f>_xlfn.XLOOKUP(B2716,Courses!A:A,Courses!H:H)</f>
        <v>36</v>
      </c>
      <c r="M2716" s="14">
        <f t="shared" si="210"/>
        <v>0.72222222222222221</v>
      </c>
      <c r="N2716" s="14" t="str">
        <f t="shared" si="211"/>
        <v>Active</v>
      </c>
      <c r="O2716" s="14" t="str" cm="1">
        <f t="array" ref="O2716">_xlfn.IFS(M2716=0,"0",
M2716&lt;=10%,"0-10",
TRUE,"&gt;10"
)&amp;" "&amp;"% progress"</f>
        <v>&gt;10 % progress</v>
      </c>
      <c r="P2716" s="15">
        <f t="shared" si="212"/>
        <v>0</v>
      </c>
      <c r="Q2716" s="15">
        <f>COUNTIFS($G:$G,$G2716)</f>
        <v>4</v>
      </c>
      <c r="R2716" s="16">
        <f t="shared" si="213"/>
        <v>0</v>
      </c>
      <c r="S2716" s="15" t="str">
        <f t="shared" si="214"/>
        <v>no 0% progess</v>
      </c>
      <c r="T2716" s="9">
        <v>0</v>
      </c>
      <c r="U2716" s="9">
        <v>4</v>
      </c>
      <c r="V2716" s="9">
        <v>4</v>
      </c>
      <c r="W2716" s="9">
        <v>0</v>
      </c>
      <c r="X2716" s="9">
        <v>0</v>
      </c>
      <c r="Y2716" s="9">
        <v>7</v>
      </c>
      <c r="Z2716" s="9"/>
      <c r="AA2716" s="9">
        <v>0</v>
      </c>
      <c r="AB2716" s="9"/>
      <c r="AC2716" s="9">
        <v>15359</v>
      </c>
      <c r="AD2716" s="9" t="s">
        <v>9748</v>
      </c>
      <c r="AE2716" s="9" t="s">
        <v>9743</v>
      </c>
      <c r="AF2716" s="9">
        <v>34</v>
      </c>
      <c r="AG2716" s="9"/>
      <c r="AH2716" s="9" t="s">
        <v>9749</v>
      </c>
      <c r="AI2716" s="9" t="s">
        <v>9750</v>
      </c>
      <c r="AJ2716" s="9" t="s">
        <v>9751</v>
      </c>
    </row>
    <row r="2717" spans="1:36" x14ac:dyDescent="0.35">
      <c r="A2717" s="9" t="s">
        <v>3086</v>
      </c>
      <c r="B2717" s="9" t="s">
        <v>35</v>
      </c>
      <c r="C2717" s="9" t="s">
        <v>14504</v>
      </c>
      <c r="D2717" s="9" t="s">
        <v>29</v>
      </c>
      <c r="E2717" s="9" t="s">
        <v>9739</v>
      </c>
      <c r="F2717" s="9" t="str">
        <f>_xlfn.XLOOKUP(E2717,Total_Enrolled!C:C,Total_Enrolled!C:C)</f>
        <v>2025em1200056@bitspilani-digital.edu.in</v>
      </c>
      <c r="G2717" s="9" t="s">
        <v>9740</v>
      </c>
      <c r="H2717" s="9" t="s">
        <v>14516</v>
      </c>
      <c r="I2717" s="9" t="s">
        <v>9741</v>
      </c>
      <c r="J2717" s="9" t="b">
        <v>1</v>
      </c>
      <c r="K2717" s="9">
        <v>50</v>
      </c>
      <c r="L2717" s="9">
        <f>_xlfn.XLOOKUP(B2717,Courses!A:A,Courses!H:H)</f>
        <v>68</v>
      </c>
      <c r="M2717" s="14">
        <f t="shared" si="210"/>
        <v>0.73529411764705888</v>
      </c>
      <c r="N2717" s="14" t="str">
        <f t="shared" si="211"/>
        <v>Active</v>
      </c>
      <c r="O2717" s="14" t="str" cm="1">
        <f t="array" ref="O2717">_xlfn.IFS(M2717=0,"0",
M2717&lt;=10%,"0-10",
TRUE,"&gt;10"
)&amp;" "&amp;"% progress"</f>
        <v>&gt;10 % progress</v>
      </c>
      <c r="P2717" s="15">
        <f t="shared" si="212"/>
        <v>0</v>
      </c>
      <c r="Q2717" s="15">
        <f>COUNTIFS($G:$G,$G2717)</f>
        <v>4</v>
      </c>
      <c r="R2717" s="16">
        <f t="shared" si="213"/>
        <v>0</v>
      </c>
      <c r="S2717" s="15" t="str">
        <f t="shared" si="214"/>
        <v>no 0% progess</v>
      </c>
      <c r="T2717" s="9">
        <v>0</v>
      </c>
      <c r="U2717" s="9">
        <v>7</v>
      </c>
      <c r="V2717" s="9">
        <v>9</v>
      </c>
      <c r="W2717" s="9">
        <v>0</v>
      </c>
      <c r="X2717" s="9">
        <v>0</v>
      </c>
      <c r="Y2717" s="9">
        <v>27</v>
      </c>
      <c r="Z2717" s="9"/>
      <c r="AA2717" s="9">
        <v>0</v>
      </c>
      <c r="AB2717" s="9"/>
      <c r="AC2717" s="9">
        <v>25571</v>
      </c>
      <c r="AD2717" s="9" t="s">
        <v>9752</v>
      </c>
      <c r="AE2717" s="9" t="s">
        <v>9743</v>
      </c>
      <c r="AF2717" s="9">
        <v>34</v>
      </c>
      <c r="AG2717" s="9"/>
      <c r="AH2717" s="9" t="s">
        <v>9753</v>
      </c>
      <c r="AI2717" s="9"/>
      <c r="AJ2717" s="9"/>
    </row>
    <row r="2718" spans="1:36" x14ac:dyDescent="0.35">
      <c r="A2718" s="9" t="s">
        <v>3086</v>
      </c>
      <c r="B2718" s="9" t="s">
        <v>35</v>
      </c>
      <c r="C2718" s="9" t="s">
        <v>14504</v>
      </c>
      <c r="D2718" s="9" t="s">
        <v>29</v>
      </c>
      <c r="E2718" s="9" t="s">
        <v>9754</v>
      </c>
      <c r="F2718" s="9" t="str">
        <f>_xlfn.XLOOKUP(E2718,Total_Enrolled!C:C,Total_Enrolled!C:C)</f>
        <v>2025em1200057@bitspilani-digital.edu.in</v>
      </c>
      <c r="G2718" s="9" t="s">
        <v>9755</v>
      </c>
      <c r="H2718" s="9" t="s">
        <v>14516</v>
      </c>
      <c r="I2718" s="9" t="s">
        <v>9756</v>
      </c>
      <c r="J2718" s="9" t="b">
        <v>1</v>
      </c>
      <c r="K2718" s="9">
        <v>55</v>
      </c>
      <c r="L2718" s="9">
        <f>_xlfn.XLOOKUP(B2718,Courses!A:A,Courses!H:H)</f>
        <v>68</v>
      </c>
      <c r="M2718" s="14">
        <f t="shared" si="210"/>
        <v>0.80882352941176472</v>
      </c>
      <c r="N2718" s="14" t="str">
        <f t="shared" si="211"/>
        <v>Active</v>
      </c>
      <c r="O2718" s="14" t="str" cm="1">
        <f t="array" ref="O2718">_xlfn.IFS(M2718=0,"0",
M2718&lt;=10%,"0-10",
TRUE,"&gt;10"
)&amp;" "&amp;"% progress"</f>
        <v>&gt;10 % progress</v>
      </c>
      <c r="P2718" s="15">
        <f t="shared" si="212"/>
        <v>0</v>
      </c>
      <c r="Q2718" s="15">
        <f>COUNTIFS($G:$G,$G2718)</f>
        <v>4</v>
      </c>
      <c r="R2718" s="16">
        <f t="shared" si="213"/>
        <v>0</v>
      </c>
      <c r="S2718" s="15" t="str">
        <f t="shared" si="214"/>
        <v>no 0% progess</v>
      </c>
      <c r="T2718" s="9">
        <v>0</v>
      </c>
      <c r="U2718" s="9">
        <v>13</v>
      </c>
      <c r="V2718" s="9">
        <v>13</v>
      </c>
      <c r="W2718" s="9">
        <v>0</v>
      </c>
      <c r="X2718" s="9">
        <v>0</v>
      </c>
      <c r="Y2718" s="9">
        <v>0</v>
      </c>
      <c r="Z2718" s="9"/>
      <c r="AA2718" s="9">
        <v>0</v>
      </c>
      <c r="AB2718" s="9"/>
      <c r="AC2718" s="9">
        <v>20121</v>
      </c>
      <c r="AD2718" s="9" t="s">
        <v>9758</v>
      </c>
      <c r="AE2718" s="9" t="s">
        <v>9757</v>
      </c>
      <c r="AF2718" s="9">
        <v>54</v>
      </c>
      <c r="AG2718" s="9"/>
      <c r="AH2718" s="9" t="s">
        <v>9759</v>
      </c>
      <c r="AI2718" s="9"/>
      <c r="AJ2718" s="9"/>
    </row>
    <row r="2719" spans="1:36" x14ac:dyDescent="0.35">
      <c r="A2719" s="9" t="s">
        <v>3091</v>
      </c>
      <c r="B2719" s="9" t="s">
        <v>3092</v>
      </c>
      <c r="C2719" s="9" t="s">
        <v>14504</v>
      </c>
      <c r="D2719" s="9" t="s">
        <v>29</v>
      </c>
      <c r="E2719" s="9" t="s">
        <v>9754</v>
      </c>
      <c r="F2719" s="9" t="str">
        <f>_xlfn.XLOOKUP(E2719,Total_Enrolled!C:C,Total_Enrolled!C:C)</f>
        <v>2025em1200057@bitspilani-digital.edu.in</v>
      </c>
      <c r="G2719" s="9" t="s">
        <v>9755</v>
      </c>
      <c r="H2719" s="9" t="s">
        <v>14516</v>
      </c>
      <c r="I2719" s="9" t="s">
        <v>9756</v>
      </c>
      <c r="J2719" s="9" t="b">
        <v>1</v>
      </c>
      <c r="K2719" s="9">
        <v>37</v>
      </c>
      <c r="L2719" s="9">
        <f>_xlfn.XLOOKUP(B2719,Courses!A:A,Courses!H:H)</f>
        <v>36</v>
      </c>
      <c r="M2719" s="14">
        <f t="shared" si="210"/>
        <v>1.0277777777777777</v>
      </c>
      <c r="N2719" s="14" t="str">
        <f t="shared" si="211"/>
        <v>Active</v>
      </c>
      <c r="O2719" s="14" t="str" cm="1">
        <f t="array" ref="O2719">_xlfn.IFS(M2719=0,"0",
M2719&lt;=10%,"0-10",
TRUE,"&gt;10"
)&amp;" "&amp;"% progress"</f>
        <v>&gt;10 % progress</v>
      </c>
      <c r="P2719" s="15">
        <f t="shared" si="212"/>
        <v>0</v>
      </c>
      <c r="Q2719" s="15">
        <f>COUNTIFS($G:$G,$G2719)</f>
        <v>4</v>
      </c>
      <c r="R2719" s="16">
        <f t="shared" si="213"/>
        <v>0</v>
      </c>
      <c r="S2719" s="15" t="str">
        <f t="shared" si="214"/>
        <v>no 0% progess</v>
      </c>
      <c r="T2719" s="9">
        <v>0</v>
      </c>
      <c r="U2719" s="9">
        <v>5</v>
      </c>
      <c r="V2719" s="9">
        <v>5</v>
      </c>
      <c r="W2719" s="9">
        <v>2</v>
      </c>
      <c r="X2719" s="9">
        <v>0</v>
      </c>
      <c r="Y2719" s="9">
        <v>0</v>
      </c>
      <c r="Z2719" s="9" t="s">
        <v>9760</v>
      </c>
      <c r="AA2719" s="9">
        <v>0</v>
      </c>
      <c r="AB2719" s="9"/>
      <c r="AC2719" s="9">
        <v>14226</v>
      </c>
      <c r="AD2719" s="9" t="s">
        <v>9761</v>
      </c>
      <c r="AE2719" s="9" t="s">
        <v>9757</v>
      </c>
      <c r="AF2719" s="9">
        <v>54</v>
      </c>
      <c r="AG2719" s="9"/>
      <c r="AH2719" s="9" t="s">
        <v>9762</v>
      </c>
      <c r="AI2719" s="9" t="s">
        <v>9763</v>
      </c>
      <c r="AJ2719" s="9" t="s">
        <v>9764</v>
      </c>
    </row>
    <row r="2720" spans="1:36" x14ac:dyDescent="0.35">
      <c r="A2720" s="9" t="s">
        <v>3095</v>
      </c>
      <c r="B2720" s="9" t="s">
        <v>38</v>
      </c>
      <c r="C2720" s="9" t="s">
        <v>14504</v>
      </c>
      <c r="D2720" s="9" t="s">
        <v>29</v>
      </c>
      <c r="E2720" s="9" t="s">
        <v>9754</v>
      </c>
      <c r="F2720" s="9" t="str">
        <f>_xlfn.XLOOKUP(E2720,Total_Enrolled!C:C,Total_Enrolled!C:C)</f>
        <v>2025em1200057@bitspilani-digital.edu.in</v>
      </c>
      <c r="G2720" s="9" t="s">
        <v>9755</v>
      </c>
      <c r="H2720" s="9" t="s">
        <v>14516</v>
      </c>
      <c r="I2720" s="9" t="s">
        <v>9756</v>
      </c>
      <c r="J2720" s="9" t="b">
        <v>1</v>
      </c>
      <c r="K2720" s="9">
        <v>20</v>
      </c>
      <c r="L2720" s="9">
        <f>_xlfn.XLOOKUP(B2720,Courses!A:A,Courses!H:H)</f>
        <v>42</v>
      </c>
      <c r="M2720" s="14">
        <f t="shared" si="210"/>
        <v>0.47619047619047616</v>
      </c>
      <c r="N2720" s="14" t="str">
        <f t="shared" si="211"/>
        <v>Active</v>
      </c>
      <c r="O2720" s="14" t="str" cm="1">
        <f t="array" ref="O2720">_xlfn.IFS(M2720=0,"0",
M2720&lt;=10%,"0-10",
TRUE,"&gt;10"
)&amp;" "&amp;"% progress"</f>
        <v>&gt;10 % progress</v>
      </c>
      <c r="P2720" s="15">
        <f t="shared" si="212"/>
        <v>0</v>
      </c>
      <c r="Q2720" s="15">
        <f>COUNTIFS($G:$G,$G2720)</f>
        <v>4</v>
      </c>
      <c r="R2720" s="16">
        <f t="shared" si="213"/>
        <v>0</v>
      </c>
      <c r="S2720" s="15" t="str">
        <f t="shared" si="214"/>
        <v>no 0% progess</v>
      </c>
      <c r="T2720" s="9">
        <v>0</v>
      </c>
      <c r="U2720" s="9">
        <v>2</v>
      </c>
      <c r="V2720" s="9">
        <v>2</v>
      </c>
      <c r="W2720" s="9">
        <v>0</v>
      </c>
      <c r="X2720" s="9">
        <v>0</v>
      </c>
      <c r="Y2720" s="9">
        <v>0</v>
      </c>
      <c r="Z2720" s="9"/>
      <c r="AA2720" s="9">
        <v>0</v>
      </c>
      <c r="AB2720" s="9"/>
      <c r="AC2720" s="9">
        <v>5608</v>
      </c>
      <c r="AD2720" s="9" t="s">
        <v>9765</v>
      </c>
      <c r="AE2720" s="9" t="s">
        <v>9757</v>
      </c>
      <c r="AF2720" s="9">
        <v>54</v>
      </c>
      <c r="AG2720" s="9"/>
      <c r="AH2720" s="9" t="s">
        <v>9766</v>
      </c>
      <c r="AI2720" s="9" t="s">
        <v>9767</v>
      </c>
      <c r="AJ2720" s="9" t="s">
        <v>9768</v>
      </c>
    </row>
    <row r="2721" spans="1:36" x14ac:dyDescent="0.35">
      <c r="A2721" s="9" t="s">
        <v>3089</v>
      </c>
      <c r="B2721" s="9" t="s">
        <v>36</v>
      </c>
      <c r="C2721" s="9" t="s">
        <v>14504</v>
      </c>
      <c r="D2721" s="9" t="s">
        <v>29</v>
      </c>
      <c r="E2721" s="9" t="s">
        <v>9754</v>
      </c>
      <c r="F2721" s="9" t="str">
        <f>_xlfn.XLOOKUP(E2721,Total_Enrolled!C:C,Total_Enrolled!C:C)</f>
        <v>2025em1200057@bitspilani-digital.edu.in</v>
      </c>
      <c r="G2721" s="9" t="s">
        <v>9755</v>
      </c>
      <c r="H2721" s="9" t="s">
        <v>14516</v>
      </c>
      <c r="I2721" s="9" t="s">
        <v>9756</v>
      </c>
      <c r="J2721" s="9" t="b">
        <v>1</v>
      </c>
      <c r="K2721" s="9">
        <v>51</v>
      </c>
      <c r="L2721" s="9">
        <f>_xlfn.XLOOKUP(B2721,Courses!A:A,Courses!H:H)</f>
        <v>85</v>
      </c>
      <c r="M2721" s="14">
        <f t="shared" si="210"/>
        <v>0.6</v>
      </c>
      <c r="N2721" s="14" t="str">
        <f t="shared" si="211"/>
        <v>Active</v>
      </c>
      <c r="O2721" s="14" t="str" cm="1">
        <f t="array" ref="O2721">_xlfn.IFS(M2721=0,"0",
M2721&lt;=10%,"0-10",
TRUE,"&gt;10"
)&amp;" "&amp;"% progress"</f>
        <v>&gt;10 % progress</v>
      </c>
      <c r="P2721" s="15">
        <f t="shared" si="212"/>
        <v>0</v>
      </c>
      <c r="Q2721" s="15">
        <f>COUNTIFS($G:$G,$G2721)</f>
        <v>4</v>
      </c>
      <c r="R2721" s="16">
        <f t="shared" si="213"/>
        <v>0</v>
      </c>
      <c r="S2721" s="15" t="str">
        <f t="shared" si="214"/>
        <v>no 0% progess</v>
      </c>
      <c r="T2721" s="9">
        <v>0</v>
      </c>
      <c r="U2721" s="9">
        <v>8</v>
      </c>
      <c r="V2721" s="9">
        <v>9</v>
      </c>
      <c r="W2721" s="9">
        <v>0</v>
      </c>
      <c r="X2721" s="9">
        <v>0</v>
      </c>
      <c r="Y2721" s="9">
        <v>0</v>
      </c>
      <c r="Z2721" s="9"/>
      <c r="AA2721" s="9">
        <v>0</v>
      </c>
      <c r="AB2721" s="9"/>
      <c r="AC2721" s="9">
        <v>15737</v>
      </c>
      <c r="AD2721" s="9" t="s">
        <v>9769</v>
      </c>
      <c r="AE2721" s="9" t="s">
        <v>9757</v>
      </c>
      <c r="AF2721" s="9">
        <v>54</v>
      </c>
      <c r="AG2721" s="9"/>
      <c r="AH2721" s="9" t="s">
        <v>9770</v>
      </c>
      <c r="AI2721" s="9"/>
      <c r="AJ2721" s="9"/>
    </row>
    <row r="2722" spans="1:36" x14ac:dyDescent="0.35">
      <c r="A2722" s="9" t="s">
        <v>3089</v>
      </c>
      <c r="B2722" s="9" t="s">
        <v>36</v>
      </c>
      <c r="C2722" s="9" t="s">
        <v>14504</v>
      </c>
      <c r="D2722" s="9" t="s">
        <v>29</v>
      </c>
      <c r="E2722" s="9" t="s">
        <v>9771</v>
      </c>
      <c r="F2722" s="9" t="str">
        <f>_xlfn.XLOOKUP(E2722,Total_Enrolled!C:C,Total_Enrolled!C:C)</f>
        <v>2025em1200058@bitspilani-digital.edu.in</v>
      </c>
      <c r="G2722" s="9" t="s">
        <v>9772</v>
      </c>
      <c r="H2722" s="9" t="s">
        <v>14516</v>
      </c>
      <c r="I2722" s="9" t="s">
        <v>9773</v>
      </c>
      <c r="J2722" s="9" t="b">
        <v>1</v>
      </c>
      <c r="K2722" s="9">
        <v>67</v>
      </c>
      <c r="L2722" s="9">
        <f>_xlfn.XLOOKUP(B2722,Courses!A:A,Courses!H:H)</f>
        <v>85</v>
      </c>
      <c r="M2722" s="14">
        <f t="shared" si="210"/>
        <v>0.78823529411764703</v>
      </c>
      <c r="N2722" s="14" t="str">
        <f t="shared" si="211"/>
        <v>Active</v>
      </c>
      <c r="O2722" s="14" t="str" cm="1">
        <f t="array" ref="O2722">_xlfn.IFS(M2722=0,"0",
M2722&lt;=10%,"0-10",
TRUE,"&gt;10"
)&amp;" "&amp;"% progress"</f>
        <v>&gt;10 % progress</v>
      </c>
      <c r="P2722" s="15">
        <f t="shared" si="212"/>
        <v>0</v>
      </c>
      <c r="Q2722" s="15">
        <f>COUNTIFS($G:$G,$G2722)</f>
        <v>4</v>
      </c>
      <c r="R2722" s="16">
        <f t="shared" si="213"/>
        <v>0</v>
      </c>
      <c r="S2722" s="15" t="str">
        <f t="shared" si="214"/>
        <v>no 0% progess</v>
      </c>
      <c r="T2722" s="9">
        <v>0</v>
      </c>
      <c r="U2722" s="9">
        <v>11</v>
      </c>
      <c r="V2722" s="9">
        <v>16</v>
      </c>
      <c r="W2722" s="9">
        <v>0</v>
      </c>
      <c r="X2722" s="9">
        <v>0</v>
      </c>
      <c r="Y2722" s="9">
        <v>16</v>
      </c>
      <c r="Z2722" s="9"/>
      <c r="AA2722" s="9">
        <v>0</v>
      </c>
      <c r="AB2722" s="9"/>
      <c r="AC2722" s="9">
        <v>69612</v>
      </c>
      <c r="AD2722" s="9" t="s">
        <v>9774</v>
      </c>
      <c r="AE2722" s="9" t="s">
        <v>9775</v>
      </c>
      <c r="AF2722" s="9">
        <v>85</v>
      </c>
      <c r="AG2722" s="9"/>
      <c r="AH2722" s="9" t="s">
        <v>9776</v>
      </c>
      <c r="AI2722" s="9"/>
      <c r="AJ2722" s="9"/>
    </row>
    <row r="2723" spans="1:36" x14ac:dyDescent="0.35">
      <c r="A2723" s="9" t="s">
        <v>3095</v>
      </c>
      <c r="B2723" s="9" t="s">
        <v>38</v>
      </c>
      <c r="C2723" s="9" t="s">
        <v>14504</v>
      </c>
      <c r="D2723" s="9" t="s">
        <v>29</v>
      </c>
      <c r="E2723" s="9" t="s">
        <v>9771</v>
      </c>
      <c r="F2723" s="9" t="str">
        <f>_xlfn.XLOOKUP(E2723,Total_Enrolled!C:C,Total_Enrolled!C:C)</f>
        <v>2025em1200058@bitspilani-digital.edu.in</v>
      </c>
      <c r="G2723" s="9" t="s">
        <v>9772</v>
      </c>
      <c r="H2723" s="9" t="s">
        <v>14516</v>
      </c>
      <c r="I2723" s="9" t="s">
        <v>9773</v>
      </c>
      <c r="J2723" s="9" t="b">
        <v>1</v>
      </c>
      <c r="K2723" s="9">
        <v>6</v>
      </c>
      <c r="L2723" s="9">
        <f>_xlfn.XLOOKUP(B2723,Courses!A:A,Courses!H:H)</f>
        <v>42</v>
      </c>
      <c r="M2723" s="14">
        <f t="shared" si="210"/>
        <v>0.14285714285714285</v>
      </c>
      <c r="N2723" s="14" t="str">
        <f t="shared" si="211"/>
        <v>Active</v>
      </c>
      <c r="O2723" s="14" t="str" cm="1">
        <f t="array" ref="O2723">_xlfn.IFS(M2723=0,"0",
M2723&lt;=10%,"0-10",
TRUE,"&gt;10"
)&amp;" "&amp;"% progress"</f>
        <v>&gt;10 % progress</v>
      </c>
      <c r="P2723" s="15">
        <f t="shared" si="212"/>
        <v>0</v>
      </c>
      <c r="Q2723" s="15">
        <f>COUNTIFS($G:$G,$G2723)</f>
        <v>4</v>
      </c>
      <c r="R2723" s="16">
        <f t="shared" si="213"/>
        <v>0</v>
      </c>
      <c r="S2723" s="15" t="str">
        <f t="shared" si="214"/>
        <v>no 0% progess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11</v>
      </c>
      <c r="Z2723" s="9"/>
      <c r="AA2723" s="9">
        <v>0</v>
      </c>
      <c r="AB2723" s="9"/>
      <c r="AC2723" s="9">
        <v>2216</v>
      </c>
      <c r="AD2723" s="9" t="s">
        <v>9777</v>
      </c>
      <c r="AE2723" s="9" t="s">
        <v>9775</v>
      </c>
      <c r="AF2723" s="9">
        <v>85</v>
      </c>
      <c r="AG2723" s="9"/>
      <c r="AH2723" s="9"/>
      <c r="AI2723" s="9" t="s">
        <v>9778</v>
      </c>
      <c r="AJ2723" s="9" t="s">
        <v>9779</v>
      </c>
    </row>
    <row r="2724" spans="1:36" x14ac:dyDescent="0.35">
      <c r="A2724" s="9" t="s">
        <v>3091</v>
      </c>
      <c r="B2724" s="9" t="s">
        <v>3092</v>
      </c>
      <c r="C2724" s="9" t="s">
        <v>14504</v>
      </c>
      <c r="D2724" s="9" t="s">
        <v>29</v>
      </c>
      <c r="E2724" s="9" t="s">
        <v>9771</v>
      </c>
      <c r="F2724" s="9" t="str">
        <f>_xlfn.XLOOKUP(E2724,Total_Enrolled!C:C,Total_Enrolled!C:C)</f>
        <v>2025em1200058@bitspilani-digital.edu.in</v>
      </c>
      <c r="G2724" s="9" t="s">
        <v>9772</v>
      </c>
      <c r="H2724" s="9" t="s">
        <v>14516</v>
      </c>
      <c r="I2724" s="9" t="s">
        <v>9773</v>
      </c>
      <c r="J2724" s="9" t="b">
        <v>1</v>
      </c>
      <c r="K2724" s="9">
        <v>37</v>
      </c>
      <c r="L2724" s="9">
        <f>_xlfn.XLOOKUP(B2724,Courses!A:A,Courses!H:H)</f>
        <v>36</v>
      </c>
      <c r="M2724" s="14">
        <f t="shared" si="210"/>
        <v>1.0277777777777777</v>
      </c>
      <c r="N2724" s="14" t="str">
        <f t="shared" si="211"/>
        <v>Active</v>
      </c>
      <c r="O2724" s="14" t="str" cm="1">
        <f t="array" ref="O2724">_xlfn.IFS(M2724=0,"0",
M2724&lt;=10%,"0-10",
TRUE,"&gt;10"
)&amp;" "&amp;"% progress"</f>
        <v>&gt;10 % progress</v>
      </c>
      <c r="P2724" s="15">
        <f t="shared" si="212"/>
        <v>0</v>
      </c>
      <c r="Q2724" s="15">
        <f>COUNTIFS($G:$G,$G2724)</f>
        <v>4</v>
      </c>
      <c r="R2724" s="16">
        <f t="shared" si="213"/>
        <v>0</v>
      </c>
      <c r="S2724" s="15" t="str">
        <f t="shared" si="214"/>
        <v>no 0% progess</v>
      </c>
      <c r="T2724" s="9">
        <v>0</v>
      </c>
      <c r="U2724" s="9">
        <v>5</v>
      </c>
      <c r="V2724" s="9">
        <v>8</v>
      </c>
      <c r="W2724" s="9">
        <v>1</v>
      </c>
      <c r="X2724" s="9">
        <v>0</v>
      </c>
      <c r="Y2724" s="9">
        <v>2</v>
      </c>
      <c r="Z2724" s="9" t="s">
        <v>9780</v>
      </c>
      <c r="AA2724" s="9">
        <v>0</v>
      </c>
      <c r="AB2724" s="9"/>
      <c r="AC2724" s="9">
        <v>51416</v>
      </c>
      <c r="AD2724" s="9" t="s">
        <v>9781</v>
      </c>
      <c r="AE2724" s="9" t="s">
        <v>9775</v>
      </c>
      <c r="AF2724" s="9">
        <v>85</v>
      </c>
      <c r="AG2724" s="9"/>
      <c r="AH2724" s="9" t="s">
        <v>9782</v>
      </c>
      <c r="AI2724" s="9" t="s">
        <v>9783</v>
      </c>
      <c r="AJ2724" s="9" t="s">
        <v>9784</v>
      </c>
    </row>
    <row r="2725" spans="1:36" x14ac:dyDescent="0.35">
      <c r="A2725" s="9" t="s">
        <v>3086</v>
      </c>
      <c r="B2725" s="9" t="s">
        <v>35</v>
      </c>
      <c r="C2725" s="9" t="s">
        <v>14504</v>
      </c>
      <c r="D2725" s="9" t="s">
        <v>29</v>
      </c>
      <c r="E2725" s="9" t="s">
        <v>9771</v>
      </c>
      <c r="F2725" s="9" t="str">
        <f>_xlfn.XLOOKUP(E2725,Total_Enrolled!C:C,Total_Enrolled!C:C)</f>
        <v>2025em1200058@bitspilani-digital.edu.in</v>
      </c>
      <c r="G2725" s="9" t="s">
        <v>9772</v>
      </c>
      <c r="H2725" s="9" t="s">
        <v>14516</v>
      </c>
      <c r="I2725" s="9" t="s">
        <v>9773</v>
      </c>
      <c r="J2725" s="9" t="b">
        <v>1</v>
      </c>
      <c r="K2725" s="9">
        <v>60</v>
      </c>
      <c r="L2725" s="9">
        <f>_xlfn.XLOOKUP(B2725,Courses!A:A,Courses!H:H)</f>
        <v>68</v>
      </c>
      <c r="M2725" s="14">
        <f t="shared" si="210"/>
        <v>0.88235294117647056</v>
      </c>
      <c r="N2725" s="14" t="str">
        <f t="shared" si="211"/>
        <v>Active</v>
      </c>
      <c r="O2725" s="14" t="str" cm="1">
        <f t="array" ref="O2725">_xlfn.IFS(M2725=0,"0",
M2725&lt;=10%,"0-10",
TRUE,"&gt;10"
)&amp;" "&amp;"% progress"</f>
        <v>&gt;10 % progress</v>
      </c>
      <c r="P2725" s="15">
        <f t="shared" si="212"/>
        <v>0</v>
      </c>
      <c r="Q2725" s="15">
        <f>COUNTIFS($G:$G,$G2725)</f>
        <v>4</v>
      </c>
      <c r="R2725" s="16">
        <f t="shared" si="213"/>
        <v>0</v>
      </c>
      <c r="S2725" s="15" t="str">
        <f t="shared" si="214"/>
        <v>no 0% progess</v>
      </c>
      <c r="T2725" s="9">
        <v>0</v>
      </c>
      <c r="U2725" s="9">
        <v>13</v>
      </c>
      <c r="V2725" s="9">
        <v>20</v>
      </c>
      <c r="W2725" s="9">
        <v>0</v>
      </c>
      <c r="X2725" s="9">
        <v>0</v>
      </c>
      <c r="Y2725" s="9">
        <v>0</v>
      </c>
      <c r="Z2725" s="9"/>
      <c r="AA2725" s="9">
        <v>0</v>
      </c>
      <c r="AB2725" s="9"/>
      <c r="AC2725" s="9">
        <v>52709</v>
      </c>
      <c r="AD2725" s="9" t="s">
        <v>9785</v>
      </c>
      <c r="AE2725" s="9" t="s">
        <v>9775</v>
      </c>
      <c r="AF2725" s="9">
        <v>85</v>
      </c>
      <c r="AG2725" s="9"/>
      <c r="AH2725" s="9" t="s">
        <v>9786</v>
      </c>
      <c r="AI2725" s="9"/>
      <c r="AJ2725" s="9"/>
    </row>
    <row r="2726" spans="1:36" x14ac:dyDescent="0.35">
      <c r="A2726" s="9" t="s">
        <v>3086</v>
      </c>
      <c r="B2726" s="9" t="s">
        <v>35</v>
      </c>
      <c r="C2726" s="9" t="s">
        <v>14504</v>
      </c>
      <c r="D2726" s="9" t="s">
        <v>29</v>
      </c>
      <c r="E2726" s="9" t="s">
        <v>9787</v>
      </c>
      <c r="F2726" s="9" t="str">
        <f>_xlfn.XLOOKUP(E2726,Total_Enrolled!C:C,Total_Enrolled!C:C)</f>
        <v>2025em1200059@bitspilani-digital.edu.in</v>
      </c>
      <c r="G2726" s="9" t="s">
        <v>9788</v>
      </c>
      <c r="H2726" s="9" t="s">
        <v>14516</v>
      </c>
      <c r="I2726" s="9" t="s">
        <v>9789</v>
      </c>
      <c r="J2726" s="9" t="b">
        <v>1</v>
      </c>
      <c r="K2726" s="9">
        <v>0</v>
      </c>
      <c r="L2726" s="9">
        <f>_xlfn.XLOOKUP(B2726,Courses!A:A,Courses!H:H)</f>
        <v>68</v>
      </c>
      <c r="M2726" s="14">
        <f t="shared" si="210"/>
        <v>0</v>
      </c>
      <c r="N2726" s="14" t="str">
        <f t="shared" si="211"/>
        <v>Not Active</v>
      </c>
      <c r="O2726" s="14" t="str" cm="1">
        <f t="array" ref="O2726">_xlfn.IFS(M2726=0,"0",
M2726&lt;=10%,"0-10",
TRUE,"&gt;10"
)&amp;" "&amp;"% progress"</f>
        <v>0 % progress</v>
      </c>
      <c r="P2726" s="15">
        <f t="shared" si="212"/>
        <v>1</v>
      </c>
      <c r="Q2726" s="15">
        <f>COUNTIFS($G:$G,$G2726)</f>
        <v>4</v>
      </c>
      <c r="R2726" s="16">
        <f t="shared" si="213"/>
        <v>0.25</v>
      </c>
      <c r="S2726" s="15" t="str">
        <f t="shared" si="214"/>
        <v>no progress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/>
      <c r="AA2726" s="9">
        <v>0</v>
      </c>
      <c r="AB2726" s="9"/>
      <c r="AC2726" s="9">
        <v>0</v>
      </c>
      <c r="AD2726" s="9" t="s">
        <v>9791</v>
      </c>
      <c r="AE2726" s="9" t="s">
        <v>9790</v>
      </c>
      <c r="AF2726" s="9">
        <v>9</v>
      </c>
      <c r="AG2726" s="9"/>
      <c r="AH2726" s="9"/>
      <c r="AI2726" s="9"/>
      <c r="AJ2726" s="9"/>
    </row>
    <row r="2727" spans="1:36" x14ac:dyDescent="0.35">
      <c r="A2727" s="9" t="s">
        <v>3091</v>
      </c>
      <c r="B2727" s="9" t="s">
        <v>3092</v>
      </c>
      <c r="C2727" s="9" t="s">
        <v>14504</v>
      </c>
      <c r="D2727" s="9" t="s">
        <v>29</v>
      </c>
      <c r="E2727" s="9" t="s">
        <v>9787</v>
      </c>
      <c r="F2727" s="9" t="str">
        <f>_xlfn.XLOOKUP(E2727,Total_Enrolled!C:C,Total_Enrolled!C:C)</f>
        <v>2025em1200059@bitspilani-digital.edu.in</v>
      </c>
      <c r="G2727" s="9" t="s">
        <v>9788</v>
      </c>
      <c r="H2727" s="9" t="s">
        <v>14516</v>
      </c>
      <c r="I2727" s="9" t="s">
        <v>9789</v>
      </c>
      <c r="J2727" s="9" t="b">
        <v>1</v>
      </c>
      <c r="K2727" s="9">
        <v>5</v>
      </c>
      <c r="L2727" s="9">
        <f>_xlfn.XLOOKUP(B2727,Courses!A:A,Courses!H:H)</f>
        <v>36</v>
      </c>
      <c r="M2727" s="14">
        <f t="shared" si="210"/>
        <v>0.1388888888888889</v>
      </c>
      <c r="N2727" s="14" t="str">
        <f t="shared" si="211"/>
        <v>Active</v>
      </c>
      <c r="O2727" s="14" t="str" cm="1">
        <f t="array" ref="O2727">_xlfn.IFS(M2727=0,"0",
M2727&lt;=10%,"0-10",
TRUE,"&gt;10"
)&amp;" "&amp;"% progress"</f>
        <v>&gt;10 % progress</v>
      </c>
      <c r="P2727" s="15">
        <f t="shared" si="212"/>
        <v>0</v>
      </c>
      <c r="Q2727" s="15">
        <f>COUNTIFS($G:$G,$G2727)</f>
        <v>4</v>
      </c>
      <c r="R2727" s="16">
        <f t="shared" si="213"/>
        <v>0</v>
      </c>
      <c r="S2727" s="15" t="str">
        <f t="shared" si="214"/>
        <v>no 0% progess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/>
      <c r="AA2727" s="9">
        <v>0</v>
      </c>
      <c r="AB2727" s="9"/>
      <c r="AC2727" s="9">
        <v>1248</v>
      </c>
      <c r="AD2727" s="9" t="s">
        <v>9792</v>
      </c>
      <c r="AE2727" s="9" t="s">
        <v>9790</v>
      </c>
      <c r="AF2727" s="9">
        <v>9</v>
      </c>
      <c r="AG2727" s="9"/>
      <c r="AH2727" s="9"/>
      <c r="AI2727" s="9" t="s">
        <v>9793</v>
      </c>
      <c r="AJ2727" s="9" t="s">
        <v>9794</v>
      </c>
    </row>
    <row r="2728" spans="1:36" x14ac:dyDescent="0.35">
      <c r="A2728" s="9" t="s">
        <v>3095</v>
      </c>
      <c r="B2728" s="9" t="s">
        <v>38</v>
      </c>
      <c r="C2728" s="9" t="s">
        <v>14504</v>
      </c>
      <c r="D2728" s="9" t="s">
        <v>29</v>
      </c>
      <c r="E2728" s="9" t="s">
        <v>9787</v>
      </c>
      <c r="F2728" s="9" t="str">
        <f>_xlfn.XLOOKUP(E2728,Total_Enrolled!C:C,Total_Enrolled!C:C)</f>
        <v>2025em1200059@bitspilani-digital.edu.in</v>
      </c>
      <c r="G2728" s="9" t="s">
        <v>9788</v>
      </c>
      <c r="H2728" s="9" t="s">
        <v>14516</v>
      </c>
      <c r="I2728" s="9" t="s">
        <v>9789</v>
      </c>
      <c r="J2728" s="9" t="b">
        <v>1</v>
      </c>
      <c r="K2728" s="9">
        <v>6</v>
      </c>
      <c r="L2728" s="9">
        <f>_xlfn.XLOOKUP(B2728,Courses!A:A,Courses!H:H)</f>
        <v>42</v>
      </c>
      <c r="M2728" s="14">
        <f t="shared" si="210"/>
        <v>0.14285714285714285</v>
      </c>
      <c r="N2728" s="14" t="str">
        <f t="shared" si="211"/>
        <v>Active</v>
      </c>
      <c r="O2728" s="14" t="str" cm="1">
        <f t="array" ref="O2728">_xlfn.IFS(M2728=0,"0",
M2728&lt;=10%,"0-10",
TRUE,"&gt;10"
)&amp;" "&amp;"% progress"</f>
        <v>&gt;10 % progress</v>
      </c>
      <c r="P2728" s="15">
        <f t="shared" si="212"/>
        <v>0</v>
      </c>
      <c r="Q2728" s="15">
        <f>COUNTIFS($G:$G,$G2728)</f>
        <v>4</v>
      </c>
      <c r="R2728" s="16">
        <f t="shared" si="213"/>
        <v>0</v>
      </c>
      <c r="S2728" s="15" t="str">
        <f t="shared" si="214"/>
        <v>no 0% progess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/>
      <c r="AA2728" s="9">
        <v>0</v>
      </c>
      <c r="AB2728" s="9"/>
      <c r="AC2728" s="9">
        <v>1026</v>
      </c>
      <c r="AD2728" s="9" t="s">
        <v>9795</v>
      </c>
      <c r="AE2728" s="9" t="s">
        <v>9790</v>
      </c>
      <c r="AF2728" s="9">
        <v>9</v>
      </c>
      <c r="AG2728" s="9"/>
      <c r="AH2728" s="9"/>
      <c r="AI2728" s="9" t="s">
        <v>9796</v>
      </c>
      <c r="AJ2728" s="9" t="s">
        <v>9797</v>
      </c>
    </row>
    <row r="2729" spans="1:36" x14ac:dyDescent="0.35">
      <c r="A2729" s="9" t="s">
        <v>3089</v>
      </c>
      <c r="B2729" s="9" t="s">
        <v>36</v>
      </c>
      <c r="C2729" s="9" t="s">
        <v>14504</v>
      </c>
      <c r="D2729" s="9" t="s">
        <v>29</v>
      </c>
      <c r="E2729" s="9" t="s">
        <v>9787</v>
      </c>
      <c r="F2729" s="9" t="str">
        <f>_xlfn.XLOOKUP(E2729,Total_Enrolled!C:C,Total_Enrolled!C:C)</f>
        <v>2025em1200059@bitspilani-digital.edu.in</v>
      </c>
      <c r="G2729" s="9" t="s">
        <v>9788</v>
      </c>
      <c r="H2729" s="9" t="s">
        <v>14516</v>
      </c>
      <c r="I2729" s="9" t="s">
        <v>9789</v>
      </c>
      <c r="J2729" s="9" t="b">
        <v>1</v>
      </c>
      <c r="K2729" s="9">
        <v>3</v>
      </c>
      <c r="L2729" s="9">
        <f>_xlfn.XLOOKUP(B2729,Courses!A:A,Courses!H:H)</f>
        <v>85</v>
      </c>
      <c r="M2729" s="14">
        <f t="shared" si="210"/>
        <v>3.5294117647058823E-2</v>
      </c>
      <c r="N2729" s="14" t="str">
        <f t="shared" si="211"/>
        <v>Active</v>
      </c>
      <c r="O2729" s="14" t="str" cm="1">
        <f t="array" ref="O2729">_xlfn.IFS(M2729=0,"0",
M2729&lt;=10%,"0-10",
TRUE,"&gt;10"
)&amp;" "&amp;"% progress"</f>
        <v>0-10 % progress</v>
      </c>
      <c r="P2729" s="15">
        <f t="shared" si="212"/>
        <v>0</v>
      </c>
      <c r="Q2729" s="15">
        <f>COUNTIFS($G:$G,$G2729)</f>
        <v>4</v>
      </c>
      <c r="R2729" s="16">
        <f t="shared" si="213"/>
        <v>0</v>
      </c>
      <c r="S2729" s="15" t="str">
        <f t="shared" si="214"/>
        <v>no 0% progess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/>
      <c r="AA2729" s="9">
        <v>0</v>
      </c>
      <c r="AB2729" s="9"/>
      <c r="AC2729" s="9">
        <v>18782</v>
      </c>
      <c r="AD2729" s="9" t="s">
        <v>9798</v>
      </c>
      <c r="AE2729" s="9" t="s">
        <v>9790</v>
      </c>
      <c r="AF2729" s="9">
        <v>9</v>
      </c>
      <c r="AG2729" s="9"/>
      <c r="AH2729" s="9"/>
      <c r="AI2729" s="9"/>
      <c r="AJ2729" s="9"/>
    </row>
    <row r="2730" spans="1:36" x14ac:dyDescent="0.35">
      <c r="A2730" s="9" t="s">
        <v>3089</v>
      </c>
      <c r="B2730" s="9" t="s">
        <v>36</v>
      </c>
      <c r="C2730" s="9" t="s">
        <v>14504</v>
      </c>
      <c r="D2730" s="9" t="s">
        <v>29</v>
      </c>
      <c r="E2730" s="9" t="s">
        <v>9799</v>
      </c>
      <c r="F2730" s="9" t="str">
        <f>_xlfn.XLOOKUP(E2730,Total_Enrolled!C:C,Total_Enrolled!C:C)</f>
        <v>2025em1200060@bitspilani-digital.edu.in</v>
      </c>
      <c r="G2730" s="9" t="s">
        <v>9800</v>
      </c>
      <c r="H2730" s="9" t="s">
        <v>14516</v>
      </c>
      <c r="I2730" s="9" t="s">
        <v>9801</v>
      </c>
      <c r="J2730" s="9" t="b">
        <v>1</v>
      </c>
      <c r="K2730" s="9">
        <v>61</v>
      </c>
      <c r="L2730" s="9">
        <f>_xlfn.XLOOKUP(B2730,Courses!A:A,Courses!H:H)</f>
        <v>85</v>
      </c>
      <c r="M2730" s="14">
        <f t="shared" si="210"/>
        <v>0.71764705882352942</v>
      </c>
      <c r="N2730" s="14" t="str">
        <f t="shared" si="211"/>
        <v>Active</v>
      </c>
      <c r="O2730" s="14" t="str" cm="1">
        <f t="array" ref="O2730">_xlfn.IFS(M2730=0,"0",
M2730&lt;=10%,"0-10",
TRUE,"&gt;10"
)&amp;" "&amp;"% progress"</f>
        <v>&gt;10 % progress</v>
      </c>
      <c r="P2730" s="15">
        <f t="shared" si="212"/>
        <v>0</v>
      </c>
      <c r="Q2730" s="15">
        <f>COUNTIFS($G:$G,$G2730)</f>
        <v>4</v>
      </c>
      <c r="R2730" s="16">
        <f t="shared" si="213"/>
        <v>0</v>
      </c>
      <c r="S2730" s="15" t="str">
        <f t="shared" si="214"/>
        <v>no 0% progess</v>
      </c>
      <c r="T2730" s="9">
        <v>0</v>
      </c>
      <c r="U2730" s="9">
        <v>9</v>
      </c>
      <c r="V2730" s="9">
        <v>9</v>
      </c>
      <c r="W2730" s="9">
        <v>2</v>
      </c>
      <c r="X2730" s="9">
        <v>1</v>
      </c>
      <c r="Y2730" s="9">
        <v>4</v>
      </c>
      <c r="Z2730" s="9" t="s">
        <v>9802</v>
      </c>
      <c r="AA2730" s="9">
        <v>0</v>
      </c>
      <c r="AB2730" s="9"/>
      <c r="AC2730" s="9">
        <v>31750</v>
      </c>
      <c r="AD2730" s="9" t="s">
        <v>9803</v>
      </c>
      <c r="AE2730" s="9" t="s">
        <v>9804</v>
      </c>
      <c r="AF2730" s="9">
        <v>20</v>
      </c>
      <c r="AG2730" s="9"/>
      <c r="AH2730" s="9" t="s">
        <v>9805</v>
      </c>
      <c r="AI2730" s="9"/>
      <c r="AJ2730" s="9"/>
    </row>
    <row r="2731" spans="1:36" x14ac:dyDescent="0.35">
      <c r="A2731" s="9" t="s">
        <v>3095</v>
      </c>
      <c r="B2731" s="9" t="s">
        <v>38</v>
      </c>
      <c r="C2731" s="9" t="s">
        <v>14504</v>
      </c>
      <c r="D2731" s="9" t="s">
        <v>29</v>
      </c>
      <c r="E2731" s="9" t="s">
        <v>9799</v>
      </c>
      <c r="F2731" s="9" t="str">
        <f>_xlfn.XLOOKUP(E2731,Total_Enrolled!C:C,Total_Enrolled!C:C)</f>
        <v>2025em1200060@bitspilani-digital.edu.in</v>
      </c>
      <c r="G2731" s="9" t="s">
        <v>9800</v>
      </c>
      <c r="H2731" s="9" t="s">
        <v>14516</v>
      </c>
      <c r="I2731" s="9" t="s">
        <v>9801</v>
      </c>
      <c r="J2731" s="9" t="b">
        <v>1</v>
      </c>
      <c r="K2731" s="9">
        <v>5</v>
      </c>
      <c r="L2731" s="9">
        <f>_xlfn.XLOOKUP(B2731,Courses!A:A,Courses!H:H)</f>
        <v>42</v>
      </c>
      <c r="M2731" s="14">
        <f t="shared" si="210"/>
        <v>0.11904761904761904</v>
      </c>
      <c r="N2731" s="14" t="str">
        <f t="shared" si="211"/>
        <v>Active</v>
      </c>
      <c r="O2731" s="14" t="str" cm="1">
        <f t="array" ref="O2731">_xlfn.IFS(M2731=0,"0",
M2731&lt;=10%,"0-10",
TRUE,"&gt;10"
)&amp;" "&amp;"% progress"</f>
        <v>&gt;10 % progress</v>
      </c>
      <c r="P2731" s="15">
        <f t="shared" si="212"/>
        <v>0</v>
      </c>
      <c r="Q2731" s="15">
        <f>COUNTIFS($G:$G,$G2731)</f>
        <v>4</v>
      </c>
      <c r="R2731" s="16">
        <f t="shared" si="213"/>
        <v>0</v>
      </c>
      <c r="S2731" s="15" t="str">
        <f t="shared" si="214"/>
        <v>no 0% progess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/>
      <c r="AA2731" s="9">
        <v>0</v>
      </c>
      <c r="AB2731" s="9"/>
      <c r="AC2731" s="9">
        <v>2810</v>
      </c>
      <c r="AD2731" s="9" t="s">
        <v>9806</v>
      </c>
      <c r="AE2731" s="9" t="s">
        <v>9804</v>
      </c>
      <c r="AF2731" s="9">
        <v>20</v>
      </c>
      <c r="AG2731" s="9"/>
      <c r="AH2731" s="9"/>
      <c r="AI2731" s="9" t="s">
        <v>9807</v>
      </c>
      <c r="AJ2731" s="9" t="s">
        <v>9808</v>
      </c>
    </row>
    <row r="2732" spans="1:36" x14ac:dyDescent="0.35">
      <c r="A2732" s="9" t="s">
        <v>3091</v>
      </c>
      <c r="B2732" s="9" t="s">
        <v>3092</v>
      </c>
      <c r="C2732" s="9" t="s">
        <v>14504</v>
      </c>
      <c r="D2732" s="9" t="s">
        <v>29</v>
      </c>
      <c r="E2732" s="9" t="s">
        <v>9799</v>
      </c>
      <c r="F2732" s="9" t="str">
        <f>_xlfn.XLOOKUP(E2732,Total_Enrolled!C:C,Total_Enrolled!C:C)</f>
        <v>2025em1200060@bitspilani-digital.edu.in</v>
      </c>
      <c r="G2732" s="9" t="s">
        <v>9800</v>
      </c>
      <c r="H2732" s="9" t="s">
        <v>14516</v>
      </c>
      <c r="I2732" s="9" t="s">
        <v>9801</v>
      </c>
      <c r="J2732" s="9" t="b">
        <v>1</v>
      </c>
      <c r="K2732" s="9">
        <v>33</v>
      </c>
      <c r="L2732" s="9">
        <f>_xlfn.XLOOKUP(B2732,Courses!A:A,Courses!H:H)</f>
        <v>36</v>
      </c>
      <c r="M2732" s="14">
        <f t="shared" si="210"/>
        <v>0.91666666666666663</v>
      </c>
      <c r="N2732" s="14" t="str">
        <f t="shared" si="211"/>
        <v>Active</v>
      </c>
      <c r="O2732" s="14" t="str" cm="1">
        <f t="array" ref="O2732">_xlfn.IFS(M2732=0,"0",
M2732&lt;=10%,"0-10",
TRUE,"&gt;10"
)&amp;" "&amp;"% progress"</f>
        <v>&gt;10 % progress</v>
      </c>
      <c r="P2732" s="15">
        <f t="shared" si="212"/>
        <v>0</v>
      </c>
      <c r="Q2732" s="15">
        <f>COUNTIFS($G:$G,$G2732)</f>
        <v>4</v>
      </c>
      <c r="R2732" s="16">
        <f t="shared" si="213"/>
        <v>0</v>
      </c>
      <c r="S2732" s="15" t="str">
        <f t="shared" si="214"/>
        <v>no 0% progess</v>
      </c>
      <c r="T2732" s="9">
        <v>0</v>
      </c>
      <c r="U2732" s="9">
        <v>4</v>
      </c>
      <c r="V2732" s="9">
        <v>4</v>
      </c>
      <c r="W2732" s="9">
        <v>0</v>
      </c>
      <c r="X2732" s="9">
        <v>0</v>
      </c>
      <c r="Y2732" s="9">
        <v>3</v>
      </c>
      <c r="Z2732" s="9"/>
      <c r="AA2732" s="9">
        <v>0</v>
      </c>
      <c r="AB2732" s="9"/>
      <c r="AC2732" s="9">
        <v>41283</v>
      </c>
      <c r="AD2732" s="9" t="s">
        <v>9809</v>
      </c>
      <c r="AE2732" s="9" t="s">
        <v>9804</v>
      </c>
      <c r="AF2732" s="9">
        <v>20</v>
      </c>
      <c r="AG2732" s="9"/>
      <c r="AH2732" s="9" t="s">
        <v>9810</v>
      </c>
      <c r="AI2732" s="9" t="s">
        <v>9811</v>
      </c>
      <c r="AJ2732" s="9" t="s">
        <v>9811</v>
      </c>
    </row>
    <row r="2733" spans="1:36" x14ac:dyDescent="0.35">
      <c r="A2733" s="9" t="s">
        <v>3086</v>
      </c>
      <c r="B2733" s="9" t="s">
        <v>35</v>
      </c>
      <c r="C2733" s="9" t="s">
        <v>14504</v>
      </c>
      <c r="D2733" s="9" t="s">
        <v>29</v>
      </c>
      <c r="E2733" s="9" t="s">
        <v>9799</v>
      </c>
      <c r="F2733" s="9" t="str">
        <f>_xlfn.XLOOKUP(E2733,Total_Enrolled!C:C,Total_Enrolled!C:C)</f>
        <v>2025em1200060@bitspilani-digital.edu.in</v>
      </c>
      <c r="G2733" s="9" t="s">
        <v>9800</v>
      </c>
      <c r="H2733" s="9" t="s">
        <v>14516</v>
      </c>
      <c r="I2733" s="9" t="s">
        <v>9801</v>
      </c>
      <c r="J2733" s="9" t="b">
        <v>1</v>
      </c>
      <c r="K2733" s="9">
        <v>54</v>
      </c>
      <c r="L2733" s="9">
        <f>_xlfn.XLOOKUP(B2733,Courses!A:A,Courses!H:H)</f>
        <v>68</v>
      </c>
      <c r="M2733" s="14">
        <f t="shared" si="210"/>
        <v>0.79411764705882348</v>
      </c>
      <c r="N2733" s="14" t="str">
        <f t="shared" si="211"/>
        <v>Active</v>
      </c>
      <c r="O2733" s="14" t="str" cm="1">
        <f t="array" ref="O2733">_xlfn.IFS(M2733=0,"0",
M2733&lt;=10%,"0-10",
TRUE,"&gt;10"
)&amp;" "&amp;"% progress"</f>
        <v>&gt;10 % progress</v>
      </c>
      <c r="P2733" s="15">
        <f t="shared" si="212"/>
        <v>0</v>
      </c>
      <c r="Q2733" s="15">
        <f>COUNTIFS($G:$G,$G2733)</f>
        <v>4</v>
      </c>
      <c r="R2733" s="16">
        <f t="shared" si="213"/>
        <v>0</v>
      </c>
      <c r="S2733" s="15" t="str">
        <f t="shared" si="214"/>
        <v>no 0% progess</v>
      </c>
      <c r="T2733" s="9">
        <v>0</v>
      </c>
      <c r="U2733" s="9">
        <v>12</v>
      </c>
      <c r="V2733" s="9">
        <v>14</v>
      </c>
      <c r="W2733" s="9">
        <v>2</v>
      </c>
      <c r="X2733" s="9">
        <v>1</v>
      </c>
      <c r="Y2733" s="9">
        <v>4</v>
      </c>
      <c r="Z2733" s="9" t="s">
        <v>9812</v>
      </c>
      <c r="AA2733" s="9">
        <v>0</v>
      </c>
      <c r="AB2733" s="9"/>
      <c r="AC2733" s="9">
        <v>58852</v>
      </c>
      <c r="AD2733" s="9" t="s">
        <v>9813</v>
      </c>
      <c r="AE2733" s="9" t="s">
        <v>9804</v>
      </c>
      <c r="AF2733" s="9">
        <v>20</v>
      </c>
      <c r="AG2733" s="9"/>
      <c r="AH2733" s="9" t="s">
        <v>9814</v>
      </c>
      <c r="AI2733" s="9"/>
      <c r="AJ2733" s="9"/>
    </row>
    <row r="2734" spans="1:36" x14ac:dyDescent="0.35">
      <c r="A2734" s="9" t="s">
        <v>3086</v>
      </c>
      <c r="B2734" s="9" t="s">
        <v>35</v>
      </c>
      <c r="C2734" s="9" t="s">
        <v>14504</v>
      </c>
      <c r="D2734" s="9" t="s">
        <v>29</v>
      </c>
      <c r="E2734" s="9" t="s">
        <v>9815</v>
      </c>
      <c r="F2734" s="9" t="str">
        <f>_xlfn.XLOOKUP(E2734,Total_Enrolled!C:C,Total_Enrolled!C:C)</f>
        <v>2025em1200061@bitspilani-digital.edu.in</v>
      </c>
      <c r="G2734" s="9" t="s">
        <v>9816</v>
      </c>
      <c r="H2734" s="9" t="s">
        <v>14516</v>
      </c>
      <c r="I2734" s="9" t="s">
        <v>9817</v>
      </c>
      <c r="J2734" s="9" t="b">
        <v>1</v>
      </c>
      <c r="K2734" s="9">
        <v>25</v>
      </c>
      <c r="L2734" s="9">
        <f>_xlfn.XLOOKUP(B2734,Courses!A:A,Courses!H:H)</f>
        <v>68</v>
      </c>
      <c r="M2734" s="14">
        <f t="shared" si="210"/>
        <v>0.36764705882352944</v>
      </c>
      <c r="N2734" s="14" t="str">
        <f t="shared" si="211"/>
        <v>Active</v>
      </c>
      <c r="O2734" s="14" t="str" cm="1">
        <f t="array" ref="O2734">_xlfn.IFS(M2734=0,"0",
M2734&lt;=10%,"0-10",
TRUE,"&gt;10"
)&amp;" "&amp;"% progress"</f>
        <v>&gt;10 % progress</v>
      </c>
      <c r="P2734" s="15">
        <f t="shared" si="212"/>
        <v>0</v>
      </c>
      <c r="Q2734" s="15">
        <f>COUNTIFS($G:$G,$G2734)</f>
        <v>4</v>
      </c>
      <c r="R2734" s="16">
        <f t="shared" si="213"/>
        <v>0</v>
      </c>
      <c r="S2734" s="15" t="str">
        <f t="shared" si="214"/>
        <v>no 0% progess</v>
      </c>
      <c r="T2734" s="9">
        <v>0</v>
      </c>
      <c r="U2734" s="9">
        <v>4</v>
      </c>
      <c r="V2734" s="9">
        <v>5</v>
      </c>
      <c r="W2734" s="9">
        <v>2</v>
      </c>
      <c r="X2734" s="9">
        <v>0</v>
      </c>
      <c r="Y2734" s="9">
        <v>36</v>
      </c>
      <c r="Z2734" s="9" t="s">
        <v>9819</v>
      </c>
      <c r="AA2734" s="9">
        <v>0</v>
      </c>
      <c r="AB2734" s="9"/>
      <c r="AC2734" s="9">
        <v>311352</v>
      </c>
      <c r="AD2734" s="9" t="s">
        <v>9820</v>
      </c>
      <c r="AE2734" s="9" t="s">
        <v>9818</v>
      </c>
      <c r="AF2734" s="9">
        <v>17</v>
      </c>
      <c r="AG2734" s="9"/>
      <c r="AH2734" s="9" t="s">
        <v>9821</v>
      </c>
      <c r="AI2734" s="9"/>
      <c r="AJ2734" s="9"/>
    </row>
    <row r="2735" spans="1:36" x14ac:dyDescent="0.35">
      <c r="A2735" s="9" t="s">
        <v>3091</v>
      </c>
      <c r="B2735" s="9" t="s">
        <v>3092</v>
      </c>
      <c r="C2735" s="9" t="s">
        <v>14504</v>
      </c>
      <c r="D2735" s="9" t="s">
        <v>29</v>
      </c>
      <c r="E2735" s="9" t="s">
        <v>9815</v>
      </c>
      <c r="F2735" s="9" t="str">
        <f>_xlfn.XLOOKUP(E2735,Total_Enrolled!C:C,Total_Enrolled!C:C)</f>
        <v>2025em1200061@bitspilani-digital.edu.in</v>
      </c>
      <c r="G2735" s="9" t="s">
        <v>9816</v>
      </c>
      <c r="H2735" s="9" t="s">
        <v>14516</v>
      </c>
      <c r="I2735" s="9" t="s">
        <v>9817</v>
      </c>
      <c r="J2735" s="9" t="b">
        <v>1</v>
      </c>
      <c r="K2735" s="9">
        <v>11</v>
      </c>
      <c r="L2735" s="9">
        <f>_xlfn.XLOOKUP(B2735,Courses!A:A,Courses!H:H)</f>
        <v>36</v>
      </c>
      <c r="M2735" s="14">
        <f t="shared" si="210"/>
        <v>0.30555555555555558</v>
      </c>
      <c r="N2735" s="14" t="str">
        <f t="shared" si="211"/>
        <v>Active</v>
      </c>
      <c r="O2735" s="14" t="str" cm="1">
        <f t="array" ref="O2735">_xlfn.IFS(M2735=0,"0",
M2735&lt;=10%,"0-10",
TRUE,"&gt;10"
)&amp;" "&amp;"% progress"</f>
        <v>&gt;10 % progress</v>
      </c>
      <c r="P2735" s="15">
        <f t="shared" si="212"/>
        <v>0</v>
      </c>
      <c r="Q2735" s="15">
        <f>COUNTIFS($G:$G,$G2735)</f>
        <v>4</v>
      </c>
      <c r="R2735" s="16">
        <f t="shared" si="213"/>
        <v>0</v>
      </c>
      <c r="S2735" s="15" t="str">
        <f t="shared" si="214"/>
        <v>no 0% progess</v>
      </c>
      <c r="T2735" s="9">
        <v>0</v>
      </c>
      <c r="U2735" s="9">
        <v>1</v>
      </c>
      <c r="V2735" s="9">
        <v>1</v>
      </c>
      <c r="W2735" s="9">
        <v>0</v>
      </c>
      <c r="X2735" s="9">
        <v>0</v>
      </c>
      <c r="Y2735" s="9">
        <v>0</v>
      </c>
      <c r="Z2735" s="9"/>
      <c r="AA2735" s="9">
        <v>0</v>
      </c>
      <c r="AB2735" s="9"/>
      <c r="AC2735" s="9">
        <v>86620</v>
      </c>
      <c r="AD2735" s="9" t="s">
        <v>9822</v>
      </c>
      <c r="AE2735" s="9" t="s">
        <v>9818</v>
      </c>
      <c r="AF2735" s="9">
        <v>17</v>
      </c>
      <c r="AG2735" s="9"/>
      <c r="AH2735" s="9" t="s">
        <v>9823</v>
      </c>
      <c r="AI2735" s="9" t="s">
        <v>9824</v>
      </c>
      <c r="AJ2735" s="9" t="s">
        <v>9825</v>
      </c>
    </row>
    <row r="2736" spans="1:36" x14ac:dyDescent="0.35">
      <c r="A2736" s="9" t="s">
        <v>3095</v>
      </c>
      <c r="B2736" s="9" t="s">
        <v>38</v>
      </c>
      <c r="C2736" s="9" t="s">
        <v>14504</v>
      </c>
      <c r="D2736" s="9" t="s">
        <v>29</v>
      </c>
      <c r="E2736" s="9" t="s">
        <v>9815</v>
      </c>
      <c r="F2736" s="9" t="str">
        <f>_xlfn.XLOOKUP(E2736,Total_Enrolled!C:C,Total_Enrolled!C:C)</f>
        <v>2025em1200061@bitspilani-digital.edu.in</v>
      </c>
      <c r="G2736" s="9" t="s">
        <v>9816</v>
      </c>
      <c r="H2736" s="9" t="s">
        <v>14516</v>
      </c>
      <c r="I2736" s="9" t="s">
        <v>9817</v>
      </c>
      <c r="J2736" s="9" t="b">
        <v>1</v>
      </c>
      <c r="K2736" s="9">
        <v>15</v>
      </c>
      <c r="L2736" s="9">
        <f>_xlfn.XLOOKUP(B2736,Courses!A:A,Courses!H:H)</f>
        <v>42</v>
      </c>
      <c r="M2736" s="14">
        <f t="shared" si="210"/>
        <v>0.35714285714285715</v>
      </c>
      <c r="N2736" s="14" t="str">
        <f t="shared" si="211"/>
        <v>Active</v>
      </c>
      <c r="O2736" s="14" t="str" cm="1">
        <f t="array" ref="O2736">_xlfn.IFS(M2736=0,"0",
M2736&lt;=10%,"0-10",
TRUE,"&gt;10"
)&amp;" "&amp;"% progress"</f>
        <v>&gt;10 % progress</v>
      </c>
      <c r="P2736" s="15">
        <f t="shared" si="212"/>
        <v>0</v>
      </c>
      <c r="Q2736" s="15">
        <f>COUNTIFS($G:$G,$G2736)</f>
        <v>4</v>
      </c>
      <c r="R2736" s="16">
        <f t="shared" si="213"/>
        <v>0</v>
      </c>
      <c r="S2736" s="15" t="str">
        <f t="shared" si="214"/>
        <v>no 0% progess</v>
      </c>
      <c r="T2736" s="9">
        <v>0</v>
      </c>
      <c r="U2736" s="9">
        <v>1</v>
      </c>
      <c r="V2736" s="9">
        <v>1</v>
      </c>
      <c r="W2736" s="9">
        <v>0</v>
      </c>
      <c r="X2736" s="9">
        <v>0</v>
      </c>
      <c r="Y2736" s="9">
        <v>13</v>
      </c>
      <c r="Z2736" s="9"/>
      <c r="AA2736" s="9">
        <v>0</v>
      </c>
      <c r="AB2736" s="9"/>
      <c r="AC2736" s="9">
        <v>82670</v>
      </c>
      <c r="AD2736" s="9" t="s">
        <v>9826</v>
      </c>
      <c r="AE2736" s="9" t="s">
        <v>9818</v>
      </c>
      <c r="AF2736" s="9">
        <v>17</v>
      </c>
      <c r="AG2736" s="9"/>
      <c r="AH2736" s="9" t="s">
        <v>9827</v>
      </c>
      <c r="AI2736" s="9" t="s">
        <v>9828</v>
      </c>
      <c r="AJ2736" s="9" t="s">
        <v>9829</v>
      </c>
    </row>
    <row r="2737" spans="1:36" x14ac:dyDescent="0.35">
      <c r="A2737" s="9" t="s">
        <v>3089</v>
      </c>
      <c r="B2737" s="9" t="s">
        <v>36</v>
      </c>
      <c r="C2737" s="9" t="s">
        <v>14504</v>
      </c>
      <c r="D2737" s="9" t="s">
        <v>29</v>
      </c>
      <c r="E2737" s="9" t="s">
        <v>9815</v>
      </c>
      <c r="F2737" s="9" t="str">
        <f>_xlfn.XLOOKUP(E2737,Total_Enrolled!C:C,Total_Enrolled!C:C)</f>
        <v>2025em1200061@bitspilani-digital.edu.in</v>
      </c>
      <c r="G2737" s="9" t="s">
        <v>9816</v>
      </c>
      <c r="H2737" s="9" t="s">
        <v>14516</v>
      </c>
      <c r="I2737" s="9" t="s">
        <v>9817</v>
      </c>
      <c r="J2737" s="9" t="b">
        <v>1</v>
      </c>
      <c r="K2737" s="9">
        <v>9</v>
      </c>
      <c r="L2737" s="9">
        <f>_xlfn.XLOOKUP(B2737,Courses!A:A,Courses!H:H)</f>
        <v>85</v>
      </c>
      <c r="M2737" s="14">
        <f t="shared" ref="M2737:M2800" si="215">K2737/L2737</f>
        <v>0.10588235294117647</v>
      </c>
      <c r="N2737" s="14" t="str">
        <f t="shared" ref="N2737:N2800" si="216">IF(M2737&gt;0,"Active","Not Active")</f>
        <v>Active</v>
      </c>
      <c r="O2737" s="14" t="str" cm="1">
        <f t="array" ref="O2737">_xlfn.IFS(M2737=0,"0",
M2737&lt;=10%,"0-10",
TRUE,"&gt;10"
)&amp;" "&amp;"% progress"</f>
        <v>&gt;10 % progress</v>
      </c>
      <c r="P2737" s="15">
        <f t="shared" ref="P2737:P2800" si="217">IF(M2737=0,1,0)</f>
        <v>0</v>
      </c>
      <c r="Q2737" s="15">
        <f>COUNTIFS($G:$G,$G2737)</f>
        <v>4</v>
      </c>
      <c r="R2737" s="16">
        <f t="shared" ref="R2737:R2800" si="218">P2737/Q2737</f>
        <v>0</v>
      </c>
      <c r="S2737" s="15" t="str">
        <f t="shared" ref="S2737:S2800" si="219">IF(R2737=0, "no 0% progess", "no progress")</f>
        <v>no 0% progess</v>
      </c>
      <c r="T2737" s="9">
        <v>0</v>
      </c>
      <c r="U2737" s="9">
        <v>1</v>
      </c>
      <c r="V2737" s="9">
        <v>1</v>
      </c>
      <c r="W2737" s="9">
        <v>0</v>
      </c>
      <c r="X2737" s="9">
        <v>0</v>
      </c>
      <c r="Y2737" s="9">
        <v>7</v>
      </c>
      <c r="Z2737" s="9"/>
      <c r="AA2737" s="9">
        <v>0</v>
      </c>
      <c r="AB2737" s="9"/>
      <c r="AC2737" s="9">
        <v>4996</v>
      </c>
      <c r="AD2737" s="9" t="s">
        <v>9830</v>
      </c>
      <c r="AE2737" s="9" t="s">
        <v>9818</v>
      </c>
      <c r="AF2737" s="9">
        <v>17</v>
      </c>
      <c r="AG2737" s="9"/>
      <c r="AH2737" s="9" t="s">
        <v>9831</v>
      </c>
      <c r="AI2737" s="9"/>
      <c r="AJ2737" s="9"/>
    </row>
    <row r="2738" spans="1:36" x14ac:dyDescent="0.35">
      <c r="A2738" s="9" t="s">
        <v>3089</v>
      </c>
      <c r="B2738" s="9" t="s">
        <v>36</v>
      </c>
      <c r="C2738" s="9" t="s">
        <v>14504</v>
      </c>
      <c r="D2738" s="9" t="s">
        <v>29</v>
      </c>
      <c r="E2738" s="9" t="s">
        <v>9832</v>
      </c>
      <c r="F2738" s="9" t="str">
        <f>_xlfn.XLOOKUP(E2738,Total_Enrolled!C:C,Total_Enrolled!C:C)</f>
        <v>2025em1200063@bitspilani-digital.edu.in</v>
      </c>
      <c r="G2738" s="9" t="s">
        <v>9833</v>
      </c>
      <c r="H2738" s="9" t="s">
        <v>14516</v>
      </c>
      <c r="I2738" s="9" t="s">
        <v>9834</v>
      </c>
      <c r="J2738" s="9" t="b">
        <v>1</v>
      </c>
      <c r="K2738" s="9">
        <v>13</v>
      </c>
      <c r="L2738" s="9">
        <f>_xlfn.XLOOKUP(B2738,Courses!A:A,Courses!H:H)</f>
        <v>85</v>
      </c>
      <c r="M2738" s="14">
        <f t="shared" si="215"/>
        <v>0.15294117647058825</v>
      </c>
      <c r="N2738" s="14" t="str">
        <f t="shared" si="216"/>
        <v>Active</v>
      </c>
      <c r="O2738" s="14" t="str" cm="1">
        <f t="array" ref="O2738">_xlfn.IFS(M2738=0,"0",
M2738&lt;=10%,"0-10",
TRUE,"&gt;10"
)&amp;" "&amp;"% progress"</f>
        <v>&gt;10 % progress</v>
      </c>
      <c r="P2738" s="15">
        <f t="shared" si="217"/>
        <v>0</v>
      </c>
      <c r="Q2738" s="15">
        <f>COUNTIFS($G:$G,$G2738)</f>
        <v>4</v>
      </c>
      <c r="R2738" s="16">
        <f t="shared" si="218"/>
        <v>0</v>
      </c>
      <c r="S2738" s="15" t="str">
        <f t="shared" si="219"/>
        <v>no 0% progess</v>
      </c>
      <c r="T2738" s="9">
        <v>0</v>
      </c>
      <c r="U2738" s="9">
        <v>1</v>
      </c>
      <c r="V2738" s="9">
        <v>2</v>
      </c>
      <c r="W2738" s="9">
        <v>0</v>
      </c>
      <c r="X2738" s="9">
        <v>0</v>
      </c>
      <c r="Y2738" s="9">
        <v>6</v>
      </c>
      <c r="Z2738" s="9"/>
      <c r="AA2738" s="9">
        <v>0</v>
      </c>
      <c r="AB2738" s="9"/>
      <c r="AC2738" s="9">
        <v>26949</v>
      </c>
      <c r="AD2738" s="9" t="s">
        <v>9835</v>
      </c>
      <c r="AE2738" s="9" t="s">
        <v>9836</v>
      </c>
      <c r="AF2738" s="9">
        <v>18</v>
      </c>
      <c r="AG2738" s="9"/>
      <c r="AH2738" s="9" t="s">
        <v>9837</v>
      </c>
      <c r="AI2738" s="9"/>
      <c r="AJ2738" s="9"/>
    </row>
    <row r="2739" spans="1:36" x14ac:dyDescent="0.35">
      <c r="A2739" s="9" t="s">
        <v>3095</v>
      </c>
      <c r="B2739" s="9" t="s">
        <v>38</v>
      </c>
      <c r="C2739" s="9" t="s">
        <v>14504</v>
      </c>
      <c r="D2739" s="9" t="s">
        <v>29</v>
      </c>
      <c r="E2739" s="9" t="s">
        <v>9832</v>
      </c>
      <c r="F2739" s="9" t="str">
        <f>_xlfn.XLOOKUP(E2739,Total_Enrolled!C:C,Total_Enrolled!C:C)</f>
        <v>2025em1200063@bitspilani-digital.edu.in</v>
      </c>
      <c r="G2739" s="9" t="s">
        <v>9833</v>
      </c>
      <c r="H2739" s="9" t="s">
        <v>14516</v>
      </c>
      <c r="I2739" s="9" t="s">
        <v>9834</v>
      </c>
      <c r="J2739" s="9" t="b">
        <v>1</v>
      </c>
      <c r="K2739" s="9">
        <v>9</v>
      </c>
      <c r="L2739" s="9">
        <f>_xlfn.XLOOKUP(B2739,Courses!A:A,Courses!H:H)</f>
        <v>42</v>
      </c>
      <c r="M2739" s="14">
        <f t="shared" si="215"/>
        <v>0.21428571428571427</v>
      </c>
      <c r="N2739" s="14" t="str">
        <f t="shared" si="216"/>
        <v>Active</v>
      </c>
      <c r="O2739" s="14" t="str" cm="1">
        <f t="array" ref="O2739">_xlfn.IFS(M2739=0,"0",
M2739&lt;=10%,"0-10",
TRUE,"&gt;10"
)&amp;" "&amp;"% progress"</f>
        <v>&gt;10 % progress</v>
      </c>
      <c r="P2739" s="15">
        <f t="shared" si="217"/>
        <v>0</v>
      </c>
      <c r="Q2739" s="15">
        <f>COUNTIFS($G:$G,$G2739)</f>
        <v>4</v>
      </c>
      <c r="R2739" s="16">
        <f t="shared" si="218"/>
        <v>0</v>
      </c>
      <c r="S2739" s="15" t="str">
        <f t="shared" si="219"/>
        <v>no 0% progess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/>
      <c r="AA2739" s="9">
        <v>0</v>
      </c>
      <c r="AB2739" s="9"/>
      <c r="AC2739" s="9">
        <v>2683</v>
      </c>
      <c r="AD2739" s="9" t="s">
        <v>9838</v>
      </c>
      <c r="AE2739" s="9" t="s">
        <v>9836</v>
      </c>
      <c r="AF2739" s="9">
        <v>18</v>
      </c>
      <c r="AG2739" s="9"/>
      <c r="AH2739" s="9"/>
      <c r="AI2739" s="9" t="s">
        <v>9839</v>
      </c>
      <c r="AJ2739" s="9" t="s">
        <v>9840</v>
      </c>
    </row>
    <row r="2740" spans="1:36" x14ac:dyDescent="0.35">
      <c r="A2740" s="9" t="s">
        <v>3091</v>
      </c>
      <c r="B2740" s="9" t="s">
        <v>3092</v>
      </c>
      <c r="C2740" s="9" t="s">
        <v>14504</v>
      </c>
      <c r="D2740" s="9" t="s">
        <v>29</v>
      </c>
      <c r="E2740" s="9" t="s">
        <v>9832</v>
      </c>
      <c r="F2740" s="9" t="str">
        <f>_xlfn.XLOOKUP(E2740,Total_Enrolled!C:C,Total_Enrolled!C:C)</f>
        <v>2025em1200063@bitspilani-digital.edu.in</v>
      </c>
      <c r="G2740" s="9" t="s">
        <v>9833</v>
      </c>
      <c r="H2740" s="9" t="s">
        <v>14516</v>
      </c>
      <c r="I2740" s="9" t="s">
        <v>9834</v>
      </c>
      <c r="J2740" s="9" t="b">
        <v>1</v>
      </c>
      <c r="K2740" s="9">
        <v>8</v>
      </c>
      <c r="L2740" s="9">
        <f>_xlfn.XLOOKUP(B2740,Courses!A:A,Courses!H:H)</f>
        <v>36</v>
      </c>
      <c r="M2740" s="14">
        <f t="shared" si="215"/>
        <v>0.22222222222222221</v>
      </c>
      <c r="N2740" s="14" t="str">
        <f t="shared" si="216"/>
        <v>Active</v>
      </c>
      <c r="O2740" s="14" t="str" cm="1">
        <f t="array" ref="O2740">_xlfn.IFS(M2740=0,"0",
M2740&lt;=10%,"0-10",
TRUE,"&gt;10"
)&amp;" "&amp;"% progress"</f>
        <v>&gt;10 % progress</v>
      </c>
      <c r="P2740" s="15">
        <f t="shared" si="217"/>
        <v>0</v>
      </c>
      <c r="Q2740" s="15">
        <f>COUNTIFS($G:$G,$G2740)</f>
        <v>4</v>
      </c>
      <c r="R2740" s="16">
        <f t="shared" si="218"/>
        <v>0</v>
      </c>
      <c r="S2740" s="15" t="str">
        <f t="shared" si="219"/>
        <v>no 0% progess</v>
      </c>
      <c r="T2740" s="9">
        <v>0</v>
      </c>
      <c r="U2740" s="9">
        <v>1</v>
      </c>
      <c r="V2740" s="9">
        <v>1</v>
      </c>
      <c r="W2740" s="9">
        <v>0</v>
      </c>
      <c r="X2740" s="9">
        <v>0</v>
      </c>
      <c r="Y2740" s="9">
        <v>0</v>
      </c>
      <c r="Z2740" s="9"/>
      <c r="AA2740" s="9">
        <v>0</v>
      </c>
      <c r="AB2740" s="9"/>
      <c r="AC2740" s="9">
        <v>11375</v>
      </c>
      <c r="AD2740" s="9" t="s">
        <v>9841</v>
      </c>
      <c r="AE2740" s="9" t="s">
        <v>9836</v>
      </c>
      <c r="AF2740" s="9">
        <v>18</v>
      </c>
      <c r="AG2740" s="9"/>
      <c r="AH2740" s="9" t="s">
        <v>9842</v>
      </c>
      <c r="AI2740" s="9" t="s">
        <v>9843</v>
      </c>
      <c r="AJ2740" s="9" t="s">
        <v>9844</v>
      </c>
    </row>
    <row r="2741" spans="1:36" x14ac:dyDescent="0.35">
      <c r="A2741" s="9" t="s">
        <v>3086</v>
      </c>
      <c r="B2741" s="9" t="s">
        <v>35</v>
      </c>
      <c r="C2741" s="9" t="s">
        <v>14504</v>
      </c>
      <c r="D2741" s="9" t="s">
        <v>29</v>
      </c>
      <c r="E2741" s="9" t="s">
        <v>9832</v>
      </c>
      <c r="F2741" s="9" t="str">
        <f>_xlfn.XLOOKUP(E2741,Total_Enrolled!C:C,Total_Enrolled!C:C)</f>
        <v>2025em1200063@bitspilani-digital.edu.in</v>
      </c>
      <c r="G2741" s="9" t="s">
        <v>9833</v>
      </c>
      <c r="H2741" s="9" t="s">
        <v>14516</v>
      </c>
      <c r="I2741" s="9" t="s">
        <v>9834</v>
      </c>
      <c r="J2741" s="9" t="b">
        <v>1</v>
      </c>
      <c r="K2741" s="9">
        <v>3</v>
      </c>
      <c r="L2741" s="9">
        <f>_xlfn.XLOOKUP(B2741,Courses!A:A,Courses!H:H)</f>
        <v>68</v>
      </c>
      <c r="M2741" s="14">
        <f t="shared" si="215"/>
        <v>4.4117647058823532E-2</v>
      </c>
      <c r="N2741" s="14" t="str">
        <f t="shared" si="216"/>
        <v>Active</v>
      </c>
      <c r="O2741" s="14" t="str" cm="1">
        <f t="array" ref="O2741">_xlfn.IFS(M2741=0,"0",
M2741&lt;=10%,"0-10",
TRUE,"&gt;10"
)&amp;" "&amp;"% progress"</f>
        <v>0-10 % progress</v>
      </c>
      <c r="P2741" s="15">
        <f t="shared" si="217"/>
        <v>0</v>
      </c>
      <c r="Q2741" s="15">
        <f>COUNTIFS($G:$G,$G2741)</f>
        <v>4</v>
      </c>
      <c r="R2741" s="16">
        <f t="shared" si="218"/>
        <v>0</v>
      </c>
      <c r="S2741" s="15" t="str">
        <f t="shared" si="219"/>
        <v>no 0% progess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/>
      <c r="AA2741" s="9">
        <v>0</v>
      </c>
      <c r="AB2741" s="9"/>
      <c r="AC2741" s="9">
        <v>4887</v>
      </c>
      <c r="AD2741" s="9" t="s">
        <v>9845</v>
      </c>
      <c r="AE2741" s="9" t="s">
        <v>9836</v>
      </c>
      <c r="AF2741" s="9">
        <v>18</v>
      </c>
      <c r="AG2741" s="9"/>
      <c r="AH2741" s="9"/>
      <c r="AI2741" s="9"/>
      <c r="AJ2741" s="9"/>
    </row>
    <row r="2742" spans="1:36" x14ac:dyDescent="0.35">
      <c r="A2742" s="9" t="s">
        <v>3086</v>
      </c>
      <c r="B2742" s="9" t="s">
        <v>35</v>
      </c>
      <c r="C2742" s="9" t="s">
        <v>14504</v>
      </c>
      <c r="D2742" s="9" t="s">
        <v>29</v>
      </c>
      <c r="E2742" s="9" t="s">
        <v>9846</v>
      </c>
      <c r="F2742" s="9" t="str">
        <f>_xlfn.XLOOKUP(E2742,Total_Enrolled!C:C,Total_Enrolled!C:C)</f>
        <v>2025em1200064@bitspilani-digital.edu.in</v>
      </c>
      <c r="G2742" s="9" t="s">
        <v>9847</v>
      </c>
      <c r="H2742" s="9" t="s">
        <v>14516</v>
      </c>
      <c r="I2742" s="9" t="s">
        <v>9848</v>
      </c>
      <c r="J2742" s="9" t="b">
        <v>1</v>
      </c>
      <c r="K2742" s="9">
        <v>65</v>
      </c>
      <c r="L2742" s="9">
        <f>_xlfn.XLOOKUP(B2742,Courses!A:A,Courses!H:H)</f>
        <v>68</v>
      </c>
      <c r="M2742" s="14">
        <f t="shared" si="215"/>
        <v>0.95588235294117652</v>
      </c>
      <c r="N2742" s="14" t="str">
        <f t="shared" si="216"/>
        <v>Active</v>
      </c>
      <c r="O2742" s="14" t="str" cm="1">
        <f t="array" ref="O2742">_xlfn.IFS(M2742=0,"0",
M2742&lt;=10%,"0-10",
TRUE,"&gt;10"
)&amp;" "&amp;"% progress"</f>
        <v>&gt;10 % progress</v>
      </c>
      <c r="P2742" s="15">
        <f t="shared" si="217"/>
        <v>0</v>
      </c>
      <c r="Q2742" s="15">
        <f>COUNTIFS($G:$G,$G2742)</f>
        <v>4</v>
      </c>
      <c r="R2742" s="16">
        <f t="shared" si="218"/>
        <v>0</v>
      </c>
      <c r="S2742" s="15" t="str">
        <f t="shared" si="219"/>
        <v>no 0% progess</v>
      </c>
      <c r="T2742" s="9">
        <v>0</v>
      </c>
      <c r="U2742" s="9">
        <v>13</v>
      </c>
      <c r="V2742" s="9">
        <v>23</v>
      </c>
      <c r="W2742" s="9">
        <v>2</v>
      </c>
      <c r="X2742" s="9">
        <v>2</v>
      </c>
      <c r="Y2742" s="9">
        <v>30</v>
      </c>
      <c r="Z2742" s="9" t="s">
        <v>9850</v>
      </c>
      <c r="AA2742" s="9">
        <v>0</v>
      </c>
      <c r="AB2742" s="9"/>
      <c r="AC2742" s="9">
        <v>87421</v>
      </c>
      <c r="AD2742" s="9" t="s">
        <v>9851</v>
      </c>
      <c r="AE2742" s="9" t="s">
        <v>9849</v>
      </c>
      <c r="AF2742" s="9">
        <v>28</v>
      </c>
      <c r="AG2742" s="9"/>
      <c r="AH2742" s="9" t="s">
        <v>9852</v>
      </c>
      <c r="AI2742" s="9"/>
      <c r="AJ2742" s="9"/>
    </row>
    <row r="2743" spans="1:36" x14ac:dyDescent="0.35">
      <c r="A2743" s="9" t="s">
        <v>3091</v>
      </c>
      <c r="B2743" s="9" t="s">
        <v>3092</v>
      </c>
      <c r="C2743" s="9" t="s">
        <v>14504</v>
      </c>
      <c r="D2743" s="9" t="s">
        <v>29</v>
      </c>
      <c r="E2743" s="9" t="s">
        <v>9846</v>
      </c>
      <c r="F2743" s="9" t="str">
        <f>_xlfn.XLOOKUP(E2743,Total_Enrolled!C:C,Total_Enrolled!C:C)</f>
        <v>2025em1200064@bitspilani-digital.edu.in</v>
      </c>
      <c r="G2743" s="9" t="s">
        <v>9847</v>
      </c>
      <c r="H2743" s="9" t="s">
        <v>14516</v>
      </c>
      <c r="I2743" s="9" t="s">
        <v>9848</v>
      </c>
      <c r="J2743" s="9" t="b">
        <v>1</v>
      </c>
      <c r="K2743" s="9">
        <v>37</v>
      </c>
      <c r="L2743" s="9">
        <f>_xlfn.XLOOKUP(B2743,Courses!A:A,Courses!H:H)</f>
        <v>36</v>
      </c>
      <c r="M2743" s="14">
        <f t="shared" si="215"/>
        <v>1.0277777777777777</v>
      </c>
      <c r="N2743" s="14" t="str">
        <f t="shared" si="216"/>
        <v>Active</v>
      </c>
      <c r="O2743" s="14" t="str" cm="1">
        <f t="array" ref="O2743">_xlfn.IFS(M2743=0,"0",
M2743&lt;=10%,"0-10",
TRUE,"&gt;10"
)&amp;" "&amp;"% progress"</f>
        <v>&gt;10 % progress</v>
      </c>
      <c r="P2743" s="15">
        <f t="shared" si="217"/>
        <v>0</v>
      </c>
      <c r="Q2743" s="15">
        <f>COUNTIFS($G:$G,$G2743)</f>
        <v>4</v>
      </c>
      <c r="R2743" s="16">
        <f t="shared" si="218"/>
        <v>0</v>
      </c>
      <c r="S2743" s="15" t="str">
        <f t="shared" si="219"/>
        <v>no 0% progess</v>
      </c>
      <c r="T2743" s="9">
        <v>0</v>
      </c>
      <c r="U2743" s="9">
        <v>5</v>
      </c>
      <c r="V2743" s="9">
        <v>7</v>
      </c>
      <c r="W2743" s="9">
        <v>1</v>
      </c>
      <c r="X2743" s="9">
        <v>0</v>
      </c>
      <c r="Y2743" s="9">
        <v>10</v>
      </c>
      <c r="Z2743" s="9" t="s">
        <v>9853</v>
      </c>
      <c r="AA2743" s="9">
        <v>0</v>
      </c>
      <c r="AB2743" s="9"/>
      <c r="AC2743" s="9">
        <v>19513</v>
      </c>
      <c r="AD2743" s="9" t="s">
        <v>9854</v>
      </c>
      <c r="AE2743" s="9" t="s">
        <v>9849</v>
      </c>
      <c r="AF2743" s="9">
        <v>28</v>
      </c>
      <c r="AG2743" s="9"/>
      <c r="AH2743" s="9" t="s">
        <v>9855</v>
      </c>
      <c r="AI2743" s="9" t="s">
        <v>9856</v>
      </c>
      <c r="AJ2743" s="9" t="s">
        <v>9857</v>
      </c>
    </row>
    <row r="2744" spans="1:36" x14ac:dyDescent="0.35">
      <c r="A2744" s="9" t="s">
        <v>3095</v>
      </c>
      <c r="B2744" s="9" t="s">
        <v>38</v>
      </c>
      <c r="C2744" s="9" t="s">
        <v>14504</v>
      </c>
      <c r="D2744" s="9" t="s">
        <v>29</v>
      </c>
      <c r="E2744" s="9" t="s">
        <v>9846</v>
      </c>
      <c r="F2744" s="9" t="str">
        <f>_xlfn.XLOOKUP(E2744,Total_Enrolled!C:C,Total_Enrolled!C:C)</f>
        <v>2025em1200064@bitspilani-digital.edu.in</v>
      </c>
      <c r="G2744" s="9" t="s">
        <v>9847</v>
      </c>
      <c r="H2744" s="9" t="s">
        <v>14516</v>
      </c>
      <c r="I2744" s="9" t="s">
        <v>9848</v>
      </c>
      <c r="J2744" s="9" t="b">
        <v>1</v>
      </c>
      <c r="K2744" s="9">
        <v>0</v>
      </c>
      <c r="L2744" s="9">
        <f>_xlfn.XLOOKUP(B2744,Courses!A:A,Courses!H:H)</f>
        <v>42</v>
      </c>
      <c r="M2744" s="14">
        <f t="shared" si="215"/>
        <v>0</v>
      </c>
      <c r="N2744" s="14" t="str">
        <f t="shared" si="216"/>
        <v>Not Active</v>
      </c>
      <c r="O2744" s="14" t="str" cm="1">
        <f t="array" ref="O2744">_xlfn.IFS(M2744=0,"0",
M2744&lt;=10%,"0-10",
TRUE,"&gt;10"
)&amp;" "&amp;"% progress"</f>
        <v>0 % progress</v>
      </c>
      <c r="P2744" s="15">
        <f t="shared" si="217"/>
        <v>1</v>
      </c>
      <c r="Q2744" s="15">
        <f>COUNTIFS($G:$G,$G2744)</f>
        <v>4</v>
      </c>
      <c r="R2744" s="16">
        <f t="shared" si="218"/>
        <v>0.25</v>
      </c>
      <c r="S2744" s="15" t="str">
        <f t="shared" si="219"/>
        <v>no progress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/>
      <c r="AA2744" s="9">
        <v>0</v>
      </c>
      <c r="AB2744" s="9"/>
      <c r="AC2744" s="9">
        <v>0</v>
      </c>
      <c r="AD2744" s="9"/>
      <c r="AE2744" s="9" t="s">
        <v>9849</v>
      </c>
      <c r="AF2744" s="9">
        <v>28</v>
      </c>
      <c r="AG2744" s="9"/>
      <c r="AH2744" s="9"/>
      <c r="AI2744" s="9"/>
      <c r="AJ2744" s="9"/>
    </row>
    <row r="2745" spans="1:36" x14ac:dyDescent="0.35">
      <c r="A2745" s="9" t="s">
        <v>3089</v>
      </c>
      <c r="B2745" s="9" t="s">
        <v>36</v>
      </c>
      <c r="C2745" s="9" t="s">
        <v>14504</v>
      </c>
      <c r="D2745" s="9" t="s">
        <v>29</v>
      </c>
      <c r="E2745" s="9" t="s">
        <v>9846</v>
      </c>
      <c r="F2745" s="9" t="str">
        <f>_xlfn.XLOOKUP(E2745,Total_Enrolled!C:C,Total_Enrolled!C:C)</f>
        <v>2025em1200064@bitspilani-digital.edu.in</v>
      </c>
      <c r="G2745" s="9" t="s">
        <v>9847</v>
      </c>
      <c r="H2745" s="9" t="s">
        <v>14516</v>
      </c>
      <c r="I2745" s="9" t="s">
        <v>9848</v>
      </c>
      <c r="J2745" s="9" t="b">
        <v>1</v>
      </c>
      <c r="K2745" s="9">
        <v>54</v>
      </c>
      <c r="L2745" s="9">
        <f>_xlfn.XLOOKUP(B2745,Courses!A:A,Courses!H:H)</f>
        <v>85</v>
      </c>
      <c r="M2745" s="14">
        <f t="shared" si="215"/>
        <v>0.63529411764705879</v>
      </c>
      <c r="N2745" s="14" t="str">
        <f t="shared" si="216"/>
        <v>Active</v>
      </c>
      <c r="O2745" s="14" t="str" cm="1">
        <f t="array" ref="O2745">_xlfn.IFS(M2745=0,"0",
M2745&lt;=10%,"0-10",
TRUE,"&gt;10"
)&amp;" "&amp;"% progress"</f>
        <v>&gt;10 % progress</v>
      </c>
      <c r="P2745" s="15">
        <f t="shared" si="217"/>
        <v>0</v>
      </c>
      <c r="Q2745" s="15">
        <f>COUNTIFS($G:$G,$G2745)</f>
        <v>4</v>
      </c>
      <c r="R2745" s="16">
        <f t="shared" si="218"/>
        <v>0</v>
      </c>
      <c r="S2745" s="15" t="str">
        <f t="shared" si="219"/>
        <v>no 0% progess</v>
      </c>
      <c r="T2745" s="9">
        <v>0</v>
      </c>
      <c r="U2745" s="9">
        <v>7</v>
      </c>
      <c r="V2745" s="9">
        <v>12</v>
      </c>
      <c r="W2745" s="9">
        <v>0</v>
      </c>
      <c r="X2745" s="9">
        <v>0</v>
      </c>
      <c r="Y2745" s="9">
        <v>10</v>
      </c>
      <c r="Z2745" s="9"/>
      <c r="AA2745" s="9">
        <v>0</v>
      </c>
      <c r="AB2745" s="9"/>
      <c r="AC2745" s="9">
        <v>30653</v>
      </c>
      <c r="AD2745" s="9" t="s">
        <v>9858</v>
      </c>
      <c r="AE2745" s="9" t="s">
        <v>9849</v>
      </c>
      <c r="AF2745" s="9">
        <v>28</v>
      </c>
      <c r="AG2745" s="9"/>
      <c r="AH2745" s="9" t="s">
        <v>9859</v>
      </c>
      <c r="AI2745" s="9"/>
      <c r="AJ2745" s="9"/>
    </row>
    <row r="2746" spans="1:36" x14ac:dyDescent="0.35">
      <c r="A2746" s="9" t="s">
        <v>3089</v>
      </c>
      <c r="B2746" s="9" t="s">
        <v>36</v>
      </c>
      <c r="C2746" s="9" t="s">
        <v>14504</v>
      </c>
      <c r="D2746" s="9" t="s">
        <v>29</v>
      </c>
      <c r="E2746" s="9" t="s">
        <v>9860</v>
      </c>
      <c r="F2746" s="9" t="str">
        <f>_xlfn.XLOOKUP(E2746,Total_Enrolled!C:C,Total_Enrolled!C:C)</f>
        <v>2025em1200065@bitspilani-digital.edu.in</v>
      </c>
      <c r="G2746" s="9" t="s">
        <v>9861</v>
      </c>
      <c r="H2746" s="9" t="s">
        <v>14516</v>
      </c>
      <c r="I2746" s="9" t="s">
        <v>9862</v>
      </c>
      <c r="J2746" s="9" t="b">
        <v>1</v>
      </c>
      <c r="K2746" s="9">
        <v>8</v>
      </c>
      <c r="L2746" s="9">
        <f>_xlfn.XLOOKUP(B2746,Courses!A:A,Courses!H:H)</f>
        <v>85</v>
      </c>
      <c r="M2746" s="14">
        <f t="shared" si="215"/>
        <v>9.4117647058823528E-2</v>
      </c>
      <c r="N2746" s="14" t="str">
        <f t="shared" si="216"/>
        <v>Active</v>
      </c>
      <c r="O2746" s="14" t="str" cm="1">
        <f t="array" ref="O2746">_xlfn.IFS(M2746=0,"0",
M2746&lt;=10%,"0-10",
TRUE,"&gt;10"
)&amp;" "&amp;"% progress"</f>
        <v>0-10 % progress</v>
      </c>
      <c r="P2746" s="15">
        <f t="shared" si="217"/>
        <v>0</v>
      </c>
      <c r="Q2746" s="15">
        <f>COUNTIFS($G:$G,$G2746)</f>
        <v>4</v>
      </c>
      <c r="R2746" s="16">
        <f t="shared" si="218"/>
        <v>0</v>
      </c>
      <c r="S2746" s="15" t="str">
        <f t="shared" si="219"/>
        <v>no 0% progess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/>
      <c r="AA2746" s="9">
        <v>0</v>
      </c>
      <c r="AB2746" s="9"/>
      <c r="AC2746" s="9">
        <v>6901</v>
      </c>
      <c r="AD2746" s="9" t="s">
        <v>9863</v>
      </c>
      <c r="AE2746" s="9" t="s">
        <v>9864</v>
      </c>
      <c r="AF2746" s="9">
        <v>19</v>
      </c>
      <c r="AG2746" s="9"/>
      <c r="AH2746" s="9"/>
      <c r="AI2746" s="9"/>
      <c r="AJ2746" s="9"/>
    </row>
    <row r="2747" spans="1:36" x14ac:dyDescent="0.35">
      <c r="A2747" s="9" t="s">
        <v>3095</v>
      </c>
      <c r="B2747" s="9" t="s">
        <v>38</v>
      </c>
      <c r="C2747" s="9" t="s">
        <v>14504</v>
      </c>
      <c r="D2747" s="9" t="s">
        <v>29</v>
      </c>
      <c r="E2747" s="9" t="s">
        <v>9860</v>
      </c>
      <c r="F2747" s="9" t="str">
        <f>_xlfn.XLOOKUP(E2747,Total_Enrolled!C:C,Total_Enrolled!C:C)</f>
        <v>2025em1200065@bitspilani-digital.edu.in</v>
      </c>
      <c r="G2747" s="9" t="s">
        <v>9861</v>
      </c>
      <c r="H2747" s="9" t="s">
        <v>14516</v>
      </c>
      <c r="I2747" s="9" t="s">
        <v>9862</v>
      </c>
      <c r="J2747" s="9" t="b">
        <v>1</v>
      </c>
      <c r="K2747" s="9">
        <v>2</v>
      </c>
      <c r="L2747" s="9">
        <f>_xlfn.XLOOKUP(B2747,Courses!A:A,Courses!H:H)</f>
        <v>42</v>
      </c>
      <c r="M2747" s="14">
        <f t="shared" si="215"/>
        <v>4.7619047619047616E-2</v>
      </c>
      <c r="N2747" s="14" t="str">
        <f t="shared" si="216"/>
        <v>Active</v>
      </c>
      <c r="O2747" s="14" t="str" cm="1">
        <f t="array" ref="O2747">_xlfn.IFS(M2747=0,"0",
M2747&lt;=10%,"0-10",
TRUE,"&gt;10"
)&amp;" "&amp;"% progress"</f>
        <v>0-10 % progress</v>
      </c>
      <c r="P2747" s="15">
        <f t="shared" si="217"/>
        <v>0</v>
      </c>
      <c r="Q2747" s="15">
        <f>COUNTIFS($G:$G,$G2747)</f>
        <v>4</v>
      </c>
      <c r="R2747" s="16">
        <f t="shared" si="218"/>
        <v>0</v>
      </c>
      <c r="S2747" s="15" t="str">
        <f t="shared" si="219"/>
        <v>no 0% progess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/>
      <c r="AA2747" s="9">
        <v>0</v>
      </c>
      <c r="AB2747" s="9"/>
      <c r="AC2747" s="9">
        <v>47</v>
      </c>
      <c r="AD2747" s="9" t="s">
        <v>9865</v>
      </c>
      <c r="AE2747" s="9" t="s">
        <v>9864</v>
      </c>
      <c r="AF2747" s="9">
        <v>19</v>
      </c>
      <c r="AG2747" s="9"/>
      <c r="AH2747" s="9"/>
      <c r="AI2747" s="9"/>
      <c r="AJ2747" s="9"/>
    </row>
    <row r="2748" spans="1:36" x14ac:dyDescent="0.35">
      <c r="A2748" s="9" t="s">
        <v>3091</v>
      </c>
      <c r="B2748" s="9" t="s">
        <v>3092</v>
      </c>
      <c r="C2748" s="9" t="s">
        <v>14504</v>
      </c>
      <c r="D2748" s="9" t="s">
        <v>29</v>
      </c>
      <c r="E2748" s="9" t="s">
        <v>9860</v>
      </c>
      <c r="F2748" s="9" t="str">
        <f>_xlfn.XLOOKUP(E2748,Total_Enrolled!C:C,Total_Enrolled!C:C)</f>
        <v>2025em1200065@bitspilani-digital.edu.in</v>
      </c>
      <c r="G2748" s="9" t="s">
        <v>9861</v>
      </c>
      <c r="H2748" s="9" t="s">
        <v>14516</v>
      </c>
      <c r="I2748" s="9" t="s">
        <v>9862</v>
      </c>
      <c r="J2748" s="9" t="b">
        <v>1</v>
      </c>
      <c r="K2748" s="9">
        <v>30</v>
      </c>
      <c r="L2748" s="9">
        <f>_xlfn.XLOOKUP(B2748,Courses!A:A,Courses!H:H)</f>
        <v>36</v>
      </c>
      <c r="M2748" s="14">
        <f t="shared" si="215"/>
        <v>0.83333333333333337</v>
      </c>
      <c r="N2748" s="14" t="str">
        <f t="shared" si="216"/>
        <v>Active</v>
      </c>
      <c r="O2748" s="14" t="str" cm="1">
        <f t="array" ref="O2748">_xlfn.IFS(M2748=0,"0",
M2748&lt;=10%,"0-10",
TRUE,"&gt;10"
)&amp;" "&amp;"% progress"</f>
        <v>&gt;10 % progress</v>
      </c>
      <c r="P2748" s="15">
        <f t="shared" si="217"/>
        <v>0</v>
      </c>
      <c r="Q2748" s="15">
        <f>COUNTIFS($G:$G,$G2748)</f>
        <v>4</v>
      </c>
      <c r="R2748" s="16">
        <f t="shared" si="218"/>
        <v>0</v>
      </c>
      <c r="S2748" s="15" t="str">
        <f t="shared" si="219"/>
        <v>no 0% progess</v>
      </c>
      <c r="T2748" s="9">
        <v>0</v>
      </c>
      <c r="U2748" s="9">
        <v>2</v>
      </c>
      <c r="V2748" s="9">
        <v>2</v>
      </c>
      <c r="W2748" s="9">
        <v>0</v>
      </c>
      <c r="X2748" s="9">
        <v>0</v>
      </c>
      <c r="Y2748" s="9">
        <v>0</v>
      </c>
      <c r="Z2748" s="9"/>
      <c r="AA2748" s="9">
        <v>0</v>
      </c>
      <c r="AB2748" s="9"/>
      <c r="AC2748" s="9">
        <v>54365</v>
      </c>
      <c r="AD2748" s="9" t="s">
        <v>9866</v>
      </c>
      <c r="AE2748" s="9" t="s">
        <v>9864</v>
      </c>
      <c r="AF2748" s="9">
        <v>19</v>
      </c>
      <c r="AG2748" s="9"/>
      <c r="AH2748" s="9" t="s">
        <v>9867</v>
      </c>
      <c r="AI2748" s="9" t="s">
        <v>9868</v>
      </c>
      <c r="AJ2748" s="9" t="s">
        <v>9869</v>
      </c>
    </row>
    <row r="2749" spans="1:36" x14ac:dyDescent="0.35">
      <c r="A2749" s="9" t="s">
        <v>3086</v>
      </c>
      <c r="B2749" s="9" t="s">
        <v>35</v>
      </c>
      <c r="C2749" s="9" t="s">
        <v>14504</v>
      </c>
      <c r="D2749" s="9" t="s">
        <v>29</v>
      </c>
      <c r="E2749" s="9" t="s">
        <v>9860</v>
      </c>
      <c r="F2749" s="9" t="str">
        <f>_xlfn.XLOOKUP(E2749,Total_Enrolled!C:C,Total_Enrolled!C:C)</f>
        <v>2025em1200065@bitspilani-digital.edu.in</v>
      </c>
      <c r="G2749" s="9" t="s">
        <v>9861</v>
      </c>
      <c r="H2749" s="9" t="s">
        <v>14516</v>
      </c>
      <c r="I2749" s="9" t="s">
        <v>9862</v>
      </c>
      <c r="J2749" s="9" t="b">
        <v>1</v>
      </c>
      <c r="K2749" s="9">
        <v>13</v>
      </c>
      <c r="L2749" s="9">
        <f>_xlfn.XLOOKUP(B2749,Courses!A:A,Courses!H:H)</f>
        <v>68</v>
      </c>
      <c r="M2749" s="14">
        <f t="shared" si="215"/>
        <v>0.19117647058823528</v>
      </c>
      <c r="N2749" s="14" t="str">
        <f t="shared" si="216"/>
        <v>Active</v>
      </c>
      <c r="O2749" s="14" t="str" cm="1">
        <f t="array" ref="O2749">_xlfn.IFS(M2749=0,"0",
M2749&lt;=10%,"0-10",
TRUE,"&gt;10"
)&amp;" "&amp;"% progress"</f>
        <v>&gt;10 % progress</v>
      </c>
      <c r="P2749" s="15">
        <f t="shared" si="217"/>
        <v>0</v>
      </c>
      <c r="Q2749" s="15">
        <f>COUNTIFS($G:$G,$G2749)</f>
        <v>4</v>
      </c>
      <c r="R2749" s="16">
        <f t="shared" si="218"/>
        <v>0</v>
      </c>
      <c r="S2749" s="15" t="str">
        <f t="shared" si="219"/>
        <v>no 0% progess</v>
      </c>
      <c r="T2749" s="9">
        <v>0</v>
      </c>
      <c r="U2749" s="9">
        <v>1</v>
      </c>
      <c r="V2749" s="9">
        <v>1</v>
      </c>
      <c r="W2749" s="9">
        <v>0</v>
      </c>
      <c r="X2749" s="9">
        <v>0</v>
      </c>
      <c r="Y2749" s="9">
        <v>0</v>
      </c>
      <c r="Z2749" s="9"/>
      <c r="AA2749" s="9">
        <v>0</v>
      </c>
      <c r="AB2749" s="9"/>
      <c r="AC2749" s="9">
        <v>19527</v>
      </c>
      <c r="AD2749" s="9" t="s">
        <v>9870</v>
      </c>
      <c r="AE2749" s="9" t="s">
        <v>9864</v>
      </c>
      <c r="AF2749" s="9">
        <v>19</v>
      </c>
      <c r="AG2749" s="9"/>
      <c r="AH2749" s="9" t="s">
        <v>9871</v>
      </c>
      <c r="AI2749" s="9"/>
      <c r="AJ2749" s="9"/>
    </row>
    <row r="2750" spans="1:36" x14ac:dyDescent="0.35">
      <c r="A2750" s="9" t="s">
        <v>3086</v>
      </c>
      <c r="B2750" s="9" t="s">
        <v>35</v>
      </c>
      <c r="C2750" s="9" t="s">
        <v>14504</v>
      </c>
      <c r="D2750" s="9" t="s">
        <v>29</v>
      </c>
      <c r="E2750" s="9" t="s">
        <v>9872</v>
      </c>
      <c r="F2750" s="9" t="str">
        <f>_xlfn.XLOOKUP(E2750,Total_Enrolled!C:C,Total_Enrolled!C:C)</f>
        <v>2025em1200066@bitspilani-digital.edu.in</v>
      </c>
      <c r="G2750" s="9" t="s">
        <v>9873</v>
      </c>
      <c r="H2750" s="9" t="s">
        <v>14516</v>
      </c>
      <c r="I2750" s="9" t="s">
        <v>9874</v>
      </c>
      <c r="J2750" s="9" t="b">
        <v>1</v>
      </c>
      <c r="K2750" s="9">
        <v>56</v>
      </c>
      <c r="L2750" s="9">
        <f>_xlfn.XLOOKUP(B2750,Courses!A:A,Courses!H:H)</f>
        <v>68</v>
      </c>
      <c r="M2750" s="14">
        <f t="shared" si="215"/>
        <v>0.82352941176470584</v>
      </c>
      <c r="N2750" s="14" t="str">
        <f t="shared" si="216"/>
        <v>Active</v>
      </c>
      <c r="O2750" s="14" t="str" cm="1">
        <f t="array" ref="O2750">_xlfn.IFS(M2750=0,"0",
M2750&lt;=10%,"0-10",
TRUE,"&gt;10"
)&amp;" "&amp;"% progress"</f>
        <v>&gt;10 % progress</v>
      </c>
      <c r="P2750" s="15">
        <f t="shared" si="217"/>
        <v>0</v>
      </c>
      <c r="Q2750" s="15">
        <f>COUNTIFS($G:$G,$G2750)</f>
        <v>4</v>
      </c>
      <c r="R2750" s="16">
        <f t="shared" si="218"/>
        <v>0</v>
      </c>
      <c r="S2750" s="15" t="str">
        <f t="shared" si="219"/>
        <v>no 0% progess</v>
      </c>
      <c r="T2750" s="9">
        <v>0</v>
      </c>
      <c r="U2750" s="9">
        <v>9</v>
      </c>
      <c r="V2750" s="9">
        <v>11</v>
      </c>
      <c r="W2750" s="9">
        <v>0</v>
      </c>
      <c r="X2750" s="9">
        <v>0</v>
      </c>
      <c r="Y2750" s="9">
        <v>21</v>
      </c>
      <c r="Z2750" s="9"/>
      <c r="AA2750" s="9">
        <v>0</v>
      </c>
      <c r="AB2750" s="9"/>
      <c r="AC2750" s="9">
        <v>37483</v>
      </c>
      <c r="AD2750" s="9" t="s">
        <v>9876</v>
      </c>
      <c r="AE2750" s="9" t="s">
        <v>9875</v>
      </c>
      <c r="AF2750" s="9">
        <v>59</v>
      </c>
      <c r="AG2750" s="9"/>
      <c r="AH2750" s="9" t="s">
        <v>9877</v>
      </c>
      <c r="AI2750" s="9"/>
      <c r="AJ2750" s="9"/>
    </row>
    <row r="2751" spans="1:36" x14ac:dyDescent="0.35">
      <c r="A2751" s="9" t="s">
        <v>3091</v>
      </c>
      <c r="B2751" s="9" t="s">
        <v>3092</v>
      </c>
      <c r="C2751" s="9" t="s">
        <v>14504</v>
      </c>
      <c r="D2751" s="9" t="s">
        <v>29</v>
      </c>
      <c r="E2751" s="9" t="s">
        <v>9872</v>
      </c>
      <c r="F2751" s="9" t="str">
        <f>_xlfn.XLOOKUP(E2751,Total_Enrolled!C:C,Total_Enrolled!C:C)</f>
        <v>2025em1200066@bitspilani-digital.edu.in</v>
      </c>
      <c r="G2751" s="9" t="s">
        <v>9873</v>
      </c>
      <c r="H2751" s="9" t="s">
        <v>14516</v>
      </c>
      <c r="I2751" s="9" t="s">
        <v>9874</v>
      </c>
      <c r="J2751" s="9" t="b">
        <v>1</v>
      </c>
      <c r="K2751" s="9">
        <v>39</v>
      </c>
      <c r="L2751" s="9">
        <f>_xlfn.XLOOKUP(B2751,Courses!A:A,Courses!H:H)</f>
        <v>36</v>
      </c>
      <c r="M2751" s="14">
        <f t="shared" si="215"/>
        <v>1.0833333333333333</v>
      </c>
      <c r="N2751" s="14" t="str">
        <f t="shared" si="216"/>
        <v>Active</v>
      </c>
      <c r="O2751" s="14" t="str" cm="1">
        <f t="array" ref="O2751">_xlfn.IFS(M2751=0,"0",
M2751&lt;=10%,"0-10",
TRUE,"&gt;10"
)&amp;" "&amp;"% progress"</f>
        <v>&gt;10 % progress</v>
      </c>
      <c r="P2751" s="15">
        <f t="shared" si="217"/>
        <v>0</v>
      </c>
      <c r="Q2751" s="15">
        <f>COUNTIFS($G:$G,$G2751)</f>
        <v>4</v>
      </c>
      <c r="R2751" s="16">
        <f t="shared" si="218"/>
        <v>0</v>
      </c>
      <c r="S2751" s="15" t="str">
        <f t="shared" si="219"/>
        <v>no 0% progess</v>
      </c>
      <c r="T2751" s="9">
        <v>0</v>
      </c>
      <c r="U2751" s="9">
        <v>5</v>
      </c>
      <c r="V2751" s="9">
        <v>5</v>
      </c>
      <c r="W2751" s="9">
        <v>2</v>
      </c>
      <c r="X2751" s="9">
        <v>0</v>
      </c>
      <c r="Y2751" s="9">
        <v>0</v>
      </c>
      <c r="Z2751" s="9" t="s">
        <v>9878</v>
      </c>
      <c r="AA2751" s="9">
        <v>0</v>
      </c>
      <c r="AB2751" s="9"/>
      <c r="AC2751" s="9">
        <v>22407</v>
      </c>
      <c r="AD2751" s="9" t="s">
        <v>9879</v>
      </c>
      <c r="AE2751" s="9" t="s">
        <v>9875</v>
      </c>
      <c r="AF2751" s="9">
        <v>59</v>
      </c>
      <c r="AG2751" s="9"/>
      <c r="AH2751" s="9" t="s">
        <v>9880</v>
      </c>
      <c r="AI2751" s="9" t="s">
        <v>9881</v>
      </c>
      <c r="AJ2751" s="9" t="s">
        <v>9882</v>
      </c>
    </row>
    <row r="2752" spans="1:36" x14ac:dyDescent="0.35">
      <c r="A2752" s="9" t="s">
        <v>3095</v>
      </c>
      <c r="B2752" s="9" t="s">
        <v>38</v>
      </c>
      <c r="C2752" s="9" t="s">
        <v>14504</v>
      </c>
      <c r="D2752" s="9" t="s">
        <v>29</v>
      </c>
      <c r="E2752" s="9" t="s">
        <v>9872</v>
      </c>
      <c r="F2752" s="9" t="str">
        <f>_xlfn.XLOOKUP(E2752,Total_Enrolled!C:C,Total_Enrolled!C:C)</f>
        <v>2025em1200066@bitspilani-digital.edu.in</v>
      </c>
      <c r="G2752" s="9" t="s">
        <v>9873</v>
      </c>
      <c r="H2752" s="9" t="s">
        <v>14516</v>
      </c>
      <c r="I2752" s="9" t="s">
        <v>9874</v>
      </c>
      <c r="J2752" s="9" t="b">
        <v>1</v>
      </c>
      <c r="K2752" s="9">
        <v>3</v>
      </c>
      <c r="L2752" s="9">
        <f>_xlfn.XLOOKUP(B2752,Courses!A:A,Courses!H:H)</f>
        <v>42</v>
      </c>
      <c r="M2752" s="14">
        <f t="shared" si="215"/>
        <v>7.1428571428571425E-2</v>
      </c>
      <c r="N2752" s="14" t="str">
        <f t="shared" si="216"/>
        <v>Active</v>
      </c>
      <c r="O2752" s="14" t="str" cm="1">
        <f t="array" ref="O2752">_xlfn.IFS(M2752=0,"0",
M2752&lt;=10%,"0-10",
TRUE,"&gt;10"
)&amp;" "&amp;"% progress"</f>
        <v>0-10 % progress</v>
      </c>
      <c r="P2752" s="15">
        <f t="shared" si="217"/>
        <v>0</v>
      </c>
      <c r="Q2752" s="15">
        <f>COUNTIFS($G:$G,$G2752)</f>
        <v>4</v>
      </c>
      <c r="R2752" s="16">
        <f t="shared" si="218"/>
        <v>0</v>
      </c>
      <c r="S2752" s="15" t="str">
        <f t="shared" si="219"/>
        <v>no 0% progess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/>
      <c r="AA2752" s="9">
        <v>0</v>
      </c>
      <c r="AB2752" s="9"/>
      <c r="AC2752" s="9">
        <v>291</v>
      </c>
      <c r="AD2752" s="9" t="s">
        <v>9883</v>
      </c>
      <c r="AE2752" s="9" t="s">
        <v>9875</v>
      </c>
      <c r="AF2752" s="9">
        <v>59</v>
      </c>
      <c r="AG2752" s="9"/>
      <c r="AH2752" s="9"/>
      <c r="AI2752" s="9" t="s">
        <v>9884</v>
      </c>
      <c r="AJ2752" s="9" t="s">
        <v>9884</v>
      </c>
    </row>
    <row r="2753" spans="1:36" x14ac:dyDescent="0.35">
      <c r="A2753" s="9" t="s">
        <v>3089</v>
      </c>
      <c r="B2753" s="9" t="s">
        <v>36</v>
      </c>
      <c r="C2753" s="9" t="s">
        <v>14504</v>
      </c>
      <c r="D2753" s="9" t="s">
        <v>29</v>
      </c>
      <c r="E2753" s="9" t="s">
        <v>9872</v>
      </c>
      <c r="F2753" s="9" t="str">
        <f>_xlfn.XLOOKUP(E2753,Total_Enrolled!C:C,Total_Enrolled!C:C)</f>
        <v>2025em1200066@bitspilani-digital.edu.in</v>
      </c>
      <c r="G2753" s="9" t="s">
        <v>9873</v>
      </c>
      <c r="H2753" s="9" t="s">
        <v>14516</v>
      </c>
      <c r="I2753" s="9" t="s">
        <v>9874</v>
      </c>
      <c r="J2753" s="9" t="b">
        <v>1</v>
      </c>
      <c r="K2753" s="9">
        <v>36</v>
      </c>
      <c r="L2753" s="9">
        <f>_xlfn.XLOOKUP(B2753,Courses!A:A,Courses!H:H)</f>
        <v>85</v>
      </c>
      <c r="M2753" s="14">
        <f t="shared" si="215"/>
        <v>0.42352941176470588</v>
      </c>
      <c r="N2753" s="14" t="str">
        <f t="shared" si="216"/>
        <v>Active</v>
      </c>
      <c r="O2753" s="14" t="str" cm="1">
        <f t="array" ref="O2753">_xlfn.IFS(M2753=0,"0",
M2753&lt;=10%,"0-10",
TRUE,"&gt;10"
)&amp;" "&amp;"% progress"</f>
        <v>&gt;10 % progress</v>
      </c>
      <c r="P2753" s="15">
        <f t="shared" si="217"/>
        <v>0</v>
      </c>
      <c r="Q2753" s="15">
        <f>COUNTIFS($G:$G,$G2753)</f>
        <v>4</v>
      </c>
      <c r="R2753" s="16">
        <f t="shared" si="218"/>
        <v>0</v>
      </c>
      <c r="S2753" s="15" t="str">
        <f t="shared" si="219"/>
        <v>no 0% progess</v>
      </c>
      <c r="T2753" s="9">
        <v>0</v>
      </c>
      <c r="U2753" s="9">
        <v>4</v>
      </c>
      <c r="V2753" s="9">
        <v>4</v>
      </c>
      <c r="W2753" s="9">
        <v>1</v>
      </c>
      <c r="X2753" s="9">
        <v>0</v>
      </c>
      <c r="Y2753" s="9">
        <v>4</v>
      </c>
      <c r="Z2753" s="9" t="s">
        <v>9885</v>
      </c>
      <c r="AA2753" s="9">
        <v>0</v>
      </c>
      <c r="AB2753" s="9"/>
      <c r="AC2753" s="9">
        <v>20171</v>
      </c>
      <c r="AD2753" s="9" t="s">
        <v>9886</v>
      </c>
      <c r="AE2753" s="9" t="s">
        <v>9875</v>
      </c>
      <c r="AF2753" s="9">
        <v>59</v>
      </c>
      <c r="AG2753" s="9"/>
      <c r="AH2753" s="9" t="s">
        <v>9887</v>
      </c>
      <c r="AI2753" s="9"/>
      <c r="AJ2753" s="9"/>
    </row>
    <row r="2754" spans="1:36" x14ac:dyDescent="0.35">
      <c r="A2754" s="9" t="s">
        <v>3089</v>
      </c>
      <c r="B2754" s="9" t="s">
        <v>36</v>
      </c>
      <c r="C2754" s="9" t="s">
        <v>14504</v>
      </c>
      <c r="D2754" s="9" t="s">
        <v>29</v>
      </c>
      <c r="E2754" s="9" t="s">
        <v>9888</v>
      </c>
      <c r="F2754" s="9" t="str">
        <f>_xlfn.XLOOKUP(E2754,Total_Enrolled!C:C,Total_Enrolled!C:C)</f>
        <v>2025em1200067@bitspilani-digital.edu.in</v>
      </c>
      <c r="G2754" s="9" t="s">
        <v>9889</v>
      </c>
      <c r="H2754" s="9" t="s">
        <v>14516</v>
      </c>
      <c r="I2754" s="9" t="s">
        <v>9890</v>
      </c>
      <c r="J2754" s="9" t="b">
        <v>1</v>
      </c>
      <c r="K2754" s="9">
        <v>70</v>
      </c>
      <c r="L2754" s="9">
        <f>_xlfn.XLOOKUP(B2754,Courses!A:A,Courses!H:H)</f>
        <v>85</v>
      </c>
      <c r="M2754" s="14">
        <f t="shared" si="215"/>
        <v>0.82352941176470584</v>
      </c>
      <c r="N2754" s="14" t="str">
        <f t="shared" si="216"/>
        <v>Active</v>
      </c>
      <c r="O2754" s="14" t="str" cm="1">
        <f t="array" ref="O2754">_xlfn.IFS(M2754=0,"0",
M2754&lt;=10%,"0-10",
TRUE,"&gt;10"
)&amp;" "&amp;"% progress"</f>
        <v>&gt;10 % progress</v>
      </c>
      <c r="P2754" s="15">
        <f t="shared" si="217"/>
        <v>0</v>
      </c>
      <c r="Q2754" s="15">
        <f>COUNTIFS($G:$G,$G2754)</f>
        <v>4</v>
      </c>
      <c r="R2754" s="16">
        <f t="shared" si="218"/>
        <v>0</v>
      </c>
      <c r="S2754" s="15" t="str">
        <f t="shared" si="219"/>
        <v>no 0% progess</v>
      </c>
      <c r="T2754" s="9">
        <v>0</v>
      </c>
      <c r="U2754" s="9">
        <v>11</v>
      </c>
      <c r="V2754" s="9">
        <v>16</v>
      </c>
      <c r="W2754" s="9">
        <v>1</v>
      </c>
      <c r="X2754" s="9">
        <v>0</v>
      </c>
      <c r="Y2754" s="9">
        <v>32</v>
      </c>
      <c r="Z2754" s="9" t="s">
        <v>9891</v>
      </c>
      <c r="AA2754" s="9">
        <v>0</v>
      </c>
      <c r="AB2754" s="9"/>
      <c r="AC2754" s="9">
        <v>79173</v>
      </c>
      <c r="AD2754" s="9" t="s">
        <v>9892</v>
      </c>
      <c r="AE2754" s="9" t="s">
        <v>9893</v>
      </c>
      <c r="AF2754" s="9">
        <v>26</v>
      </c>
      <c r="AG2754" s="9"/>
      <c r="AH2754" s="9" t="s">
        <v>9894</v>
      </c>
      <c r="AI2754" s="9"/>
      <c r="AJ2754" s="9"/>
    </row>
    <row r="2755" spans="1:36" x14ac:dyDescent="0.35">
      <c r="A2755" s="9" t="s">
        <v>3095</v>
      </c>
      <c r="B2755" s="9" t="s">
        <v>38</v>
      </c>
      <c r="C2755" s="9" t="s">
        <v>14504</v>
      </c>
      <c r="D2755" s="9" t="s">
        <v>29</v>
      </c>
      <c r="E2755" s="9" t="s">
        <v>9888</v>
      </c>
      <c r="F2755" s="9" t="str">
        <f>_xlfn.XLOOKUP(E2755,Total_Enrolled!C:C,Total_Enrolled!C:C)</f>
        <v>2025em1200067@bitspilani-digital.edu.in</v>
      </c>
      <c r="G2755" s="9" t="s">
        <v>9889</v>
      </c>
      <c r="H2755" s="9" t="s">
        <v>14516</v>
      </c>
      <c r="I2755" s="9" t="s">
        <v>9890</v>
      </c>
      <c r="J2755" s="9" t="b">
        <v>1</v>
      </c>
      <c r="K2755" s="9">
        <v>1</v>
      </c>
      <c r="L2755" s="9">
        <f>_xlfn.XLOOKUP(B2755,Courses!A:A,Courses!H:H)</f>
        <v>42</v>
      </c>
      <c r="M2755" s="14">
        <f t="shared" si="215"/>
        <v>2.3809523809523808E-2</v>
      </c>
      <c r="N2755" s="14" t="str">
        <f t="shared" si="216"/>
        <v>Active</v>
      </c>
      <c r="O2755" s="14" t="str" cm="1">
        <f t="array" ref="O2755">_xlfn.IFS(M2755=0,"0",
M2755&lt;=10%,"0-10",
TRUE,"&gt;10"
)&amp;" "&amp;"% progress"</f>
        <v>0-10 % progress</v>
      </c>
      <c r="P2755" s="15">
        <f t="shared" si="217"/>
        <v>0</v>
      </c>
      <c r="Q2755" s="15">
        <f>COUNTIFS($G:$G,$G2755)</f>
        <v>4</v>
      </c>
      <c r="R2755" s="16">
        <f t="shared" si="218"/>
        <v>0</v>
      </c>
      <c r="S2755" s="15" t="str">
        <f t="shared" si="219"/>
        <v>no 0% progess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/>
      <c r="AA2755" s="9">
        <v>0</v>
      </c>
      <c r="AB2755" s="9"/>
      <c r="AC2755" s="9">
        <v>16</v>
      </c>
      <c r="AD2755" s="9" t="s">
        <v>9895</v>
      </c>
      <c r="AE2755" s="9" t="s">
        <v>9893</v>
      </c>
      <c r="AF2755" s="9">
        <v>26</v>
      </c>
      <c r="AG2755" s="9"/>
      <c r="AH2755" s="9"/>
      <c r="AI2755" s="9"/>
      <c r="AJ2755" s="9"/>
    </row>
    <row r="2756" spans="1:36" x14ac:dyDescent="0.35">
      <c r="A2756" s="9" t="s">
        <v>3091</v>
      </c>
      <c r="B2756" s="9" t="s">
        <v>3092</v>
      </c>
      <c r="C2756" s="9" t="s">
        <v>14504</v>
      </c>
      <c r="D2756" s="9" t="s">
        <v>29</v>
      </c>
      <c r="E2756" s="9" t="s">
        <v>9888</v>
      </c>
      <c r="F2756" s="9" t="str">
        <f>_xlfn.XLOOKUP(E2756,Total_Enrolled!C:C,Total_Enrolled!C:C)</f>
        <v>2025em1200067@bitspilani-digital.edu.in</v>
      </c>
      <c r="G2756" s="9" t="s">
        <v>9889</v>
      </c>
      <c r="H2756" s="9" t="s">
        <v>14516</v>
      </c>
      <c r="I2756" s="9" t="s">
        <v>9890</v>
      </c>
      <c r="J2756" s="9" t="b">
        <v>1</v>
      </c>
      <c r="K2756" s="9">
        <v>11</v>
      </c>
      <c r="L2756" s="9">
        <f>_xlfn.XLOOKUP(B2756,Courses!A:A,Courses!H:H)</f>
        <v>36</v>
      </c>
      <c r="M2756" s="14">
        <f t="shared" si="215"/>
        <v>0.30555555555555558</v>
      </c>
      <c r="N2756" s="14" t="str">
        <f t="shared" si="216"/>
        <v>Active</v>
      </c>
      <c r="O2756" s="14" t="str" cm="1">
        <f t="array" ref="O2756">_xlfn.IFS(M2756=0,"0",
M2756&lt;=10%,"0-10",
TRUE,"&gt;10"
)&amp;" "&amp;"% progress"</f>
        <v>&gt;10 % progress</v>
      </c>
      <c r="P2756" s="15">
        <f t="shared" si="217"/>
        <v>0</v>
      </c>
      <c r="Q2756" s="15">
        <f>COUNTIFS($G:$G,$G2756)</f>
        <v>4</v>
      </c>
      <c r="R2756" s="16">
        <f t="shared" si="218"/>
        <v>0</v>
      </c>
      <c r="S2756" s="15" t="str">
        <f t="shared" si="219"/>
        <v>no 0% progess</v>
      </c>
      <c r="T2756" s="9">
        <v>0</v>
      </c>
      <c r="U2756" s="9">
        <v>1</v>
      </c>
      <c r="V2756" s="9">
        <v>1</v>
      </c>
      <c r="W2756" s="9">
        <v>0</v>
      </c>
      <c r="X2756" s="9">
        <v>0</v>
      </c>
      <c r="Y2756" s="9">
        <v>0</v>
      </c>
      <c r="Z2756" s="9"/>
      <c r="AA2756" s="9">
        <v>0</v>
      </c>
      <c r="AB2756" s="9"/>
      <c r="AC2756" s="9">
        <v>815</v>
      </c>
      <c r="AD2756" s="9" t="s">
        <v>9896</v>
      </c>
      <c r="AE2756" s="9" t="s">
        <v>9893</v>
      </c>
      <c r="AF2756" s="9">
        <v>26</v>
      </c>
      <c r="AG2756" s="9"/>
      <c r="AH2756" s="9" t="s">
        <v>9897</v>
      </c>
      <c r="AI2756" s="9" t="s">
        <v>9898</v>
      </c>
      <c r="AJ2756" s="9" t="s">
        <v>9899</v>
      </c>
    </row>
    <row r="2757" spans="1:36" x14ac:dyDescent="0.35">
      <c r="A2757" s="9" t="s">
        <v>3086</v>
      </c>
      <c r="B2757" s="9" t="s">
        <v>35</v>
      </c>
      <c r="C2757" s="9" t="s">
        <v>14504</v>
      </c>
      <c r="D2757" s="9" t="s">
        <v>29</v>
      </c>
      <c r="E2757" s="9" t="s">
        <v>9888</v>
      </c>
      <c r="F2757" s="9" t="str">
        <f>_xlfn.XLOOKUP(E2757,Total_Enrolled!C:C,Total_Enrolled!C:C)</f>
        <v>2025em1200067@bitspilani-digital.edu.in</v>
      </c>
      <c r="G2757" s="9" t="s">
        <v>9889</v>
      </c>
      <c r="H2757" s="9" t="s">
        <v>14516</v>
      </c>
      <c r="I2757" s="9" t="s">
        <v>9890</v>
      </c>
      <c r="J2757" s="9" t="b">
        <v>1</v>
      </c>
      <c r="K2757" s="9">
        <v>23</v>
      </c>
      <c r="L2757" s="9">
        <f>_xlfn.XLOOKUP(B2757,Courses!A:A,Courses!H:H)</f>
        <v>68</v>
      </c>
      <c r="M2757" s="14">
        <f t="shared" si="215"/>
        <v>0.33823529411764708</v>
      </c>
      <c r="N2757" s="14" t="str">
        <f t="shared" si="216"/>
        <v>Active</v>
      </c>
      <c r="O2757" s="14" t="str" cm="1">
        <f t="array" ref="O2757">_xlfn.IFS(M2757=0,"0",
M2757&lt;=10%,"0-10",
TRUE,"&gt;10"
)&amp;" "&amp;"% progress"</f>
        <v>&gt;10 % progress</v>
      </c>
      <c r="P2757" s="15">
        <f t="shared" si="217"/>
        <v>0</v>
      </c>
      <c r="Q2757" s="15">
        <f>COUNTIFS($G:$G,$G2757)</f>
        <v>4</v>
      </c>
      <c r="R2757" s="16">
        <f t="shared" si="218"/>
        <v>0</v>
      </c>
      <c r="S2757" s="15" t="str">
        <f t="shared" si="219"/>
        <v>no 0% progess</v>
      </c>
      <c r="T2757" s="9">
        <v>0</v>
      </c>
      <c r="U2757" s="9">
        <v>3</v>
      </c>
      <c r="V2757" s="9">
        <v>3</v>
      </c>
      <c r="W2757" s="9">
        <v>0</v>
      </c>
      <c r="X2757" s="9">
        <v>0</v>
      </c>
      <c r="Y2757" s="9">
        <v>0</v>
      </c>
      <c r="Z2757" s="9"/>
      <c r="AA2757" s="9">
        <v>0</v>
      </c>
      <c r="AB2757" s="9"/>
      <c r="AC2757" s="9">
        <v>8550</v>
      </c>
      <c r="AD2757" s="9" t="s">
        <v>9900</v>
      </c>
      <c r="AE2757" s="9" t="s">
        <v>9893</v>
      </c>
      <c r="AF2757" s="9">
        <v>26</v>
      </c>
      <c r="AG2757" s="9"/>
      <c r="AH2757" s="9" t="s">
        <v>9901</v>
      </c>
      <c r="AI2757" s="9"/>
      <c r="AJ2757" s="9"/>
    </row>
    <row r="2758" spans="1:36" x14ac:dyDescent="0.35">
      <c r="A2758" s="9" t="s">
        <v>3086</v>
      </c>
      <c r="B2758" s="9" t="s">
        <v>35</v>
      </c>
      <c r="C2758" s="9" t="s">
        <v>14504</v>
      </c>
      <c r="D2758" s="9" t="s">
        <v>29</v>
      </c>
      <c r="E2758" s="9" t="s">
        <v>9902</v>
      </c>
      <c r="F2758" s="9" t="str">
        <f>_xlfn.XLOOKUP(E2758,Total_Enrolled!C:C,Total_Enrolled!C:C)</f>
        <v>2025em1200068@bitspilani-digital.edu.in</v>
      </c>
      <c r="G2758" s="9" t="s">
        <v>9903</v>
      </c>
      <c r="H2758" s="9" t="s">
        <v>14516</v>
      </c>
      <c r="I2758" s="9" t="s">
        <v>9904</v>
      </c>
      <c r="J2758" s="9" t="b">
        <v>1</v>
      </c>
      <c r="K2758" s="9">
        <v>4</v>
      </c>
      <c r="L2758" s="9">
        <f>_xlfn.XLOOKUP(B2758,Courses!A:A,Courses!H:H)</f>
        <v>68</v>
      </c>
      <c r="M2758" s="14">
        <f t="shared" si="215"/>
        <v>5.8823529411764705E-2</v>
      </c>
      <c r="N2758" s="14" t="str">
        <f t="shared" si="216"/>
        <v>Active</v>
      </c>
      <c r="O2758" s="14" t="str" cm="1">
        <f t="array" ref="O2758">_xlfn.IFS(M2758=0,"0",
M2758&lt;=10%,"0-10",
TRUE,"&gt;10"
)&amp;" "&amp;"% progress"</f>
        <v>0-10 % progress</v>
      </c>
      <c r="P2758" s="15">
        <f t="shared" si="217"/>
        <v>0</v>
      </c>
      <c r="Q2758" s="15">
        <f>COUNTIFS($G:$G,$G2758)</f>
        <v>4</v>
      </c>
      <c r="R2758" s="16">
        <f t="shared" si="218"/>
        <v>0</v>
      </c>
      <c r="S2758" s="15" t="str">
        <f t="shared" si="219"/>
        <v>no 0% progess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/>
      <c r="AA2758" s="9">
        <v>0</v>
      </c>
      <c r="AB2758" s="9"/>
      <c r="AC2758" s="9">
        <v>3074</v>
      </c>
      <c r="AD2758" s="9" t="s">
        <v>9906</v>
      </c>
      <c r="AE2758" s="9" t="s">
        <v>9905</v>
      </c>
      <c r="AF2758" s="9">
        <v>3</v>
      </c>
      <c r="AG2758" s="9"/>
      <c r="AH2758" s="9"/>
      <c r="AI2758" s="9"/>
      <c r="AJ2758" s="9"/>
    </row>
    <row r="2759" spans="1:36" x14ac:dyDescent="0.35">
      <c r="A2759" s="9" t="s">
        <v>3091</v>
      </c>
      <c r="B2759" s="9" t="s">
        <v>3092</v>
      </c>
      <c r="C2759" s="9" t="s">
        <v>14504</v>
      </c>
      <c r="D2759" s="9" t="s">
        <v>29</v>
      </c>
      <c r="E2759" s="9" t="s">
        <v>9902</v>
      </c>
      <c r="F2759" s="9" t="str">
        <f>_xlfn.XLOOKUP(E2759,Total_Enrolled!C:C,Total_Enrolled!C:C)</f>
        <v>2025em1200068@bitspilani-digital.edu.in</v>
      </c>
      <c r="G2759" s="9" t="s">
        <v>9903</v>
      </c>
      <c r="H2759" s="9" t="s">
        <v>14516</v>
      </c>
      <c r="I2759" s="9" t="s">
        <v>9904</v>
      </c>
      <c r="J2759" s="9" t="b">
        <v>1</v>
      </c>
      <c r="K2759" s="9">
        <v>3</v>
      </c>
      <c r="L2759" s="9">
        <f>_xlfn.XLOOKUP(B2759,Courses!A:A,Courses!H:H)</f>
        <v>36</v>
      </c>
      <c r="M2759" s="14">
        <f t="shared" si="215"/>
        <v>8.3333333333333329E-2</v>
      </c>
      <c r="N2759" s="14" t="str">
        <f t="shared" si="216"/>
        <v>Active</v>
      </c>
      <c r="O2759" s="14" t="str" cm="1">
        <f t="array" ref="O2759">_xlfn.IFS(M2759=0,"0",
M2759&lt;=10%,"0-10",
TRUE,"&gt;10"
)&amp;" "&amp;"% progress"</f>
        <v>0-10 % progress</v>
      </c>
      <c r="P2759" s="15">
        <f t="shared" si="217"/>
        <v>0</v>
      </c>
      <c r="Q2759" s="15">
        <f>COUNTIFS($G:$G,$G2759)</f>
        <v>4</v>
      </c>
      <c r="R2759" s="16">
        <f t="shared" si="218"/>
        <v>0</v>
      </c>
      <c r="S2759" s="15" t="str">
        <f t="shared" si="219"/>
        <v>no 0% progess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5</v>
      </c>
      <c r="Z2759" s="9"/>
      <c r="AA2759" s="9">
        <v>0</v>
      </c>
      <c r="AB2759" s="9"/>
      <c r="AC2759" s="9">
        <v>2814</v>
      </c>
      <c r="AD2759" s="9" t="s">
        <v>9907</v>
      </c>
      <c r="AE2759" s="9" t="s">
        <v>9905</v>
      </c>
      <c r="AF2759" s="9">
        <v>3</v>
      </c>
      <c r="AG2759" s="9"/>
      <c r="AH2759" s="9"/>
      <c r="AI2759" s="9" t="s">
        <v>9908</v>
      </c>
      <c r="AJ2759" s="9" t="s">
        <v>9909</v>
      </c>
    </row>
    <row r="2760" spans="1:36" x14ac:dyDescent="0.35">
      <c r="A2760" s="9" t="s">
        <v>3095</v>
      </c>
      <c r="B2760" s="9" t="s">
        <v>38</v>
      </c>
      <c r="C2760" s="9" t="s">
        <v>14504</v>
      </c>
      <c r="D2760" s="9" t="s">
        <v>29</v>
      </c>
      <c r="E2760" s="9" t="s">
        <v>9902</v>
      </c>
      <c r="F2760" s="9" t="str">
        <f>_xlfn.XLOOKUP(E2760,Total_Enrolled!C:C,Total_Enrolled!C:C)</f>
        <v>2025em1200068@bitspilani-digital.edu.in</v>
      </c>
      <c r="G2760" s="9" t="s">
        <v>9903</v>
      </c>
      <c r="H2760" s="9" t="s">
        <v>14516</v>
      </c>
      <c r="I2760" s="9" t="s">
        <v>9904</v>
      </c>
      <c r="J2760" s="9" t="b">
        <v>1</v>
      </c>
      <c r="K2760" s="9">
        <v>6</v>
      </c>
      <c r="L2760" s="9">
        <f>_xlfn.XLOOKUP(B2760,Courses!A:A,Courses!H:H)</f>
        <v>42</v>
      </c>
      <c r="M2760" s="14">
        <f t="shared" si="215"/>
        <v>0.14285714285714285</v>
      </c>
      <c r="N2760" s="14" t="str">
        <f t="shared" si="216"/>
        <v>Active</v>
      </c>
      <c r="O2760" s="14" t="str" cm="1">
        <f t="array" ref="O2760">_xlfn.IFS(M2760=0,"0",
M2760&lt;=10%,"0-10",
TRUE,"&gt;10"
)&amp;" "&amp;"% progress"</f>
        <v>&gt;10 % progress</v>
      </c>
      <c r="P2760" s="15">
        <f t="shared" si="217"/>
        <v>0</v>
      </c>
      <c r="Q2760" s="15">
        <f>COUNTIFS($G:$G,$G2760)</f>
        <v>4</v>
      </c>
      <c r="R2760" s="16">
        <f t="shared" si="218"/>
        <v>0</v>
      </c>
      <c r="S2760" s="15" t="str">
        <f t="shared" si="219"/>
        <v>no 0% progess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2</v>
      </c>
      <c r="Z2760" s="9"/>
      <c r="AA2760" s="9">
        <v>0</v>
      </c>
      <c r="AB2760" s="9"/>
      <c r="AC2760" s="9">
        <v>200</v>
      </c>
      <c r="AD2760" s="9" t="s">
        <v>9910</v>
      </c>
      <c r="AE2760" s="9" t="s">
        <v>9905</v>
      </c>
      <c r="AF2760" s="9">
        <v>3</v>
      </c>
      <c r="AG2760" s="9"/>
      <c r="AH2760" s="9"/>
      <c r="AI2760" s="9" t="s">
        <v>9911</v>
      </c>
      <c r="AJ2760" s="9" t="s">
        <v>9912</v>
      </c>
    </row>
    <row r="2761" spans="1:36" x14ac:dyDescent="0.35">
      <c r="A2761" s="9" t="s">
        <v>3089</v>
      </c>
      <c r="B2761" s="9" t="s">
        <v>36</v>
      </c>
      <c r="C2761" s="9" t="s">
        <v>14504</v>
      </c>
      <c r="D2761" s="9" t="s">
        <v>29</v>
      </c>
      <c r="E2761" s="9" t="s">
        <v>9902</v>
      </c>
      <c r="F2761" s="9" t="str">
        <f>_xlfn.XLOOKUP(E2761,Total_Enrolled!C:C,Total_Enrolled!C:C)</f>
        <v>2025em1200068@bitspilani-digital.edu.in</v>
      </c>
      <c r="G2761" s="9" t="s">
        <v>9903</v>
      </c>
      <c r="H2761" s="9" t="s">
        <v>14516</v>
      </c>
      <c r="I2761" s="9" t="s">
        <v>9904</v>
      </c>
      <c r="J2761" s="9" t="b">
        <v>1</v>
      </c>
      <c r="K2761" s="9">
        <v>1</v>
      </c>
      <c r="L2761" s="9">
        <f>_xlfn.XLOOKUP(B2761,Courses!A:A,Courses!H:H)</f>
        <v>85</v>
      </c>
      <c r="M2761" s="14">
        <f t="shared" si="215"/>
        <v>1.1764705882352941E-2</v>
      </c>
      <c r="N2761" s="14" t="str">
        <f t="shared" si="216"/>
        <v>Active</v>
      </c>
      <c r="O2761" s="14" t="str" cm="1">
        <f t="array" ref="O2761">_xlfn.IFS(M2761=0,"0",
M2761&lt;=10%,"0-10",
TRUE,"&gt;10"
)&amp;" "&amp;"% progress"</f>
        <v>0-10 % progress</v>
      </c>
      <c r="P2761" s="15">
        <f t="shared" si="217"/>
        <v>0</v>
      </c>
      <c r="Q2761" s="15">
        <f>COUNTIFS($G:$G,$G2761)</f>
        <v>4</v>
      </c>
      <c r="R2761" s="16">
        <f t="shared" si="218"/>
        <v>0</v>
      </c>
      <c r="S2761" s="15" t="str">
        <f t="shared" si="219"/>
        <v>no 0% progess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/>
      <c r="AA2761" s="9">
        <v>0</v>
      </c>
      <c r="AB2761" s="9"/>
      <c r="AC2761" s="9">
        <v>586</v>
      </c>
      <c r="AD2761" s="9" t="s">
        <v>9913</v>
      </c>
      <c r="AE2761" s="9" t="s">
        <v>9905</v>
      </c>
      <c r="AF2761" s="9">
        <v>3</v>
      </c>
      <c r="AG2761" s="9"/>
      <c r="AH2761" s="9"/>
      <c r="AI2761" s="9"/>
      <c r="AJ2761" s="9"/>
    </row>
    <row r="2762" spans="1:36" x14ac:dyDescent="0.35">
      <c r="A2762" s="9" t="s">
        <v>3089</v>
      </c>
      <c r="B2762" s="9" t="s">
        <v>36</v>
      </c>
      <c r="C2762" s="9" t="s">
        <v>14504</v>
      </c>
      <c r="D2762" s="9" t="s">
        <v>29</v>
      </c>
      <c r="E2762" s="9" t="s">
        <v>9914</v>
      </c>
      <c r="F2762" s="9" t="str">
        <f>_xlfn.XLOOKUP(E2762,Total_Enrolled!C:C,Total_Enrolled!C:C)</f>
        <v>2025em1200069@bitspilani-digital.edu.in</v>
      </c>
      <c r="G2762" s="9" t="s">
        <v>9915</v>
      </c>
      <c r="H2762" s="9" t="s">
        <v>14516</v>
      </c>
      <c r="I2762" s="9" t="s">
        <v>9916</v>
      </c>
      <c r="J2762" s="9" t="b">
        <v>1</v>
      </c>
      <c r="K2762" s="9">
        <v>49</v>
      </c>
      <c r="L2762" s="9">
        <f>_xlfn.XLOOKUP(B2762,Courses!A:A,Courses!H:H)</f>
        <v>85</v>
      </c>
      <c r="M2762" s="14">
        <f t="shared" si="215"/>
        <v>0.57647058823529407</v>
      </c>
      <c r="N2762" s="14" t="str">
        <f t="shared" si="216"/>
        <v>Active</v>
      </c>
      <c r="O2762" s="14" t="str" cm="1">
        <f t="array" ref="O2762">_xlfn.IFS(M2762=0,"0",
M2762&lt;=10%,"0-10",
TRUE,"&gt;10"
)&amp;" "&amp;"% progress"</f>
        <v>&gt;10 % progress</v>
      </c>
      <c r="P2762" s="15">
        <f t="shared" si="217"/>
        <v>0</v>
      </c>
      <c r="Q2762" s="15">
        <f>COUNTIFS($G:$G,$G2762)</f>
        <v>4</v>
      </c>
      <c r="R2762" s="16">
        <f t="shared" si="218"/>
        <v>0</v>
      </c>
      <c r="S2762" s="15" t="str">
        <f t="shared" si="219"/>
        <v>no 0% progess</v>
      </c>
      <c r="T2762" s="9">
        <v>0</v>
      </c>
      <c r="U2762" s="9">
        <v>6</v>
      </c>
      <c r="V2762" s="9">
        <v>7</v>
      </c>
      <c r="W2762" s="9">
        <v>3</v>
      </c>
      <c r="X2762" s="9">
        <v>1</v>
      </c>
      <c r="Y2762" s="9">
        <v>46</v>
      </c>
      <c r="Z2762" s="9" t="s">
        <v>9917</v>
      </c>
      <c r="AA2762" s="9">
        <v>0</v>
      </c>
      <c r="AB2762" s="9"/>
      <c r="AC2762" s="9">
        <v>12110</v>
      </c>
      <c r="AD2762" s="9" t="s">
        <v>9918</v>
      </c>
      <c r="AE2762" s="9" t="s">
        <v>9919</v>
      </c>
      <c r="AF2762" s="9">
        <v>33</v>
      </c>
      <c r="AG2762" s="9"/>
      <c r="AH2762" s="9" t="s">
        <v>9920</v>
      </c>
      <c r="AI2762" s="9"/>
      <c r="AJ2762" s="9"/>
    </row>
    <row r="2763" spans="1:36" x14ac:dyDescent="0.35">
      <c r="A2763" s="9" t="s">
        <v>3095</v>
      </c>
      <c r="B2763" s="9" t="s">
        <v>38</v>
      </c>
      <c r="C2763" s="9" t="s">
        <v>14504</v>
      </c>
      <c r="D2763" s="9" t="s">
        <v>29</v>
      </c>
      <c r="E2763" s="9" t="s">
        <v>9914</v>
      </c>
      <c r="F2763" s="9" t="str">
        <f>_xlfn.XLOOKUP(E2763,Total_Enrolled!C:C,Total_Enrolled!C:C)</f>
        <v>2025em1200069@bitspilani-digital.edu.in</v>
      </c>
      <c r="G2763" s="9" t="s">
        <v>9915</v>
      </c>
      <c r="H2763" s="9" t="s">
        <v>14516</v>
      </c>
      <c r="I2763" s="9" t="s">
        <v>9916</v>
      </c>
      <c r="J2763" s="9" t="b">
        <v>1</v>
      </c>
      <c r="K2763" s="9">
        <v>14</v>
      </c>
      <c r="L2763" s="9">
        <f>_xlfn.XLOOKUP(B2763,Courses!A:A,Courses!H:H)</f>
        <v>42</v>
      </c>
      <c r="M2763" s="14">
        <f t="shared" si="215"/>
        <v>0.33333333333333331</v>
      </c>
      <c r="N2763" s="14" t="str">
        <f t="shared" si="216"/>
        <v>Active</v>
      </c>
      <c r="O2763" s="14" t="str" cm="1">
        <f t="array" ref="O2763">_xlfn.IFS(M2763=0,"0",
M2763&lt;=10%,"0-10",
TRUE,"&gt;10"
)&amp;" "&amp;"% progress"</f>
        <v>&gt;10 % progress</v>
      </c>
      <c r="P2763" s="15">
        <f t="shared" si="217"/>
        <v>0</v>
      </c>
      <c r="Q2763" s="15">
        <f>COUNTIFS($G:$G,$G2763)</f>
        <v>4</v>
      </c>
      <c r="R2763" s="16">
        <f t="shared" si="218"/>
        <v>0</v>
      </c>
      <c r="S2763" s="15" t="str">
        <f t="shared" si="219"/>
        <v>no 0% progess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/>
      <c r="AA2763" s="9">
        <v>0</v>
      </c>
      <c r="AB2763" s="9"/>
      <c r="AC2763" s="9">
        <v>602</v>
      </c>
      <c r="AD2763" s="9" t="s">
        <v>9921</v>
      </c>
      <c r="AE2763" s="9" t="s">
        <v>9919</v>
      </c>
      <c r="AF2763" s="9">
        <v>33</v>
      </c>
      <c r="AG2763" s="9"/>
      <c r="AH2763" s="9"/>
      <c r="AI2763" s="9" t="s">
        <v>9922</v>
      </c>
      <c r="AJ2763" s="9" t="s">
        <v>9923</v>
      </c>
    </row>
    <row r="2764" spans="1:36" x14ac:dyDescent="0.35">
      <c r="A2764" s="9" t="s">
        <v>3091</v>
      </c>
      <c r="B2764" s="9" t="s">
        <v>3092</v>
      </c>
      <c r="C2764" s="9" t="s">
        <v>14504</v>
      </c>
      <c r="D2764" s="9" t="s">
        <v>29</v>
      </c>
      <c r="E2764" s="9" t="s">
        <v>9914</v>
      </c>
      <c r="F2764" s="9" t="str">
        <f>_xlfn.XLOOKUP(E2764,Total_Enrolled!C:C,Total_Enrolled!C:C)</f>
        <v>2025em1200069@bitspilani-digital.edu.in</v>
      </c>
      <c r="G2764" s="9" t="s">
        <v>9915</v>
      </c>
      <c r="H2764" s="9" t="s">
        <v>14516</v>
      </c>
      <c r="I2764" s="9" t="s">
        <v>9916</v>
      </c>
      <c r="J2764" s="9" t="b">
        <v>1</v>
      </c>
      <c r="K2764" s="9">
        <v>26</v>
      </c>
      <c r="L2764" s="9">
        <f>_xlfn.XLOOKUP(B2764,Courses!A:A,Courses!H:H)</f>
        <v>36</v>
      </c>
      <c r="M2764" s="14">
        <f t="shared" si="215"/>
        <v>0.72222222222222221</v>
      </c>
      <c r="N2764" s="14" t="str">
        <f t="shared" si="216"/>
        <v>Active</v>
      </c>
      <c r="O2764" s="14" t="str" cm="1">
        <f t="array" ref="O2764">_xlfn.IFS(M2764=0,"0",
M2764&lt;=10%,"0-10",
TRUE,"&gt;10"
)&amp;" "&amp;"% progress"</f>
        <v>&gt;10 % progress</v>
      </c>
      <c r="P2764" s="15">
        <f t="shared" si="217"/>
        <v>0</v>
      </c>
      <c r="Q2764" s="15">
        <f>COUNTIFS($G:$G,$G2764)</f>
        <v>4</v>
      </c>
      <c r="R2764" s="16">
        <f t="shared" si="218"/>
        <v>0</v>
      </c>
      <c r="S2764" s="15" t="str">
        <f t="shared" si="219"/>
        <v>no 0% progess</v>
      </c>
      <c r="T2764" s="9">
        <v>0</v>
      </c>
      <c r="U2764" s="9">
        <v>3</v>
      </c>
      <c r="V2764" s="9">
        <v>3</v>
      </c>
      <c r="W2764" s="9">
        <v>2</v>
      </c>
      <c r="X2764" s="9">
        <v>0</v>
      </c>
      <c r="Y2764" s="9">
        <v>0</v>
      </c>
      <c r="Z2764" s="9" t="s">
        <v>9924</v>
      </c>
      <c r="AA2764" s="9">
        <v>0</v>
      </c>
      <c r="AB2764" s="9"/>
      <c r="AC2764" s="9">
        <v>19933</v>
      </c>
      <c r="AD2764" s="9" t="s">
        <v>9925</v>
      </c>
      <c r="AE2764" s="9" t="s">
        <v>9919</v>
      </c>
      <c r="AF2764" s="9">
        <v>33</v>
      </c>
      <c r="AG2764" s="9"/>
      <c r="AH2764" s="9" t="s">
        <v>9926</v>
      </c>
      <c r="AI2764" s="9" t="s">
        <v>9927</v>
      </c>
      <c r="AJ2764" s="9" t="s">
        <v>9928</v>
      </c>
    </row>
    <row r="2765" spans="1:36" x14ac:dyDescent="0.35">
      <c r="A2765" s="9" t="s">
        <v>3086</v>
      </c>
      <c r="B2765" s="9" t="s">
        <v>35</v>
      </c>
      <c r="C2765" s="9" t="s">
        <v>14504</v>
      </c>
      <c r="D2765" s="9" t="s">
        <v>29</v>
      </c>
      <c r="E2765" s="9" t="s">
        <v>9914</v>
      </c>
      <c r="F2765" s="9" t="str">
        <f>_xlfn.XLOOKUP(E2765,Total_Enrolled!C:C,Total_Enrolled!C:C)</f>
        <v>2025em1200069@bitspilani-digital.edu.in</v>
      </c>
      <c r="G2765" s="9" t="s">
        <v>9915</v>
      </c>
      <c r="H2765" s="9" t="s">
        <v>14516</v>
      </c>
      <c r="I2765" s="9" t="s">
        <v>9916</v>
      </c>
      <c r="J2765" s="9" t="b">
        <v>1</v>
      </c>
      <c r="K2765" s="9">
        <v>53</v>
      </c>
      <c r="L2765" s="9">
        <f>_xlfn.XLOOKUP(B2765,Courses!A:A,Courses!H:H)</f>
        <v>68</v>
      </c>
      <c r="M2765" s="14">
        <f t="shared" si="215"/>
        <v>0.77941176470588236</v>
      </c>
      <c r="N2765" s="14" t="str">
        <f t="shared" si="216"/>
        <v>Active</v>
      </c>
      <c r="O2765" s="14" t="str" cm="1">
        <f t="array" ref="O2765">_xlfn.IFS(M2765=0,"0",
M2765&lt;=10%,"0-10",
TRUE,"&gt;10"
)&amp;" "&amp;"% progress"</f>
        <v>&gt;10 % progress</v>
      </c>
      <c r="P2765" s="15">
        <f t="shared" si="217"/>
        <v>0</v>
      </c>
      <c r="Q2765" s="15">
        <f>COUNTIFS($G:$G,$G2765)</f>
        <v>4</v>
      </c>
      <c r="R2765" s="16">
        <f t="shared" si="218"/>
        <v>0</v>
      </c>
      <c r="S2765" s="15" t="str">
        <f t="shared" si="219"/>
        <v>no 0% progess</v>
      </c>
      <c r="T2765" s="9">
        <v>0</v>
      </c>
      <c r="U2765" s="9">
        <v>12</v>
      </c>
      <c r="V2765" s="9">
        <v>12</v>
      </c>
      <c r="W2765" s="9">
        <v>0</v>
      </c>
      <c r="X2765" s="9">
        <v>0</v>
      </c>
      <c r="Y2765" s="9">
        <v>20</v>
      </c>
      <c r="Z2765" s="9"/>
      <c r="AA2765" s="9">
        <v>0</v>
      </c>
      <c r="AB2765" s="9"/>
      <c r="AC2765" s="9">
        <v>13204</v>
      </c>
      <c r="AD2765" s="9" t="s">
        <v>9929</v>
      </c>
      <c r="AE2765" s="9" t="s">
        <v>9919</v>
      </c>
      <c r="AF2765" s="9">
        <v>33</v>
      </c>
      <c r="AG2765" s="9"/>
      <c r="AH2765" s="9" t="s">
        <v>9930</v>
      </c>
      <c r="AI2765" s="9"/>
      <c r="AJ2765" s="9"/>
    </row>
    <row r="2766" spans="1:36" x14ac:dyDescent="0.35">
      <c r="A2766" s="9" t="s">
        <v>3086</v>
      </c>
      <c r="B2766" s="9" t="s">
        <v>35</v>
      </c>
      <c r="C2766" s="9" t="s">
        <v>14504</v>
      </c>
      <c r="D2766" s="9" t="s">
        <v>29</v>
      </c>
      <c r="E2766" s="9" t="s">
        <v>9931</v>
      </c>
      <c r="F2766" s="9" t="str">
        <f>_xlfn.XLOOKUP(E2766,Total_Enrolled!C:C,Total_Enrolled!C:C)</f>
        <v>2025em1200070@bitspilani-digital.edu.in</v>
      </c>
      <c r="G2766" s="9" t="s">
        <v>9932</v>
      </c>
      <c r="H2766" s="9" t="s">
        <v>14516</v>
      </c>
      <c r="I2766" s="9" t="s">
        <v>9933</v>
      </c>
      <c r="J2766" s="9" t="b">
        <v>1</v>
      </c>
      <c r="K2766" s="9">
        <v>17</v>
      </c>
      <c r="L2766" s="9">
        <f>_xlfn.XLOOKUP(B2766,Courses!A:A,Courses!H:H)</f>
        <v>68</v>
      </c>
      <c r="M2766" s="14">
        <f t="shared" si="215"/>
        <v>0.25</v>
      </c>
      <c r="N2766" s="14" t="str">
        <f t="shared" si="216"/>
        <v>Active</v>
      </c>
      <c r="O2766" s="14" t="str" cm="1">
        <f t="array" ref="O2766">_xlfn.IFS(M2766=0,"0",
M2766&lt;=10%,"0-10",
TRUE,"&gt;10"
)&amp;" "&amp;"% progress"</f>
        <v>&gt;10 % progress</v>
      </c>
      <c r="P2766" s="15">
        <f t="shared" si="217"/>
        <v>0</v>
      </c>
      <c r="Q2766" s="15">
        <f>COUNTIFS($G:$G,$G2766)</f>
        <v>4</v>
      </c>
      <c r="R2766" s="16">
        <f t="shared" si="218"/>
        <v>0</v>
      </c>
      <c r="S2766" s="15" t="str">
        <f t="shared" si="219"/>
        <v>no 0% progess</v>
      </c>
      <c r="T2766" s="9">
        <v>0</v>
      </c>
      <c r="U2766" s="9">
        <v>1</v>
      </c>
      <c r="V2766" s="9">
        <v>1</v>
      </c>
      <c r="W2766" s="9">
        <v>0</v>
      </c>
      <c r="X2766" s="9">
        <v>0</v>
      </c>
      <c r="Y2766" s="9">
        <v>26</v>
      </c>
      <c r="Z2766" s="9"/>
      <c r="AA2766" s="9">
        <v>0</v>
      </c>
      <c r="AB2766" s="9"/>
      <c r="AC2766" s="9">
        <v>26463</v>
      </c>
      <c r="AD2766" s="9" t="s">
        <v>9935</v>
      </c>
      <c r="AE2766" s="9" t="s">
        <v>9934</v>
      </c>
      <c r="AF2766" s="9">
        <v>19</v>
      </c>
      <c r="AG2766" s="9"/>
      <c r="AH2766" s="9" t="s">
        <v>9936</v>
      </c>
      <c r="AI2766" s="9"/>
      <c r="AJ2766" s="9"/>
    </row>
    <row r="2767" spans="1:36" x14ac:dyDescent="0.35">
      <c r="A2767" s="9" t="s">
        <v>3091</v>
      </c>
      <c r="B2767" s="9" t="s">
        <v>3092</v>
      </c>
      <c r="C2767" s="9" t="s">
        <v>14504</v>
      </c>
      <c r="D2767" s="9" t="s">
        <v>29</v>
      </c>
      <c r="E2767" s="9" t="s">
        <v>9931</v>
      </c>
      <c r="F2767" s="9" t="str">
        <f>_xlfn.XLOOKUP(E2767,Total_Enrolled!C:C,Total_Enrolled!C:C)</f>
        <v>2025em1200070@bitspilani-digital.edu.in</v>
      </c>
      <c r="G2767" s="9" t="s">
        <v>9932</v>
      </c>
      <c r="H2767" s="9" t="s">
        <v>14516</v>
      </c>
      <c r="I2767" s="9" t="s">
        <v>9933</v>
      </c>
      <c r="J2767" s="9" t="b">
        <v>1</v>
      </c>
      <c r="K2767" s="9">
        <v>13</v>
      </c>
      <c r="L2767" s="9">
        <f>_xlfn.XLOOKUP(B2767,Courses!A:A,Courses!H:H)</f>
        <v>36</v>
      </c>
      <c r="M2767" s="14">
        <f t="shared" si="215"/>
        <v>0.3611111111111111</v>
      </c>
      <c r="N2767" s="14" t="str">
        <f t="shared" si="216"/>
        <v>Active</v>
      </c>
      <c r="O2767" s="14" t="str" cm="1">
        <f t="array" ref="O2767">_xlfn.IFS(M2767=0,"0",
M2767&lt;=10%,"0-10",
TRUE,"&gt;10"
)&amp;" "&amp;"% progress"</f>
        <v>&gt;10 % progress</v>
      </c>
      <c r="P2767" s="15">
        <f t="shared" si="217"/>
        <v>0</v>
      </c>
      <c r="Q2767" s="15">
        <f>COUNTIFS($G:$G,$G2767)</f>
        <v>4</v>
      </c>
      <c r="R2767" s="16">
        <f t="shared" si="218"/>
        <v>0</v>
      </c>
      <c r="S2767" s="15" t="str">
        <f t="shared" si="219"/>
        <v>no 0% progess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/>
      <c r="AA2767" s="9">
        <v>0</v>
      </c>
      <c r="AB2767" s="9"/>
      <c r="AC2767" s="9">
        <v>9046</v>
      </c>
      <c r="AD2767" s="9" t="s">
        <v>9937</v>
      </c>
      <c r="AE2767" s="9" t="s">
        <v>9934</v>
      </c>
      <c r="AF2767" s="9">
        <v>19</v>
      </c>
      <c r="AG2767" s="9"/>
      <c r="AH2767" s="9"/>
      <c r="AI2767" s="9" t="s">
        <v>9938</v>
      </c>
      <c r="AJ2767" s="9" t="s">
        <v>9939</v>
      </c>
    </row>
    <row r="2768" spans="1:36" x14ac:dyDescent="0.35">
      <c r="A2768" s="9" t="s">
        <v>3095</v>
      </c>
      <c r="B2768" s="9" t="s">
        <v>38</v>
      </c>
      <c r="C2768" s="9" t="s">
        <v>14504</v>
      </c>
      <c r="D2768" s="9" t="s">
        <v>29</v>
      </c>
      <c r="E2768" s="9" t="s">
        <v>9931</v>
      </c>
      <c r="F2768" s="9" t="str">
        <f>_xlfn.XLOOKUP(E2768,Total_Enrolled!C:C,Total_Enrolled!C:C)</f>
        <v>2025em1200070@bitspilani-digital.edu.in</v>
      </c>
      <c r="G2768" s="9" t="s">
        <v>9932</v>
      </c>
      <c r="H2768" s="9" t="s">
        <v>14516</v>
      </c>
      <c r="I2768" s="9" t="s">
        <v>9933</v>
      </c>
      <c r="J2768" s="9" t="b">
        <v>1</v>
      </c>
      <c r="K2768" s="9">
        <v>7</v>
      </c>
      <c r="L2768" s="9">
        <f>_xlfn.XLOOKUP(B2768,Courses!A:A,Courses!H:H)</f>
        <v>42</v>
      </c>
      <c r="M2768" s="14">
        <f t="shared" si="215"/>
        <v>0.16666666666666666</v>
      </c>
      <c r="N2768" s="14" t="str">
        <f t="shared" si="216"/>
        <v>Active</v>
      </c>
      <c r="O2768" s="14" t="str" cm="1">
        <f t="array" ref="O2768">_xlfn.IFS(M2768=0,"0",
M2768&lt;=10%,"0-10",
TRUE,"&gt;10"
)&amp;" "&amp;"% progress"</f>
        <v>&gt;10 % progress</v>
      </c>
      <c r="P2768" s="15">
        <f t="shared" si="217"/>
        <v>0</v>
      </c>
      <c r="Q2768" s="15">
        <f>COUNTIFS($G:$G,$G2768)</f>
        <v>4</v>
      </c>
      <c r="R2768" s="16">
        <f t="shared" si="218"/>
        <v>0</v>
      </c>
      <c r="S2768" s="15" t="str">
        <f t="shared" si="219"/>
        <v>no 0% progess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/>
      <c r="AA2768" s="9">
        <v>0</v>
      </c>
      <c r="AB2768" s="9"/>
      <c r="AC2768" s="9">
        <v>16</v>
      </c>
      <c r="AD2768" s="9" t="s">
        <v>9940</v>
      </c>
      <c r="AE2768" s="9" t="s">
        <v>9934</v>
      </c>
      <c r="AF2768" s="9">
        <v>19</v>
      </c>
      <c r="AG2768" s="9"/>
      <c r="AH2768" s="9"/>
      <c r="AI2768" s="9" t="s">
        <v>9941</v>
      </c>
      <c r="AJ2768" s="9" t="s">
        <v>9941</v>
      </c>
    </row>
    <row r="2769" spans="1:36" x14ac:dyDescent="0.35">
      <c r="A2769" s="9" t="s">
        <v>3089</v>
      </c>
      <c r="B2769" s="9" t="s">
        <v>36</v>
      </c>
      <c r="C2769" s="9" t="s">
        <v>14504</v>
      </c>
      <c r="D2769" s="9" t="s">
        <v>29</v>
      </c>
      <c r="E2769" s="9" t="s">
        <v>9931</v>
      </c>
      <c r="F2769" s="9" t="str">
        <f>_xlfn.XLOOKUP(E2769,Total_Enrolled!C:C,Total_Enrolled!C:C)</f>
        <v>2025em1200070@bitspilani-digital.edu.in</v>
      </c>
      <c r="G2769" s="9" t="s">
        <v>9932</v>
      </c>
      <c r="H2769" s="9" t="s">
        <v>14516</v>
      </c>
      <c r="I2769" s="9" t="s">
        <v>9933</v>
      </c>
      <c r="J2769" s="9" t="b">
        <v>1</v>
      </c>
      <c r="K2769" s="9">
        <v>39</v>
      </c>
      <c r="L2769" s="9">
        <f>_xlfn.XLOOKUP(B2769,Courses!A:A,Courses!H:H)</f>
        <v>85</v>
      </c>
      <c r="M2769" s="14">
        <f t="shared" si="215"/>
        <v>0.45882352941176469</v>
      </c>
      <c r="N2769" s="14" t="str">
        <f t="shared" si="216"/>
        <v>Active</v>
      </c>
      <c r="O2769" s="14" t="str" cm="1">
        <f t="array" ref="O2769">_xlfn.IFS(M2769=0,"0",
M2769&lt;=10%,"0-10",
TRUE,"&gt;10"
)&amp;" "&amp;"% progress"</f>
        <v>&gt;10 % progress</v>
      </c>
      <c r="P2769" s="15">
        <f t="shared" si="217"/>
        <v>0</v>
      </c>
      <c r="Q2769" s="15">
        <f>COUNTIFS($G:$G,$G2769)</f>
        <v>4</v>
      </c>
      <c r="R2769" s="16">
        <f t="shared" si="218"/>
        <v>0</v>
      </c>
      <c r="S2769" s="15" t="str">
        <f t="shared" si="219"/>
        <v>no 0% progess</v>
      </c>
      <c r="T2769" s="9">
        <v>0</v>
      </c>
      <c r="U2769" s="9">
        <v>4</v>
      </c>
      <c r="V2769" s="9">
        <v>6</v>
      </c>
      <c r="W2769" s="9">
        <v>0</v>
      </c>
      <c r="X2769" s="9">
        <v>0</v>
      </c>
      <c r="Y2769" s="9">
        <v>2</v>
      </c>
      <c r="Z2769" s="9"/>
      <c r="AA2769" s="9">
        <v>0</v>
      </c>
      <c r="AB2769" s="9"/>
      <c r="AC2769" s="9">
        <v>24673</v>
      </c>
      <c r="AD2769" s="9" t="s">
        <v>9942</v>
      </c>
      <c r="AE2769" s="9" t="s">
        <v>9934</v>
      </c>
      <c r="AF2769" s="9">
        <v>19</v>
      </c>
      <c r="AG2769" s="9"/>
      <c r="AH2769" s="9" t="s">
        <v>9943</v>
      </c>
      <c r="AI2769" s="9"/>
      <c r="AJ2769" s="9"/>
    </row>
    <row r="2770" spans="1:36" x14ac:dyDescent="0.35">
      <c r="A2770" s="9" t="s">
        <v>3089</v>
      </c>
      <c r="B2770" s="9" t="s">
        <v>36</v>
      </c>
      <c r="C2770" s="9" t="s">
        <v>14504</v>
      </c>
      <c r="D2770" s="9" t="s">
        <v>29</v>
      </c>
      <c r="E2770" s="9" t="s">
        <v>9944</v>
      </c>
      <c r="F2770" s="9" t="str">
        <f>_xlfn.XLOOKUP(E2770,Total_Enrolled!C:C,Total_Enrolled!C:C)</f>
        <v>2025em1200071@bitspilani-digital.edu.in</v>
      </c>
      <c r="G2770" s="9" t="s">
        <v>9945</v>
      </c>
      <c r="H2770" s="9" t="s">
        <v>14516</v>
      </c>
      <c r="I2770" s="9" t="s">
        <v>9946</v>
      </c>
      <c r="J2770" s="9" t="b">
        <v>1</v>
      </c>
      <c r="K2770" s="9">
        <v>53</v>
      </c>
      <c r="L2770" s="9">
        <f>_xlfn.XLOOKUP(B2770,Courses!A:A,Courses!H:H)</f>
        <v>85</v>
      </c>
      <c r="M2770" s="14">
        <f t="shared" si="215"/>
        <v>0.62352941176470589</v>
      </c>
      <c r="N2770" s="14" t="str">
        <f t="shared" si="216"/>
        <v>Active</v>
      </c>
      <c r="O2770" s="14" t="str" cm="1">
        <f t="array" ref="O2770">_xlfn.IFS(M2770=0,"0",
M2770&lt;=10%,"0-10",
TRUE,"&gt;10"
)&amp;" "&amp;"% progress"</f>
        <v>&gt;10 % progress</v>
      </c>
      <c r="P2770" s="15">
        <f t="shared" si="217"/>
        <v>0</v>
      </c>
      <c r="Q2770" s="15">
        <f>COUNTIFS($G:$G,$G2770)</f>
        <v>4</v>
      </c>
      <c r="R2770" s="16">
        <f t="shared" si="218"/>
        <v>0</v>
      </c>
      <c r="S2770" s="15" t="str">
        <f t="shared" si="219"/>
        <v>no 0% progess</v>
      </c>
      <c r="T2770" s="9">
        <v>0</v>
      </c>
      <c r="U2770" s="9">
        <v>8</v>
      </c>
      <c r="V2770" s="9">
        <v>8</v>
      </c>
      <c r="W2770" s="9">
        <v>1</v>
      </c>
      <c r="X2770" s="9">
        <v>2</v>
      </c>
      <c r="Y2770" s="9">
        <v>20</v>
      </c>
      <c r="Z2770" s="9" t="s">
        <v>9947</v>
      </c>
      <c r="AA2770" s="9">
        <v>0</v>
      </c>
      <c r="AB2770" s="9"/>
      <c r="AC2770" s="9">
        <v>17727</v>
      </c>
      <c r="AD2770" s="9" t="s">
        <v>9948</v>
      </c>
      <c r="AE2770" s="9" t="s">
        <v>9949</v>
      </c>
      <c r="AF2770" s="9">
        <v>26</v>
      </c>
      <c r="AG2770" s="9"/>
      <c r="AH2770" s="9" t="s">
        <v>9950</v>
      </c>
      <c r="AI2770" s="9"/>
      <c r="AJ2770" s="9"/>
    </row>
    <row r="2771" spans="1:36" x14ac:dyDescent="0.35">
      <c r="A2771" s="9" t="s">
        <v>3095</v>
      </c>
      <c r="B2771" s="9" t="s">
        <v>38</v>
      </c>
      <c r="C2771" s="9" t="s">
        <v>14504</v>
      </c>
      <c r="D2771" s="9" t="s">
        <v>29</v>
      </c>
      <c r="E2771" s="9" t="s">
        <v>9944</v>
      </c>
      <c r="F2771" s="9" t="str">
        <f>_xlfn.XLOOKUP(E2771,Total_Enrolled!C:C,Total_Enrolled!C:C)</f>
        <v>2025em1200071@bitspilani-digital.edu.in</v>
      </c>
      <c r="G2771" s="9" t="s">
        <v>9945</v>
      </c>
      <c r="H2771" s="9" t="s">
        <v>14516</v>
      </c>
      <c r="I2771" s="9" t="s">
        <v>9946</v>
      </c>
      <c r="J2771" s="9" t="b">
        <v>1</v>
      </c>
      <c r="K2771" s="9">
        <v>0</v>
      </c>
      <c r="L2771" s="9">
        <f>_xlfn.XLOOKUP(B2771,Courses!A:A,Courses!H:H)</f>
        <v>42</v>
      </c>
      <c r="M2771" s="14">
        <f t="shared" si="215"/>
        <v>0</v>
      </c>
      <c r="N2771" s="14" t="str">
        <f t="shared" si="216"/>
        <v>Not Active</v>
      </c>
      <c r="O2771" s="14" t="str" cm="1">
        <f t="array" ref="O2771">_xlfn.IFS(M2771=0,"0",
M2771&lt;=10%,"0-10",
TRUE,"&gt;10"
)&amp;" "&amp;"% progress"</f>
        <v>0 % progress</v>
      </c>
      <c r="P2771" s="15">
        <f t="shared" si="217"/>
        <v>1</v>
      </c>
      <c r="Q2771" s="15">
        <f>COUNTIFS($G:$G,$G2771)</f>
        <v>4</v>
      </c>
      <c r="R2771" s="16">
        <f t="shared" si="218"/>
        <v>0.25</v>
      </c>
      <c r="S2771" s="15" t="str">
        <f t="shared" si="219"/>
        <v>no progress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/>
      <c r="AA2771" s="9">
        <v>0</v>
      </c>
      <c r="AB2771" s="9"/>
      <c r="AC2771" s="9">
        <v>0</v>
      </c>
      <c r="AD2771" s="9" t="s">
        <v>9951</v>
      </c>
      <c r="AE2771" s="9" t="s">
        <v>9949</v>
      </c>
      <c r="AF2771" s="9">
        <v>26</v>
      </c>
      <c r="AG2771" s="9"/>
      <c r="AH2771" s="9"/>
      <c r="AI2771" s="9"/>
      <c r="AJ2771" s="9"/>
    </row>
    <row r="2772" spans="1:36" x14ac:dyDescent="0.35">
      <c r="A2772" s="9" t="s">
        <v>3091</v>
      </c>
      <c r="B2772" s="9" t="s">
        <v>3092</v>
      </c>
      <c r="C2772" s="9" t="s">
        <v>14504</v>
      </c>
      <c r="D2772" s="9" t="s">
        <v>29</v>
      </c>
      <c r="E2772" s="9" t="s">
        <v>9944</v>
      </c>
      <c r="F2772" s="9" t="str">
        <f>_xlfn.XLOOKUP(E2772,Total_Enrolled!C:C,Total_Enrolled!C:C)</f>
        <v>2025em1200071@bitspilani-digital.edu.in</v>
      </c>
      <c r="G2772" s="9" t="s">
        <v>9945</v>
      </c>
      <c r="H2772" s="9" t="s">
        <v>14516</v>
      </c>
      <c r="I2772" s="9" t="s">
        <v>9946</v>
      </c>
      <c r="J2772" s="9" t="b">
        <v>1</v>
      </c>
      <c r="K2772" s="9">
        <v>29</v>
      </c>
      <c r="L2772" s="9">
        <f>_xlfn.XLOOKUP(B2772,Courses!A:A,Courses!H:H)</f>
        <v>36</v>
      </c>
      <c r="M2772" s="14">
        <f t="shared" si="215"/>
        <v>0.80555555555555558</v>
      </c>
      <c r="N2772" s="14" t="str">
        <f t="shared" si="216"/>
        <v>Active</v>
      </c>
      <c r="O2772" s="14" t="str" cm="1">
        <f t="array" ref="O2772">_xlfn.IFS(M2772=0,"0",
M2772&lt;=10%,"0-10",
TRUE,"&gt;10"
)&amp;" "&amp;"% progress"</f>
        <v>&gt;10 % progress</v>
      </c>
      <c r="P2772" s="15">
        <f t="shared" si="217"/>
        <v>0</v>
      </c>
      <c r="Q2772" s="15">
        <f>COUNTIFS($G:$G,$G2772)</f>
        <v>4</v>
      </c>
      <c r="R2772" s="16">
        <f t="shared" si="218"/>
        <v>0</v>
      </c>
      <c r="S2772" s="15" t="str">
        <f t="shared" si="219"/>
        <v>no 0% progess</v>
      </c>
      <c r="T2772" s="9">
        <v>0</v>
      </c>
      <c r="U2772" s="9">
        <v>4</v>
      </c>
      <c r="V2772" s="9">
        <v>4</v>
      </c>
      <c r="W2772" s="9">
        <v>2</v>
      </c>
      <c r="X2772" s="9">
        <v>0</v>
      </c>
      <c r="Y2772" s="9">
        <v>7</v>
      </c>
      <c r="Z2772" s="9" t="s">
        <v>9952</v>
      </c>
      <c r="AA2772" s="9">
        <v>0</v>
      </c>
      <c r="AB2772" s="9"/>
      <c r="AC2772" s="9">
        <v>16972</v>
      </c>
      <c r="AD2772" s="9" t="s">
        <v>9953</v>
      </c>
      <c r="AE2772" s="9" t="s">
        <v>9949</v>
      </c>
      <c r="AF2772" s="9">
        <v>26</v>
      </c>
      <c r="AG2772" s="9"/>
      <c r="AH2772" s="9" t="s">
        <v>9954</v>
      </c>
      <c r="AI2772" s="9" t="s">
        <v>9955</v>
      </c>
      <c r="AJ2772" s="9" t="s">
        <v>9956</v>
      </c>
    </row>
    <row r="2773" spans="1:36" x14ac:dyDescent="0.35">
      <c r="A2773" s="9" t="s">
        <v>3086</v>
      </c>
      <c r="B2773" s="9" t="s">
        <v>35</v>
      </c>
      <c r="C2773" s="9" t="s">
        <v>14504</v>
      </c>
      <c r="D2773" s="9" t="s">
        <v>29</v>
      </c>
      <c r="E2773" s="9" t="s">
        <v>9944</v>
      </c>
      <c r="F2773" s="9" t="str">
        <f>_xlfn.XLOOKUP(E2773,Total_Enrolled!C:C,Total_Enrolled!C:C)</f>
        <v>2025em1200071@bitspilani-digital.edu.in</v>
      </c>
      <c r="G2773" s="9" t="s">
        <v>9945</v>
      </c>
      <c r="H2773" s="9" t="s">
        <v>14516</v>
      </c>
      <c r="I2773" s="9" t="s">
        <v>9946</v>
      </c>
      <c r="J2773" s="9" t="b">
        <v>1</v>
      </c>
      <c r="K2773" s="9">
        <v>31</v>
      </c>
      <c r="L2773" s="9">
        <f>_xlfn.XLOOKUP(B2773,Courses!A:A,Courses!H:H)</f>
        <v>68</v>
      </c>
      <c r="M2773" s="14">
        <f t="shared" si="215"/>
        <v>0.45588235294117646</v>
      </c>
      <c r="N2773" s="14" t="str">
        <f t="shared" si="216"/>
        <v>Active</v>
      </c>
      <c r="O2773" s="14" t="str" cm="1">
        <f t="array" ref="O2773">_xlfn.IFS(M2773=0,"0",
M2773&lt;=10%,"0-10",
TRUE,"&gt;10"
)&amp;" "&amp;"% progress"</f>
        <v>&gt;10 % progress</v>
      </c>
      <c r="P2773" s="15">
        <f t="shared" si="217"/>
        <v>0</v>
      </c>
      <c r="Q2773" s="15">
        <f>COUNTIFS($G:$G,$G2773)</f>
        <v>4</v>
      </c>
      <c r="R2773" s="16">
        <f t="shared" si="218"/>
        <v>0</v>
      </c>
      <c r="S2773" s="15" t="str">
        <f t="shared" si="219"/>
        <v>no 0% progess</v>
      </c>
      <c r="T2773" s="9">
        <v>0</v>
      </c>
      <c r="U2773" s="9">
        <v>6</v>
      </c>
      <c r="V2773" s="9">
        <v>6</v>
      </c>
      <c r="W2773" s="9">
        <v>0</v>
      </c>
      <c r="X2773" s="9">
        <v>0</v>
      </c>
      <c r="Y2773" s="9">
        <v>13</v>
      </c>
      <c r="Z2773" s="9"/>
      <c r="AA2773" s="9">
        <v>0</v>
      </c>
      <c r="AB2773" s="9"/>
      <c r="AC2773" s="9">
        <v>75887</v>
      </c>
      <c r="AD2773" s="9" t="s">
        <v>9957</v>
      </c>
      <c r="AE2773" s="9" t="s">
        <v>9949</v>
      </c>
      <c r="AF2773" s="9">
        <v>26</v>
      </c>
      <c r="AG2773" s="9"/>
      <c r="AH2773" s="9" t="s">
        <v>9958</v>
      </c>
      <c r="AI2773" s="9"/>
      <c r="AJ2773" s="9"/>
    </row>
    <row r="2774" spans="1:36" x14ac:dyDescent="0.35">
      <c r="A2774" s="9" t="s">
        <v>3086</v>
      </c>
      <c r="B2774" s="9" t="s">
        <v>35</v>
      </c>
      <c r="C2774" s="9" t="s">
        <v>14504</v>
      </c>
      <c r="D2774" s="9" t="s">
        <v>29</v>
      </c>
      <c r="E2774" s="9" t="s">
        <v>9959</v>
      </c>
      <c r="F2774" s="9" t="str">
        <f>_xlfn.XLOOKUP(E2774,Total_Enrolled!C:C,Total_Enrolled!C:C)</f>
        <v>2025em1200072@bitspilani-digital.edu.in</v>
      </c>
      <c r="G2774" s="9" t="s">
        <v>9960</v>
      </c>
      <c r="H2774" s="9" t="s">
        <v>14516</v>
      </c>
      <c r="I2774" s="9" t="s">
        <v>9961</v>
      </c>
      <c r="J2774" s="9" t="b">
        <v>1</v>
      </c>
      <c r="K2774" s="9">
        <v>47</v>
      </c>
      <c r="L2774" s="9">
        <f>_xlfn.XLOOKUP(B2774,Courses!A:A,Courses!H:H)</f>
        <v>68</v>
      </c>
      <c r="M2774" s="14">
        <f t="shared" si="215"/>
        <v>0.69117647058823528</v>
      </c>
      <c r="N2774" s="14" t="str">
        <f t="shared" si="216"/>
        <v>Active</v>
      </c>
      <c r="O2774" s="14" t="str" cm="1">
        <f t="array" ref="O2774">_xlfn.IFS(M2774=0,"0",
M2774&lt;=10%,"0-10",
TRUE,"&gt;10"
)&amp;" "&amp;"% progress"</f>
        <v>&gt;10 % progress</v>
      </c>
      <c r="P2774" s="15">
        <f t="shared" si="217"/>
        <v>0</v>
      </c>
      <c r="Q2774" s="15">
        <f>COUNTIFS($G:$G,$G2774)</f>
        <v>4</v>
      </c>
      <c r="R2774" s="16">
        <f t="shared" si="218"/>
        <v>0</v>
      </c>
      <c r="S2774" s="15" t="str">
        <f t="shared" si="219"/>
        <v>no 0% progess</v>
      </c>
      <c r="T2774" s="9">
        <v>0</v>
      </c>
      <c r="U2774" s="9">
        <v>7</v>
      </c>
      <c r="V2774" s="9">
        <v>8</v>
      </c>
      <c r="W2774" s="9">
        <v>0</v>
      </c>
      <c r="X2774" s="9">
        <v>0</v>
      </c>
      <c r="Y2774" s="9">
        <v>0</v>
      </c>
      <c r="Z2774" s="9"/>
      <c r="AA2774" s="9">
        <v>0</v>
      </c>
      <c r="AB2774" s="9"/>
      <c r="AC2774" s="9">
        <v>126213</v>
      </c>
      <c r="AD2774" s="9" t="s">
        <v>9963</v>
      </c>
      <c r="AE2774" s="9" t="s">
        <v>9962</v>
      </c>
      <c r="AF2774" s="9">
        <v>36</v>
      </c>
      <c r="AG2774" s="9"/>
      <c r="AH2774" s="9" t="s">
        <v>9964</v>
      </c>
      <c r="AI2774" s="9"/>
      <c r="AJ2774" s="9"/>
    </row>
    <row r="2775" spans="1:36" x14ac:dyDescent="0.35">
      <c r="A2775" s="9" t="s">
        <v>3091</v>
      </c>
      <c r="B2775" s="9" t="s">
        <v>3092</v>
      </c>
      <c r="C2775" s="9" t="s">
        <v>14504</v>
      </c>
      <c r="D2775" s="9" t="s">
        <v>29</v>
      </c>
      <c r="E2775" s="9" t="s">
        <v>9959</v>
      </c>
      <c r="F2775" s="9" t="str">
        <f>_xlfn.XLOOKUP(E2775,Total_Enrolled!C:C,Total_Enrolled!C:C)</f>
        <v>2025em1200072@bitspilani-digital.edu.in</v>
      </c>
      <c r="G2775" s="9" t="s">
        <v>9960</v>
      </c>
      <c r="H2775" s="9" t="s">
        <v>14516</v>
      </c>
      <c r="I2775" s="9" t="s">
        <v>9961</v>
      </c>
      <c r="J2775" s="9" t="b">
        <v>1</v>
      </c>
      <c r="K2775" s="9">
        <v>24</v>
      </c>
      <c r="L2775" s="9">
        <f>_xlfn.XLOOKUP(B2775,Courses!A:A,Courses!H:H)</f>
        <v>36</v>
      </c>
      <c r="M2775" s="14">
        <f t="shared" si="215"/>
        <v>0.66666666666666663</v>
      </c>
      <c r="N2775" s="14" t="str">
        <f t="shared" si="216"/>
        <v>Active</v>
      </c>
      <c r="O2775" s="14" t="str" cm="1">
        <f t="array" ref="O2775">_xlfn.IFS(M2775=0,"0",
M2775&lt;=10%,"0-10",
TRUE,"&gt;10"
)&amp;" "&amp;"% progress"</f>
        <v>&gt;10 % progress</v>
      </c>
      <c r="P2775" s="15">
        <f t="shared" si="217"/>
        <v>0</v>
      </c>
      <c r="Q2775" s="15">
        <f>COUNTIFS($G:$G,$G2775)</f>
        <v>4</v>
      </c>
      <c r="R2775" s="16">
        <f t="shared" si="218"/>
        <v>0</v>
      </c>
      <c r="S2775" s="15" t="str">
        <f t="shared" si="219"/>
        <v>no 0% progess</v>
      </c>
      <c r="T2775" s="9">
        <v>0</v>
      </c>
      <c r="U2775" s="9">
        <v>2</v>
      </c>
      <c r="V2775" s="9">
        <v>4</v>
      </c>
      <c r="W2775" s="9">
        <v>0</v>
      </c>
      <c r="X2775" s="9">
        <v>0</v>
      </c>
      <c r="Y2775" s="9">
        <v>0</v>
      </c>
      <c r="Z2775" s="9"/>
      <c r="AA2775" s="9">
        <v>0</v>
      </c>
      <c r="AB2775" s="9"/>
      <c r="AC2775" s="9">
        <v>46038</v>
      </c>
      <c r="AD2775" s="9" t="s">
        <v>9965</v>
      </c>
      <c r="AE2775" s="9" t="s">
        <v>9962</v>
      </c>
      <c r="AF2775" s="9">
        <v>36</v>
      </c>
      <c r="AG2775" s="9"/>
      <c r="AH2775" s="9" t="s">
        <v>9966</v>
      </c>
      <c r="AI2775" s="9" t="s">
        <v>9967</v>
      </c>
      <c r="AJ2775" s="9" t="s">
        <v>9968</v>
      </c>
    </row>
    <row r="2776" spans="1:36" x14ac:dyDescent="0.35">
      <c r="A2776" s="9" t="s">
        <v>3095</v>
      </c>
      <c r="B2776" s="9" t="s">
        <v>38</v>
      </c>
      <c r="C2776" s="9" t="s">
        <v>14504</v>
      </c>
      <c r="D2776" s="9" t="s">
        <v>29</v>
      </c>
      <c r="E2776" s="9" t="s">
        <v>9959</v>
      </c>
      <c r="F2776" s="9" t="str">
        <f>_xlfn.XLOOKUP(E2776,Total_Enrolled!C:C,Total_Enrolled!C:C)</f>
        <v>2025em1200072@bitspilani-digital.edu.in</v>
      </c>
      <c r="G2776" s="9" t="s">
        <v>9960</v>
      </c>
      <c r="H2776" s="9" t="s">
        <v>14516</v>
      </c>
      <c r="I2776" s="9" t="s">
        <v>9961</v>
      </c>
      <c r="J2776" s="9" t="b">
        <v>1</v>
      </c>
      <c r="K2776" s="9">
        <v>0</v>
      </c>
      <c r="L2776" s="9">
        <f>_xlfn.XLOOKUP(B2776,Courses!A:A,Courses!H:H)</f>
        <v>42</v>
      </c>
      <c r="M2776" s="14">
        <f t="shared" si="215"/>
        <v>0</v>
      </c>
      <c r="N2776" s="14" t="str">
        <f t="shared" si="216"/>
        <v>Not Active</v>
      </c>
      <c r="O2776" s="14" t="str" cm="1">
        <f t="array" ref="O2776">_xlfn.IFS(M2776=0,"0",
M2776&lt;=10%,"0-10",
TRUE,"&gt;10"
)&amp;" "&amp;"% progress"</f>
        <v>0 % progress</v>
      </c>
      <c r="P2776" s="15">
        <f t="shared" si="217"/>
        <v>1</v>
      </c>
      <c r="Q2776" s="15">
        <f>COUNTIFS($G:$G,$G2776)</f>
        <v>4</v>
      </c>
      <c r="R2776" s="16">
        <f t="shared" si="218"/>
        <v>0.25</v>
      </c>
      <c r="S2776" s="15" t="str">
        <f t="shared" si="219"/>
        <v>no progress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/>
      <c r="AA2776" s="9">
        <v>0</v>
      </c>
      <c r="AB2776" s="9"/>
      <c r="AC2776" s="9">
        <v>0</v>
      </c>
      <c r="AD2776" s="9" t="s">
        <v>9969</v>
      </c>
      <c r="AE2776" s="9" t="s">
        <v>9962</v>
      </c>
      <c r="AF2776" s="9">
        <v>36</v>
      </c>
      <c r="AG2776" s="9"/>
      <c r="AH2776" s="9"/>
      <c r="AI2776" s="9"/>
      <c r="AJ2776" s="9"/>
    </row>
    <row r="2777" spans="1:36" x14ac:dyDescent="0.35">
      <c r="A2777" s="9" t="s">
        <v>3089</v>
      </c>
      <c r="B2777" s="9" t="s">
        <v>36</v>
      </c>
      <c r="C2777" s="9" t="s">
        <v>14504</v>
      </c>
      <c r="D2777" s="9" t="s">
        <v>29</v>
      </c>
      <c r="E2777" s="9" t="s">
        <v>9959</v>
      </c>
      <c r="F2777" s="9" t="str">
        <f>_xlfn.XLOOKUP(E2777,Total_Enrolled!C:C,Total_Enrolled!C:C)</f>
        <v>2025em1200072@bitspilani-digital.edu.in</v>
      </c>
      <c r="G2777" s="9" t="s">
        <v>9960</v>
      </c>
      <c r="H2777" s="9" t="s">
        <v>14516</v>
      </c>
      <c r="I2777" s="9" t="s">
        <v>9961</v>
      </c>
      <c r="J2777" s="9" t="b">
        <v>1</v>
      </c>
      <c r="K2777" s="9">
        <v>42</v>
      </c>
      <c r="L2777" s="9">
        <f>_xlfn.XLOOKUP(B2777,Courses!A:A,Courses!H:H)</f>
        <v>85</v>
      </c>
      <c r="M2777" s="14">
        <f t="shared" si="215"/>
        <v>0.49411764705882355</v>
      </c>
      <c r="N2777" s="14" t="str">
        <f t="shared" si="216"/>
        <v>Active</v>
      </c>
      <c r="O2777" s="14" t="str" cm="1">
        <f t="array" ref="O2777">_xlfn.IFS(M2777=0,"0",
M2777&lt;=10%,"0-10",
TRUE,"&gt;10"
)&amp;" "&amp;"% progress"</f>
        <v>&gt;10 % progress</v>
      </c>
      <c r="P2777" s="15">
        <f t="shared" si="217"/>
        <v>0</v>
      </c>
      <c r="Q2777" s="15">
        <f>COUNTIFS($G:$G,$G2777)</f>
        <v>4</v>
      </c>
      <c r="R2777" s="16">
        <f t="shared" si="218"/>
        <v>0</v>
      </c>
      <c r="S2777" s="15" t="str">
        <f t="shared" si="219"/>
        <v>no 0% progess</v>
      </c>
      <c r="T2777" s="9">
        <v>0</v>
      </c>
      <c r="U2777" s="9">
        <v>3</v>
      </c>
      <c r="V2777" s="9">
        <v>7</v>
      </c>
      <c r="W2777" s="9">
        <v>0</v>
      </c>
      <c r="X2777" s="9">
        <v>0</v>
      </c>
      <c r="Y2777" s="9">
        <v>0</v>
      </c>
      <c r="Z2777" s="9"/>
      <c r="AA2777" s="9">
        <v>0</v>
      </c>
      <c r="AB2777" s="9"/>
      <c r="AC2777" s="9">
        <v>57780</v>
      </c>
      <c r="AD2777" s="9" t="s">
        <v>9970</v>
      </c>
      <c r="AE2777" s="9" t="s">
        <v>9962</v>
      </c>
      <c r="AF2777" s="9">
        <v>36</v>
      </c>
      <c r="AG2777" s="9"/>
      <c r="AH2777" s="9" t="s">
        <v>9971</v>
      </c>
      <c r="AI2777" s="9"/>
      <c r="AJ2777" s="9"/>
    </row>
    <row r="2778" spans="1:36" x14ac:dyDescent="0.35">
      <c r="A2778" s="9" t="s">
        <v>3089</v>
      </c>
      <c r="B2778" s="9" t="s">
        <v>36</v>
      </c>
      <c r="C2778" s="9" t="s">
        <v>14504</v>
      </c>
      <c r="D2778" s="9" t="s">
        <v>29</v>
      </c>
      <c r="E2778" s="9" t="s">
        <v>9972</v>
      </c>
      <c r="F2778" s="9" t="str">
        <f>_xlfn.XLOOKUP(E2778,Total_Enrolled!C:C,Total_Enrolled!C:C)</f>
        <v>2025em1200073@bitspilani-digital.edu.in</v>
      </c>
      <c r="G2778" s="9" t="s">
        <v>9973</v>
      </c>
      <c r="H2778" s="9" t="s">
        <v>14516</v>
      </c>
      <c r="I2778" s="9" t="s">
        <v>9974</v>
      </c>
      <c r="J2778" s="9" t="b">
        <v>1</v>
      </c>
      <c r="K2778" s="9">
        <v>5</v>
      </c>
      <c r="L2778" s="9">
        <f>_xlfn.XLOOKUP(B2778,Courses!A:A,Courses!H:H)</f>
        <v>85</v>
      </c>
      <c r="M2778" s="14">
        <f t="shared" si="215"/>
        <v>5.8823529411764705E-2</v>
      </c>
      <c r="N2778" s="14" t="str">
        <f t="shared" si="216"/>
        <v>Active</v>
      </c>
      <c r="O2778" s="14" t="str" cm="1">
        <f t="array" ref="O2778">_xlfn.IFS(M2778=0,"0",
M2778&lt;=10%,"0-10",
TRUE,"&gt;10"
)&amp;" "&amp;"% progress"</f>
        <v>0-10 % progress</v>
      </c>
      <c r="P2778" s="15">
        <f t="shared" si="217"/>
        <v>0</v>
      </c>
      <c r="Q2778" s="15">
        <f>COUNTIFS($G:$G,$G2778)</f>
        <v>4</v>
      </c>
      <c r="R2778" s="16">
        <f t="shared" si="218"/>
        <v>0</v>
      </c>
      <c r="S2778" s="15" t="str">
        <f t="shared" si="219"/>
        <v>no 0% progess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4</v>
      </c>
      <c r="Z2778" s="9"/>
      <c r="AA2778" s="9">
        <v>0</v>
      </c>
      <c r="AB2778" s="9"/>
      <c r="AC2778" s="9">
        <v>34</v>
      </c>
      <c r="AD2778" s="9" t="s">
        <v>9975</v>
      </c>
      <c r="AE2778" s="9" t="s">
        <v>9976</v>
      </c>
      <c r="AF2778" s="9">
        <v>7</v>
      </c>
      <c r="AG2778" s="9"/>
      <c r="AH2778" s="9"/>
      <c r="AI2778" s="9"/>
      <c r="AJ2778" s="9"/>
    </row>
    <row r="2779" spans="1:36" x14ac:dyDescent="0.35">
      <c r="A2779" s="9" t="s">
        <v>3095</v>
      </c>
      <c r="B2779" s="9" t="s">
        <v>38</v>
      </c>
      <c r="C2779" s="9" t="s">
        <v>14504</v>
      </c>
      <c r="D2779" s="9" t="s">
        <v>29</v>
      </c>
      <c r="E2779" s="9" t="s">
        <v>9972</v>
      </c>
      <c r="F2779" s="9" t="str">
        <f>_xlfn.XLOOKUP(E2779,Total_Enrolled!C:C,Total_Enrolled!C:C)</f>
        <v>2025em1200073@bitspilani-digital.edu.in</v>
      </c>
      <c r="G2779" s="9" t="s">
        <v>9973</v>
      </c>
      <c r="H2779" s="9" t="s">
        <v>14516</v>
      </c>
      <c r="I2779" s="9" t="s">
        <v>9974</v>
      </c>
      <c r="J2779" s="9" t="b">
        <v>1</v>
      </c>
      <c r="K2779" s="9">
        <v>0</v>
      </c>
      <c r="L2779" s="9">
        <f>_xlfn.XLOOKUP(B2779,Courses!A:A,Courses!H:H)</f>
        <v>42</v>
      </c>
      <c r="M2779" s="14">
        <f t="shared" si="215"/>
        <v>0</v>
      </c>
      <c r="N2779" s="14" t="str">
        <f t="shared" si="216"/>
        <v>Not Active</v>
      </c>
      <c r="O2779" s="14" t="str" cm="1">
        <f t="array" ref="O2779">_xlfn.IFS(M2779=0,"0",
M2779&lt;=10%,"0-10",
TRUE,"&gt;10"
)&amp;" "&amp;"% progress"</f>
        <v>0 % progress</v>
      </c>
      <c r="P2779" s="15">
        <f t="shared" si="217"/>
        <v>1</v>
      </c>
      <c r="Q2779" s="15">
        <f>COUNTIFS($G:$G,$G2779)</f>
        <v>4</v>
      </c>
      <c r="R2779" s="16">
        <f t="shared" si="218"/>
        <v>0.25</v>
      </c>
      <c r="S2779" s="15" t="str">
        <f t="shared" si="219"/>
        <v>no progress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/>
      <c r="AA2779" s="9">
        <v>0</v>
      </c>
      <c r="AB2779" s="9"/>
      <c r="AC2779" s="9">
        <v>0</v>
      </c>
      <c r="AD2779" s="9" t="s">
        <v>9977</v>
      </c>
      <c r="AE2779" s="9" t="s">
        <v>9976</v>
      </c>
      <c r="AF2779" s="9">
        <v>7</v>
      </c>
      <c r="AG2779" s="9"/>
      <c r="AH2779" s="9"/>
      <c r="AI2779" s="9"/>
      <c r="AJ2779" s="9"/>
    </row>
    <row r="2780" spans="1:36" x14ac:dyDescent="0.35">
      <c r="A2780" s="9" t="s">
        <v>3091</v>
      </c>
      <c r="B2780" s="9" t="s">
        <v>3092</v>
      </c>
      <c r="C2780" s="9" t="s">
        <v>14504</v>
      </c>
      <c r="D2780" s="9" t="s">
        <v>29</v>
      </c>
      <c r="E2780" s="9" t="s">
        <v>9972</v>
      </c>
      <c r="F2780" s="9" t="str">
        <f>_xlfn.XLOOKUP(E2780,Total_Enrolled!C:C,Total_Enrolled!C:C)</f>
        <v>2025em1200073@bitspilani-digital.edu.in</v>
      </c>
      <c r="G2780" s="9" t="s">
        <v>9973</v>
      </c>
      <c r="H2780" s="9" t="s">
        <v>14516</v>
      </c>
      <c r="I2780" s="9" t="s">
        <v>9974</v>
      </c>
      <c r="J2780" s="9" t="b">
        <v>1</v>
      </c>
      <c r="K2780" s="9">
        <v>26</v>
      </c>
      <c r="L2780" s="9">
        <f>_xlfn.XLOOKUP(B2780,Courses!A:A,Courses!H:H)</f>
        <v>36</v>
      </c>
      <c r="M2780" s="14">
        <f t="shared" si="215"/>
        <v>0.72222222222222221</v>
      </c>
      <c r="N2780" s="14" t="str">
        <f t="shared" si="216"/>
        <v>Active</v>
      </c>
      <c r="O2780" s="14" t="str" cm="1">
        <f t="array" ref="O2780">_xlfn.IFS(M2780=0,"0",
M2780&lt;=10%,"0-10",
TRUE,"&gt;10"
)&amp;" "&amp;"% progress"</f>
        <v>&gt;10 % progress</v>
      </c>
      <c r="P2780" s="15">
        <f t="shared" si="217"/>
        <v>0</v>
      </c>
      <c r="Q2780" s="15">
        <f>COUNTIFS($G:$G,$G2780)</f>
        <v>4</v>
      </c>
      <c r="R2780" s="16">
        <f t="shared" si="218"/>
        <v>0</v>
      </c>
      <c r="S2780" s="15" t="str">
        <f t="shared" si="219"/>
        <v>no 0% progess</v>
      </c>
      <c r="T2780" s="9">
        <v>0</v>
      </c>
      <c r="U2780" s="9">
        <v>3</v>
      </c>
      <c r="V2780" s="9">
        <v>3</v>
      </c>
      <c r="W2780" s="9">
        <v>0</v>
      </c>
      <c r="X2780" s="9">
        <v>0</v>
      </c>
      <c r="Y2780" s="9">
        <v>0</v>
      </c>
      <c r="Z2780" s="9"/>
      <c r="AA2780" s="9">
        <v>0</v>
      </c>
      <c r="AB2780" s="9"/>
      <c r="AC2780" s="9">
        <v>8410</v>
      </c>
      <c r="AD2780" s="9" t="s">
        <v>9978</v>
      </c>
      <c r="AE2780" s="9" t="s">
        <v>9976</v>
      </c>
      <c r="AF2780" s="9">
        <v>7</v>
      </c>
      <c r="AG2780" s="9"/>
      <c r="AH2780" s="9" t="s">
        <v>9979</v>
      </c>
      <c r="AI2780" s="9" t="s">
        <v>9980</v>
      </c>
      <c r="AJ2780" s="9" t="s">
        <v>9981</v>
      </c>
    </row>
    <row r="2781" spans="1:36" x14ac:dyDescent="0.35">
      <c r="A2781" s="9" t="s">
        <v>3086</v>
      </c>
      <c r="B2781" s="9" t="s">
        <v>35</v>
      </c>
      <c r="C2781" s="9" t="s">
        <v>14504</v>
      </c>
      <c r="D2781" s="9" t="s">
        <v>29</v>
      </c>
      <c r="E2781" s="9" t="s">
        <v>9972</v>
      </c>
      <c r="F2781" s="9" t="str">
        <f>_xlfn.XLOOKUP(E2781,Total_Enrolled!C:C,Total_Enrolled!C:C)</f>
        <v>2025em1200073@bitspilani-digital.edu.in</v>
      </c>
      <c r="G2781" s="9" t="s">
        <v>9973</v>
      </c>
      <c r="H2781" s="9" t="s">
        <v>14516</v>
      </c>
      <c r="I2781" s="9" t="s">
        <v>9974</v>
      </c>
      <c r="J2781" s="9" t="b">
        <v>1</v>
      </c>
      <c r="K2781" s="9">
        <v>21</v>
      </c>
      <c r="L2781" s="9">
        <f>_xlfn.XLOOKUP(B2781,Courses!A:A,Courses!H:H)</f>
        <v>68</v>
      </c>
      <c r="M2781" s="14">
        <f t="shared" si="215"/>
        <v>0.30882352941176472</v>
      </c>
      <c r="N2781" s="14" t="str">
        <f t="shared" si="216"/>
        <v>Active</v>
      </c>
      <c r="O2781" s="14" t="str" cm="1">
        <f t="array" ref="O2781">_xlfn.IFS(M2781=0,"0",
M2781&lt;=10%,"0-10",
TRUE,"&gt;10"
)&amp;" "&amp;"% progress"</f>
        <v>&gt;10 % progress</v>
      </c>
      <c r="P2781" s="15">
        <f t="shared" si="217"/>
        <v>0</v>
      </c>
      <c r="Q2781" s="15">
        <f>COUNTIFS($G:$G,$G2781)</f>
        <v>4</v>
      </c>
      <c r="R2781" s="16">
        <f t="shared" si="218"/>
        <v>0</v>
      </c>
      <c r="S2781" s="15" t="str">
        <f t="shared" si="219"/>
        <v>no 0% progess</v>
      </c>
      <c r="T2781" s="9">
        <v>0</v>
      </c>
      <c r="U2781" s="9">
        <v>4</v>
      </c>
      <c r="V2781" s="9">
        <v>4</v>
      </c>
      <c r="W2781" s="9">
        <v>0</v>
      </c>
      <c r="X2781" s="9">
        <v>0</v>
      </c>
      <c r="Y2781" s="9">
        <v>21</v>
      </c>
      <c r="Z2781" s="9"/>
      <c r="AA2781" s="9">
        <v>0</v>
      </c>
      <c r="AB2781" s="9"/>
      <c r="AC2781" s="9">
        <v>22453</v>
      </c>
      <c r="AD2781" s="9" t="s">
        <v>9982</v>
      </c>
      <c r="AE2781" s="9" t="s">
        <v>9976</v>
      </c>
      <c r="AF2781" s="9">
        <v>7</v>
      </c>
      <c r="AG2781" s="9"/>
      <c r="AH2781" s="9" t="s">
        <v>9983</v>
      </c>
      <c r="AI2781" s="9"/>
      <c r="AJ2781" s="9"/>
    </row>
    <row r="2782" spans="1:36" x14ac:dyDescent="0.35">
      <c r="A2782" s="9" t="s">
        <v>3086</v>
      </c>
      <c r="B2782" s="9" t="s">
        <v>35</v>
      </c>
      <c r="C2782" s="9" t="s">
        <v>14504</v>
      </c>
      <c r="D2782" s="9" t="s">
        <v>29</v>
      </c>
      <c r="E2782" s="9" t="s">
        <v>9984</v>
      </c>
      <c r="F2782" s="9" t="str">
        <f>_xlfn.XLOOKUP(E2782,Total_Enrolled!C:C,Total_Enrolled!C:C)</f>
        <v>2025em1200075@bitspilani-digital.edu.in</v>
      </c>
      <c r="G2782" s="9" t="s">
        <v>9985</v>
      </c>
      <c r="H2782" s="9" t="s">
        <v>14516</v>
      </c>
      <c r="I2782" s="9" t="s">
        <v>9986</v>
      </c>
      <c r="J2782" s="9" t="b">
        <v>1</v>
      </c>
      <c r="K2782" s="9">
        <v>24</v>
      </c>
      <c r="L2782" s="9">
        <f>_xlfn.XLOOKUP(B2782,Courses!A:A,Courses!H:H)</f>
        <v>68</v>
      </c>
      <c r="M2782" s="14">
        <f t="shared" si="215"/>
        <v>0.35294117647058826</v>
      </c>
      <c r="N2782" s="14" t="str">
        <f t="shared" si="216"/>
        <v>Active</v>
      </c>
      <c r="O2782" s="14" t="str" cm="1">
        <f t="array" ref="O2782">_xlfn.IFS(M2782=0,"0",
M2782&lt;=10%,"0-10",
TRUE,"&gt;10"
)&amp;" "&amp;"% progress"</f>
        <v>&gt;10 % progress</v>
      </c>
      <c r="P2782" s="15">
        <f t="shared" si="217"/>
        <v>0</v>
      </c>
      <c r="Q2782" s="15">
        <f>COUNTIFS($G:$G,$G2782)</f>
        <v>4</v>
      </c>
      <c r="R2782" s="16">
        <f t="shared" si="218"/>
        <v>0</v>
      </c>
      <c r="S2782" s="15" t="str">
        <f t="shared" si="219"/>
        <v>no 0% progess</v>
      </c>
      <c r="T2782" s="9">
        <v>0</v>
      </c>
      <c r="U2782" s="9">
        <v>5</v>
      </c>
      <c r="V2782" s="9">
        <v>5</v>
      </c>
      <c r="W2782" s="9">
        <v>0</v>
      </c>
      <c r="X2782" s="9">
        <v>0</v>
      </c>
      <c r="Y2782" s="9">
        <v>0</v>
      </c>
      <c r="Z2782" s="9"/>
      <c r="AA2782" s="9">
        <v>0</v>
      </c>
      <c r="AB2782" s="9"/>
      <c r="AC2782" s="9">
        <v>41845</v>
      </c>
      <c r="AD2782" s="9" t="s">
        <v>9988</v>
      </c>
      <c r="AE2782" s="9" t="s">
        <v>9987</v>
      </c>
      <c r="AF2782" s="9">
        <v>26</v>
      </c>
      <c r="AG2782" s="9"/>
      <c r="AH2782" s="9" t="s">
        <v>9989</v>
      </c>
      <c r="AI2782" s="9"/>
      <c r="AJ2782" s="9"/>
    </row>
    <row r="2783" spans="1:36" x14ac:dyDescent="0.35">
      <c r="A2783" s="9" t="s">
        <v>3091</v>
      </c>
      <c r="B2783" s="9" t="s">
        <v>3092</v>
      </c>
      <c r="C2783" s="9" t="s">
        <v>14504</v>
      </c>
      <c r="D2783" s="9" t="s">
        <v>29</v>
      </c>
      <c r="E2783" s="9" t="s">
        <v>9984</v>
      </c>
      <c r="F2783" s="9" t="str">
        <f>_xlfn.XLOOKUP(E2783,Total_Enrolled!C:C,Total_Enrolled!C:C)</f>
        <v>2025em1200075@bitspilani-digital.edu.in</v>
      </c>
      <c r="G2783" s="9" t="s">
        <v>9985</v>
      </c>
      <c r="H2783" s="9" t="s">
        <v>14516</v>
      </c>
      <c r="I2783" s="9" t="s">
        <v>9986</v>
      </c>
      <c r="J2783" s="9" t="b">
        <v>1</v>
      </c>
      <c r="K2783" s="9">
        <v>23</v>
      </c>
      <c r="L2783" s="9">
        <f>_xlfn.XLOOKUP(B2783,Courses!A:A,Courses!H:H)</f>
        <v>36</v>
      </c>
      <c r="M2783" s="14">
        <f t="shared" si="215"/>
        <v>0.63888888888888884</v>
      </c>
      <c r="N2783" s="14" t="str">
        <f t="shared" si="216"/>
        <v>Active</v>
      </c>
      <c r="O2783" s="14" t="str" cm="1">
        <f t="array" ref="O2783">_xlfn.IFS(M2783=0,"0",
M2783&lt;=10%,"0-10",
TRUE,"&gt;10"
)&amp;" "&amp;"% progress"</f>
        <v>&gt;10 % progress</v>
      </c>
      <c r="P2783" s="15">
        <f t="shared" si="217"/>
        <v>0</v>
      </c>
      <c r="Q2783" s="15">
        <f>COUNTIFS($G:$G,$G2783)</f>
        <v>4</v>
      </c>
      <c r="R2783" s="16">
        <f t="shared" si="218"/>
        <v>0</v>
      </c>
      <c r="S2783" s="15" t="str">
        <f t="shared" si="219"/>
        <v>no 0% progess</v>
      </c>
      <c r="T2783" s="9">
        <v>0</v>
      </c>
      <c r="U2783" s="9">
        <v>3</v>
      </c>
      <c r="V2783" s="9">
        <v>4</v>
      </c>
      <c r="W2783" s="9">
        <v>0</v>
      </c>
      <c r="X2783" s="9">
        <v>0</v>
      </c>
      <c r="Y2783" s="9">
        <v>0</v>
      </c>
      <c r="Z2783" s="9"/>
      <c r="AA2783" s="9">
        <v>0</v>
      </c>
      <c r="AB2783" s="9"/>
      <c r="AC2783" s="9">
        <v>35921</v>
      </c>
      <c r="AD2783" s="9" t="s">
        <v>9990</v>
      </c>
      <c r="AE2783" s="9" t="s">
        <v>9987</v>
      </c>
      <c r="AF2783" s="9">
        <v>26</v>
      </c>
      <c r="AG2783" s="9"/>
      <c r="AH2783" s="9" t="s">
        <v>9991</v>
      </c>
      <c r="AI2783" s="9" t="s">
        <v>9992</v>
      </c>
      <c r="AJ2783" s="9" t="s">
        <v>9993</v>
      </c>
    </row>
    <row r="2784" spans="1:36" x14ac:dyDescent="0.35">
      <c r="A2784" s="9" t="s">
        <v>3095</v>
      </c>
      <c r="B2784" s="9" t="s">
        <v>38</v>
      </c>
      <c r="C2784" s="9" t="s">
        <v>14504</v>
      </c>
      <c r="D2784" s="9" t="s">
        <v>29</v>
      </c>
      <c r="E2784" s="9" t="s">
        <v>9984</v>
      </c>
      <c r="F2784" s="9" t="str">
        <f>_xlfn.XLOOKUP(E2784,Total_Enrolled!C:C,Total_Enrolled!C:C)</f>
        <v>2025em1200075@bitspilani-digital.edu.in</v>
      </c>
      <c r="G2784" s="9" t="s">
        <v>9985</v>
      </c>
      <c r="H2784" s="9" t="s">
        <v>14516</v>
      </c>
      <c r="I2784" s="9" t="s">
        <v>9986</v>
      </c>
      <c r="J2784" s="9" t="b">
        <v>1</v>
      </c>
      <c r="K2784" s="9">
        <v>19</v>
      </c>
      <c r="L2784" s="9">
        <f>_xlfn.XLOOKUP(B2784,Courses!A:A,Courses!H:H)</f>
        <v>42</v>
      </c>
      <c r="M2784" s="14">
        <f t="shared" si="215"/>
        <v>0.45238095238095238</v>
      </c>
      <c r="N2784" s="14" t="str">
        <f t="shared" si="216"/>
        <v>Active</v>
      </c>
      <c r="O2784" s="14" t="str" cm="1">
        <f t="array" ref="O2784">_xlfn.IFS(M2784=0,"0",
M2784&lt;=10%,"0-10",
TRUE,"&gt;10"
)&amp;" "&amp;"% progress"</f>
        <v>&gt;10 % progress</v>
      </c>
      <c r="P2784" s="15">
        <f t="shared" si="217"/>
        <v>0</v>
      </c>
      <c r="Q2784" s="15">
        <f>COUNTIFS($G:$G,$G2784)</f>
        <v>4</v>
      </c>
      <c r="R2784" s="16">
        <f t="shared" si="218"/>
        <v>0</v>
      </c>
      <c r="S2784" s="15" t="str">
        <f t="shared" si="219"/>
        <v>no 0% progess</v>
      </c>
      <c r="T2784" s="9">
        <v>0</v>
      </c>
      <c r="U2784" s="9">
        <v>1</v>
      </c>
      <c r="V2784" s="9">
        <v>1</v>
      </c>
      <c r="W2784" s="9">
        <v>0</v>
      </c>
      <c r="X2784" s="9">
        <v>0</v>
      </c>
      <c r="Y2784" s="9">
        <v>0</v>
      </c>
      <c r="Z2784" s="9"/>
      <c r="AA2784" s="9">
        <v>0</v>
      </c>
      <c r="AB2784" s="9"/>
      <c r="AC2784" s="9">
        <v>17340</v>
      </c>
      <c r="AD2784" s="9" t="s">
        <v>9994</v>
      </c>
      <c r="AE2784" s="9" t="s">
        <v>9987</v>
      </c>
      <c r="AF2784" s="9">
        <v>26</v>
      </c>
      <c r="AG2784" s="9"/>
      <c r="AH2784" s="9" t="s">
        <v>9995</v>
      </c>
      <c r="AI2784" s="9" t="s">
        <v>9996</v>
      </c>
      <c r="AJ2784" s="9" t="s">
        <v>9997</v>
      </c>
    </row>
    <row r="2785" spans="1:36" x14ac:dyDescent="0.35">
      <c r="A2785" s="9" t="s">
        <v>3089</v>
      </c>
      <c r="B2785" s="9" t="s">
        <v>36</v>
      </c>
      <c r="C2785" s="9" t="s">
        <v>14504</v>
      </c>
      <c r="D2785" s="9" t="s">
        <v>29</v>
      </c>
      <c r="E2785" s="9" t="s">
        <v>9984</v>
      </c>
      <c r="F2785" s="9" t="str">
        <f>_xlfn.XLOOKUP(E2785,Total_Enrolled!C:C,Total_Enrolled!C:C)</f>
        <v>2025em1200075@bitspilani-digital.edu.in</v>
      </c>
      <c r="G2785" s="9" t="s">
        <v>9985</v>
      </c>
      <c r="H2785" s="9" t="s">
        <v>14516</v>
      </c>
      <c r="I2785" s="9" t="s">
        <v>9986</v>
      </c>
      <c r="J2785" s="9" t="b">
        <v>1</v>
      </c>
      <c r="K2785" s="9">
        <v>23</v>
      </c>
      <c r="L2785" s="9">
        <f>_xlfn.XLOOKUP(B2785,Courses!A:A,Courses!H:H)</f>
        <v>85</v>
      </c>
      <c r="M2785" s="14">
        <f t="shared" si="215"/>
        <v>0.27058823529411763</v>
      </c>
      <c r="N2785" s="14" t="str">
        <f t="shared" si="216"/>
        <v>Active</v>
      </c>
      <c r="O2785" s="14" t="str" cm="1">
        <f t="array" ref="O2785">_xlfn.IFS(M2785=0,"0",
M2785&lt;=10%,"0-10",
TRUE,"&gt;10"
)&amp;" "&amp;"% progress"</f>
        <v>&gt;10 % progress</v>
      </c>
      <c r="P2785" s="15">
        <f t="shared" si="217"/>
        <v>0</v>
      </c>
      <c r="Q2785" s="15">
        <f>COUNTIFS($G:$G,$G2785)</f>
        <v>4</v>
      </c>
      <c r="R2785" s="16">
        <f t="shared" si="218"/>
        <v>0</v>
      </c>
      <c r="S2785" s="15" t="str">
        <f t="shared" si="219"/>
        <v>no 0% progess</v>
      </c>
      <c r="T2785" s="9">
        <v>0</v>
      </c>
      <c r="U2785" s="9">
        <v>3</v>
      </c>
      <c r="V2785" s="9">
        <v>6</v>
      </c>
      <c r="W2785" s="9">
        <v>0</v>
      </c>
      <c r="X2785" s="9">
        <v>0</v>
      </c>
      <c r="Y2785" s="9">
        <v>0</v>
      </c>
      <c r="Z2785" s="9"/>
      <c r="AA2785" s="9">
        <v>0</v>
      </c>
      <c r="AB2785" s="9"/>
      <c r="AC2785" s="9">
        <v>18264</v>
      </c>
      <c r="AD2785" s="9" t="s">
        <v>9998</v>
      </c>
      <c r="AE2785" s="9" t="s">
        <v>9987</v>
      </c>
      <c r="AF2785" s="9">
        <v>26</v>
      </c>
      <c r="AG2785" s="9"/>
      <c r="AH2785" s="9" t="s">
        <v>9999</v>
      </c>
      <c r="AI2785" s="9"/>
      <c r="AJ2785" s="9"/>
    </row>
    <row r="2786" spans="1:36" x14ac:dyDescent="0.35">
      <c r="A2786" s="9" t="s">
        <v>3089</v>
      </c>
      <c r="B2786" s="9" t="s">
        <v>36</v>
      </c>
      <c r="C2786" s="9" t="s">
        <v>14504</v>
      </c>
      <c r="D2786" s="9" t="s">
        <v>29</v>
      </c>
      <c r="E2786" s="9" t="s">
        <v>10000</v>
      </c>
      <c r="F2786" s="9" t="str">
        <f>_xlfn.XLOOKUP(E2786,Total_Enrolled!C:C,Total_Enrolled!C:C)</f>
        <v>2025em1200076@bitspilani-digital.edu.in</v>
      </c>
      <c r="G2786" s="9" t="s">
        <v>10001</v>
      </c>
      <c r="H2786" s="9" t="s">
        <v>14516</v>
      </c>
      <c r="I2786" s="9" t="s">
        <v>10002</v>
      </c>
      <c r="J2786" s="9" t="b">
        <v>1</v>
      </c>
      <c r="K2786" s="9">
        <v>0</v>
      </c>
      <c r="L2786" s="9">
        <f>_xlfn.XLOOKUP(B2786,Courses!A:A,Courses!H:H)</f>
        <v>85</v>
      </c>
      <c r="M2786" s="14">
        <f t="shared" si="215"/>
        <v>0</v>
      </c>
      <c r="N2786" s="14" t="str">
        <f t="shared" si="216"/>
        <v>Not Active</v>
      </c>
      <c r="O2786" s="14" t="str" cm="1">
        <f t="array" ref="O2786">_xlfn.IFS(M2786=0,"0",
M2786&lt;=10%,"0-10",
TRUE,"&gt;10"
)&amp;" "&amp;"% progress"</f>
        <v>0 % progress</v>
      </c>
      <c r="P2786" s="15">
        <f t="shared" si="217"/>
        <v>1</v>
      </c>
      <c r="Q2786" s="15">
        <f>COUNTIFS($G:$G,$G2786)</f>
        <v>4</v>
      </c>
      <c r="R2786" s="16">
        <f t="shared" si="218"/>
        <v>0.25</v>
      </c>
      <c r="S2786" s="15" t="str">
        <f t="shared" si="219"/>
        <v>no progress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/>
      <c r="AA2786" s="9">
        <v>0</v>
      </c>
      <c r="AB2786" s="9"/>
      <c r="AC2786" s="9">
        <v>0</v>
      </c>
      <c r="AD2786" s="9"/>
      <c r="AE2786" s="9" t="s">
        <v>10003</v>
      </c>
      <c r="AF2786" s="9">
        <v>4</v>
      </c>
      <c r="AG2786" s="9"/>
      <c r="AH2786" s="9"/>
      <c r="AI2786" s="9"/>
      <c r="AJ2786" s="9"/>
    </row>
    <row r="2787" spans="1:36" x14ac:dyDescent="0.35">
      <c r="A2787" s="9" t="s">
        <v>3095</v>
      </c>
      <c r="B2787" s="9" t="s">
        <v>38</v>
      </c>
      <c r="C2787" s="9" t="s">
        <v>14504</v>
      </c>
      <c r="D2787" s="9" t="s">
        <v>29</v>
      </c>
      <c r="E2787" s="9" t="s">
        <v>10000</v>
      </c>
      <c r="F2787" s="9" t="str">
        <f>_xlfn.XLOOKUP(E2787,Total_Enrolled!C:C,Total_Enrolled!C:C)</f>
        <v>2025em1200076@bitspilani-digital.edu.in</v>
      </c>
      <c r="G2787" s="9" t="s">
        <v>10001</v>
      </c>
      <c r="H2787" s="9" t="s">
        <v>14516</v>
      </c>
      <c r="I2787" s="9" t="s">
        <v>10002</v>
      </c>
      <c r="J2787" s="9" t="b">
        <v>1</v>
      </c>
      <c r="K2787" s="9">
        <v>0</v>
      </c>
      <c r="L2787" s="9">
        <f>_xlfn.XLOOKUP(B2787,Courses!A:A,Courses!H:H)</f>
        <v>42</v>
      </c>
      <c r="M2787" s="14">
        <f t="shared" si="215"/>
        <v>0</v>
      </c>
      <c r="N2787" s="14" t="str">
        <f t="shared" si="216"/>
        <v>Not Active</v>
      </c>
      <c r="O2787" s="14" t="str" cm="1">
        <f t="array" ref="O2787">_xlfn.IFS(M2787=0,"0",
M2787&lt;=10%,"0-10",
TRUE,"&gt;10"
)&amp;" "&amp;"% progress"</f>
        <v>0 % progress</v>
      </c>
      <c r="P2787" s="15">
        <f t="shared" si="217"/>
        <v>1</v>
      </c>
      <c r="Q2787" s="15">
        <f>COUNTIFS($G:$G,$G2787)</f>
        <v>4</v>
      </c>
      <c r="R2787" s="16">
        <f t="shared" si="218"/>
        <v>0.25</v>
      </c>
      <c r="S2787" s="15" t="str">
        <f t="shared" si="219"/>
        <v>no progress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/>
      <c r="AA2787" s="9">
        <v>0</v>
      </c>
      <c r="AB2787" s="9"/>
      <c r="AC2787" s="9">
        <v>0</v>
      </c>
      <c r="AD2787" s="9"/>
      <c r="AE2787" s="9" t="s">
        <v>10003</v>
      </c>
      <c r="AF2787" s="9">
        <v>4</v>
      </c>
      <c r="AG2787" s="9"/>
      <c r="AH2787" s="9"/>
      <c r="AI2787" s="9"/>
      <c r="AJ2787" s="9"/>
    </row>
    <row r="2788" spans="1:36" x14ac:dyDescent="0.35">
      <c r="A2788" s="9" t="s">
        <v>3091</v>
      </c>
      <c r="B2788" s="9" t="s">
        <v>3092</v>
      </c>
      <c r="C2788" s="9" t="s">
        <v>14504</v>
      </c>
      <c r="D2788" s="9" t="s">
        <v>29</v>
      </c>
      <c r="E2788" s="9" t="s">
        <v>10000</v>
      </c>
      <c r="F2788" s="9" t="str">
        <f>_xlfn.XLOOKUP(E2788,Total_Enrolled!C:C,Total_Enrolled!C:C)</f>
        <v>2025em1200076@bitspilani-digital.edu.in</v>
      </c>
      <c r="G2788" s="9" t="s">
        <v>10001</v>
      </c>
      <c r="H2788" s="9" t="s">
        <v>14516</v>
      </c>
      <c r="I2788" s="9" t="s">
        <v>10002</v>
      </c>
      <c r="J2788" s="9" t="b">
        <v>1</v>
      </c>
      <c r="K2788" s="9">
        <v>0</v>
      </c>
      <c r="L2788" s="9">
        <f>_xlfn.XLOOKUP(B2788,Courses!A:A,Courses!H:H)</f>
        <v>36</v>
      </c>
      <c r="M2788" s="14">
        <f t="shared" si="215"/>
        <v>0</v>
      </c>
      <c r="N2788" s="14" t="str">
        <f t="shared" si="216"/>
        <v>Not Active</v>
      </c>
      <c r="O2788" s="14" t="str" cm="1">
        <f t="array" ref="O2788">_xlfn.IFS(M2788=0,"0",
M2788&lt;=10%,"0-10",
TRUE,"&gt;10"
)&amp;" "&amp;"% progress"</f>
        <v>0 % progress</v>
      </c>
      <c r="P2788" s="15">
        <f t="shared" si="217"/>
        <v>1</v>
      </c>
      <c r="Q2788" s="15">
        <f>COUNTIFS($G:$G,$G2788)</f>
        <v>4</v>
      </c>
      <c r="R2788" s="16">
        <f t="shared" si="218"/>
        <v>0.25</v>
      </c>
      <c r="S2788" s="15" t="str">
        <f t="shared" si="219"/>
        <v>no progress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/>
      <c r="AA2788" s="9">
        <v>0</v>
      </c>
      <c r="AB2788" s="9"/>
      <c r="AC2788" s="9">
        <v>0</v>
      </c>
      <c r="AD2788" s="9"/>
      <c r="AE2788" s="9" t="s">
        <v>10003</v>
      </c>
      <c r="AF2788" s="9">
        <v>4</v>
      </c>
      <c r="AG2788" s="9"/>
      <c r="AH2788" s="9"/>
      <c r="AI2788" s="9"/>
      <c r="AJ2788" s="9"/>
    </row>
    <row r="2789" spans="1:36" x14ac:dyDescent="0.35">
      <c r="A2789" s="9" t="s">
        <v>3086</v>
      </c>
      <c r="B2789" s="9" t="s">
        <v>35</v>
      </c>
      <c r="C2789" s="9" t="s">
        <v>14504</v>
      </c>
      <c r="D2789" s="9" t="s">
        <v>29</v>
      </c>
      <c r="E2789" s="9" t="s">
        <v>10000</v>
      </c>
      <c r="F2789" s="9" t="str">
        <f>_xlfn.XLOOKUP(E2789,Total_Enrolled!C:C,Total_Enrolled!C:C)</f>
        <v>2025em1200076@bitspilani-digital.edu.in</v>
      </c>
      <c r="G2789" s="9" t="s">
        <v>10001</v>
      </c>
      <c r="H2789" s="9" t="s">
        <v>14516</v>
      </c>
      <c r="I2789" s="9" t="s">
        <v>10002</v>
      </c>
      <c r="J2789" s="9" t="b">
        <v>1</v>
      </c>
      <c r="K2789" s="9">
        <v>3</v>
      </c>
      <c r="L2789" s="9">
        <f>_xlfn.XLOOKUP(B2789,Courses!A:A,Courses!H:H)</f>
        <v>68</v>
      </c>
      <c r="M2789" s="14">
        <f t="shared" si="215"/>
        <v>4.4117647058823532E-2</v>
      </c>
      <c r="N2789" s="14" t="str">
        <f t="shared" si="216"/>
        <v>Active</v>
      </c>
      <c r="O2789" s="14" t="str" cm="1">
        <f t="array" ref="O2789">_xlfn.IFS(M2789=0,"0",
M2789&lt;=10%,"0-10",
TRUE,"&gt;10"
)&amp;" "&amp;"% progress"</f>
        <v>0-10 % progress</v>
      </c>
      <c r="P2789" s="15">
        <f t="shared" si="217"/>
        <v>0</v>
      </c>
      <c r="Q2789" s="15">
        <f>COUNTIFS($G:$G,$G2789)</f>
        <v>4</v>
      </c>
      <c r="R2789" s="16">
        <f t="shared" si="218"/>
        <v>0</v>
      </c>
      <c r="S2789" s="15" t="str">
        <f t="shared" si="219"/>
        <v>no 0% progess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12</v>
      </c>
      <c r="Z2789" s="9"/>
      <c r="AA2789" s="9">
        <v>0</v>
      </c>
      <c r="AB2789" s="9"/>
      <c r="AC2789" s="9">
        <v>183</v>
      </c>
      <c r="AD2789" s="9" t="s">
        <v>10004</v>
      </c>
      <c r="AE2789" s="9" t="s">
        <v>10003</v>
      </c>
      <c r="AF2789" s="9">
        <v>4</v>
      </c>
      <c r="AG2789" s="9"/>
      <c r="AH2789" s="9"/>
      <c r="AI2789" s="9"/>
      <c r="AJ2789" s="9"/>
    </row>
    <row r="2790" spans="1:36" x14ac:dyDescent="0.35">
      <c r="A2790" s="9" t="s">
        <v>3086</v>
      </c>
      <c r="B2790" s="9" t="s">
        <v>35</v>
      </c>
      <c r="C2790" s="9" t="s">
        <v>14504</v>
      </c>
      <c r="D2790" s="9" t="s">
        <v>29</v>
      </c>
      <c r="E2790" s="9" t="s">
        <v>10005</v>
      </c>
      <c r="F2790" s="9" t="str">
        <f>_xlfn.XLOOKUP(E2790,Total_Enrolled!C:C,Total_Enrolled!C:C)</f>
        <v>2025em1200077@bitspilani-digital.edu.in</v>
      </c>
      <c r="G2790" s="9" t="s">
        <v>10006</v>
      </c>
      <c r="H2790" s="9" t="s">
        <v>14516</v>
      </c>
      <c r="I2790" s="9" t="s">
        <v>10007</v>
      </c>
      <c r="J2790" s="9" t="b">
        <v>1</v>
      </c>
      <c r="K2790" s="9">
        <v>22</v>
      </c>
      <c r="L2790" s="9">
        <f>_xlfn.XLOOKUP(B2790,Courses!A:A,Courses!H:H)</f>
        <v>68</v>
      </c>
      <c r="M2790" s="14">
        <f t="shared" si="215"/>
        <v>0.3235294117647059</v>
      </c>
      <c r="N2790" s="14" t="str">
        <f t="shared" si="216"/>
        <v>Active</v>
      </c>
      <c r="O2790" s="14" t="str" cm="1">
        <f t="array" ref="O2790">_xlfn.IFS(M2790=0,"0",
M2790&lt;=10%,"0-10",
TRUE,"&gt;10"
)&amp;" "&amp;"% progress"</f>
        <v>&gt;10 % progress</v>
      </c>
      <c r="P2790" s="15">
        <f t="shared" si="217"/>
        <v>0</v>
      </c>
      <c r="Q2790" s="15">
        <f>COUNTIFS($G:$G,$G2790)</f>
        <v>4</v>
      </c>
      <c r="R2790" s="16">
        <f t="shared" si="218"/>
        <v>0</v>
      </c>
      <c r="S2790" s="15" t="str">
        <f t="shared" si="219"/>
        <v>no 0% progess</v>
      </c>
      <c r="T2790" s="9">
        <v>0</v>
      </c>
      <c r="U2790" s="9">
        <v>2</v>
      </c>
      <c r="V2790" s="9">
        <v>2</v>
      </c>
      <c r="W2790" s="9">
        <v>0</v>
      </c>
      <c r="X2790" s="9">
        <v>0</v>
      </c>
      <c r="Y2790" s="9">
        <v>0</v>
      </c>
      <c r="Z2790" s="9"/>
      <c r="AA2790" s="9">
        <v>0</v>
      </c>
      <c r="AB2790" s="9"/>
      <c r="AC2790" s="9">
        <v>6053</v>
      </c>
      <c r="AD2790" s="9" t="s">
        <v>10009</v>
      </c>
      <c r="AE2790" s="9" t="s">
        <v>10008</v>
      </c>
      <c r="AF2790" s="9">
        <v>10</v>
      </c>
      <c r="AG2790" s="9"/>
      <c r="AH2790" s="9" t="s">
        <v>10010</v>
      </c>
      <c r="AI2790" s="9"/>
      <c r="AJ2790" s="9"/>
    </row>
    <row r="2791" spans="1:36" x14ac:dyDescent="0.35">
      <c r="A2791" s="9" t="s">
        <v>3091</v>
      </c>
      <c r="B2791" s="9" t="s">
        <v>3092</v>
      </c>
      <c r="C2791" s="9" t="s">
        <v>14504</v>
      </c>
      <c r="D2791" s="9" t="s">
        <v>29</v>
      </c>
      <c r="E2791" s="9" t="s">
        <v>10005</v>
      </c>
      <c r="F2791" s="9" t="str">
        <f>_xlfn.XLOOKUP(E2791,Total_Enrolled!C:C,Total_Enrolled!C:C)</f>
        <v>2025em1200077@bitspilani-digital.edu.in</v>
      </c>
      <c r="G2791" s="9" t="s">
        <v>10006</v>
      </c>
      <c r="H2791" s="9" t="s">
        <v>14516</v>
      </c>
      <c r="I2791" s="9" t="s">
        <v>10007</v>
      </c>
      <c r="J2791" s="9" t="b">
        <v>1</v>
      </c>
      <c r="K2791" s="9">
        <v>16</v>
      </c>
      <c r="L2791" s="9">
        <f>_xlfn.XLOOKUP(B2791,Courses!A:A,Courses!H:H)</f>
        <v>36</v>
      </c>
      <c r="M2791" s="14">
        <f t="shared" si="215"/>
        <v>0.44444444444444442</v>
      </c>
      <c r="N2791" s="14" t="str">
        <f t="shared" si="216"/>
        <v>Active</v>
      </c>
      <c r="O2791" s="14" t="str" cm="1">
        <f t="array" ref="O2791">_xlfn.IFS(M2791=0,"0",
M2791&lt;=10%,"0-10",
TRUE,"&gt;10"
)&amp;" "&amp;"% progress"</f>
        <v>&gt;10 % progress</v>
      </c>
      <c r="P2791" s="15">
        <f t="shared" si="217"/>
        <v>0</v>
      </c>
      <c r="Q2791" s="15">
        <f>COUNTIFS($G:$G,$G2791)</f>
        <v>4</v>
      </c>
      <c r="R2791" s="16">
        <f t="shared" si="218"/>
        <v>0</v>
      </c>
      <c r="S2791" s="15" t="str">
        <f t="shared" si="219"/>
        <v>no 0% progess</v>
      </c>
      <c r="T2791" s="9">
        <v>0</v>
      </c>
      <c r="U2791" s="9">
        <v>2</v>
      </c>
      <c r="V2791" s="9">
        <v>2</v>
      </c>
      <c r="W2791" s="9">
        <v>0</v>
      </c>
      <c r="X2791" s="9">
        <v>0</v>
      </c>
      <c r="Y2791" s="9">
        <v>0</v>
      </c>
      <c r="Z2791" s="9"/>
      <c r="AA2791" s="9">
        <v>0</v>
      </c>
      <c r="AB2791" s="9"/>
      <c r="AC2791" s="9">
        <v>17769</v>
      </c>
      <c r="AD2791" s="9" t="s">
        <v>10011</v>
      </c>
      <c r="AE2791" s="9" t="s">
        <v>10008</v>
      </c>
      <c r="AF2791" s="9">
        <v>10</v>
      </c>
      <c r="AG2791" s="9"/>
      <c r="AH2791" s="9" t="s">
        <v>10012</v>
      </c>
      <c r="AI2791" s="9" t="s">
        <v>10013</v>
      </c>
      <c r="AJ2791" s="9" t="s">
        <v>10014</v>
      </c>
    </row>
    <row r="2792" spans="1:36" x14ac:dyDescent="0.35">
      <c r="A2792" s="9" t="s">
        <v>3095</v>
      </c>
      <c r="B2792" s="9" t="s">
        <v>38</v>
      </c>
      <c r="C2792" s="9" t="s">
        <v>14504</v>
      </c>
      <c r="D2792" s="9" t="s">
        <v>29</v>
      </c>
      <c r="E2792" s="9" t="s">
        <v>10005</v>
      </c>
      <c r="F2792" s="9" t="str">
        <f>_xlfn.XLOOKUP(E2792,Total_Enrolled!C:C,Total_Enrolled!C:C)</f>
        <v>2025em1200077@bitspilani-digital.edu.in</v>
      </c>
      <c r="G2792" s="9" t="s">
        <v>10006</v>
      </c>
      <c r="H2792" s="9" t="s">
        <v>14516</v>
      </c>
      <c r="I2792" s="9" t="s">
        <v>10007</v>
      </c>
      <c r="J2792" s="9" t="b">
        <v>1</v>
      </c>
      <c r="K2792" s="9">
        <v>0</v>
      </c>
      <c r="L2792" s="9">
        <f>_xlfn.XLOOKUP(B2792,Courses!A:A,Courses!H:H)</f>
        <v>42</v>
      </c>
      <c r="M2792" s="14">
        <f t="shared" si="215"/>
        <v>0</v>
      </c>
      <c r="N2792" s="14" t="str">
        <f t="shared" si="216"/>
        <v>Not Active</v>
      </c>
      <c r="O2792" s="14" t="str" cm="1">
        <f t="array" ref="O2792">_xlfn.IFS(M2792=0,"0",
M2792&lt;=10%,"0-10",
TRUE,"&gt;10"
)&amp;" "&amp;"% progress"</f>
        <v>0 % progress</v>
      </c>
      <c r="P2792" s="15">
        <f t="shared" si="217"/>
        <v>1</v>
      </c>
      <c r="Q2792" s="15">
        <f>COUNTIFS($G:$G,$G2792)</f>
        <v>4</v>
      </c>
      <c r="R2792" s="16">
        <f t="shared" si="218"/>
        <v>0.25</v>
      </c>
      <c r="S2792" s="15" t="str">
        <f t="shared" si="219"/>
        <v>no progress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/>
      <c r="AA2792" s="9">
        <v>0</v>
      </c>
      <c r="AB2792" s="9"/>
      <c r="AC2792" s="9">
        <v>0</v>
      </c>
      <c r="AD2792" s="9" t="s">
        <v>10015</v>
      </c>
      <c r="AE2792" s="9" t="s">
        <v>10008</v>
      </c>
      <c r="AF2792" s="9">
        <v>10</v>
      </c>
      <c r="AG2792" s="9"/>
      <c r="AH2792" s="9"/>
      <c r="AI2792" s="9"/>
      <c r="AJ2792" s="9"/>
    </row>
    <row r="2793" spans="1:36" x14ac:dyDescent="0.35">
      <c r="A2793" s="9" t="s">
        <v>3089</v>
      </c>
      <c r="B2793" s="9" t="s">
        <v>36</v>
      </c>
      <c r="C2793" s="9" t="s">
        <v>14504</v>
      </c>
      <c r="D2793" s="9" t="s">
        <v>29</v>
      </c>
      <c r="E2793" s="9" t="s">
        <v>10005</v>
      </c>
      <c r="F2793" s="9" t="str">
        <f>_xlfn.XLOOKUP(E2793,Total_Enrolled!C:C,Total_Enrolled!C:C)</f>
        <v>2025em1200077@bitspilani-digital.edu.in</v>
      </c>
      <c r="G2793" s="9" t="s">
        <v>10006</v>
      </c>
      <c r="H2793" s="9" t="s">
        <v>14516</v>
      </c>
      <c r="I2793" s="9" t="s">
        <v>10007</v>
      </c>
      <c r="J2793" s="9" t="b">
        <v>1</v>
      </c>
      <c r="K2793" s="9">
        <v>62</v>
      </c>
      <c r="L2793" s="9">
        <f>_xlfn.XLOOKUP(B2793,Courses!A:A,Courses!H:H)</f>
        <v>85</v>
      </c>
      <c r="M2793" s="14">
        <f t="shared" si="215"/>
        <v>0.72941176470588232</v>
      </c>
      <c r="N2793" s="14" t="str">
        <f t="shared" si="216"/>
        <v>Active</v>
      </c>
      <c r="O2793" s="14" t="str" cm="1">
        <f t="array" ref="O2793">_xlfn.IFS(M2793=0,"0",
M2793&lt;=10%,"0-10",
TRUE,"&gt;10"
)&amp;" "&amp;"% progress"</f>
        <v>&gt;10 % progress</v>
      </c>
      <c r="P2793" s="15">
        <f t="shared" si="217"/>
        <v>0</v>
      </c>
      <c r="Q2793" s="15">
        <f>COUNTIFS($G:$G,$G2793)</f>
        <v>4</v>
      </c>
      <c r="R2793" s="16">
        <f t="shared" si="218"/>
        <v>0</v>
      </c>
      <c r="S2793" s="15" t="str">
        <f t="shared" si="219"/>
        <v>no 0% progess</v>
      </c>
      <c r="T2793" s="9">
        <v>0</v>
      </c>
      <c r="U2793" s="9">
        <v>10</v>
      </c>
      <c r="V2793" s="9">
        <v>10</v>
      </c>
      <c r="W2793" s="9">
        <v>0</v>
      </c>
      <c r="X2793" s="9">
        <v>0</v>
      </c>
      <c r="Y2793" s="9">
        <v>0</v>
      </c>
      <c r="Z2793" s="9"/>
      <c r="AA2793" s="9">
        <v>0</v>
      </c>
      <c r="AB2793" s="9"/>
      <c r="AC2793" s="9">
        <v>87715</v>
      </c>
      <c r="AD2793" s="9" t="s">
        <v>10016</v>
      </c>
      <c r="AE2793" s="9" t="s">
        <v>10008</v>
      </c>
      <c r="AF2793" s="9">
        <v>10</v>
      </c>
      <c r="AG2793" s="9"/>
      <c r="AH2793" s="9" t="s">
        <v>10017</v>
      </c>
      <c r="AI2793" s="9"/>
      <c r="AJ2793" s="9"/>
    </row>
    <row r="2794" spans="1:36" x14ac:dyDescent="0.35">
      <c r="A2794" s="9" t="s">
        <v>3089</v>
      </c>
      <c r="B2794" s="9" t="s">
        <v>36</v>
      </c>
      <c r="C2794" s="9" t="s">
        <v>14504</v>
      </c>
      <c r="D2794" s="9" t="s">
        <v>29</v>
      </c>
      <c r="E2794" s="9" t="s">
        <v>10018</v>
      </c>
      <c r="F2794" s="9" t="str">
        <f>_xlfn.XLOOKUP(E2794,Total_Enrolled!C:C,Total_Enrolled!C:C)</f>
        <v>2025em1200078@bitspilani-digital.edu.in</v>
      </c>
      <c r="G2794" s="9" t="s">
        <v>10019</v>
      </c>
      <c r="H2794" s="9" t="s">
        <v>14516</v>
      </c>
      <c r="I2794" s="9" t="s">
        <v>10020</v>
      </c>
      <c r="J2794" s="9" t="b">
        <v>1</v>
      </c>
      <c r="K2794" s="9">
        <v>0</v>
      </c>
      <c r="L2794" s="9">
        <f>_xlfn.XLOOKUP(B2794,Courses!A:A,Courses!H:H)</f>
        <v>85</v>
      </c>
      <c r="M2794" s="14">
        <f t="shared" si="215"/>
        <v>0</v>
      </c>
      <c r="N2794" s="14" t="str">
        <f t="shared" si="216"/>
        <v>Not Active</v>
      </c>
      <c r="O2794" s="14" t="str" cm="1">
        <f t="array" ref="O2794">_xlfn.IFS(M2794=0,"0",
M2794&lt;=10%,"0-10",
TRUE,"&gt;10"
)&amp;" "&amp;"% progress"</f>
        <v>0 % progress</v>
      </c>
      <c r="P2794" s="15">
        <f t="shared" si="217"/>
        <v>1</v>
      </c>
      <c r="Q2794" s="15">
        <f>COUNTIFS($G:$G,$G2794)</f>
        <v>4</v>
      </c>
      <c r="R2794" s="16">
        <f t="shared" si="218"/>
        <v>0.25</v>
      </c>
      <c r="S2794" s="15" t="str">
        <f t="shared" si="219"/>
        <v>no progress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/>
      <c r="AA2794" s="9">
        <v>0</v>
      </c>
      <c r="AB2794" s="9"/>
      <c r="AC2794" s="9">
        <v>0</v>
      </c>
      <c r="AD2794" s="9" t="s">
        <v>10021</v>
      </c>
      <c r="AE2794" s="9" t="s">
        <v>10022</v>
      </c>
      <c r="AF2794" s="9">
        <v>4</v>
      </c>
      <c r="AG2794" s="9"/>
      <c r="AH2794" s="9"/>
      <c r="AI2794" s="9"/>
      <c r="AJ2794" s="9"/>
    </row>
    <row r="2795" spans="1:36" x14ac:dyDescent="0.35">
      <c r="A2795" s="9" t="s">
        <v>3095</v>
      </c>
      <c r="B2795" s="9" t="s">
        <v>38</v>
      </c>
      <c r="C2795" s="9" t="s">
        <v>14504</v>
      </c>
      <c r="D2795" s="9" t="s">
        <v>29</v>
      </c>
      <c r="E2795" s="9" t="s">
        <v>10018</v>
      </c>
      <c r="F2795" s="9" t="str">
        <f>_xlfn.XLOOKUP(E2795,Total_Enrolled!C:C,Total_Enrolled!C:C)</f>
        <v>2025em1200078@bitspilani-digital.edu.in</v>
      </c>
      <c r="G2795" s="9" t="s">
        <v>10019</v>
      </c>
      <c r="H2795" s="9" t="s">
        <v>14516</v>
      </c>
      <c r="I2795" s="9" t="s">
        <v>10020</v>
      </c>
      <c r="J2795" s="9" t="b">
        <v>1</v>
      </c>
      <c r="K2795" s="9">
        <v>0</v>
      </c>
      <c r="L2795" s="9">
        <f>_xlfn.XLOOKUP(B2795,Courses!A:A,Courses!H:H)</f>
        <v>42</v>
      </c>
      <c r="M2795" s="14">
        <f t="shared" si="215"/>
        <v>0</v>
      </c>
      <c r="N2795" s="14" t="str">
        <f t="shared" si="216"/>
        <v>Not Active</v>
      </c>
      <c r="O2795" s="14" t="str" cm="1">
        <f t="array" ref="O2795">_xlfn.IFS(M2795=0,"0",
M2795&lt;=10%,"0-10",
TRUE,"&gt;10"
)&amp;" "&amp;"% progress"</f>
        <v>0 % progress</v>
      </c>
      <c r="P2795" s="15">
        <f t="shared" si="217"/>
        <v>1</v>
      </c>
      <c r="Q2795" s="15">
        <f>COUNTIFS($G:$G,$G2795)</f>
        <v>4</v>
      </c>
      <c r="R2795" s="16">
        <f t="shared" si="218"/>
        <v>0.25</v>
      </c>
      <c r="S2795" s="15" t="str">
        <f t="shared" si="219"/>
        <v>no progress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/>
      <c r="AA2795" s="9">
        <v>0</v>
      </c>
      <c r="AB2795" s="9"/>
      <c r="AC2795" s="9">
        <v>0</v>
      </c>
      <c r="AD2795" s="9"/>
      <c r="AE2795" s="9" t="s">
        <v>10022</v>
      </c>
      <c r="AF2795" s="9">
        <v>4</v>
      </c>
      <c r="AG2795" s="9"/>
      <c r="AH2795" s="9"/>
      <c r="AI2795" s="9"/>
      <c r="AJ2795" s="9"/>
    </row>
    <row r="2796" spans="1:36" x14ac:dyDescent="0.35">
      <c r="A2796" s="9" t="s">
        <v>3091</v>
      </c>
      <c r="B2796" s="9" t="s">
        <v>3092</v>
      </c>
      <c r="C2796" s="9" t="s">
        <v>14504</v>
      </c>
      <c r="D2796" s="9" t="s">
        <v>29</v>
      </c>
      <c r="E2796" s="9" t="s">
        <v>10018</v>
      </c>
      <c r="F2796" s="9" t="str">
        <f>_xlfn.XLOOKUP(E2796,Total_Enrolled!C:C,Total_Enrolled!C:C)</f>
        <v>2025em1200078@bitspilani-digital.edu.in</v>
      </c>
      <c r="G2796" s="9" t="s">
        <v>10019</v>
      </c>
      <c r="H2796" s="9" t="s">
        <v>14516</v>
      </c>
      <c r="I2796" s="9" t="s">
        <v>10020</v>
      </c>
      <c r="J2796" s="9" t="b">
        <v>1</v>
      </c>
      <c r="K2796" s="9">
        <v>0</v>
      </c>
      <c r="L2796" s="9">
        <f>_xlfn.XLOOKUP(B2796,Courses!A:A,Courses!H:H)</f>
        <v>36</v>
      </c>
      <c r="M2796" s="14">
        <f t="shared" si="215"/>
        <v>0</v>
      </c>
      <c r="N2796" s="14" t="str">
        <f t="shared" si="216"/>
        <v>Not Active</v>
      </c>
      <c r="O2796" s="14" t="str" cm="1">
        <f t="array" ref="O2796">_xlfn.IFS(M2796=0,"0",
M2796&lt;=10%,"0-10",
TRUE,"&gt;10"
)&amp;" "&amp;"% progress"</f>
        <v>0 % progress</v>
      </c>
      <c r="P2796" s="15">
        <f t="shared" si="217"/>
        <v>1</v>
      </c>
      <c r="Q2796" s="15">
        <f>COUNTIFS($G:$G,$G2796)</f>
        <v>4</v>
      </c>
      <c r="R2796" s="16">
        <f t="shared" si="218"/>
        <v>0.25</v>
      </c>
      <c r="S2796" s="15" t="str">
        <f t="shared" si="219"/>
        <v>no progress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/>
      <c r="AA2796" s="9">
        <v>0</v>
      </c>
      <c r="AB2796" s="9"/>
      <c r="AC2796" s="9">
        <v>0</v>
      </c>
      <c r="AD2796" s="9"/>
      <c r="AE2796" s="9" t="s">
        <v>10022</v>
      </c>
      <c r="AF2796" s="9">
        <v>4</v>
      </c>
      <c r="AG2796" s="9"/>
      <c r="AH2796" s="9"/>
      <c r="AI2796" s="9"/>
      <c r="AJ2796" s="9"/>
    </row>
    <row r="2797" spans="1:36" x14ac:dyDescent="0.35">
      <c r="A2797" s="9" t="s">
        <v>3086</v>
      </c>
      <c r="B2797" s="9" t="s">
        <v>35</v>
      </c>
      <c r="C2797" s="9" t="s">
        <v>14504</v>
      </c>
      <c r="D2797" s="9" t="s">
        <v>29</v>
      </c>
      <c r="E2797" s="9" t="s">
        <v>10018</v>
      </c>
      <c r="F2797" s="9" t="str">
        <f>_xlfn.XLOOKUP(E2797,Total_Enrolled!C:C,Total_Enrolled!C:C)</f>
        <v>2025em1200078@bitspilani-digital.edu.in</v>
      </c>
      <c r="G2797" s="9" t="s">
        <v>10019</v>
      </c>
      <c r="H2797" s="9" t="s">
        <v>14516</v>
      </c>
      <c r="I2797" s="9" t="s">
        <v>10020</v>
      </c>
      <c r="J2797" s="9" t="b">
        <v>1</v>
      </c>
      <c r="K2797" s="9">
        <v>2</v>
      </c>
      <c r="L2797" s="9">
        <f>_xlfn.XLOOKUP(B2797,Courses!A:A,Courses!H:H)</f>
        <v>68</v>
      </c>
      <c r="M2797" s="14">
        <f t="shared" si="215"/>
        <v>2.9411764705882353E-2</v>
      </c>
      <c r="N2797" s="14" t="str">
        <f t="shared" si="216"/>
        <v>Active</v>
      </c>
      <c r="O2797" s="14" t="str" cm="1">
        <f t="array" ref="O2797">_xlfn.IFS(M2797=0,"0",
M2797&lt;=10%,"0-10",
TRUE,"&gt;10"
)&amp;" "&amp;"% progress"</f>
        <v>0-10 % progress</v>
      </c>
      <c r="P2797" s="15">
        <f t="shared" si="217"/>
        <v>0</v>
      </c>
      <c r="Q2797" s="15">
        <f>COUNTIFS($G:$G,$G2797)</f>
        <v>4</v>
      </c>
      <c r="R2797" s="16">
        <f t="shared" si="218"/>
        <v>0</v>
      </c>
      <c r="S2797" s="15" t="str">
        <f t="shared" si="219"/>
        <v>no 0% progess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/>
      <c r="AA2797" s="9">
        <v>0</v>
      </c>
      <c r="AB2797" s="9"/>
      <c r="AC2797" s="9">
        <v>14</v>
      </c>
      <c r="AD2797" s="9" t="s">
        <v>10023</v>
      </c>
      <c r="AE2797" s="9" t="s">
        <v>10022</v>
      </c>
      <c r="AF2797" s="9">
        <v>4</v>
      </c>
      <c r="AG2797" s="9"/>
      <c r="AH2797" s="9"/>
      <c r="AI2797" s="9"/>
      <c r="AJ2797" s="9"/>
    </row>
    <row r="2798" spans="1:36" x14ac:dyDescent="0.35">
      <c r="A2798" s="9" t="s">
        <v>3086</v>
      </c>
      <c r="B2798" s="9" t="s">
        <v>35</v>
      </c>
      <c r="C2798" s="9" t="s">
        <v>14504</v>
      </c>
      <c r="D2798" s="9" t="s">
        <v>29</v>
      </c>
      <c r="E2798" s="9" t="s">
        <v>10024</v>
      </c>
      <c r="F2798" s="9" t="str">
        <f>_xlfn.XLOOKUP(E2798,Total_Enrolled!C:C,Total_Enrolled!C:C)</f>
        <v>2025em1200079@bitspilani-digital.edu.in</v>
      </c>
      <c r="G2798" s="9" t="s">
        <v>10025</v>
      </c>
      <c r="H2798" s="9" t="s">
        <v>14516</v>
      </c>
      <c r="I2798" s="9" t="s">
        <v>10026</v>
      </c>
      <c r="J2798" s="9" t="b">
        <v>1</v>
      </c>
      <c r="K2798" s="9">
        <v>52</v>
      </c>
      <c r="L2798" s="9">
        <f>_xlfn.XLOOKUP(B2798,Courses!A:A,Courses!H:H)</f>
        <v>68</v>
      </c>
      <c r="M2798" s="14">
        <f t="shared" si="215"/>
        <v>0.76470588235294112</v>
      </c>
      <c r="N2798" s="14" t="str">
        <f t="shared" si="216"/>
        <v>Active</v>
      </c>
      <c r="O2798" s="14" t="str" cm="1">
        <f t="array" ref="O2798">_xlfn.IFS(M2798=0,"0",
M2798&lt;=10%,"0-10",
TRUE,"&gt;10"
)&amp;" "&amp;"% progress"</f>
        <v>&gt;10 % progress</v>
      </c>
      <c r="P2798" s="15">
        <f t="shared" si="217"/>
        <v>0</v>
      </c>
      <c r="Q2798" s="15">
        <f>COUNTIFS($G:$G,$G2798)</f>
        <v>4</v>
      </c>
      <c r="R2798" s="16">
        <f t="shared" si="218"/>
        <v>0</v>
      </c>
      <c r="S2798" s="15" t="str">
        <f t="shared" si="219"/>
        <v>no 0% progess</v>
      </c>
      <c r="T2798" s="9">
        <v>0</v>
      </c>
      <c r="U2798" s="9">
        <v>5</v>
      </c>
      <c r="V2798" s="9">
        <v>5</v>
      </c>
      <c r="W2798" s="9">
        <v>0</v>
      </c>
      <c r="X2798" s="9">
        <v>0</v>
      </c>
      <c r="Y2798" s="9">
        <v>5</v>
      </c>
      <c r="Z2798" s="9"/>
      <c r="AA2798" s="9">
        <v>0</v>
      </c>
      <c r="AB2798" s="9"/>
      <c r="AC2798" s="9">
        <v>19636</v>
      </c>
      <c r="AD2798" s="9" t="s">
        <v>10028</v>
      </c>
      <c r="AE2798" s="9" t="s">
        <v>10027</v>
      </c>
      <c r="AF2798" s="9">
        <v>100</v>
      </c>
      <c r="AG2798" s="9"/>
      <c r="AH2798" s="9" t="s">
        <v>10029</v>
      </c>
      <c r="AI2798" s="9"/>
      <c r="AJ2798" s="9"/>
    </row>
    <row r="2799" spans="1:36" x14ac:dyDescent="0.35">
      <c r="A2799" s="9" t="s">
        <v>3091</v>
      </c>
      <c r="B2799" s="9" t="s">
        <v>3092</v>
      </c>
      <c r="C2799" s="9" t="s">
        <v>14504</v>
      </c>
      <c r="D2799" s="9" t="s">
        <v>29</v>
      </c>
      <c r="E2799" s="9" t="s">
        <v>10024</v>
      </c>
      <c r="F2799" s="9" t="str">
        <f>_xlfn.XLOOKUP(E2799,Total_Enrolled!C:C,Total_Enrolled!C:C)</f>
        <v>2025em1200079@bitspilani-digital.edu.in</v>
      </c>
      <c r="G2799" s="9" t="s">
        <v>10025</v>
      </c>
      <c r="H2799" s="9" t="s">
        <v>14516</v>
      </c>
      <c r="I2799" s="9" t="s">
        <v>10026</v>
      </c>
      <c r="J2799" s="9" t="b">
        <v>1</v>
      </c>
      <c r="K2799" s="9">
        <v>39</v>
      </c>
      <c r="L2799" s="9">
        <f>_xlfn.XLOOKUP(B2799,Courses!A:A,Courses!H:H)</f>
        <v>36</v>
      </c>
      <c r="M2799" s="14">
        <f t="shared" si="215"/>
        <v>1.0833333333333333</v>
      </c>
      <c r="N2799" s="14" t="str">
        <f t="shared" si="216"/>
        <v>Active</v>
      </c>
      <c r="O2799" s="14" t="str" cm="1">
        <f t="array" ref="O2799">_xlfn.IFS(M2799=0,"0",
M2799&lt;=10%,"0-10",
TRUE,"&gt;10"
)&amp;" "&amp;"% progress"</f>
        <v>&gt;10 % progress</v>
      </c>
      <c r="P2799" s="15">
        <f t="shared" si="217"/>
        <v>0</v>
      </c>
      <c r="Q2799" s="15">
        <f>COUNTIFS($G:$G,$G2799)</f>
        <v>4</v>
      </c>
      <c r="R2799" s="16">
        <f t="shared" si="218"/>
        <v>0</v>
      </c>
      <c r="S2799" s="15" t="str">
        <f t="shared" si="219"/>
        <v>no 0% progess</v>
      </c>
      <c r="T2799" s="9">
        <v>0</v>
      </c>
      <c r="U2799" s="9">
        <v>5</v>
      </c>
      <c r="V2799" s="9">
        <v>7</v>
      </c>
      <c r="W2799" s="9">
        <v>4</v>
      </c>
      <c r="X2799" s="9">
        <v>0</v>
      </c>
      <c r="Y2799" s="9">
        <v>9</v>
      </c>
      <c r="Z2799" s="9" t="s">
        <v>10030</v>
      </c>
      <c r="AA2799" s="9">
        <v>0</v>
      </c>
      <c r="AB2799" s="9"/>
      <c r="AC2799" s="9">
        <v>58524</v>
      </c>
      <c r="AD2799" s="9" t="s">
        <v>10031</v>
      </c>
      <c r="AE2799" s="9" t="s">
        <v>10027</v>
      </c>
      <c r="AF2799" s="9">
        <v>100</v>
      </c>
      <c r="AG2799" s="9"/>
      <c r="AH2799" s="9" t="s">
        <v>10032</v>
      </c>
      <c r="AI2799" s="9" t="s">
        <v>10033</v>
      </c>
      <c r="AJ2799" s="9" t="s">
        <v>10034</v>
      </c>
    </row>
    <row r="2800" spans="1:36" x14ac:dyDescent="0.35">
      <c r="A2800" s="9" t="s">
        <v>3095</v>
      </c>
      <c r="B2800" s="9" t="s">
        <v>38</v>
      </c>
      <c r="C2800" s="9" t="s">
        <v>14504</v>
      </c>
      <c r="D2800" s="9" t="s">
        <v>29</v>
      </c>
      <c r="E2800" s="9" t="s">
        <v>10024</v>
      </c>
      <c r="F2800" s="9" t="str">
        <f>_xlfn.XLOOKUP(E2800,Total_Enrolled!C:C,Total_Enrolled!C:C)</f>
        <v>2025em1200079@bitspilani-digital.edu.in</v>
      </c>
      <c r="G2800" s="9" t="s">
        <v>10025</v>
      </c>
      <c r="H2800" s="9" t="s">
        <v>14516</v>
      </c>
      <c r="I2800" s="9" t="s">
        <v>10026</v>
      </c>
      <c r="J2800" s="9" t="b">
        <v>1</v>
      </c>
      <c r="K2800" s="9">
        <v>0</v>
      </c>
      <c r="L2800" s="9">
        <f>_xlfn.XLOOKUP(B2800,Courses!A:A,Courses!H:H)</f>
        <v>42</v>
      </c>
      <c r="M2800" s="14">
        <f t="shared" si="215"/>
        <v>0</v>
      </c>
      <c r="N2800" s="14" t="str">
        <f t="shared" si="216"/>
        <v>Not Active</v>
      </c>
      <c r="O2800" s="14" t="str" cm="1">
        <f t="array" ref="O2800">_xlfn.IFS(M2800=0,"0",
M2800&lt;=10%,"0-10",
TRUE,"&gt;10"
)&amp;" "&amp;"% progress"</f>
        <v>0 % progress</v>
      </c>
      <c r="P2800" s="15">
        <f t="shared" si="217"/>
        <v>1</v>
      </c>
      <c r="Q2800" s="15">
        <f>COUNTIFS($G:$G,$G2800)</f>
        <v>4</v>
      </c>
      <c r="R2800" s="16">
        <f t="shared" si="218"/>
        <v>0.25</v>
      </c>
      <c r="S2800" s="15" t="str">
        <f t="shared" si="219"/>
        <v>no progress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/>
      <c r="AA2800" s="9">
        <v>0</v>
      </c>
      <c r="AB2800" s="9"/>
      <c r="AC2800" s="9">
        <v>0</v>
      </c>
      <c r="AD2800" s="9" t="s">
        <v>10035</v>
      </c>
      <c r="AE2800" s="9" t="s">
        <v>10027</v>
      </c>
      <c r="AF2800" s="9">
        <v>100</v>
      </c>
      <c r="AG2800" s="9"/>
      <c r="AH2800" s="9"/>
      <c r="AI2800" s="9"/>
      <c r="AJ2800" s="9"/>
    </row>
    <row r="2801" spans="1:36" x14ac:dyDescent="0.35">
      <c r="A2801" s="9" t="s">
        <v>3089</v>
      </c>
      <c r="B2801" s="9" t="s">
        <v>36</v>
      </c>
      <c r="C2801" s="9" t="s">
        <v>14504</v>
      </c>
      <c r="D2801" s="9" t="s">
        <v>29</v>
      </c>
      <c r="E2801" s="9" t="s">
        <v>10024</v>
      </c>
      <c r="F2801" s="9" t="str">
        <f>_xlfn.XLOOKUP(E2801,Total_Enrolled!C:C,Total_Enrolled!C:C)</f>
        <v>2025em1200079@bitspilani-digital.edu.in</v>
      </c>
      <c r="G2801" s="9" t="s">
        <v>10025</v>
      </c>
      <c r="H2801" s="9" t="s">
        <v>14516</v>
      </c>
      <c r="I2801" s="9" t="s">
        <v>10026</v>
      </c>
      <c r="J2801" s="9" t="b">
        <v>1</v>
      </c>
      <c r="K2801" s="9">
        <v>64</v>
      </c>
      <c r="L2801" s="9">
        <f>_xlfn.XLOOKUP(B2801,Courses!A:A,Courses!H:H)</f>
        <v>85</v>
      </c>
      <c r="M2801" s="14">
        <f t="shared" ref="M2801:M2864" si="220">K2801/L2801</f>
        <v>0.75294117647058822</v>
      </c>
      <c r="N2801" s="14" t="str">
        <f t="shared" ref="N2801:N2864" si="221">IF(M2801&gt;0,"Active","Not Active")</f>
        <v>Active</v>
      </c>
      <c r="O2801" s="14" t="str" cm="1">
        <f t="array" ref="O2801">_xlfn.IFS(M2801=0,"0",
M2801&lt;=10%,"0-10",
TRUE,"&gt;10"
)&amp;" "&amp;"% progress"</f>
        <v>&gt;10 % progress</v>
      </c>
      <c r="P2801" s="15">
        <f t="shared" ref="P2801:P2864" si="222">IF(M2801=0,1,0)</f>
        <v>0</v>
      </c>
      <c r="Q2801" s="15">
        <f>COUNTIFS($G:$G,$G2801)</f>
        <v>4</v>
      </c>
      <c r="R2801" s="16">
        <f t="shared" ref="R2801:R2864" si="223">P2801/Q2801</f>
        <v>0</v>
      </c>
      <c r="S2801" s="15" t="str">
        <f t="shared" ref="S2801:S2864" si="224">IF(R2801=0, "no 0% progess", "no progress")</f>
        <v>no 0% progess</v>
      </c>
      <c r="T2801" s="9">
        <v>0</v>
      </c>
      <c r="U2801" s="9">
        <v>7</v>
      </c>
      <c r="V2801" s="9">
        <v>7</v>
      </c>
      <c r="W2801" s="9">
        <v>0</v>
      </c>
      <c r="X2801" s="9">
        <v>0</v>
      </c>
      <c r="Y2801" s="9">
        <v>9</v>
      </c>
      <c r="Z2801" s="9"/>
      <c r="AA2801" s="9">
        <v>0</v>
      </c>
      <c r="AB2801" s="9"/>
      <c r="AC2801" s="9">
        <v>21292</v>
      </c>
      <c r="AD2801" s="9" t="s">
        <v>10036</v>
      </c>
      <c r="AE2801" s="9" t="s">
        <v>10027</v>
      </c>
      <c r="AF2801" s="9">
        <v>100</v>
      </c>
      <c r="AG2801" s="9"/>
      <c r="AH2801" s="9" t="s">
        <v>10037</v>
      </c>
      <c r="AI2801" s="9"/>
      <c r="AJ2801" s="9"/>
    </row>
    <row r="2802" spans="1:36" x14ac:dyDescent="0.35">
      <c r="A2802" s="9" t="s">
        <v>3089</v>
      </c>
      <c r="B2802" s="9" t="s">
        <v>36</v>
      </c>
      <c r="C2802" s="9" t="s">
        <v>14504</v>
      </c>
      <c r="D2802" s="9" t="s">
        <v>29</v>
      </c>
      <c r="E2802" s="9" t="s">
        <v>10038</v>
      </c>
      <c r="F2802" s="9" t="str">
        <f>_xlfn.XLOOKUP(E2802,Total_Enrolled!C:C,Total_Enrolled!C:C)</f>
        <v>2025em1200080@bitspilani-digital.edu.in</v>
      </c>
      <c r="G2802" s="9" t="s">
        <v>10039</v>
      </c>
      <c r="H2802" s="9" t="s">
        <v>14516</v>
      </c>
      <c r="I2802" s="9" t="s">
        <v>10040</v>
      </c>
      <c r="J2802" s="9" t="b">
        <v>1</v>
      </c>
      <c r="K2802" s="9">
        <v>48</v>
      </c>
      <c r="L2802" s="9">
        <f>_xlfn.XLOOKUP(B2802,Courses!A:A,Courses!H:H)</f>
        <v>85</v>
      </c>
      <c r="M2802" s="14">
        <f t="shared" si="220"/>
        <v>0.56470588235294117</v>
      </c>
      <c r="N2802" s="14" t="str">
        <f t="shared" si="221"/>
        <v>Active</v>
      </c>
      <c r="O2802" s="14" t="str" cm="1">
        <f t="array" ref="O2802">_xlfn.IFS(M2802=0,"0",
M2802&lt;=10%,"0-10",
TRUE,"&gt;10"
)&amp;" "&amp;"% progress"</f>
        <v>&gt;10 % progress</v>
      </c>
      <c r="P2802" s="15">
        <f t="shared" si="222"/>
        <v>0</v>
      </c>
      <c r="Q2802" s="15">
        <f>COUNTIFS($G:$G,$G2802)</f>
        <v>4</v>
      </c>
      <c r="R2802" s="16">
        <f t="shared" si="223"/>
        <v>0</v>
      </c>
      <c r="S2802" s="15" t="str">
        <f t="shared" si="224"/>
        <v>no 0% progess</v>
      </c>
      <c r="T2802" s="9">
        <v>0</v>
      </c>
      <c r="U2802" s="9">
        <v>7</v>
      </c>
      <c r="V2802" s="9">
        <v>9</v>
      </c>
      <c r="W2802" s="9">
        <v>0</v>
      </c>
      <c r="X2802" s="9">
        <v>0</v>
      </c>
      <c r="Y2802" s="9">
        <v>0</v>
      </c>
      <c r="Z2802" s="9"/>
      <c r="AA2802" s="9">
        <v>0</v>
      </c>
      <c r="AB2802" s="9"/>
      <c r="AC2802" s="9">
        <v>61899</v>
      </c>
      <c r="AD2802" s="9" t="s">
        <v>10041</v>
      </c>
      <c r="AE2802" s="9" t="s">
        <v>10042</v>
      </c>
      <c r="AF2802" s="9">
        <v>42</v>
      </c>
      <c r="AG2802" s="9"/>
      <c r="AH2802" s="9" t="s">
        <v>10043</v>
      </c>
      <c r="AI2802" s="9"/>
      <c r="AJ2802" s="9"/>
    </row>
    <row r="2803" spans="1:36" x14ac:dyDescent="0.35">
      <c r="A2803" s="9" t="s">
        <v>3095</v>
      </c>
      <c r="B2803" s="9" t="s">
        <v>38</v>
      </c>
      <c r="C2803" s="9" t="s">
        <v>14504</v>
      </c>
      <c r="D2803" s="9" t="s">
        <v>29</v>
      </c>
      <c r="E2803" s="9" t="s">
        <v>10038</v>
      </c>
      <c r="F2803" s="9" t="str">
        <f>_xlfn.XLOOKUP(E2803,Total_Enrolled!C:C,Total_Enrolled!C:C)</f>
        <v>2025em1200080@bitspilani-digital.edu.in</v>
      </c>
      <c r="G2803" s="9" t="s">
        <v>10039</v>
      </c>
      <c r="H2803" s="9" t="s">
        <v>14516</v>
      </c>
      <c r="I2803" s="9" t="s">
        <v>10040</v>
      </c>
      <c r="J2803" s="9" t="b">
        <v>1</v>
      </c>
      <c r="K2803" s="9">
        <v>3</v>
      </c>
      <c r="L2803" s="9">
        <f>_xlfn.XLOOKUP(B2803,Courses!A:A,Courses!H:H)</f>
        <v>42</v>
      </c>
      <c r="M2803" s="14">
        <f t="shared" si="220"/>
        <v>7.1428571428571425E-2</v>
      </c>
      <c r="N2803" s="14" t="str">
        <f t="shared" si="221"/>
        <v>Active</v>
      </c>
      <c r="O2803" s="14" t="str" cm="1">
        <f t="array" ref="O2803">_xlfn.IFS(M2803=0,"0",
M2803&lt;=10%,"0-10",
TRUE,"&gt;10"
)&amp;" "&amp;"% progress"</f>
        <v>0-10 % progress</v>
      </c>
      <c r="P2803" s="15">
        <f t="shared" si="222"/>
        <v>0</v>
      </c>
      <c r="Q2803" s="15">
        <f>COUNTIFS($G:$G,$G2803)</f>
        <v>4</v>
      </c>
      <c r="R2803" s="16">
        <f t="shared" si="223"/>
        <v>0</v>
      </c>
      <c r="S2803" s="15" t="str">
        <f t="shared" si="224"/>
        <v>no 0% progess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/>
      <c r="AA2803" s="9">
        <v>0</v>
      </c>
      <c r="AB2803" s="9"/>
      <c r="AC2803" s="9">
        <v>77</v>
      </c>
      <c r="AD2803" s="9" t="s">
        <v>10044</v>
      </c>
      <c r="AE2803" s="9" t="s">
        <v>10042</v>
      </c>
      <c r="AF2803" s="9">
        <v>42</v>
      </c>
      <c r="AG2803" s="9"/>
      <c r="AH2803" s="9"/>
      <c r="AI2803" s="9" t="s">
        <v>10045</v>
      </c>
      <c r="AJ2803" s="9" t="s">
        <v>10046</v>
      </c>
    </row>
    <row r="2804" spans="1:36" x14ac:dyDescent="0.35">
      <c r="A2804" s="9" t="s">
        <v>3091</v>
      </c>
      <c r="B2804" s="9" t="s">
        <v>3092</v>
      </c>
      <c r="C2804" s="9" t="s">
        <v>14504</v>
      </c>
      <c r="D2804" s="9" t="s">
        <v>29</v>
      </c>
      <c r="E2804" s="9" t="s">
        <v>10038</v>
      </c>
      <c r="F2804" s="9" t="str">
        <f>_xlfn.XLOOKUP(E2804,Total_Enrolled!C:C,Total_Enrolled!C:C)</f>
        <v>2025em1200080@bitspilani-digital.edu.in</v>
      </c>
      <c r="G2804" s="9" t="s">
        <v>10039</v>
      </c>
      <c r="H2804" s="9" t="s">
        <v>14516</v>
      </c>
      <c r="I2804" s="9" t="s">
        <v>10040</v>
      </c>
      <c r="J2804" s="9" t="b">
        <v>1</v>
      </c>
      <c r="K2804" s="9">
        <v>13</v>
      </c>
      <c r="L2804" s="9">
        <f>_xlfn.XLOOKUP(B2804,Courses!A:A,Courses!H:H)</f>
        <v>36</v>
      </c>
      <c r="M2804" s="14">
        <f t="shared" si="220"/>
        <v>0.3611111111111111</v>
      </c>
      <c r="N2804" s="14" t="str">
        <f t="shared" si="221"/>
        <v>Active</v>
      </c>
      <c r="O2804" s="14" t="str" cm="1">
        <f t="array" ref="O2804">_xlfn.IFS(M2804=0,"0",
M2804&lt;=10%,"0-10",
TRUE,"&gt;10"
)&amp;" "&amp;"% progress"</f>
        <v>&gt;10 % progress</v>
      </c>
      <c r="P2804" s="15">
        <f t="shared" si="222"/>
        <v>0</v>
      </c>
      <c r="Q2804" s="15">
        <f>COUNTIFS($G:$G,$G2804)</f>
        <v>4</v>
      </c>
      <c r="R2804" s="16">
        <f t="shared" si="223"/>
        <v>0</v>
      </c>
      <c r="S2804" s="15" t="str">
        <f t="shared" si="224"/>
        <v>no 0% progess</v>
      </c>
      <c r="T2804" s="9">
        <v>0</v>
      </c>
      <c r="U2804" s="9">
        <v>1</v>
      </c>
      <c r="V2804" s="9">
        <v>1</v>
      </c>
      <c r="W2804" s="9">
        <v>0</v>
      </c>
      <c r="X2804" s="9">
        <v>0</v>
      </c>
      <c r="Y2804" s="9">
        <v>0</v>
      </c>
      <c r="Z2804" s="9"/>
      <c r="AA2804" s="9">
        <v>0</v>
      </c>
      <c r="AB2804" s="9"/>
      <c r="AC2804" s="9">
        <v>10203</v>
      </c>
      <c r="AD2804" s="9" t="s">
        <v>10047</v>
      </c>
      <c r="AE2804" s="9" t="s">
        <v>10042</v>
      </c>
      <c r="AF2804" s="9">
        <v>42</v>
      </c>
      <c r="AG2804" s="9"/>
      <c r="AH2804" s="9" t="s">
        <v>10048</v>
      </c>
      <c r="AI2804" s="9" t="s">
        <v>10049</v>
      </c>
      <c r="AJ2804" s="9" t="s">
        <v>10050</v>
      </c>
    </row>
    <row r="2805" spans="1:36" x14ac:dyDescent="0.35">
      <c r="A2805" s="9" t="s">
        <v>3086</v>
      </c>
      <c r="B2805" s="9" t="s">
        <v>35</v>
      </c>
      <c r="C2805" s="9" t="s">
        <v>14504</v>
      </c>
      <c r="D2805" s="9" t="s">
        <v>29</v>
      </c>
      <c r="E2805" s="9" t="s">
        <v>10038</v>
      </c>
      <c r="F2805" s="9" t="str">
        <f>_xlfn.XLOOKUP(E2805,Total_Enrolled!C:C,Total_Enrolled!C:C)</f>
        <v>2025em1200080@bitspilani-digital.edu.in</v>
      </c>
      <c r="G2805" s="9" t="s">
        <v>10039</v>
      </c>
      <c r="H2805" s="9" t="s">
        <v>14516</v>
      </c>
      <c r="I2805" s="9" t="s">
        <v>10040</v>
      </c>
      <c r="J2805" s="9" t="b">
        <v>1</v>
      </c>
      <c r="K2805" s="9">
        <v>6</v>
      </c>
      <c r="L2805" s="9">
        <f>_xlfn.XLOOKUP(B2805,Courses!A:A,Courses!H:H)</f>
        <v>68</v>
      </c>
      <c r="M2805" s="14">
        <f t="shared" si="220"/>
        <v>8.8235294117647065E-2</v>
      </c>
      <c r="N2805" s="14" t="str">
        <f t="shared" si="221"/>
        <v>Active</v>
      </c>
      <c r="O2805" s="14" t="str" cm="1">
        <f t="array" ref="O2805">_xlfn.IFS(M2805=0,"0",
M2805&lt;=10%,"0-10",
TRUE,"&gt;10"
)&amp;" "&amp;"% progress"</f>
        <v>0-10 % progress</v>
      </c>
      <c r="P2805" s="15">
        <f t="shared" si="222"/>
        <v>0</v>
      </c>
      <c r="Q2805" s="15">
        <f>COUNTIFS($G:$G,$G2805)</f>
        <v>4</v>
      </c>
      <c r="R2805" s="16">
        <f t="shared" si="223"/>
        <v>0</v>
      </c>
      <c r="S2805" s="15" t="str">
        <f t="shared" si="224"/>
        <v>no 0% progess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/>
      <c r="AA2805" s="9">
        <v>0</v>
      </c>
      <c r="AB2805" s="9"/>
      <c r="AC2805" s="9">
        <v>482</v>
      </c>
      <c r="AD2805" s="9" t="s">
        <v>10051</v>
      </c>
      <c r="AE2805" s="9" t="s">
        <v>10042</v>
      </c>
      <c r="AF2805" s="9">
        <v>42</v>
      </c>
      <c r="AG2805" s="9"/>
      <c r="AH2805" s="9"/>
      <c r="AI2805" s="9"/>
      <c r="AJ2805" s="9"/>
    </row>
    <row r="2806" spans="1:36" x14ac:dyDescent="0.35">
      <c r="A2806" s="9" t="s">
        <v>3086</v>
      </c>
      <c r="B2806" s="9" t="s">
        <v>35</v>
      </c>
      <c r="C2806" s="9" t="s">
        <v>14504</v>
      </c>
      <c r="D2806" s="9" t="s">
        <v>29</v>
      </c>
      <c r="E2806" s="9" t="s">
        <v>10052</v>
      </c>
      <c r="F2806" s="9" t="str">
        <f>_xlfn.XLOOKUP(E2806,Total_Enrolled!C:C,Total_Enrolled!C:C)</f>
        <v>2025em1200081@bitspilani-digital.edu.in</v>
      </c>
      <c r="G2806" s="9" t="s">
        <v>10053</v>
      </c>
      <c r="H2806" s="9" t="s">
        <v>14516</v>
      </c>
      <c r="I2806" s="9" t="s">
        <v>10054</v>
      </c>
      <c r="J2806" s="9" t="b">
        <v>1</v>
      </c>
      <c r="K2806" s="9">
        <v>30</v>
      </c>
      <c r="L2806" s="9">
        <f>_xlfn.XLOOKUP(B2806,Courses!A:A,Courses!H:H)</f>
        <v>68</v>
      </c>
      <c r="M2806" s="14">
        <f t="shared" si="220"/>
        <v>0.44117647058823528</v>
      </c>
      <c r="N2806" s="14" t="str">
        <f t="shared" si="221"/>
        <v>Active</v>
      </c>
      <c r="O2806" s="14" t="str" cm="1">
        <f t="array" ref="O2806">_xlfn.IFS(M2806=0,"0",
M2806&lt;=10%,"0-10",
TRUE,"&gt;10"
)&amp;" "&amp;"% progress"</f>
        <v>&gt;10 % progress</v>
      </c>
      <c r="P2806" s="15">
        <f t="shared" si="222"/>
        <v>0</v>
      </c>
      <c r="Q2806" s="15">
        <f>COUNTIFS($G:$G,$G2806)</f>
        <v>4</v>
      </c>
      <c r="R2806" s="16">
        <f t="shared" si="223"/>
        <v>0</v>
      </c>
      <c r="S2806" s="15" t="str">
        <f t="shared" si="224"/>
        <v>no 0% progess</v>
      </c>
      <c r="T2806" s="9">
        <v>0</v>
      </c>
      <c r="U2806" s="9">
        <v>4</v>
      </c>
      <c r="V2806" s="9">
        <v>4</v>
      </c>
      <c r="W2806" s="9">
        <v>0</v>
      </c>
      <c r="X2806" s="9">
        <v>0</v>
      </c>
      <c r="Y2806" s="9">
        <v>10</v>
      </c>
      <c r="Z2806" s="9"/>
      <c r="AA2806" s="9">
        <v>0</v>
      </c>
      <c r="AB2806" s="9"/>
      <c r="AC2806" s="9">
        <v>329686</v>
      </c>
      <c r="AD2806" s="9" t="s">
        <v>10056</v>
      </c>
      <c r="AE2806" s="9" t="s">
        <v>10055</v>
      </c>
      <c r="AF2806" s="9">
        <v>16</v>
      </c>
      <c r="AG2806" s="9"/>
      <c r="AH2806" s="9" t="s">
        <v>10057</v>
      </c>
      <c r="AI2806" s="9"/>
      <c r="AJ2806" s="9"/>
    </row>
    <row r="2807" spans="1:36" x14ac:dyDescent="0.35">
      <c r="A2807" s="9" t="s">
        <v>3091</v>
      </c>
      <c r="B2807" s="9" t="s">
        <v>3092</v>
      </c>
      <c r="C2807" s="9" t="s">
        <v>14504</v>
      </c>
      <c r="D2807" s="9" t="s">
        <v>29</v>
      </c>
      <c r="E2807" s="9" t="s">
        <v>10052</v>
      </c>
      <c r="F2807" s="9" t="str">
        <f>_xlfn.XLOOKUP(E2807,Total_Enrolled!C:C,Total_Enrolled!C:C)</f>
        <v>2025em1200081@bitspilani-digital.edu.in</v>
      </c>
      <c r="G2807" s="9" t="s">
        <v>10053</v>
      </c>
      <c r="H2807" s="9" t="s">
        <v>14516</v>
      </c>
      <c r="I2807" s="9" t="s">
        <v>10054</v>
      </c>
      <c r="J2807" s="9" t="b">
        <v>1</v>
      </c>
      <c r="K2807" s="9">
        <v>23</v>
      </c>
      <c r="L2807" s="9">
        <f>_xlfn.XLOOKUP(B2807,Courses!A:A,Courses!H:H)</f>
        <v>36</v>
      </c>
      <c r="M2807" s="14">
        <f t="shared" si="220"/>
        <v>0.63888888888888884</v>
      </c>
      <c r="N2807" s="14" t="str">
        <f t="shared" si="221"/>
        <v>Active</v>
      </c>
      <c r="O2807" s="14" t="str" cm="1">
        <f t="array" ref="O2807">_xlfn.IFS(M2807=0,"0",
M2807&lt;=10%,"0-10",
TRUE,"&gt;10"
)&amp;" "&amp;"% progress"</f>
        <v>&gt;10 % progress</v>
      </c>
      <c r="P2807" s="15">
        <f t="shared" si="222"/>
        <v>0</v>
      </c>
      <c r="Q2807" s="15">
        <f>COUNTIFS($G:$G,$G2807)</f>
        <v>4</v>
      </c>
      <c r="R2807" s="16">
        <f t="shared" si="223"/>
        <v>0</v>
      </c>
      <c r="S2807" s="15" t="str">
        <f t="shared" si="224"/>
        <v>no 0% progess</v>
      </c>
      <c r="T2807" s="9">
        <v>0</v>
      </c>
      <c r="U2807" s="9">
        <v>1</v>
      </c>
      <c r="V2807" s="9">
        <v>1</v>
      </c>
      <c r="W2807" s="9">
        <v>0</v>
      </c>
      <c r="X2807" s="9">
        <v>0</v>
      </c>
      <c r="Y2807" s="9">
        <v>0</v>
      </c>
      <c r="Z2807" s="9"/>
      <c r="AA2807" s="9">
        <v>0</v>
      </c>
      <c r="AB2807" s="9"/>
      <c r="AC2807" s="9">
        <v>269697</v>
      </c>
      <c r="AD2807" s="9" t="s">
        <v>10058</v>
      </c>
      <c r="AE2807" s="9" t="s">
        <v>10055</v>
      </c>
      <c r="AF2807" s="9">
        <v>16</v>
      </c>
      <c r="AG2807" s="9"/>
      <c r="AH2807" s="9" t="s">
        <v>10059</v>
      </c>
      <c r="AI2807" s="9" t="s">
        <v>10060</v>
      </c>
      <c r="AJ2807" s="9" t="s">
        <v>10061</v>
      </c>
    </row>
    <row r="2808" spans="1:36" x14ac:dyDescent="0.35">
      <c r="A2808" s="9" t="s">
        <v>3095</v>
      </c>
      <c r="B2808" s="9" t="s">
        <v>38</v>
      </c>
      <c r="C2808" s="9" t="s">
        <v>14504</v>
      </c>
      <c r="D2808" s="9" t="s">
        <v>29</v>
      </c>
      <c r="E2808" s="9" t="s">
        <v>10052</v>
      </c>
      <c r="F2808" s="9" t="str">
        <f>_xlfn.XLOOKUP(E2808,Total_Enrolled!C:C,Total_Enrolled!C:C)</f>
        <v>2025em1200081@bitspilani-digital.edu.in</v>
      </c>
      <c r="G2808" s="9" t="s">
        <v>10053</v>
      </c>
      <c r="H2808" s="9" t="s">
        <v>14516</v>
      </c>
      <c r="I2808" s="9" t="s">
        <v>10054</v>
      </c>
      <c r="J2808" s="9" t="b">
        <v>1</v>
      </c>
      <c r="K2808" s="9">
        <v>0</v>
      </c>
      <c r="L2808" s="9">
        <f>_xlfn.XLOOKUP(B2808,Courses!A:A,Courses!H:H)</f>
        <v>42</v>
      </c>
      <c r="M2808" s="14">
        <f t="shared" si="220"/>
        <v>0</v>
      </c>
      <c r="N2808" s="14" t="str">
        <f t="shared" si="221"/>
        <v>Not Active</v>
      </c>
      <c r="O2808" s="14" t="str" cm="1">
        <f t="array" ref="O2808">_xlfn.IFS(M2808=0,"0",
M2808&lt;=10%,"0-10",
TRUE,"&gt;10"
)&amp;" "&amp;"% progress"</f>
        <v>0 % progress</v>
      </c>
      <c r="P2808" s="15">
        <f t="shared" si="222"/>
        <v>1</v>
      </c>
      <c r="Q2808" s="15">
        <f>COUNTIFS($G:$G,$G2808)</f>
        <v>4</v>
      </c>
      <c r="R2808" s="16">
        <f t="shared" si="223"/>
        <v>0.25</v>
      </c>
      <c r="S2808" s="15" t="str">
        <f t="shared" si="224"/>
        <v>no progress</v>
      </c>
      <c r="T2808" s="9">
        <v>0</v>
      </c>
      <c r="U2808" s="9">
        <v>0</v>
      </c>
      <c r="V2808" s="9">
        <v>0</v>
      </c>
      <c r="W2808" s="9">
        <v>0</v>
      </c>
      <c r="X2808" s="9">
        <v>0</v>
      </c>
      <c r="Y2808" s="9">
        <v>0</v>
      </c>
      <c r="Z2808" s="9"/>
      <c r="AA2808" s="9">
        <v>0</v>
      </c>
      <c r="AB2808" s="9"/>
      <c r="AC2808" s="9">
        <v>0</v>
      </c>
      <c r="AD2808" s="9" t="s">
        <v>10062</v>
      </c>
      <c r="AE2808" s="9" t="s">
        <v>10055</v>
      </c>
      <c r="AF2808" s="9">
        <v>16</v>
      </c>
      <c r="AG2808" s="9"/>
      <c r="AH2808" s="9"/>
      <c r="AI2808" s="9"/>
      <c r="AJ2808" s="9"/>
    </row>
    <row r="2809" spans="1:36" x14ac:dyDescent="0.35">
      <c r="A2809" s="9" t="s">
        <v>3089</v>
      </c>
      <c r="B2809" s="9" t="s">
        <v>36</v>
      </c>
      <c r="C2809" s="9" t="s">
        <v>14504</v>
      </c>
      <c r="D2809" s="9" t="s">
        <v>29</v>
      </c>
      <c r="E2809" s="9" t="s">
        <v>10052</v>
      </c>
      <c r="F2809" s="9" t="str">
        <f>_xlfn.XLOOKUP(E2809,Total_Enrolled!C:C,Total_Enrolled!C:C)</f>
        <v>2025em1200081@bitspilani-digital.edu.in</v>
      </c>
      <c r="G2809" s="9" t="s">
        <v>10053</v>
      </c>
      <c r="H2809" s="9" t="s">
        <v>14516</v>
      </c>
      <c r="I2809" s="9" t="s">
        <v>10054</v>
      </c>
      <c r="J2809" s="9" t="b">
        <v>1</v>
      </c>
      <c r="K2809" s="9">
        <v>20</v>
      </c>
      <c r="L2809" s="9">
        <f>_xlfn.XLOOKUP(B2809,Courses!A:A,Courses!H:H)</f>
        <v>85</v>
      </c>
      <c r="M2809" s="14">
        <f t="shared" si="220"/>
        <v>0.23529411764705882</v>
      </c>
      <c r="N2809" s="14" t="str">
        <f t="shared" si="221"/>
        <v>Active</v>
      </c>
      <c r="O2809" s="14" t="str" cm="1">
        <f t="array" ref="O2809">_xlfn.IFS(M2809=0,"0",
M2809&lt;=10%,"0-10",
TRUE,"&gt;10"
)&amp;" "&amp;"% progress"</f>
        <v>&gt;10 % progress</v>
      </c>
      <c r="P2809" s="15">
        <f t="shared" si="222"/>
        <v>0</v>
      </c>
      <c r="Q2809" s="15">
        <f>COUNTIFS($G:$G,$G2809)</f>
        <v>4</v>
      </c>
      <c r="R2809" s="16">
        <f t="shared" si="223"/>
        <v>0</v>
      </c>
      <c r="S2809" s="15" t="str">
        <f t="shared" si="224"/>
        <v>no 0% progess</v>
      </c>
      <c r="T2809" s="9">
        <v>0</v>
      </c>
      <c r="U2809" s="9">
        <v>2</v>
      </c>
      <c r="V2809" s="9">
        <v>2</v>
      </c>
      <c r="W2809" s="9">
        <v>0</v>
      </c>
      <c r="X2809" s="9">
        <v>0</v>
      </c>
      <c r="Y2809" s="9">
        <v>2</v>
      </c>
      <c r="Z2809" s="9"/>
      <c r="AA2809" s="9">
        <v>0</v>
      </c>
      <c r="AB2809" s="9"/>
      <c r="AC2809" s="9">
        <v>95967</v>
      </c>
      <c r="AD2809" s="9" t="s">
        <v>10063</v>
      </c>
      <c r="AE2809" s="9" t="s">
        <v>10055</v>
      </c>
      <c r="AF2809" s="9">
        <v>16</v>
      </c>
      <c r="AG2809" s="9"/>
      <c r="AH2809" s="9" t="s">
        <v>10064</v>
      </c>
      <c r="AI2809" s="9"/>
      <c r="AJ2809" s="9"/>
    </row>
    <row r="2810" spans="1:36" x14ac:dyDescent="0.35">
      <c r="A2810" s="9" t="s">
        <v>3089</v>
      </c>
      <c r="B2810" s="9" t="s">
        <v>36</v>
      </c>
      <c r="C2810" s="9" t="s">
        <v>14504</v>
      </c>
      <c r="D2810" s="9" t="s">
        <v>29</v>
      </c>
      <c r="E2810" s="9" t="s">
        <v>10065</v>
      </c>
      <c r="F2810" s="9" t="str">
        <f>_xlfn.XLOOKUP(E2810,Total_Enrolled!C:C,Total_Enrolled!C:C)</f>
        <v>2025em1200082@bitspilani-digital.edu.in</v>
      </c>
      <c r="G2810" s="9" t="s">
        <v>10066</v>
      </c>
      <c r="H2810" s="9" t="s">
        <v>14516</v>
      </c>
      <c r="I2810" s="9" t="s">
        <v>10067</v>
      </c>
      <c r="J2810" s="9" t="b">
        <v>1</v>
      </c>
      <c r="K2810" s="9">
        <v>19</v>
      </c>
      <c r="L2810" s="9">
        <f>_xlfn.XLOOKUP(B2810,Courses!A:A,Courses!H:H)</f>
        <v>85</v>
      </c>
      <c r="M2810" s="14">
        <f t="shared" si="220"/>
        <v>0.22352941176470589</v>
      </c>
      <c r="N2810" s="14" t="str">
        <f t="shared" si="221"/>
        <v>Active</v>
      </c>
      <c r="O2810" s="14" t="str" cm="1">
        <f t="array" ref="O2810">_xlfn.IFS(M2810=0,"0",
M2810&lt;=10%,"0-10",
TRUE,"&gt;10"
)&amp;" "&amp;"% progress"</f>
        <v>&gt;10 % progress</v>
      </c>
      <c r="P2810" s="15">
        <f t="shared" si="222"/>
        <v>0</v>
      </c>
      <c r="Q2810" s="15">
        <f>COUNTIFS($G:$G,$G2810)</f>
        <v>4</v>
      </c>
      <c r="R2810" s="16">
        <f t="shared" si="223"/>
        <v>0</v>
      </c>
      <c r="S2810" s="15" t="str">
        <f t="shared" si="224"/>
        <v>no 0% progess</v>
      </c>
      <c r="T2810" s="9">
        <v>0</v>
      </c>
      <c r="U2810" s="9">
        <v>0</v>
      </c>
      <c r="V2810" s="9">
        <v>0</v>
      </c>
      <c r="W2810" s="9">
        <v>1</v>
      </c>
      <c r="X2810" s="9">
        <v>0</v>
      </c>
      <c r="Y2810" s="9">
        <v>33</v>
      </c>
      <c r="Z2810" s="9" t="s">
        <v>10068</v>
      </c>
      <c r="AA2810" s="9">
        <v>0</v>
      </c>
      <c r="AB2810" s="9"/>
      <c r="AC2810" s="9">
        <v>64762</v>
      </c>
      <c r="AD2810" s="9" t="s">
        <v>10069</v>
      </c>
      <c r="AE2810" s="9" t="s">
        <v>10070</v>
      </c>
      <c r="AF2810" s="9">
        <v>14</v>
      </c>
      <c r="AG2810" s="9"/>
      <c r="AH2810" s="9"/>
      <c r="AI2810" s="9"/>
      <c r="AJ2810" s="9"/>
    </row>
    <row r="2811" spans="1:36" x14ac:dyDescent="0.35">
      <c r="A2811" s="9" t="s">
        <v>3095</v>
      </c>
      <c r="B2811" s="9" t="s">
        <v>38</v>
      </c>
      <c r="C2811" s="9" t="s">
        <v>14504</v>
      </c>
      <c r="D2811" s="9" t="s">
        <v>29</v>
      </c>
      <c r="E2811" s="9" t="s">
        <v>10065</v>
      </c>
      <c r="F2811" s="9" t="str">
        <f>_xlfn.XLOOKUP(E2811,Total_Enrolled!C:C,Total_Enrolled!C:C)</f>
        <v>2025em1200082@bitspilani-digital.edu.in</v>
      </c>
      <c r="G2811" s="9" t="s">
        <v>10066</v>
      </c>
      <c r="H2811" s="9" t="s">
        <v>14516</v>
      </c>
      <c r="I2811" s="9" t="s">
        <v>10067</v>
      </c>
      <c r="J2811" s="9" t="b">
        <v>1</v>
      </c>
      <c r="K2811" s="9">
        <v>4</v>
      </c>
      <c r="L2811" s="9">
        <f>_xlfn.XLOOKUP(B2811,Courses!A:A,Courses!H:H)</f>
        <v>42</v>
      </c>
      <c r="M2811" s="14">
        <f t="shared" si="220"/>
        <v>9.5238095238095233E-2</v>
      </c>
      <c r="N2811" s="14" t="str">
        <f t="shared" si="221"/>
        <v>Active</v>
      </c>
      <c r="O2811" s="14" t="str" cm="1">
        <f t="array" ref="O2811">_xlfn.IFS(M2811=0,"0",
M2811&lt;=10%,"0-10",
TRUE,"&gt;10"
)&amp;" "&amp;"% progress"</f>
        <v>0-10 % progress</v>
      </c>
      <c r="P2811" s="15">
        <f t="shared" si="222"/>
        <v>0</v>
      </c>
      <c r="Q2811" s="15">
        <f>COUNTIFS($G:$G,$G2811)</f>
        <v>4</v>
      </c>
      <c r="R2811" s="16">
        <f t="shared" si="223"/>
        <v>0</v>
      </c>
      <c r="S2811" s="15" t="str">
        <f t="shared" si="224"/>
        <v>no 0% progess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/>
      <c r="AA2811" s="9">
        <v>0</v>
      </c>
      <c r="AB2811" s="9"/>
      <c r="AC2811" s="9">
        <v>687</v>
      </c>
      <c r="AD2811" s="9" t="s">
        <v>10071</v>
      </c>
      <c r="AE2811" s="9" t="s">
        <v>10070</v>
      </c>
      <c r="AF2811" s="9">
        <v>14</v>
      </c>
      <c r="AG2811" s="9"/>
      <c r="AH2811" s="9"/>
      <c r="AI2811" s="9" t="s">
        <v>10072</v>
      </c>
      <c r="AJ2811" s="9" t="s">
        <v>10073</v>
      </c>
    </row>
    <row r="2812" spans="1:36" x14ac:dyDescent="0.35">
      <c r="A2812" s="9" t="s">
        <v>3091</v>
      </c>
      <c r="B2812" s="9" t="s">
        <v>3092</v>
      </c>
      <c r="C2812" s="9" t="s">
        <v>14504</v>
      </c>
      <c r="D2812" s="9" t="s">
        <v>29</v>
      </c>
      <c r="E2812" s="9" t="s">
        <v>10065</v>
      </c>
      <c r="F2812" s="9" t="str">
        <f>_xlfn.XLOOKUP(E2812,Total_Enrolled!C:C,Total_Enrolled!C:C)</f>
        <v>2025em1200082@bitspilani-digital.edu.in</v>
      </c>
      <c r="G2812" s="9" t="s">
        <v>10066</v>
      </c>
      <c r="H2812" s="9" t="s">
        <v>14516</v>
      </c>
      <c r="I2812" s="9" t="s">
        <v>10067</v>
      </c>
      <c r="J2812" s="9" t="b">
        <v>1</v>
      </c>
      <c r="K2812" s="9">
        <v>22</v>
      </c>
      <c r="L2812" s="9">
        <f>_xlfn.XLOOKUP(B2812,Courses!A:A,Courses!H:H)</f>
        <v>36</v>
      </c>
      <c r="M2812" s="14">
        <f t="shared" si="220"/>
        <v>0.61111111111111116</v>
      </c>
      <c r="N2812" s="14" t="str">
        <f t="shared" si="221"/>
        <v>Active</v>
      </c>
      <c r="O2812" s="14" t="str" cm="1">
        <f t="array" ref="O2812">_xlfn.IFS(M2812=0,"0",
M2812&lt;=10%,"0-10",
TRUE,"&gt;10"
)&amp;" "&amp;"% progress"</f>
        <v>&gt;10 % progress</v>
      </c>
      <c r="P2812" s="15">
        <f t="shared" si="222"/>
        <v>0</v>
      </c>
      <c r="Q2812" s="15">
        <f>COUNTIFS($G:$G,$G2812)</f>
        <v>4</v>
      </c>
      <c r="R2812" s="16">
        <f t="shared" si="223"/>
        <v>0</v>
      </c>
      <c r="S2812" s="15" t="str">
        <f t="shared" si="224"/>
        <v>no 0% progess</v>
      </c>
      <c r="T2812" s="9">
        <v>0</v>
      </c>
      <c r="U2812" s="9">
        <v>3</v>
      </c>
      <c r="V2812" s="9">
        <v>4</v>
      </c>
      <c r="W2812" s="9">
        <v>1</v>
      </c>
      <c r="X2812" s="9">
        <v>0</v>
      </c>
      <c r="Y2812" s="9">
        <v>0</v>
      </c>
      <c r="Z2812" s="9" t="s">
        <v>10074</v>
      </c>
      <c r="AA2812" s="9">
        <v>0</v>
      </c>
      <c r="AB2812" s="9"/>
      <c r="AC2812" s="9">
        <v>77686</v>
      </c>
      <c r="AD2812" s="9" t="s">
        <v>10075</v>
      </c>
      <c r="AE2812" s="9" t="s">
        <v>10070</v>
      </c>
      <c r="AF2812" s="9">
        <v>14</v>
      </c>
      <c r="AG2812" s="9"/>
      <c r="AH2812" s="9" t="s">
        <v>10076</v>
      </c>
      <c r="AI2812" s="9" t="s">
        <v>10077</v>
      </c>
      <c r="AJ2812" s="9" t="s">
        <v>10078</v>
      </c>
    </row>
    <row r="2813" spans="1:36" x14ac:dyDescent="0.35">
      <c r="A2813" s="9" t="s">
        <v>3086</v>
      </c>
      <c r="B2813" s="9" t="s">
        <v>35</v>
      </c>
      <c r="C2813" s="9" t="s">
        <v>14504</v>
      </c>
      <c r="D2813" s="9" t="s">
        <v>29</v>
      </c>
      <c r="E2813" s="9" t="s">
        <v>10065</v>
      </c>
      <c r="F2813" s="9" t="str">
        <f>_xlfn.XLOOKUP(E2813,Total_Enrolled!C:C,Total_Enrolled!C:C)</f>
        <v>2025em1200082@bitspilani-digital.edu.in</v>
      </c>
      <c r="G2813" s="9" t="s">
        <v>10066</v>
      </c>
      <c r="H2813" s="9" t="s">
        <v>14516</v>
      </c>
      <c r="I2813" s="9" t="s">
        <v>10067</v>
      </c>
      <c r="J2813" s="9" t="b">
        <v>1</v>
      </c>
      <c r="K2813" s="9">
        <v>27</v>
      </c>
      <c r="L2813" s="9">
        <f>_xlfn.XLOOKUP(B2813,Courses!A:A,Courses!H:H)</f>
        <v>68</v>
      </c>
      <c r="M2813" s="14">
        <f t="shared" si="220"/>
        <v>0.39705882352941174</v>
      </c>
      <c r="N2813" s="14" t="str">
        <f t="shared" si="221"/>
        <v>Active</v>
      </c>
      <c r="O2813" s="14" t="str" cm="1">
        <f t="array" ref="O2813">_xlfn.IFS(M2813=0,"0",
M2813&lt;=10%,"0-10",
TRUE,"&gt;10"
)&amp;" "&amp;"% progress"</f>
        <v>&gt;10 % progress</v>
      </c>
      <c r="P2813" s="15">
        <f t="shared" si="222"/>
        <v>0</v>
      </c>
      <c r="Q2813" s="15">
        <f>COUNTIFS($G:$G,$G2813)</f>
        <v>4</v>
      </c>
      <c r="R2813" s="16">
        <f t="shared" si="223"/>
        <v>0</v>
      </c>
      <c r="S2813" s="15" t="str">
        <f t="shared" si="224"/>
        <v>no 0% progess</v>
      </c>
      <c r="T2813" s="9">
        <v>0</v>
      </c>
      <c r="U2813" s="9">
        <v>5</v>
      </c>
      <c r="V2813" s="9">
        <v>7</v>
      </c>
      <c r="W2813" s="9">
        <v>1</v>
      </c>
      <c r="X2813" s="9">
        <v>0</v>
      </c>
      <c r="Y2813" s="9">
        <v>11</v>
      </c>
      <c r="Z2813" s="9" t="s">
        <v>10079</v>
      </c>
      <c r="AA2813" s="9">
        <v>0</v>
      </c>
      <c r="AB2813" s="9"/>
      <c r="AC2813" s="9">
        <v>158880</v>
      </c>
      <c r="AD2813" s="9" t="s">
        <v>10080</v>
      </c>
      <c r="AE2813" s="9" t="s">
        <v>10070</v>
      </c>
      <c r="AF2813" s="9">
        <v>14</v>
      </c>
      <c r="AG2813" s="9"/>
      <c r="AH2813" s="9" t="s">
        <v>10081</v>
      </c>
      <c r="AI2813" s="9"/>
      <c r="AJ2813" s="9"/>
    </row>
    <row r="2814" spans="1:36" x14ac:dyDescent="0.35">
      <c r="A2814" s="9" t="s">
        <v>3086</v>
      </c>
      <c r="B2814" s="9" t="s">
        <v>35</v>
      </c>
      <c r="C2814" s="9" t="s">
        <v>14504</v>
      </c>
      <c r="D2814" s="9" t="s">
        <v>29</v>
      </c>
      <c r="E2814" s="9" t="s">
        <v>10082</v>
      </c>
      <c r="F2814" s="9" t="str">
        <f>_xlfn.XLOOKUP(E2814,Total_Enrolled!C:C,Total_Enrolled!C:C)</f>
        <v>2025em1200083@bitspilani-digital.edu.in</v>
      </c>
      <c r="G2814" s="9" t="s">
        <v>10083</v>
      </c>
      <c r="H2814" s="9" t="s">
        <v>14516</v>
      </c>
      <c r="I2814" s="9" t="s">
        <v>10084</v>
      </c>
      <c r="J2814" s="9" t="b">
        <v>1</v>
      </c>
      <c r="K2814" s="9">
        <v>55</v>
      </c>
      <c r="L2814" s="9">
        <f>_xlfn.XLOOKUP(B2814,Courses!A:A,Courses!H:H)</f>
        <v>68</v>
      </c>
      <c r="M2814" s="14">
        <f t="shared" si="220"/>
        <v>0.80882352941176472</v>
      </c>
      <c r="N2814" s="14" t="str">
        <f t="shared" si="221"/>
        <v>Active</v>
      </c>
      <c r="O2814" s="14" t="str" cm="1">
        <f t="array" ref="O2814">_xlfn.IFS(M2814=0,"0",
M2814&lt;=10%,"0-10",
TRUE,"&gt;10"
)&amp;" "&amp;"% progress"</f>
        <v>&gt;10 % progress</v>
      </c>
      <c r="P2814" s="15">
        <f t="shared" si="222"/>
        <v>0</v>
      </c>
      <c r="Q2814" s="15">
        <f>COUNTIFS($G:$G,$G2814)</f>
        <v>4</v>
      </c>
      <c r="R2814" s="16">
        <f t="shared" si="223"/>
        <v>0</v>
      </c>
      <c r="S2814" s="15" t="str">
        <f t="shared" si="224"/>
        <v>no 0% progess</v>
      </c>
      <c r="T2814" s="9">
        <v>0</v>
      </c>
      <c r="U2814" s="9">
        <v>9</v>
      </c>
      <c r="V2814" s="9">
        <v>12</v>
      </c>
      <c r="W2814" s="9">
        <v>1</v>
      </c>
      <c r="X2814" s="9">
        <v>0</v>
      </c>
      <c r="Y2814" s="9">
        <v>0</v>
      </c>
      <c r="Z2814" s="9" t="s">
        <v>10086</v>
      </c>
      <c r="AA2814" s="9">
        <v>0</v>
      </c>
      <c r="AB2814" s="9"/>
      <c r="AC2814" s="9">
        <v>66140</v>
      </c>
      <c r="AD2814" s="9" t="s">
        <v>10087</v>
      </c>
      <c r="AE2814" s="9" t="s">
        <v>10085</v>
      </c>
      <c r="AF2814" s="9">
        <v>60</v>
      </c>
      <c r="AG2814" s="9"/>
      <c r="AH2814" s="9" t="s">
        <v>10088</v>
      </c>
      <c r="AI2814" s="9"/>
      <c r="AJ2814" s="9"/>
    </row>
    <row r="2815" spans="1:36" x14ac:dyDescent="0.35">
      <c r="A2815" s="9" t="s">
        <v>3091</v>
      </c>
      <c r="B2815" s="9" t="s">
        <v>3092</v>
      </c>
      <c r="C2815" s="9" t="s">
        <v>14504</v>
      </c>
      <c r="D2815" s="9" t="s">
        <v>29</v>
      </c>
      <c r="E2815" s="9" t="s">
        <v>10082</v>
      </c>
      <c r="F2815" s="9" t="str">
        <f>_xlfn.XLOOKUP(E2815,Total_Enrolled!C:C,Total_Enrolled!C:C)</f>
        <v>2025em1200083@bitspilani-digital.edu.in</v>
      </c>
      <c r="G2815" s="9" t="s">
        <v>10083</v>
      </c>
      <c r="H2815" s="9" t="s">
        <v>14516</v>
      </c>
      <c r="I2815" s="9" t="s">
        <v>10084</v>
      </c>
      <c r="J2815" s="9" t="b">
        <v>1</v>
      </c>
      <c r="K2815" s="9">
        <v>36</v>
      </c>
      <c r="L2815" s="9">
        <f>_xlfn.XLOOKUP(B2815,Courses!A:A,Courses!H:H)</f>
        <v>36</v>
      </c>
      <c r="M2815" s="14">
        <f t="shared" si="220"/>
        <v>1</v>
      </c>
      <c r="N2815" s="14" t="str">
        <f t="shared" si="221"/>
        <v>Active</v>
      </c>
      <c r="O2815" s="14" t="str" cm="1">
        <f t="array" ref="O2815">_xlfn.IFS(M2815=0,"0",
M2815&lt;=10%,"0-10",
TRUE,"&gt;10"
)&amp;" "&amp;"% progress"</f>
        <v>&gt;10 % progress</v>
      </c>
      <c r="P2815" s="15">
        <f t="shared" si="222"/>
        <v>0</v>
      </c>
      <c r="Q2815" s="15">
        <f>COUNTIFS($G:$G,$G2815)</f>
        <v>4</v>
      </c>
      <c r="R2815" s="16">
        <f t="shared" si="223"/>
        <v>0</v>
      </c>
      <c r="S2815" s="15" t="str">
        <f t="shared" si="224"/>
        <v>no 0% progess</v>
      </c>
      <c r="T2815" s="9">
        <v>0</v>
      </c>
      <c r="U2815" s="9">
        <v>5</v>
      </c>
      <c r="V2815" s="9">
        <v>5</v>
      </c>
      <c r="W2815" s="9">
        <v>1</v>
      </c>
      <c r="X2815" s="9">
        <v>0</v>
      </c>
      <c r="Y2815" s="9">
        <v>11</v>
      </c>
      <c r="Z2815" s="9" t="s">
        <v>10089</v>
      </c>
      <c r="AA2815" s="9">
        <v>0</v>
      </c>
      <c r="AB2815" s="9"/>
      <c r="AC2815" s="9">
        <v>62707</v>
      </c>
      <c r="AD2815" s="9" t="s">
        <v>10090</v>
      </c>
      <c r="AE2815" s="9" t="s">
        <v>10085</v>
      </c>
      <c r="AF2815" s="9">
        <v>60</v>
      </c>
      <c r="AG2815" s="9"/>
      <c r="AH2815" s="9" t="s">
        <v>10091</v>
      </c>
      <c r="AI2815" s="9" t="s">
        <v>10092</v>
      </c>
      <c r="AJ2815" s="9" t="s">
        <v>10093</v>
      </c>
    </row>
    <row r="2816" spans="1:36" x14ac:dyDescent="0.35">
      <c r="A2816" s="9" t="s">
        <v>3095</v>
      </c>
      <c r="B2816" s="9" t="s">
        <v>38</v>
      </c>
      <c r="C2816" s="9" t="s">
        <v>14504</v>
      </c>
      <c r="D2816" s="9" t="s">
        <v>29</v>
      </c>
      <c r="E2816" s="9" t="s">
        <v>10082</v>
      </c>
      <c r="F2816" s="9" t="str">
        <f>_xlfn.XLOOKUP(E2816,Total_Enrolled!C:C,Total_Enrolled!C:C)</f>
        <v>2025em1200083@bitspilani-digital.edu.in</v>
      </c>
      <c r="G2816" s="9" t="s">
        <v>10083</v>
      </c>
      <c r="H2816" s="9" t="s">
        <v>14516</v>
      </c>
      <c r="I2816" s="9" t="s">
        <v>10084</v>
      </c>
      <c r="J2816" s="9" t="b">
        <v>1</v>
      </c>
      <c r="K2816" s="9">
        <v>24</v>
      </c>
      <c r="L2816" s="9">
        <f>_xlfn.XLOOKUP(B2816,Courses!A:A,Courses!H:H)</f>
        <v>42</v>
      </c>
      <c r="M2816" s="14">
        <f t="shared" si="220"/>
        <v>0.5714285714285714</v>
      </c>
      <c r="N2816" s="14" t="str">
        <f t="shared" si="221"/>
        <v>Active</v>
      </c>
      <c r="O2816" s="14" t="str" cm="1">
        <f t="array" ref="O2816">_xlfn.IFS(M2816=0,"0",
M2816&lt;=10%,"0-10",
TRUE,"&gt;10"
)&amp;" "&amp;"% progress"</f>
        <v>&gt;10 % progress</v>
      </c>
      <c r="P2816" s="15">
        <f t="shared" si="222"/>
        <v>0</v>
      </c>
      <c r="Q2816" s="15">
        <f>COUNTIFS($G:$G,$G2816)</f>
        <v>4</v>
      </c>
      <c r="R2816" s="16">
        <f t="shared" si="223"/>
        <v>0</v>
      </c>
      <c r="S2816" s="15" t="str">
        <f t="shared" si="224"/>
        <v>no 0% progess</v>
      </c>
      <c r="T2816" s="9">
        <v>0</v>
      </c>
      <c r="U2816" s="9">
        <v>1</v>
      </c>
      <c r="V2816" s="9">
        <v>2</v>
      </c>
      <c r="W2816" s="9">
        <v>0</v>
      </c>
      <c r="X2816" s="9">
        <v>0</v>
      </c>
      <c r="Y2816" s="9">
        <v>5</v>
      </c>
      <c r="Z2816" s="9"/>
      <c r="AA2816" s="9">
        <v>0</v>
      </c>
      <c r="AB2816" s="9"/>
      <c r="AC2816" s="9">
        <v>20993</v>
      </c>
      <c r="AD2816" s="9" t="s">
        <v>10094</v>
      </c>
      <c r="AE2816" s="9" t="s">
        <v>10085</v>
      </c>
      <c r="AF2816" s="9">
        <v>60</v>
      </c>
      <c r="AG2816" s="9"/>
      <c r="AH2816" s="9" t="s">
        <v>10095</v>
      </c>
      <c r="AI2816" s="9" t="s">
        <v>10096</v>
      </c>
      <c r="AJ2816" s="9" t="s">
        <v>10097</v>
      </c>
    </row>
    <row r="2817" spans="1:36" x14ac:dyDescent="0.35">
      <c r="A2817" s="9" t="s">
        <v>3089</v>
      </c>
      <c r="B2817" s="9" t="s">
        <v>36</v>
      </c>
      <c r="C2817" s="9" t="s">
        <v>14504</v>
      </c>
      <c r="D2817" s="9" t="s">
        <v>29</v>
      </c>
      <c r="E2817" s="9" t="s">
        <v>10082</v>
      </c>
      <c r="F2817" s="9" t="str">
        <f>_xlfn.XLOOKUP(E2817,Total_Enrolled!C:C,Total_Enrolled!C:C)</f>
        <v>2025em1200083@bitspilani-digital.edu.in</v>
      </c>
      <c r="G2817" s="9" t="s">
        <v>10083</v>
      </c>
      <c r="H2817" s="9" t="s">
        <v>14516</v>
      </c>
      <c r="I2817" s="9" t="s">
        <v>10084</v>
      </c>
      <c r="J2817" s="9" t="b">
        <v>1</v>
      </c>
      <c r="K2817" s="9">
        <v>68</v>
      </c>
      <c r="L2817" s="9">
        <f>_xlfn.XLOOKUP(B2817,Courses!A:A,Courses!H:H)</f>
        <v>85</v>
      </c>
      <c r="M2817" s="14">
        <f t="shared" si="220"/>
        <v>0.8</v>
      </c>
      <c r="N2817" s="14" t="str">
        <f t="shared" si="221"/>
        <v>Active</v>
      </c>
      <c r="O2817" s="14" t="str" cm="1">
        <f t="array" ref="O2817">_xlfn.IFS(M2817=0,"0",
M2817&lt;=10%,"0-10",
TRUE,"&gt;10"
)&amp;" "&amp;"% progress"</f>
        <v>&gt;10 % progress</v>
      </c>
      <c r="P2817" s="15">
        <f t="shared" si="222"/>
        <v>0</v>
      </c>
      <c r="Q2817" s="15">
        <f>COUNTIFS($G:$G,$G2817)</f>
        <v>4</v>
      </c>
      <c r="R2817" s="16">
        <f t="shared" si="223"/>
        <v>0</v>
      </c>
      <c r="S2817" s="15" t="str">
        <f t="shared" si="224"/>
        <v>no 0% progess</v>
      </c>
      <c r="T2817" s="9">
        <v>0</v>
      </c>
      <c r="U2817" s="9">
        <v>11</v>
      </c>
      <c r="V2817" s="9">
        <v>20</v>
      </c>
      <c r="W2817" s="9">
        <v>1</v>
      </c>
      <c r="X2817" s="9">
        <v>0</v>
      </c>
      <c r="Y2817" s="9">
        <v>10</v>
      </c>
      <c r="Z2817" s="9" t="s">
        <v>10098</v>
      </c>
      <c r="AA2817" s="9">
        <v>0</v>
      </c>
      <c r="AB2817" s="9"/>
      <c r="AC2817" s="9">
        <v>52179</v>
      </c>
      <c r="AD2817" s="9" t="s">
        <v>10099</v>
      </c>
      <c r="AE2817" s="9" t="s">
        <v>10085</v>
      </c>
      <c r="AF2817" s="9">
        <v>60</v>
      </c>
      <c r="AG2817" s="9"/>
      <c r="AH2817" s="9" t="s">
        <v>10100</v>
      </c>
      <c r="AI2817" s="9"/>
      <c r="AJ2817" s="9"/>
    </row>
    <row r="2818" spans="1:36" x14ac:dyDescent="0.35">
      <c r="A2818" s="9" t="s">
        <v>3089</v>
      </c>
      <c r="B2818" s="9" t="s">
        <v>36</v>
      </c>
      <c r="C2818" s="9" t="s">
        <v>14504</v>
      </c>
      <c r="D2818" s="9" t="s">
        <v>29</v>
      </c>
      <c r="E2818" s="9" t="s">
        <v>10101</v>
      </c>
      <c r="F2818" s="9" t="str">
        <f>_xlfn.XLOOKUP(E2818,Total_Enrolled!C:C,Total_Enrolled!C:C)</f>
        <v>2025em1200084@bitspilani-digital.edu.in</v>
      </c>
      <c r="G2818" s="9" t="s">
        <v>10102</v>
      </c>
      <c r="H2818" s="9" t="s">
        <v>14516</v>
      </c>
      <c r="I2818" s="9" t="s">
        <v>10103</v>
      </c>
      <c r="J2818" s="9" t="b">
        <v>1</v>
      </c>
      <c r="K2818" s="9">
        <v>2</v>
      </c>
      <c r="L2818" s="9">
        <f>_xlfn.XLOOKUP(B2818,Courses!A:A,Courses!H:H)</f>
        <v>85</v>
      </c>
      <c r="M2818" s="14">
        <f t="shared" si="220"/>
        <v>2.3529411764705882E-2</v>
      </c>
      <c r="N2818" s="14" t="str">
        <f t="shared" si="221"/>
        <v>Active</v>
      </c>
      <c r="O2818" s="14" t="str" cm="1">
        <f t="array" ref="O2818">_xlfn.IFS(M2818=0,"0",
M2818&lt;=10%,"0-10",
TRUE,"&gt;10"
)&amp;" "&amp;"% progress"</f>
        <v>0-10 % progress</v>
      </c>
      <c r="P2818" s="15">
        <f t="shared" si="222"/>
        <v>0</v>
      </c>
      <c r="Q2818" s="15">
        <f>COUNTIFS($G:$G,$G2818)</f>
        <v>4</v>
      </c>
      <c r="R2818" s="16">
        <f t="shared" si="223"/>
        <v>0</v>
      </c>
      <c r="S2818" s="15" t="str">
        <f t="shared" si="224"/>
        <v>no 0% progess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/>
      <c r="AA2818" s="9">
        <v>0</v>
      </c>
      <c r="AB2818" s="9"/>
      <c r="AC2818" s="9">
        <v>1646</v>
      </c>
      <c r="AD2818" s="9" t="s">
        <v>10104</v>
      </c>
      <c r="AE2818" s="9" t="s">
        <v>10105</v>
      </c>
      <c r="AF2818" s="9">
        <v>42</v>
      </c>
      <c r="AG2818" s="9"/>
      <c r="AH2818" s="9"/>
      <c r="AI2818" s="9"/>
      <c r="AJ2818" s="9"/>
    </row>
    <row r="2819" spans="1:36" x14ac:dyDescent="0.35">
      <c r="A2819" s="9" t="s">
        <v>3095</v>
      </c>
      <c r="B2819" s="9" t="s">
        <v>38</v>
      </c>
      <c r="C2819" s="9" t="s">
        <v>14504</v>
      </c>
      <c r="D2819" s="9" t="s">
        <v>29</v>
      </c>
      <c r="E2819" s="9" t="s">
        <v>10101</v>
      </c>
      <c r="F2819" s="9" t="str">
        <f>_xlfn.XLOOKUP(E2819,Total_Enrolled!C:C,Total_Enrolled!C:C)</f>
        <v>2025em1200084@bitspilani-digital.edu.in</v>
      </c>
      <c r="G2819" s="9" t="s">
        <v>10102</v>
      </c>
      <c r="H2819" s="9" t="s">
        <v>14516</v>
      </c>
      <c r="I2819" s="9" t="s">
        <v>10103</v>
      </c>
      <c r="J2819" s="9" t="b">
        <v>1</v>
      </c>
      <c r="K2819" s="9">
        <v>2</v>
      </c>
      <c r="L2819" s="9">
        <f>_xlfn.XLOOKUP(B2819,Courses!A:A,Courses!H:H)</f>
        <v>42</v>
      </c>
      <c r="M2819" s="14">
        <f t="shared" si="220"/>
        <v>4.7619047619047616E-2</v>
      </c>
      <c r="N2819" s="14" t="str">
        <f t="shared" si="221"/>
        <v>Active</v>
      </c>
      <c r="O2819" s="14" t="str" cm="1">
        <f t="array" ref="O2819">_xlfn.IFS(M2819=0,"0",
M2819&lt;=10%,"0-10",
TRUE,"&gt;10"
)&amp;" "&amp;"% progress"</f>
        <v>0-10 % progress</v>
      </c>
      <c r="P2819" s="15">
        <f t="shared" si="222"/>
        <v>0</v>
      </c>
      <c r="Q2819" s="15">
        <f>COUNTIFS($G:$G,$G2819)</f>
        <v>4</v>
      </c>
      <c r="R2819" s="16">
        <f t="shared" si="223"/>
        <v>0</v>
      </c>
      <c r="S2819" s="15" t="str">
        <f t="shared" si="224"/>
        <v>no 0% progess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/>
      <c r="AA2819" s="9">
        <v>0</v>
      </c>
      <c r="AB2819" s="9"/>
      <c r="AC2819" s="9">
        <v>12</v>
      </c>
      <c r="AD2819" s="9" t="s">
        <v>10106</v>
      </c>
      <c r="AE2819" s="9" t="s">
        <v>10105</v>
      </c>
      <c r="AF2819" s="9">
        <v>42</v>
      </c>
      <c r="AG2819" s="9"/>
      <c r="AH2819" s="9"/>
      <c r="AI2819" s="9" t="s">
        <v>10107</v>
      </c>
      <c r="AJ2819" s="9" t="s">
        <v>10108</v>
      </c>
    </row>
    <row r="2820" spans="1:36" x14ac:dyDescent="0.35">
      <c r="A2820" s="9" t="s">
        <v>3091</v>
      </c>
      <c r="B2820" s="9" t="s">
        <v>3092</v>
      </c>
      <c r="C2820" s="9" t="s">
        <v>14504</v>
      </c>
      <c r="D2820" s="9" t="s">
        <v>29</v>
      </c>
      <c r="E2820" s="9" t="s">
        <v>10101</v>
      </c>
      <c r="F2820" s="9" t="str">
        <f>_xlfn.XLOOKUP(E2820,Total_Enrolled!C:C,Total_Enrolled!C:C)</f>
        <v>2025em1200084@bitspilani-digital.edu.in</v>
      </c>
      <c r="G2820" s="9" t="s">
        <v>10102</v>
      </c>
      <c r="H2820" s="9" t="s">
        <v>14516</v>
      </c>
      <c r="I2820" s="9" t="s">
        <v>10103</v>
      </c>
      <c r="J2820" s="9" t="b">
        <v>1</v>
      </c>
      <c r="K2820" s="9">
        <v>2</v>
      </c>
      <c r="L2820" s="9">
        <f>_xlfn.XLOOKUP(B2820,Courses!A:A,Courses!H:H)</f>
        <v>36</v>
      </c>
      <c r="M2820" s="14">
        <f t="shared" si="220"/>
        <v>5.5555555555555552E-2</v>
      </c>
      <c r="N2820" s="14" t="str">
        <f t="shared" si="221"/>
        <v>Active</v>
      </c>
      <c r="O2820" s="14" t="str" cm="1">
        <f t="array" ref="O2820">_xlfn.IFS(M2820=0,"0",
M2820&lt;=10%,"0-10",
TRUE,"&gt;10"
)&amp;" "&amp;"% progress"</f>
        <v>0-10 % progress</v>
      </c>
      <c r="P2820" s="15">
        <f t="shared" si="222"/>
        <v>0</v>
      </c>
      <c r="Q2820" s="15">
        <f>COUNTIFS($G:$G,$G2820)</f>
        <v>4</v>
      </c>
      <c r="R2820" s="16">
        <f t="shared" si="223"/>
        <v>0</v>
      </c>
      <c r="S2820" s="15" t="str">
        <f t="shared" si="224"/>
        <v>no 0% progess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/>
      <c r="AA2820" s="9">
        <v>0</v>
      </c>
      <c r="AB2820" s="9"/>
      <c r="AC2820" s="9">
        <v>0</v>
      </c>
      <c r="AD2820" s="9" t="s">
        <v>10109</v>
      </c>
      <c r="AE2820" s="9" t="s">
        <v>10105</v>
      </c>
      <c r="AF2820" s="9">
        <v>42</v>
      </c>
      <c r="AG2820" s="9"/>
      <c r="AH2820" s="9"/>
      <c r="AI2820" s="9"/>
      <c r="AJ2820" s="9"/>
    </row>
    <row r="2821" spans="1:36" x14ac:dyDescent="0.35">
      <c r="A2821" s="9" t="s">
        <v>3086</v>
      </c>
      <c r="B2821" s="9" t="s">
        <v>35</v>
      </c>
      <c r="C2821" s="9" t="s">
        <v>14504</v>
      </c>
      <c r="D2821" s="9" t="s">
        <v>29</v>
      </c>
      <c r="E2821" s="9" t="s">
        <v>10101</v>
      </c>
      <c r="F2821" s="9" t="str">
        <f>_xlfn.XLOOKUP(E2821,Total_Enrolled!C:C,Total_Enrolled!C:C)</f>
        <v>2025em1200084@bitspilani-digital.edu.in</v>
      </c>
      <c r="G2821" s="9" t="s">
        <v>10102</v>
      </c>
      <c r="H2821" s="9" t="s">
        <v>14516</v>
      </c>
      <c r="I2821" s="9" t="s">
        <v>10103</v>
      </c>
      <c r="J2821" s="9" t="b">
        <v>1</v>
      </c>
      <c r="K2821" s="9">
        <v>45</v>
      </c>
      <c r="L2821" s="9">
        <f>_xlfn.XLOOKUP(B2821,Courses!A:A,Courses!H:H)</f>
        <v>68</v>
      </c>
      <c r="M2821" s="14">
        <f t="shared" si="220"/>
        <v>0.66176470588235292</v>
      </c>
      <c r="N2821" s="14" t="str">
        <f t="shared" si="221"/>
        <v>Active</v>
      </c>
      <c r="O2821" s="14" t="str" cm="1">
        <f t="array" ref="O2821">_xlfn.IFS(M2821=0,"0",
M2821&lt;=10%,"0-10",
TRUE,"&gt;10"
)&amp;" "&amp;"% progress"</f>
        <v>&gt;10 % progress</v>
      </c>
      <c r="P2821" s="15">
        <f t="shared" si="222"/>
        <v>0</v>
      </c>
      <c r="Q2821" s="15">
        <f>COUNTIFS($G:$G,$G2821)</f>
        <v>4</v>
      </c>
      <c r="R2821" s="16">
        <f t="shared" si="223"/>
        <v>0</v>
      </c>
      <c r="S2821" s="15" t="str">
        <f t="shared" si="224"/>
        <v>no 0% progess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4</v>
      </c>
      <c r="Z2821" s="9"/>
      <c r="AA2821" s="9">
        <v>0</v>
      </c>
      <c r="AB2821" s="9"/>
      <c r="AC2821" s="9">
        <v>20972</v>
      </c>
      <c r="AD2821" s="9" t="s">
        <v>10110</v>
      </c>
      <c r="AE2821" s="9" t="s">
        <v>10105</v>
      </c>
      <c r="AF2821" s="9">
        <v>42</v>
      </c>
      <c r="AG2821" s="9"/>
      <c r="AH2821" s="9"/>
      <c r="AI2821" s="9"/>
      <c r="AJ2821" s="9"/>
    </row>
    <row r="2822" spans="1:36" x14ac:dyDescent="0.35">
      <c r="A2822" s="9" t="s">
        <v>3086</v>
      </c>
      <c r="B2822" s="9" t="s">
        <v>35</v>
      </c>
      <c r="C2822" s="9" t="s">
        <v>14504</v>
      </c>
      <c r="D2822" s="9" t="s">
        <v>29</v>
      </c>
      <c r="E2822" s="9" t="s">
        <v>10111</v>
      </c>
      <c r="F2822" s="9" t="str">
        <f>_xlfn.XLOOKUP(E2822,Total_Enrolled!C:C,Total_Enrolled!C:C)</f>
        <v>2025em1200085@bitspilani-digital.edu.in</v>
      </c>
      <c r="G2822" s="9" t="s">
        <v>10112</v>
      </c>
      <c r="H2822" s="9" t="s">
        <v>14516</v>
      </c>
      <c r="I2822" s="9" t="s">
        <v>10113</v>
      </c>
      <c r="J2822" s="9" t="b">
        <v>1</v>
      </c>
      <c r="K2822" s="9">
        <v>56</v>
      </c>
      <c r="L2822" s="9">
        <f>_xlfn.XLOOKUP(B2822,Courses!A:A,Courses!H:H)</f>
        <v>68</v>
      </c>
      <c r="M2822" s="14">
        <f t="shared" si="220"/>
        <v>0.82352941176470584</v>
      </c>
      <c r="N2822" s="14" t="str">
        <f t="shared" si="221"/>
        <v>Active</v>
      </c>
      <c r="O2822" s="14" t="str" cm="1">
        <f t="array" ref="O2822">_xlfn.IFS(M2822=0,"0",
M2822&lt;=10%,"0-10",
TRUE,"&gt;10"
)&amp;" "&amp;"% progress"</f>
        <v>&gt;10 % progress</v>
      </c>
      <c r="P2822" s="15">
        <f t="shared" si="222"/>
        <v>0</v>
      </c>
      <c r="Q2822" s="15">
        <f>COUNTIFS($G:$G,$G2822)</f>
        <v>4</v>
      </c>
      <c r="R2822" s="16">
        <f t="shared" si="223"/>
        <v>0</v>
      </c>
      <c r="S2822" s="15" t="str">
        <f t="shared" si="224"/>
        <v>no 0% progess</v>
      </c>
      <c r="T2822" s="9">
        <v>0</v>
      </c>
      <c r="U2822" s="9">
        <v>13</v>
      </c>
      <c r="V2822" s="9">
        <v>27</v>
      </c>
      <c r="W2822" s="9">
        <v>0</v>
      </c>
      <c r="X2822" s="9">
        <v>0</v>
      </c>
      <c r="Y2822" s="9">
        <v>13</v>
      </c>
      <c r="Z2822" s="9"/>
      <c r="AA2822" s="9">
        <v>0</v>
      </c>
      <c r="AB2822" s="9"/>
      <c r="AC2822" s="9">
        <v>31459</v>
      </c>
      <c r="AD2822" s="9" t="s">
        <v>10115</v>
      </c>
      <c r="AE2822" s="9" t="s">
        <v>10114</v>
      </c>
      <c r="AF2822" s="9">
        <v>50</v>
      </c>
      <c r="AG2822" s="9"/>
      <c r="AH2822" s="9" t="s">
        <v>10116</v>
      </c>
      <c r="AI2822" s="9"/>
      <c r="AJ2822" s="9"/>
    </row>
    <row r="2823" spans="1:36" x14ac:dyDescent="0.35">
      <c r="A2823" s="9" t="s">
        <v>3091</v>
      </c>
      <c r="B2823" s="9" t="s">
        <v>3092</v>
      </c>
      <c r="C2823" s="9" t="s">
        <v>14504</v>
      </c>
      <c r="D2823" s="9" t="s">
        <v>29</v>
      </c>
      <c r="E2823" s="9" t="s">
        <v>10111</v>
      </c>
      <c r="F2823" s="9" t="str">
        <f>_xlfn.XLOOKUP(E2823,Total_Enrolled!C:C,Total_Enrolled!C:C)</f>
        <v>2025em1200085@bitspilani-digital.edu.in</v>
      </c>
      <c r="G2823" s="9" t="s">
        <v>10112</v>
      </c>
      <c r="H2823" s="9" t="s">
        <v>14516</v>
      </c>
      <c r="I2823" s="9" t="s">
        <v>10113</v>
      </c>
      <c r="J2823" s="9" t="b">
        <v>1</v>
      </c>
      <c r="K2823" s="9">
        <v>35</v>
      </c>
      <c r="L2823" s="9">
        <f>_xlfn.XLOOKUP(B2823,Courses!A:A,Courses!H:H)</f>
        <v>36</v>
      </c>
      <c r="M2823" s="14">
        <f t="shared" si="220"/>
        <v>0.97222222222222221</v>
      </c>
      <c r="N2823" s="14" t="str">
        <f t="shared" si="221"/>
        <v>Active</v>
      </c>
      <c r="O2823" s="14" t="str" cm="1">
        <f t="array" ref="O2823">_xlfn.IFS(M2823=0,"0",
M2823&lt;=10%,"0-10",
TRUE,"&gt;10"
)&amp;" "&amp;"% progress"</f>
        <v>&gt;10 % progress</v>
      </c>
      <c r="P2823" s="15">
        <f t="shared" si="222"/>
        <v>0</v>
      </c>
      <c r="Q2823" s="15">
        <f>COUNTIFS($G:$G,$G2823)</f>
        <v>4</v>
      </c>
      <c r="R2823" s="16">
        <f t="shared" si="223"/>
        <v>0</v>
      </c>
      <c r="S2823" s="15" t="str">
        <f t="shared" si="224"/>
        <v>no 0% progess</v>
      </c>
      <c r="T2823" s="9">
        <v>0</v>
      </c>
      <c r="U2823" s="9">
        <v>5</v>
      </c>
      <c r="V2823" s="9">
        <v>5</v>
      </c>
      <c r="W2823" s="9">
        <v>0</v>
      </c>
      <c r="X2823" s="9">
        <v>0</v>
      </c>
      <c r="Y2823" s="9">
        <v>0</v>
      </c>
      <c r="Z2823" s="9"/>
      <c r="AA2823" s="9">
        <v>0</v>
      </c>
      <c r="AB2823" s="9"/>
      <c r="AC2823" s="9">
        <v>23125</v>
      </c>
      <c r="AD2823" s="9" t="s">
        <v>10117</v>
      </c>
      <c r="AE2823" s="9" t="s">
        <v>10114</v>
      </c>
      <c r="AF2823" s="9">
        <v>50</v>
      </c>
      <c r="AG2823" s="9"/>
      <c r="AH2823" s="9" t="s">
        <v>10118</v>
      </c>
      <c r="AI2823" s="9" t="s">
        <v>10119</v>
      </c>
      <c r="AJ2823" s="9" t="s">
        <v>10120</v>
      </c>
    </row>
    <row r="2824" spans="1:36" x14ac:dyDescent="0.35">
      <c r="A2824" s="9" t="s">
        <v>3095</v>
      </c>
      <c r="B2824" s="9" t="s">
        <v>38</v>
      </c>
      <c r="C2824" s="9" t="s">
        <v>14504</v>
      </c>
      <c r="D2824" s="9" t="s">
        <v>29</v>
      </c>
      <c r="E2824" s="9" t="s">
        <v>10111</v>
      </c>
      <c r="F2824" s="9" t="str">
        <f>_xlfn.XLOOKUP(E2824,Total_Enrolled!C:C,Total_Enrolled!C:C)</f>
        <v>2025em1200085@bitspilani-digital.edu.in</v>
      </c>
      <c r="G2824" s="9" t="s">
        <v>10112</v>
      </c>
      <c r="H2824" s="9" t="s">
        <v>14516</v>
      </c>
      <c r="I2824" s="9" t="s">
        <v>10113</v>
      </c>
      <c r="J2824" s="9" t="b">
        <v>1</v>
      </c>
      <c r="K2824" s="9">
        <v>0</v>
      </c>
      <c r="L2824" s="9">
        <f>_xlfn.XLOOKUP(B2824,Courses!A:A,Courses!H:H)</f>
        <v>42</v>
      </c>
      <c r="M2824" s="14">
        <f t="shared" si="220"/>
        <v>0</v>
      </c>
      <c r="N2824" s="14" t="str">
        <f t="shared" si="221"/>
        <v>Not Active</v>
      </c>
      <c r="O2824" s="14" t="str" cm="1">
        <f t="array" ref="O2824">_xlfn.IFS(M2824=0,"0",
M2824&lt;=10%,"0-10",
TRUE,"&gt;10"
)&amp;" "&amp;"% progress"</f>
        <v>0 % progress</v>
      </c>
      <c r="P2824" s="15">
        <f t="shared" si="222"/>
        <v>1</v>
      </c>
      <c r="Q2824" s="15">
        <f>COUNTIFS($G:$G,$G2824)</f>
        <v>4</v>
      </c>
      <c r="R2824" s="16">
        <f t="shared" si="223"/>
        <v>0.25</v>
      </c>
      <c r="S2824" s="15" t="str">
        <f t="shared" si="224"/>
        <v>no progress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2</v>
      </c>
      <c r="Z2824" s="9"/>
      <c r="AA2824" s="9">
        <v>0</v>
      </c>
      <c r="AB2824" s="9"/>
      <c r="AC2824" s="9">
        <v>0</v>
      </c>
      <c r="AD2824" s="9" t="s">
        <v>10121</v>
      </c>
      <c r="AE2824" s="9" t="s">
        <v>10114</v>
      </c>
      <c r="AF2824" s="9">
        <v>50</v>
      </c>
      <c r="AG2824" s="9"/>
      <c r="AH2824" s="9"/>
      <c r="AI2824" s="9"/>
      <c r="AJ2824" s="9"/>
    </row>
    <row r="2825" spans="1:36" x14ac:dyDescent="0.35">
      <c r="A2825" s="9" t="s">
        <v>3089</v>
      </c>
      <c r="B2825" s="9" t="s">
        <v>36</v>
      </c>
      <c r="C2825" s="9" t="s">
        <v>14504</v>
      </c>
      <c r="D2825" s="9" t="s">
        <v>29</v>
      </c>
      <c r="E2825" s="9" t="s">
        <v>10111</v>
      </c>
      <c r="F2825" s="9" t="str">
        <f>_xlfn.XLOOKUP(E2825,Total_Enrolled!C:C,Total_Enrolled!C:C)</f>
        <v>2025em1200085@bitspilani-digital.edu.in</v>
      </c>
      <c r="G2825" s="9" t="s">
        <v>10112</v>
      </c>
      <c r="H2825" s="9" t="s">
        <v>14516</v>
      </c>
      <c r="I2825" s="9" t="s">
        <v>10113</v>
      </c>
      <c r="J2825" s="9" t="b">
        <v>1</v>
      </c>
      <c r="K2825" s="9">
        <v>67</v>
      </c>
      <c r="L2825" s="9">
        <f>_xlfn.XLOOKUP(B2825,Courses!A:A,Courses!H:H)</f>
        <v>85</v>
      </c>
      <c r="M2825" s="14">
        <f t="shared" si="220"/>
        <v>0.78823529411764703</v>
      </c>
      <c r="N2825" s="14" t="str">
        <f t="shared" si="221"/>
        <v>Active</v>
      </c>
      <c r="O2825" s="14" t="str" cm="1">
        <f t="array" ref="O2825">_xlfn.IFS(M2825=0,"0",
M2825&lt;=10%,"0-10",
TRUE,"&gt;10"
)&amp;" "&amp;"% progress"</f>
        <v>&gt;10 % progress</v>
      </c>
      <c r="P2825" s="15">
        <f t="shared" si="222"/>
        <v>0</v>
      </c>
      <c r="Q2825" s="15">
        <f>COUNTIFS($G:$G,$G2825)</f>
        <v>4</v>
      </c>
      <c r="R2825" s="16">
        <f t="shared" si="223"/>
        <v>0</v>
      </c>
      <c r="S2825" s="15" t="str">
        <f t="shared" si="224"/>
        <v>no 0% progess</v>
      </c>
      <c r="T2825" s="9">
        <v>0</v>
      </c>
      <c r="U2825" s="9">
        <v>11</v>
      </c>
      <c r="V2825" s="9">
        <v>21</v>
      </c>
      <c r="W2825" s="9">
        <v>0</v>
      </c>
      <c r="X2825" s="9">
        <v>0</v>
      </c>
      <c r="Y2825" s="9">
        <v>12</v>
      </c>
      <c r="Z2825" s="9"/>
      <c r="AA2825" s="9">
        <v>0</v>
      </c>
      <c r="AB2825" s="9"/>
      <c r="AC2825" s="9">
        <v>39390</v>
      </c>
      <c r="AD2825" s="9" t="s">
        <v>10122</v>
      </c>
      <c r="AE2825" s="9" t="s">
        <v>10114</v>
      </c>
      <c r="AF2825" s="9">
        <v>50</v>
      </c>
      <c r="AG2825" s="9"/>
      <c r="AH2825" s="9" t="s">
        <v>10123</v>
      </c>
      <c r="AI2825" s="9"/>
      <c r="AJ2825" s="9"/>
    </row>
    <row r="2826" spans="1:36" x14ac:dyDescent="0.35">
      <c r="A2826" s="9" t="s">
        <v>3089</v>
      </c>
      <c r="B2826" s="9" t="s">
        <v>36</v>
      </c>
      <c r="C2826" s="9" t="s">
        <v>14504</v>
      </c>
      <c r="D2826" s="9" t="s">
        <v>29</v>
      </c>
      <c r="E2826" s="9" t="s">
        <v>10124</v>
      </c>
      <c r="F2826" s="9" t="str">
        <f>_xlfn.XLOOKUP(E2826,Total_Enrolled!C:C,Total_Enrolled!C:C)</f>
        <v>2025em1200087@bitspilani-digital.edu.in</v>
      </c>
      <c r="G2826" s="9" t="s">
        <v>10125</v>
      </c>
      <c r="H2826" s="9" t="s">
        <v>14516</v>
      </c>
      <c r="I2826" s="9" t="s">
        <v>10126</v>
      </c>
      <c r="J2826" s="9" t="b">
        <v>1</v>
      </c>
      <c r="K2826" s="9">
        <v>3</v>
      </c>
      <c r="L2826" s="9">
        <f>_xlfn.XLOOKUP(B2826,Courses!A:A,Courses!H:H)</f>
        <v>85</v>
      </c>
      <c r="M2826" s="14">
        <f t="shared" si="220"/>
        <v>3.5294117647058823E-2</v>
      </c>
      <c r="N2826" s="14" t="str">
        <f t="shared" si="221"/>
        <v>Active</v>
      </c>
      <c r="O2826" s="14" t="str" cm="1">
        <f t="array" ref="O2826">_xlfn.IFS(M2826=0,"0",
M2826&lt;=10%,"0-10",
TRUE,"&gt;10"
)&amp;" "&amp;"% progress"</f>
        <v>0-10 % progress</v>
      </c>
      <c r="P2826" s="15">
        <f t="shared" si="222"/>
        <v>0</v>
      </c>
      <c r="Q2826" s="15">
        <f>COUNTIFS($G:$G,$G2826)</f>
        <v>4</v>
      </c>
      <c r="R2826" s="16">
        <f t="shared" si="223"/>
        <v>0</v>
      </c>
      <c r="S2826" s="15" t="str">
        <f t="shared" si="224"/>
        <v>no 0% progess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/>
      <c r="AA2826" s="9">
        <v>0</v>
      </c>
      <c r="AB2826" s="9"/>
      <c r="AC2826" s="9">
        <v>52</v>
      </c>
      <c r="AD2826" s="9" t="s">
        <v>10127</v>
      </c>
      <c r="AE2826" s="9" t="s">
        <v>10128</v>
      </c>
      <c r="AF2826" s="9">
        <v>9</v>
      </c>
      <c r="AG2826" s="9"/>
      <c r="AH2826" s="9"/>
      <c r="AI2826" s="9"/>
      <c r="AJ2826" s="9"/>
    </row>
    <row r="2827" spans="1:36" x14ac:dyDescent="0.35">
      <c r="A2827" s="9" t="s">
        <v>3095</v>
      </c>
      <c r="B2827" s="9" t="s">
        <v>38</v>
      </c>
      <c r="C2827" s="9" t="s">
        <v>14504</v>
      </c>
      <c r="D2827" s="9" t="s">
        <v>29</v>
      </c>
      <c r="E2827" s="9" t="s">
        <v>10124</v>
      </c>
      <c r="F2827" s="9" t="str">
        <f>_xlfn.XLOOKUP(E2827,Total_Enrolled!C:C,Total_Enrolled!C:C)</f>
        <v>2025em1200087@bitspilani-digital.edu.in</v>
      </c>
      <c r="G2827" s="9" t="s">
        <v>10125</v>
      </c>
      <c r="H2827" s="9" t="s">
        <v>14516</v>
      </c>
      <c r="I2827" s="9" t="s">
        <v>10126</v>
      </c>
      <c r="J2827" s="9" t="b">
        <v>1</v>
      </c>
      <c r="K2827" s="9">
        <v>6</v>
      </c>
      <c r="L2827" s="9">
        <f>_xlfn.XLOOKUP(B2827,Courses!A:A,Courses!H:H)</f>
        <v>42</v>
      </c>
      <c r="M2827" s="14">
        <f t="shared" si="220"/>
        <v>0.14285714285714285</v>
      </c>
      <c r="N2827" s="14" t="str">
        <f t="shared" si="221"/>
        <v>Active</v>
      </c>
      <c r="O2827" s="14" t="str" cm="1">
        <f t="array" ref="O2827">_xlfn.IFS(M2827=0,"0",
M2827&lt;=10%,"0-10",
TRUE,"&gt;10"
)&amp;" "&amp;"% progress"</f>
        <v>&gt;10 % progress</v>
      </c>
      <c r="P2827" s="15">
        <f t="shared" si="222"/>
        <v>0</v>
      </c>
      <c r="Q2827" s="15">
        <f>COUNTIFS($G:$G,$G2827)</f>
        <v>4</v>
      </c>
      <c r="R2827" s="16">
        <f t="shared" si="223"/>
        <v>0</v>
      </c>
      <c r="S2827" s="15" t="str">
        <f t="shared" si="224"/>
        <v>no 0% progess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/>
      <c r="AA2827" s="9">
        <v>0</v>
      </c>
      <c r="AB2827" s="9"/>
      <c r="AC2827" s="9">
        <v>291</v>
      </c>
      <c r="AD2827" s="9" t="s">
        <v>10129</v>
      </c>
      <c r="AE2827" s="9" t="s">
        <v>10128</v>
      </c>
      <c r="AF2827" s="9">
        <v>9</v>
      </c>
      <c r="AG2827" s="9"/>
      <c r="AH2827" s="9"/>
      <c r="AI2827" s="9" t="s">
        <v>10130</v>
      </c>
      <c r="AJ2827" s="9" t="s">
        <v>10131</v>
      </c>
    </row>
    <row r="2828" spans="1:36" x14ac:dyDescent="0.35">
      <c r="A2828" s="9" t="s">
        <v>3091</v>
      </c>
      <c r="B2828" s="9" t="s">
        <v>3092</v>
      </c>
      <c r="C2828" s="9" t="s">
        <v>14504</v>
      </c>
      <c r="D2828" s="9" t="s">
        <v>29</v>
      </c>
      <c r="E2828" s="9" t="s">
        <v>10124</v>
      </c>
      <c r="F2828" s="9" t="str">
        <f>_xlfn.XLOOKUP(E2828,Total_Enrolled!C:C,Total_Enrolled!C:C)</f>
        <v>2025em1200087@bitspilani-digital.edu.in</v>
      </c>
      <c r="G2828" s="9" t="s">
        <v>10125</v>
      </c>
      <c r="H2828" s="9" t="s">
        <v>14516</v>
      </c>
      <c r="I2828" s="9" t="s">
        <v>10126</v>
      </c>
      <c r="J2828" s="9" t="b">
        <v>1</v>
      </c>
      <c r="K2828" s="9">
        <v>5</v>
      </c>
      <c r="L2828" s="9">
        <f>_xlfn.XLOOKUP(B2828,Courses!A:A,Courses!H:H)</f>
        <v>36</v>
      </c>
      <c r="M2828" s="14">
        <f t="shared" si="220"/>
        <v>0.1388888888888889</v>
      </c>
      <c r="N2828" s="14" t="str">
        <f t="shared" si="221"/>
        <v>Active</v>
      </c>
      <c r="O2828" s="14" t="str" cm="1">
        <f t="array" ref="O2828">_xlfn.IFS(M2828=0,"0",
M2828&lt;=10%,"0-10",
TRUE,"&gt;10"
)&amp;" "&amp;"% progress"</f>
        <v>&gt;10 % progress</v>
      </c>
      <c r="P2828" s="15">
        <f t="shared" si="222"/>
        <v>0</v>
      </c>
      <c r="Q2828" s="15">
        <f>COUNTIFS($G:$G,$G2828)</f>
        <v>4</v>
      </c>
      <c r="R2828" s="16">
        <f t="shared" si="223"/>
        <v>0</v>
      </c>
      <c r="S2828" s="15" t="str">
        <f t="shared" si="224"/>
        <v>no 0% progess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/>
      <c r="AA2828" s="9">
        <v>0</v>
      </c>
      <c r="AB2828" s="9"/>
      <c r="AC2828" s="9">
        <v>123</v>
      </c>
      <c r="AD2828" s="9" t="s">
        <v>10132</v>
      </c>
      <c r="AE2828" s="9" t="s">
        <v>10128</v>
      </c>
      <c r="AF2828" s="9">
        <v>9</v>
      </c>
      <c r="AG2828" s="9"/>
      <c r="AH2828" s="9"/>
      <c r="AI2828" s="9" t="s">
        <v>10133</v>
      </c>
      <c r="AJ2828" s="9" t="s">
        <v>10134</v>
      </c>
    </row>
    <row r="2829" spans="1:36" x14ac:dyDescent="0.35">
      <c r="A2829" s="9" t="s">
        <v>3086</v>
      </c>
      <c r="B2829" s="9" t="s">
        <v>35</v>
      </c>
      <c r="C2829" s="9" t="s">
        <v>14504</v>
      </c>
      <c r="D2829" s="9" t="s">
        <v>29</v>
      </c>
      <c r="E2829" s="9" t="s">
        <v>10124</v>
      </c>
      <c r="F2829" s="9" t="str">
        <f>_xlfn.XLOOKUP(E2829,Total_Enrolled!C:C,Total_Enrolled!C:C)</f>
        <v>2025em1200087@bitspilani-digital.edu.in</v>
      </c>
      <c r="G2829" s="9" t="s">
        <v>10125</v>
      </c>
      <c r="H2829" s="9" t="s">
        <v>14516</v>
      </c>
      <c r="I2829" s="9" t="s">
        <v>10126</v>
      </c>
      <c r="J2829" s="9" t="b">
        <v>1</v>
      </c>
      <c r="K2829" s="9">
        <v>5</v>
      </c>
      <c r="L2829" s="9">
        <f>_xlfn.XLOOKUP(B2829,Courses!A:A,Courses!H:H)</f>
        <v>68</v>
      </c>
      <c r="M2829" s="14">
        <f t="shared" si="220"/>
        <v>7.3529411764705885E-2</v>
      </c>
      <c r="N2829" s="14" t="str">
        <f t="shared" si="221"/>
        <v>Active</v>
      </c>
      <c r="O2829" s="14" t="str" cm="1">
        <f t="array" ref="O2829">_xlfn.IFS(M2829=0,"0",
M2829&lt;=10%,"0-10",
TRUE,"&gt;10"
)&amp;" "&amp;"% progress"</f>
        <v>0-10 % progress</v>
      </c>
      <c r="P2829" s="15">
        <f t="shared" si="222"/>
        <v>0</v>
      </c>
      <c r="Q2829" s="15">
        <f>COUNTIFS($G:$G,$G2829)</f>
        <v>4</v>
      </c>
      <c r="R2829" s="16">
        <f t="shared" si="223"/>
        <v>0</v>
      </c>
      <c r="S2829" s="15" t="str">
        <f t="shared" si="224"/>
        <v>no 0% progess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/>
      <c r="AA2829" s="9">
        <v>0</v>
      </c>
      <c r="AB2829" s="9"/>
      <c r="AC2829" s="9">
        <v>474</v>
      </c>
      <c r="AD2829" s="9" t="s">
        <v>10135</v>
      </c>
      <c r="AE2829" s="9" t="s">
        <v>10128</v>
      </c>
      <c r="AF2829" s="9">
        <v>9</v>
      </c>
      <c r="AG2829" s="9"/>
      <c r="AH2829" s="9"/>
      <c r="AI2829" s="9"/>
      <c r="AJ2829" s="9"/>
    </row>
    <row r="2830" spans="1:36" x14ac:dyDescent="0.35">
      <c r="A2830" s="9" t="s">
        <v>3086</v>
      </c>
      <c r="B2830" s="9" t="s">
        <v>35</v>
      </c>
      <c r="C2830" s="9" t="s">
        <v>14504</v>
      </c>
      <c r="D2830" s="9" t="s">
        <v>29</v>
      </c>
      <c r="E2830" s="9" t="s">
        <v>10136</v>
      </c>
      <c r="F2830" s="9" t="str">
        <f>_xlfn.XLOOKUP(E2830,Total_Enrolled!C:C,Total_Enrolled!C:C)</f>
        <v>2025em1200088@bitspilani-digital.edu.in</v>
      </c>
      <c r="G2830" s="9" t="s">
        <v>10137</v>
      </c>
      <c r="H2830" s="9" t="s">
        <v>14516</v>
      </c>
      <c r="I2830" s="9" t="s">
        <v>10138</v>
      </c>
      <c r="J2830" s="9" t="b">
        <v>1</v>
      </c>
      <c r="K2830" s="9">
        <v>25</v>
      </c>
      <c r="L2830" s="9">
        <f>_xlfn.XLOOKUP(B2830,Courses!A:A,Courses!H:H)</f>
        <v>68</v>
      </c>
      <c r="M2830" s="14">
        <f t="shared" si="220"/>
        <v>0.36764705882352944</v>
      </c>
      <c r="N2830" s="14" t="str">
        <f t="shared" si="221"/>
        <v>Active</v>
      </c>
      <c r="O2830" s="14" t="str" cm="1">
        <f t="array" ref="O2830">_xlfn.IFS(M2830=0,"0",
M2830&lt;=10%,"0-10",
TRUE,"&gt;10"
)&amp;" "&amp;"% progress"</f>
        <v>&gt;10 % progress</v>
      </c>
      <c r="P2830" s="15">
        <f t="shared" si="222"/>
        <v>0</v>
      </c>
      <c r="Q2830" s="15">
        <f>COUNTIFS($G:$G,$G2830)</f>
        <v>4</v>
      </c>
      <c r="R2830" s="16">
        <f t="shared" si="223"/>
        <v>0</v>
      </c>
      <c r="S2830" s="15" t="str">
        <f t="shared" si="224"/>
        <v>no 0% progess</v>
      </c>
      <c r="T2830" s="9">
        <v>0</v>
      </c>
      <c r="U2830" s="9">
        <v>6</v>
      </c>
      <c r="V2830" s="9">
        <v>12</v>
      </c>
      <c r="W2830" s="9">
        <v>0</v>
      </c>
      <c r="X2830" s="9">
        <v>0</v>
      </c>
      <c r="Y2830" s="9">
        <v>0</v>
      </c>
      <c r="Z2830" s="9"/>
      <c r="AA2830" s="9">
        <v>0</v>
      </c>
      <c r="AB2830" s="9"/>
      <c r="AC2830" s="9">
        <v>16490</v>
      </c>
      <c r="AD2830" s="9" t="s">
        <v>10140</v>
      </c>
      <c r="AE2830" s="9" t="s">
        <v>10139</v>
      </c>
      <c r="AF2830" s="9">
        <v>14</v>
      </c>
      <c r="AG2830" s="9"/>
      <c r="AH2830" s="9" t="s">
        <v>10141</v>
      </c>
      <c r="AI2830" s="9"/>
      <c r="AJ2830" s="9"/>
    </row>
    <row r="2831" spans="1:36" x14ac:dyDescent="0.35">
      <c r="A2831" s="9" t="s">
        <v>3091</v>
      </c>
      <c r="B2831" s="9" t="s">
        <v>3092</v>
      </c>
      <c r="C2831" s="9" t="s">
        <v>14504</v>
      </c>
      <c r="D2831" s="9" t="s">
        <v>29</v>
      </c>
      <c r="E2831" s="9" t="s">
        <v>10136</v>
      </c>
      <c r="F2831" s="9" t="str">
        <f>_xlfn.XLOOKUP(E2831,Total_Enrolled!C:C,Total_Enrolled!C:C)</f>
        <v>2025em1200088@bitspilani-digital.edu.in</v>
      </c>
      <c r="G2831" s="9" t="s">
        <v>10137</v>
      </c>
      <c r="H2831" s="9" t="s">
        <v>14516</v>
      </c>
      <c r="I2831" s="9" t="s">
        <v>10138</v>
      </c>
      <c r="J2831" s="9" t="b">
        <v>1</v>
      </c>
      <c r="K2831" s="9">
        <v>17</v>
      </c>
      <c r="L2831" s="9">
        <f>_xlfn.XLOOKUP(B2831,Courses!A:A,Courses!H:H)</f>
        <v>36</v>
      </c>
      <c r="M2831" s="14">
        <f t="shared" si="220"/>
        <v>0.47222222222222221</v>
      </c>
      <c r="N2831" s="14" t="str">
        <f t="shared" si="221"/>
        <v>Active</v>
      </c>
      <c r="O2831" s="14" t="str" cm="1">
        <f t="array" ref="O2831">_xlfn.IFS(M2831=0,"0",
M2831&lt;=10%,"0-10",
TRUE,"&gt;10"
)&amp;" "&amp;"% progress"</f>
        <v>&gt;10 % progress</v>
      </c>
      <c r="P2831" s="15">
        <f t="shared" si="222"/>
        <v>0</v>
      </c>
      <c r="Q2831" s="15">
        <f>COUNTIFS($G:$G,$G2831)</f>
        <v>4</v>
      </c>
      <c r="R2831" s="16">
        <f t="shared" si="223"/>
        <v>0</v>
      </c>
      <c r="S2831" s="15" t="str">
        <f t="shared" si="224"/>
        <v>no 0% progess</v>
      </c>
      <c r="T2831" s="9">
        <v>0</v>
      </c>
      <c r="U2831" s="9">
        <v>3</v>
      </c>
      <c r="V2831" s="9">
        <v>3</v>
      </c>
      <c r="W2831" s="9">
        <v>0</v>
      </c>
      <c r="X2831" s="9">
        <v>0</v>
      </c>
      <c r="Y2831" s="9">
        <v>0</v>
      </c>
      <c r="Z2831" s="9"/>
      <c r="AA2831" s="9">
        <v>0</v>
      </c>
      <c r="AB2831" s="9"/>
      <c r="AC2831" s="9">
        <v>3106</v>
      </c>
      <c r="AD2831" s="9" t="s">
        <v>10142</v>
      </c>
      <c r="AE2831" s="9" t="s">
        <v>10139</v>
      </c>
      <c r="AF2831" s="9">
        <v>14</v>
      </c>
      <c r="AG2831" s="9"/>
      <c r="AH2831" s="9" t="s">
        <v>10143</v>
      </c>
      <c r="AI2831" s="9" t="s">
        <v>10144</v>
      </c>
      <c r="AJ2831" s="9" t="s">
        <v>10145</v>
      </c>
    </row>
    <row r="2832" spans="1:36" x14ac:dyDescent="0.35">
      <c r="A2832" s="9" t="s">
        <v>3095</v>
      </c>
      <c r="B2832" s="9" t="s">
        <v>38</v>
      </c>
      <c r="C2832" s="9" t="s">
        <v>14504</v>
      </c>
      <c r="D2832" s="9" t="s">
        <v>29</v>
      </c>
      <c r="E2832" s="9" t="s">
        <v>10136</v>
      </c>
      <c r="F2832" s="9" t="str">
        <f>_xlfn.XLOOKUP(E2832,Total_Enrolled!C:C,Total_Enrolled!C:C)</f>
        <v>2025em1200088@bitspilani-digital.edu.in</v>
      </c>
      <c r="G2832" s="9" t="s">
        <v>10137</v>
      </c>
      <c r="H2832" s="9" t="s">
        <v>14516</v>
      </c>
      <c r="I2832" s="9" t="s">
        <v>10138</v>
      </c>
      <c r="J2832" s="9" t="b">
        <v>1</v>
      </c>
      <c r="K2832" s="9">
        <v>5</v>
      </c>
      <c r="L2832" s="9">
        <f>_xlfn.XLOOKUP(B2832,Courses!A:A,Courses!H:H)</f>
        <v>42</v>
      </c>
      <c r="M2832" s="14">
        <f t="shared" si="220"/>
        <v>0.11904761904761904</v>
      </c>
      <c r="N2832" s="14" t="str">
        <f t="shared" si="221"/>
        <v>Active</v>
      </c>
      <c r="O2832" s="14" t="str" cm="1">
        <f t="array" ref="O2832">_xlfn.IFS(M2832=0,"0",
M2832&lt;=10%,"0-10",
TRUE,"&gt;10"
)&amp;" "&amp;"% progress"</f>
        <v>&gt;10 % progress</v>
      </c>
      <c r="P2832" s="15">
        <f t="shared" si="222"/>
        <v>0</v>
      </c>
      <c r="Q2832" s="15">
        <f>COUNTIFS($G:$G,$G2832)</f>
        <v>4</v>
      </c>
      <c r="R2832" s="16">
        <f t="shared" si="223"/>
        <v>0</v>
      </c>
      <c r="S2832" s="15" t="str">
        <f t="shared" si="224"/>
        <v>no 0% progess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/>
      <c r="AA2832" s="9">
        <v>0</v>
      </c>
      <c r="AB2832" s="9"/>
      <c r="AC2832" s="9">
        <v>193</v>
      </c>
      <c r="AD2832" s="9" t="s">
        <v>10146</v>
      </c>
      <c r="AE2832" s="9" t="s">
        <v>10139</v>
      </c>
      <c r="AF2832" s="9">
        <v>14</v>
      </c>
      <c r="AG2832" s="9"/>
      <c r="AH2832" s="9"/>
      <c r="AI2832" s="9" t="s">
        <v>10147</v>
      </c>
      <c r="AJ2832" s="9" t="s">
        <v>10148</v>
      </c>
    </row>
    <row r="2833" spans="1:36" x14ac:dyDescent="0.35">
      <c r="A2833" s="9" t="s">
        <v>3089</v>
      </c>
      <c r="B2833" s="9" t="s">
        <v>36</v>
      </c>
      <c r="C2833" s="9" t="s">
        <v>14504</v>
      </c>
      <c r="D2833" s="9" t="s">
        <v>29</v>
      </c>
      <c r="E2833" s="9" t="s">
        <v>10136</v>
      </c>
      <c r="F2833" s="9" t="str">
        <f>_xlfn.XLOOKUP(E2833,Total_Enrolled!C:C,Total_Enrolled!C:C)</f>
        <v>2025em1200088@bitspilani-digital.edu.in</v>
      </c>
      <c r="G2833" s="9" t="s">
        <v>10137</v>
      </c>
      <c r="H2833" s="9" t="s">
        <v>14516</v>
      </c>
      <c r="I2833" s="9" t="s">
        <v>10138</v>
      </c>
      <c r="J2833" s="9" t="b">
        <v>1</v>
      </c>
      <c r="K2833" s="9">
        <v>50</v>
      </c>
      <c r="L2833" s="9">
        <f>_xlfn.XLOOKUP(B2833,Courses!A:A,Courses!H:H)</f>
        <v>85</v>
      </c>
      <c r="M2833" s="14">
        <f t="shared" si="220"/>
        <v>0.58823529411764708</v>
      </c>
      <c r="N2833" s="14" t="str">
        <f t="shared" si="221"/>
        <v>Active</v>
      </c>
      <c r="O2833" s="14" t="str" cm="1">
        <f t="array" ref="O2833">_xlfn.IFS(M2833=0,"0",
M2833&lt;=10%,"0-10",
TRUE,"&gt;10"
)&amp;" "&amp;"% progress"</f>
        <v>&gt;10 % progress</v>
      </c>
      <c r="P2833" s="15">
        <f t="shared" si="222"/>
        <v>0</v>
      </c>
      <c r="Q2833" s="15">
        <f>COUNTIFS($G:$G,$G2833)</f>
        <v>4</v>
      </c>
      <c r="R2833" s="16">
        <f t="shared" si="223"/>
        <v>0</v>
      </c>
      <c r="S2833" s="15" t="str">
        <f t="shared" si="224"/>
        <v>no 0% progess</v>
      </c>
      <c r="T2833" s="9">
        <v>0</v>
      </c>
      <c r="U2833" s="9">
        <v>8</v>
      </c>
      <c r="V2833" s="9">
        <v>13</v>
      </c>
      <c r="W2833" s="9">
        <v>0</v>
      </c>
      <c r="X2833" s="9">
        <v>0</v>
      </c>
      <c r="Y2833" s="9">
        <v>0</v>
      </c>
      <c r="Z2833" s="9"/>
      <c r="AA2833" s="9">
        <v>0</v>
      </c>
      <c r="AB2833" s="9"/>
      <c r="AC2833" s="9">
        <v>28444</v>
      </c>
      <c r="AD2833" s="9" t="s">
        <v>10149</v>
      </c>
      <c r="AE2833" s="9" t="s">
        <v>10139</v>
      </c>
      <c r="AF2833" s="9">
        <v>14</v>
      </c>
      <c r="AG2833" s="9"/>
      <c r="AH2833" s="9" t="s">
        <v>10150</v>
      </c>
      <c r="AI2833" s="9"/>
      <c r="AJ2833" s="9"/>
    </row>
    <row r="2834" spans="1:36" x14ac:dyDescent="0.35">
      <c r="A2834" s="9" t="s">
        <v>3089</v>
      </c>
      <c r="B2834" s="9" t="s">
        <v>36</v>
      </c>
      <c r="C2834" s="9" t="s">
        <v>14504</v>
      </c>
      <c r="D2834" s="9" t="s">
        <v>29</v>
      </c>
      <c r="E2834" s="9" t="s">
        <v>10151</v>
      </c>
      <c r="F2834" s="9" t="str">
        <f>_xlfn.XLOOKUP(E2834,Total_Enrolled!C:C,Total_Enrolled!C:C)</f>
        <v>2025em1200089@bitspilani-digital.edu.in</v>
      </c>
      <c r="G2834" s="9" t="s">
        <v>10152</v>
      </c>
      <c r="H2834" s="9" t="s">
        <v>14516</v>
      </c>
      <c r="I2834" s="9" t="s">
        <v>10153</v>
      </c>
      <c r="J2834" s="9" t="b">
        <v>1</v>
      </c>
      <c r="K2834" s="9">
        <v>14</v>
      </c>
      <c r="L2834" s="9">
        <f>_xlfn.XLOOKUP(B2834,Courses!A:A,Courses!H:H)</f>
        <v>85</v>
      </c>
      <c r="M2834" s="14">
        <f t="shared" si="220"/>
        <v>0.16470588235294117</v>
      </c>
      <c r="N2834" s="14" t="str">
        <f t="shared" si="221"/>
        <v>Active</v>
      </c>
      <c r="O2834" s="14" t="str" cm="1">
        <f t="array" ref="O2834">_xlfn.IFS(M2834=0,"0",
M2834&lt;=10%,"0-10",
TRUE,"&gt;10"
)&amp;" "&amp;"% progress"</f>
        <v>&gt;10 % progress</v>
      </c>
      <c r="P2834" s="15">
        <f t="shared" si="222"/>
        <v>0</v>
      </c>
      <c r="Q2834" s="15">
        <f>COUNTIFS($G:$G,$G2834)</f>
        <v>4</v>
      </c>
      <c r="R2834" s="16">
        <f t="shared" si="223"/>
        <v>0</v>
      </c>
      <c r="S2834" s="15" t="str">
        <f t="shared" si="224"/>
        <v>no 0% progess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3</v>
      </c>
      <c r="Z2834" s="9"/>
      <c r="AA2834" s="9">
        <v>0</v>
      </c>
      <c r="AB2834" s="9"/>
      <c r="AC2834" s="9">
        <v>7457</v>
      </c>
      <c r="AD2834" s="9" t="s">
        <v>10154</v>
      </c>
      <c r="AE2834" s="9" t="s">
        <v>10155</v>
      </c>
      <c r="AF2834" s="9">
        <v>6</v>
      </c>
      <c r="AG2834" s="9"/>
      <c r="AH2834" s="9"/>
      <c r="AI2834" s="9"/>
      <c r="AJ2834" s="9"/>
    </row>
    <row r="2835" spans="1:36" x14ac:dyDescent="0.35">
      <c r="A2835" s="9" t="s">
        <v>3095</v>
      </c>
      <c r="B2835" s="9" t="s">
        <v>38</v>
      </c>
      <c r="C2835" s="9" t="s">
        <v>14504</v>
      </c>
      <c r="D2835" s="9" t="s">
        <v>29</v>
      </c>
      <c r="E2835" s="9" t="s">
        <v>10151</v>
      </c>
      <c r="F2835" s="9" t="str">
        <f>_xlfn.XLOOKUP(E2835,Total_Enrolled!C:C,Total_Enrolled!C:C)</f>
        <v>2025em1200089@bitspilani-digital.edu.in</v>
      </c>
      <c r="G2835" s="9" t="s">
        <v>10152</v>
      </c>
      <c r="H2835" s="9" t="s">
        <v>14516</v>
      </c>
      <c r="I2835" s="9" t="s">
        <v>10153</v>
      </c>
      <c r="J2835" s="9" t="b">
        <v>1</v>
      </c>
      <c r="K2835" s="9">
        <v>0</v>
      </c>
      <c r="L2835" s="9">
        <f>_xlfn.XLOOKUP(B2835,Courses!A:A,Courses!H:H)</f>
        <v>42</v>
      </c>
      <c r="M2835" s="14">
        <f t="shared" si="220"/>
        <v>0</v>
      </c>
      <c r="N2835" s="14" t="str">
        <f t="shared" si="221"/>
        <v>Not Active</v>
      </c>
      <c r="O2835" s="14" t="str" cm="1">
        <f t="array" ref="O2835">_xlfn.IFS(M2835=0,"0",
M2835&lt;=10%,"0-10",
TRUE,"&gt;10"
)&amp;" "&amp;"% progress"</f>
        <v>0 % progress</v>
      </c>
      <c r="P2835" s="15">
        <f t="shared" si="222"/>
        <v>1</v>
      </c>
      <c r="Q2835" s="15">
        <f>COUNTIFS($G:$G,$G2835)</f>
        <v>4</v>
      </c>
      <c r="R2835" s="16">
        <f t="shared" si="223"/>
        <v>0.25</v>
      </c>
      <c r="S2835" s="15" t="str">
        <f t="shared" si="224"/>
        <v>no progress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/>
      <c r="AA2835" s="9">
        <v>0</v>
      </c>
      <c r="AB2835" s="9"/>
      <c r="AC2835" s="9">
        <v>0</v>
      </c>
      <c r="AD2835" s="9" t="s">
        <v>10156</v>
      </c>
      <c r="AE2835" s="9" t="s">
        <v>10155</v>
      </c>
      <c r="AF2835" s="9">
        <v>6</v>
      </c>
      <c r="AG2835" s="9"/>
      <c r="AH2835" s="9"/>
      <c r="AI2835" s="9"/>
      <c r="AJ2835" s="9"/>
    </row>
    <row r="2836" spans="1:36" x14ac:dyDescent="0.35">
      <c r="A2836" s="9" t="s">
        <v>3091</v>
      </c>
      <c r="B2836" s="9" t="s">
        <v>3092</v>
      </c>
      <c r="C2836" s="9" t="s">
        <v>14504</v>
      </c>
      <c r="D2836" s="9" t="s">
        <v>29</v>
      </c>
      <c r="E2836" s="9" t="s">
        <v>10151</v>
      </c>
      <c r="F2836" s="9" t="str">
        <f>_xlfn.XLOOKUP(E2836,Total_Enrolled!C:C,Total_Enrolled!C:C)</f>
        <v>2025em1200089@bitspilani-digital.edu.in</v>
      </c>
      <c r="G2836" s="9" t="s">
        <v>10152</v>
      </c>
      <c r="H2836" s="9" t="s">
        <v>14516</v>
      </c>
      <c r="I2836" s="9" t="s">
        <v>10153</v>
      </c>
      <c r="J2836" s="9" t="b">
        <v>1</v>
      </c>
      <c r="K2836" s="9">
        <v>15</v>
      </c>
      <c r="L2836" s="9">
        <f>_xlfn.XLOOKUP(B2836,Courses!A:A,Courses!H:H)</f>
        <v>36</v>
      </c>
      <c r="M2836" s="14">
        <f t="shared" si="220"/>
        <v>0.41666666666666669</v>
      </c>
      <c r="N2836" s="14" t="str">
        <f t="shared" si="221"/>
        <v>Active</v>
      </c>
      <c r="O2836" s="14" t="str" cm="1">
        <f t="array" ref="O2836">_xlfn.IFS(M2836=0,"0",
M2836&lt;=10%,"0-10",
TRUE,"&gt;10"
)&amp;" "&amp;"% progress"</f>
        <v>&gt;10 % progress</v>
      </c>
      <c r="P2836" s="15">
        <f t="shared" si="222"/>
        <v>0</v>
      </c>
      <c r="Q2836" s="15">
        <f>COUNTIFS($G:$G,$G2836)</f>
        <v>4</v>
      </c>
      <c r="R2836" s="16">
        <f t="shared" si="223"/>
        <v>0</v>
      </c>
      <c r="S2836" s="15" t="str">
        <f t="shared" si="224"/>
        <v>no 0% progess</v>
      </c>
      <c r="T2836" s="9">
        <v>0</v>
      </c>
      <c r="U2836" s="9">
        <v>1</v>
      </c>
      <c r="V2836" s="9">
        <v>1</v>
      </c>
      <c r="W2836" s="9">
        <v>1</v>
      </c>
      <c r="X2836" s="9">
        <v>0</v>
      </c>
      <c r="Y2836" s="9">
        <v>14</v>
      </c>
      <c r="Z2836" s="9" t="s">
        <v>10157</v>
      </c>
      <c r="AA2836" s="9">
        <v>0</v>
      </c>
      <c r="AB2836" s="9"/>
      <c r="AC2836" s="9">
        <v>8583</v>
      </c>
      <c r="AD2836" s="9" t="s">
        <v>10158</v>
      </c>
      <c r="AE2836" s="9" t="s">
        <v>10155</v>
      </c>
      <c r="AF2836" s="9">
        <v>6</v>
      </c>
      <c r="AG2836" s="9"/>
      <c r="AH2836" s="9" t="s">
        <v>10159</v>
      </c>
      <c r="AI2836" s="9" t="s">
        <v>10160</v>
      </c>
      <c r="AJ2836" s="9" t="s">
        <v>10161</v>
      </c>
    </row>
    <row r="2837" spans="1:36" x14ac:dyDescent="0.35">
      <c r="A2837" s="9" t="s">
        <v>3086</v>
      </c>
      <c r="B2837" s="9" t="s">
        <v>35</v>
      </c>
      <c r="C2837" s="9" t="s">
        <v>14504</v>
      </c>
      <c r="D2837" s="9" t="s">
        <v>29</v>
      </c>
      <c r="E2837" s="9" t="s">
        <v>10151</v>
      </c>
      <c r="F2837" s="9" t="str">
        <f>_xlfn.XLOOKUP(E2837,Total_Enrolled!C:C,Total_Enrolled!C:C)</f>
        <v>2025em1200089@bitspilani-digital.edu.in</v>
      </c>
      <c r="G2837" s="9" t="s">
        <v>10152</v>
      </c>
      <c r="H2837" s="9" t="s">
        <v>14516</v>
      </c>
      <c r="I2837" s="9" t="s">
        <v>10153</v>
      </c>
      <c r="J2837" s="9" t="b">
        <v>1</v>
      </c>
      <c r="K2837" s="9">
        <v>6</v>
      </c>
      <c r="L2837" s="9">
        <f>_xlfn.XLOOKUP(B2837,Courses!A:A,Courses!H:H)</f>
        <v>68</v>
      </c>
      <c r="M2837" s="14">
        <f t="shared" si="220"/>
        <v>8.8235294117647065E-2</v>
      </c>
      <c r="N2837" s="14" t="str">
        <f t="shared" si="221"/>
        <v>Active</v>
      </c>
      <c r="O2837" s="14" t="str" cm="1">
        <f t="array" ref="O2837">_xlfn.IFS(M2837=0,"0",
M2837&lt;=10%,"0-10",
TRUE,"&gt;10"
)&amp;" "&amp;"% progress"</f>
        <v>0-10 % progress</v>
      </c>
      <c r="P2837" s="15">
        <f t="shared" si="222"/>
        <v>0</v>
      </c>
      <c r="Q2837" s="15">
        <f>COUNTIFS($G:$G,$G2837)</f>
        <v>4</v>
      </c>
      <c r="R2837" s="16">
        <f t="shared" si="223"/>
        <v>0</v>
      </c>
      <c r="S2837" s="15" t="str">
        <f t="shared" si="224"/>
        <v>no 0% progess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/>
      <c r="AA2837" s="9">
        <v>0</v>
      </c>
      <c r="AB2837" s="9"/>
      <c r="AC2837" s="9">
        <v>911</v>
      </c>
      <c r="AD2837" s="9" t="s">
        <v>10162</v>
      </c>
      <c r="AE2837" s="9" t="s">
        <v>10155</v>
      </c>
      <c r="AF2837" s="9">
        <v>6</v>
      </c>
      <c r="AG2837" s="9"/>
      <c r="AH2837" s="9"/>
      <c r="AI2837" s="9"/>
      <c r="AJ2837" s="9"/>
    </row>
    <row r="2838" spans="1:36" x14ac:dyDescent="0.35">
      <c r="A2838" s="9" t="s">
        <v>3086</v>
      </c>
      <c r="B2838" s="9" t="s">
        <v>35</v>
      </c>
      <c r="C2838" s="9" t="s">
        <v>14504</v>
      </c>
      <c r="D2838" s="9" t="s">
        <v>29</v>
      </c>
      <c r="E2838" s="9" t="s">
        <v>10163</v>
      </c>
      <c r="F2838" s="9" t="str">
        <f>_xlfn.XLOOKUP(E2838,Total_Enrolled!C:C,Total_Enrolled!C:C)</f>
        <v>2025em1200090@bitspilani-digital.edu.in</v>
      </c>
      <c r="G2838" s="9" t="s">
        <v>10164</v>
      </c>
      <c r="H2838" s="9" t="s">
        <v>14516</v>
      </c>
      <c r="I2838" s="9" t="s">
        <v>10165</v>
      </c>
      <c r="J2838" s="9" t="b">
        <v>1</v>
      </c>
      <c r="K2838" s="9">
        <v>23</v>
      </c>
      <c r="L2838" s="9">
        <f>_xlfn.XLOOKUP(B2838,Courses!A:A,Courses!H:H)</f>
        <v>68</v>
      </c>
      <c r="M2838" s="14">
        <f t="shared" si="220"/>
        <v>0.33823529411764708</v>
      </c>
      <c r="N2838" s="14" t="str">
        <f t="shared" si="221"/>
        <v>Active</v>
      </c>
      <c r="O2838" s="14" t="str" cm="1">
        <f t="array" ref="O2838">_xlfn.IFS(M2838=0,"0",
M2838&lt;=10%,"0-10",
TRUE,"&gt;10"
)&amp;" "&amp;"% progress"</f>
        <v>&gt;10 % progress</v>
      </c>
      <c r="P2838" s="15">
        <f t="shared" si="222"/>
        <v>0</v>
      </c>
      <c r="Q2838" s="15">
        <f>COUNTIFS($G:$G,$G2838)</f>
        <v>4</v>
      </c>
      <c r="R2838" s="16">
        <f t="shared" si="223"/>
        <v>0</v>
      </c>
      <c r="S2838" s="15" t="str">
        <f t="shared" si="224"/>
        <v>no 0% progess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/>
      <c r="AA2838" s="9">
        <v>0</v>
      </c>
      <c r="AB2838" s="9"/>
      <c r="AC2838" s="9">
        <v>6046</v>
      </c>
      <c r="AD2838" s="9" t="s">
        <v>10167</v>
      </c>
      <c r="AE2838" s="9" t="s">
        <v>10166</v>
      </c>
      <c r="AF2838" s="9">
        <v>21</v>
      </c>
      <c r="AG2838" s="9"/>
      <c r="AH2838" s="9"/>
      <c r="AI2838" s="9"/>
      <c r="AJ2838" s="9"/>
    </row>
    <row r="2839" spans="1:36" x14ac:dyDescent="0.35">
      <c r="A2839" s="9" t="s">
        <v>3091</v>
      </c>
      <c r="B2839" s="9" t="s">
        <v>3092</v>
      </c>
      <c r="C2839" s="9" t="s">
        <v>14504</v>
      </c>
      <c r="D2839" s="9" t="s">
        <v>29</v>
      </c>
      <c r="E2839" s="9" t="s">
        <v>10163</v>
      </c>
      <c r="F2839" s="9" t="str">
        <f>_xlfn.XLOOKUP(E2839,Total_Enrolled!C:C,Total_Enrolled!C:C)</f>
        <v>2025em1200090@bitspilani-digital.edu.in</v>
      </c>
      <c r="G2839" s="9" t="s">
        <v>10164</v>
      </c>
      <c r="H2839" s="9" t="s">
        <v>14516</v>
      </c>
      <c r="I2839" s="9" t="s">
        <v>10165</v>
      </c>
      <c r="J2839" s="9" t="b">
        <v>1</v>
      </c>
      <c r="K2839" s="9">
        <v>4</v>
      </c>
      <c r="L2839" s="9">
        <f>_xlfn.XLOOKUP(B2839,Courses!A:A,Courses!H:H)</f>
        <v>36</v>
      </c>
      <c r="M2839" s="14">
        <f t="shared" si="220"/>
        <v>0.1111111111111111</v>
      </c>
      <c r="N2839" s="14" t="str">
        <f t="shared" si="221"/>
        <v>Active</v>
      </c>
      <c r="O2839" s="14" t="str" cm="1">
        <f t="array" ref="O2839">_xlfn.IFS(M2839=0,"0",
M2839&lt;=10%,"0-10",
TRUE,"&gt;10"
)&amp;" "&amp;"% progress"</f>
        <v>&gt;10 % progress</v>
      </c>
      <c r="P2839" s="15">
        <f t="shared" si="222"/>
        <v>0</v>
      </c>
      <c r="Q2839" s="15">
        <f>COUNTIFS($G:$G,$G2839)</f>
        <v>4</v>
      </c>
      <c r="R2839" s="16">
        <f t="shared" si="223"/>
        <v>0</v>
      </c>
      <c r="S2839" s="15" t="str">
        <f t="shared" si="224"/>
        <v>no 0% progess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/>
      <c r="AA2839" s="9">
        <v>0</v>
      </c>
      <c r="AB2839" s="9"/>
      <c r="AC2839" s="9">
        <v>164</v>
      </c>
      <c r="AD2839" s="9" t="s">
        <v>10168</v>
      </c>
      <c r="AE2839" s="9" t="s">
        <v>10166</v>
      </c>
      <c r="AF2839" s="9">
        <v>21</v>
      </c>
      <c r="AG2839" s="9"/>
      <c r="AH2839" s="9"/>
      <c r="AI2839" s="9" t="s">
        <v>10169</v>
      </c>
      <c r="AJ2839" s="9" t="s">
        <v>10169</v>
      </c>
    </row>
    <row r="2840" spans="1:36" x14ac:dyDescent="0.35">
      <c r="A2840" s="9" t="s">
        <v>3095</v>
      </c>
      <c r="B2840" s="9" t="s">
        <v>38</v>
      </c>
      <c r="C2840" s="9" t="s">
        <v>14504</v>
      </c>
      <c r="D2840" s="9" t="s">
        <v>29</v>
      </c>
      <c r="E2840" s="9" t="s">
        <v>10163</v>
      </c>
      <c r="F2840" s="9" t="str">
        <f>_xlfn.XLOOKUP(E2840,Total_Enrolled!C:C,Total_Enrolled!C:C)</f>
        <v>2025em1200090@bitspilani-digital.edu.in</v>
      </c>
      <c r="G2840" s="9" t="s">
        <v>10164</v>
      </c>
      <c r="H2840" s="9" t="s">
        <v>14516</v>
      </c>
      <c r="I2840" s="9" t="s">
        <v>10165</v>
      </c>
      <c r="J2840" s="9" t="b">
        <v>1</v>
      </c>
      <c r="K2840" s="9">
        <v>0</v>
      </c>
      <c r="L2840" s="9">
        <f>_xlfn.XLOOKUP(B2840,Courses!A:A,Courses!H:H)</f>
        <v>42</v>
      </c>
      <c r="M2840" s="14">
        <f t="shared" si="220"/>
        <v>0</v>
      </c>
      <c r="N2840" s="14" t="str">
        <f t="shared" si="221"/>
        <v>Not Active</v>
      </c>
      <c r="O2840" s="14" t="str" cm="1">
        <f t="array" ref="O2840">_xlfn.IFS(M2840=0,"0",
M2840&lt;=10%,"0-10",
TRUE,"&gt;10"
)&amp;" "&amp;"% progress"</f>
        <v>0 % progress</v>
      </c>
      <c r="P2840" s="15">
        <f t="shared" si="222"/>
        <v>1</v>
      </c>
      <c r="Q2840" s="15">
        <f>COUNTIFS($G:$G,$G2840)</f>
        <v>4</v>
      </c>
      <c r="R2840" s="16">
        <f t="shared" si="223"/>
        <v>0.25</v>
      </c>
      <c r="S2840" s="15" t="str">
        <f t="shared" si="224"/>
        <v>no progress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/>
      <c r="AA2840" s="9">
        <v>0</v>
      </c>
      <c r="AB2840" s="9"/>
      <c r="AC2840" s="9">
        <v>0</v>
      </c>
      <c r="AD2840" s="9"/>
      <c r="AE2840" s="9" t="s">
        <v>10166</v>
      </c>
      <c r="AF2840" s="9">
        <v>21</v>
      </c>
      <c r="AG2840" s="9"/>
      <c r="AH2840" s="9"/>
      <c r="AI2840" s="9"/>
      <c r="AJ2840" s="9"/>
    </row>
    <row r="2841" spans="1:36" x14ac:dyDescent="0.35">
      <c r="A2841" s="9" t="s">
        <v>3089</v>
      </c>
      <c r="B2841" s="9" t="s">
        <v>36</v>
      </c>
      <c r="C2841" s="9" t="s">
        <v>14504</v>
      </c>
      <c r="D2841" s="9" t="s">
        <v>29</v>
      </c>
      <c r="E2841" s="9" t="s">
        <v>10163</v>
      </c>
      <c r="F2841" s="9" t="str">
        <f>_xlfn.XLOOKUP(E2841,Total_Enrolled!C:C,Total_Enrolled!C:C)</f>
        <v>2025em1200090@bitspilani-digital.edu.in</v>
      </c>
      <c r="G2841" s="9" t="s">
        <v>10164</v>
      </c>
      <c r="H2841" s="9" t="s">
        <v>14516</v>
      </c>
      <c r="I2841" s="9" t="s">
        <v>10165</v>
      </c>
      <c r="J2841" s="9" t="b">
        <v>1</v>
      </c>
      <c r="K2841" s="9">
        <v>2</v>
      </c>
      <c r="L2841" s="9">
        <f>_xlfn.XLOOKUP(B2841,Courses!A:A,Courses!H:H)</f>
        <v>85</v>
      </c>
      <c r="M2841" s="14">
        <f t="shared" si="220"/>
        <v>2.3529411764705882E-2</v>
      </c>
      <c r="N2841" s="14" t="str">
        <f t="shared" si="221"/>
        <v>Active</v>
      </c>
      <c r="O2841" s="14" t="str" cm="1">
        <f t="array" ref="O2841">_xlfn.IFS(M2841=0,"0",
M2841&lt;=10%,"0-10",
TRUE,"&gt;10"
)&amp;" "&amp;"% progress"</f>
        <v>0-10 % progress</v>
      </c>
      <c r="P2841" s="15">
        <f t="shared" si="222"/>
        <v>0</v>
      </c>
      <c r="Q2841" s="15">
        <f>COUNTIFS($G:$G,$G2841)</f>
        <v>4</v>
      </c>
      <c r="R2841" s="16">
        <f t="shared" si="223"/>
        <v>0</v>
      </c>
      <c r="S2841" s="15" t="str">
        <f t="shared" si="224"/>
        <v>no 0% progess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/>
      <c r="AA2841" s="9">
        <v>0</v>
      </c>
      <c r="AB2841" s="9"/>
      <c r="AC2841" s="9">
        <v>877</v>
      </c>
      <c r="AD2841" s="9" t="s">
        <v>10170</v>
      </c>
      <c r="AE2841" s="9" t="s">
        <v>10166</v>
      </c>
      <c r="AF2841" s="9">
        <v>21</v>
      </c>
      <c r="AG2841" s="9"/>
      <c r="AH2841" s="9"/>
      <c r="AI2841" s="9"/>
      <c r="AJ2841" s="9"/>
    </row>
    <row r="2842" spans="1:36" x14ac:dyDescent="0.35">
      <c r="A2842" s="9" t="s">
        <v>3089</v>
      </c>
      <c r="B2842" s="9" t="s">
        <v>36</v>
      </c>
      <c r="C2842" s="9" t="s">
        <v>14504</v>
      </c>
      <c r="D2842" s="9" t="s">
        <v>29</v>
      </c>
      <c r="E2842" s="9" t="s">
        <v>10171</v>
      </c>
      <c r="F2842" s="9" t="str">
        <f>_xlfn.XLOOKUP(E2842,Total_Enrolled!C:C,Total_Enrolled!C:C)</f>
        <v>2025em1200091@bitspilani-digital.edu.in</v>
      </c>
      <c r="G2842" s="9" t="s">
        <v>10172</v>
      </c>
      <c r="H2842" s="9" t="s">
        <v>14516</v>
      </c>
      <c r="I2842" s="9" t="s">
        <v>10173</v>
      </c>
      <c r="J2842" s="9" t="b">
        <v>1</v>
      </c>
      <c r="K2842" s="9">
        <v>69</v>
      </c>
      <c r="L2842" s="9">
        <f>_xlfn.XLOOKUP(B2842,Courses!A:A,Courses!H:H)</f>
        <v>85</v>
      </c>
      <c r="M2842" s="14">
        <f t="shared" si="220"/>
        <v>0.81176470588235294</v>
      </c>
      <c r="N2842" s="14" t="str">
        <f t="shared" si="221"/>
        <v>Active</v>
      </c>
      <c r="O2842" s="14" t="str" cm="1">
        <f t="array" ref="O2842">_xlfn.IFS(M2842=0,"0",
M2842&lt;=10%,"0-10",
TRUE,"&gt;10"
)&amp;" "&amp;"% progress"</f>
        <v>&gt;10 % progress</v>
      </c>
      <c r="P2842" s="15">
        <f t="shared" si="222"/>
        <v>0</v>
      </c>
      <c r="Q2842" s="15">
        <f>COUNTIFS($G:$G,$G2842)</f>
        <v>4</v>
      </c>
      <c r="R2842" s="16">
        <f t="shared" si="223"/>
        <v>0</v>
      </c>
      <c r="S2842" s="15" t="str">
        <f t="shared" si="224"/>
        <v>no 0% progess</v>
      </c>
      <c r="T2842" s="9">
        <v>0</v>
      </c>
      <c r="U2842" s="9">
        <v>10</v>
      </c>
      <c r="V2842" s="9">
        <v>11</v>
      </c>
      <c r="W2842" s="9">
        <v>1</v>
      </c>
      <c r="X2842" s="9">
        <v>2</v>
      </c>
      <c r="Y2842" s="9">
        <v>28</v>
      </c>
      <c r="Z2842" s="9" t="s">
        <v>10174</v>
      </c>
      <c r="AA2842" s="9">
        <v>0</v>
      </c>
      <c r="AB2842" s="9"/>
      <c r="AC2842" s="9">
        <v>73309</v>
      </c>
      <c r="AD2842" s="9" t="s">
        <v>10175</v>
      </c>
      <c r="AE2842" s="9" t="s">
        <v>10176</v>
      </c>
      <c r="AF2842" s="9">
        <v>18</v>
      </c>
      <c r="AG2842" s="9"/>
      <c r="AH2842" s="9" t="s">
        <v>10177</v>
      </c>
      <c r="AI2842" s="9"/>
      <c r="AJ2842" s="9"/>
    </row>
    <row r="2843" spans="1:36" x14ac:dyDescent="0.35">
      <c r="A2843" s="9" t="s">
        <v>3095</v>
      </c>
      <c r="B2843" s="9" t="s">
        <v>38</v>
      </c>
      <c r="C2843" s="9" t="s">
        <v>14504</v>
      </c>
      <c r="D2843" s="9" t="s">
        <v>29</v>
      </c>
      <c r="E2843" s="9" t="s">
        <v>10171</v>
      </c>
      <c r="F2843" s="9" t="str">
        <f>_xlfn.XLOOKUP(E2843,Total_Enrolled!C:C,Total_Enrolled!C:C)</f>
        <v>2025em1200091@bitspilani-digital.edu.in</v>
      </c>
      <c r="G2843" s="9" t="s">
        <v>10172</v>
      </c>
      <c r="H2843" s="9" t="s">
        <v>14516</v>
      </c>
      <c r="I2843" s="9" t="s">
        <v>10173</v>
      </c>
      <c r="J2843" s="9" t="b">
        <v>1</v>
      </c>
      <c r="K2843" s="9">
        <v>5</v>
      </c>
      <c r="L2843" s="9">
        <f>_xlfn.XLOOKUP(B2843,Courses!A:A,Courses!H:H)</f>
        <v>42</v>
      </c>
      <c r="M2843" s="14">
        <f t="shared" si="220"/>
        <v>0.11904761904761904</v>
      </c>
      <c r="N2843" s="14" t="str">
        <f t="shared" si="221"/>
        <v>Active</v>
      </c>
      <c r="O2843" s="14" t="str" cm="1">
        <f t="array" ref="O2843">_xlfn.IFS(M2843=0,"0",
M2843&lt;=10%,"0-10",
TRUE,"&gt;10"
)&amp;" "&amp;"% progress"</f>
        <v>&gt;10 % progress</v>
      </c>
      <c r="P2843" s="15">
        <f t="shared" si="222"/>
        <v>0</v>
      </c>
      <c r="Q2843" s="15">
        <f>COUNTIFS($G:$G,$G2843)</f>
        <v>4</v>
      </c>
      <c r="R2843" s="16">
        <f t="shared" si="223"/>
        <v>0</v>
      </c>
      <c r="S2843" s="15" t="str">
        <f t="shared" si="224"/>
        <v>no 0% progess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/>
      <c r="AA2843" s="9">
        <v>0</v>
      </c>
      <c r="AB2843" s="9"/>
      <c r="AC2843" s="9">
        <v>127</v>
      </c>
      <c r="AD2843" s="9" t="s">
        <v>10178</v>
      </c>
      <c r="AE2843" s="9" t="s">
        <v>10176</v>
      </c>
      <c r="AF2843" s="9">
        <v>18</v>
      </c>
      <c r="AG2843" s="9"/>
      <c r="AH2843" s="9"/>
      <c r="AI2843" s="9" t="s">
        <v>10179</v>
      </c>
      <c r="AJ2843" s="9" t="s">
        <v>10180</v>
      </c>
    </row>
    <row r="2844" spans="1:36" x14ac:dyDescent="0.35">
      <c r="A2844" s="9" t="s">
        <v>3091</v>
      </c>
      <c r="B2844" s="9" t="s">
        <v>3092</v>
      </c>
      <c r="C2844" s="9" t="s">
        <v>14504</v>
      </c>
      <c r="D2844" s="9" t="s">
        <v>29</v>
      </c>
      <c r="E2844" s="9" t="s">
        <v>10171</v>
      </c>
      <c r="F2844" s="9" t="str">
        <f>_xlfn.XLOOKUP(E2844,Total_Enrolled!C:C,Total_Enrolled!C:C)</f>
        <v>2025em1200091@bitspilani-digital.edu.in</v>
      </c>
      <c r="G2844" s="9" t="s">
        <v>10172</v>
      </c>
      <c r="H2844" s="9" t="s">
        <v>14516</v>
      </c>
      <c r="I2844" s="9" t="s">
        <v>10173</v>
      </c>
      <c r="J2844" s="9" t="b">
        <v>1</v>
      </c>
      <c r="K2844" s="9">
        <v>37</v>
      </c>
      <c r="L2844" s="9">
        <f>_xlfn.XLOOKUP(B2844,Courses!A:A,Courses!H:H)</f>
        <v>36</v>
      </c>
      <c r="M2844" s="14">
        <f t="shared" si="220"/>
        <v>1.0277777777777777</v>
      </c>
      <c r="N2844" s="14" t="str">
        <f t="shared" si="221"/>
        <v>Active</v>
      </c>
      <c r="O2844" s="14" t="str" cm="1">
        <f t="array" ref="O2844">_xlfn.IFS(M2844=0,"0",
M2844&lt;=10%,"0-10",
TRUE,"&gt;10"
)&amp;" "&amp;"% progress"</f>
        <v>&gt;10 % progress</v>
      </c>
      <c r="P2844" s="15">
        <f t="shared" si="222"/>
        <v>0</v>
      </c>
      <c r="Q2844" s="15">
        <f>COUNTIFS($G:$G,$G2844)</f>
        <v>4</v>
      </c>
      <c r="R2844" s="16">
        <f t="shared" si="223"/>
        <v>0</v>
      </c>
      <c r="S2844" s="15" t="str">
        <f t="shared" si="224"/>
        <v>no 0% progess</v>
      </c>
      <c r="T2844" s="9">
        <v>0</v>
      </c>
      <c r="U2844" s="9">
        <v>4</v>
      </c>
      <c r="V2844" s="9">
        <v>4</v>
      </c>
      <c r="W2844" s="9">
        <v>3</v>
      </c>
      <c r="X2844" s="9">
        <v>0</v>
      </c>
      <c r="Y2844" s="9">
        <v>0</v>
      </c>
      <c r="Z2844" s="9" t="s">
        <v>10181</v>
      </c>
      <c r="AA2844" s="9">
        <v>0</v>
      </c>
      <c r="AB2844" s="9"/>
      <c r="AC2844" s="9">
        <v>51102</v>
      </c>
      <c r="AD2844" s="9" t="s">
        <v>10182</v>
      </c>
      <c r="AE2844" s="9" t="s">
        <v>10176</v>
      </c>
      <c r="AF2844" s="9">
        <v>18</v>
      </c>
      <c r="AG2844" s="9"/>
      <c r="AH2844" s="9" t="s">
        <v>10183</v>
      </c>
      <c r="AI2844" s="9" t="s">
        <v>10184</v>
      </c>
      <c r="AJ2844" s="9" t="s">
        <v>10185</v>
      </c>
    </row>
    <row r="2845" spans="1:36" x14ac:dyDescent="0.35">
      <c r="A2845" s="9" t="s">
        <v>3086</v>
      </c>
      <c r="B2845" s="9" t="s">
        <v>35</v>
      </c>
      <c r="C2845" s="9" t="s">
        <v>14504</v>
      </c>
      <c r="D2845" s="9" t="s">
        <v>29</v>
      </c>
      <c r="E2845" s="9" t="s">
        <v>10171</v>
      </c>
      <c r="F2845" s="9" t="str">
        <f>_xlfn.XLOOKUP(E2845,Total_Enrolled!C:C,Total_Enrolled!C:C)</f>
        <v>2025em1200091@bitspilani-digital.edu.in</v>
      </c>
      <c r="G2845" s="9" t="s">
        <v>10172</v>
      </c>
      <c r="H2845" s="9" t="s">
        <v>14516</v>
      </c>
      <c r="I2845" s="9" t="s">
        <v>10173</v>
      </c>
      <c r="J2845" s="9" t="b">
        <v>1</v>
      </c>
      <c r="K2845" s="9">
        <v>62</v>
      </c>
      <c r="L2845" s="9">
        <f>_xlfn.XLOOKUP(B2845,Courses!A:A,Courses!H:H)</f>
        <v>68</v>
      </c>
      <c r="M2845" s="14">
        <f t="shared" si="220"/>
        <v>0.91176470588235292</v>
      </c>
      <c r="N2845" s="14" t="str">
        <f t="shared" si="221"/>
        <v>Active</v>
      </c>
      <c r="O2845" s="14" t="str" cm="1">
        <f t="array" ref="O2845">_xlfn.IFS(M2845=0,"0",
M2845&lt;=10%,"0-10",
TRUE,"&gt;10"
)&amp;" "&amp;"% progress"</f>
        <v>&gt;10 % progress</v>
      </c>
      <c r="P2845" s="15">
        <f t="shared" si="222"/>
        <v>0</v>
      </c>
      <c r="Q2845" s="15">
        <f>COUNTIFS($G:$G,$G2845)</f>
        <v>4</v>
      </c>
      <c r="R2845" s="16">
        <f t="shared" si="223"/>
        <v>0</v>
      </c>
      <c r="S2845" s="15" t="str">
        <f t="shared" si="224"/>
        <v>no 0% progess</v>
      </c>
      <c r="T2845" s="9">
        <v>0</v>
      </c>
      <c r="U2845" s="9">
        <v>12</v>
      </c>
      <c r="V2845" s="9">
        <v>16</v>
      </c>
      <c r="W2845" s="9">
        <v>0</v>
      </c>
      <c r="X2845" s="9">
        <v>0</v>
      </c>
      <c r="Y2845" s="9">
        <v>15</v>
      </c>
      <c r="Z2845" s="9"/>
      <c r="AA2845" s="9">
        <v>0</v>
      </c>
      <c r="AB2845" s="9"/>
      <c r="AC2845" s="9">
        <v>126327</v>
      </c>
      <c r="AD2845" s="9" t="s">
        <v>10186</v>
      </c>
      <c r="AE2845" s="9" t="s">
        <v>10176</v>
      </c>
      <c r="AF2845" s="9">
        <v>18</v>
      </c>
      <c r="AG2845" s="9"/>
      <c r="AH2845" s="9" t="s">
        <v>10187</v>
      </c>
      <c r="AI2845" s="9"/>
      <c r="AJ2845" s="9"/>
    </row>
    <row r="2846" spans="1:36" x14ac:dyDescent="0.35">
      <c r="A2846" s="9" t="s">
        <v>3086</v>
      </c>
      <c r="B2846" s="9" t="s">
        <v>35</v>
      </c>
      <c r="C2846" s="9" t="s">
        <v>14504</v>
      </c>
      <c r="D2846" s="9" t="s">
        <v>29</v>
      </c>
      <c r="E2846" s="9" t="s">
        <v>10188</v>
      </c>
      <c r="F2846" s="9" t="str">
        <f>_xlfn.XLOOKUP(E2846,Total_Enrolled!C:C,Total_Enrolled!C:C)</f>
        <v>2025em1200092@bitspilani-digital.edu.in</v>
      </c>
      <c r="G2846" s="9" t="s">
        <v>10189</v>
      </c>
      <c r="H2846" s="9" t="s">
        <v>14516</v>
      </c>
      <c r="I2846" s="9" t="s">
        <v>10190</v>
      </c>
      <c r="J2846" s="9" t="b">
        <v>1</v>
      </c>
      <c r="K2846" s="9">
        <v>56</v>
      </c>
      <c r="L2846" s="9">
        <f>_xlfn.XLOOKUP(B2846,Courses!A:A,Courses!H:H)</f>
        <v>68</v>
      </c>
      <c r="M2846" s="14">
        <f t="shared" si="220"/>
        <v>0.82352941176470584</v>
      </c>
      <c r="N2846" s="14" t="str">
        <f t="shared" si="221"/>
        <v>Active</v>
      </c>
      <c r="O2846" s="14" t="str" cm="1">
        <f t="array" ref="O2846">_xlfn.IFS(M2846=0,"0",
M2846&lt;=10%,"0-10",
TRUE,"&gt;10"
)&amp;" "&amp;"% progress"</f>
        <v>&gt;10 % progress</v>
      </c>
      <c r="P2846" s="15">
        <f t="shared" si="222"/>
        <v>0</v>
      </c>
      <c r="Q2846" s="15">
        <f>COUNTIFS($G:$G,$G2846)</f>
        <v>4</v>
      </c>
      <c r="R2846" s="16">
        <f t="shared" si="223"/>
        <v>0</v>
      </c>
      <c r="S2846" s="15" t="str">
        <f t="shared" si="224"/>
        <v>no 0% progess</v>
      </c>
      <c r="T2846" s="9">
        <v>0</v>
      </c>
      <c r="U2846" s="9">
        <v>7</v>
      </c>
      <c r="V2846" s="9">
        <v>9</v>
      </c>
      <c r="W2846" s="9">
        <v>0</v>
      </c>
      <c r="X2846" s="9">
        <v>0</v>
      </c>
      <c r="Y2846" s="9">
        <v>5</v>
      </c>
      <c r="Z2846" s="9"/>
      <c r="AA2846" s="9">
        <v>0</v>
      </c>
      <c r="AB2846" s="9"/>
      <c r="AC2846" s="9">
        <v>35530</v>
      </c>
      <c r="AD2846" s="9" t="s">
        <v>10192</v>
      </c>
      <c r="AE2846" s="9" t="s">
        <v>10191</v>
      </c>
      <c r="AF2846" s="9">
        <v>20</v>
      </c>
      <c r="AG2846" s="9"/>
      <c r="AH2846" s="9" t="s">
        <v>10193</v>
      </c>
      <c r="AI2846" s="9"/>
      <c r="AJ2846" s="9"/>
    </row>
    <row r="2847" spans="1:36" x14ac:dyDescent="0.35">
      <c r="A2847" s="9" t="s">
        <v>3091</v>
      </c>
      <c r="B2847" s="9" t="s">
        <v>3092</v>
      </c>
      <c r="C2847" s="9" t="s">
        <v>14504</v>
      </c>
      <c r="D2847" s="9" t="s">
        <v>29</v>
      </c>
      <c r="E2847" s="9" t="s">
        <v>10188</v>
      </c>
      <c r="F2847" s="9" t="str">
        <f>_xlfn.XLOOKUP(E2847,Total_Enrolled!C:C,Total_Enrolled!C:C)</f>
        <v>2025em1200092@bitspilani-digital.edu.in</v>
      </c>
      <c r="G2847" s="9" t="s">
        <v>10189</v>
      </c>
      <c r="H2847" s="9" t="s">
        <v>14516</v>
      </c>
      <c r="I2847" s="9" t="s">
        <v>10190</v>
      </c>
      <c r="J2847" s="9" t="b">
        <v>1</v>
      </c>
      <c r="K2847" s="9">
        <v>34</v>
      </c>
      <c r="L2847" s="9">
        <f>_xlfn.XLOOKUP(B2847,Courses!A:A,Courses!H:H)</f>
        <v>36</v>
      </c>
      <c r="M2847" s="14">
        <f t="shared" si="220"/>
        <v>0.94444444444444442</v>
      </c>
      <c r="N2847" s="14" t="str">
        <f t="shared" si="221"/>
        <v>Active</v>
      </c>
      <c r="O2847" s="14" t="str" cm="1">
        <f t="array" ref="O2847">_xlfn.IFS(M2847=0,"0",
M2847&lt;=10%,"0-10",
TRUE,"&gt;10"
)&amp;" "&amp;"% progress"</f>
        <v>&gt;10 % progress</v>
      </c>
      <c r="P2847" s="15">
        <f t="shared" si="222"/>
        <v>0</v>
      </c>
      <c r="Q2847" s="15">
        <f>COUNTIFS($G:$G,$G2847)</f>
        <v>4</v>
      </c>
      <c r="R2847" s="16">
        <f t="shared" si="223"/>
        <v>0</v>
      </c>
      <c r="S2847" s="15" t="str">
        <f t="shared" si="224"/>
        <v>no 0% progess</v>
      </c>
      <c r="T2847" s="9">
        <v>0</v>
      </c>
      <c r="U2847" s="9">
        <v>3</v>
      </c>
      <c r="V2847" s="9">
        <v>3</v>
      </c>
      <c r="W2847" s="9">
        <v>1</v>
      </c>
      <c r="X2847" s="9">
        <v>0</v>
      </c>
      <c r="Y2847" s="9">
        <v>0</v>
      </c>
      <c r="Z2847" s="9" t="s">
        <v>10194</v>
      </c>
      <c r="AA2847" s="9">
        <v>0</v>
      </c>
      <c r="AB2847" s="9"/>
      <c r="AC2847" s="9">
        <v>59965</v>
      </c>
      <c r="AD2847" s="9" t="s">
        <v>10195</v>
      </c>
      <c r="AE2847" s="9" t="s">
        <v>10191</v>
      </c>
      <c r="AF2847" s="9">
        <v>20</v>
      </c>
      <c r="AG2847" s="9"/>
      <c r="AH2847" s="9" t="s">
        <v>10196</v>
      </c>
      <c r="AI2847" s="9" t="s">
        <v>10197</v>
      </c>
      <c r="AJ2847" s="9" t="s">
        <v>10197</v>
      </c>
    </row>
    <row r="2848" spans="1:36" x14ac:dyDescent="0.35">
      <c r="A2848" s="9" t="s">
        <v>3095</v>
      </c>
      <c r="B2848" s="9" t="s">
        <v>38</v>
      </c>
      <c r="C2848" s="9" t="s">
        <v>14504</v>
      </c>
      <c r="D2848" s="9" t="s">
        <v>29</v>
      </c>
      <c r="E2848" s="9" t="s">
        <v>10188</v>
      </c>
      <c r="F2848" s="9" t="str">
        <f>_xlfn.XLOOKUP(E2848,Total_Enrolled!C:C,Total_Enrolled!C:C)</f>
        <v>2025em1200092@bitspilani-digital.edu.in</v>
      </c>
      <c r="G2848" s="9" t="s">
        <v>10189</v>
      </c>
      <c r="H2848" s="9" t="s">
        <v>14516</v>
      </c>
      <c r="I2848" s="9" t="s">
        <v>10190</v>
      </c>
      <c r="J2848" s="9" t="b">
        <v>1</v>
      </c>
      <c r="K2848" s="9">
        <v>8</v>
      </c>
      <c r="L2848" s="9">
        <f>_xlfn.XLOOKUP(B2848,Courses!A:A,Courses!H:H)</f>
        <v>42</v>
      </c>
      <c r="M2848" s="14">
        <f t="shared" si="220"/>
        <v>0.19047619047619047</v>
      </c>
      <c r="N2848" s="14" t="str">
        <f t="shared" si="221"/>
        <v>Active</v>
      </c>
      <c r="O2848" s="14" t="str" cm="1">
        <f t="array" ref="O2848">_xlfn.IFS(M2848=0,"0",
M2848&lt;=10%,"0-10",
TRUE,"&gt;10"
)&amp;" "&amp;"% progress"</f>
        <v>&gt;10 % progress</v>
      </c>
      <c r="P2848" s="15">
        <f t="shared" si="222"/>
        <v>0</v>
      </c>
      <c r="Q2848" s="15">
        <f>COUNTIFS($G:$G,$G2848)</f>
        <v>4</v>
      </c>
      <c r="R2848" s="16">
        <f t="shared" si="223"/>
        <v>0</v>
      </c>
      <c r="S2848" s="15" t="str">
        <f t="shared" si="224"/>
        <v>no 0% progess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/>
      <c r="AA2848" s="9">
        <v>0</v>
      </c>
      <c r="AB2848" s="9"/>
      <c r="AC2848" s="9">
        <v>35163</v>
      </c>
      <c r="AD2848" s="9" t="s">
        <v>10198</v>
      </c>
      <c r="AE2848" s="9" t="s">
        <v>10191</v>
      </c>
      <c r="AF2848" s="9">
        <v>20</v>
      </c>
      <c r="AG2848" s="9"/>
      <c r="AH2848" s="9"/>
      <c r="AI2848" s="9" t="s">
        <v>10199</v>
      </c>
      <c r="AJ2848" s="9" t="s">
        <v>10200</v>
      </c>
    </row>
    <row r="2849" spans="1:36" x14ac:dyDescent="0.35">
      <c r="A2849" s="9" t="s">
        <v>3089</v>
      </c>
      <c r="B2849" s="9" t="s">
        <v>36</v>
      </c>
      <c r="C2849" s="9" t="s">
        <v>14504</v>
      </c>
      <c r="D2849" s="9" t="s">
        <v>29</v>
      </c>
      <c r="E2849" s="9" t="s">
        <v>10188</v>
      </c>
      <c r="F2849" s="9" t="str">
        <f>_xlfn.XLOOKUP(E2849,Total_Enrolled!C:C,Total_Enrolled!C:C)</f>
        <v>2025em1200092@bitspilani-digital.edu.in</v>
      </c>
      <c r="G2849" s="9" t="s">
        <v>10189</v>
      </c>
      <c r="H2849" s="9" t="s">
        <v>14516</v>
      </c>
      <c r="I2849" s="9" t="s">
        <v>10190</v>
      </c>
      <c r="J2849" s="9" t="b">
        <v>1</v>
      </c>
      <c r="K2849" s="9">
        <v>65</v>
      </c>
      <c r="L2849" s="9">
        <f>_xlfn.XLOOKUP(B2849,Courses!A:A,Courses!H:H)</f>
        <v>85</v>
      </c>
      <c r="M2849" s="14">
        <f t="shared" si="220"/>
        <v>0.76470588235294112</v>
      </c>
      <c r="N2849" s="14" t="str">
        <f t="shared" si="221"/>
        <v>Active</v>
      </c>
      <c r="O2849" s="14" t="str" cm="1">
        <f t="array" ref="O2849">_xlfn.IFS(M2849=0,"0",
M2849&lt;=10%,"0-10",
TRUE,"&gt;10"
)&amp;" "&amp;"% progress"</f>
        <v>&gt;10 % progress</v>
      </c>
      <c r="P2849" s="15">
        <f t="shared" si="222"/>
        <v>0</v>
      </c>
      <c r="Q2849" s="15">
        <f>COUNTIFS($G:$G,$G2849)</f>
        <v>4</v>
      </c>
      <c r="R2849" s="16">
        <f t="shared" si="223"/>
        <v>0</v>
      </c>
      <c r="S2849" s="15" t="str">
        <f t="shared" si="224"/>
        <v>no 0% progess</v>
      </c>
      <c r="T2849" s="9">
        <v>0</v>
      </c>
      <c r="U2849" s="9">
        <v>5</v>
      </c>
      <c r="V2849" s="9">
        <v>7</v>
      </c>
      <c r="W2849" s="9">
        <v>2</v>
      </c>
      <c r="X2849" s="9">
        <v>0</v>
      </c>
      <c r="Y2849" s="9">
        <v>16</v>
      </c>
      <c r="Z2849" s="9" t="s">
        <v>10201</v>
      </c>
      <c r="AA2849" s="9">
        <v>0</v>
      </c>
      <c r="AB2849" s="9"/>
      <c r="AC2849" s="9">
        <v>21837</v>
      </c>
      <c r="AD2849" s="9" t="s">
        <v>10202</v>
      </c>
      <c r="AE2849" s="9" t="s">
        <v>10191</v>
      </c>
      <c r="AF2849" s="9">
        <v>20</v>
      </c>
      <c r="AG2849" s="9"/>
      <c r="AH2849" s="9" t="s">
        <v>10203</v>
      </c>
      <c r="AI2849" s="9"/>
      <c r="AJ2849" s="9"/>
    </row>
    <row r="2850" spans="1:36" x14ac:dyDescent="0.35">
      <c r="A2850" s="9" t="s">
        <v>3089</v>
      </c>
      <c r="B2850" s="9" t="s">
        <v>36</v>
      </c>
      <c r="C2850" s="9" t="s">
        <v>14504</v>
      </c>
      <c r="D2850" s="9" t="s">
        <v>29</v>
      </c>
      <c r="E2850" s="9" t="s">
        <v>10204</v>
      </c>
      <c r="F2850" s="9" t="str">
        <f>_xlfn.XLOOKUP(E2850,Total_Enrolled!C:C,Total_Enrolled!C:C)</f>
        <v>2025em1200093@bitspilani-digital.edu.in</v>
      </c>
      <c r="G2850" s="9" t="s">
        <v>10205</v>
      </c>
      <c r="H2850" s="9" t="s">
        <v>14516</v>
      </c>
      <c r="I2850" s="9" t="s">
        <v>10206</v>
      </c>
      <c r="J2850" s="9" t="b">
        <v>1</v>
      </c>
      <c r="K2850" s="9">
        <v>3</v>
      </c>
      <c r="L2850" s="9">
        <f>_xlfn.XLOOKUP(B2850,Courses!A:A,Courses!H:H)</f>
        <v>85</v>
      </c>
      <c r="M2850" s="14">
        <f t="shared" si="220"/>
        <v>3.5294117647058823E-2</v>
      </c>
      <c r="N2850" s="14" t="str">
        <f t="shared" si="221"/>
        <v>Active</v>
      </c>
      <c r="O2850" s="14" t="str" cm="1">
        <f t="array" ref="O2850">_xlfn.IFS(M2850=0,"0",
M2850&lt;=10%,"0-10",
TRUE,"&gt;10"
)&amp;" "&amp;"% progress"</f>
        <v>0-10 % progress</v>
      </c>
      <c r="P2850" s="15">
        <f t="shared" si="222"/>
        <v>0</v>
      </c>
      <c r="Q2850" s="15">
        <f>COUNTIFS($G:$G,$G2850)</f>
        <v>4</v>
      </c>
      <c r="R2850" s="16">
        <f t="shared" si="223"/>
        <v>0</v>
      </c>
      <c r="S2850" s="15" t="str">
        <f t="shared" si="224"/>
        <v>no 0% progess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/>
      <c r="AA2850" s="9">
        <v>0</v>
      </c>
      <c r="AB2850" s="9"/>
      <c r="AC2850" s="9">
        <v>88</v>
      </c>
      <c r="AD2850" s="9" t="s">
        <v>10207</v>
      </c>
      <c r="AE2850" s="9" t="s">
        <v>10208</v>
      </c>
      <c r="AF2850" s="9">
        <v>21</v>
      </c>
      <c r="AG2850" s="9"/>
      <c r="AH2850" s="9"/>
      <c r="AI2850" s="9"/>
      <c r="AJ2850" s="9"/>
    </row>
    <row r="2851" spans="1:36" x14ac:dyDescent="0.35">
      <c r="A2851" s="9" t="s">
        <v>3095</v>
      </c>
      <c r="B2851" s="9" t="s">
        <v>38</v>
      </c>
      <c r="C2851" s="9" t="s">
        <v>14504</v>
      </c>
      <c r="D2851" s="9" t="s">
        <v>29</v>
      </c>
      <c r="E2851" s="9" t="s">
        <v>10204</v>
      </c>
      <c r="F2851" s="9" t="str">
        <f>_xlfn.XLOOKUP(E2851,Total_Enrolled!C:C,Total_Enrolled!C:C)</f>
        <v>2025em1200093@bitspilani-digital.edu.in</v>
      </c>
      <c r="G2851" s="9" t="s">
        <v>10205</v>
      </c>
      <c r="H2851" s="9" t="s">
        <v>14516</v>
      </c>
      <c r="I2851" s="9" t="s">
        <v>10206</v>
      </c>
      <c r="J2851" s="9" t="b">
        <v>1</v>
      </c>
      <c r="K2851" s="9">
        <v>0</v>
      </c>
      <c r="L2851" s="9">
        <f>_xlfn.XLOOKUP(B2851,Courses!A:A,Courses!H:H)</f>
        <v>42</v>
      </c>
      <c r="M2851" s="14">
        <f t="shared" si="220"/>
        <v>0</v>
      </c>
      <c r="N2851" s="14" t="str">
        <f t="shared" si="221"/>
        <v>Not Active</v>
      </c>
      <c r="O2851" s="14" t="str" cm="1">
        <f t="array" ref="O2851">_xlfn.IFS(M2851=0,"0",
M2851&lt;=10%,"0-10",
TRUE,"&gt;10"
)&amp;" "&amp;"% progress"</f>
        <v>0 % progress</v>
      </c>
      <c r="P2851" s="15">
        <f t="shared" si="222"/>
        <v>1</v>
      </c>
      <c r="Q2851" s="15">
        <f>COUNTIFS($G:$G,$G2851)</f>
        <v>4</v>
      </c>
      <c r="R2851" s="16">
        <f t="shared" si="223"/>
        <v>0.25</v>
      </c>
      <c r="S2851" s="15" t="str">
        <f t="shared" si="224"/>
        <v>no progress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/>
      <c r="AA2851" s="9">
        <v>0</v>
      </c>
      <c r="AB2851" s="9"/>
      <c r="AC2851" s="9">
        <v>0</v>
      </c>
      <c r="AD2851" s="9"/>
      <c r="AE2851" s="9" t="s">
        <v>10208</v>
      </c>
      <c r="AF2851" s="9">
        <v>21</v>
      </c>
      <c r="AG2851" s="9"/>
      <c r="AH2851" s="9"/>
      <c r="AI2851" s="9"/>
      <c r="AJ2851" s="9"/>
    </row>
    <row r="2852" spans="1:36" x14ac:dyDescent="0.35">
      <c r="A2852" s="9" t="s">
        <v>3091</v>
      </c>
      <c r="B2852" s="9" t="s">
        <v>3092</v>
      </c>
      <c r="C2852" s="9" t="s">
        <v>14504</v>
      </c>
      <c r="D2852" s="9" t="s">
        <v>29</v>
      </c>
      <c r="E2852" s="9" t="s">
        <v>10204</v>
      </c>
      <c r="F2852" s="9" t="str">
        <f>_xlfn.XLOOKUP(E2852,Total_Enrolled!C:C,Total_Enrolled!C:C)</f>
        <v>2025em1200093@bitspilani-digital.edu.in</v>
      </c>
      <c r="G2852" s="9" t="s">
        <v>10205</v>
      </c>
      <c r="H2852" s="9" t="s">
        <v>14516</v>
      </c>
      <c r="I2852" s="9" t="s">
        <v>10206</v>
      </c>
      <c r="J2852" s="9" t="b">
        <v>1</v>
      </c>
      <c r="K2852" s="9">
        <v>34</v>
      </c>
      <c r="L2852" s="9">
        <f>_xlfn.XLOOKUP(B2852,Courses!A:A,Courses!H:H)</f>
        <v>36</v>
      </c>
      <c r="M2852" s="14">
        <f t="shared" si="220"/>
        <v>0.94444444444444442</v>
      </c>
      <c r="N2852" s="14" t="str">
        <f t="shared" si="221"/>
        <v>Active</v>
      </c>
      <c r="O2852" s="14" t="str" cm="1">
        <f t="array" ref="O2852">_xlfn.IFS(M2852=0,"0",
M2852&lt;=10%,"0-10",
TRUE,"&gt;10"
)&amp;" "&amp;"% progress"</f>
        <v>&gt;10 % progress</v>
      </c>
      <c r="P2852" s="15">
        <f t="shared" si="222"/>
        <v>0</v>
      </c>
      <c r="Q2852" s="15">
        <f>COUNTIFS($G:$G,$G2852)</f>
        <v>4</v>
      </c>
      <c r="R2852" s="16">
        <f t="shared" si="223"/>
        <v>0</v>
      </c>
      <c r="S2852" s="15" t="str">
        <f t="shared" si="224"/>
        <v>no 0% progess</v>
      </c>
      <c r="T2852" s="9">
        <v>0</v>
      </c>
      <c r="U2852" s="9">
        <v>4</v>
      </c>
      <c r="V2852" s="9">
        <v>5</v>
      </c>
      <c r="W2852" s="9">
        <v>0</v>
      </c>
      <c r="X2852" s="9">
        <v>0</v>
      </c>
      <c r="Y2852" s="9">
        <v>0</v>
      </c>
      <c r="Z2852" s="9"/>
      <c r="AA2852" s="9">
        <v>0</v>
      </c>
      <c r="AB2852" s="9"/>
      <c r="AC2852" s="9">
        <v>80212</v>
      </c>
      <c r="AD2852" s="9" t="s">
        <v>10209</v>
      </c>
      <c r="AE2852" s="9" t="s">
        <v>10208</v>
      </c>
      <c r="AF2852" s="9">
        <v>21</v>
      </c>
      <c r="AG2852" s="9"/>
      <c r="AH2852" s="9" t="s">
        <v>10210</v>
      </c>
      <c r="AI2852" s="9" t="s">
        <v>10211</v>
      </c>
      <c r="AJ2852" s="9" t="s">
        <v>10212</v>
      </c>
    </row>
    <row r="2853" spans="1:36" x14ac:dyDescent="0.35">
      <c r="A2853" s="9" t="s">
        <v>3086</v>
      </c>
      <c r="B2853" s="9" t="s">
        <v>35</v>
      </c>
      <c r="C2853" s="9" t="s">
        <v>14504</v>
      </c>
      <c r="D2853" s="9" t="s">
        <v>29</v>
      </c>
      <c r="E2853" s="9" t="s">
        <v>10204</v>
      </c>
      <c r="F2853" s="9" t="str">
        <f>_xlfn.XLOOKUP(E2853,Total_Enrolled!C:C,Total_Enrolled!C:C)</f>
        <v>2025em1200093@bitspilani-digital.edu.in</v>
      </c>
      <c r="G2853" s="9" t="s">
        <v>10205</v>
      </c>
      <c r="H2853" s="9" t="s">
        <v>14516</v>
      </c>
      <c r="I2853" s="9" t="s">
        <v>10206</v>
      </c>
      <c r="J2853" s="9" t="b">
        <v>1</v>
      </c>
      <c r="K2853" s="9">
        <v>19</v>
      </c>
      <c r="L2853" s="9">
        <f>_xlfn.XLOOKUP(B2853,Courses!A:A,Courses!H:H)</f>
        <v>68</v>
      </c>
      <c r="M2853" s="14">
        <f t="shared" si="220"/>
        <v>0.27941176470588236</v>
      </c>
      <c r="N2853" s="14" t="str">
        <f t="shared" si="221"/>
        <v>Active</v>
      </c>
      <c r="O2853" s="14" t="str" cm="1">
        <f t="array" ref="O2853">_xlfn.IFS(M2853=0,"0",
M2853&lt;=10%,"0-10",
TRUE,"&gt;10"
)&amp;" "&amp;"% progress"</f>
        <v>&gt;10 % progress</v>
      </c>
      <c r="P2853" s="15">
        <f t="shared" si="222"/>
        <v>0</v>
      </c>
      <c r="Q2853" s="15">
        <f>COUNTIFS($G:$G,$G2853)</f>
        <v>4</v>
      </c>
      <c r="R2853" s="16">
        <f t="shared" si="223"/>
        <v>0</v>
      </c>
      <c r="S2853" s="15" t="str">
        <f t="shared" si="224"/>
        <v>no 0% progess</v>
      </c>
      <c r="T2853" s="9">
        <v>0</v>
      </c>
      <c r="U2853" s="9">
        <v>2</v>
      </c>
      <c r="V2853" s="9">
        <v>2</v>
      </c>
      <c r="W2853" s="9">
        <v>0</v>
      </c>
      <c r="X2853" s="9">
        <v>0</v>
      </c>
      <c r="Y2853" s="9">
        <v>0</v>
      </c>
      <c r="Z2853" s="9"/>
      <c r="AA2853" s="9">
        <v>0</v>
      </c>
      <c r="AB2853" s="9"/>
      <c r="AC2853" s="9">
        <v>11495</v>
      </c>
      <c r="AD2853" s="9" t="s">
        <v>10213</v>
      </c>
      <c r="AE2853" s="9" t="s">
        <v>10208</v>
      </c>
      <c r="AF2853" s="9">
        <v>21</v>
      </c>
      <c r="AG2853" s="9"/>
      <c r="AH2853" s="9" t="s">
        <v>10214</v>
      </c>
      <c r="AI2853" s="9"/>
      <c r="AJ2853" s="9"/>
    </row>
    <row r="2854" spans="1:36" x14ac:dyDescent="0.35">
      <c r="A2854" s="9" t="s">
        <v>3086</v>
      </c>
      <c r="B2854" s="9" t="s">
        <v>35</v>
      </c>
      <c r="C2854" s="9" t="s">
        <v>14504</v>
      </c>
      <c r="D2854" s="9" t="s">
        <v>29</v>
      </c>
      <c r="E2854" s="9" t="s">
        <v>10215</v>
      </c>
      <c r="F2854" s="9" t="str">
        <f>_xlfn.XLOOKUP(E2854,Total_Enrolled!C:C,Total_Enrolled!C:C)</f>
        <v>2025em1200094@bitspilani-digital.edu.in</v>
      </c>
      <c r="G2854" s="9" t="s">
        <v>10216</v>
      </c>
      <c r="H2854" s="9" t="s">
        <v>14516</v>
      </c>
      <c r="I2854" s="9" t="s">
        <v>10217</v>
      </c>
      <c r="J2854" s="9" t="b">
        <v>1</v>
      </c>
      <c r="K2854" s="9">
        <v>57</v>
      </c>
      <c r="L2854" s="9">
        <f>_xlfn.XLOOKUP(B2854,Courses!A:A,Courses!H:H)</f>
        <v>68</v>
      </c>
      <c r="M2854" s="14">
        <f t="shared" si="220"/>
        <v>0.83823529411764708</v>
      </c>
      <c r="N2854" s="14" t="str">
        <f t="shared" si="221"/>
        <v>Active</v>
      </c>
      <c r="O2854" s="14" t="str" cm="1">
        <f t="array" ref="O2854">_xlfn.IFS(M2854=0,"0",
M2854&lt;=10%,"0-10",
TRUE,"&gt;10"
)&amp;" "&amp;"% progress"</f>
        <v>&gt;10 % progress</v>
      </c>
      <c r="P2854" s="15">
        <f t="shared" si="222"/>
        <v>0</v>
      </c>
      <c r="Q2854" s="15">
        <f>COUNTIFS($G:$G,$G2854)</f>
        <v>4</v>
      </c>
      <c r="R2854" s="16">
        <f t="shared" si="223"/>
        <v>0</v>
      </c>
      <c r="S2854" s="15" t="str">
        <f t="shared" si="224"/>
        <v>no 0% progess</v>
      </c>
      <c r="T2854" s="9">
        <v>0</v>
      </c>
      <c r="U2854" s="9">
        <v>13</v>
      </c>
      <c r="V2854" s="9">
        <v>17</v>
      </c>
      <c r="W2854" s="9">
        <v>0</v>
      </c>
      <c r="X2854" s="9">
        <v>0</v>
      </c>
      <c r="Y2854" s="9">
        <v>0</v>
      </c>
      <c r="Z2854" s="9"/>
      <c r="AA2854" s="9">
        <v>0</v>
      </c>
      <c r="AB2854" s="9"/>
      <c r="AC2854" s="9">
        <v>99725</v>
      </c>
      <c r="AD2854" s="9" t="s">
        <v>10219</v>
      </c>
      <c r="AE2854" s="9" t="s">
        <v>10218</v>
      </c>
      <c r="AF2854" s="9">
        <v>35</v>
      </c>
      <c r="AG2854" s="9"/>
      <c r="AH2854" s="9" t="s">
        <v>10220</v>
      </c>
      <c r="AI2854" s="9"/>
      <c r="AJ2854" s="9"/>
    </row>
    <row r="2855" spans="1:36" x14ac:dyDescent="0.35">
      <c r="A2855" s="9" t="s">
        <v>3091</v>
      </c>
      <c r="B2855" s="9" t="s">
        <v>3092</v>
      </c>
      <c r="C2855" s="9" t="s">
        <v>14504</v>
      </c>
      <c r="D2855" s="9" t="s">
        <v>29</v>
      </c>
      <c r="E2855" s="9" t="s">
        <v>10215</v>
      </c>
      <c r="F2855" s="9" t="str">
        <f>_xlfn.XLOOKUP(E2855,Total_Enrolled!C:C,Total_Enrolled!C:C)</f>
        <v>2025em1200094@bitspilani-digital.edu.in</v>
      </c>
      <c r="G2855" s="9" t="s">
        <v>10216</v>
      </c>
      <c r="H2855" s="9" t="s">
        <v>14516</v>
      </c>
      <c r="I2855" s="9" t="s">
        <v>10217</v>
      </c>
      <c r="J2855" s="9" t="b">
        <v>1</v>
      </c>
      <c r="K2855" s="9">
        <v>36</v>
      </c>
      <c r="L2855" s="9">
        <f>_xlfn.XLOOKUP(B2855,Courses!A:A,Courses!H:H)</f>
        <v>36</v>
      </c>
      <c r="M2855" s="14">
        <f t="shared" si="220"/>
        <v>1</v>
      </c>
      <c r="N2855" s="14" t="str">
        <f t="shared" si="221"/>
        <v>Active</v>
      </c>
      <c r="O2855" s="14" t="str" cm="1">
        <f t="array" ref="O2855">_xlfn.IFS(M2855=0,"0",
M2855&lt;=10%,"0-10",
TRUE,"&gt;10"
)&amp;" "&amp;"% progress"</f>
        <v>&gt;10 % progress</v>
      </c>
      <c r="P2855" s="15">
        <f t="shared" si="222"/>
        <v>0</v>
      </c>
      <c r="Q2855" s="15">
        <f>COUNTIFS($G:$G,$G2855)</f>
        <v>4</v>
      </c>
      <c r="R2855" s="16">
        <f t="shared" si="223"/>
        <v>0</v>
      </c>
      <c r="S2855" s="15" t="str">
        <f t="shared" si="224"/>
        <v>no 0% progess</v>
      </c>
      <c r="T2855" s="9">
        <v>0</v>
      </c>
      <c r="U2855" s="9">
        <v>5</v>
      </c>
      <c r="V2855" s="9">
        <v>5</v>
      </c>
      <c r="W2855" s="9">
        <v>0</v>
      </c>
      <c r="X2855" s="9">
        <v>0</v>
      </c>
      <c r="Y2855" s="9">
        <v>0</v>
      </c>
      <c r="Z2855" s="9"/>
      <c r="AA2855" s="9">
        <v>0</v>
      </c>
      <c r="AB2855" s="9"/>
      <c r="AC2855" s="9">
        <v>43473</v>
      </c>
      <c r="AD2855" s="9" t="s">
        <v>10221</v>
      </c>
      <c r="AE2855" s="9" t="s">
        <v>10218</v>
      </c>
      <c r="AF2855" s="9">
        <v>35</v>
      </c>
      <c r="AG2855" s="9"/>
      <c r="AH2855" s="9" t="s">
        <v>10222</v>
      </c>
      <c r="AI2855" s="9" t="s">
        <v>10223</v>
      </c>
      <c r="AJ2855" s="9" t="s">
        <v>10224</v>
      </c>
    </row>
    <row r="2856" spans="1:36" x14ac:dyDescent="0.35">
      <c r="A2856" s="9" t="s">
        <v>3095</v>
      </c>
      <c r="B2856" s="9" t="s">
        <v>38</v>
      </c>
      <c r="C2856" s="9" t="s">
        <v>14504</v>
      </c>
      <c r="D2856" s="9" t="s">
        <v>29</v>
      </c>
      <c r="E2856" s="9" t="s">
        <v>10215</v>
      </c>
      <c r="F2856" s="9" t="str">
        <f>_xlfn.XLOOKUP(E2856,Total_Enrolled!C:C,Total_Enrolled!C:C)</f>
        <v>2025em1200094@bitspilani-digital.edu.in</v>
      </c>
      <c r="G2856" s="9" t="s">
        <v>10216</v>
      </c>
      <c r="H2856" s="9" t="s">
        <v>14516</v>
      </c>
      <c r="I2856" s="9" t="s">
        <v>10217</v>
      </c>
      <c r="J2856" s="9" t="b">
        <v>1</v>
      </c>
      <c r="K2856" s="9">
        <v>0</v>
      </c>
      <c r="L2856" s="9">
        <f>_xlfn.XLOOKUP(B2856,Courses!A:A,Courses!H:H)</f>
        <v>42</v>
      </c>
      <c r="M2856" s="14">
        <f t="shared" si="220"/>
        <v>0</v>
      </c>
      <c r="N2856" s="14" t="str">
        <f t="shared" si="221"/>
        <v>Not Active</v>
      </c>
      <c r="O2856" s="14" t="str" cm="1">
        <f t="array" ref="O2856">_xlfn.IFS(M2856=0,"0",
M2856&lt;=10%,"0-10",
TRUE,"&gt;10"
)&amp;" "&amp;"% progress"</f>
        <v>0 % progress</v>
      </c>
      <c r="P2856" s="15">
        <f t="shared" si="222"/>
        <v>1</v>
      </c>
      <c r="Q2856" s="15">
        <f>COUNTIFS($G:$G,$G2856)</f>
        <v>4</v>
      </c>
      <c r="R2856" s="16">
        <f t="shared" si="223"/>
        <v>0.25</v>
      </c>
      <c r="S2856" s="15" t="str">
        <f t="shared" si="224"/>
        <v>no progress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/>
      <c r="AA2856" s="9">
        <v>0</v>
      </c>
      <c r="AB2856" s="9"/>
      <c r="AC2856" s="9">
        <v>0</v>
      </c>
      <c r="AD2856" s="9" t="s">
        <v>10225</v>
      </c>
      <c r="AE2856" s="9" t="s">
        <v>10218</v>
      </c>
      <c r="AF2856" s="9">
        <v>35</v>
      </c>
      <c r="AG2856" s="9"/>
      <c r="AH2856" s="9"/>
      <c r="AI2856" s="9"/>
      <c r="AJ2856" s="9"/>
    </row>
    <row r="2857" spans="1:36" x14ac:dyDescent="0.35">
      <c r="A2857" s="9" t="s">
        <v>3089</v>
      </c>
      <c r="B2857" s="9" t="s">
        <v>36</v>
      </c>
      <c r="C2857" s="9" t="s">
        <v>14504</v>
      </c>
      <c r="D2857" s="9" t="s">
        <v>29</v>
      </c>
      <c r="E2857" s="9" t="s">
        <v>10215</v>
      </c>
      <c r="F2857" s="9" t="str">
        <f>_xlfn.XLOOKUP(E2857,Total_Enrolled!C:C,Total_Enrolled!C:C)</f>
        <v>2025em1200094@bitspilani-digital.edu.in</v>
      </c>
      <c r="G2857" s="9" t="s">
        <v>10216</v>
      </c>
      <c r="H2857" s="9" t="s">
        <v>14516</v>
      </c>
      <c r="I2857" s="9" t="s">
        <v>10217</v>
      </c>
      <c r="J2857" s="9" t="b">
        <v>1</v>
      </c>
      <c r="K2857" s="9">
        <v>66</v>
      </c>
      <c r="L2857" s="9">
        <f>_xlfn.XLOOKUP(B2857,Courses!A:A,Courses!H:H)</f>
        <v>85</v>
      </c>
      <c r="M2857" s="14">
        <f t="shared" si="220"/>
        <v>0.77647058823529413</v>
      </c>
      <c r="N2857" s="14" t="str">
        <f t="shared" si="221"/>
        <v>Active</v>
      </c>
      <c r="O2857" s="14" t="str" cm="1">
        <f t="array" ref="O2857">_xlfn.IFS(M2857=0,"0",
M2857&lt;=10%,"0-10",
TRUE,"&gt;10"
)&amp;" "&amp;"% progress"</f>
        <v>&gt;10 % progress</v>
      </c>
      <c r="P2857" s="15">
        <f t="shared" si="222"/>
        <v>0</v>
      </c>
      <c r="Q2857" s="15">
        <f>COUNTIFS($G:$G,$G2857)</f>
        <v>4</v>
      </c>
      <c r="R2857" s="16">
        <f t="shared" si="223"/>
        <v>0</v>
      </c>
      <c r="S2857" s="15" t="str">
        <f t="shared" si="224"/>
        <v>no 0% progess</v>
      </c>
      <c r="T2857" s="9">
        <v>0</v>
      </c>
      <c r="U2857" s="9">
        <v>11</v>
      </c>
      <c r="V2857" s="9">
        <v>13</v>
      </c>
      <c r="W2857" s="9">
        <v>0</v>
      </c>
      <c r="X2857" s="9">
        <v>0</v>
      </c>
      <c r="Y2857" s="9">
        <v>15</v>
      </c>
      <c r="Z2857" s="9"/>
      <c r="AA2857" s="9">
        <v>0</v>
      </c>
      <c r="AB2857" s="9"/>
      <c r="AC2857" s="9">
        <v>66700</v>
      </c>
      <c r="AD2857" s="9" t="s">
        <v>10226</v>
      </c>
      <c r="AE2857" s="9" t="s">
        <v>10218</v>
      </c>
      <c r="AF2857" s="9">
        <v>35</v>
      </c>
      <c r="AG2857" s="9"/>
      <c r="AH2857" s="9" t="s">
        <v>10227</v>
      </c>
      <c r="AI2857" s="9"/>
      <c r="AJ2857" s="9"/>
    </row>
    <row r="2858" spans="1:36" x14ac:dyDescent="0.35">
      <c r="A2858" s="9" t="s">
        <v>3089</v>
      </c>
      <c r="B2858" s="9" t="s">
        <v>36</v>
      </c>
      <c r="C2858" s="9" t="s">
        <v>14504</v>
      </c>
      <c r="D2858" s="9" t="s">
        <v>29</v>
      </c>
      <c r="E2858" s="9" t="s">
        <v>10228</v>
      </c>
      <c r="F2858" s="9" t="str">
        <f>_xlfn.XLOOKUP(E2858,Total_Enrolled!C:C,Total_Enrolled!C:C)</f>
        <v>2025em1200095@bitspilani-digital.edu.in</v>
      </c>
      <c r="G2858" s="9" t="s">
        <v>10229</v>
      </c>
      <c r="H2858" s="9" t="s">
        <v>14516</v>
      </c>
      <c r="I2858" s="9" t="s">
        <v>10230</v>
      </c>
      <c r="J2858" s="9" t="b">
        <v>1</v>
      </c>
      <c r="K2858" s="9">
        <v>1</v>
      </c>
      <c r="L2858" s="9">
        <f>_xlfn.XLOOKUP(B2858,Courses!A:A,Courses!H:H)</f>
        <v>85</v>
      </c>
      <c r="M2858" s="14">
        <f t="shared" si="220"/>
        <v>1.1764705882352941E-2</v>
      </c>
      <c r="N2858" s="14" t="str">
        <f t="shared" si="221"/>
        <v>Active</v>
      </c>
      <c r="O2858" s="14" t="str" cm="1">
        <f t="array" ref="O2858">_xlfn.IFS(M2858=0,"0",
M2858&lt;=10%,"0-10",
TRUE,"&gt;10"
)&amp;" "&amp;"% progress"</f>
        <v>0-10 % progress</v>
      </c>
      <c r="P2858" s="15">
        <f t="shared" si="222"/>
        <v>0</v>
      </c>
      <c r="Q2858" s="15">
        <f>COUNTIFS($G:$G,$G2858)</f>
        <v>4</v>
      </c>
      <c r="R2858" s="16">
        <f t="shared" si="223"/>
        <v>0</v>
      </c>
      <c r="S2858" s="15" t="str">
        <f t="shared" si="224"/>
        <v>no 0% progess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/>
      <c r="AA2858" s="9">
        <v>0</v>
      </c>
      <c r="AB2858" s="9"/>
      <c r="AC2858" s="9">
        <v>5</v>
      </c>
      <c r="AD2858" s="9" t="s">
        <v>10231</v>
      </c>
      <c r="AE2858" s="9" t="s">
        <v>10232</v>
      </c>
      <c r="AF2858" s="9">
        <v>11</v>
      </c>
      <c r="AG2858" s="9"/>
      <c r="AH2858" s="9"/>
      <c r="AI2858" s="9"/>
      <c r="AJ2858" s="9"/>
    </row>
    <row r="2859" spans="1:36" x14ac:dyDescent="0.35">
      <c r="A2859" s="9" t="s">
        <v>3095</v>
      </c>
      <c r="B2859" s="9" t="s">
        <v>38</v>
      </c>
      <c r="C2859" s="9" t="s">
        <v>14504</v>
      </c>
      <c r="D2859" s="9" t="s">
        <v>29</v>
      </c>
      <c r="E2859" s="9" t="s">
        <v>10228</v>
      </c>
      <c r="F2859" s="9" t="str">
        <f>_xlfn.XLOOKUP(E2859,Total_Enrolled!C:C,Total_Enrolled!C:C)</f>
        <v>2025em1200095@bitspilani-digital.edu.in</v>
      </c>
      <c r="G2859" s="9" t="s">
        <v>10229</v>
      </c>
      <c r="H2859" s="9" t="s">
        <v>14516</v>
      </c>
      <c r="I2859" s="9" t="s">
        <v>10230</v>
      </c>
      <c r="J2859" s="9" t="b">
        <v>1</v>
      </c>
      <c r="K2859" s="9">
        <v>0</v>
      </c>
      <c r="L2859" s="9">
        <f>_xlfn.XLOOKUP(B2859,Courses!A:A,Courses!H:H)</f>
        <v>42</v>
      </c>
      <c r="M2859" s="14">
        <f t="shared" si="220"/>
        <v>0</v>
      </c>
      <c r="N2859" s="14" t="str">
        <f t="shared" si="221"/>
        <v>Not Active</v>
      </c>
      <c r="O2859" s="14" t="str" cm="1">
        <f t="array" ref="O2859">_xlfn.IFS(M2859=0,"0",
M2859&lt;=10%,"0-10",
TRUE,"&gt;10"
)&amp;" "&amp;"% progress"</f>
        <v>0 % progress</v>
      </c>
      <c r="P2859" s="15">
        <f t="shared" si="222"/>
        <v>1</v>
      </c>
      <c r="Q2859" s="15">
        <f>COUNTIFS($G:$G,$G2859)</f>
        <v>4</v>
      </c>
      <c r="R2859" s="16">
        <f t="shared" si="223"/>
        <v>0.25</v>
      </c>
      <c r="S2859" s="15" t="str">
        <f t="shared" si="224"/>
        <v>no progress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/>
      <c r="AA2859" s="9">
        <v>0</v>
      </c>
      <c r="AB2859" s="9"/>
      <c r="AC2859" s="9">
        <v>0</v>
      </c>
      <c r="AD2859" s="9" t="s">
        <v>10233</v>
      </c>
      <c r="AE2859" s="9" t="s">
        <v>10232</v>
      </c>
      <c r="AF2859" s="9">
        <v>11</v>
      </c>
      <c r="AG2859" s="9"/>
      <c r="AH2859" s="9"/>
      <c r="AI2859" s="9"/>
      <c r="AJ2859" s="9"/>
    </row>
    <row r="2860" spans="1:36" x14ac:dyDescent="0.35">
      <c r="A2860" s="9" t="s">
        <v>3091</v>
      </c>
      <c r="B2860" s="9" t="s">
        <v>3092</v>
      </c>
      <c r="C2860" s="9" t="s">
        <v>14504</v>
      </c>
      <c r="D2860" s="9" t="s">
        <v>29</v>
      </c>
      <c r="E2860" s="9" t="s">
        <v>10228</v>
      </c>
      <c r="F2860" s="9" t="str">
        <f>_xlfn.XLOOKUP(E2860,Total_Enrolled!C:C,Total_Enrolled!C:C)</f>
        <v>2025em1200095@bitspilani-digital.edu.in</v>
      </c>
      <c r="G2860" s="9" t="s">
        <v>10229</v>
      </c>
      <c r="H2860" s="9" t="s">
        <v>14516</v>
      </c>
      <c r="I2860" s="9" t="s">
        <v>10230</v>
      </c>
      <c r="J2860" s="9" t="b">
        <v>1</v>
      </c>
      <c r="K2860" s="9">
        <v>2</v>
      </c>
      <c r="L2860" s="9">
        <f>_xlfn.XLOOKUP(B2860,Courses!A:A,Courses!H:H)</f>
        <v>36</v>
      </c>
      <c r="M2860" s="14">
        <f t="shared" si="220"/>
        <v>5.5555555555555552E-2</v>
      </c>
      <c r="N2860" s="14" t="str">
        <f t="shared" si="221"/>
        <v>Active</v>
      </c>
      <c r="O2860" s="14" t="str" cm="1">
        <f t="array" ref="O2860">_xlfn.IFS(M2860=0,"0",
M2860&lt;=10%,"0-10",
TRUE,"&gt;10"
)&amp;" "&amp;"% progress"</f>
        <v>0-10 % progress</v>
      </c>
      <c r="P2860" s="15">
        <f t="shared" si="222"/>
        <v>0</v>
      </c>
      <c r="Q2860" s="15">
        <f>COUNTIFS($G:$G,$G2860)</f>
        <v>4</v>
      </c>
      <c r="R2860" s="16">
        <f t="shared" si="223"/>
        <v>0</v>
      </c>
      <c r="S2860" s="15" t="str">
        <f t="shared" si="224"/>
        <v>no 0% progess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/>
      <c r="AA2860" s="9">
        <v>0</v>
      </c>
      <c r="AB2860" s="9"/>
      <c r="AC2860" s="9">
        <v>9791</v>
      </c>
      <c r="AD2860" s="9" t="s">
        <v>10234</v>
      </c>
      <c r="AE2860" s="9" t="s">
        <v>10232</v>
      </c>
      <c r="AF2860" s="9">
        <v>11</v>
      </c>
      <c r="AG2860" s="9"/>
      <c r="AH2860" s="9"/>
      <c r="AI2860" s="9"/>
      <c r="AJ2860" s="9"/>
    </row>
    <row r="2861" spans="1:36" x14ac:dyDescent="0.35">
      <c r="A2861" s="9" t="s">
        <v>3086</v>
      </c>
      <c r="B2861" s="9" t="s">
        <v>35</v>
      </c>
      <c r="C2861" s="9" t="s">
        <v>14504</v>
      </c>
      <c r="D2861" s="9" t="s">
        <v>29</v>
      </c>
      <c r="E2861" s="9" t="s">
        <v>10228</v>
      </c>
      <c r="F2861" s="9" t="str">
        <f>_xlfn.XLOOKUP(E2861,Total_Enrolled!C:C,Total_Enrolled!C:C)</f>
        <v>2025em1200095@bitspilani-digital.edu.in</v>
      </c>
      <c r="G2861" s="9" t="s">
        <v>10229</v>
      </c>
      <c r="H2861" s="9" t="s">
        <v>14516</v>
      </c>
      <c r="I2861" s="9" t="s">
        <v>10230</v>
      </c>
      <c r="J2861" s="9" t="b">
        <v>1</v>
      </c>
      <c r="K2861" s="9">
        <v>23</v>
      </c>
      <c r="L2861" s="9">
        <f>_xlfn.XLOOKUP(B2861,Courses!A:A,Courses!H:H)</f>
        <v>68</v>
      </c>
      <c r="M2861" s="14">
        <f t="shared" si="220"/>
        <v>0.33823529411764708</v>
      </c>
      <c r="N2861" s="14" t="str">
        <f t="shared" si="221"/>
        <v>Active</v>
      </c>
      <c r="O2861" s="14" t="str" cm="1">
        <f t="array" ref="O2861">_xlfn.IFS(M2861=0,"0",
M2861&lt;=10%,"0-10",
TRUE,"&gt;10"
)&amp;" "&amp;"% progress"</f>
        <v>&gt;10 % progress</v>
      </c>
      <c r="P2861" s="15">
        <f t="shared" si="222"/>
        <v>0</v>
      </c>
      <c r="Q2861" s="15">
        <f>COUNTIFS($G:$G,$G2861)</f>
        <v>4</v>
      </c>
      <c r="R2861" s="16">
        <f t="shared" si="223"/>
        <v>0</v>
      </c>
      <c r="S2861" s="15" t="str">
        <f t="shared" si="224"/>
        <v>no 0% progess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/>
      <c r="AA2861" s="9">
        <v>0</v>
      </c>
      <c r="AB2861" s="9"/>
      <c r="AC2861" s="9">
        <v>40254</v>
      </c>
      <c r="AD2861" s="9" t="s">
        <v>10235</v>
      </c>
      <c r="AE2861" s="9" t="s">
        <v>10232</v>
      </c>
      <c r="AF2861" s="9">
        <v>11</v>
      </c>
      <c r="AG2861" s="9"/>
      <c r="AH2861" s="9"/>
      <c r="AI2861" s="9"/>
      <c r="AJ2861" s="9"/>
    </row>
    <row r="2862" spans="1:36" x14ac:dyDescent="0.35">
      <c r="A2862" s="9" t="s">
        <v>3086</v>
      </c>
      <c r="B2862" s="9" t="s">
        <v>35</v>
      </c>
      <c r="C2862" s="9" t="s">
        <v>14504</v>
      </c>
      <c r="D2862" s="9" t="s">
        <v>29</v>
      </c>
      <c r="E2862" s="9" t="s">
        <v>10236</v>
      </c>
      <c r="F2862" s="9" t="str">
        <f>_xlfn.XLOOKUP(E2862,Total_Enrolled!C:C,Total_Enrolled!C:C)</f>
        <v>2025em1200096@bitspilani-digital.edu.in</v>
      </c>
      <c r="G2862" s="9" t="s">
        <v>10237</v>
      </c>
      <c r="H2862" s="9" t="s">
        <v>14516</v>
      </c>
      <c r="I2862" s="9" t="s">
        <v>10238</v>
      </c>
      <c r="J2862" s="9" t="b">
        <v>1</v>
      </c>
      <c r="K2862" s="9">
        <v>57</v>
      </c>
      <c r="L2862" s="9">
        <f>_xlfn.XLOOKUP(B2862,Courses!A:A,Courses!H:H)</f>
        <v>68</v>
      </c>
      <c r="M2862" s="14">
        <f t="shared" si="220"/>
        <v>0.83823529411764708</v>
      </c>
      <c r="N2862" s="14" t="str">
        <f t="shared" si="221"/>
        <v>Active</v>
      </c>
      <c r="O2862" s="14" t="str" cm="1">
        <f t="array" ref="O2862">_xlfn.IFS(M2862=0,"0",
M2862&lt;=10%,"0-10",
TRUE,"&gt;10"
)&amp;" "&amp;"% progress"</f>
        <v>&gt;10 % progress</v>
      </c>
      <c r="P2862" s="15">
        <f t="shared" si="222"/>
        <v>0</v>
      </c>
      <c r="Q2862" s="15">
        <f>COUNTIFS($G:$G,$G2862)</f>
        <v>4</v>
      </c>
      <c r="R2862" s="16">
        <f t="shared" si="223"/>
        <v>0</v>
      </c>
      <c r="S2862" s="15" t="str">
        <f t="shared" si="224"/>
        <v>no 0% progess</v>
      </c>
      <c r="T2862" s="9">
        <v>0</v>
      </c>
      <c r="U2862" s="9">
        <v>14</v>
      </c>
      <c r="V2862" s="9">
        <v>33</v>
      </c>
      <c r="W2862" s="9">
        <v>2</v>
      </c>
      <c r="X2862" s="9">
        <v>0</v>
      </c>
      <c r="Y2862" s="9">
        <v>9</v>
      </c>
      <c r="Z2862" s="9" t="s">
        <v>10240</v>
      </c>
      <c r="AA2862" s="9">
        <v>0</v>
      </c>
      <c r="AB2862" s="9"/>
      <c r="AC2862" s="9">
        <v>154377</v>
      </c>
      <c r="AD2862" s="9" t="s">
        <v>10241</v>
      </c>
      <c r="AE2862" s="9" t="s">
        <v>10239</v>
      </c>
      <c r="AF2862" s="9">
        <v>38</v>
      </c>
      <c r="AG2862" s="9"/>
      <c r="AH2862" s="9" t="s">
        <v>10242</v>
      </c>
      <c r="AI2862" s="9"/>
      <c r="AJ2862" s="9"/>
    </row>
    <row r="2863" spans="1:36" x14ac:dyDescent="0.35">
      <c r="A2863" s="9" t="s">
        <v>3091</v>
      </c>
      <c r="B2863" s="9" t="s">
        <v>3092</v>
      </c>
      <c r="C2863" s="9" t="s">
        <v>14504</v>
      </c>
      <c r="D2863" s="9" t="s">
        <v>29</v>
      </c>
      <c r="E2863" s="9" t="s">
        <v>10236</v>
      </c>
      <c r="F2863" s="9" t="str">
        <f>_xlfn.XLOOKUP(E2863,Total_Enrolled!C:C,Total_Enrolled!C:C)</f>
        <v>2025em1200096@bitspilani-digital.edu.in</v>
      </c>
      <c r="G2863" s="9" t="s">
        <v>10237</v>
      </c>
      <c r="H2863" s="9" t="s">
        <v>14516</v>
      </c>
      <c r="I2863" s="9" t="s">
        <v>10238</v>
      </c>
      <c r="J2863" s="9" t="b">
        <v>1</v>
      </c>
      <c r="K2863" s="9">
        <v>36</v>
      </c>
      <c r="L2863" s="9">
        <f>_xlfn.XLOOKUP(B2863,Courses!A:A,Courses!H:H)</f>
        <v>36</v>
      </c>
      <c r="M2863" s="14">
        <f t="shared" si="220"/>
        <v>1</v>
      </c>
      <c r="N2863" s="14" t="str">
        <f t="shared" si="221"/>
        <v>Active</v>
      </c>
      <c r="O2863" s="14" t="str" cm="1">
        <f t="array" ref="O2863">_xlfn.IFS(M2863=0,"0",
M2863&lt;=10%,"0-10",
TRUE,"&gt;10"
)&amp;" "&amp;"% progress"</f>
        <v>&gt;10 % progress</v>
      </c>
      <c r="P2863" s="15">
        <f t="shared" si="222"/>
        <v>0</v>
      </c>
      <c r="Q2863" s="15">
        <f>COUNTIFS($G:$G,$G2863)</f>
        <v>4</v>
      </c>
      <c r="R2863" s="16">
        <f t="shared" si="223"/>
        <v>0</v>
      </c>
      <c r="S2863" s="15" t="str">
        <f t="shared" si="224"/>
        <v>no 0% progess</v>
      </c>
      <c r="T2863" s="9">
        <v>0</v>
      </c>
      <c r="U2863" s="9">
        <v>5</v>
      </c>
      <c r="V2863" s="9">
        <v>9</v>
      </c>
      <c r="W2863" s="9">
        <v>3</v>
      </c>
      <c r="X2863" s="9">
        <v>0</v>
      </c>
      <c r="Y2863" s="9">
        <v>2</v>
      </c>
      <c r="Z2863" s="9" t="s">
        <v>10243</v>
      </c>
      <c r="AA2863" s="9">
        <v>0</v>
      </c>
      <c r="AB2863" s="9"/>
      <c r="AC2863" s="9">
        <v>406132</v>
      </c>
      <c r="AD2863" s="9" t="s">
        <v>10244</v>
      </c>
      <c r="AE2863" s="9" t="s">
        <v>10239</v>
      </c>
      <c r="AF2863" s="9">
        <v>38</v>
      </c>
      <c r="AG2863" s="9"/>
      <c r="AH2863" s="9" t="s">
        <v>10245</v>
      </c>
      <c r="AI2863" s="9" t="s">
        <v>10246</v>
      </c>
      <c r="AJ2863" s="9" t="s">
        <v>10247</v>
      </c>
    </row>
    <row r="2864" spans="1:36" x14ac:dyDescent="0.35">
      <c r="A2864" s="9" t="s">
        <v>3095</v>
      </c>
      <c r="B2864" s="9" t="s">
        <v>38</v>
      </c>
      <c r="C2864" s="9" t="s">
        <v>14504</v>
      </c>
      <c r="D2864" s="9" t="s">
        <v>29</v>
      </c>
      <c r="E2864" s="9" t="s">
        <v>10236</v>
      </c>
      <c r="F2864" s="9" t="str">
        <f>_xlfn.XLOOKUP(E2864,Total_Enrolled!C:C,Total_Enrolled!C:C)</f>
        <v>2025em1200096@bitspilani-digital.edu.in</v>
      </c>
      <c r="G2864" s="9" t="s">
        <v>10237</v>
      </c>
      <c r="H2864" s="9" t="s">
        <v>14516</v>
      </c>
      <c r="I2864" s="9" t="s">
        <v>10238</v>
      </c>
      <c r="J2864" s="9" t="b">
        <v>1</v>
      </c>
      <c r="K2864" s="9">
        <v>0</v>
      </c>
      <c r="L2864" s="9">
        <f>_xlfn.XLOOKUP(B2864,Courses!A:A,Courses!H:H)</f>
        <v>42</v>
      </c>
      <c r="M2864" s="14">
        <f t="shared" si="220"/>
        <v>0</v>
      </c>
      <c r="N2864" s="14" t="str">
        <f t="shared" si="221"/>
        <v>Not Active</v>
      </c>
      <c r="O2864" s="14" t="str" cm="1">
        <f t="array" ref="O2864">_xlfn.IFS(M2864=0,"0",
M2864&lt;=10%,"0-10",
TRUE,"&gt;10"
)&amp;" "&amp;"% progress"</f>
        <v>0 % progress</v>
      </c>
      <c r="P2864" s="15">
        <f t="shared" si="222"/>
        <v>1</v>
      </c>
      <c r="Q2864" s="15">
        <f>COUNTIFS($G:$G,$G2864)</f>
        <v>4</v>
      </c>
      <c r="R2864" s="16">
        <f t="shared" si="223"/>
        <v>0.25</v>
      </c>
      <c r="S2864" s="15" t="str">
        <f t="shared" si="224"/>
        <v>no progress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/>
      <c r="AA2864" s="9">
        <v>0</v>
      </c>
      <c r="AB2864" s="9"/>
      <c r="AC2864" s="9">
        <v>0</v>
      </c>
      <c r="AD2864" s="9" t="s">
        <v>10248</v>
      </c>
      <c r="AE2864" s="9" t="s">
        <v>10239</v>
      </c>
      <c r="AF2864" s="9">
        <v>38</v>
      </c>
      <c r="AG2864" s="9"/>
      <c r="AH2864" s="9"/>
      <c r="AI2864" s="9"/>
      <c r="AJ2864" s="9"/>
    </row>
    <row r="2865" spans="1:36" x14ac:dyDescent="0.35">
      <c r="A2865" s="9" t="s">
        <v>3089</v>
      </c>
      <c r="B2865" s="9" t="s">
        <v>36</v>
      </c>
      <c r="C2865" s="9" t="s">
        <v>14504</v>
      </c>
      <c r="D2865" s="9" t="s">
        <v>29</v>
      </c>
      <c r="E2865" s="9" t="s">
        <v>10236</v>
      </c>
      <c r="F2865" s="9" t="str">
        <f>_xlfn.XLOOKUP(E2865,Total_Enrolled!C:C,Total_Enrolled!C:C)</f>
        <v>2025em1200096@bitspilani-digital.edu.in</v>
      </c>
      <c r="G2865" s="9" t="s">
        <v>10237</v>
      </c>
      <c r="H2865" s="9" t="s">
        <v>14516</v>
      </c>
      <c r="I2865" s="9" t="s">
        <v>10238</v>
      </c>
      <c r="J2865" s="9" t="b">
        <v>1</v>
      </c>
      <c r="K2865" s="9">
        <v>65</v>
      </c>
      <c r="L2865" s="9">
        <f>_xlfn.XLOOKUP(B2865,Courses!A:A,Courses!H:H)</f>
        <v>85</v>
      </c>
      <c r="M2865" s="14">
        <f t="shared" ref="M2865:M2928" si="225">K2865/L2865</f>
        <v>0.76470588235294112</v>
      </c>
      <c r="N2865" s="14" t="str">
        <f t="shared" ref="N2865:N2928" si="226">IF(M2865&gt;0,"Active","Not Active")</f>
        <v>Active</v>
      </c>
      <c r="O2865" s="14" t="str" cm="1">
        <f t="array" ref="O2865">_xlfn.IFS(M2865=0,"0",
M2865&lt;=10%,"0-10",
TRUE,"&gt;10"
)&amp;" "&amp;"% progress"</f>
        <v>&gt;10 % progress</v>
      </c>
      <c r="P2865" s="15">
        <f t="shared" ref="P2865:P2928" si="227">IF(M2865=0,1,0)</f>
        <v>0</v>
      </c>
      <c r="Q2865" s="15">
        <f>COUNTIFS($G:$G,$G2865)</f>
        <v>4</v>
      </c>
      <c r="R2865" s="16">
        <f t="shared" ref="R2865:R2928" si="228">P2865/Q2865</f>
        <v>0</v>
      </c>
      <c r="S2865" s="15" t="str">
        <f t="shared" ref="S2865:S2928" si="229">IF(R2865=0, "no 0% progess", "no progress")</f>
        <v>no 0% progess</v>
      </c>
      <c r="T2865" s="9">
        <v>0</v>
      </c>
      <c r="U2865" s="9">
        <v>9</v>
      </c>
      <c r="V2865" s="9">
        <v>9</v>
      </c>
      <c r="W2865" s="9">
        <v>1</v>
      </c>
      <c r="X2865" s="9">
        <v>2</v>
      </c>
      <c r="Y2865" s="9">
        <v>27</v>
      </c>
      <c r="Z2865" s="9" t="s">
        <v>10249</v>
      </c>
      <c r="AA2865" s="9">
        <v>0</v>
      </c>
      <c r="AB2865" s="9"/>
      <c r="AC2865" s="9">
        <v>197475</v>
      </c>
      <c r="AD2865" s="9" t="s">
        <v>10250</v>
      </c>
      <c r="AE2865" s="9" t="s">
        <v>10239</v>
      </c>
      <c r="AF2865" s="9">
        <v>38</v>
      </c>
      <c r="AG2865" s="9"/>
      <c r="AH2865" s="9" t="s">
        <v>10251</v>
      </c>
      <c r="AI2865" s="9"/>
      <c r="AJ2865" s="9"/>
    </row>
    <row r="2866" spans="1:36" x14ac:dyDescent="0.35">
      <c r="A2866" s="9" t="s">
        <v>3089</v>
      </c>
      <c r="B2866" s="9" t="s">
        <v>36</v>
      </c>
      <c r="C2866" s="9" t="s">
        <v>14504</v>
      </c>
      <c r="D2866" s="9" t="s">
        <v>29</v>
      </c>
      <c r="E2866" s="9" t="s">
        <v>10252</v>
      </c>
      <c r="F2866" s="9" t="str">
        <f>_xlfn.XLOOKUP(E2866,Total_Enrolled!C:C,Total_Enrolled!C:C)</f>
        <v>2025em1200097@bitspilani-digital.edu.in</v>
      </c>
      <c r="G2866" s="9" t="s">
        <v>10253</v>
      </c>
      <c r="H2866" s="9" t="s">
        <v>14516</v>
      </c>
      <c r="I2866" s="9" t="s">
        <v>10254</v>
      </c>
      <c r="J2866" s="9" t="b">
        <v>1</v>
      </c>
      <c r="K2866" s="9">
        <v>51</v>
      </c>
      <c r="L2866" s="9">
        <f>_xlfn.XLOOKUP(B2866,Courses!A:A,Courses!H:H)</f>
        <v>85</v>
      </c>
      <c r="M2866" s="14">
        <f t="shared" si="225"/>
        <v>0.6</v>
      </c>
      <c r="N2866" s="14" t="str">
        <f t="shared" si="226"/>
        <v>Active</v>
      </c>
      <c r="O2866" s="14" t="str" cm="1">
        <f t="array" ref="O2866">_xlfn.IFS(M2866=0,"0",
M2866&lt;=10%,"0-10",
TRUE,"&gt;10"
)&amp;" "&amp;"% progress"</f>
        <v>&gt;10 % progress</v>
      </c>
      <c r="P2866" s="15">
        <f t="shared" si="227"/>
        <v>0</v>
      </c>
      <c r="Q2866" s="15">
        <f>COUNTIFS($G:$G,$G2866)</f>
        <v>4</v>
      </c>
      <c r="R2866" s="16">
        <f t="shared" si="228"/>
        <v>0</v>
      </c>
      <c r="S2866" s="15" t="str">
        <f t="shared" si="229"/>
        <v>no 0% progess</v>
      </c>
      <c r="T2866" s="9">
        <v>0</v>
      </c>
      <c r="U2866" s="9">
        <v>6</v>
      </c>
      <c r="V2866" s="9">
        <v>11</v>
      </c>
      <c r="W2866" s="9">
        <v>0</v>
      </c>
      <c r="X2866" s="9">
        <v>0</v>
      </c>
      <c r="Y2866" s="9">
        <v>2</v>
      </c>
      <c r="Z2866" s="9"/>
      <c r="AA2866" s="9">
        <v>0</v>
      </c>
      <c r="AB2866" s="9"/>
      <c r="AC2866" s="9">
        <v>78566</v>
      </c>
      <c r="AD2866" s="9" t="s">
        <v>10255</v>
      </c>
      <c r="AE2866" s="9" t="s">
        <v>10256</v>
      </c>
      <c r="AF2866" s="9">
        <v>31</v>
      </c>
      <c r="AG2866" s="9"/>
      <c r="AH2866" s="9" t="s">
        <v>10257</v>
      </c>
      <c r="AI2866" s="9"/>
      <c r="AJ2866" s="9"/>
    </row>
    <row r="2867" spans="1:36" x14ac:dyDescent="0.35">
      <c r="A2867" s="9" t="s">
        <v>3095</v>
      </c>
      <c r="B2867" s="9" t="s">
        <v>38</v>
      </c>
      <c r="C2867" s="9" t="s">
        <v>14504</v>
      </c>
      <c r="D2867" s="9" t="s">
        <v>29</v>
      </c>
      <c r="E2867" s="9" t="s">
        <v>10252</v>
      </c>
      <c r="F2867" s="9" t="str">
        <f>_xlfn.XLOOKUP(E2867,Total_Enrolled!C:C,Total_Enrolled!C:C)</f>
        <v>2025em1200097@bitspilani-digital.edu.in</v>
      </c>
      <c r="G2867" s="9" t="s">
        <v>10253</v>
      </c>
      <c r="H2867" s="9" t="s">
        <v>14516</v>
      </c>
      <c r="I2867" s="9" t="s">
        <v>10254</v>
      </c>
      <c r="J2867" s="9" t="b">
        <v>1</v>
      </c>
      <c r="K2867" s="9">
        <v>2</v>
      </c>
      <c r="L2867" s="9">
        <f>_xlfn.XLOOKUP(B2867,Courses!A:A,Courses!H:H)</f>
        <v>42</v>
      </c>
      <c r="M2867" s="14">
        <f t="shared" si="225"/>
        <v>4.7619047619047616E-2</v>
      </c>
      <c r="N2867" s="14" t="str">
        <f t="shared" si="226"/>
        <v>Active</v>
      </c>
      <c r="O2867" s="14" t="str" cm="1">
        <f t="array" ref="O2867">_xlfn.IFS(M2867=0,"0",
M2867&lt;=10%,"0-10",
TRUE,"&gt;10"
)&amp;" "&amp;"% progress"</f>
        <v>0-10 % progress</v>
      </c>
      <c r="P2867" s="15">
        <f t="shared" si="227"/>
        <v>0</v>
      </c>
      <c r="Q2867" s="15">
        <f>COUNTIFS($G:$G,$G2867)</f>
        <v>4</v>
      </c>
      <c r="R2867" s="16">
        <f t="shared" si="228"/>
        <v>0</v>
      </c>
      <c r="S2867" s="15" t="str">
        <f t="shared" si="229"/>
        <v>no 0% progess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/>
      <c r="AA2867" s="9">
        <v>0</v>
      </c>
      <c r="AB2867" s="9"/>
      <c r="AC2867" s="9">
        <v>80</v>
      </c>
      <c r="AD2867" s="9" t="s">
        <v>10258</v>
      </c>
      <c r="AE2867" s="9" t="s">
        <v>10256</v>
      </c>
      <c r="AF2867" s="9">
        <v>31</v>
      </c>
      <c r="AG2867" s="9"/>
      <c r="AH2867" s="9"/>
      <c r="AI2867" s="9"/>
      <c r="AJ2867" s="9"/>
    </row>
    <row r="2868" spans="1:36" x14ac:dyDescent="0.35">
      <c r="A2868" s="9" t="s">
        <v>3091</v>
      </c>
      <c r="B2868" s="9" t="s">
        <v>3092</v>
      </c>
      <c r="C2868" s="9" t="s">
        <v>14504</v>
      </c>
      <c r="D2868" s="9" t="s">
        <v>29</v>
      </c>
      <c r="E2868" s="9" t="s">
        <v>10252</v>
      </c>
      <c r="F2868" s="9" t="str">
        <f>_xlfn.XLOOKUP(E2868,Total_Enrolled!C:C,Total_Enrolled!C:C)</f>
        <v>2025em1200097@bitspilani-digital.edu.in</v>
      </c>
      <c r="G2868" s="9" t="s">
        <v>10253</v>
      </c>
      <c r="H2868" s="9" t="s">
        <v>14516</v>
      </c>
      <c r="I2868" s="9" t="s">
        <v>10254</v>
      </c>
      <c r="J2868" s="9" t="b">
        <v>1</v>
      </c>
      <c r="K2868" s="9">
        <v>31</v>
      </c>
      <c r="L2868" s="9">
        <f>_xlfn.XLOOKUP(B2868,Courses!A:A,Courses!H:H)</f>
        <v>36</v>
      </c>
      <c r="M2868" s="14">
        <f t="shared" si="225"/>
        <v>0.86111111111111116</v>
      </c>
      <c r="N2868" s="14" t="str">
        <f t="shared" si="226"/>
        <v>Active</v>
      </c>
      <c r="O2868" s="14" t="str" cm="1">
        <f t="array" ref="O2868">_xlfn.IFS(M2868=0,"0",
M2868&lt;=10%,"0-10",
TRUE,"&gt;10"
)&amp;" "&amp;"% progress"</f>
        <v>&gt;10 % progress</v>
      </c>
      <c r="P2868" s="15">
        <f t="shared" si="227"/>
        <v>0</v>
      </c>
      <c r="Q2868" s="15">
        <f>COUNTIFS($G:$G,$G2868)</f>
        <v>4</v>
      </c>
      <c r="R2868" s="16">
        <f t="shared" si="228"/>
        <v>0</v>
      </c>
      <c r="S2868" s="15" t="str">
        <f t="shared" si="229"/>
        <v>no 0% progess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/>
      <c r="AA2868" s="9">
        <v>0</v>
      </c>
      <c r="AB2868" s="9"/>
      <c r="AC2868" s="9">
        <v>6790</v>
      </c>
      <c r="AD2868" s="9" t="s">
        <v>10259</v>
      </c>
      <c r="AE2868" s="9" t="s">
        <v>10256</v>
      </c>
      <c r="AF2868" s="9">
        <v>31</v>
      </c>
      <c r="AG2868" s="9"/>
      <c r="AH2868" s="9"/>
      <c r="AI2868" s="9" t="s">
        <v>10260</v>
      </c>
      <c r="AJ2868" s="9" t="s">
        <v>10261</v>
      </c>
    </row>
    <row r="2869" spans="1:36" x14ac:dyDescent="0.35">
      <c r="A2869" s="9" t="s">
        <v>3086</v>
      </c>
      <c r="B2869" s="9" t="s">
        <v>35</v>
      </c>
      <c r="C2869" s="9" t="s">
        <v>14504</v>
      </c>
      <c r="D2869" s="9" t="s">
        <v>29</v>
      </c>
      <c r="E2869" s="9" t="s">
        <v>10252</v>
      </c>
      <c r="F2869" s="9" t="str">
        <f>_xlfn.XLOOKUP(E2869,Total_Enrolled!C:C,Total_Enrolled!C:C)</f>
        <v>2025em1200097@bitspilani-digital.edu.in</v>
      </c>
      <c r="G2869" s="9" t="s">
        <v>10253</v>
      </c>
      <c r="H2869" s="9" t="s">
        <v>14516</v>
      </c>
      <c r="I2869" s="9" t="s">
        <v>10254</v>
      </c>
      <c r="J2869" s="9" t="b">
        <v>1</v>
      </c>
      <c r="K2869" s="9">
        <v>29</v>
      </c>
      <c r="L2869" s="9">
        <f>_xlfn.XLOOKUP(B2869,Courses!A:A,Courses!H:H)</f>
        <v>68</v>
      </c>
      <c r="M2869" s="14">
        <f t="shared" si="225"/>
        <v>0.4264705882352941</v>
      </c>
      <c r="N2869" s="14" t="str">
        <f t="shared" si="226"/>
        <v>Active</v>
      </c>
      <c r="O2869" s="14" t="str" cm="1">
        <f t="array" ref="O2869">_xlfn.IFS(M2869=0,"0",
M2869&lt;=10%,"0-10",
TRUE,"&gt;10"
)&amp;" "&amp;"% progress"</f>
        <v>&gt;10 % progress</v>
      </c>
      <c r="P2869" s="15">
        <f t="shared" si="227"/>
        <v>0</v>
      </c>
      <c r="Q2869" s="15">
        <f>COUNTIFS($G:$G,$G2869)</f>
        <v>4</v>
      </c>
      <c r="R2869" s="16">
        <f t="shared" si="228"/>
        <v>0</v>
      </c>
      <c r="S2869" s="15" t="str">
        <f t="shared" si="229"/>
        <v>no 0% progess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/>
      <c r="AA2869" s="9">
        <v>0</v>
      </c>
      <c r="AB2869" s="9"/>
      <c r="AC2869" s="9">
        <v>6384</v>
      </c>
      <c r="AD2869" s="9" t="s">
        <v>10262</v>
      </c>
      <c r="AE2869" s="9" t="s">
        <v>10256</v>
      </c>
      <c r="AF2869" s="9">
        <v>31</v>
      </c>
      <c r="AG2869" s="9"/>
      <c r="AH2869" s="9"/>
      <c r="AI2869" s="9"/>
      <c r="AJ2869" s="9"/>
    </row>
    <row r="2870" spans="1:36" x14ac:dyDescent="0.35">
      <c r="A2870" s="9" t="s">
        <v>3086</v>
      </c>
      <c r="B2870" s="9" t="s">
        <v>35</v>
      </c>
      <c r="C2870" s="9" t="s">
        <v>14504</v>
      </c>
      <c r="D2870" s="9" t="s">
        <v>29</v>
      </c>
      <c r="E2870" s="9" t="s">
        <v>10263</v>
      </c>
      <c r="F2870" s="9" t="str">
        <f>_xlfn.XLOOKUP(E2870,Total_Enrolled!C:C,Total_Enrolled!C:C)</f>
        <v>2025em1200098@bitspilani-digital.edu.in</v>
      </c>
      <c r="G2870" s="9" t="s">
        <v>10264</v>
      </c>
      <c r="H2870" s="9" t="s">
        <v>14516</v>
      </c>
      <c r="I2870" s="9" t="s">
        <v>10265</v>
      </c>
      <c r="J2870" s="9" t="b">
        <v>1</v>
      </c>
      <c r="K2870" s="9">
        <v>72</v>
      </c>
      <c r="L2870" s="9">
        <f>_xlfn.XLOOKUP(B2870,Courses!A:A,Courses!H:H)</f>
        <v>68</v>
      </c>
      <c r="M2870" s="14">
        <f t="shared" si="225"/>
        <v>1.0588235294117647</v>
      </c>
      <c r="N2870" s="14" t="str">
        <f t="shared" si="226"/>
        <v>Active</v>
      </c>
      <c r="O2870" s="14" t="str" cm="1">
        <f t="array" ref="O2870">_xlfn.IFS(M2870=0,"0",
M2870&lt;=10%,"0-10",
TRUE,"&gt;10"
)&amp;" "&amp;"% progress"</f>
        <v>&gt;10 % progress</v>
      </c>
      <c r="P2870" s="15">
        <f t="shared" si="227"/>
        <v>0</v>
      </c>
      <c r="Q2870" s="15">
        <f>COUNTIFS($G:$G,$G2870)</f>
        <v>4</v>
      </c>
      <c r="R2870" s="16">
        <f t="shared" si="228"/>
        <v>0</v>
      </c>
      <c r="S2870" s="15" t="str">
        <f t="shared" si="229"/>
        <v>no 0% progess</v>
      </c>
      <c r="T2870" s="9">
        <v>0</v>
      </c>
      <c r="U2870" s="9">
        <v>15</v>
      </c>
      <c r="V2870" s="9">
        <v>19</v>
      </c>
      <c r="W2870" s="9">
        <v>0</v>
      </c>
      <c r="X2870" s="9">
        <v>0</v>
      </c>
      <c r="Y2870" s="9">
        <v>0</v>
      </c>
      <c r="Z2870" s="9"/>
      <c r="AA2870" s="9">
        <v>0</v>
      </c>
      <c r="AB2870" s="9"/>
      <c r="AC2870" s="9">
        <v>73951</v>
      </c>
      <c r="AD2870" s="9" t="s">
        <v>10267</v>
      </c>
      <c r="AE2870" s="9" t="s">
        <v>10266</v>
      </c>
      <c r="AF2870" s="9">
        <v>35</v>
      </c>
      <c r="AG2870" s="9"/>
      <c r="AH2870" s="9" t="s">
        <v>10268</v>
      </c>
      <c r="AI2870" s="9"/>
      <c r="AJ2870" s="9"/>
    </row>
    <row r="2871" spans="1:36" x14ac:dyDescent="0.35">
      <c r="A2871" s="9" t="s">
        <v>3091</v>
      </c>
      <c r="B2871" s="9" t="s">
        <v>3092</v>
      </c>
      <c r="C2871" s="9" t="s">
        <v>14504</v>
      </c>
      <c r="D2871" s="9" t="s">
        <v>29</v>
      </c>
      <c r="E2871" s="9" t="s">
        <v>10263</v>
      </c>
      <c r="F2871" s="9" t="str">
        <f>_xlfn.XLOOKUP(E2871,Total_Enrolled!C:C,Total_Enrolled!C:C)</f>
        <v>2025em1200098@bitspilani-digital.edu.in</v>
      </c>
      <c r="G2871" s="9" t="s">
        <v>10264</v>
      </c>
      <c r="H2871" s="9" t="s">
        <v>14516</v>
      </c>
      <c r="I2871" s="9" t="s">
        <v>10265</v>
      </c>
      <c r="J2871" s="9" t="b">
        <v>1</v>
      </c>
      <c r="K2871" s="9">
        <v>34</v>
      </c>
      <c r="L2871" s="9">
        <f>_xlfn.XLOOKUP(B2871,Courses!A:A,Courses!H:H)</f>
        <v>36</v>
      </c>
      <c r="M2871" s="14">
        <f t="shared" si="225"/>
        <v>0.94444444444444442</v>
      </c>
      <c r="N2871" s="14" t="str">
        <f t="shared" si="226"/>
        <v>Active</v>
      </c>
      <c r="O2871" s="14" t="str" cm="1">
        <f t="array" ref="O2871">_xlfn.IFS(M2871=0,"0",
M2871&lt;=10%,"0-10",
TRUE,"&gt;10"
)&amp;" "&amp;"% progress"</f>
        <v>&gt;10 % progress</v>
      </c>
      <c r="P2871" s="15">
        <f t="shared" si="227"/>
        <v>0</v>
      </c>
      <c r="Q2871" s="15">
        <f>COUNTIFS($G:$G,$G2871)</f>
        <v>4</v>
      </c>
      <c r="R2871" s="16">
        <f t="shared" si="228"/>
        <v>0</v>
      </c>
      <c r="S2871" s="15" t="str">
        <f t="shared" si="229"/>
        <v>no 0% progess</v>
      </c>
      <c r="T2871" s="9">
        <v>0</v>
      </c>
      <c r="U2871" s="9">
        <v>5</v>
      </c>
      <c r="V2871" s="9">
        <v>8</v>
      </c>
      <c r="W2871" s="9">
        <v>0</v>
      </c>
      <c r="X2871" s="9">
        <v>0</v>
      </c>
      <c r="Y2871" s="9">
        <v>0</v>
      </c>
      <c r="Z2871" s="9"/>
      <c r="AA2871" s="9">
        <v>0</v>
      </c>
      <c r="AB2871" s="9"/>
      <c r="AC2871" s="9">
        <v>43414</v>
      </c>
      <c r="AD2871" s="9" t="s">
        <v>10269</v>
      </c>
      <c r="AE2871" s="9" t="s">
        <v>10266</v>
      </c>
      <c r="AF2871" s="9">
        <v>35</v>
      </c>
      <c r="AG2871" s="9"/>
      <c r="AH2871" s="9" t="s">
        <v>10270</v>
      </c>
      <c r="AI2871" s="9" t="s">
        <v>10271</v>
      </c>
      <c r="AJ2871" s="9" t="s">
        <v>10272</v>
      </c>
    </row>
    <row r="2872" spans="1:36" x14ac:dyDescent="0.35">
      <c r="A2872" s="9" t="s">
        <v>3095</v>
      </c>
      <c r="B2872" s="9" t="s">
        <v>38</v>
      </c>
      <c r="C2872" s="9" t="s">
        <v>14504</v>
      </c>
      <c r="D2872" s="9" t="s">
        <v>29</v>
      </c>
      <c r="E2872" s="9" t="s">
        <v>10263</v>
      </c>
      <c r="F2872" s="9" t="str">
        <f>_xlfn.XLOOKUP(E2872,Total_Enrolled!C:C,Total_Enrolled!C:C)</f>
        <v>2025em1200098@bitspilani-digital.edu.in</v>
      </c>
      <c r="G2872" s="9" t="s">
        <v>10264</v>
      </c>
      <c r="H2872" s="9" t="s">
        <v>14516</v>
      </c>
      <c r="I2872" s="9" t="s">
        <v>10265</v>
      </c>
      <c r="J2872" s="9" t="b">
        <v>1</v>
      </c>
      <c r="K2872" s="9">
        <v>20</v>
      </c>
      <c r="L2872" s="9">
        <f>_xlfn.XLOOKUP(B2872,Courses!A:A,Courses!H:H)</f>
        <v>42</v>
      </c>
      <c r="M2872" s="14">
        <f t="shared" si="225"/>
        <v>0.47619047619047616</v>
      </c>
      <c r="N2872" s="14" t="str">
        <f t="shared" si="226"/>
        <v>Active</v>
      </c>
      <c r="O2872" s="14" t="str" cm="1">
        <f t="array" ref="O2872">_xlfn.IFS(M2872=0,"0",
M2872&lt;=10%,"0-10",
TRUE,"&gt;10"
)&amp;" "&amp;"% progress"</f>
        <v>&gt;10 % progress</v>
      </c>
      <c r="P2872" s="15">
        <f t="shared" si="227"/>
        <v>0</v>
      </c>
      <c r="Q2872" s="15">
        <f>COUNTIFS($G:$G,$G2872)</f>
        <v>4</v>
      </c>
      <c r="R2872" s="16">
        <f t="shared" si="228"/>
        <v>0</v>
      </c>
      <c r="S2872" s="15" t="str">
        <f t="shared" si="229"/>
        <v>no 0% progess</v>
      </c>
      <c r="T2872" s="9">
        <v>0</v>
      </c>
      <c r="U2872" s="9">
        <v>1</v>
      </c>
      <c r="V2872" s="9">
        <v>2</v>
      </c>
      <c r="W2872" s="9">
        <v>0</v>
      </c>
      <c r="X2872" s="9">
        <v>0</v>
      </c>
      <c r="Y2872" s="9">
        <v>0</v>
      </c>
      <c r="Z2872" s="9"/>
      <c r="AA2872" s="9">
        <v>0</v>
      </c>
      <c r="AB2872" s="9"/>
      <c r="AC2872" s="9">
        <v>39059</v>
      </c>
      <c r="AD2872" s="9" t="s">
        <v>10273</v>
      </c>
      <c r="AE2872" s="9" t="s">
        <v>10266</v>
      </c>
      <c r="AF2872" s="9">
        <v>35</v>
      </c>
      <c r="AG2872" s="9"/>
      <c r="AH2872" s="9" t="s">
        <v>10274</v>
      </c>
      <c r="AI2872" s="9" t="s">
        <v>10275</v>
      </c>
      <c r="AJ2872" s="9" t="s">
        <v>10276</v>
      </c>
    </row>
    <row r="2873" spans="1:36" x14ac:dyDescent="0.35">
      <c r="A2873" s="9" t="s">
        <v>3089</v>
      </c>
      <c r="B2873" s="9" t="s">
        <v>36</v>
      </c>
      <c r="C2873" s="9" t="s">
        <v>14504</v>
      </c>
      <c r="D2873" s="9" t="s">
        <v>29</v>
      </c>
      <c r="E2873" s="9" t="s">
        <v>10263</v>
      </c>
      <c r="F2873" s="9" t="str">
        <f>_xlfn.XLOOKUP(E2873,Total_Enrolled!C:C,Total_Enrolled!C:C)</f>
        <v>2025em1200098@bitspilani-digital.edu.in</v>
      </c>
      <c r="G2873" s="9" t="s">
        <v>10264</v>
      </c>
      <c r="H2873" s="9" t="s">
        <v>14516</v>
      </c>
      <c r="I2873" s="9" t="s">
        <v>10265</v>
      </c>
      <c r="J2873" s="9" t="b">
        <v>1</v>
      </c>
      <c r="K2873" s="9">
        <v>67</v>
      </c>
      <c r="L2873" s="9">
        <f>_xlfn.XLOOKUP(B2873,Courses!A:A,Courses!H:H)</f>
        <v>85</v>
      </c>
      <c r="M2873" s="14">
        <f t="shared" si="225"/>
        <v>0.78823529411764703</v>
      </c>
      <c r="N2873" s="14" t="str">
        <f t="shared" si="226"/>
        <v>Active</v>
      </c>
      <c r="O2873" s="14" t="str" cm="1">
        <f t="array" ref="O2873">_xlfn.IFS(M2873=0,"0",
M2873&lt;=10%,"0-10",
TRUE,"&gt;10"
)&amp;" "&amp;"% progress"</f>
        <v>&gt;10 % progress</v>
      </c>
      <c r="P2873" s="15">
        <f t="shared" si="227"/>
        <v>0</v>
      </c>
      <c r="Q2873" s="15">
        <f>COUNTIFS($G:$G,$G2873)</f>
        <v>4</v>
      </c>
      <c r="R2873" s="16">
        <f t="shared" si="228"/>
        <v>0</v>
      </c>
      <c r="S2873" s="15" t="str">
        <f t="shared" si="229"/>
        <v>no 0% progess</v>
      </c>
      <c r="T2873" s="9">
        <v>0</v>
      </c>
      <c r="U2873" s="9">
        <v>11</v>
      </c>
      <c r="V2873" s="9">
        <v>13</v>
      </c>
      <c r="W2873" s="9">
        <v>0</v>
      </c>
      <c r="X2873" s="9">
        <v>0</v>
      </c>
      <c r="Y2873" s="9">
        <v>8</v>
      </c>
      <c r="Z2873" s="9"/>
      <c r="AA2873" s="9">
        <v>0</v>
      </c>
      <c r="AB2873" s="9"/>
      <c r="AC2873" s="9">
        <v>83073</v>
      </c>
      <c r="AD2873" s="9" t="s">
        <v>10277</v>
      </c>
      <c r="AE2873" s="9" t="s">
        <v>10266</v>
      </c>
      <c r="AF2873" s="9">
        <v>35</v>
      </c>
      <c r="AG2873" s="9"/>
      <c r="AH2873" s="9" t="s">
        <v>10278</v>
      </c>
      <c r="AI2873" s="9"/>
      <c r="AJ2873" s="9"/>
    </row>
    <row r="2874" spans="1:36" x14ac:dyDescent="0.35">
      <c r="A2874" s="9" t="s">
        <v>3089</v>
      </c>
      <c r="B2874" s="9" t="s">
        <v>36</v>
      </c>
      <c r="C2874" s="9" t="s">
        <v>14504</v>
      </c>
      <c r="D2874" s="9" t="s">
        <v>29</v>
      </c>
      <c r="E2874" s="9" t="s">
        <v>10279</v>
      </c>
      <c r="F2874" s="9" t="str">
        <f>_xlfn.XLOOKUP(E2874,Total_Enrolled!C:C,Total_Enrolled!C:C)</f>
        <v>2025em1200099@bitspilani-digital.edu.in</v>
      </c>
      <c r="G2874" s="9" t="s">
        <v>10280</v>
      </c>
      <c r="H2874" s="9" t="s">
        <v>14516</v>
      </c>
      <c r="I2874" s="9" t="s">
        <v>10281</v>
      </c>
      <c r="J2874" s="9" t="b">
        <v>1</v>
      </c>
      <c r="K2874" s="9">
        <v>69</v>
      </c>
      <c r="L2874" s="9">
        <f>_xlfn.XLOOKUP(B2874,Courses!A:A,Courses!H:H)</f>
        <v>85</v>
      </c>
      <c r="M2874" s="14">
        <f t="shared" si="225"/>
        <v>0.81176470588235294</v>
      </c>
      <c r="N2874" s="14" t="str">
        <f t="shared" si="226"/>
        <v>Active</v>
      </c>
      <c r="O2874" s="14" t="str" cm="1">
        <f t="array" ref="O2874">_xlfn.IFS(M2874=0,"0",
M2874&lt;=10%,"0-10",
TRUE,"&gt;10"
)&amp;" "&amp;"% progress"</f>
        <v>&gt;10 % progress</v>
      </c>
      <c r="P2874" s="15">
        <f t="shared" si="227"/>
        <v>0</v>
      </c>
      <c r="Q2874" s="15">
        <f>COUNTIFS($G:$G,$G2874)</f>
        <v>4</v>
      </c>
      <c r="R2874" s="16">
        <f t="shared" si="228"/>
        <v>0</v>
      </c>
      <c r="S2874" s="15" t="str">
        <f t="shared" si="229"/>
        <v>no 0% progess</v>
      </c>
      <c r="T2874" s="9">
        <v>0</v>
      </c>
      <c r="U2874" s="9">
        <v>11</v>
      </c>
      <c r="V2874" s="9">
        <v>11</v>
      </c>
      <c r="W2874" s="9">
        <v>0</v>
      </c>
      <c r="X2874" s="9">
        <v>0</v>
      </c>
      <c r="Y2874" s="9">
        <v>25</v>
      </c>
      <c r="Z2874" s="9"/>
      <c r="AA2874" s="9">
        <v>0</v>
      </c>
      <c r="AB2874" s="9"/>
      <c r="AC2874" s="9">
        <v>69663</v>
      </c>
      <c r="AD2874" s="9" t="s">
        <v>10282</v>
      </c>
      <c r="AE2874" s="9" t="s">
        <v>10283</v>
      </c>
      <c r="AF2874" s="9">
        <v>21</v>
      </c>
      <c r="AG2874" s="9"/>
      <c r="AH2874" s="9" t="s">
        <v>10284</v>
      </c>
      <c r="AI2874" s="9"/>
      <c r="AJ2874" s="9"/>
    </row>
    <row r="2875" spans="1:36" x14ac:dyDescent="0.35">
      <c r="A2875" s="9" t="s">
        <v>3095</v>
      </c>
      <c r="B2875" s="9" t="s">
        <v>38</v>
      </c>
      <c r="C2875" s="9" t="s">
        <v>14504</v>
      </c>
      <c r="D2875" s="9" t="s">
        <v>29</v>
      </c>
      <c r="E2875" s="9" t="s">
        <v>10279</v>
      </c>
      <c r="F2875" s="9" t="str">
        <f>_xlfn.XLOOKUP(E2875,Total_Enrolled!C:C,Total_Enrolled!C:C)</f>
        <v>2025em1200099@bitspilani-digital.edu.in</v>
      </c>
      <c r="G2875" s="9" t="s">
        <v>10280</v>
      </c>
      <c r="H2875" s="9" t="s">
        <v>14516</v>
      </c>
      <c r="I2875" s="9" t="s">
        <v>10281</v>
      </c>
      <c r="J2875" s="9" t="b">
        <v>1</v>
      </c>
      <c r="K2875" s="9">
        <v>16</v>
      </c>
      <c r="L2875" s="9">
        <f>_xlfn.XLOOKUP(B2875,Courses!A:A,Courses!H:H)</f>
        <v>42</v>
      </c>
      <c r="M2875" s="14">
        <f t="shared" si="225"/>
        <v>0.38095238095238093</v>
      </c>
      <c r="N2875" s="14" t="str">
        <f t="shared" si="226"/>
        <v>Active</v>
      </c>
      <c r="O2875" s="14" t="str" cm="1">
        <f t="array" ref="O2875">_xlfn.IFS(M2875=0,"0",
M2875&lt;=10%,"0-10",
TRUE,"&gt;10"
)&amp;" "&amp;"% progress"</f>
        <v>&gt;10 % progress</v>
      </c>
      <c r="P2875" s="15">
        <f t="shared" si="227"/>
        <v>0</v>
      </c>
      <c r="Q2875" s="15">
        <f>COUNTIFS($G:$G,$G2875)</f>
        <v>4</v>
      </c>
      <c r="R2875" s="16">
        <f t="shared" si="228"/>
        <v>0</v>
      </c>
      <c r="S2875" s="15" t="str">
        <f t="shared" si="229"/>
        <v>no 0% progess</v>
      </c>
      <c r="T2875" s="9">
        <v>0</v>
      </c>
      <c r="U2875" s="9">
        <v>1</v>
      </c>
      <c r="V2875" s="9">
        <v>1</v>
      </c>
      <c r="W2875" s="9">
        <v>0</v>
      </c>
      <c r="X2875" s="9">
        <v>0</v>
      </c>
      <c r="Y2875" s="9">
        <v>0</v>
      </c>
      <c r="Z2875" s="9"/>
      <c r="AA2875" s="9">
        <v>0</v>
      </c>
      <c r="AB2875" s="9"/>
      <c r="AC2875" s="9">
        <v>5732</v>
      </c>
      <c r="AD2875" s="9" t="s">
        <v>10285</v>
      </c>
      <c r="AE2875" s="9" t="s">
        <v>10283</v>
      </c>
      <c r="AF2875" s="9">
        <v>21</v>
      </c>
      <c r="AG2875" s="9"/>
      <c r="AH2875" s="9" t="s">
        <v>10286</v>
      </c>
      <c r="AI2875" s="9" t="s">
        <v>10287</v>
      </c>
      <c r="AJ2875" s="9" t="s">
        <v>10288</v>
      </c>
    </row>
    <row r="2876" spans="1:36" x14ac:dyDescent="0.35">
      <c r="A2876" s="9" t="s">
        <v>3091</v>
      </c>
      <c r="B2876" s="9" t="s">
        <v>3092</v>
      </c>
      <c r="C2876" s="9" t="s">
        <v>14504</v>
      </c>
      <c r="D2876" s="9" t="s">
        <v>29</v>
      </c>
      <c r="E2876" s="9" t="s">
        <v>10279</v>
      </c>
      <c r="F2876" s="9" t="str">
        <f>_xlfn.XLOOKUP(E2876,Total_Enrolled!C:C,Total_Enrolled!C:C)</f>
        <v>2025em1200099@bitspilani-digital.edu.in</v>
      </c>
      <c r="G2876" s="9" t="s">
        <v>10280</v>
      </c>
      <c r="H2876" s="9" t="s">
        <v>14516</v>
      </c>
      <c r="I2876" s="9" t="s">
        <v>10281</v>
      </c>
      <c r="J2876" s="9" t="b">
        <v>1</v>
      </c>
      <c r="K2876" s="9">
        <v>36</v>
      </c>
      <c r="L2876" s="9">
        <f>_xlfn.XLOOKUP(B2876,Courses!A:A,Courses!H:H)</f>
        <v>36</v>
      </c>
      <c r="M2876" s="14">
        <f t="shared" si="225"/>
        <v>1</v>
      </c>
      <c r="N2876" s="14" t="str">
        <f t="shared" si="226"/>
        <v>Active</v>
      </c>
      <c r="O2876" s="14" t="str" cm="1">
        <f t="array" ref="O2876">_xlfn.IFS(M2876=0,"0",
M2876&lt;=10%,"0-10",
TRUE,"&gt;10"
)&amp;" "&amp;"% progress"</f>
        <v>&gt;10 % progress</v>
      </c>
      <c r="P2876" s="15">
        <f t="shared" si="227"/>
        <v>0</v>
      </c>
      <c r="Q2876" s="15">
        <f>COUNTIFS($G:$G,$G2876)</f>
        <v>4</v>
      </c>
      <c r="R2876" s="16">
        <f t="shared" si="228"/>
        <v>0</v>
      </c>
      <c r="S2876" s="15" t="str">
        <f t="shared" si="229"/>
        <v>no 0% progess</v>
      </c>
      <c r="T2876" s="9">
        <v>0</v>
      </c>
      <c r="U2876" s="9">
        <v>5</v>
      </c>
      <c r="V2876" s="9">
        <v>5</v>
      </c>
      <c r="W2876" s="9">
        <v>0</v>
      </c>
      <c r="X2876" s="9">
        <v>0</v>
      </c>
      <c r="Y2876" s="9">
        <v>0</v>
      </c>
      <c r="Z2876" s="9"/>
      <c r="AA2876" s="9">
        <v>0</v>
      </c>
      <c r="AB2876" s="9"/>
      <c r="AC2876" s="9">
        <v>57847</v>
      </c>
      <c r="AD2876" s="9" t="s">
        <v>10289</v>
      </c>
      <c r="AE2876" s="9" t="s">
        <v>10283</v>
      </c>
      <c r="AF2876" s="9">
        <v>21</v>
      </c>
      <c r="AG2876" s="9"/>
      <c r="AH2876" s="9" t="s">
        <v>10290</v>
      </c>
      <c r="AI2876" s="9" t="s">
        <v>10291</v>
      </c>
      <c r="AJ2876" s="9" t="s">
        <v>10292</v>
      </c>
    </row>
    <row r="2877" spans="1:36" x14ac:dyDescent="0.35">
      <c r="A2877" s="9" t="s">
        <v>3086</v>
      </c>
      <c r="B2877" s="9" t="s">
        <v>35</v>
      </c>
      <c r="C2877" s="9" t="s">
        <v>14504</v>
      </c>
      <c r="D2877" s="9" t="s">
        <v>29</v>
      </c>
      <c r="E2877" s="9" t="s">
        <v>10279</v>
      </c>
      <c r="F2877" s="9" t="str">
        <f>_xlfn.XLOOKUP(E2877,Total_Enrolled!C:C,Total_Enrolled!C:C)</f>
        <v>2025em1200099@bitspilani-digital.edu.in</v>
      </c>
      <c r="G2877" s="9" t="s">
        <v>10280</v>
      </c>
      <c r="H2877" s="9" t="s">
        <v>14516</v>
      </c>
      <c r="I2877" s="9" t="s">
        <v>10281</v>
      </c>
      <c r="J2877" s="9" t="b">
        <v>1</v>
      </c>
      <c r="K2877" s="9">
        <v>32</v>
      </c>
      <c r="L2877" s="9">
        <f>_xlfn.XLOOKUP(B2877,Courses!A:A,Courses!H:H)</f>
        <v>68</v>
      </c>
      <c r="M2877" s="14">
        <f t="shared" si="225"/>
        <v>0.47058823529411764</v>
      </c>
      <c r="N2877" s="14" t="str">
        <f t="shared" si="226"/>
        <v>Active</v>
      </c>
      <c r="O2877" s="14" t="str" cm="1">
        <f t="array" ref="O2877">_xlfn.IFS(M2877=0,"0",
M2877&lt;=10%,"0-10",
TRUE,"&gt;10"
)&amp;" "&amp;"% progress"</f>
        <v>&gt;10 % progress</v>
      </c>
      <c r="P2877" s="15">
        <f t="shared" si="227"/>
        <v>0</v>
      </c>
      <c r="Q2877" s="15">
        <f>COUNTIFS($G:$G,$G2877)</f>
        <v>4</v>
      </c>
      <c r="R2877" s="16">
        <f t="shared" si="228"/>
        <v>0</v>
      </c>
      <c r="S2877" s="15" t="str">
        <f t="shared" si="229"/>
        <v>no 0% progess</v>
      </c>
      <c r="T2877" s="9">
        <v>0</v>
      </c>
      <c r="U2877" s="9">
        <v>4</v>
      </c>
      <c r="V2877" s="9">
        <v>4</v>
      </c>
      <c r="W2877" s="9">
        <v>0</v>
      </c>
      <c r="X2877" s="9">
        <v>0</v>
      </c>
      <c r="Y2877" s="9">
        <v>11</v>
      </c>
      <c r="Z2877" s="9"/>
      <c r="AA2877" s="9">
        <v>0</v>
      </c>
      <c r="AB2877" s="9"/>
      <c r="AC2877" s="9">
        <v>57830</v>
      </c>
      <c r="AD2877" s="9" t="s">
        <v>10293</v>
      </c>
      <c r="AE2877" s="9" t="s">
        <v>10283</v>
      </c>
      <c r="AF2877" s="9">
        <v>21</v>
      </c>
      <c r="AG2877" s="9"/>
      <c r="AH2877" s="9" t="s">
        <v>10294</v>
      </c>
      <c r="AI2877" s="9"/>
      <c r="AJ2877" s="9"/>
    </row>
    <row r="2878" spans="1:36" x14ac:dyDescent="0.35">
      <c r="A2878" s="9" t="s">
        <v>3086</v>
      </c>
      <c r="B2878" s="9" t="s">
        <v>35</v>
      </c>
      <c r="C2878" s="9" t="s">
        <v>14504</v>
      </c>
      <c r="D2878" s="9" t="s">
        <v>29</v>
      </c>
      <c r="E2878" s="9" t="s">
        <v>10295</v>
      </c>
      <c r="F2878" s="9" t="str">
        <f>_xlfn.XLOOKUP(E2878,Total_Enrolled!C:C,Total_Enrolled!C:C)</f>
        <v>2025em1200100@bitspilani-digital.edu.in</v>
      </c>
      <c r="G2878" s="9" t="s">
        <v>10296</v>
      </c>
      <c r="H2878" s="9" t="s">
        <v>14516</v>
      </c>
      <c r="I2878" s="9" t="s">
        <v>10297</v>
      </c>
      <c r="J2878" s="9" t="b">
        <v>1</v>
      </c>
      <c r="K2878" s="9">
        <v>8</v>
      </c>
      <c r="L2878" s="9">
        <f>_xlfn.XLOOKUP(B2878,Courses!A:A,Courses!H:H)</f>
        <v>68</v>
      </c>
      <c r="M2878" s="14">
        <f t="shared" si="225"/>
        <v>0.11764705882352941</v>
      </c>
      <c r="N2878" s="14" t="str">
        <f t="shared" si="226"/>
        <v>Active</v>
      </c>
      <c r="O2878" s="14" t="str" cm="1">
        <f t="array" ref="O2878">_xlfn.IFS(M2878=0,"0",
M2878&lt;=10%,"0-10",
TRUE,"&gt;10"
)&amp;" "&amp;"% progress"</f>
        <v>&gt;10 % progress</v>
      </c>
      <c r="P2878" s="15">
        <f t="shared" si="227"/>
        <v>0</v>
      </c>
      <c r="Q2878" s="15">
        <f>COUNTIFS($G:$G,$G2878)</f>
        <v>4</v>
      </c>
      <c r="R2878" s="16">
        <f t="shared" si="228"/>
        <v>0</v>
      </c>
      <c r="S2878" s="15" t="str">
        <f t="shared" si="229"/>
        <v>no 0% progess</v>
      </c>
      <c r="T2878" s="9">
        <v>0</v>
      </c>
      <c r="U2878" s="9">
        <v>1</v>
      </c>
      <c r="V2878" s="9">
        <v>1</v>
      </c>
      <c r="W2878" s="9">
        <v>0</v>
      </c>
      <c r="X2878" s="9">
        <v>0</v>
      </c>
      <c r="Y2878" s="9">
        <v>0</v>
      </c>
      <c r="Z2878" s="9"/>
      <c r="AA2878" s="9">
        <v>0</v>
      </c>
      <c r="AB2878" s="9"/>
      <c r="AC2878" s="9">
        <v>4513</v>
      </c>
      <c r="AD2878" s="9" t="s">
        <v>10299</v>
      </c>
      <c r="AE2878" s="9" t="s">
        <v>10298</v>
      </c>
      <c r="AF2878" s="9">
        <v>37</v>
      </c>
      <c r="AG2878" s="9"/>
      <c r="AH2878" s="9" t="s">
        <v>10300</v>
      </c>
      <c r="AI2878" s="9"/>
      <c r="AJ2878" s="9"/>
    </row>
    <row r="2879" spans="1:36" x14ac:dyDescent="0.35">
      <c r="A2879" s="9" t="s">
        <v>3091</v>
      </c>
      <c r="B2879" s="9" t="s">
        <v>3092</v>
      </c>
      <c r="C2879" s="9" t="s">
        <v>14504</v>
      </c>
      <c r="D2879" s="9" t="s">
        <v>29</v>
      </c>
      <c r="E2879" s="9" t="s">
        <v>10295</v>
      </c>
      <c r="F2879" s="9" t="str">
        <f>_xlfn.XLOOKUP(E2879,Total_Enrolled!C:C,Total_Enrolled!C:C)</f>
        <v>2025em1200100@bitspilani-digital.edu.in</v>
      </c>
      <c r="G2879" s="9" t="s">
        <v>10296</v>
      </c>
      <c r="H2879" s="9" t="s">
        <v>14516</v>
      </c>
      <c r="I2879" s="9" t="s">
        <v>10297</v>
      </c>
      <c r="J2879" s="9" t="b">
        <v>1</v>
      </c>
      <c r="K2879" s="9">
        <v>4</v>
      </c>
      <c r="L2879" s="9">
        <f>_xlfn.XLOOKUP(B2879,Courses!A:A,Courses!H:H)</f>
        <v>36</v>
      </c>
      <c r="M2879" s="14">
        <f t="shared" si="225"/>
        <v>0.1111111111111111</v>
      </c>
      <c r="N2879" s="14" t="str">
        <f t="shared" si="226"/>
        <v>Active</v>
      </c>
      <c r="O2879" s="14" t="str" cm="1">
        <f t="array" ref="O2879">_xlfn.IFS(M2879=0,"0",
M2879&lt;=10%,"0-10",
TRUE,"&gt;10"
)&amp;" "&amp;"% progress"</f>
        <v>&gt;10 % progress</v>
      </c>
      <c r="P2879" s="15">
        <f t="shared" si="227"/>
        <v>0</v>
      </c>
      <c r="Q2879" s="15">
        <f>COUNTIFS($G:$G,$G2879)</f>
        <v>4</v>
      </c>
      <c r="R2879" s="16">
        <f t="shared" si="228"/>
        <v>0</v>
      </c>
      <c r="S2879" s="15" t="str">
        <f t="shared" si="229"/>
        <v>no 0% progess</v>
      </c>
      <c r="T2879" s="9">
        <v>0</v>
      </c>
      <c r="U2879" s="9">
        <v>1</v>
      </c>
      <c r="V2879" s="9">
        <v>1</v>
      </c>
      <c r="W2879" s="9">
        <v>0</v>
      </c>
      <c r="X2879" s="9">
        <v>0</v>
      </c>
      <c r="Y2879" s="9">
        <v>0</v>
      </c>
      <c r="Z2879" s="9"/>
      <c r="AA2879" s="9">
        <v>0</v>
      </c>
      <c r="AB2879" s="9"/>
      <c r="AC2879" s="9">
        <v>3846</v>
      </c>
      <c r="AD2879" s="9" t="s">
        <v>10301</v>
      </c>
      <c r="AE2879" s="9" t="s">
        <v>10298</v>
      </c>
      <c r="AF2879" s="9">
        <v>37</v>
      </c>
      <c r="AG2879" s="9"/>
      <c r="AH2879" s="9" t="s">
        <v>10302</v>
      </c>
      <c r="AI2879" s="9"/>
      <c r="AJ2879" s="9"/>
    </row>
    <row r="2880" spans="1:36" x14ac:dyDescent="0.35">
      <c r="A2880" s="9" t="s">
        <v>3095</v>
      </c>
      <c r="B2880" s="9" t="s">
        <v>38</v>
      </c>
      <c r="C2880" s="9" t="s">
        <v>14504</v>
      </c>
      <c r="D2880" s="9" t="s">
        <v>29</v>
      </c>
      <c r="E2880" s="9" t="s">
        <v>10295</v>
      </c>
      <c r="F2880" s="9" t="str">
        <f>_xlfn.XLOOKUP(E2880,Total_Enrolled!C:C,Total_Enrolled!C:C)</f>
        <v>2025em1200100@bitspilani-digital.edu.in</v>
      </c>
      <c r="G2880" s="9" t="s">
        <v>10296</v>
      </c>
      <c r="H2880" s="9" t="s">
        <v>14516</v>
      </c>
      <c r="I2880" s="9" t="s">
        <v>10297</v>
      </c>
      <c r="J2880" s="9" t="b">
        <v>1</v>
      </c>
      <c r="K2880" s="9">
        <v>0</v>
      </c>
      <c r="L2880" s="9">
        <f>_xlfn.XLOOKUP(B2880,Courses!A:A,Courses!H:H)</f>
        <v>42</v>
      </c>
      <c r="M2880" s="14">
        <f t="shared" si="225"/>
        <v>0</v>
      </c>
      <c r="N2880" s="14" t="str">
        <f t="shared" si="226"/>
        <v>Not Active</v>
      </c>
      <c r="O2880" s="14" t="str" cm="1">
        <f t="array" ref="O2880">_xlfn.IFS(M2880=0,"0",
M2880&lt;=10%,"0-10",
TRUE,"&gt;10"
)&amp;" "&amp;"% progress"</f>
        <v>0 % progress</v>
      </c>
      <c r="P2880" s="15">
        <f t="shared" si="227"/>
        <v>1</v>
      </c>
      <c r="Q2880" s="15">
        <f>COUNTIFS($G:$G,$G2880)</f>
        <v>4</v>
      </c>
      <c r="R2880" s="16">
        <f t="shared" si="228"/>
        <v>0.25</v>
      </c>
      <c r="S2880" s="15" t="str">
        <f t="shared" si="229"/>
        <v>no progress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/>
      <c r="AA2880" s="9">
        <v>0</v>
      </c>
      <c r="AB2880" s="9"/>
      <c r="AC2880" s="9">
        <v>0</v>
      </c>
      <c r="AD2880" s="9" t="s">
        <v>10303</v>
      </c>
      <c r="AE2880" s="9" t="s">
        <v>10298</v>
      </c>
      <c r="AF2880" s="9">
        <v>37</v>
      </c>
      <c r="AG2880" s="9"/>
      <c r="AH2880" s="9"/>
      <c r="AI2880" s="9"/>
      <c r="AJ2880" s="9"/>
    </row>
    <row r="2881" spans="1:36" x14ac:dyDescent="0.35">
      <c r="A2881" s="9" t="s">
        <v>3089</v>
      </c>
      <c r="B2881" s="9" t="s">
        <v>36</v>
      </c>
      <c r="C2881" s="9" t="s">
        <v>14504</v>
      </c>
      <c r="D2881" s="9" t="s">
        <v>29</v>
      </c>
      <c r="E2881" s="9" t="s">
        <v>10295</v>
      </c>
      <c r="F2881" s="9" t="str">
        <f>_xlfn.XLOOKUP(E2881,Total_Enrolled!C:C,Total_Enrolled!C:C)</f>
        <v>2025em1200100@bitspilani-digital.edu.in</v>
      </c>
      <c r="G2881" s="9" t="s">
        <v>10296</v>
      </c>
      <c r="H2881" s="9" t="s">
        <v>14516</v>
      </c>
      <c r="I2881" s="9" t="s">
        <v>10297</v>
      </c>
      <c r="J2881" s="9" t="b">
        <v>1</v>
      </c>
      <c r="K2881" s="9">
        <v>23</v>
      </c>
      <c r="L2881" s="9">
        <f>_xlfn.XLOOKUP(B2881,Courses!A:A,Courses!H:H)</f>
        <v>85</v>
      </c>
      <c r="M2881" s="14">
        <f t="shared" si="225"/>
        <v>0.27058823529411763</v>
      </c>
      <c r="N2881" s="14" t="str">
        <f t="shared" si="226"/>
        <v>Active</v>
      </c>
      <c r="O2881" s="14" t="str" cm="1">
        <f t="array" ref="O2881">_xlfn.IFS(M2881=0,"0",
M2881&lt;=10%,"0-10",
TRUE,"&gt;10"
)&amp;" "&amp;"% progress"</f>
        <v>&gt;10 % progress</v>
      </c>
      <c r="P2881" s="15">
        <f t="shared" si="227"/>
        <v>0</v>
      </c>
      <c r="Q2881" s="15">
        <f>COUNTIFS($G:$G,$G2881)</f>
        <v>4</v>
      </c>
      <c r="R2881" s="16">
        <f t="shared" si="228"/>
        <v>0</v>
      </c>
      <c r="S2881" s="15" t="str">
        <f t="shared" si="229"/>
        <v>no 0% progess</v>
      </c>
      <c r="T2881" s="9">
        <v>0</v>
      </c>
      <c r="U2881" s="9">
        <v>3</v>
      </c>
      <c r="V2881" s="9">
        <v>3</v>
      </c>
      <c r="W2881" s="9">
        <v>0</v>
      </c>
      <c r="X2881" s="9">
        <v>0</v>
      </c>
      <c r="Y2881" s="9">
        <v>0</v>
      </c>
      <c r="Z2881" s="9"/>
      <c r="AA2881" s="9">
        <v>0</v>
      </c>
      <c r="AB2881" s="9"/>
      <c r="AC2881" s="9">
        <v>40408</v>
      </c>
      <c r="AD2881" s="9" t="s">
        <v>10304</v>
      </c>
      <c r="AE2881" s="9" t="s">
        <v>10298</v>
      </c>
      <c r="AF2881" s="9">
        <v>37</v>
      </c>
      <c r="AG2881" s="9"/>
      <c r="AH2881" s="9" t="s">
        <v>10305</v>
      </c>
      <c r="AI2881" s="9"/>
      <c r="AJ2881" s="9"/>
    </row>
    <row r="2882" spans="1:36" x14ac:dyDescent="0.35">
      <c r="A2882" s="9" t="s">
        <v>3089</v>
      </c>
      <c r="B2882" s="9" t="s">
        <v>36</v>
      </c>
      <c r="C2882" s="9" t="s">
        <v>14504</v>
      </c>
      <c r="D2882" s="9" t="s">
        <v>29</v>
      </c>
      <c r="E2882" s="9" t="s">
        <v>10306</v>
      </c>
      <c r="F2882" s="9" t="str">
        <f>_xlfn.XLOOKUP(E2882,Total_Enrolled!C:C,Total_Enrolled!C:C)</f>
        <v>2025em1200101@bitspilani-digital.edu.in</v>
      </c>
      <c r="G2882" s="9" t="s">
        <v>10307</v>
      </c>
      <c r="H2882" s="9" t="s">
        <v>14516</v>
      </c>
      <c r="I2882" s="9" t="s">
        <v>10308</v>
      </c>
      <c r="J2882" s="9" t="b">
        <v>1</v>
      </c>
      <c r="K2882" s="9">
        <v>67</v>
      </c>
      <c r="L2882" s="9">
        <f>_xlfn.XLOOKUP(B2882,Courses!A:A,Courses!H:H)</f>
        <v>85</v>
      </c>
      <c r="M2882" s="14">
        <f t="shared" si="225"/>
        <v>0.78823529411764703</v>
      </c>
      <c r="N2882" s="14" t="str">
        <f t="shared" si="226"/>
        <v>Active</v>
      </c>
      <c r="O2882" s="14" t="str" cm="1">
        <f t="array" ref="O2882">_xlfn.IFS(M2882=0,"0",
M2882&lt;=10%,"0-10",
TRUE,"&gt;10"
)&amp;" "&amp;"% progress"</f>
        <v>&gt;10 % progress</v>
      </c>
      <c r="P2882" s="15">
        <f t="shared" si="227"/>
        <v>0</v>
      </c>
      <c r="Q2882" s="15">
        <f>COUNTIFS($G:$G,$G2882)</f>
        <v>4</v>
      </c>
      <c r="R2882" s="16">
        <f t="shared" si="228"/>
        <v>0</v>
      </c>
      <c r="S2882" s="15" t="str">
        <f t="shared" si="229"/>
        <v>no 0% progess</v>
      </c>
      <c r="T2882" s="9">
        <v>0</v>
      </c>
      <c r="U2882" s="9">
        <v>10</v>
      </c>
      <c r="V2882" s="9">
        <v>13</v>
      </c>
      <c r="W2882" s="9">
        <v>0</v>
      </c>
      <c r="X2882" s="9">
        <v>0</v>
      </c>
      <c r="Y2882" s="9">
        <v>20</v>
      </c>
      <c r="Z2882" s="9"/>
      <c r="AA2882" s="9">
        <v>0</v>
      </c>
      <c r="AB2882" s="9"/>
      <c r="AC2882" s="9">
        <v>67473</v>
      </c>
      <c r="AD2882" s="9" t="s">
        <v>10309</v>
      </c>
      <c r="AE2882" s="9" t="s">
        <v>10310</v>
      </c>
      <c r="AF2882" s="9">
        <v>32</v>
      </c>
      <c r="AG2882" s="9"/>
      <c r="AH2882" s="9" t="s">
        <v>10311</v>
      </c>
      <c r="AI2882" s="9"/>
      <c r="AJ2882" s="9"/>
    </row>
    <row r="2883" spans="1:36" x14ac:dyDescent="0.35">
      <c r="A2883" s="9" t="s">
        <v>3095</v>
      </c>
      <c r="B2883" s="9" t="s">
        <v>38</v>
      </c>
      <c r="C2883" s="9" t="s">
        <v>14504</v>
      </c>
      <c r="D2883" s="9" t="s">
        <v>29</v>
      </c>
      <c r="E2883" s="9" t="s">
        <v>10306</v>
      </c>
      <c r="F2883" s="9" t="str">
        <f>_xlfn.XLOOKUP(E2883,Total_Enrolled!C:C,Total_Enrolled!C:C)</f>
        <v>2025em1200101@bitspilani-digital.edu.in</v>
      </c>
      <c r="G2883" s="9" t="s">
        <v>10307</v>
      </c>
      <c r="H2883" s="9" t="s">
        <v>14516</v>
      </c>
      <c r="I2883" s="9" t="s">
        <v>10308</v>
      </c>
      <c r="J2883" s="9" t="b">
        <v>1</v>
      </c>
      <c r="K2883" s="9">
        <v>25</v>
      </c>
      <c r="L2883" s="9">
        <f>_xlfn.XLOOKUP(B2883,Courses!A:A,Courses!H:H)</f>
        <v>42</v>
      </c>
      <c r="M2883" s="14">
        <f t="shared" si="225"/>
        <v>0.59523809523809523</v>
      </c>
      <c r="N2883" s="14" t="str">
        <f t="shared" si="226"/>
        <v>Active</v>
      </c>
      <c r="O2883" s="14" t="str" cm="1">
        <f t="array" ref="O2883">_xlfn.IFS(M2883=0,"0",
M2883&lt;=10%,"0-10",
TRUE,"&gt;10"
)&amp;" "&amp;"% progress"</f>
        <v>&gt;10 % progress</v>
      </c>
      <c r="P2883" s="15">
        <f t="shared" si="227"/>
        <v>0</v>
      </c>
      <c r="Q2883" s="15">
        <f>COUNTIFS($G:$G,$G2883)</f>
        <v>4</v>
      </c>
      <c r="R2883" s="16">
        <f t="shared" si="228"/>
        <v>0</v>
      </c>
      <c r="S2883" s="15" t="str">
        <f t="shared" si="229"/>
        <v>no 0% progess</v>
      </c>
      <c r="T2883" s="9">
        <v>0</v>
      </c>
      <c r="U2883" s="9">
        <v>2</v>
      </c>
      <c r="V2883" s="9">
        <v>2</v>
      </c>
      <c r="W2883" s="9">
        <v>0</v>
      </c>
      <c r="X2883" s="9">
        <v>0</v>
      </c>
      <c r="Y2883" s="9">
        <v>0</v>
      </c>
      <c r="Z2883" s="9"/>
      <c r="AA2883" s="9">
        <v>0</v>
      </c>
      <c r="AB2883" s="9"/>
      <c r="AC2883" s="9">
        <v>18954</v>
      </c>
      <c r="AD2883" s="9" t="s">
        <v>10312</v>
      </c>
      <c r="AE2883" s="9" t="s">
        <v>10310</v>
      </c>
      <c r="AF2883" s="9">
        <v>32</v>
      </c>
      <c r="AG2883" s="9"/>
      <c r="AH2883" s="9" t="s">
        <v>10313</v>
      </c>
      <c r="AI2883" s="9" t="s">
        <v>10314</v>
      </c>
      <c r="AJ2883" s="9" t="s">
        <v>10315</v>
      </c>
    </row>
    <row r="2884" spans="1:36" x14ac:dyDescent="0.35">
      <c r="A2884" s="9" t="s">
        <v>3091</v>
      </c>
      <c r="B2884" s="9" t="s">
        <v>3092</v>
      </c>
      <c r="C2884" s="9" t="s">
        <v>14504</v>
      </c>
      <c r="D2884" s="9" t="s">
        <v>29</v>
      </c>
      <c r="E2884" s="9" t="s">
        <v>10306</v>
      </c>
      <c r="F2884" s="9" t="str">
        <f>_xlfn.XLOOKUP(E2884,Total_Enrolled!C:C,Total_Enrolled!C:C)</f>
        <v>2025em1200101@bitspilani-digital.edu.in</v>
      </c>
      <c r="G2884" s="9" t="s">
        <v>10307</v>
      </c>
      <c r="H2884" s="9" t="s">
        <v>14516</v>
      </c>
      <c r="I2884" s="9" t="s">
        <v>10308</v>
      </c>
      <c r="J2884" s="9" t="b">
        <v>1</v>
      </c>
      <c r="K2884" s="9">
        <v>26</v>
      </c>
      <c r="L2884" s="9">
        <f>_xlfn.XLOOKUP(B2884,Courses!A:A,Courses!H:H)</f>
        <v>36</v>
      </c>
      <c r="M2884" s="14">
        <f t="shared" si="225"/>
        <v>0.72222222222222221</v>
      </c>
      <c r="N2884" s="14" t="str">
        <f t="shared" si="226"/>
        <v>Active</v>
      </c>
      <c r="O2884" s="14" t="str" cm="1">
        <f t="array" ref="O2884">_xlfn.IFS(M2884=0,"0",
M2884&lt;=10%,"0-10",
TRUE,"&gt;10"
)&amp;" "&amp;"% progress"</f>
        <v>&gt;10 % progress</v>
      </c>
      <c r="P2884" s="15">
        <f t="shared" si="227"/>
        <v>0</v>
      </c>
      <c r="Q2884" s="15">
        <f>COUNTIFS($G:$G,$G2884)</f>
        <v>4</v>
      </c>
      <c r="R2884" s="16">
        <f t="shared" si="228"/>
        <v>0</v>
      </c>
      <c r="S2884" s="15" t="str">
        <f t="shared" si="229"/>
        <v>no 0% progess</v>
      </c>
      <c r="T2884" s="9">
        <v>0</v>
      </c>
      <c r="U2884" s="9">
        <v>3</v>
      </c>
      <c r="V2884" s="9">
        <v>6</v>
      </c>
      <c r="W2884" s="9">
        <v>0</v>
      </c>
      <c r="X2884" s="9">
        <v>0</v>
      </c>
      <c r="Y2884" s="9">
        <v>4</v>
      </c>
      <c r="Z2884" s="9"/>
      <c r="AA2884" s="9">
        <v>0</v>
      </c>
      <c r="AB2884" s="9"/>
      <c r="AC2884" s="9">
        <v>12154</v>
      </c>
      <c r="AD2884" s="9" t="s">
        <v>10316</v>
      </c>
      <c r="AE2884" s="9" t="s">
        <v>10310</v>
      </c>
      <c r="AF2884" s="9">
        <v>32</v>
      </c>
      <c r="AG2884" s="9"/>
      <c r="AH2884" s="9" t="s">
        <v>10317</v>
      </c>
      <c r="AI2884" s="9" t="s">
        <v>10318</v>
      </c>
      <c r="AJ2884" s="9" t="s">
        <v>10319</v>
      </c>
    </row>
    <row r="2885" spans="1:36" x14ac:dyDescent="0.35">
      <c r="A2885" s="9" t="s">
        <v>3086</v>
      </c>
      <c r="B2885" s="9" t="s">
        <v>35</v>
      </c>
      <c r="C2885" s="9" t="s">
        <v>14504</v>
      </c>
      <c r="D2885" s="9" t="s">
        <v>29</v>
      </c>
      <c r="E2885" s="9" t="s">
        <v>10306</v>
      </c>
      <c r="F2885" s="9" t="str">
        <f>_xlfn.XLOOKUP(E2885,Total_Enrolled!C:C,Total_Enrolled!C:C)</f>
        <v>2025em1200101@bitspilani-digital.edu.in</v>
      </c>
      <c r="G2885" s="9" t="s">
        <v>10307</v>
      </c>
      <c r="H2885" s="9" t="s">
        <v>14516</v>
      </c>
      <c r="I2885" s="9" t="s">
        <v>10308</v>
      </c>
      <c r="J2885" s="9" t="b">
        <v>1</v>
      </c>
      <c r="K2885" s="9">
        <v>40</v>
      </c>
      <c r="L2885" s="9">
        <f>_xlfn.XLOOKUP(B2885,Courses!A:A,Courses!H:H)</f>
        <v>68</v>
      </c>
      <c r="M2885" s="14">
        <f t="shared" si="225"/>
        <v>0.58823529411764708</v>
      </c>
      <c r="N2885" s="14" t="str">
        <f t="shared" si="226"/>
        <v>Active</v>
      </c>
      <c r="O2885" s="14" t="str" cm="1">
        <f t="array" ref="O2885">_xlfn.IFS(M2885=0,"0",
M2885&lt;=10%,"0-10",
TRUE,"&gt;10"
)&amp;" "&amp;"% progress"</f>
        <v>&gt;10 % progress</v>
      </c>
      <c r="P2885" s="15">
        <f t="shared" si="227"/>
        <v>0</v>
      </c>
      <c r="Q2885" s="15">
        <f>COUNTIFS($G:$G,$G2885)</f>
        <v>4</v>
      </c>
      <c r="R2885" s="16">
        <f t="shared" si="228"/>
        <v>0</v>
      </c>
      <c r="S2885" s="15" t="str">
        <f t="shared" si="229"/>
        <v>no 0% progess</v>
      </c>
      <c r="T2885" s="9">
        <v>0</v>
      </c>
      <c r="U2885" s="9">
        <v>7</v>
      </c>
      <c r="V2885" s="9">
        <v>13</v>
      </c>
      <c r="W2885" s="9">
        <v>0</v>
      </c>
      <c r="X2885" s="9">
        <v>0</v>
      </c>
      <c r="Y2885" s="9">
        <v>5</v>
      </c>
      <c r="Z2885" s="9"/>
      <c r="AA2885" s="9">
        <v>0</v>
      </c>
      <c r="AB2885" s="9"/>
      <c r="AC2885" s="9">
        <v>15385</v>
      </c>
      <c r="AD2885" s="9" t="s">
        <v>10320</v>
      </c>
      <c r="AE2885" s="9" t="s">
        <v>10310</v>
      </c>
      <c r="AF2885" s="9">
        <v>32</v>
      </c>
      <c r="AG2885" s="9"/>
      <c r="AH2885" s="9" t="s">
        <v>10321</v>
      </c>
      <c r="AI2885" s="9"/>
      <c r="AJ2885" s="9"/>
    </row>
    <row r="2886" spans="1:36" x14ac:dyDescent="0.35">
      <c r="A2886" s="9" t="s">
        <v>3086</v>
      </c>
      <c r="B2886" s="9" t="s">
        <v>35</v>
      </c>
      <c r="C2886" s="9" t="s">
        <v>14504</v>
      </c>
      <c r="D2886" s="9" t="s">
        <v>29</v>
      </c>
      <c r="E2886" s="9" t="s">
        <v>10322</v>
      </c>
      <c r="F2886" s="9" t="str">
        <f>_xlfn.XLOOKUP(E2886,Total_Enrolled!C:C,Total_Enrolled!C:C)</f>
        <v>2025em1200102@bitspilani-digital.edu.in</v>
      </c>
      <c r="G2886" s="9" t="s">
        <v>10323</v>
      </c>
      <c r="H2886" s="9" t="s">
        <v>14516</v>
      </c>
      <c r="I2886" s="9" t="s">
        <v>10324</v>
      </c>
      <c r="J2886" s="9" t="b">
        <v>1</v>
      </c>
      <c r="K2886" s="9">
        <v>72</v>
      </c>
      <c r="L2886" s="9">
        <f>_xlfn.XLOOKUP(B2886,Courses!A:A,Courses!H:H)</f>
        <v>68</v>
      </c>
      <c r="M2886" s="14">
        <f t="shared" si="225"/>
        <v>1.0588235294117647</v>
      </c>
      <c r="N2886" s="14" t="str">
        <f t="shared" si="226"/>
        <v>Active</v>
      </c>
      <c r="O2886" s="14" t="str" cm="1">
        <f t="array" ref="O2886">_xlfn.IFS(M2886=0,"0",
M2886&lt;=10%,"0-10",
TRUE,"&gt;10"
)&amp;" "&amp;"% progress"</f>
        <v>&gt;10 % progress</v>
      </c>
      <c r="P2886" s="15">
        <f t="shared" si="227"/>
        <v>0</v>
      </c>
      <c r="Q2886" s="15">
        <f>COUNTIFS($G:$G,$G2886)</f>
        <v>4</v>
      </c>
      <c r="R2886" s="16">
        <f t="shared" si="228"/>
        <v>0</v>
      </c>
      <c r="S2886" s="15" t="str">
        <f t="shared" si="229"/>
        <v>no 0% progess</v>
      </c>
      <c r="T2886" s="9">
        <v>0</v>
      </c>
      <c r="U2886" s="9">
        <v>9</v>
      </c>
      <c r="V2886" s="9">
        <v>12</v>
      </c>
      <c r="W2886" s="9">
        <v>0</v>
      </c>
      <c r="X2886" s="9">
        <v>0</v>
      </c>
      <c r="Y2886" s="9">
        <v>0</v>
      </c>
      <c r="Z2886" s="9"/>
      <c r="AA2886" s="9">
        <v>0</v>
      </c>
      <c r="AB2886" s="9"/>
      <c r="AC2886" s="9">
        <v>73414</v>
      </c>
      <c r="AD2886" s="9" t="s">
        <v>10326</v>
      </c>
      <c r="AE2886" s="9" t="s">
        <v>10325</v>
      </c>
      <c r="AF2886" s="9">
        <v>48</v>
      </c>
      <c r="AG2886" s="9"/>
      <c r="AH2886" s="9" t="s">
        <v>10327</v>
      </c>
      <c r="AI2886" s="9"/>
      <c r="AJ2886" s="9"/>
    </row>
    <row r="2887" spans="1:36" x14ac:dyDescent="0.35">
      <c r="A2887" s="9" t="s">
        <v>3091</v>
      </c>
      <c r="B2887" s="9" t="s">
        <v>3092</v>
      </c>
      <c r="C2887" s="9" t="s">
        <v>14504</v>
      </c>
      <c r="D2887" s="9" t="s">
        <v>29</v>
      </c>
      <c r="E2887" s="9" t="s">
        <v>10322</v>
      </c>
      <c r="F2887" s="9" t="str">
        <f>_xlfn.XLOOKUP(E2887,Total_Enrolled!C:C,Total_Enrolled!C:C)</f>
        <v>2025em1200102@bitspilani-digital.edu.in</v>
      </c>
      <c r="G2887" s="9" t="s">
        <v>10323</v>
      </c>
      <c r="H2887" s="9" t="s">
        <v>14516</v>
      </c>
      <c r="I2887" s="9" t="s">
        <v>10324</v>
      </c>
      <c r="J2887" s="9" t="b">
        <v>1</v>
      </c>
      <c r="K2887" s="9">
        <v>37</v>
      </c>
      <c r="L2887" s="9">
        <f>_xlfn.XLOOKUP(B2887,Courses!A:A,Courses!H:H)</f>
        <v>36</v>
      </c>
      <c r="M2887" s="14">
        <f t="shared" si="225"/>
        <v>1.0277777777777777</v>
      </c>
      <c r="N2887" s="14" t="str">
        <f t="shared" si="226"/>
        <v>Active</v>
      </c>
      <c r="O2887" s="14" t="str" cm="1">
        <f t="array" ref="O2887">_xlfn.IFS(M2887=0,"0",
M2887&lt;=10%,"0-10",
TRUE,"&gt;10"
)&amp;" "&amp;"% progress"</f>
        <v>&gt;10 % progress</v>
      </c>
      <c r="P2887" s="15">
        <f t="shared" si="227"/>
        <v>0</v>
      </c>
      <c r="Q2887" s="15">
        <f>COUNTIFS($G:$G,$G2887)</f>
        <v>4</v>
      </c>
      <c r="R2887" s="16">
        <f t="shared" si="228"/>
        <v>0</v>
      </c>
      <c r="S2887" s="15" t="str">
        <f t="shared" si="229"/>
        <v>no 0% progess</v>
      </c>
      <c r="T2887" s="9">
        <v>0</v>
      </c>
      <c r="U2887" s="9">
        <v>5</v>
      </c>
      <c r="V2887" s="9">
        <v>8</v>
      </c>
      <c r="W2887" s="9">
        <v>0</v>
      </c>
      <c r="X2887" s="9">
        <v>0</v>
      </c>
      <c r="Y2887" s="9">
        <v>0</v>
      </c>
      <c r="Z2887" s="9"/>
      <c r="AA2887" s="9">
        <v>0</v>
      </c>
      <c r="AB2887" s="9"/>
      <c r="AC2887" s="9">
        <v>22693</v>
      </c>
      <c r="AD2887" s="9" t="s">
        <v>10328</v>
      </c>
      <c r="AE2887" s="9" t="s">
        <v>10325</v>
      </c>
      <c r="AF2887" s="9">
        <v>48</v>
      </c>
      <c r="AG2887" s="9"/>
      <c r="AH2887" s="9" t="s">
        <v>10329</v>
      </c>
      <c r="AI2887" s="9" t="s">
        <v>10330</v>
      </c>
      <c r="AJ2887" s="9" t="s">
        <v>10331</v>
      </c>
    </row>
    <row r="2888" spans="1:36" x14ac:dyDescent="0.35">
      <c r="A2888" s="9" t="s">
        <v>3095</v>
      </c>
      <c r="B2888" s="9" t="s">
        <v>38</v>
      </c>
      <c r="C2888" s="9" t="s">
        <v>14504</v>
      </c>
      <c r="D2888" s="9" t="s">
        <v>29</v>
      </c>
      <c r="E2888" s="9" t="s">
        <v>10322</v>
      </c>
      <c r="F2888" s="9" t="str">
        <f>_xlfn.XLOOKUP(E2888,Total_Enrolled!C:C,Total_Enrolled!C:C)</f>
        <v>2025em1200102@bitspilani-digital.edu.in</v>
      </c>
      <c r="G2888" s="9" t="s">
        <v>10323</v>
      </c>
      <c r="H2888" s="9" t="s">
        <v>14516</v>
      </c>
      <c r="I2888" s="9" t="s">
        <v>10324</v>
      </c>
      <c r="J2888" s="9" t="b">
        <v>1</v>
      </c>
      <c r="K2888" s="9">
        <v>16</v>
      </c>
      <c r="L2888" s="9">
        <f>_xlfn.XLOOKUP(B2888,Courses!A:A,Courses!H:H)</f>
        <v>42</v>
      </c>
      <c r="M2888" s="14">
        <f t="shared" si="225"/>
        <v>0.38095238095238093</v>
      </c>
      <c r="N2888" s="14" t="str">
        <f t="shared" si="226"/>
        <v>Active</v>
      </c>
      <c r="O2888" s="14" t="str" cm="1">
        <f t="array" ref="O2888">_xlfn.IFS(M2888=0,"0",
M2888&lt;=10%,"0-10",
TRUE,"&gt;10"
)&amp;" "&amp;"% progress"</f>
        <v>&gt;10 % progress</v>
      </c>
      <c r="P2888" s="15">
        <f t="shared" si="227"/>
        <v>0</v>
      </c>
      <c r="Q2888" s="15">
        <f>COUNTIFS($G:$G,$G2888)</f>
        <v>4</v>
      </c>
      <c r="R2888" s="16">
        <f t="shared" si="228"/>
        <v>0</v>
      </c>
      <c r="S2888" s="15" t="str">
        <f t="shared" si="229"/>
        <v>no 0% progess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/>
      <c r="AA2888" s="9">
        <v>0</v>
      </c>
      <c r="AB2888" s="9"/>
      <c r="AC2888" s="9">
        <v>3064</v>
      </c>
      <c r="AD2888" s="9" t="s">
        <v>10332</v>
      </c>
      <c r="AE2888" s="9" t="s">
        <v>10325</v>
      </c>
      <c r="AF2888" s="9">
        <v>48</v>
      </c>
      <c r="AG2888" s="9"/>
      <c r="AH2888" s="9"/>
      <c r="AI2888" s="9" t="s">
        <v>10333</v>
      </c>
      <c r="AJ2888" s="9" t="s">
        <v>10334</v>
      </c>
    </row>
    <row r="2889" spans="1:36" x14ac:dyDescent="0.35">
      <c r="A2889" s="9" t="s">
        <v>3089</v>
      </c>
      <c r="B2889" s="9" t="s">
        <v>36</v>
      </c>
      <c r="C2889" s="9" t="s">
        <v>14504</v>
      </c>
      <c r="D2889" s="9" t="s">
        <v>29</v>
      </c>
      <c r="E2889" s="9" t="s">
        <v>10322</v>
      </c>
      <c r="F2889" s="9" t="str">
        <f>_xlfn.XLOOKUP(E2889,Total_Enrolled!C:C,Total_Enrolled!C:C)</f>
        <v>2025em1200102@bitspilani-digital.edu.in</v>
      </c>
      <c r="G2889" s="9" t="s">
        <v>10323</v>
      </c>
      <c r="H2889" s="9" t="s">
        <v>14516</v>
      </c>
      <c r="I2889" s="9" t="s">
        <v>10324</v>
      </c>
      <c r="J2889" s="9" t="b">
        <v>1</v>
      </c>
      <c r="K2889" s="9">
        <v>79</v>
      </c>
      <c r="L2889" s="9">
        <f>_xlfn.XLOOKUP(B2889,Courses!A:A,Courses!H:H)</f>
        <v>85</v>
      </c>
      <c r="M2889" s="14">
        <f t="shared" si="225"/>
        <v>0.92941176470588238</v>
      </c>
      <c r="N2889" s="14" t="str">
        <f t="shared" si="226"/>
        <v>Active</v>
      </c>
      <c r="O2889" s="14" t="str" cm="1">
        <f t="array" ref="O2889">_xlfn.IFS(M2889=0,"0",
M2889&lt;=10%,"0-10",
TRUE,"&gt;10"
)&amp;" "&amp;"% progress"</f>
        <v>&gt;10 % progress</v>
      </c>
      <c r="P2889" s="15">
        <f t="shared" si="227"/>
        <v>0</v>
      </c>
      <c r="Q2889" s="15">
        <f>COUNTIFS($G:$G,$G2889)</f>
        <v>4</v>
      </c>
      <c r="R2889" s="16">
        <f t="shared" si="228"/>
        <v>0</v>
      </c>
      <c r="S2889" s="15" t="str">
        <f t="shared" si="229"/>
        <v>no 0% progess</v>
      </c>
      <c r="T2889" s="9">
        <v>0</v>
      </c>
      <c r="U2889" s="9">
        <v>10</v>
      </c>
      <c r="V2889" s="9">
        <v>17</v>
      </c>
      <c r="W2889" s="9">
        <v>0</v>
      </c>
      <c r="X2889" s="9">
        <v>0</v>
      </c>
      <c r="Y2889" s="9">
        <v>0</v>
      </c>
      <c r="Z2889" s="9"/>
      <c r="AA2889" s="9">
        <v>0</v>
      </c>
      <c r="AB2889" s="9"/>
      <c r="AC2889" s="9">
        <v>45370</v>
      </c>
      <c r="AD2889" s="9" t="s">
        <v>10335</v>
      </c>
      <c r="AE2889" s="9" t="s">
        <v>10325</v>
      </c>
      <c r="AF2889" s="9">
        <v>48</v>
      </c>
      <c r="AG2889" s="9"/>
      <c r="AH2889" s="9" t="s">
        <v>10336</v>
      </c>
      <c r="AI2889" s="9"/>
      <c r="AJ2889" s="9"/>
    </row>
    <row r="2890" spans="1:36" x14ac:dyDescent="0.35">
      <c r="A2890" s="9" t="s">
        <v>3089</v>
      </c>
      <c r="B2890" s="9" t="s">
        <v>36</v>
      </c>
      <c r="C2890" s="9" t="s">
        <v>14504</v>
      </c>
      <c r="D2890" s="9" t="s">
        <v>29</v>
      </c>
      <c r="E2890" s="9" t="s">
        <v>10337</v>
      </c>
      <c r="F2890" s="9" t="str">
        <f>_xlfn.XLOOKUP(E2890,Total_Enrolled!C:C,Total_Enrolled!C:C)</f>
        <v>2025em1200103@bitspilani-digital.edu.in</v>
      </c>
      <c r="G2890" s="9" t="s">
        <v>10338</v>
      </c>
      <c r="H2890" s="9" t="s">
        <v>14516</v>
      </c>
      <c r="I2890" s="9" t="s">
        <v>10339</v>
      </c>
      <c r="J2890" s="9" t="b">
        <v>1</v>
      </c>
      <c r="K2890" s="9">
        <v>17</v>
      </c>
      <c r="L2890" s="9">
        <f>_xlfn.XLOOKUP(B2890,Courses!A:A,Courses!H:H)</f>
        <v>85</v>
      </c>
      <c r="M2890" s="14">
        <f t="shared" si="225"/>
        <v>0.2</v>
      </c>
      <c r="N2890" s="14" t="str">
        <f t="shared" si="226"/>
        <v>Active</v>
      </c>
      <c r="O2890" s="14" t="str" cm="1">
        <f t="array" ref="O2890">_xlfn.IFS(M2890=0,"0",
M2890&lt;=10%,"0-10",
TRUE,"&gt;10"
)&amp;" "&amp;"% progress"</f>
        <v>&gt;10 % progress</v>
      </c>
      <c r="P2890" s="15">
        <f t="shared" si="227"/>
        <v>0</v>
      </c>
      <c r="Q2890" s="15">
        <f>COUNTIFS($G:$G,$G2890)</f>
        <v>4</v>
      </c>
      <c r="R2890" s="16">
        <f t="shared" si="228"/>
        <v>0</v>
      </c>
      <c r="S2890" s="15" t="str">
        <f t="shared" si="229"/>
        <v>no 0% progess</v>
      </c>
      <c r="T2890" s="9">
        <v>0</v>
      </c>
      <c r="U2890" s="9">
        <v>4</v>
      </c>
      <c r="V2890" s="9">
        <v>8</v>
      </c>
      <c r="W2890" s="9">
        <v>0</v>
      </c>
      <c r="X2890" s="9">
        <v>0</v>
      </c>
      <c r="Y2890" s="9">
        <v>16</v>
      </c>
      <c r="Z2890" s="9"/>
      <c r="AA2890" s="9">
        <v>0</v>
      </c>
      <c r="AB2890" s="9"/>
      <c r="AC2890" s="9">
        <v>22493</v>
      </c>
      <c r="AD2890" s="9" t="s">
        <v>10340</v>
      </c>
      <c r="AE2890" s="9" t="s">
        <v>10341</v>
      </c>
      <c r="AF2890" s="9">
        <v>20</v>
      </c>
      <c r="AG2890" s="9"/>
      <c r="AH2890" s="9" t="s">
        <v>10342</v>
      </c>
      <c r="AI2890" s="9"/>
      <c r="AJ2890" s="9"/>
    </row>
    <row r="2891" spans="1:36" x14ac:dyDescent="0.35">
      <c r="A2891" s="9" t="s">
        <v>3095</v>
      </c>
      <c r="B2891" s="9" t="s">
        <v>38</v>
      </c>
      <c r="C2891" s="9" t="s">
        <v>14504</v>
      </c>
      <c r="D2891" s="9" t="s">
        <v>29</v>
      </c>
      <c r="E2891" s="9" t="s">
        <v>10337</v>
      </c>
      <c r="F2891" s="9" t="str">
        <f>_xlfn.XLOOKUP(E2891,Total_Enrolled!C:C,Total_Enrolled!C:C)</f>
        <v>2025em1200103@bitspilani-digital.edu.in</v>
      </c>
      <c r="G2891" s="9" t="s">
        <v>10338</v>
      </c>
      <c r="H2891" s="9" t="s">
        <v>14516</v>
      </c>
      <c r="I2891" s="9" t="s">
        <v>10339</v>
      </c>
      <c r="J2891" s="9" t="b">
        <v>1</v>
      </c>
      <c r="K2891" s="9">
        <v>9</v>
      </c>
      <c r="L2891" s="9">
        <f>_xlfn.XLOOKUP(B2891,Courses!A:A,Courses!H:H)</f>
        <v>42</v>
      </c>
      <c r="M2891" s="14">
        <f t="shared" si="225"/>
        <v>0.21428571428571427</v>
      </c>
      <c r="N2891" s="14" t="str">
        <f t="shared" si="226"/>
        <v>Active</v>
      </c>
      <c r="O2891" s="14" t="str" cm="1">
        <f t="array" ref="O2891">_xlfn.IFS(M2891=0,"0",
M2891&lt;=10%,"0-10",
TRUE,"&gt;10"
)&amp;" "&amp;"% progress"</f>
        <v>&gt;10 % progress</v>
      </c>
      <c r="P2891" s="15">
        <f t="shared" si="227"/>
        <v>0</v>
      </c>
      <c r="Q2891" s="15">
        <f>COUNTIFS($G:$G,$G2891)</f>
        <v>4</v>
      </c>
      <c r="R2891" s="16">
        <f t="shared" si="228"/>
        <v>0</v>
      </c>
      <c r="S2891" s="15" t="str">
        <f t="shared" si="229"/>
        <v>no 0% progess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11</v>
      </c>
      <c r="Z2891" s="9"/>
      <c r="AA2891" s="9">
        <v>0</v>
      </c>
      <c r="AB2891" s="9"/>
      <c r="AC2891" s="9">
        <v>16572</v>
      </c>
      <c r="AD2891" s="9" t="s">
        <v>10343</v>
      </c>
      <c r="AE2891" s="9" t="s">
        <v>10341</v>
      </c>
      <c r="AF2891" s="9">
        <v>20</v>
      </c>
      <c r="AG2891" s="9"/>
      <c r="AH2891" s="9"/>
      <c r="AI2891" s="9" t="s">
        <v>10344</v>
      </c>
      <c r="AJ2891" s="9" t="s">
        <v>10345</v>
      </c>
    </row>
    <row r="2892" spans="1:36" x14ac:dyDescent="0.35">
      <c r="A2892" s="9" t="s">
        <v>3091</v>
      </c>
      <c r="B2892" s="9" t="s">
        <v>3092</v>
      </c>
      <c r="C2892" s="9" t="s">
        <v>14504</v>
      </c>
      <c r="D2892" s="9" t="s">
        <v>29</v>
      </c>
      <c r="E2892" s="9" t="s">
        <v>10337</v>
      </c>
      <c r="F2892" s="9" t="str">
        <f>_xlfn.XLOOKUP(E2892,Total_Enrolled!C:C,Total_Enrolled!C:C)</f>
        <v>2025em1200103@bitspilani-digital.edu.in</v>
      </c>
      <c r="G2892" s="9" t="s">
        <v>10338</v>
      </c>
      <c r="H2892" s="9" t="s">
        <v>14516</v>
      </c>
      <c r="I2892" s="9" t="s">
        <v>10339</v>
      </c>
      <c r="J2892" s="9" t="b">
        <v>1</v>
      </c>
      <c r="K2892" s="9">
        <v>23</v>
      </c>
      <c r="L2892" s="9">
        <f>_xlfn.XLOOKUP(B2892,Courses!A:A,Courses!H:H)</f>
        <v>36</v>
      </c>
      <c r="M2892" s="14">
        <f t="shared" si="225"/>
        <v>0.63888888888888884</v>
      </c>
      <c r="N2892" s="14" t="str">
        <f t="shared" si="226"/>
        <v>Active</v>
      </c>
      <c r="O2892" s="14" t="str" cm="1">
        <f t="array" ref="O2892">_xlfn.IFS(M2892=0,"0",
M2892&lt;=10%,"0-10",
TRUE,"&gt;10"
)&amp;" "&amp;"% progress"</f>
        <v>&gt;10 % progress</v>
      </c>
      <c r="P2892" s="15">
        <f t="shared" si="227"/>
        <v>0</v>
      </c>
      <c r="Q2892" s="15">
        <f>COUNTIFS($G:$G,$G2892)</f>
        <v>4</v>
      </c>
      <c r="R2892" s="16">
        <f t="shared" si="228"/>
        <v>0</v>
      </c>
      <c r="S2892" s="15" t="str">
        <f t="shared" si="229"/>
        <v>no 0% progess</v>
      </c>
      <c r="T2892" s="9">
        <v>0</v>
      </c>
      <c r="U2892" s="9">
        <v>2</v>
      </c>
      <c r="V2892" s="9">
        <v>3</v>
      </c>
      <c r="W2892" s="9">
        <v>1</v>
      </c>
      <c r="X2892" s="9">
        <v>0</v>
      </c>
      <c r="Y2892" s="9">
        <v>10</v>
      </c>
      <c r="Z2892" s="9" t="s">
        <v>10346</v>
      </c>
      <c r="AA2892" s="9">
        <v>0</v>
      </c>
      <c r="AB2892" s="9"/>
      <c r="AC2892" s="9">
        <v>36661</v>
      </c>
      <c r="AD2892" s="9" t="s">
        <v>10347</v>
      </c>
      <c r="AE2892" s="9" t="s">
        <v>10341</v>
      </c>
      <c r="AF2892" s="9">
        <v>20</v>
      </c>
      <c r="AG2892" s="9"/>
      <c r="AH2892" s="9" t="s">
        <v>10348</v>
      </c>
      <c r="AI2892" s="9" t="s">
        <v>10349</v>
      </c>
      <c r="AJ2892" s="9" t="s">
        <v>10350</v>
      </c>
    </row>
    <row r="2893" spans="1:36" x14ac:dyDescent="0.35">
      <c r="A2893" s="9" t="s">
        <v>3086</v>
      </c>
      <c r="B2893" s="9" t="s">
        <v>35</v>
      </c>
      <c r="C2893" s="9" t="s">
        <v>14504</v>
      </c>
      <c r="D2893" s="9" t="s">
        <v>29</v>
      </c>
      <c r="E2893" s="9" t="s">
        <v>10337</v>
      </c>
      <c r="F2893" s="9" t="str">
        <f>_xlfn.XLOOKUP(E2893,Total_Enrolled!C:C,Total_Enrolled!C:C)</f>
        <v>2025em1200103@bitspilani-digital.edu.in</v>
      </c>
      <c r="G2893" s="9" t="s">
        <v>10338</v>
      </c>
      <c r="H2893" s="9" t="s">
        <v>14516</v>
      </c>
      <c r="I2893" s="9" t="s">
        <v>10339</v>
      </c>
      <c r="J2893" s="9" t="b">
        <v>1</v>
      </c>
      <c r="K2893" s="9">
        <v>15</v>
      </c>
      <c r="L2893" s="9">
        <f>_xlfn.XLOOKUP(B2893,Courses!A:A,Courses!H:H)</f>
        <v>68</v>
      </c>
      <c r="M2893" s="14">
        <f t="shared" si="225"/>
        <v>0.22058823529411764</v>
      </c>
      <c r="N2893" s="14" t="str">
        <f t="shared" si="226"/>
        <v>Active</v>
      </c>
      <c r="O2893" s="14" t="str" cm="1">
        <f t="array" ref="O2893">_xlfn.IFS(M2893=0,"0",
M2893&lt;=10%,"0-10",
TRUE,"&gt;10"
)&amp;" "&amp;"% progress"</f>
        <v>&gt;10 % progress</v>
      </c>
      <c r="P2893" s="15">
        <f t="shared" si="227"/>
        <v>0</v>
      </c>
      <c r="Q2893" s="15">
        <f>COUNTIFS($G:$G,$G2893)</f>
        <v>4</v>
      </c>
      <c r="R2893" s="16">
        <f t="shared" si="228"/>
        <v>0</v>
      </c>
      <c r="S2893" s="15" t="str">
        <f t="shared" si="229"/>
        <v>no 0% progess</v>
      </c>
      <c r="T2893" s="9">
        <v>0</v>
      </c>
      <c r="U2893" s="9">
        <v>2</v>
      </c>
      <c r="V2893" s="9">
        <v>3</v>
      </c>
      <c r="W2893" s="9">
        <v>0</v>
      </c>
      <c r="X2893" s="9">
        <v>0</v>
      </c>
      <c r="Y2893" s="9">
        <v>0</v>
      </c>
      <c r="Z2893" s="9"/>
      <c r="AA2893" s="9">
        <v>0</v>
      </c>
      <c r="AB2893" s="9"/>
      <c r="AC2893" s="9">
        <v>7611</v>
      </c>
      <c r="AD2893" s="9" t="s">
        <v>10351</v>
      </c>
      <c r="AE2893" s="9" t="s">
        <v>10341</v>
      </c>
      <c r="AF2893" s="9">
        <v>20</v>
      </c>
      <c r="AG2893" s="9"/>
      <c r="AH2893" s="9" t="s">
        <v>10352</v>
      </c>
      <c r="AI2893" s="9"/>
      <c r="AJ2893" s="9"/>
    </row>
    <row r="2894" spans="1:36" x14ac:dyDescent="0.35">
      <c r="A2894" s="9" t="s">
        <v>3086</v>
      </c>
      <c r="B2894" s="9" t="s">
        <v>35</v>
      </c>
      <c r="C2894" s="9" t="s">
        <v>14504</v>
      </c>
      <c r="D2894" s="9" t="s">
        <v>29</v>
      </c>
      <c r="E2894" s="9" t="s">
        <v>10353</v>
      </c>
      <c r="F2894" s="9" t="str">
        <f>_xlfn.XLOOKUP(E2894,Total_Enrolled!C:C,Total_Enrolled!C:C)</f>
        <v>2025em1200104@bitspilani-digital.edu.in</v>
      </c>
      <c r="G2894" s="9" t="s">
        <v>10354</v>
      </c>
      <c r="H2894" s="9" t="s">
        <v>14516</v>
      </c>
      <c r="I2894" s="9" t="s">
        <v>10355</v>
      </c>
      <c r="J2894" s="9" t="b">
        <v>1</v>
      </c>
      <c r="K2894" s="9">
        <v>0</v>
      </c>
      <c r="L2894" s="9">
        <f>_xlfn.XLOOKUP(B2894,Courses!A:A,Courses!H:H)</f>
        <v>68</v>
      </c>
      <c r="M2894" s="14">
        <f t="shared" si="225"/>
        <v>0</v>
      </c>
      <c r="N2894" s="14" t="str">
        <f t="shared" si="226"/>
        <v>Not Active</v>
      </c>
      <c r="O2894" s="14" t="str" cm="1">
        <f t="array" ref="O2894">_xlfn.IFS(M2894=0,"0",
M2894&lt;=10%,"0-10",
TRUE,"&gt;10"
)&amp;" "&amp;"% progress"</f>
        <v>0 % progress</v>
      </c>
      <c r="P2894" s="15">
        <f t="shared" si="227"/>
        <v>1</v>
      </c>
      <c r="Q2894" s="15">
        <f>COUNTIFS($G:$G,$G2894)</f>
        <v>4</v>
      </c>
      <c r="R2894" s="16">
        <f t="shared" si="228"/>
        <v>0.25</v>
      </c>
      <c r="S2894" s="15" t="str">
        <f t="shared" si="229"/>
        <v>no progress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/>
      <c r="AA2894" s="9">
        <v>0</v>
      </c>
      <c r="AB2894" s="9"/>
      <c r="AC2894" s="9">
        <v>0</v>
      </c>
      <c r="AD2894" s="9"/>
      <c r="AE2894" s="9"/>
      <c r="AF2894" s="9">
        <v>0</v>
      </c>
      <c r="AG2894" s="9"/>
      <c r="AH2894" s="9"/>
      <c r="AI2894" s="9"/>
      <c r="AJ2894" s="9"/>
    </row>
    <row r="2895" spans="1:36" x14ac:dyDescent="0.35">
      <c r="A2895" s="9" t="s">
        <v>3091</v>
      </c>
      <c r="B2895" s="9" t="s">
        <v>3092</v>
      </c>
      <c r="C2895" s="9" t="s">
        <v>14504</v>
      </c>
      <c r="D2895" s="9" t="s">
        <v>29</v>
      </c>
      <c r="E2895" s="9" t="s">
        <v>10353</v>
      </c>
      <c r="F2895" s="9" t="str">
        <f>_xlfn.XLOOKUP(E2895,Total_Enrolled!C:C,Total_Enrolled!C:C)</f>
        <v>2025em1200104@bitspilani-digital.edu.in</v>
      </c>
      <c r="G2895" s="9" t="s">
        <v>10354</v>
      </c>
      <c r="H2895" s="9" t="s">
        <v>14516</v>
      </c>
      <c r="I2895" s="9" t="s">
        <v>10355</v>
      </c>
      <c r="J2895" s="9" t="b">
        <v>1</v>
      </c>
      <c r="K2895" s="9">
        <v>0</v>
      </c>
      <c r="L2895" s="9">
        <f>_xlfn.XLOOKUP(B2895,Courses!A:A,Courses!H:H)</f>
        <v>36</v>
      </c>
      <c r="M2895" s="14">
        <f t="shared" si="225"/>
        <v>0</v>
      </c>
      <c r="N2895" s="14" t="str">
        <f t="shared" si="226"/>
        <v>Not Active</v>
      </c>
      <c r="O2895" s="14" t="str" cm="1">
        <f t="array" ref="O2895">_xlfn.IFS(M2895=0,"0",
M2895&lt;=10%,"0-10",
TRUE,"&gt;10"
)&amp;" "&amp;"% progress"</f>
        <v>0 % progress</v>
      </c>
      <c r="P2895" s="15">
        <f t="shared" si="227"/>
        <v>1</v>
      </c>
      <c r="Q2895" s="15">
        <f>COUNTIFS($G:$G,$G2895)</f>
        <v>4</v>
      </c>
      <c r="R2895" s="16">
        <f t="shared" si="228"/>
        <v>0.25</v>
      </c>
      <c r="S2895" s="15" t="str">
        <f t="shared" si="229"/>
        <v>no progress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/>
      <c r="AA2895" s="9">
        <v>0</v>
      </c>
      <c r="AB2895" s="9"/>
      <c r="AC2895" s="9">
        <v>0</v>
      </c>
      <c r="AD2895" s="9"/>
      <c r="AE2895" s="9"/>
      <c r="AF2895" s="9">
        <v>0</v>
      </c>
      <c r="AG2895" s="9"/>
      <c r="AH2895" s="9"/>
      <c r="AI2895" s="9"/>
      <c r="AJ2895" s="9"/>
    </row>
    <row r="2896" spans="1:36" x14ac:dyDescent="0.35">
      <c r="A2896" s="9" t="s">
        <v>3095</v>
      </c>
      <c r="B2896" s="9" t="s">
        <v>38</v>
      </c>
      <c r="C2896" s="9" t="s">
        <v>14504</v>
      </c>
      <c r="D2896" s="9" t="s">
        <v>29</v>
      </c>
      <c r="E2896" s="9" t="s">
        <v>10353</v>
      </c>
      <c r="F2896" s="9" t="str">
        <f>_xlfn.XLOOKUP(E2896,Total_Enrolled!C:C,Total_Enrolled!C:C)</f>
        <v>2025em1200104@bitspilani-digital.edu.in</v>
      </c>
      <c r="G2896" s="9" t="s">
        <v>10354</v>
      </c>
      <c r="H2896" s="9" t="s">
        <v>14516</v>
      </c>
      <c r="I2896" s="9" t="s">
        <v>10355</v>
      </c>
      <c r="J2896" s="9" t="b">
        <v>1</v>
      </c>
      <c r="K2896" s="9">
        <v>0</v>
      </c>
      <c r="L2896" s="9">
        <f>_xlfn.XLOOKUP(B2896,Courses!A:A,Courses!H:H)</f>
        <v>42</v>
      </c>
      <c r="M2896" s="14">
        <f t="shared" si="225"/>
        <v>0</v>
      </c>
      <c r="N2896" s="14" t="str">
        <f t="shared" si="226"/>
        <v>Not Active</v>
      </c>
      <c r="O2896" s="14" t="str" cm="1">
        <f t="array" ref="O2896">_xlfn.IFS(M2896=0,"0",
M2896&lt;=10%,"0-10",
TRUE,"&gt;10"
)&amp;" "&amp;"% progress"</f>
        <v>0 % progress</v>
      </c>
      <c r="P2896" s="15">
        <f t="shared" si="227"/>
        <v>1</v>
      </c>
      <c r="Q2896" s="15">
        <f>COUNTIFS($G:$G,$G2896)</f>
        <v>4</v>
      </c>
      <c r="R2896" s="16">
        <f t="shared" si="228"/>
        <v>0.25</v>
      </c>
      <c r="S2896" s="15" t="str">
        <f t="shared" si="229"/>
        <v>no progress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/>
      <c r="AA2896" s="9">
        <v>0</v>
      </c>
      <c r="AB2896" s="9"/>
      <c r="AC2896" s="9">
        <v>0</v>
      </c>
      <c r="AD2896" s="9"/>
      <c r="AE2896" s="9"/>
      <c r="AF2896" s="9">
        <v>0</v>
      </c>
      <c r="AG2896" s="9"/>
      <c r="AH2896" s="9"/>
      <c r="AI2896" s="9"/>
      <c r="AJ2896" s="9"/>
    </row>
    <row r="2897" spans="1:36" x14ac:dyDescent="0.35">
      <c r="A2897" s="9" t="s">
        <v>3089</v>
      </c>
      <c r="B2897" s="9" t="s">
        <v>36</v>
      </c>
      <c r="C2897" s="9" t="s">
        <v>14504</v>
      </c>
      <c r="D2897" s="9" t="s">
        <v>29</v>
      </c>
      <c r="E2897" s="9" t="s">
        <v>10353</v>
      </c>
      <c r="F2897" s="9" t="str">
        <f>_xlfn.XLOOKUP(E2897,Total_Enrolled!C:C,Total_Enrolled!C:C)</f>
        <v>2025em1200104@bitspilani-digital.edu.in</v>
      </c>
      <c r="G2897" s="9" t="s">
        <v>10354</v>
      </c>
      <c r="H2897" s="9" t="s">
        <v>14516</v>
      </c>
      <c r="I2897" s="9" t="s">
        <v>10355</v>
      </c>
      <c r="J2897" s="9" t="b">
        <v>1</v>
      </c>
      <c r="K2897" s="9">
        <v>0</v>
      </c>
      <c r="L2897" s="9">
        <f>_xlfn.XLOOKUP(B2897,Courses!A:A,Courses!H:H)</f>
        <v>85</v>
      </c>
      <c r="M2897" s="14">
        <f t="shared" si="225"/>
        <v>0</v>
      </c>
      <c r="N2897" s="14" t="str">
        <f t="shared" si="226"/>
        <v>Not Active</v>
      </c>
      <c r="O2897" s="14" t="str" cm="1">
        <f t="array" ref="O2897">_xlfn.IFS(M2897=0,"0",
M2897&lt;=10%,"0-10",
TRUE,"&gt;10"
)&amp;" "&amp;"% progress"</f>
        <v>0 % progress</v>
      </c>
      <c r="P2897" s="15">
        <f t="shared" si="227"/>
        <v>1</v>
      </c>
      <c r="Q2897" s="15">
        <f>COUNTIFS($G:$G,$G2897)</f>
        <v>4</v>
      </c>
      <c r="R2897" s="16">
        <f t="shared" si="228"/>
        <v>0.25</v>
      </c>
      <c r="S2897" s="15" t="str">
        <f t="shared" si="229"/>
        <v>no progress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/>
      <c r="AA2897" s="9">
        <v>0</v>
      </c>
      <c r="AB2897" s="9"/>
      <c r="AC2897" s="9">
        <v>0</v>
      </c>
      <c r="AD2897" s="9"/>
      <c r="AE2897" s="9"/>
      <c r="AF2897" s="9">
        <v>0</v>
      </c>
      <c r="AG2897" s="9"/>
      <c r="AH2897" s="9"/>
      <c r="AI2897" s="9"/>
      <c r="AJ2897" s="9"/>
    </row>
    <row r="2898" spans="1:36" x14ac:dyDescent="0.35">
      <c r="A2898" s="9" t="s">
        <v>3089</v>
      </c>
      <c r="B2898" s="9" t="s">
        <v>36</v>
      </c>
      <c r="C2898" s="9" t="s">
        <v>14504</v>
      </c>
      <c r="D2898" s="9" t="s">
        <v>29</v>
      </c>
      <c r="E2898" s="9" t="s">
        <v>10356</v>
      </c>
      <c r="F2898" s="9" t="str">
        <f>_xlfn.XLOOKUP(E2898,Total_Enrolled!C:C,Total_Enrolled!C:C)</f>
        <v>2025em1200105@bitspilani-digital.edu.in</v>
      </c>
      <c r="G2898" s="9" t="s">
        <v>10357</v>
      </c>
      <c r="H2898" s="9" t="s">
        <v>14516</v>
      </c>
      <c r="I2898" s="9" t="s">
        <v>10358</v>
      </c>
      <c r="J2898" s="9" t="b">
        <v>1</v>
      </c>
      <c r="K2898" s="9">
        <v>61</v>
      </c>
      <c r="L2898" s="9">
        <f>_xlfn.XLOOKUP(B2898,Courses!A:A,Courses!H:H)</f>
        <v>85</v>
      </c>
      <c r="M2898" s="14">
        <f t="shared" si="225"/>
        <v>0.71764705882352942</v>
      </c>
      <c r="N2898" s="14" t="str">
        <f t="shared" si="226"/>
        <v>Active</v>
      </c>
      <c r="O2898" s="14" t="str" cm="1">
        <f t="array" ref="O2898">_xlfn.IFS(M2898=0,"0",
M2898&lt;=10%,"0-10",
TRUE,"&gt;10"
)&amp;" "&amp;"% progress"</f>
        <v>&gt;10 % progress</v>
      </c>
      <c r="P2898" s="15">
        <f t="shared" si="227"/>
        <v>0</v>
      </c>
      <c r="Q2898" s="15">
        <f>COUNTIFS($G:$G,$G2898)</f>
        <v>4</v>
      </c>
      <c r="R2898" s="16">
        <f t="shared" si="228"/>
        <v>0</v>
      </c>
      <c r="S2898" s="15" t="str">
        <f t="shared" si="229"/>
        <v>no 0% progess</v>
      </c>
      <c r="T2898" s="9">
        <v>0</v>
      </c>
      <c r="U2898" s="9">
        <v>8</v>
      </c>
      <c r="V2898" s="9">
        <v>9</v>
      </c>
      <c r="W2898" s="9">
        <v>0</v>
      </c>
      <c r="X2898" s="9">
        <v>0</v>
      </c>
      <c r="Y2898" s="9">
        <v>0</v>
      </c>
      <c r="Z2898" s="9"/>
      <c r="AA2898" s="9">
        <v>0</v>
      </c>
      <c r="AB2898" s="9"/>
      <c r="AC2898" s="9">
        <v>68808</v>
      </c>
      <c r="AD2898" s="9" t="s">
        <v>10359</v>
      </c>
      <c r="AE2898" s="9" t="s">
        <v>10360</v>
      </c>
      <c r="AF2898" s="9">
        <v>31</v>
      </c>
      <c r="AG2898" s="9"/>
      <c r="AH2898" s="9" t="s">
        <v>10361</v>
      </c>
      <c r="AI2898" s="9"/>
      <c r="AJ2898" s="9"/>
    </row>
    <row r="2899" spans="1:36" x14ac:dyDescent="0.35">
      <c r="A2899" s="9" t="s">
        <v>3095</v>
      </c>
      <c r="B2899" s="9" t="s">
        <v>38</v>
      </c>
      <c r="C2899" s="9" t="s">
        <v>14504</v>
      </c>
      <c r="D2899" s="9" t="s">
        <v>29</v>
      </c>
      <c r="E2899" s="9" t="s">
        <v>10356</v>
      </c>
      <c r="F2899" s="9" t="str">
        <f>_xlfn.XLOOKUP(E2899,Total_Enrolled!C:C,Total_Enrolled!C:C)</f>
        <v>2025em1200105@bitspilani-digital.edu.in</v>
      </c>
      <c r="G2899" s="9" t="s">
        <v>10357</v>
      </c>
      <c r="H2899" s="9" t="s">
        <v>14516</v>
      </c>
      <c r="I2899" s="9" t="s">
        <v>10358</v>
      </c>
      <c r="J2899" s="9" t="b">
        <v>1</v>
      </c>
      <c r="K2899" s="9">
        <v>11</v>
      </c>
      <c r="L2899" s="9">
        <f>_xlfn.XLOOKUP(B2899,Courses!A:A,Courses!H:H)</f>
        <v>42</v>
      </c>
      <c r="M2899" s="14">
        <f t="shared" si="225"/>
        <v>0.26190476190476192</v>
      </c>
      <c r="N2899" s="14" t="str">
        <f t="shared" si="226"/>
        <v>Active</v>
      </c>
      <c r="O2899" s="14" t="str" cm="1">
        <f t="array" ref="O2899">_xlfn.IFS(M2899=0,"0",
M2899&lt;=10%,"0-10",
TRUE,"&gt;10"
)&amp;" "&amp;"% progress"</f>
        <v>&gt;10 % progress</v>
      </c>
      <c r="P2899" s="15">
        <f t="shared" si="227"/>
        <v>0</v>
      </c>
      <c r="Q2899" s="15">
        <f>COUNTIFS($G:$G,$G2899)</f>
        <v>4</v>
      </c>
      <c r="R2899" s="16">
        <f t="shared" si="228"/>
        <v>0</v>
      </c>
      <c r="S2899" s="15" t="str">
        <f t="shared" si="229"/>
        <v>no 0% progess</v>
      </c>
      <c r="T2899" s="9">
        <v>0</v>
      </c>
      <c r="U2899" s="9">
        <v>0</v>
      </c>
      <c r="V2899" s="9">
        <v>0</v>
      </c>
      <c r="W2899" s="9">
        <v>2</v>
      </c>
      <c r="X2899" s="9">
        <v>0</v>
      </c>
      <c r="Y2899" s="9">
        <v>6</v>
      </c>
      <c r="Z2899" s="9" t="s">
        <v>10362</v>
      </c>
      <c r="AA2899" s="9">
        <v>0</v>
      </c>
      <c r="AB2899" s="9"/>
      <c r="AC2899" s="9">
        <v>4845</v>
      </c>
      <c r="AD2899" s="9" t="s">
        <v>10363</v>
      </c>
      <c r="AE2899" s="9" t="s">
        <v>10360</v>
      </c>
      <c r="AF2899" s="9">
        <v>31</v>
      </c>
      <c r="AG2899" s="9"/>
      <c r="AH2899" s="9"/>
      <c r="AI2899" s="9" t="s">
        <v>10364</v>
      </c>
      <c r="AJ2899" s="9" t="s">
        <v>10365</v>
      </c>
    </row>
    <row r="2900" spans="1:36" x14ac:dyDescent="0.35">
      <c r="A2900" s="9" t="s">
        <v>3091</v>
      </c>
      <c r="B2900" s="9" t="s">
        <v>3092</v>
      </c>
      <c r="C2900" s="9" t="s">
        <v>14504</v>
      </c>
      <c r="D2900" s="9" t="s">
        <v>29</v>
      </c>
      <c r="E2900" s="9" t="s">
        <v>10356</v>
      </c>
      <c r="F2900" s="9" t="str">
        <f>_xlfn.XLOOKUP(E2900,Total_Enrolled!C:C,Total_Enrolled!C:C)</f>
        <v>2025em1200105@bitspilani-digital.edu.in</v>
      </c>
      <c r="G2900" s="9" t="s">
        <v>10357</v>
      </c>
      <c r="H2900" s="9" t="s">
        <v>14516</v>
      </c>
      <c r="I2900" s="9" t="s">
        <v>10358</v>
      </c>
      <c r="J2900" s="9" t="b">
        <v>1</v>
      </c>
      <c r="K2900" s="9">
        <v>35</v>
      </c>
      <c r="L2900" s="9">
        <f>_xlfn.XLOOKUP(B2900,Courses!A:A,Courses!H:H)</f>
        <v>36</v>
      </c>
      <c r="M2900" s="14">
        <f t="shared" si="225"/>
        <v>0.97222222222222221</v>
      </c>
      <c r="N2900" s="14" t="str">
        <f t="shared" si="226"/>
        <v>Active</v>
      </c>
      <c r="O2900" s="14" t="str" cm="1">
        <f t="array" ref="O2900">_xlfn.IFS(M2900=0,"0",
M2900&lt;=10%,"0-10",
TRUE,"&gt;10"
)&amp;" "&amp;"% progress"</f>
        <v>&gt;10 % progress</v>
      </c>
      <c r="P2900" s="15">
        <f t="shared" si="227"/>
        <v>0</v>
      </c>
      <c r="Q2900" s="15">
        <f>COUNTIFS($G:$G,$G2900)</f>
        <v>4</v>
      </c>
      <c r="R2900" s="16">
        <f t="shared" si="228"/>
        <v>0</v>
      </c>
      <c r="S2900" s="15" t="str">
        <f t="shared" si="229"/>
        <v>no 0% progess</v>
      </c>
      <c r="T2900" s="9">
        <v>0</v>
      </c>
      <c r="U2900" s="9">
        <v>4</v>
      </c>
      <c r="V2900" s="9">
        <v>6</v>
      </c>
      <c r="W2900" s="9">
        <v>0</v>
      </c>
      <c r="X2900" s="9">
        <v>0</v>
      </c>
      <c r="Y2900" s="9">
        <v>2</v>
      </c>
      <c r="Z2900" s="9"/>
      <c r="AA2900" s="9">
        <v>0</v>
      </c>
      <c r="AB2900" s="9"/>
      <c r="AC2900" s="9">
        <v>45394</v>
      </c>
      <c r="AD2900" s="9" t="s">
        <v>10366</v>
      </c>
      <c r="AE2900" s="9" t="s">
        <v>10360</v>
      </c>
      <c r="AF2900" s="9">
        <v>31</v>
      </c>
      <c r="AG2900" s="9"/>
      <c r="AH2900" s="9" t="s">
        <v>10367</v>
      </c>
      <c r="AI2900" s="9" t="s">
        <v>10368</v>
      </c>
      <c r="AJ2900" s="9" t="s">
        <v>10369</v>
      </c>
    </row>
    <row r="2901" spans="1:36" x14ac:dyDescent="0.35">
      <c r="A2901" s="9" t="s">
        <v>3086</v>
      </c>
      <c r="B2901" s="9" t="s">
        <v>35</v>
      </c>
      <c r="C2901" s="9" t="s">
        <v>14504</v>
      </c>
      <c r="D2901" s="9" t="s">
        <v>29</v>
      </c>
      <c r="E2901" s="9" t="s">
        <v>10356</v>
      </c>
      <c r="F2901" s="9" t="str">
        <f>_xlfn.XLOOKUP(E2901,Total_Enrolled!C:C,Total_Enrolled!C:C)</f>
        <v>2025em1200105@bitspilani-digital.edu.in</v>
      </c>
      <c r="G2901" s="9" t="s">
        <v>10357</v>
      </c>
      <c r="H2901" s="9" t="s">
        <v>14516</v>
      </c>
      <c r="I2901" s="9" t="s">
        <v>10358</v>
      </c>
      <c r="J2901" s="9" t="b">
        <v>1</v>
      </c>
      <c r="K2901" s="9">
        <v>48</v>
      </c>
      <c r="L2901" s="9">
        <f>_xlfn.XLOOKUP(B2901,Courses!A:A,Courses!H:H)</f>
        <v>68</v>
      </c>
      <c r="M2901" s="14">
        <f t="shared" si="225"/>
        <v>0.70588235294117652</v>
      </c>
      <c r="N2901" s="14" t="str">
        <f t="shared" si="226"/>
        <v>Active</v>
      </c>
      <c r="O2901" s="14" t="str" cm="1">
        <f t="array" ref="O2901">_xlfn.IFS(M2901=0,"0",
M2901&lt;=10%,"0-10",
TRUE,"&gt;10"
)&amp;" "&amp;"% progress"</f>
        <v>&gt;10 % progress</v>
      </c>
      <c r="P2901" s="15">
        <f t="shared" si="227"/>
        <v>0</v>
      </c>
      <c r="Q2901" s="15">
        <f>COUNTIFS($G:$G,$G2901)</f>
        <v>4</v>
      </c>
      <c r="R2901" s="16">
        <f t="shared" si="228"/>
        <v>0</v>
      </c>
      <c r="S2901" s="15" t="str">
        <f t="shared" si="229"/>
        <v>no 0% progess</v>
      </c>
      <c r="T2901" s="9">
        <v>0</v>
      </c>
      <c r="U2901" s="9">
        <v>11</v>
      </c>
      <c r="V2901" s="9">
        <v>12</v>
      </c>
      <c r="W2901" s="9">
        <v>0</v>
      </c>
      <c r="X2901" s="9">
        <v>0</v>
      </c>
      <c r="Y2901" s="9">
        <v>0</v>
      </c>
      <c r="Z2901" s="9"/>
      <c r="AA2901" s="9">
        <v>0</v>
      </c>
      <c r="AB2901" s="9"/>
      <c r="AC2901" s="9">
        <v>59324</v>
      </c>
      <c r="AD2901" s="9" t="s">
        <v>10370</v>
      </c>
      <c r="AE2901" s="9" t="s">
        <v>10360</v>
      </c>
      <c r="AF2901" s="9">
        <v>31</v>
      </c>
      <c r="AG2901" s="9"/>
      <c r="AH2901" s="9" t="s">
        <v>10371</v>
      </c>
      <c r="AI2901" s="9"/>
      <c r="AJ2901" s="9"/>
    </row>
    <row r="2902" spans="1:36" x14ac:dyDescent="0.35">
      <c r="A2902" s="9" t="s">
        <v>3086</v>
      </c>
      <c r="B2902" s="9" t="s">
        <v>35</v>
      </c>
      <c r="C2902" s="9" t="s">
        <v>14504</v>
      </c>
      <c r="D2902" s="9" t="s">
        <v>29</v>
      </c>
      <c r="E2902" s="9" t="s">
        <v>10372</v>
      </c>
      <c r="F2902" s="9" t="str">
        <f>_xlfn.XLOOKUP(E2902,Total_Enrolled!C:C,Total_Enrolled!C:C)</f>
        <v>2025em1200106@bitspilani-digital.edu.in</v>
      </c>
      <c r="G2902" s="9" t="s">
        <v>10373</v>
      </c>
      <c r="H2902" s="9" t="s">
        <v>14516</v>
      </c>
      <c r="I2902" s="9" t="s">
        <v>10374</v>
      </c>
      <c r="J2902" s="9" t="b">
        <v>1</v>
      </c>
      <c r="K2902" s="9">
        <v>0</v>
      </c>
      <c r="L2902" s="9">
        <f>_xlfn.XLOOKUP(B2902,Courses!A:A,Courses!H:H)</f>
        <v>68</v>
      </c>
      <c r="M2902" s="14">
        <f t="shared" si="225"/>
        <v>0</v>
      </c>
      <c r="N2902" s="14" t="str">
        <f t="shared" si="226"/>
        <v>Not Active</v>
      </c>
      <c r="O2902" s="14" t="str" cm="1">
        <f t="array" ref="O2902">_xlfn.IFS(M2902=0,"0",
M2902&lt;=10%,"0-10",
TRUE,"&gt;10"
)&amp;" "&amp;"% progress"</f>
        <v>0 % progress</v>
      </c>
      <c r="P2902" s="15">
        <f t="shared" si="227"/>
        <v>1</v>
      </c>
      <c r="Q2902" s="15">
        <f>COUNTIFS($G:$G,$G2902)</f>
        <v>4</v>
      </c>
      <c r="R2902" s="16">
        <f t="shared" si="228"/>
        <v>0.25</v>
      </c>
      <c r="S2902" s="15" t="str">
        <f t="shared" si="229"/>
        <v>no progress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/>
      <c r="AA2902" s="9">
        <v>0</v>
      </c>
      <c r="AB2902" s="9"/>
      <c r="AC2902" s="9">
        <v>0</v>
      </c>
      <c r="AD2902" s="9"/>
      <c r="AE2902" s="9"/>
      <c r="AF2902" s="9">
        <v>0</v>
      </c>
      <c r="AG2902" s="9"/>
      <c r="AH2902" s="9"/>
      <c r="AI2902" s="9"/>
      <c r="AJ2902" s="9"/>
    </row>
    <row r="2903" spans="1:36" x14ac:dyDescent="0.35">
      <c r="A2903" s="9" t="s">
        <v>3091</v>
      </c>
      <c r="B2903" s="9" t="s">
        <v>3092</v>
      </c>
      <c r="C2903" s="9" t="s">
        <v>14504</v>
      </c>
      <c r="D2903" s="9" t="s">
        <v>29</v>
      </c>
      <c r="E2903" s="9" t="s">
        <v>10372</v>
      </c>
      <c r="F2903" s="9" t="str">
        <f>_xlfn.XLOOKUP(E2903,Total_Enrolled!C:C,Total_Enrolled!C:C)</f>
        <v>2025em1200106@bitspilani-digital.edu.in</v>
      </c>
      <c r="G2903" s="9" t="s">
        <v>10373</v>
      </c>
      <c r="H2903" s="9" t="s">
        <v>14516</v>
      </c>
      <c r="I2903" s="9" t="s">
        <v>10374</v>
      </c>
      <c r="J2903" s="9" t="b">
        <v>1</v>
      </c>
      <c r="K2903" s="9">
        <v>0</v>
      </c>
      <c r="L2903" s="9">
        <f>_xlfn.XLOOKUP(B2903,Courses!A:A,Courses!H:H)</f>
        <v>36</v>
      </c>
      <c r="M2903" s="14">
        <f t="shared" si="225"/>
        <v>0</v>
      </c>
      <c r="N2903" s="14" t="str">
        <f t="shared" si="226"/>
        <v>Not Active</v>
      </c>
      <c r="O2903" s="14" t="str" cm="1">
        <f t="array" ref="O2903">_xlfn.IFS(M2903=0,"0",
M2903&lt;=10%,"0-10",
TRUE,"&gt;10"
)&amp;" "&amp;"% progress"</f>
        <v>0 % progress</v>
      </c>
      <c r="P2903" s="15">
        <f t="shared" si="227"/>
        <v>1</v>
      </c>
      <c r="Q2903" s="15">
        <f>COUNTIFS($G:$G,$G2903)</f>
        <v>4</v>
      </c>
      <c r="R2903" s="16">
        <f t="shared" si="228"/>
        <v>0.25</v>
      </c>
      <c r="S2903" s="15" t="str">
        <f t="shared" si="229"/>
        <v>no progress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0</v>
      </c>
      <c r="Z2903" s="9"/>
      <c r="AA2903" s="9">
        <v>0</v>
      </c>
      <c r="AB2903" s="9"/>
      <c r="AC2903" s="9">
        <v>0</v>
      </c>
      <c r="AD2903" s="9"/>
      <c r="AE2903" s="9"/>
      <c r="AF2903" s="9">
        <v>0</v>
      </c>
      <c r="AG2903" s="9"/>
      <c r="AH2903" s="9"/>
      <c r="AI2903" s="9"/>
      <c r="AJ2903" s="9"/>
    </row>
    <row r="2904" spans="1:36" x14ac:dyDescent="0.35">
      <c r="A2904" s="9" t="s">
        <v>3095</v>
      </c>
      <c r="B2904" s="9" t="s">
        <v>38</v>
      </c>
      <c r="C2904" s="9" t="s">
        <v>14504</v>
      </c>
      <c r="D2904" s="9" t="s">
        <v>29</v>
      </c>
      <c r="E2904" s="9" t="s">
        <v>10372</v>
      </c>
      <c r="F2904" s="9" t="str">
        <f>_xlfn.XLOOKUP(E2904,Total_Enrolled!C:C,Total_Enrolled!C:C)</f>
        <v>2025em1200106@bitspilani-digital.edu.in</v>
      </c>
      <c r="G2904" s="9" t="s">
        <v>10373</v>
      </c>
      <c r="H2904" s="9" t="s">
        <v>14516</v>
      </c>
      <c r="I2904" s="9" t="s">
        <v>10374</v>
      </c>
      <c r="J2904" s="9" t="b">
        <v>1</v>
      </c>
      <c r="K2904" s="9">
        <v>0</v>
      </c>
      <c r="L2904" s="9">
        <f>_xlfn.XLOOKUP(B2904,Courses!A:A,Courses!H:H)</f>
        <v>42</v>
      </c>
      <c r="M2904" s="14">
        <f t="shared" si="225"/>
        <v>0</v>
      </c>
      <c r="N2904" s="14" t="str">
        <f t="shared" si="226"/>
        <v>Not Active</v>
      </c>
      <c r="O2904" s="14" t="str" cm="1">
        <f t="array" ref="O2904">_xlfn.IFS(M2904=0,"0",
M2904&lt;=10%,"0-10",
TRUE,"&gt;10"
)&amp;" "&amp;"% progress"</f>
        <v>0 % progress</v>
      </c>
      <c r="P2904" s="15">
        <f t="shared" si="227"/>
        <v>1</v>
      </c>
      <c r="Q2904" s="15">
        <f>COUNTIFS($G:$G,$G2904)</f>
        <v>4</v>
      </c>
      <c r="R2904" s="16">
        <f t="shared" si="228"/>
        <v>0.25</v>
      </c>
      <c r="S2904" s="15" t="str">
        <f t="shared" si="229"/>
        <v>no progress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/>
      <c r="AA2904" s="9">
        <v>0</v>
      </c>
      <c r="AB2904" s="9"/>
      <c r="AC2904" s="9">
        <v>0</v>
      </c>
      <c r="AD2904" s="9"/>
      <c r="AE2904" s="9"/>
      <c r="AF2904" s="9">
        <v>0</v>
      </c>
      <c r="AG2904" s="9"/>
      <c r="AH2904" s="9"/>
      <c r="AI2904" s="9"/>
      <c r="AJ2904" s="9"/>
    </row>
    <row r="2905" spans="1:36" x14ac:dyDescent="0.35">
      <c r="A2905" s="9" t="s">
        <v>3089</v>
      </c>
      <c r="B2905" s="9" t="s">
        <v>36</v>
      </c>
      <c r="C2905" s="9" t="s">
        <v>14504</v>
      </c>
      <c r="D2905" s="9" t="s">
        <v>29</v>
      </c>
      <c r="E2905" s="9" t="s">
        <v>10372</v>
      </c>
      <c r="F2905" s="9" t="str">
        <f>_xlfn.XLOOKUP(E2905,Total_Enrolled!C:C,Total_Enrolled!C:C)</f>
        <v>2025em1200106@bitspilani-digital.edu.in</v>
      </c>
      <c r="G2905" s="9" t="s">
        <v>10373</v>
      </c>
      <c r="H2905" s="9" t="s">
        <v>14516</v>
      </c>
      <c r="I2905" s="9" t="s">
        <v>10374</v>
      </c>
      <c r="J2905" s="9" t="b">
        <v>1</v>
      </c>
      <c r="K2905" s="9">
        <v>0</v>
      </c>
      <c r="L2905" s="9">
        <f>_xlfn.XLOOKUP(B2905,Courses!A:A,Courses!H:H)</f>
        <v>85</v>
      </c>
      <c r="M2905" s="14">
        <f t="shared" si="225"/>
        <v>0</v>
      </c>
      <c r="N2905" s="14" t="str">
        <f t="shared" si="226"/>
        <v>Not Active</v>
      </c>
      <c r="O2905" s="14" t="str" cm="1">
        <f t="array" ref="O2905">_xlfn.IFS(M2905=0,"0",
M2905&lt;=10%,"0-10",
TRUE,"&gt;10"
)&amp;" "&amp;"% progress"</f>
        <v>0 % progress</v>
      </c>
      <c r="P2905" s="15">
        <f t="shared" si="227"/>
        <v>1</v>
      </c>
      <c r="Q2905" s="15">
        <f>COUNTIFS($G:$G,$G2905)</f>
        <v>4</v>
      </c>
      <c r="R2905" s="16">
        <f t="shared" si="228"/>
        <v>0.25</v>
      </c>
      <c r="S2905" s="15" t="str">
        <f t="shared" si="229"/>
        <v>no progress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/>
      <c r="AA2905" s="9">
        <v>0</v>
      </c>
      <c r="AB2905" s="9"/>
      <c r="AC2905" s="9">
        <v>0</v>
      </c>
      <c r="AD2905" s="9"/>
      <c r="AE2905" s="9"/>
      <c r="AF2905" s="9">
        <v>0</v>
      </c>
      <c r="AG2905" s="9"/>
      <c r="AH2905" s="9"/>
      <c r="AI2905" s="9"/>
      <c r="AJ2905" s="9"/>
    </row>
    <row r="2906" spans="1:36" x14ac:dyDescent="0.35">
      <c r="A2906" s="9" t="s">
        <v>3089</v>
      </c>
      <c r="B2906" s="9" t="s">
        <v>36</v>
      </c>
      <c r="C2906" s="9" t="s">
        <v>14504</v>
      </c>
      <c r="D2906" s="9" t="s">
        <v>29</v>
      </c>
      <c r="E2906" s="9" t="s">
        <v>10375</v>
      </c>
      <c r="F2906" s="9" t="str">
        <f>_xlfn.XLOOKUP(E2906,Total_Enrolled!C:C,Total_Enrolled!C:C)</f>
        <v>2025em1200107@bitspilani-digital.edu.in</v>
      </c>
      <c r="G2906" s="9" t="s">
        <v>10376</v>
      </c>
      <c r="H2906" s="9" t="s">
        <v>14516</v>
      </c>
      <c r="I2906" s="9" t="s">
        <v>10377</v>
      </c>
      <c r="J2906" s="9" t="b">
        <v>1</v>
      </c>
      <c r="K2906" s="9">
        <v>2</v>
      </c>
      <c r="L2906" s="9">
        <f>_xlfn.XLOOKUP(B2906,Courses!A:A,Courses!H:H)</f>
        <v>85</v>
      </c>
      <c r="M2906" s="14">
        <f t="shared" si="225"/>
        <v>2.3529411764705882E-2</v>
      </c>
      <c r="N2906" s="14" t="str">
        <f t="shared" si="226"/>
        <v>Active</v>
      </c>
      <c r="O2906" s="14" t="str" cm="1">
        <f t="array" ref="O2906">_xlfn.IFS(M2906=0,"0",
M2906&lt;=10%,"0-10",
TRUE,"&gt;10"
)&amp;" "&amp;"% progress"</f>
        <v>0-10 % progress</v>
      </c>
      <c r="P2906" s="15">
        <f t="shared" si="227"/>
        <v>0</v>
      </c>
      <c r="Q2906" s="15">
        <f>COUNTIFS($G:$G,$G2906)</f>
        <v>4</v>
      </c>
      <c r="R2906" s="16">
        <f t="shared" si="228"/>
        <v>0</v>
      </c>
      <c r="S2906" s="15" t="str">
        <f t="shared" si="229"/>
        <v>no 0% progess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/>
      <c r="AA2906" s="9">
        <v>0</v>
      </c>
      <c r="AB2906" s="9"/>
      <c r="AC2906" s="9">
        <v>66</v>
      </c>
      <c r="AD2906" s="9" t="s">
        <v>10378</v>
      </c>
      <c r="AE2906" s="9" t="s">
        <v>10379</v>
      </c>
      <c r="AF2906" s="9">
        <v>2</v>
      </c>
      <c r="AG2906" s="9"/>
      <c r="AH2906" s="9"/>
      <c r="AI2906" s="9"/>
      <c r="AJ2906" s="9"/>
    </row>
    <row r="2907" spans="1:36" x14ac:dyDescent="0.35">
      <c r="A2907" s="9" t="s">
        <v>3095</v>
      </c>
      <c r="B2907" s="9" t="s">
        <v>38</v>
      </c>
      <c r="C2907" s="9" t="s">
        <v>14504</v>
      </c>
      <c r="D2907" s="9" t="s">
        <v>29</v>
      </c>
      <c r="E2907" s="9" t="s">
        <v>10375</v>
      </c>
      <c r="F2907" s="9" t="str">
        <f>_xlfn.XLOOKUP(E2907,Total_Enrolled!C:C,Total_Enrolled!C:C)</f>
        <v>2025em1200107@bitspilani-digital.edu.in</v>
      </c>
      <c r="G2907" s="9" t="s">
        <v>10376</v>
      </c>
      <c r="H2907" s="9" t="s">
        <v>14516</v>
      </c>
      <c r="I2907" s="9" t="s">
        <v>10377</v>
      </c>
      <c r="J2907" s="9" t="b">
        <v>1</v>
      </c>
      <c r="K2907" s="9">
        <v>0</v>
      </c>
      <c r="L2907" s="9">
        <f>_xlfn.XLOOKUP(B2907,Courses!A:A,Courses!H:H)</f>
        <v>42</v>
      </c>
      <c r="M2907" s="14">
        <f t="shared" si="225"/>
        <v>0</v>
      </c>
      <c r="N2907" s="14" t="str">
        <f t="shared" si="226"/>
        <v>Not Active</v>
      </c>
      <c r="O2907" s="14" t="str" cm="1">
        <f t="array" ref="O2907">_xlfn.IFS(M2907=0,"0",
M2907&lt;=10%,"0-10",
TRUE,"&gt;10"
)&amp;" "&amp;"% progress"</f>
        <v>0 % progress</v>
      </c>
      <c r="P2907" s="15">
        <f t="shared" si="227"/>
        <v>1</v>
      </c>
      <c r="Q2907" s="15">
        <f>COUNTIFS($G:$G,$G2907)</f>
        <v>4</v>
      </c>
      <c r="R2907" s="16">
        <f t="shared" si="228"/>
        <v>0.25</v>
      </c>
      <c r="S2907" s="15" t="str">
        <f t="shared" si="229"/>
        <v>no progress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/>
      <c r="AA2907" s="9">
        <v>0</v>
      </c>
      <c r="AB2907" s="9"/>
      <c r="AC2907" s="9">
        <v>0</v>
      </c>
      <c r="AD2907" s="9"/>
      <c r="AE2907" s="9" t="s">
        <v>10379</v>
      </c>
      <c r="AF2907" s="9">
        <v>2</v>
      </c>
      <c r="AG2907" s="9"/>
      <c r="AH2907" s="9"/>
      <c r="AI2907" s="9"/>
      <c r="AJ2907" s="9"/>
    </row>
    <row r="2908" spans="1:36" x14ac:dyDescent="0.35">
      <c r="A2908" s="9" t="s">
        <v>3091</v>
      </c>
      <c r="B2908" s="9" t="s">
        <v>3092</v>
      </c>
      <c r="C2908" s="9" t="s">
        <v>14504</v>
      </c>
      <c r="D2908" s="9" t="s">
        <v>29</v>
      </c>
      <c r="E2908" s="9" t="s">
        <v>10375</v>
      </c>
      <c r="F2908" s="9" t="str">
        <f>_xlfn.XLOOKUP(E2908,Total_Enrolled!C:C,Total_Enrolled!C:C)</f>
        <v>2025em1200107@bitspilani-digital.edu.in</v>
      </c>
      <c r="G2908" s="9" t="s">
        <v>10376</v>
      </c>
      <c r="H2908" s="9" t="s">
        <v>14516</v>
      </c>
      <c r="I2908" s="9" t="s">
        <v>10377</v>
      </c>
      <c r="J2908" s="9" t="b">
        <v>1</v>
      </c>
      <c r="K2908" s="9">
        <v>0</v>
      </c>
      <c r="L2908" s="9">
        <f>_xlfn.XLOOKUP(B2908,Courses!A:A,Courses!H:H)</f>
        <v>36</v>
      </c>
      <c r="M2908" s="14">
        <f t="shared" si="225"/>
        <v>0</v>
      </c>
      <c r="N2908" s="14" t="str">
        <f t="shared" si="226"/>
        <v>Not Active</v>
      </c>
      <c r="O2908" s="14" t="str" cm="1">
        <f t="array" ref="O2908">_xlfn.IFS(M2908=0,"0",
M2908&lt;=10%,"0-10",
TRUE,"&gt;10"
)&amp;" "&amp;"% progress"</f>
        <v>0 % progress</v>
      </c>
      <c r="P2908" s="15">
        <f t="shared" si="227"/>
        <v>1</v>
      </c>
      <c r="Q2908" s="15">
        <f>COUNTIFS($G:$G,$G2908)</f>
        <v>4</v>
      </c>
      <c r="R2908" s="16">
        <f t="shared" si="228"/>
        <v>0.25</v>
      </c>
      <c r="S2908" s="15" t="str">
        <f t="shared" si="229"/>
        <v>no progress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/>
      <c r="AA2908" s="9">
        <v>0</v>
      </c>
      <c r="AB2908" s="9"/>
      <c r="AC2908" s="9">
        <v>0</v>
      </c>
      <c r="AD2908" s="9"/>
      <c r="AE2908" s="9" t="s">
        <v>10379</v>
      </c>
      <c r="AF2908" s="9">
        <v>2</v>
      </c>
      <c r="AG2908" s="9"/>
      <c r="AH2908" s="9"/>
      <c r="AI2908" s="9"/>
      <c r="AJ2908" s="9"/>
    </row>
    <row r="2909" spans="1:36" x14ac:dyDescent="0.35">
      <c r="A2909" s="9" t="s">
        <v>3086</v>
      </c>
      <c r="B2909" s="9" t="s">
        <v>35</v>
      </c>
      <c r="C2909" s="9" t="s">
        <v>14504</v>
      </c>
      <c r="D2909" s="9" t="s">
        <v>29</v>
      </c>
      <c r="E2909" s="9" t="s">
        <v>10375</v>
      </c>
      <c r="F2909" s="9" t="str">
        <f>_xlfn.XLOOKUP(E2909,Total_Enrolled!C:C,Total_Enrolled!C:C)</f>
        <v>2025em1200107@bitspilani-digital.edu.in</v>
      </c>
      <c r="G2909" s="9" t="s">
        <v>10376</v>
      </c>
      <c r="H2909" s="9" t="s">
        <v>14516</v>
      </c>
      <c r="I2909" s="9" t="s">
        <v>10377</v>
      </c>
      <c r="J2909" s="9" t="b">
        <v>1</v>
      </c>
      <c r="K2909" s="9">
        <v>0</v>
      </c>
      <c r="L2909" s="9">
        <f>_xlfn.XLOOKUP(B2909,Courses!A:A,Courses!H:H)</f>
        <v>68</v>
      </c>
      <c r="M2909" s="14">
        <f t="shared" si="225"/>
        <v>0</v>
      </c>
      <c r="N2909" s="14" t="str">
        <f t="shared" si="226"/>
        <v>Not Active</v>
      </c>
      <c r="O2909" s="14" t="str" cm="1">
        <f t="array" ref="O2909">_xlfn.IFS(M2909=0,"0",
M2909&lt;=10%,"0-10",
TRUE,"&gt;10"
)&amp;" "&amp;"% progress"</f>
        <v>0 % progress</v>
      </c>
      <c r="P2909" s="15">
        <f t="shared" si="227"/>
        <v>1</v>
      </c>
      <c r="Q2909" s="15">
        <f>COUNTIFS($G:$G,$G2909)</f>
        <v>4</v>
      </c>
      <c r="R2909" s="16">
        <f t="shared" si="228"/>
        <v>0.25</v>
      </c>
      <c r="S2909" s="15" t="str">
        <f t="shared" si="229"/>
        <v>no progress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/>
      <c r="AA2909" s="9">
        <v>0</v>
      </c>
      <c r="AB2909" s="9"/>
      <c r="AC2909" s="9">
        <v>0</v>
      </c>
      <c r="AD2909" s="9" t="s">
        <v>10380</v>
      </c>
      <c r="AE2909" s="9" t="s">
        <v>10379</v>
      </c>
      <c r="AF2909" s="9">
        <v>2</v>
      </c>
      <c r="AG2909" s="9"/>
      <c r="AH2909" s="9"/>
      <c r="AI2909" s="9"/>
      <c r="AJ2909" s="9"/>
    </row>
    <row r="2910" spans="1:36" x14ac:dyDescent="0.35">
      <c r="A2910" s="9" t="s">
        <v>3086</v>
      </c>
      <c r="B2910" s="9" t="s">
        <v>35</v>
      </c>
      <c r="C2910" s="9" t="s">
        <v>14504</v>
      </c>
      <c r="D2910" s="9" t="s">
        <v>29</v>
      </c>
      <c r="E2910" s="9" t="s">
        <v>10381</v>
      </c>
      <c r="F2910" s="9" t="str">
        <f>_xlfn.XLOOKUP(E2910,Total_Enrolled!C:C,Total_Enrolled!C:C)</f>
        <v>2025em1200108@bitspilani-digital.edu.in</v>
      </c>
      <c r="G2910" s="9" t="s">
        <v>10382</v>
      </c>
      <c r="H2910" s="9" t="s">
        <v>14516</v>
      </c>
      <c r="I2910" s="9" t="s">
        <v>10383</v>
      </c>
      <c r="J2910" s="9" t="b">
        <v>1</v>
      </c>
      <c r="K2910" s="9">
        <v>11</v>
      </c>
      <c r="L2910" s="9">
        <f>_xlfn.XLOOKUP(B2910,Courses!A:A,Courses!H:H)</f>
        <v>68</v>
      </c>
      <c r="M2910" s="14">
        <f t="shared" si="225"/>
        <v>0.16176470588235295</v>
      </c>
      <c r="N2910" s="14" t="str">
        <f t="shared" si="226"/>
        <v>Active</v>
      </c>
      <c r="O2910" s="14" t="str" cm="1">
        <f t="array" ref="O2910">_xlfn.IFS(M2910=0,"0",
M2910&lt;=10%,"0-10",
TRUE,"&gt;10"
)&amp;" "&amp;"% progress"</f>
        <v>&gt;10 % progress</v>
      </c>
      <c r="P2910" s="15">
        <f t="shared" si="227"/>
        <v>0</v>
      </c>
      <c r="Q2910" s="15">
        <f>COUNTIFS($G:$G,$G2910)</f>
        <v>4</v>
      </c>
      <c r="R2910" s="16">
        <f t="shared" si="228"/>
        <v>0</v>
      </c>
      <c r="S2910" s="15" t="str">
        <f t="shared" si="229"/>
        <v>no 0% progess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/>
      <c r="AA2910" s="9">
        <v>0</v>
      </c>
      <c r="AB2910" s="9"/>
      <c r="AC2910" s="9">
        <v>201</v>
      </c>
      <c r="AD2910" s="9" t="s">
        <v>10385</v>
      </c>
      <c r="AE2910" s="9" t="s">
        <v>10384</v>
      </c>
      <c r="AF2910" s="9">
        <v>7</v>
      </c>
      <c r="AG2910" s="9"/>
      <c r="AH2910" s="9"/>
      <c r="AI2910" s="9"/>
      <c r="AJ2910" s="9"/>
    </row>
    <row r="2911" spans="1:36" x14ac:dyDescent="0.35">
      <c r="A2911" s="9" t="s">
        <v>3091</v>
      </c>
      <c r="B2911" s="9" t="s">
        <v>3092</v>
      </c>
      <c r="C2911" s="9" t="s">
        <v>14504</v>
      </c>
      <c r="D2911" s="9" t="s">
        <v>29</v>
      </c>
      <c r="E2911" s="9" t="s">
        <v>10381</v>
      </c>
      <c r="F2911" s="9" t="str">
        <f>_xlfn.XLOOKUP(E2911,Total_Enrolled!C:C,Total_Enrolled!C:C)</f>
        <v>2025em1200108@bitspilani-digital.edu.in</v>
      </c>
      <c r="G2911" s="9" t="s">
        <v>10382</v>
      </c>
      <c r="H2911" s="9" t="s">
        <v>14516</v>
      </c>
      <c r="I2911" s="9" t="s">
        <v>10383</v>
      </c>
      <c r="J2911" s="9" t="b">
        <v>1</v>
      </c>
      <c r="K2911" s="9">
        <v>0</v>
      </c>
      <c r="L2911" s="9">
        <f>_xlfn.XLOOKUP(B2911,Courses!A:A,Courses!H:H)</f>
        <v>36</v>
      </c>
      <c r="M2911" s="14">
        <f t="shared" si="225"/>
        <v>0</v>
      </c>
      <c r="N2911" s="14" t="str">
        <f t="shared" si="226"/>
        <v>Not Active</v>
      </c>
      <c r="O2911" s="14" t="str" cm="1">
        <f t="array" ref="O2911">_xlfn.IFS(M2911=0,"0",
M2911&lt;=10%,"0-10",
TRUE,"&gt;10"
)&amp;" "&amp;"% progress"</f>
        <v>0 % progress</v>
      </c>
      <c r="P2911" s="15">
        <f t="shared" si="227"/>
        <v>1</v>
      </c>
      <c r="Q2911" s="15">
        <f>COUNTIFS($G:$G,$G2911)</f>
        <v>4</v>
      </c>
      <c r="R2911" s="16">
        <f t="shared" si="228"/>
        <v>0.25</v>
      </c>
      <c r="S2911" s="15" t="str">
        <f t="shared" si="229"/>
        <v>no progress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/>
      <c r="AA2911" s="9">
        <v>0</v>
      </c>
      <c r="AB2911" s="9"/>
      <c r="AC2911" s="9">
        <v>0</v>
      </c>
      <c r="AD2911" s="9" t="s">
        <v>10386</v>
      </c>
      <c r="AE2911" s="9" t="s">
        <v>10384</v>
      </c>
      <c r="AF2911" s="9">
        <v>7</v>
      </c>
      <c r="AG2911" s="9"/>
      <c r="AH2911" s="9"/>
      <c r="AI2911" s="9"/>
      <c r="AJ2911" s="9"/>
    </row>
    <row r="2912" spans="1:36" x14ac:dyDescent="0.35">
      <c r="A2912" s="9" t="s">
        <v>3095</v>
      </c>
      <c r="B2912" s="9" t="s">
        <v>38</v>
      </c>
      <c r="C2912" s="9" t="s">
        <v>14504</v>
      </c>
      <c r="D2912" s="9" t="s">
        <v>29</v>
      </c>
      <c r="E2912" s="9" t="s">
        <v>10381</v>
      </c>
      <c r="F2912" s="9" t="str">
        <f>_xlfn.XLOOKUP(E2912,Total_Enrolled!C:C,Total_Enrolled!C:C)</f>
        <v>2025em1200108@bitspilani-digital.edu.in</v>
      </c>
      <c r="G2912" s="9" t="s">
        <v>10382</v>
      </c>
      <c r="H2912" s="9" t="s">
        <v>14516</v>
      </c>
      <c r="I2912" s="9" t="s">
        <v>10383</v>
      </c>
      <c r="J2912" s="9" t="b">
        <v>1</v>
      </c>
      <c r="K2912" s="9">
        <v>0</v>
      </c>
      <c r="L2912" s="9">
        <f>_xlfn.XLOOKUP(B2912,Courses!A:A,Courses!H:H)</f>
        <v>42</v>
      </c>
      <c r="M2912" s="14">
        <f t="shared" si="225"/>
        <v>0</v>
      </c>
      <c r="N2912" s="14" t="str">
        <f t="shared" si="226"/>
        <v>Not Active</v>
      </c>
      <c r="O2912" s="14" t="str" cm="1">
        <f t="array" ref="O2912">_xlfn.IFS(M2912=0,"0",
M2912&lt;=10%,"0-10",
TRUE,"&gt;10"
)&amp;" "&amp;"% progress"</f>
        <v>0 % progress</v>
      </c>
      <c r="P2912" s="15">
        <f t="shared" si="227"/>
        <v>1</v>
      </c>
      <c r="Q2912" s="15">
        <f>COUNTIFS($G:$G,$G2912)</f>
        <v>4</v>
      </c>
      <c r="R2912" s="16">
        <f t="shared" si="228"/>
        <v>0.25</v>
      </c>
      <c r="S2912" s="15" t="str">
        <f t="shared" si="229"/>
        <v>no progress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/>
      <c r="AA2912" s="9">
        <v>0</v>
      </c>
      <c r="AB2912" s="9"/>
      <c r="AC2912" s="9">
        <v>0</v>
      </c>
      <c r="AD2912" s="9" t="s">
        <v>10387</v>
      </c>
      <c r="AE2912" s="9" t="s">
        <v>10384</v>
      </c>
      <c r="AF2912" s="9">
        <v>7</v>
      </c>
      <c r="AG2912" s="9"/>
      <c r="AH2912" s="9"/>
      <c r="AI2912" s="9"/>
      <c r="AJ2912" s="9"/>
    </row>
    <row r="2913" spans="1:36" x14ac:dyDescent="0.35">
      <c r="A2913" s="9" t="s">
        <v>3089</v>
      </c>
      <c r="B2913" s="9" t="s">
        <v>36</v>
      </c>
      <c r="C2913" s="9" t="s">
        <v>14504</v>
      </c>
      <c r="D2913" s="9" t="s">
        <v>29</v>
      </c>
      <c r="E2913" s="9" t="s">
        <v>10381</v>
      </c>
      <c r="F2913" s="9" t="str">
        <f>_xlfn.XLOOKUP(E2913,Total_Enrolled!C:C,Total_Enrolled!C:C)</f>
        <v>2025em1200108@bitspilani-digital.edu.in</v>
      </c>
      <c r="G2913" s="9" t="s">
        <v>10382</v>
      </c>
      <c r="H2913" s="9" t="s">
        <v>14516</v>
      </c>
      <c r="I2913" s="9" t="s">
        <v>10383</v>
      </c>
      <c r="J2913" s="9" t="b">
        <v>1</v>
      </c>
      <c r="K2913" s="9">
        <v>7</v>
      </c>
      <c r="L2913" s="9">
        <f>_xlfn.XLOOKUP(B2913,Courses!A:A,Courses!H:H)</f>
        <v>85</v>
      </c>
      <c r="M2913" s="14">
        <f t="shared" si="225"/>
        <v>8.2352941176470587E-2</v>
      </c>
      <c r="N2913" s="14" t="str">
        <f t="shared" si="226"/>
        <v>Active</v>
      </c>
      <c r="O2913" s="14" t="str" cm="1">
        <f t="array" ref="O2913">_xlfn.IFS(M2913=0,"0",
M2913&lt;=10%,"0-10",
TRUE,"&gt;10"
)&amp;" "&amp;"% progress"</f>
        <v>0-10 % progress</v>
      </c>
      <c r="P2913" s="15">
        <f t="shared" si="227"/>
        <v>0</v>
      </c>
      <c r="Q2913" s="15">
        <f>COUNTIFS($G:$G,$G2913)</f>
        <v>4</v>
      </c>
      <c r="R2913" s="16">
        <f t="shared" si="228"/>
        <v>0</v>
      </c>
      <c r="S2913" s="15" t="str">
        <f t="shared" si="229"/>
        <v>no 0% progess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/>
      <c r="AA2913" s="9">
        <v>0</v>
      </c>
      <c r="AB2913" s="9"/>
      <c r="AC2913" s="9">
        <v>117</v>
      </c>
      <c r="AD2913" s="9" t="s">
        <v>10388</v>
      </c>
      <c r="AE2913" s="9" t="s">
        <v>10384</v>
      </c>
      <c r="AF2913" s="9">
        <v>7</v>
      </c>
      <c r="AG2913" s="9"/>
      <c r="AH2913" s="9"/>
      <c r="AI2913" s="9"/>
      <c r="AJ2913" s="9"/>
    </row>
    <row r="2914" spans="1:36" x14ac:dyDescent="0.35">
      <c r="A2914" s="9" t="s">
        <v>3089</v>
      </c>
      <c r="B2914" s="9" t="s">
        <v>36</v>
      </c>
      <c r="C2914" s="9" t="s">
        <v>14504</v>
      </c>
      <c r="D2914" s="9" t="s">
        <v>29</v>
      </c>
      <c r="E2914" s="9" t="s">
        <v>10389</v>
      </c>
      <c r="F2914" s="9" t="str">
        <f>_xlfn.XLOOKUP(E2914,Total_Enrolled!C:C,Total_Enrolled!C:C)</f>
        <v>2025em1200109@bitspilani-digital.edu.in</v>
      </c>
      <c r="G2914" s="9" t="s">
        <v>10390</v>
      </c>
      <c r="H2914" s="9" t="s">
        <v>14516</v>
      </c>
      <c r="I2914" s="9" t="s">
        <v>10391</v>
      </c>
      <c r="J2914" s="9" t="b">
        <v>1</v>
      </c>
      <c r="K2914" s="9">
        <v>0</v>
      </c>
      <c r="L2914" s="9">
        <f>_xlfn.XLOOKUP(B2914,Courses!A:A,Courses!H:H)</f>
        <v>85</v>
      </c>
      <c r="M2914" s="14">
        <f t="shared" si="225"/>
        <v>0</v>
      </c>
      <c r="N2914" s="14" t="str">
        <f t="shared" si="226"/>
        <v>Not Active</v>
      </c>
      <c r="O2914" s="14" t="str" cm="1">
        <f t="array" ref="O2914">_xlfn.IFS(M2914=0,"0",
M2914&lt;=10%,"0-10",
TRUE,"&gt;10"
)&amp;" "&amp;"% progress"</f>
        <v>0 % progress</v>
      </c>
      <c r="P2914" s="15">
        <f t="shared" si="227"/>
        <v>1</v>
      </c>
      <c r="Q2914" s="15">
        <f>COUNTIFS($G:$G,$G2914)</f>
        <v>4</v>
      </c>
      <c r="R2914" s="16">
        <f t="shared" si="228"/>
        <v>0.25</v>
      </c>
      <c r="S2914" s="15" t="str">
        <f t="shared" si="229"/>
        <v>no progress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/>
      <c r="AA2914" s="9">
        <v>0</v>
      </c>
      <c r="AB2914" s="9"/>
      <c r="AC2914" s="9">
        <v>0</v>
      </c>
      <c r="AD2914" s="9" t="s">
        <v>10392</v>
      </c>
      <c r="AE2914" s="9" t="s">
        <v>10393</v>
      </c>
      <c r="AF2914" s="9">
        <v>7</v>
      </c>
      <c r="AG2914" s="9"/>
      <c r="AH2914" s="9"/>
      <c r="AI2914" s="9"/>
      <c r="AJ2914" s="9"/>
    </row>
    <row r="2915" spans="1:36" x14ac:dyDescent="0.35">
      <c r="A2915" s="9" t="s">
        <v>3095</v>
      </c>
      <c r="B2915" s="9" t="s">
        <v>38</v>
      </c>
      <c r="C2915" s="9" t="s">
        <v>14504</v>
      </c>
      <c r="D2915" s="9" t="s">
        <v>29</v>
      </c>
      <c r="E2915" s="9" t="s">
        <v>10389</v>
      </c>
      <c r="F2915" s="9" t="str">
        <f>_xlfn.XLOOKUP(E2915,Total_Enrolled!C:C,Total_Enrolled!C:C)</f>
        <v>2025em1200109@bitspilani-digital.edu.in</v>
      </c>
      <c r="G2915" s="9" t="s">
        <v>10390</v>
      </c>
      <c r="H2915" s="9" t="s">
        <v>14516</v>
      </c>
      <c r="I2915" s="9" t="s">
        <v>10391</v>
      </c>
      <c r="J2915" s="9" t="b">
        <v>1</v>
      </c>
      <c r="K2915" s="9">
        <v>0</v>
      </c>
      <c r="L2915" s="9">
        <f>_xlfn.XLOOKUP(B2915,Courses!A:A,Courses!H:H)</f>
        <v>42</v>
      </c>
      <c r="M2915" s="14">
        <f t="shared" si="225"/>
        <v>0</v>
      </c>
      <c r="N2915" s="14" t="str">
        <f t="shared" si="226"/>
        <v>Not Active</v>
      </c>
      <c r="O2915" s="14" t="str" cm="1">
        <f t="array" ref="O2915">_xlfn.IFS(M2915=0,"0",
M2915&lt;=10%,"0-10",
TRUE,"&gt;10"
)&amp;" "&amp;"% progress"</f>
        <v>0 % progress</v>
      </c>
      <c r="P2915" s="15">
        <f t="shared" si="227"/>
        <v>1</v>
      </c>
      <c r="Q2915" s="15">
        <f>COUNTIFS($G:$G,$G2915)</f>
        <v>4</v>
      </c>
      <c r="R2915" s="16">
        <f t="shared" si="228"/>
        <v>0.25</v>
      </c>
      <c r="S2915" s="15" t="str">
        <f t="shared" si="229"/>
        <v>no progress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/>
      <c r="AA2915" s="9">
        <v>0</v>
      </c>
      <c r="AB2915" s="9"/>
      <c r="AC2915" s="9">
        <v>0</v>
      </c>
      <c r="AD2915" s="9"/>
      <c r="AE2915" s="9" t="s">
        <v>10393</v>
      </c>
      <c r="AF2915" s="9">
        <v>7</v>
      </c>
      <c r="AG2915" s="9"/>
      <c r="AH2915" s="9"/>
      <c r="AI2915" s="9"/>
      <c r="AJ2915" s="9"/>
    </row>
    <row r="2916" spans="1:36" x14ac:dyDescent="0.35">
      <c r="A2916" s="9" t="s">
        <v>3091</v>
      </c>
      <c r="B2916" s="9" t="s">
        <v>3092</v>
      </c>
      <c r="C2916" s="9" t="s">
        <v>14504</v>
      </c>
      <c r="D2916" s="9" t="s">
        <v>29</v>
      </c>
      <c r="E2916" s="9" t="s">
        <v>10389</v>
      </c>
      <c r="F2916" s="9" t="str">
        <f>_xlfn.XLOOKUP(E2916,Total_Enrolled!C:C,Total_Enrolled!C:C)</f>
        <v>2025em1200109@bitspilani-digital.edu.in</v>
      </c>
      <c r="G2916" s="9" t="s">
        <v>10390</v>
      </c>
      <c r="H2916" s="9" t="s">
        <v>14516</v>
      </c>
      <c r="I2916" s="9" t="s">
        <v>10391</v>
      </c>
      <c r="J2916" s="9" t="b">
        <v>1</v>
      </c>
      <c r="K2916" s="9">
        <v>1</v>
      </c>
      <c r="L2916" s="9">
        <f>_xlfn.XLOOKUP(B2916,Courses!A:A,Courses!H:H)</f>
        <v>36</v>
      </c>
      <c r="M2916" s="14">
        <f t="shared" si="225"/>
        <v>2.7777777777777776E-2</v>
      </c>
      <c r="N2916" s="14" t="str">
        <f t="shared" si="226"/>
        <v>Active</v>
      </c>
      <c r="O2916" s="14" t="str" cm="1">
        <f t="array" ref="O2916">_xlfn.IFS(M2916=0,"0",
M2916&lt;=10%,"0-10",
TRUE,"&gt;10"
)&amp;" "&amp;"% progress"</f>
        <v>0-10 % progress</v>
      </c>
      <c r="P2916" s="15">
        <f t="shared" si="227"/>
        <v>0</v>
      </c>
      <c r="Q2916" s="15">
        <f>COUNTIFS($G:$G,$G2916)</f>
        <v>4</v>
      </c>
      <c r="R2916" s="16">
        <f t="shared" si="228"/>
        <v>0</v>
      </c>
      <c r="S2916" s="15" t="str">
        <f t="shared" si="229"/>
        <v>no 0% progess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/>
      <c r="AA2916" s="9">
        <v>0</v>
      </c>
      <c r="AB2916" s="9"/>
      <c r="AC2916" s="9">
        <v>4</v>
      </c>
      <c r="AD2916" s="9" t="s">
        <v>10394</v>
      </c>
      <c r="AE2916" s="9" t="s">
        <v>10393</v>
      </c>
      <c r="AF2916" s="9">
        <v>7</v>
      </c>
      <c r="AG2916" s="9"/>
      <c r="AH2916" s="9"/>
      <c r="AI2916" s="9" t="s">
        <v>10395</v>
      </c>
      <c r="AJ2916" s="9" t="s">
        <v>10396</v>
      </c>
    </row>
    <row r="2917" spans="1:36" x14ac:dyDescent="0.35">
      <c r="A2917" s="9" t="s">
        <v>3086</v>
      </c>
      <c r="B2917" s="9" t="s">
        <v>35</v>
      </c>
      <c r="C2917" s="9" t="s">
        <v>14504</v>
      </c>
      <c r="D2917" s="9" t="s">
        <v>29</v>
      </c>
      <c r="E2917" s="9" t="s">
        <v>10389</v>
      </c>
      <c r="F2917" s="9" t="str">
        <f>_xlfn.XLOOKUP(E2917,Total_Enrolled!C:C,Total_Enrolled!C:C)</f>
        <v>2025em1200109@bitspilani-digital.edu.in</v>
      </c>
      <c r="G2917" s="9" t="s">
        <v>10390</v>
      </c>
      <c r="H2917" s="9" t="s">
        <v>14516</v>
      </c>
      <c r="I2917" s="9" t="s">
        <v>10391</v>
      </c>
      <c r="J2917" s="9" t="b">
        <v>1</v>
      </c>
      <c r="K2917" s="9">
        <v>0</v>
      </c>
      <c r="L2917" s="9">
        <f>_xlfn.XLOOKUP(B2917,Courses!A:A,Courses!H:H)</f>
        <v>68</v>
      </c>
      <c r="M2917" s="14">
        <f t="shared" si="225"/>
        <v>0</v>
      </c>
      <c r="N2917" s="14" t="str">
        <f t="shared" si="226"/>
        <v>Not Active</v>
      </c>
      <c r="O2917" s="14" t="str" cm="1">
        <f t="array" ref="O2917">_xlfn.IFS(M2917=0,"0",
M2917&lt;=10%,"0-10",
TRUE,"&gt;10"
)&amp;" "&amp;"% progress"</f>
        <v>0 % progress</v>
      </c>
      <c r="P2917" s="15">
        <f t="shared" si="227"/>
        <v>1</v>
      </c>
      <c r="Q2917" s="15">
        <f>COUNTIFS($G:$G,$G2917)</f>
        <v>4</v>
      </c>
      <c r="R2917" s="16">
        <f t="shared" si="228"/>
        <v>0.25</v>
      </c>
      <c r="S2917" s="15" t="str">
        <f t="shared" si="229"/>
        <v>no progress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/>
      <c r="AA2917" s="9">
        <v>0</v>
      </c>
      <c r="AB2917" s="9"/>
      <c r="AC2917" s="9">
        <v>0</v>
      </c>
      <c r="AD2917" s="9" t="s">
        <v>10397</v>
      </c>
      <c r="AE2917" s="9" t="s">
        <v>10393</v>
      </c>
      <c r="AF2917" s="9">
        <v>7</v>
      </c>
      <c r="AG2917" s="9"/>
      <c r="AH2917" s="9"/>
      <c r="AI2917" s="9"/>
      <c r="AJ2917" s="9"/>
    </row>
    <row r="2918" spans="1:36" x14ac:dyDescent="0.35">
      <c r="A2918" s="9" t="s">
        <v>3086</v>
      </c>
      <c r="B2918" s="9" t="s">
        <v>35</v>
      </c>
      <c r="C2918" s="9" t="s">
        <v>14504</v>
      </c>
      <c r="D2918" s="9" t="s">
        <v>29</v>
      </c>
      <c r="E2918" s="9" t="s">
        <v>10398</v>
      </c>
      <c r="F2918" s="9" t="str">
        <f>_xlfn.XLOOKUP(E2918,Total_Enrolled!C:C,Total_Enrolled!C:C)</f>
        <v>2025em1200110@bitspilani-digital.edu.in</v>
      </c>
      <c r="G2918" s="9" t="s">
        <v>10399</v>
      </c>
      <c r="H2918" s="9" t="s">
        <v>14516</v>
      </c>
      <c r="I2918" s="9" t="s">
        <v>10400</v>
      </c>
      <c r="J2918" s="9" t="b">
        <v>1</v>
      </c>
      <c r="K2918" s="9">
        <v>21</v>
      </c>
      <c r="L2918" s="9">
        <f>_xlfn.XLOOKUP(B2918,Courses!A:A,Courses!H:H)</f>
        <v>68</v>
      </c>
      <c r="M2918" s="14">
        <f t="shared" si="225"/>
        <v>0.30882352941176472</v>
      </c>
      <c r="N2918" s="14" t="str">
        <f t="shared" si="226"/>
        <v>Active</v>
      </c>
      <c r="O2918" s="14" t="str" cm="1">
        <f t="array" ref="O2918">_xlfn.IFS(M2918=0,"0",
M2918&lt;=10%,"0-10",
TRUE,"&gt;10"
)&amp;" "&amp;"% progress"</f>
        <v>&gt;10 % progress</v>
      </c>
      <c r="P2918" s="15">
        <f t="shared" si="227"/>
        <v>0</v>
      </c>
      <c r="Q2918" s="15">
        <f>COUNTIFS($G:$G,$G2918)</f>
        <v>4</v>
      </c>
      <c r="R2918" s="16">
        <f t="shared" si="228"/>
        <v>0</v>
      </c>
      <c r="S2918" s="15" t="str">
        <f t="shared" si="229"/>
        <v>no 0% progess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/>
      <c r="AA2918" s="9">
        <v>0</v>
      </c>
      <c r="AB2918" s="9"/>
      <c r="AC2918" s="9">
        <v>4210</v>
      </c>
      <c r="AD2918" s="9" t="s">
        <v>10402</v>
      </c>
      <c r="AE2918" s="9" t="s">
        <v>10401</v>
      </c>
      <c r="AF2918" s="9">
        <v>8</v>
      </c>
      <c r="AG2918" s="9"/>
      <c r="AH2918" s="9"/>
      <c r="AI2918" s="9"/>
      <c r="AJ2918" s="9"/>
    </row>
    <row r="2919" spans="1:36" x14ac:dyDescent="0.35">
      <c r="A2919" s="9" t="s">
        <v>3091</v>
      </c>
      <c r="B2919" s="9" t="s">
        <v>3092</v>
      </c>
      <c r="C2919" s="9" t="s">
        <v>14504</v>
      </c>
      <c r="D2919" s="9" t="s">
        <v>29</v>
      </c>
      <c r="E2919" s="9" t="s">
        <v>10398</v>
      </c>
      <c r="F2919" s="9" t="str">
        <f>_xlfn.XLOOKUP(E2919,Total_Enrolled!C:C,Total_Enrolled!C:C)</f>
        <v>2025em1200110@bitspilani-digital.edu.in</v>
      </c>
      <c r="G2919" s="9" t="s">
        <v>10399</v>
      </c>
      <c r="H2919" s="9" t="s">
        <v>14516</v>
      </c>
      <c r="I2919" s="9" t="s">
        <v>10400</v>
      </c>
      <c r="J2919" s="9" t="b">
        <v>1</v>
      </c>
      <c r="K2919" s="9">
        <v>2</v>
      </c>
      <c r="L2919" s="9">
        <f>_xlfn.XLOOKUP(B2919,Courses!A:A,Courses!H:H)</f>
        <v>36</v>
      </c>
      <c r="M2919" s="14">
        <f t="shared" si="225"/>
        <v>5.5555555555555552E-2</v>
      </c>
      <c r="N2919" s="14" t="str">
        <f t="shared" si="226"/>
        <v>Active</v>
      </c>
      <c r="O2919" s="14" t="str" cm="1">
        <f t="array" ref="O2919">_xlfn.IFS(M2919=0,"0",
M2919&lt;=10%,"0-10",
TRUE,"&gt;10"
)&amp;" "&amp;"% progress"</f>
        <v>0-10 % progress</v>
      </c>
      <c r="P2919" s="15">
        <f t="shared" si="227"/>
        <v>0</v>
      </c>
      <c r="Q2919" s="15">
        <f>COUNTIFS($G:$G,$G2919)</f>
        <v>4</v>
      </c>
      <c r="R2919" s="16">
        <f t="shared" si="228"/>
        <v>0</v>
      </c>
      <c r="S2919" s="15" t="str">
        <f t="shared" si="229"/>
        <v>no 0% progess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/>
      <c r="AA2919" s="9">
        <v>0</v>
      </c>
      <c r="AB2919" s="9"/>
      <c r="AC2919" s="9">
        <v>44</v>
      </c>
      <c r="AD2919" s="9" t="s">
        <v>10403</v>
      </c>
      <c r="AE2919" s="9" t="s">
        <v>10401</v>
      </c>
      <c r="AF2919" s="9">
        <v>8</v>
      </c>
      <c r="AG2919" s="9"/>
      <c r="AH2919" s="9"/>
      <c r="AI2919" s="9"/>
      <c r="AJ2919" s="9"/>
    </row>
    <row r="2920" spans="1:36" x14ac:dyDescent="0.35">
      <c r="A2920" s="9" t="s">
        <v>3095</v>
      </c>
      <c r="B2920" s="9" t="s">
        <v>38</v>
      </c>
      <c r="C2920" s="9" t="s">
        <v>14504</v>
      </c>
      <c r="D2920" s="9" t="s">
        <v>29</v>
      </c>
      <c r="E2920" s="9" t="s">
        <v>10398</v>
      </c>
      <c r="F2920" s="9" t="str">
        <f>_xlfn.XLOOKUP(E2920,Total_Enrolled!C:C,Total_Enrolled!C:C)</f>
        <v>2025em1200110@bitspilani-digital.edu.in</v>
      </c>
      <c r="G2920" s="9" t="s">
        <v>10399</v>
      </c>
      <c r="H2920" s="9" t="s">
        <v>14516</v>
      </c>
      <c r="I2920" s="9" t="s">
        <v>10400</v>
      </c>
      <c r="J2920" s="9" t="b">
        <v>1</v>
      </c>
      <c r="K2920" s="9">
        <v>0</v>
      </c>
      <c r="L2920" s="9">
        <f>_xlfn.XLOOKUP(B2920,Courses!A:A,Courses!H:H)</f>
        <v>42</v>
      </c>
      <c r="M2920" s="14">
        <f t="shared" si="225"/>
        <v>0</v>
      </c>
      <c r="N2920" s="14" t="str">
        <f t="shared" si="226"/>
        <v>Not Active</v>
      </c>
      <c r="O2920" s="14" t="str" cm="1">
        <f t="array" ref="O2920">_xlfn.IFS(M2920=0,"0",
M2920&lt;=10%,"0-10",
TRUE,"&gt;10"
)&amp;" "&amp;"% progress"</f>
        <v>0 % progress</v>
      </c>
      <c r="P2920" s="15">
        <f t="shared" si="227"/>
        <v>1</v>
      </c>
      <c r="Q2920" s="15">
        <f>COUNTIFS($G:$G,$G2920)</f>
        <v>4</v>
      </c>
      <c r="R2920" s="16">
        <f t="shared" si="228"/>
        <v>0.25</v>
      </c>
      <c r="S2920" s="15" t="str">
        <f t="shared" si="229"/>
        <v>no progress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/>
      <c r="AA2920" s="9">
        <v>0</v>
      </c>
      <c r="AB2920" s="9"/>
      <c r="AC2920" s="9">
        <v>0</v>
      </c>
      <c r="AD2920" s="9" t="s">
        <v>10404</v>
      </c>
      <c r="AE2920" s="9" t="s">
        <v>10401</v>
      </c>
      <c r="AF2920" s="9">
        <v>8</v>
      </c>
      <c r="AG2920" s="9"/>
      <c r="AH2920" s="9"/>
      <c r="AI2920" s="9"/>
      <c r="AJ2920" s="9"/>
    </row>
    <row r="2921" spans="1:36" x14ac:dyDescent="0.35">
      <c r="A2921" s="9" t="s">
        <v>3089</v>
      </c>
      <c r="B2921" s="9" t="s">
        <v>36</v>
      </c>
      <c r="C2921" s="9" t="s">
        <v>14504</v>
      </c>
      <c r="D2921" s="9" t="s">
        <v>29</v>
      </c>
      <c r="E2921" s="9" t="s">
        <v>10398</v>
      </c>
      <c r="F2921" s="9" t="str">
        <f>_xlfn.XLOOKUP(E2921,Total_Enrolled!C:C,Total_Enrolled!C:C)</f>
        <v>2025em1200110@bitspilani-digital.edu.in</v>
      </c>
      <c r="G2921" s="9" t="s">
        <v>10399</v>
      </c>
      <c r="H2921" s="9" t="s">
        <v>14516</v>
      </c>
      <c r="I2921" s="9" t="s">
        <v>10400</v>
      </c>
      <c r="J2921" s="9" t="b">
        <v>1</v>
      </c>
      <c r="K2921" s="9">
        <v>29</v>
      </c>
      <c r="L2921" s="9">
        <f>_xlfn.XLOOKUP(B2921,Courses!A:A,Courses!H:H)</f>
        <v>85</v>
      </c>
      <c r="M2921" s="14">
        <f t="shared" si="225"/>
        <v>0.3411764705882353</v>
      </c>
      <c r="N2921" s="14" t="str">
        <f t="shared" si="226"/>
        <v>Active</v>
      </c>
      <c r="O2921" s="14" t="str" cm="1">
        <f t="array" ref="O2921">_xlfn.IFS(M2921=0,"0",
M2921&lt;=10%,"0-10",
TRUE,"&gt;10"
)&amp;" "&amp;"% progress"</f>
        <v>&gt;10 % progress</v>
      </c>
      <c r="P2921" s="15">
        <f t="shared" si="227"/>
        <v>0</v>
      </c>
      <c r="Q2921" s="15">
        <f>COUNTIFS($G:$G,$G2921)</f>
        <v>4</v>
      </c>
      <c r="R2921" s="16">
        <f t="shared" si="228"/>
        <v>0</v>
      </c>
      <c r="S2921" s="15" t="str">
        <f t="shared" si="229"/>
        <v>no 0% progess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/>
      <c r="AA2921" s="9">
        <v>0</v>
      </c>
      <c r="AB2921" s="9"/>
      <c r="AC2921" s="9">
        <v>10457</v>
      </c>
      <c r="AD2921" s="9" t="s">
        <v>10405</v>
      </c>
      <c r="AE2921" s="9" t="s">
        <v>10401</v>
      </c>
      <c r="AF2921" s="9">
        <v>8</v>
      </c>
      <c r="AG2921" s="9"/>
      <c r="AH2921" s="9"/>
      <c r="AI2921" s="9"/>
      <c r="AJ2921" s="9"/>
    </row>
    <row r="2922" spans="1:36" x14ac:dyDescent="0.35">
      <c r="A2922" s="9" t="s">
        <v>3089</v>
      </c>
      <c r="B2922" s="9" t="s">
        <v>36</v>
      </c>
      <c r="C2922" s="9" t="s">
        <v>14504</v>
      </c>
      <c r="D2922" s="9" t="s">
        <v>29</v>
      </c>
      <c r="E2922" s="9" t="s">
        <v>10406</v>
      </c>
      <c r="F2922" s="9" t="str">
        <f>_xlfn.XLOOKUP(E2922,Total_Enrolled!C:C,Total_Enrolled!C:C)</f>
        <v>2025em1200111@bitspilani-digital.edu.in</v>
      </c>
      <c r="G2922" s="9" t="s">
        <v>10407</v>
      </c>
      <c r="H2922" s="9" t="s">
        <v>14516</v>
      </c>
      <c r="I2922" s="9" t="s">
        <v>10408</v>
      </c>
      <c r="J2922" s="9" t="b">
        <v>1</v>
      </c>
      <c r="K2922" s="9">
        <v>2</v>
      </c>
      <c r="L2922" s="9">
        <f>_xlfn.XLOOKUP(B2922,Courses!A:A,Courses!H:H)</f>
        <v>85</v>
      </c>
      <c r="M2922" s="14">
        <f t="shared" si="225"/>
        <v>2.3529411764705882E-2</v>
      </c>
      <c r="N2922" s="14" t="str">
        <f t="shared" si="226"/>
        <v>Active</v>
      </c>
      <c r="O2922" s="14" t="str" cm="1">
        <f t="array" ref="O2922">_xlfn.IFS(M2922=0,"0",
M2922&lt;=10%,"0-10",
TRUE,"&gt;10"
)&amp;" "&amp;"% progress"</f>
        <v>0-10 % progress</v>
      </c>
      <c r="P2922" s="15">
        <f t="shared" si="227"/>
        <v>0</v>
      </c>
      <c r="Q2922" s="15">
        <f>COUNTIFS($G:$G,$G2922)</f>
        <v>4</v>
      </c>
      <c r="R2922" s="16">
        <f t="shared" si="228"/>
        <v>0</v>
      </c>
      <c r="S2922" s="15" t="str">
        <f t="shared" si="229"/>
        <v>no 0% progess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/>
      <c r="AA2922" s="9">
        <v>0</v>
      </c>
      <c r="AB2922" s="9"/>
      <c r="AC2922" s="9">
        <v>0</v>
      </c>
      <c r="AD2922" s="9" t="s">
        <v>10409</v>
      </c>
      <c r="AE2922" s="9" t="s">
        <v>10410</v>
      </c>
      <c r="AF2922" s="9">
        <v>9</v>
      </c>
      <c r="AG2922" s="9"/>
      <c r="AH2922" s="9"/>
      <c r="AI2922" s="9"/>
      <c r="AJ2922" s="9"/>
    </row>
    <row r="2923" spans="1:36" x14ac:dyDescent="0.35">
      <c r="A2923" s="9" t="s">
        <v>3095</v>
      </c>
      <c r="B2923" s="9" t="s">
        <v>38</v>
      </c>
      <c r="C2923" s="9" t="s">
        <v>14504</v>
      </c>
      <c r="D2923" s="9" t="s">
        <v>29</v>
      </c>
      <c r="E2923" s="9" t="s">
        <v>10406</v>
      </c>
      <c r="F2923" s="9" t="str">
        <f>_xlfn.XLOOKUP(E2923,Total_Enrolled!C:C,Total_Enrolled!C:C)</f>
        <v>2025em1200111@bitspilani-digital.edu.in</v>
      </c>
      <c r="G2923" s="9" t="s">
        <v>10407</v>
      </c>
      <c r="H2923" s="9" t="s">
        <v>14516</v>
      </c>
      <c r="I2923" s="9" t="s">
        <v>10408</v>
      </c>
      <c r="J2923" s="9" t="b">
        <v>1</v>
      </c>
      <c r="K2923" s="9">
        <v>0</v>
      </c>
      <c r="L2923" s="9">
        <f>_xlfn.XLOOKUP(B2923,Courses!A:A,Courses!H:H)</f>
        <v>42</v>
      </c>
      <c r="M2923" s="14">
        <f t="shared" si="225"/>
        <v>0</v>
      </c>
      <c r="N2923" s="14" t="str">
        <f t="shared" si="226"/>
        <v>Not Active</v>
      </c>
      <c r="O2923" s="14" t="str" cm="1">
        <f t="array" ref="O2923">_xlfn.IFS(M2923=0,"0",
M2923&lt;=10%,"0-10",
TRUE,"&gt;10"
)&amp;" "&amp;"% progress"</f>
        <v>0 % progress</v>
      </c>
      <c r="P2923" s="15">
        <f t="shared" si="227"/>
        <v>1</v>
      </c>
      <c r="Q2923" s="15">
        <f>COUNTIFS($G:$G,$G2923)</f>
        <v>4</v>
      </c>
      <c r="R2923" s="16">
        <f t="shared" si="228"/>
        <v>0.25</v>
      </c>
      <c r="S2923" s="15" t="str">
        <f t="shared" si="229"/>
        <v>no progress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/>
      <c r="AA2923" s="9">
        <v>0</v>
      </c>
      <c r="AB2923" s="9"/>
      <c r="AC2923" s="9">
        <v>0</v>
      </c>
      <c r="AD2923" s="9"/>
      <c r="AE2923" s="9" t="s">
        <v>10410</v>
      </c>
      <c r="AF2923" s="9">
        <v>9</v>
      </c>
      <c r="AG2923" s="9"/>
      <c r="AH2923" s="9"/>
      <c r="AI2923" s="9"/>
      <c r="AJ2923" s="9"/>
    </row>
    <row r="2924" spans="1:36" x14ac:dyDescent="0.35">
      <c r="A2924" s="9" t="s">
        <v>3091</v>
      </c>
      <c r="B2924" s="9" t="s">
        <v>3092</v>
      </c>
      <c r="C2924" s="9" t="s">
        <v>14504</v>
      </c>
      <c r="D2924" s="9" t="s">
        <v>29</v>
      </c>
      <c r="E2924" s="9" t="s">
        <v>10406</v>
      </c>
      <c r="F2924" s="9" t="str">
        <f>_xlfn.XLOOKUP(E2924,Total_Enrolled!C:C,Total_Enrolled!C:C)</f>
        <v>2025em1200111@bitspilani-digital.edu.in</v>
      </c>
      <c r="G2924" s="9" t="s">
        <v>10407</v>
      </c>
      <c r="H2924" s="9" t="s">
        <v>14516</v>
      </c>
      <c r="I2924" s="9" t="s">
        <v>10408</v>
      </c>
      <c r="J2924" s="9" t="b">
        <v>1</v>
      </c>
      <c r="K2924" s="9">
        <v>7</v>
      </c>
      <c r="L2924" s="9">
        <f>_xlfn.XLOOKUP(B2924,Courses!A:A,Courses!H:H)</f>
        <v>36</v>
      </c>
      <c r="M2924" s="14">
        <f t="shared" si="225"/>
        <v>0.19444444444444445</v>
      </c>
      <c r="N2924" s="14" t="str">
        <f t="shared" si="226"/>
        <v>Active</v>
      </c>
      <c r="O2924" s="14" t="str" cm="1">
        <f t="array" ref="O2924">_xlfn.IFS(M2924=0,"0",
M2924&lt;=10%,"0-10",
TRUE,"&gt;10"
)&amp;" "&amp;"% progress"</f>
        <v>&gt;10 % progress</v>
      </c>
      <c r="P2924" s="15">
        <f t="shared" si="227"/>
        <v>0</v>
      </c>
      <c r="Q2924" s="15">
        <f>COUNTIFS($G:$G,$G2924)</f>
        <v>4</v>
      </c>
      <c r="R2924" s="16">
        <f t="shared" si="228"/>
        <v>0</v>
      </c>
      <c r="S2924" s="15" t="str">
        <f t="shared" si="229"/>
        <v>no 0% progess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/>
      <c r="AA2924" s="9">
        <v>0</v>
      </c>
      <c r="AB2924" s="9"/>
      <c r="AC2924" s="9">
        <v>1075</v>
      </c>
      <c r="AD2924" s="9" t="s">
        <v>10411</v>
      </c>
      <c r="AE2924" s="9" t="s">
        <v>10410</v>
      </c>
      <c r="AF2924" s="9">
        <v>9</v>
      </c>
      <c r="AG2924" s="9"/>
      <c r="AH2924" s="9"/>
      <c r="AI2924" s="9" t="s">
        <v>10412</v>
      </c>
      <c r="AJ2924" s="9" t="s">
        <v>10412</v>
      </c>
    </row>
    <row r="2925" spans="1:36" x14ac:dyDescent="0.35">
      <c r="A2925" s="9" t="s">
        <v>3086</v>
      </c>
      <c r="B2925" s="9" t="s">
        <v>35</v>
      </c>
      <c r="C2925" s="9" t="s">
        <v>14504</v>
      </c>
      <c r="D2925" s="9" t="s">
        <v>29</v>
      </c>
      <c r="E2925" s="9" t="s">
        <v>10406</v>
      </c>
      <c r="F2925" s="9" t="str">
        <f>_xlfn.XLOOKUP(E2925,Total_Enrolled!C:C,Total_Enrolled!C:C)</f>
        <v>2025em1200111@bitspilani-digital.edu.in</v>
      </c>
      <c r="G2925" s="9" t="s">
        <v>10407</v>
      </c>
      <c r="H2925" s="9" t="s">
        <v>14516</v>
      </c>
      <c r="I2925" s="9" t="s">
        <v>10408</v>
      </c>
      <c r="J2925" s="9" t="b">
        <v>1</v>
      </c>
      <c r="K2925" s="9">
        <v>0</v>
      </c>
      <c r="L2925" s="9">
        <f>_xlfn.XLOOKUP(B2925,Courses!A:A,Courses!H:H)</f>
        <v>68</v>
      </c>
      <c r="M2925" s="14">
        <f t="shared" si="225"/>
        <v>0</v>
      </c>
      <c r="N2925" s="14" t="str">
        <f t="shared" si="226"/>
        <v>Not Active</v>
      </c>
      <c r="O2925" s="14" t="str" cm="1">
        <f t="array" ref="O2925">_xlfn.IFS(M2925=0,"0",
M2925&lt;=10%,"0-10",
TRUE,"&gt;10"
)&amp;" "&amp;"% progress"</f>
        <v>0 % progress</v>
      </c>
      <c r="P2925" s="15">
        <f t="shared" si="227"/>
        <v>1</v>
      </c>
      <c r="Q2925" s="15">
        <f>COUNTIFS($G:$G,$G2925)</f>
        <v>4</v>
      </c>
      <c r="R2925" s="16">
        <f t="shared" si="228"/>
        <v>0.25</v>
      </c>
      <c r="S2925" s="15" t="str">
        <f t="shared" si="229"/>
        <v>no progress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/>
      <c r="AA2925" s="9">
        <v>0</v>
      </c>
      <c r="AB2925" s="9"/>
      <c r="AC2925" s="9">
        <v>0</v>
      </c>
      <c r="AD2925" s="9" t="s">
        <v>10413</v>
      </c>
      <c r="AE2925" s="9" t="s">
        <v>10410</v>
      </c>
      <c r="AF2925" s="9">
        <v>9</v>
      </c>
      <c r="AG2925" s="9"/>
      <c r="AH2925" s="9"/>
      <c r="AI2925" s="9"/>
      <c r="AJ2925" s="9"/>
    </row>
    <row r="2926" spans="1:36" x14ac:dyDescent="0.35">
      <c r="A2926" s="9" t="s">
        <v>3086</v>
      </c>
      <c r="B2926" s="9" t="s">
        <v>35</v>
      </c>
      <c r="C2926" s="9" t="s">
        <v>14504</v>
      </c>
      <c r="D2926" s="9" t="s">
        <v>29</v>
      </c>
      <c r="E2926" s="9" t="s">
        <v>10414</v>
      </c>
      <c r="F2926" s="9" t="str">
        <f>_xlfn.XLOOKUP(E2926,Total_Enrolled!C:C,Total_Enrolled!C:C)</f>
        <v>2025em1200112@bitspilani-digital.edu.in</v>
      </c>
      <c r="G2926" s="9" t="s">
        <v>10415</v>
      </c>
      <c r="H2926" s="9" t="s">
        <v>14516</v>
      </c>
      <c r="I2926" s="9" t="s">
        <v>10416</v>
      </c>
      <c r="J2926" s="9" t="b">
        <v>1</v>
      </c>
      <c r="K2926" s="9">
        <v>45</v>
      </c>
      <c r="L2926" s="9">
        <f>_xlfn.XLOOKUP(B2926,Courses!A:A,Courses!H:H)</f>
        <v>68</v>
      </c>
      <c r="M2926" s="14">
        <f t="shared" si="225"/>
        <v>0.66176470588235292</v>
      </c>
      <c r="N2926" s="14" t="str">
        <f t="shared" si="226"/>
        <v>Active</v>
      </c>
      <c r="O2926" s="14" t="str" cm="1">
        <f t="array" ref="O2926">_xlfn.IFS(M2926=0,"0",
M2926&lt;=10%,"0-10",
TRUE,"&gt;10"
)&amp;" "&amp;"% progress"</f>
        <v>&gt;10 % progress</v>
      </c>
      <c r="P2926" s="15">
        <f t="shared" si="227"/>
        <v>0</v>
      </c>
      <c r="Q2926" s="15">
        <f>COUNTIFS($G:$G,$G2926)</f>
        <v>4</v>
      </c>
      <c r="R2926" s="16">
        <f t="shared" si="228"/>
        <v>0</v>
      </c>
      <c r="S2926" s="15" t="str">
        <f t="shared" si="229"/>
        <v>no 0% progess</v>
      </c>
      <c r="T2926" s="9">
        <v>0</v>
      </c>
      <c r="U2926" s="9">
        <v>7</v>
      </c>
      <c r="V2926" s="9">
        <v>9</v>
      </c>
      <c r="W2926" s="9">
        <v>0</v>
      </c>
      <c r="X2926" s="9">
        <v>0</v>
      </c>
      <c r="Y2926" s="9">
        <v>0</v>
      </c>
      <c r="Z2926" s="9"/>
      <c r="AA2926" s="9">
        <v>0</v>
      </c>
      <c r="AB2926" s="9"/>
      <c r="AC2926" s="9">
        <v>79408</v>
      </c>
      <c r="AD2926" s="9" t="s">
        <v>10418</v>
      </c>
      <c r="AE2926" s="9" t="s">
        <v>10417</v>
      </c>
      <c r="AF2926" s="9">
        <v>13</v>
      </c>
      <c r="AG2926" s="9"/>
      <c r="AH2926" s="9" t="s">
        <v>10419</v>
      </c>
      <c r="AI2926" s="9"/>
      <c r="AJ2926" s="9"/>
    </row>
    <row r="2927" spans="1:36" x14ac:dyDescent="0.35">
      <c r="A2927" s="9" t="s">
        <v>3091</v>
      </c>
      <c r="B2927" s="9" t="s">
        <v>3092</v>
      </c>
      <c r="C2927" s="9" t="s">
        <v>14504</v>
      </c>
      <c r="D2927" s="9" t="s">
        <v>29</v>
      </c>
      <c r="E2927" s="9" t="s">
        <v>10414</v>
      </c>
      <c r="F2927" s="9" t="str">
        <f>_xlfn.XLOOKUP(E2927,Total_Enrolled!C:C,Total_Enrolled!C:C)</f>
        <v>2025em1200112@bitspilani-digital.edu.in</v>
      </c>
      <c r="G2927" s="9" t="s">
        <v>10415</v>
      </c>
      <c r="H2927" s="9" t="s">
        <v>14516</v>
      </c>
      <c r="I2927" s="9" t="s">
        <v>10416</v>
      </c>
      <c r="J2927" s="9" t="b">
        <v>1</v>
      </c>
      <c r="K2927" s="9">
        <v>21</v>
      </c>
      <c r="L2927" s="9">
        <f>_xlfn.XLOOKUP(B2927,Courses!A:A,Courses!H:H)</f>
        <v>36</v>
      </c>
      <c r="M2927" s="14">
        <f t="shared" si="225"/>
        <v>0.58333333333333337</v>
      </c>
      <c r="N2927" s="14" t="str">
        <f t="shared" si="226"/>
        <v>Active</v>
      </c>
      <c r="O2927" s="14" t="str" cm="1">
        <f t="array" ref="O2927">_xlfn.IFS(M2927=0,"0",
M2927&lt;=10%,"0-10",
TRUE,"&gt;10"
)&amp;" "&amp;"% progress"</f>
        <v>&gt;10 % progress</v>
      </c>
      <c r="P2927" s="15">
        <f t="shared" si="227"/>
        <v>0</v>
      </c>
      <c r="Q2927" s="15">
        <f>COUNTIFS($G:$G,$G2927)</f>
        <v>4</v>
      </c>
      <c r="R2927" s="16">
        <f t="shared" si="228"/>
        <v>0</v>
      </c>
      <c r="S2927" s="15" t="str">
        <f t="shared" si="229"/>
        <v>no 0% progess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/>
      <c r="AA2927" s="9">
        <v>0</v>
      </c>
      <c r="AB2927" s="9"/>
      <c r="AC2927" s="9">
        <v>732</v>
      </c>
      <c r="AD2927" s="9" t="s">
        <v>10420</v>
      </c>
      <c r="AE2927" s="9" t="s">
        <v>10417</v>
      </c>
      <c r="AF2927" s="9">
        <v>13</v>
      </c>
      <c r="AG2927" s="9"/>
      <c r="AH2927" s="9"/>
      <c r="AI2927" s="9" t="s">
        <v>10421</v>
      </c>
      <c r="AJ2927" s="9" t="s">
        <v>10422</v>
      </c>
    </row>
    <row r="2928" spans="1:36" x14ac:dyDescent="0.35">
      <c r="A2928" s="9" t="s">
        <v>3095</v>
      </c>
      <c r="B2928" s="9" t="s">
        <v>38</v>
      </c>
      <c r="C2928" s="9" t="s">
        <v>14504</v>
      </c>
      <c r="D2928" s="9" t="s">
        <v>29</v>
      </c>
      <c r="E2928" s="9" t="s">
        <v>10414</v>
      </c>
      <c r="F2928" s="9" t="str">
        <f>_xlfn.XLOOKUP(E2928,Total_Enrolled!C:C,Total_Enrolled!C:C)</f>
        <v>2025em1200112@bitspilani-digital.edu.in</v>
      </c>
      <c r="G2928" s="9" t="s">
        <v>10415</v>
      </c>
      <c r="H2928" s="9" t="s">
        <v>14516</v>
      </c>
      <c r="I2928" s="9" t="s">
        <v>10416</v>
      </c>
      <c r="J2928" s="9" t="b">
        <v>1</v>
      </c>
      <c r="K2928" s="9">
        <v>5</v>
      </c>
      <c r="L2928" s="9">
        <f>_xlfn.XLOOKUP(B2928,Courses!A:A,Courses!H:H)</f>
        <v>42</v>
      </c>
      <c r="M2928" s="14">
        <f t="shared" si="225"/>
        <v>0.11904761904761904</v>
      </c>
      <c r="N2928" s="14" t="str">
        <f t="shared" si="226"/>
        <v>Active</v>
      </c>
      <c r="O2928" s="14" t="str" cm="1">
        <f t="array" ref="O2928">_xlfn.IFS(M2928=0,"0",
M2928&lt;=10%,"0-10",
TRUE,"&gt;10"
)&amp;" "&amp;"% progress"</f>
        <v>&gt;10 % progress</v>
      </c>
      <c r="P2928" s="15">
        <f t="shared" si="227"/>
        <v>0</v>
      </c>
      <c r="Q2928" s="15">
        <f>COUNTIFS($G:$G,$G2928)</f>
        <v>4</v>
      </c>
      <c r="R2928" s="16">
        <f t="shared" si="228"/>
        <v>0</v>
      </c>
      <c r="S2928" s="15" t="str">
        <f t="shared" si="229"/>
        <v>no 0% progess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/>
      <c r="AA2928" s="9">
        <v>0</v>
      </c>
      <c r="AB2928" s="9"/>
      <c r="AC2928" s="9">
        <v>23</v>
      </c>
      <c r="AD2928" s="9" t="s">
        <v>10423</v>
      </c>
      <c r="AE2928" s="9" t="s">
        <v>10417</v>
      </c>
      <c r="AF2928" s="9">
        <v>13</v>
      </c>
      <c r="AG2928" s="9"/>
      <c r="AH2928" s="9"/>
      <c r="AI2928" s="9" t="s">
        <v>10424</v>
      </c>
      <c r="AJ2928" s="9" t="s">
        <v>10425</v>
      </c>
    </row>
    <row r="2929" spans="1:36" x14ac:dyDescent="0.35">
      <c r="A2929" s="9" t="s">
        <v>3089</v>
      </c>
      <c r="B2929" s="9" t="s">
        <v>36</v>
      </c>
      <c r="C2929" s="9" t="s">
        <v>14504</v>
      </c>
      <c r="D2929" s="9" t="s">
        <v>29</v>
      </c>
      <c r="E2929" s="9" t="s">
        <v>10414</v>
      </c>
      <c r="F2929" s="9" t="str">
        <f>_xlfn.XLOOKUP(E2929,Total_Enrolled!C:C,Total_Enrolled!C:C)</f>
        <v>2025em1200112@bitspilani-digital.edu.in</v>
      </c>
      <c r="G2929" s="9" t="s">
        <v>10415</v>
      </c>
      <c r="H2929" s="9" t="s">
        <v>14516</v>
      </c>
      <c r="I2929" s="9" t="s">
        <v>10416</v>
      </c>
      <c r="J2929" s="9" t="b">
        <v>1</v>
      </c>
      <c r="K2929" s="9">
        <v>46</v>
      </c>
      <c r="L2929" s="9">
        <f>_xlfn.XLOOKUP(B2929,Courses!A:A,Courses!H:H)</f>
        <v>85</v>
      </c>
      <c r="M2929" s="14">
        <f t="shared" ref="M2929:M2992" si="230">K2929/L2929</f>
        <v>0.54117647058823526</v>
      </c>
      <c r="N2929" s="14" t="str">
        <f t="shared" ref="N2929:N2992" si="231">IF(M2929&gt;0,"Active","Not Active")</f>
        <v>Active</v>
      </c>
      <c r="O2929" s="14" t="str" cm="1">
        <f t="array" ref="O2929">_xlfn.IFS(M2929=0,"0",
M2929&lt;=10%,"0-10",
TRUE,"&gt;10"
)&amp;" "&amp;"% progress"</f>
        <v>&gt;10 % progress</v>
      </c>
      <c r="P2929" s="15">
        <f t="shared" ref="P2929:P2992" si="232">IF(M2929=0,1,0)</f>
        <v>0</v>
      </c>
      <c r="Q2929" s="15">
        <f>COUNTIFS($G:$G,$G2929)</f>
        <v>4</v>
      </c>
      <c r="R2929" s="16">
        <f t="shared" ref="R2929:R2992" si="233">P2929/Q2929</f>
        <v>0</v>
      </c>
      <c r="S2929" s="15" t="str">
        <f t="shared" ref="S2929:S2992" si="234">IF(R2929=0, "no 0% progess", "no progress")</f>
        <v>no 0% progess</v>
      </c>
      <c r="T2929" s="9">
        <v>0</v>
      </c>
      <c r="U2929" s="9">
        <v>2</v>
      </c>
      <c r="V2929" s="9">
        <v>4</v>
      </c>
      <c r="W2929" s="9">
        <v>0</v>
      </c>
      <c r="X2929" s="9">
        <v>0</v>
      </c>
      <c r="Y2929" s="9">
        <v>0</v>
      </c>
      <c r="Z2929" s="9"/>
      <c r="AA2929" s="9">
        <v>0</v>
      </c>
      <c r="AB2929" s="9"/>
      <c r="AC2929" s="9">
        <v>42855</v>
      </c>
      <c r="AD2929" s="9" t="s">
        <v>10426</v>
      </c>
      <c r="AE2929" s="9" t="s">
        <v>10417</v>
      </c>
      <c r="AF2929" s="9">
        <v>13</v>
      </c>
      <c r="AG2929" s="9"/>
      <c r="AH2929" s="9" t="s">
        <v>10427</v>
      </c>
      <c r="AI2929" s="9"/>
      <c r="AJ2929" s="9"/>
    </row>
    <row r="2930" spans="1:36" x14ac:dyDescent="0.35">
      <c r="A2930" s="9" t="s">
        <v>3089</v>
      </c>
      <c r="B2930" s="9" t="s">
        <v>36</v>
      </c>
      <c r="C2930" s="9" t="s">
        <v>14504</v>
      </c>
      <c r="D2930" s="9" t="s">
        <v>29</v>
      </c>
      <c r="E2930" s="9" t="s">
        <v>10428</v>
      </c>
      <c r="F2930" s="9" t="str">
        <f>_xlfn.XLOOKUP(E2930,Total_Enrolled!C:C,Total_Enrolled!C:C)</f>
        <v>2025em1200113@bitspilani-digital.edu.in</v>
      </c>
      <c r="G2930" s="9" t="s">
        <v>10429</v>
      </c>
      <c r="H2930" s="9" t="s">
        <v>14516</v>
      </c>
      <c r="I2930" s="9" t="s">
        <v>10430</v>
      </c>
      <c r="J2930" s="9" t="b">
        <v>1</v>
      </c>
      <c r="K2930" s="9">
        <v>23</v>
      </c>
      <c r="L2930" s="9">
        <f>_xlfn.XLOOKUP(B2930,Courses!A:A,Courses!H:H)</f>
        <v>85</v>
      </c>
      <c r="M2930" s="14">
        <f t="shared" si="230"/>
        <v>0.27058823529411763</v>
      </c>
      <c r="N2930" s="14" t="str">
        <f t="shared" si="231"/>
        <v>Active</v>
      </c>
      <c r="O2930" s="14" t="str" cm="1">
        <f t="array" ref="O2930">_xlfn.IFS(M2930=0,"0",
M2930&lt;=10%,"0-10",
TRUE,"&gt;10"
)&amp;" "&amp;"% progress"</f>
        <v>&gt;10 % progress</v>
      </c>
      <c r="P2930" s="15">
        <f t="shared" si="232"/>
        <v>0</v>
      </c>
      <c r="Q2930" s="15">
        <f>COUNTIFS($G:$G,$G2930)</f>
        <v>4</v>
      </c>
      <c r="R2930" s="16">
        <f t="shared" si="233"/>
        <v>0</v>
      </c>
      <c r="S2930" s="15" t="str">
        <f t="shared" si="234"/>
        <v>no 0% progess</v>
      </c>
      <c r="T2930" s="9">
        <v>0</v>
      </c>
      <c r="U2930" s="9">
        <v>1</v>
      </c>
      <c r="V2930" s="9">
        <v>1</v>
      </c>
      <c r="W2930" s="9">
        <v>0</v>
      </c>
      <c r="X2930" s="9">
        <v>0</v>
      </c>
      <c r="Y2930" s="9">
        <v>0</v>
      </c>
      <c r="Z2930" s="9"/>
      <c r="AA2930" s="9">
        <v>0</v>
      </c>
      <c r="AB2930" s="9"/>
      <c r="AC2930" s="9">
        <v>29882</v>
      </c>
      <c r="AD2930" s="9" t="s">
        <v>10431</v>
      </c>
      <c r="AE2930" s="9" t="s">
        <v>10432</v>
      </c>
      <c r="AF2930" s="9">
        <v>21</v>
      </c>
      <c r="AG2930" s="9"/>
      <c r="AH2930" s="9" t="s">
        <v>10433</v>
      </c>
      <c r="AI2930" s="9"/>
      <c r="AJ2930" s="9"/>
    </row>
    <row r="2931" spans="1:36" x14ac:dyDescent="0.35">
      <c r="A2931" s="9" t="s">
        <v>3095</v>
      </c>
      <c r="B2931" s="9" t="s">
        <v>38</v>
      </c>
      <c r="C2931" s="9" t="s">
        <v>14504</v>
      </c>
      <c r="D2931" s="9" t="s">
        <v>29</v>
      </c>
      <c r="E2931" s="9" t="s">
        <v>10428</v>
      </c>
      <c r="F2931" s="9" t="str">
        <f>_xlfn.XLOOKUP(E2931,Total_Enrolled!C:C,Total_Enrolled!C:C)</f>
        <v>2025em1200113@bitspilani-digital.edu.in</v>
      </c>
      <c r="G2931" s="9" t="s">
        <v>10429</v>
      </c>
      <c r="H2931" s="9" t="s">
        <v>14516</v>
      </c>
      <c r="I2931" s="9" t="s">
        <v>10430</v>
      </c>
      <c r="J2931" s="9" t="b">
        <v>1</v>
      </c>
      <c r="K2931" s="9">
        <v>0</v>
      </c>
      <c r="L2931" s="9">
        <f>_xlfn.XLOOKUP(B2931,Courses!A:A,Courses!H:H)</f>
        <v>42</v>
      </c>
      <c r="M2931" s="14">
        <f t="shared" si="230"/>
        <v>0</v>
      </c>
      <c r="N2931" s="14" t="str">
        <f t="shared" si="231"/>
        <v>Not Active</v>
      </c>
      <c r="O2931" s="14" t="str" cm="1">
        <f t="array" ref="O2931">_xlfn.IFS(M2931=0,"0",
M2931&lt;=10%,"0-10",
TRUE,"&gt;10"
)&amp;" "&amp;"% progress"</f>
        <v>0 % progress</v>
      </c>
      <c r="P2931" s="15">
        <f t="shared" si="232"/>
        <v>1</v>
      </c>
      <c r="Q2931" s="15">
        <f>COUNTIFS($G:$G,$G2931)</f>
        <v>4</v>
      </c>
      <c r="R2931" s="16">
        <f t="shared" si="233"/>
        <v>0.25</v>
      </c>
      <c r="S2931" s="15" t="str">
        <f t="shared" si="234"/>
        <v>no progress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/>
      <c r="AA2931" s="9">
        <v>0</v>
      </c>
      <c r="AB2931" s="9"/>
      <c r="AC2931" s="9">
        <v>0</v>
      </c>
      <c r="AD2931" s="9" t="s">
        <v>10434</v>
      </c>
      <c r="AE2931" s="9" t="s">
        <v>10432</v>
      </c>
      <c r="AF2931" s="9">
        <v>21</v>
      </c>
      <c r="AG2931" s="9"/>
      <c r="AH2931" s="9"/>
      <c r="AI2931" s="9"/>
      <c r="AJ2931" s="9"/>
    </row>
    <row r="2932" spans="1:36" x14ac:dyDescent="0.35">
      <c r="A2932" s="9" t="s">
        <v>3091</v>
      </c>
      <c r="B2932" s="9" t="s">
        <v>3092</v>
      </c>
      <c r="C2932" s="9" t="s">
        <v>14504</v>
      </c>
      <c r="D2932" s="9" t="s">
        <v>29</v>
      </c>
      <c r="E2932" s="9" t="s">
        <v>10428</v>
      </c>
      <c r="F2932" s="9" t="str">
        <f>_xlfn.XLOOKUP(E2932,Total_Enrolled!C:C,Total_Enrolled!C:C)</f>
        <v>2025em1200113@bitspilani-digital.edu.in</v>
      </c>
      <c r="G2932" s="9" t="s">
        <v>10429</v>
      </c>
      <c r="H2932" s="9" t="s">
        <v>14516</v>
      </c>
      <c r="I2932" s="9" t="s">
        <v>10430</v>
      </c>
      <c r="J2932" s="9" t="b">
        <v>1</v>
      </c>
      <c r="K2932" s="9">
        <v>36</v>
      </c>
      <c r="L2932" s="9">
        <f>_xlfn.XLOOKUP(B2932,Courses!A:A,Courses!H:H)</f>
        <v>36</v>
      </c>
      <c r="M2932" s="14">
        <f t="shared" si="230"/>
        <v>1</v>
      </c>
      <c r="N2932" s="14" t="str">
        <f t="shared" si="231"/>
        <v>Active</v>
      </c>
      <c r="O2932" s="14" t="str" cm="1">
        <f t="array" ref="O2932">_xlfn.IFS(M2932=0,"0",
M2932&lt;=10%,"0-10",
TRUE,"&gt;10"
)&amp;" "&amp;"% progress"</f>
        <v>&gt;10 % progress</v>
      </c>
      <c r="P2932" s="15">
        <f t="shared" si="232"/>
        <v>0</v>
      </c>
      <c r="Q2932" s="15">
        <f>COUNTIFS($G:$G,$G2932)</f>
        <v>4</v>
      </c>
      <c r="R2932" s="16">
        <f t="shared" si="233"/>
        <v>0</v>
      </c>
      <c r="S2932" s="15" t="str">
        <f t="shared" si="234"/>
        <v>no 0% progess</v>
      </c>
      <c r="T2932" s="9">
        <v>0</v>
      </c>
      <c r="U2932" s="9">
        <v>5</v>
      </c>
      <c r="V2932" s="9">
        <v>5</v>
      </c>
      <c r="W2932" s="9">
        <v>1</v>
      </c>
      <c r="X2932" s="9">
        <v>0</v>
      </c>
      <c r="Y2932" s="9">
        <v>0</v>
      </c>
      <c r="Z2932" s="9" t="s">
        <v>10435</v>
      </c>
      <c r="AA2932" s="9">
        <v>0</v>
      </c>
      <c r="AB2932" s="9"/>
      <c r="AC2932" s="9">
        <v>23819</v>
      </c>
      <c r="AD2932" s="9" t="s">
        <v>10436</v>
      </c>
      <c r="AE2932" s="9" t="s">
        <v>10432</v>
      </c>
      <c r="AF2932" s="9">
        <v>21</v>
      </c>
      <c r="AG2932" s="9"/>
      <c r="AH2932" s="9" t="s">
        <v>10437</v>
      </c>
      <c r="AI2932" s="9" t="s">
        <v>10438</v>
      </c>
      <c r="AJ2932" s="9" t="s">
        <v>10439</v>
      </c>
    </row>
    <row r="2933" spans="1:36" x14ac:dyDescent="0.35">
      <c r="A2933" s="9" t="s">
        <v>3086</v>
      </c>
      <c r="B2933" s="9" t="s">
        <v>35</v>
      </c>
      <c r="C2933" s="9" t="s">
        <v>14504</v>
      </c>
      <c r="D2933" s="9" t="s">
        <v>29</v>
      </c>
      <c r="E2933" s="9" t="s">
        <v>10428</v>
      </c>
      <c r="F2933" s="9" t="str">
        <f>_xlfn.XLOOKUP(E2933,Total_Enrolled!C:C,Total_Enrolled!C:C)</f>
        <v>2025em1200113@bitspilani-digital.edu.in</v>
      </c>
      <c r="G2933" s="9" t="s">
        <v>10429</v>
      </c>
      <c r="H2933" s="9" t="s">
        <v>14516</v>
      </c>
      <c r="I2933" s="9" t="s">
        <v>10430</v>
      </c>
      <c r="J2933" s="9" t="b">
        <v>1</v>
      </c>
      <c r="K2933" s="9">
        <v>59</v>
      </c>
      <c r="L2933" s="9">
        <f>_xlfn.XLOOKUP(B2933,Courses!A:A,Courses!H:H)</f>
        <v>68</v>
      </c>
      <c r="M2933" s="14">
        <f t="shared" si="230"/>
        <v>0.86764705882352944</v>
      </c>
      <c r="N2933" s="14" t="str">
        <f t="shared" si="231"/>
        <v>Active</v>
      </c>
      <c r="O2933" s="14" t="str" cm="1">
        <f t="array" ref="O2933">_xlfn.IFS(M2933=0,"0",
M2933&lt;=10%,"0-10",
TRUE,"&gt;10"
)&amp;" "&amp;"% progress"</f>
        <v>&gt;10 % progress</v>
      </c>
      <c r="P2933" s="15">
        <f t="shared" si="232"/>
        <v>0</v>
      </c>
      <c r="Q2933" s="15">
        <f>COUNTIFS($G:$G,$G2933)</f>
        <v>4</v>
      </c>
      <c r="R2933" s="16">
        <f t="shared" si="233"/>
        <v>0</v>
      </c>
      <c r="S2933" s="15" t="str">
        <f t="shared" si="234"/>
        <v>no 0% progess</v>
      </c>
      <c r="T2933" s="9">
        <v>0</v>
      </c>
      <c r="U2933" s="9">
        <v>12</v>
      </c>
      <c r="V2933" s="9">
        <v>13</v>
      </c>
      <c r="W2933" s="9">
        <v>0</v>
      </c>
      <c r="X2933" s="9">
        <v>0</v>
      </c>
      <c r="Y2933" s="9">
        <v>14</v>
      </c>
      <c r="Z2933" s="9"/>
      <c r="AA2933" s="9">
        <v>0</v>
      </c>
      <c r="AB2933" s="9"/>
      <c r="AC2933" s="9">
        <v>97570</v>
      </c>
      <c r="AD2933" s="9" t="s">
        <v>10440</v>
      </c>
      <c r="AE2933" s="9" t="s">
        <v>10432</v>
      </c>
      <c r="AF2933" s="9">
        <v>21</v>
      </c>
      <c r="AG2933" s="9"/>
      <c r="AH2933" s="9" t="s">
        <v>10441</v>
      </c>
      <c r="AI2933" s="9"/>
      <c r="AJ2933" s="9"/>
    </row>
    <row r="2934" spans="1:36" x14ac:dyDescent="0.35">
      <c r="A2934" s="9" t="s">
        <v>3086</v>
      </c>
      <c r="B2934" s="9" t="s">
        <v>35</v>
      </c>
      <c r="C2934" s="9" t="s">
        <v>14504</v>
      </c>
      <c r="D2934" s="9" t="s">
        <v>29</v>
      </c>
      <c r="E2934" s="9" t="s">
        <v>10442</v>
      </c>
      <c r="F2934" s="9" t="str">
        <f>_xlfn.XLOOKUP(E2934,Total_Enrolled!C:C,Total_Enrolled!C:C)</f>
        <v>2025em1200114@bitspilani-digital.edu.in</v>
      </c>
      <c r="G2934" s="9" t="s">
        <v>10443</v>
      </c>
      <c r="H2934" s="9" t="s">
        <v>14516</v>
      </c>
      <c r="I2934" s="9" t="s">
        <v>10444</v>
      </c>
      <c r="J2934" s="9" t="b">
        <v>1</v>
      </c>
      <c r="K2934" s="9">
        <v>4</v>
      </c>
      <c r="L2934" s="9">
        <f>_xlfn.XLOOKUP(B2934,Courses!A:A,Courses!H:H)</f>
        <v>68</v>
      </c>
      <c r="M2934" s="14">
        <f t="shared" si="230"/>
        <v>5.8823529411764705E-2</v>
      </c>
      <c r="N2934" s="14" t="str">
        <f t="shared" si="231"/>
        <v>Active</v>
      </c>
      <c r="O2934" s="14" t="str" cm="1">
        <f t="array" ref="O2934">_xlfn.IFS(M2934=0,"0",
M2934&lt;=10%,"0-10",
TRUE,"&gt;10"
)&amp;" "&amp;"% progress"</f>
        <v>0-10 % progress</v>
      </c>
      <c r="P2934" s="15">
        <f t="shared" si="232"/>
        <v>0</v>
      </c>
      <c r="Q2934" s="15">
        <f>COUNTIFS($G:$G,$G2934)</f>
        <v>4</v>
      </c>
      <c r="R2934" s="16">
        <f t="shared" si="233"/>
        <v>0</v>
      </c>
      <c r="S2934" s="15" t="str">
        <f t="shared" si="234"/>
        <v>no 0% progess</v>
      </c>
      <c r="T2934" s="9">
        <v>0</v>
      </c>
      <c r="U2934" s="9">
        <v>1</v>
      </c>
      <c r="V2934" s="9">
        <v>1</v>
      </c>
      <c r="W2934" s="9">
        <v>0</v>
      </c>
      <c r="X2934" s="9">
        <v>0</v>
      </c>
      <c r="Y2934" s="9">
        <v>0</v>
      </c>
      <c r="Z2934" s="9"/>
      <c r="AA2934" s="9">
        <v>0</v>
      </c>
      <c r="AB2934" s="9"/>
      <c r="AC2934" s="9">
        <v>945</v>
      </c>
      <c r="AD2934" s="9" t="s">
        <v>10446</v>
      </c>
      <c r="AE2934" s="9" t="s">
        <v>10445</v>
      </c>
      <c r="AF2934" s="9">
        <v>13</v>
      </c>
      <c r="AG2934" s="9"/>
      <c r="AH2934" s="9" t="s">
        <v>10447</v>
      </c>
      <c r="AI2934" s="9"/>
      <c r="AJ2934" s="9"/>
    </row>
    <row r="2935" spans="1:36" x14ac:dyDescent="0.35">
      <c r="A2935" s="9" t="s">
        <v>3091</v>
      </c>
      <c r="B2935" s="9" t="s">
        <v>3092</v>
      </c>
      <c r="C2935" s="9" t="s">
        <v>14504</v>
      </c>
      <c r="D2935" s="9" t="s">
        <v>29</v>
      </c>
      <c r="E2935" s="9" t="s">
        <v>10442</v>
      </c>
      <c r="F2935" s="9" t="str">
        <f>_xlfn.XLOOKUP(E2935,Total_Enrolled!C:C,Total_Enrolled!C:C)</f>
        <v>2025em1200114@bitspilani-digital.edu.in</v>
      </c>
      <c r="G2935" s="9" t="s">
        <v>10443</v>
      </c>
      <c r="H2935" s="9" t="s">
        <v>14516</v>
      </c>
      <c r="I2935" s="9" t="s">
        <v>10444</v>
      </c>
      <c r="J2935" s="9" t="b">
        <v>1</v>
      </c>
      <c r="K2935" s="9">
        <v>7</v>
      </c>
      <c r="L2935" s="9">
        <f>_xlfn.XLOOKUP(B2935,Courses!A:A,Courses!H:H)</f>
        <v>36</v>
      </c>
      <c r="M2935" s="14">
        <f t="shared" si="230"/>
        <v>0.19444444444444445</v>
      </c>
      <c r="N2935" s="14" t="str">
        <f t="shared" si="231"/>
        <v>Active</v>
      </c>
      <c r="O2935" s="14" t="str" cm="1">
        <f t="array" ref="O2935">_xlfn.IFS(M2935=0,"0",
M2935&lt;=10%,"0-10",
TRUE,"&gt;10"
)&amp;" "&amp;"% progress"</f>
        <v>&gt;10 % progress</v>
      </c>
      <c r="P2935" s="15">
        <f t="shared" si="232"/>
        <v>0</v>
      </c>
      <c r="Q2935" s="15">
        <f>COUNTIFS($G:$G,$G2935)</f>
        <v>4</v>
      </c>
      <c r="R2935" s="16">
        <f t="shared" si="233"/>
        <v>0</v>
      </c>
      <c r="S2935" s="15" t="str">
        <f t="shared" si="234"/>
        <v>no 0% progess</v>
      </c>
      <c r="T2935" s="9">
        <v>0</v>
      </c>
      <c r="U2935" s="9">
        <v>1</v>
      </c>
      <c r="V2935" s="9">
        <v>1</v>
      </c>
      <c r="W2935" s="9">
        <v>0</v>
      </c>
      <c r="X2935" s="9">
        <v>0</v>
      </c>
      <c r="Y2935" s="9">
        <v>0</v>
      </c>
      <c r="Z2935" s="9"/>
      <c r="AA2935" s="9">
        <v>0</v>
      </c>
      <c r="AB2935" s="9"/>
      <c r="AC2935" s="9">
        <v>880</v>
      </c>
      <c r="AD2935" s="9" t="s">
        <v>10448</v>
      </c>
      <c r="AE2935" s="9" t="s">
        <v>10445</v>
      </c>
      <c r="AF2935" s="9">
        <v>13</v>
      </c>
      <c r="AG2935" s="9"/>
      <c r="AH2935" s="9" t="s">
        <v>10449</v>
      </c>
      <c r="AI2935" s="9" t="s">
        <v>10450</v>
      </c>
      <c r="AJ2935" s="9" t="s">
        <v>10451</v>
      </c>
    </row>
    <row r="2936" spans="1:36" x14ac:dyDescent="0.35">
      <c r="A2936" s="9" t="s">
        <v>3095</v>
      </c>
      <c r="B2936" s="9" t="s">
        <v>38</v>
      </c>
      <c r="C2936" s="9" t="s">
        <v>14504</v>
      </c>
      <c r="D2936" s="9" t="s">
        <v>29</v>
      </c>
      <c r="E2936" s="9" t="s">
        <v>10442</v>
      </c>
      <c r="F2936" s="9" t="str">
        <f>_xlfn.XLOOKUP(E2936,Total_Enrolled!C:C,Total_Enrolled!C:C)</f>
        <v>2025em1200114@bitspilani-digital.edu.in</v>
      </c>
      <c r="G2936" s="9" t="s">
        <v>10443</v>
      </c>
      <c r="H2936" s="9" t="s">
        <v>14516</v>
      </c>
      <c r="I2936" s="9" t="s">
        <v>10444</v>
      </c>
      <c r="J2936" s="9" t="b">
        <v>1</v>
      </c>
      <c r="K2936" s="9">
        <v>2</v>
      </c>
      <c r="L2936" s="9">
        <f>_xlfn.XLOOKUP(B2936,Courses!A:A,Courses!H:H)</f>
        <v>42</v>
      </c>
      <c r="M2936" s="14">
        <f t="shared" si="230"/>
        <v>4.7619047619047616E-2</v>
      </c>
      <c r="N2936" s="14" t="str">
        <f t="shared" si="231"/>
        <v>Active</v>
      </c>
      <c r="O2936" s="14" t="str" cm="1">
        <f t="array" ref="O2936">_xlfn.IFS(M2936=0,"0",
M2936&lt;=10%,"0-10",
TRUE,"&gt;10"
)&amp;" "&amp;"% progress"</f>
        <v>0-10 % progress</v>
      </c>
      <c r="P2936" s="15">
        <f t="shared" si="232"/>
        <v>0</v>
      </c>
      <c r="Q2936" s="15">
        <f>COUNTIFS($G:$G,$G2936)</f>
        <v>4</v>
      </c>
      <c r="R2936" s="16">
        <f t="shared" si="233"/>
        <v>0</v>
      </c>
      <c r="S2936" s="15" t="str">
        <f t="shared" si="234"/>
        <v>no 0% progess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0</v>
      </c>
      <c r="Z2936" s="9"/>
      <c r="AA2936" s="9">
        <v>0</v>
      </c>
      <c r="AB2936" s="9"/>
      <c r="AC2936" s="9">
        <v>1376</v>
      </c>
      <c r="AD2936" s="9" t="s">
        <v>10452</v>
      </c>
      <c r="AE2936" s="9" t="s">
        <v>10445</v>
      </c>
      <c r="AF2936" s="9">
        <v>13</v>
      </c>
      <c r="AG2936" s="9"/>
      <c r="AH2936" s="9"/>
      <c r="AI2936" s="9" t="s">
        <v>10453</v>
      </c>
      <c r="AJ2936" s="9" t="s">
        <v>10454</v>
      </c>
    </row>
    <row r="2937" spans="1:36" x14ac:dyDescent="0.35">
      <c r="A2937" s="9" t="s">
        <v>3089</v>
      </c>
      <c r="B2937" s="9" t="s">
        <v>36</v>
      </c>
      <c r="C2937" s="9" t="s">
        <v>14504</v>
      </c>
      <c r="D2937" s="9" t="s">
        <v>29</v>
      </c>
      <c r="E2937" s="9" t="s">
        <v>10442</v>
      </c>
      <c r="F2937" s="9" t="str">
        <f>_xlfn.XLOOKUP(E2937,Total_Enrolled!C:C,Total_Enrolled!C:C)</f>
        <v>2025em1200114@bitspilani-digital.edu.in</v>
      </c>
      <c r="G2937" s="9" t="s">
        <v>10443</v>
      </c>
      <c r="H2937" s="9" t="s">
        <v>14516</v>
      </c>
      <c r="I2937" s="9" t="s">
        <v>10444</v>
      </c>
      <c r="J2937" s="9" t="b">
        <v>1</v>
      </c>
      <c r="K2937" s="9">
        <v>15</v>
      </c>
      <c r="L2937" s="9">
        <f>_xlfn.XLOOKUP(B2937,Courses!A:A,Courses!H:H)</f>
        <v>85</v>
      </c>
      <c r="M2937" s="14">
        <f t="shared" si="230"/>
        <v>0.17647058823529413</v>
      </c>
      <c r="N2937" s="14" t="str">
        <f t="shared" si="231"/>
        <v>Active</v>
      </c>
      <c r="O2937" s="14" t="str" cm="1">
        <f t="array" ref="O2937">_xlfn.IFS(M2937=0,"0",
M2937&lt;=10%,"0-10",
TRUE,"&gt;10"
)&amp;" "&amp;"% progress"</f>
        <v>&gt;10 % progress</v>
      </c>
      <c r="P2937" s="15">
        <f t="shared" si="232"/>
        <v>0</v>
      </c>
      <c r="Q2937" s="15">
        <f>COUNTIFS($G:$G,$G2937)</f>
        <v>4</v>
      </c>
      <c r="R2937" s="16">
        <f t="shared" si="233"/>
        <v>0</v>
      </c>
      <c r="S2937" s="15" t="str">
        <f t="shared" si="234"/>
        <v>no 0% progess</v>
      </c>
      <c r="T2937" s="9">
        <v>0</v>
      </c>
      <c r="U2937" s="9">
        <v>2</v>
      </c>
      <c r="V2937" s="9">
        <v>3</v>
      </c>
      <c r="W2937" s="9">
        <v>0</v>
      </c>
      <c r="X2937" s="9">
        <v>0</v>
      </c>
      <c r="Y2937" s="9">
        <v>0</v>
      </c>
      <c r="Z2937" s="9"/>
      <c r="AA2937" s="9">
        <v>0</v>
      </c>
      <c r="AB2937" s="9"/>
      <c r="AC2937" s="9">
        <v>7881</v>
      </c>
      <c r="AD2937" s="9" t="s">
        <v>10455</v>
      </c>
      <c r="AE2937" s="9" t="s">
        <v>10445</v>
      </c>
      <c r="AF2937" s="9">
        <v>13</v>
      </c>
      <c r="AG2937" s="9"/>
      <c r="AH2937" s="9" t="s">
        <v>10456</v>
      </c>
      <c r="AI2937" s="9"/>
      <c r="AJ2937" s="9"/>
    </row>
    <row r="2938" spans="1:36" x14ac:dyDescent="0.35">
      <c r="A2938" s="9" t="s">
        <v>3089</v>
      </c>
      <c r="B2938" s="9" t="s">
        <v>36</v>
      </c>
      <c r="C2938" s="9" t="s">
        <v>14504</v>
      </c>
      <c r="D2938" s="9" t="s">
        <v>29</v>
      </c>
      <c r="E2938" s="9" t="s">
        <v>10457</v>
      </c>
      <c r="F2938" s="9" t="str">
        <f>_xlfn.XLOOKUP(E2938,Total_Enrolled!C:C,Total_Enrolled!C:C)</f>
        <v>2025em1200115@bitspilani-digital.edu.in</v>
      </c>
      <c r="G2938" s="9" t="s">
        <v>10458</v>
      </c>
      <c r="H2938" s="9" t="s">
        <v>14516</v>
      </c>
      <c r="I2938" s="9" t="s">
        <v>10459</v>
      </c>
      <c r="J2938" s="9" t="b">
        <v>1</v>
      </c>
      <c r="K2938" s="9">
        <v>71</v>
      </c>
      <c r="L2938" s="9">
        <f>_xlfn.XLOOKUP(B2938,Courses!A:A,Courses!H:H)</f>
        <v>85</v>
      </c>
      <c r="M2938" s="14">
        <f t="shared" si="230"/>
        <v>0.83529411764705885</v>
      </c>
      <c r="N2938" s="14" t="str">
        <f t="shared" si="231"/>
        <v>Active</v>
      </c>
      <c r="O2938" s="14" t="str" cm="1">
        <f t="array" ref="O2938">_xlfn.IFS(M2938=0,"0",
M2938&lt;=10%,"0-10",
TRUE,"&gt;10"
)&amp;" "&amp;"% progress"</f>
        <v>&gt;10 % progress</v>
      </c>
      <c r="P2938" s="15">
        <f t="shared" si="232"/>
        <v>0</v>
      </c>
      <c r="Q2938" s="15">
        <f>COUNTIFS($G:$G,$G2938)</f>
        <v>4</v>
      </c>
      <c r="R2938" s="16">
        <f t="shared" si="233"/>
        <v>0</v>
      </c>
      <c r="S2938" s="15" t="str">
        <f t="shared" si="234"/>
        <v>no 0% progess</v>
      </c>
      <c r="T2938" s="9">
        <v>0</v>
      </c>
      <c r="U2938" s="9">
        <v>11</v>
      </c>
      <c r="V2938" s="9">
        <v>16</v>
      </c>
      <c r="W2938" s="9">
        <v>1</v>
      </c>
      <c r="X2938" s="9">
        <v>2</v>
      </c>
      <c r="Y2938" s="9">
        <v>19</v>
      </c>
      <c r="Z2938" s="9" t="s">
        <v>10460</v>
      </c>
      <c r="AA2938" s="9">
        <v>0</v>
      </c>
      <c r="AB2938" s="9"/>
      <c r="AC2938" s="9">
        <v>60072</v>
      </c>
      <c r="AD2938" s="9" t="s">
        <v>10461</v>
      </c>
      <c r="AE2938" s="9" t="s">
        <v>10462</v>
      </c>
      <c r="AF2938" s="9">
        <v>26</v>
      </c>
      <c r="AG2938" s="9"/>
      <c r="AH2938" s="9" t="s">
        <v>10463</v>
      </c>
      <c r="AI2938" s="9"/>
      <c r="AJ2938" s="9"/>
    </row>
    <row r="2939" spans="1:36" x14ac:dyDescent="0.35">
      <c r="A2939" s="9" t="s">
        <v>3095</v>
      </c>
      <c r="B2939" s="9" t="s">
        <v>38</v>
      </c>
      <c r="C2939" s="9" t="s">
        <v>14504</v>
      </c>
      <c r="D2939" s="9" t="s">
        <v>29</v>
      </c>
      <c r="E2939" s="9" t="s">
        <v>10457</v>
      </c>
      <c r="F2939" s="9" t="str">
        <f>_xlfn.XLOOKUP(E2939,Total_Enrolled!C:C,Total_Enrolled!C:C)</f>
        <v>2025em1200115@bitspilani-digital.edu.in</v>
      </c>
      <c r="G2939" s="9" t="s">
        <v>10458</v>
      </c>
      <c r="H2939" s="9" t="s">
        <v>14516</v>
      </c>
      <c r="I2939" s="9" t="s">
        <v>10459</v>
      </c>
      <c r="J2939" s="9" t="b">
        <v>1</v>
      </c>
      <c r="K2939" s="9">
        <v>41</v>
      </c>
      <c r="L2939" s="9">
        <f>_xlfn.XLOOKUP(B2939,Courses!A:A,Courses!H:H)</f>
        <v>42</v>
      </c>
      <c r="M2939" s="14">
        <f t="shared" si="230"/>
        <v>0.97619047619047616</v>
      </c>
      <c r="N2939" s="14" t="str">
        <f t="shared" si="231"/>
        <v>Active</v>
      </c>
      <c r="O2939" s="14" t="str" cm="1">
        <f t="array" ref="O2939">_xlfn.IFS(M2939=0,"0",
M2939&lt;=10%,"0-10",
TRUE,"&gt;10"
)&amp;" "&amp;"% progress"</f>
        <v>&gt;10 % progress</v>
      </c>
      <c r="P2939" s="15">
        <f t="shared" si="232"/>
        <v>0</v>
      </c>
      <c r="Q2939" s="15">
        <f>COUNTIFS($G:$G,$G2939)</f>
        <v>4</v>
      </c>
      <c r="R2939" s="16">
        <f t="shared" si="233"/>
        <v>0</v>
      </c>
      <c r="S2939" s="15" t="str">
        <f t="shared" si="234"/>
        <v>no 0% progess</v>
      </c>
      <c r="T2939" s="9">
        <v>0</v>
      </c>
      <c r="U2939" s="9">
        <v>3</v>
      </c>
      <c r="V2939" s="9">
        <v>5</v>
      </c>
      <c r="W2939" s="9">
        <v>0</v>
      </c>
      <c r="X2939" s="9">
        <v>0</v>
      </c>
      <c r="Y2939" s="9">
        <v>0</v>
      </c>
      <c r="Z2939" s="9"/>
      <c r="AA2939" s="9">
        <v>0</v>
      </c>
      <c r="AB2939" s="9"/>
      <c r="AC2939" s="9">
        <v>21424</v>
      </c>
      <c r="AD2939" s="9" t="s">
        <v>10464</v>
      </c>
      <c r="AE2939" s="9" t="s">
        <v>10462</v>
      </c>
      <c r="AF2939" s="9">
        <v>26</v>
      </c>
      <c r="AG2939" s="9"/>
      <c r="AH2939" s="9" t="s">
        <v>10465</v>
      </c>
      <c r="AI2939" s="9" t="s">
        <v>10466</v>
      </c>
      <c r="AJ2939" s="9" t="s">
        <v>10467</v>
      </c>
    </row>
    <row r="2940" spans="1:36" x14ac:dyDescent="0.35">
      <c r="A2940" s="9" t="s">
        <v>3091</v>
      </c>
      <c r="B2940" s="9" t="s">
        <v>3092</v>
      </c>
      <c r="C2940" s="9" t="s">
        <v>14504</v>
      </c>
      <c r="D2940" s="9" t="s">
        <v>29</v>
      </c>
      <c r="E2940" s="9" t="s">
        <v>10457</v>
      </c>
      <c r="F2940" s="9" t="str">
        <f>_xlfn.XLOOKUP(E2940,Total_Enrolled!C:C,Total_Enrolled!C:C)</f>
        <v>2025em1200115@bitspilani-digital.edu.in</v>
      </c>
      <c r="G2940" s="9" t="s">
        <v>10458</v>
      </c>
      <c r="H2940" s="9" t="s">
        <v>14516</v>
      </c>
      <c r="I2940" s="9" t="s">
        <v>10459</v>
      </c>
      <c r="J2940" s="9" t="b">
        <v>1</v>
      </c>
      <c r="K2940" s="9">
        <v>38</v>
      </c>
      <c r="L2940" s="9">
        <f>_xlfn.XLOOKUP(B2940,Courses!A:A,Courses!H:H)</f>
        <v>36</v>
      </c>
      <c r="M2940" s="14">
        <f t="shared" si="230"/>
        <v>1.0555555555555556</v>
      </c>
      <c r="N2940" s="14" t="str">
        <f t="shared" si="231"/>
        <v>Active</v>
      </c>
      <c r="O2940" s="14" t="str" cm="1">
        <f t="array" ref="O2940">_xlfn.IFS(M2940=0,"0",
M2940&lt;=10%,"0-10",
TRUE,"&gt;10"
)&amp;" "&amp;"% progress"</f>
        <v>&gt;10 % progress</v>
      </c>
      <c r="P2940" s="15">
        <f t="shared" si="232"/>
        <v>0</v>
      </c>
      <c r="Q2940" s="15">
        <f>COUNTIFS($G:$G,$G2940)</f>
        <v>4</v>
      </c>
      <c r="R2940" s="16">
        <f t="shared" si="233"/>
        <v>0</v>
      </c>
      <c r="S2940" s="15" t="str">
        <f t="shared" si="234"/>
        <v>no 0% progess</v>
      </c>
      <c r="T2940" s="9">
        <v>0</v>
      </c>
      <c r="U2940" s="9">
        <v>5</v>
      </c>
      <c r="V2940" s="9">
        <v>5</v>
      </c>
      <c r="W2940" s="9">
        <v>2</v>
      </c>
      <c r="X2940" s="9">
        <v>0</v>
      </c>
      <c r="Y2940" s="9">
        <v>5</v>
      </c>
      <c r="Z2940" s="9" t="s">
        <v>10468</v>
      </c>
      <c r="AA2940" s="9">
        <v>0</v>
      </c>
      <c r="AB2940" s="9"/>
      <c r="AC2940" s="9">
        <v>34026</v>
      </c>
      <c r="AD2940" s="9" t="s">
        <v>10469</v>
      </c>
      <c r="AE2940" s="9" t="s">
        <v>10462</v>
      </c>
      <c r="AF2940" s="9">
        <v>26</v>
      </c>
      <c r="AG2940" s="9"/>
      <c r="AH2940" s="9" t="s">
        <v>10470</v>
      </c>
      <c r="AI2940" s="9" t="s">
        <v>10471</v>
      </c>
      <c r="AJ2940" s="9" t="s">
        <v>10472</v>
      </c>
    </row>
    <row r="2941" spans="1:36" x14ac:dyDescent="0.35">
      <c r="A2941" s="9" t="s">
        <v>3086</v>
      </c>
      <c r="B2941" s="9" t="s">
        <v>35</v>
      </c>
      <c r="C2941" s="9" t="s">
        <v>14504</v>
      </c>
      <c r="D2941" s="9" t="s">
        <v>29</v>
      </c>
      <c r="E2941" s="9" t="s">
        <v>10457</v>
      </c>
      <c r="F2941" s="9" t="str">
        <f>_xlfn.XLOOKUP(E2941,Total_Enrolled!C:C,Total_Enrolled!C:C)</f>
        <v>2025em1200115@bitspilani-digital.edu.in</v>
      </c>
      <c r="G2941" s="9" t="s">
        <v>10458</v>
      </c>
      <c r="H2941" s="9" t="s">
        <v>14516</v>
      </c>
      <c r="I2941" s="9" t="s">
        <v>10459</v>
      </c>
      <c r="J2941" s="9" t="b">
        <v>1</v>
      </c>
      <c r="K2941" s="9">
        <v>63</v>
      </c>
      <c r="L2941" s="9">
        <f>_xlfn.XLOOKUP(B2941,Courses!A:A,Courses!H:H)</f>
        <v>68</v>
      </c>
      <c r="M2941" s="14">
        <f t="shared" si="230"/>
        <v>0.92647058823529416</v>
      </c>
      <c r="N2941" s="14" t="str">
        <f t="shared" si="231"/>
        <v>Active</v>
      </c>
      <c r="O2941" s="14" t="str" cm="1">
        <f t="array" ref="O2941">_xlfn.IFS(M2941=0,"0",
M2941&lt;=10%,"0-10",
TRUE,"&gt;10"
)&amp;" "&amp;"% progress"</f>
        <v>&gt;10 % progress</v>
      </c>
      <c r="P2941" s="15">
        <f t="shared" si="232"/>
        <v>0</v>
      </c>
      <c r="Q2941" s="15">
        <f>COUNTIFS($G:$G,$G2941)</f>
        <v>4</v>
      </c>
      <c r="R2941" s="16">
        <f t="shared" si="233"/>
        <v>0</v>
      </c>
      <c r="S2941" s="15" t="str">
        <f t="shared" si="234"/>
        <v>no 0% progess</v>
      </c>
      <c r="T2941" s="9">
        <v>0</v>
      </c>
      <c r="U2941" s="9">
        <v>13</v>
      </c>
      <c r="V2941" s="9">
        <v>16</v>
      </c>
      <c r="W2941" s="9">
        <v>0</v>
      </c>
      <c r="X2941" s="9">
        <v>0</v>
      </c>
      <c r="Y2941" s="9">
        <v>8</v>
      </c>
      <c r="Z2941" s="9"/>
      <c r="AA2941" s="9">
        <v>0</v>
      </c>
      <c r="AB2941" s="9"/>
      <c r="AC2941" s="9">
        <v>85987</v>
      </c>
      <c r="AD2941" s="9" t="s">
        <v>10473</v>
      </c>
      <c r="AE2941" s="9" t="s">
        <v>10462</v>
      </c>
      <c r="AF2941" s="9">
        <v>26</v>
      </c>
      <c r="AG2941" s="9"/>
      <c r="AH2941" s="9" t="s">
        <v>10474</v>
      </c>
      <c r="AI2941" s="9"/>
      <c r="AJ2941" s="9"/>
    </row>
    <row r="2942" spans="1:36" x14ac:dyDescent="0.35">
      <c r="A2942" s="9" t="s">
        <v>3086</v>
      </c>
      <c r="B2942" s="9" t="s">
        <v>35</v>
      </c>
      <c r="C2942" s="9" t="s">
        <v>14504</v>
      </c>
      <c r="D2942" s="9" t="s">
        <v>29</v>
      </c>
      <c r="E2942" s="9" t="s">
        <v>10475</v>
      </c>
      <c r="F2942" s="9" t="str">
        <f>_xlfn.XLOOKUP(E2942,Total_Enrolled!C:C,Total_Enrolled!C:C)</f>
        <v>2025em1200116@bitspilani-digital.edu.in</v>
      </c>
      <c r="G2942" s="9" t="s">
        <v>10476</v>
      </c>
      <c r="H2942" s="9" t="s">
        <v>14516</v>
      </c>
      <c r="I2942" s="9" t="s">
        <v>10477</v>
      </c>
      <c r="J2942" s="9" t="b">
        <v>1</v>
      </c>
      <c r="K2942" s="9">
        <v>16</v>
      </c>
      <c r="L2942" s="9">
        <f>_xlfn.XLOOKUP(B2942,Courses!A:A,Courses!H:H)</f>
        <v>68</v>
      </c>
      <c r="M2942" s="14">
        <f t="shared" si="230"/>
        <v>0.23529411764705882</v>
      </c>
      <c r="N2942" s="14" t="str">
        <f t="shared" si="231"/>
        <v>Active</v>
      </c>
      <c r="O2942" s="14" t="str" cm="1">
        <f t="array" ref="O2942">_xlfn.IFS(M2942=0,"0",
M2942&lt;=10%,"0-10",
TRUE,"&gt;10"
)&amp;" "&amp;"% progress"</f>
        <v>&gt;10 % progress</v>
      </c>
      <c r="P2942" s="15">
        <f t="shared" si="232"/>
        <v>0</v>
      </c>
      <c r="Q2942" s="15">
        <f>COUNTIFS($G:$G,$G2942)</f>
        <v>4</v>
      </c>
      <c r="R2942" s="16">
        <f t="shared" si="233"/>
        <v>0</v>
      </c>
      <c r="S2942" s="15" t="str">
        <f t="shared" si="234"/>
        <v>no 0% progess</v>
      </c>
      <c r="T2942" s="9">
        <v>0</v>
      </c>
      <c r="U2942" s="9">
        <v>3</v>
      </c>
      <c r="V2942" s="9">
        <v>3</v>
      </c>
      <c r="W2942" s="9">
        <v>0</v>
      </c>
      <c r="X2942" s="9">
        <v>0</v>
      </c>
      <c r="Y2942" s="9">
        <v>0</v>
      </c>
      <c r="Z2942" s="9"/>
      <c r="AA2942" s="9">
        <v>0</v>
      </c>
      <c r="AB2942" s="9"/>
      <c r="AC2942" s="9">
        <v>18863</v>
      </c>
      <c r="AD2942" s="9" t="s">
        <v>10479</v>
      </c>
      <c r="AE2942" s="9" t="s">
        <v>10478</v>
      </c>
      <c r="AF2942" s="9">
        <v>22</v>
      </c>
      <c r="AG2942" s="9"/>
      <c r="AH2942" s="9" t="s">
        <v>10480</v>
      </c>
      <c r="AI2942" s="9"/>
      <c r="AJ2942" s="9"/>
    </row>
    <row r="2943" spans="1:36" x14ac:dyDescent="0.35">
      <c r="A2943" s="9" t="s">
        <v>3091</v>
      </c>
      <c r="B2943" s="9" t="s">
        <v>3092</v>
      </c>
      <c r="C2943" s="9" t="s">
        <v>14504</v>
      </c>
      <c r="D2943" s="9" t="s">
        <v>29</v>
      </c>
      <c r="E2943" s="9" t="s">
        <v>10475</v>
      </c>
      <c r="F2943" s="9" t="str">
        <f>_xlfn.XLOOKUP(E2943,Total_Enrolled!C:C,Total_Enrolled!C:C)</f>
        <v>2025em1200116@bitspilani-digital.edu.in</v>
      </c>
      <c r="G2943" s="9" t="s">
        <v>10476</v>
      </c>
      <c r="H2943" s="9" t="s">
        <v>14516</v>
      </c>
      <c r="I2943" s="9" t="s">
        <v>10477</v>
      </c>
      <c r="J2943" s="9" t="b">
        <v>1</v>
      </c>
      <c r="K2943" s="9">
        <v>1</v>
      </c>
      <c r="L2943" s="9">
        <f>_xlfn.XLOOKUP(B2943,Courses!A:A,Courses!H:H)</f>
        <v>36</v>
      </c>
      <c r="M2943" s="14">
        <f t="shared" si="230"/>
        <v>2.7777777777777776E-2</v>
      </c>
      <c r="N2943" s="14" t="str">
        <f t="shared" si="231"/>
        <v>Active</v>
      </c>
      <c r="O2943" s="14" t="str" cm="1">
        <f t="array" ref="O2943">_xlfn.IFS(M2943=0,"0",
M2943&lt;=10%,"0-10",
TRUE,"&gt;10"
)&amp;" "&amp;"% progress"</f>
        <v>0-10 % progress</v>
      </c>
      <c r="P2943" s="15">
        <f t="shared" si="232"/>
        <v>0</v>
      </c>
      <c r="Q2943" s="15">
        <f>COUNTIFS($G:$G,$G2943)</f>
        <v>4</v>
      </c>
      <c r="R2943" s="16">
        <f t="shared" si="233"/>
        <v>0</v>
      </c>
      <c r="S2943" s="15" t="str">
        <f t="shared" si="234"/>
        <v>no 0% progess</v>
      </c>
      <c r="T2943" s="9">
        <v>0</v>
      </c>
      <c r="U2943" s="9">
        <v>1</v>
      </c>
      <c r="V2943" s="9">
        <v>1</v>
      </c>
      <c r="W2943" s="9">
        <v>0</v>
      </c>
      <c r="X2943" s="9">
        <v>0</v>
      </c>
      <c r="Y2943" s="9">
        <v>0</v>
      </c>
      <c r="Z2943" s="9"/>
      <c r="AA2943" s="9">
        <v>0</v>
      </c>
      <c r="AB2943" s="9"/>
      <c r="AC2943" s="9">
        <v>0</v>
      </c>
      <c r="AD2943" s="9" t="s">
        <v>10481</v>
      </c>
      <c r="AE2943" s="9" t="s">
        <v>10478</v>
      </c>
      <c r="AF2943" s="9">
        <v>22</v>
      </c>
      <c r="AG2943" s="9"/>
      <c r="AH2943" s="9" t="s">
        <v>10482</v>
      </c>
      <c r="AI2943" s="9"/>
      <c r="AJ2943" s="9"/>
    </row>
    <row r="2944" spans="1:36" x14ac:dyDescent="0.35">
      <c r="A2944" s="9" t="s">
        <v>3095</v>
      </c>
      <c r="B2944" s="9" t="s">
        <v>38</v>
      </c>
      <c r="C2944" s="9" t="s">
        <v>14504</v>
      </c>
      <c r="D2944" s="9" t="s">
        <v>29</v>
      </c>
      <c r="E2944" s="9" t="s">
        <v>10475</v>
      </c>
      <c r="F2944" s="9" t="str">
        <f>_xlfn.XLOOKUP(E2944,Total_Enrolled!C:C,Total_Enrolled!C:C)</f>
        <v>2025em1200116@bitspilani-digital.edu.in</v>
      </c>
      <c r="G2944" s="9" t="s">
        <v>10476</v>
      </c>
      <c r="H2944" s="9" t="s">
        <v>14516</v>
      </c>
      <c r="I2944" s="9" t="s">
        <v>10477</v>
      </c>
      <c r="J2944" s="9" t="b">
        <v>1</v>
      </c>
      <c r="K2944" s="9">
        <v>0</v>
      </c>
      <c r="L2944" s="9">
        <f>_xlfn.XLOOKUP(B2944,Courses!A:A,Courses!H:H)</f>
        <v>42</v>
      </c>
      <c r="M2944" s="14">
        <f t="shared" si="230"/>
        <v>0</v>
      </c>
      <c r="N2944" s="14" t="str">
        <f t="shared" si="231"/>
        <v>Not Active</v>
      </c>
      <c r="O2944" s="14" t="str" cm="1">
        <f t="array" ref="O2944">_xlfn.IFS(M2944=0,"0",
M2944&lt;=10%,"0-10",
TRUE,"&gt;10"
)&amp;" "&amp;"% progress"</f>
        <v>0 % progress</v>
      </c>
      <c r="P2944" s="15">
        <f t="shared" si="232"/>
        <v>1</v>
      </c>
      <c r="Q2944" s="15">
        <f>COUNTIFS($G:$G,$G2944)</f>
        <v>4</v>
      </c>
      <c r="R2944" s="16">
        <f t="shared" si="233"/>
        <v>0.25</v>
      </c>
      <c r="S2944" s="15" t="str">
        <f t="shared" si="234"/>
        <v>no progress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/>
      <c r="AA2944" s="9">
        <v>0</v>
      </c>
      <c r="AB2944" s="9"/>
      <c r="AC2944" s="9">
        <v>0</v>
      </c>
      <c r="AD2944" s="9" t="s">
        <v>10483</v>
      </c>
      <c r="AE2944" s="9" t="s">
        <v>10478</v>
      </c>
      <c r="AF2944" s="9">
        <v>22</v>
      </c>
      <c r="AG2944" s="9"/>
      <c r="AH2944" s="9"/>
      <c r="AI2944" s="9"/>
      <c r="AJ2944" s="9"/>
    </row>
    <row r="2945" spans="1:36" x14ac:dyDescent="0.35">
      <c r="A2945" s="9" t="s">
        <v>3089</v>
      </c>
      <c r="B2945" s="9" t="s">
        <v>36</v>
      </c>
      <c r="C2945" s="9" t="s">
        <v>14504</v>
      </c>
      <c r="D2945" s="9" t="s">
        <v>29</v>
      </c>
      <c r="E2945" s="9" t="s">
        <v>10475</v>
      </c>
      <c r="F2945" s="9" t="str">
        <f>_xlfn.XLOOKUP(E2945,Total_Enrolled!C:C,Total_Enrolled!C:C)</f>
        <v>2025em1200116@bitspilani-digital.edu.in</v>
      </c>
      <c r="G2945" s="9" t="s">
        <v>10476</v>
      </c>
      <c r="H2945" s="9" t="s">
        <v>14516</v>
      </c>
      <c r="I2945" s="9" t="s">
        <v>10477</v>
      </c>
      <c r="J2945" s="9" t="b">
        <v>1</v>
      </c>
      <c r="K2945" s="9">
        <v>8</v>
      </c>
      <c r="L2945" s="9">
        <f>_xlfn.XLOOKUP(B2945,Courses!A:A,Courses!H:H)</f>
        <v>85</v>
      </c>
      <c r="M2945" s="14">
        <f t="shared" si="230"/>
        <v>9.4117647058823528E-2</v>
      </c>
      <c r="N2945" s="14" t="str">
        <f t="shared" si="231"/>
        <v>Active</v>
      </c>
      <c r="O2945" s="14" t="str" cm="1">
        <f t="array" ref="O2945">_xlfn.IFS(M2945=0,"0",
M2945&lt;=10%,"0-10",
TRUE,"&gt;10"
)&amp;" "&amp;"% progress"</f>
        <v>0-10 % progress</v>
      </c>
      <c r="P2945" s="15">
        <f t="shared" si="232"/>
        <v>0</v>
      </c>
      <c r="Q2945" s="15">
        <f>COUNTIFS($G:$G,$G2945)</f>
        <v>4</v>
      </c>
      <c r="R2945" s="16">
        <f t="shared" si="233"/>
        <v>0</v>
      </c>
      <c r="S2945" s="15" t="str">
        <f t="shared" si="234"/>
        <v>no 0% progess</v>
      </c>
      <c r="T2945" s="9">
        <v>0</v>
      </c>
      <c r="U2945" s="9">
        <v>1</v>
      </c>
      <c r="V2945" s="9">
        <v>1</v>
      </c>
      <c r="W2945" s="9">
        <v>0</v>
      </c>
      <c r="X2945" s="9">
        <v>0</v>
      </c>
      <c r="Y2945" s="9">
        <v>3</v>
      </c>
      <c r="Z2945" s="9"/>
      <c r="AA2945" s="9">
        <v>0</v>
      </c>
      <c r="AB2945" s="9"/>
      <c r="AC2945" s="9">
        <v>2154</v>
      </c>
      <c r="AD2945" s="9" t="s">
        <v>10484</v>
      </c>
      <c r="AE2945" s="9" t="s">
        <v>10478</v>
      </c>
      <c r="AF2945" s="9">
        <v>22</v>
      </c>
      <c r="AG2945" s="9"/>
      <c r="AH2945" s="9" t="s">
        <v>10485</v>
      </c>
      <c r="AI2945" s="9"/>
      <c r="AJ2945" s="9"/>
    </row>
    <row r="2946" spans="1:36" x14ac:dyDescent="0.35">
      <c r="A2946" s="9" t="s">
        <v>3089</v>
      </c>
      <c r="B2946" s="9" t="s">
        <v>36</v>
      </c>
      <c r="C2946" s="9" t="s">
        <v>14504</v>
      </c>
      <c r="D2946" s="9" t="s">
        <v>29</v>
      </c>
      <c r="E2946" s="9" t="s">
        <v>10486</v>
      </c>
      <c r="F2946" s="9" t="str">
        <f>_xlfn.XLOOKUP(E2946,Total_Enrolled!C:C,Total_Enrolled!C:C)</f>
        <v>2025em1200117@bitspilani-digital.edu.in</v>
      </c>
      <c r="G2946" s="9" t="s">
        <v>10487</v>
      </c>
      <c r="H2946" s="9" t="s">
        <v>14516</v>
      </c>
      <c r="I2946" s="9" t="s">
        <v>10488</v>
      </c>
      <c r="J2946" s="9" t="b">
        <v>1</v>
      </c>
      <c r="K2946" s="9">
        <v>0</v>
      </c>
      <c r="L2946" s="9">
        <f>_xlfn.XLOOKUP(B2946,Courses!A:A,Courses!H:H)</f>
        <v>85</v>
      </c>
      <c r="M2946" s="14">
        <f t="shared" si="230"/>
        <v>0</v>
      </c>
      <c r="N2946" s="14" t="str">
        <f t="shared" si="231"/>
        <v>Not Active</v>
      </c>
      <c r="O2946" s="14" t="str" cm="1">
        <f t="array" ref="O2946">_xlfn.IFS(M2946=0,"0",
M2946&lt;=10%,"0-10",
TRUE,"&gt;10"
)&amp;" "&amp;"% progress"</f>
        <v>0 % progress</v>
      </c>
      <c r="P2946" s="15">
        <f t="shared" si="232"/>
        <v>1</v>
      </c>
      <c r="Q2946" s="15">
        <f>COUNTIFS($G:$G,$G2946)</f>
        <v>4</v>
      </c>
      <c r="R2946" s="16">
        <f t="shared" si="233"/>
        <v>0.25</v>
      </c>
      <c r="S2946" s="15" t="str">
        <f t="shared" si="234"/>
        <v>no progress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0</v>
      </c>
      <c r="Z2946" s="9"/>
      <c r="AA2946" s="9">
        <v>0</v>
      </c>
      <c r="AB2946" s="9"/>
      <c r="AC2946" s="9">
        <v>0</v>
      </c>
      <c r="AD2946" s="9"/>
      <c r="AE2946" s="9"/>
      <c r="AF2946" s="9">
        <v>0</v>
      </c>
      <c r="AG2946" s="9"/>
      <c r="AH2946" s="9"/>
      <c r="AI2946" s="9"/>
      <c r="AJ2946" s="9"/>
    </row>
    <row r="2947" spans="1:36" x14ac:dyDescent="0.35">
      <c r="A2947" s="9" t="s">
        <v>3095</v>
      </c>
      <c r="B2947" s="9" t="s">
        <v>38</v>
      </c>
      <c r="C2947" s="9" t="s">
        <v>14504</v>
      </c>
      <c r="D2947" s="9" t="s">
        <v>29</v>
      </c>
      <c r="E2947" s="9" t="s">
        <v>10486</v>
      </c>
      <c r="F2947" s="9" t="str">
        <f>_xlfn.XLOOKUP(E2947,Total_Enrolled!C:C,Total_Enrolled!C:C)</f>
        <v>2025em1200117@bitspilani-digital.edu.in</v>
      </c>
      <c r="G2947" s="9" t="s">
        <v>10487</v>
      </c>
      <c r="H2947" s="9" t="s">
        <v>14516</v>
      </c>
      <c r="I2947" s="9" t="s">
        <v>10488</v>
      </c>
      <c r="J2947" s="9" t="b">
        <v>1</v>
      </c>
      <c r="K2947" s="9">
        <v>0</v>
      </c>
      <c r="L2947" s="9">
        <f>_xlfn.XLOOKUP(B2947,Courses!A:A,Courses!H:H)</f>
        <v>42</v>
      </c>
      <c r="M2947" s="14">
        <f t="shared" si="230"/>
        <v>0</v>
      </c>
      <c r="N2947" s="14" t="str">
        <f t="shared" si="231"/>
        <v>Not Active</v>
      </c>
      <c r="O2947" s="14" t="str" cm="1">
        <f t="array" ref="O2947">_xlfn.IFS(M2947=0,"0",
M2947&lt;=10%,"0-10",
TRUE,"&gt;10"
)&amp;" "&amp;"% progress"</f>
        <v>0 % progress</v>
      </c>
      <c r="P2947" s="15">
        <f t="shared" si="232"/>
        <v>1</v>
      </c>
      <c r="Q2947" s="15">
        <f>COUNTIFS($G:$G,$G2947)</f>
        <v>4</v>
      </c>
      <c r="R2947" s="16">
        <f t="shared" si="233"/>
        <v>0.25</v>
      </c>
      <c r="S2947" s="15" t="str">
        <f t="shared" si="234"/>
        <v>no progress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0</v>
      </c>
      <c r="Z2947" s="9"/>
      <c r="AA2947" s="9">
        <v>0</v>
      </c>
      <c r="AB2947" s="9"/>
      <c r="AC2947" s="9">
        <v>0</v>
      </c>
      <c r="AD2947" s="9"/>
      <c r="AE2947" s="9"/>
      <c r="AF2947" s="9">
        <v>0</v>
      </c>
      <c r="AG2947" s="9"/>
      <c r="AH2947" s="9"/>
      <c r="AI2947" s="9"/>
      <c r="AJ2947" s="9"/>
    </row>
    <row r="2948" spans="1:36" x14ac:dyDescent="0.35">
      <c r="A2948" s="9" t="s">
        <v>3091</v>
      </c>
      <c r="B2948" s="9" t="s">
        <v>3092</v>
      </c>
      <c r="C2948" s="9" t="s">
        <v>14504</v>
      </c>
      <c r="D2948" s="9" t="s">
        <v>29</v>
      </c>
      <c r="E2948" s="9" t="s">
        <v>10486</v>
      </c>
      <c r="F2948" s="9" t="str">
        <f>_xlfn.XLOOKUP(E2948,Total_Enrolled!C:C,Total_Enrolled!C:C)</f>
        <v>2025em1200117@bitspilani-digital.edu.in</v>
      </c>
      <c r="G2948" s="9" t="s">
        <v>10487</v>
      </c>
      <c r="H2948" s="9" t="s">
        <v>14516</v>
      </c>
      <c r="I2948" s="9" t="s">
        <v>10488</v>
      </c>
      <c r="J2948" s="9" t="b">
        <v>1</v>
      </c>
      <c r="K2948" s="9">
        <v>0</v>
      </c>
      <c r="L2948" s="9">
        <f>_xlfn.XLOOKUP(B2948,Courses!A:A,Courses!H:H)</f>
        <v>36</v>
      </c>
      <c r="M2948" s="14">
        <f t="shared" si="230"/>
        <v>0</v>
      </c>
      <c r="N2948" s="14" t="str">
        <f t="shared" si="231"/>
        <v>Not Active</v>
      </c>
      <c r="O2948" s="14" t="str" cm="1">
        <f t="array" ref="O2948">_xlfn.IFS(M2948=0,"0",
M2948&lt;=10%,"0-10",
TRUE,"&gt;10"
)&amp;" "&amp;"% progress"</f>
        <v>0 % progress</v>
      </c>
      <c r="P2948" s="15">
        <f t="shared" si="232"/>
        <v>1</v>
      </c>
      <c r="Q2948" s="15">
        <f>COUNTIFS($G:$G,$G2948)</f>
        <v>4</v>
      </c>
      <c r="R2948" s="16">
        <f t="shared" si="233"/>
        <v>0.25</v>
      </c>
      <c r="S2948" s="15" t="str">
        <f t="shared" si="234"/>
        <v>no progress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0</v>
      </c>
      <c r="Z2948" s="9"/>
      <c r="AA2948" s="9">
        <v>0</v>
      </c>
      <c r="AB2948" s="9"/>
      <c r="AC2948" s="9">
        <v>0</v>
      </c>
      <c r="AD2948" s="9"/>
      <c r="AE2948" s="9"/>
      <c r="AF2948" s="9">
        <v>0</v>
      </c>
      <c r="AG2948" s="9"/>
      <c r="AH2948" s="9"/>
      <c r="AI2948" s="9"/>
      <c r="AJ2948" s="9"/>
    </row>
    <row r="2949" spans="1:36" x14ac:dyDescent="0.35">
      <c r="A2949" s="9" t="s">
        <v>3086</v>
      </c>
      <c r="B2949" s="9" t="s">
        <v>35</v>
      </c>
      <c r="C2949" s="9" t="s">
        <v>14504</v>
      </c>
      <c r="D2949" s="9" t="s">
        <v>29</v>
      </c>
      <c r="E2949" s="9" t="s">
        <v>10486</v>
      </c>
      <c r="F2949" s="9" t="str">
        <f>_xlfn.XLOOKUP(E2949,Total_Enrolled!C:C,Total_Enrolled!C:C)</f>
        <v>2025em1200117@bitspilani-digital.edu.in</v>
      </c>
      <c r="G2949" s="9" t="s">
        <v>10487</v>
      </c>
      <c r="H2949" s="9" t="s">
        <v>14516</v>
      </c>
      <c r="I2949" s="9" t="s">
        <v>10488</v>
      </c>
      <c r="J2949" s="9" t="b">
        <v>1</v>
      </c>
      <c r="K2949" s="9">
        <v>0</v>
      </c>
      <c r="L2949" s="9">
        <f>_xlfn.XLOOKUP(B2949,Courses!A:A,Courses!H:H)</f>
        <v>68</v>
      </c>
      <c r="M2949" s="14">
        <f t="shared" si="230"/>
        <v>0</v>
      </c>
      <c r="N2949" s="14" t="str">
        <f t="shared" si="231"/>
        <v>Not Active</v>
      </c>
      <c r="O2949" s="14" t="str" cm="1">
        <f t="array" ref="O2949">_xlfn.IFS(M2949=0,"0",
M2949&lt;=10%,"0-10",
TRUE,"&gt;10"
)&amp;" "&amp;"% progress"</f>
        <v>0 % progress</v>
      </c>
      <c r="P2949" s="15">
        <f t="shared" si="232"/>
        <v>1</v>
      </c>
      <c r="Q2949" s="15">
        <f>COUNTIFS($G:$G,$G2949)</f>
        <v>4</v>
      </c>
      <c r="R2949" s="16">
        <f t="shared" si="233"/>
        <v>0.25</v>
      </c>
      <c r="S2949" s="15" t="str">
        <f t="shared" si="234"/>
        <v>no progress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0</v>
      </c>
      <c r="Z2949" s="9"/>
      <c r="AA2949" s="9">
        <v>0</v>
      </c>
      <c r="AB2949" s="9"/>
      <c r="AC2949" s="9">
        <v>0</v>
      </c>
      <c r="AD2949" s="9"/>
      <c r="AE2949" s="9"/>
      <c r="AF2949" s="9">
        <v>0</v>
      </c>
      <c r="AG2949" s="9"/>
      <c r="AH2949" s="9"/>
      <c r="AI2949" s="9"/>
      <c r="AJ2949" s="9"/>
    </row>
    <row r="2950" spans="1:36" x14ac:dyDescent="0.35">
      <c r="A2950" s="9" t="s">
        <v>3086</v>
      </c>
      <c r="B2950" s="9" t="s">
        <v>35</v>
      </c>
      <c r="C2950" s="9" t="s">
        <v>14504</v>
      </c>
      <c r="D2950" s="9" t="s">
        <v>29</v>
      </c>
      <c r="E2950" s="9" t="s">
        <v>10489</v>
      </c>
      <c r="F2950" s="9" t="str">
        <f>_xlfn.XLOOKUP(E2950,Total_Enrolled!C:C,Total_Enrolled!C:C)</f>
        <v>2025em1200118@bitspilani-digital.edu.in</v>
      </c>
      <c r="G2950" s="9" t="s">
        <v>10490</v>
      </c>
      <c r="H2950" s="9" t="s">
        <v>14516</v>
      </c>
      <c r="I2950" s="9" t="s">
        <v>10491</v>
      </c>
      <c r="J2950" s="9" t="b">
        <v>1</v>
      </c>
      <c r="K2950" s="9">
        <v>40</v>
      </c>
      <c r="L2950" s="9">
        <f>_xlfn.XLOOKUP(B2950,Courses!A:A,Courses!H:H)</f>
        <v>68</v>
      </c>
      <c r="M2950" s="14">
        <f t="shared" si="230"/>
        <v>0.58823529411764708</v>
      </c>
      <c r="N2950" s="14" t="str">
        <f t="shared" si="231"/>
        <v>Active</v>
      </c>
      <c r="O2950" s="14" t="str" cm="1">
        <f t="array" ref="O2950">_xlfn.IFS(M2950=0,"0",
M2950&lt;=10%,"0-10",
TRUE,"&gt;10"
)&amp;" "&amp;"% progress"</f>
        <v>&gt;10 % progress</v>
      </c>
      <c r="P2950" s="15">
        <f t="shared" si="232"/>
        <v>0</v>
      </c>
      <c r="Q2950" s="15">
        <f>COUNTIFS($G:$G,$G2950)</f>
        <v>4</v>
      </c>
      <c r="R2950" s="16">
        <f t="shared" si="233"/>
        <v>0</v>
      </c>
      <c r="S2950" s="15" t="str">
        <f t="shared" si="234"/>
        <v>no 0% progess</v>
      </c>
      <c r="T2950" s="9">
        <v>0</v>
      </c>
      <c r="U2950" s="9">
        <v>7</v>
      </c>
      <c r="V2950" s="9">
        <v>16</v>
      </c>
      <c r="W2950" s="9">
        <v>0</v>
      </c>
      <c r="X2950" s="9">
        <v>0</v>
      </c>
      <c r="Y2950" s="9">
        <v>0</v>
      </c>
      <c r="Z2950" s="9"/>
      <c r="AA2950" s="9">
        <v>0</v>
      </c>
      <c r="AB2950" s="9"/>
      <c r="AC2950" s="9">
        <v>20553</v>
      </c>
      <c r="AD2950" s="9" t="s">
        <v>10493</v>
      </c>
      <c r="AE2950" s="9" t="s">
        <v>10492</v>
      </c>
      <c r="AF2950" s="9">
        <v>13</v>
      </c>
      <c r="AG2950" s="9"/>
      <c r="AH2950" s="9" t="s">
        <v>10494</v>
      </c>
      <c r="AI2950" s="9"/>
      <c r="AJ2950" s="9"/>
    </row>
    <row r="2951" spans="1:36" x14ac:dyDescent="0.35">
      <c r="A2951" s="9" t="s">
        <v>3091</v>
      </c>
      <c r="B2951" s="9" t="s">
        <v>3092</v>
      </c>
      <c r="C2951" s="9" t="s">
        <v>14504</v>
      </c>
      <c r="D2951" s="9" t="s">
        <v>29</v>
      </c>
      <c r="E2951" s="9" t="s">
        <v>10489</v>
      </c>
      <c r="F2951" s="9" t="str">
        <f>_xlfn.XLOOKUP(E2951,Total_Enrolled!C:C,Total_Enrolled!C:C)</f>
        <v>2025em1200118@bitspilani-digital.edu.in</v>
      </c>
      <c r="G2951" s="9" t="s">
        <v>10490</v>
      </c>
      <c r="H2951" s="9" t="s">
        <v>14516</v>
      </c>
      <c r="I2951" s="9" t="s">
        <v>10491</v>
      </c>
      <c r="J2951" s="9" t="b">
        <v>1</v>
      </c>
      <c r="K2951" s="9">
        <v>22</v>
      </c>
      <c r="L2951" s="9">
        <f>_xlfn.XLOOKUP(B2951,Courses!A:A,Courses!H:H)</f>
        <v>36</v>
      </c>
      <c r="M2951" s="14">
        <f t="shared" si="230"/>
        <v>0.61111111111111116</v>
      </c>
      <c r="N2951" s="14" t="str">
        <f t="shared" si="231"/>
        <v>Active</v>
      </c>
      <c r="O2951" s="14" t="str" cm="1">
        <f t="array" ref="O2951">_xlfn.IFS(M2951=0,"0",
M2951&lt;=10%,"0-10",
TRUE,"&gt;10"
)&amp;" "&amp;"% progress"</f>
        <v>&gt;10 % progress</v>
      </c>
      <c r="P2951" s="15">
        <f t="shared" si="232"/>
        <v>0</v>
      </c>
      <c r="Q2951" s="15">
        <f>COUNTIFS($G:$G,$G2951)</f>
        <v>4</v>
      </c>
      <c r="R2951" s="16">
        <f t="shared" si="233"/>
        <v>0</v>
      </c>
      <c r="S2951" s="15" t="str">
        <f t="shared" si="234"/>
        <v>no 0% progess</v>
      </c>
      <c r="T2951" s="9">
        <v>0</v>
      </c>
      <c r="U2951" s="9">
        <v>2</v>
      </c>
      <c r="V2951" s="9">
        <v>3</v>
      </c>
      <c r="W2951" s="9">
        <v>1</v>
      </c>
      <c r="X2951" s="9">
        <v>0</v>
      </c>
      <c r="Y2951" s="9">
        <v>5</v>
      </c>
      <c r="Z2951" s="9" t="s">
        <v>10495</v>
      </c>
      <c r="AA2951" s="9">
        <v>0</v>
      </c>
      <c r="AB2951" s="9"/>
      <c r="AC2951" s="9">
        <v>17808</v>
      </c>
      <c r="AD2951" s="9" t="s">
        <v>10496</v>
      </c>
      <c r="AE2951" s="9" t="s">
        <v>10492</v>
      </c>
      <c r="AF2951" s="9">
        <v>13</v>
      </c>
      <c r="AG2951" s="9"/>
      <c r="AH2951" s="9" t="s">
        <v>10497</v>
      </c>
      <c r="AI2951" s="9" t="s">
        <v>10498</v>
      </c>
      <c r="AJ2951" s="9" t="s">
        <v>10499</v>
      </c>
    </row>
    <row r="2952" spans="1:36" x14ac:dyDescent="0.35">
      <c r="A2952" s="9" t="s">
        <v>3095</v>
      </c>
      <c r="B2952" s="9" t="s">
        <v>38</v>
      </c>
      <c r="C2952" s="9" t="s">
        <v>14504</v>
      </c>
      <c r="D2952" s="9" t="s">
        <v>29</v>
      </c>
      <c r="E2952" s="9" t="s">
        <v>10489</v>
      </c>
      <c r="F2952" s="9" t="str">
        <f>_xlfn.XLOOKUP(E2952,Total_Enrolled!C:C,Total_Enrolled!C:C)</f>
        <v>2025em1200118@bitspilani-digital.edu.in</v>
      </c>
      <c r="G2952" s="9" t="s">
        <v>10490</v>
      </c>
      <c r="H2952" s="9" t="s">
        <v>14516</v>
      </c>
      <c r="I2952" s="9" t="s">
        <v>10491</v>
      </c>
      <c r="J2952" s="9" t="b">
        <v>1</v>
      </c>
      <c r="K2952" s="9">
        <v>8</v>
      </c>
      <c r="L2952" s="9">
        <f>_xlfn.XLOOKUP(B2952,Courses!A:A,Courses!H:H)</f>
        <v>42</v>
      </c>
      <c r="M2952" s="14">
        <f t="shared" si="230"/>
        <v>0.19047619047619047</v>
      </c>
      <c r="N2952" s="14" t="str">
        <f t="shared" si="231"/>
        <v>Active</v>
      </c>
      <c r="O2952" s="14" t="str" cm="1">
        <f t="array" ref="O2952">_xlfn.IFS(M2952=0,"0",
M2952&lt;=10%,"0-10",
TRUE,"&gt;10"
)&amp;" "&amp;"% progress"</f>
        <v>&gt;10 % progress</v>
      </c>
      <c r="P2952" s="15">
        <f t="shared" si="232"/>
        <v>0</v>
      </c>
      <c r="Q2952" s="15">
        <f>COUNTIFS($G:$G,$G2952)</f>
        <v>4</v>
      </c>
      <c r="R2952" s="16">
        <f t="shared" si="233"/>
        <v>0</v>
      </c>
      <c r="S2952" s="15" t="str">
        <f t="shared" si="234"/>
        <v>no 0% progess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/>
      <c r="AA2952" s="9">
        <v>0</v>
      </c>
      <c r="AB2952" s="9"/>
      <c r="AC2952" s="9">
        <v>828</v>
      </c>
      <c r="AD2952" s="9" t="s">
        <v>10500</v>
      </c>
      <c r="AE2952" s="9" t="s">
        <v>10492</v>
      </c>
      <c r="AF2952" s="9">
        <v>13</v>
      </c>
      <c r="AG2952" s="9"/>
      <c r="AH2952" s="9"/>
      <c r="AI2952" s="9" t="s">
        <v>10501</v>
      </c>
      <c r="AJ2952" s="9" t="s">
        <v>10501</v>
      </c>
    </row>
    <row r="2953" spans="1:36" x14ac:dyDescent="0.35">
      <c r="A2953" s="9" t="s">
        <v>3089</v>
      </c>
      <c r="B2953" s="9" t="s">
        <v>36</v>
      </c>
      <c r="C2953" s="9" t="s">
        <v>14504</v>
      </c>
      <c r="D2953" s="9" t="s">
        <v>29</v>
      </c>
      <c r="E2953" s="9" t="s">
        <v>10489</v>
      </c>
      <c r="F2953" s="9" t="str">
        <f>_xlfn.XLOOKUP(E2953,Total_Enrolled!C:C,Total_Enrolled!C:C)</f>
        <v>2025em1200118@bitspilani-digital.edu.in</v>
      </c>
      <c r="G2953" s="9" t="s">
        <v>10490</v>
      </c>
      <c r="H2953" s="9" t="s">
        <v>14516</v>
      </c>
      <c r="I2953" s="9" t="s">
        <v>10491</v>
      </c>
      <c r="J2953" s="9" t="b">
        <v>1</v>
      </c>
      <c r="K2953" s="9">
        <v>32</v>
      </c>
      <c r="L2953" s="9">
        <f>_xlfn.XLOOKUP(B2953,Courses!A:A,Courses!H:H)</f>
        <v>85</v>
      </c>
      <c r="M2953" s="14">
        <f t="shared" si="230"/>
        <v>0.37647058823529411</v>
      </c>
      <c r="N2953" s="14" t="str">
        <f t="shared" si="231"/>
        <v>Active</v>
      </c>
      <c r="O2953" s="14" t="str" cm="1">
        <f t="array" ref="O2953">_xlfn.IFS(M2953=0,"0",
M2953&lt;=10%,"0-10",
TRUE,"&gt;10"
)&amp;" "&amp;"% progress"</f>
        <v>&gt;10 % progress</v>
      </c>
      <c r="P2953" s="15">
        <f t="shared" si="232"/>
        <v>0</v>
      </c>
      <c r="Q2953" s="15">
        <f>COUNTIFS($G:$G,$G2953)</f>
        <v>4</v>
      </c>
      <c r="R2953" s="16">
        <f t="shared" si="233"/>
        <v>0</v>
      </c>
      <c r="S2953" s="15" t="str">
        <f t="shared" si="234"/>
        <v>no 0% progess</v>
      </c>
      <c r="T2953" s="9">
        <v>0</v>
      </c>
      <c r="U2953" s="9">
        <v>5</v>
      </c>
      <c r="V2953" s="9">
        <v>11</v>
      </c>
      <c r="W2953" s="9">
        <v>0</v>
      </c>
      <c r="X2953" s="9">
        <v>0</v>
      </c>
      <c r="Y2953" s="9">
        <v>0</v>
      </c>
      <c r="Z2953" s="9"/>
      <c r="AA2953" s="9">
        <v>0</v>
      </c>
      <c r="AB2953" s="9"/>
      <c r="AC2953" s="9">
        <v>23235</v>
      </c>
      <c r="AD2953" s="9" t="s">
        <v>10502</v>
      </c>
      <c r="AE2953" s="9" t="s">
        <v>10492</v>
      </c>
      <c r="AF2953" s="9">
        <v>13</v>
      </c>
      <c r="AG2953" s="9"/>
      <c r="AH2953" s="9" t="s">
        <v>10503</v>
      </c>
      <c r="AI2953" s="9"/>
      <c r="AJ2953" s="9"/>
    </row>
    <row r="2954" spans="1:36" x14ac:dyDescent="0.35">
      <c r="A2954" s="9" t="s">
        <v>3089</v>
      </c>
      <c r="B2954" s="9" t="s">
        <v>36</v>
      </c>
      <c r="C2954" s="9" t="s">
        <v>14504</v>
      </c>
      <c r="D2954" s="9" t="s">
        <v>29</v>
      </c>
      <c r="E2954" s="9" t="s">
        <v>10504</v>
      </c>
      <c r="F2954" s="9" t="str">
        <f>_xlfn.XLOOKUP(E2954,Total_Enrolled!C:C,Total_Enrolled!C:C)</f>
        <v>2025em1200119@bitspilani-digital.edu.in</v>
      </c>
      <c r="G2954" s="9" t="s">
        <v>10505</v>
      </c>
      <c r="H2954" s="9" t="s">
        <v>14516</v>
      </c>
      <c r="I2954" s="9" t="s">
        <v>10506</v>
      </c>
      <c r="J2954" s="9" t="b">
        <v>1</v>
      </c>
      <c r="K2954" s="9">
        <v>6</v>
      </c>
      <c r="L2954" s="9">
        <f>_xlfn.XLOOKUP(B2954,Courses!A:A,Courses!H:H)</f>
        <v>85</v>
      </c>
      <c r="M2954" s="14">
        <f t="shared" si="230"/>
        <v>7.0588235294117646E-2</v>
      </c>
      <c r="N2954" s="14" t="str">
        <f t="shared" si="231"/>
        <v>Active</v>
      </c>
      <c r="O2954" s="14" t="str" cm="1">
        <f t="array" ref="O2954">_xlfn.IFS(M2954=0,"0",
M2954&lt;=10%,"0-10",
TRUE,"&gt;10"
)&amp;" "&amp;"% progress"</f>
        <v>0-10 % progress</v>
      </c>
      <c r="P2954" s="15">
        <f t="shared" si="232"/>
        <v>0</v>
      </c>
      <c r="Q2954" s="15">
        <f>COUNTIFS($G:$G,$G2954)</f>
        <v>4</v>
      </c>
      <c r="R2954" s="16">
        <f t="shared" si="233"/>
        <v>0</v>
      </c>
      <c r="S2954" s="15" t="str">
        <f t="shared" si="234"/>
        <v>no 0% progess</v>
      </c>
      <c r="T2954" s="9">
        <v>0</v>
      </c>
      <c r="U2954" s="9">
        <v>1</v>
      </c>
      <c r="V2954" s="9">
        <v>1</v>
      </c>
      <c r="W2954" s="9">
        <v>0</v>
      </c>
      <c r="X2954" s="9">
        <v>0</v>
      </c>
      <c r="Y2954" s="9">
        <v>0</v>
      </c>
      <c r="Z2954" s="9"/>
      <c r="AA2954" s="9">
        <v>0</v>
      </c>
      <c r="AB2954" s="9"/>
      <c r="AC2954" s="9">
        <v>214</v>
      </c>
      <c r="AD2954" s="9" t="s">
        <v>10507</v>
      </c>
      <c r="AE2954" s="9" t="s">
        <v>10508</v>
      </c>
      <c r="AF2954" s="9">
        <v>34</v>
      </c>
      <c r="AG2954" s="9"/>
      <c r="AH2954" s="9" t="s">
        <v>10509</v>
      </c>
      <c r="AI2954" s="9"/>
      <c r="AJ2954" s="9"/>
    </row>
    <row r="2955" spans="1:36" x14ac:dyDescent="0.35">
      <c r="A2955" s="9" t="s">
        <v>3095</v>
      </c>
      <c r="B2955" s="9" t="s">
        <v>38</v>
      </c>
      <c r="C2955" s="9" t="s">
        <v>14504</v>
      </c>
      <c r="D2955" s="9" t="s">
        <v>29</v>
      </c>
      <c r="E2955" s="9" t="s">
        <v>10504</v>
      </c>
      <c r="F2955" s="9" t="str">
        <f>_xlfn.XLOOKUP(E2955,Total_Enrolled!C:C,Total_Enrolled!C:C)</f>
        <v>2025em1200119@bitspilani-digital.edu.in</v>
      </c>
      <c r="G2955" s="9" t="s">
        <v>10505</v>
      </c>
      <c r="H2955" s="9" t="s">
        <v>14516</v>
      </c>
      <c r="I2955" s="9" t="s">
        <v>10506</v>
      </c>
      <c r="J2955" s="9" t="b">
        <v>1</v>
      </c>
      <c r="K2955" s="9">
        <v>0</v>
      </c>
      <c r="L2955" s="9">
        <f>_xlfn.XLOOKUP(B2955,Courses!A:A,Courses!H:H)</f>
        <v>42</v>
      </c>
      <c r="M2955" s="14">
        <f t="shared" si="230"/>
        <v>0</v>
      </c>
      <c r="N2955" s="14" t="str">
        <f t="shared" si="231"/>
        <v>Not Active</v>
      </c>
      <c r="O2955" s="14" t="str" cm="1">
        <f t="array" ref="O2955">_xlfn.IFS(M2955=0,"0",
M2955&lt;=10%,"0-10",
TRUE,"&gt;10"
)&amp;" "&amp;"% progress"</f>
        <v>0 % progress</v>
      </c>
      <c r="P2955" s="15">
        <f t="shared" si="232"/>
        <v>1</v>
      </c>
      <c r="Q2955" s="15">
        <f>COUNTIFS($G:$G,$G2955)</f>
        <v>4</v>
      </c>
      <c r="R2955" s="16">
        <f t="shared" si="233"/>
        <v>0.25</v>
      </c>
      <c r="S2955" s="15" t="str">
        <f t="shared" si="234"/>
        <v>no progress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/>
      <c r="AA2955" s="9">
        <v>0</v>
      </c>
      <c r="AB2955" s="9"/>
      <c r="AC2955" s="9">
        <v>0</v>
      </c>
      <c r="AD2955" s="9"/>
      <c r="AE2955" s="9" t="s">
        <v>10508</v>
      </c>
      <c r="AF2955" s="9">
        <v>34</v>
      </c>
      <c r="AG2955" s="9"/>
      <c r="AH2955" s="9"/>
      <c r="AI2955" s="9"/>
      <c r="AJ2955" s="9"/>
    </row>
    <row r="2956" spans="1:36" x14ac:dyDescent="0.35">
      <c r="A2956" s="9" t="s">
        <v>3091</v>
      </c>
      <c r="B2956" s="9" t="s">
        <v>3092</v>
      </c>
      <c r="C2956" s="9" t="s">
        <v>14504</v>
      </c>
      <c r="D2956" s="9" t="s">
        <v>29</v>
      </c>
      <c r="E2956" s="9" t="s">
        <v>10504</v>
      </c>
      <c r="F2956" s="9" t="str">
        <f>_xlfn.XLOOKUP(E2956,Total_Enrolled!C:C,Total_Enrolled!C:C)</f>
        <v>2025em1200119@bitspilani-digital.edu.in</v>
      </c>
      <c r="G2956" s="9" t="s">
        <v>10505</v>
      </c>
      <c r="H2956" s="9" t="s">
        <v>14516</v>
      </c>
      <c r="I2956" s="9" t="s">
        <v>10506</v>
      </c>
      <c r="J2956" s="9" t="b">
        <v>1</v>
      </c>
      <c r="K2956" s="9">
        <v>18</v>
      </c>
      <c r="L2956" s="9">
        <f>_xlfn.XLOOKUP(B2956,Courses!A:A,Courses!H:H)</f>
        <v>36</v>
      </c>
      <c r="M2956" s="14">
        <f t="shared" si="230"/>
        <v>0.5</v>
      </c>
      <c r="N2956" s="14" t="str">
        <f t="shared" si="231"/>
        <v>Active</v>
      </c>
      <c r="O2956" s="14" t="str" cm="1">
        <f t="array" ref="O2956">_xlfn.IFS(M2956=0,"0",
M2956&lt;=10%,"0-10",
TRUE,"&gt;10"
)&amp;" "&amp;"% progress"</f>
        <v>&gt;10 % progress</v>
      </c>
      <c r="P2956" s="15">
        <f t="shared" si="232"/>
        <v>0</v>
      </c>
      <c r="Q2956" s="15">
        <f>COUNTIFS($G:$G,$G2956)</f>
        <v>4</v>
      </c>
      <c r="R2956" s="16">
        <f t="shared" si="233"/>
        <v>0</v>
      </c>
      <c r="S2956" s="15" t="str">
        <f t="shared" si="234"/>
        <v>no 0% progess</v>
      </c>
      <c r="T2956" s="9">
        <v>0</v>
      </c>
      <c r="U2956" s="9">
        <v>1</v>
      </c>
      <c r="V2956" s="9">
        <v>1</v>
      </c>
      <c r="W2956" s="9">
        <v>0</v>
      </c>
      <c r="X2956" s="9">
        <v>0</v>
      </c>
      <c r="Y2956" s="9">
        <v>0</v>
      </c>
      <c r="Z2956" s="9"/>
      <c r="AA2956" s="9">
        <v>0</v>
      </c>
      <c r="AB2956" s="9"/>
      <c r="AC2956" s="9">
        <v>3857</v>
      </c>
      <c r="AD2956" s="9" t="s">
        <v>10510</v>
      </c>
      <c r="AE2956" s="9" t="s">
        <v>10508</v>
      </c>
      <c r="AF2956" s="9">
        <v>34</v>
      </c>
      <c r="AG2956" s="9"/>
      <c r="AH2956" s="9" t="s">
        <v>10511</v>
      </c>
      <c r="AI2956" s="9" t="s">
        <v>10512</v>
      </c>
      <c r="AJ2956" s="9" t="s">
        <v>10513</v>
      </c>
    </row>
    <row r="2957" spans="1:36" x14ac:dyDescent="0.35">
      <c r="A2957" s="9" t="s">
        <v>3086</v>
      </c>
      <c r="B2957" s="9" t="s">
        <v>35</v>
      </c>
      <c r="C2957" s="9" t="s">
        <v>14504</v>
      </c>
      <c r="D2957" s="9" t="s">
        <v>29</v>
      </c>
      <c r="E2957" s="9" t="s">
        <v>10504</v>
      </c>
      <c r="F2957" s="9" t="str">
        <f>_xlfn.XLOOKUP(E2957,Total_Enrolled!C:C,Total_Enrolled!C:C)</f>
        <v>2025em1200119@bitspilani-digital.edu.in</v>
      </c>
      <c r="G2957" s="9" t="s">
        <v>10505</v>
      </c>
      <c r="H2957" s="9" t="s">
        <v>14516</v>
      </c>
      <c r="I2957" s="9" t="s">
        <v>10506</v>
      </c>
      <c r="J2957" s="9" t="b">
        <v>1</v>
      </c>
      <c r="K2957" s="9">
        <v>6</v>
      </c>
      <c r="L2957" s="9">
        <f>_xlfn.XLOOKUP(B2957,Courses!A:A,Courses!H:H)</f>
        <v>68</v>
      </c>
      <c r="M2957" s="14">
        <f t="shared" si="230"/>
        <v>8.8235294117647065E-2</v>
      </c>
      <c r="N2957" s="14" t="str">
        <f t="shared" si="231"/>
        <v>Active</v>
      </c>
      <c r="O2957" s="14" t="str" cm="1">
        <f t="array" ref="O2957">_xlfn.IFS(M2957=0,"0",
M2957&lt;=10%,"0-10",
TRUE,"&gt;10"
)&amp;" "&amp;"% progress"</f>
        <v>0-10 % progress</v>
      </c>
      <c r="P2957" s="15">
        <f t="shared" si="232"/>
        <v>0</v>
      </c>
      <c r="Q2957" s="15">
        <f>COUNTIFS($G:$G,$G2957)</f>
        <v>4</v>
      </c>
      <c r="R2957" s="16">
        <f t="shared" si="233"/>
        <v>0</v>
      </c>
      <c r="S2957" s="15" t="str">
        <f t="shared" si="234"/>
        <v>no 0% progess</v>
      </c>
      <c r="T2957" s="9">
        <v>0</v>
      </c>
      <c r="U2957" s="9">
        <v>1</v>
      </c>
      <c r="V2957" s="9">
        <v>1</v>
      </c>
      <c r="W2957" s="9">
        <v>0</v>
      </c>
      <c r="X2957" s="9">
        <v>0</v>
      </c>
      <c r="Y2957" s="9">
        <v>0</v>
      </c>
      <c r="Z2957" s="9"/>
      <c r="AA2957" s="9">
        <v>0</v>
      </c>
      <c r="AB2957" s="9"/>
      <c r="AC2957" s="9">
        <v>287</v>
      </c>
      <c r="AD2957" s="9" t="s">
        <v>10514</v>
      </c>
      <c r="AE2957" s="9" t="s">
        <v>10508</v>
      </c>
      <c r="AF2957" s="9">
        <v>34</v>
      </c>
      <c r="AG2957" s="9"/>
      <c r="AH2957" s="9" t="s">
        <v>10515</v>
      </c>
      <c r="AI2957" s="9"/>
      <c r="AJ2957" s="9"/>
    </row>
    <row r="2958" spans="1:36" x14ac:dyDescent="0.35">
      <c r="A2958" s="9" t="s">
        <v>3086</v>
      </c>
      <c r="B2958" s="9" t="s">
        <v>35</v>
      </c>
      <c r="C2958" s="9" t="s">
        <v>14504</v>
      </c>
      <c r="D2958" s="9" t="s">
        <v>29</v>
      </c>
      <c r="E2958" s="9" t="s">
        <v>10516</v>
      </c>
      <c r="F2958" s="9" t="str">
        <f>_xlfn.XLOOKUP(E2958,Total_Enrolled!C:C,Total_Enrolled!C:C)</f>
        <v>2025em1200120@bitspilani-digital.edu.in</v>
      </c>
      <c r="G2958" s="9" t="s">
        <v>10517</v>
      </c>
      <c r="H2958" s="9" t="s">
        <v>14516</v>
      </c>
      <c r="I2958" s="9" t="s">
        <v>10518</v>
      </c>
      <c r="J2958" s="9" t="b">
        <v>1</v>
      </c>
      <c r="K2958" s="9">
        <v>14</v>
      </c>
      <c r="L2958" s="9">
        <f>_xlfn.XLOOKUP(B2958,Courses!A:A,Courses!H:H)</f>
        <v>68</v>
      </c>
      <c r="M2958" s="14">
        <f t="shared" si="230"/>
        <v>0.20588235294117646</v>
      </c>
      <c r="N2958" s="14" t="str">
        <f t="shared" si="231"/>
        <v>Active</v>
      </c>
      <c r="O2958" s="14" t="str" cm="1">
        <f t="array" ref="O2958">_xlfn.IFS(M2958=0,"0",
M2958&lt;=10%,"0-10",
TRUE,"&gt;10"
)&amp;" "&amp;"% progress"</f>
        <v>&gt;10 % progress</v>
      </c>
      <c r="P2958" s="15">
        <f t="shared" si="232"/>
        <v>0</v>
      </c>
      <c r="Q2958" s="15">
        <f>COUNTIFS($G:$G,$G2958)</f>
        <v>4</v>
      </c>
      <c r="R2958" s="16">
        <f t="shared" si="233"/>
        <v>0</v>
      </c>
      <c r="S2958" s="15" t="str">
        <f t="shared" si="234"/>
        <v>no 0% progess</v>
      </c>
      <c r="T2958" s="9">
        <v>0</v>
      </c>
      <c r="U2958" s="9">
        <v>0</v>
      </c>
      <c r="V2958" s="9">
        <v>0</v>
      </c>
      <c r="W2958" s="9">
        <v>0</v>
      </c>
      <c r="X2958" s="9">
        <v>2</v>
      </c>
      <c r="Y2958" s="9">
        <v>15</v>
      </c>
      <c r="Z2958" s="9" t="s">
        <v>10520</v>
      </c>
      <c r="AA2958" s="9">
        <v>0</v>
      </c>
      <c r="AB2958" s="9"/>
      <c r="AC2958" s="9">
        <v>10114</v>
      </c>
      <c r="AD2958" s="9" t="s">
        <v>10521</v>
      </c>
      <c r="AE2958" s="9" t="s">
        <v>10519</v>
      </c>
      <c r="AF2958" s="9">
        <v>19</v>
      </c>
      <c r="AG2958" s="9"/>
      <c r="AH2958" s="9"/>
      <c r="AI2958" s="9"/>
      <c r="AJ2958" s="9"/>
    </row>
    <row r="2959" spans="1:36" x14ac:dyDescent="0.35">
      <c r="A2959" s="9" t="s">
        <v>3091</v>
      </c>
      <c r="B2959" s="9" t="s">
        <v>3092</v>
      </c>
      <c r="C2959" s="9" t="s">
        <v>14504</v>
      </c>
      <c r="D2959" s="9" t="s">
        <v>29</v>
      </c>
      <c r="E2959" s="9" t="s">
        <v>10516</v>
      </c>
      <c r="F2959" s="9" t="str">
        <f>_xlfn.XLOOKUP(E2959,Total_Enrolled!C:C,Total_Enrolled!C:C)</f>
        <v>2025em1200120@bitspilani-digital.edu.in</v>
      </c>
      <c r="G2959" s="9" t="s">
        <v>10517</v>
      </c>
      <c r="H2959" s="9" t="s">
        <v>14516</v>
      </c>
      <c r="I2959" s="9" t="s">
        <v>10518</v>
      </c>
      <c r="J2959" s="9" t="b">
        <v>1</v>
      </c>
      <c r="K2959" s="9">
        <v>11</v>
      </c>
      <c r="L2959" s="9">
        <f>_xlfn.XLOOKUP(B2959,Courses!A:A,Courses!H:H)</f>
        <v>36</v>
      </c>
      <c r="M2959" s="14">
        <f t="shared" si="230"/>
        <v>0.30555555555555558</v>
      </c>
      <c r="N2959" s="14" t="str">
        <f t="shared" si="231"/>
        <v>Active</v>
      </c>
      <c r="O2959" s="14" t="str" cm="1">
        <f t="array" ref="O2959">_xlfn.IFS(M2959=0,"0",
M2959&lt;=10%,"0-10",
TRUE,"&gt;10"
)&amp;" "&amp;"% progress"</f>
        <v>&gt;10 % progress</v>
      </c>
      <c r="P2959" s="15">
        <f t="shared" si="232"/>
        <v>0</v>
      </c>
      <c r="Q2959" s="15">
        <f>COUNTIFS($G:$G,$G2959)</f>
        <v>4</v>
      </c>
      <c r="R2959" s="16">
        <f t="shared" si="233"/>
        <v>0</v>
      </c>
      <c r="S2959" s="15" t="str">
        <f t="shared" si="234"/>
        <v>no 0% progess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/>
      <c r="AA2959" s="9">
        <v>0</v>
      </c>
      <c r="AB2959" s="9"/>
      <c r="AC2959" s="9">
        <v>1047</v>
      </c>
      <c r="AD2959" s="9" t="s">
        <v>10522</v>
      </c>
      <c r="AE2959" s="9" t="s">
        <v>10519</v>
      </c>
      <c r="AF2959" s="9">
        <v>19</v>
      </c>
      <c r="AG2959" s="9"/>
      <c r="AH2959" s="9"/>
      <c r="AI2959" s="9" t="s">
        <v>10523</v>
      </c>
      <c r="AJ2959" s="9" t="s">
        <v>10524</v>
      </c>
    </row>
    <row r="2960" spans="1:36" x14ac:dyDescent="0.35">
      <c r="A2960" s="9" t="s">
        <v>3095</v>
      </c>
      <c r="B2960" s="9" t="s">
        <v>38</v>
      </c>
      <c r="C2960" s="9" t="s">
        <v>14504</v>
      </c>
      <c r="D2960" s="9" t="s">
        <v>29</v>
      </c>
      <c r="E2960" s="9" t="s">
        <v>10516</v>
      </c>
      <c r="F2960" s="9" t="str">
        <f>_xlfn.XLOOKUP(E2960,Total_Enrolled!C:C,Total_Enrolled!C:C)</f>
        <v>2025em1200120@bitspilani-digital.edu.in</v>
      </c>
      <c r="G2960" s="9" t="s">
        <v>10517</v>
      </c>
      <c r="H2960" s="9" t="s">
        <v>14516</v>
      </c>
      <c r="I2960" s="9" t="s">
        <v>10518</v>
      </c>
      <c r="J2960" s="9" t="b">
        <v>1</v>
      </c>
      <c r="K2960" s="9">
        <v>0</v>
      </c>
      <c r="L2960" s="9">
        <f>_xlfn.XLOOKUP(B2960,Courses!A:A,Courses!H:H)</f>
        <v>42</v>
      </c>
      <c r="M2960" s="14">
        <f t="shared" si="230"/>
        <v>0</v>
      </c>
      <c r="N2960" s="14" t="str">
        <f t="shared" si="231"/>
        <v>Not Active</v>
      </c>
      <c r="O2960" s="14" t="str" cm="1">
        <f t="array" ref="O2960">_xlfn.IFS(M2960=0,"0",
M2960&lt;=10%,"0-10",
TRUE,"&gt;10"
)&amp;" "&amp;"% progress"</f>
        <v>0 % progress</v>
      </c>
      <c r="P2960" s="15">
        <f t="shared" si="232"/>
        <v>1</v>
      </c>
      <c r="Q2960" s="15">
        <f>COUNTIFS($G:$G,$G2960)</f>
        <v>4</v>
      </c>
      <c r="R2960" s="16">
        <f t="shared" si="233"/>
        <v>0.25</v>
      </c>
      <c r="S2960" s="15" t="str">
        <f t="shared" si="234"/>
        <v>no progress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/>
      <c r="AA2960" s="9">
        <v>0</v>
      </c>
      <c r="AB2960" s="9"/>
      <c r="AC2960" s="9">
        <v>0</v>
      </c>
      <c r="AD2960" s="9"/>
      <c r="AE2960" s="9" t="s">
        <v>10519</v>
      </c>
      <c r="AF2960" s="9">
        <v>19</v>
      </c>
      <c r="AG2960" s="9"/>
      <c r="AH2960" s="9"/>
      <c r="AI2960" s="9"/>
      <c r="AJ2960" s="9"/>
    </row>
    <row r="2961" spans="1:36" x14ac:dyDescent="0.35">
      <c r="A2961" s="9" t="s">
        <v>3089</v>
      </c>
      <c r="B2961" s="9" t="s">
        <v>36</v>
      </c>
      <c r="C2961" s="9" t="s">
        <v>14504</v>
      </c>
      <c r="D2961" s="9" t="s">
        <v>29</v>
      </c>
      <c r="E2961" s="9" t="s">
        <v>10516</v>
      </c>
      <c r="F2961" s="9" t="str">
        <f>_xlfn.XLOOKUP(E2961,Total_Enrolled!C:C,Total_Enrolled!C:C)</f>
        <v>2025em1200120@bitspilani-digital.edu.in</v>
      </c>
      <c r="G2961" s="9" t="s">
        <v>10517</v>
      </c>
      <c r="H2961" s="9" t="s">
        <v>14516</v>
      </c>
      <c r="I2961" s="9" t="s">
        <v>10518</v>
      </c>
      <c r="J2961" s="9" t="b">
        <v>1</v>
      </c>
      <c r="K2961" s="9">
        <v>8</v>
      </c>
      <c r="L2961" s="9">
        <f>_xlfn.XLOOKUP(B2961,Courses!A:A,Courses!H:H)</f>
        <v>85</v>
      </c>
      <c r="M2961" s="14">
        <f t="shared" si="230"/>
        <v>9.4117647058823528E-2</v>
      </c>
      <c r="N2961" s="14" t="str">
        <f t="shared" si="231"/>
        <v>Active</v>
      </c>
      <c r="O2961" s="14" t="str" cm="1">
        <f t="array" ref="O2961">_xlfn.IFS(M2961=0,"0",
M2961&lt;=10%,"0-10",
TRUE,"&gt;10"
)&amp;" "&amp;"% progress"</f>
        <v>0-10 % progress</v>
      </c>
      <c r="P2961" s="15">
        <f t="shared" si="232"/>
        <v>0</v>
      </c>
      <c r="Q2961" s="15">
        <f>COUNTIFS($G:$G,$G2961)</f>
        <v>4</v>
      </c>
      <c r="R2961" s="16">
        <f t="shared" si="233"/>
        <v>0</v>
      </c>
      <c r="S2961" s="15" t="str">
        <f t="shared" si="234"/>
        <v>no 0% progess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/>
      <c r="AA2961" s="9">
        <v>0</v>
      </c>
      <c r="AB2961" s="9"/>
      <c r="AC2961" s="9">
        <v>342</v>
      </c>
      <c r="AD2961" s="9" t="s">
        <v>10525</v>
      </c>
      <c r="AE2961" s="9" t="s">
        <v>10519</v>
      </c>
      <c r="AF2961" s="9">
        <v>19</v>
      </c>
      <c r="AG2961" s="9"/>
      <c r="AH2961" s="9"/>
      <c r="AI2961" s="9"/>
      <c r="AJ2961" s="9"/>
    </row>
    <row r="2962" spans="1:36" x14ac:dyDescent="0.35">
      <c r="A2962" s="9" t="s">
        <v>3089</v>
      </c>
      <c r="B2962" s="9" t="s">
        <v>36</v>
      </c>
      <c r="C2962" s="9" t="s">
        <v>14504</v>
      </c>
      <c r="D2962" s="9" t="s">
        <v>29</v>
      </c>
      <c r="E2962" s="9" t="s">
        <v>10526</v>
      </c>
      <c r="F2962" s="9" t="str">
        <f>_xlfn.XLOOKUP(E2962,Total_Enrolled!C:C,Total_Enrolled!C:C)</f>
        <v>2025em1200121@bitspilani-digital.edu.in</v>
      </c>
      <c r="G2962" s="9" t="s">
        <v>10527</v>
      </c>
      <c r="H2962" s="9" t="s">
        <v>14516</v>
      </c>
      <c r="I2962" s="9" t="s">
        <v>10528</v>
      </c>
      <c r="J2962" s="9" t="b">
        <v>1</v>
      </c>
      <c r="K2962" s="9">
        <v>50</v>
      </c>
      <c r="L2962" s="9">
        <f>_xlfn.XLOOKUP(B2962,Courses!A:A,Courses!H:H)</f>
        <v>85</v>
      </c>
      <c r="M2962" s="14">
        <f t="shared" si="230"/>
        <v>0.58823529411764708</v>
      </c>
      <c r="N2962" s="14" t="str">
        <f t="shared" si="231"/>
        <v>Active</v>
      </c>
      <c r="O2962" s="14" t="str" cm="1">
        <f t="array" ref="O2962">_xlfn.IFS(M2962=0,"0",
M2962&lt;=10%,"0-10",
TRUE,"&gt;10"
)&amp;" "&amp;"% progress"</f>
        <v>&gt;10 % progress</v>
      </c>
      <c r="P2962" s="15">
        <f t="shared" si="232"/>
        <v>0</v>
      </c>
      <c r="Q2962" s="15">
        <f>COUNTIFS($G:$G,$G2962)</f>
        <v>4</v>
      </c>
      <c r="R2962" s="16">
        <f t="shared" si="233"/>
        <v>0</v>
      </c>
      <c r="S2962" s="15" t="str">
        <f t="shared" si="234"/>
        <v>no 0% progess</v>
      </c>
      <c r="T2962" s="9">
        <v>0</v>
      </c>
      <c r="U2962" s="9">
        <v>8</v>
      </c>
      <c r="V2962" s="9">
        <v>8</v>
      </c>
      <c r="W2962" s="9">
        <v>0</v>
      </c>
      <c r="X2962" s="9">
        <v>0</v>
      </c>
      <c r="Y2962" s="9">
        <v>22</v>
      </c>
      <c r="Z2962" s="9"/>
      <c r="AA2962" s="9">
        <v>0</v>
      </c>
      <c r="AB2962" s="9"/>
      <c r="AC2962" s="9">
        <v>22809</v>
      </c>
      <c r="AD2962" s="9" t="s">
        <v>10529</v>
      </c>
      <c r="AE2962" s="9" t="s">
        <v>10530</v>
      </c>
      <c r="AF2962" s="9">
        <v>33</v>
      </c>
      <c r="AG2962" s="9"/>
      <c r="AH2962" s="9" t="s">
        <v>10531</v>
      </c>
      <c r="AI2962" s="9"/>
      <c r="AJ2962" s="9"/>
    </row>
    <row r="2963" spans="1:36" x14ac:dyDescent="0.35">
      <c r="A2963" s="9" t="s">
        <v>3095</v>
      </c>
      <c r="B2963" s="9" t="s">
        <v>38</v>
      </c>
      <c r="C2963" s="9" t="s">
        <v>14504</v>
      </c>
      <c r="D2963" s="9" t="s">
        <v>29</v>
      </c>
      <c r="E2963" s="9" t="s">
        <v>10526</v>
      </c>
      <c r="F2963" s="9" t="str">
        <f>_xlfn.XLOOKUP(E2963,Total_Enrolled!C:C,Total_Enrolled!C:C)</f>
        <v>2025em1200121@bitspilani-digital.edu.in</v>
      </c>
      <c r="G2963" s="9" t="s">
        <v>10527</v>
      </c>
      <c r="H2963" s="9" t="s">
        <v>14516</v>
      </c>
      <c r="I2963" s="9" t="s">
        <v>10528</v>
      </c>
      <c r="J2963" s="9" t="b">
        <v>1</v>
      </c>
      <c r="K2963" s="9">
        <v>28</v>
      </c>
      <c r="L2963" s="9">
        <f>_xlfn.XLOOKUP(B2963,Courses!A:A,Courses!H:H)</f>
        <v>42</v>
      </c>
      <c r="M2963" s="14">
        <f t="shared" si="230"/>
        <v>0.66666666666666663</v>
      </c>
      <c r="N2963" s="14" t="str">
        <f t="shared" si="231"/>
        <v>Active</v>
      </c>
      <c r="O2963" s="14" t="str" cm="1">
        <f t="array" ref="O2963">_xlfn.IFS(M2963=0,"0",
M2963&lt;=10%,"0-10",
TRUE,"&gt;10"
)&amp;" "&amp;"% progress"</f>
        <v>&gt;10 % progress</v>
      </c>
      <c r="P2963" s="15">
        <f t="shared" si="232"/>
        <v>0</v>
      </c>
      <c r="Q2963" s="15">
        <f>COUNTIFS($G:$G,$G2963)</f>
        <v>4</v>
      </c>
      <c r="R2963" s="16">
        <f t="shared" si="233"/>
        <v>0</v>
      </c>
      <c r="S2963" s="15" t="str">
        <f t="shared" si="234"/>
        <v>no 0% progess</v>
      </c>
      <c r="T2963" s="9">
        <v>0</v>
      </c>
      <c r="U2963" s="9">
        <v>2</v>
      </c>
      <c r="V2963" s="9">
        <v>2</v>
      </c>
      <c r="W2963" s="9">
        <v>0</v>
      </c>
      <c r="X2963" s="9">
        <v>0</v>
      </c>
      <c r="Y2963" s="9">
        <v>0</v>
      </c>
      <c r="Z2963" s="9"/>
      <c r="AA2963" s="9">
        <v>0</v>
      </c>
      <c r="AB2963" s="9"/>
      <c r="AC2963" s="9">
        <v>4954</v>
      </c>
      <c r="AD2963" s="9" t="s">
        <v>10532</v>
      </c>
      <c r="AE2963" s="9" t="s">
        <v>10530</v>
      </c>
      <c r="AF2963" s="9">
        <v>33</v>
      </c>
      <c r="AG2963" s="9"/>
      <c r="AH2963" s="9" t="s">
        <v>10533</v>
      </c>
      <c r="AI2963" s="9" t="s">
        <v>10534</v>
      </c>
      <c r="AJ2963" s="9" t="s">
        <v>10535</v>
      </c>
    </row>
    <row r="2964" spans="1:36" x14ac:dyDescent="0.35">
      <c r="A2964" s="9" t="s">
        <v>3091</v>
      </c>
      <c r="B2964" s="9" t="s">
        <v>3092</v>
      </c>
      <c r="C2964" s="9" t="s">
        <v>14504</v>
      </c>
      <c r="D2964" s="9" t="s">
        <v>29</v>
      </c>
      <c r="E2964" s="9" t="s">
        <v>10526</v>
      </c>
      <c r="F2964" s="9" t="str">
        <f>_xlfn.XLOOKUP(E2964,Total_Enrolled!C:C,Total_Enrolled!C:C)</f>
        <v>2025em1200121@bitspilani-digital.edu.in</v>
      </c>
      <c r="G2964" s="9" t="s">
        <v>10527</v>
      </c>
      <c r="H2964" s="9" t="s">
        <v>14516</v>
      </c>
      <c r="I2964" s="9" t="s">
        <v>10528</v>
      </c>
      <c r="J2964" s="9" t="b">
        <v>1</v>
      </c>
      <c r="K2964" s="9">
        <v>18</v>
      </c>
      <c r="L2964" s="9">
        <f>_xlfn.XLOOKUP(B2964,Courses!A:A,Courses!H:H)</f>
        <v>36</v>
      </c>
      <c r="M2964" s="14">
        <f t="shared" si="230"/>
        <v>0.5</v>
      </c>
      <c r="N2964" s="14" t="str">
        <f t="shared" si="231"/>
        <v>Active</v>
      </c>
      <c r="O2964" s="14" t="str" cm="1">
        <f t="array" ref="O2964">_xlfn.IFS(M2964=0,"0",
M2964&lt;=10%,"0-10",
TRUE,"&gt;10"
)&amp;" "&amp;"% progress"</f>
        <v>&gt;10 % progress</v>
      </c>
      <c r="P2964" s="15">
        <f t="shared" si="232"/>
        <v>0</v>
      </c>
      <c r="Q2964" s="15">
        <f>COUNTIFS($G:$G,$G2964)</f>
        <v>4</v>
      </c>
      <c r="R2964" s="16">
        <f t="shared" si="233"/>
        <v>0</v>
      </c>
      <c r="S2964" s="15" t="str">
        <f t="shared" si="234"/>
        <v>no 0% progess</v>
      </c>
      <c r="T2964" s="9">
        <v>0</v>
      </c>
      <c r="U2964" s="9">
        <v>3</v>
      </c>
      <c r="V2964" s="9">
        <v>3</v>
      </c>
      <c r="W2964" s="9">
        <v>1</v>
      </c>
      <c r="X2964" s="9">
        <v>0</v>
      </c>
      <c r="Y2964" s="9">
        <v>3</v>
      </c>
      <c r="Z2964" s="9" t="s">
        <v>10536</v>
      </c>
      <c r="AA2964" s="9">
        <v>0</v>
      </c>
      <c r="AB2964" s="9"/>
      <c r="AC2964" s="9">
        <v>6790</v>
      </c>
      <c r="AD2964" s="9" t="s">
        <v>10537</v>
      </c>
      <c r="AE2964" s="9" t="s">
        <v>10530</v>
      </c>
      <c r="AF2964" s="9">
        <v>33</v>
      </c>
      <c r="AG2964" s="9"/>
      <c r="AH2964" s="9" t="s">
        <v>10538</v>
      </c>
      <c r="AI2964" s="9" t="s">
        <v>10539</v>
      </c>
      <c r="AJ2964" s="9" t="s">
        <v>10540</v>
      </c>
    </row>
    <row r="2965" spans="1:36" x14ac:dyDescent="0.35">
      <c r="A2965" s="9" t="s">
        <v>3086</v>
      </c>
      <c r="B2965" s="9" t="s">
        <v>35</v>
      </c>
      <c r="C2965" s="9" t="s">
        <v>14504</v>
      </c>
      <c r="D2965" s="9" t="s">
        <v>29</v>
      </c>
      <c r="E2965" s="9" t="s">
        <v>10526</v>
      </c>
      <c r="F2965" s="9" t="str">
        <f>_xlfn.XLOOKUP(E2965,Total_Enrolled!C:C,Total_Enrolled!C:C)</f>
        <v>2025em1200121@bitspilani-digital.edu.in</v>
      </c>
      <c r="G2965" s="9" t="s">
        <v>10527</v>
      </c>
      <c r="H2965" s="9" t="s">
        <v>14516</v>
      </c>
      <c r="I2965" s="9" t="s">
        <v>10528</v>
      </c>
      <c r="J2965" s="9" t="b">
        <v>1</v>
      </c>
      <c r="K2965" s="9">
        <v>25</v>
      </c>
      <c r="L2965" s="9">
        <f>_xlfn.XLOOKUP(B2965,Courses!A:A,Courses!H:H)</f>
        <v>68</v>
      </c>
      <c r="M2965" s="14">
        <f t="shared" si="230"/>
        <v>0.36764705882352944</v>
      </c>
      <c r="N2965" s="14" t="str">
        <f t="shared" si="231"/>
        <v>Active</v>
      </c>
      <c r="O2965" s="14" t="str" cm="1">
        <f t="array" ref="O2965">_xlfn.IFS(M2965=0,"0",
M2965&lt;=10%,"0-10",
TRUE,"&gt;10"
)&amp;" "&amp;"% progress"</f>
        <v>&gt;10 % progress</v>
      </c>
      <c r="P2965" s="15">
        <f t="shared" si="232"/>
        <v>0</v>
      </c>
      <c r="Q2965" s="15">
        <f>COUNTIFS($G:$G,$G2965)</f>
        <v>4</v>
      </c>
      <c r="R2965" s="16">
        <f t="shared" si="233"/>
        <v>0</v>
      </c>
      <c r="S2965" s="15" t="str">
        <f t="shared" si="234"/>
        <v>no 0% progess</v>
      </c>
      <c r="T2965" s="9">
        <v>0</v>
      </c>
      <c r="U2965" s="9">
        <v>6</v>
      </c>
      <c r="V2965" s="9">
        <v>6</v>
      </c>
      <c r="W2965" s="9">
        <v>0</v>
      </c>
      <c r="X2965" s="9">
        <v>0</v>
      </c>
      <c r="Y2965" s="9">
        <v>0</v>
      </c>
      <c r="Z2965" s="9"/>
      <c r="AA2965" s="9">
        <v>0</v>
      </c>
      <c r="AB2965" s="9"/>
      <c r="AC2965" s="9">
        <v>3999</v>
      </c>
      <c r="AD2965" s="9" t="s">
        <v>10541</v>
      </c>
      <c r="AE2965" s="9" t="s">
        <v>10530</v>
      </c>
      <c r="AF2965" s="9">
        <v>33</v>
      </c>
      <c r="AG2965" s="9"/>
      <c r="AH2965" s="9" t="s">
        <v>10542</v>
      </c>
      <c r="AI2965" s="9"/>
      <c r="AJ2965" s="9"/>
    </row>
    <row r="2966" spans="1:36" x14ac:dyDescent="0.35">
      <c r="A2966" s="9" t="s">
        <v>3086</v>
      </c>
      <c r="B2966" s="9" t="s">
        <v>35</v>
      </c>
      <c r="C2966" s="9" t="s">
        <v>14504</v>
      </c>
      <c r="D2966" s="9" t="s">
        <v>29</v>
      </c>
      <c r="E2966" s="9" t="s">
        <v>10543</v>
      </c>
      <c r="F2966" s="9" t="str">
        <f>_xlfn.XLOOKUP(E2966,Total_Enrolled!C:C,Total_Enrolled!C:C)</f>
        <v>2025em1200122@bitspilani-digital.edu.in</v>
      </c>
      <c r="G2966" s="9" t="s">
        <v>10544</v>
      </c>
      <c r="H2966" s="9" t="s">
        <v>14516</v>
      </c>
      <c r="I2966" s="9" t="s">
        <v>10545</v>
      </c>
      <c r="J2966" s="9" t="b">
        <v>1</v>
      </c>
      <c r="K2966" s="9">
        <v>40</v>
      </c>
      <c r="L2966" s="9">
        <f>_xlfn.XLOOKUP(B2966,Courses!A:A,Courses!H:H)</f>
        <v>68</v>
      </c>
      <c r="M2966" s="14">
        <f t="shared" si="230"/>
        <v>0.58823529411764708</v>
      </c>
      <c r="N2966" s="14" t="str">
        <f t="shared" si="231"/>
        <v>Active</v>
      </c>
      <c r="O2966" s="14" t="str" cm="1">
        <f t="array" ref="O2966">_xlfn.IFS(M2966=0,"0",
M2966&lt;=10%,"0-10",
TRUE,"&gt;10"
)&amp;" "&amp;"% progress"</f>
        <v>&gt;10 % progress</v>
      </c>
      <c r="P2966" s="15">
        <f t="shared" si="232"/>
        <v>0</v>
      </c>
      <c r="Q2966" s="15">
        <f>COUNTIFS($G:$G,$G2966)</f>
        <v>4</v>
      </c>
      <c r="R2966" s="16">
        <f t="shared" si="233"/>
        <v>0</v>
      </c>
      <c r="S2966" s="15" t="str">
        <f t="shared" si="234"/>
        <v>no 0% progess</v>
      </c>
      <c r="T2966" s="9">
        <v>0</v>
      </c>
      <c r="U2966" s="9">
        <v>3</v>
      </c>
      <c r="V2966" s="9">
        <v>3</v>
      </c>
      <c r="W2966" s="9">
        <v>0</v>
      </c>
      <c r="X2966" s="9">
        <v>0</v>
      </c>
      <c r="Y2966" s="9">
        <v>0</v>
      </c>
      <c r="Z2966" s="9"/>
      <c r="AA2966" s="9">
        <v>0</v>
      </c>
      <c r="AB2966" s="9"/>
      <c r="AC2966" s="9">
        <v>80691</v>
      </c>
      <c r="AD2966" s="9" t="s">
        <v>10547</v>
      </c>
      <c r="AE2966" s="9" t="s">
        <v>10546</v>
      </c>
      <c r="AF2966" s="9">
        <v>38</v>
      </c>
      <c r="AG2966" s="9"/>
      <c r="AH2966" s="9" t="s">
        <v>10548</v>
      </c>
      <c r="AI2966" s="9"/>
      <c r="AJ2966" s="9"/>
    </row>
    <row r="2967" spans="1:36" x14ac:dyDescent="0.35">
      <c r="A2967" s="9" t="s">
        <v>3091</v>
      </c>
      <c r="B2967" s="9" t="s">
        <v>3092</v>
      </c>
      <c r="C2967" s="9" t="s">
        <v>14504</v>
      </c>
      <c r="D2967" s="9" t="s">
        <v>29</v>
      </c>
      <c r="E2967" s="9" t="s">
        <v>10543</v>
      </c>
      <c r="F2967" s="9" t="str">
        <f>_xlfn.XLOOKUP(E2967,Total_Enrolled!C:C,Total_Enrolled!C:C)</f>
        <v>2025em1200122@bitspilani-digital.edu.in</v>
      </c>
      <c r="G2967" s="9" t="s">
        <v>10544</v>
      </c>
      <c r="H2967" s="9" t="s">
        <v>14516</v>
      </c>
      <c r="I2967" s="9" t="s">
        <v>10545</v>
      </c>
      <c r="J2967" s="9" t="b">
        <v>1</v>
      </c>
      <c r="K2967" s="9">
        <v>22</v>
      </c>
      <c r="L2967" s="9">
        <f>_xlfn.XLOOKUP(B2967,Courses!A:A,Courses!H:H)</f>
        <v>36</v>
      </c>
      <c r="M2967" s="14">
        <f t="shared" si="230"/>
        <v>0.61111111111111116</v>
      </c>
      <c r="N2967" s="14" t="str">
        <f t="shared" si="231"/>
        <v>Active</v>
      </c>
      <c r="O2967" s="14" t="str" cm="1">
        <f t="array" ref="O2967">_xlfn.IFS(M2967=0,"0",
M2967&lt;=10%,"0-10",
TRUE,"&gt;10"
)&amp;" "&amp;"% progress"</f>
        <v>&gt;10 % progress</v>
      </c>
      <c r="P2967" s="15">
        <f t="shared" si="232"/>
        <v>0</v>
      </c>
      <c r="Q2967" s="15">
        <f>COUNTIFS($G:$G,$G2967)</f>
        <v>4</v>
      </c>
      <c r="R2967" s="16">
        <f t="shared" si="233"/>
        <v>0</v>
      </c>
      <c r="S2967" s="15" t="str">
        <f t="shared" si="234"/>
        <v>no 0% progess</v>
      </c>
      <c r="T2967" s="9">
        <v>0</v>
      </c>
      <c r="U2967" s="9">
        <v>1</v>
      </c>
      <c r="V2967" s="9">
        <v>1</v>
      </c>
      <c r="W2967" s="9">
        <v>0</v>
      </c>
      <c r="X2967" s="9">
        <v>0</v>
      </c>
      <c r="Y2967" s="9">
        <v>0</v>
      </c>
      <c r="Z2967" s="9"/>
      <c r="AA2967" s="9">
        <v>0</v>
      </c>
      <c r="AB2967" s="9"/>
      <c r="AC2967" s="9">
        <v>37730</v>
      </c>
      <c r="AD2967" s="9" t="s">
        <v>10549</v>
      </c>
      <c r="AE2967" s="9" t="s">
        <v>10546</v>
      </c>
      <c r="AF2967" s="9">
        <v>38</v>
      </c>
      <c r="AG2967" s="9"/>
      <c r="AH2967" s="9" t="s">
        <v>10550</v>
      </c>
      <c r="AI2967" s="9" t="s">
        <v>10551</v>
      </c>
      <c r="AJ2967" s="9" t="s">
        <v>10551</v>
      </c>
    </row>
    <row r="2968" spans="1:36" x14ac:dyDescent="0.35">
      <c r="A2968" s="9" t="s">
        <v>3095</v>
      </c>
      <c r="B2968" s="9" t="s">
        <v>38</v>
      </c>
      <c r="C2968" s="9" t="s">
        <v>14504</v>
      </c>
      <c r="D2968" s="9" t="s">
        <v>29</v>
      </c>
      <c r="E2968" s="9" t="s">
        <v>10543</v>
      </c>
      <c r="F2968" s="9" t="str">
        <f>_xlfn.XLOOKUP(E2968,Total_Enrolled!C:C,Total_Enrolled!C:C)</f>
        <v>2025em1200122@bitspilani-digital.edu.in</v>
      </c>
      <c r="G2968" s="9" t="s">
        <v>10544</v>
      </c>
      <c r="H2968" s="9" t="s">
        <v>14516</v>
      </c>
      <c r="I2968" s="9" t="s">
        <v>10545</v>
      </c>
      <c r="J2968" s="9" t="b">
        <v>1</v>
      </c>
      <c r="K2968" s="9">
        <v>8</v>
      </c>
      <c r="L2968" s="9">
        <f>_xlfn.XLOOKUP(B2968,Courses!A:A,Courses!H:H)</f>
        <v>42</v>
      </c>
      <c r="M2968" s="14">
        <f t="shared" si="230"/>
        <v>0.19047619047619047</v>
      </c>
      <c r="N2968" s="14" t="str">
        <f t="shared" si="231"/>
        <v>Active</v>
      </c>
      <c r="O2968" s="14" t="str" cm="1">
        <f t="array" ref="O2968">_xlfn.IFS(M2968=0,"0",
M2968&lt;=10%,"0-10",
TRUE,"&gt;10"
)&amp;" "&amp;"% progress"</f>
        <v>&gt;10 % progress</v>
      </c>
      <c r="P2968" s="15">
        <f t="shared" si="232"/>
        <v>0</v>
      </c>
      <c r="Q2968" s="15">
        <f>COUNTIFS($G:$G,$G2968)</f>
        <v>4</v>
      </c>
      <c r="R2968" s="16">
        <f t="shared" si="233"/>
        <v>0</v>
      </c>
      <c r="S2968" s="15" t="str">
        <f t="shared" si="234"/>
        <v>no 0% progess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/>
      <c r="AA2968" s="9">
        <v>0</v>
      </c>
      <c r="AB2968" s="9"/>
      <c r="AC2968" s="9">
        <v>7290</v>
      </c>
      <c r="AD2968" s="9" t="s">
        <v>10552</v>
      </c>
      <c r="AE2968" s="9" t="s">
        <v>10546</v>
      </c>
      <c r="AF2968" s="9">
        <v>38</v>
      </c>
      <c r="AG2968" s="9"/>
      <c r="AH2968" s="9"/>
      <c r="AI2968" s="9" t="s">
        <v>10553</v>
      </c>
      <c r="AJ2968" s="9" t="s">
        <v>10553</v>
      </c>
    </row>
    <row r="2969" spans="1:36" x14ac:dyDescent="0.35">
      <c r="A2969" s="9" t="s">
        <v>3089</v>
      </c>
      <c r="B2969" s="9" t="s">
        <v>36</v>
      </c>
      <c r="C2969" s="9" t="s">
        <v>14504</v>
      </c>
      <c r="D2969" s="9" t="s">
        <v>29</v>
      </c>
      <c r="E2969" s="9" t="s">
        <v>10543</v>
      </c>
      <c r="F2969" s="9" t="str">
        <f>_xlfn.XLOOKUP(E2969,Total_Enrolled!C:C,Total_Enrolled!C:C)</f>
        <v>2025em1200122@bitspilani-digital.edu.in</v>
      </c>
      <c r="G2969" s="9" t="s">
        <v>10544</v>
      </c>
      <c r="H2969" s="9" t="s">
        <v>14516</v>
      </c>
      <c r="I2969" s="9" t="s">
        <v>10545</v>
      </c>
      <c r="J2969" s="9" t="b">
        <v>1</v>
      </c>
      <c r="K2969" s="9">
        <v>21</v>
      </c>
      <c r="L2969" s="9">
        <f>_xlfn.XLOOKUP(B2969,Courses!A:A,Courses!H:H)</f>
        <v>85</v>
      </c>
      <c r="M2969" s="14">
        <f t="shared" si="230"/>
        <v>0.24705882352941178</v>
      </c>
      <c r="N2969" s="14" t="str">
        <f t="shared" si="231"/>
        <v>Active</v>
      </c>
      <c r="O2969" s="14" t="str" cm="1">
        <f t="array" ref="O2969">_xlfn.IFS(M2969=0,"0",
M2969&lt;=10%,"0-10",
TRUE,"&gt;10"
)&amp;" "&amp;"% progress"</f>
        <v>&gt;10 % progress</v>
      </c>
      <c r="P2969" s="15">
        <f t="shared" si="232"/>
        <v>0</v>
      </c>
      <c r="Q2969" s="15">
        <f>COUNTIFS($G:$G,$G2969)</f>
        <v>4</v>
      </c>
      <c r="R2969" s="16">
        <f t="shared" si="233"/>
        <v>0</v>
      </c>
      <c r="S2969" s="15" t="str">
        <f t="shared" si="234"/>
        <v>no 0% progess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/>
      <c r="AA2969" s="9">
        <v>0</v>
      </c>
      <c r="AB2969" s="9"/>
      <c r="AC2969" s="9">
        <v>21443</v>
      </c>
      <c r="AD2969" s="9" t="s">
        <v>10554</v>
      </c>
      <c r="AE2969" s="9" t="s">
        <v>10546</v>
      </c>
      <c r="AF2969" s="9">
        <v>38</v>
      </c>
      <c r="AG2969" s="9"/>
      <c r="AH2969" s="9"/>
      <c r="AI2969" s="9"/>
      <c r="AJ2969" s="9"/>
    </row>
    <row r="2970" spans="1:36" x14ac:dyDescent="0.35">
      <c r="A2970" s="9" t="s">
        <v>3089</v>
      </c>
      <c r="B2970" s="9" t="s">
        <v>36</v>
      </c>
      <c r="C2970" s="9" t="s">
        <v>14504</v>
      </c>
      <c r="D2970" s="9" t="s">
        <v>29</v>
      </c>
      <c r="E2970" s="9" t="s">
        <v>10555</v>
      </c>
      <c r="F2970" s="9" t="str">
        <f>_xlfn.XLOOKUP(E2970,Total_Enrolled!C:C,Total_Enrolled!C:C)</f>
        <v>2025em1200123@bitspilani-digital.edu.in</v>
      </c>
      <c r="G2970" s="9" t="s">
        <v>10556</v>
      </c>
      <c r="H2970" s="9" t="s">
        <v>14516</v>
      </c>
      <c r="I2970" s="9" t="s">
        <v>10557</v>
      </c>
      <c r="J2970" s="9" t="b">
        <v>1</v>
      </c>
      <c r="K2970" s="9">
        <v>0</v>
      </c>
      <c r="L2970" s="9">
        <f>_xlfn.XLOOKUP(B2970,Courses!A:A,Courses!H:H)</f>
        <v>85</v>
      </c>
      <c r="M2970" s="14">
        <f t="shared" si="230"/>
        <v>0</v>
      </c>
      <c r="N2970" s="14" t="str">
        <f t="shared" si="231"/>
        <v>Not Active</v>
      </c>
      <c r="O2970" s="14" t="str" cm="1">
        <f t="array" ref="O2970">_xlfn.IFS(M2970=0,"0",
M2970&lt;=10%,"0-10",
TRUE,"&gt;10"
)&amp;" "&amp;"% progress"</f>
        <v>0 % progress</v>
      </c>
      <c r="P2970" s="15">
        <f t="shared" si="232"/>
        <v>1</v>
      </c>
      <c r="Q2970" s="15">
        <f>COUNTIFS($G:$G,$G2970)</f>
        <v>4</v>
      </c>
      <c r="R2970" s="16">
        <f t="shared" si="233"/>
        <v>0.25</v>
      </c>
      <c r="S2970" s="15" t="str">
        <f t="shared" si="234"/>
        <v>no progress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/>
      <c r="AA2970" s="9">
        <v>0</v>
      </c>
      <c r="AB2970" s="9"/>
      <c r="AC2970" s="9">
        <v>0</v>
      </c>
      <c r="AD2970" s="9"/>
      <c r="AE2970" s="9" t="s">
        <v>10558</v>
      </c>
      <c r="AF2970" s="9">
        <v>2</v>
      </c>
      <c r="AG2970" s="9"/>
      <c r="AH2970" s="9"/>
      <c r="AI2970" s="9"/>
      <c r="AJ2970" s="9"/>
    </row>
    <row r="2971" spans="1:36" x14ac:dyDescent="0.35">
      <c r="A2971" s="9" t="s">
        <v>3095</v>
      </c>
      <c r="B2971" s="9" t="s">
        <v>38</v>
      </c>
      <c r="C2971" s="9" t="s">
        <v>14504</v>
      </c>
      <c r="D2971" s="9" t="s">
        <v>29</v>
      </c>
      <c r="E2971" s="9" t="s">
        <v>10555</v>
      </c>
      <c r="F2971" s="9" t="str">
        <f>_xlfn.XLOOKUP(E2971,Total_Enrolled!C:C,Total_Enrolled!C:C)</f>
        <v>2025em1200123@bitspilani-digital.edu.in</v>
      </c>
      <c r="G2971" s="9" t="s">
        <v>10556</v>
      </c>
      <c r="H2971" s="9" t="s">
        <v>14516</v>
      </c>
      <c r="I2971" s="9" t="s">
        <v>10557</v>
      </c>
      <c r="J2971" s="9" t="b">
        <v>1</v>
      </c>
      <c r="K2971" s="9">
        <v>0</v>
      </c>
      <c r="L2971" s="9">
        <f>_xlfn.XLOOKUP(B2971,Courses!A:A,Courses!H:H)</f>
        <v>42</v>
      </c>
      <c r="M2971" s="14">
        <f t="shared" si="230"/>
        <v>0</v>
      </c>
      <c r="N2971" s="14" t="str">
        <f t="shared" si="231"/>
        <v>Not Active</v>
      </c>
      <c r="O2971" s="14" t="str" cm="1">
        <f t="array" ref="O2971">_xlfn.IFS(M2971=0,"0",
M2971&lt;=10%,"0-10",
TRUE,"&gt;10"
)&amp;" "&amp;"% progress"</f>
        <v>0 % progress</v>
      </c>
      <c r="P2971" s="15">
        <f t="shared" si="232"/>
        <v>1</v>
      </c>
      <c r="Q2971" s="15">
        <f>COUNTIFS($G:$G,$G2971)</f>
        <v>4</v>
      </c>
      <c r="R2971" s="16">
        <f t="shared" si="233"/>
        <v>0.25</v>
      </c>
      <c r="S2971" s="15" t="str">
        <f t="shared" si="234"/>
        <v>no progress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/>
      <c r="AA2971" s="9">
        <v>0</v>
      </c>
      <c r="AB2971" s="9"/>
      <c r="AC2971" s="9">
        <v>0</v>
      </c>
      <c r="AD2971" s="9"/>
      <c r="AE2971" s="9" t="s">
        <v>10558</v>
      </c>
      <c r="AF2971" s="9">
        <v>2</v>
      </c>
      <c r="AG2971" s="9"/>
      <c r="AH2971" s="9"/>
      <c r="AI2971" s="9"/>
      <c r="AJ2971" s="9"/>
    </row>
    <row r="2972" spans="1:36" x14ac:dyDescent="0.35">
      <c r="A2972" s="9" t="s">
        <v>3091</v>
      </c>
      <c r="B2972" s="9" t="s">
        <v>3092</v>
      </c>
      <c r="C2972" s="9" t="s">
        <v>14504</v>
      </c>
      <c r="D2972" s="9" t="s">
        <v>29</v>
      </c>
      <c r="E2972" s="9" t="s">
        <v>10555</v>
      </c>
      <c r="F2972" s="9" t="str">
        <f>_xlfn.XLOOKUP(E2972,Total_Enrolled!C:C,Total_Enrolled!C:C)</f>
        <v>2025em1200123@bitspilani-digital.edu.in</v>
      </c>
      <c r="G2972" s="9" t="s">
        <v>10556</v>
      </c>
      <c r="H2972" s="9" t="s">
        <v>14516</v>
      </c>
      <c r="I2972" s="9" t="s">
        <v>10557</v>
      </c>
      <c r="J2972" s="9" t="b">
        <v>1</v>
      </c>
      <c r="K2972" s="9">
        <v>0</v>
      </c>
      <c r="L2972" s="9">
        <f>_xlfn.XLOOKUP(B2972,Courses!A:A,Courses!H:H)</f>
        <v>36</v>
      </c>
      <c r="M2972" s="14">
        <f t="shared" si="230"/>
        <v>0</v>
      </c>
      <c r="N2972" s="14" t="str">
        <f t="shared" si="231"/>
        <v>Not Active</v>
      </c>
      <c r="O2972" s="14" t="str" cm="1">
        <f t="array" ref="O2972">_xlfn.IFS(M2972=0,"0",
M2972&lt;=10%,"0-10",
TRUE,"&gt;10"
)&amp;" "&amp;"% progress"</f>
        <v>0 % progress</v>
      </c>
      <c r="P2972" s="15">
        <f t="shared" si="232"/>
        <v>1</v>
      </c>
      <c r="Q2972" s="15">
        <f>COUNTIFS($G:$G,$G2972)</f>
        <v>4</v>
      </c>
      <c r="R2972" s="16">
        <f t="shared" si="233"/>
        <v>0.25</v>
      </c>
      <c r="S2972" s="15" t="str">
        <f t="shared" si="234"/>
        <v>no progress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0</v>
      </c>
      <c r="Z2972" s="9"/>
      <c r="AA2972" s="9">
        <v>0</v>
      </c>
      <c r="AB2972" s="9"/>
      <c r="AC2972" s="9">
        <v>0</v>
      </c>
      <c r="AD2972" s="9"/>
      <c r="AE2972" s="9" t="s">
        <v>10558</v>
      </c>
      <c r="AF2972" s="9">
        <v>2</v>
      </c>
      <c r="AG2972" s="9"/>
      <c r="AH2972" s="9"/>
      <c r="AI2972" s="9"/>
      <c r="AJ2972" s="9"/>
    </row>
    <row r="2973" spans="1:36" x14ac:dyDescent="0.35">
      <c r="A2973" s="9" t="s">
        <v>3086</v>
      </c>
      <c r="B2973" s="9" t="s">
        <v>35</v>
      </c>
      <c r="C2973" s="9" t="s">
        <v>14504</v>
      </c>
      <c r="D2973" s="9" t="s">
        <v>29</v>
      </c>
      <c r="E2973" s="9" t="s">
        <v>10555</v>
      </c>
      <c r="F2973" s="9" t="str">
        <f>_xlfn.XLOOKUP(E2973,Total_Enrolled!C:C,Total_Enrolled!C:C)</f>
        <v>2025em1200123@bitspilani-digital.edu.in</v>
      </c>
      <c r="G2973" s="9" t="s">
        <v>10556</v>
      </c>
      <c r="H2973" s="9" t="s">
        <v>14516</v>
      </c>
      <c r="I2973" s="9" t="s">
        <v>10557</v>
      </c>
      <c r="J2973" s="9" t="b">
        <v>1</v>
      </c>
      <c r="K2973" s="9">
        <v>0</v>
      </c>
      <c r="L2973" s="9">
        <f>_xlfn.XLOOKUP(B2973,Courses!A:A,Courses!H:H)</f>
        <v>68</v>
      </c>
      <c r="M2973" s="14">
        <f t="shared" si="230"/>
        <v>0</v>
      </c>
      <c r="N2973" s="14" t="str">
        <f t="shared" si="231"/>
        <v>Not Active</v>
      </c>
      <c r="O2973" s="14" t="str" cm="1">
        <f t="array" ref="O2973">_xlfn.IFS(M2973=0,"0",
M2973&lt;=10%,"0-10",
TRUE,"&gt;10"
)&amp;" "&amp;"% progress"</f>
        <v>0 % progress</v>
      </c>
      <c r="P2973" s="15">
        <f t="shared" si="232"/>
        <v>1</v>
      </c>
      <c r="Q2973" s="15">
        <f>COUNTIFS($G:$G,$G2973)</f>
        <v>4</v>
      </c>
      <c r="R2973" s="16">
        <f t="shared" si="233"/>
        <v>0.25</v>
      </c>
      <c r="S2973" s="15" t="str">
        <f t="shared" si="234"/>
        <v>no progress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0</v>
      </c>
      <c r="Z2973" s="9"/>
      <c r="AA2973" s="9">
        <v>0</v>
      </c>
      <c r="AB2973" s="9"/>
      <c r="AC2973" s="9">
        <v>0</v>
      </c>
      <c r="AD2973" s="9" t="s">
        <v>10559</v>
      </c>
      <c r="AE2973" s="9" t="s">
        <v>10558</v>
      </c>
      <c r="AF2973" s="9">
        <v>2</v>
      </c>
      <c r="AG2973" s="9"/>
      <c r="AH2973" s="9"/>
      <c r="AI2973" s="9"/>
      <c r="AJ2973" s="9"/>
    </row>
    <row r="2974" spans="1:36" x14ac:dyDescent="0.35">
      <c r="A2974" s="9" t="s">
        <v>3086</v>
      </c>
      <c r="B2974" s="9" t="s">
        <v>35</v>
      </c>
      <c r="C2974" s="9" t="s">
        <v>14504</v>
      </c>
      <c r="D2974" s="9" t="s">
        <v>29</v>
      </c>
      <c r="E2974" s="9" t="s">
        <v>10560</v>
      </c>
      <c r="F2974" s="9" t="str">
        <f>_xlfn.XLOOKUP(E2974,Total_Enrolled!C:C,Total_Enrolled!C:C)</f>
        <v>2025em1200124@bitspilani-digital.edu.in</v>
      </c>
      <c r="G2974" s="9" t="s">
        <v>10561</v>
      </c>
      <c r="H2974" s="9" t="s">
        <v>14516</v>
      </c>
      <c r="I2974" s="9" t="s">
        <v>10562</v>
      </c>
      <c r="J2974" s="9" t="b">
        <v>1</v>
      </c>
      <c r="K2974" s="9">
        <v>59</v>
      </c>
      <c r="L2974" s="9">
        <f>_xlfn.XLOOKUP(B2974,Courses!A:A,Courses!H:H)</f>
        <v>68</v>
      </c>
      <c r="M2974" s="14">
        <f t="shared" si="230"/>
        <v>0.86764705882352944</v>
      </c>
      <c r="N2974" s="14" t="str">
        <f t="shared" si="231"/>
        <v>Active</v>
      </c>
      <c r="O2974" s="14" t="str" cm="1">
        <f t="array" ref="O2974">_xlfn.IFS(M2974=0,"0",
M2974&lt;=10%,"0-10",
TRUE,"&gt;10"
)&amp;" "&amp;"% progress"</f>
        <v>&gt;10 % progress</v>
      </c>
      <c r="P2974" s="15">
        <f t="shared" si="232"/>
        <v>0</v>
      </c>
      <c r="Q2974" s="15">
        <f>COUNTIFS($G:$G,$G2974)</f>
        <v>4</v>
      </c>
      <c r="R2974" s="16">
        <f t="shared" si="233"/>
        <v>0</v>
      </c>
      <c r="S2974" s="15" t="str">
        <f t="shared" si="234"/>
        <v>no 0% progess</v>
      </c>
      <c r="T2974" s="9">
        <v>0</v>
      </c>
      <c r="U2974" s="9">
        <v>12</v>
      </c>
      <c r="V2974" s="9">
        <v>16</v>
      </c>
      <c r="W2974" s="9">
        <v>1</v>
      </c>
      <c r="X2974" s="9">
        <v>0</v>
      </c>
      <c r="Y2974" s="9">
        <v>9</v>
      </c>
      <c r="Z2974" s="9" t="s">
        <v>10564</v>
      </c>
      <c r="AA2974" s="9">
        <v>0</v>
      </c>
      <c r="AB2974" s="9"/>
      <c r="AC2974" s="9">
        <v>224431</v>
      </c>
      <c r="AD2974" s="9" t="s">
        <v>10565</v>
      </c>
      <c r="AE2974" s="9" t="s">
        <v>10563</v>
      </c>
      <c r="AF2974" s="9">
        <v>22</v>
      </c>
      <c r="AG2974" s="9"/>
      <c r="AH2974" s="9" t="s">
        <v>10566</v>
      </c>
      <c r="AI2974" s="9"/>
      <c r="AJ2974" s="9"/>
    </row>
    <row r="2975" spans="1:36" x14ac:dyDescent="0.35">
      <c r="A2975" s="9" t="s">
        <v>3091</v>
      </c>
      <c r="B2975" s="9" t="s">
        <v>3092</v>
      </c>
      <c r="C2975" s="9" t="s">
        <v>14504</v>
      </c>
      <c r="D2975" s="9" t="s">
        <v>29</v>
      </c>
      <c r="E2975" s="9" t="s">
        <v>10560</v>
      </c>
      <c r="F2975" s="9" t="str">
        <f>_xlfn.XLOOKUP(E2975,Total_Enrolled!C:C,Total_Enrolled!C:C)</f>
        <v>2025em1200124@bitspilani-digital.edu.in</v>
      </c>
      <c r="G2975" s="9" t="s">
        <v>10561</v>
      </c>
      <c r="H2975" s="9" t="s">
        <v>14516</v>
      </c>
      <c r="I2975" s="9" t="s">
        <v>10562</v>
      </c>
      <c r="J2975" s="9" t="b">
        <v>1</v>
      </c>
      <c r="K2975" s="9">
        <v>38</v>
      </c>
      <c r="L2975" s="9">
        <f>_xlfn.XLOOKUP(B2975,Courses!A:A,Courses!H:H)</f>
        <v>36</v>
      </c>
      <c r="M2975" s="14">
        <f t="shared" si="230"/>
        <v>1.0555555555555556</v>
      </c>
      <c r="N2975" s="14" t="str">
        <f t="shared" si="231"/>
        <v>Active</v>
      </c>
      <c r="O2975" s="14" t="str" cm="1">
        <f t="array" ref="O2975">_xlfn.IFS(M2975=0,"0",
M2975&lt;=10%,"0-10",
TRUE,"&gt;10"
)&amp;" "&amp;"% progress"</f>
        <v>&gt;10 % progress</v>
      </c>
      <c r="P2975" s="15">
        <f t="shared" si="232"/>
        <v>0</v>
      </c>
      <c r="Q2975" s="15">
        <f>COUNTIFS($G:$G,$G2975)</f>
        <v>4</v>
      </c>
      <c r="R2975" s="16">
        <f t="shared" si="233"/>
        <v>0</v>
      </c>
      <c r="S2975" s="15" t="str">
        <f t="shared" si="234"/>
        <v>no 0% progess</v>
      </c>
      <c r="T2975" s="9">
        <v>0</v>
      </c>
      <c r="U2975" s="9">
        <v>5</v>
      </c>
      <c r="V2975" s="9">
        <v>10</v>
      </c>
      <c r="W2975" s="9">
        <v>3</v>
      </c>
      <c r="X2975" s="9">
        <v>0</v>
      </c>
      <c r="Y2975" s="9">
        <v>0</v>
      </c>
      <c r="Z2975" s="9" t="s">
        <v>10567</v>
      </c>
      <c r="AA2975" s="9">
        <v>0</v>
      </c>
      <c r="AB2975" s="9"/>
      <c r="AC2975" s="9">
        <v>44029</v>
      </c>
      <c r="AD2975" s="9" t="s">
        <v>10568</v>
      </c>
      <c r="AE2975" s="9" t="s">
        <v>10563</v>
      </c>
      <c r="AF2975" s="9">
        <v>22</v>
      </c>
      <c r="AG2975" s="9"/>
      <c r="AH2975" s="9" t="s">
        <v>10569</v>
      </c>
      <c r="AI2975" s="9" t="s">
        <v>10570</v>
      </c>
      <c r="AJ2975" s="9" t="s">
        <v>10571</v>
      </c>
    </row>
    <row r="2976" spans="1:36" x14ac:dyDescent="0.35">
      <c r="A2976" s="9" t="s">
        <v>3095</v>
      </c>
      <c r="B2976" s="9" t="s">
        <v>38</v>
      </c>
      <c r="C2976" s="9" t="s">
        <v>14504</v>
      </c>
      <c r="D2976" s="9" t="s">
        <v>29</v>
      </c>
      <c r="E2976" s="9" t="s">
        <v>10560</v>
      </c>
      <c r="F2976" s="9" t="str">
        <f>_xlfn.XLOOKUP(E2976,Total_Enrolled!C:C,Total_Enrolled!C:C)</f>
        <v>2025em1200124@bitspilani-digital.edu.in</v>
      </c>
      <c r="G2976" s="9" t="s">
        <v>10561</v>
      </c>
      <c r="H2976" s="9" t="s">
        <v>14516</v>
      </c>
      <c r="I2976" s="9" t="s">
        <v>10562</v>
      </c>
      <c r="J2976" s="9" t="b">
        <v>1</v>
      </c>
      <c r="K2976" s="9">
        <v>16</v>
      </c>
      <c r="L2976" s="9">
        <f>_xlfn.XLOOKUP(B2976,Courses!A:A,Courses!H:H)</f>
        <v>42</v>
      </c>
      <c r="M2976" s="14">
        <f t="shared" si="230"/>
        <v>0.38095238095238093</v>
      </c>
      <c r="N2976" s="14" t="str">
        <f t="shared" si="231"/>
        <v>Active</v>
      </c>
      <c r="O2976" s="14" t="str" cm="1">
        <f t="array" ref="O2976">_xlfn.IFS(M2976=0,"0",
M2976&lt;=10%,"0-10",
TRUE,"&gt;10"
)&amp;" "&amp;"% progress"</f>
        <v>&gt;10 % progress</v>
      </c>
      <c r="P2976" s="15">
        <f t="shared" si="232"/>
        <v>0</v>
      </c>
      <c r="Q2976" s="15">
        <f>COUNTIFS($G:$G,$G2976)</f>
        <v>4</v>
      </c>
      <c r="R2976" s="16">
        <f t="shared" si="233"/>
        <v>0</v>
      </c>
      <c r="S2976" s="15" t="str">
        <f t="shared" si="234"/>
        <v>no 0% progess</v>
      </c>
      <c r="T2976" s="9">
        <v>0</v>
      </c>
      <c r="U2976" s="9">
        <v>1</v>
      </c>
      <c r="V2976" s="9">
        <v>1</v>
      </c>
      <c r="W2976" s="9">
        <v>2</v>
      </c>
      <c r="X2976" s="9">
        <v>0</v>
      </c>
      <c r="Y2976" s="9">
        <v>3</v>
      </c>
      <c r="Z2976" s="9" t="s">
        <v>10572</v>
      </c>
      <c r="AA2976" s="9">
        <v>0</v>
      </c>
      <c r="AB2976" s="9"/>
      <c r="AC2976" s="9">
        <v>4092</v>
      </c>
      <c r="AD2976" s="9" t="s">
        <v>10573</v>
      </c>
      <c r="AE2976" s="9" t="s">
        <v>10563</v>
      </c>
      <c r="AF2976" s="9">
        <v>22</v>
      </c>
      <c r="AG2976" s="9"/>
      <c r="AH2976" s="9" t="s">
        <v>10574</v>
      </c>
      <c r="AI2976" s="9" t="s">
        <v>10575</v>
      </c>
      <c r="AJ2976" s="9" t="s">
        <v>10576</v>
      </c>
    </row>
    <row r="2977" spans="1:36" x14ac:dyDescent="0.35">
      <c r="A2977" s="9" t="s">
        <v>3089</v>
      </c>
      <c r="B2977" s="9" t="s">
        <v>36</v>
      </c>
      <c r="C2977" s="9" t="s">
        <v>14504</v>
      </c>
      <c r="D2977" s="9" t="s">
        <v>29</v>
      </c>
      <c r="E2977" s="9" t="s">
        <v>10560</v>
      </c>
      <c r="F2977" s="9" t="str">
        <f>_xlfn.XLOOKUP(E2977,Total_Enrolled!C:C,Total_Enrolled!C:C)</f>
        <v>2025em1200124@bitspilani-digital.edu.in</v>
      </c>
      <c r="G2977" s="9" t="s">
        <v>10561</v>
      </c>
      <c r="H2977" s="9" t="s">
        <v>14516</v>
      </c>
      <c r="I2977" s="9" t="s">
        <v>10562</v>
      </c>
      <c r="J2977" s="9" t="b">
        <v>1</v>
      </c>
      <c r="K2977" s="9">
        <v>69</v>
      </c>
      <c r="L2977" s="9">
        <f>_xlfn.XLOOKUP(B2977,Courses!A:A,Courses!H:H)</f>
        <v>85</v>
      </c>
      <c r="M2977" s="14">
        <f t="shared" si="230"/>
        <v>0.81176470588235294</v>
      </c>
      <c r="N2977" s="14" t="str">
        <f t="shared" si="231"/>
        <v>Active</v>
      </c>
      <c r="O2977" s="14" t="str" cm="1">
        <f t="array" ref="O2977">_xlfn.IFS(M2977=0,"0",
M2977&lt;=10%,"0-10",
TRUE,"&gt;10"
)&amp;" "&amp;"% progress"</f>
        <v>&gt;10 % progress</v>
      </c>
      <c r="P2977" s="15">
        <f t="shared" si="232"/>
        <v>0</v>
      </c>
      <c r="Q2977" s="15">
        <f>COUNTIFS($G:$G,$G2977)</f>
        <v>4</v>
      </c>
      <c r="R2977" s="16">
        <f t="shared" si="233"/>
        <v>0</v>
      </c>
      <c r="S2977" s="15" t="str">
        <f t="shared" si="234"/>
        <v>no 0% progess</v>
      </c>
      <c r="T2977" s="9">
        <v>0</v>
      </c>
      <c r="U2977" s="9">
        <v>11</v>
      </c>
      <c r="V2977" s="9">
        <v>21</v>
      </c>
      <c r="W2977" s="9">
        <v>0</v>
      </c>
      <c r="X2977" s="9">
        <v>0</v>
      </c>
      <c r="Y2977" s="9">
        <v>2</v>
      </c>
      <c r="Z2977" s="9"/>
      <c r="AA2977" s="9">
        <v>0</v>
      </c>
      <c r="AB2977" s="9"/>
      <c r="AC2977" s="9">
        <v>335472</v>
      </c>
      <c r="AD2977" s="9" t="s">
        <v>10577</v>
      </c>
      <c r="AE2977" s="9" t="s">
        <v>10563</v>
      </c>
      <c r="AF2977" s="9">
        <v>22</v>
      </c>
      <c r="AG2977" s="9"/>
      <c r="AH2977" s="9" t="s">
        <v>10578</v>
      </c>
      <c r="AI2977" s="9"/>
      <c r="AJ2977" s="9"/>
    </row>
    <row r="2978" spans="1:36" x14ac:dyDescent="0.35">
      <c r="A2978" s="9" t="s">
        <v>3089</v>
      </c>
      <c r="B2978" s="9" t="s">
        <v>36</v>
      </c>
      <c r="C2978" s="9" t="s">
        <v>14504</v>
      </c>
      <c r="D2978" s="9" t="s">
        <v>29</v>
      </c>
      <c r="E2978" s="9" t="s">
        <v>10579</v>
      </c>
      <c r="F2978" s="9" t="str">
        <f>_xlfn.XLOOKUP(E2978,Total_Enrolled!C:C,Total_Enrolled!C:C)</f>
        <v>2025em1200125@bitspilani-digital.edu.in</v>
      </c>
      <c r="G2978" s="9" t="s">
        <v>10580</v>
      </c>
      <c r="H2978" s="9" t="s">
        <v>14516</v>
      </c>
      <c r="I2978" s="9" t="s">
        <v>10581</v>
      </c>
      <c r="J2978" s="9" t="b">
        <v>1</v>
      </c>
      <c r="K2978" s="9">
        <v>18</v>
      </c>
      <c r="L2978" s="9">
        <f>_xlfn.XLOOKUP(B2978,Courses!A:A,Courses!H:H)</f>
        <v>85</v>
      </c>
      <c r="M2978" s="14">
        <f t="shared" si="230"/>
        <v>0.21176470588235294</v>
      </c>
      <c r="N2978" s="14" t="str">
        <f t="shared" si="231"/>
        <v>Active</v>
      </c>
      <c r="O2978" s="14" t="str" cm="1">
        <f t="array" ref="O2978">_xlfn.IFS(M2978=0,"0",
M2978&lt;=10%,"0-10",
TRUE,"&gt;10"
)&amp;" "&amp;"% progress"</f>
        <v>&gt;10 % progress</v>
      </c>
      <c r="P2978" s="15">
        <f t="shared" si="232"/>
        <v>0</v>
      </c>
      <c r="Q2978" s="15">
        <f>COUNTIFS($G:$G,$G2978)</f>
        <v>4</v>
      </c>
      <c r="R2978" s="16">
        <f t="shared" si="233"/>
        <v>0</v>
      </c>
      <c r="S2978" s="15" t="str">
        <f t="shared" si="234"/>
        <v>no 0% progess</v>
      </c>
      <c r="T2978" s="9">
        <v>0</v>
      </c>
      <c r="U2978" s="9">
        <v>2</v>
      </c>
      <c r="V2978" s="9">
        <v>3</v>
      </c>
      <c r="W2978" s="9">
        <v>0</v>
      </c>
      <c r="X2978" s="9">
        <v>0</v>
      </c>
      <c r="Y2978" s="9">
        <v>0</v>
      </c>
      <c r="Z2978" s="9"/>
      <c r="AA2978" s="9">
        <v>0</v>
      </c>
      <c r="AB2978" s="9"/>
      <c r="AC2978" s="9">
        <v>4975</v>
      </c>
      <c r="AD2978" s="9" t="s">
        <v>10582</v>
      </c>
      <c r="AE2978" s="9" t="s">
        <v>10583</v>
      </c>
      <c r="AF2978" s="9">
        <v>22</v>
      </c>
      <c r="AG2978" s="9"/>
      <c r="AH2978" s="9" t="s">
        <v>10584</v>
      </c>
      <c r="AI2978" s="9"/>
      <c r="AJ2978" s="9"/>
    </row>
    <row r="2979" spans="1:36" x14ac:dyDescent="0.35">
      <c r="A2979" s="9" t="s">
        <v>3095</v>
      </c>
      <c r="B2979" s="9" t="s">
        <v>38</v>
      </c>
      <c r="C2979" s="9" t="s">
        <v>14504</v>
      </c>
      <c r="D2979" s="9" t="s">
        <v>29</v>
      </c>
      <c r="E2979" s="9" t="s">
        <v>10579</v>
      </c>
      <c r="F2979" s="9" t="str">
        <f>_xlfn.XLOOKUP(E2979,Total_Enrolled!C:C,Total_Enrolled!C:C)</f>
        <v>2025em1200125@bitspilani-digital.edu.in</v>
      </c>
      <c r="G2979" s="9" t="s">
        <v>10580</v>
      </c>
      <c r="H2979" s="9" t="s">
        <v>14516</v>
      </c>
      <c r="I2979" s="9" t="s">
        <v>10581</v>
      </c>
      <c r="J2979" s="9" t="b">
        <v>1</v>
      </c>
      <c r="K2979" s="9">
        <v>6</v>
      </c>
      <c r="L2979" s="9">
        <f>_xlfn.XLOOKUP(B2979,Courses!A:A,Courses!H:H)</f>
        <v>42</v>
      </c>
      <c r="M2979" s="14">
        <f t="shared" si="230"/>
        <v>0.14285714285714285</v>
      </c>
      <c r="N2979" s="14" t="str">
        <f t="shared" si="231"/>
        <v>Active</v>
      </c>
      <c r="O2979" s="14" t="str" cm="1">
        <f t="array" ref="O2979">_xlfn.IFS(M2979=0,"0",
M2979&lt;=10%,"0-10",
TRUE,"&gt;10"
)&amp;" "&amp;"% progress"</f>
        <v>&gt;10 % progress</v>
      </c>
      <c r="P2979" s="15">
        <f t="shared" si="232"/>
        <v>0</v>
      </c>
      <c r="Q2979" s="15">
        <f>COUNTIFS($G:$G,$G2979)</f>
        <v>4</v>
      </c>
      <c r="R2979" s="16">
        <f t="shared" si="233"/>
        <v>0</v>
      </c>
      <c r="S2979" s="15" t="str">
        <f t="shared" si="234"/>
        <v>no 0% progess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0</v>
      </c>
      <c r="Z2979" s="9"/>
      <c r="AA2979" s="9">
        <v>0</v>
      </c>
      <c r="AB2979" s="9"/>
      <c r="AC2979" s="9">
        <v>631</v>
      </c>
      <c r="AD2979" s="9" t="s">
        <v>10585</v>
      </c>
      <c r="AE2979" s="9" t="s">
        <v>10583</v>
      </c>
      <c r="AF2979" s="9">
        <v>22</v>
      </c>
      <c r="AG2979" s="9"/>
      <c r="AH2979" s="9"/>
      <c r="AI2979" s="9" t="s">
        <v>10586</v>
      </c>
      <c r="AJ2979" s="9" t="s">
        <v>10587</v>
      </c>
    </row>
    <row r="2980" spans="1:36" x14ac:dyDescent="0.35">
      <c r="A2980" s="9" t="s">
        <v>3091</v>
      </c>
      <c r="B2980" s="9" t="s">
        <v>3092</v>
      </c>
      <c r="C2980" s="9" t="s">
        <v>14504</v>
      </c>
      <c r="D2980" s="9" t="s">
        <v>29</v>
      </c>
      <c r="E2980" s="9" t="s">
        <v>10579</v>
      </c>
      <c r="F2980" s="9" t="str">
        <f>_xlfn.XLOOKUP(E2980,Total_Enrolled!C:C,Total_Enrolled!C:C)</f>
        <v>2025em1200125@bitspilani-digital.edu.in</v>
      </c>
      <c r="G2980" s="9" t="s">
        <v>10580</v>
      </c>
      <c r="H2980" s="9" t="s">
        <v>14516</v>
      </c>
      <c r="I2980" s="9" t="s">
        <v>10581</v>
      </c>
      <c r="J2980" s="9" t="b">
        <v>1</v>
      </c>
      <c r="K2980" s="9">
        <v>27</v>
      </c>
      <c r="L2980" s="9">
        <f>_xlfn.XLOOKUP(B2980,Courses!A:A,Courses!H:H)</f>
        <v>36</v>
      </c>
      <c r="M2980" s="14">
        <f t="shared" si="230"/>
        <v>0.75</v>
      </c>
      <c r="N2980" s="14" t="str">
        <f t="shared" si="231"/>
        <v>Active</v>
      </c>
      <c r="O2980" s="14" t="str" cm="1">
        <f t="array" ref="O2980">_xlfn.IFS(M2980=0,"0",
M2980&lt;=10%,"0-10",
TRUE,"&gt;10"
)&amp;" "&amp;"% progress"</f>
        <v>&gt;10 % progress</v>
      </c>
      <c r="P2980" s="15">
        <f t="shared" si="232"/>
        <v>0</v>
      </c>
      <c r="Q2980" s="15">
        <f>COUNTIFS($G:$G,$G2980)</f>
        <v>4</v>
      </c>
      <c r="R2980" s="16">
        <f t="shared" si="233"/>
        <v>0</v>
      </c>
      <c r="S2980" s="15" t="str">
        <f t="shared" si="234"/>
        <v>no 0% progess</v>
      </c>
      <c r="T2980" s="9">
        <v>0</v>
      </c>
      <c r="U2980" s="9">
        <v>4</v>
      </c>
      <c r="V2980" s="9">
        <v>4</v>
      </c>
      <c r="W2980" s="9">
        <v>1</v>
      </c>
      <c r="X2980" s="9">
        <v>0</v>
      </c>
      <c r="Y2980" s="9">
        <v>0</v>
      </c>
      <c r="Z2980" s="9" t="s">
        <v>10588</v>
      </c>
      <c r="AA2980" s="9">
        <v>0</v>
      </c>
      <c r="AB2980" s="9"/>
      <c r="AC2980" s="9">
        <v>14873</v>
      </c>
      <c r="AD2980" s="9" t="s">
        <v>10589</v>
      </c>
      <c r="AE2980" s="9" t="s">
        <v>10583</v>
      </c>
      <c r="AF2980" s="9">
        <v>22</v>
      </c>
      <c r="AG2980" s="9"/>
      <c r="AH2980" s="9" t="s">
        <v>10590</v>
      </c>
      <c r="AI2980" s="9" t="s">
        <v>10591</v>
      </c>
      <c r="AJ2980" s="9" t="s">
        <v>10592</v>
      </c>
    </row>
    <row r="2981" spans="1:36" x14ac:dyDescent="0.35">
      <c r="A2981" s="9" t="s">
        <v>3086</v>
      </c>
      <c r="B2981" s="9" t="s">
        <v>35</v>
      </c>
      <c r="C2981" s="9" t="s">
        <v>14504</v>
      </c>
      <c r="D2981" s="9" t="s">
        <v>29</v>
      </c>
      <c r="E2981" s="9" t="s">
        <v>10579</v>
      </c>
      <c r="F2981" s="9" t="str">
        <f>_xlfn.XLOOKUP(E2981,Total_Enrolled!C:C,Total_Enrolled!C:C)</f>
        <v>2025em1200125@bitspilani-digital.edu.in</v>
      </c>
      <c r="G2981" s="9" t="s">
        <v>10580</v>
      </c>
      <c r="H2981" s="9" t="s">
        <v>14516</v>
      </c>
      <c r="I2981" s="9" t="s">
        <v>10581</v>
      </c>
      <c r="J2981" s="9" t="b">
        <v>1</v>
      </c>
      <c r="K2981" s="9">
        <v>11</v>
      </c>
      <c r="L2981" s="9">
        <f>_xlfn.XLOOKUP(B2981,Courses!A:A,Courses!H:H)</f>
        <v>68</v>
      </c>
      <c r="M2981" s="14">
        <f t="shared" si="230"/>
        <v>0.16176470588235295</v>
      </c>
      <c r="N2981" s="14" t="str">
        <f t="shared" si="231"/>
        <v>Active</v>
      </c>
      <c r="O2981" s="14" t="str" cm="1">
        <f t="array" ref="O2981">_xlfn.IFS(M2981=0,"0",
M2981&lt;=10%,"0-10",
TRUE,"&gt;10"
)&amp;" "&amp;"% progress"</f>
        <v>&gt;10 % progress</v>
      </c>
      <c r="P2981" s="15">
        <f t="shared" si="232"/>
        <v>0</v>
      </c>
      <c r="Q2981" s="15">
        <f>COUNTIFS($G:$G,$G2981)</f>
        <v>4</v>
      </c>
      <c r="R2981" s="16">
        <f t="shared" si="233"/>
        <v>0</v>
      </c>
      <c r="S2981" s="15" t="str">
        <f t="shared" si="234"/>
        <v>no 0% progess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0</v>
      </c>
      <c r="Z2981" s="9"/>
      <c r="AA2981" s="9">
        <v>0</v>
      </c>
      <c r="AB2981" s="9"/>
      <c r="AC2981" s="9">
        <v>8444</v>
      </c>
      <c r="AD2981" s="9" t="s">
        <v>10593</v>
      </c>
      <c r="AE2981" s="9" t="s">
        <v>10583</v>
      </c>
      <c r="AF2981" s="9">
        <v>22</v>
      </c>
      <c r="AG2981" s="9"/>
      <c r="AH2981" s="9"/>
      <c r="AI2981" s="9"/>
      <c r="AJ2981" s="9"/>
    </row>
    <row r="2982" spans="1:36" x14ac:dyDescent="0.35">
      <c r="A2982" s="9" t="s">
        <v>3086</v>
      </c>
      <c r="B2982" s="9" t="s">
        <v>35</v>
      </c>
      <c r="C2982" s="9" t="s">
        <v>14504</v>
      </c>
      <c r="D2982" s="9" t="s">
        <v>29</v>
      </c>
      <c r="E2982" s="9" t="s">
        <v>10594</v>
      </c>
      <c r="F2982" s="9" t="str">
        <f>_xlfn.XLOOKUP(E2982,Total_Enrolled!C:C,Total_Enrolled!C:C)</f>
        <v>2025em1200126@bitspilani-digital.edu.in</v>
      </c>
      <c r="G2982" s="9" t="s">
        <v>10595</v>
      </c>
      <c r="H2982" s="9" t="s">
        <v>14516</v>
      </c>
      <c r="I2982" s="9" t="s">
        <v>10596</v>
      </c>
      <c r="J2982" s="9" t="b">
        <v>1</v>
      </c>
      <c r="K2982" s="9">
        <v>54</v>
      </c>
      <c r="L2982" s="9">
        <f>_xlfn.XLOOKUP(B2982,Courses!A:A,Courses!H:H)</f>
        <v>68</v>
      </c>
      <c r="M2982" s="14">
        <f t="shared" si="230"/>
        <v>0.79411764705882348</v>
      </c>
      <c r="N2982" s="14" t="str">
        <f t="shared" si="231"/>
        <v>Active</v>
      </c>
      <c r="O2982" s="14" t="str" cm="1">
        <f t="array" ref="O2982">_xlfn.IFS(M2982=0,"0",
M2982&lt;=10%,"0-10",
TRUE,"&gt;10"
)&amp;" "&amp;"% progress"</f>
        <v>&gt;10 % progress</v>
      </c>
      <c r="P2982" s="15">
        <f t="shared" si="232"/>
        <v>0</v>
      </c>
      <c r="Q2982" s="15">
        <f>COUNTIFS($G:$G,$G2982)</f>
        <v>4</v>
      </c>
      <c r="R2982" s="16">
        <f t="shared" si="233"/>
        <v>0</v>
      </c>
      <c r="S2982" s="15" t="str">
        <f t="shared" si="234"/>
        <v>no 0% progess</v>
      </c>
      <c r="T2982" s="9">
        <v>0</v>
      </c>
      <c r="U2982" s="9">
        <v>12</v>
      </c>
      <c r="V2982" s="9">
        <v>19</v>
      </c>
      <c r="W2982" s="9">
        <v>0</v>
      </c>
      <c r="X2982" s="9">
        <v>0</v>
      </c>
      <c r="Y2982" s="9">
        <v>10</v>
      </c>
      <c r="Z2982" s="9"/>
      <c r="AA2982" s="9">
        <v>0</v>
      </c>
      <c r="AB2982" s="9"/>
      <c r="AC2982" s="9">
        <v>116673</v>
      </c>
      <c r="AD2982" s="9" t="s">
        <v>10598</v>
      </c>
      <c r="AE2982" s="9" t="s">
        <v>10597</v>
      </c>
      <c r="AF2982" s="9">
        <v>56</v>
      </c>
      <c r="AG2982" s="9"/>
      <c r="AH2982" s="9" t="s">
        <v>10599</v>
      </c>
      <c r="AI2982" s="9"/>
      <c r="AJ2982" s="9"/>
    </row>
    <row r="2983" spans="1:36" x14ac:dyDescent="0.35">
      <c r="A2983" s="9" t="s">
        <v>3091</v>
      </c>
      <c r="B2983" s="9" t="s">
        <v>3092</v>
      </c>
      <c r="C2983" s="9" t="s">
        <v>14504</v>
      </c>
      <c r="D2983" s="9" t="s">
        <v>29</v>
      </c>
      <c r="E2983" s="9" t="s">
        <v>10594</v>
      </c>
      <c r="F2983" s="9" t="str">
        <f>_xlfn.XLOOKUP(E2983,Total_Enrolled!C:C,Total_Enrolled!C:C)</f>
        <v>2025em1200126@bitspilani-digital.edu.in</v>
      </c>
      <c r="G2983" s="9" t="s">
        <v>10595</v>
      </c>
      <c r="H2983" s="9" t="s">
        <v>14516</v>
      </c>
      <c r="I2983" s="9" t="s">
        <v>10596</v>
      </c>
      <c r="J2983" s="9" t="b">
        <v>1</v>
      </c>
      <c r="K2983" s="9">
        <v>33</v>
      </c>
      <c r="L2983" s="9">
        <f>_xlfn.XLOOKUP(B2983,Courses!A:A,Courses!H:H)</f>
        <v>36</v>
      </c>
      <c r="M2983" s="14">
        <f t="shared" si="230"/>
        <v>0.91666666666666663</v>
      </c>
      <c r="N2983" s="14" t="str">
        <f t="shared" si="231"/>
        <v>Active</v>
      </c>
      <c r="O2983" s="14" t="str" cm="1">
        <f t="array" ref="O2983">_xlfn.IFS(M2983=0,"0",
M2983&lt;=10%,"0-10",
TRUE,"&gt;10"
)&amp;" "&amp;"% progress"</f>
        <v>&gt;10 % progress</v>
      </c>
      <c r="P2983" s="15">
        <f t="shared" si="232"/>
        <v>0</v>
      </c>
      <c r="Q2983" s="15">
        <f>COUNTIFS($G:$G,$G2983)</f>
        <v>4</v>
      </c>
      <c r="R2983" s="16">
        <f t="shared" si="233"/>
        <v>0</v>
      </c>
      <c r="S2983" s="15" t="str">
        <f t="shared" si="234"/>
        <v>no 0% progess</v>
      </c>
      <c r="T2983" s="9">
        <v>0</v>
      </c>
      <c r="U2983" s="9">
        <v>4</v>
      </c>
      <c r="V2983" s="9">
        <v>5</v>
      </c>
      <c r="W2983" s="9">
        <v>0</v>
      </c>
      <c r="X2983" s="9">
        <v>0</v>
      </c>
      <c r="Y2983" s="9">
        <v>0</v>
      </c>
      <c r="Z2983" s="9"/>
      <c r="AA2983" s="9">
        <v>0</v>
      </c>
      <c r="AB2983" s="9"/>
      <c r="AC2983" s="9">
        <v>108270</v>
      </c>
      <c r="AD2983" s="9" t="s">
        <v>10600</v>
      </c>
      <c r="AE2983" s="9" t="s">
        <v>10597</v>
      </c>
      <c r="AF2983" s="9">
        <v>56</v>
      </c>
      <c r="AG2983" s="9"/>
      <c r="AH2983" s="9" t="s">
        <v>10601</v>
      </c>
      <c r="AI2983" s="9" t="s">
        <v>10602</v>
      </c>
      <c r="AJ2983" s="9" t="s">
        <v>10603</v>
      </c>
    </row>
    <row r="2984" spans="1:36" x14ac:dyDescent="0.35">
      <c r="A2984" s="9" t="s">
        <v>3095</v>
      </c>
      <c r="B2984" s="9" t="s">
        <v>38</v>
      </c>
      <c r="C2984" s="9" t="s">
        <v>14504</v>
      </c>
      <c r="D2984" s="9" t="s">
        <v>29</v>
      </c>
      <c r="E2984" s="9" t="s">
        <v>10594</v>
      </c>
      <c r="F2984" s="9" t="str">
        <f>_xlfn.XLOOKUP(E2984,Total_Enrolled!C:C,Total_Enrolled!C:C)</f>
        <v>2025em1200126@bitspilani-digital.edu.in</v>
      </c>
      <c r="G2984" s="9" t="s">
        <v>10595</v>
      </c>
      <c r="H2984" s="9" t="s">
        <v>14516</v>
      </c>
      <c r="I2984" s="9" t="s">
        <v>10596</v>
      </c>
      <c r="J2984" s="9" t="b">
        <v>1</v>
      </c>
      <c r="K2984" s="9">
        <v>0</v>
      </c>
      <c r="L2984" s="9">
        <f>_xlfn.XLOOKUP(B2984,Courses!A:A,Courses!H:H)</f>
        <v>42</v>
      </c>
      <c r="M2984" s="14">
        <f t="shared" si="230"/>
        <v>0</v>
      </c>
      <c r="N2984" s="14" t="str">
        <f t="shared" si="231"/>
        <v>Not Active</v>
      </c>
      <c r="O2984" s="14" t="str" cm="1">
        <f t="array" ref="O2984">_xlfn.IFS(M2984=0,"0",
M2984&lt;=10%,"0-10",
TRUE,"&gt;10"
)&amp;" "&amp;"% progress"</f>
        <v>0 % progress</v>
      </c>
      <c r="P2984" s="15">
        <f t="shared" si="232"/>
        <v>1</v>
      </c>
      <c r="Q2984" s="15">
        <f>COUNTIFS($G:$G,$G2984)</f>
        <v>4</v>
      </c>
      <c r="R2984" s="16">
        <f t="shared" si="233"/>
        <v>0.25</v>
      </c>
      <c r="S2984" s="15" t="str">
        <f t="shared" si="234"/>
        <v>no progress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9"/>
      <c r="AA2984" s="9">
        <v>0</v>
      </c>
      <c r="AB2984" s="9"/>
      <c r="AC2984" s="9">
        <v>0</v>
      </c>
      <c r="AD2984" s="9"/>
      <c r="AE2984" s="9" t="s">
        <v>10597</v>
      </c>
      <c r="AF2984" s="9">
        <v>56</v>
      </c>
      <c r="AG2984" s="9"/>
      <c r="AH2984" s="9"/>
      <c r="AI2984" s="9"/>
      <c r="AJ2984" s="9"/>
    </row>
    <row r="2985" spans="1:36" x14ac:dyDescent="0.35">
      <c r="A2985" s="9" t="s">
        <v>3089</v>
      </c>
      <c r="B2985" s="9" t="s">
        <v>36</v>
      </c>
      <c r="C2985" s="9" t="s">
        <v>14504</v>
      </c>
      <c r="D2985" s="9" t="s">
        <v>29</v>
      </c>
      <c r="E2985" s="9" t="s">
        <v>10594</v>
      </c>
      <c r="F2985" s="9" t="str">
        <f>_xlfn.XLOOKUP(E2985,Total_Enrolled!C:C,Total_Enrolled!C:C)</f>
        <v>2025em1200126@bitspilani-digital.edu.in</v>
      </c>
      <c r="G2985" s="9" t="s">
        <v>10595</v>
      </c>
      <c r="H2985" s="9" t="s">
        <v>14516</v>
      </c>
      <c r="I2985" s="9" t="s">
        <v>10596</v>
      </c>
      <c r="J2985" s="9" t="b">
        <v>1</v>
      </c>
      <c r="K2985" s="9">
        <v>64</v>
      </c>
      <c r="L2985" s="9">
        <f>_xlfn.XLOOKUP(B2985,Courses!A:A,Courses!H:H)</f>
        <v>85</v>
      </c>
      <c r="M2985" s="14">
        <f t="shared" si="230"/>
        <v>0.75294117647058822</v>
      </c>
      <c r="N2985" s="14" t="str">
        <f t="shared" si="231"/>
        <v>Active</v>
      </c>
      <c r="O2985" s="14" t="str" cm="1">
        <f t="array" ref="O2985">_xlfn.IFS(M2985=0,"0",
M2985&lt;=10%,"0-10",
TRUE,"&gt;10"
)&amp;" "&amp;"% progress"</f>
        <v>&gt;10 % progress</v>
      </c>
      <c r="P2985" s="15">
        <f t="shared" si="232"/>
        <v>0</v>
      </c>
      <c r="Q2985" s="15">
        <f>COUNTIFS($G:$G,$G2985)</f>
        <v>4</v>
      </c>
      <c r="R2985" s="16">
        <f t="shared" si="233"/>
        <v>0</v>
      </c>
      <c r="S2985" s="15" t="str">
        <f t="shared" si="234"/>
        <v>no 0% progess</v>
      </c>
      <c r="T2985" s="9">
        <v>0</v>
      </c>
      <c r="U2985" s="9">
        <v>10</v>
      </c>
      <c r="V2985" s="9">
        <v>10</v>
      </c>
      <c r="W2985" s="9">
        <v>0</v>
      </c>
      <c r="X2985" s="9">
        <v>0</v>
      </c>
      <c r="Y2985" s="9">
        <v>7</v>
      </c>
      <c r="Z2985" s="9"/>
      <c r="AA2985" s="9">
        <v>0</v>
      </c>
      <c r="AB2985" s="9"/>
      <c r="AC2985" s="9">
        <v>58922</v>
      </c>
      <c r="AD2985" s="9" t="s">
        <v>10604</v>
      </c>
      <c r="AE2985" s="9" t="s">
        <v>10597</v>
      </c>
      <c r="AF2985" s="9">
        <v>56</v>
      </c>
      <c r="AG2985" s="9"/>
      <c r="AH2985" s="9" t="s">
        <v>10605</v>
      </c>
      <c r="AI2985" s="9"/>
      <c r="AJ2985" s="9"/>
    </row>
    <row r="2986" spans="1:36" x14ac:dyDescent="0.35">
      <c r="A2986" s="9" t="s">
        <v>3089</v>
      </c>
      <c r="B2986" s="9" t="s">
        <v>36</v>
      </c>
      <c r="C2986" s="9" t="s">
        <v>14504</v>
      </c>
      <c r="D2986" s="9" t="s">
        <v>29</v>
      </c>
      <c r="E2986" s="9" t="s">
        <v>10606</v>
      </c>
      <c r="F2986" s="9" t="str">
        <f>_xlfn.XLOOKUP(E2986,Total_Enrolled!C:C,Total_Enrolled!C:C)</f>
        <v>2025em1200127@bitspilani-digital.edu.in</v>
      </c>
      <c r="G2986" s="9" t="s">
        <v>10607</v>
      </c>
      <c r="H2986" s="9" t="s">
        <v>14516</v>
      </c>
      <c r="I2986" s="9" t="s">
        <v>10608</v>
      </c>
      <c r="J2986" s="9" t="b">
        <v>1</v>
      </c>
      <c r="K2986" s="9">
        <v>14</v>
      </c>
      <c r="L2986" s="9">
        <f>_xlfn.XLOOKUP(B2986,Courses!A:A,Courses!H:H)</f>
        <v>85</v>
      </c>
      <c r="M2986" s="14">
        <f t="shared" si="230"/>
        <v>0.16470588235294117</v>
      </c>
      <c r="N2986" s="14" t="str">
        <f t="shared" si="231"/>
        <v>Active</v>
      </c>
      <c r="O2986" s="14" t="str" cm="1">
        <f t="array" ref="O2986">_xlfn.IFS(M2986=0,"0",
M2986&lt;=10%,"0-10",
TRUE,"&gt;10"
)&amp;" "&amp;"% progress"</f>
        <v>&gt;10 % progress</v>
      </c>
      <c r="P2986" s="15">
        <f t="shared" si="232"/>
        <v>0</v>
      </c>
      <c r="Q2986" s="15">
        <f>COUNTIFS($G:$G,$G2986)</f>
        <v>4</v>
      </c>
      <c r="R2986" s="16">
        <f t="shared" si="233"/>
        <v>0</v>
      </c>
      <c r="S2986" s="15" t="str">
        <f t="shared" si="234"/>
        <v>no 0% progess</v>
      </c>
      <c r="T2986" s="9">
        <v>0</v>
      </c>
      <c r="U2986" s="9">
        <v>1</v>
      </c>
      <c r="V2986" s="9">
        <v>1</v>
      </c>
      <c r="W2986" s="9">
        <v>0</v>
      </c>
      <c r="X2986" s="9">
        <v>0</v>
      </c>
      <c r="Y2986" s="9">
        <v>0</v>
      </c>
      <c r="Z2986" s="9"/>
      <c r="AA2986" s="9">
        <v>0</v>
      </c>
      <c r="AB2986" s="9"/>
      <c r="AC2986" s="9">
        <v>4130</v>
      </c>
      <c r="AD2986" s="9" t="s">
        <v>10609</v>
      </c>
      <c r="AE2986" s="9" t="s">
        <v>10610</v>
      </c>
      <c r="AF2986" s="9">
        <v>40</v>
      </c>
      <c r="AG2986" s="9"/>
      <c r="AH2986" s="9" t="s">
        <v>10611</v>
      </c>
      <c r="AI2986" s="9"/>
      <c r="AJ2986" s="9"/>
    </row>
    <row r="2987" spans="1:36" x14ac:dyDescent="0.35">
      <c r="A2987" s="9" t="s">
        <v>3095</v>
      </c>
      <c r="B2987" s="9" t="s">
        <v>38</v>
      </c>
      <c r="C2987" s="9" t="s">
        <v>14504</v>
      </c>
      <c r="D2987" s="9" t="s">
        <v>29</v>
      </c>
      <c r="E2987" s="9" t="s">
        <v>10606</v>
      </c>
      <c r="F2987" s="9" t="str">
        <f>_xlfn.XLOOKUP(E2987,Total_Enrolled!C:C,Total_Enrolled!C:C)</f>
        <v>2025em1200127@bitspilani-digital.edu.in</v>
      </c>
      <c r="G2987" s="9" t="s">
        <v>10607</v>
      </c>
      <c r="H2987" s="9" t="s">
        <v>14516</v>
      </c>
      <c r="I2987" s="9" t="s">
        <v>10608</v>
      </c>
      <c r="J2987" s="9" t="b">
        <v>1</v>
      </c>
      <c r="K2987" s="9">
        <v>0</v>
      </c>
      <c r="L2987" s="9">
        <f>_xlfn.XLOOKUP(B2987,Courses!A:A,Courses!H:H)</f>
        <v>42</v>
      </c>
      <c r="M2987" s="14">
        <f t="shared" si="230"/>
        <v>0</v>
      </c>
      <c r="N2987" s="14" t="str">
        <f t="shared" si="231"/>
        <v>Not Active</v>
      </c>
      <c r="O2987" s="14" t="str" cm="1">
        <f t="array" ref="O2987">_xlfn.IFS(M2987=0,"0",
M2987&lt;=10%,"0-10",
TRUE,"&gt;10"
)&amp;" "&amp;"% progress"</f>
        <v>0 % progress</v>
      </c>
      <c r="P2987" s="15">
        <f t="shared" si="232"/>
        <v>1</v>
      </c>
      <c r="Q2987" s="15">
        <f>COUNTIFS($G:$G,$G2987)</f>
        <v>4</v>
      </c>
      <c r="R2987" s="16">
        <f t="shared" si="233"/>
        <v>0.25</v>
      </c>
      <c r="S2987" s="15" t="str">
        <f t="shared" si="234"/>
        <v>no progress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/>
      <c r="AA2987" s="9">
        <v>0</v>
      </c>
      <c r="AB2987" s="9"/>
      <c r="AC2987" s="9">
        <v>0</v>
      </c>
      <c r="AD2987" s="9" t="s">
        <v>10612</v>
      </c>
      <c r="AE2987" s="9" t="s">
        <v>10610</v>
      </c>
      <c r="AF2987" s="9">
        <v>40</v>
      </c>
      <c r="AG2987" s="9"/>
      <c r="AH2987" s="9"/>
      <c r="AI2987" s="9"/>
      <c r="AJ2987" s="9"/>
    </row>
    <row r="2988" spans="1:36" x14ac:dyDescent="0.35">
      <c r="A2988" s="9" t="s">
        <v>3091</v>
      </c>
      <c r="B2988" s="9" t="s">
        <v>3092</v>
      </c>
      <c r="C2988" s="9" t="s">
        <v>14504</v>
      </c>
      <c r="D2988" s="9" t="s">
        <v>29</v>
      </c>
      <c r="E2988" s="9" t="s">
        <v>10606</v>
      </c>
      <c r="F2988" s="9" t="str">
        <f>_xlfn.XLOOKUP(E2988,Total_Enrolled!C:C,Total_Enrolled!C:C)</f>
        <v>2025em1200127@bitspilani-digital.edu.in</v>
      </c>
      <c r="G2988" s="9" t="s">
        <v>10607</v>
      </c>
      <c r="H2988" s="9" t="s">
        <v>14516</v>
      </c>
      <c r="I2988" s="9" t="s">
        <v>10608</v>
      </c>
      <c r="J2988" s="9" t="b">
        <v>1</v>
      </c>
      <c r="K2988" s="9">
        <v>36</v>
      </c>
      <c r="L2988" s="9">
        <f>_xlfn.XLOOKUP(B2988,Courses!A:A,Courses!H:H)</f>
        <v>36</v>
      </c>
      <c r="M2988" s="14">
        <f t="shared" si="230"/>
        <v>1</v>
      </c>
      <c r="N2988" s="14" t="str">
        <f t="shared" si="231"/>
        <v>Active</v>
      </c>
      <c r="O2988" s="14" t="str" cm="1">
        <f t="array" ref="O2988">_xlfn.IFS(M2988=0,"0",
M2988&lt;=10%,"0-10",
TRUE,"&gt;10"
)&amp;" "&amp;"% progress"</f>
        <v>&gt;10 % progress</v>
      </c>
      <c r="P2988" s="15">
        <f t="shared" si="232"/>
        <v>0</v>
      </c>
      <c r="Q2988" s="15">
        <f>COUNTIFS($G:$G,$G2988)</f>
        <v>4</v>
      </c>
      <c r="R2988" s="16">
        <f t="shared" si="233"/>
        <v>0</v>
      </c>
      <c r="S2988" s="15" t="str">
        <f t="shared" si="234"/>
        <v>no 0% progess</v>
      </c>
      <c r="T2988" s="9">
        <v>0</v>
      </c>
      <c r="U2988" s="9">
        <v>5</v>
      </c>
      <c r="V2988" s="9">
        <v>5</v>
      </c>
      <c r="W2988" s="9">
        <v>0</v>
      </c>
      <c r="X2988" s="9">
        <v>0</v>
      </c>
      <c r="Y2988" s="9">
        <v>2</v>
      </c>
      <c r="Z2988" s="9"/>
      <c r="AA2988" s="9">
        <v>0</v>
      </c>
      <c r="AB2988" s="9"/>
      <c r="AC2988" s="9">
        <v>27540</v>
      </c>
      <c r="AD2988" s="9" t="s">
        <v>10613</v>
      </c>
      <c r="AE2988" s="9" t="s">
        <v>10610</v>
      </c>
      <c r="AF2988" s="9">
        <v>40</v>
      </c>
      <c r="AG2988" s="9"/>
      <c r="AH2988" s="9" t="s">
        <v>10614</v>
      </c>
      <c r="AI2988" s="9" t="s">
        <v>10615</v>
      </c>
      <c r="AJ2988" s="9" t="s">
        <v>10616</v>
      </c>
    </row>
    <row r="2989" spans="1:36" x14ac:dyDescent="0.35">
      <c r="A2989" s="9" t="s">
        <v>3086</v>
      </c>
      <c r="B2989" s="9" t="s">
        <v>35</v>
      </c>
      <c r="C2989" s="9" t="s">
        <v>14504</v>
      </c>
      <c r="D2989" s="9" t="s">
        <v>29</v>
      </c>
      <c r="E2989" s="9" t="s">
        <v>10606</v>
      </c>
      <c r="F2989" s="9" t="str">
        <f>_xlfn.XLOOKUP(E2989,Total_Enrolled!C:C,Total_Enrolled!C:C)</f>
        <v>2025em1200127@bitspilani-digital.edu.in</v>
      </c>
      <c r="G2989" s="9" t="s">
        <v>10607</v>
      </c>
      <c r="H2989" s="9" t="s">
        <v>14516</v>
      </c>
      <c r="I2989" s="9" t="s">
        <v>10608</v>
      </c>
      <c r="J2989" s="9" t="b">
        <v>1</v>
      </c>
      <c r="K2989" s="9">
        <v>57</v>
      </c>
      <c r="L2989" s="9">
        <f>_xlfn.XLOOKUP(B2989,Courses!A:A,Courses!H:H)</f>
        <v>68</v>
      </c>
      <c r="M2989" s="14">
        <f t="shared" si="230"/>
        <v>0.83823529411764708</v>
      </c>
      <c r="N2989" s="14" t="str">
        <f t="shared" si="231"/>
        <v>Active</v>
      </c>
      <c r="O2989" s="14" t="str" cm="1">
        <f t="array" ref="O2989">_xlfn.IFS(M2989=0,"0",
M2989&lt;=10%,"0-10",
TRUE,"&gt;10"
)&amp;" "&amp;"% progress"</f>
        <v>&gt;10 % progress</v>
      </c>
      <c r="P2989" s="15">
        <f t="shared" si="232"/>
        <v>0</v>
      </c>
      <c r="Q2989" s="15">
        <f>COUNTIFS($G:$G,$G2989)</f>
        <v>4</v>
      </c>
      <c r="R2989" s="16">
        <f t="shared" si="233"/>
        <v>0</v>
      </c>
      <c r="S2989" s="15" t="str">
        <f t="shared" si="234"/>
        <v>no 0% progess</v>
      </c>
      <c r="T2989" s="9">
        <v>0</v>
      </c>
      <c r="U2989" s="9">
        <v>13</v>
      </c>
      <c r="V2989" s="9">
        <v>15</v>
      </c>
      <c r="W2989" s="9">
        <v>0</v>
      </c>
      <c r="X2989" s="9">
        <v>0</v>
      </c>
      <c r="Y2989" s="9">
        <v>0</v>
      </c>
      <c r="Z2989" s="9"/>
      <c r="AA2989" s="9">
        <v>0</v>
      </c>
      <c r="AB2989" s="9"/>
      <c r="AC2989" s="9">
        <v>131282</v>
      </c>
      <c r="AD2989" s="9" t="s">
        <v>10617</v>
      </c>
      <c r="AE2989" s="9" t="s">
        <v>10610</v>
      </c>
      <c r="AF2989" s="9">
        <v>40</v>
      </c>
      <c r="AG2989" s="9"/>
      <c r="AH2989" s="9" t="s">
        <v>10618</v>
      </c>
      <c r="AI2989" s="9"/>
      <c r="AJ2989" s="9"/>
    </row>
    <row r="2990" spans="1:36" x14ac:dyDescent="0.35">
      <c r="A2990" s="9" t="s">
        <v>3086</v>
      </c>
      <c r="B2990" s="9" t="s">
        <v>35</v>
      </c>
      <c r="C2990" s="9" t="s">
        <v>14504</v>
      </c>
      <c r="D2990" s="9" t="s">
        <v>29</v>
      </c>
      <c r="E2990" s="9" t="s">
        <v>10619</v>
      </c>
      <c r="F2990" s="9" t="str">
        <f>_xlfn.XLOOKUP(E2990,Total_Enrolled!C:C,Total_Enrolled!C:C)</f>
        <v>2025em1200128@bitspilani-digital.edu.in</v>
      </c>
      <c r="G2990" s="9" t="s">
        <v>10620</v>
      </c>
      <c r="H2990" s="9" t="s">
        <v>14516</v>
      </c>
      <c r="I2990" s="9" t="s">
        <v>10621</v>
      </c>
      <c r="J2990" s="9" t="b">
        <v>1</v>
      </c>
      <c r="K2990" s="9">
        <v>21</v>
      </c>
      <c r="L2990" s="9">
        <f>_xlfn.XLOOKUP(B2990,Courses!A:A,Courses!H:H)</f>
        <v>68</v>
      </c>
      <c r="M2990" s="14">
        <f t="shared" si="230"/>
        <v>0.30882352941176472</v>
      </c>
      <c r="N2990" s="14" t="str">
        <f t="shared" si="231"/>
        <v>Active</v>
      </c>
      <c r="O2990" s="14" t="str" cm="1">
        <f t="array" ref="O2990">_xlfn.IFS(M2990=0,"0",
M2990&lt;=10%,"0-10",
TRUE,"&gt;10"
)&amp;" "&amp;"% progress"</f>
        <v>&gt;10 % progress</v>
      </c>
      <c r="P2990" s="15">
        <f t="shared" si="232"/>
        <v>0</v>
      </c>
      <c r="Q2990" s="15">
        <f>COUNTIFS($G:$G,$G2990)</f>
        <v>4</v>
      </c>
      <c r="R2990" s="16">
        <f t="shared" si="233"/>
        <v>0</v>
      </c>
      <c r="S2990" s="15" t="str">
        <f t="shared" si="234"/>
        <v>no 0% progess</v>
      </c>
      <c r="T2990" s="9">
        <v>0</v>
      </c>
      <c r="U2990" s="9">
        <v>1</v>
      </c>
      <c r="V2990" s="9">
        <v>1</v>
      </c>
      <c r="W2990" s="9">
        <v>0</v>
      </c>
      <c r="X2990" s="9">
        <v>0</v>
      </c>
      <c r="Y2990" s="9">
        <v>6</v>
      </c>
      <c r="Z2990" s="9"/>
      <c r="AA2990" s="9">
        <v>0</v>
      </c>
      <c r="AB2990" s="9"/>
      <c r="AC2990" s="9">
        <v>22222</v>
      </c>
      <c r="AD2990" s="9" t="s">
        <v>10623</v>
      </c>
      <c r="AE2990" s="9" t="s">
        <v>10622</v>
      </c>
      <c r="AF2990" s="9">
        <v>41</v>
      </c>
      <c r="AG2990" s="9"/>
      <c r="AH2990" s="9" t="s">
        <v>10624</v>
      </c>
      <c r="AI2990" s="9"/>
      <c r="AJ2990" s="9"/>
    </row>
    <row r="2991" spans="1:36" x14ac:dyDescent="0.35">
      <c r="A2991" s="9" t="s">
        <v>3091</v>
      </c>
      <c r="B2991" s="9" t="s">
        <v>3092</v>
      </c>
      <c r="C2991" s="9" t="s">
        <v>14504</v>
      </c>
      <c r="D2991" s="9" t="s">
        <v>29</v>
      </c>
      <c r="E2991" s="9" t="s">
        <v>10619</v>
      </c>
      <c r="F2991" s="9" t="str">
        <f>_xlfn.XLOOKUP(E2991,Total_Enrolled!C:C,Total_Enrolled!C:C)</f>
        <v>2025em1200128@bitspilani-digital.edu.in</v>
      </c>
      <c r="G2991" s="9" t="s">
        <v>10620</v>
      </c>
      <c r="H2991" s="9" t="s">
        <v>14516</v>
      </c>
      <c r="I2991" s="9" t="s">
        <v>10621</v>
      </c>
      <c r="J2991" s="9" t="b">
        <v>1</v>
      </c>
      <c r="K2991" s="9">
        <v>29</v>
      </c>
      <c r="L2991" s="9">
        <f>_xlfn.XLOOKUP(B2991,Courses!A:A,Courses!H:H)</f>
        <v>36</v>
      </c>
      <c r="M2991" s="14">
        <f t="shared" si="230"/>
        <v>0.80555555555555558</v>
      </c>
      <c r="N2991" s="14" t="str">
        <f t="shared" si="231"/>
        <v>Active</v>
      </c>
      <c r="O2991" s="14" t="str" cm="1">
        <f t="array" ref="O2991">_xlfn.IFS(M2991=0,"0",
M2991&lt;=10%,"0-10",
TRUE,"&gt;10"
)&amp;" "&amp;"% progress"</f>
        <v>&gt;10 % progress</v>
      </c>
      <c r="P2991" s="15">
        <f t="shared" si="232"/>
        <v>0</v>
      </c>
      <c r="Q2991" s="15">
        <f>COUNTIFS($G:$G,$G2991)</f>
        <v>4</v>
      </c>
      <c r="R2991" s="16">
        <f t="shared" si="233"/>
        <v>0</v>
      </c>
      <c r="S2991" s="15" t="str">
        <f t="shared" si="234"/>
        <v>no 0% progess</v>
      </c>
      <c r="T2991" s="9">
        <v>0</v>
      </c>
      <c r="U2991" s="9">
        <v>2</v>
      </c>
      <c r="V2991" s="9">
        <v>2</v>
      </c>
      <c r="W2991" s="9">
        <v>0</v>
      </c>
      <c r="X2991" s="9">
        <v>0</v>
      </c>
      <c r="Y2991" s="9">
        <v>0</v>
      </c>
      <c r="Z2991" s="9"/>
      <c r="AA2991" s="9">
        <v>0</v>
      </c>
      <c r="AB2991" s="9"/>
      <c r="AC2991" s="9">
        <v>41073</v>
      </c>
      <c r="AD2991" s="9" t="s">
        <v>10625</v>
      </c>
      <c r="AE2991" s="9" t="s">
        <v>10622</v>
      </c>
      <c r="AF2991" s="9">
        <v>41</v>
      </c>
      <c r="AG2991" s="9"/>
      <c r="AH2991" s="9" t="s">
        <v>10626</v>
      </c>
      <c r="AI2991" s="9" t="s">
        <v>10627</v>
      </c>
      <c r="AJ2991" s="9" t="s">
        <v>10627</v>
      </c>
    </row>
    <row r="2992" spans="1:36" x14ac:dyDescent="0.35">
      <c r="A2992" s="9" t="s">
        <v>3095</v>
      </c>
      <c r="B2992" s="9" t="s">
        <v>38</v>
      </c>
      <c r="C2992" s="9" t="s">
        <v>14504</v>
      </c>
      <c r="D2992" s="9" t="s">
        <v>29</v>
      </c>
      <c r="E2992" s="9" t="s">
        <v>10619</v>
      </c>
      <c r="F2992" s="9" t="str">
        <f>_xlfn.XLOOKUP(E2992,Total_Enrolled!C:C,Total_Enrolled!C:C)</f>
        <v>2025em1200128@bitspilani-digital.edu.in</v>
      </c>
      <c r="G2992" s="9" t="s">
        <v>10620</v>
      </c>
      <c r="H2992" s="9" t="s">
        <v>14516</v>
      </c>
      <c r="I2992" s="9" t="s">
        <v>10621</v>
      </c>
      <c r="J2992" s="9" t="b">
        <v>1</v>
      </c>
      <c r="K2992" s="9">
        <v>0</v>
      </c>
      <c r="L2992" s="9">
        <f>_xlfn.XLOOKUP(B2992,Courses!A:A,Courses!H:H)</f>
        <v>42</v>
      </c>
      <c r="M2992" s="14">
        <f t="shared" si="230"/>
        <v>0</v>
      </c>
      <c r="N2992" s="14" t="str">
        <f t="shared" si="231"/>
        <v>Not Active</v>
      </c>
      <c r="O2992" s="14" t="str" cm="1">
        <f t="array" ref="O2992">_xlfn.IFS(M2992=0,"0",
M2992&lt;=10%,"0-10",
TRUE,"&gt;10"
)&amp;" "&amp;"% progress"</f>
        <v>0 % progress</v>
      </c>
      <c r="P2992" s="15">
        <f t="shared" si="232"/>
        <v>1</v>
      </c>
      <c r="Q2992" s="15">
        <f>COUNTIFS($G:$G,$G2992)</f>
        <v>4</v>
      </c>
      <c r="R2992" s="16">
        <f t="shared" si="233"/>
        <v>0.25</v>
      </c>
      <c r="S2992" s="15" t="str">
        <f t="shared" si="234"/>
        <v>no progress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0</v>
      </c>
      <c r="Z2992" s="9"/>
      <c r="AA2992" s="9">
        <v>0</v>
      </c>
      <c r="AB2992" s="9"/>
      <c r="AC2992" s="9">
        <v>0</v>
      </c>
      <c r="AD2992" s="9" t="s">
        <v>10628</v>
      </c>
      <c r="AE2992" s="9" t="s">
        <v>10622</v>
      </c>
      <c r="AF2992" s="9">
        <v>41</v>
      </c>
      <c r="AG2992" s="9"/>
      <c r="AH2992" s="9"/>
      <c r="AI2992" s="9"/>
      <c r="AJ2992" s="9"/>
    </row>
    <row r="2993" spans="1:36" x14ac:dyDescent="0.35">
      <c r="A2993" s="9" t="s">
        <v>3089</v>
      </c>
      <c r="B2993" s="9" t="s">
        <v>36</v>
      </c>
      <c r="C2993" s="9" t="s">
        <v>14504</v>
      </c>
      <c r="D2993" s="9" t="s">
        <v>29</v>
      </c>
      <c r="E2993" s="9" t="s">
        <v>10619</v>
      </c>
      <c r="F2993" s="9" t="str">
        <f>_xlfn.XLOOKUP(E2993,Total_Enrolled!C:C,Total_Enrolled!C:C)</f>
        <v>2025em1200128@bitspilani-digital.edu.in</v>
      </c>
      <c r="G2993" s="9" t="s">
        <v>10620</v>
      </c>
      <c r="H2993" s="9" t="s">
        <v>14516</v>
      </c>
      <c r="I2993" s="9" t="s">
        <v>10621</v>
      </c>
      <c r="J2993" s="9" t="b">
        <v>1</v>
      </c>
      <c r="K2993" s="9">
        <v>40</v>
      </c>
      <c r="L2993" s="9">
        <f>_xlfn.XLOOKUP(B2993,Courses!A:A,Courses!H:H)</f>
        <v>85</v>
      </c>
      <c r="M2993" s="14">
        <f t="shared" ref="M2993:M3052" si="235">K2993/L2993</f>
        <v>0.47058823529411764</v>
      </c>
      <c r="N2993" s="14" t="str">
        <f t="shared" ref="N2993:N3052" si="236">IF(M2993&gt;0,"Active","Not Active")</f>
        <v>Active</v>
      </c>
      <c r="O2993" s="14" t="str" cm="1">
        <f t="array" ref="O2993">_xlfn.IFS(M2993=0,"0",
M2993&lt;=10%,"0-10",
TRUE,"&gt;10"
)&amp;" "&amp;"% progress"</f>
        <v>&gt;10 % progress</v>
      </c>
      <c r="P2993" s="15">
        <f t="shared" ref="P2993:P3052" si="237">IF(M2993=0,1,0)</f>
        <v>0</v>
      </c>
      <c r="Q2993" s="15">
        <f>COUNTIFS($G:$G,$G2993)</f>
        <v>4</v>
      </c>
      <c r="R2993" s="16">
        <f t="shared" ref="R2993:R3052" si="238">P2993/Q2993</f>
        <v>0</v>
      </c>
      <c r="S2993" s="15" t="str">
        <f t="shared" ref="S2993:S3052" si="239">IF(R2993=0, "no 0% progess", "no progress")</f>
        <v>no 0% progess</v>
      </c>
      <c r="T2993" s="9">
        <v>0</v>
      </c>
      <c r="U2993" s="9">
        <v>4</v>
      </c>
      <c r="V2993" s="9">
        <v>5</v>
      </c>
      <c r="W2993" s="9">
        <v>0</v>
      </c>
      <c r="X2993" s="9">
        <v>0</v>
      </c>
      <c r="Y2993" s="9">
        <v>2</v>
      </c>
      <c r="Z2993" s="9"/>
      <c r="AA2993" s="9">
        <v>0</v>
      </c>
      <c r="AB2993" s="9"/>
      <c r="AC2993" s="9">
        <v>42948</v>
      </c>
      <c r="AD2993" s="9" t="s">
        <v>10629</v>
      </c>
      <c r="AE2993" s="9" t="s">
        <v>10622</v>
      </c>
      <c r="AF2993" s="9">
        <v>41</v>
      </c>
      <c r="AG2993" s="9"/>
      <c r="AH2993" s="9" t="s">
        <v>10630</v>
      </c>
      <c r="AI2993" s="9"/>
      <c r="AJ2993" s="9"/>
    </row>
    <row r="2994" spans="1:36" x14ac:dyDescent="0.35">
      <c r="A2994" s="9" t="s">
        <v>3089</v>
      </c>
      <c r="B2994" s="9" t="s">
        <v>36</v>
      </c>
      <c r="C2994" s="9" t="s">
        <v>14504</v>
      </c>
      <c r="D2994" s="9" t="s">
        <v>29</v>
      </c>
      <c r="E2994" s="9" t="s">
        <v>10631</v>
      </c>
      <c r="F2994" s="9" t="str">
        <f>_xlfn.XLOOKUP(E2994,Total_Enrolled!C:C,Total_Enrolled!C:C)</f>
        <v>2025em1200129@bitspilani-digital.edu.in</v>
      </c>
      <c r="G2994" s="9" t="s">
        <v>10632</v>
      </c>
      <c r="H2994" s="9" t="s">
        <v>14516</v>
      </c>
      <c r="I2994" s="9" t="s">
        <v>10633</v>
      </c>
      <c r="J2994" s="9" t="b">
        <v>1</v>
      </c>
      <c r="K2994" s="9">
        <v>66</v>
      </c>
      <c r="L2994" s="9">
        <f>_xlfn.XLOOKUP(B2994,Courses!A:A,Courses!H:H)</f>
        <v>85</v>
      </c>
      <c r="M2994" s="14">
        <f t="shared" si="235"/>
        <v>0.77647058823529413</v>
      </c>
      <c r="N2994" s="14" t="str">
        <f t="shared" si="236"/>
        <v>Active</v>
      </c>
      <c r="O2994" s="14" t="str" cm="1">
        <f t="array" ref="O2994">_xlfn.IFS(M2994=0,"0",
M2994&lt;=10%,"0-10",
TRUE,"&gt;10"
)&amp;" "&amp;"% progress"</f>
        <v>&gt;10 % progress</v>
      </c>
      <c r="P2994" s="15">
        <f t="shared" si="237"/>
        <v>0</v>
      </c>
      <c r="Q2994" s="15">
        <f>COUNTIFS($G:$G,$G2994)</f>
        <v>4</v>
      </c>
      <c r="R2994" s="16">
        <f t="shared" si="238"/>
        <v>0</v>
      </c>
      <c r="S2994" s="15" t="str">
        <f t="shared" si="239"/>
        <v>no 0% progess</v>
      </c>
      <c r="T2994" s="9">
        <v>0</v>
      </c>
      <c r="U2994" s="9">
        <v>11</v>
      </c>
      <c r="V2994" s="9">
        <v>29</v>
      </c>
      <c r="W2994" s="9">
        <v>0</v>
      </c>
      <c r="X2994" s="9">
        <v>0</v>
      </c>
      <c r="Y2994" s="9">
        <v>18</v>
      </c>
      <c r="Z2994" s="9"/>
      <c r="AA2994" s="9">
        <v>0</v>
      </c>
      <c r="AB2994" s="9"/>
      <c r="AC2994" s="9">
        <v>27782</v>
      </c>
      <c r="AD2994" s="9" t="s">
        <v>10634</v>
      </c>
      <c r="AE2994" s="9" t="s">
        <v>10635</v>
      </c>
      <c r="AF2994" s="9">
        <v>12</v>
      </c>
      <c r="AG2994" s="9"/>
      <c r="AH2994" s="9" t="s">
        <v>10636</v>
      </c>
      <c r="AI2994" s="9"/>
      <c r="AJ2994" s="9"/>
    </row>
    <row r="2995" spans="1:36" x14ac:dyDescent="0.35">
      <c r="A2995" s="9" t="s">
        <v>3095</v>
      </c>
      <c r="B2995" s="9" t="s">
        <v>38</v>
      </c>
      <c r="C2995" s="9" t="s">
        <v>14504</v>
      </c>
      <c r="D2995" s="9" t="s">
        <v>29</v>
      </c>
      <c r="E2995" s="9" t="s">
        <v>10631</v>
      </c>
      <c r="F2995" s="9" t="str">
        <f>_xlfn.XLOOKUP(E2995,Total_Enrolled!C:C,Total_Enrolled!C:C)</f>
        <v>2025em1200129@bitspilani-digital.edu.in</v>
      </c>
      <c r="G2995" s="9" t="s">
        <v>10632</v>
      </c>
      <c r="H2995" s="9" t="s">
        <v>14516</v>
      </c>
      <c r="I2995" s="9" t="s">
        <v>10633</v>
      </c>
      <c r="J2995" s="9" t="b">
        <v>1</v>
      </c>
      <c r="K2995" s="9">
        <v>34</v>
      </c>
      <c r="L2995" s="9">
        <f>_xlfn.XLOOKUP(B2995,Courses!A:A,Courses!H:H)</f>
        <v>42</v>
      </c>
      <c r="M2995" s="14">
        <f t="shared" si="235"/>
        <v>0.80952380952380953</v>
      </c>
      <c r="N2995" s="14" t="str">
        <f t="shared" si="236"/>
        <v>Active</v>
      </c>
      <c r="O2995" s="14" t="str" cm="1">
        <f t="array" ref="O2995">_xlfn.IFS(M2995=0,"0",
M2995&lt;=10%,"0-10",
TRUE,"&gt;10"
)&amp;" "&amp;"% progress"</f>
        <v>&gt;10 % progress</v>
      </c>
      <c r="P2995" s="15">
        <f t="shared" si="237"/>
        <v>0</v>
      </c>
      <c r="Q2995" s="15">
        <f>COUNTIFS($G:$G,$G2995)</f>
        <v>4</v>
      </c>
      <c r="R2995" s="16">
        <f t="shared" si="238"/>
        <v>0</v>
      </c>
      <c r="S2995" s="15" t="str">
        <f t="shared" si="239"/>
        <v>no 0% progess</v>
      </c>
      <c r="T2995" s="9">
        <v>0</v>
      </c>
      <c r="U2995" s="9">
        <v>2</v>
      </c>
      <c r="V2995" s="9">
        <v>3</v>
      </c>
      <c r="W2995" s="9">
        <v>0</v>
      </c>
      <c r="X2995" s="9">
        <v>0</v>
      </c>
      <c r="Y2995" s="9">
        <v>3</v>
      </c>
      <c r="Z2995" s="9"/>
      <c r="AA2995" s="9">
        <v>0</v>
      </c>
      <c r="AB2995" s="9"/>
      <c r="AC2995" s="9">
        <v>23223</v>
      </c>
      <c r="AD2995" s="9" t="s">
        <v>10637</v>
      </c>
      <c r="AE2995" s="9" t="s">
        <v>10635</v>
      </c>
      <c r="AF2995" s="9">
        <v>12</v>
      </c>
      <c r="AG2995" s="9"/>
      <c r="AH2995" s="9" t="s">
        <v>10638</v>
      </c>
      <c r="AI2995" s="9" t="s">
        <v>10639</v>
      </c>
      <c r="AJ2995" s="9" t="s">
        <v>10639</v>
      </c>
    </row>
    <row r="2996" spans="1:36" x14ac:dyDescent="0.35">
      <c r="A2996" s="9" t="s">
        <v>3091</v>
      </c>
      <c r="B2996" s="9" t="s">
        <v>3092</v>
      </c>
      <c r="C2996" s="9" t="s">
        <v>14504</v>
      </c>
      <c r="D2996" s="9" t="s">
        <v>29</v>
      </c>
      <c r="E2996" s="9" t="s">
        <v>10631</v>
      </c>
      <c r="F2996" s="9" t="str">
        <f>_xlfn.XLOOKUP(E2996,Total_Enrolled!C:C,Total_Enrolled!C:C)</f>
        <v>2025em1200129@bitspilani-digital.edu.in</v>
      </c>
      <c r="G2996" s="9" t="s">
        <v>10632</v>
      </c>
      <c r="H2996" s="9" t="s">
        <v>14516</v>
      </c>
      <c r="I2996" s="9" t="s">
        <v>10633</v>
      </c>
      <c r="J2996" s="9" t="b">
        <v>1</v>
      </c>
      <c r="K2996" s="9">
        <v>34</v>
      </c>
      <c r="L2996" s="9">
        <f>_xlfn.XLOOKUP(B2996,Courses!A:A,Courses!H:H)</f>
        <v>36</v>
      </c>
      <c r="M2996" s="14">
        <f t="shared" si="235"/>
        <v>0.94444444444444442</v>
      </c>
      <c r="N2996" s="14" t="str">
        <f t="shared" si="236"/>
        <v>Active</v>
      </c>
      <c r="O2996" s="14" t="str" cm="1">
        <f t="array" ref="O2996">_xlfn.IFS(M2996=0,"0",
M2996&lt;=10%,"0-10",
TRUE,"&gt;10"
)&amp;" "&amp;"% progress"</f>
        <v>&gt;10 % progress</v>
      </c>
      <c r="P2996" s="15">
        <f t="shared" si="237"/>
        <v>0</v>
      </c>
      <c r="Q2996" s="15">
        <f>COUNTIFS($G:$G,$G2996)</f>
        <v>4</v>
      </c>
      <c r="R2996" s="16">
        <f t="shared" si="238"/>
        <v>0</v>
      </c>
      <c r="S2996" s="15" t="str">
        <f t="shared" si="239"/>
        <v>no 0% progess</v>
      </c>
      <c r="T2996" s="9">
        <v>0</v>
      </c>
      <c r="U2996" s="9">
        <v>4</v>
      </c>
      <c r="V2996" s="9">
        <v>6</v>
      </c>
      <c r="W2996" s="9">
        <v>3</v>
      </c>
      <c r="X2996" s="9">
        <v>0</v>
      </c>
      <c r="Y2996" s="9">
        <v>5</v>
      </c>
      <c r="Z2996" s="9" t="s">
        <v>10640</v>
      </c>
      <c r="AA2996" s="9">
        <v>0</v>
      </c>
      <c r="AB2996" s="9"/>
      <c r="AC2996" s="9">
        <v>18275</v>
      </c>
      <c r="AD2996" s="9" t="s">
        <v>10641</v>
      </c>
      <c r="AE2996" s="9" t="s">
        <v>10635</v>
      </c>
      <c r="AF2996" s="9">
        <v>12</v>
      </c>
      <c r="AG2996" s="9"/>
      <c r="AH2996" s="9" t="s">
        <v>10642</v>
      </c>
      <c r="AI2996" s="9" t="s">
        <v>10643</v>
      </c>
      <c r="AJ2996" s="9" t="s">
        <v>10644</v>
      </c>
    </row>
    <row r="2997" spans="1:36" x14ac:dyDescent="0.35">
      <c r="A2997" s="9" t="s">
        <v>3086</v>
      </c>
      <c r="B2997" s="9" t="s">
        <v>35</v>
      </c>
      <c r="C2997" s="9" t="s">
        <v>14504</v>
      </c>
      <c r="D2997" s="9" t="s">
        <v>29</v>
      </c>
      <c r="E2997" s="9" t="s">
        <v>10631</v>
      </c>
      <c r="F2997" s="9" t="str">
        <f>_xlfn.XLOOKUP(E2997,Total_Enrolled!C:C,Total_Enrolled!C:C)</f>
        <v>2025em1200129@bitspilani-digital.edu.in</v>
      </c>
      <c r="G2997" s="9" t="s">
        <v>10632</v>
      </c>
      <c r="H2997" s="9" t="s">
        <v>14516</v>
      </c>
      <c r="I2997" s="9" t="s">
        <v>10633</v>
      </c>
      <c r="J2997" s="9" t="b">
        <v>1</v>
      </c>
      <c r="K2997" s="9">
        <v>28</v>
      </c>
      <c r="L2997" s="9">
        <f>_xlfn.XLOOKUP(B2997,Courses!A:A,Courses!H:H)</f>
        <v>68</v>
      </c>
      <c r="M2997" s="14">
        <f t="shared" si="235"/>
        <v>0.41176470588235292</v>
      </c>
      <c r="N2997" s="14" t="str">
        <f t="shared" si="236"/>
        <v>Active</v>
      </c>
      <c r="O2997" s="14" t="str" cm="1">
        <f t="array" ref="O2997">_xlfn.IFS(M2997=0,"0",
M2997&lt;=10%,"0-10",
TRUE,"&gt;10"
)&amp;" "&amp;"% progress"</f>
        <v>&gt;10 % progress</v>
      </c>
      <c r="P2997" s="15">
        <f t="shared" si="237"/>
        <v>0</v>
      </c>
      <c r="Q2997" s="15">
        <f>COUNTIFS($G:$G,$G2997)</f>
        <v>4</v>
      </c>
      <c r="R2997" s="16">
        <f t="shared" si="238"/>
        <v>0</v>
      </c>
      <c r="S2997" s="15" t="str">
        <f t="shared" si="239"/>
        <v>no 0% progess</v>
      </c>
      <c r="T2997" s="9">
        <v>0</v>
      </c>
      <c r="U2997" s="9">
        <v>6</v>
      </c>
      <c r="V2997" s="9">
        <v>10</v>
      </c>
      <c r="W2997" s="9">
        <v>0</v>
      </c>
      <c r="X2997" s="9">
        <v>0</v>
      </c>
      <c r="Y2997" s="9">
        <v>0</v>
      </c>
      <c r="Z2997" s="9"/>
      <c r="AA2997" s="9">
        <v>0</v>
      </c>
      <c r="AB2997" s="9"/>
      <c r="AC2997" s="9">
        <v>22314</v>
      </c>
      <c r="AD2997" s="9" t="s">
        <v>10645</v>
      </c>
      <c r="AE2997" s="9" t="s">
        <v>10635</v>
      </c>
      <c r="AF2997" s="9">
        <v>12</v>
      </c>
      <c r="AG2997" s="9"/>
      <c r="AH2997" s="9" t="s">
        <v>10646</v>
      </c>
      <c r="AI2997" s="9"/>
      <c r="AJ2997" s="9"/>
    </row>
    <row r="2998" spans="1:36" x14ac:dyDescent="0.35">
      <c r="A2998" s="9" t="s">
        <v>3086</v>
      </c>
      <c r="B2998" s="9" t="s">
        <v>35</v>
      </c>
      <c r="C2998" s="9" t="s">
        <v>14504</v>
      </c>
      <c r="D2998" s="9" t="s">
        <v>29</v>
      </c>
      <c r="E2998" s="9" t="s">
        <v>10647</v>
      </c>
      <c r="F2998" s="9" t="str">
        <f>_xlfn.XLOOKUP(E2998,Total_Enrolled!C:C,Total_Enrolled!C:C)</f>
        <v>2025em1200130@bitspilani-digital.edu.in</v>
      </c>
      <c r="G2998" s="9" t="s">
        <v>10648</v>
      </c>
      <c r="H2998" s="9" t="s">
        <v>14516</v>
      </c>
      <c r="I2998" s="9" t="s">
        <v>10649</v>
      </c>
      <c r="J2998" s="9" t="b">
        <v>1</v>
      </c>
      <c r="K2998" s="9">
        <v>103</v>
      </c>
      <c r="L2998" s="9">
        <f>_xlfn.XLOOKUP(B2998,Courses!A:A,Courses!H:H)</f>
        <v>68</v>
      </c>
      <c r="M2998" s="14">
        <f t="shared" si="235"/>
        <v>1.5147058823529411</v>
      </c>
      <c r="N2998" s="14" t="str">
        <f t="shared" si="236"/>
        <v>Active</v>
      </c>
      <c r="O2998" s="14" t="str" cm="1">
        <f t="array" ref="O2998">_xlfn.IFS(M2998=0,"0",
M2998&lt;=10%,"0-10",
TRUE,"&gt;10"
)&amp;" "&amp;"% progress"</f>
        <v>&gt;10 % progress</v>
      </c>
      <c r="P2998" s="15">
        <f t="shared" si="237"/>
        <v>0</v>
      </c>
      <c r="Q2998" s="15">
        <f>COUNTIFS($G:$G,$G2998)</f>
        <v>4</v>
      </c>
      <c r="R2998" s="16">
        <f t="shared" si="238"/>
        <v>0</v>
      </c>
      <c r="S2998" s="15" t="str">
        <f t="shared" si="239"/>
        <v>no 0% progess</v>
      </c>
      <c r="T2998" s="9">
        <v>0</v>
      </c>
      <c r="U2998" s="9">
        <v>21</v>
      </c>
      <c r="V2998" s="9">
        <v>22</v>
      </c>
      <c r="W2998" s="9">
        <v>0</v>
      </c>
      <c r="X2998" s="9">
        <v>2</v>
      </c>
      <c r="Y2998" s="9">
        <v>2</v>
      </c>
      <c r="Z2998" s="9" t="s">
        <v>10651</v>
      </c>
      <c r="AA2998" s="9">
        <v>0</v>
      </c>
      <c r="AB2998" s="9"/>
      <c r="AC2998" s="9">
        <v>26812</v>
      </c>
      <c r="AD2998" s="9" t="s">
        <v>10652</v>
      </c>
      <c r="AE2998" s="9" t="s">
        <v>10650</v>
      </c>
      <c r="AF2998" s="9">
        <v>17</v>
      </c>
      <c r="AG2998" s="9"/>
      <c r="AH2998" s="9" t="s">
        <v>10653</v>
      </c>
      <c r="AI2998" s="9"/>
      <c r="AJ2998" s="9"/>
    </row>
    <row r="2999" spans="1:36" x14ac:dyDescent="0.35">
      <c r="A2999" s="9" t="s">
        <v>3091</v>
      </c>
      <c r="B2999" s="9" t="s">
        <v>3092</v>
      </c>
      <c r="C2999" s="9" t="s">
        <v>14504</v>
      </c>
      <c r="D2999" s="9" t="s">
        <v>29</v>
      </c>
      <c r="E2999" s="9" t="s">
        <v>10647</v>
      </c>
      <c r="F2999" s="9" t="str">
        <f>_xlfn.XLOOKUP(E2999,Total_Enrolled!C:C,Total_Enrolled!C:C)</f>
        <v>2025em1200130@bitspilani-digital.edu.in</v>
      </c>
      <c r="G2999" s="9" t="s">
        <v>10648</v>
      </c>
      <c r="H2999" s="9" t="s">
        <v>14516</v>
      </c>
      <c r="I2999" s="9" t="s">
        <v>10649</v>
      </c>
      <c r="J2999" s="9" t="b">
        <v>1</v>
      </c>
      <c r="K2999" s="9">
        <v>72</v>
      </c>
      <c r="L2999" s="9">
        <f>_xlfn.XLOOKUP(B2999,Courses!A:A,Courses!H:H)</f>
        <v>36</v>
      </c>
      <c r="M2999" s="14">
        <f t="shared" si="235"/>
        <v>2</v>
      </c>
      <c r="N2999" s="14" t="str">
        <f t="shared" si="236"/>
        <v>Active</v>
      </c>
      <c r="O2999" s="14" t="str" cm="1">
        <f t="array" ref="O2999">_xlfn.IFS(M2999=0,"0",
M2999&lt;=10%,"0-10",
TRUE,"&gt;10"
)&amp;" "&amp;"% progress"</f>
        <v>&gt;10 % progress</v>
      </c>
      <c r="P2999" s="15">
        <f t="shared" si="237"/>
        <v>0</v>
      </c>
      <c r="Q2999" s="15">
        <f>COUNTIFS($G:$G,$G2999)</f>
        <v>4</v>
      </c>
      <c r="R2999" s="16">
        <f t="shared" si="238"/>
        <v>0</v>
      </c>
      <c r="S2999" s="15" t="str">
        <f t="shared" si="239"/>
        <v>no 0% progess</v>
      </c>
      <c r="T2999" s="9">
        <v>0</v>
      </c>
      <c r="U2999" s="9">
        <v>9</v>
      </c>
      <c r="V2999" s="9">
        <v>11</v>
      </c>
      <c r="W2999" s="9">
        <v>7</v>
      </c>
      <c r="X2999" s="9">
        <v>1</v>
      </c>
      <c r="Y2999" s="9">
        <v>6</v>
      </c>
      <c r="Z2999" s="9" t="s">
        <v>10654</v>
      </c>
      <c r="AA2999" s="9">
        <v>0</v>
      </c>
      <c r="AB2999" s="9"/>
      <c r="AC2999" s="9">
        <v>4999</v>
      </c>
      <c r="AD2999" s="9" t="s">
        <v>10655</v>
      </c>
      <c r="AE2999" s="9" t="s">
        <v>10650</v>
      </c>
      <c r="AF2999" s="9">
        <v>17</v>
      </c>
      <c r="AG2999" s="9"/>
      <c r="AH2999" s="9" t="s">
        <v>10656</v>
      </c>
      <c r="AI2999" s="9" t="s">
        <v>10657</v>
      </c>
      <c r="AJ2999" s="9" t="s">
        <v>10658</v>
      </c>
    </row>
    <row r="3000" spans="1:36" x14ac:dyDescent="0.35">
      <c r="A3000" s="9" t="s">
        <v>3095</v>
      </c>
      <c r="B3000" s="9" t="s">
        <v>38</v>
      </c>
      <c r="C3000" s="9" t="s">
        <v>14504</v>
      </c>
      <c r="D3000" s="9" t="s">
        <v>29</v>
      </c>
      <c r="E3000" s="9" t="s">
        <v>10647</v>
      </c>
      <c r="F3000" s="9" t="str">
        <f>_xlfn.XLOOKUP(E3000,Total_Enrolled!C:C,Total_Enrolled!C:C)</f>
        <v>2025em1200130@bitspilani-digital.edu.in</v>
      </c>
      <c r="G3000" s="9" t="s">
        <v>10648</v>
      </c>
      <c r="H3000" s="9" t="s">
        <v>14516</v>
      </c>
      <c r="I3000" s="9" t="s">
        <v>10649</v>
      </c>
      <c r="J3000" s="9" t="b">
        <v>1</v>
      </c>
      <c r="K3000" s="9">
        <v>69</v>
      </c>
      <c r="L3000" s="9">
        <f>_xlfn.XLOOKUP(B3000,Courses!A:A,Courses!H:H)</f>
        <v>42</v>
      </c>
      <c r="M3000" s="14">
        <f t="shared" si="235"/>
        <v>1.6428571428571428</v>
      </c>
      <c r="N3000" s="14" t="str">
        <f t="shared" si="236"/>
        <v>Active</v>
      </c>
      <c r="O3000" s="14" t="str" cm="1">
        <f t="array" ref="O3000">_xlfn.IFS(M3000=0,"0",
M3000&lt;=10%,"0-10",
TRUE,"&gt;10"
)&amp;" "&amp;"% progress"</f>
        <v>&gt;10 % progress</v>
      </c>
      <c r="P3000" s="15">
        <f t="shared" si="237"/>
        <v>0</v>
      </c>
      <c r="Q3000" s="15">
        <f>COUNTIFS($G:$G,$G3000)</f>
        <v>4</v>
      </c>
      <c r="R3000" s="16">
        <f t="shared" si="238"/>
        <v>0</v>
      </c>
      <c r="S3000" s="15" t="str">
        <f t="shared" si="239"/>
        <v>no 0% progess</v>
      </c>
      <c r="T3000" s="9">
        <v>0</v>
      </c>
      <c r="U3000" s="9">
        <v>6</v>
      </c>
      <c r="V3000" s="9">
        <v>6</v>
      </c>
      <c r="W3000" s="9">
        <v>2</v>
      </c>
      <c r="X3000" s="9">
        <v>1</v>
      </c>
      <c r="Y3000" s="9">
        <v>3</v>
      </c>
      <c r="Z3000" s="9" t="s">
        <v>10659</v>
      </c>
      <c r="AA3000" s="9">
        <v>0</v>
      </c>
      <c r="AB3000" s="9"/>
      <c r="AC3000" s="9">
        <v>8023</v>
      </c>
      <c r="AD3000" s="9" t="s">
        <v>10660</v>
      </c>
      <c r="AE3000" s="9" t="s">
        <v>10650</v>
      </c>
      <c r="AF3000" s="9">
        <v>17</v>
      </c>
      <c r="AG3000" s="9"/>
      <c r="AH3000" s="9" t="s">
        <v>10661</v>
      </c>
      <c r="AI3000" s="9" t="s">
        <v>10662</v>
      </c>
      <c r="AJ3000" s="9" t="s">
        <v>10663</v>
      </c>
    </row>
    <row r="3001" spans="1:36" x14ac:dyDescent="0.35">
      <c r="A3001" s="9" t="s">
        <v>3089</v>
      </c>
      <c r="B3001" s="9" t="s">
        <v>36</v>
      </c>
      <c r="C3001" s="9" t="s">
        <v>14504</v>
      </c>
      <c r="D3001" s="9" t="s">
        <v>29</v>
      </c>
      <c r="E3001" s="9" t="s">
        <v>10647</v>
      </c>
      <c r="F3001" s="9" t="str">
        <f>_xlfn.XLOOKUP(E3001,Total_Enrolled!C:C,Total_Enrolled!C:C)</f>
        <v>2025em1200130@bitspilani-digital.edu.in</v>
      </c>
      <c r="G3001" s="9" t="s">
        <v>10648</v>
      </c>
      <c r="H3001" s="9" t="s">
        <v>14516</v>
      </c>
      <c r="I3001" s="9" t="s">
        <v>10649</v>
      </c>
      <c r="J3001" s="9" t="b">
        <v>1</v>
      </c>
      <c r="K3001" s="9">
        <v>122</v>
      </c>
      <c r="L3001" s="9">
        <f>_xlfn.XLOOKUP(B3001,Courses!A:A,Courses!H:H)</f>
        <v>85</v>
      </c>
      <c r="M3001" s="14">
        <f t="shared" si="235"/>
        <v>1.4352941176470588</v>
      </c>
      <c r="N3001" s="14" t="str">
        <f t="shared" si="236"/>
        <v>Active</v>
      </c>
      <c r="O3001" s="14" t="str" cm="1">
        <f t="array" ref="O3001">_xlfn.IFS(M3001=0,"0",
M3001&lt;=10%,"0-10",
TRUE,"&gt;10"
)&amp;" "&amp;"% progress"</f>
        <v>&gt;10 % progress</v>
      </c>
      <c r="P3001" s="15">
        <f t="shared" si="237"/>
        <v>0</v>
      </c>
      <c r="Q3001" s="15">
        <f>COUNTIFS($G:$G,$G3001)</f>
        <v>4</v>
      </c>
      <c r="R3001" s="16">
        <f t="shared" si="238"/>
        <v>0</v>
      </c>
      <c r="S3001" s="15" t="str">
        <f t="shared" si="239"/>
        <v>no 0% progess</v>
      </c>
      <c r="T3001" s="9">
        <v>0</v>
      </c>
      <c r="U3001" s="9">
        <v>21</v>
      </c>
      <c r="V3001" s="9">
        <v>24</v>
      </c>
      <c r="W3001" s="9">
        <v>2</v>
      </c>
      <c r="X3001" s="9">
        <v>1</v>
      </c>
      <c r="Y3001" s="9">
        <v>3</v>
      </c>
      <c r="Z3001" s="9" t="s">
        <v>10664</v>
      </c>
      <c r="AA3001" s="9">
        <v>0</v>
      </c>
      <c r="AB3001" s="9"/>
      <c r="AC3001" s="9">
        <v>9303</v>
      </c>
      <c r="AD3001" s="9" t="s">
        <v>10665</v>
      </c>
      <c r="AE3001" s="9" t="s">
        <v>10650</v>
      </c>
      <c r="AF3001" s="9">
        <v>17</v>
      </c>
      <c r="AG3001" s="9"/>
      <c r="AH3001" s="9" t="s">
        <v>10666</v>
      </c>
      <c r="AI3001" s="9"/>
      <c r="AJ3001" s="9"/>
    </row>
    <row r="3002" spans="1:36" x14ac:dyDescent="0.35">
      <c r="A3002" s="9" t="s">
        <v>3089</v>
      </c>
      <c r="B3002" s="9" t="s">
        <v>36</v>
      </c>
      <c r="C3002" s="9" t="s">
        <v>14504</v>
      </c>
      <c r="D3002" s="9" t="s">
        <v>29</v>
      </c>
      <c r="E3002" s="9" t="s">
        <v>10667</v>
      </c>
      <c r="F3002" s="9" t="str">
        <f>_xlfn.XLOOKUP(E3002,Total_Enrolled!C:C,Total_Enrolled!C:C)</f>
        <v>2025em1200131@bitspilani-digital.edu.in</v>
      </c>
      <c r="G3002" s="9" t="s">
        <v>10668</v>
      </c>
      <c r="H3002" s="9" t="s">
        <v>14516</v>
      </c>
      <c r="I3002" s="9" t="s">
        <v>10669</v>
      </c>
      <c r="J3002" s="9" t="b">
        <v>1</v>
      </c>
      <c r="K3002" s="9">
        <v>65</v>
      </c>
      <c r="L3002" s="9">
        <f>_xlfn.XLOOKUP(B3002,Courses!A:A,Courses!H:H)</f>
        <v>85</v>
      </c>
      <c r="M3002" s="14">
        <f t="shared" si="235"/>
        <v>0.76470588235294112</v>
      </c>
      <c r="N3002" s="14" t="str">
        <f t="shared" si="236"/>
        <v>Active</v>
      </c>
      <c r="O3002" s="14" t="str" cm="1">
        <f t="array" ref="O3002">_xlfn.IFS(M3002=0,"0",
M3002&lt;=10%,"0-10",
TRUE,"&gt;10"
)&amp;" "&amp;"% progress"</f>
        <v>&gt;10 % progress</v>
      </c>
      <c r="P3002" s="15">
        <f t="shared" si="237"/>
        <v>0</v>
      </c>
      <c r="Q3002" s="15">
        <f>COUNTIFS($G:$G,$G3002)</f>
        <v>4</v>
      </c>
      <c r="R3002" s="16">
        <f t="shared" si="238"/>
        <v>0</v>
      </c>
      <c r="S3002" s="15" t="str">
        <f t="shared" si="239"/>
        <v>no 0% progess</v>
      </c>
      <c r="T3002" s="9">
        <v>0</v>
      </c>
      <c r="U3002" s="9">
        <v>10</v>
      </c>
      <c r="V3002" s="9">
        <v>13</v>
      </c>
      <c r="W3002" s="9">
        <v>0</v>
      </c>
      <c r="X3002" s="9">
        <v>0</v>
      </c>
      <c r="Y3002" s="9">
        <v>12</v>
      </c>
      <c r="Z3002" s="9"/>
      <c r="AA3002" s="9">
        <v>0</v>
      </c>
      <c r="AB3002" s="9"/>
      <c r="AC3002" s="9">
        <v>83685</v>
      </c>
      <c r="AD3002" s="9" t="s">
        <v>10670</v>
      </c>
      <c r="AE3002" s="9" t="s">
        <v>10671</v>
      </c>
      <c r="AF3002" s="9">
        <v>58</v>
      </c>
      <c r="AG3002" s="9"/>
      <c r="AH3002" s="9" t="s">
        <v>10672</v>
      </c>
      <c r="AI3002" s="9"/>
      <c r="AJ3002" s="9"/>
    </row>
    <row r="3003" spans="1:36" x14ac:dyDescent="0.35">
      <c r="A3003" s="9" t="s">
        <v>3095</v>
      </c>
      <c r="B3003" s="9" t="s">
        <v>38</v>
      </c>
      <c r="C3003" s="9" t="s">
        <v>14504</v>
      </c>
      <c r="D3003" s="9" t="s">
        <v>29</v>
      </c>
      <c r="E3003" s="9" t="s">
        <v>10667</v>
      </c>
      <c r="F3003" s="9" t="str">
        <f>_xlfn.XLOOKUP(E3003,Total_Enrolled!C:C,Total_Enrolled!C:C)</f>
        <v>2025em1200131@bitspilani-digital.edu.in</v>
      </c>
      <c r="G3003" s="9" t="s">
        <v>10668</v>
      </c>
      <c r="H3003" s="9" t="s">
        <v>14516</v>
      </c>
      <c r="I3003" s="9" t="s">
        <v>10669</v>
      </c>
      <c r="J3003" s="9" t="b">
        <v>1</v>
      </c>
      <c r="K3003" s="9">
        <v>0</v>
      </c>
      <c r="L3003" s="9">
        <f>_xlfn.XLOOKUP(B3003,Courses!A:A,Courses!H:H)</f>
        <v>42</v>
      </c>
      <c r="M3003" s="14">
        <f t="shared" si="235"/>
        <v>0</v>
      </c>
      <c r="N3003" s="14" t="str">
        <f t="shared" si="236"/>
        <v>Not Active</v>
      </c>
      <c r="O3003" s="14" t="str" cm="1">
        <f t="array" ref="O3003">_xlfn.IFS(M3003=0,"0",
M3003&lt;=10%,"0-10",
TRUE,"&gt;10"
)&amp;" "&amp;"% progress"</f>
        <v>0 % progress</v>
      </c>
      <c r="P3003" s="15">
        <f t="shared" si="237"/>
        <v>1</v>
      </c>
      <c r="Q3003" s="15">
        <f>COUNTIFS($G:$G,$G3003)</f>
        <v>4</v>
      </c>
      <c r="R3003" s="16">
        <f t="shared" si="238"/>
        <v>0.25</v>
      </c>
      <c r="S3003" s="15" t="str">
        <f t="shared" si="239"/>
        <v>no progress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/>
      <c r="AA3003" s="9">
        <v>0</v>
      </c>
      <c r="AB3003" s="9"/>
      <c r="AC3003" s="9">
        <v>0</v>
      </c>
      <c r="AD3003" s="9" t="s">
        <v>10673</v>
      </c>
      <c r="AE3003" s="9" t="s">
        <v>10671</v>
      </c>
      <c r="AF3003" s="9">
        <v>58</v>
      </c>
      <c r="AG3003" s="9"/>
      <c r="AH3003" s="9"/>
      <c r="AI3003" s="9"/>
      <c r="AJ3003" s="9"/>
    </row>
    <row r="3004" spans="1:36" x14ac:dyDescent="0.35">
      <c r="A3004" s="9" t="s">
        <v>3091</v>
      </c>
      <c r="B3004" s="9" t="s">
        <v>3092</v>
      </c>
      <c r="C3004" s="9" t="s">
        <v>14504</v>
      </c>
      <c r="D3004" s="9" t="s">
        <v>29</v>
      </c>
      <c r="E3004" s="9" t="s">
        <v>10667</v>
      </c>
      <c r="F3004" s="9" t="str">
        <f>_xlfn.XLOOKUP(E3004,Total_Enrolled!C:C,Total_Enrolled!C:C)</f>
        <v>2025em1200131@bitspilani-digital.edu.in</v>
      </c>
      <c r="G3004" s="9" t="s">
        <v>10668</v>
      </c>
      <c r="H3004" s="9" t="s">
        <v>14516</v>
      </c>
      <c r="I3004" s="9" t="s">
        <v>10669</v>
      </c>
      <c r="J3004" s="9" t="b">
        <v>1</v>
      </c>
      <c r="K3004" s="9">
        <v>38</v>
      </c>
      <c r="L3004" s="9">
        <f>_xlfn.XLOOKUP(B3004,Courses!A:A,Courses!H:H)</f>
        <v>36</v>
      </c>
      <c r="M3004" s="14">
        <f t="shared" si="235"/>
        <v>1.0555555555555556</v>
      </c>
      <c r="N3004" s="14" t="str">
        <f t="shared" si="236"/>
        <v>Active</v>
      </c>
      <c r="O3004" s="14" t="str" cm="1">
        <f t="array" ref="O3004">_xlfn.IFS(M3004=0,"0",
M3004&lt;=10%,"0-10",
TRUE,"&gt;10"
)&amp;" "&amp;"% progress"</f>
        <v>&gt;10 % progress</v>
      </c>
      <c r="P3004" s="15">
        <f t="shared" si="237"/>
        <v>0</v>
      </c>
      <c r="Q3004" s="15">
        <f>COUNTIFS($G:$G,$G3004)</f>
        <v>4</v>
      </c>
      <c r="R3004" s="16">
        <f t="shared" si="238"/>
        <v>0</v>
      </c>
      <c r="S3004" s="15" t="str">
        <f t="shared" si="239"/>
        <v>no 0% progess</v>
      </c>
      <c r="T3004" s="9">
        <v>0</v>
      </c>
      <c r="U3004" s="9">
        <v>5</v>
      </c>
      <c r="V3004" s="9">
        <v>11</v>
      </c>
      <c r="W3004" s="9">
        <v>1</v>
      </c>
      <c r="X3004" s="9">
        <v>0</v>
      </c>
      <c r="Y3004" s="9">
        <v>1</v>
      </c>
      <c r="Z3004" s="9" t="s">
        <v>10674</v>
      </c>
      <c r="AA3004" s="9">
        <v>0</v>
      </c>
      <c r="AB3004" s="9"/>
      <c r="AC3004" s="9">
        <v>100205</v>
      </c>
      <c r="AD3004" s="9" t="s">
        <v>10675</v>
      </c>
      <c r="AE3004" s="9" t="s">
        <v>10671</v>
      </c>
      <c r="AF3004" s="9">
        <v>58</v>
      </c>
      <c r="AG3004" s="9"/>
      <c r="AH3004" s="9" t="s">
        <v>10676</v>
      </c>
      <c r="AI3004" s="9" t="s">
        <v>10677</v>
      </c>
      <c r="AJ3004" s="9" t="s">
        <v>10678</v>
      </c>
    </row>
    <row r="3005" spans="1:36" x14ac:dyDescent="0.35">
      <c r="A3005" s="9" t="s">
        <v>3086</v>
      </c>
      <c r="B3005" s="9" t="s">
        <v>35</v>
      </c>
      <c r="C3005" s="9" t="s">
        <v>14504</v>
      </c>
      <c r="D3005" s="9" t="s">
        <v>29</v>
      </c>
      <c r="E3005" s="9" t="s">
        <v>10667</v>
      </c>
      <c r="F3005" s="9" t="str">
        <f>_xlfn.XLOOKUP(E3005,Total_Enrolled!C:C,Total_Enrolled!C:C)</f>
        <v>2025em1200131@bitspilani-digital.edu.in</v>
      </c>
      <c r="G3005" s="9" t="s">
        <v>10668</v>
      </c>
      <c r="H3005" s="9" t="s">
        <v>14516</v>
      </c>
      <c r="I3005" s="9" t="s">
        <v>10669</v>
      </c>
      <c r="J3005" s="9" t="b">
        <v>1</v>
      </c>
      <c r="K3005" s="9">
        <v>62</v>
      </c>
      <c r="L3005" s="9">
        <f>_xlfn.XLOOKUP(B3005,Courses!A:A,Courses!H:H)</f>
        <v>68</v>
      </c>
      <c r="M3005" s="14">
        <f t="shared" si="235"/>
        <v>0.91176470588235292</v>
      </c>
      <c r="N3005" s="14" t="str">
        <f t="shared" si="236"/>
        <v>Active</v>
      </c>
      <c r="O3005" s="14" t="str" cm="1">
        <f t="array" ref="O3005">_xlfn.IFS(M3005=0,"0",
M3005&lt;=10%,"0-10",
TRUE,"&gt;10"
)&amp;" "&amp;"% progress"</f>
        <v>&gt;10 % progress</v>
      </c>
      <c r="P3005" s="15">
        <f t="shared" si="237"/>
        <v>0</v>
      </c>
      <c r="Q3005" s="15">
        <f>COUNTIFS($G:$G,$G3005)</f>
        <v>4</v>
      </c>
      <c r="R3005" s="16">
        <f t="shared" si="238"/>
        <v>0</v>
      </c>
      <c r="S3005" s="15" t="str">
        <f t="shared" si="239"/>
        <v>no 0% progess</v>
      </c>
      <c r="T3005" s="9">
        <v>0</v>
      </c>
      <c r="U3005" s="9">
        <v>13</v>
      </c>
      <c r="V3005" s="9">
        <v>24</v>
      </c>
      <c r="W3005" s="9">
        <v>0</v>
      </c>
      <c r="X3005" s="9">
        <v>0</v>
      </c>
      <c r="Y3005" s="9">
        <v>10</v>
      </c>
      <c r="Z3005" s="9"/>
      <c r="AA3005" s="9">
        <v>0</v>
      </c>
      <c r="AB3005" s="9"/>
      <c r="AC3005" s="9">
        <v>131520</v>
      </c>
      <c r="AD3005" s="9" t="s">
        <v>10679</v>
      </c>
      <c r="AE3005" s="9" t="s">
        <v>10671</v>
      </c>
      <c r="AF3005" s="9">
        <v>58</v>
      </c>
      <c r="AG3005" s="9"/>
      <c r="AH3005" s="9" t="s">
        <v>10680</v>
      </c>
      <c r="AI3005" s="9"/>
      <c r="AJ3005" s="9"/>
    </row>
    <row r="3006" spans="1:36" x14ac:dyDescent="0.35">
      <c r="A3006" s="9" t="s">
        <v>3086</v>
      </c>
      <c r="B3006" s="9" t="s">
        <v>35</v>
      </c>
      <c r="C3006" s="9" t="s">
        <v>14504</v>
      </c>
      <c r="D3006" s="9" t="s">
        <v>29</v>
      </c>
      <c r="E3006" s="9" t="s">
        <v>10681</v>
      </c>
      <c r="F3006" s="9" t="str">
        <f>_xlfn.XLOOKUP(E3006,Total_Enrolled!C:C,Total_Enrolled!C:C)</f>
        <v>2025em1200132@bitspilani-digital.edu.in</v>
      </c>
      <c r="G3006" s="9" t="s">
        <v>10682</v>
      </c>
      <c r="H3006" s="9" t="s">
        <v>14516</v>
      </c>
      <c r="I3006" s="9" t="s">
        <v>10683</v>
      </c>
      <c r="J3006" s="9" t="b">
        <v>1</v>
      </c>
      <c r="K3006" s="9">
        <v>63</v>
      </c>
      <c r="L3006" s="9">
        <f>_xlfn.XLOOKUP(B3006,Courses!A:A,Courses!H:H)</f>
        <v>68</v>
      </c>
      <c r="M3006" s="14">
        <f t="shared" si="235"/>
        <v>0.92647058823529416</v>
      </c>
      <c r="N3006" s="14" t="str">
        <f t="shared" si="236"/>
        <v>Active</v>
      </c>
      <c r="O3006" s="14" t="str" cm="1">
        <f t="array" ref="O3006">_xlfn.IFS(M3006=0,"0",
M3006&lt;=10%,"0-10",
TRUE,"&gt;10"
)&amp;" "&amp;"% progress"</f>
        <v>&gt;10 % progress</v>
      </c>
      <c r="P3006" s="15">
        <f t="shared" si="237"/>
        <v>0</v>
      </c>
      <c r="Q3006" s="15">
        <f>COUNTIFS($G:$G,$G3006)</f>
        <v>4</v>
      </c>
      <c r="R3006" s="16">
        <f t="shared" si="238"/>
        <v>0</v>
      </c>
      <c r="S3006" s="15" t="str">
        <f t="shared" si="239"/>
        <v>no 0% progess</v>
      </c>
      <c r="T3006" s="9">
        <v>0</v>
      </c>
      <c r="U3006" s="9">
        <v>13</v>
      </c>
      <c r="V3006" s="9">
        <v>16</v>
      </c>
      <c r="W3006" s="9">
        <v>0</v>
      </c>
      <c r="X3006" s="9">
        <v>0</v>
      </c>
      <c r="Y3006" s="9">
        <v>2</v>
      </c>
      <c r="Z3006" s="9"/>
      <c r="AA3006" s="9">
        <v>0</v>
      </c>
      <c r="AB3006" s="9"/>
      <c r="AC3006" s="9">
        <v>115268</v>
      </c>
      <c r="AD3006" s="9" t="s">
        <v>10685</v>
      </c>
      <c r="AE3006" s="9" t="s">
        <v>10684</v>
      </c>
      <c r="AF3006" s="9">
        <v>32</v>
      </c>
      <c r="AG3006" s="9"/>
      <c r="AH3006" s="9" t="s">
        <v>10686</v>
      </c>
      <c r="AI3006" s="9"/>
      <c r="AJ3006" s="9"/>
    </row>
    <row r="3007" spans="1:36" x14ac:dyDescent="0.35">
      <c r="A3007" s="9" t="s">
        <v>3091</v>
      </c>
      <c r="B3007" s="9" t="s">
        <v>3092</v>
      </c>
      <c r="C3007" s="9" t="s">
        <v>14504</v>
      </c>
      <c r="D3007" s="9" t="s">
        <v>29</v>
      </c>
      <c r="E3007" s="9" t="s">
        <v>10681</v>
      </c>
      <c r="F3007" s="9" t="str">
        <f>_xlfn.XLOOKUP(E3007,Total_Enrolled!C:C,Total_Enrolled!C:C)</f>
        <v>2025em1200132@bitspilani-digital.edu.in</v>
      </c>
      <c r="G3007" s="9" t="s">
        <v>10682</v>
      </c>
      <c r="H3007" s="9" t="s">
        <v>14516</v>
      </c>
      <c r="I3007" s="9" t="s">
        <v>10683</v>
      </c>
      <c r="J3007" s="9" t="b">
        <v>1</v>
      </c>
      <c r="K3007" s="9">
        <v>40</v>
      </c>
      <c r="L3007" s="9">
        <f>_xlfn.XLOOKUP(B3007,Courses!A:A,Courses!H:H)</f>
        <v>36</v>
      </c>
      <c r="M3007" s="14">
        <f t="shared" si="235"/>
        <v>1.1111111111111112</v>
      </c>
      <c r="N3007" s="14" t="str">
        <f t="shared" si="236"/>
        <v>Active</v>
      </c>
      <c r="O3007" s="14" t="str" cm="1">
        <f t="array" ref="O3007">_xlfn.IFS(M3007=0,"0",
M3007&lt;=10%,"0-10",
TRUE,"&gt;10"
)&amp;" "&amp;"% progress"</f>
        <v>&gt;10 % progress</v>
      </c>
      <c r="P3007" s="15">
        <f t="shared" si="237"/>
        <v>0</v>
      </c>
      <c r="Q3007" s="15">
        <f>COUNTIFS($G:$G,$G3007)</f>
        <v>4</v>
      </c>
      <c r="R3007" s="16">
        <f t="shared" si="238"/>
        <v>0</v>
      </c>
      <c r="S3007" s="15" t="str">
        <f t="shared" si="239"/>
        <v>no 0% progess</v>
      </c>
      <c r="T3007" s="9">
        <v>0</v>
      </c>
      <c r="U3007" s="9">
        <v>5</v>
      </c>
      <c r="V3007" s="9">
        <v>7</v>
      </c>
      <c r="W3007" s="9">
        <v>3</v>
      </c>
      <c r="X3007" s="9">
        <v>1</v>
      </c>
      <c r="Y3007" s="9">
        <v>15</v>
      </c>
      <c r="Z3007" s="9" t="s">
        <v>10687</v>
      </c>
      <c r="AA3007" s="9">
        <v>0</v>
      </c>
      <c r="AB3007" s="9"/>
      <c r="AC3007" s="9">
        <v>62381</v>
      </c>
      <c r="AD3007" s="9" t="s">
        <v>10688</v>
      </c>
      <c r="AE3007" s="9" t="s">
        <v>10684</v>
      </c>
      <c r="AF3007" s="9">
        <v>32</v>
      </c>
      <c r="AG3007" s="9"/>
      <c r="AH3007" s="9" t="s">
        <v>10689</v>
      </c>
      <c r="AI3007" s="9" t="s">
        <v>10690</v>
      </c>
      <c r="AJ3007" s="9" t="s">
        <v>10691</v>
      </c>
    </row>
    <row r="3008" spans="1:36" x14ac:dyDescent="0.35">
      <c r="A3008" s="9" t="s">
        <v>3095</v>
      </c>
      <c r="B3008" s="9" t="s">
        <v>38</v>
      </c>
      <c r="C3008" s="9" t="s">
        <v>14504</v>
      </c>
      <c r="D3008" s="9" t="s">
        <v>29</v>
      </c>
      <c r="E3008" s="9" t="s">
        <v>10681</v>
      </c>
      <c r="F3008" s="9" t="str">
        <f>_xlfn.XLOOKUP(E3008,Total_Enrolled!C:C,Total_Enrolled!C:C)</f>
        <v>2025em1200132@bitspilani-digital.edu.in</v>
      </c>
      <c r="G3008" s="9" t="s">
        <v>10682</v>
      </c>
      <c r="H3008" s="9" t="s">
        <v>14516</v>
      </c>
      <c r="I3008" s="9" t="s">
        <v>10683</v>
      </c>
      <c r="J3008" s="9" t="b">
        <v>1</v>
      </c>
      <c r="K3008" s="9">
        <v>15</v>
      </c>
      <c r="L3008" s="9">
        <f>_xlfn.XLOOKUP(B3008,Courses!A:A,Courses!H:H)</f>
        <v>42</v>
      </c>
      <c r="M3008" s="14">
        <f t="shared" si="235"/>
        <v>0.35714285714285715</v>
      </c>
      <c r="N3008" s="14" t="str">
        <f t="shared" si="236"/>
        <v>Active</v>
      </c>
      <c r="O3008" s="14" t="str" cm="1">
        <f t="array" ref="O3008">_xlfn.IFS(M3008=0,"0",
M3008&lt;=10%,"0-10",
TRUE,"&gt;10"
)&amp;" "&amp;"% progress"</f>
        <v>&gt;10 % progress</v>
      </c>
      <c r="P3008" s="15">
        <f t="shared" si="237"/>
        <v>0</v>
      </c>
      <c r="Q3008" s="15">
        <f>COUNTIFS($G:$G,$G3008)</f>
        <v>4</v>
      </c>
      <c r="R3008" s="16">
        <f t="shared" si="238"/>
        <v>0</v>
      </c>
      <c r="S3008" s="15" t="str">
        <f t="shared" si="239"/>
        <v>no 0% progess</v>
      </c>
      <c r="T3008" s="9">
        <v>0</v>
      </c>
      <c r="U3008" s="9">
        <v>1</v>
      </c>
      <c r="V3008" s="9">
        <v>1</v>
      </c>
      <c r="W3008" s="9">
        <v>0</v>
      </c>
      <c r="X3008" s="9">
        <v>0</v>
      </c>
      <c r="Y3008" s="9">
        <v>0</v>
      </c>
      <c r="Z3008" s="9"/>
      <c r="AA3008" s="9">
        <v>0</v>
      </c>
      <c r="AB3008" s="9"/>
      <c r="AC3008" s="9">
        <v>3276</v>
      </c>
      <c r="AD3008" s="9" t="s">
        <v>10692</v>
      </c>
      <c r="AE3008" s="9" t="s">
        <v>10684</v>
      </c>
      <c r="AF3008" s="9">
        <v>32</v>
      </c>
      <c r="AG3008" s="9"/>
      <c r="AH3008" s="9" t="s">
        <v>10693</v>
      </c>
      <c r="AI3008" s="9" t="s">
        <v>10694</v>
      </c>
      <c r="AJ3008" s="9" t="s">
        <v>10695</v>
      </c>
    </row>
    <row r="3009" spans="1:36" x14ac:dyDescent="0.35">
      <c r="A3009" s="9" t="s">
        <v>3089</v>
      </c>
      <c r="B3009" s="9" t="s">
        <v>36</v>
      </c>
      <c r="C3009" s="9" t="s">
        <v>14504</v>
      </c>
      <c r="D3009" s="9" t="s">
        <v>29</v>
      </c>
      <c r="E3009" s="9" t="s">
        <v>10681</v>
      </c>
      <c r="F3009" s="9" t="str">
        <f>_xlfn.XLOOKUP(E3009,Total_Enrolled!C:C,Total_Enrolled!C:C)</f>
        <v>2025em1200132@bitspilani-digital.edu.in</v>
      </c>
      <c r="G3009" s="9" t="s">
        <v>10682</v>
      </c>
      <c r="H3009" s="9" t="s">
        <v>14516</v>
      </c>
      <c r="I3009" s="9" t="s">
        <v>10683</v>
      </c>
      <c r="J3009" s="9" t="b">
        <v>1</v>
      </c>
      <c r="K3009" s="9">
        <v>69</v>
      </c>
      <c r="L3009" s="9">
        <f>_xlfn.XLOOKUP(B3009,Courses!A:A,Courses!H:H)</f>
        <v>85</v>
      </c>
      <c r="M3009" s="14">
        <f t="shared" si="235"/>
        <v>0.81176470588235294</v>
      </c>
      <c r="N3009" s="14" t="str">
        <f t="shared" si="236"/>
        <v>Active</v>
      </c>
      <c r="O3009" s="14" t="str" cm="1">
        <f t="array" ref="O3009">_xlfn.IFS(M3009=0,"0",
M3009&lt;=10%,"0-10",
TRUE,"&gt;10"
)&amp;" "&amp;"% progress"</f>
        <v>&gt;10 % progress</v>
      </c>
      <c r="P3009" s="15">
        <f t="shared" si="237"/>
        <v>0</v>
      </c>
      <c r="Q3009" s="15">
        <f>COUNTIFS($G:$G,$G3009)</f>
        <v>4</v>
      </c>
      <c r="R3009" s="16">
        <f t="shared" si="238"/>
        <v>0</v>
      </c>
      <c r="S3009" s="15" t="str">
        <f t="shared" si="239"/>
        <v>no 0% progess</v>
      </c>
      <c r="T3009" s="9">
        <v>0</v>
      </c>
      <c r="U3009" s="9">
        <v>10</v>
      </c>
      <c r="V3009" s="9">
        <v>13</v>
      </c>
      <c r="W3009" s="9">
        <v>2</v>
      </c>
      <c r="X3009" s="9">
        <v>0</v>
      </c>
      <c r="Y3009" s="9">
        <v>9</v>
      </c>
      <c r="Z3009" s="9" t="s">
        <v>10696</v>
      </c>
      <c r="AA3009" s="9">
        <v>0</v>
      </c>
      <c r="AB3009" s="9"/>
      <c r="AC3009" s="9">
        <v>47132</v>
      </c>
      <c r="AD3009" s="9" t="s">
        <v>10697</v>
      </c>
      <c r="AE3009" s="9" t="s">
        <v>10684</v>
      </c>
      <c r="AF3009" s="9">
        <v>32</v>
      </c>
      <c r="AG3009" s="9"/>
      <c r="AH3009" s="9" t="s">
        <v>10698</v>
      </c>
      <c r="AI3009" s="9"/>
      <c r="AJ3009" s="9"/>
    </row>
    <row r="3010" spans="1:36" x14ac:dyDescent="0.35">
      <c r="A3010" s="9" t="s">
        <v>3089</v>
      </c>
      <c r="B3010" s="9" t="s">
        <v>36</v>
      </c>
      <c r="C3010" s="9" t="s">
        <v>14504</v>
      </c>
      <c r="D3010" s="9" t="s">
        <v>29</v>
      </c>
      <c r="E3010" s="9" t="s">
        <v>10699</v>
      </c>
      <c r="F3010" s="9" t="str">
        <f>_xlfn.XLOOKUP(E3010,Total_Enrolled!C:C,Total_Enrolled!C:C)</f>
        <v>2025em1200133@bitspilani-digital.edu.in</v>
      </c>
      <c r="G3010" s="9" t="s">
        <v>10700</v>
      </c>
      <c r="H3010" s="9" t="s">
        <v>14516</v>
      </c>
      <c r="I3010" s="9" t="s">
        <v>10701</v>
      </c>
      <c r="J3010" s="9" t="b">
        <v>1</v>
      </c>
      <c r="K3010" s="9">
        <v>46</v>
      </c>
      <c r="L3010" s="9">
        <f>_xlfn.XLOOKUP(B3010,Courses!A:A,Courses!H:H)</f>
        <v>85</v>
      </c>
      <c r="M3010" s="14">
        <f t="shared" si="235"/>
        <v>0.54117647058823526</v>
      </c>
      <c r="N3010" s="14" t="str">
        <f t="shared" si="236"/>
        <v>Active</v>
      </c>
      <c r="O3010" s="14" t="str" cm="1">
        <f t="array" ref="O3010">_xlfn.IFS(M3010=0,"0",
M3010&lt;=10%,"0-10",
TRUE,"&gt;10"
)&amp;" "&amp;"% progress"</f>
        <v>&gt;10 % progress</v>
      </c>
      <c r="P3010" s="15">
        <f t="shared" si="237"/>
        <v>0</v>
      </c>
      <c r="Q3010" s="15">
        <f>COUNTIFS($G:$G,$G3010)</f>
        <v>4</v>
      </c>
      <c r="R3010" s="16">
        <f t="shared" si="238"/>
        <v>0</v>
      </c>
      <c r="S3010" s="15" t="str">
        <f t="shared" si="239"/>
        <v>no 0% progess</v>
      </c>
      <c r="T3010" s="9">
        <v>0</v>
      </c>
      <c r="U3010" s="9">
        <v>6</v>
      </c>
      <c r="V3010" s="9">
        <v>10</v>
      </c>
      <c r="W3010" s="9">
        <v>0</v>
      </c>
      <c r="X3010" s="9">
        <v>0</v>
      </c>
      <c r="Y3010" s="9">
        <v>7</v>
      </c>
      <c r="Z3010" s="9"/>
      <c r="AA3010" s="9">
        <v>0</v>
      </c>
      <c r="AB3010" s="9"/>
      <c r="AC3010" s="9">
        <v>16550</v>
      </c>
      <c r="AD3010" s="9" t="s">
        <v>10702</v>
      </c>
      <c r="AE3010" s="9" t="s">
        <v>10703</v>
      </c>
      <c r="AF3010" s="9">
        <v>10</v>
      </c>
      <c r="AG3010" s="9"/>
      <c r="AH3010" s="9" t="s">
        <v>10704</v>
      </c>
      <c r="AI3010" s="9"/>
      <c r="AJ3010" s="9"/>
    </row>
    <row r="3011" spans="1:36" x14ac:dyDescent="0.35">
      <c r="A3011" s="9" t="s">
        <v>3095</v>
      </c>
      <c r="B3011" s="9" t="s">
        <v>38</v>
      </c>
      <c r="C3011" s="9" t="s">
        <v>14504</v>
      </c>
      <c r="D3011" s="9" t="s">
        <v>29</v>
      </c>
      <c r="E3011" s="9" t="s">
        <v>10699</v>
      </c>
      <c r="F3011" s="9" t="str">
        <f>_xlfn.XLOOKUP(E3011,Total_Enrolled!C:C,Total_Enrolled!C:C)</f>
        <v>2025em1200133@bitspilani-digital.edu.in</v>
      </c>
      <c r="G3011" s="9" t="s">
        <v>10700</v>
      </c>
      <c r="H3011" s="9" t="s">
        <v>14516</v>
      </c>
      <c r="I3011" s="9" t="s">
        <v>10701</v>
      </c>
      <c r="J3011" s="9" t="b">
        <v>1</v>
      </c>
      <c r="K3011" s="9">
        <v>1</v>
      </c>
      <c r="L3011" s="9">
        <f>_xlfn.XLOOKUP(B3011,Courses!A:A,Courses!H:H)</f>
        <v>42</v>
      </c>
      <c r="M3011" s="14">
        <f t="shared" si="235"/>
        <v>2.3809523809523808E-2</v>
      </c>
      <c r="N3011" s="14" t="str">
        <f t="shared" si="236"/>
        <v>Active</v>
      </c>
      <c r="O3011" s="14" t="str" cm="1">
        <f t="array" ref="O3011">_xlfn.IFS(M3011=0,"0",
M3011&lt;=10%,"0-10",
TRUE,"&gt;10"
)&amp;" "&amp;"% progress"</f>
        <v>0-10 % progress</v>
      </c>
      <c r="P3011" s="15">
        <f t="shared" si="237"/>
        <v>0</v>
      </c>
      <c r="Q3011" s="15">
        <f>COUNTIFS($G:$G,$G3011)</f>
        <v>4</v>
      </c>
      <c r="R3011" s="16">
        <f t="shared" si="238"/>
        <v>0</v>
      </c>
      <c r="S3011" s="15" t="str">
        <f t="shared" si="239"/>
        <v>no 0% progess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2</v>
      </c>
      <c r="Z3011" s="9"/>
      <c r="AA3011" s="9">
        <v>0</v>
      </c>
      <c r="AB3011" s="9"/>
      <c r="AC3011" s="9">
        <v>30</v>
      </c>
      <c r="AD3011" s="9" t="s">
        <v>10705</v>
      </c>
      <c r="AE3011" s="9" t="s">
        <v>10703</v>
      </c>
      <c r="AF3011" s="9">
        <v>10</v>
      </c>
      <c r="AG3011" s="9"/>
      <c r="AH3011" s="9"/>
      <c r="AI3011" s="9" t="s">
        <v>10706</v>
      </c>
      <c r="AJ3011" s="9" t="s">
        <v>10707</v>
      </c>
    </row>
    <row r="3012" spans="1:36" x14ac:dyDescent="0.35">
      <c r="A3012" s="9" t="s">
        <v>3091</v>
      </c>
      <c r="B3012" s="9" t="s">
        <v>3092</v>
      </c>
      <c r="C3012" s="9" t="s">
        <v>14504</v>
      </c>
      <c r="D3012" s="9" t="s">
        <v>29</v>
      </c>
      <c r="E3012" s="9" t="s">
        <v>10699</v>
      </c>
      <c r="F3012" s="9" t="str">
        <f>_xlfn.XLOOKUP(E3012,Total_Enrolled!C:C,Total_Enrolled!C:C)</f>
        <v>2025em1200133@bitspilani-digital.edu.in</v>
      </c>
      <c r="G3012" s="9" t="s">
        <v>10700</v>
      </c>
      <c r="H3012" s="9" t="s">
        <v>14516</v>
      </c>
      <c r="I3012" s="9" t="s">
        <v>10701</v>
      </c>
      <c r="J3012" s="9" t="b">
        <v>1</v>
      </c>
      <c r="K3012" s="9">
        <v>0</v>
      </c>
      <c r="L3012" s="9">
        <f>_xlfn.XLOOKUP(B3012,Courses!A:A,Courses!H:H)</f>
        <v>36</v>
      </c>
      <c r="M3012" s="14">
        <f t="shared" si="235"/>
        <v>0</v>
      </c>
      <c r="N3012" s="14" t="str">
        <f t="shared" si="236"/>
        <v>Not Active</v>
      </c>
      <c r="O3012" s="14" t="str" cm="1">
        <f t="array" ref="O3012">_xlfn.IFS(M3012=0,"0",
M3012&lt;=10%,"0-10",
TRUE,"&gt;10"
)&amp;" "&amp;"% progress"</f>
        <v>0 % progress</v>
      </c>
      <c r="P3012" s="15">
        <f t="shared" si="237"/>
        <v>1</v>
      </c>
      <c r="Q3012" s="15">
        <f>COUNTIFS($G:$G,$G3012)</f>
        <v>4</v>
      </c>
      <c r="R3012" s="16">
        <f t="shared" si="238"/>
        <v>0.25</v>
      </c>
      <c r="S3012" s="15" t="str">
        <f t="shared" si="239"/>
        <v>no progress</v>
      </c>
      <c r="T3012" s="9">
        <v>0</v>
      </c>
      <c r="U3012" s="9">
        <v>0</v>
      </c>
      <c r="V3012" s="9">
        <v>0</v>
      </c>
      <c r="W3012" s="9">
        <v>0</v>
      </c>
      <c r="X3012" s="9">
        <v>0</v>
      </c>
      <c r="Y3012" s="9">
        <v>0</v>
      </c>
      <c r="Z3012" s="9"/>
      <c r="AA3012" s="9">
        <v>0</v>
      </c>
      <c r="AB3012" s="9"/>
      <c r="AC3012" s="9">
        <v>0</v>
      </c>
      <c r="AD3012" s="9"/>
      <c r="AE3012" s="9" t="s">
        <v>10703</v>
      </c>
      <c r="AF3012" s="9">
        <v>10</v>
      </c>
      <c r="AG3012" s="9"/>
      <c r="AH3012" s="9"/>
      <c r="AI3012" s="9"/>
      <c r="AJ3012" s="9"/>
    </row>
    <row r="3013" spans="1:36" x14ac:dyDescent="0.35">
      <c r="A3013" s="9" t="s">
        <v>3086</v>
      </c>
      <c r="B3013" s="9" t="s">
        <v>35</v>
      </c>
      <c r="C3013" s="9" t="s">
        <v>14504</v>
      </c>
      <c r="D3013" s="9" t="s">
        <v>29</v>
      </c>
      <c r="E3013" s="9" t="s">
        <v>10699</v>
      </c>
      <c r="F3013" s="9" t="str">
        <f>_xlfn.XLOOKUP(E3013,Total_Enrolled!C:C,Total_Enrolled!C:C)</f>
        <v>2025em1200133@bitspilani-digital.edu.in</v>
      </c>
      <c r="G3013" s="9" t="s">
        <v>10700</v>
      </c>
      <c r="H3013" s="9" t="s">
        <v>14516</v>
      </c>
      <c r="I3013" s="9" t="s">
        <v>10701</v>
      </c>
      <c r="J3013" s="9" t="b">
        <v>1</v>
      </c>
      <c r="K3013" s="9">
        <v>4</v>
      </c>
      <c r="L3013" s="9">
        <f>_xlfn.XLOOKUP(B3013,Courses!A:A,Courses!H:H)</f>
        <v>68</v>
      </c>
      <c r="M3013" s="14">
        <f t="shared" si="235"/>
        <v>5.8823529411764705E-2</v>
      </c>
      <c r="N3013" s="14" t="str">
        <f t="shared" si="236"/>
        <v>Active</v>
      </c>
      <c r="O3013" s="14" t="str" cm="1">
        <f t="array" ref="O3013">_xlfn.IFS(M3013=0,"0",
M3013&lt;=10%,"0-10",
TRUE,"&gt;10"
)&amp;" "&amp;"% progress"</f>
        <v>0-10 % progress</v>
      </c>
      <c r="P3013" s="15">
        <f t="shared" si="237"/>
        <v>0</v>
      </c>
      <c r="Q3013" s="15">
        <f>COUNTIFS($G:$G,$G3013)</f>
        <v>4</v>
      </c>
      <c r="R3013" s="16">
        <f t="shared" si="238"/>
        <v>0</v>
      </c>
      <c r="S3013" s="15" t="str">
        <f t="shared" si="239"/>
        <v>no 0% progess</v>
      </c>
      <c r="T3013" s="9">
        <v>0</v>
      </c>
      <c r="U3013" s="9">
        <v>0</v>
      </c>
      <c r="V3013" s="9">
        <v>0</v>
      </c>
      <c r="W3013" s="9">
        <v>0</v>
      </c>
      <c r="X3013" s="9">
        <v>0</v>
      </c>
      <c r="Y3013" s="9">
        <v>0</v>
      </c>
      <c r="Z3013" s="9"/>
      <c r="AA3013" s="9">
        <v>0</v>
      </c>
      <c r="AB3013" s="9"/>
      <c r="AC3013" s="9">
        <v>121</v>
      </c>
      <c r="AD3013" s="9" t="s">
        <v>10708</v>
      </c>
      <c r="AE3013" s="9" t="s">
        <v>10703</v>
      </c>
      <c r="AF3013" s="9">
        <v>10</v>
      </c>
      <c r="AG3013" s="9"/>
      <c r="AH3013" s="9"/>
      <c r="AI3013" s="9"/>
      <c r="AJ3013" s="9"/>
    </row>
    <row r="3014" spans="1:36" x14ac:dyDescent="0.35">
      <c r="A3014" s="9" t="s">
        <v>3086</v>
      </c>
      <c r="B3014" s="9" t="s">
        <v>35</v>
      </c>
      <c r="C3014" s="9" t="s">
        <v>14504</v>
      </c>
      <c r="D3014" s="9" t="s">
        <v>29</v>
      </c>
      <c r="E3014" s="9" t="s">
        <v>10709</v>
      </c>
      <c r="F3014" s="9" t="str">
        <f>_xlfn.XLOOKUP(E3014,Total_Enrolled!C:C,Total_Enrolled!C:C)</f>
        <v>2025em1200134@bitspilani-digital.edu.in</v>
      </c>
      <c r="G3014" s="9" t="s">
        <v>10710</v>
      </c>
      <c r="H3014" s="9" t="s">
        <v>14516</v>
      </c>
      <c r="I3014" s="9" t="s">
        <v>10711</v>
      </c>
      <c r="J3014" s="9" t="b">
        <v>1</v>
      </c>
      <c r="K3014" s="9">
        <v>26</v>
      </c>
      <c r="L3014" s="9">
        <f>_xlfn.XLOOKUP(B3014,Courses!A:A,Courses!H:H)</f>
        <v>68</v>
      </c>
      <c r="M3014" s="14">
        <f t="shared" si="235"/>
        <v>0.38235294117647056</v>
      </c>
      <c r="N3014" s="14" t="str">
        <f t="shared" si="236"/>
        <v>Active</v>
      </c>
      <c r="O3014" s="14" t="str" cm="1">
        <f t="array" ref="O3014">_xlfn.IFS(M3014=0,"0",
M3014&lt;=10%,"0-10",
TRUE,"&gt;10"
)&amp;" "&amp;"% progress"</f>
        <v>&gt;10 % progress</v>
      </c>
      <c r="P3014" s="15">
        <f t="shared" si="237"/>
        <v>0</v>
      </c>
      <c r="Q3014" s="15">
        <f>COUNTIFS($G:$G,$G3014)</f>
        <v>4</v>
      </c>
      <c r="R3014" s="16">
        <f t="shared" si="238"/>
        <v>0</v>
      </c>
      <c r="S3014" s="15" t="str">
        <f t="shared" si="239"/>
        <v>no 0% progess</v>
      </c>
      <c r="T3014" s="9">
        <v>0</v>
      </c>
      <c r="U3014" s="9">
        <v>4</v>
      </c>
      <c r="V3014" s="9">
        <v>5</v>
      </c>
      <c r="W3014" s="9">
        <v>0</v>
      </c>
      <c r="X3014" s="9">
        <v>0</v>
      </c>
      <c r="Y3014" s="9">
        <v>0</v>
      </c>
      <c r="Z3014" s="9"/>
      <c r="AA3014" s="9">
        <v>0</v>
      </c>
      <c r="AB3014" s="9"/>
      <c r="AC3014" s="9">
        <v>19042</v>
      </c>
      <c r="AD3014" s="9" t="s">
        <v>10713</v>
      </c>
      <c r="AE3014" s="9" t="s">
        <v>10712</v>
      </c>
      <c r="AF3014" s="9">
        <v>25</v>
      </c>
      <c r="AG3014" s="9"/>
      <c r="AH3014" s="9" t="s">
        <v>10714</v>
      </c>
      <c r="AI3014" s="9"/>
      <c r="AJ3014" s="9"/>
    </row>
    <row r="3015" spans="1:36" x14ac:dyDescent="0.35">
      <c r="A3015" s="9" t="s">
        <v>3091</v>
      </c>
      <c r="B3015" s="9" t="s">
        <v>3092</v>
      </c>
      <c r="C3015" s="9" t="s">
        <v>14504</v>
      </c>
      <c r="D3015" s="9" t="s">
        <v>29</v>
      </c>
      <c r="E3015" s="9" t="s">
        <v>10709</v>
      </c>
      <c r="F3015" s="9" t="str">
        <f>_xlfn.XLOOKUP(E3015,Total_Enrolled!C:C,Total_Enrolled!C:C)</f>
        <v>2025em1200134@bitspilani-digital.edu.in</v>
      </c>
      <c r="G3015" s="9" t="s">
        <v>10710</v>
      </c>
      <c r="H3015" s="9" t="s">
        <v>14516</v>
      </c>
      <c r="I3015" s="9" t="s">
        <v>10711</v>
      </c>
      <c r="J3015" s="9" t="b">
        <v>1</v>
      </c>
      <c r="K3015" s="9">
        <v>10</v>
      </c>
      <c r="L3015" s="9">
        <f>_xlfn.XLOOKUP(B3015,Courses!A:A,Courses!H:H)</f>
        <v>36</v>
      </c>
      <c r="M3015" s="14">
        <f t="shared" si="235"/>
        <v>0.27777777777777779</v>
      </c>
      <c r="N3015" s="14" t="str">
        <f t="shared" si="236"/>
        <v>Active</v>
      </c>
      <c r="O3015" s="14" t="str" cm="1">
        <f t="array" ref="O3015">_xlfn.IFS(M3015=0,"0",
M3015&lt;=10%,"0-10",
TRUE,"&gt;10"
)&amp;" "&amp;"% progress"</f>
        <v>&gt;10 % progress</v>
      </c>
      <c r="P3015" s="15">
        <f t="shared" si="237"/>
        <v>0</v>
      </c>
      <c r="Q3015" s="15">
        <f>COUNTIFS($G:$G,$G3015)</f>
        <v>4</v>
      </c>
      <c r="R3015" s="16">
        <f t="shared" si="238"/>
        <v>0</v>
      </c>
      <c r="S3015" s="15" t="str">
        <f t="shared" si="239"/>
        <v>no 0% progess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</v>
      </c>
      <c r="Z3015" s="9"/>
      <c r="AA3015" s="9">
        <v>0</v>
      </c>
      <c r="AB3015" s="9"/>
      <c r="AC3015" s="9">
        <v>8009</v>
      </c>
      <c r="AD3015" s="9" t="s">
        <v>10715</v>
      </c>
      <c r="AE3015" s="9" t="s">
        <v>10712</v>
      </c>
      <c r="AF3015" s="9">
        <v>25</v>
      </c>
      <c r="AG3015" s="9"/>
      <c r="AH3015" s="9"/>
      <c r="AI3015" s="9" t="s">
        <v>10716</v>
      </c>
      <c r="AJ3015" s="9" t="s">
        <v>10717</v>
      </c>
    </row>
    <row r="3016" spans="1:36" x14ac:dyDescent="0.35">
      <c r="A3016" s="9" t="s">
        <v>3095</v>
      </c>
      <c r="B3016" s="9" t="s">
        <v>38</v>
      </c>
      <c r="C3016" s="9" t="s">
        <v>14504</v>
      </c>
      <c r="D3016" s="9" t="s">
        <v>29</v>
      </c>
      <c r="E3016" s="9" t="s">
        <v>10709</v>
      </c>
      <c r="F3016" s="9" t="str">
        <f>_xlfn.XLOOKUP(E3016,Total_Enrolled!C:C,Total_Enrolled!C:C)</f>
        <v>2025em1200134@bitspilani-digital.edu.in</v>
      </c>
      <c r="G3016" s="9" t="s">
        <v>10710</v>
      </c>
      <c r="H3016" s="9" t="s">
        <v>14516</v>
      </c>
      <c r="I3016" s="9" t="s">
        <v>10711</v>
      </c>
      <c r="J3016" s="9" t="b">
        <v>1</v>
      </c>
      <c r="K3016" s="9">
        <v>0</v>
      </c>
      <c r="L3016" s="9">
        <f>_xlfn.XLOOKUP(B3016,Courses!A:A,Courses!H:H)</f>
        <v>42</v>
      </c>
      <c r="M3016" s="14">
        <f t="shared" si="235"/>
        <v>0</v>
      </c>
      <c r="N3016" s="14" t="str">
        <f t="shared" si="236"/>
        <v>Not Active</v>
      </c>
      <c r="O3016" s="14" t="str" cm="1">
        <f t="array" ref="O3016">_xlfn.IFS(M3016=0,"0",
M3016&lt;=10%,"0-10",
TRUE,"&gt;10"
)&amp;" "&amp;"% progress"</f>
        <v>0 % progress</v>
      </c>
      <c r="P3016" s="15">
        <f t="shared" si="237"/>
        <v>1</v>
      </c>
      <c r="Q3016" s="15">
        <f>COUNTIFS($G:$G,$G3016)</f>
        <v>4</v>
      </c>
      <c r="R3016" s="16">
        <f t="shared" si="238"/>
        <v>0.25</v>
      </c>
      <c r="S3016" s="15" t="str">
        <f t="shared" si="239"/>
        <v>no progress</v>
      </c>
      <c r="T3016" s="9">
        <v>0</v>
      </c>
      <c r="U3016" s="9">
        <v>0</v>
      </c>
      <c r="V3016" s="9">
        <v>0</v>
      </c>
      <c r="W3016" s="9">
        <v>0</v>
      </c>
      <c r="X3016" s="9">
        <v>0</v>
      </c>
      <c r="Y3016" s="9">
        <v>0</v>
      </c>
      <c r="Z3016" s="9"/>
      <c r="AA3016" s="9">
        <v>0</v>
      </c>
      <c r="AB3016" s="9"/>
      <c r="AC3016" s="9">
        <v>0</v>
      </c>
      <c r="AD3016" s="9" t="s">
        <v>10718</v>
      </c>
      <c r="AE3016" s="9" t="s">
        <v>10712</v>
      </c>
      <c r="AF3016" s="9">
        <v>25</v>
      </c>
      <c r="AG3016" s="9"/>
      <c r="AH3016" s="9"/>
      <c r="AI3016" s="9"/>
      <c r="AJ3016" s="9"/>
    </row>
    <row r="3017" spans="1:36" x14ac:dyDescent="0.35">
      <c r="A3017" s="9" t="s">
        <v>3089</v>
      </c>
      <c r="B3017" s="9" t="s">
        <v>36</v>
      </c>
      <c r="C3017" s="9" t="s">
        <v>14504</v>
      </c>
      <c r="D3017" s="9" t="s">
        <v>29</v>
      </c>
      <c r="E3017" s="9" t="s">
        <v>10709</v>
      </c>
      <c r="F3017" s="9" t="str">
        <f>_xlfn.XLOOKUP(E3017,Total_Enrolled!C:C,Total_Enrolled!C:C)</f>
        <v>2025em1200134@bitspilani-digital.edu.in</v>
      </c>
      <c r="G3017" s="9" t="s">
        <v>10710</v>
      </c>
      <c r="H3017" s="9" t="s">
        <v>14516</v>
      </c>
      <c r="I3017" s="9" t="s">
        <v>10711</v>
      </c>
      <c r="J3017" s="9" t="b">
        <v>1</v>
      </c>
      <c r="K3017" s="9">
        <v>15</v>
      </c>
      <c r="L3017" s="9">
        <f>_xlfn.XLOOKUP(B3017,Courses!A:A,Courses!H:H)</f>
        <v>85</v>
      </c>
      <c r="M3017" s="14">
        <f t="shared" si="235"/>
        <v>0.17647058823529413</v>
      </c>
      <c r="N3017" s="14" t="str">
        <f t="shared" si="236"/>
        <v>Active</v>
      </c>
      <c r="O3017" s="14" t="str" cm="1">
        <f t="array" ref="O3017">_xlfn.IFS(M3017=0,"0",
M3017&lt;=10%,"0-10",
TRUE,"&gt;10"
)&amp;" "&amp;"% progress"</f>
        <v>&gt;10 % progress</v>
      </c>
      <c r="P3017" s="15">
        <f t="shared" si="237"/>
        <v>0</v>
      </c>
      <c r="Q3017" s="15">
        <f>COUNTIFS($G:$G,$G3017)</f>
        <v>4</v>
      </c>
      <c r="R3017" s="16">
        <f t="shared" si="238"/>
        <v>0</v>
      </c>
      <c r="S3017" s="15" t="str">
        <f t="shared" si="239"/>
        <v>no 0% progess</v>
      </c>
      <c r="T3017" s="9">
        <v>0</v>
      </c>
      <c r="U3017" s="9">
        <v>1</v>
      </c>
      <c r="V3017" s="9">
        <v>1</v>
      </c>
      <c r="W3017" s="9">
        <v>0</v>
      </c>
      <c r="X3017" s="9">
        <v>0</v>
      </c>
      <c r="Y3017" s="9">
        <v>7</v>
      </c>
      <c r="Z3017" s="9"/>
      <c r="AA3017" s="9">
        <v>0</v>
      </c>
      <c r="AB3017" s="9"/>
      <c r="AC3017" s="9">
        <v>15342</v>
      </c>
      <c r="AD3017" s="9" t="s">
        <v>10719</v>
      </c>
      <c r="AE3017" s="9" t="s">
        <v>10712</v>
      </c>
      <c r="AF3017" s="9">
        <v>25</v>
      </c>
      <c r="AG3017" s="9"/>
      <c r="AH3017" s="9" t="s">
        <v>10720</v>
      </c>
      <c r="AI3017" s="9"/>
      <c r="AJ3017" s="9"/>
    </row>
    <row r="3018" spans="1:36" x14ac:dyDescent="0.35">
      <c r="A3018" s="9" t="s">
        <v>3089</v>
      </c>
      <c r="B3018" s="9" t="s">
        <v>36</v>
      </c>
      <c r="C3018" s="9" t="s">
        <v>14504</v>
      </c>
      <c r="D3018" s="9" t="s">
        <v>29</v>
      </c>
      <c r="E3018" s="9" t="s">
        <v>10721</v>
      </c>
      <c r="F3018" s="9" t="str">
        <f>_xlfn.XLOOKUP(E3018,Total_Enrolled!C:C,Total_Enrolled!C:C)</f>
        <v>2025em1200135@bitspilani-digital.edu.in</v>
      </c>
      <c r="G3018" s="9" t="s">
        <v>10722</v>
      </c>
      <c r="H3018" s="9" t="s">
        <v>14516</v>
      </c>
      <c r="I3018" s="9" t="s">
        <v>10723</v>
      </c>
      <c r="J3018" s="9" t="b">
        <v>1</v>
      </c>
      <c r="K3018" s="9">
        <v>42</v>
      </c>
      <c r="L3018" s="9">
        <f>_xlfn.XLOOKUP(B3018,Courses!A:A,Courses!H:H)</f>
        <v>85</v>
      </c>
      <c r="M3018" s="14">
        <f t="shared" si="235"/>
        <v>0.49411764705882355</v>
      </c>
      <c r="N3018" s="14" t="str">
        <f t="shared" si="236"/>
        <v>Active</v>
      </c>
      <c r="O3018" s="14" t="str" cm="1">
        <f t="array" ref="O3018">_xlfn.IFS(M3018=0,"0",
M3018&lt;=10%,"0-10",
TRUE,"&gt;10"
)&amp;" "&amp;"% progress"</f>
        <v>&gt;10 % progress</v>
      </c>
      <c r="P3018" s="15">
        <f t="shared" si="237"/>
        <v>0</v>
      </c>
      <c r="Q3018" s="15">
        <f>COUNTIFS($G:$G,$G3018)</f>
        <v>4</v>
      </c>
      <c r="R3018" s="16">
        <f t="shared" si="238"/>
        <v>0</v>
      </c>
      <c r="S3018" s="15" t="str">
        <f t="shared" si="239"/>
        <v>no 0% progess</v>
      </c>
      <c r="T3018" s="9">
        <v>0</v>
      </c>
      <c r="U3018" s="9">
        <v>6</v>
      </c>
      <c r="V3018" s="9">
        <v>7</v>
      </c>
      <c r="W3018" s="9">
        <v>0</v>
      </c>
      <c r="X3018" s="9">
        <v>0</v>
      </c>
      <c r="Y3018" s="9">
        <v>22</v>
      </c>
      <c r="Z3018" s="9"/>
      <c r="AA3018" s="9">
        <v>0</v>
      </c>
      <c r="AB3018" s="9"/>
      <c r="AC3018" s="9">
        <v>53717</v>
      </c>
      <c r="AD3018" s="9" t="s">
        <v>10724</v>
      </c>
      <c r="AE3018" s="9" t="s">
        <v>10725</v>
      </c>
      <c r="AF3018" s="9">
        <v>36</v>
      </c>
      <c r="AG3018" s="9"/>
      <c r="AH3018" s="9" t="s">
        <v>10726</v>
      </c>
      <c r="AI3018" s="9"/>
      <c r="AJ3018" s="9"/>
    </row>
    <row r="3019" spans="1:36" x14ac:dyDescent="0.35">
      <c r="A3019" s="9" t="s">
        <v>3095</v>
      </c>
      <c r="B3019" s="9" t="s">
        <v>38</v>
      </c>
      <c r="C3019" s="9" t="s">
        <v>14504</v>
      </c>
      <c r="D3019" s="9" t="s">
        <v>29</v>
      </c>
      <c r="E3019" s="9" t="s">
        <v>10721</v>
      </c>
      <c r="F3019" s="9" t="str">
        <f>_xlfn.XLOOKUP(E3019,Total_Enrolled!C:C,Total_Enrolled!C:C)</f>
        <v>2025em1200135@bitspilani-digital.edu.in</v>
      </c>
      <c r="G3019" s="9" t="s">
        <v>10722</v>
      </c>
      <c r="H3019" s="9" t="s">
        <v>14516</v>
      </c>
      <c r="I3019" s="9" t="s">
        <v>10723</v>
      </c>
      <c r="J3019" s="9" t="b">
        <v>1</v>
      </c>
      <c r="K3019" s="9">
        <v>10</v>
      </c>
      <c r="L3019" s="9">
        <f>_xlfn.XLOOKUP(B3019,Courses!A:A,Courses!H:H)</f>
        <v>42</v>
      </c>
      <c r="M3019" s="14">
        <f t="shared" si="235"/>
        <v>0.23809523809523808</v>
      </c>
      <c r="N3019" s="14" t="str">
        <f t="shared" si="236"/>
        <v>Active</v>
      </c>
      <c r="O3019" s="14" t="str" cm="1">
        <f t="array" ref="O3019">_xlfn.IFS(M3019=0,"0",
M3019&lt;=10%,"0-10",
TRUE,"&gt;10"
)&amp;" "&amp;"% progress"</f>
        <v>&gt;10 % progress</v>
      </c>
      <c r="P3019" s="15">
        <f t="shared" si="237"/>
        <v>0</v>
      </c>
      <c r="Q3019" s="15">
        <f>COUNTIFS($G:$G,$G3019)</f>
        <v>4</v>
      </c>
      <c r="R3019" s="16">
        <f t="shared" si="238"/>
        <v>0</v>
      </c>
      <c r="S3019" s="15" t="str">
        <f t="shared" si="239"/>
        <v>no 0% progess</v>
      </c>
      <c r="T3019" s="9">
        <v>0</v>
      </c>
      <c r="U3019" s="9">
        <v>0</v>
      </c>
      <c r="V3019" s="9">
        <v>0</v>
      </c>
      <c r="W3019" s="9">
        <v>0</v>
      </c>
      <c r="X3019" s="9">
        <v>0</v>
      </c>
      <c r="Y3019" s="9">
        <v>4</v>
      </c>
      <c r="Z3019" s="9"/>
      <c r="AA3019" s="9">
        <v>0</v>
      </c>
      <c r="AB3019" s="9"/>
      <c r="AC3019" s="9">
        <v>14205</v>
      </c>
      <c r="AD3019" s="9" t="s">
        <v>10727</v>
      </c>
      <c r="AE3019" s="9" t="s">
        <v>10725</v>
      </c>
      <c r="AF3019" s="9">
        <v>36</v>
      </c>
      <c r="AG3019" s="9"/>
      <c r="AH3019" s="9"/>
      <c r="AI3019" s="9" t="s">
        <v>10728</v>
      </c>
      <c r="AJ3019" s="9" t="s">
        <v>10729</v>
      </c>
    </row>
    <row r="3020" spans="1:36" x14ac:dyDescent="0.35">
      <c r="A3020" s="9" t="s">
        <v>3091</v>
      </c>
      <c r="B3020" s="9" t="s">
        <v>3092</v>
      </c>
      <c r="C3020" s="9" t="s">
        <v>14504</v>
      </c>
      <c r="D3020" s="9" t="s">
        <v>29</v>
      </c>
      <c r="E3020" s="9" t="s">
        <v>10721</v>
      </c>
      <c r="F3020" s="9" t="str">
        <f>_xlfn.XLOOKUP(E3020,Total_Enrolled!C:C,Total_Enrolled!C:C)</f>
        <v>2025em1200135@bitspilani-digital.edu.in</v>
      </c>
      <c r="G3020" s="9" t="s">
        <v>10722</v>
      </c>
      <c r="H3020" s="9" t="s">
        <v>14516</v>
      </c>
      <c r="I3020" s="9" t="s">
        <v>10723</v>
      </c>
      <c r="J3020" s="9" t="b">
        <v>1</v>
      </c>
      <c r="K3020" s="9">
        <v>32</v>
      </c>
      <c r="L3020" s="9">
        <f>_xlfn.XLOOKUP(B3020,Courses!A:A,Courses!H:H)</f>
        <v>36</v>
      </c>
      <c r="M3020" s="14">
        <f t="shared" si="235"/>
        <v>0.88888888888888884</v>
      </c>
      <c r="N3020" s="14" t="str">
        <f t="shared" si="236"/>
        <v>Active</v>
      </c>
      <c r="O3020" s="14" t="str" cm="1">
        <f t="array" ref="O3020">_xlfn.IFS(M3020=0,"0",
M3020&lt;=10%,"0-10",
TRUE,"&gt;10"
)&amp;" "&amp;"% progress"</f>
        <v>&gt;10 % progress</v>
      </c>
      <c r="P3020" s="15">
        <f t="shared" si="237"/>
        <v>0</v>
      </c>
      <c r="Q3020" s="15">
        <f>COUNTIFS($G:$G,$G3020)</f>
        <v>4</v>
      </c>
      <c r="R3020" s="16">
        <f t="shared" si="238"/>
        <v>0</v>
      </c>
      <c r="S3020" s="15" t="str">
        <f t="shared" si="239"/>
        <v>no 0% progess</v>
      </c>
      <c r="T3020" s="9">
        <v>0</v>
      </c>
      <c r="U3020" s="9">
        <v>2</v>
      </c>
      <c r="V3020" s="9">
        <v>2</v>
      </c>
      <c r="W3020" s="9">
        <v>0</v>
      </c>
      <c r="X3020" s="9">
        <v>0</v>
      </c>
      <c r="Y3020" s="9">
        <v>0</v>
      </c>
      <c r="Z3020" s="9"/>
      <c r="AA3020" s="9">
        <v>0</v>
      </c>
      <c r="AB3020" s="9"/>
      <c r="AC3020" s="9">
        <v>47113</v>
      </c>
      <c r="AD3020" s="9" t="s">
        <v>10730</v>
      </c>
      <c r="AE3020" s="9" t="s">
        <v>10725</v>
      </c>
      <c r="AF3020" s="9">
        <v>36</v>
      </c>
      <c r="AG3020" s="9"/>
      <c r="AH3020" s="9" t="s">
        <v>10731</v>
      </c>
      <c r="AI3020" s="9" t="s">
        <v>10732</v>
      </c>
      <c r="AJ3020" s="9" t="s">
        <v>10733</v>
      </c>
    </row>
    <row r="3021" spans="1:36" x14ac:dyDescent="0.35">
      <c r="A3021" s="9" t="s">
        <v>3086</v>
      </c>
      <c r="B3021" s="9" t="s">
        <v>35</v>
      </c>
      <c r="C3021" s="9" t="s">
        <v>14504</v>
      </c>
      <c r="D3021" s="9" t="s">
        <v>29</v>
      </c>
      <c r="E3021" s="9" t="s">
        <v>10721</v>
      </c>
      <c r="F3021" s="9" t="str">
        <f>_xlfn.XLOOKUP(E3021,Total_Enrolled!C:C,Total_Enrolled!C:C)</f>
        <v>2025em1200135@bitspilani-digital.edu.in</v>
      </c>
      <c r="G3021" s="9" t="s">
        <v>10722</v>
      </c>
      <c r="H3021" s="9" t="s">
        <v>14516</v>
      </c>
      <c r="I3021" s="9" t="s">
        <v>10723</v>
      </c>
      <c r="J3021" s="9" t="b">
        <v>1</v>
      </c>
      <c r="K3021" s="9">
        <v>48</v>
      </c>
      <c r="L3021" s="9">
        <f>_xlfn.XLOOKUP(B3021,Courses!A:A,Courses!H:H)</f>
        <v>68</v>
      </c>
      <c r="M3021" s="14">
        <f t="shared" si="235"/>
        <v>0.70588235294117652</v>
      </c>
      <c r="N3021" s="14" t="str">
        <f t="shared" si="236"/>
        <v>Active</v>
      </c>
      <c r="O3021" s="14" t="str" cm="1">
        <f t="array" ref="O3021">_xlfn.IFS(M3021=0,"0",
M3021&lt;=10%,"0-10",
TRUE,"&gt;10"
)&amp;" "&amp;"% progress"</f>
        <v>&gt;10 % progress</v>
      </c>
      <c r="P3021" s="15">
        <f t="shared" si="237"/>
        <v>0</v>
      </c>
      <c r="Q3021" s="15">
        <f>COUNTIFS($G:$G,$G3021)</f>
        <v>4</v>
      </c>
      <c r="R3021" s="16">
        <f t="shared" si="238"/>
        <v>0</v>
      </c>
      <c r="S3021" s="15" t="str">
        <f t="shared" si="239"/>
        <v>no 0% progess</v>
      </c>
      <c r="T3021" s="9">
        <v>0</v>
      </c>
      <c r="U3021" s="9">
        <v>9</v>
      </c>
      <c r="V3021" s="9">
        <v>10</v>
      </c>
      <c r="W3021" s="9">
        <v>0</v>
      </c>
      <c r="X3021" s="9">
        <v>0</v>
      </c>
      <c r="Y3021" s="9">
        <v>8</v>
      </c>
      <c r="Z3021" s="9"/>
      <c r="AA3021" s="9">
        <v>0</v>
      </c>
      <c r="AB3021" s="9"/>
      <c r="AC3021" s="9">
        <v>101086</v>
      </c>
      <c r="AD3021" s="9" t="s">
        <v>10734</v>
      </c>
      <c r="AE3021" s="9" t="s">
        <v>10725</v>
      </c>
      <c r="AF3021" s="9">
        <v>36</v>
      </c>
      <c r="AG3021" s="9"/>
      <c r="AH3021" s="9" t="s">
        <v>10735</v>
      </c>
      <c r="AI3021" s="9"/>
      <c r="AJ3021" s="9"/>
    </row>
    <row r="3022" spans="1:36" x14ac:dyDescent="0.35">
      <c r="A3022" s="9" t="s">
        <v>3086</v>
      </c>
      <c r="B3022" s="9" t="s">
        <v>35</v>
      </c>
      <c r="C3022" s="9" t="s">
        <v>14504</v>
      </c>
      <c r="D3022" s="9" t="s">
        <v>29</v>
      </c>
      <c r="E3022" s="9" t="s">
        <v>10736</v>
      </c>
      <c r="F3022" s="9" t="str">
        <f>_xlfn.XLOOKUP(E3022,Total_Enrolled!C:C,Total_Enrolled!C:C)</f>
        <v>2025em1200136@bitspilani-digital.edu.in</v>
      </c>
      <c r="G3022" s="9" t="s">
        <v>10737</v>
      </c>
      <c r="H3022" s="9" t="s">
        <v>14516</v>
      </c>
      <c r="I3022" s="9" t="s">
        <v>10738</v>
      </c>
      <c r="J3022" s="9" t="b">
        <v>1</v>
      </c>
      <c r="K3022" s="9">
        <v>63</v>
      </c>
      <c r="L3022" s="9">
        <f>_xlfn.XLOOKUP(B3022,Courses!A:A,Courses!H:H)</f>
        <v>68</v>
      </c>
      <c r="M3022" s="14">
        <f t="shared" si="235"/>
        <v>0.92647058823529416</v>
      </c>
      <c r="N3022" s="14" t="str">
        <f t="shared" si="236"/>
        <v>Active</v>
      </c>
      <c r="O3022" s="14" t="str" cm="1">
        <f t="array" ref="O3022">_xlfn.IFS(M3022=0,"0",
M3022&lt;=10%,"0-10",
TRUE,"&gt;10"
)&amp;" "&amp;"% progress"</f>
        <v>&gt;10 % progress</v>
      </c>
      <c r="P3022" s="15">
        <f t="shared" si="237"/>
        <v>0</v>
      </c>
      <c r="Q3022" s="15">
        <f>COUNTIFS($G:$G,$G3022)</f>
        <v>4</v>
      </c>
      <c r="R3022" s="16">
        <f t="shared" si="238"/>
        <v>0</v>
      </c>
      <c r="S3022" s="15" t="str">
        <f t="shared" si="239"/>
        <v>no 0% progess</v>
      </c>
      <c r="T3022" s="9">
        <v>0</v>
      </c>
      <c r="U3022" s="9">
        <v>13</v>
      </c>
      <c r="V3022" s="9">
        <v>15</v>
      </c>
      <c r="W3022" s="9">
        <v>0</v>
      </c>
      <c r="X3022" s="9">
        <v>0</v>
      </c>
      <c r="Y3022" s="9">
        <v>0</v>
      </c>
      <c r="Z3022" s="9"/>
      <c r="AA3022" s="9">
        <v>0</v>
      </c>
      <c r="AB3022" s="9"/>
      <c r="AC3022" s="9">
        <v>44398</v>
      </c>
      <c r="AD3022" s="9" t="s">
        <v>10740</v>
      </c>
      <c r="AE3022" s="9" t="s">
        <v>10739</v>
      </c>
      <c r="AF3022" s="9">
        <v>11</v>
      </c>
      <c r="AG3022" s="9"/>
      <c r="AH3022" s="9" t="s">
        <v>10741</v>
      </c>
      <c r="AI3022" s="9"/>
      <c r="AJ3022" s="9"/>
    </row>
    <row r="3023" spans="1:36" x14ac:dyDescent="0.35">
      <c r="A3023" s="9" t="s">
        <v>3091</v>
      </c>
      <c r="B3023" s="9" t="s">
        <v>3092</v>
      </c>
      <c r="C3023" s="9" t="s">
        <v>14504</v>
      </c>
      <c r="D3023" s="9" t="s">
        <v>29</v>
      </c>
      <c r="E3023" s="9" t="s">
        <v>10736</v>
      </c>
      <c r="F3023" s="9" t="str">
        <f>_xlfn.XLOOKUP(E3023,Total_Enrolled!C:C,Total_Enrolled!C:C)</f>
        <v>2025em1200136@bitspilani-digital.edu.in</v>
      </c>
      <c r="G3023" s="9" t="s">
        <v>10737</v>
      </c>
      <c r="H3023" s="9" t="s">
        <v>14516</v>
      </c>
      <c r="I3023" s="9" t="s">
        <v>10738</v>
      </c>
      <c r="J3023" s="9" t="b">
        <v>1</v>
      </c>
      <c r="K3023" s="9">
        <v>36</v>
      </c>
      <c r="L3023" s="9">
        <f>_xlfn.XLOOKUP(B3023,Courses!A:A,Courses!H:H)</f>
        <v>36</v>
      </c>
      <c r="M3023" s="14">
        <f t="shared" si="235"/>
        <v>1</v>
      </c>
      <c r="N3023" s="14" t="str">
        <f t="shared" si="236"/>
        <v>Active</v>
      </c>
      <c r="O3023" s="14" t="str" cm="1">
        <f t="array" ref="O3023">_xlfn.IFS(M3023=0,"0",
M3023&lt;=10%,"0-10",
TRUE,"&gt;10"
)&amp;" "&amp;"% progress"</f>
        <v>&gt;10 % progress</v>
      </c>
      <c r="P3023" s="15">
        <f t="shared" si="237"/>
        <v>0</v>
      </c>
      <c r="Q3023" s="15">
        <f>COUNTIFS($G:$G,$G3023)</f>
        <v>4</v>
      </c>
      <c r="R3023" s="16">
        <f t="shared" si="238"/>
        <v>0</v>
      </c>
      <c r="S3023" s="15" t="str">
        <f t="shared" si="239"/>
        <v>no 0% progess</v>
      </c>
      <c r="T3023" s="9">
        <v>0</v>
      </c>
      <c r="U3023" s="9">
        <v>5</v>
      </c>
      <c r="V3023" s="9">
        <v>5</v>
      </c>
      <c r="W3023" s="9">
        <v>0</v>
      </c>
      <c r="X3023" s="9">
        <v>0</v>
      </c>
      <c r="Y3023" s="9">
        <v>4</v>
      </c>
      <c r="Z3023" s="9"/>
      <c r="AA3023" s="9">
        <v>0</v>
      </c>
      <c r="AB3023" s="9"/>
      <c r="AC3023" s="9">
        <v>146937</v>
      </c>
      <c r="AD3023" s="9" t="s">
        <v>10742</v>
      </c>
      <c r="AE3023" s="9" t="s">
        <v>10739</v>
      </c>
      <c r="AF3023" s="9">
        <v>11</v>
      </c>
      <c r="AG3023" s="9"/>
      <c r="AH3023" s="9" t="s">
        <v>10743</v>
      </c>
      <c r="AI3023" s="9" t="s">
        <v>10744</v>
      </c>
      <c r="AJ3023" s="9" t="s">
        <v>10745</v>
      </c>
    </row>
    <row r="3024" spans="1:36" x14ac:dyDescent="0.35">
      <c r="A3024" s="9" t="s">
        <v>3095</v>
      </c>
      <c r="B3024" s="9" t="s">
        <v>38</v>
      </c>
      <c r="C3024" s="9" t="s">
        <v>14504</v>
      </c>
      <c r="D3024" s="9" t="s">
        <v>29</v>
      </c>
      <c r="E3024" s="9" t="s">
        <v>10736</v>
      </c>
      <c r="F3024" s="9" t="str">
        <f>_xlfn.XLOOKUP(E3024,Total_Enrolled!C:C,Total_Enrolled!C:C)</f>
        <v>2025em1200136@bitspilani-digital.edu.in</v>
      </c>
      <c r="G3024" s="9" t="s">
        <v>10737</v>
      </c>
      <c r="H3024" s="9" t="s">
        <v>14516</v>
      </c>
      <c r="I3024" s="9" t="s">
        <v>10738</v>
      </c>
      <c r="J3024" s="9" t="b">
        <v>1</v>
      </c>
      <c r="K3024" s="9">
        <v>3</v>
      </c>
      <c r="L3024" s="9">
        <f>_xlfn.XLOOKUP(B3024,Courses!A:A,Courses!H:H)</f>
        <v>42</v>
      </c>
      <c r="M3024" s="14">
        <f t="shared" si="235"/>
        <v>7.1428571428571425E-2</v>
      </c>
      <c r="N3024" s="14" t="str">
        <f t="shared" si="236"/>
        <v>Active</v>
      </c>
      <c r="O3024" s="14" t="str" cm="1">
        <f t="array" ref="O3024">_xlfn.IFS(M3024=0,"0",
M3024&lt;=10%,"0-10",
TRUE,"&gt;10"
)&amp;" "&amp;"% progress"</f>
        <v>0-10 % progress</v>
      </c>
      <c r="P3024" s="15">
        <f t="shared" si="237"/>
        <v>0</v>
      </c>
      <c r="Q3024" s="15">
        <f>COUNTIFS($G:$G,$G3024)</f>
        <v>4</v>
      </c>
      <c r="R3024" s="16">
        <f t="shared" si="238"/>
        <v>0</v>
      </c>
      <c r="S3024" s="15" t="str">
        <f t="shared" si="239"/>
        <v>no 0% progess</v>
      </c>
      <c r="T3024" s="9">
        <v>0</v>
      </c>
      <c r="U3024" s="9">
        <v>0</v>
      </c>
      <c r="V3024" s="9">
        <v>0</v>
      </c>
      <c r="W3024" s="9">
        <v>0</v>
      </c>
      <c r="X3024" s="9">
        <v>0</v>
      </c>
      <c r="Y3024" s="9">
        <v>0</v>
      </c>
      <c r="Z3024" s="9"/>
      <c r="AA3024" s="9">
        <v>0</v>
      </c>
      <c r="AB3024" s="9"/>
      <c r="AC3024" s="9">
        <v>121</v>
      </c>
      <c r="AD3024" s="9" t="s">
        <v>10746</v>
      </c>
      <c r="AE3024" s="9" t="s">
        <v>10739</v>
      </c>
      <c r="AF3024" s="9">
        <v>11</v>
      </c>
      <c r="AG3024" s="9"/>
      <c r="AH3024" s="9"/>
      <c r="AI3024" s="9" t="s">
        <v>10747</v>
      </c>
      <c r="AJ3024" s="9" t="s">
        <v>10748</v>
      </c>
    </row>
    <row r="3025" spans="1:36" x14ac:dyDescent="0.35">
      <c r="A3025" s="9" t="s">
        <v>3089</v>
      </c>
      <c r="B3025" s="9" t="s">
        <v>36</v>
      </c>
      <c r="C3025" s="9" t="s">
        <v>14504</v>
      </c>
      <c r="D3025" s="9" t="s">
        <v>29</v>
      </c>
      <c r="E3025" s="9" t="s">
        <v>10736</v>
      </c>
      <c r="F3025" s="9" t="str">
        <f>_xlfn.XLOOKUP(E3025,Total_Enrolled!C:C,Total_Enrolled!C:C)</f>
        <v>2025em1200136@bitspilani-digital.edu.in</v>
      </c>
      <c r="G3025" s="9" t="s">
        <v>10737</v>
      </c>
      <c r="H3025" s="9" t="s">
        <v>14516</v>
      </c>
      <c r="I3025" s="9" t="s">
        <v>10738</v>
      </c>
      <c r="J3025" s="9" t="b">
        <v>1</v>
      </c>
      <c r="K3025" s="9">
        <v>4</v>
      </c>
      <c r="L3025" s="9">
        <f>_xlfn.XLOOKUP(B3025,Courses!A:A,Courses!H:H)</f>
        <v>85</v>
      </c>
      <c r="M3025" s="14">
        <f t="shared" si="235"/>
        <v>4.7058823529411764E-2</v>
      </c>
      <c r="N3025" s="14" t="str">
        <f t="shared" si="236"/>
        <v>Active</v>
      </c>
      <c r="O3025" s="14" t="str" cm="1">
        <f t="array" ref="O3025">_xlfn.IFS(M3025=0,"0",
M3025&lt;=10%,"0-10",
TRUE,"&gt;10"
)&amp;" "&amp;"% progress"</f>
        <v>0-10 % progress</v>
      </c>
      <c r="P3025" s="15">
        <f t="shared" si="237"/>
        <v>0</v>
      </c>
      <c r="Q3025" s="15">
        <f>COUNTIFS($G:$G,$G3025)</f>
        <v>4</v>
      </c>
      <c r="R3025" s="16">
        <f t="shared" si="238"/>
        <v>0</v>
      </c>
      <c r="S3025" s="15" t="str">
        <f t="shared" si="239"/>
        <v>no 0% progess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0</v>
      </c>
      <c r="Z3025" s="9"/>
      <c r="AA3025" s="9">
        <v>0</v>
      </c>
      <c r="AB3025" s="9"/>
      <c r="AC3025" s="9">
        <v>3237</v>
      </c>
      <c r="AD3025" s="9" t="s">
        <v>10749</v>
      </c>
      <c r="AE3025" s="9" t="s">
        <v>10739</v>
      </c>
      <c r="AF3025" s="9">
        <v>11</v>
      </c>
      <c r="AG3025" s="9"/>
      <c r="AH3025" s="9"/>
      <c r="AI3025" s="9"/>
      <c r="AJ3025" s="9"/>
    </row>
    <row r="3026" spans="1:36" x14ac:dyDescent="0.35">
      <c r="A3026" s="9" t="s">
        <v>3089</v>
      </c>
      <c r="B3026" s="9" t="s">
        <v>36</v>
      </c>
      <c r="C3026" s="9" t="s">
        <v>14504</v>
      </c>
      <c r="D3026" s="9" t="s">
        <v>29</v>
      </c>
      <c r="E3026" s="9" t="s">
        <v>10750</v>
      </c>
      <c r="F3026" s="9" t="str">
        <f>_xlfn.XLOOKUP(E3026,Total_Enrolled!C:C,Total_Enrolled!C:C)</f>
        <v>2025em1200137@bitspilani-digital.edu.in</v>
      </c>
      <c r="G3026" s="9" t="s">
        <v>10751</v>
      </c>
      <c r="H3026" s="9" t="s">
        <v>14516</v>
      </c>
      <c r="I3026" s="9" t="s">
        <v>10752</v>
      </c>
      <c r="J3026" s="9" t="b">
        <v>1</v>
      </c>
      <c r="K3026" s="9">
        <v>70</v>
      </c>
      <c r="L3026" s="9">
        <f>_xlfn.XLOOKUP(B3026,Courses!A:A,Courses!H:H)</f>
        <v>85</v>
      </c>
      <c r="M3026" s="14">
        <f t="shared" si="235"/>
        <v>0.82352941176470584</v>
      </c>
      <c r="N3026" s="14" t="str">
        <f t="shared" si="236"/>
        <v>Active</v>
      </c>
      <c r="O3026" s="14" t="str" cm="1">
        <f t="array" ref="O3026">_xlfn.IFS(M3026=0,"0",
M3026&lt;=10%,"0-10",
TRUE,"&gt;10"
)&amp;" "&amp;"% progress"</f>
        <v>&gt;10 % progress</v>
      </c>
      <c r="P3026" s="15">
        <f t="shared" si="237"/>
        <v>0</v>
      </c>
      <c r="Q3026" s="15">
        <f>COUNTIFS($G:$G,$G3026)</f>
        <v>4</v>
      </c>
      <c r="R3026" s="16">
        <f t="shared" si="238"/>
        <v>0</v>
      </c>
      <c r="S3026" s="15" t="str">
        <f t="shared" si="239"/>
        <v>no 0% progess</v>
      </c>
      <c r="T3026" s="9">
        <v>0</v>
      </c>
      <c r="U3026" s="9">
        <v>11</v>
      </c>
      <c r="V3026" s="9">
        <v>15</v>
      </c>
      <c r="W3026" s="9">
        <v>1</v>
      </c>
      <c r="X3026" s="9">
        <v>1</v>
      </c>
      <c r="Y3026" s="9">
        <v>5</v>
      </c>
      <c r="Z3026" s="9" t="s">
        <v>10753</v>
      </c>
      <c r="AA3026" s="9">
        <v>0</v>
      </c>
      <c r="AB3026" s="9"/>
      <c r="AC3026" s="9">
        <v>38640</v>
      </c>
      <c r="AD3026" s="9" t="s">
        <v>10754</v>
      </c>
      <c r="AE3026" s="9" t="s">
        <v>10755</v>
      </c>
      <c r="AF3026" s="9">
        <v>27</v>
      </c>
      <c r="AG3026" s="9"/>
      <c r="AH3026" s="9" t="s">
        <v>10756</v>
      </c>
      <c r="AI3026" s="9"/>
      <c r="AJ3026" s="9"/>
    </row>
    <row r="3027" spans="1:36" x14ac:dyDescent="0.35">
      <c r="A3027" s="9" t="s">
        <v>3095</v>
      </c>
      <c r="B3027" s="9" t="s">
        <v>38</v>
      </c>
      <c r="C3027" s="9" t="s">
        <v>14504</v>
      </c>
      <c r="D3027" s="9" t="s">
        <v>29</v>
      </c>
      <c r="E3027" s="9" t="s">
        <v>10750</v>
      </c>
      <c r="F3027" s="9" t="str">
        <f>_xlfn.XLOOKUP(E3027,Total_Enrolled!C:C,Total_Enrolled!C:C)</f>
        <v>2025em1200137@bitspilani-digital.edu.in</v>
      </c>
      <c r="G3027" s="9" t="s">
        <v>10751</v>
      </c>
      <c r="H3027" s="9" t="s">
        <v>14516</v>
      </c>
      <c r="I3027" s="9" t="s">
        <v>10752</v>
      </c>
      <c r="J3027" s="9" t="b">
        <v>1</v>
      </c>
      <c r="K3027" s="9">
        <v>7</v>
      </c>
      <c r="L3027" s="9">
        <f>_xlfn.XLOOKUP(B3027,Courses!A:A,Courses!H:H)</f>
        <v>42</v>
      </c>
      <c r="M3027" s="14">
        <f t="shared" si="235"/>
        <v>0.16666666666666666</v>
      </c>
      <c r="N3027" s="14" t="str">
        <f t="shared" si="236"/>
        <v>Active</v>
      </c>
      <c r="O3027" s="14" t="str" cm="1">
        <f t="array" ref="O3027">_xlfn.IFS(M3027=0,"0",
M3027&lt;=10%,"0-10",
TRUE,"&gt;10"
)&amp;" "&amp;"% progress"</f>
        <v>&gt;10 % progress</v>
      </c>
      <c r="P3027" s="15">
        <f t="shared" si="237"/>
        <v>0</v>
      </c>
      <c r="Q3027" s="15">
        <f>COUNTIFS($G:$G,$G3027)</f>
        <v>4</v>
      </c>
      <c r="R3027" s="16">
        <f t="shared" si="238"/>
        <v>0</v>
      </c>
      <c r="S3027" s="15" t="str">
        <f t="shared" si="239"/>
        <v>no 0% progess</v>
      </c>
      <c r="T3027" s="9">
        <v>0</v>
      </c>
      <c r="U3027" s="9">
        <v>0</v>
      </c>
      <c r="V3027" s="9">
        <v>0</v>
      </c>
      <c r="W3027" s="9">
        <v>2</v>
      </c>
      <c r="X3027" s="9">
        <v>0</v>
      </c>
      <c r="Y3027" s="9">
        <v>10</v>
      </c>
      <c r="Z3027" s="9" t="s">
        <v>10757</v>
      </c>
      <c r="AA3027" s="9">
        <v>0</v>
      </c>
      <c r="AB3027" s="9"/>
      <c r="AC3027" s="9">
        <v>2028</v>
      </c>
      <c r="AD3027" s="9" t="s">
        <v>10758</v>
      </c>
      <c r="AE3027" s="9" t="s">
        <v>10755</v>
      </c>
      <c r="AF3027" s="9">
        <v>27</v>
      </c>
      <c r="AG3027" s="9"/>
      <c r="AH3027" s="9"/>
      <c r="AI3027" s="9" t="s">
        <v>10759</v>
      </c>
      <c r="AJ3027" s="9" t="s">
        <v>10760</v>
      </c>
    </row>
    <row r="3028" spans="1:36" x14ac:dyDescent="0.35">
      <c r="A3028" s="9" t="s">
        <v>3091</v>
      </c>
      <c r="B3028" s="9" t="s">
        <v>3092</v>
      </c>
      <c r="C3028" s="9" t="s">
        <v>14504</v>
      </c>
      <c r="D3028" s="9" t="s">
        <v>29</v>
      </c>
      <c r="E3028" s="9" t="s">
        <v>10750</v>
      </c>
      <c r="F3028" s="9" t="str">
        <f>_xlfn.XLOOKUP(E3028,Total_Enrolled!C:C,Total_Enrolled!C:C)</f>
        <v>2025em1200137@bitspilani-digital.edu.in</v>
      </c>
      <c r="G3028" s="9" t="s">
        <v>10751</v>
      </c>
      <c r="H3028" s="9" t="s">
        <v>14516</v>
      </c>
      <c r="I3028" s="9" t="s">
        <v>10752</v>
      </c>
      <c r="J3028" s="9" t="b">
        <v>1</v>
      </c>
      <c r="K3028" s="9">
        <v>31</v>
      </c>
      <c r="L3028" s="9">
        <f>_xlfn.XLOOKUP(B3028,Courses!A:A,Courses!H:H)</f>
        <v>36</v>
      </c>
      <c r="M3028" s="14">
        <f t="shared" si="235"/>
        <v>0.86111111111111116</v>
      </c>
      <c r="N3028" s="14" t="str">
        <f t="shared" si="236"/>
        <v>Active</v>
      </c>
      <c r="O3028" s="14" t="str" cm="1">
        <f t="array" ref="O3028">_xlfn.IFS(M3028=0,"0",
M3028&lt;=10%,"0-10",
TRUE,"&gt;10"
)&amp;" "&amp;"% progress"</f>
        <v>&gt;10 % progress</v>
      </c>
      <c r="P3028" s="15">
        <f t="shared" si="237"/>
        <v>0</v>
      </c>
      <c r="Q3028" s="15">
        <f>COUNTIFS($G:$G,$G3028)</f>
        <v>4</v>
      </c>
      <c r="R3028" s="16">
        <f t="shared" si="238"/>
        <v>0</v>
      </c>
      <c r="S3028" s="15" t="str">
        <f t="shared" si="239"/>
        <v>no 0% progess</v>
      </c>
      <c r="T3028" s="9">
        <v>0</v>
      </c>
      <c r="U3028" s="9">
        <v>4</v>
      </c>
      <c r="V3028" s="9">
        <v>5</v>
      </c>
      <c r="W3028" s="9">
        <v>2</v>
      </c>
      <c r="X3028" s="9">
        <v>1</v>
      </c>
      <c r="Y3028" s="9">
        <v>2</v>
      </c>
      <c r="Z3028" s="9" t="s">
        <v>10761</v>
      </c>
      <c r="AA3028" s="9">
        <v>0</v>
      </c>
      <c r="AB3028" s="9"/>
      <c r="AC3028" s="9">
        <v>7373</v>
      </c>
      <c r="AD3028" s="9" t="s">
        <v>10762</v>
      </c>
      <c r="AE3028" s="9" t="s">
        <v>10755</v>
      </c>
      <c r="AF3028" s="9">
        <v>27</v>
      </c>
      <c r="AG3028" s="9"/>
      <c r="AH3028" s="9" t="s">
        <v>10763</v>
      </c>
      <c r="AI3028" s="9" t="s">
        <v>10764</v>
      </c>
      <c r="AJ3028" s="9" t="s">
        <v>10765</v>
      </c>
    </row>
    <row r="3029" spans="1:36" x14ac:dyDescent="0.35">
      <c r="A3029" s="9" t="s">
        <v>3086</v>
      </c>
      <c r="B3029" s="9" t="s">
        <v>35</v>
      </c>
      <c r="C3029" s="9" t="s">
        <v>14504</v>
      </c>
      <c r="D3029" s="9" t="s">
        <v>29</v>
      </c>
      <c r="E3029" s="9" t="s">
        <v>10750</v>
      </c>
      <c r="F3029" s="9" t="str">
        <f>_xlfn.XLOOKUP(E3029,Total_Enrolled!C:C,Total_Enrolled!C:C)</f>
        <v>2025em1200137@bitspilani-digital.edu.in</v>
      </c>
      <c r="G3029" s="9" t="s">
        <v>10751</v>
      </c>
      <c r="H3029" s="9" t="s">
        <v>14516</v>
      </c>
      <c r="I3029" s="9" t="s">
        <v>10752</v>
      </c>
      <c r="J3029" s="9" t="b">
        <v>1</v>
      </c>
      <c r="K3029" s="9">
        <v>46</v>
      </c>
      <c r="L3029" s="9">
        <f>_xlfn.XLOOKUP(B3029,Courses!A:A,Courses!H:H)</f>
        <v>68</v>
      </c>
      <c r="M3029" s="14">
        <f t="shared" si="235"/>
        <v>0.67647058823529416</v>
      </c>
      <c r="N3029" s="14" t="str">
        <f t="shared" si="236"/>
        <v>Active</v>
      </c>
      <c r="O3029" s="14" t="str" cm="1">
        <f t="array" ref="O3029">_xlfn.IFS(M3029=0,"0",
M3029&lt;=10%,"0-10",
TRUE,"&gt;10"
)&amp;" "&amp;"% progress"</f>
        <v>&gt;10 % progress</v>
      </c>
      <c r="P3029" s="15">
        <f t="shared" si="237"/>
        <v>0</v>
      </c>
      <c r="Q3029" s="15">
        <f>COUNTIFS($G:$G,$G3029)</f>
        <v>4</v>
      </c>
      <c r="R3029" s="16">
        <f t="shared" si="238"/>
        <v>0</v>
      </c>
      <c r="S3029" s="15" t="str">
        <f t="shared" si="239"/>
        <v>no 0% progess</v>
      </c>
      <c r="T3029" s="9">
        <v>0</v>
      </c>
      <c r="U3029" s="9">
        <v>8</v>
      </c>
      <c r="V3029" s="9">
        <v>9</v>
      </c>
      <c r="W3029" s="9">
        <v>0</v>
      </c>
      <c r="X3029" s="9">
        <v>2</v>
      </c>
      <c r="Y3029" s="9">
        <v>10</v>
      </c>
      <c r="Z3029" s="9" t="s">
        <v>10766</v>
      </c>
      <c r="AA3029" s="9">
        <v>0</v>
      </c>
      <c r="AB3029" s="9"/>
      <c r="AC3029" s="9">
        <v>16390</v>
      </c>
      <c r="AD3029" s="9" t="s">
        <v>10767</v>
      </c>
      <c r="AE3029" s="9" t="s">
        <v>10755</v>
      </c>
      <c r="AF3029" s="9">
        <v>27</v>
      </c>
      <c r="AG3029" s="9"/>
      <c r="AH3029" s="9" t="s">
        <v>10768</v>
      </c>
      <c r="AI3029" s="9"/>
      <c r="AJ3029" s="9"/>
    </row>
    <row r="3030" spans="1:36" x14ac:dyDescent="0.35">
      <c r="A3030" s="9" t="s">
        <v>3086</v>
      </c>
      <c r="B3030" s="9" t="s">
        <v>35</v>
      </c>
      <c r="C3030" s="9" t="s">
        <v>14504</v>
      </c>
      <c r="D3030" s="9" t="s">
        <v>29</v>
      </c>
      <c r="E3030" s="9" t="s">
        <v>10769</v>
      </c>
      <c r="F3030" s="9" t="str">
        <f>_xlfn.XLOOKUP(E3030,Total_Enrolled!C:C,Total_Enrolled!C:C)</f>
        <v>2025em1200138@bitspilani-digital.edu.in</v>
      </c>
      <c r="G3030" s="9" t="s">
        <v>10770</v>
      </c>
      <c r="H3030" s="9" t="s">
        <v>14516</v>
      </c>
      <c r="I3030" s="9" t="s">
        <v>10771</v>
      </c>
      <c r="J3030" s="9" t="b">
        <v>1</v>
      </c>
      <c r="K3030" s="9">
        <v>25</v>
      </c>
      <c r="L3030" s="9">
        <f>_xlfn.XLOOKUP(B3030,Courses!A:A,Courses!H:H)</f>
        <v>68</v>
      </c>
      <c r="M3030" s="14">
        <f t="shared" si="235"/>
        <v>0.36764705882352944</v>
      </c>
      <c r="N3030" s="14" t="str">
        <f t="shared" si="236"/>
        <v>Active</v>
      </c>
      <c r="O3030" s="14" t="str" cm="1">
        <f t="array" ref="O3030">_xlfn.IFS(M3030=0,"0",
M3030&lt;=10%,"0-10",
TRUE,"&gt;10"
)&amp;" "&amp;"% progress"</f>
        <v>&gt;10 % progress</v>
      </c>
      <c r="P3030" s="15">
        <f t="shared" si="237"/>
        <v>0</v>
      </c>
      <c r="Q3030" s="15">
        <f>COUNTIFS($G:$G,$G3030)</f>
        <v>4</v>
      </c>
      <c r="R3030" s="16">
        <f t="shared" si="238"/>
        <v>0</v>
      </c>
      <c r="S3030" s="15" t="str">
        <f t="shared" si="239"/>
        <v>no 0% progess</v>
      </c>
      <c r="T3030" s="9">
        <v>0</v>
      </c>
      <c r="U3030" s="9">
        <v>5</v>
      </c>
      <c r="V3030" s="9">
        <v>5</v>
      </c>
      <c r="W3030" s="9">
        <v>0</v>
      </c>
      <c r="X3030" s="9">
        <v>0</v>
      </c>
      <c r="Y3030" s="9">
        <v>7</v>
      </c>
      <c r="Z3030" s="9"/>
      <c r="AA3030" s="9">
        <v>0</v>
      </c>
      <c r="AB3030" s="9"/>
      <c r="AC3030" s="9">
        <v>18815</v>
      </c>
      <c r="AD3030" s="9" t="s">
        <v>10773</v>
      </c>
      <c r="AE3030" s="9" t="s">
        <v>10772</v>
      </c>
      <c r="AF3030" s="9">
        <v>53</v>
      </c>
      <c r="AG3030" s="9"/>
      <c r="AH3030" s="9" t="s">
        <v>10774</v>
      </c>
      <c r="AI3030" s="9"/>
      <c r="AJ3030" s="9"/>
    </row>
    <row r="3031" spans="1:36" x14ac:dyDescent="0.35">
      <c r="A3031" s="9" t="s">
        <v>3091</v>
      </c>
      <c r="B3031" s="9" t="s">
        <v>3092</v>
      </c>
      <c r="C3031" s="9" t="s">
        <v>14504</v>
      </c>
      <c r="D3031" s="9" t="s">
        <v>29</v>
      </c>
      <c r="E3031" s="9" t="s">
        <v>10769</v>
      </c>
      <c r="F3031" s="9" t="str">
        <f>_xlfn.XLOOKUP(E3031,Total_Enrolled!C:C,Total_Enrolled!C:C)</f>
        <v>2025em1200138@bitspilani-digital.edu.in</v>
      </c>
      <c r="G3031" s="9" t="s">
        <v>10770</v>
      </c>
      <c r="H3031" s="9" t="s">
        <v>14516</v>
      </c>
      <c r="I3031" s="9" t="s">
        <v>10771</v>
      </c>
      <c r="J3031" s="9" t="b">
        <v>1</v>
      </c>
      <c r="K3031" s="9">
        <v>9</v>
      </c>
      <c r="L3031" s="9">
        <f>_xlfn.XLOOKUP(B3031,Courses!A:A,Courses!H:H)</f>
        <v>36</v>
      </c>
      <c r="M3031" s="14">
        <f t="shared" si="235"/>
        <v>0.25</v>
      </c>
      <c r="N3031" s="14" t="str">
        <f t="shared" si="236"/>
        <v>Active</v>
      </c>
      <c r="O3031" s="14" t="str" cm="1">
        <f t="array" ref="O3031">_xlfn.IFS(M3031=0,"0",
M3031&lt;=10%,"0-10",
TRUE,"&gt;10"
)&amp;" "&amp;"% progress"</f>
        <v>&gt;10 % progress</v>
      </c>
      <c r="P3031" s="15">
        <f t="shared" si="237"/>
        <v>0</v>
      </c>
      <c r="Q3031" s="15">
        <f>COUNTIFS($G:$G,$G3031)</f>
        <v>4</v>
      </c>
      <c r="R3031" s="16">
        <f t="shared" si="238"/>
        <v>0</v>
      </c>
      <c r="S3031" s="15" t="str">
        <f t="shared" si="239"/>
        <v>no 0% progess</v>
      </c>
      <c r="T3031" s="9">
        <v>0</v>
      </c>
      <c r="U3031" s="9">
        <v>0</v>
      </c>
      <c r="V3031" s="9">
        <v>0</v>
      </c>
      <c r="W3031" s="9">
        <v>0</v>
      </c>
      <c r="X3031" s="9">
        <v>0</v>
      </c>
      <c r="Y3031" s="9">
        <v>0</v>
      </c>
      <c r="Z3031" s="9"/>
      <c r="AA3031" s="9">
        <v>0</v>
      </c>
      <c r="AB3031" s="9"/>
      <c r="AC3031" s="9">
        <v>7398</v>
      </c>
      <c r="AD3031" s="9" t="s">
        <v>10775</v>
      </c>
      <c r="AE3031" s="9" t="s">
        <v>10772</v>
      </c>
      <c r="AF3031" s="9">
        <v>53</v>
      </c>
      <c r="AG3031" s="9"/>
      <c r="AH3031" s="9"/>
      <c r="AI3031" s="9" t="s">
        <v>10776</v>
      </c>
      <c r="AJ3031" s="9" t="s">
        <v>10777</v>
      </c>
    </row>
    <row r="3032" spans="1:36" x14ac:dyDescent="0.35">
      <c r="A3032" s="9" t="s">
        <v>3095</v>
      </c>
      <c r="B3032" s="9" t="s">
        <v>38</v>
      </c>
      <c r="C3032" s="9" t="s">
        <v>14504</v>
      </c>
      <c r="D3032" s="9" t="s">
        <v>29</v>
      </c>
      <c r="E3032" s="9" t="s">
        <v>10769</v>
      </c>
      <c r="F3032" s="9" t="str">
        <f>_xlfn.XLOOKUP(E3032,Total_Enrolled!C:C,Total_Enrolled!C:C)</f>
        <v>2025em1200138@bitspilani-digital.edu.in</v>
      </c>
      <c r="G3032" s="9" t="s">
        <v>10770</v>
      </c>
      <c r="H3032" s="9" t="s">
        <v>14516</v>
      </c>
      <c r="I3032" s="9" t="s">
        <v>10771</v>
      </c>
      <c r="J3032" s="9" t="b">
        <v>1</v>
      </c>
      <c r="K3032" s="9">
        <v>8</v>
      </c>
      <c r="L3032" s="9">
        <f>_xlfn.XLOOKUP(B3032,Courses!A:A,Courses!H:H)</f>
        <v>42</v>
      </c>
      <c r="M3032" s="14">
        <f t="shared" si="235"/>
        <v>0.19047619047619047</v>
      </c>
      <c r="N3032" s="14" t="str">
        <f t="shared" si="236"/>
        <v>Active</v>
      </c>
      <c r="O3032" s="14" t="str" cm="1">
        <f t="array" ref="O3032">_xlfn.IFS(M3032=0,"0",
M3032&lt;=10%,"0-10",
TRUE,"&gt;10"
)&amp;" "&amp;"% progress"</f>
        <v>&gt;10 % progress</v>
      </c>
      <c r="P3032" s="15">
        <f t="shared" si="237"/>
        <v>0</v>
      </c>
      <c r="Q3032" s="15">
        <f>COUNTIFS($G:$G,$G3032)</f>
        <v>4</v>
      </c>
      <c r="R3032" s="16">
        <f t="shared" si="238"/>
        <v>0</v>
      </c>
      <c r="S3032" s="15" t="str">
        <f t="shared" si="239"/>
        <v>no 0% progess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0</v>
      </c>
      <c r="Z3032" s="9"/>
      <c r="AA3032" s="9">
        <v>0</v>
      </c>
      <c r="AB3032" s="9"/>
      <c r="AC3032" s="9">
        <v>8234</v>
      </c>
      <c r="AD3032" s="9" t="s">
        <v>10778</v>
      </c>
      <c r="AE3032" s="9" t="s">
        <v>10772</v>
      </c>
      <c r="AF3032" s="9">
        <v>53</v>
      </c>
      <c r="AG3032" s="9"/>
      <c r="AH3032" s="9"/>
      <c r="AI3032" s="9" t="s">
        <v>10779</v>
      </c>
      <c r="AJ3032" s="9" t="s">
        <v>10780</v>
      </c>
    </row>
    <row r="3033" spans="1:36" x14ac:dyDescent="0.35">
      <c r="A3033" s="9" t="s">
        <v>3089</v>
      </c>
      <c r="B3033" s="9" t="s">
        <v>36</v>
      </c>
      <c r="C3033" s="9" t="s">
        <v>14504</v>
      </c>
      <c r="D3033" s="9" t="s">
        <v>29</v>
      </c>
      <c r="E3033" s="9" t="s">
        <v>10769</v>
      </c>
      <c r="F3033" s="9" t="str">
        <f>_xlfn.XLOOKUP(E3033,Total_Enrolled!C:C,Total_Enrolled!C:C)</f>
        <v>2025em1200138@bitspilani-digital.edu.in</v>
      </c>
      <c r="G3033" s="9" t="s">
        <v>10770</v>
      </c>
      <c r="H3033" s="9" t="s">
        <v>14516</v>
      </c>
      <c r="I3033" s="9" t="s">
        <v>10771</v>
      </c>
      <c r="J3033" s="9" t="b">
        <v>1</v>
      </c>
      <c r="K3033" s="9">
        <v>26</v>
      </c>
      <c r="L3033" s="9">
        <f>_xlfn.XLOOKUP(B3033,Courses!A:A,Courses!H:H)</f>
        <v>85</v>
      </c>
      <c r="M3033" s="14">
        <f t="shared" si="235"/>
        <v>0.30588235294117649</v>
      </c>
      <c r="N3033" s="14" t="str">
        <f t="shared" si="236"/>
        <v>Active</v>
      </c>
      <c r="O3033" s="14" t="str" cm="1">
        <f t="array" ref="O3033">_xlfn.IFS(M3033=0,"0",
M3033&lt;=10%,"0-10",
TRUE,"&gt;10"
)&amp;" "&amp;"% progress"</f>
        <v>&gt;10 % progress</v>
      </c>
      <c r="P3033" s="15">
        <f t="shared" si="237"/>
        <v>0</v>
      </c>
      <c r="Q3033" s="15">
        <f>COUNTIFS($G:$G,$G3033)</f>
        <v>4</v>
      </c>
      <c r="R3033" s="16">
        <f t="shared" si="238"/>
        <v>0</v>
      </c>
      <c r="S3033" s="15" t="str">
        <f t="shared" si="239"/>
        <v>no 0% progess</v>
      </c>
      <c r="T3033" s="9">
        <v>0</v>
      </c>
      <c r="U3033" s="9">
        <v>5</v>
      </c>
      <c r="V3033" s="9">
        <v>6</v>
      </c>
      <c r="W3033" s="9">
        <v>0</v>
      </c>
      <c r="X3033" s="9">
        <v>0</v>
      </c>
      <c r="Y3033" s="9">
        <v>6</v>
      </c>
      <c r="Z3033" s="9"/>
      <c r="AA3033" s="9">
        <v>0</v>
      </c>
      <c r="AB3033" s="9"/>
      <c r="AC3033" s="9">
        <v>16048</v>
      </c>
      <c r="AD3033" s="9" t="s">
        <v>10781</v>
      </c>
      <c r="AE3033" s="9" t="s">
        <v>10772</v>
      </c>
      <c r="AF3033" s="9">
        <v>53</v>
      </c>
      <c r="AG3033" s="9"/>
      <c r="AH3033" s="9" t="s">
        <v>10782</v>
      </c>
      <c r="AI3033" s="9"/>
      <c r="AJ3033" s="9"/>
    </row>
    <row r="3034" spans="1:36" x14ac:dyDescent="0.35">
      <c r="A3034" s="9" t="s">
        <v>3089</v>
      </c>
      <c r="B3034" s="9" t="s">
        <v>36</v>
      </c>
      <c r="C3034" s="9" t="s">
        <v>14504</v>
      </c>
      <c r="D3034" s="9" t="s">
        <v>29</v>
      </c>
      <c r="E3034" s="9" t="s">
        <v>10783</v>
      </c>
      <c r="F3034" s="9" t="str">
        <f>_xlfn.XLOOKUP(E3034,Total_Enrolled!C:C,Total_Enrolled!C:C)</f>
        <v>2025em1200139@bitspilani-digital.edu.in</v>
      </c>
      <c r="G3034" s="9" t="s">
        <v>10784</v>
      </c>
      <c r="H3034" s="9" t="s">
        <v>14516</v>
      </c>
      <c r="I3034" s="9" t="s">
        <v>10785</v>
      </c>
      <c r="J3034" s="9" t="b">
        <v>1</v>
      </c>
      <c r="K3034" s="9">
        <v>27</v>
      </c>
      <c r="L3034" s="9">
        <f>_xlfn.XLOOKUP(B3034,Courses!A:A,Courses!H:H)</f>
        <v>85</v>
      </c>
      <c r="M3034" s="14">
        <f t="shared" si="235"/>
        <v>0.31764705882352939</v>
      </c>
      <c r="N3034" s="14" t="str">
        <f t="shared" si="236"/>
        <v>Active</v>
      </c>
      <c r="O3034" s="14" t="str" cm="1">
        <f t="array" ref="O3034">_xlfn.IFS(M3034=0,"0",
M3034&lt;=10%,"0-10",
TRUE,"&gt;10"
)&amp;" "&amp;"% progress"</f>
        <v>&gt;10 % progress</v>
      </c>
      <c r="P3034" s="15">
        <f t="shared" si="237"/>
        <v>0</v>
      </c>
      <c r="Q3034" s="15">
        <f>COUNTIFS($G:$G,$G3034)</f>
        <v>4</v>
      </c>
      <c r="R3034" s="16">
        <f t="shared" si="238"/>
        <v>0</v>
      </c>
      <c r="S3034" s="15" t="str">
        <f t="shared" si="239"/>
        <v>no 0% progess</v>
      </c>
      <c r="T3034" s="9">
        <v>0</v>
      </c>
      <c r="U3034" s="9">
        <v>4</v>
      </c>
      <c r="V3034" s="9">
        <v>4</v>
      </c>
      <c r="W3034" s="9">
        <v>1</v>
      </c>
      <c r="X3034" s="9">
        <v>0</v>
      </c>
      <c r="Y3034" s="9">
        <v>10</v>
      </c>
      <c r="Z3034" s="9" t="s">
        <v>10786</v>
      </c>
      <c r="AA3034" s="9">
        <v>0</v>
      </c>
      <c r="AB3034" s="9"/>
      <c r="AC3034" s="9">
        <v>7066</v>
      </c>
      <c r="AD3034" s="9" t="s">
        <v>10787</v>
      </c>
      <c r="AE3034" s="9" t="s">
        <v>10788</v>
      </c>
      <c r="AF3034" s="9">
        <v>28</v>
      </c>
      <c r="AG3034" s="9"/>
      <c r="AH3034" s="9" t="s">
        <v>10789</v>
      </c>
      <c r="AI3034" s="9"/>
      <c r="AJ3034" s="9"/>
    </row>
    <row r="3035" spans="1:36" x14ac:dyDescent="0.35">
      <c r="A3035" s="9" t="s">
        <v>3095</v>
      </c>
      <c r="B3035" s="9" t="s">
        <v>38</v>
      </c>
      <c r="C3035" s="9" t="s">
        <v>14504</v>
      </c>
      <c r="D3035" s="9" t="s">
        <v>29</v>
      </c>
      <c r="E3035" s="9" t="s">
        <v>10783</v>
      </c>
      <c r="F3035" s="9" t="str">
        <f>_xlfn.XLOOKUP(E3035,Total_Enrolled!C:C,Total_Enrolled!C:C)</f>
        <v>2025em1200139@bitspilani-digital.edu.in</v>
      </c>
      <c r="G3035" s="9" t="s">
        <v>10784</v>
      </c>
      <c r="H3035" s="9" t="s">
        <v>14516</v>
      </c>
      <c r="I3035" s="9" t="s">
        <v>10785</v>
      </c>
      <c r="J3035" s="9" t="b">
        <v>1</v>
      </c>
      <c r="K3035" s="9">
        <v>4</v>
      </c>
      <c r="L3035" s="9">
        <f>_xlfn.XLOOKUP(B3035,Courses!A:A,Courses!H:H)</f>
        <v>42</v>
      </c>
      <c r="M3035" s="14">
        <f t="shared" si="235"/>
        <v>9.5238095238095233E-2</v>
      </c>
      <c r="N3035" s="14" t="str">
        <f t="shared" si="236"/>
        <v>Active</v>
      </c>
      <c r="O3035" s="14" t="str" cm="1">
        <f t="array" ref="O3035">_xlfn.IFS(M3035=0,"0",
M3035&lt;=10%,"0-10",
TRUE,"&gt;10"
)&amp;" "&amp;"% progress"</f>
        <v>0-10 % progress</v>
      </c>
      <c r="P3035" s="15">
        <f t="shared" si="237"/>
        <v>0</v>
      </c>
      <c r="Q3035" s="15">
        <f>COUNTIFS($G:$G,$G3035)</f>
        <v>4</v>
      </c>
      <c r="R3035" s="16">
        <f t="shared" si="238"/>
        <v>0</v>
      </c>
      <c r="S3035" s="15" t="str">
        <f t="shared" si="239"/>
        <v>no 0% progess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2</v>
      </c>
      <c r="Z3035" s="9"/>
      <c r="AA3035" s="9">
        <v>0</v>
      </c>
      <c r="AB3035" s="9"/>
      <c r="AC3035" s="9">
        <v>1698</v>
      </c>
      <c r="AD3035" s="9" t="s">
        <v>10790</v>
      </c>
      <c r="AE3035" s="9" t="s">
        <v>10788</v>
      </c>
      <c r="AF3035" s="9">
        <v>28</v>
      </c>
      <c r="AG3035" s="9"/>
      <c r="AH3035" s="9"/>
      <c r="AI3035" s="9" t="s">
        <v>10791</v>
      </c>
      <c r="AJ3035" s="9" t="s">
        <v>10792</v>
      </c>
    </row>
    <row r="3036" spans="1:36" x14ac:dyDescent="0.35">
      <c r="A3036" s="9" t="s">
        <v>3091</v>
      </c>
      <c r="B3036" s="9" t="s">
        <v>3092</v>
      </c>
      <c r="C3036" s="9" t="s">
        <v>14504</v>
      </c>
      <c r="D3036" s="9" t="s">
        <v>29</v>
      </c>
      <c r="E3036" s="9" t="s">
        <v>10783</v>
      </c>
      <c r="F3036" s="9" t="str">
        <f>_xlfn.XLOOKUP(E3036,Total_Enrolled!C:C,Total_Enrolled!C:C)</f>
        <v>2025em1200139@bitspilani-digital.edu.in</v>
      </c>
      <c r="G3036" s="9" t="s">
        <v>10784</v>
      </c>
      <c r="H3036" s="9" t="s">
        <v>14516</v>
      </c>
      <c r="I3036" s="9" t="s">
        <v>10785</v>
      </c>
      <c r="J3036" s="9" t="b">
        <v>1</v>
      </c>
      <c r="K3036" s="9">
        <v>5</v>
      </c>
      <c r="L3036" s="9">
        <f>_xlfn.XLOOKUP(B3036,Courses!A:A,Courses!H:H)</f>
        <v>36</v>
      </c>
      <c r="M3036" s="14">
        <f t="shared" si="235"/>
        <v>0.1388888888888889</v>
      </c>
      <c r="N3036" s="14" t="str">
        <f t="shared" si="236"/>
        <v>Active</v>
      </c>
      <c r="O3036" s="14" t="str" cm="1">
        <f t="array" ref="O3036">_xlfn.IFS(M3036=0,"0",
M3036&lt;=10%,"0-10",
TRUE,"&gt;10"
)&amp;" "&amp;"% progress"</f>
        <v>&gt;10 % progress</v>
      </c>
      <c r="P3036" s="15">
        <f t="shared" si="237"/>
        <v>0</v>
      </c>
      <c r="Q3036" s="15">
        <f>COUNTIFS($G:$G,$G3036)</f>
        <v>4</v>
      </c>
      <c r="R3036" s="16">
        <f t="shared" si="238"/>
        <v>0</v>
      </c>
      <c r="S3036" s="15" t="str">
        <f t="shared" si="239"/>
        <v>no 0% progess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0</v>
      </c>
      <c r="Z3036" s="9"/>
      <c r="AA3036" s="9">
        <v>0</v>
      </c>
      <c r="AB3036" s="9"/>
      <c r="AC3036" s="9">
        <v>448</v>
      </c>
      <c r="AD3036" s="9" t="s">
        <v>10793</v>
      </c>
      <c r="AE3036" s="9" t="s">
        <v>10788</v>
      </c>
      <c r="AF3036" s="9">
        <v>28</v>
      </c>
      <c r="AG3036" s="9"/>
      <c r="AH3036" s="9"/>
      <c r="AI3036" s="9" t="s">
        <v>10794</v>
      </c>
      <c r="AJ3036" s="9" t="s">
        <v>10795</v>
      </c>
    </row>
    <row r="3037" spans="1:36" x14ac:dyDescent="0.35">
      <c r="A3037" s="9" t="s">
        <v>3086</v>
      </c>
      <c r="B3037" s="9" t="s">
        <v>35</v>
      </c>
      <c r="C3037" s="9" t="s">
        <v>14504</v>
      </c>
      <c r="D3037" s="9" t="s">
        <v>29</v>
      </c>
      <c r="E3037" s="9" t="s">
        <v>10783</v>
      </c>
      <c r="F3037" s="9" t="str">
        <f>_xlfn.XLOOKUP(E3037,Total_Enrolled!C:C,Total_Enrolled!C:C)</f>
        <v>2025em1200139@bitspilani-digital.edu.in</v>
      </c>
      <c r="G3037" s="9" t="s">
        <v>10784</v>
      </c>
      <c r="H3037" s="9" t="s">
        <v>14516</v>
      </c>
      <c r="I3037" s="9" t="s">
        <v>10785</v>
      </c>
      <c r="J3037" s="9" t="b">
        <v>1</v>
      </c>
      <c r="K3037" s="9">
        <v>29</v>
      </c>
      <c r="L3037" s="9">
        <f>_xlfn.XLOOKUP(B3037,Courses!A:A,Courses!H:H)</f>
        <v>68</v>
      </c>
      <c r="M3037" s="14">
        <f t="shared" si="235"/>
        <v>0.4264705882352941</v>
      </c>
      <c r="N3037" s="14" t="str">
        <f t="shared" si="236"/>
        <v>Active</v>
      </c>
      <c r="O3037" s="14" t="str" cm="1">
        <f t="array" ref="O3037">_xlfn.IFS(M3037=0,"0",
M3037&lt;=10%,"0-10",
TRUE,"&gt;10"
)&amp;" "&amp;"% progress"</f>
        <v>&gt;10 % progress</v>
      </c>
      <c r="P3037" s="15">
        <f t="shared" si="237"/>
        <v>0</v>
      </c>
      <c r="Q3037" s="15">
        <f>COUNTIFS($G:$G,$G3037)</f>
        <v>4</v>
      </c>
      <c r="R3037" s="16">
        <f t="shared" si="238"/>
        <v>0</v>
      </c>
      <c r="S3037" s="15" t="str">
        <f t="shared" si="239"/>
        <v>no 0% progess</v>
      </c>
      <c r="T3037" s="9">
        <v>0</v>
      </c>
      <c r="U3037" s="9">
        <v>7</v>
      </c>
      <c r="V3037" s="9">
        <v>7</v>
      </c>
      <c r="W3037" s="9">
        <v>0</v>
      </c>
      <c r="X3037" s="9">
        <v>0</v>
      </c>
      <c r="Y3037" s="9">
        <v>2</v>
      </c>
      <c r="Z3037" s="9"/>
      <c r="AA3037" s="9">
        <v>0</v>
      </c>
      <c r="AB3037" s="9"/>
      <c r="AC3037" s="9">
        <v>47789</v>
      </c>
      <c r="AD3037" s="9" t="s">
        <v>10796</v>
      </c>
      <c r="AE3037" s="9" t="s">
        <v>10788</v>
      </c>
      <c r="AF3037" s="9">
        <v>28</v>
      </c>
      <c r="AG3037" s="9"/>
      <c r="AH3037" s="9" t="s">
        <v>10797</v>
      </c>
      <c r="AI3037" s="9"/>
      <c r="AJ3037" s="9"/>
    </row>
    <row r="3038" spans="1:36" x14ac:dyDescent="0.35">
      <c r="A3038" s="9" t="s">
        <v>3086</v>
      </c>
      <c r="B3038" s="9" t="s">
        <v>35</v>
      </c>
      <c r="C3038" s="9" t="s">
        <v>14504</v>
      </c>
      <c r="D3038" s="9" t="s">
        <v>29</v>
      </c>
      <c r="E3038" s="9" t="s">
        <v>10798</v>
      </c>
      <c r="F3038" s="9" t="str">
        <f>_xlfn.XLOOKUP(E3038,Total_Enrolled!C:C,Total_Enrolled!C:C)</f>
        <v>2025em1200140@bitspilani-digital.edu.in</v>
      </c>
      <c r="G3038" s="9" t="s">
        <v>10799</v>
      </c>
      <c r="H3038" s="9" t="s">
        <v>14516</v>
      </c>
      <c r="I3038" s="9" t="s">
        <v>10800</v>
      </c>
      <c r="J3038" s="9" t="b">
        <v>1</v>
      </c>
      <c r="K3038" s="9">
        <v>1</v>
      </c>
      <c r="L3038" s="9">
        <f>_xlfn.XLOOKUP(B3038,Courses!A:A,Courses!H:H)</f>
        <v>68</v>
      </c>
      <c r="M3038" s="14">
        <f t="shared" si="235"/>
        <v>1.4705882352941176E-2</v>
      </c>
      <c r="N3038" s="14" t="str">
        <f t="shared" si="236"/>
        <v>Active</v>
      </c>
      <c r="O3038" s="14" t="str" cm="1">
        <f t="array" ref="O3038">_xlfn.IFS(M3038=0,"0",
M3038&lt;=10%,"0-10",
TRUE,"&gt;10"
)&amp;" "&amp;"% progress"</f>
        <v>0-10 % progress</v>
      </c>
      <c r="P3038" s="15">
        <f t="shared" si="237"/>
        <v>0</v>
      </c>
      <c r="Q3038" s="15">
        <f>COUNTIFS($G:$G,$G3038)</f>
        <v>4</v>
      </c>
      <c r="R3038" s="16">
        <f t="shared" si="238"/>
        <v>0</v>
      </c>
      <c r="S3038" s="15" t="str">
        <f t="shared" si="239"/>
        <v>no 0% progess</v>
      </c>
      <c r="T3038" s="9">
        <v>0</v>
      </c>
      <c r="U3038" s="9">
        <v>1</v>
      </c>
      <c r="V3038" s="9">
        <v>1</v>
      </c>
      <c r="W3038" s="9">
        <v>0</v>
      </c>
      <c r="X3038" s="9">
        <v>0</v>
      </c>
      <c r="Y3038" s="9">
        <v>0</v>
      </c>
      <c r="Z3038" s="9"/>
      <c r="AA3038" s="9">
        <v>0</v>
      </c>
      <c r="AB3038" s="9"/>
      <c r="AC3038" s="9">
        <v>0</v>
      </c>
      <c r="AD3038" s="9" t="s">
        <v>10802</v>
      </c>
      <c r="AE3038" s="9" t="s">
        <v>10801</v>
      </c>
      <c r="AF3038" s="9">
        <v>25</v>
      </c>
      <c r="AG3038" s="9"/>
      <c r="AH3038" s="9" t="s">
        <v>10803</v>
      </c>
      <c r="AI3038" s="9"/>
      <c r="AJ3038" s="9"/>
    </row>
    <row r="3039" spans="1:36" x14ac:dyDescent="0.35">
      <c r="A3039" s="9" t="s">
        <v>3091</v>
      </c>
      <c r="B3039" s="9" t="s">
        <v>3092</v>
      </c>
      <c r="C3039" s="9" t="s">
        <v>14504</v>
      </c>
      <c r="D3039" s="9" t="s">
        <v>29</v>
      </c>
      <c r="E3039" s="9" t="s">
        <v>10798</v>
      </c>
      <c r="F3039" s="9" t="str">
        <f>_xlfn.XLOOKUP(E3039,Total_Enrolled!C:C,Total_Enrolled!C:C)</f>
        <v>2025em1200140@bitspilani-digital.edu.in</v>
      </c>
      <c r="G3039" s="9" t="s">
        <v>10799</v>
      </c>
      <c r="H3039" s="9" t="s">
        <v>14516</v>
      </c>
      <c r="I3039" s="9" t="s">
        <v>10800</v>
      </c>
      <c r="J3039" s="9" t="b">
        <v>1</v>
      </c>
      <c r="K3039" s="9">
        <v>2</v>
      </c>
      <c r="L3039" s="9">
        <f>_xlfn.XLOOKUP(B3039,Courses!A:A,Courses!H:H)</f>
        <v>36</v>
      </c>
      <c r="M3039" s="14">
        <f t="shared" si="235"/>
        <v>5.5555555555555552E-2</v>
      </c>
      <c r="N3039" s="14" t="str">
        <f t="shared" si="236"/>
        <v>Active</v>
      </c>
      <c r="O3039" s="14" t="str" cm="1">
        <f t="array" ref="O3039">_xlfn.IFS(M3039=0,"0",
M3039&lt;=10%,"0-10",
TRUE,"&gt;10"
)&amp;" "&amp;"% progress"</f>
        <v>0-10 % progress</v>
      </c>
      <c r="P3039" s="15">
        <f t="shared" si="237"/>
        <v>0</v>
      </c>
      <c r="Q3039" s="15">
        <f>COUNTIFS($G:$G,$G3039)</f>
        <v>4</v>
      </c>
      <c r="R3039" s="16">
        <f t="shared" si="238"/>
        <v>0</v>
      </c>
      <c r="S3039" s="15" t="str">
        <f t="shared" si="239"/>
        <v>no 0% progess</v>
      </c>
      <c r="T3039" s="9">
        <v>0</v>
      </c>
      <c r="U3039" s="9">
        <v>1</v>
      </c>
      <c r="V3039" s="9">
        <v>1</v>
      </c>
      <c r="W3039" s="9">
        <v>0</v>
      </c>
      <c r="X3039" s="9">
        <v>0</v>
      </c>
      <c r="Y3039" s="9">
        <v>0</v>
      </c>
      <c r="Z3039" s="9"/>
      <c r="AA3039" s="9">
        <v>0</v>
      </c>
      <c r="AB3039" s="9"/>
      <c r="AC3039" s="9">
        <v>0</v>
      </c>
      <c r="AD3039" s="9" t="s">
        <v>10804</v>
      </c>
      <c r="AE3039" s="9" t="s">
        <v>10801</v>
      </c>
      <c r="AF3039" s="9">
        <v>25</v>
      </c>
      <c r="AG3039" s="9"/>
      <c r="AH3039" s="9" t="s">
        <v>10805</v>
      </c>
      <c r="AI3039" s="9"/>
      <c r="AJ3039" s="9"/>
    </row>
    <row r="3040" spans="1:36" x14ac:dyDescent="0.35">
      <c r="A3040" s="9" t="s">
        <v>3095</v>
      </c>
      <c r="B3040" s="9" t="s">
        <v>38</v>
      </c>
      <c r="C3040" s="9" t="s">
        <v>14504</v>
      </c>
      <c r="D3040" s="9" t="s">
        <v>29</v>
      </c>
      <c r="E3040" s="9" t="s">
        <v>10798</v>
      </c>
      <c r="F3040" s="9" t="str">
        <f>_xlfn.XLOOKUP(E3040,Total_Enrolled!C:C,Total_Enrolled!C:C)</f>
        <v>2025em1200140@bitspilani-digital.edu.in</v>
      </c>
      <c r="G3040" s="9" t="s">
        <v>10799</v>
      </c>
      <c r="H3040" s="9" t="s">
        <v>14516</v>
      </c>
      <c r="I3040" s="9" t="s">
        <v>10800</v>
      </c>
      <c r="J3040" s="9" t="b">
        <v>1</v>
      </c>
      <c r="K3040" s="9">
        <v>0</v>
      </c>
      <c r="L3040" s="9">
        <f>_xlfn.XLOOKUP(B3040,Courses!A:A,Courses!H:H)</f>
        <v>42</v>
      </c>
      <c r="M3040" s="14">
        <f t="shared" si="235"/>
        <v>0</v>
      </c>
      <c r="N3040" s="14" t="str">
        <f t="shared" si="236"/>
        <v>Not Active</v>
      </c>
      <c r="O3040" s="14" t="str" cm="1">
        <f t="array" ref="O3040">_xlfn.IFS(M3040=0,"0",
M3040&lt;=10%,"0-10",
TRUE,"&gt;10"
)&amp;" "&amp;"% progress"</f>
        <v>0 % progress</v>
      </c>
      <c r="P3040" s="15">
        <f t="shared" si="237"/>
        <v>1</v>
      </c>
      <c r="Q3040" s="15">
        <f>COUNTIFS($G:$G,$G3040)</f>
        <v>4</v>
      </c>
      <c r="R3040" s="16">
        <f t="shared" si="238"/>
        <v>0.25</v>
      </c>
      <c r="S3040" s="15" t="str">
        <f t="shared" si="239"/>
        <v>no progress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/>
      <c r="AA3040" s="9">
        <v>0</v>
      </c>
      <c r="AB3040" s="9"/>
      <c r="AC3040" s="9">
        <v>0</v>
      </c>
      <c r="AD3040" s="9"/>
      <c r="AE3040" s="9" t="s">
        <v>10801</v>
      </c>
      <c r="AF3040" s="9">
        <v>25</v>
      </c>
      <c r="AG3040" s="9"/>
      <c r="AH3040" s="9"/>
      <c r="AI3040" s="9"/>
      <c r="AJ3040" s="9"/>
    </row>
    <row r="3041" spans="1:36" x14ac:dyDescent="0.35">
      <c r="A3041" s="9" t="s">
        <v>3089</v>
      </c>
      <c r="B3041" s="9" t="s">
        <v>36</v>
      </c>
      <c r="C3041" s="9" t="s">
        <v>14504</v>
      </c>
      <c r="D3041" s="9" t="s">
        <v>29</v>
      </c>
      <c r="E3041" s="9" t="s">
        <v>10798</v>
      </c>
      <c r="F3041" s="9" t="str">
        <f>_xlfn.XLOOKUP(E3041,Total_Enrolled!C:C,Total_Enrolled!C:C)</f>
        <v>2025em1200140@bitspilani-digital.edu.in</v>
      </c>
      <c r="G3041" s="9" t="s">
        <v>10799</v>
      </c>
      <c r="H3041" s="9" t="s">
        <v>14516</v>
      </c>
      <c r="I3041" s="9" t="s">
        <v>10800</v>
      </c>
      <c r="J3041" s="9" t="b">
        <v>1</v>
      </c>
      <c r="K3041" s="9">
        <v>13</v>
      </c>
      <c r="L3041" s="9">
        <f>_xlfn.XLOOKUP(B3041,Courses!A:A,Courses!H:H)</f>
        <v>85</v>
      </c>
      <c r="M3041" s="14">
        <f t="shared" si="235"/>
        <v>0.15294117647058825</v>
      </c>
      <c r="N3041" s="14" t="str">
        <f t="shared" si="236"/>
        <v>Active</v>
      </c>
      <c r="O3041" s="14" t="str" cm="1">
        <f t="array" ref="O3041">_xlfn.IFS(M3041=0,"0",
M3041&lt;=10%,"0-10",
TRUE,"&gt;10"
)&amp;" "&amp;"% progress"</f>
        <v>&gt;10 % progress</v>
      </c>
      <c r="P3041" s="15">
        <f t="shared" si="237"/>
        <v>0</v>
      </c>
      <c r="Q3041" s="15">
        <f>COUNTIFS($G:$G,$G3041)</f>
        <v>4</v>
      </c>
      <c r="R3041" s="16">
        <f t="shared" si="238"/>
        <v>0</v>
      </c>
      <c r="S3041" s="15" t="str">
        <f t="shared" si="239"/>
        <v>no 0% progess</v>
      </c>
      <c r="T3041" s="9">
        <v>0</v>
      </c>
      <c r="U3041" s="9">
        <v>2</v>
      </c>
      <c r="V3041" s="9">
        <v>4</v>
      </c>
      <c r="W3041" s="9">
        <v>0</v>
      </c>
      <c r="X3041" s="9">
        <v>0</v>
      </c>
      <c r="Y3041" s="9">
        <v>0</v>
      </c>
      <c r="Z3041" s="9"/>
      <c r="AA3041" s="9">
        <v>0</v>
      </c>
      <c r="AB3041" s="9"/>
      <c r="AC3041" s="9">
        <v>11176</v>
      </c>
      <c r="AD3041" s="9" t="s">
        <v>10806</v>
      </c>
      <c r="AE3041" s="9" t="s">
        <v>10801</v>
      </c>
      <c r="AF3041" s="9">
        <v>25</v>
      </c>
      <c r="AG3041" s="9"/>
      <c r="AH3041" s="9" t="s">
        <v>10807</v>
      </c>
      <c r="AI3041" s="9"/>
      <c r="AJ3041" s="9"/>
    </row>
    <row r="3042" spans="1:36" x14ac:dyDescent="0.35">
      <c r="A3042" s="9" t="s">
        <v>3086</v>
      </c>
      <c r="B3042" s="9" t="s">
        <v>35</v>
      </c>
      <c r="C3042" s="9" t="s">
        <v>14504</v>
      </c>
      <c r="D3042" s="9" t="s">
        <v>29</v>
      </c>
      <c r="E3042" s="9" t="s">
        <v>10808</v>
      </c>
      <c r="F3042" s="9" t="str">
        <f>_xlfn.XLOOKUP(E3042,Total_Enrolled!C:C,Total_Enrolled!C:C)</f>
        <v>2025em1200142@bitspilani-digital.edu.in</v>
      </c>
      <c r="G3042" s="9" t="s">
        <v>10809</v>
      </c>
      <c r="H3042" s="9" t="s">
        <v>14516</v>
      </c>
      <c r="I3042" s="9" t="s">
        <v>10810</v>
      </c>
      <c r="J3042" s="9" t="b">
        <v>1</v>
      </c>
      <c r="K3042" s="9">
        <v>48</v>
      </c>
      <c r="L3042" s="9">
        <f>_xlfn.XLOOKUP(B3042,Courses!A:A,Courses!H:H)</f>
        <v>68</v>
      </c>
      <c r="M3042" s="14">
        <f t="shared" si="235"/>
        <v>0.70588235294117652</v>
      </c>
      <c r="N3042" s="14" t="str">
        <f t="shared" si="236"/>
        <v>Active</v>
      </c>
      <c r="O3042" s="14" t="str" cm="1">
        <f t="array" ref="O3042">_xlfn.IFS(M3042=0,"0",
M3042&lt;=10%,"0-10",
TRUE,"&gt;10"
)&amp;" "&amp;"% progress"</f>
        <v>&gt;10 % progress</v>
      </c>
      <c r="P3042" s="15">
        <f t="shared" si="237"/>
        <v>0</v>
      </c>
      <c r="Q3042" s="15">
        <f>COUNTIFS($G:$G,$G3042)</f>
        <v>4</v>
      </c>
      <c r="R3042" s="16">
        <f t="shared" si="238"/>
        <v>0</v>
      </c>
      <c r="S3042" s="15" t="str">
        <f t="shared" si="239"/>
        <v>no 0% progess</v>
      </c>
      <c r="T3042" s="9">
        <v>0</v>
      </c>
      <c r="U3042" s="9">
        <v>8</v>
      </c>
      <c r="V3042" s="9">
        <v>17</v>
      </c>
      <c r="W3042" s="9">
        <v>1</v>
      </c>
      <c r="X3042" s="9">
        <v>0</v>
      </c>
      <c r="Y3042" s="9">
        <v>9</v>
      </c>
      <c r="Z3042" s="9" t="s">
        <v>10812</v>
      </c>
      <c r="AA3042" s="9">
        <v>0</v>
      </c>
      <c r="AB3042" s="9"/>
      <c r="AC3042" s="9">
        <v>34738</v>
      </c>
      <c r="AD3042" s="9" t="s">
        <v>10813</v>
      </c>
      <c r="AE3042" s="9" t="s">
        <v>10811</v>
      </c>
      <c r="AF3042" s="9">
        <v>35</v>
      </c>
      <c r="AG3042" s="9"/>
      <c r="AH3042" s="9" t="s">
        <v>10814</v>
      </c>
      <c r="AI3042" s="9"/>
      <c r="AJ3042" s="9"/>
    </row>
    <row r="3043" spans="1:36" x14ac:dyDescent="0.35">
      <c r="A3043" s="9" t="s">
        <v>3091</v>
      </c>
      <c r="B3043" s="9" t="s">
        <v>3092</v>
      </c>
      <c r="C3043" s="9" t="s">
        <v>14504</v>
      </c>
      <c r="D3043" s="9" t="s">
        <v>29</v>
      </c>
      <c r="E3043" s="9" t="s">
        <v>10808</v>
      </c>
      <c r="F3043" s="9" t="str">
        <f>_xlfn.XLOOKUP(E3043,Total_Enrolled!C:C,Total_Enrolled!C:C)</f>
        <v>2025em1200142@bitspilani-digital.edu.in</v>
      </c>
      <c r="G3043" s="9" t="s">
        <v>10809</v>
      </c>
      <c r="H3043" s="9" t="s">
        <v>14516</v>
      </c>
      <c r="I3043" s="9" t="s">
        <v>10810</v>
      </c>
      <c r="J3043" s="9" t="b">
        <v>1</v>
      </c>
      <c r="K3043" s="9">
        <v>30</v>
      </c>
      <c r="L3043" s="9">
        <f>_xlfn.XLOOKUP(B3043,Courses!A:A,Courses!H:H)</f>
        <v>36</v>
      </c>
      <c r="M3043" s="14">
        <f t="shared" si="235"/>
        <v>0.83333333333333337</v>
      </c>
      <c r="N3043" s="14" t="str">
        <f t="shared" si="236"/>
        <v>Active</v>
      </c>
      <c r="O3043" s="14" t="str" cm="1">
        <f t="array" ref="O3043">_xlfn.IFS(M3043=0,"0",
M3043&lt;=10%,"0-10",
TRUE,"&gt;10"
)&amp;" "&amp;"% progress"</f>
        <v>&gt;10 % progress</v>
      </c>
      <c r="P3043" s="15">
        <f t="shared" si="237"/>
        <v>0</v>
      </c>
      <c r="Q3043" s="15">
        <f>COUNTIFS($G:$G,$G3043)</f>
        <v>4</v>
      </c>
      <c r="R3043" s="16">
        <f t="shared" si="238"/>
        <v>0</v>
      </c>
      <c r="S3043" s="15" t="str">
        <f t="shared" si="239"/>
        <v>no 0% progess</v>
      </c>
      <c r="T3043" s="9">
        <v>0</v>
      </c>
      <c r="U3043" s="9">
        <v>4</v>
      </c>
      <c r="V3043" s="9">
        <v>6</v>
      </c>
      <c r="W3043" s="9">
        <v>1</v>
      </c>
      <c r="X3043" s="9">
        <v>0</v>
      </c>
      <c r="Y3043" s="9">
        <v>2</v>
      </c>
      <c r="Z3043" s="9" t="s">
        <v>10815</v>
      </c>
      <c r="AA3043" s="9">
        <v>0</v>
      </c>
      <c r="AB3043" s="9"/>
      <c r="AC3043" s="9">
        <v>34984</v>
      </c>
      <c r="AD3043" s="9" t="s">
        <v>10816</v>
      </c>
      <c r="AE3043" s="9" t="s">
        <v>10811</v>
      </c>
      <c r="AF3043" s="9">
        <v>35</v>
      </c>
      <c r="AG3043" s="9"/>
      <c r="AH3043" s="9" t="s">
        <v>10817</v>
      </c>
      <c r="AI3043" s="9" t="s">
        <v>10818</v>
      </c>
      <c r="AJ3043" s="9" t="s">
        <v>10819</v>
      </c>
    </row>
    <row r="3044" spans="1:36" x14ac:dyDescent="0.35">
      <c r="A3044" s="9" t="s">
        <v>3095</v>
      </c>
      <c r="B3044" s="9" t="s">
        <v>38</v>
      </c>
      <c r="C3044" s="9" t="s">
        <v>14504</v>
      </c>
      <c r="D3044" s="9" t="s">
        <v>29</v>
      </c>
      <c r="E3044" s="9" t="s">
        <v>10808</v>
      </c>
      <c r="F3044" s="9" t="str">
        <f>_xlfn.XLOOKUP(E3044,Total_Enrolled!C:C,Total_Enrolled!C:C)</f>
        <v>2025em1200142@bitspilani-digital.edu.in</v>
      </c>
      <c r="G3044" s="9" t="s">
        <v>10809</v>
      </c>
      <c r="H3044" s="9" t="s">
        <v>14516</v>
      </c>
      <c r="I3044" s="9" t="s">
        <v>10810</v>
      </c>
      <c r="J3044" s="9" t="b">
        <v>1</v>
      </c>
      <c r="K3044" s="9">
        <v>0</v>
      </c>
      <c r="L3044" s="9">
        <f>_xlfn.XLOOKUP(B3044,Courses!A:A,Courses!H:H)</f>
        <v>42</v>
      </c>
      <c r="M3044" s="14">
        <f t="shared" si="235"/>
        <v>0</v>
      </c>
      <c r="N3044" s="14" t="str">
        <f t="shared" si="236"/>
        <v>Not Active</v>
      </c>
      <c r="O3044" s="14" t="str" cm="1">
        <f t="array" ref="O3044">_xlfn.IFS(M3044=0,"0",
M3044&lt;=10%,"0-10",
TRUE,"&gt;10"
)&amp;" "&amp;"% progress"</f>
        <v>0 % progress</v>
      </c>
      <c r="P3044" s="15">
        <f t="shared" si="237"/>
        <v>1</v>
      </c>
      <c r="Q3044" s="15">
        <f>COUNTIFS($G:$G,$G3044)</f>
        <v>4</v>
      </c>
      <c r="R3044" s="16">
        <f t="shared" si="238"/>
        <v>0.25</v>
      </c>
      <c r="S3044" s="15" t="str">
        <f t="shared" si="239"/>
        <v>no progress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0</v>
      </c>
      <c r="Z3044" s="9"/>
      <c r="AA3044" s="9">
        <v>0</v>
      </c>
      <c r="AB3044" s="9"/>
      <c r="AC3044" s="9">
        <v>0</v>
      </c>
      <c r="AD3044" s="9" t="s">
        <v>10820</v>
      </c>
      <c r="AE3044" s="9" t="s">
        <v>10811</v>
      </c>
      <c r="AF3044" s="9">
        <v>35</v>
      </c>
      <c r="AG3044" s="9"/>
      <c r="AH3044" s="9"/>
      <c r="AI3044" s="9"/>
      <c r="AJ3044" s="9"/>
    </row>
    <row r="3045" spans="1:36" x14ac:dyDescent="0.35">
      <c r="A3045" s="9" t="s">
        <v>3089</v>
      </c>
      <c r="B3045" s="9" t="s">
        <v>36</v>
      </c>
      <c r="C3045" s="9" t="s">
        <v>14504</v>
      </c>
      <c r="D3045" s="9" t="s">
        <v>29</v>
      </c>
      <c r="E3045" s="9" t="s">
        <v>10808</v>
      </c>
      <c r="F3045" s="9" t="str">
        <f>_xlfn.XLOOKUP(E3045,Total_Enrolled!C:C,Total_Enrolled!C:C)</f>
        <v>2025em1200142@bitspilani-digital.edu.in</v>
      </c>
      <c r="G3045" s="9" t="s">
        <v>10809</v>
      </c>
      <c r="H3045" s="9" t="s">
        <v>14516</v>
      </c>
      <c r="I3045" s="9" t="s">
        <v>10810</v>
      </c>
      <c r="J3045" s="9" t="b">
        <v>1</v>
      </c>
      <c r="K3045" s="9">
        <v>66</v>
      </c>
      <c r="L3045" s="9">
        <f>_xlfn.XLOOKUP(B3045,Courses!A:A,Courses!H:H)</f>
        <v>85</v>
      </c>
      <c r="M3045" s="14">
        <f t="shared" si="235"/>
        <v>0.77647058823529413</v>
      </c>
      <c r="N3045" s="14" t="str">
        <f t="shared" si="236"/>
        <v>Active</v>
      </c>
      <c r="O3045" s="14" t="str" cm="1">
        <f t="array" ref="O3045">_xlfn.IFS(M3045=0,"0",
M3045&lt;=10%,"0-10",
TRUE,"&gt;10"
)&amp;" "&amp;"% progress"</f>
        <v>&gt;10 % progress</v>
      </c>
      <c r="P3045" s="15">
        <f t="shared" si="237"/>
        <v>0</v>
      </c>
      <c r="Q3045" s="15">
        <f>COUNTIFS($G:$G,$G3045)</f>
        <v>4</v>
      </c>
      <c r="R3045" s="16">
        <f t="shared" si="238"/>
        <v>0</v>
      </c>
      <c r="S3045" s="15" t="str">
        <f t="shared" si="239"/>
        <v>no 0% progess</v>
      </c>
      <c r="T3045" s="9">
        <v>0</v>
      </c>
      <c r="U3045" s="9">
        <v>8</v>
      </c>
      <c r="V3045" s="9">
        <v>14</v>
      </c>
      <c r="W3045" s="9">
        <v>1</v>
      </c>
      <c r="X3045" s="9">
        <v>0</v>
      </c>
      <c r="Y3045" s="9">
        <v>10</v>
      </c>
      <c r="Z3045" s="9" t="s">
        <v>10821</v>
      </c>
      <c r="AA3045" s="9">
        <v>0</v>
      </c>
      <c r="AB3045" s="9"/>
      <c r="AC3045" s="9">
        <v>60029</v>
      </c>
      <c r="AD3045" s="9" t="s">
        <v>10822</v>
      </c>
      <c r="AE3045" s="9" t="s">
        <v>10811</v>
      </c>
      <c r="AF3045" s="9">
        <v>35</v>
      </c>
      <c r="AG3045" s="9"/>
      <c r="AH3045" s="9" t="s">
        <v>10823</v>
      </c>
      <c r="AI3045" s="9"/>
      <c r="AJ3045" s="9"/>
    </row>
    <row r="3046" spans="1:36" x14ac:dyDescent="0.35">
      <c r="A3046" s="9" t="s">
        <v>3089</v>
      </c>
      <c r="B3046" s="9" t="s">
        <v>36</v>
      </c>
      <c r="C3046" s="9" t="s">
        <v>14504</v>
      </c>
      <c r="D3046" s="9" t="s">
        <v>29</v>
      </c>
      <c r="E3046" s="9" t="s">
        <v>10824</v>
      </c>
      <c r="F3046" s="9" t="str">
        <f>_xlfn.XLOOKUP(E3046,Total_Enrolled!C:C,Total_Enrolled!C:C)</f>
        <v>2025em1200143@bitspilani-digital.edu.in</v>
      </c>
      <c r="G3046" s="9" t="s">
        <v>10825</v>
      </c>
      <c r="H3046" s="9" t="s">
        <v>14516</v>
      </c>
      <c r="I3046" s="9" t="s">
        <v>10826</v>
      </c>
      <c r="J3046" s="9" t="b">
        <v>1</v>
      </c>
      <c r="K3046" s="9">
        <v>14</v>
      </c>
      <c r="L3046" s="9">
        <f>_xlfn.XLOOKUP(B3046,Courses!A:A,Courses!H:H)</f>
        <v>85</v>
      </c>
      <c r="M3046" s="14">
        <f t="shared" si="235"/>
        <v>0.16470588235294117</v>
      </c>
      <c r="N3046" s="14" t="str">
        <f t="shared" si="236"/>
        <v>Active</v>
      </c>
      <c r="O3046" s="14" t="str" cm="1">
        <f t="array" ref="O3046">_xlfn.IFS(M3046=0,"0",
M3046&lt;=10%,"0-10",
TRUE,"&gt;10"
)&amp;" "&amp;"% progress"</f>
        <v>&gt;10 % progress</v>
      </c>
      <c r="P3046" s="15">
        <f t="shared" si="237"/>
        <v>0</v>
      </c>
      <c r="Q3046" s="15">
        <f>COUNTIFS($G:$G,$G3046)</f>
        <v>4</v>
      </c>
      <c r="R3046" s="16">
        <f t="shared" si="238"/>
        <v>0</v>
      </c>
      <c r="S3046" s="15" t="str">
        <f t="shared" si="239"/>
        <v>no 0% progess</v>
      </c>
      <c r="T3046" s="9">
        <v>0</v>
      </c>
      <c r="U3046" s="9">
        <v>1</v>
      </c>
      <c r="V3046" s="9">
        <v>1</v>
      </c>
      <c r="W3046" s="9">
        <v>0</v>
      </c>
      <c r="X3046" s="9">
        <v>0</v>
      </c>
      <c r="Y3046" s="9">
        <v>16</v>
      </c>
      <c r="Z3046" s="9"/>
      <c r="AA3046" s="9">
        <v>0</v>
      </c>
      <c r="AB3046" s="9"/>
      <c r="AC3046" s="9">
        <v>11841</v>
      </c>
      <c r="AD3046" s="9" t="s">
        <v>10827</v>
      </c>
      <c r="AE3046" s="9" t="s">
        <v>10828</v>
      </c>
      <c r="AF3046" s="9">
        <v>22</v>
      </c>
      <c r="AG3046" s="9"/>
      <c r="AH3046" s="9" t="s">
        <v>10829</v>
      </c>
      <c r="AI3046" s="9"/>
      <c r="AJ3046" s="9"/>
    </row>
    <row r="3047" spans="1:36" x14ac:dyDescent="0.35">
      <c r="A3047" s="9" t="s">
        <v>3095</v>
      </c>
      <c r="B3047" s="9" t="s">
        <v>38</v>
      </c>
      <c r="C3047" s="9" t="s">
        <v>14504</v>
      </c>
      <c r="D3047" s="9" t="s">
        <v>29</v>
      </c>
      <c r="E3047" s="9" t="s">
        <v>10824</v>
      </c>
      <c r="F3047" s="9" t="str">
        <f>_xlfn.XLOOKUP(E3047,Total_Enrolled!C:C,Total_Enrolled!C:C)</f>
        <v>2025em1200143@bitspilani-digital.edu.in</v>
      </c>
      <c r="G3047" s="9" t="s">
        <v>10825</v>
      </c>
      <c r="H3047" s="9" t="s">
        <v>14516</v>
      </c>
      <c r="I3047" s="9" t="s">
        <v>10826</v>
      </c>
      <c r="J3047" s="9" t="b">
        <v>1</v>
      </c>
      <c r="K3047" s="9">
        <v>7</v>
      </c>
      <c r="L3047" s="9">
        <f>_xlfn.XLOOKUP(B3047,Courses!A:A,Courses!H:H)</f>
        <v>42</v>
      </c>
      <c r="M3047" s="14">
        <f t="shared" si="235"/>
        <v>0.16666666666666666</v>
      </c>
      <c r="N3047" s="14" t="str">
        <f t="shared" si="236"/>
        <v>Active</v>
      </c>
      <c r="O3047" s="14" t="str" cm="1">
        <f t="array" ref="O3047">_xlfn.IFS(M3047=0,"0",
M3047&lt;=10%,"0-10",
TRUE,"&gt;10"
)&amp;" "&amp;"% progress"</f>
        <v>&gt;10 % progress</v>
      </c>
      <c r="P3047" s="15">
        <f t="shared" si="237"/>
        <v>0</v>
      </c>
      <c r="Q3047" s="15">
        <f>COUNTIFS($G:$G,$G3047)</f>
        <v>4</v>
      </c>
      <c r="R3047" s="16">
        <f t="shared" si="238"/>
        <v>0</v>
      </c>
      <c r="S3047" s="15" t="str">
        <f t="shared" si="239"/>
        <v>no 0% progess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5</v>
      </c>
      <c r="Z3047" s="9"/>
      <c r="AA3047" s="9">
        <v>0</v>
      </c>
      <c r="AB3047" s="9"/>
      <c r="AC3047" s="9">
        <v>136</v>
      </c>
      <c r="AD3047" s="9" t="s">
        <v>10830</v>
      </c>
      <c r="AE3047" s="9" t="s">
        <v>10828</v>
      </c>
      <c r="AF3047" s="9">
        <v>22</v>
      </c>
      <c r="AG3047" s="9"/>
      <c r="AH3047" s="9"/>
      <c r="AI3047" s="9" t="s">
        <v>10831</v>
      </c>
      <c r="AJ3047" s="9" t="s">
        <v>10832</v>
      </c>
    </row>
    <row r="3048" spans="1:36" x14ac:dyDescent="0.35">
      <c r="A3048" s="9" t="s">
        <v>3091</v>
      </c>
      <c r="B3048" s="9" t="s">
        <v>3092</v>
      </c>
      <c r="C3048" s="9" t="s">
        <v>14504</v>
      </c>
      <c r="D3048" s="9" t="s">
        <v>29</v>
      </c>
      <c r="E3048" s="9" t="s">
        <v>10824</v>
      </c>
      <c r="F3048" s="9" t="str">
        <f>_xlfn.XLOOKUP(E3048,Total_Enrolled!C:C,Total_Enrolled!C:C)</f>
        <v>2025em1200143@bitspilani-digital.edu.in</v>
      </c>
      <c r="G3048" s="9" t="s">
        <v>10825</v>
      </c>
      <c r="H3048" s="9" t="s">
        <v>14516</v>
      </c>
      <c r="I3048" s="9" t="s">
        <v>10826</v>
      </c>
      <c r="J3048" s="9" t="b">
        <v>1</v>
      </c>
      <c r="K3048" s="9">
        <v>28</v>
      </c>
      <c r="L3048" s="9">
        <f>_xlfn.XLOOKUP(B3048,Courses!A:A,Courses!H:H)</f>
        <v>36</v>
      </c>
      <c r="M3048" s="14">
        <f t="shared" si="235"/>
        <v>0.77777777777777779</v>
      </c>
      <c r="N3048" s="14" t="str">
        <f t="shared" si="236"/>
        <v>Active</v>
      </c>
      <c r="O3048" s="14" t="str" cm="1">
        <f t="array" ref="O3048">_xlfn.IFS(M3048=0,"0",
M3048&lt;=10%,"0-10",
TRUE,"&gt;10"
)&amp;" "&amp;"% progress"</f>
        <v>&gt;10 % progress</v>
      </c>
      <c r="P3048" s="15">
        <f t="shared" si="237"/>
        <v>0</v>
      </c>
      <c r="Q3048" s="15">
        <f>COUNTIFS($G:$G,$G3048)</f>
        <v>4</v>
      </c>
      <c r="R3048" s="16">
        <f t="shared" si="238"/>
        <v>0</v>
      </c>
      <c r="S3048" s="15" t="str">
        <f t="shared" si="239"/>
        <v>no 0% progess</v>
      </c>
      <c r="T3048" s="9">
        <v>0</v>
      </c>
      <c r="U3048" s="9">
        <v>3</v>
      </c>
      <c r="V3048" s="9">
        <v>3</v>
      </c>
      <c r="W3048" s="9">
        <v>0</v>
      </c>
      <c r="X3048" s="9">
        <v>0</v>
      </c>
      <c r="Y3048" s="9">
        <v>14</v>
      </c>
      <c r="Z3048" s="9"/>
      <c r="AA3048" s="9">
        <v>0</v>
      </c>
      <c r="AB3048" s="9"/>
      <c r="AC3048" s="9">
        <v>38280</v>
      </c>
      <c r="AD3048" s="9" t="s">
        <v>10833</v>
      </c>
      <c r="AE3048" s="9" t="s">
        <v>10828</v>
      </c>
      <c r="AF3048" s="9">
        <v>22</v>
      </c>
      <c r="AG3048" s="9"/>
      <c r="AH3048" s="9" t="s">
        <v>10834</v>
      </c>
      <c r="AI3048" s="9" t="s">
        <v>10835</v>
      </c>
      <c r="AJ3048" s="9" t="s">
        <v>10836</v>
      </c>
    </row>
    <row r="3049" spans="1:36" x14ac:dyDescent="0.35">
      <c r="A3049" s="9" t="s">
        <v>3086</v>
      </c>
      <c r="B3049" s="9" t="s">
        <v>35</v>
      </c>
      <c r="C3049" s="9" t="s">
        <v>14504</v>
      </c>
      <c r="D3049" s="9" t="s">
        <v>29</v>
      </c>
      <c r="E3049" s="9" t="s">
        <v>10824</v>
      </c>
      <c r="F3049" s="9" t="str">
        <f>_xlfn.XLOOKUP(E3049,Total_Enrolled!C:C,Total_Enrolled!C:C)</f>
        <v>2025em1200143@bitspilani-digital.edu.in</v>
      </c>
      <c r="G3049" s="9" t="s">
        <v>10825</v>
      </c>
      <c r="H3049" s="9" t="s">
        <v>14516</v>
      </c>
      <c r="I3049" s="9" t="s">
        <v>10826</v>
      </c>
      <c r="J3049" s="9" t="b">
        <v>1</v>
      </c>
      <c r="K3049" s="9">
        <v>40</v>
      </c>
      <c r="L3049" s="9">
        <f>_xlfn.XLOOKUP(B3049,Courses!A:A,Courses!H:H)</f>
        <v>68</v>
      </c>
      <c r="M3049" s="14">
        <f t="shared" si="235"/>
        <v>0.58823529411764708</v>
      </c>
      <c r="N3049" s="14" t="str">
        <f t="shared" si="236"/>
        <v>Active</v>
      </c>
      <c r="O3049" s="14" t="str" cm="1">
        <f t="array" ref="O3049">_xlfn.IFS(M3049=0,"0",
M3049&lt;=10%,"0-10",
TRUE,"&gt;10"
)&amp;" "&amp;"% progress"</f>
        <v>&gt;10 % progress</v>
      </c>
      <c r="P3049" s="15">
        <f t="shared" si="237"/>
        <v>0</v>
      </c>
      <c r="Q3049" s="15">
        <f>COUNTIFS($G:$G,$G3049)</f>
        <v>4</v>
      </c>
      <c r="R3049" s="16">
        <f t="shared" si="238"/>
        <v>0</v>
      </c>
      <c r="S3049" s="15" t="str">
        <f t="shared" si="239"/>
        <v>no 0% progess</v>
      </c>
      <c r="T3049" s="9">
        <v>0</v>
      </c>
      <c r="U3049" s="9">
        <v>7</v>
      </c>
      <c r="V3049" s="9">
        <v>7</v>
      </c>
      <c r="W3049" s="9">
        <v>1</v>
      </c>
      <c r="X3049" s="9">
        <v>1</v>
      </c>
      <c r="Y3049" s="9">
        <v>10</v>
      </c>
      <c r="Z3049" s="9" t="s">
        <v>10837</v>
      </c>
      <c r="AA3049" s="9">
        <v>0</v>
      </c>
      <c r="AB3049" s="9"/>
      <c r="AC3049" s="9">
        <v>61277</v>
      </c>
      <c r="AD3049" s="9" t="s">
        <v>10838</v>
      </c>
      <c r="AE3049" s="9" t="s">
        <v>10828</v>
      </c>
      <c r="AF3049" s="9">
        <v>22</v>
      </c>
      <c r="AG3049" s="9"/>
      <c r="AH3049" s="9" t="s">
        <v>10839</v>
      </c>
      <c r="AI3049" s="9"/>
      <c r="AJ3049" s="9"/>
    </row>
    <row r="3050" spans="1:36" x14ac:dyDescent="0.35">
      <c r="A3050" s="9" t="s">
        <v>3086</v>
      </c>
      <c r="B3050" s="9" t="s">
        <v>35</v>
      </c>
      <c r="C3050" s="9" t="s">
        <v>14504</v>
      </c>
      <c r="D3050" s="9" t="s">
        <v>29</v>
      </c>
      <c r="E3050" s="9" t="s">
        <v>10840</v>
      </c>
      <c r="F3050" s="9" t="str">
        <f>_xlfn.XLOOKUP(E3050,Total_Enrolled!C:C,Total_Enrolled!C:C)</f>
        <v>2025em1200144@bitspilani-digital.edu.in</v>
      </c>
      <c r="G3050" s="9" t="s">
        <v>10841</v>
      </c>
      <c r="H3050" s="9" t="s">
        <v>14516</v>
      </c>
      <c r="I3050" s="9" t="s">
        <v>10842</v>
      </c>
      <c r="J3050" s="9" t="b">
        <v>1</v>
      </c>
      <c r="K3050" s="9">
        <v>77</v>
      </c>
      <c r="L3050" s="9">
        <f>_xlfn.XLOOKUP(B3050,Courses!A:A,Courses!H:H)</f>
        <v>68</v>
      </c>
      <c r="M3050" s="14">
        <f t="shared" si="235"/>
        <v>1.1323529411764706</v>
      </c>
      <c r="N3050" s="14" t="str">
        <f t="shared" si="236"/>
        <v>Active</v>
      </c>
      <c r="O3050" s="14" t="str" cm="1">
        <f t="array" ref="O3050">_xlfn.IFS(M3050=0,"0",
M3050&lt;=10%,"0-10",
TRUE,"&gt;10"
)&amp;" "&amp;"% progress"</f>
        <v>&gt;10 % progress</v>
      </c>
      <c r="P3050" s="15">
        <f t="shared" si="237"/>
        <v>0</v>
      </c>
      <c r="Q3050" s="15">
        <f>COUNTIFS($G:$G,$G3050)</f>
        <v>4</v>
      </c>
      <c r="R3050" s="16">
        <f t="shared" si="238"/>
        <v>0</v>
      </c>
      <c r="S3050" s="15" t="str">
        <f t="shared" si="239"/>
        <v>no 0% progess</v>
      </c>
      <c r="T3050" s="9">
        <v>0</v>
      </c>
      <c r="U3050" s="9">
        <v>17</v>
      </c>
      <c r="V3050" s="9">
        <v>37</v>
      </c>
      <c r="W3050" s="9">
        <v>0</v>
      </c>
      <c r="X3050" s="9">
        <v>0</v>
      </c>
      <c r="Y3050" s="9">
        <v>11</v>
      </c>
      <c r="Z3050" s="9"/>
      <c r="AA3050" s="9">
        <v>0</v>
      </c>
      <c r="AB3050" s="9"/>
      <c r="AC3050" s="9">
        <v>106865</v>
      </c>
      <c r="AD3050" s="9" t="s">
        <v>10844</v>
      </c>
      <c r="AE3050" s="9" t="s">
        <v>10843</v>
      </c>
      <c r="AF3050" s="9">
        <v>49</v>
      </c>
      <c r="AG3050" s="9"/>
      <c r="AH3050" s="9" t="s">
        <v>10845</v>
      </c>
      <c r="AI3050" s="9"/>
      <c r="AJ3050" s="9"/>
    </row>
    <row r="3051" spans="1:36" x14ac:dyDescent="0.35">
      <c r="A3051" s="9" t="s">
        <v>3091</v>
      </c>
      <c r="B3051" s="9" t="s">
        <v>3092</v>
      </c>
      <c r="C3051" s="9" t="s">
        <v>14504</v>
      </c>
      <c r="D3051" s="9" t="s">
        <v>29</v>
      </c>
      <c r="E3051" s="9" t="s">
        <v>10840</v>
      </c>
      <c r="F3051" s="9" t="str">
        <f>_xlfn.XLOOKUP(E3051,Total_Enrolled!C:C,Total_Enrolled!C:C)</f>
        <v>2025em1200144@bitspilani-digital.edu.in</v>
      </c>
      <c r="G3051" s="9" t="s">
        <v>10841</v>
      </c>
      <c r="H3051" s="9" t="s">
        <v>14516</v>
      </c>
      <c r="I3051" s="9" t="s">
        <v>10842</v>
      </c>
      <c r="J3051" s="9" t="b">
        <v>1</v>
      </c>
      <c r="K3051" s="9">
        <v>53</v>
      </c>
      <c r="L3051" s="9">
        <f>_xlfn.XLOOKUP(B3051,Courses!A:A,Courses!H:H)</f>
        <v>36</v>
      </c>
      <c r="M3051" s="14">
        <f t="shared" si="235"/>
        <v>1.4722222222222223</v>
      </c>
      <c r="N3051" s="14" t="str">
        <f t="shared" si="236"/>
        <v>Active</v>
      </c>
      <c r="O3051" s="14" t="str" cm="1">
        <f t="array" ref="O3051">_xlfn.IFS(M3051=0,"0",
M3051&lt;=10%,"0-10",
TRUE,"&gt;10"
)&amp;" "&amp;"% progress"</f>
        <v>&gt;10 % progress</v>
      </c>
      <c r="P3051" s="15">
        <f t="shared" si="237"/>
        <v>0</v>
      </c>
      <c r="Q3051" s="15">
        <f>COUNTIFS($G:$G,$G3051)</f>
        <v>4</v>
      </c>
      <c r="R3051" s="16">
        <f t="shared" si="238"/>
        <v>0</v>
      </c>
      <c r="S3051" s="15" t="str">
        <f t="shared" si="239"/>
        <v>no 0% progess</v>
      </c>
      <c r="T3051" s="9">
        <v>0</v>
      </c>
      <c r="U3051" s="9">
        <v>7</v>
      </c>
      <c r="V3051" s="9">
        <v>11</v>
      </c>
      <c r="W3051" s="9">
        <v>4</v>
      </c>
      <c r="X3051" s="9">
        <v>0</v>
      </c>
      <c r="Y3051" s="9">
        <v>0</v>
      </c>
      <c r="Z3051" s="9" t="s">
        <v>10846</v>
      </c>
      <c r="AA3051" s="9">
        <v>0</v>
      </c>
      <c r="AB3051" s="9"/>
      <c r="AC3051" s="9">
        <v>64471</v>
      </c>
      <c r="AD3051" s="9" t="s">
        <v>10847</v>
      </c>
      <c r="AE3051" s="9" t="s">
        <v>10843</v>
      </c>
      <c r="AF3051" s="9">
        <v>49</v>
      </c>
      <c r="AG3051" s="9"/>
      <c r="AH3051" s="9" t="s">
        <v>10848</v>
      </c>
      <c r="AI3051" s="9" t="s">
        <v>10849</v>
      </c>
      <c r="AJ3051" s="9" t="s">
        <v>10849</v>
      </c>
    </row>
    <row r="3052" spans="1:36" x14ac:dyDescent="0.35">
      <c r="A3052" s="9" t="s">
        <v>3095</v>
      </c>
      <c r="B3052" s="9" t="s">
        <v>38</v>
      </c>
      <c r="C3052" s="9" t="s">
        <v>14504</v>
      </c>
      <c r="D3052" s="9" t="s">
        <v>29</v>
      </c>
      <c r="E3052" s="9" t="s">
        <v>10840</v>
      </c>
      <c r="F3052" s="9" t="str">
        <f>_xlfn.XLOOKUP(E3052,Total_Enrolled!C:C,Total_Enrolled!C:C)</f>
        <v>2025em1200144@bitspilani-digital.edu.in</v>
      </c>
      <c r="G3052" s="9" t="s">
        <v>10841</v>
      </c>
      <c r="H3052" s="9" t="s">
        <v>14516</v>
      </c>
      <c r="I3052" s="9" t="s">
        <v>10842</v>
      </c>
      <c r="J3052" s="9" t="b">
        <v>1</v>
      </c>
      <c r="K3052" s="9">
        <v>50</v>
      </c>
      <c r="L3052" s="9">
        <f>_xlfn.XLOOKUP(B3052,Courses!A:A,Courses!H:H)</f>
        <v>42</v>
      </c>
      <c r="M3052" s="14">
        <f t="shared" si="235"/>
        <v>1.1904761904761905</v>
      </c>
      <c r="N3052" s="14" t="str">
        <f t="shared" si="236"/>
        <v>Active</v>
      </c>
      <c r="O3052" s="14" t="str" cm="1">
        <f t="array" ref="O3052">_xlfn.IFS(M3052=0,"0",
M3052&lt;=10%,"0-10",
TRUE,"&gt;10"
)&amp;" "&amp;"% progress"</f>
        <v>&gt;10 % progress</v>
      </c>
      <c r="P3052" s="15">
        <f t="shared" si="237"/>
        <v>0</v>
      </c>
      <c r="Q3052" s="15">
        <f>COUNTIFS($G:$G,$G3052)</f>
        <v>4</v>
      </c>
      <c r="R3052" s="16">
        <f t="shared" si="238"/>
        <v>0</v>
      </c>
      <c r="S3052" s="15" t="str">
        <f t="shared" si="239"/>
        <v>no 0% progess</v>
      </c>
      <c r="T3052" s="9">
        <v>0</v>
      </c>
      <c r="U3052" s="9">
        <v>4</v>
      </c>
      <c r="V3052" s="9">
        <v>6</v>
      </c>
      <c r="W3052" s="9">
        <v>1</v>
      </c>
      <c r="X3052" s="9">
        <v>0</v>
      </c>
      <c r="Y3052" s="9">
        <v>19</v>
      </c>
      <c r="Z3052" s="9" t="s">
        <v>10850</v>
      </c>
      <c r="AA3052" s="9">
        <v>0</v>
      </c>
      <c r="AB3052" s="9"/>
      <c r="AC3052" s="9">
        <v>56154</v>
      </c>
      <c r="AD3052" s="9" t="s">
        <v>10851</v>
      </c>
      <c r="AE3052" s="9" t="s">
        <v>10843</v>
      </c>
      <c r="AF3052" s="9">
        <v>49</v>
      </c>
      <c r="AG3052" s="9"/>
      <c r="AH3052" s="9" t="s">
        <v>10852</v>
      </c>
      <c r="AI3052" s="9" t="s">
        <v>10853</v>
      </c>
      <c r="AJ3052" s="9" t="s">
        <v>10854</v>
      </c>
    </row>
    <row r="3053" spans="1:36" x14ac:dyDescent="0.35">
      <c r="A3053" s="9" t="s">
        <v>3089</v>
      </c>
      <c r="B3053" s="9" t="s">
        <v>36</v>
      </c>
      <c r="C3053" s="9" t="s">
        <v>14504</v>
      </c>
      <c r="D3053" s="9" t="s">
        <v>29</v>
      </c>
      <c r="E3053" s="9" t="s">
        <v>10840</v>
      </c>
      <c r="F3053" s="9" t="str">
        <f>_xlfn.XLOOKUP(E3053,Total_Enrolled!C:C,Total_Enrolled!C:C)</f>
        <v>2025em1200144@bitspilani-digital.edu.in</v>
      </c>
      <c r="G3053" s="9" t="s">
        <v>10841</v>
      </c>
      <c r="H3053" s="9" t="s">
        <v>14516</v>
      </c>
      <c r="I3053" s="9" t="s">
        <v>10842</v>
      </c>
      <c r="J3053" s="9" t="b">
        <v>1</v>
      </c>
      <c r="K3053" s="9">
        <v>86</v>
      </c>
      <c r="L3053" s="9">
        <f>_xlfn.XLOOKUP(B3053,Courses!A:A,Courses!H:H)</f>
        <v>85</v>
      </c>
      <c r="M3053" s="14">
        <f t="shared" ref="M3053:M3116" si="240">K3053/L3053</f>
        <v>1.0117647058823529</v>
      </c>
      <c r="N3053" s="14" t="str">
        <f t="shared" ref="N3053:N3116" si="241">IF(M3053&gt;0,"Active","Not Active")</f>
        <v>Active</v>
      </c>
      <c r="O3053" s="14" t="str" cm="1">
        <f t="array" ref="O3053">_xlfn.IFS(M3053=0,"0",
M3053&lt;=10%,"0-10",
TRUE,"&gt;10"
)&amp;" "&amp;"% progress"</f>
        <v>&gt;10 % progress</v>
      </c>
      <c r="P3053" s="15">
        <f t="shared" ref="P3053:P3116" si="242">IF(M3053=0,1,0)</f>
        <v>0</v>
      </c>
      <c r="Q3053" s="15">
        <f>COUNTIFS($G:$G,$G3053)</f>
        <v>4</v>
      </c>
      <c r="R3053" s="16">
        <f t="shared" ref="R3053:R3116" si="243">P3053/Q3053</f>
        <v>0</v>
      </c>
      <c r="S3053" s="15" t="str">
        <f t="shared" ref="S3053:S3116" si="244">IF(R3053=0, "no 0% progess", "no progress")</f>
        <v>no 0% progess</v>
      </c>
      <c r="T3053" s="9">
        <v>0</v>
      </c>
      <c r="U3053" s="9">
        <v>14</v>
      </c>
      <c r="V3053" s="9">
        <v>28</v>
      </c>
      <c r="W3053" s="9">
        <v>4</v>
      </c>
      <c r="X3053" s="9">
        <v>4</v>
      </c>
      <c r="Y3053" s="9">
        <v>42</v>
      </c>
      <c r="Z3053" s="9" t="s">
        <v>10855</v>
      </c>
      <c r="AA3053" s="9">
        <v>0</v>
      </c>
      <c r="AB3053" s="9"/>
      <c r="AC3053" s="9">
        <v>97940</v>
      </c>
      <c r="AD3053" s="9" t="s">
        <v>10856</v>
      </c>
      <c r="AE3053" s="9" t="s">
        <v>10843</v>
      </c>
      <c r="AF3053" s="9">
        <v>49</v>
      </c>
      <c r="AG3053" s="9"/>
      <c r="AH3053" s="9" t="s">
        <v>10857</v>
      </c>
      <c r="AI3053" s="9"/>
      <c r="AJ3053" s="9"/>
    </row>
    <row r="3054" spans="1:36" x14ac:dyDescent="0.35">
      <c r="A3054" s="9" t="s">
        <v>3089</v>
      </c>
      <c r="B3054" s="9" t="s">
        <v>36</v>
      </c>
      <c r="C3054" s="9" t="s">
        <v>14504</v>
      </c>
      <c r="D3054" s="9" t="s">
        <v>29</v>
      </c>
      <c r="E3054" s="9" t="s">
        <v>10858</v>
      </c>
      <c r="F3054" s="9" t="str">
        <f>_xlfn.XLOOKUP(E3054,Total_Enrolled!C:C,Total_Enrolled!C:C)</f>
        <v>2025em1200145@bitspilani-digital.edu.in</v>
      </c>
      <c r="G3054" s="9" t="s">
        <v>10859</v>
      </c>
      <c r="H3054" s="9" t="s">
        <v>14516</v>
      </c>
      <c r="I3054" s="9" t="s">
        <v>10860</v>
      </c>
      <c r="J3054" s="9" t="b">
        <v>1</v>
      </c>
      <c r="K3054" s="9">
        <v>27</v>
      </c>
      <c r="L3054" s="9">
        <f>_xlfn.XLOOKUP(B3054,Courses!A:A,Courses!H:H)</f>
        <v>85</v>
      </c>
      <c r="M3054" s="14">
        <f t="shared" si="240"/>
        <v>0.31764705882352939</v>
      </c>
      <c r="N3054" s="14" t="str">
        <f t="shared" si="241"/>
        <v>Active</v>
      </c>
      <c r="O3054" s="14" t="str" cm="1">
        <f t="array" ref="O3054">_xlfn.IFS(M3054=0,"0",
M3054&lt;=10%,"0-10",
TRUE,"&gt;10"
)&amp;" "&amp;"% progress"</f>
        <v>&gt;10 % progress</v>
      </c>
      <c r="P3054" s="15">
        <f t="shared" si="242"/>
        <v>0</v>
      </c>
      <c r="Q3054" s="15">
        <f>COUNTIFS($G:$G,$G3054)</f>
        <v>4</v>
      </c>
      <c r="R3054" s="16">
        <f t="shared" si="243"/>
        <v>0</v>
      </c>
      <c r="S3054" s="15" t="str">
        <f t="shared" si="244"/>
        <v>no 0% progess</v>
      </c>
      <c r="T3054" s="9">
        <v>0</v>
      </c>
      <c r="U3054" s="9">
        <v>4</v>
      </c>
      <c r="V3054" s="9">
        <v>4</v>
      </c>
      <c r="W3054" s="9">
        <v>0</v>
      </c>
      <c r="X3054" s="9">
        <v>0</v>
      </c>
      <c r="Y3054" s="9">
        <v>0</v>
      </c>
      <c r="Z3054" s="9"/>
      <c r="AA3054" s="9">
        <v>0</v>
      </c>
      <c r="AB3054" s="9"/>
      <c r="AC3054" s="9">
        <v>7666</v>
      </c>
      <c r="AD3054" s="9" t="s">
        <v>10861</v>
      </c>
      <c r="AE3054" s="9" t="s">
        <v>10862</v>
      </c>
      <c r="AF3054" s="9">
        <v>24</v>
      </c>
      <c r="AG3054" s="9"/>
      <c r="AH3054" s="9" t="s">
        <v>10863</v>
      </c>
      <c r="AI3054" s="9"/>
      <c r="AJ3054" s="9"/>
    </row>
    <row r="3055" spans="1:36" x14ac:dyDescent="0.35">
      <c r="A3055" s="9" t="s">
        <v>3095</v>
      </c>
      <c r="B3055" s="9" t="s">
        <v>38</v>
      </c>
      <c r="C3055" s="9" t="s">
        <v>14504</v>
      </c>
      <c r="D3055" s="9" t="s">
        <v>29</v>
      </c>
      <c r="E3055" s="9" t="s">
        <v>10858</v>
      </c>
      <c r="F3055" s="9" t="str">
        <f>_xlfn.XLOOKUP(E3055,Total_Enrolled!C:C,Total_Enrolled!C:C)</f>
        <v>2025em1200145@bitspilani-digital.edu.in</v>
      </c>
      <c r="G3055" s="9" t="s">
        <v>10859</v>
      </c>
      <c r="H3055" s="9" t="s">
        <v>14516</v>
      </c>
      <c r="I3055" s="9" t="s">
        <v>10860</v>
      </c>
      <c r="J3055" s="9" t="b">
        <v>1</v>
      </c>
      <c r="K3055" s="9">
        <v>0</v>
      </c>
      <c r="L3055" s="9">
        <f>_xlfn.XLOOKUP(B3055,Courses!A:A,Courses!H:H)</f>
        <v>42</v>
      </c>
      <c r="M3055" s="14">
        <f t="shared" si="240"/>
        <v>0</v>
      </c>
      <c r="N3055" s="14" t="str">
        <f t="shared" si="241"/>
        <v>Not Active</v>
      </c>
      <c r="O3055" s="14" t="str" cm="1">
        <f t="array" ref="O3055">_xlfn.IFS(M3055=0,"0",
M3055&lt;=10%,"0-10",
TRUE,"&gt;10"
)&amp;" "&amp;"% progress"</f>
        <v>0 % progress</v>
      </c>
      <c r="P3055" s="15">
        <f t="shared" si="242"/>
        <v>1</v>
      </c>
      <c r="Q3055" s="15">
        <f>COUNTIFS($G:$G,$G3055)</f>
        <v>4</v>
      </c>
      <c r="R3055" s="16">
        <f t="shared" si="243"/>
        <v>0.25</v>
      </c>
      <c r="S3055" s="15" t="str">
        <f t="shared" si="244"/>
        <v>no progress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0</v>
      </c>
      <c r="Z3055" s="9"/>
      <c r="AA3055" s="9">
        <v>0</v>
      </c>
      <c r="AB3055" s="9"/>
      <c r="AC3055" s="9">
        <v>0</v>
      </c>
      <c r="AD3055" s="9"/>
      <c r="AE3055" s="9" t="s">
        <v>10862</v>
      </c>
      <c r="AF3055" s="9">
        <v>24</v>
      </c>
      <c r="AG3055" s="9"/>
      <c r="AH3055" s="9"/>
      <c r="AI3055" s="9"/>
      <c r="AJ3055" s="9"/>
    </row>
    <row r="3056" spans="1:36" x14ac:dyDescent="0.35">
      <c r="A3056" s="9" t="s">
        <v>3091</v>
      </c>
      <c r="B3056" s="9" t="s">
        <v>3092</v>
      </c>
      <c r="C3056" s="9" t="s">
        <v>14504</v>
      </c>
      <c r="D3056" s="9" t="s">
        <v>29</v>
      </c>
      <c r="E3056" s="9" t="s">
        <v>10858</v>
      </c>
      <c r="F3056" s="9" t="str">
        <f>_xlfn.XLOOKUP(E3056,Total_Enrolled!C:C,Total_Enrolled!C:C)</f>
        <v>2025em1200145@bitspilani-digital.edu.in</v>
      </c>
      <c r="G3056" s="9" t="s">
        <v>10859</v>
      </c>
      <c r="H3056" s="9" t="s">
        <v>14516</v>
      </c>
      <c r="I3056" s="9" t="s">
        <v>10860</v>
      </c>
      <c r="J3056" s="9" t="b">
        <v>1</v>
      </c>
      <c r="K3056" s="9">
        <v>19</v>
      </c>
      <c r="L3056" s="9">
        <f>_xlfn.XLOOKUP(B3056,Courses!A:A,Courses!H:H)</f>
        <v>36</v>
      </c>
      <c r="M3056" s="14">
        <f t="shared" si="240"/>
        <v>0.52777777777777779</v>
      </c>
      <c r="N3056" s="14" t="str">
        <f t="shared" si="241"/>
        <v>Active</v>
      </c>
      <c r="O3056" s="14" t="str" cm="1">
        <f t="array" ref="O3056">_xlfn.IFS(M3056=0,"0",
M3056&lt;=10%,"0-10",
TRUE,"&gt;10"
)&amp;" "&amp;"% progress"</f>
        <v>&gt;10 % progress</v>
      </c>
      <c r="P3056" s="15">
        <f t="shared" si="242"/>
        <v>0</v>
      </c>
      <c r="Q3056" s="15">
        <f>COUNTIFS($G:$G,$G3056)</f>
        <v>4</v>
      </c>
      <c r="R3056" s="16">
        <f t="shared" si="243"/>
        <v>0</v>
      </c>
      <c r="S3056" s="15" t="str">
        <f t="shared" si="244"/>
        <v>no 0% progess</v>
      </c>
      <c r="T3056" s="9">
        <v>0</v>
      </c>
      <c r="U3056" s="9">
        <v>3</v>
      </c>
      <c r="V3056" s="9">
        <v>3</v>
      </c>
      <c r="W3056" s="9">
        <v>0</v>
      </c>
      <c r="X3056" s="9">
        <v>0</v>
      </c>
      <c r="Y3056" s="9">
        <v>0</v>
      </c>
      <c r="Z3056" s="9"/>
      <c r="AA3056" s="9">
        <v>0</v>
      </c>
      <c r="AB3056" s="9"/>
      <c r="AC3056" s="9">
        <v>1242</v>
      </c>
      <c r="AD3056" s="9" t="s">
        <v>10864</v>
      </c>
      <c r="AE3056" s="9" t="s">
        <v>10862</v>
      </c>
      <c r="AF3056" s="9">
        <v>24</v>
      </c>
      <c r="AG3056" s="9"/>
      <c r="AH3056" s="9" t="s">
        <v>10865</v>
      </c>
      <c r="AI3056" s="9" t="s">
        <v>10866</v>
      </c>
      <c r="AJ3056" s="9" t="s">
        <v>10867</v>
      </c>
    </row>
    <row r="3057" spans="1:36" x14ac:dyDescent="0.35">
      <c r="A3057" s="9" t="s">
        <v>3086</v>
      </c>
      <c r="B3057" s="9" t="s">
        <v>35</v>
      </c>
      <c r="C3057" s="9" t="s">
        <v>14504</v>
      </c>
      <c r="D3057" s="9" t="s">
        <v>29</v>
      </c>
      <c r="E3057" s="9" t="s">
        <v>10858</v>
      </c>
      <c r="F3057" s="9" t="str">
        <f>_xlfn.XLOOKUP(E3057,Total_Enrolled!C:C,Total_Enrolled!C:C)</f>
        <v>2025em1200145@bitspilani-digital.edu.in</v>
      </c>
      <c r="G3057" s="9" t="s">
        <v>10859</v>
      </c>
      <c r="H3057" s="9" t="s">
        <v>14516</v>
      </c>
      <c r="I3057" s="9" t="s">
        <v>10860</v>
      </c>
      <c r="J3057" s="9" t="b">
        <v>1</v>
      </c>
      <c r="K3057" s="9">
        <v>63</v>
      </c>
      <c r="L3057" s="9">
        <f>_xlfn.XLOOKUP(B3057,Courses!A:A,Courses!H:H)</f>
        <v>68</v>
      </c>
      <c r="M3057" s="14">
        <f t="shared" si="240"/>
        <v>0.92647058823529416</v>
      </c>
      <c r="N3057" s="14" t="str">
        <f t="shared" si="241"/>
        <v>Active</v>
      </c>
      <c r="O3057" s="14" t="str" cm="1">
        <f t="array" ref="O3057">_xlfn.IFS(M3057=0,"0",
M3057&lt;=10%,"0-10",
TRUE,"&gt;10"
)&amp;" "&amp;"% progress"</f>
        <v>&gt;10 % progress</v>
      </c>
      <c r="P3057" s="15">
        <f t="shared" si="242"/>
        <v>0</v>
      </c>
      <c r="Q3057" s="15">
        <f>COUNTIFS($G:$G,$G3057)</f>
        <v>4</v>
      </c>
      <c r="R3057" s="16">
        <f t="shared" si="243"/>
        <v>0</v>
      </c>
      <c r="S3057" s="15" t="str">
        <f t="shared" si="244"/>
        <v>no 0% progess</v>
      </c>
      <c r="T3057" s="9">
        <v>0</v>
      </c>
      <c r="U3057" s="9">
        <v>13</v>
      </c>
      <c r="V3057" s="9">
        <v>13</v>
      </c>
      <c r="W3057" s="9">
        <v>0</v>
      </c>
      <c r="X3057" s="9">
        <v>0</v>
      </c>
      <c r="Y3057" s="9">
        <v>5</v>
      </c>
      <c r="Z3057" s="9"/>
      <c r="AA3057" s="9">
        <v>0</v>
      </c>
      <c r="AB3057" s="9"/>
      <c r="AC3057" s="9">
        <v>48409</v>
      </c>
      <c r="AD3057" s="9" t="s">
        <v>10868</v>
      </c>
      <c r="AE3057" s="9" t="s">
        <v>10862</v>
      </c>
      <c r="AF3057" s="9">
        <v>24</v>
      </c>
      <c r="AG3057" s="9"/>
      <c r="AH3057" s="9" t="s">
        <v>10869</v>
      </c>
      <c r="AI3057" s="9"/>
      <c r="AJ3057" s="9"/>
    </row>
    <row r="3058" spans="1:36" x14ac:dyDescent="0.35">
      <c r="A3058" s="9" t="s">
        <v>3086</v>
      </c>
      <c r="B3058" s="9" t="s">
        <v>35</v>
      </c>
      <c r="C3058" s="9" t="s">
        <v>14504</v>
      </c>
      <c r="D3058" s="9" t="s">
        <v>29</v>
      </c>
      <c r="E3058" s="9" t="s">
        <v>10870</v>
      </c>
      <c r="F3058" s="9" t="str">
        <f>_xlfn.XLOOKUP(E3058,Total_Enrolled!C:C,Total_Enrolled!C:C)</f>
        <v>2025em1200146@bitspilani-digital.edu.in</v>
      </c>
      <c r="G3058" s="9" t="s">
        <v>10871</v>
      </c>
      <c r="H3058" s="9" t="s">
        <v>14516</v>
      </c>
      <c r="I3058" s="9" t="s">
        <v>10872</v>
      </c>
      <c r="J3058" s="9" t="b">
        <v>1</v>
      </c>
      <c r="K3058" s="9">
        <v>21</v>
      </c>
      <c r="L3058" s="9">
        <f>_xlfn.XLOOKUP(B3058,Courses!A:A,Courses!H:H)</f>
        <v>68</v>
      </c>
      <c r="M3058" s="14">
        <f t="shared" si="240"/>
        <v>0.30882352941176472</v>
      </c>
      <c r="N3058" s="14" t="str">
        <f t="shared" si="241"/>
        <v>Active</v>
      </c>
      <c r="O3058" s="14" t="str" cm="1">
        <f t="array" ref="O3058">_xlfn.IFS(M3058=0,"0",
M3058&lt;=10%,"0-10",
TRUE,"&gt;10"
)&amp;" "&amp;"% progress"</f>
        <v>&gt;10 % progress</v>
      </c>
      <c r="P3058" s="15">
        <f t="shared" si="242"/>
        <v>0</v>
      </c>
      <c r="Q3058" s="15">
        <f>COUNTIFS($G:$G,$G3058)</f>
        <v>4</v>
      </c>
      <c r="R3058" s="16">
        <f t="shared" si="243"/>
        <v>0</v>
      </c>
      <c r="S3058" s="15" t="str">
        <f t="shared" si="244"/>
        <v>no 0% progess</v>
      </c>
      <c r="T3058" s="9">
        <v>0</v>
      </c>
      <c r="U3058" s="9">
        <v>2</v>
      </c>
      <c r="V3058" s="9">
        <v>2</v>
      </c>
      <c r="W3058" s="9">
        <v>0</v>
      </c>
      <c r="X3058" s="9">
        <v>0</v>
      </c>
      <c r="Y3058" s="9">
        <v>5</v>
      </c>
      <c r="Z3058" s="9"/>
      <c r="AA3058" s="9">
        <v>0</v>
      </c>
      <c r="AB3058" s="9"/>
      <c r="AC3058" s="9">
        <v>2916</v>
      </c>
      <c r="AD3058" s="9" t="s">
        <v>10874</v>
      </c>
      <c r="AE3058" s="9" t="s">
        <v>10873</v>
      </c>
      <c r="AF3058" s="9">
        <v>25</v>
      </c>
      <c r="AG3058" s="9"/>
      <c r="AH3058" s="9" t="s">
        <v>10875</v>
      </c>
      <c r="AI3058" s="9"/>
      <c r="AJ3058" s="9"/>
    </row>
    <row r="3059" spans="1:36" x14ac:dyDescent="0.35">
      <c r="A3059" s="9" t="s">
        <v>3091</v>
      </c>
      <c r="B3059" s="9" t="s">
        <v>3092</v>
      </c>
      <c r="C3059" s="9" t="s">
        <v>14504</v>
      </c>
      <c r="D3059" s="9" t="s">
        <v>29</v>
      </c>
      <c r="E3059" s="9" t="s">
        <v>10870</v>
      </c>
      <c r="F3059" s="9" t="str">
        <f>_xlfn.XLOOKUP(E3059,Total_Enrolled!C:C,Total_Enrolled!C:C)</f>
        <v>2025em1200146@bitspilani-digital.edu.in</v>
      </c>
      <c r="G3059" s="9" t="s">
        <v>10871</v>
      </c>
      <c r="H3059" s="9" t="s">
        <v>14516</v>
      </c>
      <c r="I3059" s="9" t="s">
        <v>10872</v>
      </c>
      <c r="J3059" s="9" t="b">
        <v>1</v>
      </c>
      <c r="K3059" s="9">
        <v>13</v>
      </c>
      <c r="L3059" s="9">
        <f>_xlfn.XLOOKUP(B3059,Courses!A:A,Courses!H:H)</f>
        <v>36</v>
      </c>
      <c r="M3059" s="14">
        <f t="shared" si="240"/>
        <v>0.3611111111111111</v>
      </c>
      <c r="N3059" s="14" t="str">
        <f t="shared" si="241"/>
        <v>Active</v>
      </c>
      <c r="O3059" s="14" t="str" cm="1">
        <f t="array" ref="O3059">_xlfn.IFS(M3059=0,"0",
M3059&lt;=10%,"0-10",
TRUE,"&gt;10"
)&amp;" "&amp;"% progress"</f>
        <v>&gt;10 % progress</v>
      </c>
      <c r="P3059" s="15">
        <f t="shared" si="242"/>
        <v>0</v>
      </c>
      <c r="Q3059" s="15">
        <f>COUNTIFS($G:$G,$G3059)</f>
        <v>4</v>
      </c>
      <c r="R3059" s="16">
        <f t="shared" si="243"/>
        <v>0</v>
      </c>
      <c r="S3059" s="15" t="str">
        <f t="shared" si="244"/>
        <v>no 0% progess</v>
      </c>
      <c r="T3059" s="9">
        <v>0</v>
      </c>
      <c r="U3059" s="9">
        <v>1</v>
      </c>
      <c r="V3059" s="9">
        <v>1</v>
      </c>
      <c r="W3059" s="9">
        <v>0</v>
      </c>
      <c r="X3059" s="9">
        <v>0</v>
      </c>
      <c r="Y3059" s="9">
        <v>0</v>
      </c>
      <c r="Z3059" s="9"/>
      <c r="AA3059" s="9">
        <v>0</v>
      </c>
      <c r="AB3059" s="9"/>
      <c r="AC3059" s="9">
        <v>6349</v>
      </c>
      <c r="AD3059" s="9" t="s">
        <v>10876</v>
      </c>
      <c r="AE3059" s="9" t="s">
        <v>10873</v>
      </c>
      <c r="AF3059" s="9">
        <v>25</v>
      </c>
      <c r="AG3059" s="9"/>
      <c r="AH3059" s="9" t="s">
        <v>10877</v>
      </c>
      <c r="AI3059" s="9" t="s">
        <v>10878</v>
      </c>
      <c r="AJ3059" s="9" t="s">
        <v>10879</v>
      </c>
    </row>
    <row r="3060" spans="1:36" x14ac:dyDescent="0.35">
      <c r="A3060" s="9" t="s">
        <v>3095</v>
      </c>
      <c r="B3060" s="9" t="s">
        <v>38</v>
      </c>
      <c r="C3060" s="9" t="s">
        <v>14504</v>
      </c>
      <c r="D3060" s="9" t="s">
        <v>29</v>
      </c>
      <c r="E3060" s="9" t="s">
        <v>10870</v>
      </c>
      <c r="F3060" s="9" t="str">
        <f>_xlfn.XLOOKUP(E3060,Total_Enrolled!C:C,Total_Enrolled!C:C)</f>
        <v>2025em1200146@bitspilani-digital.edu.in</v>
      </c>
      <c r="G3060" s="9" t="s">
        <v>10871</v>
      </c>
      <c r="H3060" s="9" t="s">
        <v>14516</v>
      </c>
      <c r="I3060" s="9" t="s">
        <v>10872</v>
      </c>
      <c r="J3060" s="9" t="b">
        <v>1</v>
      </c>
      <c r="K3060" s="9">
        <v>1</v>
      </c>
      <c r="L3060" s="9">
        <f>_xlfn.XLOOKUP(B3060,Courses!A:A,Courses!H:H)</f>
        <v>42</v>
      </c>
      <c r="M3060" s="14">
        <f t="shared" si="240"/>
        <v>2.3809523809523808E-2</v>
      </c>
      <c r="N3060" s="14" t="str">
        <f t="shared" si="241"/>
        <v>Active</v>
      </c>
      <c r="O3060" s="14" t="str" cm="1">
        <f t="array" ref="O3060">_xlfn.IFS(M3060=0,"0",
M3060&lt;=10%,"0-10",
TRUE,"&gt;10"
)&amp;" "&amp;"% progress"</f>
        <v>0-10 % progress</v>
      </c>
      <c r="P3060" s="15">
        <f t="shared" si="242"/>
        <v>0</v>
      </c>
      <c r="Q3060" s="15">
        <f>COUNTIFS($G:$G,$G3060)</f>
        <v>4</v>
      </c>
      <c r="R3060" s="16">
        <f t="shared" si="243"/>
        <v>0</v>
      </c>
      <c r="S3060" s="15" t="str">
        <f t="shared" si="244"/>
        <v>no 0% progess</v>
      </c>
      <c r="T3060" s="9">
        <v>0</v>
      </c>
      <c r="U3060" s="9">
        <v>0</v>
      </c>
      <c r="V3060" s="9">
        <v>0</v>
      </c>
      <c r="W3060" s="9">
        <v>0</v>
      </c>
      <c r="X3060" s="9">
        <v>0</v>
      </c>
      <c r="Y3060" s="9">
        <v>0</v>
      </c>
      <c r="Z3060" s="9"/>
      <c r="AA3060" s="9">
        <v>0</v>
      </c>
      <c r="AB3060" s="9"/>
      <c r="AC3060" s="9">
        <v>2</v>
      </c>
      <c r="AD3060" s="9" t="s">
        <v>10880</v>
      </c>
      <c r="AE3060" s="9" t="s">
        <v>10873</v>
      </c>
      <c r="AF3060" s="9">
        <v>25</v>
      </c>
      <c r="AG3060" s="9"/>
      <c r="AH3060" s="9"/>
      <c r="AI3060" s="9"/>
      <c r="AJ3060" s="9"/>
    </row>
    <row r="3061" spans="1:36" x14ac:dyDescent="0.35">
      <c r="A3061" s="9" t="s">
        <v>3089</v>
      </c>
      <c r="B3061" s="9" t="s">
        <v>36</v>
      </c>
      <c r="C3061" s="9" t="s">
        <v>14504</v>
      </c>
      <c r="D3061" s="9" t="s">
        <v>29</v>
      </c>
      <c r="E3061" s="9" t="s">
        <v>10870</v>
      </c>
      <c r="F3061" s="9" t="str">
        <f>_xlfn.XLOOKUP(E3061,Total_Enrolled!C:C,Total_Enrolled!C:C)</f>
        <v>2025em1200146@bitspilani-digital.edu.in</v>
      </c>
      <c r="G3061" s="9" t="s">
        <v>10871</v>
      </c>
      <c r="H3061" s="9" t="s">
        <v>14516</v>
      </c>
      <c r="I3061" s="9" t="s">
        <v>10872</v>
      </c>
      <c r="J3061" s="9" t="b">
        <v>1</v>
      </c>
      <c r="K3061" s="9">
        <v>69</v>
      </c>
      <c r="L3061" s="9">
        <f>_xlfn.XLOOKUP(B3061,Courses!A:A,Courses!H:H)</f>
        <v>85</v>
      </c>
      <c r="M3061" s="14">
        <f t="shared" si="240"/>
        <v>0.81176470588235294</v>
      </c>
      <c r="N3061" s="14" t="str">
        <f t="shared" si="241"/>
        <v>Active</v>
      </c>
      <c r="O3061" s="14" t="str" cm="1">
        <f t="array" ref="O3061">_xlfn.IFS(M3061=0,"0",
M3061&lt;=10%,"0-10",
TRUE,"&gt;10"
)&amp;" "&amp;"% progress"</f>
        <v>&gt;10 % progress</v>
      </c>
      <c r="P3061" s="15">
        <f t="shared" si="242"/>
        <v>0</v>
      </c>
      <c r="Q3061" s="15">
        <f>COUNTIFS($G:$G,$G3061)</f>
        <v>4</v>
      </c>
      <c r="R3061" s="16">
        <f t="shared" si="243"/>
        <v>0</v>
      </c>
      <c r="S3061" s="15" t="str">
        <f t="shared" si="244"/>
        <v>no 0% progess</v>
      </c>
      <c r="T3061" s="9">
        <v>0</v>
      </c>
      <c r="U3061" s="9">
        <v>11</v>
      </c>
      <c r="V3061" s="9">
        <v>13</v>
      </c>
      <c r="W3061" s="9">
        <v>0</v>
      </c>
      <c r="X3061" s="9">
        <v>0</v>
      </c>
      <c r="Y3061" s="9">
        <v>3</v>
      </c>
      <c r="Z3061" s="9"/>
      <c r="AA3061" s="9">
        <v>0</v>
      </c>
      <c r="AB3061" s="9"/>
      <c r="AC3061" s="9">
        <v>9578</v>
      </c>
      <c r="AD3061" s="9" t="s">
        <v>10881</v>
      </c>
      <c r="AE3061" s="9" t="s">
        <v>10873</v>
      </c>
      <c r="AF3061" s="9">
        <v>25</v>
      </c>
      <c r="AG3061" s="9"/>
      <c r="AH3061" s="9" t="s">
        <v>10882</v>
      </c>
      <c r="AI3061" s="9"/>
      <c r="AJ3061" s="9"/>
    </row>
    <row r="3062" spans="1:36" x14ac:dyDescent="0.35">
      <c r="A3062" s="9" t="s">
        <v>3089</v>
      </c>
      <c r="B3062" s="9" t="s">
        <v>36</v>
      </c>
      <c r="C3062" s="9" t="s">
        <v>14504</v>
      </c>
      <c r="D3062" s="9" t="s">
        <v>29</v>
      </c>
      <c r="E3062" s="9" t="s">
        <v>10883</v>
      </c>
      <c r="F3062" s="9" t="str">
        <f>_xlfn.XLOOKUP(E3062,Total_Enrolled!C:C,Total_Enrolled!C:C)</f>
        <v>2025em1200147@bitspilani-digital.edu.in</v>
      </c>
      <c r="G3062" s="9" t="s">
        <v>10884</v>
      </c>
      <c r="H3062" s="9" t="s">
        <v>14516</v>
      </c>
      <c r="I3062" s="9" t="s">
        <v>10885</v>
      </c>
      <c r="J3062" s="9" t="b">
        <v>1</v>
      </c>
      <c r="K3062" s="9">
        <v>76</v>
      </c>
      <c r="L3062" s="9">
        <f>_xlfn.XLOOKUP(B3062,Courses!A:A,Courses!H:H)</f>
        <v>85</v>
      </c>
      <c r="M3062" s="14">
        <f t="shared" si="240"/>
        <v>0.89411764705882357</v>
      </c>
      <c r="N3062" s="14" t="str">
        <f t="shared" si="241"/>
        <v>Active</v>
      </c>
      <c r="O3062" s="14" t="str" cm="1">
        <f t="array" ref="O3062">_xlfn.IFS(M3062=0,"0",
M3062&lt;=10%,"0-10",
TRUE,"&gt;10"
)&amp;" "&amp;"% progress"</f>
        <v>&gt;10 % progress</v>
      </c>
      <c r="P3062" s="15">
        <f t="shared" si="242"/>
        <v>0</v>
      </c>
      <c r="Q3062" s="15">
        <f>COUNTIFS($G:$G,$G3062)</f>
        <v>4</v>
      </c>
      <c r="R3062" s="16">
        <f t="shared" si="243"/>
        <v>0</v>
      </c>
      <c r="S3062" s="15" t="str">
        <f t="shared" si="244"/>
        <v>no 0% progess</v>
      </c>
      <c r="T3062" s="9">
        <v>0</v>
      </c>
      <c r="U3062" s="9">
        <v>11</v>
      </c>
      <c r="V3062" s="9">
        <v>13</v>
      </c>
      <c r="W3062" s="9">
        <v>0</v>
      </c>
      <c r="X3062" s="9">
        <v>0</v>
      </c>
      <c r="Y3062" s="9">
        <v>45</v>
      </c>
      <c r="Z3062" s="9"/>
      <c r="AA3062" s="9">
        <v>0</v>
      </c>
      <c r="AB3062" s="9"/>
      <c r="AC3062" s="9">
        <v>42651</v>
      </c>
      <c r="AD3062" s="9" t="s">
        <v>10886</v>
      </c>
      <c r="AE3062" s="9" t="s">
        <v>10887</v>
      </c>
      <c r="AF3062" s="9">
        <v>32</v>
      </c>
      <c r="AG3062" s="9"/>
      <c r="AH3062" s="9" t="s">
        <v>10888</v>
      </c>
      <c r="AI3062" s="9"/>
      <c r="AJ3062" s="9"/>
    </row>
    <row r="3063" spans="1:36" x14ac:dyDescent="0.35">
      <c r="A3063" s="9" t="s">
        <v>3095</v>
      </c>
      <c r="B3063" s="9" t="s">
        <v>38</v>
      </c>
      <c r="C3063" s="9" t="s">
        <v>14504</v>
      </c>
      <c r="D3063" s="9" t="s">
        <v>29</v>
      </c>
      <c r="E3063" s="9" t="s">
        <v>10883</v>
      </c>
      <c r="F3063" s="9" t="str">
        <f>_xlfn.XLOOKUP(E3063,Total_Enrolled!C:C,Total_Enrolled!C:C)</f>
        <v>2025em1200147@bitspilani-digital.edu.in</v>
      </c>
      <c r="G3063" s="9" t="s">
        <v>10884</v>
      </c>
      <c r="H3063" s="9" t="s">
        <v>14516</v>
      </c>
      <c r="I3063" s="9" t="s">
        <v>10885</v>
      </c>
      <c r="J3063" s="9" t="b">
        <v>1</v>
      </c>
      <c r="K3063" s="9">
        <v>25</v>
      </c>
      <c r="L3063" s="9">
        <f>_xlfn.XLOOKUP(B3063,Courses!A:A,Courses!H:H)</f>
        <v>42</v>
      </c>
      <c r="M3063" s="14">
        <f t="shared" si="240"/>
        <v>0.59523809523809523</v>
      </c>
      <c r="N3063" s="14" t="str">
        <f t="shared" si="241"/>
        <v>Active</v>
      </c>
      <c r="O3063" s="14" t="str" cm="1">
        <f t="array" ref="O3063">_xlfn.IFS(M3063=0,"0",
M3063&lt;=10%,"0-10",
TRUE,"&gt;10"
)&amp;" "&amp;"% progress"</f>
        <v>&gt;10 % progress</v>
      </c>
      <c r="P3063" s="15">
        <f t="shared" si="242"/>
        <v>0</v>
      </c>
      <c r="Q3063" s="15">
        <f>COUNTIFS($G:$G,$G3063)</f>
        <v>4</v>
      </c>
      <c r="R3063" s="16">
        <f t="shared" si="243"/>
        <v>0</v>
      </c>
      <c r="S3063" s="15" t="str">
        <f t="shared" si="244"/>
        <v>no 0% progess</v>
      </c>
      <c r="T3063" s="9">
        <v>0</v>
      </c>
      <c r="U3063" s="9">
        <v>2</v>
      </c>
      <c r="V3063" s="9">
        <v>2</v>
      </c>
      <c r="W3063" s="9">
        <v>0</v>
      </c>
      <c r="X3063" s="9">
        <v>0</v>
      </c>
      <c r="Y3063" s="9">
        <v>15</v>
      </c>
      <c r="Z3063" s="9"/>
      <c r="AA3063" s="9">
        <v>0</v>
      </c>
      <c r="AB3063" s="9"/>
      <c r="AC3063" s="9">
        <v>5940</v>
      </c>
      <c r="AD3063" s="9" t="s">
        <v>10889</v>
      </c>
      <c r="AE3063" s="9" t="s">
        <v>10887</v>
      </c>
      <c r="AF3063" s="9">
        <v>32</v>
      </c>
      <c r="AG3063" s="9"/>
      <c r="AH3063" s="9" t="s">
        <v>10890</v>
      </c>
      <c r="AI3063" s="9" t="s">
        <v>10891</v>
      </c>
      <c r="AJ3063" s="9" t="s">
        <v>10891</v>
      </c>
    </row>
    <row r="3064" spans="1:36" x14ac:dyDescent="0.35">
      <c r="A3064" s="9" t="s">
        <v>3091</v>
      </c>
      <c r="B3064" s="9" t="s">
        <v>3092</v>
      </c>
      <c r="C3064" s="9" t="s">
        <v>14504</v>
      </c>
      <c r="D3064" s="9" t="s">
        <v>29</v>
      </c>
      <c r="E3064" s="9" t="s">
        <v>10883</v>
      </c>
      <c r="F3064" s="9" t="str">
        <f>_xlfn.XLOOKUP(E3064,Total_Enrolled!C:C,Total_Enrolled!C:C)</f>
        <v>2025em1200147@bitspilani-digital.edu.in</v>
      </c>
      <c r="G3064" s="9" t="s">
        <v>10884</v>
      </c>
      <c r="H3064" s="9" t="s">
        <v>14516</v>
      </c>
      <c r="I3064" s="9" t="s">
        <v>10885</v>
      </c>
      <c r="J3064" s="9" t="b">
        <v>1</v>
      </c>
      <c r="K3064" s="9">
        <v>37</v>
      </c>
      <c r="L3064" s="9">
        <f>_xlfn.XLOOKUP(B3064,Courses!A:A,Courses!H:H)</f>
        <v>36</v>
      </c>
      <c r="M3064" s="14">
        <f t="shared" si="240"/>
        <v>1.0277777777777777</v>
      </c>
      <c r="N3064" s="14" t="str">
        <f t="shared" si="241"/>
        <v>Active</v>
      </c>
      <c r="O3064" s="14" t="str" cm="1">
        <f t="array" ref="O3064">_xlfn.IFS(M3064=0,"0",
M3064&lt;=10%,"0-10",
TRUE,"&gt;10"
)&amp;" "&amp;"% progress"</f>
        <v>&gt;10 % progress</v>
      </c>
      <c r="P3064" s="15">
        <f t="shared" si="242"/>
        <v>0</v>
      </c>
      <c r="Q3064" s="15">
        <f>COUNTIFS($G:$G,$G3064)</f>
        <v>4</v>
      </c>
      <c r="R3064" s="16">
        <f t="shared" si="243"/>
        <v>0</v>
      </c>
      <c r="S3064" s="15" t="str">
        <f t="shared" si="244"/>
        <v>no 0% progess</v>
      </c>
      <c r="T3064" s="9">
        <v>0</v>
      </c>
      <c r="U3064" s="9">
        <v>5</v>
      </c>
      <c r="V3064" s="9">
        <v>5</v>
      </c>
      <c r="W3064" s="9">
        <v>1</v>
      </c>
      <c r="X3064" s="9">
        <v>0</v>
      </c>
      <c r="Y3064" s="9">
        <v>15</v>
      </c>
      <c r="Z3064" s="9" t="s">
        <v>10892</v>
      </c>
      <c r="AA3064" s="9">
        <v>0</v>
      </c>
      <c r="AB3064" s="9"/>
      <c r="AC3064" s="9">
        <v>51889</v>
      </c>
      <c r="AD3064" s="9" t="s">
        <v>10893</v>
      </c>
      <c r="AE3064" s="9" t="s">
        <v>10887</v>
      </c>
      <c r="AF3064" s="9">
        <v>32</v>
      </c>
      <c r="AG3064" s="9"/>
      <c r="AH3064" s="9" t="s">
        <v>10894</v>
      </c>
      <c r="AI3064" s="9" t="s">
        <v>10895</v>
      </c>
      <c r="AJ3064" s="9" t="s">
        <v>10896</v>
      </c>
    </row>
    <row r="3065" spans="1:36" x14ac:dyDescent="0.35">
      <c r="A3065" s="9" t="s">
        <v>3086</v>
      </c>
      <c r="B3065" s="9" t="s">
        <v>35</v>
      </c>
      <c r="C3065" s="9" t="s">
        <v>14504</v>
      </c>
      <c r="D3065" s="9" t="s">
        <v>29</v>
      </c>
      <c r="E3065" s="9" t="s">
        <v>10883</v>
      </c>
      <c r="F3065" s="9" t="str">
        <f>_xlfn.XLOOKUP(E3065,Total_Enrolled!C:C,Total_Enrolled!C:C)</f>
        <v>2025em1200147@bitspilani-digital.edu.in</v>
      </c>
      <c r="G3065" s="9" t="s">
        <v>10884</v>
      </c>
      <c r="H3065" s="9" t="s">
        <v>14516</v>
      </c>
      <c r="I3065" s="9" t="s">
        <v>10885</v>
      </c>
      <c r="J3065" s="9" t="b">
        <v>1</v>
      </c>
      <c r="K3065" s="9">
        <v>64</v>
      </c>
      <c r="L3065" s="9">
        <f>_xlfn.XLOOKUP(B3065,Courses!A:A,Courses!H:H)</f>
        <v>68</v>
      </c>
      <c r="M3065" s="14">
        <f t="shared" si="240"/>
        <v>0.94117647058823528</v>
      </c>
      <c r="N3065" s="14" t="str">
        <f t="shared" si="241"/>
        <v>Active</v>
      </c>
      <c r="O3065" s="14" t="str" cm="1">
        <f t="array" ref="O3065">_xlfn.IFS(M3065=0,"0",
M3065&lt;=10%,"0-10",
TRUE,"&gt;10"
)&amp;" "&amp;"% progress"</f>
        <v>&gt;10 % progress</v>
      </c>
      <c r="P3065" s="15">
        <f t="shared" si="242"/>
        <v>0</v>
      </c>
      <c r="Q3065" s="15">
        <f>COUNTIFS($G:$G,$G3065)</f>
        <v>4</v>
      </c>
      <c r="R3065" s="16">
        <f t="shared" si="243"/>
        <v>0</v>
      </c>
      <c r="S3065" s="15" t="str">
        <f t="shared" si="244"/>
        <v>no 0% progess</v>
      </c>
      <c r="T3065" s="9">
        <v>0</v>
      </c>
      <c r="U3065" s="9">
        <v>13</v>
      </c>
      <c r="V3065" s="9">
        <v>14</v>
      </c>
      <c r="W3065" s="9">
        <v>0</v>
      </c>
      <c r="X3065" s="9">
        <v>0</v>
      </c>
      <c r="Y3065" s="9">
        <v>4</v>
      </c>
      <c r="Z3065" s="9"/>
      <c r="AA3065" s="9">
        <v>0</v>
      </c>
      <c r="AB3065" s="9"/>
      <c r="AC3065" s="9">
        <v>41973</v>
      </c>
      <c r="AD3065" s="9" t="s">
        <v>10897</v>
      </c>
      <c r="AE3065" s="9" t="s">
        <v>10887</v>
      </c>
      <c r="AF3065" s="9">
        <v>32</v>
      </c>
      <c r="AG3065" s="9"/>
      <c r="AH3065" s="9" t="s">
        <v>10898</v>
      </c>
      <c r="AI3065" s="9"/>
      <c r="AJ3065" s="9"/>
    </row>
    <row r="3066" spans="1:36" x14ac:dyDescent="0.35">
      <c r="A3066" s="9" t="s">
        <v>3086</v>
      </c>
      <c r="B3066" s="9" t="s">
        <v>35</v>
      </c>
      <c r="C3066" s="9" t="s">
        <v>14504</v>
      </c>
      <c r="D3066" s="9" t="s">
        <v>29</v>
      </c>
      <c r="E3066" s="9" t="s">
        <v>10899</v>
      </c>
      <c r="F3066" s="9" t="str">
        <f>_xlfn.XLOOKUP(E3066,Total_Enrolled!C:C,Total_Enrolled!C:C)</f>
        <v>2025em1200148@bitspilani-digital.edu.in</v>
      </c>
      <c r="G3066" s="9" t="s">
        <v>10900</v>
      </c>
      <c r="H3066" s="9" t="s">
        <v>14516</v>
      </c>
      <c r="I3066" s="9" t="s">
        <v>10901</v>
      </c>
      <c r="J3066" s="9" t="b">
        <v>1</v>
      </c>
      <c r="K3066" s="9">
        <v>23</v>
      </c>
      <c r="L3066" s="9">
        <f>_xlfn.XLOOKUP(B3066,Courses!A:A,Courses!H:H)</f>
        <v>68</v>
      </c>
      <c r="M3066" s="14">
        <f t="shared" si="240"/>
        <v>0.33823529411764708</v>
      </c>
      <c r="N3066" s="14" t="str">
        <f t="shared" si="241"/>
        <v>Active</v>
      </c>
      <c r="O3066" s="14" t="str" cm="1">
        <f t="array" ref="O3066">_xlfn.IFS(M3066=0,"0",
M3066&lt;=10%,"0-10",
TRUE,"&gt;10"
)&amp;" "&amp;"% progress"</f>
        <v>&gt;10 % progress</v>
      </c>
      <c r="P3066" s="15">
        <f t="shared" si="242"/>
        <v>0</v>
      </c>
      <c r="Q3066" s="15">
        <f>COUNTIFS($G:$G,$G3066)</f>
        <v>4</v>
      </c>
      <c r="R3066" s="16">
        <f t="shared" si="243"/>
        <v>0</v>
      </c>
      <c r="S3066" s="15" t="str">
        <f t="shared" si="244"/>
        <v>no 0% progess</v>
      </c>
      <c r="T3066" s="9">
        <v>0</v>
      </c>
      <c r="U3066" s="9">
        <v>6</v>
      </c>
      <c r="V3066" s="9">
        <v>10</v>
      </c>
      <c r="W3066" s="9">
        <v>0</v>
      </c>
      <c r="X3066" s="9">
        <v>0</v>
      </c>
      <c r="Y3066" s="9">
        <v>0</v>
      </c>
      <c r="Z3066" s="9"/>
      <c r="AA3066" s="9">
        <v>0</v>
      </c>
      <c r="AB3066" s="9"/>
      <c r="AC3066" s="9">
        <v>12338</v>
      </c>
      <c r="AD3066" s="9" t="s">
        <v>10903</v>
      </c>
      <c r="AE3066" s="9" t="s">
        <v>10902</v>
      </c>
      <c r="AF3066" s="9">
        <v>22</v>
      </c>
      <c r="AG3066" s="9"/>
      <c r="AH3066" s="9" t="s">
        <v>10904</v>
      </c>
      <c r="AI3066" s="9"/>
      <c r="AJ3066" s="9"/>
    </row>
    <row r="3067" spans="1:36" x14ac:dyDescent="0.35">
      <c r="A3067" s="9" t="s">
        <v>3091</v>
      </c>
      <c r="B3067" s="9" t="s">
        <v>3092</v>
      </c>
      <c r="C3067" s="9" t="s">
        <v>14504</v>
      </c>
      <c r="D3067" s="9" t="s">
        <v>29</v>
      </c>
      <c r="E3067" s="9" t="s">
        <v>10899</v>
      </c>
      <c r="F3067" s="9" t="str">
        <f>_xlfn.XLOOKUP(E3067,Total_Enrolled!C:C,Total_Enrolled!C:C)</f>
        <v>2025em1200148@bitspilani-digital.edu.in</v>
      </c>
      <c r="G3067" s="9" t="s">
        <v>10900</v>
      </c>
      <c r="H3067" s="9" t="s">
        <v>14516</v>
      </c>
      <c r="I3067" s="9" t="s">
        <v>10901</v>
      </c>
      <c r="J3067" s="9" t="b">
        <v>1</v>
      </c>
      <c r="K3067" s="9">
        <v>31</v>
      </c>
      <c r="L3067" s="9">
        <f>_xlfn.XLOOKUP(B3067,Courses!A:A,Courses!H:H)</f>
        <v>36</v>
      </c>
      <c r="M3067" s="14">
        <f t="shared" si="240"/>
        <v>0.86111111111111116</v>
      </c>
      <c r="N3067" s="14" t="str">
        <f t="shared" si="241"/>
        <v>Active</v>
      </c>
      <c r="O3067" s="14" t="str" cm="1">
        <f t="array" ref="O3067">_xlfn.IFS(M3067=0,"0",
M3067&lt;=10%,"0-10",
TRUE,"&gt;10"
)&amp;" "&amp;"% progress"</f>
        <v>&gt;10 % progress</v>
      </c>
      <c r="P3067" s="15">
        <f t="shared" si="242"/>
        <v>0</v>
      </c>
      <c r="Q3067" s="15">
        <f>COUNTIFS($G:$G,$G3067)</f>
        <v>4</v>
      </c>
      <c r="R3067" s="16">
        <f t="shared" si="243"/>
        <v>0</v>
      </c>
      <c r="S3067" s="15" t="str">
        <f t="shared" si="244"/>
        <v>no 0% progess</v>
      </c>
      <c r="T3067" s="9">
        <v>0</v>
      </c>
      <c r="U3067" s="9">
        <v>4</v>
      </c>
      <c r="V3067" s="9">
        <v>4</v>
      </c>
      <c r="W3067" s="9">
        <v>2</v>
      </c>
      <c r="X3067" s="9">
        <v>0</v>
      </c>
      <c r="Y3067" s="9">
        <v>0</v>
      </c>
      <c r="Z3067" s="9" t="s">
        <v>10905</v>
      </c>
      <c r="AA3067" s="9">
        <v>0</v>
      </c>
      <c r="AB3067" s="9"/>
      <c r="AC3067" s="9">
        <v>6715</v>
      </c>
      <c r="AD3067" s="9" t="s">
        <v>10906</v>
      </c>
      <c r="AE3067" s="9" t="s">
        <v>10902</v>
      </c>
      <c r="AF3067" s="9">
        <v>22</v>
      </c>
      <c r="AG3067" s="9"/>
      <c r="AH3067" s="9" t="s">
        <v>10907</v>
      </c>
      <c r="AI3067" s="9" t="s">
        <v>10908</v>
      </c>
      <c r="AJ3067" s="9" t="s">
        <v>10909</v>
      </c>
    </row>
    <row r="3068" spans="1:36" x14ac:dyDescent="0.35">
      <c r="A3068" s="9" t="s">
        <v>3095</v>
      </c>
      <c r="B3068" s="9" t="s">
        <v>38</v>
      </c>
      <c r="C3068" s="9" t="s">
        <v>14504</v>
      </c>
      <c r="D3068" s="9" t="s">
        <v>29</v>
      </c>
      <c r="E3068" s="9" t="s">
        <v>10899</v>
      </c>
      <c r="F3068" s="9" t="str">
        <f>_xlfn.XLOOKUP(E3068,Total_Enrolled!C:C,Total_Enrolled!C:C)</f>
        <v>2025em1200148@bitspilani-digital.edu.in</v>
      </c>
      <c r="G3068" s="9" t="s">
        <v>10900</v>
      </c>
      <c r="H3068" s="9" t="s">
        <v>14516</v>
      </c>
      <c r="I3068" s="9" t="s">
        <v>10901</v>
      </c>
      <c r="J3068" s="9" t="b">
        <v>1</v>
      </c>
      <c r="K3068" s="9">
        <v>5</v>
      </c>
      <c r="L3068" s="9">
        <f>_xlfn.XLOOKUP(B3068,Courses!A:A,Courses!H:H)</f>
        <v>42</v>
      </c>
      <c r="M3068" s="14">
        <f t="shared" si="240"/>
        <v>0.11904761904761904</v>
      </c>
      <c r="N3068" s="14" t="str">
        <f t="shared" si="241"/>
        <v>Active</v>
      </c>
      <c r="O3068" s="14" t="str" cm="1">
        <f t="array" ref="O3068">_xlfn.IFS(M3068=0,"0",
M3068&lt;=10%,"0-10",
TRUE,"&gt;10"
)&amp;" "&amp;"% progress"</f>
        <v>&gt;10 % progress</v>
      </c>
      <c r="P3068" s="15">
        <f t="shared" si="242"/>
        <v>0</v>
      </c>
      <c r="Q3068" s="15">
        <f>COUNTIFS($G:$G,$G3068)</f>
        <v>4</v>
      </c>
      <c r="R3068" s="16">
        <f t="shared" si="243"/>
        <v>0</v>
      </c>
      <c r="S3068" s="15" t="str">
        <f t="shared" si="244"/>
        <v>no 0% progess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0</v>
      </c>
      <c r="Z3068" s="9"/>
      <c r="AA3068" s="9">
        <v>0</v>
      </c>
      <c r="AB3068" s="9"/>
      <c r="AC3068" s="9">
        <v>139</v>
      </c>
      <c r="AD3068" s="9" t="s">
        <v>10910</v>
      </c>
      <c r="AE3068" s="9" t="s">
        <v>10902</v>
      </c>
      <c r="AF3068" s="9">
        <v>22</v>
      </c>
      <c r="AG3068" s="9"/>
      <c r="AH3068" s="9"/>
      <c r="AI3068" s="9" t="s">
        <v>10911</v>
      </c>
      <c r="AJ3068" s="9" t="s">
        <v>10912</v>
      </c>
    </row>
    <row r="3069" spans="1:36" x14ac:dyDescent="0.35">
      <c r="A3069" s="9" t="s">
        <v>3089</v>
      </c>
      <c r="B3069" s="9" t="s">
        <v>36</v>
      </c>
      <c r="C3069" s="9" t="s">
        <v>14504</v>
      </c>
      <c r="D3069" s="9" t="s">
        <v>29</v>
      </c>
      <c r="E3069" s="9" t="s">
        <v>10899</v>
      </c>
      <c r="F3069" s="9" t="str">
        <f>_xlfn.XLOOKUP(E3069,Total_Enrolled!C:C,Total_Enrolled!C:C)</f>
        <v>2025em1200148@bitspilani-digital.edu.in</v>
      </c>
      <c r="G3069" s="9" t="s">
        <v>10900</v>
      </c>
      <c r="H3069" s="9" t="s">
        <v>14516</v>
      </c>
      <c r="I3069" s="9" t="s">
        <v>10901</v>
      </c>
      <c r="J3069" s="9" t="b">
        <v>1</v>
      </c>
      <c r="K3069" s="9">
        <v>50</v>
      </c>
      <c r="L3069" s="9">
        <f>_xlfn.XLOOKUP(B3069,Courses!A:A,Courses!H:H)</f>
        <v>85</v>
      </c>
      <c r="M3069" s="14">
        <f t="shared" si="240"/>
        <v>0.58823529411764708</v>
      </c>
      <c r="N3069" s="14" t="str">
        <f t="shared" si="241"/>
        <v>Active</v>
      </c>
      <c r="O3069" s="14" t="str" cm="1">
        <f t="array" ref="O3069">_xlfn.IFS(M3069=0,"0",
M3069&lt;=10%,"0-10",
TRUE,"&gt;10"
)&amp;" "&amp;"% progress"</f>
        <v>&gt;10 % progress</v>
      </c>
      <c r="P3069" s="15">
        <f t="shared" si="242"/>
        <v>0</v>
      </c>
      <c r="Q3069" s="15">
        <f>COUNTIFS($G:$G,$G3069)</f>
        <v>4</v>
      </c>
      <c r="R3069" s="16">
        <f t="shared" si="243"/>
        <v>0</v>
      </c>
      <c r="S3069" s="15" t="str">
        <f t="shared" si="244"/>
        <v>no 0% progess</v>
      </c>
      <c r="T3069" s="9">
        <v>0</v>
      </c>
      <c r="U3069" s="9">
        <v>8</v>
      </c>
      <c r="V3069" s="9">
        <v>10</v>
      </c>
      <c r="W3069" s="9">
        <v>0</v>
      </c>
      <c r="X3069" s="9">
        <v>0</v>
      </c>
      <c r="Y3069" s="9">
        <v>2</v>
      </c>
      <c r="Z3069" s="9"/>
      <c r="AA3069" s="9">
        <v>0</v>
      </c>
      <c r="AB3069" s="9"/>
      <c r="AC3069" s="9">
        <v>35762</v>
      </c>
      <c r="AD3069" s="9" t="s">
        <v>10913</v>
      </c>
      <c r="AE3069" s="9" t="s">
        <v>10902</v>
      </c>
      <c r="AF3069" s="9">
        <v>22</v>
      </c>
      <c r="AG3069" s="9"/>
      <c r="AH3069" s="9" t="s">
        <v>10914</v>
      </c>
      <c r="AI3069" s="9"/>
      <c r="AJ3069" s="9"/>
    </row>
    <row r="3070" spans="1:36" x14ac:dyDescent="0.35">
      <c r="A3070" s="9" t="s">
        <v>3089</v>
      </c>
      <c r="B3070" s="9" t="s">
        <v>36</v>
      </c>
      <c r="C3070" s="9" t="s">
        <v>14504</v>
      </c>
      <c r="D3070" s="9" t="s">
        <v>29</v>
      </c>
      <c r="E3070" s="9" t="s">
        <v>10915</v>
      </c>
      <c r="F3070" s="9" t="str">
        <f>_xlfn.XLOOKUP(E3070,Total_Enrolled!C:C,Total_Enrolled!C:C)</f>
        <v>2025em1200149@bitspilani-digital.edu.in</v>
      </c>
      <c r="G3070" s="9" t="s">
        <v>10916</v>
      </c>
      <c r="H3070" s="9" t="s">
        <v>14516</v>
      </c>
      <c r="I3070" s="9" t="s">
        <v>1173</v>
      </c>
      <c r="J3070" s="9" t="b">
        <v>1</v>
      </c>
      <c r="K3070" s="9">
        <v>10</v>
      </c>
      <c r="L3070" s="9">
        <f>_xlfn.XLOOKUP(B3070,Courses!A:A,Courses!H:H)</f>
        <v>85</v>
      </c>
      <c r="M3070" s="14">
        <f t="shared" si="240"/>
        <v>0.11764705882352941</v>
      </c>
      <c r="N3070" s="14" t="str">
        <f t="shared" si="241"/>
        <v>Active</v>
      </c>
      <c r="O3070" s="14" t="str" cm="1">
        <f t="array" ref="O3070">_xlfn.IFS(M3070=0,"0",
M3070&lt;=10%,"0-10",
TRUE,"&gt;10"
)&amp;" "&amp;"% progress"</f>
        <v>&gt;10 % progress</v>
      </c>
      <c r="P3070" s="15">
        <f t="shared" si="242"/>
        <v>0</v>
      </c>
      <c r="Q3070" s="15">
        <f>COUNTIFS($G:$G,$G3070)</f>
        <v>4</v>
      </c>
      <c r="R3070" s="16">
        <f t="shared" si="243"/>
        <v>0</v>
      </c>
      <c r="S3070" s="15" t="str">
        <f t="shared" si="244"/>
        <v>no 0% progess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0</v>
      </c>
      <c r="Z3070" s="9"/>
      <c r="AA3070" s="9">
        <v>0</v>
      </c>
      <c r="AB3070" s="9"/>
      <c r="AC3070" s="9">
        <v>4423</v>
      </c>
      <c r="AD3070" s="9" t="s">
        <v>10917</v>
      </c>
      <c r="AE3070" s="9" t="s">
        <v>10918</v>
      </c>
      <c r="AF3070" s="9">
        <v>23</v>
      </c>
      <c r="AG3070" s="9"/>
      <c r="AH3070" s="9"/>
      <c r="AI3070" s="9"/>
      <c r="AJ3070" s="9"/>
    </row>
    <row r="3071" spans="1:36" x14ac:dyDescent="0.35">
      <c r="A3071" s="9" t="s">
        <v>3095</v>
      </c>
      <c r="B3071" s="9" t="s">
        <v>38</v>
      </c>
      <c r="C3071" s="9" t="s">
        <v>14504</v>
      </c>
      <c r="D3071" s="9" t="s">
        <v>29</v>
      </c>
      <c r="E3071" s="9" t="s">
        <v>10915</v>
      </c>
      <c r="F3071" s="9" t="str">
        <f>_xlfn.XLOOKUP(E3071,Total_Enrolled!C:C,Total_Enrolled!C:C)</f>
        <v>2025em1200149@bitspilani-digital.edu.in</v>
      </c>
      <c r="G3071" s="9" t="s">
        <v>10916</v>
      </c>
      <c r="H3071" s="9" t="s">
        <v>14516</v>
      </c>
      <c r="I3071" s="9" t="s">
        <v>1173</v>
      </c>
      <c r="J3071" s="9" t="b">
        <v>1</v>
      </c>
      <c r="K3071" s="9">
        <v>2</v>
      </c>
      <c r="L3071" s="9">
        <f>_xlfn.XLOOKUP(B3071,Courses!A:A,Courses!H:H)</f>
        <v>42</v>
      </c>
      <c r="M3071" s="14">
        <f t="shared" si="240"/>
        <v>4.7619047619047616E-2</v>
      </c>
      <c r="N3071" s="14" t="str">
        <f t="shared" si="241"/>
        <v>Active</v>
      </c>
      <c r="O3071" s="14" t="str" cm="1">
        <f t="array" ref="O3071">_xlfn.IFS(M3071=0,"0",
M3071&lt;=10%,"0-10",
TRUE,"&gt;10"
)&amp;" "&amp;"% progress"</f>
        <v>0-10 % progress</v>
      </c>
      <c r="P3071" s="15">
        <f t="shared" si="242"/>
        <v>0</v>
      </c>
      <c r="Q3071" s="15">
        <f>COUNTIFS($G:$G,$G3071)</f>
        <v>4</v>
      </c>
      <c r="R3071" s="16">
        <f t="shared" si="243"/>
        <v>0</v>
      </c>
      <c r="S3071" s="15" t="str">
        <f t="shared" si="244"/>
        <v>no 0% progess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0</v>
      </c>
      <c r="Z3071" s="9"/>
      <c r="AA3071" s="9">
        <v>0</v>
      </c>
      <c r="AB3071" s="9"/>
      <c r="AC3071" s="9">
        <v>800</v>
      </c>
      <c r="AD3071" s="9" t="s">
        <v>10919</v>
      </c>
      <c r="AE3071" s="9" t="s">
        <v>10918</v>
      </c>
      <c r="AF3071" s="9">
        <v>23</v>
      </c>
      <c r="AG3071" s="9"/>
      <c r="AH3071" s="9"/>
      <c r="AI3071" s="9" t="s">
        <v>10920</v>
      </c>
      <c r="AJ3071" s="9" t="s">
        <v>10921</v>
      </c>
    </row>
    <row r="3072" spans="1:36" x14ac:dyDescent="0.35">
      <c r="A3072" s="9" t="s">
        <v>3091</v>
      </c>
      <c r="B3072" s="9" t="s">
        <v>3092</v>
      </c>
      <c r="C3072" s="9" t="s">
        <v>14504</v>
      </c>
      <c r="D3072" s="9" t="s">
        <v>29</v>
      </c>
      <c r="E3072" s="9" t="s">
        <v>10915</v>
      </c>
      <c r="F3072" s="9" t="str">
        <f>_xlfn.XLOOKUP(E3072,Total_Enrolled!C:C,Total_Enrolled!C:C)</f>
        <v>2025em1200149@bitspilani-digital.edu.in</v>
      </c>
      <c r="G3072" s="9" t="s">
        <v>10916</v>
      </c>
      <c r="H3072" s="9" t="s">
        <v>14516</v>
      </c>
      <c r="I3072" s="9" t="s">
        <v>1173</v>
      </c>
      <c r="J3072" s="9" t="b">
        <v>1</v>
      </c>
      <c r="K3072" s="9">
        <v>9</v>
      </c>
      <c r="L3072" s="9">
        <f>_xlfn.XLOOKUP(B3072,Courses!A:A,Courses!H:H)</f>
        <v>36</v>
      </c>
      <c r="M3072" s="14">
        <f t="shared" si="240"/>
        <v>0.25</v>
      </c>
      <c r="N3072" s="14" t="str">
        <f t="shared" si="241"/>
        <v>Active</v>
      </c>
      <c r="O3072" s="14" t="str" cm="1">
        <f t="array" ref="O3072">_xlfn.IFS(M3072=0,"0",
M3072&lt;=10%,"0-10",
TRUE,"&gt;10"
)&amp;" "&amp;"% progress"</f>
        <v>&gt;10 % progress</v>
      </c>
      <c r="P3072" s="15">
        <f t="shared" si="242"/>
        <v>0</v>
      </c>
      <c r="Q3072" s="15">
        <f>COUNTIFS($G:$G,$G3072)</f>
        <v>4</v>
      </c>
      <c r="R3072" s="16">
        <f t="shared" si="243"/>
        <v>0</v>
      </c>
      <c r="S3072" s="15" t="str">
        <f t="shared" si="244"/>
        <v>no 0% progess</v>
      </c>
      <c r="T3072" s="9">
        <v>0</v>
      </c>
      <c r="U3072" s="9">
        <v>0</v>
      </c>
      <c r="V3072" s="9">
        <v>0</v>
      </c>
      <c r="W3072" s="9">
        <v>0</v>
      </c>
      <c r="X3072" s="9">
        <v>0</v>
      </c>
      <c r="Y3072" s="9">
        <v>7</v>
      </c>
      <c r="Z3072" s="9"/>
      <c r="AA3072" s="9">
        <v>0</v>
      </c>
      <c r="AB3072" s="9"/>
      <c r="AC3072" s="9">
        <v>2334</v>
      </c>
      <c r="AD3072" s="9" t="s">
        <v>10922</v>
      </c>
      <c r="AE3072" s="9" t="s">
        <v>10918</v>
      </c>
      <c r="AF3072" s="9">
        <v>23</v>
      </c>
      <c r="AG3072" s="9"/>
      <c r="AH3072" s="9"/>
      <c r="AI3072" s="9" t="s">
        <v>10923</v>
      </c>
      <c r="AJ3072" s="9" t="s">
        <v>10924</v>
      </c>
    </row>
    <row r="3073" spans="1:36" x14ac:dyDescent="0.35">
      <c r="A3073" s="9" t="s">
        <v>3086</v>
      </c>
      <c r="B3073" s="9" t="s">
        <v>35</v>
      </c>
      <c r="C3073" s="9" t="s">
        <v>14504</v>
      </c>
      <c r="D3073" s="9" t="s">
        <v>29</v>
      </c>
      <c r="E3073" s="9" t="s">
        <v>10915</v>
      </c>
      <c r="F3073" s="9" t="str">
        <f>_xlfn.XLOOKUP(E3073,Total_Enrolled!C:C,Total_Enrolled!C:C)</f>
        <v>2025em1200149@bitspilani-digital.edu.in</v>
      </c>
      <c r="G3073" s="9" t="s">
        <v>10916</v>
      </c>
      <c r="H3073" s="9" t="s">
        <v>14516</v>
      </c>
      <c r="I3073" s="9" t="s">
        <v>1173</v>
      </c>
      <c r="J3073" s="9" t="b">
        <v>1</v>
      </c>
      <c r="K3073" s="9">
        <v>12</v>
      </c>
      <c r="L3073" s="9">
        <f>_xlfn.XLOOKUP(B3073,Courses!A:A,Courses!H:H)</f>
        <v>68</v>
      </c>
      <c r="M3073" s="14">
        <f t="shared" si="240"/>
        <v>0.17647058823529413</v>
      </c>
      <c r="N3073" s="14" t="str">
        <f t="shared" si="241"/>
        <v>Active</v>
      </c>
      <c r="O3073" s="14" t="str" cm="1">
        <f t="array" ref="O3073">_xlfn.IFS(M3073=0,"0",
M3073&lt;=10%,"0-10",
TRUE,"&gt;10"
)&amp;" "&amp;"% progress"</f>
        <v>&gt;10 % progress</v>
      </c>
      <c r="P3073" s="15">
        <f t="shared" si="242"/>
        <v>0</v>
      </c>
      <c r="Q3073" s="15">
        <f>COUNTIFS($G:$G,$G3073)</f>
        <v>4</v>
      </c>
      <c r="R3073" s="16">
        <f t="shared" si="243"/>
        <v>0</v>
      </c>
      <c r="S3073" s="15" t="str">
        <f t="shared" si="244"/>
        <v>no 0% progess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0</v>
      </c>
      <c r="Z3073" s="9"/>
      <c r="AA3073" s="9">
        <v>0</v>
      </c>
      <c r="AB3073" s="9"/>
      <c r="AC3073" s="9">
        <v>30479</v>
      </c>
      <c r="AD3073" s="9" t="s">
        <v>10925</v>
      </c>
      <c r="AE3073" s="9" t="s">
        <v>10918</v>
      </c>
      <c r="AF3073" s="9">
        <v>23</v>
      </c>
      <c r="AG3073" s="9"/>
      <c r="AH3073" s="9"/>
      <c r="AI3073" s="9"/>
      <c r="AJ3073" s="9"/>
    </row>
    <row r="3074" spans="1:36" x14ac:dyDescent="0.35">
      <c r="A3074" s="9" t="s">
        <v>3086</v>
      </c>
      <c r="B3074" s="9" t="s">
        <v>35</v>
      </c>
      <c r="C3074" s="9" t="s">
        <v>14504</v>
      </c>
      <c r="D3074" s="9" t="s">
        <v>29</v>
      </c>
      <c r="E3074" s="9" t="s">
        <v>10926</v>
      </c>
      <c r="F3074" s="9" t="str">
        <f>_xlfn.XLOOKUP(E3074,Total_Enrolled!C:C,Total_Enrolled!C:C)</f>
        <v>2025em1200150@bitspilani-digital.edu.in</v>
      </c>
      <c r="G3074" s="9" t="s">
        <v>10927</v>
      </c>
      <c r="H3074" s="9" t="s">
        <v>14516</v>
      </c>
      <c r="I3074" s="9" t="s">
        <v>10928</v>
      </c>
      <c r="J3074" s="9" t="b">
        <v>1</v>
      </c>
      <c r="K3074" s="9">
        <v>2</v>
      </c>
      <c r="L3074" s="9">
        <f>_xlfn.XLOOKUP(B3074,Courses!A:A,Courses!H:H)</f>
        <v>68</v>
      </c>
      <c r="M3074" s="14">
        <f t="shared" si="240"/>
        <v>2.9411764705882353E-2</v>
      </c>
      <c r="N3074" s="14" t="str">
        <f t="shared" si="241"/>
        <v>Active</v>
      </c>
      <c r="O3074" s="14" t="str" cm="1">
        <f t="array" ref="O3074">_xlfn.IFS(M3074=0,"0",
M3074&lt;=10%,"0-10",
TRUE,"&gt;10"
)&amp;" "&amp;"% progress"</f>
        <v>0-10 % progress</v>
      </c>
      <c r="P3074" s="15">
        <f t="shared" si="242"/>
        <v>0</v>
      </c>
      <c r="Q3074" s="15">
        <f>COUNTIFS($G:$G,$G3074)</f>
        <v>4</v>
      </c>
      <c r="R3074" s="16">
        <f t="shared" si="243"/>
        <v>0</v>
      </c>
      <c r="S3074" s="15" t="str">
        <f t="shared" si="244"/>
        <v>no 0% progess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3</v>
      </c>
      <c r="Z3074" s="9"/>
      <c r="AA3074" s="9">
        <v>0</v>
      </c>
      <c r="AB3074" s="9"/>
      <c r="AC3074" s="9">
        <v>409</v>
      </c>
      <c r="AD3074" s="9" t="s">
        <v>10930</v>
      </c>
      <c r="AE3074" s="9" t="s">
        <v>10929</v>
      </c>
      <c r="AF3074" s="9">
        <v>11</v>
      </c>
      <c r="AG3074" s="9"/>
      <c r="AH3074" s="9"/>
      <c r="AI3074" s="9"/>
      <c r="AJ3074" s="9"/>
    </row>
    <row r="3075" spans="1:36" x14ac:dyDescent="0.35">
      <c r="A3075" s="9" t="s">
        <v>3091</v>
      </c>
      <c r="B3075" s="9" t="s">
        <v>3092</v>
      </c>
      <c r="C3075" s="9" t="s">
        <v>14504</v>
      </c>
      <c r="D3075" s="9" t="s">
        <v>29</v>
      </c>
      <c r="E3075" s="9" t="s">
        <v>10926</v>
      </c>
      <c r="F3075" s="9" t="str">
        <f>_xlfn.XLOOKUP(E3075,Total_Enrolled!C:C,Total_Enrolled!C:C)</f>
        <v>2025em1200150@bitspilani-digital.edu.in</v>
      </c>
      <c r="G3075" s="9" t="s">
        <v>10927</v>
      </c>
      <c r="H3075" s="9" t="s">
        <v>14516</v>
      </c>
      <c r="I3075" s="9" t="s">
        <v>10928</v>
      </c>
      <c r="J3075" s="9" t="b">
        <v>1</v>
      </c>
      <c r="K3075" s="9">
        <v>2</v>
      </c>
      <c r="L3075" s="9">
        <f>_xlfn.XLOOKUP(B3075,Courses!A:A,Courses!H:H)</f>
        <v>36</v>
      </c>
      <c r="M3075" s="14">
        <f t="shared" si="240"/>
        <v>5.5555555555555552E-2</v>
      </c>
      <c r="N3075" s="14" t="str">
        <f t="shared" si="241"/>
        <v>Active</v>
      </c>
      <c r="O3075" s="14" t="str" cm="1">
        <f t="array" ref="O3075">_xlfn.IFS(M3075=0,"0",
M3075&lt;=10%,"0-10",
TRUE,"&gt;10"
)&amp;" "&amp;"% progress"</f>
        <v>0-10 % progress</v>
      </c>
      <c r="P3075" s="15">
        <f t="shared" si="242"/>
        <v>0</v>
      </c>
      <c r="Q3075" s="15">
        <f>COUNTIFS($G:$G,$G3075)</f>
        <v>4</v>
      </c>
      <c r="R3075" s="16">
        <f t="shared" si="243"/>
        <v>0</v>
      </c>
      <c r="S3075" s="15" t="str">
        <f t="shared" si="244"/>
        <v>no 0% progess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0</v>
      </c>
      <c r="Z3075" s="9"/>
      <c r="AA3075" s="9">
        <v>0</v>
      </c>
      <c r="AB3075" s="9"/>
      <c r="AC3075" s="9">
        <v>2706</v>
      </c>
      <c r="AD3075" s="9" t="s">
        <v>10931</v>
      </c>
      <c r="AE3075" s="9" t="s">
        <v>10929</v>
      </c>
      <c r="AF3075" s="9">
        <v>11</v>
      </c>
      <c r="AG3075" s="9"/>
      <c r="AH3075" s="9"/>
      <c r="AI3075" s="9"/>
      <c r="AJ3075" s="9"/>
    </row>
    <row r="3076" spans="1:36" x14ac:dyDescent="0.35">
      <c r="A3076" s="9" t="s">
        <v>3095</v>
      </c>
      <c r="B3076" s="9" t="s">
        <v>38</v>
      </c>
      <c r="C3076" s="9" t="s">
        <v>14504</v>
      </c>
      <c r="D3076" s="9" t="s">
        <v>29</v>
      </c>
      <c r="E3076" s="9" t="s">
        <v>10926</v>
      </c>
      <c r="F3076" s="9" t="str">
        <f>_xlfn.XLOOKUP(E3076,Total_Enrolled!C:C,Total_Enrolled!C:C)</f>
        <v>2025em1200150@bitspilani-digital.edu.in</v>
      </c>
      <c r="G3076" s="9" t="s">
        <v>10927</v>
      </c>
      <c r="H3076" s="9" t="s">
        <v>14516</v>
      </c>
      <c r="I3076" s="9" t="s">
        <v>10928</v>
      </c>
      <c r="J3076" s="9" t="b">
        <v>1</v>
      </c>
      <c r="K3076" s="9">
        <v>0</v>
      </c>
      <c r="L3076" s="9">
        <f>_xlfn.XLOOKUP(B3076,Courses!A:A,Courses!H:H)</f>
        <v>42</v>
      </c>
      <c r="M3076" s="14">
        <f t="shared" si="240"/>
        <v>0</v>
      </c>
      <c r="N3076" s="14" t="str">
        <f t="shared" si="241"/>
        <v>Not Active</v>
      </c>
      <c r="O3076" s="14" t="str" cm="1">
        <f t="array" ref="O3076">_xlfn.IFS(M3076=0,"0",
M3076&lt;=10%,"0-10",
TRUE,"&gt;10"
)&amp;" "&amp;"% progress"</f>
        <v>0 % progress</v>
      </c>
      <c r="P3076" s="15">
        <f t="shared" si="242"/>
        <v>1</v>
      </c>
      <c r="Q3076" s="15">
        <f>COUNTIFS($G:$G,$G3076)</f>
        <v>4</v>
      </c>
      <c r="R3076" s="16">
        <f t="shared" si="243"/>
        <v>0.25</v>
      </c>
      <c r="S3076" s="15" t="str">
        <f t="shared" si="244"/>
        <v>no progress</v>
      </c>
      <c r="T3076" s="9">
        <v>0</v>
      </c>
      <c r="U3076" s="9">
        <v>0</v>
      </c>
      <c r="V3076" s="9">
        <v>0</v>
      </c>
      <c r="W3076" s="9">
        <v>0</v>
      </c>
      <c r="X3076" s="9">
        <v>0</v>
      </c>
      <c r="Y3076" s="9">
        <v>0</v>
      </c>
      <c r="Z3076" s="9"/>
      <c r="AA3076" s="9">
        <v>0</v>
      </c>
      <c r="AB3076" s="9"/>
      <c r="AC3076" s="9">
        <v>0</v>
      </c>
      <c r="AD3076" s="9"/>
      <c r="AE3076" s="9" t="s">
        <v>10929</v>
      </c>
      <c r="AF3076" s="9">
        <v>11</v>
      </c>
      <c r="AG3076" s="9"/>
      <c r="AH3076" s="9"/>
      <c r="AI3076" s="9"/>
      <c r="AJ3076" s="9"/>
    </row>
    <row r="3077" spans="1:36" x14ac:dyDescent="0.35">
      <c r="A3077" s="9" t="s">
        <v>3089</v>
      </c>
      <c r="B3077" s="9" t="s">
        <v>36</v>
      </c>
      <c r="C3077" s="9" t="s">
        <v>14504</v>
      </c>
      <c r="D3077" s="9" t="s">
        <v>29</v>
      </c>
      <c r="E3077" s="9" t="s">
        <v>10926</v>
      </c>
      <c r="F3077" s="9" t="str">
        <f>_xlfn.XLOOKUP(E3077,Total_Enrolled!C:C,Total_Enrolled!C:C)</f>
        <v>2025em1200150@bitspilani-digital.edu.in</v>
      </c>
      <c r="G3077" s="9" t="s">
        <v>10927</v>
      </c>
      <c r="H3077" s="9" t="s">
        <v>14516</v>
      </c>
      <c r="I3077" s="9" t="s">
        <v>10928</v>
      </c>
      <c r="J3077" s="9" t="b">
        <v>1</v>
      </c>
      <c r="K3077" s="9">
        <v>13</v>
      </c>
      <c r="L3077" s="9">
        <f>_xlfn.XLOOKUP(B3077,Courses!A:A,Courses!H:H)</f>
        <v>85</v>
      </c>
      <c r="M3077" s="14">
        <f t="shared" si="240"/>
        <v>0.15294117647058825</v>
      </c>
      <c r="N3077" s="14" t="str">
        <f t="shared" si="241"/>
        <v>Active</v>
      </c>
      <c r="O3077" s="14" t="str" cm="1">
        <f t="array" ref="O3077">_xlfn.IFS(M3077=0,"0",
M3077&lt;=10%,"0-10",
TRUE,"&gt;10"
)&amp;" "&amp;"% progress"</f>
        <v>&gt;10 % progress</v>
      </c>
      <c r="P3077" s="15">
        <f t="shared" si="242"/>
        <v>0</v>
      </c>
      <c r="Q3077" s="15">
        <f>COUNTIFS($G:$G,$G3077)</f>
        <v>4</v>
      </c>
      <c r="R3077" s="16">
        <f t="shared" si="243"/>
        <v>0</v>
      </c>
      <c r="S3077" s="15" t="str">
        <f t="shared" si="244"/>
        <v>no 0% progess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1</v>
      </c>
      <c r="Z3077" s="9"/>
      <c r="AA3077" s="9">
        <v>0</v>
      </c>
      <c r="AB3077" s="9"/>
      <c r="AC3077" s="9">
        <v>4875</v>
      </c>
      <c r="AD3077" s="9" t="s">
        <v>10932</v>
      </c>
      <c r="AE3077" s="9" t="s">
        <v>10929</v>
      </c>
      <c r="AF3077" s="9">
        <v>11</v>
      </c>
      <c r="AG3077" s="9"/>
      <c r="AH3077" s="9"/>
      <c r="AI3077" s="9"/>
      <c r="AJ3077" s="9"/>
    </row>
    <row r="3078" spans="1:36" x14ac:dyDescent="0.35">
      <c r="A3078" s="9" t="s">
        <v>3089</v>
      </c>
      <c r="B3078" s="9" t="s">
        <v>36</v>
      </c>
      <c r="C3078" s="9" t="s">
        <v>14504</v>
      </c>
      <c r="D3078" s="9" t="s">
        <v>29</v>
      </c>
      <c r="E3078" s="9" t="s">
        <v>10933</v>
      </c>
      <c r="F3078" s="9" t="str">
        <f>_xlfn.XLOOKUP(E3078,Total_Enrolled!C:C,Total_Enrolled!C:C)</f>
        <v>2025em1200151@bitspilani-digital.edu.in</v>
      </c>
      <c r="G3078" s="9" t="s">
        <v>10934</v>
      </c>
      <c r="H3078" s="9" t="s">
        <v>14516</v>
      </c>
      <c r="I3078" s="9" t="s">
        <v>10935</v>
      </c>
      <c r="J3078" s="9" t="b">
        <v>1</v>
      </c>
      <c r="K3078" s="9">
        <v>68</v>
      </c>
      <c r="L3078" s="9">
        <f>_xlfn.XLOOKUP(B3078,Courses!A:A,Courses!H:H)</f>
        <v>85</v>
      </c>
      <c r="M3078" s="14">
        <f t="shared" si="240"/>
        <v>0.8</v>
      </c>
      <c r="N3078" s="14" t="str">
        <f t="shared" si="241"/>
        <v>Active</v>
      </c>
      <c r="O3078" s="14" t="str" cm="1">
        <f t="array" ref="O3078">_xlfn.IFS(M3078=0,"0",
M3078&lt;=10%,"0-10",
TRUE,"&gt;10"
)&amp;" "&amp;"% progress"</f>
        <v>&gt;10 % progress</v>
      </c>
      <c r="P3078" s="15">
        <f t="shared" si="242"/>
        <v>0</v>
      </c>
      <c r="Q3078" s="15">
        <f>COUNTIFS($G:$G,$G3078)</f>
        <v>4</v>
      </c>
      <c r="R3078" s="16">
        <f t="shared" si="243"/>
        <v>0</v>
      </c>
      <c r="S3078" s="15" t="str">
        <f t="shared" si="244"/>
        <v>no 0% progess</v>
      </c>
      <c r="T3078" s="9">
        <v>0</v>
      </c>
      <c r="U3078" s="9">
        <v>10</v>
      </c>
      <c r="V3078" s="9">
        <v>11</v>
      </c>
      <c r="W3078" s="9">
        <v>0</v>
      </c>
      <c r="X3078" s="9">
        <v>1</v>
      </c>
      <c r="Y3078" s="9">
        <v>8</v>
      </c>
      <c r="Z3078" s="9" t="s">
        <v>10936</v>
      </c>
      <c r="AA3078" s="9">
        <v>0</v>
      </c>
      <c r="AB3078" s="9"/>
      <c r="AC3078" s="9">
        <v>35589</v>
      </c>
      <c r="AD3078" s="9" t="s">
        <v>10937</v>
      </c>
      <c r="AE3078" s="9" t="s">
        <v>10938</v>
      </c>
      <c r="AF3078" s="9">
        <v>81</v>
      </c>
      <c r="AG3078" s="9"/>
      <c r="AH3078" s="9" t="s">
        <v>10939</v>
      </c>
      <c r="AI3078" s="9"/>
      <c r="AJ3078" s="9"/>
    </row>
    <row r="3079" spans="1:36" x14ac:dyDescent="0.35">
      <c r="A3079" s="9" t="s">
        <v>3095</v>
      </c>
      <c r="B3079" s="9" t="s">
        <v>38</v>
      </c>
      <c r="C3079" s="9" t="s">
        <v>14504</v>
      </c>
      <c r="D3079" s="9" t="s">
        <v>29</v>
      </c>
      <c r="E3079" s="9" t="s">
        <v>10933</v>
      </c>
      <c r="F3079" s="9" t="str">
        <f>_xlfn.XLOOKUP(E3079,Total_Enrolled!C:C,Total_Enrolled!C:C)</f>
        <v>2025em1200151@bitspilani-digital.edu.in</v>
      </c>
      <c r="G3079" s="9" t="s">
        <v>10934</v>
      </c>
      <c r="H3079" s="9" t="s">
        <v>14516</v>
      </c>
      <c r="I3079" s="9" t="s">
        <v>10935</v>
      </c>
      <c r="J3079" s="9" t="b">
        <v>1</v>
      </c>
      <c r="K3079" s="9">
        <v>0</v>
      </c>
      <c r="L3079" s="9">
        <f>_xlfn.XLOOKUP(B3079,Courses!A:A,Courses!H:H)</f>
        <v>42</v>
      </c>
      <c r="M3079" s="14">
        <f t="shared" si="240"/>
        <v>0</v>
      </c>
      <c r="N3079" s="14" t="str">
        <f t="shared" si="241"/>
        <v>Not Active</v>
      </c>
      <c r="O3079" s="14" t="str" cm="1">
        <f t="array" ref="O3079">_xlfn.IFS(M3079=0,"0",
M3079&lt;=10%,"0-10",
TRUE,"&gt;10"
)&amp;" "&amp;"% progress"</f>
        <v>0 % progress</v>
      </c>
      <c r="P3079" s="15">
        <f t="shared" si="242"/>
        <v>1</v>
      </c>
      <c r="Q3079" s="15">
        <f>COUNTIFS($G:$G,$G3079)</f>
        <v>4</v>
      </c>
      <c r="R3079" s="16">
        <f t="shared" si="243"/>
        <v>0.25</v>
      </c>
      <c r="S3079" s="15" t="str">
        <f t="shared" si="244"/>
        <v>no progress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0</v>
      </c>
      <c r="Z3079" s="9"/>
      <c r="AA3079" s="9">
        <v>0</v>
      </c>
      <c r="AB3079" s="9"/>
      <c r="AC3079" s="9">
        <v>0</v>
      </c>
      <c r="AD3079" s="9"/>
      <c r="AE3079" s="9" t="s">
        <v>10938</v>
      </c>
      <c r="AF3079" s="9">
        <v>81</v>
      </c>
      <c r="AG3079" s="9"/>
      <c r="AH3079" s="9"/>
      <c r="AI3079" s="9"/>
      <c r="AJ3079" s="9"/>
    </row>
    <row r="3080" spans="1:36" x14ac:dyDescent="0.35">
      <c r="A3080" s="9" t="s">
        <v>3091</v>
      </c>
      <c r="B3080" s="9" t="s">
        <v>3092</v>
      </c>
      <c r="C3080" s="9" t="s">
        <v>14504</v>
      </c>
      <c r="D3080" s="9" t="s">
        <v>29</v>
      </c>
      <c r="E3080" s="9" t="s">
        <v>10933</v>
      </c>
      <c r="F3080" s="9" t="str">
        <f>_xlfn.XLOOKUP(E3080,Total_Enrolled!C:C,Total_Enrolled!C:C)</f>
        <v>2025em1200151@bitspilani-digital.edu.in</v>
      </c>
      <c r="G3080" s="9" t="s">
        <v>10934</v>
      </c>
      <c r="H3080" s="9" t="s">
        <v>14516</v>
      </c>
      <c r="I3080" s="9" t="s">
        <v>10935</v>
      </c>
      <c r="J3080" s="9" t="b">
        <v>1</v>
      </c>
      <c r="K3080" s="9">
        <v>35</v>
      </c>
      <c r="L3080" s="9">
        <f>_xlfn.XLOOKUP(B3080,Courses!A:A,Courses!H:H)</f>
        <v>36</v>
      </c>
      <c r="M3080" s="14">
        <f t="shared" si="240"/>
        <v>0.97222222222222221</v>
      </c>
      <c r="N3080" s="14" t="str">
        <f t="shared" si="241"/>
        <v>Active</v>
      </c>
      <c r="O3080" s="14" t="str" cm="1">
        <f t="array" ref="O3080">_xlfn.IFS(M3080=0,"0",
M3080&lt;=10%,"0-10",
TRUE,"&gt;10"
)&amp;" "&amp;"% progress"</f>
        <v>&gt;10 % progress</v>
      </c>
      <c r="P3080" s="15">
        <f t="shared" si="242"/>
        <v>0</v>
      </c>
      <c r="Q3080" s="15">
        <f>COUNTIFS($G:$G,$G3080)</f>
        <v>4</v>
      </c>
      <c r="R3080" s="16">
        <f t="shared" si="243"/>
        <v>0</v>
      </c>
      <c r="S3080" s="15" t="str">
        <f t="shared" si="244"/>
        <v>no 0% progess</v>
      </c>
      <c r="T3080" s="9">
        <v>0</v>
      </c>
      <c r="U3080" s="9">
        <v>4</v>
      </c>
      <c r="V3080" s="9">
        <v>4</v>
      </c>
      <c r="W3080" s="9">
        <v>0</v>
      </c>
      <c r="X3080" s="9">
        <v>0</v>
      </c>
      <c r="Y3080" s="9">
        <v>0</v>
      </c>
      <c r="Z3080" s="9"/>
      <c r="AA3080" s="9">
        <v>0</v>
      </c>
      <c r="AB3080" s="9"/>
      <c r="AC3080" s="9">
        <v>15346</v>
      </c>
      <c r="AD3080" s="9" t="s">
        <v>10940</v>
      </c>
      <c r="AE3080" s="9" t="s">
        <v>10938</v>
      </c>
      <c r="AF3080" s="9">
        <v>81</v>
      </c>
      <c r="AG3080" s="9"/>
      <c r="AH3080" s="9" t="s">
        <v>10941</v>
      </c>
      <c r="AI3080" s="9" t="s">
        <v>10942</v>
      </c>
      <c r="AJ3080" s="9" t="s">
        <v>10943</v>
      </c>
    </row>
    <row r="3081" spans="1:36" x14ac:dyDescent="0.35">
      <c r="A3081" s="9" t="s">
        <v>3086</v>
      </c>
      <c r="B3081" s="9" t="s">
        <v>35</v>
      </c>
      <c r="C3081" s="9" t="s">
        <v>14504</v>
      </c>
      <c r="D3081" s="9" t="s">
        <v>29</v>
      </c>
      <c r="E3081" s="9" t="s">
        <v>10933</v>
      </c>
      <c r="F3081" s="9" t="str">
        <f>_xlfn.XLOOKUP(E3081,Total_Enrolled!C:C,Total_Enrolled!C:C)</f>
        <v>2025em1200151@bitspilani-digital.edu.in</v>
      </c>
      <c r="G3081" s="9" t="s">
        <v>10934</v>
      </c>
      <c r="H3081" s="9" t="s">
        <v>14516</v>
      </c>
      <c r="I3081" s="9" t="s">
        <v>10935</v>
      </c>
      <c r="J3081" s="9" t="b">
        <v>1</v>
      </c>
      <c r="K3081" s="9">
        <v>60</v>
      </c>
      <c r="L3081" s="9">
        <f>_xlfn.XLOOKUP(B3081,Courses!A:A,Courses!H:H)</f>
        <v>68</v>
      </c>
      <c r="M3081" s="14">
        <f t="shared" si="240"/>
        <v>0.88235294117647056</v>
      </c>
      <c r="N3081" s="14" t="str">
        <f t="shared" si="241"/>
        <v>Active</v>
      </c>
      <c r="O3081" s="14" t="str" cm="1">
        <f t="array" ref="O3081">_xlfn.IFS(M3081=0,"0",
M3081&lt;=10%,"0-10",
TRUE,"&gt;10"
)&amp;" "&amp;"% progress"</f>
        <v>&gt;10 % progress</v>
      </c>
      <c r="P3081" s="15">
        <f t="shared" si="242"/>
        <v>0</v>
      </c>
      <c r="Q3081" s="15">
        <f>COUNTIFS($G:$G,$G3081)</f>
        <v>4</v>
      </c>
      <c r="R3081" s="16">
        <f t="shared" si="243"/>
        <v>0</v>
      </c>
      <c r="S3081" s="15" t="str">
        <f t="shared" si="244"/>
        <v>no 0% progess</v>
      </c>
      <c r="T3081" s="9">
        <v>0</v>
      </c>
      <c r="U3081" s="9">
        <v>12</v>
      </c>
      <c r="V3081" s="9">
        <v>12</v>
      </c>
      <c r="W3081" s="9">
        <v>0</v>
      </c>
      <c r="X3081" s="9">
        <v>2</v>
      </c>
      <c r="Y3081" s="9">
        <v>6</v>
      </c>
      <c r="Z3081" s="9" t="s">
        <v>10944</v>
      </c>
      <c r="AA3081" s="9">
        <v>0</v>
      </c>
      <c r="AB3081" s="9"/>
      <c r="AC3081" s="9">
        <v>26365</v>
      </c>
      <c r="AD3081" s="9" t="s">
        <v>10945</v>
      </c>
      <c r="AE3081" s="9" t="s">
        <v>10938</v>
      </c>
      <c r="AF3081" s="9">
        <v>81</v>
      </c>
      <c r="AG3081" s="9"/>
      <c r="AH3081" s="9" t="s">
        <v>10946</v>
      </c>
      <c r="AI3081" s="9"/>
      <c r="AJ3081" s="9"/>
    </row>
    <row r="3082" spans="1:36" x14ac:dyDescent="0.35">
      <c r="A3082" s="9" t="s">
        <v>3086</v>
      </c>
      <c r="B3082" s="9" t="s">
        <v>35</v>
      </c>
      <c r="C3082" s="9" t="s">
        <v>14504</v>
      </c>
      <c r="D3082" s="9" t="s">
        <v>29</v>
      </c>
      <c r="E3082" s="9" t="s">
        <v>10947</v>
      </c>
      <c r="F3082" s="9" t="str">
        <f>_xlfn.XLOOKUP(E3082,Total_Enrolled!C:C,Total_Enrolled!C:C)</f>
        <v>2025em1200152@bitspilani-digital.edu.in</v>
      </c>
      <c r="G3082" s="9" t="s">
        <v>10948</v>
      </c>
      <c r="H3082" s="9" t="s">
        <v>14516</v>
      </c>
      <c r="I3082" s="9" t="s">
        <v>10949</v>
      </c>
      <c r="J3082" s="9" t="b">
        <v>1</v>
      </c>
      <c r="K3082" s="9">
        <v>52</v>
      </c>
      <c r="L3082" s="9">
        <f>_xlfn.XLOOKUP(B3082,Courses!A:A,Courses!H:H)</f>
        <v>68</v>
      </c>
      <c r="M3082" s="14">
        <f t="shared" si="240"/>
        <v>0.76470588235294112</v>
      </c>
      <c r="N3082" s="14" t="str">
        <f t="shared" si="241"/>
        <v>Active</v>
      </c>
      <c r="O3082" s="14" t="str" cm="1">
        <f t="array" ref="O3082">_xlfn.IFS(M3082=0,"0",
M3082&lt;=10%,"0-10",
TRUE,"&gt;10"
)&amp;" "&amp;"% progress"</f>
        <v>&gt;10 % progress</v>
      </c>
      <c r="P3082" s="15">
        <f t="shared" si="242"/>
        <v>0</v>
      </c>
      <c r="Q3082" s="15">
        <f>COUNTIFS($G:$G,$G3082)</f>
        <v>4</v>
      </c>
      <c r="R3082" s="16">
        <f t="shared" si="243"/>
        <v>0</v>
      </c>
      <c r="S3082" s="15" t="str">
        <f t="shared" si="244"/>
        <v>no 0% progess</v>
      </c>
      <c r="T3082" s="9">
        <v>0</v>
      </c>
      <c r="U3082" s="9">
        <v>10</v>
      </c>
      <c r="V3082" s="9">
        <v>11</v>
      </c>
      <c r="W3082" s="9">
        <v>1</v>
      </c>
      <c r="X3082" s="9">
        <v>1</v>
      </c>
      <c r="Y3082" s="9">
        <v>24</v>
      </c>
      <c r="Z3082" s="9" t="s">
        <v>10951</v>
      </c>
      <c r="AA3082" s="9">
        <v>0</v>
      </c>
      <c r="AB3082" s="9"/>
      <c r="AC3082" s="9">
        <v>89091</v>
      </c>
      <c r="AD3082" s="9" t="s">
        <v>10952</v>
      </c>
      <c r="AE3082" s="9" t="s">
        <v>10950</v>
      </c>
      <c r="AF3082" s="9">
        <v>26</v>
      </c>
      <c r="AG3082" s="9"/>
      <c r="AH3082" s="9" t="s">
        <v>10953</v>
      </c>
      <c r="AI3082" s="9"/>
      <c r="AJ3082" s="9"/>
    </row>
    <row r="3083" spans="1:36" x14ac:dyDescent="0.35">
      <c r="A3083" s="9" t="s">
        <v>3091</v>
      </c>
      <c r="B3083" s="9" t="s">
        <v>3092</v>
      </c>
      <c r="C3083" s="9" t="s">
        <v>14504</v>
      </c>
      <c r="D3083" s="9" t="s">
        <v>29</v>
      </c>
      <c r="E3083" s="9" t="s">
        <v>10947</v>
      </c>
      <c r="F3083" s="9" t="str">
        <f>_xlfn.XLOOKUP(E3083,Total_Enrolled!C:C,Total_Enrolled!C:C)</f>
        <v>2025em1200152@bitspilani-digital.edu.in</v>
      </c>
      <c r="G3083" s="9" t="s">
        <v>10948</v>
      </c>
      <c r="H3083" s="9" t="s">
        <v>14516</v>
      </c>
      <c r="I3083" s="9" t="s">
        <v>10949</v>
      </c>
      <c r="J3083" s="9" t="b">
        <v>1</v>
      </c>
      <c r="K3083" s="9">
        <v>39</v>
      </c>
      <c r="L3083" s="9">
        <f>_xlfn.XLOOKUP(B3083,Courses!A:A,Courses!H:H)</f>
        <v>36</v>
      </c>
      <c r="M3083" s="14">
        <f t="shared" si="240"/>
        <v>1.0833333333333333</v>
      </c>
      <c r="N3083" s="14" t="str">
        <f t="shared" si="241"/>
        <v>Active</v>
      </c>
      <c r="O3083" s="14" t="str" cm="1">
        <f t="array" ref="O3083">_xlfn.IFS(M3083=0,"0",
M3083&lt;=10%,"0-10",
TRUE,"&gt;10"
)&amp;" "&amp;"% progress"</f>
        <v>&gt;10 % progress</v>
      </c>
      <c r="P3083" s="15">
        <f t="shared" si="242"/>
        <v>0</v>
      </c>
      <c r="Q3083" s="15">
        <f>COUNTIFS($G:$G,$G3083)</f>
        <v>4</v>
      </c>
      <c r="R3083" s="16">
        <f t="shared" si="243"/>
        <v>0</v>
      </c>
      <c r="S3083" s="15" t="str">
        <f t="shared" si="244"/>
        <v>no 0% progess</v>
      </c>
      <c r="T3083" s="9">
        <v>0</v>
      </c>
      <c r="U3083" s="9">
        <v>5</v>
      </c>
      <c r="V3083" s="9">
        <v>6</v>
      </c>
      <c r="W3083" s="9">
        <v>3</v>
      </c>
      <c r="X3083" s="9">
        <v>0</v>
      </c>
      <c r="Y3083" s="9">
        <v>10</v>
      </c>
      <c r="Z3083" s="9" t="s">
        <v>10954</v>
      </c>
      <c r="AA3083" s="9">
        <v>0</v>
      </c>
      <c r="AB3083" s="9"/>
      <c r="AC3083" s="9">
        <v>55866</v>
      </c>
      <c r="AD3083" s="9" t="s">
        <v>10955</v>
      </c>
      <c r="AE3083" s="9" t="s">
        <v>10950</v>
      </c>
      <c r="AF3083" s="9">
        <v>26</v>
      </c>
      <c r="AG3083" s="9"/>
      <c r="AH3083" s="9" t="s">
        <v>10956</v>
      </c>
      <c r="AI3083" s="9" t="s">
        <v>10957</v>
      </c>
      <c r="AJ3083" s="9" t="s">
        <v>10958</v>
      </c>
    </row>
    <row r="3084" spans="1:36" x14ac:dyDescent="0.35">
      <c r="A3084" s="9" t="s">
        <v>3095</v>
      </c>
      <c r="B3084" s="9" t="s">
        <v>38</v>
      </c>
      <c r="C3084" s="9" t="s">
        <v>14504</v>
      </c>
      <c r="D3084" s="9" t="s">
        <v>29</v>
      </c>
      <c r="E3084" s="9" t="s">
        <v>10947</v>
      </c>
      <c r="F3084" s="9" t="str">
        <f>_xlfn.XLOOKUP(E3084,Total_Enrolled!C:C,Total_Enrolled!C:C)</f>
        <v>2025em1200152@bitspilani-digital.edu.in</v>
      </c>
      <c r="G3084" s="9" t="s">
        <v>10948</v>
      </c>
      <c r="H3084" s="9" t="s">
        <v>14516</v>
      </c>
      <c r="I3084" s="9" t="s">
        <v>10949</v>
      </c>
      <c r="J3084" s="9" t="b">
        <v>1</v>
      </c>
      <c r="K3084" s="9">
        <v>0</v>
      </c>
      <c r="L3084" s="9">
        <f>_xlfn.XLOOKUP(B3084,Courses!A:A,Courses!H:H)</f>
        <v>42</v>
      </c>
      <c r="M3084" s="14">
        <f t="shared" si="240"/>
        <v>0</v>
      </c>
      <c r="N3084" s="14" t="str">
        <f t="shared" si="241"/>
        <v>Not Active</v>
      </c>
      <c r="O3084" s="14" t="str" cm="1">
        <f t="array" ref="O3084">_xlfn.IFS(M3084=0,"0",
M3084&lt;=10%,"0-10",
TRUE,"&gt;10"
)&amp;" "&amp;"% progress"</f>
        <v>0 % progress</v>
      </c>
      <c r="P3084" s="15">
        <f t="shared" si="242"/>
        <v>1</v>
      </c>
      <c r="Q3084" s="15">
        <f>COUNTIFS($G:$G,$G3084)</f>
        <v>4</v>
      </c>
      <c r="R3084" s="16">
        <f t="shared" si="243"/>
        <v>0.25</v>
      </c>
      <c r="S3084" s="15" t="str">
        <f t="shared" si="244"/>
        <v>no progress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0</v>
      </c>
      <c r="Z3084" s="9"/>
      <c r="AA3084" s="9">
        <v>0</v>
      </c>
      <c r="AB3084" s="9"/>
      <c r="AC3084" s="9">
        <v>0</v>
      </c>
      <c r="AD3084" s="9" t="s">
        <v>10959</v>
      </c>
      <c r="AE3084" s="9" t="s">
        <v>10950</v>
      </c>
      <c r="AF3084" s="9">
        <v>26</v>
      </c>
      <c r="AG3084" s="9"/>
      <c r="AH3084" s="9"/>
      <c r="AI3084" s="9"/>
      <c r="AJ3084" s="9"/>
    </row>
    <row r="3085" spans="1:36" x14ac:dyDescent="0.35">
      <c r="A3085" s="9" t="s">
        <v>3089</v>
      </c>
      <c r="B3085" s="9" t="s">
        <v>36</v>
      </c>
      <c r="C3085" s="9" t="s">
        <v>14504</v>
      </c>
      <c r="D3085" s="9" t="s">
        <v>29</v>
      </c>
      <c r="E3085" s="9" t="s">
        <v>10947</v>
      </c>
      <c r="F3085" s="9" t="str">
        <f>_xlfn.XLOOKUP(E3085,Total_Enrolled!C:C,Total_Enrolled!C:C)</f>
        <v>2025em1200152@bitspilani-digital.edu.in</v>
      </c>
      <c r="G3085" s="9" t="s">
        <v>10948</v>
      </c>
      <c r="H3085" s="9" t="s">
        <v>14516</v>
      </c>
      <c r="I3085" s="9" t="s">
        <v>10949</v>
      </c>
      <c r="J3085" s="9" t="b">
        <v>1</v>
      </c>
      <c r="K3085" s="9">
        <v>30</v>
      </c>
      <c r="L3085" s="9">
        <f>_xlfn.XLOOKUP(B3085,Courses!A:A,Courses!H:H)</f>
        <v>85</v>
      </c>
      <c r="M3085" s="14">
        <f t="shared" si="240"/>
        <v>0.35294117647058826</v>
      </c>
      <c r="N3085" s="14" t="str">
        <f t="shared" si="241"/>
        <v>Active</v>
      </c>
      <c r="O3085" s="14" t="str" cm="1">
        <f t="array" ref="O3085">_xlfn.IFS(M3085=0,"0",
M3085&lt;=10%,"0-10",
TRUE,"&gt;10"
)&amp;" "&amp;"% progress"</f>
        <v>&gt;10 % progress</v>
      </c>
      <c r="P3085" s="15">
        <f t="shared" si="242"/>
        <v>0</v>
      </c>
      <c r="Q3085" s="15">
        <f>COUNTIFS($G:$G,$G3085)</f>
        <v>4</v>
      </c>
      <c r="R3085" s="16">
        <f t="shared" si="243"/>
        <v>0</v>
      </c>
      <c r="S3085" s="15" t="str">
        <f t="shared" si="244"/>
        <v>no 0% progess</v>
      </c>
      <c r="T3085" s="9">
        <v>0</v>
      </c>
      <c r="U3085" s="9">
        <v>4</v>
      </c>
      <c r="V3085" s="9">
        <v>5</v>
      </c>
      <c r="W3085" s="9">
        <v>0</v>
      </c>
      <c r="X3085" s="9">
        <v>0</v>
      </c>
      <c r="Y3085" s="9">
        <v>19</v>
      </c>
      <c r="Z3085" s="9"/>
      <c r="AA3085" s="9">
        <v>0</v>
      </c>
      <c r="AB3085" s="9"/>
      <c r="AC3085" s="9">
        <v>42494</v>
      </c>
      <c r="AD3085" s="9" t="s">
        <v>10960</v>
      </c>
      <c r="AE3085" s="9" t="s">
        <v>10950</v>
      </c>
      <c r="AF3085" s="9">
        <v>26</v>
      </c>
      <c r="AG3085" s="9"/>
      <c r="AH3085" s="9" t="s">
        <v>10961</v>
      </c>
      <c r="AI3085" s="9"/>
      <c r="AJ3085" s="9"/>
    </row>
    <row r="3086" spans="1:36" x14ac:dyDescent="0.35">
      <c r="A3086" s="9" t="s">
        <v>3089</v>
      </c>
      <c r="B3086" s="9" t="s">
        <v>36</v>
      </c>
      <c r="C3086" s="9" t="s">
        <v>14504</v>
      </c>
      <c r="D3086" s="9" t="s">
        <v>29</v>
      </c>
      <c r="E3086" s="9" t="s">
        <v>10962</v>
      </c>
      <c r="F3086" s="9" t="str">
        <f>_xlfn.XLOOKUP(E3086,Total_Enrolled!C:C,Total_Enrolled!C:C)</f>
        <v>2025em1200153@bitspilani-digital.edu.in</v>
      </c>
      <c r="G3086" s="9" t="s">
        <v>10963</v>
      </c>
      <c r="H3086" s="9" t="s">
        <v>14516</v>
      </c>
      <c r="I3086" s="9" t="s">
        <v>10964</v>
      </c>
      <c r="J3086" s="9" t="b">
        <v>1</v>
      </c>
      <c r="K3086" s="9">
        <v>63</v>
      </c>
      <c r="L3086" s="9">
        <f>_xlfn.XLOOKUP(B3086,Courses!A:A,Courses!H:H)</f>
        <v>85</v>
      </c>
      <c r="M3086" s="14">
        <f t="shared" si="240"/>
        <v>0.74117647058823533</v>
      </c>
      <c r="N3086" s="14" t="str">
        <f t="shared" si="241"/>
        <v>Active</v>
      </c>
      <c r="O3086" s="14" t="str" cm="1">
        <f t="array" ref="O3086">_xlfn.IFS(M3086=0,"0",
M3086&lt;=10%,"0-10",
TRUE,"&gt;10"
)&amp;" "&amp;"% progress"</f>
        <v>&gt;10 % progress</v>
      </c>
      <c r="P3086" s="15">
        <f t="shared" si="242"/>
        <v>0</v>
      </c>
      <c r="Q3086" s="15">
        <f>COUNTIFS($G:$G,$G3086)</f>
        <v>4</v>
      </c>
      <c r="R3086" s="16">
        <f t="shared" si="243"/>
        <v>0</v>
      </c>
      <c r="S3086" s="15" t="str">
        <f t="shared" si="244"/>
        <v>no 0% progess</v>
      </c>
      <c r="T3086" s="9">
        <v>0</v>
      </c>
      <c r="U3086" s="9">
        <v>7</v>
      </c>
      <c r="V3086" s="9">
        <v>11</v>
      </c>
      <c r="W3086" s="9">
        <v>0</v>
      </c>
      <c r="X3086" s="9">
        <v>0</v>
      </c>
      <c r="Y3086" s="9">
        <v>10</v>
      </c>
      <c r="Z3086" s="9"/>
      <c r="AA3086" s="9">
        <v>0</v>
      </c>
      <c r="AB3086" s="9"/>
      <c r="AC3086" s="9">
        <v>31077</v>
      </c>
      <c r="AD3086" s="9" t="s">
        <v>10965</v>
      </c>
      <c r="AE3086" s="9" t="s">
        <v>10966</v>
      </c>
      <c r="AF3086" s="9">
        <v>18</v>
      </c>
      <c r="AG3086" s="9"/>
      <c r="AH3086" s="9" t="s">
        <v>10967</v>
      </c>
      <c r="AI3086" s="9"/>
      <c r="AJ3086" s="9"/>
    </row>
    <row r="3087" spans="1:36" x14ac:dyDescent="0.35">
      <c r="A3087" s="9" t="s">
        <v>3095</v>
      </c>
      <c r="B3087" s="9" t="s">
        <v>38</v>
      </c>
      <c r="C3087" s="9" t="s">
        <v>14504</v>
      </c>
      <c r="D3087" s="9" t="s">
        <v>29</v>
      </c>
      <c r="E3087" s="9" t="s">
        <v>10962</v>
      </c>
      <c r="F3087" s="9" t="str">
        <f>_xlfn.XLOOKUP(E3087,Total_Enrolled!C:C,Total_Enrolled!C:C)</f>
        <v>2025em1200153@bitspilani-digital.edu.in</v>
      </c>
      <c r="G3087" s="9" t="s">
        <v>10963</v>
      </c>
      <c r="H3087" s="9" t="s">
        <v>14516</v>
      </c>
      <c r="I3087" s="9" t="s">
        <v>10964</v>
      </c>
      <c r="J3087" s="9" t="b">
        <v>1</v>
      </c>
      <c r="K3087" s="9">
        <v>40</v>
      </c>
      <c r="L3087" s="9">
        <f>_xlfn.XLOOKUP(B3087,Courses!A:A,Courses!H:H)</f>
        <v>42</v>
      </c>
      <c r="M3087" s="14">
        <f t="shared" si="240"/>
        <v>0.95238095238095233</v>
      </c>
      <c r="N3087" s="14" t="str">
        <f t="shared" si="241"/>
        <v>Active</v>
      </c>
      <c r="O3087" s="14" t="str" cm="1">
        <f t="array" ref="O3087">_xlfn.IFS(M3087=0,"0",
M3087&lt;=10%,"0-10",
TRUE,"&gt;10"
)&amp;" "&amp;"% progress"</f>
        <v>&gt;10 % progress</v>
      </c>
      <c r="P3087" s="15">
        <f t="shared" si="242"/>
        <v>0</v>
      </c>
      <c r="Q3087" s="15">
        <f>COUNTIFS($G:$G,$G3087)</f>
        <v>4</v>
      </c>
      <c r="R3087" s="16">
        <f t="shared" si="243"/>
        <v>0</v>
      </c>
      <c r="S3087" s="15" t="str">
        <f t="shared" si="244"/>
        <v>no 0% progess</v>
      </c>
      <c r="T3087" s="9">
        <v>0</v>
      </c>
      <c r="U3087" s="9">
        <v>2</v>
      </c>
      <c r="V3087" s="9">
        <v>4</v>
      </c>
      <c r="W3087" s="9">
        <v>0</v>
      </c>
      <c r="X3087" s="9">
        <v>0</v>
      </c>
      <c r="Y3087" s="9">
        <v>0</v>
      </c>
      <c r="Z3087" s="9"/>
      <c r="AA3087" s="9">
        <v>0</v>
      </c>
      <c r="AB3087" s="9"/>
      <c r="AC3087" s="9">
        <v>24328</v>
      </c>
      <c r="AD3087" s="9" t="s">
        <v>10968</v>
      </c>
      <c r="AE3087" s="9" t="s">
        <v>10966</v>
      </c>
      <c r="AF3087" s="9">
        <v>18</v>
      </c>
      <c r="AG3087" s="9"/>
      <c r="AH3087" s="9" t="s">
        <v>10969</v>
      </c>
      <c r="AI3087" s="9" t="s">
        <v>10970</v>
      </c>
      <c r="AJ3087" s="9" t="s">
        <v>10971</v>
      </c>
    </row>
    <row r="3088" spans="1:36" x14ac:dyDescent="0.35">
      <c r="A3088" s="9" t="s">
        <v>3091</v>
      </c>
      <c r="B3088" s="9" t="s">
        <v>3092</v>
      </c>
      <c r="C3088" s="9" t="s">
        <v>14504</v>
      </c>
      <c r="D3088" s="9" t="s">
        <v>29</v>
      </c>
      <c r="E3088" s="9" t="s">
        <v>10962</v>
      </c>
      <c r="F3088" s="9" t="str">
        <f>_xlfn.XLOOKUP(E3088,Total_Enrolled!C:C,Total_Enrolled!C:C)</f>
        <v>2025em1200153@bitspilani-digital.edu.in</v>
      </c>
      <c r="G3088" s="9" t="s">
        <v>10963</v>
      </c>
      <c r="H3088" s="9" t="s">
        <v>14516</v>
      </c>
      <c r="I3088" s="9" t="s">
        <v>10964</v>
      </c>
      <c r="J3088" s="9" t="b">
        <v>1</v>
      </c>
      <c r="K3088" s="9">
        <v>34</v>
      </c>
      <c r="L3088" s="9">
        <f>_xlfn.XLOOKUP(B3088,Courses!A:A,Courses!H:H)</f>
        <v>36</v>
      </c>
      <c r="M3088" s="14">
        <f t="shared" si="240"/>
        <v>0.94444444444444442</v>
      </c>
      <c r="N3088" s="14" t="str">
        <f t="shared" si="241"/>
        <v>Active</v>
      </c>
      <c r="O3088" s="14" t="str" cm="1">
        <f t="array" ref="O3088">_xlfn.IFS(M3088=0,"0",
M3088&lt;=10%,"0-10",
TRUE,"&gt;10"
)&amp;" "&amp;"% progress"</f>
        <v>&gt;10 % progress</v>
      </c>
      <c r="P3088" s="15">
        <f t="shared" si="242"/>
        <v>0</v>
      </c>
      <c r="Q3088" s="15">
        <f>COUNTIFS($G:$G,$G3088)</f>
        <v>4</v>
      </c>
      <c r="R3088" s="16">
        <f t="shared" si="243"/>
        <v>0</v>
      </c>
      <c r="S3088" s="15" t="str">
        <f t="shared" si="244"/>
        <v>no 0% progess</v>
      </c>
      <c r="T3088" s="9">
        <v>0</v>
      </c>
      <c r="U3088" s="9">
        <v>4</v>
      </c>
      <c r="V3088" s="9">
        <v>7</v>
      </c>
      <c r="W3088" s="9">
        <v>0</v>
      </c>
      <c r="X3088" s="9">
        <v>0</v>
      </c>
      <c r="Y3088" s="9">
        <v>0</v>
      </c>
      <c r="Z3088" s="9"/>
      <c r="AA3088" s="9">
        <v>0</v>
      </c>
      <c r="AB3088" s="9"/>
      <c r="AC3088" s="9">
        <v>24594</v>
      </c>
      <c r="AD3088" s="9" t="s">
        <v>10972</v>
      </c>
      <c r="AE3088" s="9" t="s">
        <v>10966</v>
      </c>
      <c r="AF3088" s="9">
        <v>18</v>
      </c>
      <c r="AG3088" s="9"/>
      <c r="AH3088" s="9" t="s">
        <v>10973</v>
      </c>
      <c r="AI3088" s="9" t="s">
        <v>10974</v>
      </c>
      <c r="AJ3088" s="9" t="s">
        <v>10975</v>
      </c>
    </row>
    <row r="3089" spans="1:36" x14ac:dyDescent="0.35">
      <c r="A3089" s="9" t="s">
        <v>3086</v>
      </c>
      <c r="B3089" s="9" t="s">
        <v>35</v>
      </c>
      <c r="C3089" s="9" t="s">
        <v>14504</v>
      </c>
      <c r="D3089" s="9" t="s">
        <v>29</v>
      </c>
      <c r="E3089" s="9" t="s">
        <v>10962</v>
      </c>
      <c r="F3089" s="9" t="str">
        <f>_xlfn.XLOOKUP(E3089,Total_Enrolled!C:C,Total_Enrolled!C:C)</f>
        <v>2025em1200153@bitspilani-digital.edu.in</v>
      </c>
      <c r="G3089" s="9" t="s">
        <v>10963</v>
      </c>
      <c r="H3089" s="9" t="s">
        <v>14516</v>
      </c>
      <c r="I3089" s="9" t="s">
        <v>10964</v>
      </c>
      <c r="J3089" s="9" t="b">
        <v>1</v>
      </c>
      <c r="K3089" s="9">
        <v>60</v>
      </c>
      <c r="L3089" s="9">
        <f>_xlfn.XLOOKUP(B3089,Courses!A:A,Courses!H:H)</f>
        <v>68</v>
      </c>
      <c r="M3089" s="14">
        <f t="shared" si="240"/>
        <v>0.88235294117647056</v>
      </c>
      <c r="N3089" s="14" t="str">
        <f t="shared" si="241"/>
        <v>Active</v>
      </c>
      <c r="O3089" s="14" t="str" cm="1">
        <f t="array" ref="O3089">_xlfn.IFS(M3089=0,"0",
M3089&lt;=10%,"0-10",
TRUE,"&gt;10"
)&amp;" "&amp;"% progress"</f>
        <v>&gt;10 % progress</v>
      </c>
      <c r="P3089" s="15">
        <f t="shared" si="242"/>
        <v>0</v>
      </c>
      <c r="Q3089" s="15">
        <f>COUNTIFS($G:$G,$G3089)</f>
        <v>4</v>
      </c>
      <c r="R3089" s="16">
        <f t="shared" si="243"/>
        <v>0</v>
      </c>
      <c r="S3089" s="15" t="str">
        <f t="shared" si="244"/>
        <v>no 0% progess</v>
      </c>
      <c r="T3089" s="9">
        <v>0</v>
      </c>
      <c r="U3089" s="9">
        <v>12</v>
      </c>
      <c r="V3089" s="9">
        <v>16</v>
      </c>
      <c r="W3089" s="9">
        <v>0</v>
      </c>
      <c r="X3089" s="9">
        <v>0</v>
      </c>
      <c r="Y3089" s="9">
        <v>0</v>
      </c>
      <c r="Z3089" s="9"/>
      <c r="AA3089" s="9">
        <v>0</v>
      </c>
      <c r="AB3089" s="9"/>
      <c r="AC3089" s="9">
        <v>47545</v>
      </c>
      <c r="AD3089" s="9" t="s">
        <v>10976</v>
      </c>
      <c r="AE3089" s="9" t="s">
        <v>10966</v>
      </c>
      <c r="AF3089" s="9">
        <v>18</v>
      </c>
      <c r="AG3089" s="9"/>
      <c r="AH3089" s="9" t="s">
        <v>10977</v>
      </c>
      <c r="AI3089" s="9"/>
      <c r="AJ3089" s="9"/>
    </row>
    <row r="3090" spans="1:36" x14ac:dyDescent="0.35">
      <c r="A3090" s="9" t="s">
        <v>3086</v>
      </c>
      <c r="B3090" s="9" t="s">
        <v>35</v>
      </c>
      <c r="C3090" s="9" t="s">
        <v>14504</v>
      </c>
      <c r="D3090" s="9" t="s">
        <v>29</v>
      </c>
      <c r="E3090" s="9" t="s">
        <v>10978</v>
      </c>
      <c r="F3090" s="9" t="str">
        <f>_xlfn.XLOOKUP(E3090,Total_Enrolled!C:C,Total_Enrolled!C:C)</f>
        <v>2025em1200154@bitspilani-digital.edu.in</v>
      </c>
      <c r="G3090" s="9" t="s">
        <v>10979</v>
      </c>
      <c r="H3090" s="9" t="s">
        <v>14516</v>
      </c>
      <c r="I3090" s="9" t="s">
        <v>10980</v>
      </c>
      <c r="J3090" s="9" t="b">
        <v>1</v>
      </c>
      <c r="K3090" s="9">
        <v>28</v>
      </c>
      <c r="L3090" s="9">
        <f>_xlfn.XLOOKUP(B3090,Courses!A:A,Courses!H:H)</f>
        <v>68</v>
      </c>
      <c r="M3090" s="14">
        <f t="shared" si="240"/>
        <v>0.41176470588235292</v>
      </c>
      <c r="N3090" s="14" t="str">
        <f t="shared" si="241"/>
        <v>Active</v>
      </c>
      <c r="O3090" s="14" t="str" cm="1">
        <f t="array" ref="O3090">_xlfn.IFS(M3090=0,"0",
M3090&lt;=10%,"0-10",
TRUE,"&gt;10"
)&amp;" "&amp;"% progress"</f>
        <v>&gt;10 % progress</v>
      </c>
      <c r="P3090" s="15">
        <f t="shared" si="242"/>
        <v>0</v>
      </c>
      <c r="Q3090" s="15">
        <f>COUNTIFS($G:$G,$G3090)</f>
        <v>4</v>
      </c>
      <c r="R3090" s="16">
        <f t="shared" si="243"/>
        <v>0</v>
      </c>
      <c r="S3090" s="15" t="str">
        <f t="shared" si="244"/>
        <v>no 0% progess</v>
      </c>
      <c r="T3090" s="9">
        <v>0</v>
      </c>
      <c r="U3090" s="9">
        <v>3</v>
      </c>
      <c r="V3090" s="9">
        <v>4</v>
      </c>
      <c r="W3090" s="9">
        <v>0</v>
      </c>
      <c r="X3090" s="9">
        <v>0</v>
      </c>
      <c r="Y3090" s="9">
        <v>0</v>
      </c>
      <c r="Z3090" s="9"/>
      <c r="AA3090" s="9">
        <v>0</v>
      </c>
      <c r="AB3090" s="9"/>
      <c r="AC3090" s="9">
        <v>19989</v>
      </c>
      <c r="AD3090" s="9" t="s">
        <v>10982</v>
      </c>
      <c r="AE3090" s="9" t="s">
        <v>10981</v>
      </c>
      <c r="AF3090" s="9">
        <v>24</v>
      </c>
      <c r="AG3090" s="9"/>
      <c r="AH3090" s="9" t="s">
        <v>10983</v>
      </c>
      <c r="AI3090" s="9"/>
      <c r="AJ3090" s="9"/>
    </row>
    <row r="3091" spans="1:36" x14ac:dyDescent="0.35">
      <c r="A3091" s="9" t="s">
        <v>3091</v>
      </c>
      <c r="B3091" s="9" t="s">
        <v>3092</v>
      </c>
      <c r="C3091" s="9" t="s">
        <v>14504</v>
      </c>
      <c r="D3091" s="9" t="s">
        <v>29</v>
      </c>
      <c r="E3091" s="9" t="s">
        <v>10978</v>
      </c>
      <c r="F3091" s="9" t="str">
        <f>_xlfn.XLOOKUP(E3091,Total_Enrolled!C:C,Total_Enrolled!C:C)</f>
        <v>2025em1200154@bitspilani-digital.edu.in</v>
      </c>
      <c r="G3091" s="9" t="s">
        <v>10979</v>
      </c>
      <c r="H3091" s="9" t="s">
        <v>14516</v>
      </c>
      <c r="I3091" s="9" t="s">
        <v>10980</v>
      </c>
      <c r="J3091" s="9" t="b">
        <v>1</v>
      </c>
      <c r="K3091" s="9">
        <v>30</v>
      </c>
      <c r="L3091" s="9">
        <f>_xlfn.XLOOKUP(B3091,Courses!A:A,Courses!H:H)</f>
        <v>36</v>
      </c>
      <c r="M3091" s="14">
        <f t="shared" si="240"/>
        <v>0.83333333333333337</v>
      </c>
      <c r="N3091" s="14" t="str">
        <f t="shared" si="241"/>
        <v>Active</v>
      </c>
      <c r="O3091" s="14" t="str" cm="1">
        <f t="array" ref="O3091">_xlfn.IFS(M3091=0,"0",
M3091&lt;=10%,"0-10",
TRUE,"&gt;10"
)&amp;" "&amp;"% progress"</f>
        <v>&gt;10 % progress</v>
      </c>
      <c r="P3091" s="15">
        <f t="shared" si="242"/>
        <v>0</v>
      </c>
      <c r="Q3091" s="15">
        <f>COUNTIFS($G:$G,$G3091)</f>
        <v>4</v>
      </c>
      <c r="R3091" s="16">
        <f t="shared" si="243"/>
        <v>0</v>
      </c>
      <c r="S3091" s="15" t="str">
        <f t="shared" si="244"/>
        <v>no 0% progess</v>
      </c>
      <c r="T3091" s="9">
        <v>0</v>
      </c>
      <c r="U3091" s="9">
        <v>5</v>
      </c>
      <c r="V3091" s="9">
        <v>5</v>
      </c>
      <c r="W3091" s="9">
        <v>2</v>
      </c>
      <c r="X3091" s="9">
        <v>0</v>
      </c>
      <c r="Y3091" s="9">
        <v>0</v>
      </c>
      <c r="Z3091" s="9" t="s">
        <v>10984</v>
      </c>
      <c r="AA3091" s="9">
        <v>0</v>
      </c>
      <c r="AB3091" s="9"/>
      <c r="AC3091" s="9">
        <v>12759</v>
      </c>
      <c r="AD3091" s="9" t="s">
        <v>10985</v>
      </c>
      <c r="AE3091" s="9" t="s">
        <v>10981</v>
      </c>
      <c r="AF3091" s="9">
        <v>24</v>
      </c>
      <c r="AG3091" s="9"/>
      <c r="AH3091" s="9" t="s">
        <v>10986</v>
      </c>
      <c r="AI3091" s="9" t="s">
        <v>10987</v>
      </c>
      <c r="AJ3091" s="9" t="s">
        <v>10988</v>
      </c>
    </row>
    <row r="3092" spans="1:36" x14ac:dyDescent="0.35">
      <c r="A3092" s="9" t="s">
        <v>3095</v>
      </c>
      <c r="B3092" s="9" t="s">
        <v>38</v>
      </c>
      <c r="C3092" s="9" t="s">
        <v>14504</v>
      </c>
      <c r="D3092" s="9" t="s">
        <v>29</v>
      </c>
      <c r="E3092" s="9" t="s">
        <v>10978</v>
      </c>
      <c r="F3092" s="9" t="str">
        <f>_xlfn.XLOOKUP(E3092,Total_Enrolled!C:C,Total_Enrolled!C:C)</f>
        <v>2025em1200154@bitspilani-digital.edu.in</v>
      </c>
      <c r="G3092" s="9" t="s">
        <v>10979</v>
      </c>
      <c r="H3092" s="9" t="s">
        <v>14516</v>
      </c>
      <c r="I3092" s="9" t="s">
        <v>10980</v>
      </c>
      <c r="J3092" s="9" t="b">
        <v>1</v>
      </c>
      <c r="K3092" s="9">
        <v>2</v>
      </c>
      <c r="L3092" s="9">
        <f>_xlfn.XLOOKUP(B3092,Courses!A:A,Courses!H:H)</f>
        <v>42</v>
      </c>
      <c r="M3092" s="14">
        <f t="shared" si="240"/>
        <v>4.7619047619047616E-2</v>
      </c>
      <c r="N3092" s="14" t="str">
        <f t="shared" si="241"/>
        <v>Active</v>
      </c>
      <c r="O3092" s="14" t="str" cm="1">
        <f t="array" ref="O3092">_xlfn.IFS(M3092=0,"0",
M3092&lt;=10%,"0-10",
TRUE,"&gt;10"
)&amp;" "&amp;"% progress"</f>
        <v>0-10 % progress</v>
      </c>
      <c r="P3092" s="15">
        <f t="shared" si="242"/>
        <v>0</v>
      </c>
      <c r="Q3092" s="15">
        <f>COUNTIFS($G:$G,$G3092)</f>
        <v>4</v>
      </c>
      <c r="R3092" s="16">
        <f t="shared" si="243"/>
        <v>0</v>
      </c>
      <c r="S3092" s="15" t="str">
        <f t="shared" si="244"/>
        <v>no 0% progess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0</v>
      </c>
      <c r="Z3092" s="9"/>
      <c r="AA3092" s="9">
        <v>0</v>
      </c>
      <c r="AB3092" s="9"/>
      <c r="AC3092" s="9">
        <v>124</v>
      </c>
      <c r="AD3092" s="9" t="s">
        <v>10989</v>
      </c>
      <c r="AE3092" s="9" t="s">
        <v>10981</v>
      </c>
      <c r="AF3092" s="9">
        <v>24</v>
      </c>
      <c r="AG3092" s="9"/>
      <c r="AH3092" s="9"/>
      <c r="AI3092" s="9" t="s">
        <v>10990</v>
      </c>
      <c r="AJ3092" s="9" t="s">
        <v>10991</v>
      </c>
    </row>
    <row r="3093" spans="1:36" x14ac:dyDescent="0.35">
      <c r="A3093" s="9" t="s">
        <v>3089</v>
      </c>
      <c r="B3093" s="9" t="s">
        <v>36</v>
      </c>
      <c r="C3093" s="9" t="s">
        <v>14504</v>
      </c>
      <c r="D3093" s="9" t="s">
        <v>29</v>
      </c>
      <c r="E3093" s="9" t="s">
        <v>10978</v>
      </c>
      <c r="F3093" s="9" t="str">
        <f>_xlfn.XLOOKUP(E3093,Total_Enrolled!C:C,Total_Enrolled!C:C)</f>
        <v>2025em1200154@bitspilani-digital.edu.in</v>
      </c>
      <c r="G3093" s="9" t="s">
        <v>10979</v>
      </c>
      <c r="H3093" s="9" t="s">
        <v>14516</v>
      </c>
      <c r="I3093" s="9" t="s">
        <v>10980</v>
      </c>
      <c r="J3093" s="9" t="b">
        <v>1</v>
      </c>
      <c r="K3093" s="9">
        <v>48</v>
      </c>
      <c r="L3093" s="9">
        <f>_xlfn.XLOOKUP(B3093,Courses!A:A,Courses!H:H)</f>
        <v>85</v>
      </c>
      <c r="M3093" s="14">
        <f t="shared" si="240"/>
        <v>0.56470588235294117</v>
      </c>
      <c r="N3093" s="14" t="str">
        <f t="shared" si="241"/>
        <v>Active</v>
      </c>
      <c r="O3093" s="14" t="str" cm="1">
        <f t="array" ref="O3093">_xlfn.IFS(M3093=0,"0",
M3093&lt;=10%,"0-10",
TRUE,"&gt;10"
)&amp;" "&amp;"% progress"</f>
        <v>&gt;10 % progress</v>
      </c>
      <c r="P3093" s="15">
        <f t="shared" si="242"/>
        <v>0</v>
      </c>
      <c r="Q3093" s="15">
        <f>COUNTIFS($G:$G,$G3093)</f>
        <v>4</v>
      </c>
      <c r="R3093" s="16">
        <f t="shared" si="243"/>
        <v>0</v>
      </c>
      <c r="S3093" s="15" t="str">
        <f t="shared" si="244"/>
        <v>no 0% progess</v>
      </c>
      <c r="T3093" s="9">
        <v>0</v>
      </c>
      <c r="U3093" s="9">
        <v>6</v>
      </c>
      <c r="V3093" s="9">
        <v>6</v>
      </c>
      <c r="W3093" s="9">
        <v>0</v>
      </c>
      <c r="X3093" s="9">
        <v>0</v>
      </c>
      <c r="Y3093" s="9">
        <v>0</v>
      </c>
      <c r="Z3093" s="9"/>
      <c r="AA3093" s="9">
        <v>0</v>
      </c>
      <c r="AB3093" s="9"/>
      <c r="AC3093" s="9">
        <v>27450</v>
      </c>
      <c r="AD3093" s="9" t="s">
        <v>10992</v>
      </c>
      <c r="AE3093" s="9" t="s">
        <v>10981</v>
      </c>
      <c r="AF3093" s="9">
        <v>24</v>
      </c>
      <c r="AG3093" s="9"/>
      <c r="AH3093" s="9" t="s">
        <v>10993</v>
      </c>
      <c r="AI3093" s="9"/>
      <c r="AJ3093" s="9"/>
    </row>
    <row r="3094" spans="1:36" x14ac:dyDescent="0.35">
      <c r="A3094" s="9" t="s">
        <v>3089</v>
      </c>
      <c r="B3094" s="9" t="s">
        <v>36</v>
      </c>
      <c r="C3094" s="9" t="s">
        <v>14504</v>
      </c>
      <c r="D3094" s="9" t="s">
        <v>29</v>
      </c>
      <c r="E3094" s="9" t="s">
        <v>10994</v>
      </c>
      <c r="F3094" s="9" t="str">
        <f>_xlfn.XLOOKUP(E3094,Total_Enrolled!C:C,Total_Enrolled!C:C)</f>
        <v>2025em1200155@bitspilani-digital.edu.in</v>
      </c>
      <c r="G3094" s="9" t="s">
        <v>10995</v>
      </c>
      <c r="H3094" s="9" t="s">
        <v>14516</v>
      </c>
      <c r="I3094" s="9" t="s">
        <v>10996</v>
      </c>
      <c r="J3094" s="9" t="b">
        <v>1</v>
      </c>
      <c r="K3094" s="9">
        <v>69</v>
      </c>
      <c r="L3094" s="9">
        <f>_xlfn.XLOOKUP(B3094,Courses!A:A,Courses!H:H)</f>
        <v>85</v>
      </c>
      <c r="M3094" s="14">
        <f t="shared" si="240"/>
        <v>0.81176470588235294</v>
      </c>
      <c r="N3094" s="14" t="str">
        <f t="shared" si="241"/>
        <v>Active</v>
      </c>
      <c r="O3094" s="14" t="str" cm="1">
        <f t="array" ref="O3094">_xlfn.IFS(M3094=0,"0",
M3094&lt;=10%,"0-10",
TRUE,"&gt;10"
)&amp;" "&amp;"% progress"</f>
        <v>&gt;10 % progress</v>
      </c>
      <c r="P3094" s="15">
        <f t="shared" si="242"/>
        <v>0</v>
      </c>
      <c r="Q3094" s="15">
        <f>COUNTIFS($G:$G,$G3094)</f>
        <v>4</v>
      </c>
      <c r="R3094" s="16">
        <f t="shared" si="243"/>
        <v>0</v>
      </c>
      <c r="S3094" s="15" t="str">
        <f t="shared" si="244"/>
        <v>no 0% progess</v>
      </c>
      <c r="T3094" s="9">
        <v>0</v>
      </c>
      <c r="U3094" s="9">
        <v>10</v>
      </c>
      <c r="V3094" s="9">
        <v>12</v>
      </c>
      <c r="W3094" s="9">
        <v>2</v>
      </c>
      <c r="X3094" s="9">
        <v>0</v>
      </c>
      <c r="Y3094" s="9">
        <v>17</v>
      </c>
      <c r="Z3094" s="9" t="s">
        <v>10997</v>
      </c>
      <c r="AA3094" s="9">
        <v>0</v>
      </c>
      <c r="AB3094" s="9"/>
      <c r="AC3094" s="9">
        <v>85567</v>
      </c>
      <c r="AD3094" s="9" t="s">
        <v>10998</v>
      </c>
      <c r="AE3094" s="9" t="s">
        <v>10999</v>
      </c>
      <c r="AF3094" s="9">
        <v>51</v>
      </c>
      <c r="AG3094" s="9"/>
      <c r="AH3094" s="9" t="s">
        <v>11000</v>
      </c>
      <c r="AI3094" s="9"/>
      <c r="AJ3094" s="9"/>
    </row>
    <row r="3095" spans="1:36" x14ac:dyDescent="0.35">
      <c r="A3095" s="9" t="s">
        <v>3095</v>
      </c>
      <c r="B3095" s="9" t="s">
        <v>38</v>
      </c>
      <c r="C3095" s="9" t="s">
        <v>14504</v>
      </c>
      <c r="D3095" s="9" t="s">
        <v>29</v>
      </c>
      <c r="E3095" s="9" t="s">
        <v>10994</v>
      </c>
      <c r="F3095" s="9" t="str">
        <f>_xlfn.XLOOKUP(E3095,Total_Enrolled!C:C,Total_Enrolled!C:C)</f>
        <v>2025em1200155@bitspilani-digital.edu.in</v>
      </c>
      <c r="G3095" s="9" t="s">
        <v>10995</v>
      </c>
      <c r="H3095" s="9" t="s">
        <v>14516</v>
      </c>
      <c r="I3095" s="9" t="s">
        <v>10996</v>
      </c>
      <c r="J3095" s="9" t="b">
        <v>1</v>
      </c>
      <c r="K3095" s="9">
        <v>11</v>
      </c>
      <c r="L3095" s="9">
        <f>_xlfn.XLOOKUP(B3095,Courses!A:A,Courses!H:H)</f>
        <v>42</v>
      </c>
      <c r="M3095" s="14">
        <f t="shared" si="240"/>
        <v>0.26190476190476192</v>
      </c>
      <c r="N3095" s="14" t="str">
        <f t="shared" si="241"/>
        <v>Active</v>
      </c>
      <c r="O3095" s="14" t="str" cm="1">
        <f t="array" ref="O3095">_xlfn.IFS(M3095=0,"0",
M3095&lt;=10%,"0-10",
TRUE,"&gt;10"
)&amp;" "&amp;"% progress"</f>
        <v>&gt;10 % progress</v>
      </c>
      <c r="P3095" s="15">
        <f t="shared" si="242"/>
        <v>0</v>
      </c>
      <c r="Q3095" s="15">
        <f>COUNTIFS($G:$G,$G3095)</f>
        <v>4</v>
      </c>
      <c r="R3095" s="16">
        <f t="shared" si="243"/>
        <v>0</v>
      </c>
      <c r="S3095" s="15" t="str">
        <f t="shared" si="244"/>
        <v>no 0% progess</v>
      </c>
      <c r="T3095" s="9">
        <v>0</v>
      </c>
      <c r="U3095" s="9">
        <v>0</v>
      </c>
      <c r="V3095" s="9">
        <v>0</v>
      </c>
      <c r="W3095" s="9">
        <v>0</v>
      </c>
      <c r="X3095" s="9">
        <v>0</v>
      </c>
      <c r="Y3095" s="9">
        <v>4</v>
      </c>
      <c r="Z3095" s="9"/>
      <c r="AA3095" s="9">
        <v>0</v>
      </c>
      <c r="AB3095" s="9"/>
      <c r="AC3095" s="9">
        <v>2677</v>
      </c>
      <c r="AD3095" s="9" t="s">
        <v>11001</v>
      </c>
      <c r="AE3095" s="9" t="s">
        <v>10999</v>
      </c>
      <c r="AF3095" s="9">
        <v>51</v>
      </c>
      <c r="AG3095" s="9"/>
      <c r="AH3095" s="9"/>
      <c r="AI3095" s="9" t="s">
        <v>11002</v>
      </c>
      <c r="AJ3095" s="9" t="s">
        <v>11003</v>
      </c>
    </row>
    <row r="3096" spans="1:36" x14ac:dyDescent="0.35">
      <c r="A3096" s="9" t="s">
        <v>3091</v>
      </c>
      <c r="B3096" s="9" t="s">
        <v>3092</v>
      </c>
      <c r="C3096" s="9" t="s">
        <v>14504</v>
      </c>
      <c r="D3096" s="9" t="s">
        <v>29</v>
      </c>
      <c r="E3096" s="9" t="s">
        <v>10994</v>
      </c>
      <c r="F3096" s="9" t="str">
        <f>_xlfn.XLOOKUP(E3096,Total_Enrolled!C:C,Total_Enrolled!C:C)</f>
        <v>2025em1200155@bitspilani-digital.edu.in</v>
      </c>
      <c r="G3096" s="9" t="s">
        <v>10995</v>
      </c>
      <c r="H3096" s="9" t="s">
        <v>14516</v>
      </c>
      <c r="I3096" s="9" t="s">
        <v>10996</v>
      </c>
      <c r="J3096" s="9" t="b">
        <v>1</v>
      </c>
      <c r="K3096" s="9">
        <v>38</v>
      </c>
      <c r="L3096" s="9">
        <f>_xlfn.XLOOKUP(B3096,Courses!A:A,Courses!H:H)</f>
        <v>36</v>
      </c>
      <c r="M3096" s="14">
        <f t="shared" si="240"/>
        <v>1.0555555555555556</v>
      </c>
      <c r="N3096" s="14" t="str">
        <f t="shared" si="241"/>
        <v>Active</v>
      </c>
      <c r="O3096" s="14" t="str" cm="1">
        <f t="array" ref="O3096">_xlfn.IFS(M3096=0,"0",
M3096&lt;=10%,"0-10",
TRUE,"&gt;10"
)&amp;" "&amp;"% progress"</f>
        <v>&gt;10 % progress</v>
      </c>
      <c r="P3096" s="15">
        <f t="shared" si="242"/>
        <v>0</v>
      </c>
      <c r="Q3096" s="15">
        <f>COUNTIFS($G:$G,$G3096)</f>
        <v>4</v>
      </c>
      <c r="R3096" s="16">
        <f t="shared" si="243"/>
        <v>0</v>
      </c>
      <c r="S3096" s="15" t="str">
        <f t="shared" si="244"/>
        <v>no 0% progess</v>
      </c>
      <c r="T3096" s="9">
        <v>0</v>
      </c>
      <c r="U3096" s="9">
        <v>4</v>
      </c>
      <c r="V3096" s="9">
        <v>6</v>
      </c>
      <c r="W3096" s="9">
        <v>4</v>
      </c>
      <c r="X3096" s="9">
        <v>0</v>
      </c>
      <c r="Y3096" s="9">
        <v>8</v>
      </c>
      <c r="Z3096" s="9" t="s">
        <v>11004</v>
      </c>
      <c r="AA3096" s="9">
        <v>0</v>
      </c>
      <c r="AB3096" s="9"/>
      <c r="AC3096" s="9">
        <v>49367</v>
      </c>
      <c r="AD3096" s="9" t="s">
        <v>11005</v>
      </c>
      <c r="AE3096" s="9" t="s">
        <v>10999</v>
      </c>
      <c r="AF3096" s="9">
        <v>51</v>
      </c>
      <c r="AG3096" s="9"/>
      <c r="AH3096" s="9" t="s">
        <v>11006</v>
      </c>
      <c r="AI3096" s="9" t="s">
        <v>11007</v>
      </c>
      <c r="AJ3096" s="9" t="s">
        <v>11008</v>
      </c>
    </row>
    <row r="3097" spans="1:36" x14ac:dyDescent="0.35">
      <c r="A3097" s="9" t="s">
        <v>3086</v>
      </c>
      <c r="B3097" s="9" t="s">
        <v>35</v>
      </c>
      <c r="C3097" s="9" t="s">
        <v>14504</v>
      </c>
      <c r="D3097" s="9" t="s">
        <v>29</v>
      </c>
      <c r="E3097" s="9" t="s">
        <v>10994</v>
      </c>
      <c r="F3097" s="9" t="str">
        <f>_xlfn.XLOOKUP(E3097,Total_Enrolled!C:C,Total_Enrolled!C:C)</f>
        <v>2025em1200155@bitspilani-digital.edu.in</v>
      </c>
      <c r="G3097" s="9" t="s">
        <v>10995</v>
      </c>
      <c r="H3097" s="9" t="s">
        <v>14516</v>
      </c>
      <c r="I3097" s="9" t="s">
        <v>10996</v>
      </c>
      <c r="J3097" s="9" t="b">
        <v>1</v>
      </c>
      <c r="K3097" s="9">
        <v>62</v>
      </c>
      <c r="L3097" s="9">
        <f>_xlfn.XLOOKUP(B3097,Courses!A:A,Courses!H:H)</f>
        <v>68</v>
      </c>
      <c r="M3097" s="14">
        <f t="shared" si="240"/>
        <v>0.91176470588235292</v>
      </c>
      <c r="N3097" s="14" t="str">
        <f t="shared" si="241"/>
        <v>Active</v>
      </c>
      <c r="O3097" s="14" t="str" cm="1">
        <f t="array" ref="O3097">_xlfn.IFS(M3097=0,"0",
M3097&lt;=10%,"0-10",
TRUE,"&gt;10"
)&amp;" "&amp;"% progress"</f>
        <v>&gt;10 % progress</v>
      </c>
      <c r="P3097" s="15">
        <f t="shared" si="242"/>
        <v>0</v>
      </c>
      <c r="Q3097" s="15">
        <f>COUNTIFS($G:$G,$G3097)</f>
        <v>4</v>
      </c>
      <c r="R3097" s="16">
        <f t="shared" si="243"/>
        <v>0</v>
      </c>
      <c r="S3097" s="15" t="str">
        <f t="shared" si="244"/>
        <v>no 0% progess</v>
      </c>
      <c r="T3097" s="9">
        <v>0</v>
      </c>
      <c r="U3097" s="9">
        <v>12</v>
      </c>
      <c r="V3097" s="9">
        <v>13</v>
      </c>
      <c r="W3097" s="9">
        <v>2</v>
      </c>
      <c r="X3097" s="9">
        <v>2</v>
      </c>
      <c r="Y3097" s="9">
        <v>58</v>
      </c>
      <c r="Z3097" s="9" t="s">
        <v>11009</v>
      </c>
      <c r="AA3097" s="9">
        <v>0</v>
      </c>
      <c r="AB3097" s="9"/>
      <c r="AC3097" s="9">
        <v>84361</v>
      </c>
      <c r="AD3097" s="9" t="s">
        <v>11010</v>
      </c>
      <c r="AE3097" s="9" t="s">
        <v>10999</v>
      </c>
      <c r="AF3097" s="9">
        <v>51</v>
      </c>
      <c r="AG3097" s="9"/>
      <c r="AH3097" s="9" t="s">
        <v>11011</v>
      </c>
      <c r="AI3097" s="9"/>
      <c r="AJ3097" s="9"/>
    </row>
    <row r="3098" spans="1:36" x14ac:dyDescent="0.35">
      <c r="A3098" s="9" t="s">
        <v>3086</v>
      </c>
      <c r="B3098" s="9" t="s">
        <v>35</v>
      </c>
      <c r="C3098" s="9" t="s">
        <v>14504</v>
      </c>
      <c r="D3098" s="9" t="s">
        <v>29</v>
      </c>
      <c r="E3098" s="9" t="s">
        <v>11012</v>
      </c>
      <c r="F3098" s="9" t="str">
        <f>_xlfn.XLOOKUP(E3098,Total_Enrolled!C:C,Total_Enrolled!C:C)</f>
        <v>2025em1200156@bitspilani-digital.edu.in</v>
      </c>
      <c r="G3098" s="9" t="s">
        <v>11013</v>
      </c>
      <c r="H3098" s="9" t="s">
        <v>14516</v>
      </c>
      <c r="I3098" s="9" t="s">
        <v>11014</v>
      </c>
      <c r="J3098" s="9" t="b">
        <v>1</v>
      </c>
      <c r="K3098" s="9">
        <v>3</v>
      </c>
      <c r="L3098" s="9">
        <f>_xlfn.XLOOKUP(B3098,Courses!A:A,Courses!H:H)</f>
        <v>68</v>
      </c>
      <c r="M3098" s="14">
        <f t="shared" si="240"/>
        <v>4.4117647058823532E-2</v>
      </c>
      <c r="N3098" s="14" t="str">
        <f t="shared" si="241"/>
        <v>Active</v>
      </c>
      <c r="O3098" s="14" t="str" cm="1">
        <f t="array" ref="O3098">_xlfn.IFS(M3098=0,"0",
M3098&lt;=10%,"0-10",
TRUE,"&gt;10"
)&amp;" "&amp;"% progress"</f>
        <v>0-10 % progress</v>
      </c>
      <c r="P3098" s="15">
        <f t="shared" si="242"/>
        <v>0</v>
      </c>
      <c r="Q3098" s="15">
        <f>COUNTIFS($G:$G,$G3098)</f>
        <v>4</v>
      </c>
      <c r="R3098" s="16">
        <f t="shared" si="243"/>
        <v>0</v>
      </c>
      <c r="S3098" s="15" t="str">
        <f t="shared" si="244"/>
        <v>no 0% progess</v>
      </c>
      <c r="T3098" s="9">
        <v>0</v>
      </c>
      <c r="U3098" s="9">
        <v>1</v>
      </c>
      <c r="V3098" s="9">
        <v>1</v>
      </c>
      <c r="W3098" s="9">
        <v>0</v>
      </c>
      <c r="X3098" s="9">
        <v>0</v>
      </c>
      <c r="Y3098" s="9">
        <v>0</v>
      </c>
      <c r="Z3098" s="9"/>
      <c r="AA3098" s="9">
        <v>0</v>
      </c>
      <c r="AB3098" s="9"/>
      <c r="AC3098" s="9">
        <v>9193</v>
      </c>
      <c r="AD3098" s="9" t="s">
        <v>11016</v>
      </c>
      <c r="AE3098" s="9" t="s">
        <v>11015</v>
      </c>
      <c r="AF3098" s="9">
        <v>6</v>
      </c>
      <c r="AG3098" s="9"/>
      <c r="AH3098" s="9" t="s">
        <v>11017</v>
      </c>
      <c r="AI3098" s="9"/>
      <c r="AJ3098" s="9"/>
    </row>
    <row r="3099" spans="1:36" x14ac:dyDescent="0.35">
      <c r="A3099" s="9" t="s">
        <v>3091</v>
      </c>
      <c r="B3099" s="9" t="s">
        <v>3092</v>
      </c>
      <c r="C3099" s="9" t="s">
        <v>14504</v>
      </c>
      <c r="D3099" s="9" t="s">
        <v>29</v>
      </c>
      <c r="E3099" s="9" t="s">
        <v>11012</v>
      </c>
      <c r="F3099" s="9" t="str">
        <f>_xlfn.XLOOKUP(E3099,Total_Enrolled!C:C,Total_Enrolled!C:C)</f>
        <v>2025em1200156@bitspilani-digital.edu.in</v>
      </c>
      <c r="G3099" s="9" t="s">
        <v>11013</v>
      </c>
      <c r="H3099" s="9" t="s">
        <v>14516</v>
      </c>
      <c r="I3099" s="9" t="s">
        <v>11014</v>
      </c>
      <c r="J3099" s="9" t="b">
        <v>1</v>
      </c>
      <c r="K3099" s="9">
        <v>16</v>
      </c>
      <c r="L3099" s="9">
        <f>_xlfn.XLOOKUP(B3099,Courses!A:A,Courses!H:H)</f>
        <v>36</v>
      </c>
      <c r="M3099" s="14">
        <f t="shared" si="240"/>
        <v>0.44444444444444442</v>
      </c>
      <c r="N3099" s="14" t="str">
        <f t="shared" si="241"/>
        <v>Active</v>
      </c>
      <c r="O3099" s="14" t="str" cm="1">
        <f t="array" ref="O3099">_xlfn.IFS(M3099=0,"0",
M3099&lt;=10%,"0-10",
TRUE,"&gt;10"
)&amp;" "&amp;"% progress"</f>
        <v>&gt;10 % progress</v>
      </c>
      <c r="P3099" s="15">
        <f t="shared" si="242"/>
        <v>0</v>
      </c>
      <c r="Q3099" s="15">
        <f>COUNTIFS($G:$G,$G3099)</f>
        <v>4</v>
      </c>
      <c r="R3099" s="16">
        <f t="shared" si="243"/>
        <v>0</v>
      </c>
      <c r="S3099" s="15" t="str">
        <f t="shared" si="244"/>
        <v>no 0% progess</v>
      </c>
      <c r="T3099" s="9">
        <v>0</v>
      </c>
      <c r="U3099" s="9">
        <v>0</v>
      </c>
      <c r="V3099" s="9">
        <v>0</v>
      </c>
      <c r="W3099" s="9">
        <v>0</v>
      </c>
      <c r="X3099" s="9">
        <v>0</v>
      </c>
      <c r="Y3099" s="9">
        <v>0</v>
      </c>
      <c r="Z3099" s="9"/>
      <c r="AA3099" s="9">
        <v>0</v>
      </c>
      <c r="AB3099" s="9"/>
      <c r="AC3099" s="9">
        <v>239</v>
      </c>
      <c r="AD3099" s="9" t="s">
        <v>11018</v>
      </c>
      <c r="AE3099" s="9" t="s">
        <v>11015</v>
      </c>
      <c r="AF3099" s="9">
        <v>6</v>
      </c>
      <c r="AG3099" s="9"/>
      <c r="AH3099" s="9"/>
      <c r="AI3099" s="9" t="s">
        <v>11019</v>
      </c>
      <c r="AJ3099" s="9" t="s">
        <v>11020</v>
      </c>
    </row>
    <row r="3100" spans="1:36" x14ac:dyDescent="0.35">
      <c r="A3100" s="9" t="s">
        <v>3095</v>
      </c>
      <c r="B3100" s="9" t="s">
        <v>38</v>
      </c>
      <c r="C3100" s="9" t="s">
        <v>14504</v>
      </c>
      <c r="D3100" s="9" t="s">
        <v>29</v>
      </c>
      <c r="E3100" s="9" t="s">
        <v>11012</v>
      </c>
      <c r="F3100" s="9" t="str">
        <f>_xlfn.XLOOKUP(E3100,Total_Enrolled!C:C,Total_Enrolled!C:C)</f>
        <v>2025em1200156@bitspilani-digital.edu.in</v>
      </c>
      <c r="G3100" s="9" t="s">
        <v>11013</v>
      </c>
      <c r="H3100" s="9" t="s">
        <v>14516</v>
      </c>
      <c r="I3100" s="9" t="s">
        <v>11014</v>
      </c>
      <c r="J3100" s="9" t="b">
        <v>1</v>
      </c>
      <c r="K3100" s="9">
        <v>4</v>
      </c>
      <c r="L3100" s="9">
        <f>_xlfn.XLOOKUP(B3100,Courses!A:A,Courses!H:H)</f>
        <v>42</v>
      </c>
      <c r="M3100" s="14">
        <f t="shared" si="240"/>
        <v>9.5238095238095233E-2</v>
      </c>
      <c r="N3100" s="14" t="str">
        <f t="shared" si="241"/>
        <v>Active</v>
      </c>
      <c r="O3100" s="14" t="str" cm="1">
        <f t="array" ref="O3100">_xlfn.IFS(M3100=0,"0",
M3100&lt;=10%,"0-10",
TRUE,"&gt;10"
)&amp;" "&amp;"% progress"</f>
        <v>0-10 % progress</v>
      </c>
      <c r="P3100" s="15">
        <f t="shared" si="242"/>
        <v>0</v>
      </c>
      <c r="Q3100" s="15">
        <f>COUNTIFS($G:$G,$G3100)</f>
        <v>4</v>
      </c>
      <c r="R3100" s="16">
        <f t="shared" si="243"/>
        <v>0</v>
      </c>
      <c r="S3100" s="15" t="str">
        <f t="shared" si="244"/>
        <v>no 0% progess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0</v>
      </c>
      <c r="Z3100" s="9"/>
      <c r="AA3100" s="9">
        <v>0</v>
      </c>
      <c r="AB3100" s="9"/>
      <c r="AC3100" s="9">
        <v>687</v>
      </c>
      <c r="AD3100" s="9" t="s">
        <v>11021</v>
      </c>
      <c r="AE3100" s="9" t="s">
        <v>11015</v>
      </c>
      <c r="AF3100" s="9">
        <v>6</v>
      </c>
      <c r="AG3100" s="9"/>
      <c r="AH3100" s="9"/>
      <c r="AI3100" s="9" t="s">
        <v>11022</v>
      </c>
      <c r="AJ3100" s="9" t="s">
        <v>11023</v>
      </c>
    </row>
    <row r="3101" spans="1:36" x14ac:dyDescent="0.35">
      <c r="A3101" s="9" t="s">
        <v>3089</v>
      </c>
      <c r="B3101" s="9" t="s">
        <v>36</v>
      </c>
      <c r="C3101" s="9" t="s">
        <v>14504</v>
      </c>
      <c r="D3101" s="9" t="s">
        <v>29</v>
      </c>
      <c r="E3101" s="9" t="s">
        <v>11012</v>
      </c>
      <c r="F3101" s="9" t="str">
        <f>_xlfn.XLOOKUP(E3101,Total_Enrolled!C:C,Total_Enrolled!C:C)</f>
        <v>2025em1200156@bitspilani-digital.edu.in</v>
      </c>
      <c r="G3101" s="9" t="s">
        <v>11013</v>
      </c>
      <c r="H3101" s="9" t="s">
        <v>14516</v>
      </c>
      <c r="I3101" s="9" t="s">
        <v>11014</v>
      </c>
      <c r="J3101" s="9" t="b">
        <v>1</v>
      </c>
      <c r="K3101" s="9">
        <v>5</v>
      </c>
      <c r="L3101" s="9">
        <f>_xlfn.XLOOKUP(B3101,Courses!A:A,Courses!H:H)</f>
        <v>85</v>
      </c>
      <c r="M3101" s="14">
        <f t="shared" si="240"/>
        <v>5.8823529411764705E-2</v>
      </c>
      <c r="N3101" s="14" t="str">
        <f t="shared" si="241"/>
        <v>Active</v>
      </c>
      <c r="O3101" s="14" t="str" cm="1">
        <f t="array" ref="O3101">_xlfn.IFS(M3101=0,"0",
M3101&lt;=10%,"0-10",
TRUE,"&gt;10"
)&amp;" "&amp;"% progress"</f>
        <v>0-10 % progress</v>
      </c>
      <c r="P3101" s="15">
        <f t="shared" si="242"/>
        <v>0</v>
      </c>
      <c r="Q3101" s="15">
        <f>COUNTIFS($G:$G,$G3101)</f>
        <v>4</v>
      </c>
      <c r="R3101" s="16">
        <f t="shared" si="243"/>
        <v>0</v>
      </c>
      <c r="S3101" s="15" t="str">
        <f t="shared" si="244"/>
        <v>no 0% progess</v>
      </c>
      <c r="T3101" s="9">
        <v>0</v>
      </c>
      <c r="U3101" s="9">
        <v>1</v>
      </c>
      <c r="V3101" s="9">
        <v>1</v>
      </c>
      <c r="W3101" s="9">
        <v>0</v>
      </c>
      <c r="X3101" s="9">
        <v>0</v>
      </c>
      <c r="Y3101" s="9">
        <v>0</v>
      </c>
      <c r="Z3101" s="9"/>
      <c r="AA3101" s="9">
        <v>0</v>
      </c>
      <c r="AB3101" s="9"/>
      <c r="AC3101" s="9">
        <v>3769</v>
      </c>
      <c r="AD3101" s="9" t="s">
        <v>11024</v>
      </c>
      <c r="AE3101" s="9" t="s">
        <v>11015</v>
      </c>
      <c r="AF3101" s="9">
        <v>6</v>
      </c>
      <c r="AG3101" s="9"/>
      <c r="AH3101" s="9" t="s">
        <v>11025</v>
      </c>
      <c r="AI3101" s="9"/>
      <c r="AJ3101" s="9"/>
    </row>
    <row r="3102" spans="1:36" x14ac:dyDescent="0.35">
      <c r="A3102" s="9" t="s">
        <v>3089</v>
      </c>
      <c r="B3102" s="9" t="s">
        <v>36</v>
      </c>
      <c r="C3102" s="9" t="s">
        <v>14504</v>
      </c>
      <c r="D3102" s="9" t="s">
        <v>29</v>
      </c>
      <c r="E3102" s="9" t="s">
        <v>11026</v>
      </c>
      <c r="F3102" s="9" t="str">
        <f>_xlfn.XLOOKUP(E3102,Total_Enrolled!C:C,Total_Enrolled!C:C)</f>
        <v>2025em1200157@bitspilani-digital.edu.in</v>
      </c>
      <c r="G3102" s="9" t="s">
        <v>11027</v>
      </c>
      <c r="H3102" s="9" t="s">
        <v>14516</v>
      </c>
      <c r="I3102" s="9" t="s">
        <v>11028</v>
      </c>
      <c r="J3102" s="9" t="b">
        <v>1</v>
      </c>
      <c r="K3102" s="9">
        <v>53</v>
      </c>
      <c r="L3102" s="9">
        <f>_xlfn.XLOOKUP(B3102,Courses!A:A,Courses!H:H)</f>
        <v>85</v>
      </c>
      <c r="M3102" s="14">
        <f t="shared" si="240"/>
        <v>0.62352941176470589</v>
      </c>
      <c r="N3102" s="14" t="str">
        <f t="shared" si="241"/>
        <v>Active</v>
      </c>
      <c r="O3102" s="14" t="str" cm="1">
        <f t="array" ref="O3102">_xlfn.IFS(M3102=0,"0",
M3102&lt;=10%,"0-10",
TRUE,"&gt;10"
)&amp;" "&amp;"% progress"</f>
        <v>&gt;10 % progress</v>
      </c>
      <c r="P3102" s="15">
        <f t="shared" si="242"/>
        <v>0</v>
      </c>
      <c r="Q3102" s="15">
        <f>COUNTIFS($G:$G,$G3102)</f>
        <v>4</v>
      </c>
      <c r="R3102" s="16">
        <f t="shared" si="243"/>
        <v>0</v>
      </c>
      <c r="S3102" s="15" t="str">
        <f t="shared" si="244"/>
        <v>no 0% progess</v>
      </c>
      <c r="T3102" s="9">
        <v>0</v>
      </c>
      <c r="U3102" s="9">
        <v>2</v>
      </c>
      <c r="V3102" s="9">
        <v>2</v>
      </c>
      <c r="W3102" s="9">
        <v>0</v>
      </c>
      <c r="X3102" s="9">
        <v>0</v>
      </c>
      <c r="Y3102" s="9">
        <v>6</v>
      </c>
      <c r="Z3102" s="9"/>
      <c r="AA3102" s="9">
        <v>0</v>
      </c>
      <c r="AB3102" s="9"/>
      <c r="AC3102" s="9">
        <v>39356</v>
      </c>
      <c r="AD3102" s="9" t="s">
        <v>11029</v>
      </c>
      <c r="AE3102" s="9" t="s">
        <v>11030</v>
      </c>
      <c r="AF3102" s="9">
        <v>26</v>
      </c>
      <c r="AG3102" s="9"/>
      <c r="AH3102" s="9" t="s">
        <v>11031</v>
      </c>
      <c r="AI3102" s="9"/>
      <c r="AJ3102" s="9"/>
    </row>
    <row r="3103" spans="1:36" x14ac:dyDescent="0.35">
      <c r="A3103" s="9" t="s">
        <v>3095</v>
      </c>
      <c r="B3103" s="9" t="s">
        <v>38</v>
      </c>
      <c r="C3103" s="9" t="s">
        <v>14504</v>
      </c>
      <c r="D3103" s="9" t="s">
        <v>29</v>
      </c>
      <c r="E3103" s="9" t="s">
        <v>11026</v>
      </c>
      <c r="F3103" s="9" t="str">
        <f>_xlfn.XLOOKUP(E3103,Total_Enrolled!C:C,Total_Enrolled!C:C)</f>
        <v>2025em1200157@bitspilani-digital.edu.in</v>
      </c>
      <c r="G3103" s="9" t="s">
        <v>11027</v>
      </c>
      <c r="H3103" s="9" t="s">
        <v>14516</v>
      </c>
      <c r="I3103" s="9" t="s">
        <v>11028</v>
      </c>
      <c r="J3103" s="9" t="b">
        <v>1</v>
      </c>
      <c r="K3103" s="9">
        <v>15</v>
      </c>
      <c r="L3103" s="9">
        <f>_xlfn.XLOOKUP(B3103,Courses!A:A,Courses!H:H)</f>
        <v>42</v>
      </c>
      <c r="M3103" s="14">
        <f t="shared" si="240"/>
        <v>0.35714285714285715</v>
      </c>
      <c r="N3103" s="14" t="str">
        <f t="shared" si="241"/>
        <v>Active</v>
      </c>
      <c r="O3103" s="14" t="str" cm="1">
        <f t="array" ref="O3103">_xlfn.IFS(M3103=0,"0",
M3103&lt;=10%,"0-10",
TRUE,"&gt;10"
)&amp;" "&amp;"% progress"</f>
        <v>&gt;10 % progress</v>
      </c>
      <c r="P3103" s="15">
        <f t="shared" si="242"/>
        <v>0</v>
      </c>
      <c r="Q3103" s="15">
        <f>COUNTIFS($G:$G,$G3103)</f>
        <v>4</v>
      </c>
      <c r="R3103" s="16">
        <f t="shared" si="243"/>
        <v>0</v>
      </c>
      <c r="S3103" s="15" t="str">
        <f t="shared" si="244"/>
        <v>no 0% progess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0</v>
      </c>
      <c r="Z3103" s="9"/>
      <c r="AA3103" s="9">
        <v>0</v>
      </c>
      <c r="AB3103" s="9"/>
      <c r="AC3103" s="9">
        <v>8315</v>
      </c>
      <c r="AD3103" s="9" t="s">
        <v>11032</v>
      </c>
      <c r="AE3103" s="9" t="s">
        <v>11030</v>
      </c>
      <c r="AF3103" s="9">
        <v>26</v>
      </c>
      <c r="AG3103" s="9"/>
      <c r="AH3103" s="9"/>
      <c r="AI3103" s="9" t="s">
        <v>11033</v>
      </c>
      <c r="AJ3103" s="9" t="s">
        <v>11034</v>
      </c>
    </row>
    <row r="3104" spans="1:36" x14ac:dyDescent="0.35">
      <c r="A3104" s="9" t="s">
        <v>3091</v>
      </c>
      <c r="B3104" s="9" t="s">
        <v>3092</v>
      </c>
      <c r="C3104" s="9" t="s">
        <v>14504</v>
      </c>
      <c r="D3104" s="9" t="s">
        <v>29</v>
      </c>
      <c r="E3104" s="9" t="s">
        <v>11026</v>
      </c>
      <c r="F3104" s="9" t="str">
        <f>_xlfn.XLOOKUP(E3104,Total_Enrolled!C:C,Total_Enrolled!C:C)</f>
        <v>2025em1200157@bitspilani-digital.edu.in</v>
      </c>
      <c r="G3104" s="9" t="s">
        <v>11027</v>
      </c>
      <c r="H3104" s="9" t="s">
        <v>14516</v>
      </c>
      <c r="I3104" s="9" t="s">
        <v>11028</v>
      </c>
      <c r="J3104" s="9" t="b">
        <v>1</v>
      </c>
      <c r="K3104" s="9">
        <v>28</v>
      </c>
      <c r="L3104" s="9">
        <f>_xlfn.XLOOKUP(B3104,Courses!A:A,Courses!H:H)</f>
        <v>36</v>
      </c>
      <c r="M3104" s="14">
        <f t="shared" si="240"/>
        <v>0.77777777777777779</v>
      </c>
      <c r="N3104" s="14" t="str">
        <f t="shared" si="241"/>
        <v>Active</v>
      </c>
      <c r="O3104" s="14" t="str" cm="1">
        <f t="array" ref="O3104">_xlfn.IFS(M3104=0,"0",
M3104&lt;=10%,"0-10",
TRUE,"&gt;10"
)&amp;" "&amp;"% progress"</f>
        <v>&gt;10 % progress</v>
      </c>
      <c r="P3104" s="15">
        <f t="shared" si="242"/>
        <v>0</v>
      </c>
      <c r="Q3104" s="15">
        <f>COUNTIFS($G:$G,$G3104)</f>
        <v>4</v>
      </c>
      <c r="R3104" s="16">
        <f t="shared" si="243"/>
        <v>0</v>
      </c>
      <c r="S3104" s="15" t="str">
        <f t="shared" si="244"/>
        <v>no 0% progess</v>
      </c>
      <c r="T3104" s="9">
        <v>0</v>
      </c>
      <c r="U3104" s="9">
        <v>1</v>
      </c>
      <c r="V3104" s="9">
        <v>1</v>
      </c>
      <c r="W3104" s="9">
        <v>0</v>
      </c>
      <c r="X3104" s="9">
        <v>0</v>
      </c>
      <c r="Y3104" s="9">
        <v>0</v>
      </c>
      <c r="Z3104" s="9"/>
      <c r="AA3104" s="9">
        <v>0</v>
      </c>
      <c r="AB3104" s="9"/>
      <c r="AC3104" s="9">
        <v>18504</v>
      </c>
      <c r="AD3104" s="9" t="s">
        <v>11035</v>
      </c>
      <c r="AE3104" s="9" t="s">
        <v>11030</v>
      </c>
      <c r="AF3104" s="9">
        <v>26</v>
      </c>
      <c r="AG3104" s="9"/>
      <c r="AH3104" s="9" t="s">
        <v>11036</v>
      </c>
      <c r="AI3104" s="9" t="s">
        <v>11037</v>
      </c>
      <c r="AJ3104" s="9" t="s">
        <v>11038</v>
      </c>
    </row>
    <row r="3105" spans="1:36" x14ac:dyDescent="0.35">
      <c r="A3105" s="9" t="s">
        <v>3086</v>
      </c>
      <c r="B3105" s="9" t="s">
        <v>35</v>
      </c>
      <c r="C3105" s="9" t="s">
        <v>14504</v>
      </c>
      <c r="D3105" s="9" t="s">
        <v>29</v>
      </c>
      <c r="E3105" s="9" t="s">
        <v>11026</v>
      </c>
      <c r="F3105" s="9" t="str">
        <f>_xlfn.XLOOKUP(E3105,Total_Enrolled!C:C,Total_Enrolled!C:C)</f>
        <v>2025em1200157@bitspilani-digital.edu.in</v>
      </c>
      <c r="G3105" s="9" t="s">
        <v>11027</v>
      </c>
      <c r="H3105" s="9" t="s">
        <v>14516</v>
      </c>
      <c r="I3105" s="9" t="s">
        <v>11028</v>
      </c>
      <c r="J3105" s="9" t="b">
        <v>1</v>
      </c>
      <c r="K3105" s="9">
        <v>52</v>
      </c>
      <c r="L3105" s="9">
        <f>_xlfn.XLOOKUP(B3105,Courses!A:A,Courses!H:H)</f>
        <v>68</v>
      </c>
      <c r="M3105" s="14">
        <f t="shared" si="240"/>
        <v>0.76470588235294112</v>
      </c>
      <c r="N3105" s="14" t="str">
        <f t="shared" si="241"/>
        <v>Active</v>
      </c>
      <c r="O3105" s="14" t="str" cm="1">
        <f t="array" ref="O3105">_xlfn.IFS(M3105=0,"0",
M3105&lt;=10%,"0-10",
TRUE,"&gt;10"
)&amp;" "&amp;"% progress"</f>
        <v>&gt;10 % progress</v>
      </c>
      <c r="P3105" s="15">
        <f t="shared" si="242"/>
        <v>0</v>
      </c>
      <c r="Q3105" s="15">
        <f>COUNTIFS($G:$G,$G3105)</f>
        <v>4</v>
      </c>
      <c r="R3105" s="16">
        <f t="shared" si="243"/>
        <v>0</v>
      </c>
      <c r="S3105" s="15" t="str">
        <f t="shared" si="244"/>
        <v>no 0% progess</v>
      </c>
      <c r="T3105" s="9">
        <v>0</v>
      </c>
      <c r="U3105" s="9">
        <v>10</v>
      </c>
      <c r="V3105" s="9">
        <v>11</v>
      </c>
      <c r="W3105" s="9">
        <v>0</v>
      </c>
      <c r="X3105" s="9">
        <v>0</v>
      </c>
      <c r="Y3105" s="9">
        <v>0</v>
      </c>
      <c r="Z3105" s="9"/>
      <c r="AA3105" s="9">
        <v>0</v>
      </c>
      <c r="AB3105" s="9"/>
      <c r="AC3105" s="9">
        <v>45353</v>
      </c>
      <c r="AD3105" s="9" t="s">
        <v>11039</v>
      </c>
      <c r="AE3105" s="9" t="s">
        <v>11030</v>
      </c>
      <c r="AF3105" s="9">
        <v>26</v>
      </c>
      <c r="AG3105" s="9"/>
      <c r="AH3105" s="9" t="s">
        <v>11040</v>
      </c>
      <c r="AI3105" s="9"/>
      <c r="AJ3105" s="9"/>
    </row>
    <row r="3106" spans="1:36" x14ac:dyDescent="0.35">
      <c r="A3106" s="9" t="s">
        <v>3086</v>
      </c>
      <c r="B3106" s="9" t="s">
        <v>35</v>
      </c>
      <c r="C3106" s="9" t="s">
        <v>14504</v>
      </c>
      <c r="D3106" s="9" t="s">
        <v>29</v>
      </c>
      <c r="E3106" s="9" t="s">
        <v>11041</v>
      </c>
      <c r="F3106" s="9" t="str">
        <f>_xlfn.XLOOKUP(E3106,Total_Enrolled!C:C,Total_Enrolled!C:C)</f>
        <v>2025em1200158@bitspilani-digital.edu.in</v>
      </c>
      <c r="G3106" s="9" t="s">
        <v>11042</v>
      </c>
      <c r="H3106" s="9" t="s">
        <v>14516</v>
      </c>
      <c r="I3106" s="9" t="s">
        <v>11043</v>
      </c>
      <c r="J3106" s="9" t="b">
        <v>1</v>
      </c>
      <c r="K3106" s="9">
        <v>1</v>
      </c>
      <c r="L3106" s="9">
        <f>_xlfn.XLOOKUP(B3106,Courses!A:A,Courses!H:H)</f>
        <v>68</v>
      </c>
      <c r="M3106" s="14">
        <f t="shared" si="240"/>
        <v>1.4705882352941176E-2</v>
      </c>
      <c r="N3106" s="14" t="str">
        <f t="shared" si="241"/>
        <v>Active</v>
      </c>
      <c r="O3106" s="14" t="str" cm="1">
        <f t="array" ref="O3106">_xlfn.IFS(M3106=0,"0",
M3106&lt;=10%,"0-10",
TRUE,"&gt;10"
)&amp;" "&amp;"% progress"</f>
        <v>0-10 % progress</v>
      </c>
      <c r="P3106" s="15">
        <f t="shared" si="242"/>
        <v>0</v>
      </c>
      <c r="Q3106" s="15">
        <f>COUNTIFS($G:$G,$G3106)</f>
        <v>4</v>
      </c>
      <c r="R3106" s="16">
        <f t="shared" si="243"/>
        <v>0</v>
      </c>
      <c r="S3106" s="15" t="str">
        <f t="shared" si="244"/>
        <v>no 0% progess</v>
      </c>
      <c r="T3106" s="9">
        <v>0</v>
      </c>
      <c r="U3106" s="9">
        <v>0</v>
      </c>
      <c r="V3106" s="9">
        <v>0</v>
      </c>
      <c r="W3106" s="9">
        <v>0</v>
      </c>
      <c r="X3106" s="9">
        <v>0</v>
      </c>
      <c r="Y3106" s="9">
        <v>0</v>
      </c>
      <c r="Z3106" s="9"/>
      <c r="AA3106" s="9">
        <v>0</v>
      </c>
      <c r="AB3106" s="9"/>
      <c r="AC3106" s="9">
        <v>76</v>
      </c>
      <c r="AD3106" s="9" t="s">
        <v>11045</v>
      </c>
      <c r="AE3106" s="9" t="s">
        <v>11044</v>
      </c>
      <c r="AF3106" s="9">
        <v>3</v>
      </c>
      <c r="AG3106" s="9"/>
      <c r="AH3106" s="9"/>
      <c r="AI3106" s="9"/>
      <c r="AJ3106" s="9"/>
    </row>
    <row r="3107" spans="1:36" x14ac:dyDescent="0.35">
      <c r="A3107" s="9" t="s">
        <v>3091</v>
      </c>
      <c r="B3107" s="9" t="s">
        <v>3092</v>
      </c>
      <c r="C3107" s="9" t="s">
        <v>14504</v>
      </c>
      <c r="D3107" s="9" t="s">
        <v>29</v>
      </c>
      <c r="E3107" s="9" t="s">
        <v>11041</v>
      </c>
      <c r="F3107" s="9" t="str">
        <f>_xlfn.XLOOKUP(E3107,Total_Enrolled!C:C,Total_Enrolled!C:C)</f>
        <v>2025em1200158@bitspilani-digital.edu.in</v>
      </c>
      <c r="G3107" s="9" t="s">
        <v>11042</v>
      </c>
      <c r="H3107" s="9" t="s">
        <v>14516</v>
      </c>
      <c r="I3107" s="9" t="s">
        <v>11043</v>
      </c>
      <c r="J3107" s="9" t="b">
        <v>1</v>
      </c>
      <c r="K3107" s="9">
        <v>5</v>
      </c>
      <c r="L3107" s="9">
        <f>_xlfn.XLOOKUP(B3107,Courses!A:A,Courses!H:H)</f>
        <v>36</v>
      </c>
      <c r="M3107" s="14">
        <f t="shared" si="240"/>
        <v>0.1388888888888889</v>
      </c>
      <c r="N3107" s="14" t="str">
        <f t="shared" si="241"/>
        <v>Active</v>
      </c>
      <c r="O3107" s="14" t="str" cm="1">
        <f t="array" ref="O3107">_xlfn.IFS(M3107=0,"0",
M3107&lt;=10%,"0-10",
TRUE,"&gt;10"
)&amp;" "&amp;"% progress"</f>
        <v>&gt;10 % progress</v>
      </c>
      <c r="P3107" s="15">
        <f t="shared" si="242"/>
        <v>0</v>
      </c>
      <c r="Q3107" s="15">
        <f>COUNTIFS($G:$G,$G3107)</f>
        <v>4</v>
      </c>
      <c r="R3107" s="16">
        <f t="shared" si="243"/>
        <v>0</v>
      </c>
      <c r="S3107" s="15" t="str">
        <f t="shared" si="244"/>
        <v>no 0% progess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/>
      <c r="AA3107" s="9">
        <v>0</v>
      </c>
      <c r="AB3107" s="9"/>
      <c r="AC3107" s="9">
        <v>3068</v>
      </c>
      <c r="AD3107" s="9" t="s">
        <v>11046</v>
      </c>
      <c r="AE3107" s="9" t="s">
        <v>11044</v>
      </c>
      <c r="AF3107" s="9">
        <v>3</v>
      </c>
      <c r="AG3107" s="9"/>
      <c r="AH3107" s="9"/>
      <c r="AI3107" s="9" t="s">
        <v>11047</v>
      </c>
      <c r="AJ3107" s="9" t="s">
        <v>11047</v>
      </c>
    </row>
    <row r="3108" spans="1:36" x14ac:dyDescent="0.35">
      <c r="A3108" s="9" t="s">
        <v>3095</v>
      </c>
      <c r="B3108" s="9" t="s">
        <v>38</v>
      </c>
      <c r="C3108" s="9" t="s">
        <v>14504</v>
      </c>
      <c r="D3108" s="9" t="s">
        <v>29</v>
      </c>
      <c r="E3108" s="9" t="s">
        <v>11041</v>
      </c>
      <c r="F3108" s="9" t="str">
        <f>_xlfn.XLOOKUP(E3108,Total_Enrolled!C:C,Total_Enrolled!C:C)</f>
        <v>2025em1200158@bitspilani-digital.edu.in</v>
      </c>
      <c r="G3108" s="9" t="s">
        <v>11042</v>
      </c>
      <c r="H3108" s="9" t="s">
        <v>14516</v>
      </c>
      <c r="I3108" s="9" t="s">
        <v>11043</v>
      </c>
      <c r="J3108" s="9" t="b">
        <v>1</v>
      </c>
      <c r="K3108" s="9">
        <v>0</v>
      </c>
      <c r="L3108" s="9">
        <f>_xlfn.XLOOKUP(B3108,Courses!A:A,Courses!H:H)</f>
        <v>42</v>
      </c>
      <c r="M3108" s="14">
        <f t="shared" si="240"/>
        <v>0</v>
      </c>
      <c r="N3108" s="14" t="str">
        <f t="shared" si="241"/>
        <v>Not Active</v>
      </c>
      <c r="O3108" s="14" t="str" cm="1">
        <f t="array" ref="O3108">_xlfn.IFS(M3108=0,"0",
M3108&lt;=10%,"0-10",
TRUE,"&gt;10"
)&amp;" "&amp;"% progress"</f>
        <v>0 % progress</v>
      </c>
      <c r="P3108" s="15">
        <f t="shared" si="242"/>
        <v>1</v>
      </c>
      <c r="Q3108" s="15">
        <f>COUNTIFS($G:$G,$G3108)</f>
        <v>4</v>
      </c>
      <c r="R3108" s="16">
        <f t="shared" si="243"/>
        <v>0.25</v>
      </c>
      <c r="S3108" s="15" t="str">
        <f t="shared" si="244"/>
        <v>no progress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0</v>
      </c>
      <c r="Z3108" s="9"/>
      <c r="AA3108" s="9">
        <v>0</v>
      </c>
      <c r="AB3108" s="9"/>
      <c r="AC3108" s="9">
        <v>0</v>
      </c>
      <c r="AD3108" s="9"/>
      <c r="AE3108" s="9" t="s">
        <v>11044</v>
      </c>
      <c r="AF3108" s="9">
        <v>3</v>
      </c>
      <c r="AG3108" s="9"/>
      <c r="AH3108" s="9"/>
      <c r="AI3108" s="9"/>
      <c r="AJ3108" s="9"/>
    </row>
    <row r="3109" spans="1:36" x14ac:dyDescent="0.35">
      <c r="A3109" s="9" t="s">
        <v>3089</v>
      </c>
      <c r="B3109" s="9" t="s">
        <v>36</v>
      </c>
      <c r="C3109" s="9" t="s">
        <v>14504</v>
      </c>
      <c r="D3109" s="9" t="s">
        <v>29</v>
      </c>
      <c r="E3109" s="9" t="s">
        <v>11041</v>
      </c>
      <c r="F3109" s="9" t="str">
        <f>_xlfn.XLOOKUP(E3109,Total_Enrolled!C:C,Total_Enrolled!C:C)</f>
        <v>2025em1200158@bitspilani-digital.edu.in</v>
      </c>
      <c r="G3109" s="9" t="s">
        <v>11042</v>
      </c>
      <c r="H3109" s="9" t="s">
        <v>14516</v>
      </c>
      <c r="I3109" s="9" t="s">
        <v>11043</v>
      </c>
      <c r="J3109" s="9" t="b">
        <v>1</v>
      </c>
      <c r="K3109" s="9">
        <v>0</v>
      </c>
      <c r="L3109" s="9">
        <f>_xlfn.XLOOKUP(B3109,Courses!A:A,Courses!H:H)</f>
        <v>85</v>
      </c>
      <c r="M3109" s="14">
        <f t="shared" si="240"/>
        <v>0</v>
      </c>
      <c r="N3109" s="14" t="str">
        <f t="shared" si="241"/>
        <v>Not Active</v>
      </c>
      <c r="O3109" s="14" t="str" cm="1">
        <f t="array" ref="O3109">_xlfn.IFS(M3109=0,"0",
M3109&lt;=10%,"0-10",
TRUE,"&gt;10"
)&amp;" "&amp;"% progress"</f>
        <v>0 % progress</v>
      </c>
      <c r="P3109" s="15">
        <f t="shared" si="242"/>
        <v>1</v>
      </c>
      <c r="Q3109" s="15">
        <f>COUNTIFS($G:$G,$G3109)</f>
        <v>4</v>
      </c>
      <c r="R3109" s="16">
        <f t="shared" si="243"/>
        <v>0.25</v>
      </c>
      <c r="S3109" s="15" t="str">
        <f t="shared" si="244"/>
        <v>no progress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0</v>
      </c>
      <c r="Z3109" s="9"/>
      <c r="AA3109" s="9">
        <v>0</v>
      </c>
      <c r="AB3109" s="9"/>
      <c r="AC3109" s="9">
        <v>0</v>
      </c>
      <c r="AD3109" s="9"/>
      <c r="AE3109" s="9" t="s">
        <v>11044</v>
      </c>
      <c r="AF3109" s="9">
        <v>3</v>
      </c>
      <c r="AG3109" s="9"/>
      <c r="AH3109" s="9"/>
      <c r="AI3109" s="9"/>
      <c r="AJ3109" s="9"/>
    </row>
    <row r="3110" spans="1:36" x14ac:dyDescent="0.35">
      <c r="A3110" s="9" t="s">
        <v>3089</v>
      </c>
      <c r="B3110" s="9" t="s">
        <v>36</v>
      </c>
      <c r="C3110" s="9" t="s">
        <v>14504</v>
      </c>
      <c r="D3110" s="9" t="s">
        <v>29</v>
      </c>
      <c r="E3110" s="9" t="s">
        <v>11048</v>
      </c>
      <c r="F3110" s="9" t="str">
        <f>_xlfn.XLOOKUP(E3110,Total_Enrolled!C:C,Total_Enrolled!C:C)</f>
        <v>2025em1200159@bitspilani-digital.edu.in</v>
      </c>
      <c r="G3110" s="9" t="s">
        <v>11049</v>
      </c>
      <c r="H3110" s="9" t="s">
        <v>14516</v>
      </c>
      <c r="I3110" s="9" t="s">
        <v>11050</v>
      </c>
      <c r="J3110" s="9" t="b">
        <v>1</v>
      </c>
      <c r="K3110" s="9">
        <v>16</v>
      </c>
      <c r="L3110" s="9">
        <f>_xlfn.XLOOKUP(B3110,Courses!A:A,Courses!H:H)</f>
        <v>85</v>
      </c>
      <c r="M3110" s="14">
        <f t="shared" si="240"/>
        <v>0.18823529411764706</v>
      </c>
      <c r="N3110" s="14" t="str">
        <f t="shared" si="241"/>
        <v>Active</v>
      </c>
      <c r="O3110" s="14" t="str" cm="1">
        <f t="array" ref="O3110">_xlfn.IFS(M3110=0,"0",
M3110&lt;=10%,"0-10",
TRUE,"&gt;10"
)&amp;" "&amp;"% progress"</f>
        <v>&gt;10 % progress</v>
      </c>
      <c r="P3110" s="15">
        <f t="shared" si="242"/>
        <v>0</v>
      </c>
      <c r="Q3110" s="15">
        <f>COUNTIFS($G:$G,$G3110)</f>
        <v>4</v>
      </c>
      <c r="R3110" s="16">
        <f t="shared" si="243"/>
        <v>0</v>
      </c>
      <c r="S3110" s="15" t="str">
        <f t="shared" si="244"/>
        <v>no 0% progess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0</v>
      </c>
      <c r="Z3110" s="9"/>
      <c r="AA3110" s="9">
        <v>0</v>
      </c>
      <c r="AB3110" s="9"/>
      <c r="AC3110" s="9">
        <v>1418</v>
      </c>
      <c r="AD3110" s="9" t="s">
        <v>11051</v>
      </c>
      <c r="AE3110" s="9" t="s">
        <v>11052</v>
      </c>
      <c r="AF3110" s="9">
        <v>3</v>
      </c>
      <c r="AG3110" s="9"/>
      <c r="AH3110" s="9"/>
      <c r="AI3110" s="9"/>
      <c r="AJ3110" s="9"/>
    </row>
    <row r="3111" spans="1:36" x14ac:dyDescent="0.35">
      <c r="A3111" s="9" t="s">
        <v>3095</v>
      </c>
      <c r="B3111" s="9" t="s">
        <v>38</v>
      </c>
      <c r="C3111" s="9" t="s">
        <v>14504</v>
      </c>
      <c r="D3111" s="9" t="s">
        <v>29</v>
      </c>
      <c r="E3111" s="9" t="s">
        <v>11048</v>
      </c>
      <c r="F3111" s="9" t="str">
        <f>_xlfn.XLOOKUP(E3111,Total_Enrolled!C:C,Total_Enrolled!C:C)</f>
        <v>2025em1200159@bitspilani-digital.edu.in</v>
      </c>
      <c r="G3111" s="9" t="s">
        <v>11049</v>
      </c>
      <c r="H3111" s="9" t="s">
        <v>14516</v>
      </c>
      <c r="I3111" s="9" t="s">
        <v>11050</v>
      </c>
      <c r="J3111" s="9" t="b">
        <v>1</v>
      </c>
      <c r="K3111" s="9">
        <v>5</v>
      </c>
      <c r="L3111" s="9">
        <f>_xlfn.XLOOKUP(B3111,Courses!A:A,Courses!H:H)</f>
        <v>42</v>
      </c>
      <c r="M3111" s="14">
        <f t="shared" si="240"/>
        <v>0.11904761904761904</v>
      </c>
      <c r="N3111" s="14" t="str">
        <f t="shared" si="241"/>
        <v>Active</v>
      </c>
      <c r="O3111" s="14" t="str" cm="1">
        <f t="array" ref="O3111">_xlfn.IFS(M3111=0,"0",
M3111&lt;=10%,"0-10",
TRUE,"&gt;10"
)&amp;" "&amp;"% progress"</f>
        <v>&gt;10 % progress</v>
      </c>
      <c r="P3111" s="15">
        <f t="shared" si="242"/>
        <v>0</v>
      </c>
      <c r="Q3111" s="15">
        <f>COUNTIFS($G:$G,$G3111)</f>
        <v>4</v>
      </c>
      <c r="R3111" s="16">
        <f t="shared" si="243"/>
        <v>0</v>
      </c>
      <c r="S3111" s="15" t="str">
        <f t="shared" si="244"/>
        <v>no 0% progess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0</v>
      </c>
      <c r="Z3111" s="9"/>
      <c r="AA3111" s="9">
        <v>0</v>
      </c>
      <c r="AB3111" s="9"/>
      <c r="AC3111" s="9">
        <v>1399</v>
      </c>
      <c r="AD3111" s="9" t="s">
        <v>11053</v>
      </c>
      <c r="AE3111" s="9" t="s">
        <v>11052</v>
      </c>
      <c r="AF3111" s="9">
        <v>3</v>
      </c>
      <c r="AG3111" s="9"/>
      <c r="AH3111" s="9"/>
      <c r="AI3111" s="9" t="s">
        <v>11054</v>
      </c>
      <c r="AJ3111" s="9" t="s">
        <v>11055</v>
      </c>
    </row>
    <row r="3112" spans="1:36" x14ac:dyDescent="0.35">
      <c r="A3112" s="9" t="s">
        <v>3091</v>
      </c>
      <c r="B3112" s="9" t="s">
        <v>3092</v>
      </c>
      <c r="C3112" s="9" t="s">
        <v>14504</v>
      </c>
      <c r="D3112" s="9" t="s">
        <v>29</v>
      </c>
      <c r="E3112" s="9" t="s">
        <v>11048</v>
      </c>
      <c r="F3112" s="9" t="str">
        <f>_xlfn.XLOOKUP(E3112,Total_Enrolled!C:C,Total_Enrolled!C:C)</f>
        <v>2025em1200159@bitspilani-digital.edu.in</v>
      </c>
      <c r="G3112" s="9" t="s">
        <v>11049</v>
      </c>
      <c r="H3112" s="9" t="s">
        <v>14516</v>
      </c>
      <c r="I3112" s="9" t="s">
        <v>11050</v>
      </c>
      <c r="J3112" s="9" t="b">
        <v>1</v>
      </c>
      <c r="K3112" s="9">
        <v>0</v>
      </c>
      <c r="L3112" s="9">
        <f>_xlfn.XLOOKUP(B3112,Courses!A:A,Courses!H:H)</f>
        <v>36</v>
      </c>
      <c r="M3112" s="14">
        <f t="shared" si="240"/>
        <v>0</v>
      </c>
      <c r="N3112" s="14" t="str">
        <f t="shared" si="241"/>
        <v>Not Active</v>
      </c>
      <c r="O3112" s="14" t="str" cm="1">
        <f t="array" ref="O3112">_xlfn.IFS(M3112=0,"0",
M3112&lt;=10%,"0-10",
TRUE,"&gt;10"
)&amp;" "&amp;"% progress"</f>
        <v>0 % progress</v>
      </c>
      <c r="P3112" s="15">
        <f t="shared" si="242"/>
        <v>1</v>
      </c>
      <c r="Q3112" s="15">
        <f>COUNTIFS($G:$G,$G3112)</f>
        <v>4</v>
      </c>
      <c r="R3112" s="16">
        <f t="shared" si="243"/>
        <v>0.25</v>
      </c>
      <c r="S3112" s="15" t="str">
        <f t="shared" si="244"/>
        <v>no progress</v>
      </c>
      <c r="T3112" s="9">
        <v>0</v>
      </c>
      <c r="U3112" s="9">
        <v>0</v>
      </c>
      <c r="V3112" s="9">
        <v>0</v>
      </c>
      <c r="W3112" s="9">
        <v>0</v>
      </c>
      <c r="X3112" s="9">
        <v>0</v>
      </c>
      <c r="Y3112" s="9">
        <v>0</v>
      </c>
      <c r="Z3112" s="9"/>
      <c r="AA3112" s="9">
        <v>0</v>
      </c>
      <c r="AB3112" s="9"/>
      <c r="AC3112" s="9">
        <v>0</v>
      </c>
      <c r="AD3112" s="9" t="s">
        <v>11056</v>
      </c>
      <c r="AE3112" s="9" t="s">
        <v>11052</v>
      </c>
      <c r="AF3112" s="9">
        <v>3</v>
      </c>
      <c r="AG3112" s="9"/>
      <c r="AH3112" s="9"/>
      <c r="AI3112" s="9"/>
      <c r="AJ3112" s="9"/>
    </row>
    <row r="3113" spans="1:36" x14ac:dyDescent="0.35">
      <c r="A3113" s="9" t="s">
        <v>3086</v>
      </c>
      <c r="B3113" s="9" t="s">
        <v>35</v>
      </c>
      <c r="C3113" s="9" t="s">
        <v>14504</v>
      </c>
      <c r="D3113" s="9" t="s">
        <v>29</v>
      </c>
      <c r="E3113" s="9" t="s">
        <v>11048</v>
      </c>
      <c r="F3113" s="9" t="str">
        <f>_xlfn.XLOOKUP(E3113,Total_Enrolled!C:C,Total_Enrolled!C:C)</f>
        <v>2025em1200159@bitspilani-digital.edu.in</v>
      </c>
      <c r="G3113" s="9" t="s">
        <v>11049</v>
      </c>
      <c r="H3113" s="9" t="s">
        <v>14516</v>
      </c>
      <c r="I3113" s="9" t="s">
        <v>11050</v>
      </c>
      <c r="J3113" s="9" t="b">
        <v>1</v>
      </c>
      <c r="K3113" s="9">
        <v>2</v>
      </c>
      <c r="L3113" s="9">
        <f>_xlfn.XLOOKUP(B3113,Courses!A:A,Courses!H:H)</f>
        <v>68</v>
      </c>
      <c r="M3113" s="14">
        <f t="shared" si="240"/>
        <v>2.9411764705882353E-2</v>
      </c>
      <c r="N3113" s="14" t="str">
        <f t="shared" si="241"/>
        <v>Active</v>
      </c>
      <c r="O3113" s="14" t="str" cm="1">
        <f t="array" ref="O3113">_xlfn.IFS(M3113=0,"0",
M3113&lt;=10%,"0-10",
TRUE,"&gt;10"
)&amp;" "&amp;"% progress"</f>
        <v>0-10 % progress</v>
      </c>
      <c r="P3113" s="15">
        <f t="shared" si="242"/>
        <v>0</v>
      </c>
      <c r="Q3113" s="15">
        <f>COUNTIFS($G:$G,$G3113)</f>
        <v>4</v>
      </c>
      <c r="R3113" s="16">
        <f t="shared" si="243"/>
        <v>0</v>
      </c>
      <c r="S3113" s="15" t="str">
        <f t="shared" si="244"/>
        <v>no 0% progess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0</v>
      </c>
      <c r="Z3113" s="9"/>
      <c r="AA3113" s="9">
        <v>0</v>
      </c>
      <c r="AB3113" s="9"/>
      <c r="AC3113" s="9">
        <v>66</v>
      </c>
      <c r="AD3113" s="9" t="s">
        <v>11057</v>
      </c>
      <c r="AE3113" s="9" t="s">
        <v>11052</v>
      </c>
      <c r="AF3113" s="9">
        <v>3</v>
      </c>
      <c r="AG3113" s="9"/>
      <c r="AH3113" s="9"/>
      <c r="AI3113" s="9"/>
      <c r="AJ3113" s="9"/>
    </row>
    <row r="3114" spans="1:36" x14ac:dyDescent="0.35">
      <c r="A3114" s="9" t="s">
        <v>3086</v>
      </c>
      <c r="B3114" s="9" t="s">
        <v>35</v>
      </c>
      <c r="C3114" s="9" t="s">
        <v>14504</v>
      </c>
      <c r="D3114" s="9" t="s">
        <v>29</v>
      </c>
      <c r="E3114" s="9" t="s">
        <v>11058</v>
      </c>
      <c r="F3114" s="9" t="str">
        <f>_xlfn.XLOOKUP(E3114,Total_Enrolled!C:C,Total_Enrolled!C:C)</f>
        <v>2025em1200160@bitspilani-digital.edu.in</v>
      </c>
      <c r="G3114" s="9" t="s">
        <v>11059</v>
      </c>
      <c r="H3114" s="9" t="s">
        <v>14516</v>
      </c>
      <c r="I3114" s="9" t="s">
        <v>11060</v>
      </c>
      <c r="J3114" s="9" t="b">
        <v>1</v>
      </c>
      <c r="K3114" s="9">
        <v>1</v>
      </c>
      <c r="L3114" s="9">
        <f>_xlfn.XLOOKUP(B3114,Courses!A:A,Courses!H:H)</f>
        <v>68</v>
      </c>
      <c r="M3114" s="14">
        <f t="shared" si="240"/>
        <v>1.4705882352941176E-2</v>
      </c>
      <c r="N3114" s="14" t="str">
        <f t="shared" si="241"/>
        <v>Active</v>
      </c>
      <c r="O3114" s="14" t="str" cm="1">
        <f t="array" ref="O3114">_xlfn.IFS(M3114=0,"0",
M3114&lt;=10%,"0-10",
TRUE,"&gt;10"
)&amp;" "&amp;"% progress"</f>
        <v>0-10 % progress</v>
      </c>
      <c r="P3114" s="15">
        <f t="shared" si="242"/>
        <v>0</v>
      </c>
      <c r="Q3114" s="15">
        <f>COUNTIFS($G:$G,$G3114)</f>
        <v>4</v>
      </c>
      <c r="R3114" s="16">
        <f t="shared" si="243"/>
        <v>0</v>
      </c>
      <c r="S3114" s="15" t="str">
        <f t="shared" si="244"/>
        <v>no 0% progess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3</v>
      </c>
      <c r="Z3114" s="9"/>
      <c r="AA3114" s="9">
        <v>0</v>
      </c>
      <c r="AB3114" s="9"/>
      <c r="AC3114" s="9">
        <v>18</v>
      </c>
      <c r="AD3114" s="9" t="s">
        <v>11062</v>
      </c>
      <c r="AE3114" s="9" t="s">
        <v>11061</v>
      </c>
      <c r="AF3114" s="9">
        <v>12</v>
      </c>
      <c r="AG3114" s="9"/>
      <c r="AH3114" s="9"/>
      <c r="AI3114" s="9"/>
      <c r="AJ3114" s="9"/>
    </row>
    <row r="3115" spans="1:36" x14ac:dyDescent="0.35">
      <c r="A3115" s="9" t="s">
        <v>3091</v>
      </c>
      <c r="B3115" s="9" t="s">
        <v>3092</v>
      </c>
      <c r="C3115" s="9" t="s">
        <v>14504</v>
      </c>
      <c r="D3115" s="9" t="s">
        <v>29</v>
      </c>
      <c r="E3115" s="9" t="s">
        <v>11058</v>
      </c>
      <c r="F3115" s="9" t="str">
        <f>_xlfn.XLOOKUP(E3115,Total_Enrolled!C:C,Total_Enrolled!C:C)</f>
        <v>2025em1200160@bitspilani-digital.edu.in</v>
      </c>
      <c r="G3115" s="9" t="s">
        <v>11059</v>
      </c>
      <c r="H3115" s="9" t="s">
        <v>14516</v>
      </c>
      <c r="I3115" s="9" t="s">
        <v>11060</v>
      </c>
      <c r="J3115" s="9" t="b">
        <v>1</v>
      </c>
      <c r="K3115" s="9">
        <v>0</v>
      </c>
      <c r="L3115" s="9">
        <f>_xlfn.XLOOKUP(B3115,Courses!A:A,Courses!H:H)</f>
        <v>36</v>
      </c>
      <c r="M3115" s="14">
        <f t="shared" si="240"/>
        <v>0</v>
      </c>
      <c r="N3115" s="14" t="str">
        <f t="shared" si="241"/>
        <v>Not Active</v>
      </c>
      <c r="O3115" s="14" t="str" cm="1">
        <f t="array" ref="O3115">_xlfn.IFS(M3115=0,"0",
M3115&lt;=10%,"0-10",
TRUE,"&gt;10"
)&amp;" "&amp;"% progress"</f>
        <v>0 % progress</v>
      </c>
      <c r="P3115" s="15">
        <f t="shared" si="242"/>
        <v>1</v>
      </c>
      <c r="Q3115" s="15">
        <f>COUNTIFS($G:$G,$G3115)</f>
        <v>4</v>
      </c>
      <c r="R3115" s="16">
        <f t="shared" si="243"/>
        <v>0.25</v>
      </c>
      <c r="S3115" s="15" t="str">
        <f t="shared" si="244"/>
        <v>no progress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0</v>
      </c>
      <c r="Z3115" s="9"/>
      <c r="AA3115" s="9">
        <v>0</v>
      </c>
      <c r="AB3115" s="9"/>
      <c r="AC3115" s="9">
        <v>0</v>
      </c>
      <c r="AD3115" s="9" t="s">
        <v>11063</v>
      </c>
      <c r="AE3115" s="9" t="s">
        <v>11061</v>
      </c>
      <c r="AF3115" s="9">
        <v>12</v>
      </c>
      <c r="AG3115" s="9"/>
      <c r="AH3115" s="9"/>
      <c r="AI3115" s="9"/>
      <c r="AJ3115" s="9"/>
    </row>
    <row r="3116" spans="1:36" x14ac:dyDescent="0.35">
      <c r="A3116" s="9" t="s">
        <v>3095</v>
      </c>
      <c r="B3116" s="9" t="s">
        <v>38</v>
      </c>
      <c r="C3116" s="9" t="s">
        <v>14504</v>
      </c>
      <c r="D3116" s="9" t="s">
        <v>29</v>
      </c>
      <c r="E3116" s="9" t="s">
        <v>11058</v>
      </c>
      <c r="F3116" s="9" t="str">
        <f>_xlfn.XLOOKUP(E3116,Total_Enrolled!C:C,Total_Enrolled!C:C)</f>
        <v>2025em1200160@bitspilani-digital.edu.in</v>
      </c>
      <c r="G3116" s="9" t="s">
        <v>11059</v>
      </c>
      <c r="H3116" s="9" t="s">
        <v>14516</v>
      </c>
      <c r="I3116" s="9" t="s">
        <v>11060</v>
      </c>
      <c r="J3116" s="9" t="b">
        <v>1</v>
      </c>
      <c r="K3116" s="9">
        <v>0</v>
      </c>
      <c r="L3116" s="9">
        <f>_xlfn.XLOOKUP(B3116,Courses!A:A,Courses!H:H)</f>
        <v>42</v>
      </c>
      <c r="M3116" s="14">
        <f t="shared" si="240"/>
        <v>0</v>
      </c>
      <c r="N3116" s="14" t="str">
        <f t="shared" si="241"/>
        <v>Not Active</v>
      </c>
      <c r="O3116" s="14" t="str" cm="1">
        <f t="array" ref="O3116">_xlfn.IFS(M3116=0,"0",
M3116&lt;=10%,"0-10",
TRUE,"&gt;10"
)&amp;" "&amp;"% progress"</f>
        <v>0 % progress</v>
      </c>
      <c r="P3116" s="15">
        <f t="shared" si="242"/>
        <v>1</v>
      </c>
      <c r="Q3116" s="15">
        <f>COUNTIFS($G:$G,$G3116)</f>
        <v>4</v>
      </c>
      <c r="R3116" s="16">
        <f t="shared" si="243"/>
        <v>0.25</v>
      </c>
      <c r="S3116" s="15" t="str">
        <f t="shared" si="244"/>
        <v>no progress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/>
      <c r="AA3116" s="9">
        <v>0</v>
      </c>
      <c r="AB3116" s="9"/>
      <c r="AC3116" s="9">
        <v>0</v>
      </c>
      <c r="AD3116" s="9" t="s">
        <v>11064</v>
      </c>
      <c r="AE3116" s="9" t="s">
        <v>11061</v>
      </c>
      <c r="AF3116" s="9">
        <v>12</v>
      </c>
      <c r="AG3116" s="9"/>
      <c r="AH3116" s="9"/>
      <c r="AI3116" s="9"/>
      <c r="AJ3116" s="9"/>
    </row>
    <row r="3117" spans="1:36" x14ac:dyDescent="0.35">
      <c r="A3117" s="9" t="s">
        <v>3089</v>
      </c>
      <c r="B3117" s="9" t="s">
        <v>36</v>
      </c>
      <c r="C3117" s="9" t="s">
        <v>14504</v>
      </c>
      <c r="D3117" s="9" t="s">
        <v>29</v>
      </c>
      <c r="E3117" s="9" t="s">
        <v>11058</v>
      </c>
      <c r="F3117" s="9" t="str">
        <f>_xlfn.XLOOKUP(E3117,Total_Enrolled!C:C,Total_Enrolled!C:C)</f>
        <v>2025em1200160@bitspilani-digital.edu.in</v>
      </c>
      <c r="G3117" s="9" t="s">
        <v>11059</v>
      </c>
      <c r="H3117" s="9" t="s">
        <v>14516</v>
      </c>
      <c r="I3117" s="9" t="s">
        <v>11060</v>
      </c>
      <c r="J3117" s="9" t="b">
        <v>1</v>
      </c>
      <c r="K3117" s="9">
        <v>22</v>
      </c>
      <c r="L3117" s="9">
        <f>_xlfn.XLOOKUP(B3117,Courses!A:A,Courses!H:H)</f>
        <v>85</v>
      </c>
      <c r="M3117" s="14">
        <f t="shared" ref="M3117:M3180" si="245">K3117/L3117</f>
        <v>0.25882352941176473</v>
      </c>
      <c r="N3117" s="14" t="str">
        <f t="shared" ref="N3117:N3180" si="246">IF(M3117&gt;0,"Active","Not Active")</f>
        <v>Active</v>
      </c>
      <c r="O3117" s="14" t="str" cm="1">
        <f t="array" ref="O3117">_xlfn.IFS(M3117=0,"0",
M3117&lt;=10%,"0-10",
TRUE,"&gt;10"
)&amp;" "&amp;"% progress"</f>
        <v>&gt;10 % progress</v>
      </c>
      <c r="P3117" s="15">
        <f t="shared" ref="P3117:P3180" si="247">IF(M3117=0,1,0)</f>
        <v>0</v>
      </c>
      <c r="Q3117" s="15">
        <f>COUNTIFS($G:$G,$G3117)</f>
        <v>4</v>
      </c>
      <c r="R3117" s="16">
        <f t="shared" ref="R3117:R3180" si="248">P3117/Q3117</f>
        <v>0</v>
      </c>
      <c r="S3117" s="15" t="str">
        <f t="shared" ref="S3117:S3180" si="249">IF(R3117=0, "no 0% progess", "no progress")</f>
        <v>no 0% progess</v>
      </c>
      <c r="T3117" s="9">
        <v>0</v>
      </c>
      <c r="U3117" s="9">
        <v>1</v>
      </c>
      <c r="V3117" s="9">
        <v>1</v>
      </c>
      <c r="W3117" s="9">
        <v>0</v>
      </c>
      <c r="X3117" s="9">
        <v>0</v>
      </c>
      <c r="Y3117" s="9">
        <v>0</v>
      </c>
      <c r="Z3117" s="9"/>
      <c r="AA3117" s="9">
        <v>0</v>
      </c>
      <c r="AB3117" s="9"/>
      <c r="AC3117" s="9">
        <v>18744</v>
      </c>
      <c r="AD3117" s="9" t="s">
        <v>11065</v>
      </c>
      <c r="AE3117" s="9" t="s">
        <v>11061</v>
      </c>
      <c r="AF3117" s="9">
        <v>12</v>
      </c>
      <c r="AG3117" s="9"/>
      <c r="AH3117" s="9" t="s">
        <v>11066</v>
      </c>
      <c r="AI3117" s="9"/>
      <c r="AJ3117" s="9"/>
    </row>
    <row r="3118" spans="1:36" x14ac:dyDescent="0.35">
      <c r="A3118" s="9" t="s">
        <v>3089</v>
      </c>
      <c r="B3118" s="9" t="s">
        <v>36</v>
      </c>
      <c r="C3118" s="9" t="s">
        <v>14504</v>
      </c>
      <c r="D3118" s="9" t="s">
        <v>29</v>
      </c>
      <c r="E3118" s="9" t="s">
        <v>11067</v>
      </c>
      <c r="F3118" s="9" t="str">
        <f>_xlfn.XLOOKUP(E3118,Total_Enrolled!C:C,Total_Enrolled!C:C)</f>
        <v>2025em1200161@bitspilani-digital.edu.in</v>
      </c>
      <c r="G3118" s="9" t="s">
        <v>11068</v>
      </c>
      <c r="H3118" s="9" t="s">
        <v>14516</v>
      </c>
      <c r="I3118" s="9" t="s">
        <v>11069</v>
      </c>
      <c r="J3118" s="9" t="b">
        <v>1</v>
      </c>
      <c r="K3118" s="9">
        <v>3</v>
      </c>
      <c r="L3118" s="9">
        <f>_xlfn.XLOOKUP(B3118,Courses!A:A,Courses!H:H)</f>
        <v>85</v>
      </c>
      <c r="M3118" s="14">
        <f t="shared" si="245"/>
        <v>3.5294117647058823E-2</v>
      </c>
      <c r="N3118" s="14" t="str">
        <f t="shared" si="246"/>
        <v>Active</v>
      </c>
      <c r="O3118" s="14" t="str" cm="1">
        <f t="array" ref="O3118">_xlfn.IFS(M3118=0,"0",
M3118&lt;=10%,"0-10",
TRUE,"&gt;10"
)&amp;" "&amp;"% progress"</f>
        <v>0-10 % progress</v>
      </c>
      <c r="P3118" s="15">
        <f t="shared" si="247"/>
        <v>0</v>
      </c>
      <c r="Q3118" s="15">
        <f>COUNTIFS($G:$G,$G3118)</f>
        <v>4</v>
      </c>
      <c r="R3118" s="16">
        <f t="shared" si="248"/>
        <v>0</v>
      </c>
      <c r="S3118" s="15" t="str">
        <f t="shared" si="249"/>
        <v>no 0% progess</v>
      </c>
      <c r="T3118" s="9">
        <v>0</v>
      </c>
      <c r="U3118" s="9">
        <v>0</v>
      </c>
      <c r="V3118" s="9">
        <v>0</v>
      </c>
      <c r="W3118" s="9">
        <v>0</v>
      </c>
      <c r="X3118" s="9">
        <v>0</v>
      </c>
      <c r="Y3118" s="9">
        <v>0</v>
      </c>
      <c r="Z3118" s="9"/>
      <c r="AA3118" s="9">
        <v>0</v>
      </c>
      <c r="AB3118" s="9"/>
      <c r="AC3118" s="9">
        <v>627</v>
      </c>
      <c r="AD3118" s="9" t="s">
        <v>11070</v>
      </c>
      <c r="AE3118" s="9" t="s">
        <v>11071</v>
      </c>
      <c r="AF3118" s="9">
        <v>19</v>
      </c>
      <c r="AG3118" s="9"/>
      <c r="AH3118" s="9"/>
      <c r="AI3118" s="9"/>
      <c r="AJ3118" s="9"/>
    </row>
    <row r="3119" spans="1:36" x14ac:dyDescent="0.35">
      <c r="A3119" s="9" t="s">
        <v>3095</v>
      </c>
      <c r="B3119" s="9" t="s">
        <v>38</v>
      </c>
      <c r="C3119" s="9" t="s">
        <v>14504</v>
      </c>
      <c r="D3119" s="9" t="s">
        <v>29</v>
      </c>
      <c r="E3119" s="9" t="s">
        <v>11067</v>
      </c>
      <c r="F3119" s="9" t="str">
        <f>_xlfn.XLOOKUP(E3119,Total_Enrolled!C:C,Total_Enrolled!C:C)</f>
        <v>2025em1200161@bitspilani-digital.edu.in</v>
      </c>
      <c r="G3119" s="9" t="s">
        <v>11068</v>
      </c>
      <c r="H3119" s="9" t="s">
        <v>14516</v>
      </c>
      <c r="I3119" s="9" t="s">
        <v>11069</v>
      </c>
      <c r="J3119" s="9" t="b">
        <v>1</v>
      </c>
      <c r="K3119" s="9">
        <v>0</v>
      </c>
      <c r="L3119" s="9">
        <f>_xlfn.XLOOKUP(B3119,Courses!A:A,Courses!H:H)</f>
        <v>42</v>
      </c>
      <c r="M3119" s="14">
        <f t="shared" si="245"/>
        <v>0</v>
      </c>
      <c r="N3119" s="14" t="str">
        <f t="shared" si="246"/>
        <v>Not Active</v>
      </c>
      <c r="O3119" s="14" t="str" cm="1">
        <f t="array" ref="O3119">_xlfn.IFS(M3119=0,"0",
M3119&lt;=10%,"0-10",
TRUE,"&gt;10"
)&amp;" "&amp;"% progress"</f>
        <v>0 % progress</v>
      </c>
      <c r="P3119" s="15">
        <f t="shared" si="247"/>
        <v>1</v>
      </c>
      <c r="Q3119" s="15">
        <f>COUNTIFS($G:$G,$G3119)</f>
        <v>4</v>
      </c>
      <c r="R3119" s="16">
        <f t="shared" si="248"/>
        <v>0.25</v>
      </c>
      <c r="S3119" s="15" t="str">
        <f t="shared" si="249"/>
        <v>no progress</v>
      </c>
      <c r="T3119" s="9">
        <v>0</v>
      </c>
      <c r="U3119" s="9">
        <v>0</v>
      </c>
      <c r="V3119" s="9">
        <v>0</v>
      </c>
      <c r="W3119" s="9">
        <v>0</v>
      </c>
      <c r="X3119" s="9">
        <v>0</v>
      </c>
      <c r="Y3119" s="9">
        <v>0</v>
      </c>
      <c r="Z3119" s="9"/>
      <c r="AA3119" s="9">
        <v>0</v>
      </c>
      <c r="AB3119" s="9"/>
      <c r="AC3119" s="9">
        <v>0</v>
      </c>
      <c r="AD3119" s="9" t="s">
        <v>11072</v>
      </c>
      <c r="AE3119" s="9" t="s">
        <v>11071</v>
      </c>
      <c r="AF3119" s="9">
        <v>19</v>
      </c>
      <c r="AG3119" s="9"/>
      <c r="AH3119" s="9"/>
      <c r="AI3119" s="9"/>
      <c r="AJ3119" s="9"/>
    </row>
    <row r="3120" spans="1:36" x14ac:dyDescent="0.35">
      <c r="A3120" s="9" t="s">
        <v>3091</v>
      </c>
      <c r="B3120" s="9" t="s">
        <v>3092</v>
      </c>
      <c r="C3120" s="9" t="s">
        <v>14504</v>
      </c>
      <c r="D3120" s="9" t="s">
        <v>29</v>
      </c>
      <c r="E3120" s="9" t="s">
        <v>11067</v>
      </c>
      <c r="F3120" s="9" t="str">
        <f>_xlfn.XLOOKUP(E3120,Total_Enrolled!C:C,Total_Enrolled!C:C)</f>
        <v>2025em1200161@bitspilani-digital.edu.in</v>
      </c>
      <c r="G3120" s="9" t="s">
        <v>11068</v>
      </c>
      <c r="H3120" s="9" t="s">
        <v>14516</v>
      </c>
      <c r="I3120" s="9" t="s">
        <v>11069</v>
      </c>
      <c r="J3120" s="9" t="b">
        <v>1</v>
      </c>
      <c r="K3120" s="9">
        <v>11</v>
      </c>
      <c r="L3120" s="9">
        <f>_xlfn.XLOOKUP(B3120,Courses!A:A,Courses!H:H)</f>
        <v>36</v>
      </c>
      <c r="M3120" s="14">
        <f t="shared" si="245"/>
        <v>0.30555555555555558</v>
      </c>
      <c r="N3120" s="14" t="str">
        <f t="shared" si="246"/>
        <v>Active</v>
      </c>
      <c r="O3120" s="14" t="str" cm="1">
        <f t="array" ref="O3120">_xlfn.IFS(M3120=0,"0",
M3120&lt;=10%,"0-10",
TRUE,"&gt;10"
)&amp;" "&amp;"% progress"</f>
        <v>&gt;10 % progress</v>
      </c>
      <c r="P3120" s="15">
        <f t="shared" si="247"/>
        <v>0</v>
      </c>
      <c r="Q3120" s="15">
        <f>COUNTIFS($G:$G,$G3120)</f>
        <v>4</v>
      </c>
      <c r="R3120" s="16">
        <f t="shared" si="248"/>
        <v>0</v>
      </c>
      <c r="S3120" s="15" t="str">
        <f t="shared" si="249"/>
        <v>no 0% progess</v>
      </c>
      <c r="T3120" s="9">
        <v>0</v>
      </c>
      <c r="U3120" s="9">
        <v>0</v>
      </c>
      <c r="V3120" s="9">
        <v>0</v>
      </c>
      <c r="W3120" s="9">
        <v>1</v>
      </c>
      <c r="X3120" s="9">
        <v>0</v>
      </c>
      <c r="Y3120" s="9">
        <v>4</v>
      </c>
      <c r="Z3120" s="9" t="s">
        <v>11073</v>
      </c>
      <c r="AA3120" s="9">
        <v>0</v>
      </c>
      <c r="AB3120" s="9"/>
      <c r="AC3120" s="9">
        <v>15578</v>
      </c>
      <c r="AD3120" s="9" t="s">
        <v>11074</v>
      </c>
      <c r="AE3120" s="9" t="s">
        <v>11071</v>
      </c>
      <c r="AF3120" s="9">
        <v>19</v>
      </c>
      <c r="AG3120" s="9"/>
      <c r="AH3120" s="9"/>
      <c r="AI3120" s="9" t="s">
        <v>11075</v>
      </c>
      <c r="AJ3120" s="9" t="s">
        <v>11076</v>
      </c>
    </row>
    <row r="3121" spans="1:36" x14ac:dyDescent="0.35">
      <c r="A3121" s="9" t="s">
        <v>3086</v>
      </c>
      <c r="B3121" s="9" t="s">
        <v>35</v>
      </c>
      <c r="C3121" s="9" t="s">
        <v>14504</v>
      </c>
      <c r="D3121" s="9" t="s">
        <v>29</v>
      </c>
      <c r="E3121" s="9" t="s">
        <v>11067</v>
      </c>
      <c r="F3121" s="9" t="str">
        <f>_xlfn.XLOOKUP(E3121,Total_Enrolled!C:C,Total_Enrolled!C:C)</f>
        <v>2025em1200161@bitspilani-digital.edu.in</v>
      </c>
      <c r="G3121" s="9" t="s">
        <v>11068</v>
      </c>
      <c r="H3121" s="9" t="s">
        <v>14516</v>
      </c>
      <c r="I3121" s="9" t="s">
        <v>11069</v>
      </c>
      <c r="J3121" s="9" t="b">
        <v>1</v>
      </c>
      <c r="K3121" s="9">
        <v>11</v>
      </c>
      <c r="L3121" s="9">
        <f>_xlfn.XLOOKUP(B3121,Courses!A:A,Courses!H:H)</f>
        <v>68</v>
      </c>
      <c r="M3121" s="14">
        <f t="shared" si="245"/>
        <v>0.16176470588235295</v>
      </c>
      <c r="N3121" s="14" t="str">
        <f t="shared" si="246"/>
        <v>Active</v>
      </c>
      <c r="O3121" s="14" t="str" cm="1">
        <f t="array" ref="O3121">_xlfn.IFS(M3121=0,"0",
M3121&lt;=10%,"0-10",
TRUE,"&gt;10"
)&amp;" "&amp;"% progress"</f>
        <v>&gt;10 % progress</v>
      </c>
      <c r="P3121" s="15">
        <f t="shared" si="247"/>
        <v>0</v>
      </c>
      <c r="Q3121" s="15">
        <f>COUNTIFS($G:$G,$G3121)</f>
        <v>4</v>
      </c>
      <c r="R3121" s="16">
        <f t="shared" si="248"/>
        <v>0</v>
      </c>
      <c r="S3121" s="15" t="str">
        <f t="shared" si="249"/>
        <v>no 0% progess</v>
      </c>
      <c r="T3121" s="9">
        <v>0</v>
      </c>
      <c r="U3121" s="9">
        <v>1</v>
      </c>
      <c r="V3121" s="9">
        <v>2</v>
      </c>
      <c r="W3121" s="9">
        <v>0</v>
      </c>
      <c r="X3121" s="9">
        <v>0</v>
      </c>
      <c r="Y3121" s="9">
        <v>0</v>
      </c>
      <c r="Z3121" s="9"/>
      <c r="AA3121" s="9">
        <v>0</v>
      </c>
      <c r="AB3121" s="9"/>
      <c r="AC3121" s="9">
        <v>8566</v>
      </c>
      <c r="AD3121" s="9" t="s">
        <v>11077</v>
      </c>
      <c r="AE3121" s="9" t="s">
        <v>11071</v>
      </c>
      <c r="AF3121" s="9">
        <v>19</v>
      </c>
      <c r="AG3121" s="9"/>
      <c r="AH3121" s="9" t="s">
        <v>11078</v>
      </c>
      <c r="AI3121" s="9"/>
      <c r="AJ3121" s="9"/>
    </row>
    <row r="3122" spans="1:36" x14ac:dyDescent="0.35">
      <c r="A3122" s="9" t="s">
        <v>3086</v>
      </c>
      <c r="B3122" s="9" t="s">
        <v>35</v>
      </c>
      <c r="C3122" s="9" t="s">
        <v>14504</v>
      </c>
      <c r="D3122" s="9" t="s">
        <v>29</v>
      </c>
      <c r="E3122" s="9" t="s">
        <v>11079</v>
      </c>
      <c r="F3122" s="9" t="str">
        <f>_xlfn.XLOOKUP(E3122,Total_Enrolled!C:C,Total_Enrolled!C:C)</f>
        <v>2025em1200162@bitspilani-digital.edu.in</v>
      </c>
      <c r="G3122" s="9" t="s">
        <v>11080</v>
      </c>
      <c r="H3122" s="9" t="s">
        <v>14516</v>
      </c>
      <c r="I3122" s="9" t="s">
        <v>11081</v>
      </c>
      <c r="J3122" s="9" t="b">
        <v>1</v>
      </c>
      <c r="K3122" s="9">
        <v>41</v>
      </c>
      <c r="L3122" s="9">
        <f>_xlfn.XLOOKUP(B3122,Courses!A:A,Courses!H:H)</f>
        <v>68</v>
      </c>
      <c r="M3122" s="14">
        <f t="shared" si="245"/>
        <v>0.6029411764705882</v>
      </c>
      <c r="N3122" s="14" t="str">
        <f t="shared" si="246"/>
        <v>Active</v>
      </c>
      <c r="O3122" s="14" t="str" cm="1">
        <f t="array" ref="O3122">_xlfn.IFS(M3122=0,"0",
M3122&lt;=10%,"0-10",
TRUE,"&gt;10"
)&amp;" "&amp;"% progress"</f>
        <v>&gt;10 % progress</v>
      </c>
      <c r="P3122" s="15">
        <f t="shared" si="247"/>
        <v>0</v>
      </c>
      <c r="Q3122" s="15">
        <f>COUNTIFS($G:$G,$G3122)</f>
        <v>4</v>
      </c>
      <c r="R3122" s="16">
        <f t="shared" si="248"/>
        <v>0</v>
      </c>
      <c r="S3122" s="15" t="str">
        <f t="shared" si="249"/>
        <v>no 0% progess</v>
      </c>
      <c r="T3122" s="9">
        <v>0</v>
      </c>
      <c r="U3122" s="9">
        <v>8</v>
      </c>
      <c r="V3122" s="9">
        <v>8</v>
      </c>
      <c r="W3122" s="9">
        <v>0</v>
      </c>
      <c r="X3122" s="9">
        <v>0</v>
      </c>
      <c r="Y3122" s="9">
        <v>0</v>
      </c>
      <c r="Z3122" s="9"/>
      <c r="AA3122" s="9">
        <v>0</v>
      </c>
      <c r="AB3122" s="9"/>
      <c r="AC3122" s="9">
        <v>115889</v>
      </c>
      <c r="AD3122" s="9" t="s">
        <v>11083</v>
      </c>
      <c r="AE3122" s="9" t="s">
        <v>11082</v>
      </c>
      <c r="AF3122" s="9">
        <v>47</v>
      </c>
      <c r="AG3122" s="9"/>
      <c r="AH3122" s="9" t="s">
        <v>11084</v>
      </c>
      <c r="AI3122" s="9"/>
      <c r="AJ3122" s="9"/>
    </row>
    <row r="3123" spans="1:36" x14ac:dyDescent="0.35">
      <c r="A3123" s="9" t="s">
        <v>3091</v>
      </c>
      <c r="B3123" s="9" t="s">
        <v>3092</v>
      </c>
      <c r="C3123" s="9" t="s">
        <v>14504</v>
      </c>
      <c r="D3123" s="9" t="s">
        <v>29</v>
      </c>
      <c r="E3123" s="9" t="s">
        <v>11079</v>
      </c>
      <c r="F3123" s="9" t="str">
        <f>_xlfn.XLOOKUP(E3123,Total_Enrolled!C:C,Total_Enrolled!C:C)</f>
        <v>2025em1200162@bitspilani-digital.edu.in</v>
      </c>
      <c r="G3123" s="9" t="s">
        <v>11080</v>
      </c>
      <c r="H3123" s="9" t="s">
        <v>14516</v>
      </c>
      <c r="I3123" s="9" t="s">
        <v>11081</v>
      </c>
      <c r="J3123" s="9" t="b">
        <v>1</v>
      </c>
      <c r="K3123" s="9">
        <v>35</v>
      </c>
      <c r="L3123" s="9">
        <f>_xlfn.XLOOKUP(B3123,Courses!A:A,Courses!H:H)</f>
        <v>36</v>
      </c>
      <c r="M3123" s="14">
        <f t="shared" si="245"/>
        <v>0.97222222222222221</v>
      </c>
      <c r="N3123" s="14" t="str">
        <f t="shared" si="246"/>
        <v>Active</v>
      </c>
      <c r="O3123" s="14" t="str" cm="1">
        <f t="array" ref="O3123">_xlfn.IFS(M3123=0,"0",
M3123&lt;=10%,"0-10",
TRUE,"&gt;10"
)&amp;" "&amp;"% progress"</f>
        <v>&gt;10 % progress</v>
      </c>
      <c r="P3123" s="15">
        <f t="shared" si="247"/>
        <v>0</v>
      </c>
      <c r="Q3123" s="15">
        <f>COUNTIFS($G:$G,$G3123)</f>
        <v>4</v>
      </c>
      <c r="R3123" s="16">
        <f t="shared" si="248"/>
        <v>0</v>
      </c>
      <c r="S3123" s="15" t="str">
        <f t="shared" si="249"/>
        <v>no 0% progess</v>
      </c>
      <c r="T3123" s="9">
        <v>0</v>
      </c>
      <c r="U3123" s="9">
        <v>5</v>
      </c>
      <c r="V3123" s="9">
        <v>6</v>
      </c>
      <c r="W3123" s="9">
        <v>0</v>
      </c>
      <c r="X3123" s="9">
        <v>0</v>
      </c>
      <c r="Y3123" s="9">
        <v>3</v>
      </c>
      <c r="Z3123" s="9"/>
      <c r="AA3123" s="9">
        <v>0</v>
      </c>
      <c r="AB3123" s="9"/>
      <c r="AC3123" s="9">
        <v>34433</v>
      </c>
      <c r="AD3123" s="9" t="s">
        <v>11085</v>
      </c>
      <c r="AE3123" s="9" t="s">
        <v>11082</v>
      </c>
      <c r="AF3123" s="9">
        <v>47</v>
      </c>
      <c r="AG3123" s="9"/>
      <c r="AH3123" s="9" t="s">
        <v>11086</v>
      </c>
      <c r="AI3123" s="9" t="s">
        <v>11087</v>
      </c>
      <c r="AJ3123" s="9" t="s">
        <v>11088</v>
      </c>
    </row>
    <row r="3124" spans="1:36" x14ac:dyDescent="0.35">
      <c r="A3124" s="9" t="s">
        <v>3095</v>
      </c>
      <c r="B3124" s="9" t="s">
        <v>38</v>
      </c>
      <c r="C3124" s="9" t="s">
        <v>14504</v>
      </c>
      <c r="D3124" s="9" t="s">
        <v>29</v>
      </c>
      <c r="E3124" s="9" t="s">
        <v>11079</v>
      </c>
      <c r="F3124" s="9" t="str">
        <f>_xlfn.XLOOKUP(E3124,Total_Enrolled!C:C,Total_Enrolled!C:C)</f>
        <v>2025em1200162@bitspilani-digital.edu.in</v>
      </c>
      <c r="G3124" s="9" t="s">
        <v>11080</v>
      </c>
      <c r="H3124" s="9" t="s">
        <v>14516</v>
      </c>
      <c r="I3124" s="9" t="s">
        <v>11081</v>
      </c>
      <c r="J3124" s="9" t="b">
        <v>1</v>
      </c>
      <c r="K3124" s="9">
        <v>0</v>
      </c>
      <c r="L3124" s="9">
        <f>_xlfn.XLOOKUP(B3124,Courses!A:A,Courses!H:H)</f>
        <v>42</v>
      </c>
      <c r="M3124" s="14">
        <f t="shared" si="245"/>
        <v>0</v>
      </c>
      <c r="N3124" s="14" t="str">
        <f t="shared" si="246"/>
        <v>Not Active</v>
      </c>
      <c r="O3124" s="14" t="str" cm="1">
        <f t="array" ref="O3124">_xlfn.IFS(M3124=0,"0",
M3124&lt;=10%,"0-10",
TRUE,"&gt;10"
)&amp;" "&amp;"% progress"</f>
        <v>0 % progress</v>
      </c>
      <c r="P3124" s="15">
        <f t="shared" si="247"/>
        <v>1</v>
      </c>
      <c r="Q3124" s="15">
        <f>COUNTIFS($G:$G,$G3124)</f>
        <v>4</v>
      </c>
      <c r="R3124" s="16">
        <f t="shared" si="248"/>
        <v>0.25</v>
      </c>
      <c r="S3124" s="15" t="str">
        <f t="shared" si="249"/>
        <v>no progress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0</v>
      </c>
      <c r="Z3124" s="9"/>
      <c r="AA3124" s="9">
        <v>0</v>
      </c>
      <c r="AB3124" s="9"/>
      <c r="AC3124" s="9">
        <v>10</v>
      </c>
      <c r="AD3124" s="9" t="s">
        <v>11089</v>
      </c>
      <c r="AE3124" s="9" t="s">
        <v>11082</v>
      </c>
      <c r="AF3124" s="9">
        <v>47</v>
      </c>
      <c r="AG3124" s="9"/>
      <c r="AH3124" s="9"/>
      <c r="AI3124" s="9"/>
      <c r="AJ3124" s="9"/>
    </row>
    <row r="3125" spans="1:36" x14ac:dyDescent="0.35">
      <c r="A3125" s="9" t="s">
        <v>3089</v>
      </c>
      <c r="B3125" s="9" t="s">
        <v>36</v>
      </c>
      <c r="C3125" s="9" t="s">
        <v>14504</v>
      </c>
      <c r="D3125" s="9" t="s">
        <v>29</v>
      </c>
      <c r="E3125" s="9" t="s">
        <v>11079</v>
      </c>
      <c r="F3125" s="9" t="str">
        <f>_xlfn.XLOOKUP(E3125,Total_Enrolled!C:C,Total_Enrolled!C:C)</f>
        <v>2025em1200162@bitspilani-digital.edu.in</v>
      </c>
      <c r="G3125" s="9" t="s">
        <v>11080</v>
      </c>
      <c r="H3125" s="9" t="s">
        <v>14516</v>
      </c>
      <c r="I3125" s="9" t="s">
        <v>11081</v>
      </c>
      <c r="J3125" s="9" t="b">
        <v>1</v>
      </c>
      <c r="K3125" s="9">
        <v>59</v>
      </c>
      <c r="L3125" s="9">
        <f>_xlfn.XLOOKUP(B3125,Courses!A:A,Courses!H:H)</f>
        <v>85</v>
      </c>
      <c r="M3125" s="14">
        <f t="shared" si="245"/>
        <v>0.69411764705882351</v>
      </c>
      <c r="N3125" s="14" t="str">
        <f t="shared" si="246"/>
        <v>Active</v>
      </c>
      <c r="O3125" s="14" t="str" cm="1">
        <f t="array" ref="O3125">_xlfn.IFS(M3125=0,"0",
M3125&lt;=10%,"0-10",
TRUE,"&gt;10"
)&amp;" "&amp;"% progress"</f>
        <v>&gt;10 % progress</v>
      </c>
      <c r="P3125" s="15">
        <f t="shared" si="247"/>
        <v>0</v>
      </c>
      <c r="Q3125" s="15">
        <f>COUNTIFS($G:$G,$G3125)</f>
        <v>4</v>
      </c>
      <c r="R3125" s="16">
        <f t="shared" si="248"/>
        <v>0</v>
      </c>
      <c r="S3125" s="15" t="str">
        <f t="shared" si="249"/>
        <v>no 0% progess</v>
      </c>
      <c r="T3125" s="9">
        <v>0</v>
      </c>
      <c r="U3125" s="9">
        <v>7</v>
      </c>
      <c r="V3125" s="9">
        <v>7</v>
      </c>
      <c r="W3125" s="9">
        <v>0</v>
      </c>
      <c r="X3125" s="9">
        <v>0</v>
      </c>
      <c r="Y3125" s="9">
        <v>0</v>
      </c>
      <c r="Z3125" s="9"/>
      <c r="AA3125" s="9">
        <v>0</v>
      </c>
      <c r="AB3125" s="9"/>
      <c r="AC3125" s="9">
        <v>43586</v>
      </c>
      <c r="AD3125" s="9" t="s">
        <v>11090</v>
      </c>
      <c r="AE3125" s="9" t="s">
        <v>11082</v>
      </c>
      <c r="AF3125" s="9">
        <v>47</v>
      </c>
      <c r="AG3125" s="9"/>
      <c r="AH3125" s="9" t="s">
        <v>11091</v>
      </c>
      <c r="AI3125" s="9"/>
      <c r="AJ3125" s="9"/>
    </row>
    <row r="3126" spans="1:36" x14ac:dyDescent="0.35">
      <c r="A3126" s="9" t="s">
        <v>3089</v>
      </c>
      <c r="B3126" s="9" t="s">
        <v>36</v>
      </c>
      <c r="C3126" s="9" t="s">
        <v>14504</v>
      </c>
      <c r="D3126" s="9" t="s">
        <v>29</v>
      </c>
      <c r="E3126" s="9" t="s">
        <v>11092</v>
      </c>
      <c r="F3126" s="9" t="str">
        <f>_xlfn.XLOOKUP(E3126,Total_Enrolled!C:C,Total_Enrolled!C:C)</f>
        <v>2025em1200163@bitspilani-digital.edu.in</v>
      </c>
      <c r="G3126" s="9" t="s">
        <v>11093</v>
      </c>
      <c r="H3126" s="9" t="s">
        <v>14516</v>
      </c>
      <c r="I3126" s="9" t="s">
        <v>10723</v>
      </c>
      <c r="J3126" s="9" t="b">
        <v>1</v>
      </c>
      <c r="K3126" s="9">
        <v>4</v>
      </c>
      <c r="L3126" s="9">
        <f>_xlfn.XLOOKUP(B3126,Courses!A:A,Courses!H:H)</f>
        <v>85</v>
      </c>
      <c r="M3126" s="14">
        <f t="shared" si="245"/>
        <v>4.7058823529411764E-2</v>
      </c>
      <c r="N3126" s="14" t="str">
        <f t="shared" si="246"/>
        <v>Active</v>
      </c>
      <c r="O3126" s="14" t="str" cm="1">
        <f t="array" ref="O3126">_xlfn.IFS(M3126=0,"0",
M3126&lt;=10%,"0-10",
TRUE,"&gt;10"
)&amp;" "&amp;"% progress"</f>
        <v>0-10 % progress</v>
      </c>
      <c r="P3126" s="15">
        <f t="shared" si="247"/>
        <v>0</v>
      </c>
      <c r="Q3126" s="15">
        <f>COUNTIFS($G:$G,$G3126)</f>
        <v>4</v>
      </c>
      <c r="R3126" s="16">
        <f t="shared" si="248"/>
        <v>0</v>
      </c>
      <c r="S3126" s="15" t="str">
        <f t="shared" si="249"/>
        <v>no 0% progess</v>
      </c>
      <c r="T3126" s="9">
        <v>0</v>
      </c>
      <c r="U3126" s="9">
        <v>1</v>
      </c>
      <c r="V3126" s="9">
        <v>1</v>
      </c>
      <c r="W3126" s="9">
        <v>0</v>
      </c>
      <c r="X3126" s="9">
        <v>0</v>
      </c>
      <c r="Y3126" s="9">
        <v>0</v>
      </c>
      <c r="Z3126" s="9"/>
      <c r="AA3126" s="9">
        <v>0</v>
      </c>
      <c r="AB3126" s="9"/>
      <c r="AC3126" s="9">
        <v>346</v>
      </c>
      <c r="AD3126" s="9" t="s">
        <v>11094</v>
      </c>
      <c r="AE3126" s="9" t="s">
        <v>11095</v>
      </c>
      <c r="AF3126" s="9">
        <v>17</v>
      </c>
      <c r="AG3126" s="9"/>
      <c r="AH3126" s="9" t="s">
        <v>11096</v>
      </c>
      <c r="AI3126" s="9"/>
      <c r="AJ3126" s="9"/>
    </row>
    <row r="3127" spans="1:36" x14ac:dyDescent="0.35">
      <c r="A3127" s="9" t="s">
        <v>3095</v>
      </c>
      <c r="B3127" s="9" t="s">
        <v>38</v>
      </c>
      <c r="C3127" s="9" t="s">
        <v>14504</v>
      </c>
      <c r="D3127" s="9" t="s">
        <v>29</v>
      </c>
      <c r="E3127" s="9" t="s">
        <v>11092</v>
      </c>
      <c r="F3127" s="9" t="str">
        <f>_xlfn.XLOOKUP(E3127,Total_Enrolled!C:C,Total_Enrolled!C:C)</f>
        <v>2025em1200163@bitspilani-digital.edu.in</v>
      </c>
      <c r="G3127" s="9" t="s">
        <v>11093</v>
      </c>
      <c r="H3127" s="9" t="s">
        <v>14516</v>
      </c>
      <c r="I3127" s="9" t="s">
        <v>10723</v>
      </c>
      <c r="J3127" s="9" t="b">
        <v>1</v>
      </c>
      <c r="K3127" s="9">
        <v>0</v>
      </c>
      <c r="L3127" s="9">
        <f>_xlfn.XLOOKUP(B3127,Courses!A:A,Courses!H:H)</f>
        <v>42</v>
      </c>
      <c r="M3127" s="14">
        <f t="shared" si="245"/>
        <v>0</v>
      </c>
      <c r="N3127" s="14" t="str">
        <f t="shared" si="246"/>
        <v>Not Active</v>
      </c>
      <c r="O3127" s="14" t="str" cm="1">
        <f t="array" ref="O3127">_xlfn.IFS(M3127=0,"0",
M3127&lt;=10%,"0-10",
TRUE,"&gt;10"
)&amp;" "&amp;"% progress"</f>
        <v>0 % progress</v>
      </c>
      <c r="P3127" s="15">
        <f t="shared" si="247"/>
        <v>1</v>
      </c>
      <c r="Q3127" s="15">
        <f>COUNTIFS($G:$G,$G3127)</f>
        <v>4</v>
      </c>
      <c r="R3127" s="16">
        <f t="shared" si="248"/>
        <v>0.25</v>
      </c>
      <c r="S3127" s="15" t="str">
        <f t="shared" si="249"/>
        <v>no progress</v>
      </c>
      <c r="T3127" s="9">
        <v>0</v>
      </c>
      <c r="U3127" s="9">
        <v>0</v>
      </c>
      <c r="V3127" s="9">
        <v>0</v>
      </c>
      <c r="W3127" s="9">
        <v>0</v>
      </c>
      <c r="X3127" s="9">
        <v>0</v>
      </c>
      <c r="Y3127" s="9">
        <v>0</v>
      </c>
      <c r="Z3127" s="9"/>
      <c r="AA3127" s="9">
        <v>0</v>
      </c>
      <c r="AB3127" s="9"/>
      <c r="AC3127" s="9">
        <v>0</v>
      </c>
      <c r="AD3127" s="9" t="s">
        <v>11097</v>
      </c>
      <c r="AE3127" s="9" t="s">
        <v>11095</v>
      </c>
      <c r="AF3127" s="9">
        <v>17</v>
      </c>
      <c r="AG3127" s="9"/>
      <c r="AH3127" s="9"/>
      <c r="AI3127" s="9"/>
      <c r="AJ3127" s="9"/>
    </row>
    <row r="3128" spans="1:36" x14ac:dyDescent="0.35">
      <c r="A3128" s="9" t="s">
        <v>3091</v>
      </c>
      <c r="B3128" s="9" t="s">
        <v>3092</v>
      </c>
      <c r="C3128" s="9" t="s">
        <v>14504</v>
      </c>
      <c r="D3128" s="9" t="s">
        <v>29</v>
      </c>
      <c r="E3128" s="9" t="s">
        <v>11092</v>
      </c>
      <c r="F3128" s="9" t="str">
        <f>_xlfn.XLOOKUP(E3128,Total_Enrolled!C:C,Total_Enrolled!C:C)</f>
        <v>2025em1200163@bitspilani-digital.edu.in</v>
      </c>
      <c r="G3128" s="9" t="s">
        <v>11093</v>
      </c>
      <c r="H3128" s="9" t="s">
        <v>14516</v>
      </c>
      <c r="I3128" s="9" t="s">
        <v>10723</v>
      </c>
      <c r="J3128" s="9" t="b">
        <v>1</v>
      </c>
      <c r="K3128" s="9">
        <v>28</v>
      </c>
      <c r="L3128" s="9">
        <f>_xlfn.XLOOKUP(B3128,Courses!A:A,Courses!H:H)</f>
        <v>36</v>
      </c>
      <c r="M3128" s="14">
        <f t="shared" si="245"/>
        <v>0.77777777777777779</v>
      </c>
      <c r="N3128" s="14" t="str">
        <f t="shared" si="246"/>
        <v>Active</v>
      </c>
      <c r="O3128" s="14" t="str" cm="1">
        <f t="array" ref="O3128">_xlfn.IFS(M3128=0,"0",
M3128&lt;=10%,"0-10",
TRUE,"&gt;10"
)&amp;" "&amp;"% progress"</f>
        <v>&gt;10 % progress</v>
      </c>
      <c r="P3128" s="15">
        <f t="shared" si="247"/>
        <v>0</v>
      </c>
      <c r="Q3128" s="15">
        <f>COUNTIFS($G:$G,$G3128)</f>
        <v>4</v>
      </c>
      <c r="R3128" s="16">
        <f t="shared" si="248"/>
        <v>0</v>
      </c>
      <c r="S3128" s="15" t="str">
        <f t="shared" si="249"/>
        <v>no 0% progess</v>
      </c>
      <c r="T3128" s="9">
        <v>0</v>
      </c>
      <c r="U3128" s="9">
        <v>4</v>
      </c>
      <c r="V3128" s="9">
        <v>4</v>
      </c>
      <c r="W3128" s="9">
        <v>0</v>
      </c>
      <c r="X3128" s="9">
        <v>0</v>
      </c>
      <c r="Y3128" s="9">
        <v>0</v>
      </c>
      <c r="Z3128" s="9"/>
      <c r="AA3128" s="9">
        <v>0</v>
      </c>
      <c r="AB3128" s="9"/>
      <c r="AC3128" s="9">
        <v>9124</v>
      </c>
      <c r="AD3128" s="9" t="s">
        <v>11098</v>
      </c>
      <c r="AE3128" s="9" t="s">
        <v>11095</v>
      </c>
      <c r="AF3128" s="9">
        <v>17</v>
      </c>
      <c r="AG3128" s="9"/>
      <c r="AH3128" s="9" t="s">
        <v>11099</v>
      </c>
      <c r="AI3128" s="9" t="s">
        <v>11100</v>
      </c>
      <c r="AJ3128" s="9" t="s">
        <v>11101</v>
      </c>
    </row>
    <row r="3129" spans="1:36" x14ac:dyDescent="0.35">
      <c r="A3129" s="9" t="s">
        <v>3086</v>
      </c>
      <c r="B3129" s="9" t="s">
        <v>35</v>
      </c>
      <c r="C3129" s="9" t="s">
        <v>14504</v>
      </c>
      <c r="D3129" s="9" t="s">
        <v>29</v>
      </c>
      <c r="E3129" s="9" t="s">
        <v>11092</v>
      </c>
      <c r="F3129" s="9" t="str">
        <f>_xlfn.XLOOKUP(E3129,Total_Enrolled!C:C,Total_Enrolled!C:C)</f>
        <v>2025em1200163@bitspilani-digital.edu.in</v>
      </c>
      <c r="G3129" s="9" t="s">
        <v>11093</v>
      </c>
      <c r="H3129" s="9" t="s">
        <v>14516</v>
      </c>
      <c r="I3129" s="9" t="s">
        <v>10723</v>
      </c>
      <c r="J3129" s="9" t="b">
        <v>1</v>
      </c>
      <c r="K3129" s="9">
        <v>46</v>
      </c>
      <c r="L3129" s="9">
        <f>_xlfn.XLOOKUP(B3129,Courses!A:A,Courses!H:H)</f>
        <v>68</v>
      </c>
      <c r="M3129" s="14">
        <f t="shared" si="245"/>
        <v>0.67647058823529416</v>
      </c>
      <c r="N3129" s="14" t="str">
        <f t="shared" si="246"/>
        <v>Active</v>
      </c>
      <c r="O3129" s="14" t="str" cm="1">
        <f t="array" ref="O3129">_xlfn.IFS(M3129=0,"0",
M3129&lt;=10%,"0-10",
TRUE,"&gt;10"
)&amp;" "&amp;"% progress"</f>
        <v>&gt;10 % progress</v>
      </c>
      <c r="P3129" s="15">
        <f t="shared" si="247"/>
        <v>0</v>
      </c>
      <c r="Q3129" s="15">
        <f>COUNTIFS($G:$G,$G3129)</f>
        <v>4</v>
      </c>
      <c r="R3129" s="16">
        <f t="shared" si="248"/>
        <v>0</v>
      </c>
      <c r="S3129" s="15" t="str">
        <f t="shared" si="249"/>
        <v>no 0% progess</v>
      </c>
      <c r="T3129" s="9">
        <v>0</v>
      </c>
      <c r="U3129" s="9">
        <v>6</v>
      </c>
      <c r="V3129" s="9">
        <v>6</v>
      </c>
      <c r="W3129" s="9">
        <v>0</v>
      </c>
      <c r="X3129" s="9">
        <v>0</v>
      </c>
      <c r="Y3129" s="9">
        <v>0</v>
      </c>
      <c r="Z3129" s="9"/>
      <c r="AA3129" s="9">
        <v>0</v>
      </c>
      <c r="AB3129" s="9"/>
      <c r="AC3129" s="9">
        <v>21925</v>
      </c>
      <c r="AD3129" s="9" t="s">
        <v>11102</v>
      </c>
      <c r="AE3129" s="9" t="s">
        <v>11095</v>
      </c>
      <c r="AF3129" s="9">
        <v>17</v>
      </c>
      <c r="AG3129" s="9"/>
      <c r="AH3129" s="9" t="s">
        <v>11103</v>
      </c>
      <c r="AI3129" s="9"/>
      <c r="AJ3129" s="9"/>
    </row>
    <row r="3130" spans="1:36" x14ac:dyDescent="0.35">
      <c r="A3130" s="9" t="s">
        <v>3086</v>
      </c>
      <c r="B3130" s="9" t="s">
        <v>35</v>
      </c>
      <c r="C3130" s="9" t="s">
        <v>14504</v>
      </c>
      <c r="D3130" s="9" t="s">
        <v>29</v>
      </c>
      <c r="E3130" s="9" t="s">
        <v>11104</v>
      </c>
      <c r="F3130" s="9" t="str">
        <f>_xlfn.XLOOKUP(E3130,Total_Enrolled!C:C,Total_Enrolled!C:C)</f>
        <v>2025em1200164@bitspilani-digital.edu.in</v>
      </c>
      <c r="G3130" s="9" t="s">
        <v>11105</v>
      </c>
      <c r="H3130" s="9" t="s">
        <v>14516</v>
      </c>
      <c r="I3130" s="9" t="s">
        <v>11106</v>
      </c>
      <c r="J3130" s="9" t="b">
        <v>1</v>
      </c>
      <c r="K3130" s="9">
        <v>8</v>
      </c>
      <c r="L3130" s="9">
        <f>_xlfn.XLOOKUP(B3130,Courses!A:A,Courses!H:H)</f>
        <v>68</v>
      </c>
      <c r="M3130" s="14">
        <f t="shared" si="245"/>
        <v>0.11764705882352941</v>
      </c>
      <c r="N3130" s="14" t="str">
        <f t="shared" si="246"/>
        <v>Active</v>
      </c>
      <c r="O3130" s="14" t="str" cm="1">
        <f t="array" ref="O3130">_xlfn.IFS(M3130=0,"0",
M3130&lt;=10%,"0-10",
TRUE,"&gt;10"
)&amp;" "&amp;"% progress"</f>
        <v>&gt;10 % progress</v>
      </c>
      <c r="P3130" s="15">
        <f t="shared" si="247"/>
        <v>0</v>
      </c>
      <c r="Q3130" s="15">
        <f>COUNTIFS($G:$G,$G3130)</f>
        <v>4</v>
      </c>
      <c r="R3130" s="16">
        <f t="shared" si="248"/>
        <v>0</v>
      </c>
      <c r="S3130" s="15" t="str">
        <f t="shared" si="249"/>
        <v>no 0% progess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0</v>
      </c>
      <c r="Z3130" s="9"/>
      <c r="AA3130" s="9">
        <v>0</v>
      </c>
      <c r="AB3130" s="9"/>
      <c r="AC3130" s="9">
        <v>528</v>
      </c>
      <c r="AD3130" s="9" t="s">
        <v>11108</v>
      </c>
      <c r="AE3130" s="9" t="s">
        <v>11107</v>
      </c>
      <c r="AF3130" s="9">
        <v>10</v>
      </c>
      <c r="AG3130" s="9"/>
      <c r="AH3130" s="9"/>
      <c r="AI3130" s="9"/>
      <c r="AJ3130" s="9"/>
    </row>
    <row r="3131" spans="1:36" x14ac:dyDescent="0.35">
      <c r="A3131" s="9" t="s">
        <v>3091</v>
      </c>
      <c r="B3131" s="9" t="s">
        <v>3092</v>
      </c>
      <c r="C3131" s="9" t="s">
        <v>14504</v>
      </c>
      <c r="D3131" s="9" t="s">
        <v>29</v>
      </c>
      <c r="E3131" s="9" t="s">
        <v>11104</v>
      </c>
      <c r="F3131" s="9" t="str">
        <f>_xlfn.XLOOKUP(E3131,Total_Enrolled!C:C,Total_Enrolled!C:C)</f>
        <v>2025em1200164@bitspilani-digital.edu.in</v>
      </c>
      <c r="G3131" s="9" t="s">
        <v>11105</v>
      </c>
      <c r="H3131" s="9" t="s">
        <v>14516</v>
      </c>
      <c r="I3131" s="9" t="s">
        <v>11106</v>
      </c>
      <c r="J3131" s="9" t="b">
        <v>1</v>
      </c>
      <c r="K3131" s="9">
        <v>1</v>
      </c>
      <c r="L3131" s="9">
        <f>_xlfn.XLOOKUP(B3131,Courses!A:A,Courses!H:H)</f>
        <v>36</v>
      </c>
      <c r="M3131" s="14">
        <f t="shared" si="245"/>
        <v>2.7777777777777776E-2</v>
      </c>
      <c r="N3131" s="14" t="str">
        <f t="shared" si="246"/>
        <v>Active</v>
      </c>
      <c r="O3131" s="14" t="str" cm="1">
        <f t="array" ref="O3131">_xlfn.IFS(M3131=0,"0",
M3131&lt;=10%,"0-10",
TRUE,"&gt;10"
)&amp;" "&amp;"% progress"</f>
        <v>0-10 % progress</v>
      </c>
      <c r="P3131" s="15">
        <f t="shared" si="247"/>
        <v>0</v>
      </c>
      <c r="Q3131" s="15">
        <f>COUNTIFS($G:$G,$G3131)</f>
        <v>4</v>
      </c>
      <c r="R3131" s="16">
        <f t="shared" si="248"/>
        <v>0</v>
      </c>
      <c r="S3131" s="15" t="str">
        <f t="shared" si="249"/>
        <v>no 0% progess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/>
      <c r="AA3131" s="9">
        <v>0</v>
      </c>
      <c r="AB3131" s="9"/>
      <c r="AC3131" s="9">
        <v>63</v>
      </c>
      <c r="AD3131" s="9" t="s">
        <v>11109</v>
      </c>
      <c r="AE3131" s="9" t="s">
        <v>11107</v>
      </c>
      <c r="AF3131" s="9">
        <v>10</v>
      </c>
      <c r="AG3131" s="9"/>
      <c r="AH3131" s="9"/>
      <c r="AI3131" s="9"/>
      <c r="AJ3131" s="9"/>
    </row>
    <row r="3132" spans="1:36" x14ac:dyDescent="0.35">
      <c r="A3132" s="9" t="s">
        <v>3095</v>
      </c>
      <c r="B3132" s="9" t="s">
        <v>38</v>
      </c>
      <c r="C3132" s="9" t="s">
        <v>14504</v>
      </c>
      <c r="D3132" s="9" t="s">
        <v>29</v>
      </c>
      <c r="E3132" s="9" t="s">
        <v>11104</v>
      </c>
      <c r="F3132" s="9" t="str">
        <f>_xlfn.XLOOKUP(E3132,Total_Enrolled!C:C,Total_Enrolled!C:C)</f>
        <v>2025em1200164@bitspilani-digital.edu.in</v>
      </c>
      <c r="G3132" s="9" t="s">
        <v>11105</v>
      </c>
      <c r="H3132" s="9" t="s">
        <v>14516</v>
      </c>
      <c r="I3132" s="9" t="s">
        <v>11106</v>
      </c>
      <c r="J3132" s="9" t="b">
        <v>1</v>
      </c>
      <c r="K3132" s="9">
        <v>0</v>
      </c>
      <c r="L3132" s="9">
        <f>_xlfn.XLOOKUP(B3132,Courses!A:A,Courses!H:H)</f>
        <v>42</v>
      </c>
      <c r="M3132" s="14">
        <f t="shared" si="245"/>
        <v>0</v>
      </c>
      <c r="N3132" s="14" t="str">
        <f t="shared" si="246"/>
        <v>Not Active</v>
      </c>
      <c r="O3132" s="14" t="str" cm="1">
        <f t="array" ref="O3132">_xlfn.IFS(M3132=0,"0",
M3132&lt;=10%,"0-10",
TRUE,"&gt;10"
)&amp;" "&amp;"% progress"</f>
        <v>0 % progress</v>
      </c>
      <c r="P3132" s="15">
        <f t="shared" si="247"/>
        <v>1</v>
      </c>
      <c r="Q3132" s="15">
        <f>COUNTIFS($G:$G,$G3132)</f>
        <v>4</v>
      </c>
      <c r="R3132" s="16">
        <f t="shared" si="248"/>
        <v>0.25</v>
      </c>
      <c r="S3132" s="15" t="str">
        <f t="shared" si="249"/>
        <v>no progress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0</v>
      </c>
      <c r="Z3132" s="9"/>
      <c r="AA3132" s="9">
        <v>0</v>
      </c>
      <c r="AB3132" s="9"/>
      <c r="AC3132" s="9">
        <v>0</v>
      </c>
      <c r="AD3132" s="9" t="s">
        <v>11110</v>
      </c>
      <c r="AE3132" s="9" t="s">
        <v>11107</v>
      </c>
      <c r="AF3132" s="9">
        <v>10</v>
      </c>
      <c r="AG3132" s="9"/>
      <c r="AH3132" s="9"/>
      <c r="AI3132" s="9"/>
      <c r="AJ3132" s="9"/>
    </row>
    <row r="3133" spans="1:36" x14ac:dyDescent="0.35">
      <c r="A3133" s="9" t="s">
        <v>3089</v>
      </c>
      <c r="B3133" s="9" t="s">
        <v>36</v>
      </c>
      <c r="C3133" s="9" t="s">
        <v>14504</v>
      </c>
      <c r="D3133" s="9" t="s">
        <v>29</v>
      </c>
      <c r="E3133" s="9" t="s">
        <v>11104</v>
      </c>
      <c r="F3133" s="9" t="str">
        <f>_xlfn.XLOOKUP(E3133,Total_Enrolled!C:C,Total_Enrolled!C:C)</f>
        <v>2025em1200164@bitspilani-digital.edu.in</v>
      </c>
      <c r="G3133" s="9" t="s">
        <v>11105</v>
      </c>
      <c r="H3133" s="9" t="s">
        <v>14516</v>
      </c>
      <c r="I3133" s="9" t="s">
        <v>11106</v>
      </c>
      <c r="J3133" s="9" t="b">
        <v>1</v>
      </c>
      <c r="K3133" s="9">
        <v>27</v>
      </c>
      <c r="L3133" s="9">
        <f>_xlfn.XLOOKUP(B3133,Courses!A:A,Courses!H:H)</f>
        <v>85</v>
      </c>
      <c r="M3133" s="14">
        <f t="shared" si="245"/>
        <v>0.31764705882352939</v>
      </c>
      <c r="N3133" s="14" t="str">
        <f t="shared" si="246"/>
        <v>Active</v>
      </c>
      <c r="O3133" s="14" t="str" cm="1">
        <f t="array" ref="O3133">_xlfn.IFS(M3133=0,"0",
M3133&lt;=10%,"0-10",
TRUE,"&gt;10"
)&amp;" "&amp;"% progress"</f>
        <v>&gt;10 % progress</v>
      </c>
      <c r="P3133" s="15">
        <f t="shared" si="247"/>
        <v>0</v>
      </c>
      <c r="Q3133" s="15">
        <f>COUNTIFS($G:$G,$G3133)</f>
        <v>4</v>
      </c>
      <c r="R3133" s="16">
        <f t="shared" si="248"/>
        <v>0</v>
      </c>
      <c r="S3133" s="15" t="str">
        <f t="shared" si="249"/>
        <v>no 0% progess</v>
      </c>
      <c r="T3133" s="9">
        <v>0</v>
      </c>
      <c r="U3133" s="9">
        <v>3</v>
      </c>
      <c r="V3133" s="9">
        <v>6</v>
      </c>
      <c r="W3133" s="9">
        <v>0</v>
      </c>
      <c r="X3133" s="9">
        <v>0</v>
      </c>
      <c r="Y3133" s="9">
        <v>0</v>
      </c>
      <c r="Z3133" s="9"/>
      <c r="AA3133" s="9">
        <v>0</v>
      </c>
      <c r="AB3133" s="9"/>
      <c r="AC3133" s="9">
        <v>27480</v>
      </c>
      <c r="AD3133" s="9" t="s">
        <v>11111</v>
      </c>
      <c r="AE3133" s="9" t="s">
        <v>11107</v>
      </c>
      <c r="AF3133" s="9">
        <v>10</v>
      </c>
      <c r="AG3133" s="9"/>
      <c r="AH3133" s="9" t="s">
        <v>11112</v>
      </c>
      <c r="AI3133" s="9"/>
      <c r="AJ3133" s="9"/>
    </row>
    <row r="3134" spans="1:36" x14ac:dyDescent="0.35">
      <c r="A3134" s="9" t="s">
        <v>3089</v>
      </c>
      <c r="B3134" s="9" t="s">
        <v>36</v>
      </c>
      <c r="C3134" s="9" t="s">
        <v>14504</v>
      </c>
      <c r="D3134" s="9" t="s">
        <v>29</v>
      </c>
      <c r="E3134" s="9" t="s">
        <v>11113</v>
      </c>
      <c r="F3134" s="9" t="str">
        <f>_xlfn.XLOOKUP(E3134,Total_Enrolled!C:C,Total_Enrolled!C:C)</f>
        <v>2025em1200165@bitspilani-digital.edu.in</v>
      </c>
      <c r="G3134" s="9" t="s">
        <v>11114</v>
      </c>
      <c r="H3134" s="9" t="s">
        <v>14516</v>
      </c>
      <c r="I3134" s="9" t="s">
        <v>11115</v>
      </c>
      <c r="J3134" s="9" t="b">
        <v>1</v>
      </c>
      <c r="K3134" s="9">
        <v>0</v>
      </c>
      <c r="L3134" s="9">
        <f>_xlfn.XLOOKUP(B3134,Courses!A:A,Courses!H:H)</f>
        <v>85</v>
      </c>
      <c r="M3134" s="14">
        <f t="shared" si="245"/>
        <v>0</v>
      </c>
      <c r="N3134" s="14" t="str">
        <f t="shared" si="246"/>
        <v>Not Active</v>
      </c>
      <c r="O3134" s="14" t="str" cm="1">
        <f t="array" ref="O3134">_xlfn.IFS(M3134=0,"0",
M3134&lt;=10%,"0-10",
TRUE,"&gt;10"
)&amp;" "&amp;"% progress"</f>
        <v>0 % progress</v>
      </c>
      <c r="P3134" s="15">
        <f t="shared" si="247"/>
        <v>1</v>
      </c>
      <c r="Q3134" s="15">
        <f>COUNTIFS($G:$G,$G3134)</f>
        <v>4</v>
      </c>
      <c r="R3134" s="16">
        <f t="shared" si="248"/>
        <v>0.25</v>
      </c>
      <c r="S3134" s="15" t="str">
        <f t="shared" si="249"/>
        <v>no progress</v>
      </c>
      <c r="T3134" s="9">
        <v>0</v>
      </c>
      <c r="U3134" s="9">
        <v>0</v>
      </c>
      <c r="V3134" s="9">
        <v>0</v>
      </c>
      <c r="W3134" s="9">
        <v>0</v>
      </c>
      <c r="X3134" s="9">
        <v>0</v>
      </c>
      <c r="Y3134" s="9">
        <v>0</v>
      </c>
      <c r="Z3134" s="9"/>
      <c r="AA3134" s="9">
        <v>0</v>
      </c>
      <c r="AB3134" s="9"/>
      <c r="AC3134" s="9">
        <v>0</v>
      </c>
      <c r="AD3134" s="9" t="s">
        <v>11116</v>
      </c>
      <c r="AE3134" s="9" t="s">
        <v>11117</v>
      </c>
      <c r="AF3134" s="9">
        <v>4</v>
      </c>
      <c r="AG3134" s="9"/>
      <c r="AH3134" s="9"/>
      <c r="AI3134" s="9"/>
      <c r="AJ3134" s="9"/>
    </row>
    <row r="3135" spans="1:36" x14ac:dyDescent="0.35">
      <c r="A3135" s="9" t="s">
        <v>3095</v>
      </c>
      <c r="B3135" s="9" t="s">
        <v>38</v>
      </c>
      <c r="C3135" s="9" t="s">
        <v>14504</v>
      </c>
      <c r="D3135" s="9" t="s">
        <v>29</v>
      </c>
      <c r="E3135" s="9" t="s">
        <v>11113</v>
      </c>
      <c r="F3135" s="9" t="str">
        <f>_xlfn.XLOOKUP(E3135,Total_Enrolled!C:C,Total_Enrolled!C:C)</f>
        <v>2025em1200165@bitspilani-digital.edu.in</v>
      </c>
      <c r="G3135" s="9" t="s">
        <v>11114</v>
      </c>
      <c r="H3135" s="9" t="s">
        <v>14516</v>
      </c>
      <c r="I3135" s="9" t="s">
        <v>11115</v>
      </c>
      <c r="J3135" s="9" t="b">
        <v>1</v>
      </c>
      <c r="K3135" s="9">
        <v>0</v>
      </c>
      <c r="L3135" s="9">
        <f>_xlfn.XLOOKUP(B3135,Courses!A:A,Courses!H:H)</f>
        <v>42</v>
      </c>
      <c r="M3135" s="14">
        <f t="shared" si="245"/>
        <v>0</v>
      </c>
      <c r="N3135" s="14" t="str">
        <f t="shared" si="246"/>
        <v>Not Active</v>
      </c>
      <c r="O3135" s="14" t="str" cm="1">
        <f t="array" ref="O3135">_xlfn.IFS(M3135=0,"0",
M3135&lt;=10%,"0-10",
TRUE,"&gt;10"
)&amp;" "&amp;"% progress"</f>
        <v>0 % progress</v>
      </c>
      <c r="P3135" s="15">
        <f t="shared" si="247"/>
        <v>1</v>
      </c>
      <c r="Q3135" s="15">
        <f>COUNTIFS($G:$G,$G3135)</f>
        <v>4</v>
      </c>
      <c r="R3135" s="16">
        <f t="shared" si="248"/>
        <v>0.25</v>
      </c>
      <c r="S3135" s="15" t="str">
        <f t="shared" si="249"/>
        <v>no progress</v>
      </c>
      <c r="T3135" s="9">
        <v>0</v>
      </c>
      <c r="U3135" s="9">
        <v>0</v>
      </c>
      <c r="V3135" s="9">
        <v>0</v>
      </c>
      <c r="W3135" s="9">
        <v>0</v>
      </c>
      <c r="X3135" s="9">
        <v>0</v>
      </c>
      <c r="Y3135" s="9">
        <v>0</v>
      </c>
      <c r="Z3135" s="9"/>
      <c r="AA3135" s="9">
        <v>0</v>
      </c>
      <c r="AB3135" s="9"/>
      <c r="AC3135" s="9">
        <v>0</v>
      </c>
      <c r="AD3135" s="9"/>
      <c r="AE3135" s="9" t="s">
        <v>11117</v>
      </c>
      <c r="AF3135" s="9">
        <v>4</v>
      </c>
      <c r="AG3135" s="9"/>
      <c r="AH3135" s="9"/>
      <c r="AI3135" s="9"/>
      <c r="AJ3135" s="9"/>
    </row>
    <row r="3136" spans="1:36" x14ac:dyDescent="0.35">
      <c r="A3136" s="9" t="s">
        <v>3091</v>
      </c>
      <c r="B3136" s="9" t="s">
        <v>3092</v>
      </c>
      <c r="C3136" s="9" t="s">
        <v>14504</v>
      </c>
      <c r="D3136" s="9" t="s">
        <v>29</v>
      </c>
      <c r="E3136" s="9" t="s">
        <v>11113</v>
      </c>
      <c r="F3136" s="9" t="str">
        <f>_xlfn.XLOOKUP(E3136,Total_Enrolled!C:C,Total_Enrolled!C:C)</f>
        <v>2025em1200165@bitspilani-digital.edu.in</v>
      </c>
      <c r="G3136" s="9" t="s">
        <v>11114</v>
      </c>
      <c r="H3136" s="9" t="s">
        <v>14516</v>
      </c>
      <c r="I3136" s="9" t="s">
        <v>11115</v>
      </c>
      <c r="J3136" s="9" t="b">
        <v>1</v>
      </c>
      <c r="K3136" s="9">
        <v>2</v>
      </c>
      <c r="L3136" s="9">
        <f>_xlfn.XLOOKUP(B3136,Courses!A:A,Courses!H:H)</f>
        <v>36</v>
      </c>
      <c r="M3136" s="14">
        <f t="shared" si="245"/>
        <v>5.5555555555555552E-2</v>
      </c>
      <c r="N3136" s="14" t="str">
        <f t="shared" si="246"/>
        <v>Active</v>
      </c>
      <c r="O3136" s="14" t="str" cm="1">
        <f t="array" ref="O3136">_xlfn.IFS(M3136=0,"0",
M3136&lt;=10%,"0-10",
TRUE,"&gt;10"
)&amp;" "&amp;"% progress"</f>
        <v>0-10 % progress</v>
      </c>
      <c r="P3136" s="15">
        <f t="shared" si="247"/>
        <v>0</v>
      </c>
      <c r="Q3136" s="15">
        <f>COUNTIFS($G:$G,$G3136)</f>
        <v>4</v>
      </c>
      <c r="R3136" s="16">
        <f t="shared" si="248"/>
        <v>0</v>
      </c>
      <c r="S3136" s="15" t="str">
        <f t="shared" si="249"/>
        <v>no 0% progess</v>
      </c>
      <c r="T3136" s="9">
        <v>0</v>
      </c>
      <c r="U3136" s="9">
        <v>0</v>
      </c>
      <c r="V3136" s="9">
        <v>0</v>
      </c>
      <c r="W3136" s="9">
        <v>0</v>
      </c>
      <c r="X3136" s="9">
        <v>0</v>
      </c>
      <c r="Y3136" s="9">
        <v>0</v>
      </c>
      <c r="Z3136" s="9"/>
      <c r="AA3136" s="9">
        <v>0</v>
      </c>
      <c r="AB3136" s="9"/>
      <c r="AC3136" s="9">
        <v>695</v>
      </c>
      <c r="AD3136" s="9" t="s">
        <v>11118</v>
      </c>
      <c r="AE3136" s="9" t="s">
        <v>11117</v>
      </c>
      <c r="AF3136" s="9">
        <v>4</v>
      </c>
      <c r="AG3136" s="9"/>
      <c r="AH3136" s="9"/>
      <c r="AI3136" s="9"/>
      <c r="AJ3136" s="9"/>
    </row>
    <row r="3137" spans="1:36" x14ac:dyDescent="0.35">
      <c r="A3137" s="9" t="s">
        <v>3086</v>
      </c>
      <c r="B3137" s="9" t="s">
        <v>35</v>
      </c>
      <c r="C3137" s="9" t="s">
        <v>14504</v>
      </c>
      <c r="D3137" s="9" t="s">
        <v>29</v>
      </c>
      <c r="E3137" s="9" t="s">
        <v>11113</v>
      </c>
      <c r="F3137" s="9" t="str">
        <f>_xlfn.XLOOKUP(E3137,Total_Enrolled!C:C,Total_Enrolled!C:C)</f>
        <v>2025em1200165@bitspilani-digital.edu.in</v>
      </c>
      <c r="G3137" s="9" t="s">
        <v>11114</v>
      </c>
      <c r="H3137" s="9" t="s">
        <v>14516</v>
      </c>
      <c r="I3137" s="9" t="s">
        <v>11115</v>
      </c>
      <c r="J3137" s="9" t="b">
        <v>1</v>
      </c>
      <c r="K3137" s="9">
        <v>0</v>
      </c>
      <c r="L3137" s="9">
        <f>_xlfn.XLOOKUP(B3137,Courses!A:A,Courses!H:H)</f>
        <v>68</v>
      </c>
      <c r="M3137" s="14">
        <f t="shared" si="245"/>
        <v>0</v>
      </c>
      <c r="N3137" s="14" t="str">
        <f t="shared" si="246"/>
        <v>Not Active</v>
      </c>
      <c r="O3137" s="14" t="str" cm="1">
        <f t="array" ref="O3137">_xlfn.IFS(M3137=0,"0",
M3137&lt;=10%,"0-10",
TRUE,"&gt;10"
)&amp;" "&amp;"% progress"</f>
        <v>0 % progress</v>
      </c>
      <c r="P3137" s="15">
        <f t="shared" si="247"/>
        <v>1</v>
      </c>
      <c r="Q3137" s="15">
        <f>COUNTIFS($G:$G,$G3137)</f>
        <v>4</v>
      </c>
      <c r="R3137" s="16">
        <f t="shared" si="248"/>
        <v>0.25</v>
      </c>
      <c r="S3137" s="15" t="str">
        <f t="shared" si="249"/>
        <v>no progress</v>
      </c>
      <c r="T3137" s="9">
        <v>0</v>
      </c>
      <c r="U3137" s="9">
        <v>0</v>
      </c>
      <c r="V3137" s="9">
        <v>0</v>
      </c>
      <c r="W3137" s="9">
        <v>0</v>
      </c>
      <c r="X3137" s="9">
        <v>0</v>
      </c>
      <c r="Y3137" s="9">
        <v>0</v>
      </c>
      <c r="Z3137" s="9"/>
      <c r="AA3137" s="9">
        <v>0</v>
      </c>
      <c r="AB3137" s="9"/>
      <c r="AC3137" s="9">
        <v>0</v>
      </c>
      <c r="AD3137" s="9"/>
      <c r="AE3137" s="9" t="s">
        <v>11117</v>
      </c>
      <c r="AF3137" s="9">
        <v>4</v>
      </c>
      <c r="AG3137" s="9"/>
      <c r="AH3137" s="9"/>
      <c r="AI3137" s="9"/>
      <c r="AJ3137" s="9"/>
    </row>
    <row r="3138" spans="1:36" x14ac:dyDescent="0.35">
      <c r="A3138" s="9" t="s">
        <v>3086</v>
      </c>
      <c r="B3138" s="9" t="s">
        <v>35</v>
      </c>
      <c r="C3138" s="9" t="s">
        <v>14504</v>
      </c>
      <c r="D3138" s="9" t="s">
        <v>29</v>
      </c>
      <c r="E3138" s="9" t="s">
        <v>11119</v>
      </c>
      <c r="F3138" s="9" t="str">
        <f>_xlfn.XLOOKUP(E3138,Total_Enrolled!C:C,Total_Enrolled!C:C)</f>
        <v>2025em1200166@bitspilani-digital.edu.in</v>
      </c>
      <c r="G3138" s="9" t="s">
        <v>11120</v>
      </c>
      <c r="H3138" s="9" t="s">
        <v>14516</v>
      </c>
      <c r="I3138" s="9" t="s">
        <v>11121</v>
      </c>
      <c r="J3138" s="9" t="b">
        <v>1</v>
      </c>
      <c r="K3138" s="9">
        <v>7</v>
      </c>
      <c r="L3138" s="9">
        <f>_xlfn.XLOOKUP(B3138,Courses!A:A,Courses!H:H)</f>
        <v>68</v>
      </c>
      <c r="M3138" s="14">
        <f t="shared" si="245"/>
        <v>0.10294117647058823</v>
      </c>
      <c r="N3138" s="14" t="str">
        <f t="shared" si="246"/>
        <v>Active</v>
      </c>
      <c r="O3138" s="14" t="str" cm="1">
        <f t="array" ref="O3138">_xlfn.IFS(M3138=0,"0",
M3138&lt;=10%,"0-10",
TRUE,"&gt;10"
)&amp;" "&amp;"% progress"</f>
        <v>&gt;10 % progress</v>
      </c>
      <c r="P3138" s="15">
        <f t="shared" si="247"/>
        <v>0</v>
      </c>
      <c r="Q3138" s="15">
        <f>COUNTIFS($G:$G,$G3138)</f>
        <v>4</v>
      </c>
      <c r="R3138" s="16">
        <f t="shared" si="248"/>
        <v>0</v>
      </c>
      <c r="S3138" s="15" t="str">
        <f t="shared" si="249"/>
        <v>no 0% progess</v>
      </c>
      <c r="T3138" s="9">
        <v>0</v>
      </c>
      <c r="U3138" s="9">
        <v>0</v>
      </c>
      <c r="V3138" s="9">
        <v>0</v>
      </c>
      <c r="W3138" s="9">
        <v>0</v>
      </c>
      <c r="X3138" s="9">
        <v>0</v>
      </c>
      <c r="Y3138" s="9">
        <v>0</v>
      </c>
      <c r="Z3138" s="9"/>
      <c r="AA3138" s="9">
        <v>0</v>
      </c>
      <c r="AB3138" s="9"/>
      <c r="AC3138" s="9">
        <v>32372</v>
      </c>
      <c r="AD3138" s="9" t="s">
        <v>11123</v>
      </c>
      <c r="AE3138" s="9" t="s">
        <v>11122</v>
      </c>
      <c r="AF3138" s="9">
        <v>15</v>
      </c>
      <c r="AG3138" s="9"/>
      <c r="AH3138" s="9"/>
      <c r="AI3138" s="9"/>
      <c r="AJ3138" s="9"/>
    </row>
    <row r="3139" spans="1:36" x14ac:dyDescent="0.35">
      <c r="A3139" s="9" t="s">
        <v>3091</v>
      </c>
      <c r="B3139" s="9" t="s">
        <v>3092</v>
      </c>
      <c r="C3139" s="9" t="s">
        <v>14504</v>
      </c>
      <c r="D3139" s="9" t="s">
        <v>29</v>
      </c>
      <c r="E3139" s="9" t="s">
        <v>11119</v>
      </c>
      <c r="F3139" s="9" t="str">
        <f>_xlfn.XLOOKUP(E3139,Total_Enrolled!C:C,Total_Enrolled!C:C)</f>
        <v>2025em1200166@bitspilani-digital.edu.in</v>
      </c>
      <c r="G3139" s="9" t="s">
        <v>11120</v>
      </c>
      <c r="H3139" s="9" t="s">
        <v>14516</v>
      </c>
      <c r="I3139" s="9" t="s">
        <v>11121</v>
      </c>
      <c r="J3139" s="9" t="b">
        <v>1</v>
      </c>
      <c r="K3139" s="9">
        <v>34</v>
      </c>
      <c r="L3139" s="9">
        <f>_xlfn.XLOOKUP(B3139,Courses!A:A,Courses!H:H)</f>
        <v>36</v>
      </c>
      <c r="M3139" s="14">
        <f t="shared" si="245"/>
        <v>0.94444444444444442</v>
      </c>
      <c r="N3139" s="14" t="str">
        <f t="shared" si="246"/>
        <v>Active</v>
      </c>
      <c r="O3139" s="14" t="str" cm="1">
        <f t="array" ref="O3139">_xlfn.IFS(M3139=0,"0",
M3139&lt;=10%,"0-10",
TRUE,"&gt;10"
)&amp;" "&amp;"% progress"</f>
        <v>&gt;10 % progress</v>
      </c>
      <c r="P3139" s="15">
        <f t="shared" si="247"/>
        <v>0</v>
      </c>
      <c r="Q3139" s="15">
        <f>COUNTIFS($G:$G,$G3139)</f>
        <v>4</v>
      </c>
      <c r="R3139" s="16">
        <f t="shared" si="248"/>
        <v>0</v>
      </c>
      <c r="S3139" s="15" t="str">
        <f t="shared" si="249"/>
        <v>no 0% progess</v>
      </c>
      <c r="T3139" s="9">
        <v>0</v>
      </c>
      <c r="U3139" s="9">
        <v>4</v>
      </c>
      <c r="V3139" s="9">
        <v>8</v>
      </c>
      <c r="W3139" s="9">
        <v>0</v>
      </c>
      <c r="X3139" s="9">
        <v>0</v>
      </c>
      <c r="Y3139" s="9">
        <v>0</v>
      </c>
      <c r="Z3139" s="9"/>
      <c r="AA3139" s="9">
        <v>0</v>
      </c>
      <c r="AB3139" s="9"/>
      <c r="AC3139" s="9">
        <v>51547</v>
      </c>
      <c r="AD3139" s="9" t="s">
        <v>11124</v>
      </c>
      <c r="AE3139" s="9" t="s">
        <v>11122</v>
      </c>
      <c r="AF3139" s="9">
        <v>15</v>
      </c>
      <c r="AG3139" s="9"/>
      <c r="AH3139" s="9" t="s">
        <v>11125</v>
      </c>
      <c r="AI3139" s="9" t="s">
        <v>11126</v>
      </c>
      <c r="AJ3139" s="9" t="s">
        <v>11127</v>
      </c>
    </row>
    <row r="3140" spans="1:36" x14ac:dyDescent="0.35">
      <c r="A3140" s="9" t="s">
        <v>3095</v>
      </c>
      <c r="B3140" s="9" t="s">
        <v>38</v>
      </c>
      <c r="C3140" s="9" t="s">
        <v>14504</v>
      </c>
      <c r="D3140" s="9" t="s">
        <v>29</v>
      </c>
      <c r="E3140" s="9" t="s">
        <v>11119</v>
      </c>
      <c r="F3140" s="9" t="str">
        <f>_xlfn.XLOOKUP(E3140,Total_Enrolled!C:C,Total_Enrolled!C:C)</f>
        <v>2025em1200166@bitspilani-digital.edu.in</v>
      </c>
      <c r="G3140" s="9" t="s">
        <v>11120</v>
      </c>
      <c r="H3140" s="9" t="s">
        <v>14516</v>
      </c>
      <c r="I3140" s="9" t="s">
        <v>11121</v>
      </c>
      <c r="J3140" s="9" t="b">
        <v>1</v>
      </c>
      <c r="K3140" s="9">
        <v>8</v>
      </c>
      <c r="L3140" s="9">
        <f>_xlfn.XLOOKUP(B3140,Courses!A:A,Courses!H:H)</f>
        <v>42</v>
      </c>
      <c r="M3140" s="14">
        <f t="shared" si="245"/>
        <v>0.19047619047619047</v>
      </c>
      <c r="N3140" s="14" t="str">
        <f t="shared" si="246"/>
        <v>Active</v>
      </c>
      <c r="O3140" s="14" t="str" cm="1">
        <f t="array" ref="O3140">_xlfn.IFS(M3140=0,"0",
M3140&lt;=10%,"0-10",
TRUE,"&gt;10"
)&amp;" "&amp;"% progress"</f>
        <v>&gt;10 % progress</v>
      </c>
      <c r="P3140" s="15">
        <f t="shared" si="247"/>
        <v>0</v>
      </c>
      <c r="Q3140" s="15">
        <f>COUNTIFS($G:$G,$G3140)</f>
        <v>4</v>
      </c>
      <c r="R3140" s="16">
        <f t="shared" si="248"/>
        <v>0</v>
      </c>
      <c r="S3140" s="15" t="str">
        <f t="shared" si="249"/>
        <v>no 0% progess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0</v>
      </c>
      <c r="Z3140" s="9"/>
      <c r="AA3140" s="9">
        <v>0</v>
      </c>
      <c r="AB3140" s="9"/>
      <c r="AC3140" s="9">
        <v>26386</v>
      </c>
      <c r="AD3140" s="9" t="s">
        <v>11128</v>
      </c>
      <c r="AE3140" s="9" t="s">
        <v>11122</v>
      </c>
      <c r="AF3140" s="9">
        <v>15</v>
      </c>
      <c r="AG3140" s="9"/>
      <c r="AH3140" s="9"/>
      <c r="AI3140" s="9" t="s">
        <v>11129</v>
      </c>
      <c r="AJ3140" s="9" t="s">
        <v>11130</v>
      </c>
    </row>
    <row r="3141" spans="1:36" x14ac:dyDescent="0.35">
      <c r="A3141" s="9" t="s">
        <v>3089</v>
      </c>
      <c r="B3141" s="9" t="s">
        <v>36</v>
      </c>
      <c r="C3141" s="9" t="s">
        <v>14504</v>
      </c>
      <c r="D3141" s="9" t="s">
        <v>29</v>
      </c>
      <c r="E3141" s="9" t="s">
        <v>11119</v>
      </c>
      <c r="F3141" s="9" t="str">
        <f>_xlfn.XLOOKUP(E3141,Total_Enrolled!C:C,Total_Enrolled!C:C)</f>
        <v>2025em1200166@bitspilani-digital.edu.in</v>
      </c>
      <c r="G3141" s="9" t="s">
        <v>11120</v>
      </c>
      <c r="H3141" s="9" t="s">
        <v>14516</v>
      </c>
      <c r="I3141" s="9" t="s">
        <v>11121</v>
      </c>
      <c r="J3141" s="9" t="b">
        <v>1</v>
      </c>
      <c r="K3141" s="9">
        <v>3</v>
      </c>
      <c r="L3141" s="9">
        <f>_xlfn.XLOOKUP(B3141,Courses!A:A,Courses!H:H)</f>
        <v>85</v>
      </c>
      <c r="M3141" s="14">
        <f t="shared" si="245"/>
        <v>3.5294117647058823E-2</v>
      </c>
      <c r="N3141" s="14" t="str">
        <f t="shared" si="246"/>
        <v>Active</v>
      </c>
      <c r="O3141" s="14" t="str" cm="1">
        <f t="array" ref="O3141">_xlfn.IFS(M3141=0,"0",
M3141&lt;=10%,"0-10",
TRUE,"&gt;10"
)&amp;" "&amp;"% progress"</f>
        <v>0-10 % progress</v>
      </c>
      <c r="P3141" s="15">
        <f t="shared" si="247"/>
        <v>0</v>
      </c>
      <c r="Q3141" s="15">
        <f>COUNTIFS($G:$G,$G3141)</f>
        <v>4</v>
      </c>
      <c r="R3141" s="16">
        <f t="shared" si="248"/>
        <v>0</v>
      </c>
      <c r="S3141" s="15" t="str">
        <f t="shared" si="249"/>
        <v>no 0% progess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0</v>
      </c>
      <c r="Z3141" s="9"/>
      <c r="AA3141" s="9">
        <v>0</v>
      </c>
      <c r="AB3141" s="9"/>
      <c r="AC3141" s="9">
        <v>442</v>
      </c>
      <c r="AD3141" s="9" t="s">
        <v>11131</v>
      </c>
      <c r="AE3141" s="9" t="s">
        <v>11122</v>
      </c>
      <c r="AF3141" s="9">
        <v>15</v>
      </c>
      <c r="AG3141" s="9"/>
      <c r="AH3141" s="9"/>
      <c r="AI3141" s="9"/>
      <c r="AJ3141" s="9"/>
    </row>
    <row r="3142" spans="1:36" x14ac:dyDescent="0.35">
      <c r="A3142" s="9" t="s">
        <v>3089</v>
      </c>
      <c r="B3142" s="9" t="s">
        <v>36</v>
      </c>
      <c r="C3142" s="9" t="s">
        <v>14504</v>
      </c>
      <c r="D3142" s="9" t="s">
        <v>29</v>
      </c>
      <c r="E3142" s="9" t="s">
        <v>11132</v>
      </c>
      <c r="F3142" s="9" t="str">
        <f>_xlfn.XLOOKUP(E3142,Total_Enrolled!C:C,Total_Enrolled!C:C)</f>
        <v>2025em1200167@bitspilani-digital.edu.in</v>
      </c>
      <c r="G3142" s="9" t="s">
        <v>11133</v>
      </c>
      <c r="H3142" s="9" t="s">
        <v>14516</v>
      </c>
      <c r="I3142" s="9" t="s">
        <v>11134</v>
      </c>
      <c r="J3142" s="9" t="b">
        <v>1</v>
      </c>
      <c r="K3142" s="9">
        <v>16</v>
      </c>
      <c r="L3142" s="9">
        <f>_xlfn.XLOOKUP(B3142,Courses!A:A,Courses!H:H)</f>
        <v>85</v>
      </c>
      <c r="M3142" s="14">
        <f t="shared" si="245"/>
        <v>0.18823529411764706</v>
      </c>
      <c r="N3142" s="14" t="str">
        <f t="shared" si="246"/>
        <v>Active</v>
      </c>
      <c r="O3142" s="14" t="str" cm="1">
        <f t="array" ref="O3142">_xlfn.IFS(M3142=0,"0",
M3142&lt;=10%,"0-10",
TRUE,"&gt;10"
)&amp;" "&amp;"% progress"</f>
        <v>&gt;10 % progress</v>
      </c>
      <c r="P3142" s="15">
        <f t="shared" si="247"/>
        <v>0</v>
      </c>
      <c r="Q3142" s="15">
        <f>COUNTIFS($G:$G,$G3142)</f>
        <v>4</v>
      </c>
      <c r="R3142" s="16">
        <f t="shared" si="248"/>
        <v>0</v>
      </c>
      <c r="S3142" s="15" t="str">
        <f t="shared" si="249"/>
        <v>no 0% progess</v>
      </c>
      <c r="T3142" s="9">
        <v>0</v>
      </c>
      <c r="U3142" s="9">
        <v>2</v>
      </c>
      <c r="V3142" s="9">
        <v>2</v>
      </c>
      <c r="W3142" s="9">
        <v>0</v>
      </c>
      <c r="X3142" s="9">
        <v>0</v>
      </c>
      <c r="Y3142" s="9">
        <v>0</v>
      </c>
      <c r="Z3142" s="9"/>
      <c r="AA3142" s="9">
        <v>0</v>
      </c>
      <c r="AB3142" s="9"/>
      <c r="AC3142" s="9">
        <v>16533</v>
      </c>
      <c r="AD3142" s="9" t="s">
        <v>11135</v>
      </c>
      <c r="AE3142" s="9" t="s">
        <v>11136</v>
      </c>
      <c r="AF3142" s="9">
        <v>20</v>
      </c>
      <c r="AG3142" s="9"/>
      <c r="AH3142" s="9" t="s">
        <v>11137</v>
      </c>
      <c r="AI3142" s="9"/>
      <c r="AJ3142" s="9"/>
    </row>
    <row r="3143" spans="1:36" x14ac:dyDescent="0.35">
      <c r="A3143" s="9" t="s">
        <v>3095</v>
      </c>
      <c r="B3143" s="9" t="s">
        <v>38</v>
      </c>
      <c r="C3143" s="9" t="s">
        <v>14504</v>
      </c>
      <c r="D3143" s="9" t="s">
        <v>29</v>
      </c>
      <c r="E3143" s="9" t="s">
        <v>11132</v>
      </c>
      <c r="F3143" s="9" t="str">
        <f>_xlfn.XLOOKUP(E3143,Total_Enrolled!C:C,Total_Enrolled!C:C)</f>
        <v>2025em1200167@bitspilani-digital.edu.in</v>
      </c>
      <c r="G3143" s="9" t="s">
        <v>11133</v>
      </c>
      <c r="H3143" s="9" t="s">
        <v>14516</v>
      </c>
      <c r="I3143" s="9" t="s">
        <v>11134</v>
      </c>
      <c r="J3143" s="9" t="b">
        <v>1</v>
      </c>
      <c r="K3143" s="9">
        <v>1</v>
      </c>
      <c r="L3143" s="9">
        <f>_xlfn.XLOOKUP(B3143,Courses!A:A,Courses!H:H)</f>
        <v>42</v>
      </c>
      <c r="M3143" s="14">
        <f t="shared" si="245"/>
        <v>2.3809523809523808E-2</v>
      </c>
      <c r="N3143" s="14" t="str">
        <f t="shared" si="246"/>
        <v>Active</v>
      </c>
      <c r="O3143" s="14" t="str" cm="1">
        <f t="array" ref="O3143">_xlfn.IFS(M3143=0,"0",
M3143&lt;=10%,"0-10",
TRUE,"&gt;10"
)&amp;" "&amp;"% progress"</f>
        <v>0-10 % progress</v>
      </c>
      <c r="P3143" s="15">
        <f t="shared" si="247"/>
        <v>0</v>
      </c>
      <c r="Q3143" s="15">
        <f>COUNTIFS($G:$G,$G3143)</f>
        <v>4</v>
      </c>
      <c r="R3143" s="16">
        <f t="shared" si="248"/>
        <v>0</v>
      </c>
      <c r="S3143" s="15" t="str">
        <f t="shared" si="249"/>
        <v>no 0% progess</v>
      </c>
      <c r="T3143" s="9">
        <v>0</v>
      </c>
      <c r="U3143" s="9">
        <v>0</v>
      </c>
      <c r="V3143" s="9">
        <v>0</v>
      </c>
      <c r="W3143" s="9">
        <v>0</v>
      </c>
      <c r="X3143" s="9">
        <v>0</v>
      </c>
      <c r="Y3143" s="9">
        <v>0</v>
      </c>
      <c r="Z3143" s="9"/>
      <c r="AA3143" s="9">
        <v>0</v>
      </c>
      <c r="AB3143" s="9"/>
      <c r="AC3143" s="9">
        <v>5</v>
      </c>
      <c r="AD3143" s="9" t="s">
        <v>11138</v>
      </c>
      <c r="AE3143" s="9" t="s">
        <v>11136</v>
      </c>
      <c r="AF3143" s="9">
        <v>20</v>
      </c>
      <c r="AG3143" s="9"/>
      <c r="AH3143" s="9"/>
      <c r="AI3143" s="9" t="s">
        <v>11139</v>
      </c>
      <c r="AJ3143" s="9" t="s">
        <v>11140</v>
      </c>
    </row>
    <row r="3144" spans="1:36" x14ac:dyDescent="0.35">
      <c r="A3144" s="9" t="s">
        <v>3091</v>
      </c>
      <c r="B3144" s="9" t="s">
        <v>3092</v>
      </c>
      <c r="C3144" s="9" t="s">
        <v>14504</v>
      </c>
      <c r="D3144" s="9" t="s">
        <v>29</v>
      </c>
      <c r="E3144" s="9" t="s">
        <v>11132</v>
      </c>
      <c r="F3144" s="9" t="str">
        <f>_xlfn.XLOOKUP(E3144,Total_Enrolled!C:C,Total_Enrolled!C:C)</f>
        <v>2025em1200167@bitspilani-digital.edu.in</v>
      </c>
      <c r="G3144" s="9" t="s">
        <v>11133</v>
      </c>
      <c r="H3144" s="9" t="s">
        <v>14516</v>
      </c>
      <c r="I3144" s="9" t="s">
        <v>11134</v>
      </c>
      <c r="J3144" s="9" t="b">
        <v>1</v>
      </c>
      <c r="K3144" s="9">
        <v>36</v>
      </c>
      <c r="L3144" s="9">
        <f>_xlfn.XLOOKUP(B3144,Courses!A:A,Courses!H:H)</f>
        <v>36</v>
      </c>
      <c r="M3144" s="14">
        <f t="shared" si="245"/>
        <v>1</v>
      </c>
      <c r="N3144" s="14" t="str">
        <f t="shared" si="246"/>
        <v>Active</v>
      </c>
      <c r="O3144" s="14" t="str" cm="1">
        <f t="array" ref="O3144">_xlfn.IFS(M3144=0,"0",
M3144&lt;=10%,"0-10",
TRUE,"&gt;10"
)&amp;" "&amp;"% progress"</f>
        <v>&gt;10 % progress</v>
      </c>
      <c r="P3144" s="15">
        <f t="shared" si="247"/>
        <v>0</v>
      </c>
      <c r="Q3144" s="15">
        <f>COUNTIFS($G:$G,$G3144)</f>
        <v>4</v>
      </c>
      <c r="R3144" s="16">
        <f t="shared" si="248"/>
        <v>0</v>
      </c>
      <c r="S3144" s="15" t="str">
        <f t="shared" si="249"/>
        <v>no 0% progess</v>
      </c>
      <c r="T3144" s="9">
        <v>0</v>
      </c>
      <c r="U3144" s="9">
        <v>5</v>
      </c>
      <c r="V3144" s="9">
        <v>9</v>
      </c>
      <c r="W3144" s="9">
        <v>0</v>
      </c>
      <c r="X3144" s="9">
        <v>0</v>
      </c>
      <c r="Y3144" s="9">
        <v>0</v>
      </c>
      <c r="Z3144" s="9"/>
      <c r="AA3144" s="9">
        <v>0</v>
      </c>
      <c r="AB3144" s="9"/>
      <c r="AC3144" s="9">
        <v>68280</v>
      </c>
      <c r="AD3144" s="9" t="s">
        <v>11141</v>
      </c>
      <c r="AE3144" s="9" t="s">
        <v>11136</v>
      </c>
      <c r="AF3144" s="9">
        <v>20</v>
      </c>
      <c r="AG3144" s="9"/>
      <c r="AH3144" s="9" t="s">
        <v>11142</v>
      </c>
      <c r="AI3144" s="9" t="s">
        <v>11143</v>
      </c>
      <c r="AJ3144" s="9" t="s">
        <v>11144</v>
      </c>
    </row>
    <row r="3145" spans="1:36" x14ac:dyDescent="0.35">
      <c r="A3145" s="9" t="s">
        <v>3086</v>
      </c>
      <c r="B3145" s="9" t="s">
        <v>35</v>
      </c>
      <c r="C3145" s="9" t="s">
        <v>14504</v>
      </c>
      <c r="D3145" s="9" t="s">
        <v>29</v>
      </c>
      <c r="E3145" s="9" t="s">
        <v>11132</v>
      </c>
      <c r="F3145" s="9" t="str">
        <f>_xlfn.XLOOKUP(E3145,Total_Enrolled!C:C,Total_Enrolled!C:C)</f>
        <v>2025em1200167@bitspilani-digital.edu.in</v>
      </c>
      <c r="G3145" s="9" t="s">
        <v>11133</v>
      </c>
      <c r="H3145" s="9" t="s">
        <v>14516</v>
      </c>
      <c r="I3145" s="9" t="s">
        <v>11134</v>
      </c>
      <c r="J3145" s="9" t="b">
        <v>1</v>
      </c>
      <c r="K3145" s="9">
        <v>35</v>
      </c>
      <c r="L3145" s="9">
        <f>_xlfn.XLOOKUP(B3145,Courses!A:A,Courses!H:H)</f>
        <v>68</v>
      </c>
      <c r="M3145" s="14">
        <f t="shared" si="245"/>
        <v>0.51470588235294112</v>
      </c>
      <c r="N3145" s="14" t="str">
        <f t="shared" si="246"/>
        <v>Active</v>
      </c>
      <c r="O3145" s="14" t="str" cm="1">
        <f t="array" ref="O3145">_xlfn.IFS(M3145=0,"0",
M3145&lt;=10%,"0-10",
TRUE,"&gt;10"
)&amp;" "&amp;"% progress"</f>
        <v>&gt;10 % progress</v>
      </c>
      <c r="P3145" s="15">
        <f t="shared" si="247"/>
        <v>0</v>
      </c>
      <c r="Q3145" s="15">
        <f>COUNTIFS($G:$G,$G3145)</f>
        <v>4</v>
      </c>
      <c r="R3145" s="16">
        <f t="shared" si="248"/>
        <v>0</v>
      </c>
      <c r="S3145" s="15" t="str">
        <f t="shared" si="249"/>
        <v>no 0% progess</v>
      </c>
      <c r="T3145" s="9">
        <v>0</v>
      </c>
      <c r="U3145" s="9">
        <v>4</v>
      </c>
      <c r="V3145" s="9">
        <v>4</v>
      </c>
      <c r="W3145" s="9">
        <v>1</v>
      </c>
      <c r="X3145" s="9">
        <v>0</v>
      </c>
      <c r="Y3145" s="9">
        <v>0</v>
      </c>
      <c r="Z3145" s="9" t="s">
        <v>11145</v>
      </c>
      <c r="AA3145" s="9">
        <v>0</v>
      </c>
      <c r="AB3145" s="9"/>
      <c r="AC3145" s="9">
        <v>138477</v>
      </c>
      <c r="AD3145" s="9" t="s">
        <v>11146</v>
      </c>
      <c r="AE3145" s="9" t="s">
        <v>11136</v>
      </c>
      <c r="AF3145" s="9">
        <v>20</v>
      </c>
      <c r="AG3145" s="9"/>
      <c r="AH3145" s="9" t="s">
        <v>11147</v>
      </c>
      <c r="AI3145" s="9"/>
      <c r="AJ3145" s="9"/>
    </row>
    <row r="3146" spans="1:36" x14ac:dyDescent="0.35">
      <c r="A3146" s="9" t="s">
        <v>3086</v>
      </c>
      <c r="B3146" s="9" t="s">
        <v>35</v>
      </c>
      <c r="C3146" s="9" t="s">
        <v>14504</v>
      </c>
      <c r="D3146" s="9" t="s">
        <v>29</v>
      </c>
      <c r="E3146" s="9" t="s">
        <v>11148</v>
      </c>
      <c r="F3146" s="9" t="str">
        <f>_xlfn.XLOOKUP(E3146,Total_Enrolled!C:C,Total_Enrolled!C:C)</f>
        <v>2025em1200168@bitspilani-digital.edu.in</v>
      </c>
      <c r="G3146" s="9" t="s">
        <v>11149</v>
      </c>
      <c r="H3146" s="9" t="s">
        <v>14516</v>
      </c>
      <c r="I3146" s="9" t="s">
        <v>11150</v>
      </c>
      <c r="J3146" s="9" t="b">
        <v>1</v>
      </c>
      <c r="K3146" s="9">
        <v>47</v>
      </c>
      <c r="L3146" s="9">
        <f>_xlfn.XLOOKUP(B3146,Courses!A:A,Courses!H:H)</f>
        <v>68</v>
      </c>
      <c r="M3146" s="14">
        <f t="shared" si="245"/>
        <v>0.69117647058823528</v>
      </c>
      <c r="N3146" s="14" t="str">
        <f t="shared" si="246"/>
        <v>Active</v>
      </c>
      <c r="O3146" s="14" t="str" cm="1">
        <f t="array" ref="O3146">_xlfn.IFS(M3146=0,"0",
M3146&lt;=10%,"0-10",
TRUE,"&gt;10"
)&amp;" "&amp;"% progress"</f>
        <v>&gt;10 % progress</v>
      </c>
      <c r="P3146" s="15">
        <f t="shared" si="247"/>
        <v>0</v>
      </c>
      <c r="Q3146" s="15">
        <f>COUNTIFS($G:$G,$G3146)</f>
        <v>4</v>
      </c>
      <c r="R3146" s="16">
        <f t="shared" si="248"/>
        <v>0</v>
      </c>
      <c r="S3146" s="15" t="str">
        <f t="shared" si="249"/>
        <v>no 0% progess</v>
      </c>
      <c r="T3146" s="9">
        <v>0</v>
      </c>
      <c r="U3146" s="9">
        <v>3</v>
      </c>
      <c r="V3146" s="9">
        <v>8</v>
      </c>
      <c r="W3146" s="9">
        <v>0</v>
      </c>
      <c r="X3146" s="9">
        <v>0</v>
      </c>
      <c r="Y3146" s="9">
        <v>0</v>
      </c>
      <c r="Z3146" s="9"/>
      <c r="AA3146" s="9">
        <v>0</v>
      </c>
      <c r="AB3146" s="9"/>
      <c r="AC3146" s="9">
        <v>37092</v>
      </c>
      <c r="AD3146" s="9" t="s">
        <v>11152</v>
      </c>
      <c r="AE3146" s="9" t="s">
        <v>11151</v>
      </c>
      <c r="AF3146" s="9">
        <v>21</v>
      </c>
      <c r="AG3146" s="9"/>
      <c r="AH3146" s="9" t="s">
        <v>11153</v>
      </c>
      <c r="AI3146" s="9"/>
      <c r="AJ3146" s="9"/>
    </row>
    <row r="3147" spans="1:36" x14ac:dyDescent="0.35">
      <c r="A3147" s="9" t="s">
        <v>3091</v>
      </c>
      <c r="B3147" s="9" t="s">
        <v>3092</v>
      </c>
      <c r="C3147" s="9" t="s">
        <v>14504</v>
      </c>
      <c r="D3147" s="9" t="s">
        <v>29</v>
      </c>
      <c r="E3147" s="9" t="s">
        <v>11148</v>
      </c>
      <c r="F3147" s="9" t="str">
        <f>_xlfn.XLOOKUP(E3147,Total_Enrolled!C:C,Total_Enrolled!C:C)</f>
        <v>2025em1200168@bitspilani-digital.edu.in</v>
      </c>
      <c r="G3147" s="9" t="s">
        <v>11149</v>
      </c>
      <c r="H3147" s="9" t="s">
        <v>14516</v>
      </c>
      <c r="I3147" s="9" t="s">
        <v>11150</v>
      </c>
      <c r="J3147" s="9" t="b">
        <v>1</v>
      </c>
      <c r="K3147" s="9">
        <v>24</v>
      </c>
      <c r="L3147" s="9">
        <f>_xlfn.XLOOKUP(B3147,Courses!A:A,Courses!H:H)</f>
        <v>36</v>
      </c>
      <c r="M3147" s="14">
        <f t="shared" si="245"/>
        <v>0.66666666666666663</v>
      </c>
      <c r="N3147" s="14" t="str">
        <f t="shared" si="246"/>
        <v>Active</v>
      </c>
      <c r="O3147" s="14" t="str" cm="1">
        <f t="array" ref="O3147">_xlfn.IFS(M3147=0,"0",
M3147&lt;=10%,"0-10",
TRUE,"&gt;10"
)&amp;" "&amp;"% progress"</f>
        <v>&gt;10 % progress</v>
      </c>
      <c r="P3147" s="15">
        <f t="shared" si="247"/>
        <v>0</v>
      </c>
      <c r="Q3147" s="15">
        <f>COUNTIFS($G:$G,$G3147)</f>
        <v>4</v>
      </c>
      <c r="R3147" s="16">
        <f t="shared" si="248"/>
        <v>0</v>
      </c>
      <c r="S3147" s="15" t="str">
        <f t="shared" si="249"/>
        <v>no 0% progess</v>
      </c>
      <c r="T3147" s="9">
        <v>0</v>
      </c>
      <c r="U3147" s="9">
        <v>3</v>
      </c>
      <c r="V3147" s="9">
        <v>4</v>
      </c>
      <c r="W3147" s="9">
        <v>0</v>
      </c>
      <c r="X3147" s="9">
        <v>0</v>
      </c>
      <c r="Y3147" s="9">
        <v>0</v>
      </c>
      <c r="Z3147" s="9"/>
      <c r="AA3147" s="9">
        <v>0</v>
      </c>
      <c r="AB3147" s="9"/>
      <c r="AC3147" s="9">
        <v>17357</v>
      </c>
      <c r="AD3147" s="9" t="s">
        <v>11154</v>
      </c>
      <c r="AE3147" s="9" t="s">
        <v>11151</v>
      </c>
      <c r="AF3147" s="9">
        <v>21</v>
      </c>
      <c r="AG3147" s="9"/>
      <c r="AH3147" s="9" t="s">
        <v>11155</v>
      </c>
      <c r="AI3147" s="9" t="s">
        <v>11156</v>
      </c>
      <c r="AJ3147" s="9" t="s">
        <v>11157</v>
      </c>
    </row>
    <row r="3148" spans="1:36" x14ac:dyDescent="0.35">
      <c r="A3148" s="9" t="s">
        <v>3095</v>
      </c>
      <c r="B3148" s="9" t="s">
        <v>38</v>
      </c>
      <c r="C3148" s="9" t="s">
        <v>14504</v>
      </c>
      <c r="D3148" s="9" t="s">
        <v>29</v>
      </c>
      <c r="E3148" s="9" t="s">
        <v>11148</v>
      </c>
      <c r="F3148" s="9" t="str">
        <f>_xlfn.XLOOKUP(E3148,Total_Enrolled!C:C,Total_Enrolled!C:C)</f>
        <v>2025em1200168@bitspilani-digital.edu.in</v>
      </c>
      <c r="G3148" s="9" t="s">
        <v>11149</v>
      </c>
      <c r="H3148" s="9" t="s">
        <v>14516</v>
      </c>
      <c r="I3148" s="9" t="s">
        <v>11150</v>
      </c>
      <c r="J3148" s="9" t="b">
        <v>1</v>
      </c>
      <c r="K3148" s="9">
        <v>0</v>
      </c>
      <c r="L3148" s="9">
        <f>_xlfn.XLOOKUP(B3148,Courses!A:A,Courses!H:H)</f>
        <v>42</v>
      </c>
      <c r="M3148" s="14">
        <f t="shared" si="245"/>
        <v>0</v>
      </c>
      <c r="N3148" s="14" t="str">
        <f t="shared" si="246"/>
        <v>Not Active</v>
      </c>
      <c r="O3148" s="14" t="str" cm="1">
        <f t="array" ref="O3148">_xlfn.IFS(M3148=0,"0",
M3148&lt;=10%,"0-10",
TRUE,"&gt;10"
)&amp;" "&amp;"% progress"</f>
        <v>0 % progress</v>
      </c>
      <c r="P3148" s="15">
        <f t="shared" si="247"/>
        <v>1</v>
      </c>
      <c r="Q3148" s="15">
        <f>COUNTIFS($G:$G,$G3148)</f>
        <v>4</v>
      </c>
      <c r="R3148" s="16">
        <f t="shared" si="248"/>
        <v>0.25</v>
      </c>
      <c r="S3148" s="15" t="str">
        <f t="shared" si="249"/>
        <v>no progress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0</v>
      </c>
      <c r="Z3148" s="9"/>
      <c r="AA3148" s="9">
        <v>0</v>
      </c>
      <c r="AB3148" s="9"/>
      <c r="AC3148" s="9">
        <v>0</v>
      </c>
      <c r="AD3148" s="9" t="s">
        <v>11158</v>
      </c>
      <c r="AE3148" s="9" t="s">
        <v>11151</v>
      </c>
      <c r="AF3148" s="9">
        <v>21</v>
      </c>
      <c r="AG3148" s="9"/>
      <c r="AH3148" s="9"/>
      <c r="AI3148" s="9"/>
      <c r="AJ3148" s="9"/>
    </row>
    <row r="3149" spans="1:36" x14ac:dyDescent="0.35">
      <c r="A3149" s="9" t="s">
        <v>3089</v>
      </c>
      <c r="B3149" s="9" t="s">
        <v>36</v>
      </c>
      <c r="C3149" s="9" t="s">
        <v>14504</v>
      </c>
      <c r="D3149" s="9" t="s">
        <v>29</v>
      </c>
      <c r="E3149" s="9" t="s">
        <v>11148</v>
      </c>
      <c r="F3149" s="9" t="str">
        <f>_xlfn.XLOOKUP(E3149,Total_Enrolled!C:C,Total_Enrolled!C:C)</f>
        <v>2025em1200168@bitspilani-digital.edu.in</v>
      </c>
      <c r="G3149" s="9" t="s">
        <v>11149</v>
      </c>
      <c r="H3149" s="9" t="s">
        <v>14516</v>
      </c>
      <c r="I3149" s="9" t="s">
        <v>11150</v>
      </c>
      <c r="J3149" s="9" t="b">
        <v>1</v>
      </c>
      <c r="K3149" s="9">
        <v>7</v>
      </c>
      <c r="L3149" s="9">
        <f>_xlfn.XLOOKUP(B3149,Courses!A:A,Courses!H:H)</f>
        <v>85</v>
      </c>
      <c r="M3149" s="14">
        <f t="shared" si="245"/>
        <v>8.2352941176470587E-2</v>
      </c>
      <c r="N3149" s="14" t="str">
        <f t="shared" si="246"/>
        <v>Active</v>
      </c>
      <c r="O3149" s="14" t="str" cm="1">
        <f t="array" ref="O3149">_xlfn.IFS(M3149=0,"0",
M3149&lt;=10%,"0-10",
TRUE,"&gt;10"
)&amp;" "&amp;"% progress"</f>
        <v>0-10 % progress</v>
      </c>
      <c r="P3149" s="15">
        <f t="shared" si="247"/>
        <v>0</v>
      </c>
      <c r="Q3149" s="15">
        <f>COUNTIFS($G:$G,$G3149)</f>
        <v>4</v>
      </c>
      <c r="R3149" s="16">
        <f t="shared" si="248"/>
        <v>0</v>
      </c>
      <c r="S3149" s="15" t="str">
        <f t="shared" si="249"/>
        <v>no 0% progess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0</v>
      </c>
      <c r="Z3149" s="9"/>
      <c r="AA3149" s="9">
        <v>0</v>
      </c>
      <c r="AB3149" s="9"/>
      <c r="AC3149" s="9">
        <v>3416</v>
      </c>
      <c r="AD3149" s="9" t="s">
        <v>11159</v>
      </c>
      <c r="AE3149" s="9" t="s">
        <v>11151</v>
      </c>
      <c r="AF3149" s="9">
        <v>21</v>
      </c>
      <c r="AG3149" s="9"/>
      <c r="AH3149" s="9"/>
      <c r="AI3149" s="9"/>
      <c r="AJ3149" s="9"/>
    </row>
    <row r="3150" spans="1:36" x14ac:dyDescent="0.35">
      <c r="A3150" s="9" t="s">
        <v>3089</v>
      </c>
      <c r="B3150" s="9" t="s">
        <v>36</v>
      </c>
      <c r="C3150" s="9" t="s">
        <v>14504</v>
      </c>
      <c r="D3150" s="9" t="s">
        <v>29</v>
      </c>
      <c r="E3150" s="9" t="s">
        <v>11160</v>
      </c>
      <c r="F3150" s="9" t="str">
        <f>_xlfn.XLOOKUP(E3150,Total_Enrolled!C:C,Total_Enrolled!C:C)</f>
        <v>2025em1200169@bitspilani-digital.edu.in</v>
      </c>
      <c r="G3150" s="9" t="s">
        <v>11161</v>
      </c>
      <c r="H3150" s="9" t="s">
        <v>14516</v>
      </c>
      <c r="I3150" s="9" t="s">
        <v>11162</v>
      </c>
      <c r="J3150" s="9" t="b">
        <v>1</v>
      </c>
      <c r="K3150" s="9">
        <v>57</v>
      </c>
      <c r="L3150" s="9">
        <f>_xlfn.XLOOKUP(B3150,Courses!A:A,Courses!H:H)</f>
        <v>85</v>
      </c>
      <c r="M3150" s="14">
        <f t="shared" si="245"/>
        <v>0.6705882352941176</v>
      </c>
      <c r="N3150" s="14" t="str">
        <f t="shared" si="246"/>
        <v>Active</v>
      </c>
      <c r="O3150" s="14" t="str" cm="1">
        <f t="array" ref="O3150">_xlfn.IFS(M3150=0,"0",
M3150&lt;=10%,"0-10",
TRUE,"&gt;10"
)&amp;" "&amp;"% progress"</f>
        <v>&gt;10 % progress</v>
      </c>
      <c r="P3150" s="15">
        <f t="shared" si="247"/>
        <v>0</v>
      </c>
      <c r="Q3150" s="15">
        <f>COUNTIFS($G:$G,$G3150)</f>
        <v>4</v>
      </c>
      <c r="R3150" s="16">
        <f t="shared" si="248"/>
        <v>0</v>
      </c>
      <c r="S3150" s="15" t="str">
        <f t="shared" si="249"/>
        <v>no 0% progess</v>
      </c>
      <c r="T3150" s="9">
        <v>0</v>
      </c>
      <c r="U3150" s="9">
        <v>8</v>
      </c>
      <c r="V3150" s="9">
        <v>11</v>
      </c>
      <c r="W3150" s="9">
        <v>0</v>
      </c>
      <c r="X3150" s="9">
        <v>0</v>
      </c>
      <c r="Y3150" s="9">
        <v>0</v>
      </c>
      <c r="Z3150" s="9"/>
      <c r="AA3150" s="9">
        <v>0</v>
      </c>
      <c r="AB3150" s="9"/>
      <c r="AC3150" s="9">
        <v>24788</v>
      </c>
      <c r="AD3150" s="9" t="s">
        <v>11163</v>
      </c>
      <c r="AE3150" s="9" t="s">
        <v>11164</v>
      </c>
      <c r="AF3150" s="9">
        <v>24</v>
      </c>
      <c r="AG3150" s="9"/>
      <c r="AH3150" s="9" t="s">
        <v>11165</v>
      </c>
      <c r="AI3150" s="9"/>
      <c r="AJ3150" s="9"/>
    </row>
    <row r="3151" spans="1:36" x14ac:dyDescent="0.35">
      <c r="A3151" s="9" t="s">
        <v>3095</v>
      </c>
      <c r="B3151" s="9" t="s">
        <v>38</v>
      </c>
      <c r="C3151" s="9" t="s">
        <v>14504</v>
      </c>
      <c r="D3151" s="9" t="s">
        <v>29</v>
      </c>
      <c r="E3151" s="9" t="s">
        <v>11160</v>
      </c>
      <c r="F3151" s="9" t="str">
        <f>_xlfn.XLOOKUP(E3151,Total_Enrolled!C:C,Total_Enrolled!C:C)</f>
        <v>2025em1200169@bitspilani-digital.edu.in</v>
      </c>
      <c r="G3151" s="9" t="s">
        <v>11161</v>
      </c>
      <c r="H3151" s="9" t="s">
        <v>14516</v>
      </c>
      <c r="I3151" s="9" t="s">
        <v>11162</v>
      </c>
      <c r="J3151" s="9" t="b">
        <v>1</v>
      </c>
      <c r="K3151" s="9">
        <v>25</v>
      </c>
      <c r="L3151" s="9">
        <f>_xlfn.XLOOKUP(B3151,Courses!A:A,Courses!H:H)</f>
        <v>42</v>
      </c>
      <c r="M3151" s="14">
        <f t="shared" si="245"/>
        <v>0.59523809523809523</v>
      </c>
      <c r="N3151" s="14" t="str">
        <f t="shared" si="246"/>
        <v>Active</v>
      </c>
      <c r="O3151" s="14" t="str" cm="1">
        <f t="array" ref="O3151">_xlfn.IFS(M3151=0,"0",
M3151&lt;=10%,"0-10",
TRUE,"&gt;10"
)&amp;" "&amp;"% progress"</f>
        <v>&gt;10 % progress</v>
      </c>
      <c r="P3151" s="15">
        <f t="shared" si="247"/>
        <v>0</v>
      </c>
      <c r="Q3151" s="15">
        <f>COUNTIFS($G:$G,$G3151)</f>
        <v>4</v>
      </c>
      <c r="R3151" s="16">
        <f t="shared" si="248"/>
        <v>0</v>
      </c>
      <c r="S3151" s="15" t="str">
        <f t="shared" si="249"/>
        <v>no 0% progess</v>
      </c>
      <c r="T3151" s="9">
        <v>0</v>
      </c>
      <c r="U3151" s="9">
        <v>2</v>
      </c>
      <c r="V3151" s="9">
        <v>2</v>
      </c>
      <c r="W3151" s="9">
        <v>0</v>
      </c>
      <c r="X3151" s="9">
        <v>0</v>
      </c>
      <c r="Y3151" s="9">
        <v>0</v>
      </c>
      <c r="Z3151" s="9"/>
      <c r="AA3151" s="9">
        <v>0</v>
      </c>
      <c r="AB3151" s="9"/>
      <c r="AC3151" s="9">
        <v>3650</v>
      </c>
      <c r="AD3151" s="9" t="s">
        <v>11166</v>
      </c>
      <c r="AE3151" s="9" t="s">
        <v>11164</v>
      </c>
      <c r="AF3151" s="9">
        <v>24</v>
      </c>
      <c r="AG3151" s="9"/>
      <c r="AH3151" s="9" t="s">
        <v>11167</v>
      </c>
      <c r="AI3151" s="9" t="s">
        <v>11168</v>
      </c>
      <c r="AJ3151" s="9" t="s">
        <v>11169</v>
      </c>
    </row>
    <row r="3152" spans="1:36" x14ac:dyDescent="0.35">
      <c r="A3152" s="9" t="s">
        <v>3091</v>
      </c>
      <c r="B3152" s="9" t="s">
        <v>3092</v>
      </c>
      <c r="C3152" s="9" t="s">
        <v>14504</v>
      </c>
      <c r="D3152" s="9" t="s">
        <v>29</v>
      </c>
      <c r="E3152" s="9" t="s">
        <v>11160</v>
      </c>
      <c r="F3152" s="9" t="str">
        <f>_xlfn.XLOOKUP(E3152,Total_Enrolled!C:C,Total_Enrolled!C:C)</f>
        <v>2025em1200169@bitspilani-digital.edu.in</v>
      </c>
      <c r="G3152" s="9" t="s">
        <v>11161</v>
      </c>
      <c r="H3152" s="9" t="s">
        <v>14516</v>
      </c>
      <c r="I3152" s="9" t="s">
        <v>11162</v>
      </c>
      <c r="J3152" s="9" t="b">
        <v>1</v>
      </c>
      <c r="K3152" s="9">
        <v>29</v>
      </c>
      <c r="L3152" s="9">
        <f>_xlfn.XLOOKUP(B3152,Courses!A:A,Courses!H:H)</f>
        <v>36</v>
      </c>
      <c r="M3152" s="14">
        <f t="shared" si="245"/>
        <v>0.80555555555555558</v>
      </c>
      <c r="N3152" s="14" t="str">
        <f t="shared" si="246"/>
        <v>Active</v>
      </c>
      <c r="O3152" s="14" t="str" cm="1">
        <f t="array" ref="O3152">_xlfn.IFS(M3152=0,"0",
M3152&lt;=10%,"0-10",
TRUE,"&gt;10"
)&amp;" "&amp;"% progress"</f>
        <v>&gt;10 % progress</v>
      </c>
      <c r="P3152" s="15">
        <f t="shared" si="247"/>
        <v>0</v>
      </c>
      <c r="Q3152" s="15">
        <f>COUNTIFS($G:$G,$G3152)</f>
        <v>4</v>
      </c>
      <c r="R3152" s="16">
        <f t="shared" si="248"/>
        <v>0</v>
      </c>
      <c r="S3152" s="15" t="str">
        <f t="shared" si="249"/>
        <v>no 0% progess</v>
      </c>
      <c r="T3152" s="9">
        <v>0</v>
      </c>
      <c r="U3152" s="9">
        <v>4</v>
      </c>
      <c r="V3152" s="9">
        <v>4</v>
      </c>
      <c r="W3152" s="9">
        <v>2</v>
      </c>
      <c r="X3152" s="9">
        <v>0</v>
      </c>
      <c r="Y3152" s="9">
        <v>0</v>
      </c>
      <c r="Z3152" s="9" t="s">
        <v>11170</v>
      </c>
      <c r="AA3152" s="9">
        <v>0</v>
      </c>
      <c r="AB3152" s="9"/>
      <c r="AC3152" s="9">
        <v>7710</v>
      </c>
      <c r="AD3152" s="9" t="s">
        <v>11171</v>
      </c>
      <c r="AE3152" s="9" t="s">
        <v>11164</v>
      </c>
      <c r="AF3152" s="9">
        <v>24</v>
      </c>
      <c r="AG3152" s="9"/>
      <c r="AH3152" s="9" t="s">
        <v>11172</v>
      </c>
      <c r="AI3152" s="9" t="s">
        <v>11173</v>
      </c>
      <c r="AJ3152" s="9" t="s">
        <v>11174</v>
      </c>
    </row>
    <row r="3153" spans="1:36" x14ac:dyDescent="0.35">
      <c r="A3153" s="9" t="s">
        <v>3086</v>
      </c>
      <c r="B3153" s="9" t="s">
        <v>35</v>
      </c>
      <c r="C3153" s="9" t="s">
        <v>14504</v>
      </c>
      <c r="D3153" s="9" t="s">
        <v>29</v>
      </c>
      <c r="E3153" s="9" t="s">
        <v>11160</v>
      </c>
      <c r="F3153" s="9" t="str">
        <f>_xlfn.XLOOKUP(E3153,Total_Enrolled!C:C,Total_Enrolled!C:C)</f>
        <v>2025em1200169@bitspilani-digital.edu.in</v>
      </c>
      <c r="G3153" s="9" t="s">
        <v>11161</v>
      </c>
      <c r="H3153" s="9" t="s">
        <v>14516</v>
      </c>
      <c r="I3153" s="9" t="s">
        <v>11162</v>
      </c>
      <c r="J3153" s="9" t="b">
        <v>1</v>
      </c>
      <c r="K3153" s="9">
        <v>59</v>
      </c>
      <c r="L3153" s="9">
        <f>_xlfn.XLOOKUP(B3153,Courses!A:A,Courses!H:H)</f>
        <v>68</v>
      </c>
      <c r="M3153" s="14">
        <f t="shared" si="245"/>
        <v>0.86764705882352944</v>
      </c>
      <c r="N3153" s="14" t="str">
        <f t="shared" si="246"/>
        <v>Active</v>
      </c>
      <c r="O3153" s="14" t="str" cm="1">
        <f t="array" ref="O3153">_xlfn.IFS(M3153=0,"0",
M3153&lt;=10%,"0-10",
TRUE,"&gt;10"
)&amp;" "&amp;"% progress"</f>
        <v>&gt;10 % progress</v>
      </c>
      <c r="P3153" s="15">
        <f t="shared" si="247"/>
        <v>0</v>
      </c>
      <c r="Q3153" s="15">
        <f>COUNTIFS($G:$G,$G3153)</f>
        <v>4</v>
      </c>
      <c r="R3153" s="16">
        <f t="shared" si="248"/>
        <v>0</v>
      </c>
      <c r="S3153" s="15" t="str">
        <f t="shared" si="249"/>
        <v>no 0% progess</v>
      </c>
      <c r="T3153" s="9">
        <v>0</v>
      </c>
      <c r="U3153" s="9">
        <v>13</v>
      </c>
      <c r="V3153" s="9">
        <v>13</v>
      </c>
      <c r="W3153" s="9">
        <v>0</v>
      </c>
      <c r="X3153" s="9">
        <v>0</v>
      </c>
      <c r="Y3153" s="9">
        <v>0</v>
      </c>
      <c r="Z3153" s="9"/>
      <c r="AA3153" s="9">
        <v>0</v>
      </c>
      <c r="AB3153" s="9"/>
      <c r="AC3153" s="9">
        <v>17762</v>
      </c>
      <c r="AD3153" s="9" t="s">
        <v>11175</v>
      </c>
      <c r="AE3153" s="9" t="s">
        <v>11164</v>
      </c>
      <c r="AF3153" s="9">
        <v>24</v>
      </c>
      <c r="AG3153" s="9"/>
      <c r="AH3153" s="9" t="s">
        <v>11176</v>
      </c>
      <c r="AI3153" s="9"/>
      <c r="AJ3153" s="9"/>
    </row>
    <row r="3154" spans="1:36" x14ac:dyDescent="0.35">
      <c r="A3154" s="9" t="s">
        <v>3086</v>
      </c>
      <c r="B3154" s="9" t="s">
        <v>35</v>
      </c>
      <c r="C3154" s="9" t="s">
        <v>14504</v>
      </c>
      <c r="D3154" s="9" t="s">
        <v>29</v>
      </c>
      <c r="E3154" s="9" t="s">
        <v>11177</v>
      </c>
      <c r="F3154" s="9" t="str">
        <f>_xlfn.XLOOKUP(E3154,Total_Enrolled!C:C,Total_Enrolled!C:C)</f>
        <v>2025em1200170@bitspilani-digital.edu.in</v>
      </c>
      <c r="G3154" s="9" t="s">
        <v>11178</v>
      </c>
      <c r="H3154" s="9" t="s">
        <v>14516</v>
      </c>
      <c r="I3154" s="9" t="s">
        <v>11179</v>
      </c>
      <c r="J3154" s="9" t="b">
        <v>1</v>
      </c>
      <c r="K3154" s="9">
        <v>1</v>
      </c>
      <c r="L3154" s="9">
        <f>_xlfn.XLOOKUP(B3154,Courses!A:A,Courses!H:H)</f>
        <v>68</v>
      </c>
      <c r="M3154" s="14">
        <f t="shared" si="245"/>
        <v>1.4705882352941176E-2</v>
      </c>
      <c r="N3154" s="14" t="str">
        <f t="shared" si="246"/>
        <v>Active</v>
      </c>
      <c r="O3154" s="14" t="str" cm="1">
        <f t="array" ref="O3154">_xlfn.IFS(M3154=0,"0",
M3154&lt;=10%,"0-10",
TRUE,"&gt;10"
)&amp;" "&amp;"% progress"</f>
        <v>0-10 % progress</v>
      </c>
      <c r="P3154" s="15">
        <f t="shared" si="247"/>
        <v>0</v>
      </c>
      <c r="Q3154" s="15">
        <f>COUNTIFS($G:$G,$G3154)</f>
        <v>4</v>
      </c>
      <c r="R3154" s="16">
        <f t="shared" si="248"/>
        <v>0</v>
      </c>
      <c r="S3154" s="15" t="str">
        <f t="shared" si="249"/>
        <v>no 0% progess</v>
      </c>
      <c r="T3154" s="9">
        <v>0</v>
      </c>
      <c r="U3154" s="9">
        <v>1</v>
      </c>
      <c r="V3154" s="9">
        <v>1</v>
      </c>
      <c r="W3154" s="9">
        <v>0</v>
      </c>
      <c r="X3154" s="9">
        <v>0</v>
      </c>
      <c r="Y3154" s="9">
        <v>0</v>
      </c>
      <c r="Z3154" s="9"/>
      <c r="AA3154" s="9">
        <v>0</v>
      </c>
      <c r="AB3154" s="9"/>
      <c r="AC3154" s="9">
        <v>0</v>
      </c>
      <c r="AD3154" s="9" t="s">
        <v>11181</v>
      </c>
      <c r="AE3154" s="9" t="s">
        <v>11180</v>
      </c>
      <c r="AF3154" s="9">
        <v>3</v>
      </c>
      <c r="AG3154" s="9"/>
      <c r="AH3154" s="9" t="s">
        <v>11182</v>
      </c>
      <c r="AI3154" s="9"/>
      <c r="AJ3154" s="9"/>
    </row>
    <row r="3155" spans="1:36" x14ac:dyDescent="0.35">
      <c r="A3155" s="9" t="s">
        <v>3091</v>
      </c>
      <c r="B3155" s="9" t="s">
        <v>3092</v>
      </c>
      <c r="C3155" s="9" t="s">
        <v>14504</v>
      </c>
      <c r="D3155" s="9" t="s">
        <v>29</v>
      </c>
      <c r="E3155" s="9" t="s">
        <v>11177</v>
      </c>
      <c r="F3155" s="9" t="str">
        <f>_xlfn.XLOOKUP(E3155,Total_Enrolled!C:C,Total_Enrolled!C:C)</f>
        <v>2025em1200170@bitspilani-digital.edu.in</v>
      </c>
      <c r="G3155" s="9" t="s">
        <v>11178</v>
      </c>
      <c r="H3155" s="9" t="s">
        <v>14516</v>
      </c>
      <c r="I3155" s="9" t="s">
        <v>11179</v>
      </c>
      <c r="J3155" s="9" t="b">
        <v>1</v>
      </c>
      <c r="K3155" s="9">
        <v>1</v>
      </c>
      <c r="L3155" s="9">
        <f>_xlfn.XLOOKUP(B3155,Courses!A:A,Courses!H:H)</f>
        <v>36</v>
      </c>
      <c r="M3155" s="14">
        <f t="shared" si="245"/>
        <v>2.7777777777777776E-2</v>
      </c>
      <c r="N3155" s="14" t="str">
        <f t="shared" si="246"/>
        <v>Active</v>
      </c>
      <c r="O3155" s="14" t="str" cm="1">
        <f t="array" ref="O3155">_xlfn.IFS(M3155=0,"0",
M3155&lt;=10%,"0-10",
TRUE,"&gt;10"
)&amp;" "&amp;"% progress"</f>
        <v>0-10 % progress</v>
      </c>
      <c r="P3155" s="15">
        <f t="shared" si="247"/>
        <v>0</v>
      </c>
      <c r="Q3155" s="15">
        <f>COUNTIFS($G:$G,$G3155)</f>
        <v>4</v>
      </c>
      <c r="R3155" s="16">
        <f t="shared" si="248"/>
        <v>0</v>
      </c>
      <c r="S3155" s="15" t="str">
        <f t="shared" si="249"/>
        <v>no 0% progess</v>
      </c>
      <c r="T3155" s="9">
        <v>0</v>
      </c>
      <c r="U3155" s="9">
        <v>1</v>
      </c>
      <c r="V3155" s="9">
        <v>1</v>
      </c>
      <c r="W3155" s="9">
        <v>0</v>
      </c>
      <c r="X3155" s="9">
        <v>0</v>
      </c>
      <c r="Y3155" s="9">
        <v>0</v>
      </c>
      <c r="Z3155" s="9"/>
      <c r="AA3155" s="9">
        <v>0</v>
      </c>
      <c r="AB3155" s="9"/>
      <c r="AC3155" s="9">
        <v>0</v>
      </c>
      <c r="AD3155" s="9" t="s">
        <v>11183</v>
      </c>
      <c r="AE3155" s="9" t="s">
        <v>11180</v>
      </c>
      <c r="AF3155" s="9">
        <v>3</v>
      </c>
      <c r="AG3155" s="9"/>
      <c r="AH3155" s="9" t="s">
        <v>11184</v>
      </c>
      <c r="AI3155" s="9"/>
      <c r="AJ3155" s="9"/>
    </row>
    <row r="3156" spans="1:36" x14ac:dyDescent="0.35">
      <c r="A3156" s="9" t="s">
        <v>3095</v>
      </c>
      <c r="B3156" s="9" t="s">
        <v>38</v>
      </c>
      <c r="C3156" s="9" t="s">
        <v>14504</v>
      </c>
      <c r="D3156" s="9" t="s">
        <v>29</v>
      </c>
      <c r="E3156" s="9" t="s">
        <v>11177</v>
      </c>
      <c r="F3156" s="9" t="str">
        <f>_xlfn.XLOOKUP(E3156,Total_Enrolled!C:C,Total_Enrolled!C:C)</f>
        <v>2025em1200170@bitspilani-digital.edu.in</v>
      </c>
      <c r="G3156" s="9" t="s">
        <v>11178</v>
      </c>
      <c r="H3156" s="9" t="s">
        <v>14516</v>
      </c>
      <c r="I3156" s="9" t="s">
        <v>11179</v>
      </c>
      <c r="J3156" s="9" t="b">
        <v>1</v>
      </c>
      <c r="K3156" s="9">
        <v>5</v>
      </c>
      <c r="L3156" s="9">
        <f>_xlfn.XLOOKUP(B3156,Courses!A:A,Courses!H:H)</f>
        <v>42</v>
      </c>
      <c r="M3156" s="14">
        <f t="shared" si="245"/>
        <v>0.11904761904761904</v>
      </c>
      <c r="N3156" s="14" t="str">
        <f t="shared" si="246"/>
        <v>Active</v>
      </c>
      <c r="O3156" s="14" t="str" cm="1">
        <f t="array" ref="O3156">_xlfn.IFS(M3156=0,"0",
M3156&lt;=10%,"0-10",
TRUE,"&gt;10"
)&amp;" "&amp;"% progress"</f>
        <v>&gt;10 % progress</v>
      </c>
      <c r="P3156" s="15">
        <f t="shared" si="247"/>
        <v>0</v>
      </c>
      <c r="Q3156" s="15">
        <f>COUNTIFS($G:$G,$G3156)</f>
        <v>4</v>
      </c>
      <c r="R3156" s="16">
        <f t="shared" si="248"/>
        <v>0</v>
      </c>
      <c r="S3156" s="15" t="str">
        <f t="shared" si="249"/>
        <v>no 0% progess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0</v>
      </c>
      <c r="Z3156" s="9"/>
      <c r="AA3156" s="9">
        <v>0</v>
      </c>
      <c r="AB3156" s="9"/>
      <c r="AC3156" s="9">
        <v>104</v>
      </c>
      <c r="AD3156" s="9" t="s">
        <v>11185</v>
      </c>
      <c r="AE3156" s="9" t="s">
        <v>11180</v>
      </c>
      <c r="AF3156" s="9">
        <v>3</v>
      </c>
      <c r="AG3156" s="9"/>
      <c r="AH3156" s="9"/>
      <c r="AI3156" s="9" t="s">
        <v>11186</v>
      </c>
      <c r="AJ3156" s="9" t="s">
        <v>11186</v>
      </c>
    </row>
    <row r="3157" spans="1:36" x14ac:dyDescent="0.35">
      <c r="A3157" s="9" t="s">
        <v>3089</v>
      </c>
      <c r="B3157" s="9" t="s">
        <v>36</v>
      </c>
      <c r="C3157" s="9" t="s">
        <v>14504</v>
      </c>
      <c r="D3157" s="9" t="s">
        <v>29</v>
      </c>
      <c r="E3157" s="9" t="s">
        <v>11177</v>
      </c>
      <c r="F3157" s="9" t="str">
        <f>_xlfn.XLOOKUP(E3157,Total_Enrolled!C:C,Total_Enrolled!C:C)</f>
        <v>2025em1200170@bitspilani-digital.edu.in</v>
      </c>
      <c r="G3157" s="9" t="s">
        <v>11178</v>
      </c>
      <c r="H3157" s="9" t="s">
        <v>14516</v>
      </c>
      <c r="I3157" s="9" t="s">
        <v>11179</v>
      </c>
      <c r="J3157" s="9" t="b">
        <v>1</v>
      </c>
      <c r="K3157" s="9">
        <v>1</v>
      </c>
      <c r="L3157" s="9">
        <f>_xlfn.XLOOKUP(B3157,Courses!A:A,Courses!H:H)</f>
        <v>85</v>
      </c>
      <c r="M3157" s="14">
        <f t="shared" si="245"/>
        <v>1.1764705882352941E-2</v>
      </c>
      <c r="N3157" s="14" t="str">
        <f t="shared" si="246"/>
        <v>Active</v>
      </c>
      <c r="O3157" s="14" t="str" cm="1">
        <f t="array" ref="O3157">_xlfn.IFS(M3157=0,"0",
M3157&lt;=10%,"0-10",
TRUE,"&gt;10"
)&amp;" "&amp;"% progress"</f>
        <v>0-10 % progress</v>
      </c>
      <c r="P3157" s="15">
        <f t="shared" si="247"/>
        <v>0</v>
      </c>
      <c r="Q3157" s="15">
        <f>COUNTIFS($G:$G,$G3157)</f>
        <v>4</v>
      </c>
      <c r="R3157" s="16">
        <f t="shared" si="248"/>
        <v>0</v>
      </c>
      <c r="S3157" s="15" t="str">
        <f t="shared" si="249"/>
        <v>no 0% progess</v>
      </c>
      <c r="T3157" s="9">
        <v>0</v>
      </c>
      <c r="U3157" s="9">
        <v>1</v>
      </c>
      <c r="V3157" s="9">
        <v>1</v>
      </c>
      <c r="W3157" s="9">
        <v>0</v>
      </c>
      <c r="X3157" s="9">
        <v>0</v>
      </c>
      <c r="Y3157" s="9">
        <v>0</v>
      </c>
      <c r="Z3157" s="9"/>
      <c r="AA3157" s="9">
        <v>0</v>
      </c>
      <c r="AB3157" s="9"/>
      <c r="AC3157" s="9">
        <v>0</v>
      </c>
      <c r="AD3157" s="9" t="s">
        <v>11187</v>
      </c>
      <c r="AE3157" s="9" t="s">
        <v>11180</v>
      </c>
      <c r="AF3157" s="9">
        <v>3</v>
      </c>
      <c r="AG3157" s="9"/>
      <c r="AH3157" s="9" t="s">
        <v>11188</v>
      </c>
      <c r="AI3157" s="9"/>
      <c r="AJ3157" s="9"/>
    </row>
    <row r="3158" spans="1:36" x14ac:dyDescent="0.35">
      <c r="A3158" s="9" t="s">
        <v>3089</v>
      </c>
      <c r="B3158" s="9" t="s">
        <v>36</v>
      </c>
      <c r="C3158" s="9" t="s">
        <v>14504</v>
      </c>
      <c r="D3158" s="9" t="s">
        <v>29</v>
      </c>
      <c r="E3158" s="9" t="s">
        <v>11189</v>
      </c>
      <c r="F3158" s="9" t="str">
        <f>_xlfn.XLOOKUP(E3158,Total_Enrolled!C:C,Total_Enrolled!C:C)</f>
        <v>2025em1200171@bitspilani-digital.edu.in</v>
      </c>
      <c r="G3158" s="9" t="s">
        <v>11190</v>
      </c>
      <c r="H3158" s="9" t="s">
        <v>14516</v>
      </c>
      <c r="I3158" s="9" t="s">
        <v>11191</v>
      </c>
      <c r="J3158" s="9" t="b">
        <v>1</v>
      </c>
      <c r="K3158" s="9">
        <v>35</v>
      </c>
      <c r="L3158" s="9">
        <f>_xlfn.XLOOKUP(B3158,Courses!A:A,Courses!H:H)</f>
        <v>85</v>
      </c>
      <c r="M3158" s="14">
        <f t="shared" si="245"/>
        <v>0.41176470588235292</v>
      </c>
      <c r="N3158" s="14" t="str">
        <f t="shared" si="246"/>
        <v>Active</v>
      </c>
      <c r="O3158" s="14" t="str" cm="1">
        <f t="array" ref="O3158">_xlfn.IFS(M3158=0,"0",
M3158&lt;=10%,"0-10",
TRUE,"&gt;10"
)&amp;" "&amp;"% progress"</f>
        <v>&gt;10 % progress</v>
      </c>
      <c r="P3158" s="15">
        <f t="shared" si="247"/>
        <v>0</v>
      </c>
      <c r="Q3158" s="15">
        <f>COUNTIFS($G:$G,$G3158)</f>
        <v>4</v>
      </c>
      <c r="R3158" s="16">
        <f t="shared" si="248"/>
        <v>0</v>
      </c>
      <c r="S3158" s="15" t="str">
        <f t="shared" si="249"/>
        <v>no 0% progess</v>
      </c>
      <c r="T3158" s="9">
        <v>0</v>
      </c>
      <c r="U3158" s="9">
        <v>1</v>
      </c>
      <c r="V3158" s="9">
        <v>1</v>
      </c>
      <c r="W3158" s="9">
        <v>0</v>
      </c>
      <c r="X3158" s="9">
        <v>0</v>
      </c>
      <c r="Y3158" s="9">
        <v>8</v>
      </c>
      <c r="Z3158" s="9"/>
      <c r="AA3158" s="9">
        <v>0</v>
      </c>
      <c r="AB3158" s="9"/>
      <c r="AC3158" s="9">
        <v>26214</v>
      </c>
      <c r="AD3158" s="9" t="s">
        <v>11192</v>
      </c>
      <c r="AE3158" s="9" t="s">
        <v>11193</v>
      </c>
      <c r="AF3158" s="9">
        <v>18</v>
      </c>
      <c r="AG3158" s="9"/>
      <c r="AH3158" s="9" t="s">
        <v>11194</v>
      </c>
      <c r="AI3158" s="9"/>
      <c r="AJ3158" s="9"/>
    </row>
    <row r="3159" spans="1:36" x14ac:dyDescent="0.35">
      <c r="A3159" s="9" t="s">
        <v>3095</v>
      </c>
      <c r="B3159" s="9" t="s">
        <v>38</v>
      </c>
      <c r="C3159" s="9" t="s">
        <v>14504</v>
      </c>
      <c r="D3159" s="9" t="s">
        <v>29</v>
      </c>
      <c r="E3159" s="9" t="s">
        <v>11189</v>
      </c>
      <c r="F3159" s="9" t="str">
        <f>_xlfn.XLOOKUP(E3159,Total_Enrolled!C:C,Total_Enrolled!C:C)</f>
        <v>2025em1200171@bitspilani-digital.edu.in</v>
      </c>
      <c r="G3159" s="9" t="s">
        <v>11190</v>
      </c>
      <c r="H3159" s="9" t="s">
        <v>14516</v>
      </c>
      <c r="I3159" s="9" t="s">
        <v>11191</v>
      </c>
      <c r="J3159" s="9" t="b">
        <v>1</v>
      </c>
      <c r="K3159" s="9">
        <v>9</v>
      </c>
      <c r="L3159" s="9">
        <f>_xlfn.XLOOKUP(B3159,Courses!A:A,Courses!H:H)</f>
        <v>42</v>
      </c>
      <c r="M3159" s="14">
        <f t="shared" si="245"/>
        <v>0.21428571428571427</v>
      </c>
      <c r="N3159" s="14" t="str">
        <f t="shared" si="246"/>
        <v>Active</v>
      </c>
      <c r="O3159" s="14" t="str" cm="1">
        <f t="array" ref="O3159">_xlfn.IFS(M3159=0,"0",
M3159&lt;=10%,"0-10",
TRUE,"&gt;10"
)&amp;" "&amp;"% progress"</f>
        <v>&gt;10 % progress</v>
      </c>
      <c r="P3159" s="15">
        <f t="shared" si="247"/>
        <v>0</v>
      </c>
      <c r="Q3159" s="15">
        <f>COUNTIFS($G:$G,$G3159)</f>
        <v>4</v>
      </c>
      <c r="R3159" s="16">
        <f t="shared" si="248"/>
        <v>0</v>
      </c>
      <c r="S3159" s="15" t="str">
        <f t="shared" si="249"/>
        <v>no 0% progess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0</v>
      </c>
      <c r="Z3159" s="9"/>
      <c r="AA3159" s="9">
        <v>0</v>
      </c>
      <c r="AB3159" s="9"/>
      <c r="AC3159" s="9">
        <v>550</v>
      </c>
      <c r="AD3159" s="9" t="s">
        <v>11195</v>
      </c>
      <c r="AE3159" s="9" t="s">
        <v>11193</v>
      </c>
      <c r="AF3159" s="9">
        <v>18</v>
      </c>
      <c r="AG3159" s="9"/>
      <c r="AH3159" s="9"/>
      <c r="AI3159" s="9" t="s">
        <v>11196</v>
      </c>
      <c r="AJ3159" s="9" t="s">
        <v>11197</v>
      </c>
    </row>
    <row r="3160" spans="1:36" x14ac:dyDescent="0.35">
      <c r="A3160" s="9" t="s">
        <v>3091</v>
      </c>
      <c r="B3160" s="9" t="s">
        <v>3092</v>
      </c>
      <c r="C3160" s="9" t="s">
        <v>14504</v>
      </c>
      <c r="D3160" s="9" t="s">
        <v>29</v>
      </c>
      <c r="E3160" s="9" t="s">
        <v>11189</v>
      </c>
      <c r="F3160" s="9" t="str">
        <f>_xlfn.XLOOKUP(E3160,Total_Enrolled!C:C,Total_Enrolled!C:C)</f>
        <v>2025em1200171@bitspilani-digital.edu.in</v>
      </c>
      <c r="G3160" s="9" t="s">
        <v>11190</v>
      </c>
      <c r="H3160" s="9" t="s">
        <v>14516</v>
      </c>
      <c r="I3160" s="9" t="s">
        <v>11191</v>
      </c>
      <c r="J3160" s="9" t="b">
        <v>1</v>
      </c>
      <c r="K3160" s="9">
        <v>35</v>
      </c>
      <c r="L3160" s="9">
        <f>_xlfn.XLOOKUP(B3160,Courses!A:A,Courses!H:H)</f>
        <v>36</v>
      </c>
      <c r="M3160" s="14">
        <f t="shared" si="245"/>
        <v>0.97222222222222221</v>
      </c>
      <c r="N3160" s="14" t="str">
        <f t="shared" si="246"/>
        <v>Active</v>
      </c>
      <c r="O3160" s="14" t="str" cm="1">
        <f t="array" ref="O3160">_xlfn.IFS(M3160=0,"0",
M3160&lt;=10%,"0-10",
TRUE,"&gt;10"
)&amp;" "&amp;"% progress"</f>
        <v>&gt;10 % progress</v>
      </c>
      <c r="P3160" s="15">
        <f t="shared" si="247"/>
        <v>0</v>
      </c>
      <c r="Q3160" s="15">
        <f>COUNTIFS($G:$G,$G3160)</f>
        <v>4</v>
      </c>
      <c r="R3160" s="16">
        <f t="shared" si="248"/>
        <v>0</v>
      </c>
      <c r="S3160" s="15" t="str">
        <f t="shared" si="249"/>
        <v>no 0% progess</v>
      </c>
      <c r="T3160" s="9">
        <v>0</v>
      </c>
      <c r="U3160" s="9">
        <v>5</v>
      </c>
      <c r="V3160" s="9">
        <v>7</v>
      </c>
      <c r="W3160" s="9">
        <v>0</v>
      </c>
      <c r="X3160" s="9">
        <v>0</v>
      </c>
      <c r="Y3160" s="9">
        <v>7</v>
      </c>
      <c r="Z3160" s="9"/>
      <c r="AA3160" s="9">
        <v>0</v>
      </c>
      <c r="AB3160" s="9"/>
      <c r="AC3160" s="9">
        <v>28343</v>
      </c>
      <c r="AD3160" s="9" t="s">
        <v>11198</v>
      </c>
      <c r="AE3160" s="9" t="s">
        <v>11193</v>
      </c>
      <c r="AF3160" s="9">
        <v>18</v>
      </c>
      <c r="AG3160" s="9"/>
      <c r="AH3160" s="9" t="s">
        <v>11199</v>
      </c>
      <c r="AI3160" s="9" t="s">
        <v>11200</v>
      </c>
      <c r="AJ3160" s="9" t="s">
        <v>11201</v>
      </c>
    </row>
    <row r="3161" spans="1:36" x14ac:dyDescent="0.35">
      <c r="A3161" s="9" t="s">
        <v>3086</v>
      </c>
      <c r="B3161" s="9" t="s">
        <v>35</v>
      </c>
      <c r="C3161" s="9" t="s">
        <v>14504</v>
      </c>
      <c r="D3161" s="9" t="s">
        <v>29</v>
      </c>
      <c r="E3161" s="9" t="s">
        <v>11189</v>
      </c>
      <c r="F3161" s="9" t="str">
        <f>_xlfn.XLOOKUP(E3161,Total_Enrolled!C:C,Total_Enrolled!C:C)</f>
        <v>2025em1200171@bitspilani-digital.edu.in</v>
      </c>
      <c r="G3161" s="9" t="s">
        <v>11190</v>
      </c>
      <c r="H3161" s="9" t="s">
        <v>14516</v>
      </c>
      <c r="I3161" s="9" t="s">
        <v>11191</v>
      </c>
      <c r="J3161" s="9" t="b">
        <v>1</v>
      </c>
      <c r="K3161" s="9">
        <v>41</v>
      </c>
      <c r="L3161" s="9">
        <f>_xlfn.XLOOKUP(B3161,Courses!A:A,Courses!H:H)</f>
        <v>68</v>
      </c>
      <c r="M3161" s="14">
        <f t="shared" si="245"/>
        <v>0.6029411764705882</v>
      </c>
      <c r="N3161" s="14" t="str">
        <f t="shared" si="246"/>
        <v>Active</v>
      </c>
      <c r="O3161" s="14" t="str" cm="1">
        <f t="array" ref="O3161">_xlfn.IFS(M3161=0,"0",
M3161&lt;=10%,"0-10",
TRUE,"&gt;10"
)&amp;" "&amp;"% progress"</f>
        <v>&gt;10 % progress</v>
      </c>
      <c r="P3161" s="15">
        <f t="shared" si="247"/>
        <v>0</v>
      </c>
      <c r="Q3161" s="15">
        <f>COUNTIFS($G:$G,$G3161)</f>
        <v>4</v>
      </c>
      <c r="R3161" s="16">
        <f t="shared" si="248"/>
        <v>0</v>
      </c>
      <c r="S3161" s="15" t="str">
        <f t="shared" si="249"/>
        <v>no 0% progess</v>
      </c>
      <c r="T3161" s="9">
        <v>0</v>
      </c>
      <c r="U3161" s="9">
        <v>5</v>
      </c>
      <c r="V3161" s="9">
        <v>5</v>
      </c>
      <c r="W3161" s="9">
        <v>1</v>
      </c>
      <c r="X3161" s="9">
        <v>0</v>
      </c>
      <c r="Y3161" s="9">
        <v>0</v>
      </c>
      <c r="Z3161" s="9" t="s">
        <v>11202</v>
      </c>
      <c r="AA3161" s="9">
        <v>0</v>
      </c>
      <c r="AB3161" s="9"/>
      <c r="AC3161" s="9">
        <v>32679</v>
      </c>
      <c r="AD3161" s="9" t="s">
        <v>11203</v>
      </c>
      <c r="AE3161" s="9" t="s">
        <v>11193</v>
      </c>
      <c r="AF3161" s="9">
        <v>18</v>
      </c>
      <c r="AG3161" s="9"/>
      <c r="AH3161" s="9" t="s">
        <v>11204</v>
      </c>
      <c r="AI3161" s="9"/>
      <c r="AJ3161" s="9"/>
    </row>
    <row r="3162" spans="1:36" x14ac:dyDescent="0.35">
      <c r="A3162" s="9" t="s">
        <v>3086</v>
      </c>
      <c r="B3162" s="9" t="s">
        <v>35</v>
      </c>
      <c r="C3162" s="9" t="s">
        <v>14504</v>
      </c>
      <c r="D3162" s="9" t="s">
        <v>29</v>
      </c>
      <c r="E3162" s="9" t="s">
        <v>11205</v>
      </c>
      <c r="F3162" s="9" t="str">
        <f>_xlfn.XLOOKUP(E3162,Total_Enrolled!C:C,Total_Enrolled!C:C)</f>
        <v>2025em1200172@bitspilani-digital.edu.in</v>
      </c>
      <c r="G3162" s="9" t="s">
        <v>11206</v>
      </c>
      <c r="H3162" s="9" t="s">
        <v>14516</v>
      </c>
      <c r="I3162" s="9" t="s">
        <v>11207</v>
      </c>
      <c r="J3162" s="9" t="b">
        <v>1</v>
      </c>
      <c r="K3162" s="9">
        <v>18</v>
      </c>
      <c r="L3162" s="9">
        <f>_xlfn.XLOOKUP(B3162,Courses!A:A,Courses!H:H)</f>
        <v>68</v>
      </c>
      <c r="M3162" s="14">
        <f t="shared" si="245"/>
        <v>0.26470588235294118</v>
      </c>
      <c r="N3162" s="14" t="str">
        <f t="shared" si="246"/>
        <v>Active</v>
      </c>
      <c r="O3162" s="14" t="str" cm="1">
        <f t="array" ref="O3162">_xlfn.IFS(M3162=0,"0",
M3162&lt;=10%,"0-10",
TRUE,"&gt;10"
)&amp;" "&amp;"% progress"</f>
        <v>&gt;10 % progress</v>
      </c>
      <c r="P3162" s="15">
        <f t="shared" si="247"/>
        <v>0</v>
      </c>
      <c r="Q3162" s="15">
        <f>COUNTIFS($G:$G,$G3162)</f>
        <v>4</v>
      </c>
      <c r="R3162" s="16">
        <f t="shared" si="248"/>
        <v>0</v>
      </c>
      <c r="S3162" s="15" t="str">
        <f t="shared" si="249"/>
        <v>no 0% progess</v>
      </c>
      <c r="T3162" s="9">
        <v>0</v>
      </c>
      <c r="U3162" s="9">
        <v>4</v>
      </c>
      <c r="V3162" s="9">
        <v>4</v>
      </c>
      <c r="W3162" s="9">
        <v>0</v>
      </c>
      <c r="X3162" s="9">
        <v>0</v>
      </c>
      <c r="Y3162" s="9">
        <v>0</v>
      </c>
      <c r="Z3162" s="9"/>
      <c r="AA3162" s="9">
        <v>0</v>
      </c>
      <c r="AB3162" s="9"/>
      <c r="AC3162" s="9">
        <v>12142</v>
      </c>
      <c r="AD3162" s="9" t="s">
        <v>11209</v>
      </c>
      <c r="AE3162" s="9" t="s">
        <v>11208</v>
      </c>
      <c r="AF3162" s="9">
        <v>14</v>
      </c>
      <c r="AG3162" s="9"/>
      <c r="AH3162" s="9" t="s">
        <v>11210</v>
      </c>
      <c r="AI3162" s="9"/>
      <c r="AJ3162" s="9"/>
    </row>
    <row r="3163" spans="1:36" x14ac:dyDescent="0.35">
      <c r="A3163" s="9" t="s">
        <v>3091</v>
      </c>
      <c r="B3163" s="9" t="s">
        <v>3092</v>
      </c>
      <c r="C3163" s="9" t="s">
        <v>14504</v>
      </c>
      <c r="D3163" s="9" t="s">
        <v>29</v>
      </c>
      <c r="E3163" s="9" t="s">
        <v>11205</v>
      </c>
      <c r="F3163" s="9" t="str">
        <f>_xlfn.XLOOKUP(E3163,Total_Enrolled!C:C,Total_Enrolled!C:C)</f>
        <v>2025em1200172@bitspilani-digital.edu.in</v>
      </c>
      <c r="G3163" s="9" t="s">
        <v>11206</v>
      </c>
      <c r="H3163" s="9" t="s">
        <v>14516</v>
      </c>
      <c r="I3163" s="9" t="s">
        <v>11207</v>
      </c>
      <c r="J3163" s="9" t="b">
        <v>1</v>
      </c>
      <c r="K3163" s="9">
        <v>18</v>
      </c>
      <c r="L3163" s="9">
        <f>_xlfn.XLOOKUP(B3163,Courses!A:A,Courses!H:H)</f>
        <v>36</v>
      </c>
      <c r="M3163" s="14">
        <f t="shared" si="245"/>
        <v>0.5</v>
      </c>
      <c r="N3163" s="14" t="str">
        <f t="shared" si="246"/>
        <v>Active</v>
      </c>
      <c r="O3163" s="14" t="str" cm="1">
        <f t="array" ref="O3163">_xlfn.IFS(M3163=0,"0",
M3163&lt;=10%,"0-10",
TRUE,"&gt;10"
)&amp;" "&amp;"% progress"</f>
        <v>&gt;10 % progress</v>
      </c>
      <c r="P3163" s="15">
        <f t="shared" si="247"/>
        <v>0</v>
      </c>
      <c r="Q3163" s="15">
        <f>COUNTIFS($G:$G,$G3163)</f>
        <v>4</v>
      </c>
      <c r="R3163" s="16">
        <f t="shared" si="248"/>
        <v>0</v>
      </c>
      <c r="S3163" s="15" t="str">
        <f t="shared" si="249"/>
        <v>no 0% progess</v>
      </c>
      <c r="T3163" s="9">
        <v>0</v>
      </c>
      <c r="U3163" s="9">
        <v>3</v>
      </c>
      <c r="V3163" s="9">
        <v>5</v>
      </c>
      <c r="W3163" s="9">
        <v>0</v>
      </c>
      <c r="X3163" s="9">
        <v>0</v>
      </c>
      <c r="Y3163" s="9">
        <v>0</v>
      </c>
      <c r="Z3163" s="9"/>
      <c r="AA3163" s="9">
        <v>0</v>
      </c>
      <c r="AB3163" s="9"/>
      <c r="AC3163" s="9">
        <v>11206</v>
      </c>
      <c r="AD3163" s="9" t="s">
        <v>11211</v>
      </c>
      <c r="AE3163" s="9" t="s">
        <v>11208</v>
      </c>
      <c r="AF3163" s="9">
        <v>14</v>
      </c>
      <c r="AG3163" s="9"/>
      <c r="AH3163" s="9" t="s">
        <v>11212</v>
      </c>
      <c r="AI3163" s="9" t="s">
        <v>11213</v>
      </c>
      <c r="AJ3163" s="9" t="s">
        <v>11214</v>
      </c>
    </row>
    <row r="3164" spans="1:36" x14ac:dyDescent="0.35">
      <c r="A3164" s="9" t="s">
        <v>3095</v>
      </c>
      <c r="B3164" s="9" t="s">
        <v>38</v>
      </c>
      <c r="C3164" s="9" t="s">
        <v>14504</v>
      </c>
      <c r="D3164" s="9" t="s">
        <v>29</v>
      </c>
      <c r="E3164" s="9" t="s">
        <v>11205</v>
      </c>
      <c r="F3164" s="9" t="str">
        <f>_xlfn.XLOOKUP(E3164,Total_Enrolled!C:C,Total_Enrolled!C:C)</f>
        <v>2025em1200172@bitspilani-digital.edu.in</v>
      </c>
      <c r="G3164" s="9" t="s">
        <v>11206</v>
      </c>
      <c r="H3164" s="9" t="s">
        <v>14516</v>
      </c>
      <c r="I3164" s="9" t="s">
        <v>11207</v>
      </c>
      <c r="J3164" s="9" t="b">
        <v>1</v>
      </c>
      <c r="K3164" s="9">
        <v>0</v>
      </c>
      <c r="L3164" s="9">
        <f>_xlfn.XLOOKUP(B3164,Courses!A:A,Courses!H:H)</f>
        <v>42</v>
      </c>
      <c r="M3164" s="14">
        <f t="shared" si="245"/>
        <v>0</v>
      </c>
      <c r="N3164" s="14" t="str">
        <f t="shared" si="246"/>
        <v>Not Active</v>
      </c>
      <c r="O3164" s="14" t="str" cm="1">
        <f t="array" ref="O3164">_xlfn.IFS(M3164=0,"0",
M3164&lt;=10%,"0-10",
TRUE,"&gt;10"
)&amp;" "&amp;"% progress"</f>
        <v>0 % progress</v>
      </c>
      <c r="P3164" s="15">
        <f t="shared" si="247"/>
        <v>1</v>
      </c>
      <c r="Q3164" s="15">
        <f>COUNTIFS($G:$G,$G3164)</f>
        <v>4</v>
      </c>
      <c r="R3164" s="16">
        <f t="shared" si="248"/>
        <v>0.25</v>
      </c>
      <c r="S3164" s="15" t="str">
        <f t="shared" si="249"/>
        <v>no progress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/>
      <c r="AA3164" s="9">
        <v>0</v>
      </c>
      <c r="AB3164" s="9"/>
      <c r="AC3164" s="9">
        <v>0</v>
      </c>
      <c r="AD3164" s="9" t="s">
        <v>11215</v>
      </c>
      <c r="AE3164" s="9" t="s">
        <v>11208</v>
      </c>
      <c r="AF3164" s="9">
        <v>14</v>
      </c>
      <c r="AG3164" s="9"/>
      <c r="AH3164" s="9"/>
      <c r="AI3164" s="9"/>
      <c r="AJ3164" s="9"/>
    </row>
    <row r="3165" spans="1:36" x14ac:dyDescent="0.35">
      <c r="A3165" s="9" t="s">
        <v>3089</v>
      </c>
      <c r="B3165" s="9" t="s">
        <v>36</v>
      </c>
      <c r="C3165" s="9" t="s">
        <v>14504</v>
      </c>
      <c r="D3165" s="9" t="s">
        <v>29</v>
      </c>
      <c r="E3165" s="9" t="s">
        <v>11205</v>
      </c>
      <c r="F3165" s="9" t="str">
        <f>_xlfn.XLOOKUP(E3165,Total_Enrolled!C:C,Total_Enrolled!C:C)</f>
        <v>2025em1200172@bitspilani-digital.edu.in</v>
      </c>
      <c r="G3165" s="9" t="s">
        <v>11206</v>
      </c>
      <c r="H3165" s="9" t="s">
        <v>14516</v>
      </c>
      <c r="I3165" s="9" t="s">
        <v>11207</v>
      </c>
      <c r="J3165" s="9" t="b">
        <v>1</v>
      </c>
      <c r="K3165" s="9">
        <v>20</v>
      </c>
      <c r="L3165" s="9">
        <f>_xlfn.XLOOKUP(B3165,Courses!A:A,Courses!H:H)</f>
        <v>85</v>
      </c>
      <c r="M3165" s="14">
        <f t="shared" si="245"/>
        <v>0.23529411764705882</v>
      </c>
      <c r="N3165" s="14" t="str">
        <f t="shared" si="246"/>
        <v>Active</v>
      </c>
      <c r="O3165" s="14" t="str" cm="1">
        <f t="array" ref="O3165">_xlfn.IFS(M3165=0,"0",
M3165&lt;=10%,"0-10",
TRUE,"&gt;10"
)&amp;" "&amp;"% progress"</f>
        <v>&gt;10 % progress</v>
      </c>
      <c r="P3165" s="15">
        <f t="shared" si="247"/>
        <v>0</v>
      </c>
      <c r="Q3165" s="15">
        <f>COUNTIFS($G:$G,$G3165)</f>
        <v>4</v>
      </c>
      <c r="R3165" s="16">
        <f t="shared" si="248"/>
        <v>0</v>
      </c>
      <c r="S3165" s="15" t="str">
        <f t="shared" si="249"/>
        <v>no 0% progess</v>
      </c>
      <c r="T3165" s="9">
        <v>0</v>
      </c>
      <c r="U3165" s="9">
        <v>3</v>
      </c>
      <c r="V3165" s="9">
        <v>3</v>
      </c>
      <c r="W3165" s="9">
        <v>0</v>
      </c>
      <c r="X3165" s="9">
        <v>0</v>
      </c>
      <c r="Y3165" s="9">
        <v>0</v>
      </c>
      <c r="Z3165" s="9"/>
      <c r="AA3165" s="9">
        <v>0</v>
      </c>
      <c r="AB3165" s="9"/>
      <c r="AC3165" s="9">
        <v>25387</v>
      </c>
      <c r="AD3165" s="9" t="s">
        <v>11216</v>
      </c>
      <c r="AE3165" s="9" t="s">
        <v>11208</v>
      </c>
      <c r="AF3165" s="9">
        <v>14</v>
      </c>
      <c r="AG3165" s="9"/>
      <c r="AH3165" s="9" t="s">
        <v>11217</v>
      </c>
      <c r="AI3165" s="9"/>
      <c r="AJ3165" s="9"/>
    </row>
    <row r="3166" spans="1:36" x14ac:dyDescent="0.35">
      <c r="A3166" s="9" t="s">
        <v>3089</v>
      </c>
      <c r="B3166" s="9" t="s">
        <v>36</v>
      </c>
      <c r="C3166" s="9" t="s">
        <v>14504</v>
      </c>
      <c r="D3166" s="9" t="s">
        <v>29</v>
      </c>
      <c r="E3166" s="9" t="s">
        <v>11218</v>
      </c>
      <c r="F3166" s="9" t="str">
        <f>_xlfn.XLOOKUP(E3166,Total_Enrolled!C:C,Total_Enrolled!C:C)</f>
        <v>2025em1200173@bitspilani-digital.edu.in</v>
      </c>
      <c r="G3166" s="9" t="s">
        <v>11219</v>
      </c>
      <c r="H3166" s="9" t="s">
        <v>14516</v>
      </c>
      <c r="I3166" s="9" t="s">
        <v>11220</v>
      </c>
      <c r="J3166" s="9" t="b">
        <v>1</v>
      </c>
      <c r="K3166" s="9">
        <v>11</v>
      </c>
      <c r="L3166" s="9">
        <f>_xlfn.XLOOKUP(B3166,Courses!A:A,Courses!H:H)</f>
        <v>85</v>
      </c>
      <c r="M3166" s="14">
        <f t="shared" si="245"/>
        <v>0.12941176470588237</v>
      </c>
      <c r="N3166" s="14" t="str">
        <f t="shared" si="246"/>
        <v>Active</v>
      </c>
      <c r="O3166" s="14" t="str" cm="1">
        <f t="array" ref="O3166">_xlfn.IFS(M3166=0,"0",
M3166&lt;=10%,"0-10",
TRUE,"&gt;10"
)&amp;" "&amp;"% progress"</f>
        <v>&gt;10 % progress</v>
      </c>
      <c r="P3166" s="15">
        <f t="shared" si="247"/>
        <v>0</v>
      </c>
      <c r="Q3166" s="15">
        <f>COUNTIFS($G:$G,$G3166)</f>
        <v>4</v>
      </c>
      <c r="R3166" s="16">
        <f t="shared" si="248"/>
        <v>0</v>
      </c>
      <c r="S3166" s="15" t="str">
        <f t="shared" si="249"/>
        <v>no 0% progess</v>
      </c>
      <c r="T3166" s="9">
        <v>0</v>
      </c>
      <c r="U3166" s="9">
        <v>1</v>
      </c>
      <c r="V3166" s="9">
        <v>1</v>
      </c>
      <c r="W3166" s="9">
        <v>0</v>
      </c>
      <c r="X3166" s="9">
        <v>0</v>
      </c>
      <c r="Y3166" s="9">
        <v>0</v>
      </c>
      <c r="Z3166" s="9"/>
      <c r="AA3166" s="9">
        <v>0</v>
      </c>
      <c r="AB3166" s="9"/>
      <c r="AC3166" s="9">
        <v>3008</v>
      </c>
      <c r="AD3166" s="9" t="s">
        <v>11221</v>
      </c>
      <c r="AE3166" s="9" t="s">
        <v>11222</v>
      </c>
      <c r="AF3166" s="9">
        <v>73</v>
      </c>
      <c r="AG3166" s="9"/>
      <c r="AH3166" s="9" t="s">
        <v>11223</v>
      </c>
      <c r="AI3166" s="9"/>
      <c r="AJ3166" s="9"/>
    </row>
    <row r="3167" spans="1:36" x14ac:dyDescent="0.35">
      <c r="A3167" s="9" t="s">
        <v>3095</v>
      </c>
      <c r="B3167" s="9" t="s">
        <v>38</v>
      </c>
      <c r="C3167" s="9" t="s">
        <v>14504</v>
      </c>
      <c r="D3167" s="9" t="s">
        <v>29</v>
      </c>
      <c r="E3167" s="9" t="s">
        <v>11218</v>
      </c>
      <c r="F3167" s="9" t="str">
        <f>_xlfn.XLOOKUP(E3167,Total_Enrolled!C:C,Total_Enrolled!C:C)</f>
        <v>2025em1200173@bitspilani-digital.edu.in</v>
      </c>
      <c r="G3167" s="9" t="s">
        <v>11219</v>
      </c>
      <c r="H3167" s="9" t="s">
        <v>14516</v>
      </c>
      <c r="I3167" s="9" t="s">
        <v>11220</v>
      </c>
      <c r="J3167" s="9" t="b">
        <v>1</v>
      </c>
      <c r="K3167" s="9">
        <v>10</v>
      </c>
      <c r="L3167" s="9">
        <f>_xlfn.XLOOKUP(B3167,Courses!A:A,Courses!H:H)</f>
        <v>42</v>
      </c>
      <c r="M3167" s="14">
        <f t="shared" si="245"/>
        <v>0.23809523809523808</v>
      </c>
      <c r="N3167" s="14" t="str">
        <f t="shared" si="246"/>
        <v>Active</v>
      </c>
      <c r="O3167" s="14" t="str" cm="1">
        <f t="array" ref="O3167">_xlfn.IFS(M3167=0,"0",
M3167&lt;=10%,"0-10",
TRUE,"&gt;10"
)&amp;" "&amp;"% progress"</f>
        <v>&gt;10 % progress</v>
      </c>
      <c r="P3167" s="15">
        <f t="shared" si="247"/>
        <v>0</v>
      </c>
      <c r="Q3167" s="15">
        <f>COUNTIFS($G:$G,$G3167)</f>
        <v>4</v>
      </c>
      <c r="R3167" s="16">
        <f t="shared" si="248"/>
        <v>0</v>
      </c>
      <c r="S3167" s="15" t="str">
        <f t="shared" si="249"/>
        <v>no 0% progess</v>
      </c>
      <c r="T3167" s="9">
        <v>0</v>
      </c>
      <c r="U3167" s="9">
        <v>1</v>
      </c>
      <c r="V3167" s="9">
        <v>1</v>
      </c>
      <c r="W3167" s="9">
        <v>0</v>
      </c>
      <c r="X3167" s="9">
        <v>0</v>
      </c>
      <c r="Y3167" s="9">
        <v>0</v>
      </c>
      <c r="Z3167" s="9"/>
      <c r="AA3167" s="9">
        <v>0</v>
      </c>
      <c r="AB3167" s="9"/>
      <c r="AC3167" s="9">
        <v>2456</v>
      </c>
      <c r="AD3167" s="9" t="s">
        <v>11224</v>
      </c>
      <c r="AE3167" s="9" t="s">
        <v>11222</v>
      </c>
      <c r="AF3167" s="9">
        <v>73</v>
      </c>
      <c r="AG3167" s="9"/>
      <c r="AH3167" s="9" t="s">
        <v>11225</v>
      </c>
      <c r="AI3167" s="9" t="s">
        <v>11226</v>
      </c>
      <c r="AJ3167" s="9" t="s">
        <v>11227</v>
      </c>
    </row>
    <row r="3168" spans="1:36" x14ac:dyDescent="0.35">
      <c r="A3168" s="9" t="s">
        <v>3091</v>
      </c>
      <c r="B3168" s="9" t="s">
        <v>3092</v>
      </c>
      <c r="C3168" s="9" t="s">
        <v>14504</v>
      </c>
      <c r="D3168" s="9" t="s">
        <v>29</v>
      </c>
      <c r="E3168" s="9" t="s">
        <v>11218</v>
      </c>
      <c r="F3168" s="9" t="str">
        <f>_xlfn.XLOOKUP(E3168,Total_Enrolled!C:C,Total_Enrolled!C:C)</f>
        <v>2025em1200173@bitspilani-digital.edu.in</v>
      </c>
      <c r="G3168" s="9" t="s">
        <v>11219</v>
      </c>
      <c r="H3168" s="9" t="s">
        <v>14516</v>
      </c>
      <c r="I3168" s="9" t="s">
        <v>11220</v>
      </c>
      <c r="J3168" s="9" t="b">
        <v>1</v>
      </c>
      <c r="K3168" s="9">
        <v>13</v>
      </c>
      <c r="L3168" s="9">
        <f>_xlfn.XLOOKUP(B3168,Courses!A:A,Courses!H:H)</f>
        <v>36</v>
      </c>
      <c r="M3168" s="14">
        <f t="shared" si="245"/>
        <v>0.3611111111111111</v>
      </c>
      <c r="N3168" s="14" t="str">
        <f t="shared" si="246"/>
        <v>Active</v>
      </c>
      <c r="O3168" s="14" t="str" cm="1">
        <f t="array" ref="O3168">_xlfn.IFS(M3168=0,"0",
M3168&lt;=10%,"0-10",
TRUE,"&gt;10"
)&amp;" "&amp;"% progress"</f>
        <v>&gt;10 % progress</v>
      </c>
      <c r="P3168" s="15">
        <f t="shared" si="247"/>
        <v>0</v>
      </c>
      <c r="Q3168" s="15">
        <f>COUNTIFS($G:$G,$G3168)</f>
        <v>4</v>
      </c>
      <c r="R3168" s="16">
        <f t="shared" si="248"/>
        <v>0</v>
      </c>
      <c r="S3168" s="15" t="str">
        <f t="shared" si="249"/>
        <v>no 0% progess</v>
      </c>
      <c r="T3168" s="9">
        <v>0</v>
      </c>
      <c r="U3168" s="9">
        <v>3</v>
      </c>
      <c r="V3168" s="9">
        <v>3</v>
      </c>
      <c r="W3168" s="9">
        <v>0</v>
      </c>
      <c r="X3168" s="9">
        <v>0</v>
      </c>
      <c r="Y3168" s="9">
        <v>0</v>
      </c>
      <c r="Z3168" s="9"/>
      <c r="AA3168" s="9">
        <v>0</v>
      </c>
      <c r="AB3168" s="9"/>
      <c r="AC3168" s="9">
        <v>4462</v>
      </c>
      <c r="AD3168" s="9" t="s">
        <v>11228</v>
      </c>
      <c r="AE3168" s="9" t="s">
        <v>11222</v>
      </c>
      <c r="AF3168" s="9">
        <v>73</v>
      </c>
      <c r="AG3168" s="9"/>
      <c r="AH3168" s="9" t="s">
        <v>11229</v>
      </c>
      <c r="AI3168" s="9" t="s">
        <v>11230</v>
      </c>
      <c r="AJ3168" s="9" t="s">
        <v>11231</v>
      </c>
    </row>
    <row r="3169" spans="1:36" x14ac:dyDescent="0.35">
      <c r="A3169" s="9" t="s">
        <v>3086</v>
      </c>
      <c r="B3169" s="9" t="s">
        <v>35</v>
      </c>
      <c r="C3169" s="9" t="s">
        <v>14504</v>
      </c>
      <c r="D3169" s="9" t="s">
        <v>29</v>
      </c>
      <c r="E3169" s="9" t="s">
        <v>11218</v>
      </c>
      <c r="F3169" s="9" t="str">
        <f>_xlfn.XLOOKUP(E3169,Total_Enrolled!C:C,Total_Enrolled!C:C)</f>
        <v>2025em1200173@bitspilani-digital.edu.in</v>
      </c>
      <c r="G3169" s="9" t="s">
        <v>11219</v>
      </c>
      <c r="H3169" s="9" t="s">
        <v>14516</v>
      </c>
      <c r="I3169" s="9" t="s">
        <v>11220</v>
      </c>
      <c r="J3169" s="9" t="b">
        <v>1</v>
      </c>
      <c r="K3169" s="9">
        <v>21</v>
      </c>
      <c r="L3169" s="9">
        <f>_xlfn.XLOOKUP(B3169,Courses!A:A,Courses!H:H)</f>
        <v>68</v>
      </c>
      <c r="M3169" s="14">
        <f t="shared" si="245"/>
        <v>0.30882352941176472</v>
      </c>
      <c r="N3169" s="14" t="str">
        <f t="shared" si="246"/>
        <v>Active</v>
      </c>
      <c r="O3169" s="14" t="str" cm="1">
        <f t="array" ref="O3169">_xlfn.IFS(M3169=0,"0",
M3169&lt;=10%,"0-10",
TRUE,"&gt;10"
)&amp;" "&amp;"% progress"</f>
        <v>&gt;10 % progress</v>
      </c>
      <c r="P3169" s="15">
        <f t="shared" si="247"/>
        <v>0</v>
      </c>
      <c r="Q3169" s="15">
        <f>COUNTIFS($G:$G,$G3169)</f>
        <v>4</v>
      </c>
      <c r="R3169" s="16">
        <f t="shared" si="248"/>
        <v>0</v>
      </c>
      <c r="S3169" s="15" t="str">
        <f t="shared" si="249"/>
        <v>no 0% progess</v>
      </c>
      <c r="T3169" s="9">
        <v>0</v>
      </c>
      <c r="U3169" s="9">
        <v>2</v>
      </c>
      <c r="V3169" s="9">
        <v>2</v>
      </c>
      <c r="W3169" s="9">
        <v>0</v>
      </c>
      <c r="X3169" s="9">
        <v>0</v>
      </c>
      <c r="Y3169" s="9">
        <v>0</v>
      </c>
      <c r="Z3169" s="9"/>
      <c r="AA3169" s="9">
        <v>0</v>
      </c>
      <c r="AB3169" s="9"/>
      <c r="AC3169" s="9">
        <v>7345</v>
      </c>
      <c r="AD3169" s="9" t="s">
        <v>11232</v>
      </c>
      <c r="AE3169" s="9" t="s">
        <v>11222</v>
      </c>
      <c r="AF3169" s="9">
        <v>73</v>
      </c>
      <c r="AG3169" s="9"/>
      <c r="AH3169" s="9" t="s">
        <v>11233</v>
      </c>
      <c r="AI3169" s="9"/>
      <c r="AJ3169" s="9"/>
    </row>
    <row r="3170" spans="1:36" x14ac:dyDescent="0.35">
      <c r="A3170" s="9" t="s">
        <v>3086</v>
      </c>
      <c r="B3170" s="9" t="s">
        <v>35</v>
      </c>
      <c r="C3170" s="9" t="s">
        <v>14504</v>
      </c>
      <c r="D3170" s="9" t="s">
        <v>29</v>
      </c>
      <c r="E3170" s="9" t="s">
        <v>11234</v>
      </c>
      <c r="F3170" s="9" t="str">
        <f>_xlfn.XLOOKUP(E3170,Total_Enrolled!C:C,Total_Enrolled!C:C)</f>
        <v>2025em1200174@bitspilani-digital.edu.in</v>
      </c>
      <c r="G3170" s="9" t="s">
        <v>11235</v>
      </c>
      <c r="H3170" s="9" t="s">
        <v>14516</v>
      </c>
      <c r="I3170" s="9" t="s">
        <v>11236</v>
      </c>
      <c r="J3170" s="9" t="b">
        <v>1</v>
      </c>
      <c r="K3170" s="9">
        <v>58</v>
      </c>
      <c r="L3170" s="9">
        <f>_xlfn.XLOOKUP(B3170,Courses!A:A,Courses!H:H)</f>
        <v>68</v>
      </c>
      <c r="M3170" s="14">
        <f t="shared" si="245"/>
        <v>0.8529411764705882</v>
      </c>
      <c r="N3170" s="14" t="str">
        <f t="shared" si="246"/>
        <v>Active</v>
      </c>
      <c r="O3170" s="14" t="str" cm="1">
        <f t="array" ref="O3170">_xlfn.IFS(M3170=0,"0",
M3170&lt;=10%,"0-10",
TRUE,"&gt;10"
)&amp;" "&amp;"% progress"</f>
        <v>&gt;10 % progress</v>
      </c>
      <c r="P3170" s="15">
        <f t="shared" si="247"/>
        <v>0</v>
      </c>
      <c r="Q3170" s="15">
        <f>COUNTIFS($G:$G,$G3170)</f>
        <v>4</v>
      </c>
      <c r="R3170" s="16">
        <f t="shared" si="248"/>
        <v>0</v>
      </c>
      <c r="S3170" s="15" t="str">
        <f t="shared" si="249"/>
        <v>no 0% progess</v>
      </c>
      <c r="T3170" s="9">
        <v>0</v>
      </c>
      <c r="U3170" s="9">
        <v>12</v>
      </c>
      <c r="V3170" s="9">
        <v>12</v>
      </c>
      <c r="W3170" s="9">
        <v>0</v>
      </c>
      <c r="X3170" s="9">
        <v>0</v>
      </c>
      <c r="Y3170" s="9">
        <v>0</v>
      </c>
      <c r="Z3170" s="9"/>
      <c r="AA3170" s="9">
        <v>0</v>
      </c>
      <c r="AB3170" s="9"/>
      <c r="AC3170" s="9">
        <v>43407</v>
      </c>
      <c r="AD3170" s="9" t="s">
        <v>11238</v>
      </c>
      <c r="AE3170" s="9" t="s">
        <v>11237</v>
      </c>
      <c r="AF3170" s="9">
        <v>40</v>
      </c>
      <c r="AG3170" s="9"/>
      <c r="AH3170" s="9" t="s">
        <v>11239</v>
      </c>
      <c r="AI3170" s="9"/>
      <c r="AJ3170" s="9"/>
    </row>
    <row r="3171" spans="1:36" x14ac:dyDescent="0.35">
      <c r="A3171" s="9" t="s">
        <v>3091</v>
      </c>
      <c r="B3171" s="9" t="s">
        <v>3092</v>
      </c>
      <c r="C3171" s="9" t="s">
        <v>14504</v>
      </c>
      <c r="D3171" s="9" t="s">
        <v>29</v>
      </c>
      <c r="E3171" s="9" t="s">
        <v>11234</v>
      </c>
      <c r="F3171" s="9" t="str">
        <f>_xlfn.XLOOKUP(E3171,Total_Enrolled!C:C,Total_Enrolled!C:C)</f>
        <v>2025em1200174@bitspilani-digital.edu.in</v>
      </c>
      <c r="G3171" s="9" t="s">
        <v>11235</v>
      </c>
      <c r="H3171" s="9" t="s">
        <v>14516</v>
      </c>
      <c r="I3171" s="9" t="s">
        <v>11236</v>
      </c>
      <c r="J3171" s="9" t="b">
        <v>1</v>
      </c>
      <c r="K3171" s="9">
        <v>36</v>
      </c>
      <c r="L3171" s="9">
        <f>_xlfn.XLOOKUP(B3171,Courses!A:A,Courses!H:H)</f>
        <v>36</v>
      </c>
      <c r="M3171" s="14">
        <f t="shared" si="245"/>
        <v>1</v>
      </c>
      <c r="N3171" s="14" t="str">
        <f t="shared" si="246"/>
        <v>Active</v>
      </c>
      <c r="O3171" s="14" t="str" cm="1">
        <f t="array" ref="O3171">_xlfn.IFS(M3171=0,"0",
M3171&lt;=10%,"0-10",
TRUE,"&gt;10"
)&amp;" "&amp;"% progress"</f>
        <v>&gt;10 % progress</v>
      </c>
      <c r="P3171" s="15">
        <f t="shared" si="247"/>
        <v>0</v>
      </c>
      <c r="Q3171" s="15">
        <f>COUNTIFS($G:$G,$G3171)</f>
        <v>4</v>
      </c>
      <c r="R3171" s="16">
        <f t="shared" si="248"/>
        <v>0</v>
      </c>
      <c r="S3171" s="15" t="str">
        <f t="shared" si="249"/>
        <v>no 0% progess</v>
      </c>
      <c r="T3171" s="9">
        <v>0</v>
      </c>
      <c r="U3171" s="9">
        <v>4</v>
      </c>
      <c r="V3171" s="9">
        <v>4</v>
      </c>
      <c r="W3171" s="9">
        <v>2</v>
      </c>
      <c r="X3171" s="9">
        <v>0</v>
      </c>
      <c r="Y3171" s="9">
        <v>1</v>
      </c>
      <c r="Z3171" s="9" t="s">
        <v>11240</v>
      </c>
      <c r="AA3171" s="9">
        <v>0</v>
      </c>
      <c r="AB3171" s="9"/>
      <c r="AC3171" s="9">
        <v>23529</v>
      </c>
      <c r="AD3171" s="9" t="s">
        <v>11241</v>
      </c>
      <c r="AE3171" s="9" t="s">
        <v>11237</v>
      </c>
      <c r="AF3171" s="9">
        <v>40</v>
      </c>
      <c r="AG3171" s="9"/>
      <c r="AH3171" s="9" t="s">
        <v>11242</v>
      </c>
      <c r="AI3171" s="9" t="s">
        <v>11243</v>
      </c>
      <c r="AJ3171" s="9" t="s">
        <v>11244</v>
      </c>
    </row>
    <row r="3172" spans="1:36" x14ac:dyDescent="0.35">
      <c r="A3172" s="9" t="s">
        <v>3095</v>
      </c>
      <c r="B3172" s="9" t="s">
        <v>38</v>
      </c>
      <c r="C3172" s="9" t="s">
        <v>14504</v>
      </c>
      <c r="D3172" s="9" t="s">
        <v>29</v>
      </c>
      <c r="E3172" s="9" t="s">
        <v>11234</v>
      </c>
      <c r="F3172" s="9" t="str">
        <f>_xlfn.XLOOKUP(E3172,Total_Enrolled!C:C,Total_Enrolled!C:C)</f>
        <v>2025em1200174@bitspilani-digital.edu.in</v>
      </c>
      <c r="G3172" s="9" t="s">
        <v>11235</v>
      </c>
      <c r="H3172" s="9" t="s">
        <v>14516</v>
      </c>
      <c r="I3172" s="9" t="s">
        <v>11236</v>
      </c>
      <c r="J3172" s="9" t="b">
        <v>1</v>
      </c>
      <c r="K3172" s="9">
        <v>25</v>
      </c>
      <c r="L3172" s="9">
        <f>_xlfn.XLOOKUP(B3172,Courses!A:A,Courses!H:H)</f>
        <v>42</v>
      </c>
      <c r="M3172" s="14">
        <f t="shared" si="245"/>
        <v>0.59523809523809523</v>
      </c>
      <c r="N3172" s="14" t="str">
        <f t="shared" si="246"/>
        <v>Active</v>
      </c>
      <c r="O3172" s="14" t="str" cm="1">
        <f t="array" ref="O3172">_xlfn.IFS(M3172=0,"0",
M3172&lt;=10%,"0-10",
TRUE,"&gt;10"
)&amp;" "&amp;"% progress"</f>
        <v>&gt;10 % progress</v>
      </c>
      <c r="P3172" s="15">
        <f t="shared" si="247"/>
        <v>0</v>
      </c>
      <c r="Q3172" s="15">
        <f>COUNTIFS($G:$G,$G3172)</f>
        <v>4</v>
      </c>
      <c r="R3172" s="16">
        <f t="shared" si="248"/>
        <v>0</v>
      </c>
      <c r="S3172" s="15" t="str">
        <f t="shared" si="249"/>
        <v>no 0% progess</v>
      </c>
      <c r="T3172" s="9">
        <v>0</v>
      </c>
      <c r="U3172" s="9">
        <v>2</v>
      </c>
      <c r="V3172" s="9">
        <v>2</v>
      </c>
      <c r="W3172" s="9">
        <v>0</v>
      </c>
      <c r="X3172" s="9">
        <v>0</v>
      </c>
      <c r="Y3172" s="9">
        <v>0</v>
      </c>
      <c r="Z3172" s="9"/>
      <c r="AA3172" s="9">
        <v>0</v>
      </c>
      <c r="AB3172" s="9"/>
      <c r="AC3172" s="9">
        <v>7388</v>
      </c>
      <c r="AD3172" s="9" t="s">
        <v>11245</v>
      </c>
      <c r="AE3172" s="9" t="s">
        <v>11237</v>
      </c>
      <c r="AF3172" s="9">
        <v>40</v>
      </c>
      <c r="AG3172" s="9"/>
      <c r="AH3172" s="9" t="s">
        <v>11246</v>
      </c>
      <c r="AI3172" s="9" t="s">
        <v>11247</v>
      </c>
      <c r="AJ3172" s="9" t="s">
        <v>11248</v>
      </c>
    </row>
    <row r="3173" spans="1:36" x14ac:dyDescent="0.35">
      <c r="A3173" s="9" t="s">
        <v>3089</v>
      </c>
      <c r="B3173" s="9" t="s">
        <v>36</v>
      </c>
      <c r="C3173" s="9" t="s">
        <v>14504</v>
      </c>
      <c r="D3173" s="9" t="s">
        <v>29</v>
      </c>
      <c r="E3173" s="9" t="s">
        <v>11234</v>
      </c>
      <c r="F3173" s="9" t="str">
        <f>_xlfn.XLOOKUP(E3173,Total_Enrolled!C:C,Total_Enrolled!C:C)</f>
        <v>2025em1200174@bitspilani-digital.edu.in</v>
      </c>
      <c r="G3173" s="9" t="s">
        <v>11235</v>
      </c>
      <c r="H3173" s="9" t="s">
        <v>14516</v>
      </c>
      <c r="I3173" s="9" t="s">
        <v>11236</v>
      </c>
      <c r="J3173" s="9" t="b">
        <v>1</v>
      </c>
      <c r="K3173" s="9">
        <v>65</v>
      </c>
      <c r="L3173" s="9">
        <f>_xlfn.XLOOKUP(B3173,Courses!A:A,Courses!H:H)</f>
        <v>85</v>
      </c>
      <c r="M3173" s="14">
        <f t="shared" si="245"/>
        <v>0.76470588235294112</v>
      </c>
      <c r="N3173" s="14" t="str">
        <f t="shared" si="246"/>
        <v>Active</v>
      </c>
      <c r="O3173" s="14" t="str" cm="1">
        <f t="array" ref="O3173">_xlfn.IFS(M3173=0,"0",
M3173&lt;=10%,"0-10",
TRUE,"&gt;10"
)&amp;" "&amp;"% progress"</f>
        <v>&gt;10 % progress</v>
      </c>
      <c r="P3173" s="15">
        <f t="shared" si="247"/>
        <v>0</v>
      </c>
      <c r="Q3173" s="15">
        <f>COUNTIFS($G:$G,$G3173)</f>
        <v>4</v>
      </c>
      <c r="R3173" s="16">
        <f t="shared" si="248"/>
        <v>0</v>
      </c>
      <c r="S3173" s="15" t="str">
        <f t="shared" si="249"/>
        <v>no 0% progess</v>
      </c>
      <c r="T3173" s="9">
        <v>0</v>
      </c>
      <c r="U3173" s="9">
        <v>10</v>
      </c>
      <c r="V3173" s="9">
        <v>10</v>
      </c>
      <c r="W3173" s="9">
        <v>0</v>
      </c>
      <c r="X3173" s="9">
        <v>0</v>
      </c>
      <c r="Y3173" s="9">
        <v>0</v>
      </c>
      <c r="Z3173" s="9"/>
      <c r="AA3173" s="9">
        <v>0</v>
      </c>
      <c r="AB3173" s="9"/>
      <c r="AC3173" s="9">
        <v>23228</v>
      </c>
      <c r="AD3173" s="9" t="s">
        <v>11249</v>
      </c>
      <c r="AE3173" s="9" t="s">
        <v>11237</v>
      </c>
      <c r="AF3173" s="9">
        <v>40</v>
      </c>
      <c r="AG3173" s="9"/>
      <c r="AH3173" s="9" t="s">
        <v>11250</v>
      </c>
      <c r="AI3173" s="9"/>
      <c r="AJ3173" s="9"/>
    </row>
    <row r="3174" spans="1:36" x14ac:dyDescent="0.35">
      <c r="A3174" s="9" t="s">
        <v>3089</v>
      </c>
      <c r="B3174" s="9" t="s">
        <v>36</v>
      </c>
      <c r="C3174" s="9" t="s">
        <v>14504</v>
      </c>
      <c r="D3174" s="9" t="s">
        <v>29</v>
      </c>
      <c r="E3174" s="9" t="s">
        <v>11251</v>
      </c>
      <c r="F3174" s="9" t="str">
        <f>_xlfn.XLOOKUP(E3174,Total_Enrolled!C:C,Total_Enrolled!C:C)</f>
        <v>2025em1200175@bitspilani-digital.edu.in</v>
      </c>
      <c r="G3174" s="9" t="s">
        <v>11252</v>
      </c>
      <c r="H3174" s="9" t="s">
        <v>14516</v>
      </c>
      <c r="I3174" s="9" t="s">
        <v>11253</v>
      </c>
      <c r="J3174" s="9" t="b">
        <v>1</v>
      </c>
      <c r="K3174" s="9">
        <v>52</v>
      </c>
      <c r="L3174" s="9">
        <f>_xlfn.XLOOKUP(B3174,Courses!A:A,Courses!H:H)</f>
        <v>85</v>
      </c>
      <c r="M3174" s="14">
        <f t="shared" si="245"/>
        <v>0.61176470588235299</v>
      </c>
      <c r="N3174" s="14" t="str">
        <f t="shared" si="246"/>
        <v>Active</v>
      </c>
      <c r="O3174" s="14" t="str" cm="1">
        <f t="array" ref="O3174">_xlfn.IFS(M3174=0,"0",
M3174&lt;=10%,"0-10",
TRUE,"&gt;10"
)&amp;" "&amp;"% progress"</f>
        <v>&gt;10 % progress</v>
      </c>
      <c r="P3174" s="15">
        <f t="shared" si="247"/>
        <v>0</v>
      </c>
      <c r="Q3174" s="15">
        <f>COUNTIFS($G:$G,$G3174)</f>
        <v>4</v>
      </c>
      <c r="R3174" s="16">
        <f t="shared" si="248"/>
        <v>0</v>
      </c>
      <c r="S3174" s="15" t="str">
        <f t="shared" si="249"/>
        <v>no 0% progess</v>
      </c>
      <c r="T3174" s="9">
        <v>0</v>
      </c>
      <c r="U3174" s="9">
        <v>7</v>
      </c>
      <c r="V3174" s="9">
        <v>16</v>
      </c>
      <c r="W3174" s="9">
        <v>0</v>
      </c>
      <c r="X3174" s="9">
        <v>0</v>
      </c>
      <c r="Y3174" s="9">
        <v>0</v>
      </c>
      <c r="Z3174" s="9"/>
      <c r="AA3174" s="9">
        <v>0</v>
      </c>
      <c r="AB3174" s="9"/>
      <c r="AC3174" s="9">
        <v>104639</v>
      </c>
      <c r="AD3174" s="9" t="s">
        <v>11254</v>
      </c>
      <c r="AE3174" s="9" t="s">
        <v>11255</v>
      </c>
      <c r="AF3174" s="9">
        <v>23</v>
      </c>
      <c r="AG3174" s="9"/>
      <c r="AH3174" s="9" t="s">
        <v>11256</v>
      </c>
      <c r="AI3174" s="9"/>
      <c r="AJ3174" s="9"/>
    </row>
    <row r="3175" spans="1:36" x14ac:dyDescent="0.35">
      <c r="A3175" s="9" t="s">
        <v>3095</v>
      </c>
      <c r="B3175" s="9" t="s">
        <v>38</v>
      </c>
      <c r="C3175" s="9" t="s">
        <v>14504</v>
      </c>
      <c r="D3175" s="9" t="s">
        <v>29</v>
      </c>
      <c r="E3175" s="9" t="s">
        <v>11251</v>
      </c>
      <c r="F3175" s="9" t="str">
        <f>_xlfn.XLOOKUP(E3175,Total_Enrolled!C:C,Total_Enrolled!C:C)</f>
        <v>2025em1200175@bitspilani-digital.edu.in</v>
      </c>
      <c r="G3175" s="9" t="s">
        <v>11252</v>
      </c>
      <c r="H3175" s="9" t="s">
        <v>14516</v>
      </c>
      <c r="I3175" s="9" t="s">
        <v>11253</v>
      </c>
      <c r="J3175" s="9" t="b">
        <v>1</v>
      </c>
      <c r="K3175" s="9">
        <v>25</v>
      </c>
      <c r="L3175" s="9">
        <f>_xlfn.XLOOKUP(B3175,Courses!A:A,Courses!H:H)</f>
        <v>42</v>
      </c>
      <c r="M3175" s="14">
        <f t="shared" si="245"/>
        <v>0.59523809523809523</v>
      </c>
      <c r="N3175" s="14" t="str">
        <f t="shared" si="246"/>
        <v>Active</v>
      </c>
      <c r="O3175" s="14" t="str" cm="1">
        <f t="array" ref="O3175">_xlfn.IFS(M3175=0,"0",
M3175&lt;=10%,"0-10",
TRUE,"&gt;10"
)&amp;" "&amp;"% progress"</f>
        <v>&gt;10 % progress</v>
      </c>
      <c r="P3175" s="15">
        <f t="shared" si="247"/>
        <v>0</v>
      </c>
      <c r="Q3175" s="15">
        <f>COUNTIFS($G:$G,$G3175)</f>
        <v>4</v>
      </c>
      <c r="R3175" s="16">
        <f t="shared" si="248"/>
        <v>0</v>
      </c>
      <c r="S3175" s="15" t="str">
        <f t="shared" si="249"/>
        <v>no 0% progess</v>
      </c>
      <c r="T3175" s="9">
        <v>0</v>
      </c>
      <c r="U3175" s="9">
        <v>2</v>
      </c>
      <c r="V3175" s="9">
        <v>4</v>
      </c>
      <c r="W3175" s="9">
        <v>0</v>
      </c>
      <c r="X3175" s="9">
        <v>0</v>
      </c>
      <c r="Y3175" s="9">
        <v>0</v>
      </c>
      <c r="Z3175" s="9"/>
      <c r="AA3175" s="9">
        <v>0</v>
      </c>
      <c r="AB3175" s="9"/>
      <c r="AC3175" s="9">
        <v>25034</v>
      </c>
      <c r="AD3175" s="9" t="s">
        <v>11257</v>
      </c>
      <c r="AE3175" s="9" t="s">
        <v>11255</v>
      </c>
      <c r="AF3175" s="9">
        <v>23</v>
      </c>
      <c r="AG3175" s="9"/>
      <c r="AH3175" s="9" t="s">
        <v>11258</v>
      </c>
      <c r="AI3175" s="9" t="s">
        <v>11259</v>
      </c>
      <c r="AJ3175" s="9" t="s">
        <v>11260</v>
      </c>
    </row>
    <row r="3176" spans="1:36" x14ac:dyDescent="0.35">
      <c r="A3176" s="9" t="s">
        <v>3091</v>
      </c>
      <c r="B3176" s="9" t="s">
        <v>3092</v>
      </c>
      <c r="C3176" s="9" t="s">
        <v>14504</v>
      </c>
      <c r="D3176" s="9" t="s">
        <v>29</v>
      </c>
      <c r="E3176" s="9" t="s">
        <v>11251</v>
      </c>
      <c r="F3176" s="9" t="str">
        <f>_xlfn.XLOOKUP(E3176,Total_Enrolled!C:C,Total_Enrolled!C:C)</f>
        <v>2025em1200175@bitspilani-digital.edu.in</v>
      </c>
      <c r="G3176" s="9" t="s">
        <v>11252</v>
      </c>
      <c r="H3176" s="9" t="s">
        <v>14516</v>
      </c>
      <c r="I3176" s="9" t="s">
        <v>11253</v>
      </c>
      <c r="J3176" s="9" t="b">
        <v>1</v>
      </c>
      <c r="K3176" s="9">
        <v>36</v>
      </c>
      <c r="L3176" s="9">
        <f>_xlfn.XLOOKUP(B3176,Courses!A:A,Courses!H:H)</f>
        <v>36</v>
      </c>
      <c r="M3176" s="14">
        <f t="shared" si="245"/>
        <v>1</v>
      </c>
      <c r="N3176" s="14" t="str">
        <f t="shared" si="246"/>
        <v>Active</v>
      </c>
      <c r="O3176" s="14" t="str" cm="1">
        <f t="array" ref="O3176">_xlfn.IFS(M3176=0,"0",
M3176&lt;=10%,"0-10",
TRUE,"&gt;10"
)&amp;" "&amp;"% progress"</f>
        <v>&gt;10 % progress</v>
      </c>
      <c r="P3176" s="15">
        <f t="shared" si="247"/>
        <v>0</v>
      </c>
      <c r="Q3176" s="15">
        <f>COUNTIFS($G:$G,$G3176)</f>
        <v>4</v>
      </c>
      <c r="R3176" s="16">
        <f t="shared" si="248"/>
        <v>0</v>
      </c>
      <c r="S3176" s="15" t="str">
        <f t="shared" si="249"/>
        <v>no 0% progess</v>
      </c>
      <c r="T3176" s="9">
        <v>0</v>
      </c>
      <c r="U3176" s="9">
        <v>4</v>
      </c>
      <c r="V3176" s="9">
        <v>7</v>
      </c>
      <c r="W3176" s="9">
        <v>2</v>
      </c>
      <c r="X3176" s="9">
        <v>0</v>
      </c>
      <c r="Y3176" s="9">
        <v>0</v>
      </c>
      <c r="Z3176" s="9" t="s">
        <v>11261</v>
      </c>
      <c r="AA3176" s="9">
        <v>0</v>
      </c>
      <c r="AB3176" s="9"/>
      <c r="AC3176" s="9">
        <v>74761</v>
      </c>
      <c r="AD3176" s="9" t="s">
        <v>11262</v>
      </c>
      <c r="AE3176" s="9" t="s">
        <v>11255</v>
      </c>
      <c r="AF3176" s="9">
        <v>23</v>
      </c>
      <c r="AG3176" s="9"/>
      <c r="AH3176" s="9" t="s">
        <v>11263</v>
      </c>
      <c r="AI3176" s="9" t="s">
        <v>11264</v>
      </c>
      <c r="AJ3176" s="9" t="s">
        <v>11265</v>
      </c>
    </row>
    <row r="3177" spans="1:36" x14ac:dyDescent="0.35">
      <c r="A3177" s="9" t="s">
        <v>3086</v>
      </c>
      <c r="B3177" s="9" t="s">
        <v>35</v>
      </c>
      <c r="C3177" s="9" t="s">
        <v>14504</v>
      </c>
      <c r="D3177" s="9" t="s">
        <v>29</v>
      </c>
      <c r="E3177" s="9" t="s">
        <v>11251</v>
      </c>
      <c r="F3177" s="9" t="str">
        <f>_xlfn.XLOOKUP(E3177,Total_Enrolled!C:C,Total_Enrolled!C:C)</f>
        <v>2025em1200175@bitspilani-digital.edu.in</v>
      </c>
      <c r="G3177" s="9" t="s">
        <v>11252</v>
      </c>
      <c r="H3177" s="9" t="s">
        <v>14516</v>
      </c>
      <c r="I3177" s="9" t="s">
        <v>11253</v>
      </c>
      <c r="J3177" s="9" t="b">
        <v>1</v>
      </c>
      <c r="K3177" s="9">
        <v>58</v>
      </c>
      <c r="L3177" s="9">
        <f>_xlfn.XLOOKUP(B3177,Courses!A:A,Courses!H:H)</f>
        <v>68</v>
      </c>
      <c r="M3177" s="14">
        <f t="shared" si="245"/>
        <v>0.8529411764705882</v>
      </c>
      <c r="N3177" s="14" t="str">
        <f t="shared" si="246"/>
        <v>Active</v>
      </c>
      <c r="O3177" s="14" t="str" cm="1">
        <f t="array" ref="O3177">_xlfn.IFS(M3177=0,"0",
M3177&lt;=10%,"0-10",
TRUE,"&gt;10"
)&amp;" "&amp;"% progress"</f>
        <v>&gt;10 % progress</v>
      </c>
      <c r="P3177" s="15">
        <f t="shared" si="247"/>
        <v>0</v>
      </c>
      <c r="Q3177" s="15">
        <f>COUNTIFS($G:$G,$G3177)</f>
        <v>4</v>
      </c>
      <c r="R3177" s="16">
        <f t="shared" si="248"/>
        <v>0</v>
      </c>
      <c r="S3177" s="15" t="str">
        <f t="shared" si="249"/>
        <v>no 0% progess</v>
      </c>
      <c r="T3177" s="9">
        <v>0</v>
      </c>
      <c r="U3177" s="9">
        <v>12</v>
      </c>
      <c r="V3177" s="9">
        <v>20</v>
      </c>
      <c r="W3177" s="9">
        <v>0</v>
      </c>
      <c r="X3177" s="9">
        <v>0</v>
      </c>
      <c r="Y3177" s="9">
        <v>0</v>
      </c>
      <c r="Z3177" s="9"/>
      <c r="AA3177" s="9">
        <v>0</v>
      </c>
      <c r="AB3177" s="9"/>
      <c r="AC3177" s="9">
        <v>83319</v>
      </c>
      <c r="AD3177" s="9" t="s">
        <v>11266</v>
      </c>
      <c r="AE3177" s="9" t="s">
        <v>11255</v>
      </c>
      <c r="AF3177" s="9">
        <v>23</v>
      </c>
      <c r="AG3177" s="9"/>
      <c r="AH3177" s="9" t="s">
        <v>11267</v>
      </c>
      <c r="AI3177" s="9"/>
      <c r="AJ3177" s="9"/>
    </row>
    <row r="3178" spans="1:36" x14ac:dyDescent="0.35">
      <c r="A3178" s="9" t="s">
        <v>3086</v>
      </c>
      <c r="B3178" s="9" t="s">
        <v>35</v>
      </c>
      <c r="C3178" s="9" t="s">
        <v>14504</v>
      </c>
      <c r="D3178" s="9" t="s">
        <v>29</v>
      </c>
      <c r="E3178" s="9" t="s">
        <v>11268</v>
      </c>
      <c r="F3178" s="9" t="str">
        <f>_xlfn.XLOOKUP(E3178,Total_Enrolled!C:C,Total_Enrolled!C:C)</f>
        <v>2025em1200176@bitspilani-digital.edu.in</v>
      </c>
      <c r="G3178" s="9" t="s">
        <v>11269</v>
      </c>
      <c r="H3178" s="9" t="s">
        <v>14516</v>
      </c>
      <c r="I3178" s="9" t="s">
        <v>11270</v>
      </c>
      <c r="J3178" s="9" t="b">
        <v>1</v>
      </c>
      <c r="K3178" s="9">
        <v>23</v>
      </c>
      <c r="L3178" s="9">
        <f>_xlfn.XLOOKUP(B3178,Courses!A:A,Courses!H:H)</f>
        <v>68</v>
      </c>
      <c r="M3178" s="14">
        <f t="shared" si="245"/>
        <v>0.33823529411764708</v>
      </c>
      <c r="N3178" s="14" t="str">
        <f t="shared" si="246"/>
        <v>Active</v>
      </c>
      <c r="O3178" s="14" t="str" cm="1">
        <f t="array" ref="O3178">_xlfn.IFS(M3178=0,"0",
M3178&lt;=10%,"0-10",
TRUE,"&gt;10"
)&amp;" "&amp;"% progress"</f>
        <v>&gt;10 % progress</v>
      </c>
      <c r="P3178" s="15">
        <f t="shared" si="247"/>
        <v>0</v>
      </c>
      <c r="Q3178" s="15">
        <f>COUNTIFS($G:$G,$G3178)</f>
        <v>4</v>
      </c>
      <c r="R3178" s="16">
        <f t="shared" si="248"/>
        <v>0</v>
      </c>
      <c r="S3178" s="15" t="str">
        <f t="shared" si="249"/>
        <v>no 0% progess</v>
      </c>
      <c r="T3178" s="9">
        <v>0</v>
      </c>
      <c r="U3178" s="9">
        <v>4</v>
      </c>
      <c r="V3178" s="9">
        <v>4</v>
      </c>
      <c r="W3178" s="9">
        <v>0</v>
      </c>
      <c r="X3178" s="9">
        <v>0</v>
      </c>
      <c r="Y3178" s="9">
        <v>0</v>
      </c>
      <c r="Z3178" s="9"/>
      <c r="AA3178" s="9">
        <v>0</v>
      </c>
      <c r="AB3178" s="9"/>
      <c r="AC3178" s="9">
        <v>15646</v>
      </c>
      <c r="AD3178" s="9" t="s">
        <v>11272</v>
      </c>
      <c r="AE3178" s="9" t="s">
        <v>11271</v>
      </c>
      <c r="AF3178" s="9">
        <v>13</v>
      </c>
      <c r="AG3178" s="9"/>
      <c r="AH3178" s="9" t="s">
        <v>11273</v>
      </c>
      <c r="AI3178" s="9"/>
      <c r="AJ3178" s="9"/>
    </row>
    <row r="3179" spans="1:36" x14ac:dyDescent="0.35">
      <c r="A3179" s="9" t="s">
        <v>3091</v>
      </c>
      <c r="B3179" s="9" t="s">
        <v>3092</v>
      </c>
      <c r="C3179" s="9" t="s">
        <v>14504</v>
      </c>
      <c r="D3179" s="9" t="s">
        <v>29</v>
      </c>
      <c r="E3179" s="9" t="s">
        <v>11268</v>
      </c>
      <c r="F3179" s="9" t="str">
        <f>_xlfn.XLOOKUP(E3179,Total_Enrolled!C:C,Total_Enrolled!C:C)</f>
        <v>2025em1200176@bitspilani-digital.edu.in</v>
      </c>
      <c r="G3179" s="9" t="s">
        <v>11269</v>
      </c>
      <c r="H3179" s="9" t="s">
        <v>14516</v>
      </c>
      <c r="I3179" s="9" t="s">
        <v>11270</v>
      </c>
      <c r="J3179" s="9" t="b">
        <v>1</v>
      </c>
      <c r="K3179" s="9">
        <v>6</v>
      </c>
      <c r="L3179" s="9">
        <f>_xlfn.XLOOKUP(B3179,Courses!A:A,Courses!H:H)</f>
        <v>36</v>
      </c>
      <c r="M3179" s="14">
        <f t="shared" si="245"/>
        <v>0.16666666666666666</v>
      </c>
      <c r="N3179" s="14" t="str">
        <f t="shared" si="246"/>
        <v>Active</v>
      </c>
      <c r="O3179" s="14" t="str" cm="1">
        <f t="array" ref="O3179">_xlfn.IFS(M3179=0,"0",
M3179&lt;=10%,"0-10",
TRUE,"&gt;10"
)&amp;" "&amp;"% progress"</f>
        <v>&gt;10 % progress</v>
      </c>
      <c r="P3179" s="15">
        <f t="shared" si="247"/>
        <v>0</v>
      </c>
      <c r="Q3179" s="15">
        <f>COUNTIFS($G:$G,$G3179)</f>
        <v>4</v>
      </c>
      <c r="R3179" s="16">
        <f t="shared" si="248"/>
        <v>0</v>
      </c>
      <c r="S3179" s="15" t="str">
        <f t="shared" si="249"/>
        <v>no 0% progess</v>
      </c>
      <c r="T3179" s="9">
        <v>0</v>
      </c>
      <c r="U3179" s="9">
        <v>0</v>
      </c>
      <c r="V3179" s="9">
        <v>0</v>
      </c>
      <c r="W3179" s="9">
        <v>0</v>
      </c>
      <c r="X3179" s="9">
        <v>0</v>
      </c>
      <c r="Y3179" s="9">
        <v>0</v>
      </c>
      <c r="Z3179" s="9"/>
      <c r="AA3179" s="9">
        <v>0</v>
      </c>
      <c r="AB3179" s="9"/>
      <c r="AC3179" s="9">
        <v>1064</v>
      </c>
      <c r="AD3179" s="9" t="s">
        <v>11274</v>
      </c>
      <c r="AE3179" s="9" t="s">
        <v>11271</v>
      </c>
      <c r="AF3179" s="9">
        <v>13</v>
      </c>
      <c r="AG3179" s="9"/>
      <c r="AH3179" s="9"/>
      <c r="AI3179" s="9"/>
      <c r="AJ3179" s="9"/>
    </row>
    <row r="3180" spans="1:36" x14ac:dyDescent="0.35">
      <c r="A3180" s="9" t="s">
        <v>3095</v>
      </c>
      <c r="B3180" s="9" t="s">
        <v>38</v>
      </c>
      <c r="C3180" s="9" t="s">
        <v>14504</v>
      </c>
      <c r="D3180" s="9" t="s">
        <v>29</v>
      </c>
      <c r="E3180" s="9" t="s">
        <v>11268</v>
      </c>
      <c r="F3180" s="9" t="str">
        <f>_xlfn.XLOOKUP(E3180,Total_Enrolled!C:C,Total_Enrolled!C:C)</f>
        <v>2025em1200176@bitspilani-digital.edu.in</v>
      </c>
      <c r="G3180" s="9" t="s">
        <v>11269</v>
      </c>
      <c r="H3180" s="9" t="s">
        <v>14516</v>
      </c>
      <c r="I3180" s="9" t="s">
        <v>11270</v>
      </c>
      <c r="J3180" s="9" t="b">
        <v>1</v>
      </c>
      <c r="K3180" s="9">
        <v>8</v>
      </c>
      <c r="L3180" s="9">
        <f>_xlfn.XLOOKUP(B3180,Courses!A:A,Courses!H:H)</f>
        <v>42</v>
      </c>
      <c r="M3180" s="14">
        <f t="shared" si="245"/>
        <v>0.19047619047619047</v>
      </c>
      <c r="N3180" s="14" t="str">
        <f t="shared" si="246"/>
        <v>Active</v>
      </c>
      <c r="O3180" s="14" t="str" cm="1">
        <f t="array" ref="O3180">_xlfn.IFS(M3180=0,"0",
M3180&lt;=10%,"0-10",
TRUE,"&gt;10"
)&amp;" "&amp;"% progress"</f>
        <v>&gt;10 % progress</v>
      </c>
      <c r="P3180" s="15">
        <f t="shared" si="247"/>
        <v>0</v>
      </c>
      <c r="Q3180" s="15">
        <f>COUNTIFS($G:$G,$G3180)</f>
        <v>4</v>
      </c>
      <c r="R3180" s="16">
        <f t="shared" si="248"/>
        <v>0</v>
      </c>
      <c r="S3180" s="15" t="str">
        <f t="shared" si="249"/>
        <v>no 0% progess</v>
      </c>
      <c r="T3180" s="9">
        <v>0</v>
      </c>
      <c r="U3180" s="9">
        <v>0</v>
      </c>
      <c r="V3180" s="9">
        <v>0</v>
      </c>
      <c r="W3180" s="9">
        <v>0</v>
      </c>
      <c r="X3180" s="9">
        <v>0</v>
      </c>
      <c r="Y3180" s="9">
        <v>0</v>
      </c>
      <c r="Z3180" s="9"/>
      <c r="AA3180" s="9">
        <v>0</v>
      </c>
      <c r="AB3180" s="9"/>
      <c r="AC3180" s="9">
        <v>10608</v>
      </c>
      <c r="AD3180" s="9" t="s">
        <v>11275</v>
      </c>
      <c r="AE3180" s="9" t="s">
        <v>11271</v>
      </c>
      <c r="AF3180" s="9">
        <v>13</v>
      </c>
      <c r="AG3180" s="9"/>
      <c r="AH3180" s="9"/>
      <c r="AI3180" s="9" t="s">
        <v>11276</v>
      </c>
      <c r="AJ3180" s="9" t="s">
        <v>11276</v>
      </c>
    </row>
    <row r="3181" spans="1:36" x14ac:dyDescent="0.35">
      <c r="A3181" s="9" t="s">
        <v>3089</v>
      </c>
      <c r="B3181" s="9" t="s">
        <v>36</v>
      </c>
      <c r="C3181" s="9" t="s">
        <v>14504</v>
      </c>
      <c r="D3181" s="9" t="s">
        <v>29</v>
      </c>
      <c r="E3181" s="9" t="s">
        <v>11268</v>
      </c>
      <c r="F3181" s="9" t="str">
        <f>_xlfn.XLOOKUP(E3181,Total_Enrolled!C:C,Total_Enrolled!C:C)</f>
        <v>2025em1200176@bitspilani-digital.edu.in</v>
      </c>
      <c r="G3181" s="9" t="s">
        <v>11269</v>
      </c>
      <c r="H3181" s="9" t="s">
        <v>14516</v>
      </c>
      <c r="I3181" s="9" t="s">
        <v>11270</v>
      </c>
      <c r="J3181" s="9" t="b">
        <v>1</v>
      </c>
      <c r="K3181" s="9">
        <v>21</v>
      </c>
      <c r="L3181" s="9">
        <f>_xlfn.XLOOKUP(B3181,Courses!A:A,Courses!H:H)</f>
        <v>85</v>
      </c>
      <c r="M3181" s="14">
        <f t="shared" ref="M3181:M3241" si="250">K3181/L3181</f>
        <v>0.24705882352941178</v>
      </c>
      <c r="N3181" s="14" t="str">
        <f t="shared" ref="N3181:N3241" si="251">IF(M3181&gt;0,"Active","Not Active")</f>
        <v>Active</v>
      </c>
      <c r="O3181" s="14" t="str" cm="1">
        <f t="array" ref="O3181">_xlfn.IFS(M3181=0,"0",
M3181&lt;=10%,"0-10",
TRUE,"&gt;10"
)&amp;" "&amp;"% progress"</f>
        <v>&gt;10 % progress</v>
      </c>
      <c r="P3181" s="15">
        <f t="shared" ref="P3181:P3241" si="252">IF(M3181=0,1,0)</f>
        <v>0</v>
      </c>
      <c r="Q3181" s="15">
        <f>COUNTIFS($G:$G,$G3181)</f>
        <v>4</v>
      </c>
      <c r="R3181" s="16">
        <f t="shared" ref="R3181:R3241" si="253">P3181/Q3181</f>
        <v>0</v>
      </c>
      <c r="S3181" s="15" t="str">
        <f t="shared" ref="S3181:S3241" si="254">IF(R3181=0, "no 0% progess", "no progress")</f>
        <v>no 0% progess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12</v>
      </c>
      <c r="Z3181" s="9"/>
      <c r="AA3181" s="9">
        <v>0</v>
      </c>
      <c r="AB3181" s="9"/>
      <c r="AC3181" s="9">
        <v>3391</v>
      </c>
      <c r="AD3181" s="9" t="s">
        <v>11277</v>
      </c>
      <c r="AE3181" s="9" t="s">
        <v>11271</v>
      </c>
      <c r="AF3181" s="9">
        <v>13</v>
      </c>
      <c r="AG3181" s="9"/>
      <c r="AH3181" s="9"/>
      <c r="AI3181" s="9"/>
      <c r="AJ3181" s="9"/>
    </row>
    <row r="3182" spans="1:36" x14ac:dyDescent="0.35">
      <c r="A3182" s="9" t="s">
        <v>3089</v>
      </c>
      <c r="B3182" s="9" t="s">
        <v>36</v>
      </c>
      <c r="C3182" s="9" t="s">
        <v>14504</v>
      </c>
      <c r="D3182" s="9" t="s">
        <v>29</v>
      </c>
      <c r="E3182" s="9" t="s">
        <v>11278</v>
      </c>
      <c r="F3182" s="9" t="str">
        <f>_xlfn.XLOOKUP(E3182,Total_Enrolled!C:C,Total_Enrolled!C:C)</f>
        <v>2025em1200177@bitspilani-digital.edu.in</v>
      </c>
      <c r="G3182" s="9" t="s">
        <v>11279</v>
      </c>
      <c r="H3182" s="9" t="s">
        <v>14516</v>
      </c>
      <c r="I3182" s="9" t="s">
        <v>11280</v>
      </c>
      <c r="J3182" s="9" t="b">
        <v>1</v>
      </c>
      <c r="K3182" s="9">
        <v>63</v>
      </c>
      <c r="L3182" s="9">
        <f>_xlfn.XLOOKUP(B3182,Courses!A:A,Courses!H:H)</f>
        <v>85</v>
      </c>
      <c r="M3182" s="14">
        <f t="shared" si="250"/>
        <v>0.74117647058823533</v>
      </c>
      <c r="N3182" s="14" t="str">
        <f t="shared" si="251"/>
        <v>Active</v>
      </c>
      <c r="O3182" s="14" t="str" cm="1">
        <f t="array" ref="O3182">_xlfn.IFS(M3182=0,"0",
M3182&lt;=10%,"0-10",
TRUE,"&gt;10"
)&amp;" "&amp;"% progress"</f>
        <v>&gt;10 % progress</v>
      </c>
      <c r="P3182" s="15">
        <f t="shared" si="252"/>
        <v>0</v>
      </c>
      <c r="Q3182" s="15">
        <f>COUNTIFS($G:$G,$G3182)</f>
        <v>4</v>
      </c>
      <c r="R3182" s="16">
        <f t="shared" si="253"/>
        <v>0</v>
      </c>
      <c r="S3182" s="15" t="str">
        <f t="shared" si="254"/>
        <v>no 0% progess</v>
      </c>
      <c r="T3182" s="9">
        <v>0</v>
      </c>
      <c r="U3182" s="9">
        <v>5</v>
      </c>
      <c r="V3182" s="9">
        <v>9</v>
      </c>
      <c r="W3182" s="9">
        <v>0</v>
      </c>
      <c r="X3182" s="9">
        <v>0</v>
      </c>
      <c r="Y3182" s="9">
        <v>0</v>
      </c>
      <c r="Z3182" s="9"/>
      <c r="AA3182" s="9">
        <v>0</v>
      </c>
      <c r="AB3182" s="9"/>
      <c r="AC3182" s="9">
        <v>17327</v>
      </c>
      <c r="AD3182" s="9" t="s">
        <v>11281</v>
      </c>
      <c r="AE3182" s="9" t="s">
        <v>11282</v>
      </c>
      <c r="AF3182" s="9">
        <v>15</v>
      </c>
      <c r="AG3182" s="9"/>
      <c r="AH3182" s="9" t="s">
        <v>11283</v>
      </c>
      <c r="AI3182" s="9"/>
      <c r="AJ3182" s="9"/>
    </row>
    <row r="3183" spans="1:36" x14ac:dyDescent="0.35">
      <c r="A3183" s="9" t="s">
        <v>3095</v>
      </c>
      <c r="B3183" s="9" t="s">
        <v>38</v>
      </c>
      <c r="C3183" s="9" t="s">
        <v>14504</v>
      </c>
      <c r="D3183" s="9" t="s">
        <v>29</v>
      </c>
      <c r="E3183" s="9" t="s">
        <v>11278</v>
      </c>
      <c r="F3183" s="9" t="str">
        <f>_xlfn.XLOOKUP(E3183,Total_Enrolled!C:C,Total_Enrolled!C:C)</f>
        <v>2025em1200177@bitspilani-digital.edu.in</v>
      </c>
      <c r="G3183" s="9" t="s">
        <v>11279</v>
      </c>
      <c r="H3183" s="9" t="s">
        <v>14516</v>
      </c>
      <c r="I3183" s="9" t="s">
        <v>11280</v>
      </c>
      <c r="J3183" s="9" t="b">
        <v>1</v>
      </c>
      <c r="K3183" s="9">
        <v>0</v>
      </c>
      <c r="L3183" s="9">
        <f>_xlfn.XLOOKUP(B3183,Courses!A:A,Courses!H:H)</f>
        <v>42</v>
      </c>
      <c r="M3183" s="14">
        <f t="shared" si="250"/>
        <v>0</v>
      </c>
      <c r="N3183" s="14" t="str">
        <f t="shared" si="251"/>
        <v>Not Active</v>
      </c>
      <c r="O3183" s="14" t="str" cm="1">
        <f t="array" ref="O3183">_xlfn.IFS(M3183=0,"0",
M3183&lt;=10%,"0-10",
TRUE,"&gt;10"
)&amp;" "&amp;"% progress"</f>
        <v>0 % progress</v>
      </c>
      <c r="P3183" s="15">
        <f t="shared" si="252"/>
        <v>1</v>
      </c>
      <c r="Q3183" s="15">
        <f>COUNTIFS($G:$G,$G3183)</f>
        <v>4</v>
      </c>
      <c r="R3183" s="16">
        <f t="shared" si="253"/>
        <v>0.25</v>
      </c>
      <c r="S3183" s="15" t="str">
        <f t="shared" si="254"/>
        <v>no progress</v>
      </c>
      <c r="T3183" s="9">
        <v>0</v>
      </c>
      <c r="U3183" s="9">
        <v>0</v>
      </c>
      <c r="V3183" s="9">
        <v>0</v>
      </c>
      <c r="W3183" s="9">
        <v>0</v>
      </c>
      <c r="X3183" s="9">
        <v>0</v>
      </c>
      <c r="Y3183" s="9">
        <v>0</v>
      </c>
      <c r="Z3183" s="9"/>
      <c r="AA3183" s="9">
        <v>0</v>
      </c>
      <c r="AB3183" s="9"/>
      <c r="AC3183" s="9">
        <v>0</v>
      </c>
      <c r="AD3183" s="9" t="s">
        <v>11284</v>
      </c>
      <c r="AE3183" s="9" t="s">
        <v>11282</v>
      </c>
      <c r="AF3183" s="9">
        <v>15</v>
      </c>
      <c r="AG3183" s="9"/>
      <c r="AH3183" s="9"/>
      <c r="AI3183" s="9"/>
      <c r="AJ3183" s="9"/>
    </row>
    <row r="3184" spans="1:36" x14ac:dyDescent="0.35">
      <c r="A3184" s="9" t="s">
        <v>3091</v>
      </c>
      <c r="B3184" s="9" t="s">
        <v>3092</v>
      </c>
      <c r="C3184" s="9" t="s">
        <v>14504</v>
      </c>
      <c r="D3184" s="9" t="s">
        <v>29</v>
      </c>
      <c r="E3184" s="9" t="s">
        <v>11278</v>
      </c>
      <c r="F3184" s="9" t="str">
        <f>_xlfn.XLOOKUP(E3184,Total_Enrolled!C:C,Total_Enrolled!C:C)</f>
        <v>2025em1200177@bitspilani-digital.edu.in</v>
      </c>
      <c r="G3184" s="9" t="s">
        <v>11279</v>
      </c>
      <c r="H3184" s="9" t="s">
        <v>14516</v>
      </c>
      <c r="I3184" s="9" t="s">
        <v>11280</v>
      </c>
      <c r="J3184" s="9" t="b">
        <v>1</v>
      </c>
      <c r="K3184" s="9">
        <v>37</v>
      </c>
      <c r="L3184" s="9">
        <f>_xlfn.XLOOKUP(B3184,Courses!A:A,Courses!H:H)</f>
        <v>36</v>
      </c>
      <c r="M3184" s="14">
        <f t="shared" si="250"/>
        <v>1.0277777777777777</v>
      </c>
      <c r="N3184" s="14" t="str">
        <f t="shared" si="251"/>
        <v>Active</v>
      </c>
      <c r="O3184" s="14" t="str" cm="1">
        <f t="array" ref="O3184">_xlfn.IFS(M3184=0,"0",
M3184&lt;=10%,"0-10",
TRUE,"&gt;10"
)&amp;" "&amp;"% progress"</f>
        <v>&gt;10 % progress</v>
      </c>
      <c r="P3184" s="15">
        <f t="shared" si="252"/>
        <v>0</v>
      </c>
      <c r="Q3184" s="15">
        <f>COUNTIFS($G:$G,$G3184)</f>
        <v>4</v>
      </c>
      <c r="R3184" s="16">
        <f t="shared" si="253"/>
        <v>0</v>
      </c>
      <c r="S3184" s="15" t="str">
        <f t="shared" si="254"/>
        <v>no 0% progess</v>
      </c>
      <c r="T3184" s="9">
        <v>0</v>
      </c>
      <c r="U3184" s="9">
        <v>4</v>
      </c>
      <c r="V3184" s="9">
        <v>6</v>
      </c>
      <c r="W3184" s="9">
        <v>3</v>
      </c>
      <c r="X3184" s="9">
        <v>0</v>
      </c>
      <c r="Y3184" s="9">
        <v>1</v>
      </c>
      <c r="Z3184" s="9" t="s">
        <v>11285</v>
      </c>
      <c r="AA3184" s="9">
        <v>0</v>
      </c>
      <c r="AB3184" s="9"/>
      <c r="AC3184" s="9">
        <v>115909</v>
      </c>
      <c r="AD3184" s="9" t="s">
        <v>11286</v>
      </c>
      <c r="AE3184" s="9" t="s">
        <v>11282</v>
      </c>
      <c r="AF3184" s="9">
        <v>15</v>
      </c>
      <c r="AG3184" s="9"/>
      <c r="AH3184" s="9" t="s">
        <v>11287</v>
      </c>
      <c r="AI3184" s="9" t="s">
        <v>11288</v>
      </c>
      <c r="AJ3184" s="9" t="s">
        <v>11289</v>
      </c>
    </row>
    <row r="3185" spans="1:36" x14ac:dyDescent="0.35">
      <c r="A3185" s="9" t="s">
        <v>3086</v>
      </c>
      <c r="B3185" s="9" t="s">
        <v>35</v>
      </c>
      <c r="C3185" s="9" t="s">
        <v>14504</v>
      </c>
      <c r="D3185" s="9" t="s">
        <v>29</v>
      </c>
      <c r="E3185" s="9" t="s">
        <v>11278</v>
      </c>
      <c r="F3185" s="9" t="str">
        <f>_xlfn.XLOOKUP(E3185,Total_Enrolled!C:C,Total_Enrolled!C:C)</f>
        <v>2025em1200177@bitspilani-digital.edu.in</v>
      </c>
      <c r="G3185" s="9" t="s">
        <v>11279</v>
      </c>
      <c r="H3185" s="9" t="s">
        <v>14516</v>
      </c>
      <c r="I3185" s="9" t="s">
        <v>11280</v>
      </c>
      <c r="J3185" s="9" t="b">
        <v>1</v>
      </c>
      <c r="K3185" s="9">
        <v>50</v>
      </c>
      <c r="L3185" s="9">
        <f>_xlfn.XLOOKUP(B3185,Courses!A:A,Courses!H:H)</f>
        <v>68</v>
      </c>
      <c r="M3185" s="14">
        <f t="shared" si="250"/>
        <v>0.73529411764705888</v>
      </c>
      <c r="N3185" s="14" t="str">
        <f t="shared" si="251"/>
        <v>Active</v>
      </c>
      <c r="O3185" s="14" t="str" cm="1">
        <f t="array" ref="O3185">_xlfn.IFS(M3185=0,"0",
M3185&lt;=10%,"0-10",
TRUE,"&gt;10"
)&amp;" "&amp;"% progress"</f>
        <v>&gt;10 % progress</v>
      </c>
      <c r="P3185" s="15">
        <f t="shared" si="252"/>
        <v>0</v>
      </c>
      <c r="Q3185" s="15">
        <f>COUNTIFS($G:$G,$G3185)</f>
        <v>4</v>
      </c>
      <c r="R3185" s="16">
        <f t="shared" si="253"/>
        <v>0</v>
      </c>
      <c r="S3185" s="15" t="str">
        <f t="shared" si="254"/>
        <v>no 0% progess</v>
      </c>
      <c r="T3185" s="9">
        <v>0</v>
      </c>
      <c r="U3185" s="9">
        <v>0</v>
      </c>
      <c r="V3185" s="9">
        <v>0</v>
      </c>
      <c r="W3185" s="9">
        <v>0</v>
      </c>
      <c r="X3185" s="9">
        <v>0</v>
      </c>
      <c r="Y3185" s="9">
        <v>0</v>
      </c>
      <c r="Z3185" s="9"/>
      <c r="AA3185" s="9">
        <v>0</v>
      </c>
      <c r="AB3185" s="9"/>
      <c r="AC3185" s="9">
        <v>3768</v>
      </c>
      <c r="AD3185" s="9" t="s">
        <v>11290</v>
      </c>
      <c r="AE3185" s="9" t="s">
        <v>11282</v>
      </c>
      <c r="AF3185" s="9">
        <v>15</v>
      </c>
      <c r="AG3185" s="9"/>
      <c r="AH3185" s="9"/>
      <c r="AI3185" s="9"/>
      <c r="AJ3185" s="9"/>
    </row>
    <row r="3186" spans="1:36" x14ac:dyDescent="0.35">
      <c r="A3186" s="9" t="s">
        <v>3086</v>
      </c>
      <c r="B3186" s="9" t="s">
        <v>35</v>
      </c>
      <c r="C3186" s="9" t="s">
        <v>14504</v>
      </c>
      <c r="D3186" s="9" t="s">
        <v>29</v>
      </c>
      <c r="E3186" s="9" t="s">
        <v>11291</v>
      </c>
      <c r="F3186" s="9" t="str">
        <f>_xlfn.XLOOKUP(E3186,Total_Enrolled!C:C,Total_Enrolled!C:C)</f>
        <v>2025em1200178@bitspilani-digital.edu.in</v>
      </c>
      <c r="G3186" s="9" t="s">
        <v>11292</v>
      </c>
      <c r="H3186" s="9" t="s">
        <v>14516</v>
      </c>
      <c r="I3186" s="9" t="s">
        <v>11293</v>
      </c>
      <c r="J3186" s="9" t="b">
        <v>1</v>
      </c>
      <c r="K3186" s="9">
        <v>59</v>
      </c>
      <c r="L3186" s="9">
        <f>_xlfn.XLOOKUP(B3186,Courses!A:A,Courses!H:H)</f>
        <v>68</v>
      </c>
      <c r="M3186" s="14">
        <f t="shared" si="250"/>
        <v>0.86764705882352944</v>
      </c>
      <c r="N3186" s="14" t="str">
        <f t="shared" si="251"/>
        <v>Active</v>
      </c>
      <c r="O3186" s="14" t="str" cm="1">
        <f t="array" ref="O3186">_xlfn.IFS(M3186=0,"0",
M3186&lt;=10%,"0-10",
TRUE,"&gt;10"
)&amp;" "&amp;"% progress"</f>
        <v>&gt;10 % progress</v>
      </c>
      <c r="P3186" s="15">
        <f t="shared" si="252"/>
        <v>0</v>
      </c>
      <c r="Q3186" s="15">
        <f>COUNTIFS($G:$G,$G3186)</f>
        <v>4</v>
      </c>
      <c r="R3186" s="16">
        <f t="shared" si="253"/>
        <v>0</v>
      </c>
      <c r="S3186" s="15" t="str">
        <f t="shared" si="254"/>
        <v>no 0% progess</v>
      </c>
      <c r="T3186" s="9">
        <v>0</v>
      </c>
      <c r="U3186" s="9">
        <v>12</v>
      </c>
      <c r="V3186" s="9">
        <v>12</v>
      </c>
      <c r="W3186" s="9">
        <v>3</v>
      </c>
      <c r="X3186" s="9">
        <v>0</v>
      </c>
      <c r="Y3186" s="9">
        <v>1</v>
      </c>
      <c r="Z3186" s="9" t="s">
        <v>11295</v>
      </c>
      <c r="AA3186" s="9">
        <v>0</v>
      </c>
      <c r="AB3186" s="9"/>
      <c r="AC3186" s="9">
        <v>80408</v>
      </c>
      <c r="AD3186" s="9" t="s">
        <v>11296</v>
      </c>
      <c r="AE3186" s="9" t="s">
        <v>11294</v>
      </c>
      <c r="AF3186" s="9">
        <v>26</v>
      </c>
      <c r="AG3186" s="9"/>
      <c r="AH3186" s="9" t="s">
        <v>11297</v>
      </c>
      <c r="AI3186" s="9"/>
      <c r="AJ3186" s="9"/>
    </row>
    <row r="3187" spans="1:36" x14ac:dyDescent="0.35">
      <c r="A3187" s="9" t="s">
        <v>3091</v>
      </c>
      <c r="B3187" s="9" t="s">
        <v>3092</v>
      </c>
      <c r="C3187" s="9" t="s">
        <v>14504</v>
      </c>
      <c r="D3187" s="9" t="s">
        <v>29</v>
      </c>
      <c r="E3187" s="9" t="s">
        <v>11291</v>
      </c>
      <c r="F3187" s="9" t="str">
        <f>_xlfn.XLOOKUP(E3187,Total_Enrolled!C:C,Total_Enrolled!C:C)</f>
        <v>2025em1200178@bitspilani-digital.edu.in</v>
      </c>
      <c r="G3187" s="9" t="s">
        <v>11292</v>
      </c>
      <c r="H3187" s="9" t="s">
        <v>14516</v>
      </c>
      <c r="I3187" s="9" t="s">
        <v>11293</v>
      </c>
      <c r="J3187" s="9" t="b">
        <v>1</v>
      </c>
      <c r="K3187" s="9">
        <v>1</v>
      </c>
      <c r="L3187" s="9">
        <f>_xlfn.XLOOKUP(B3187,Courses!A:A,Courses!H:H)</f>
        <v>36</v>
      </c>
      <c r="M3187" s="14">
        <f t="shared" si="250"/>
        <v>2.7777777777777776E-2</v>
      </c>
      <c r="N3187" s="14" t="str">
        <f t="shared" si="251"/>
        <v>Active</v>
      </c>
      <c r="O3187" s="14" t="str" cm="1">
        <f t="array" ref="O3187">_xlfn.IFS(M3187=0,"0",
M3187&lt;=10%,"0-10",
TRUE,"&gt;10"
)&amp;" "&amp;"% progress"</f>
        <v>0-10 % progress</v>
      </c>
      <c r="P3187" s="15">
        <f t="shared" si="252"/>
        <v>0</v>
      </c>
      <c r="Q3187" s="15">
        <f>COUNTIFS($G:$G,$G3187)</f>
        <v>4</v>
      </c>
      <c r="R3187" s="16">
        <f t="shared" si="253"/>
        <v>0</v>
      </c>
      <c r="S3187" s="15" t="str">
        <f t="shared" si="254"/>
        <v>no 0% progess</v>
      </c>
      <c r="T3187" s="9">
        <v>0</v>
      </c>
      <c r="U3187" s="9">
        <v>1</v>
      </c>
      <c r="V3187" s="9">
        <v>1</v>
      </c>
      <c r="W3187" s="9">
        <v>0</v>
      </c>
      <c r="X3187" s="9">
        <v>0</v>
      </c>
      <c r="Y3187" s="9">
        <v>0</v>
      </c>
      <c r="Z3187" s="9"/>
      <c r="AA3187" s="9">
        <v>0</v>
      </c>
      <c r="AB3187" s="9"/>
      <c r="AC3187" s="9">
        <v>0</v>
      </c>
      <c r="AD3187" s="9" t="s">
        <v>11298</v>
      </c>
      <c r="AE3187" s="9" t="s">
        <v>11294</v>
      </c>
      <c r="AF3187" s="9">
        <v>26</v>
      </c>
      <c r="AG3187" s="9"/>
      <c r="AH3187" s="9" t="s">
        <v>11299</v>
      </c>
      <c r="AI3187" s="9"/>
      <c r="AJ3187" s="9"/>
    </row>
    <row r="3188" spans="1:36" x14ac:dyDescent="0.35">
      <c r="A3188" s="9" t="s">
        <v>3095</v>
      </c>
      <c r="B3188" s="9" t="s">
        <v>38</v>
      </c>
      <c r="C3188" s="9" t="s">
        <v>14504</v>
      </c>
      <c r="D3188" s="9" t="s">
        <v>29</v>
      </c>
      <c r="E3188" s="9" t="s">
        <v>11291</v>
      </c>
      <c r="F3188" s="9" t="str">
        <f>_xlfn.XLOOKUP(E3188,Total_Enrolled!C:C,Total_Enrolled!C:C)</f>
        <v>2025em1200178@bitspilani-digital.edu.in</v>
      </c>
      <c r="G3188" s="9" t="s">
        <v>11292</v>
      </c>
      <c r="H3188" s="9" t="s">
        <v>14516</v>
      </c>
      <c r="I3188" s="9" t="s">
        <v>11293</v>
      </c>
      <c r="J3188" s="9" t="b">
        <v>1</v>
      </c>
      <c r="K3188" s="9">
        <v>0</v>
      </c>
      <c r="L3188" s="9">
        <f>_xlfn.XLOOKUP(B3188,Courses!A:A,Courses!H:H)</f>
        <v>42</v>
      </c>
      <c r="M3188" s="14">
        <f t="shared" si="250"/>
        <v>0</v>
      </c>
      <c r="N3188" s="14" t="str">
        <f t="shared" si="251"/>
        <v>Not Active</v>
      </c>
      <c r="O3188" s="14" t="str" cm="1">
        <f t="array" ref="O3188">_xlfn.IFS(M3188=0,"0",
M3188&lt;=10%,"0-10",
TRUE,"&gt;10"
)&amp;" "&amp;"% progress"</f>
        <v>0 % progress</v>
      </c>
      <c r="P3188" s="15">
        <f t="shared" si="252"/>
        <v>1</v>
      </c>
      <c r="Q3188" s="15">
        <f>COUNTIFS($G:$G,$G3188)</f>
        <v>4</v>
      </c>
      <c r="R3188" s="16">
        <f t="shared" si="253"/>
        <v>0.25</v>
      </c>
      <c r="S3188" s="15" t="str">
        <f t="shared" si="254"/>
        <v>no progress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/>
      <c r="AA3188" s="9">
        <v>0</v>
      </c>
      <c r="AB3188" s="9"/>
      <c r="AC3188" s="9">
        <v>0</v>
      </c>
      <c r="AD3188" s="9"/>
      <c r="AE3188" s="9" t="s">
        <v>11294</v>
      </c>
      <c r="AF3188" s="9">
        <v>26</v>
      </c>
      <c r="AG3188" s="9"/>
      <c r="AH3188" s="9"/>
      <c r="AI3188" s="9"/>
      <c r="AJ3188" s="9"/>
    </row>
    <row r="3189" spans="1:36" x14ac:dyDescent="0.35">
      <c r="A3189" s="9" t="s">
        <v>3089</v>
      </c>
      <c r="B3189" s="9" t="s">
        <v>36</v>
      </c>
      <c r="C3189" s="9" t="s">
        <v>14504</v>
      </c>
      <c r="D3189" s="9" t="s">
        <v>29</v>
      </c>
      <c r="E3189" s="9" t="s">
        <v>11291</v>
      </c>
      <c r="F3189" s="9" t="str">
        <f>_xlfn.XLOOKUP(E3189,Total_Enrolled!C:C,Total_Enrolled!C:C)</f>
        <v>2025em1200178@bitspilani-digital.edu.in</v>
      </c>
      <c r="G3189" s="9" t="s">
        <v>11292</v>
      </c>
      <c r="H3189" s="9" t="s">
        <v>14516</v>
      </c>
      <c r="I3189" s="9" t="s">
        <v>11293</v>
      </c>
      <c r="J3189" s="9" t="b">
        <v>1</v>
      </c>
      <c r="K3189" s="9">
        <v>1</v>
      </c>
      <c r="L3189" s="9">
        <f>_xlfn.XLOOKUP(B3189,Courses!A:A,Courses!H:H)</f>
        <v>85</v>
      </c>
      <c r="M3189" s="14">
        <f t="shared" si="250"/>
        <v>1.1764705882352941E-2</v>
      </c>
      <c r="N3189" s="14" t="str">
        <f t="shared" si="251"/>
        <v>Active</v>
      </c>
      <c r="O3189" s="14" t="str" cm="1">
        <f t="array" ref="O3189">_xlfn.IFS(M3189=0,"0",
M3189&lt;=10%,"0-10",
TRUE,"&gt;10"
)&amp;" "&amp;"% progress"</f>
        <v>0-10 % progress</v>
      </c>
      <c r="P3189" s="15">
        <f t="shared" si="252"/>
        <v>0</v>
      </c>
      <c r="Q3189" s="15">
        <f>COUNTIFS($G:$G,$G3189)</f>
        <v>4</v>
      </c>
      <c r="R3189" s="16">
        <f t="shared" si="253"/>
        <v>0</v>
      </c>
      <c r="S3189" s="15" t="str">
        <f t="shared" si="254"/>
        <v>no 0% progess</v>
      </c>
      <c r="T3189" s="9">
        <v>0</v>
      </c>
      <c r="U3189" s="9">
        <v>1</v>
      </c>
      <c r="V3189" s="9">
        <v>1</v>
      </c>
      <c r="W3189" s="9">
        <v>0</v>
      </c>
      <c r="X3189" s="9">
        <v>0</v>
      </c>
      <c r="Y3189" s="9">
        <v>0</v>
      </c>
      <c r="Z3189" s="9"/>
      <c r="AA3189" s="9">
        <v>0</v>
      </c>
      <c r="AB3189" s="9"/>
      <c r="AC3189" s="9">
        <v>0</v>
      </c>
      <c r="AD3189" s="9" t="s">
        <v>11300</v>
      </c>
      <c r="AE3189" s="9" t="s">
        <v>11294</v>
      </c>
      <c r="AF3189" s="9">
        <v>26</v>
      </c>
      <c r="AG3189" s="9"/>
      <c r="AH3189" s="9" t="s">
        <v>11301</v>
      </c>
      <c r="AI3189" s="9"/>
      <c r="AJ3189" s="9"/>
    </row>
    <row r="3190" spans="1:36" x14ac:dyDescent="0.35">
      <c r="A3190" s="9" t="s">
        <v>3089</v>
      </c>
      <c r="B3190" s="9" t="s">
        <v>36</v>
      </c>
      <c r="C3190" s="9" t="s">
        <v>14504</v>
      </c>
      <c r="D3190" s="9" t="s">
        <v>29</v>
      </c>
      <c r="E3190" s="9" t="s">
        <v>11302</v>
      </c>
      <c r="F3190" s="9" t="str">
        <f>_xlfn.XLOOKUP(E3190,Total_Enrolled!C:C,Total_Enrolled!C:C)</f>
        <v>2025em1200179@bitspilani-digital.edu.in</v>
      </c>
      <c r="G3190" s="9" t="s">
        <v>11303</v>
      </c>
      <c r="H3190" s="9" t="s">
        <v>14516</v>
      </c>
      <c r="I3190" s="9" t="s">
        <v>11304</v>
      </c>
      <c r="J3190" s="9" t="b">
        <v>1</v>
      </c>
      <c r="K3190" s="9">
        <v>57</v>
      </c>
      <c r="L3190" s="9">
        <f>_xlfn.XLOOKUP(B3190,Courses!A:A,Courses!H:H)</f>
        <v>85</v>
      </c>
      <c r="M3190" s="14">
        <f t="shared" si="250"/>
        <v>0.6705882352941176</v>
      </c>
      <c r="N3190" s="14" t="str">
        <f t="shared" si="251"/>
        <v>Active</v>
      </c>
      <c r="O3190" s="14" t="str" cm="1">
        <f t="array" ref="O3190">_xlfn.IFS(M3190=0,"0",
M3190&lt;=10%,"0-10",
TRUE,"&gt;10"
)&amp;" "&amp;"% progress"</f>
        <v>&gt;10 % progress</v>
      </c>
      <c r="P3190" s="15">
        <f t="shared" si="252"/>
        <v>0</v>
      </c>
      <c r="Q3190" s="15">
        <f>COUNTIFS($G:$G,$G3190)</f>
        <v>4</v>
      </c>
      <c r="R3190" s="16">
        <f t="shared" si="253"/>
        <v>0</v>
      </c>
      <c r="S3190" s="15" t="str">
        <f t="shared" si="254"/>
        <v>no 0% progess</v>
      </c>
      <c r="T3190" s="9">
        <v>0</v>
      </c>
      <c r="U3190" s="9">
        <v>6</v>
      </c>
      <c r="V3190" s="9">
        <v>9</v>
      </c>
      <c r="W3190" s="9">
        <v>0</v>
      </c>
      <c r="X3190" s="9">
        <v>0</v>
      </c>
      <c r="Y3190" s="9">
        <v>35</v>
      </c>
      <c r="Z3190" s="9"/>
      <c r="AA3190" s="9">
        <v>0</v>
      </c>
      <c r="AB3190" s="9"/>
      <c r="AC3190" s="9">
        <v>89143</v>
      </c>
      <c r="AD3190" s="9" t="s">
        <v>11305</v>
      </c>
      <c r="AE3190" s="9" t="s">
        <v>11306</v>
      </c>
      <c r="AF3190" s="9">
        <v>44</v>
      </c>
      <c r="AG3190" s="9"/>
      <c r="AH3190" s="9" t="s">
        <v>11307</v>
      </c>
      <c r="AI3190" s="9"/>
      <c r="AJ3190" s="9"/>
    </row>
    <row r="3191" spans="1:36" x14ac:dyDescent="0.35">
      <c r="A3191" s="9" t="s">
        <v>3095</v>
      </c>
      <c r="B3191" s="9" t="s">
        <v>38</v>
      </c>
      <c r="C3191" s="9" t="s">
        <v>14504</v>
      </c>
      <c r="D3191" s="9" t="s">
        <v>29</v>
      </c>
      <c r="E3191" s="9" t="s">
        <v>11302</v>
      </c>
      <c r="F3191" s="9" t="str">
        <f>_xlfn.XLOOKUP(E3191,Total_Enrolled!C:C,Total_Enrolled!C:C)</f>
        <v>2025em1200179@bitspilani-digital.edu.in</v>
      </c>
      <c r="G3191" s="9" t="s">
        <v>11303</v>
      </c>
      <c r="H3191" s="9" t="s">
        <v>14516</v>
      </c>
      <c r="I3191" s="9" t="s">
        <v>11304</v>
      </c>
      <c r="J3191" s="9" t="b">
        <v>1</v>
      </c>
      <c r="K3191" s="9">
        <v>9</v>
      </c>
      <c r="L3191" s="9">
        <f>_xlfn.XLOOKUP(B3191,Courses!A:A,Courses!H:H)</f>
        <v>42</v>
      </c>
      <c r="M3191" s="14">
        <f t="shared" si="250"/>
        <v>0.21428571428571427</v>
      </c>
      <c r="N3191" s="14" t="str">
        <f t="shared" si="251"/>
        <v>Active</v>
      </c>
      <c r="O3191" s="14" t="str" cm="1">
        <f t="array" ref="O3191">_xlfn.IFS(M3191=0,"0",
M3191&lt;=10%,"0-10",
TRUE,"&gt;10"
)&amp;" "&amp;"% progress"</f>
        <v>&gt;10 % progress</v>
      </c>
      <c r="P3191" s="15">
        <f t="shared" si="252"/>
        <v>0</v>
      </c>
      <c r="Q3191" s="15">
        <f>COUNTIFS($G:$G,$G3191)</f>
        <v>4</v>
      </c>
      <c r="R3191" s="16">
        <f t="shared" si="253"/>
        <v>0</v>
      </c>
      <c r="S3191" s="15" t="str">
        <f t="shared" si="254"/>
        <v>no 0% progess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0</v>
      </c>
      <c r="Z3191" s="9"/>
      <c r="AA3191" s="9">
        <v>0</v>
      </c>
      <c r="AB3191" s="9"/>
      <c r="AC3191" s="9">
        <v>518</v>
      </c>
      <c r="AD3191" s="9" t="s">
        <v>11308</v>
      </c>
      <c r="AE3191" s="9" t="s">
        <v>11306</v>
      </c>
      <c r="AF3191" s="9">
        <v>44</v>
      </c>
      <c r="AG3191" s="9"/>
      <c r="AH3191" s="9"/>
      <c r="AI3191" s="9" t="s">
        <v>11309</v>
      </c>
      <c r="AJ3191" s="9" t="s">
        <v>11310</v>
      </c>
    </row>
    <row r="3192" spans="1:36" x14ac:dyDescent="0.35">
      <c r="A3192" s="9" t="s">
        <v>3091</v>
      </c>
      <c r="B3192" s="9" t="s">
        <v>3092</v>
      </c>
      <c r="C3192" s="9" t="s">
        <v>14504</v>
      </c>
      <c r="D3192" s="9" t="s">
        <v>29</v>
      </c>
      <c r="E3192" s="9" t="s">
        <v>11302</v>
      </c>
      <c r="F3192" s="9" t="str">
        <f>_xlfn.XLOOKUP(E3192,Total_Enrolled!C:C,Total_Enrolled!C:C)</f>
        <v>2025em1200179@bitspilani-digital.edu.in</v>
      </c>
      <c r="G3192" s="9" t="s">
        <v>11303</v>
      </c>
      <c r="H3192" s="9" t="s">
        <v>14516</v>
      </c>
      <c r="I3192" s="9" t="s">
        <v>11304</v>
      </c>
      <c r="J3192" s="9" t="b">
        <v>1</v>
      </c>
      <c r="K3192" s="9">
        <v>38</v>
      </c>
      <c r="L3192" s="9">
        <f>_xlfn.XLOOKUP(B3192,Courses!A:A,Courses!H:H)</f>
        <v>36</v>
      </c>
      <c r="M3192" s="14">
        <f t="shared" si="250"/>
        <v>1.0555555555555556</v>
      </c>
      <c r="N3192" s="14" t="str">
        <f t="shared" si="251"/>
        <v>Active</v>
      </c>
      <c r="O3192" s="14" t="str" cm="1">
        <f t="array" ref="O3192">_xlfn.IFS(M3192=0,"0",
M3192&lt;=10%,"0-10",
TRUE,"&gt;10"
)&amp;" "&amp;"% progress"</f>
        <v>&gt;10 % progress</v>
      </c>
      <c r="P3192" s="15">
        <f t="shared" si="252"/>
        <v>0</v>
      </c>
      <c r="Q3192" s="15">
        <f>COUNTIFS($G:$G,$G3192)</f>
        <v>4</v>
      </c>
      <c r="R3192" s="16">
        <f t="shared" si="253"/>
        <v>0</v>
      </c>
      <c r="S3192" s="15" t="str">
        <f t="shared" si="254"/>
        <v>no 0% progess</v>
      </c>
      <c r="T3192" s="9">
        <v>0</v>
      </c>
      <c r="U3192" s="9">
        <v>5</v>
      </c>
      <c r="V3192" s="9">
        <v>9</v>
      </c>
      <c r="W3192" s="9">
        <v>0</v>
      </c>
      <c r="X3192" s="9">
        <v>0</v>
      </c>
      <c r="Y3192" s="9">
        <v>1</v>
      </c>
      <c r="Z3192" s="9"/>
      <c r="AA3192" s="9">
        <v>0</v>
      </c>
      <c r="AB3192" s="9"/>
      <c r="AC3192" s="9">
        <v>36788</v>
      </c>
      <c r="AD3192" s="9" t="s">
        <v>11311</v>
      </c>
      <c r="AE3192" s="9" t="s">
        <v>11306</v>
      </c>
      <c r="AF3192" s="9">
        <v>44</v>
      </c>
      <c r="AG3192" s="9"/>
      <c r="AH3192" s="9" t="s">
        <v>11312</v>
      </c>
      <c r="AI3192" s="9" t="s">
        <v>11313</v>
      </c>
      <c r="AJ3192" s="9" t="s">
        <v>11314</v>
      </c>
    </row>
    <row r="3193" spans="1:36" x14ac:dyDescent="0.35">
      <c r="A3193" s="9" t="s">
        <v>3086</v>
      </c>
      <c r="B3193" s="9" t="s">
        <v>35</v>
      </c>
      <c r="C3193" s="9" t="s">
        <v>14504</v>
      </c>
      <c r="D3193" s="9" t="s">
        <v>29</v>
      </c>
      <c r="E3193" s="9" t="s">
        <v>11302</v>
      </c>
      <c r="F3193" s="9" t="str">
        <f>_xlfn.XLOOKUP(E3193,Total_Enrolled!C:C,Total_Enrolled!C:C)</f>
        <v>2025em1200179@bitspilani-digital.edu.in</v>
      </c>
      <c r="G3193" s="9" t="s">
        <v>11303</v>
      </c>
      <c r="H3193" s="9" t="s">
        <v>14516</v>
      </c>
      <c r="I3193" s="9" t="s">
        <v>11304</v>
      </c>
      <c r="J3193" s="9" t="b">
        <v>1</v>
      </c>
      <c r="K3193" s="9">
        <v>53</v>
      </c>
      <c r="L3193" s="9">
        <f>_xlfn.XLOOKUP(B3193,Courses!A:A,Courses!H:H)</f>
        <v>68</v>
      </c>
      <c r="M3193" s="14">
        <f t="shared" si="250"/>
        <v>0.77941176470588236</v>
      </c>
      <c r="N3193" s="14" t="str">
        <f t="shared" si="251"/>
        <v>Active</v>
      </c>
      <c r="O3193" s="14" t="str" cm="1">
        <f t="array" ref="O3193">_xlfn.IFS(M3193=0,"0",
M3193&lt;=10%,"0-10",
TRUE,"&gt;10"
)&amp;" "&amp;"% progress"</f>
        <v>&gt;10 % progress</v>
      </c>
      <c r="P3193" s="15">
        <f t="shared" si="252"/>
        <v>0</v>
      </c>
      <c r="Q3193" s="15">
        <f>COUNTIFS($G:$G,$G3193)</f>
        <v>4</v>
      </c>
      <c r="R3193" s="16">
        <f t="shared" si="253"/>
        <v>0</v>
      </c>
      <c r="S3193" s="15" t="str">
        <f t="shared" si="254"/>
        <v>no 0% progess</v>
      </c>
      <c r="T3193" s="9">
        <v>0</v>
      </c>
      <c r="U3193" s="9">
        <v>8</v>
      </c>
      <c r="V3193" s="9">
        <v>11</v>
      </c>
      <c r="W3193" s="9">
        <v>0</v>
      </c>
      <c r="X3193" s="9">
        <v>0</v>
      </c>
      <c r="Y3193" s="9">
        <v>37</v>
      </c>
      <c r="Z3193" s="9"/>
      <c r="AA3193" s="9">
        <v>0</v>
      </c>
      <c r="AB3193" s="9"/>
      <c r="AC3193" s="9">
        <v>74996</v>
      </c>
      <c r="AD3193" s="9" t="s">
        <v>11315</v>
      </c>
      <c r="AE3193" s="9" t="s">
        <v>11306</v>
      </c>
      <c r="AF3193" s="9">
        <v>44</v>
      </c>
      <c r="AG3193" s="9"/>
      <c r="AH3193" s="9" t="s">
        <v>11316</v>
      </c>
      <c r="AI3193" s="9"/>
      <c r="AJ3193" s="9"/>
    </row>
    <row r="3194" spans="1:36" x14ac:dyDescent="0.35">
      <c r="A3194" s="9" t="s">
        <v>3086</v>
      </c>
      <c r="B3194" s="9" t="s">
        <v>35</v>
      </c>
      <c r="C3194" s="9" t="s">
        <v>14504</v>
      </c>
      <c r="D3194" s="9" t="s">
        <v>29</v>
      </c>
      <c r="E3194" s="9" t="s">
        <v>11317</v>
      </c>
      <c r="F3194" s="9" t="str">
        <f>_xlfn.XLOOKUP(E3194,Total_Enrolled!C:C,Total_Enrolled!C:C)</f>
        <v>2025em1200180@bitspilani-digital.edu.in</v>
      </c>
      <c r="G3194" s="9" t="s">
        <v>11318</v>
      </c>
      <c r="H3194" s="9" t="s">
        <v>14516</v>
      </c>
      <c r="I3194" s="9" t="s">
        <v>11319</v>
      </c>
      <c r="J3194" s="9" t="b">
        <v>1</v>
      </c>
      <c r="K3194" s="9">
        <v>9</v>
      </c>
      <c r="L3194" s="9">
        <f>_xlfn.XLOOKUP(B3194,Courses!A:A,Courses!H:H)</f>
        <v>68</v>
      </c>
      <c r="M3194" s="14">
        <f t="shared" si="250"/>
        <v>0.13235294117647059</v>
      </c>
      <c r="N3194" s="14" t="str">
        <f t="shared" si="251"/>
        <v>Active</v>
      </c>
      <c r="O3194" s="14" t="str" cm="1">
        <f t="array" ref="O3194">_xlfn.IFS(M3194=0,"0",
M3194&lt;=10%,"0-10",
TRUE,"&gt;10"
)&amp;" "&amp;"% progress"</f>
        <v>&gt;10 % progress</v>
      </c>
      <c r="P3194" s="15">
        <f t="shared" si="252"/>
        <v>0</v>
      </c>
      <c r="Q3194" s="15">
        <f>COUNTIFS($G:$G,$G3194)</f>
        <v>4</v>
      </c>
      <c r="R3194" s="16">
        <f t="shared" si="253"/>
        <v>0</v>
      </c>
      <c r="S3194" s="15" t="str">
        <f t="shared" si="254"/>
        <v>no 0% progess</v>
      </c>
      <c r="T3194" s="9">
        <v>0</v>
      </c>
      <c r="U3194" s="9">
        <v>0</v>
      </c>
      <c r="V3194" s="9">
        <v>0</v>
      </c>
      <c r="W3194" s="9">
        <v>1</v>
      </c>
      <c r="X3194" s="9">
        <v>1</v>
      </c>
      <c r="Y3194" s="9">
        <v>8</v>
      </c>
      <c r="Z3194" s="9" t="s">
        <v>11321</v>
      </c>
      <c r="AA3194" s="9">
        <v>0</v>
      </c>
      <c r="AB3194" s="9"/>
      <c r="AC3194" s="9">
        <v>1223</v>
      </c>
      <c r="AD3194" s="9" t="s">
        <v>11322</v>
      </c>
      <c r="AE3194" s="9" t="s">
        <v>11320</v>
      </c>
      <c r="AF3194" s="9">
        <v>13</v>
      </c>
      <c r="AG3194" s="9"/>
      <c r="AH3194" s="9"/>
      <c r="AI3194" s="9"/>
      <c r="AJ3194" s="9"/>
    </row>
    <row r="3195" spans="1:36" x14ac:dyDescent="0.35">
      <c r="A3195" s="9" t="s">
        <v>3091</v>
      </c>
      <c r="B3195" s="9" t="s">
        <v>3092</v>
      </c>
      <c r="C3195" s="9" t="s">
        <v>14504</v>
      </c>
      <c r="D3195" s="9" t="s">
        <v>29</v>
      </c>
      <c r="E3195" s="9" t="s">
        <v>11317</v>
      </c>
      <c r="F3195" s="9" t="str">
        <f>_xlfn.XLOOKUP(E3195,Total_Enrolled!C:C,Total_Enrolled!C:C)</f>
        <v>2025em1200180@bitspilani-digital.edu.in</v>
      </c>
      <c r="G3195" s="9" t="s">
        <v>11318</v>
      </c>
      <c r="H3195" s="9" t="s">
        <v>14516</v>
      </c>
      <c r="I3195" s="9" t="s">
        <v>11319</v>
      </c>
      <c r="J3195" s="9" t="b">
        <v>1</v>
      </c>
      <c r="K3195" s="9">
        <v>8</v>
      </c>
      <c r="L3195" s="9">
        <f>_xlfn.XLOOKUP(B3195,Courses!A:A,Courses!H:H)</f>
        <v>36</v>
      </c>
      <c r="M3195" s="14">
        <f t="shared" si="250"/>
        <v>0.22222222222222221</v>
      </c>
      <c r="N3195" s="14" t="str">
        <f t="shared" si="251"/>
        <v>Active</v>
      </c>
      <c r="O3195" s="14" t="str" cm="1">
        <f t="array" ref="O3195">_xlfn.IFS(M3195=0,"0",
M3195&lt;=10%,"0-10",
TRUE,"&gt;10"
)&amp;" "&amp;"% progress"</f>
        <v>&gt;10 % progress</v>
      </c>
      <c r="P3195" s="15">
        <f t="shared" si="252"/>
        <v>0</v>
      </c>
      <c r="Q3195" s="15">
        <f>COUNTIFS($G:$G,$G3195)</f>
        <v>4</v>
      </c>
      <c r="R3195" s="16">
        <f t="shared" si="253"/>
        <v>0</v>
      </c>
      <c r="S3195" s="15" t="str">
        <f t="shared" si="254"/>
        <v>no 0% progess</v>
      </c>
      <c r="T3195" s="9">
        <v>0</v>
      </c>
      <c r="U3195" s="9">
        <v>1</v>
      </c>
      <c r="V3195" s="9">
        <v>1</v>
      </c>
      <c r="W3195" s="9">
        <v>0</v>
      </c>
      <c r="X3195" s="9">
        <v>0</v>
      </c>
      <c r="Y3195" s="9">
        <v>0</v>
      </c>
      <c r="Z3195" s="9"/>
      <c r="AA3195" s="9">
        <v>0</v>
      </c>
      <c r="AB3195" s="9"/>
      <c r="AC3195" s="9">
        <v>2028</v>
      </c>
      <c r="AD3195" s="9" t="s">
        <v>11323</v>
      </c>
      <c r="AE3195" s="9" t="s">
        <v>11320</v>
      </c>
      <c r="AF3195" s="9">
        <v>13</v>
      </c>
      <c r="AG3195" s="9"/>
      <c r="AH3195" s="9" t="s">
        <v>11324</v>
      </c>
      <c r="AI3195" s="9" t="s">
        <v>11325</v>
      </c>
      <c r="AJ3195" s="9" t="s">
        <v>11325</v>
      </c>
    </row>
    <row r="3196" spans="1:36" x14ac:dyDescent="0.35">
      <c r="A3196" s="9" t="s">
        <v>3095</v>
      </c>
      <c r="B3196" s="9" t="s">
        <v>38</v>
      </c>
      <c r="C3196" s="9" t="s">
        <v>14504</v>
      </c>
      <c r="D3196" s="9" t="s">
        <v>29</v>
      </c>
      <c r="E3196" s="9" t="s">
        <v>11317</v>
      </c>
      <c r="F3196" s="9" t="str">
        <f>_xlfn.XLOOKUP(E3196,Total_Enrolled!C:C,Total_Enrolled!C:C)</f>
        <v>2025em1200180@bitspilani-digital.edu.in</v>
      </c>
      <c r="G3196" s="9" t="s">
        <v>11318</v>
      </c>
      <c r="H3196" s="9" t="s">
        <v>14516</v>
      </c>
      <c r="I3196" s="9" t="s">
        <v>11319</v>
      </c>
      <c r="J3196" s="9" t="b">
        <v>1</v>
      </c>
      <c r="K3196" s="9">
        <v>8</v>
      </c>
      <c r="L3196" s="9">
        <f>_xlfn.XLOOKUP(B3196,Courses!A:A,Courses!H:H)</f>
        <v>42</v>
      </c>
      <c r="M3196" s="14">
        <f t="shared" si="250"/>
        <v>0.19047619047619047</v>
      </c>
      <c r="N3196" s="14" t="str">
        <f t="shared" si="251"/>
        <v>Active</v>
      </c>
      <c r="O3196" s="14" t="str" cm="1">
        <f t="array" ref="O3196">_xlfn.IFS(M3196=0,"0",
M3196&lt;=10%,"0-10",
TRUE,"&gt;10"
)&amp;" "&amp;"% progress"</f>
        <v>&gt;10 % progress</v>
      </c>
      <c r="P3196" s="15">
        <f t="shared" si="252"/>
        <v>0</v>
      </c>
      <c r="Q3196" s="15">
        <f>COUNTIFS($G:$G,$G3196)</f>
        <v>4</v>
      </c>
      <c r="R3196" s="16">
        <f t="shared" si="253"/>
        <v>0</v>
      </c>
      <c r="S3196" s="15" t="str">
        <f t="shared" si="254"/>
        <v>no 0% progess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2</v>
      </c>
      <c r="Z3196" s="9"/>
      <c r="AA3196" s="9">
        <v>0</v>
      </c>
      <c r="AB3196" s="9"/>
      <c r="AC3196" s="9">
        <v>7266</v>
      </c>
      <c r="AD3196" s="9" t="s">
        <v>11326</v>
      </c>
      <c r="AE3196" s="9" t="s">
        <v>11320</v>
      </c>
      <c r="AF3196" s="9">
        <v>13</v>
      </c>
      <c r="AG3196" s="9"/>
      <c r="AH3196" s="9"/>
      <c r="AI3196" s="9" t="s">
        <v>11327</v>
      </c>
      <c r="AJ3196" s="9" t="s">
        <v>11328</v>
      </c>
    </row>
    <row r="3197" spans="1:36" x14ac:dyDescent="0.35">
      <c r="A3197" s="9" t="s">
        <v>3089</v>
      </c>
      <c r="B3197" s="9" t="s">
        <v>36</v>
      </c>
      <c r="C3197" s="9" t="s">
        <v>14504</v>
      </c>
      <c r="D3197" s="9" t="s">
        <v>29</v>
      </c>
      <c r="E3197" s="9" t="s">
        <v>11317</v>
      </c>
      <c r="F3197" s="9" t="str">
        <f>_xlfn.XLOOKUP(E3197,Total_Enrolled!C:C,Total_Enrolled!C:C)</f>
        <v>2025em1200180@bitspilani-digital.edu.in</v>
      </c>
      <c r="G3197" s="9" t="s">
        <v>11318</v>
      </c>
      <c r="H3197" s="9" t="s">
        <v>14516</v>
      </c>
      <c r="I3197" s="9" t="s">
        <v>11319</v>
      </c>
      <c r="J3197" s="9" t="b">
        <v>1</v>
      </c>
      <c r="K3197" s="9">
        <v>70</v>
      </c>
      <c r="L3197" s="9">
        <f>_xlfn.XLOOKUP(B3197,Courses!A:A,Courses!H:H)</f>
        <v>85</v>
      </c>
      <c r="M3197" s="14">
        <f t="shared" si="250"/>
        <v>0.82352941176470584</v>
      </c>
      <c r="N3197" s="14" t="str">
        <f t="shared" si="251"/>
        <v>Active</v>
      </c>
      <c r="O3197" s="14" t="str" cm="1">
        <f t="array" ref="O3197">_xlfn.IFS(M3197=0,"0",
M3197&lt;=10%,"0-10",
TRUE,"&gt;10"
)&amp;" "&amp;"% progress"</f>
        <v>&gt;10 % progress</v>
      </c>
      <c r="P3197" s="15">
        <f t="shared" si="252"/>
        <v>0</v>
      </c>
      <c r="Q3197" s="15">
        <f>COUNTIFS($G:$G,$G3197)</f>
        <v>4</v>
      </c>
      <c r="R3197" s="16">
        <f t="shared" si="253"/>
        <v>0</v>
      </c>
      <c r="S3197" s="15" t="str">
        <f t="shared" si="254"/>
        <v>no 0% progess</v>
      </c>
      <c r="T3197" s="9">
        <v>0</v>
      </c>
      <c r="U3197" s="9">
        <v>11</v>
      </c>
      <c r="V3197" s="9">
        <v>15</v>
      </c>
      <c r="W3197" s="9">
        <v>0</v>
      </c>
      <c r="X3197" s="9">
        <v>0</v>
      </c>
      <c r="Y3197" s="9">
        <v>7</v>
      </c>
      <c r="Z3197" s="9"/>
      <c r="AA3197" s="9">
        <v>0</v>
      </c>
      <c r="AB3197" s="9"/>
      <c r="AC3197" s="9">
        <v>32988</v>
      </c>
      <c r="AD3197" s="9" t="s">
        <v>11329</v>
      </c>
      <c r="AE3197" s="9" t="s">
        <v>11320</v>
      </c>
      <c r="AF3197" s="9">
        <v>13</v>
      </c>
      <c r="AG3197" s="9"/>
      <c r="AH3197" s="9" t="s">
        <v>11330</v>
      </c>
      <c r="AI3197" s="9"/>
      <c r="AJ3197" s="9"/>
    </row>
    <row r="3198" spans="1:36" x14ac:dyDescent="0.35">
      <c r="A3198" s="9" t="s">
        <v>3089</v>
      </c>
      <c r="B3198" s="9" t="s">
        <v>36</v>
      </c>
      <c r="C3198" s="9" t="s">
        <v>14504</v>
      </c>
      <c r="D3198" s="9" t="s">
        <v>29</v>
      </c>
      <c r="E3198" s="9" t="s">
        <v>11331</v>
      </c>
      <c r="F3198" s="9" t="str">
        <f>_xlfn.XLOOKUP(E3198,Total_Enrolled!C:C,Total_Enrolled!C:C)</f>
        <v>2025em1200181@bitspilani-digital.edu.in</v>
      </c>
      <c r="G3198" s="9" t="s">
        <v>11332</v>
      </c>
      <c r="H3198" s="9" t="s">
        <v>14516</v>
      </c>
      <c r="I3198" s="9" t="s">
        <v>11333</v>
      </c>
      <c r="J3198" s="9" t="b">
        <v>1</v>
      </c>
      <c r="K3198" s="9">
        <v>8</v>
      </c>
      <c r="L3198" s="9">
        <f>_xlfn.XLOOKUP(B3198,Courses!A:A,Courses!H:H)</f>
        <v>85</v>
      </c>
      <c r="M3198" s="14">
        <f t="shared" si="250"/>
        <v>9.4117647058823528E-2</v>
      </c>
      <c r="N3198" s="14" t="str">
        <f t="shared" si="251"/>
        <v>Active</v>
      </c>
      <c r="O3198" s="14" t="str" cm="1">
        <f t="array" ref="O3198">_xlfn.IFS(M3198=0,"0",
M3198&lt;=10%,"0-10",
TRUE,"&gt;10"
)&amp;" "&amp;"% progress"</f>
        <v>0-10 % progress</v>
      </c>
      <c r="P3198" s="15">
        <f t="shared" si="252"/>
        <v>0</v>
      </c>
      <c r="Q3198" s="15">
        <f>COUNTIFS($G:$G,$G3198)</f>
        <v>4</v>
      </c>
      <c r="R3198" s="16">
        <f t="shared" si="253"/>
        <v>0</v>
      </c>
      <c r="S3198" s="15" t="str">
        <f t="shared" si="254"/>
        <v>no 0% progess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0</v>
      </c>
      <c r="Z3198" s="9"/>
      <c r="AA3198" s="9">
        <v>0</v>
      </c>
      <c r="AB3198" s="9"/>
      <c r="AC3198" s="9">
        <v>606</v>
      </c>
      <c r="AD3198" s="9" t="s">
        <v>11334</v>
      </c>
      <c r="AE3198" s="9" t="s">
        <v>11335</v>
      </c>
      <c r="AF3198" s="9">
        <v>33</v>
      </c>
      <c r="AG3198" s="9"/>
      <c r="AH3198" s="9"/>
      <c r="AI3198" s="9"/>
      <c r="AJ3198" s="9"/>
    </row>
    <row r="3199" spans="1:36" x14ac:dyDescent="0.35">
      <c r="A3199" s="9" t="s">
        <v>3095</v>
      </c>
      <c r="B3199" s="9" t="s">
        <v>38</v>
      </c>
      <c r="C3199" s="9" t="s">
        <v>14504</v>
      </c>
      <c r="D3199" s="9" t="s">
        <v>29</v>
      </c>
      <c r="E3199" s="9" t="s">
        <v>11331</v>
      </c>
      <c r="F3199" s="9" t="str">
        <f>_xlfn.XLOOKUP(E3199,Total_Enrolled!C:C,Total_Enrolled!C:C)</f>
        <v>2025em1200181@bitspilani-digital.edu.in</v>
      </c>
      <c r="G3199" s="9" t="s">
        <v>11332</v>
      </c>
      <c r="H3199" s="9" t="s">
        <v>14516</v>
      </c>
      <c r="I3199" s="9" t="s">
        <v>11333</v>
      </c>
      <c r="J3199" s="9" t="b">
        <v>1</v>
      </c>
      <c r="K3199" s="9">
        <v>1</v>
      </c>
      <c r="L3199" s="9">
        <f>_xlfn.XLOOKUP(B3199,Courses!A:A,Courses!H:H)</f>
        <v>42</v>
      </c>
      <c r="M3199" s="14">
        <f t="shared" si="250"/>
        <v>2.3809523809523808E-2</v>
      </c>
      <c r="N3199" s="14" t="str">
        <f t="shared" si="251"/>
        <v>Active</v>
      </c>
      <c r="O3199" s="14" t="str" cm="1">
        <f t="array" ref="O3199">_xlfn.IFS(M3199=0,"0",
M3199&lt;=10%,"0-10",
TRUE,"&gt;10"
)&amp;" "&amp;"% progress"</f>
        <v>0-10 % progress</v>
      </c>
      <c r="P3199" s="15">
        <f t="shared" si="252"/>
        <v>0</v>
      </c>
      <c r="Q3199" s="15">
        <f>COUNTIFS($G:$G,$G3199)</f>
        <v>4</v>
      </c>
      <c r="R3199" s="16">
        <f t="shared" si="253"/>
        <v>0</v>
      </c>
      <c r="S3199" s="15" t="str">
        <f t="shared" si="254"/>
        <v>no 0% progess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0</v>
      </c>
      <c r="Z3199" s="9"/>
      <c r="AA3199" s="9">
        <v>0</v>
      </c>
      <c r="AB3199" s="9"/>
      <c r="AC3199" s="9">
        <v>4</v>
      </c>
      <c r="AD3199" s="9" t="s">
        <v>11336</v>
      </c>
      <c r="AE3199" s="9" t="s">
        <v>11335</v>
      </c>
      <c r="AF3199" s="9">
        <v>33</v>
      </c>
      <c r="AG3199" s="9"/>
      <c r="AH3199" s="9"/>
      <c r="AI3199" s="9" t="s">
        <v>11337</v>
      </c>
      <c r="AJ3199" s="9" t="s">
        <v>11338</v>
      </c>
    </row>
    <row r="3200" spans="1:36" x14ac:dyDescent="0.35">
      <c r="A3200" s="9" t="s">
        <v>3091</v>
      </c>
      <c r="B3200" s="9" t="s">
        <v>3092</v>
      </c>
      <c r="C3200" s="9" t="s">
        <v>14504</v>
      </c>
      <c r="D3200" s="9" t="s">
        <v>29</v>
      </c>
      <c r="E3200" s="9" t="s">
        <v>11331</v>
      </c>
      <c r="F3200" s="9" t="str">
        <f>_xlfn.XLOOKUP(E3200,Total_Enrolled!C:C,Total_Enrolled!C:C)</f>
        <v>2025em1200181@bitspilani-digital.edu.in</v>
      </c>
      <c r="G3200" s="9" t="s">
        <v>11332</v>
      </c>
      <c r="H3200" s="9" t="s">
        <v>14516</v>
      </c>
      <c r="I3200" s="9" t="s">
        <v>11333</v>
      </c>
      <c r="J3200" s="9" t="b">
        <v>1</v>
      </c>
      <c r="K3200" s="9">
        <v>16</v>
      </c>
      <c r="L3200" s="9">
        <f>_xlfn.XLOOKUP(B3200,Courses!A:A,Courses!H:H)</f>
        <v>36</v>
      </c>
      <c r="M3200" s="14">
        <f t="shared" si="250"/>
        <v>0.44444444444444442</v>
      </c>
      <c r="N3200" s="14" t="str">
        <f t="shared" si="251"/>
        <v>Active</v>
      </c>
      <c r="O3200" s="14" t="str" cm="1">
        <f t="array" ref="O3200">_xlfn.IFS(M3200=0,"0",
M3200&lt;=10%,"0-10",
TRUE,"&gt;10"
)&amp;" "&amp;"% progress"</f>
        <v>&gt;10 % progress</v>
      </c>
      <c r="P3200" s="15">
        <f t="shared" si="252"/>
        <v>0</v>
      </c>
      <c r="Q3200" s="15">
        <f>COUNTIFS($G:$G,$G3200)</f>
        <v>4</v>
      </c>
      <c r="R3200" s="16">
        <f t="shared" si="253"/>
        <v>0</v>
      </c>
      <c r="S3200" s="15" t="str">
        <f t="shared" si="254"/>
        <v>no 0% progess</v>
      </c>
      <c r="T3200" s="9">
        <v>0</v>
      </c>
      <c r="U3200" s="9">
        <v>0</v>
      </c>
      <c r="V3200" s="9">
        <v>0</v>
      </c>
      <c r="W3200" s="9">
        <v>0</v>
      </c>
      <c r="X3200" s="9">
        <v>0</v>
      </c>
      <c r="Y3200" s="9">
        <v>0</v>
      </c>
      <c r="Z3200" s="9"/>
      <c r="AA3200" s="9">
        <v>0</v>
      </c>
      <c r="AB3200" s="9"/>
      <c r="AC3200" s="9">
        <v>10766</v>
      </c>
      <c r="AD3200" s="9" t="s">
        <v>11339</v>
      </c>
      <c r="AE3200" s="9" t="s">
        <v>11335</v>
      </c>
      <c r="AF3200" s="9">
        <v>33</v>
      </c>
      <c r="AG3200" s="9"/>
      <c r="AH3200" s="9"/>
      <c r="AI3200" s="9" t="s">
        <v>11340</v>
      </c>
      <c r="AJ3200" s="9" t="s">
        <v>11341</v>
      </c>
    </row>
    <row r="3201" spans="1:36" x14ac:dyDescent="0.35">
      <c r="A3201" s="9" t="s">
        <v>3086</v>
      </c>
      <c r="B3201" s="9" t="s">
        <v>35</v>
      </c>
      <c r="C3201" s="9" t="s">
        <v>14504</v>
      </c>
      <c r="D3201" s="9" t="s">
        <v>29</v>
      </c>
      <c r="E3201" s="9" t="s">
        <v>11331</v>
      </c>
      <c r="F3201" s="9" t="str">
        <f>_xlfn.XLOOKUP(E3201,Total_Enrolled!C:C,Total_Enrolled!C:C)</f>
        <v>2025em1200181@bitspilani-digital.edu.in</v>
      </c>
      <c r="G3201" s="9" t="s">
        <v>11332</v>
      </c>
      <c r="H3201" s="9" t="s">
        <v>14516</v>
      </c>
      <c r="I3201" s="9" t="s">
        <v>11333</v>
      </c>
      <c r="J3201" s="9" t="b">
        <v>1</v>
      </c>
      <c r="K3201" s="9">
        <v>20</v>
      </c>
      <c r="L3201" s="9">
        <f>_xlfn.XLOOKUP(B3201,Courses!A:A,Courses!H:H)</f>
        <v>68</v>
      </c>
      <c r="M3201" s="14">
        <f t="shared" si="250"/>
        <v>0.29411764705882354</v>
      </c>
      <c r="N3201" s="14" t="str">
        <f t="shared" si="251"/>
        <v>Active</v>
      </c>
      <c r="O3201" s="14" t="str" cm="1">
        <f t="array" ref="O3201">_xlfn.IFS(M3201=0,"0",
M3201&lt;=10%,"0-10",
TRUE,"&gt;10"
)&amp;" "&amp;"% progress"</f>
        <v>&gt;10 % progress</v>
      </c>
      <c r="P3201" s="15">
        <f t="shared" si="252"/>
        <v>0</v>
      </c>
      <c r="Q3201" s="15">
        <f>COUNTIFS($G:$G,$G3201)</f>
        <v>4</v>
      </c>
      <c r="R3201" s="16">
        <f t="shared" si="253"/>
        <v>0</v>
      </c>
      <c r="S3201" s="15" t="str">
        <f t="shared" si="254"/>
        <v>no 0% progess</v>
      </c>
      <c r="T3201" s="9">
        <v>0</v>
      </c>
      <c r="U3201" s="9">
        <v>1</v>
      </c>
      <c r="V3201" s="9">
        <v>1</v>
      </c>
      <c r="W3201" s="9">
        <v>0</v>
      </c>
      <c r="X3201" s="9">
        <v>0</v>
      </c>
      <c r="Y3201" s="9">
        <v>0</v>
      </c>
      <c r="Z3201" s="9"/>
      <c r="AA3201" s="9">
        <v>0</v>
      </c>
      <c r="AB3201" s="9"/>
      <c r="AC3201" s="9">
        <v>39391</v>
      </c>
      <c r="AD3201" s="9" t="s">
        <v>11342</v>
      </c>
      <c r="AE3201" s="9" t="s">
        <v>11335</v>
      </c>
      <c r="AF3201" s="9">
        <v>33</v>
      </c>
      <c r="AG3201" s="9"/>
      <c r="AH3201" s="9" t="s">
        <v>11343</v>
      </c>
      <c r="AI3201" s="9"/>
      <c r="AJ3201" s="9"/>
    </row>
    <row r="3202" spans="1:36" x14ac:dyDescent="0.35">
      <c r="A3202" s="9" t="s">
        <v>3086</v>
      </c>
      <c r="B3202" s="9" t="s">
        <v>35</v>
      </c>
      <c r="C3202" s="9" t="s">
        <v>14504</v>
      </c>
      <c r="D3202" s="9" t="s">
        <v>29</v>
      </c>
      <c r="E3202" s="9" t="s">
        <v>11344</v>
      </c>
      <c r="F3202" s="9" t="str">
        <f>_xlfn.XLOOKUP(E3202,Total_Enrolled!C:C,Total_Enrolled!C:C)</f>
        <v>2025em1200182@bitspilani-digital.edu.in</v>
      </c>
      <c r="G3202" s="9" t="s">
        <v>11345</v>
      </c>
      <c r="H3202" s="9" t="s">
        <v>14516</v>
      </c>
      <c r="I3202" s="9" t="s">
        <v>11346</v>
      </c>
      <c r="J3202" s="9" t="b">
        <v>1</v>
      </c>
      <c r="K3202" s="9">
        <v>24</v>
      </c>
      <c r="L3202" s="9">
        <f>_xlfn.XLOOKUP(B3202,Courses!A:A,Courses!H:H)</f>
        <v>68</v>
      </c>
      <c r="M3202" s="14">
        <f t="shared" si="250"/>
        <v>0.35294117647058826</v>
      </c>
      <c r="N3202" s="14" t="str">
        <f t="shared" si="251"/>
        <v>Active</v>
      </c>
      <c r="O3202" s="14" t="str" cm="1">
        <f t="array" ref="O3202">_xlfn.IFS(M3202=0,"0",
M3202&lt;=10%,"0-10",
TRUE,"&gt;10"
)&amp;" "&amp;"% progress"</f>
        <v>&gt;10 % progress</v>
      </c>
      <c r="P3202" s="15">
        <f t="shared" si="252"/>
        <v>0</v>
      </c>
      <c r="Q3202" s="15">
        <f>COUNTIFS($G:$G,$G3202)</f>
        <v>4</v>
      </c>
      <c r="R3202" s="16">
        <f t="shared" si="253"/>
        <v>0</v>
      </c>
      <c r="S3202" s="15" t="str">
        <f t="shared" si="254"/>
        <v>no 0% progess</v>
      </c>
      <c r="T3202" s="9">
        <v>0</v>
      </c>
      <c r="U3202" s="9">
        <v>5</v>
      </c>
      <c r="V3202" s="9">
        <v>8</v>
      </c>
      <c r="W3202" s="9">
        <v>0</v>
      </c>
      <c r="X3202" s="9">
        <v>0</v>
      </c>
      <c r="Y3202" s="9">
        <v>0</v>
      </c>
      <c r="Z3202" s="9"/>
      <c r="AA3202" s="9">
        <v>0</v>
      </c>
      <c r="AB3202" s="9"/>
      <c r="AC3202" s="9">
        <v>9407</v>
      </c>
      <c r="AD3202" s="9" t="s">
        <v>11348</v>
      </c>
      <c r="AE3202" s="9" t="s">
        <v>11347</v>
      </c>
      <c r="AF3202" s="9">
        <v>15</v>
      </c>
      <c r="AG3202" s="9"/>
      <c r="AH3202" s="9" t="s">
        <v>11349</v>
      </c>
      <c r="AI3202" s="9"/>
      <c r="AJ3202" s="9"/>
    </row>
    <row r="3203" spans="1:36" x14ac:dyDescent="0.35">
      <c r="A3203" s="9" t="s">
        <v>3091</v>
      </c>
      <c r="B3203" s="9" t="s">
        <v>3092</v>
      </c>
      <c r="C3203" s="9" t="s">
        <v>14504</v>
      </c>
      <c r="D3203" s="9" t="s">
        <v>29</v>
      </c>
      <c r="E3203" s="9" t="s">
        <v>11344</v>
      </c>
      <c r="F3203" s="9" t="str">
        <f>_xlfn.XLOOKUP(E3203,Total_Enrolled!C:C,Total_Enrolled!C:C)</f>
        <v>2025em1200182@bitspilani-digital.edu.in</v>
      </c>
      <c r="G3203" s="9" t="s">
        <v>11345</v>
      </c>
      <c r="H3203" s="9" t="s">
        <v>14516</v>
      </c>
      <c r="I3203" s="9" t="s">
        <v>11346</v>
      </c>
      <c r="J3203" s="9" t="b">
        <v>1</v>
      </c>
      <c r="K3203" s="9">
        <v>35</v>
      </c>
      <c r="L3203" s="9">
        <f>_xlfn.XLOOKUP(B3203,Courses!A:A,Courses!H:H)</f>
        <v>36</v>
      </c>
      <c r="M3203" s="14">
        <f t="shared" si="250"/>
        <v>0.97222222222222221</v>
      </c>
      <c r="N3203" s="14" t="str">
        <f t="shared" si="251"/>
        <v>Active</v>
      </c>
      <c r="O3203" s="14" t="str" cm="1">
        <f t="array" ref="O3203">_xlfn.IFS(M3203=0,"0",
M3203&lt;=10%,"0-10",
TRUE,"&gt;10"
)&amp;" "&amp;"% progress"</f>
        <v>&gt;10 % progress</v>
      </c>
      <c r="P3203" s="15">
        <f t="shared" si="252"/>
        <v>0</v>
      </c>
      <c r="Q3203" s="15">
        <f>COUNTIFS($G:$G,$G3203)</f>
        <v>4</v>
      </c>
      <c r="R3203" s="16">
        <f t="shared" si="253"/>
        <v>0</v>
      </c>
      <c r="S3203" s="15" t="str">
        <f t="shared" si="254"/>
        <v>no 0% progess</v>
      </c>
      <c r="T3203" s="9">
        <v>0</v>
      </c>
      <c r="U3203" s="9">
        <v>5</v>
      </c>
      <c r="V3203" s="9">
        <v>9</v>
      </c>
      <c r="W3203" s="9">
        <v>0</v>
      </c>
      <c r="X3203" s="9">
        <v>0</v>
      </c>
      <c r="Y3203" s="9">
        <v>0</v>
      </c>
      <c r="Z3203" s="9"/>
      <c r="AA3203" s="9">
        <v>0</v>
      </c>
      <c r="AB3203" s="9"/>
      <c r="AC3203" s="9">
        <v>12708</v>
      </c>
      <c r="AD3203" s="9" t="s">
        <v>11350</v>
      </c>
      <c r="AE3203" s="9" t="s">
        <v>11347</v>
      </c>
      <c r="AF3203" s="9">
        <v>15</v>
      </c>
      <c r="AG3203" s="9"/>
      <c r="AH3203" s="9" t="s">
        <v>11351</v>
      </c>
      <c r="AI3203" s="9" t="s">
        <v>11352</v>
      </c>
      <c r="AJ3203" s="9" t="s">
        <v>11353</v>
      </c>
    </row>
    <row r="3204" spans="1:36" x14ac:dyDescent="0.35">
      <c r="A3204" s="9" t="s">
        <v>3095</v>
      </c>
      <c r="B3204" s="9" t="s">
        <v>38</v>
      </c>
      <c r="C3204" s="9" t="s">
        <v>14504</v>
      </c>
      <c r="D3204" s="9" t="s">
        <v>29</v>
      </c>
      <c r="E3204" s="9" t="s">
        <v>11344</v>
      </c>
      <c r="F3204" s="9" t="str">
        <f>_xlfn.XLOOKUP(E3204,Total_Enrolled!C:C,Total_Enrolled!C:C)</f>
        <v>2025em1200182@bitspilani-digital.edu.in</v>
      </c>
      <c r="G3204" s="9" t="s">
        <v>11345</v>
      </c>
      <c r="H3204" s="9" t="s">
        <v>14516</v>
      </c>
      <c r="I3204" s="9" t="s">
        <v>11346</v>
      </c>
      <c r="J3204" s="9" t="b">
        <v>1</v>
      </c>
      <c r="K3204" s="9">
        <v>24</v>
      </c>
      <c r="L3204" s="9">
        <f>_xlfn.XLOOKUP(B3204,Courses!A:A,Courses!H:H)</f>
        <v>42</v>
      </c>
      <c r="M3204" s="14">
        <f t="shared" si="250"/>
        <v>0.5714285714285714</v>
      </c>
      <c r="N3204" s="14" t="str">
        <f t="shared" si="251"/>
        <v>Active</v>
      </c>
      <c r="O3204" s="14" t="str" cm="1">
        <f t="array" ref="O3204">_xlfn.IFS(M3204=0,"0",
M3204&lt;=10%,"0-10",
TRUE,"&gt;10"
)&amp;" "&amp;"% progress"</f>
        <v>&gt;10 % progress</v>
      </c>
      <c r="P3204" s="15">
        <f t="shared" si="252"/>
        <v>0</v>
      </c>
      <c r="Q3204" s="15">
        <f>COUNTIFS($G:$G,$G3204)</f>
        <v>4</v>
      </c>
      <c r="R3204" s="16">
        <f t="shared" si="253"/>
        <v>0</v>
      </c>
      <c r="S3204" s="15" t="str">
        <f t="shared" si="254"/>
        <v>no 0% progess</v>
      </c>
      <c r="T3204" s="9">
        <v>0</v>
      </c>
      <c r="U3204" s="9">
        <v>2</v>
      </c>
      <c r="V3204" s="9">
        <v>3</v>
      </c>
      <c r="W3204" s="9">
        <v>0</v>
      </c>
      <c r="X3204" s="9">
        <v>0</v>
      </c>
      <c r="Y3204" s="9">
        <v>0</v>
      </c>
      <c r="Z3204" s="9"/>
      <c r="AA3204" s="9">
        <v>0</v>
      </c>
      <c r="AB3204" s="9"/>
      <c r="AC3204" s="9">
        <v>2619</v>
      </c>
      <c r="AD3204" s="9" t="s">
        <v>11354</v>
      </c>
      <c r="AE3204" s="9" t="s">
        <v>11347</v>
      </c>
      <c r="AF3204" s="9">
        <v>15</v>
      </c>
      <c r="AG3204" s="9"/>
      <c r="AH3204" s="9" t="s">
        <v>11355</v>
      </c>
      <c r="AI3204" s="9" t="s">
        <v>11356</v>
      </c>
      <c r="AJ3204" s="9" t="s">
        <v>11356</v>
      </c>
    </row>
    <row r="3205" spans="1:36" x14ac:dyDescent="0.35">
      <c r="A3205" s="9" t="s">
        <v>3089</v>
      </c>
      <c r="B3205" s="9" t="s">
        <v>36</v>
      </c>
      <c r="C3205" s="9" t="s">
        <v>14504</v>
      </c>
      <c r="D3205" s="9" t="s">
        <v>29</v>
      </c>
      <c r="E3205" s="9" t="s">
        <v>11344</v>
      </c>
      <c r="F3205" s="9" t="str">
        <f>_xlfn.XLOOKUP(E3205,Total_Enrolled!C:C,Total_Enrolled!C:C)</f>
        <v>2025em1200182@bitspilani-digital.edu.in</v>
      </c>
      <c r="G3205" s="9" t="s">
        <v>11345</v>
      </c>
      <c r="H3205" s="9" t="s">
        <v>14516</v>
      </c>
      <c r="I3205" s="9" t="s">
        <v>11346</v>
      </c>
      <c r="J3205" s="9" t="b">
        <v>1</v>
      </c>
      <c r="K3205" s="9">
        <v>68</v>
      </c>
      <c r="L3205" s="9">
        <f>_xlfn.XLOOKUP(B3205,Courses!A:A,Courses!H:H)</f>
        <v>85</v>
      </c>
      <c r="M3205" s="14">
        <f t="shared" si="250"/>
        <v>0.8</v>
      </c>
      <c r="N3205" s="14" t="str">
        <f t="shared" si="251"/>
        <v>Active</v>
      </c>
      <c r="O3205" s="14" t="str" cm="1">
        <f t="array" ref="O3205">_xlfn.IFS(M3205=0,"0",
M3205&lt;=10%,"0-10",
TRUE,"&gt;10"
)&amp;" "&amp;"% progress"</f>
        <v>&gt;10 % progress</v>
      </c>
      <c r="P3205" s="15">
        <f t="shared" si="252"/>
        <v>0</v>
      </c>
      <c r="Q3205" s="15">
        <f>COUNTIFS($G:$G,$G3205)</f>
        <v>4</v>
      </c>
      <c r="R3205" s="16">
        <f t="shared" si="253"/>
        <v>0</v>
      </c>
      <c r="S3205" s="15" t="str">
        <f t="shared" si="254"/>
        <v>no 0% progess</v>
      </c>
      <c r="T3205" s="9">
        <v>0</v>
      </c>
      <c r="U3205" s="9">
        <v>11</v>
      </c>
      <c r="V3205" s="9">
        <v>17</v>
      </c>
      <c r="W3205" s="9">
        <v>1</v>
      </c>
      <c r="X3205" s="9">
        <v>0</v>
      </c>
      <c r="Y3205" s="9">
        <v>3</v>
      </c>
      <c r="Z3205" s="9" t="s">
        <v>11357</v>
      </c>
      <c r="AA3205" s="9">
        <v>0</v>
      </c>
      <c r="AB3205" s="9"/>
      <c r="AC3205" s="9">
        <v>16646</v>
      </c>
      <c r="AD3205" s="9" t="s">
        <v>11358</v>
      </c>
      <c r="AE3205" s="9" t="s">
        <v>11347</v>
      </c>
      <c r="AF3205" s="9">
        <v>15</v>
      </c>
      <c r="AG3205" s="9"/>
      <c r="AH3205" s="9" t="s">
        <v>11359</v>
      </c>
      <c r="AI3205" s="9"/>
      <c r="AJ3205" s="9"/>
    </row>
    <row r="3206" spans="1:36" x14ac:dyDescent="0.35">
      <c r="A3206" s="9" t="s">
        <v>3089</v>
      </c>
      <c r="B3206" s="9" t="s">
        <v>36</v>
      </c>
      <c r="C3206" s="9" t="s">
        <v>14504</v>
      </c>
      <c r="D3206" s="9" t="s">
        <v>29</v>
      </c>
      <c r="E3206" s="9" t="s">
        <v>11360</v>
      </c>
      <c r="F3206" s="9" t="str">
        <f>_xlfn.XLOOKUP(E3206,Total_Enrolled!C:C,Total_Enrolled!C:C)</f>
        <v>2025em1200183@bitspilani-digital.edu.in</v>
      </c>
      <c r="G3206" s="9" t="s">
        <v>11361</v>
      </c>
      <c r="H3206" s="9" t="s">
        <v>14516</v>
      </c>
      <c r="I3206" s="9" t="s">
        <v>11362</v>
      </c>
      <c r="J3206" s="9" t="b">
        <v>1</v>
      </c>
      <c r="K3206" s="9">
        <v>9</v>
      </c>
      <c r="L3206" s="9">
        <f>_xlfn.XLOOKUP(B3206,Courses!A:A,Courses!H:H)</f>
        <v>85</v>
      </c>
      <c r="M3206" s="14">
        <f t="shared" si="250"/>
        <v>0.10588235294117647</v>
      </c>
      <c r="N3206" s="14" t="str">
        <f t="shared" si="251"/>
        <v>Active</v>
      </c>
      <c r="O3206" s="14" t="str" cm="1">
        <f t="array" ref="O3206">_xlfn.IFS(M3206=0,"0",
M3206&lt;=10%,"0-10",
TRUE,"&gt;10"
)&amp;" "&amp;"% progress"</f>
        <v>&gt;10 % progress</v>
      </c>
      <c r="P3206" s="15">
        <f t="shared" si="252"/>
        <v>0</v>
      </c>
      <c r="Q3206" s="15">
        <f>COUNTIFS($G:$G,$G3206)</f>
        <v>4</v>
      </c>
      <c r="R3206" s="16">
        <f t="shared" si="253"/>
        <v>0</v>
      </c>
      <c r="S3206" s="15" t="str">
        <f t="shared" si="254"/>
        <v>no 0% progess</v>
      </c>
      <c r="T3206" s="9">
        <v>0</v>
      </c>
      <c r="U3206" s="9">
        <v>1</v>
      </c>
      <c r="V3206" s="9">
        <v>1</v>
      </c>
      <c r="W3206" s="9">
        <v>0</v>
      </c>
      <c r="X3206" s="9">
        <v>0</v>
      </c>
      <c r="Y3206" s="9">
        <v>1</v>
      </c>
      <c r="Z3206" s="9"/>
      <c r="AA3206" s="9">
        <v>0</v>
      </c>
      <c r="AB3206" s="9"/>
      <c r="AC3206" s="9">
        <v>2800</v>
      </c>
      <c r="AD3206" s="9" t="s">
        <v>11363</v>
      </c>
      <c r="AE3206" s="9" t="s">
        <v>11364</v>
      </c>
      <c r="AF3206" s="9">
        <v>18</v>
      </c>
      <c r="AG3206" s="9"/>
      <c r="AH3206" s="9" t="s">
        <v>11365</v>
      </c>
      <c r="AI3206" s="9"/>
      <c r="AJ3206" s="9"/>
    </row>
    <row r="3207" spans="1:36" x14ac:dyDescent="0.35">
      <c r="A3207" s="9" t="s">
        <v>3095</v>
      </c>
      <c r="B3207" s="9" t="s">
        <v>38</v>
      </c>
      <c r="C3207" s="9" t="s">
        <v>14504</v>
      </c>
      <c r="D3207" s="9" t="s">
        <v>29</v>
      </c>
      <c r="E3207" s="9" t="s">
        <v>11360</v>
      </c>
      <c r="F3207" s="9" t="str">
        <f>_xlfn.XLOOKUP(E3207,Total_Enrolled!C:C,Total_Enrolled!C:C)</f>
        <v>2025em1200183@bitspilani-digital.edu.in</v>
      </c>
      <c r="G3207" s="9" t="s">
        <v>11361</v>
      </c>
      <c r="H3207" s="9" t="s">
        <v>14516</v>
      </c>
      <c r="I3207" s="9" t="s">
        <v>11362</v>
      </c>
      <c r="J3207" s="9" t="b">
        <v>1</v>
      </c>
      <c r="K3207" s="9">
        <v>0</v>
      </c>
      <c r="L3207" s="9">
        <f>_xlfn.XLOOKUP(B3207,Courses!A:A,Courses!H:H)</f>
        <v>42</v>
      </c>
      <c r="M3207" s="14">
        <f t="shared" si="250"/>
        <v>0</v>
      </c>
      <c r="N3207" s="14" t="str">
        <f t="shared" si="251"/>
        <v>Not Active</v>
      </c>
      <c r="O3207" s="14" t="str" cm="1">
        <f t="array" ref="O3207">_xlfn.IFS(M3207=0,"0",
M3207&lt;=10%,"0-10",
TRUE,"&gt;10"
)&amp;" "&amp;"% progress"</f>
        <v>0 % progress</v>
      </c>
      <c r="P3207" s="15">
        <f t="shared" si="252"/>
        <v>1</v>
      </c>
      <c r="Q3207" s="15">
        <f>COUNTIFS($G:$G,$G3207)</f>
        <v>4</v>
      </c>
      <c r="R3207" s="16">
        <f t="shared" si="253"/>
        <v>0.25</v>
      </c>
      <c r="S3207" s="15" t="str">
        <f t="shared" si="254"/>
        <v>no progress</v>
      </c>
      <c r="T3207" s="9">
        <v>0</v>
      </c>
      <c r="U3207" s="9">
        <v>0</v>
      </c>
      <c r="V3207" s="9">
        <v>0</v>
      </c>
      <c r="W3207" s="9">
        <v>0</v>
      </c>
      <c r="X3207" s="9">
        <v>0</v>
      </c>
      <c r="Y3207" s="9">
        <v>0</v>
      </c>
      <c r="Z3207" s="9"/>
      <c r="AA3207" s="9">
        <v>0</v>
      </c>
      <c r="AB3207" s="9"/>
      <c r="AC3207" s="9">
        <v>0</v>
      </c>
      <c r="AD3207" s="9"/>
      <c r="AE3207" s="9" t="s">
        <v>11364</v>
      </c>
      <c r="AF3207" s="9">
        <v>18</v>
      </c>
      <c r="AG3207" s="9"/>
      <c r="AH3207" s="9"/>
      <c r="AI3207" s="9"/>
      <c r="AJ3207" s="9"/>
    </row>
    <row r="3208" spans="1:36" x14ac:dyDescent="0.35">
      <c r="A3208" s="9" t="s">
        <v>3091</v>
      </c>
      <c r="B3208" s="9" t="s">
        <v>3092</v>
      </c>
      <c r="C3208" s="9" t="s">
        <v>14504</v>
      </c>
      <c r="D3208" s="9" t="s">
        <v>29</v>
      </c>
      <c r="E3208" s="9" t="s">
        <v>11360</v>
      </c>
      <c r="F3208" s="9" t="str">
        <f>_xlfn.XLOOKUP(E3208,Total_Enrolled!C:C,Total_Enrolled!C:C)</f>
        <v>2025em1200183@bitspilani-digital.edu.in</v>
      </c>
      <c r="G3208" s="9" t="s">
        <v>11361</v>
      </c>
      <c r="H3208" s="9" t="s">
        <v>14516</v>
      </c>
      <c r="I3208" s="9" t="s">
        <v>11362</v>
      </c>
      <c r="J3208" s="9" t="b">
        <v>1</v>
      </c>
      <c r="K3208" s="9">
        <v>2</v>
      </c>
      <c r="L3208" s="9">
        <f>_xlfn.XLOOKUP(B3208,Courses!A:A,Courses!H:H)</f>
        <v>36</v>
      </c>
      <c r="M3208" s="14">
        <f t="shared" si="250"/>
        <v>5.5555555555555552E-2</v>
      </c>
      <c r="N3208" s="14" t="str">
        <f t="shared" si="251"/>
        <v>Active</v>
      </c>
      <c r="O3208" s="14" t="str" cm="1">
        <f t="array" ref="O3208">_xlfn.IFS(M3208=0,"0",
M3208&lt;=10%,"0-10",
TRUE,"&gt;10"
)&amp;" "&amp;"% progress"</f>
        <v>0-10 % progress</v>
      </c>
      <c r="P3208" s="15">
        <f t="shared" si="252"/>
        <v>0</v>
      </c>
      <c r="Q3208" s="15">
        <f>COUNTIFS($G:$G,$G3208)</f>
        <v>4</v>
      </c>
      <c r="R3208" s="16">
        <f t="shared" si="253"/>
        <v>0</v>
      </c>
      <c r="S3208" s="15" t="str">
        <f t="shared" si="254"/>
        <v>no 0% progess</v>
      </c>
      <c r="T3208" s="9">
        <v>0</v>
      </c>
      <c r="U3208" s="9">
        <v>1</v>
      </c>
      <c r="V3208" s="9">
        <v>1</v>
      </c>
      <c r="W3208" s="9">
        <v>0</v>
      </c>
      <c r="X3208" s="9">
        <v>0</v>
      </c>
      <c r="Y3208" s="9">
        <v>0</v>
      </c>
      <c r="Z3208" s="9"/>
      <c r="AA3208" s="9">
        <v>0</v>
      </c>
      <c r="AB3208" s="9"/>
      <c r="AC3208" s="9">
        <v>105</v>
      </c>
      <c r="AD3208" s="9" t="s">
        <v>11366</v>
      </c>
      <c r="AE3208" s="9" t="s">
        <v>11364</v>
      </c>
      <c r="AF3208" s="9">
        <v>18</v>
      </c>
      <c r="AG3208" s="9"/>
      <c r="AH3208" s="9" t="s">
        <v>11367</v>
      </c>
      <c r="AI3208" s="9" t="s">
        <v>11368</v>
      </c>
      <c r="AJ3208" s="9" t="s">
        <v>11368</v>
      </c>
    </row>
    <row r="3209" spans="1:36" x14ac:dyDescent="0.35">
      <c r="A3209" s="9" t="s">
        <v>3086</v>
      </c>
      <c r="B3209" s="9" t="s">
        <v>35</v>
      </c>
      <c r="C3209" s="9" t="s">
        <v>14504</v>
      </c>
      <c r="D3209" s="9" t="s">
        <v>29</v>
      </c>
      <c r="E3209" s="9" t="s">
        <v>11360</v>
      </c>
      <c r="F3209" s="9" t="str">
        <f>_xlfn.XLOOKUP(E3209,Total_Enrolled!C:C,Total_Enrolled!C:C)</f>
        <v>2025em1200183@bitspilani-digital.edu.in</v>
      </c>
      <c r="G3209" s="9" t="s">
        <v>11361</v>
      </c>
      <c r="H3209" s="9" t="s">
        <v>14516</v>
      </c>
      <c r="I3209" s="9" t="s">
        <v>11362</v>
      </c>
      <c r="J3209" s="9" t="b">
        <v>1</v>
      </c>
      <c r="K3209" s="9">
        <v>17</v>
      </c>
      <c r="L3209" s="9">
        <f>_xlfn.XLOOKUP(B3209,Courses!A:A,Courses!H:H)</f>
        <v>68</v>
      </c>
      <c r="M3209" s="14">
        <f t="shared" si="250"/>
        <v>0.25</v>
      </c>
      <c r="N3209" s="14" t="str">
        <f t="shared" si="251"/>
        <v>Active</v>
      </c>
      <c r="O3209" s="14" t="str" cm="1">
        <f t="array" ref="O3209">_xlfn.IFS(M3209=0,"0",
M3209&lt;=10%,"0-10",
TRUE,"&gt;10"
)&amp;" "&amp;"% progress"</f>
        <v>&gt;10 % progress</v>
      </c>
      <c r="P3209" s="15">
        <f t="shared" si="252"/>
        <v>0</v>
      </c>
      <c r="Q3209" s="15">
        <f>COUNTIFS($G:$G,$G3209)</f>
        <v>4</v>
      </c>
      <c r="R3209" s="16">
        <f t="shared" si="253"/>
        <v>0</v>
      </c>
      <c r="S3209" s="15" t="str">
        <f t="shared" si="254"/>
        <v>no 0% progess</v>
      </c>
      <c r="T3209" s="9">
        <v>0</v>
      </c>
      <c r="U3209" s="9">
        <v>3</v>
      </c>
      <c r="V3209" s="9">
        <v>3</v>
      </c>
      <c r="W3209" s="9">
        <v>0</v>
      </c>
      <c r="X3209" s="9">
        <v>0</v>
      </c>
      <c r="Y3209" s="9">
        <v>0</v>
      </c>
      <c r="Z3209" s="9"/>
      <c r="AA3209" s="9">
        <v>0</v>
      </c>
      <c r="AB3209" s="9"/>
      <c r="AC3209" s="9">
        <v>19205</v>
      </c>
      <c r="AD3209" s="9" t="s">
        <v>11369</v>
      </c>
      <c r="AE3209" s="9" t="s">
        <v>11364</v>
      </c>
      <c r="AF3209" s="9">
        <v>18</v>
      </c>
      <c r="AG3209" s="9"/>
      <c r="AH3209" s="9" t="s">
        <v>11370</v>
      </c>
      <c r="AI3209" s="9"/>
      <c r="AJ3209" s="9"/>
    </row>
    <row r="3210" spans="1:36" x14ac:dyDescent="0.35">
      <c r="A3210" s="9" t="s">
        <v>3086</v>
      </c>
      <c r="B3210" s="9" t="s">
        <v>35</v>
      </c>
      <c r="C3210" s="9" t="s">
        <v>14504</v>
      </c>
      <c r="D3210" s="9" t="s">
        <v>29</v>
      </c>
      <c r="E3210" s="9" t="s">
        <v>11371</v>
      </c>
      <c r="F3210" s="9" t="str">
        <f>_xlfn.XLOOKUP(E3210,Total_Enrolled!C:C,Total_Enrolled!C:C)</f>
        <v>2025em1200184@bitspilani-digital.edu.in</v>
      </c>
      <c r="G3210" s="9" t="s">
        <v>11372</v>
      </c>
      <c r="H3210" s="9" t="s">
        <v>14516</v>
      </c>
      <c r="I3210" s="9" t="s">
        <v>11373</v>
      </c>
      <c r="J3210" s="9" t="b">
        <v>1</v>
      </c>
      <c r="K3210" s="9">
        <v>65</v>
      </c>
      <c r="L3210" s="9">
        <f>_xlfn.XLOOKUP(B3210,Courses!A:A,Courses!H:H)</f>
        <v>68</v>
      </c>
      <c r="M3210" s="14">
        <f t="shared" si="250"/>
        <v>0.95588235294117652</v>
      </c>
      <c r="N3210" s="14" t="str">
        <f t="shared" si="251"/>
        <v>Active</v>
      </c>
      <c r="O3210" s="14" t="str" cm="1">
        <f t="array" ref="O3210">_xlfn.IFS(M3210=0,"0",
M3210&lt;=10%,"0-10",
TRUE,"&gt;10"
)&amp;" "&amp;"% progress"</f>
        <v>&gt;10 % progress</v>
      </c>
      <c r="P3210" s="15">
        <f t="shared" si="252"/>
        <v>0</v>
      </c>
      <c r="Q3210" s="15">
        <f>COUNTIFS($G:$G,$G3210)</f>
        <v>4</v>
      </c>
      <c r="R3210" s="16">
        <f t="shared" si="253"/>
        <v>0</v>
      </c>
      <c r="S3210" s="15" t="str">
        <f t="shared" si="254"/>
        <v>no 0% progess</v>
      </c>
      <c r="T3210" s="9">
        <v>0</v>
      </c>
      <c r="U3210" s="9">
        <v>13</v>
      </c>
      <c r="V3210" s="9">
        <v>34</v>
      </c>
      <c r="W3210" s="9">
        <v>0</v>
      </c>
      <c r="X3210" s="9">
        <v>2</v>
      </c>
      <c r="Y3210" s="9">
        <v>27</v>
      </c>
      <c r="Z3210" s="9" t="s">
        <v>11375</v>
      </c>
      <c r="AA3210" s="9">
        <v>0</v>
      </c>
      <c r="AB3210" s="9"/>
      <c r="AC3210" s="9">
        <v>60004</v>
      </c>
      <c r="AD3210" s="9" t="s">
        <v>11376</v>
      </c>
      <c r="AE3210" s="9" t="s">
        <v>11374</v>
      </c>
      <c r="AF3210" s="9">
        <v>29</v>
      </c>
      <c r="AG3210" s="9"/>
      <c r="AH3210" s="9" t="s">
        <v>11377</v>
      </c>
      <c r="AI3210" s="9"/>
      <c r="AJ3210" s="9"/>
    </row>
    <row r="3211" spans="1:36" x14ac:dyDescent="0.35">
      <c r="A3211" s="9" t="s">
        <v>3091</v>
      </c>
      <c r="B3211" s="9" t="s">
        <v>3092</v>
      </c>
      <c r="C3211" s="9" t="s">
        <v>14504</v>
      </c>
      <c r="D3211" s="9" t="s">
        <v>29</v>
      </c>
      <c r="E3211" s="9" t="s">
        <v>11371</v>
      </c>
      <c r="F3211" s="9" t="str">
        <f>_xlfn.XLOOKUP(E3211,Total_Enrolled!C:C,Total_Enrolled!C:C)</f>
        <v>2025em1200184@bitspilani-digital.edu.in</v>
      </c>
      <c r="G3211" s="9" t="s">
        <v>11372</v>
      </c>
      <c r="H3211" s="9" t="s">
        <v>14516</v>
      </c>
      <c r="I3211" s="9" t="s">
        <v>11373</v>
      </c>
      <c r="J3211" s="9" t="b">
        <v>1</v>
      </c>
      <c r="K3211" s="9">
        <v>38</v>
      </c>
      <c r="L3211" s="9">
        <f>_xlfn.XLOOKUP(B3211,Courses!A:A,Courses!H:H)</f>
        <v>36</v>
      </c>
      <c r="M3211" s="14">
        <f t="shared" si="250"/>
        <v>1.0555555555555556</v>
      </c>
      <c r="N3211" s="14" t="str">
        <f t="shared" si="251"/>
        <v>Active</v>
      </c>
      <c r="O3211" s="14" t="str" cm="1">
        <f t="array" ref="O3211">_xlfn.IFS(M3211=0,"0",
M3211&lt;=10%,"0-10",
TRUE,"&gt;10"
)&amp;" "&amp;"% progress"</f>
        <v>&gt;10 % progress</v>
      </c>
      <c r="P3211" s="15">
        <f t="shared" si="252"/>
        <v>0</v>
      </c>
      <c r="Q3211" s="15">
        <f>COUNTIFS($G:$G,$G3211)</f>
        <v>4</v>
      </c>
      <c r="R3211" s="16">
        <f t="shared" si="253"/>
        <v>0</v>
      </c>
      <c r="S3211" s="15" t="str">
        <f t="shared" si="254"/>
        <v>no 0% progess</v>
      </c>
      <c r="T3211" s="9">
        <v>0</v>
      </c>
      <c r="U3211" s="9">
        <v>5</v>
      </c>
      <c r="V3211" s="9">
        <v>10</v>
      </c>
      <c r="W3211" s="9">
        <v>0</v>
      </c>
      <c r="X3211" s="9">
        <v>1</v>
      </c>
      <c r="Y3211" s="9">
        <v>49</v>
      </c>
      <c r="Z3211" s="9" t="s">
        <v>11378</v>
      </c>
      <c r="AA3211" s="9">
        <v>0</v>
      </c>
      <c r="AB3211" s="9"/>
      <c r="AC3211" s="9">
        <v>66878</v>
      </c>
      <c r="AD3211" s="9" t="s">
        <v>11379</v>
      </c>
      <c r="AE3211" s="9" t="s">
        <v>11374</v>
      </c>
      <c r="AF3211" s="9">
        <v>29</v>
      </c>
      <c r="AG3211" s="9"/>
      <c r="AH3211" s="9" t="s">
        <v>11380</v>
      </c>
      <c r="AI3211" s="9" t="s">
        <v>11381</v>
      </c>
      <c r="AJ3211" s="9" t="s">
        <v>11382</v>
      </c>
    </row>
    <row r="3212" spans="1:36" x14ac:dyDescent="0.35">
      <c r="A3212" s="9" t="s">
        <v>3095</v>
      </c>
      <c r="B3212" s="9" t="s">
        <v>38</v>
      </c>
      <c r="C3212" s="9" t="s">
        <v>14504</v>
      </c>
      <c r="D3212" s="9" t="s">
        <v>29</v>
      </c>
      <c r="E3212" s="9" t="s">
        <v>11371</v>
      </c>
      <c r="F3212" s="9" t="str">
        <f>_xlfn.XLOOKUP(E3212,Total_Enrolled!C:C,Total_Enrolled!C:C)</f>
        <v>2025em1200184@bitspilani-digital.edu.in</v>
      </c>
      <c r="G3212" s="9" t="s">
        <v>11372</v>
      </c>
      <c r="H3212" s="9" t="s">
        <v>14516</v>
      </c>
      <c r="I3212" s="9" t="s">
        <v>11373</v>
      </c>
      <c r="J3212" s="9" t="b">
        <v>1</v>
      </c>
      <c r="K3212" s="9">
        <v>0</v>
      </c>
      <c r="L3212" s="9">
        <f>_xlfn.XLOOKUP(B3212,Courses!A:A,Courses!H:H)</f>
        <v>42</v>
      </c>
      <c r="M3212" s="14">
        <f t="shared" si="250"/>
        <v>0</v>
      </c>
      <c r="N3212" s="14" t="str">
        <f t="shared" si="251"/>
        <v>Not Active</v>
      </c>
      <c r="O3212" s="14" t="str" cm="1">
        <f t="array" ref="O3212">_xlfn.IFS(M3212=0,"0",
M3212&lt;=10%,"0-10",
TRUE,"&gt;10"
)&amp;" "&amp;"% progress"</f>
        <v>0 % progress</v>
      </c>
      <c r="P3212" s="15">
        <f t="shared" si="252"/>
        <v>1</v>
      </c>
      <c r="Q3212" s="15">
        <f>COUNTIFS($G:$G,$G3212)</f>
        <v>4</v>
      </c>
      <c r="R3212" s="16">
        <f t="shared" si="253"/>
        <v>0.25</v>
      </c>
      <c r="S3212" s="15" t="str">
        <f t="shared" si="254"/>
        <v>no progress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9"/>
      <c r="AA3212" s="9">
        <v>0</v>
      </c>
      <c r="AB3212" s="9"/>
      <c r="AC3212" s="9">
        <v>0</v>
      </c>
      <c r="AD3212" s="9" t="s">
        <v>11383</v>
      </c>
      <c r="AE3212" s="9" t="s">
        <v>11374</v>
      </c>
      <c r="AF3212" s="9">
        <v>29</v>
      </c>
      <c r="AG3212" s="9"/>
      <c r="AH3212" s="9"/>
      <c r="AI3212" s="9"/>
      <c r="AJ3212" s="9"/>
    </row>
    <row r="3213" spans="1:36" x14ac:dyDescent="0.35">
      <c r="A3213" s="9" t="s">
        <v>3089</v>
      </c>
      <c r="B3213" s="9" t="s">
        <v>36</v>
      </c>
      <c r="C3213" s="9" t="s">
        <v>14504</v>
      </c>
      <c r="D3213" s="9" t="s">
        <v>29</v>
      </c>
      <c r="E3213" s="9" t="s">
        <v>11371</v>
      </c>
      <c r="F3213" s="9" t="str">
        <f>_xlfn.XLOOKUP(E3213,Total_Enrolled!C:C,Total_Enrolled!C:C)</f>
        <v>2025em1200184@bitspilani-digital.edu.in</v>
      </c>
      <c r="G3213" s="9" t="s">
        <v>11372</v>
      </c>
      <c r="H3213" s="9" t="s">
        <v>14516</v>
      </c>
      <c r="I3213" s="9" t="s">
        <v>11373</v>
      </c>
      <c r="J3213" s="9" t="b">
        <v>1</v>
      </c>
      <c r="K3213" s="9">
        <v>70</v>
      </c>
      <c r="L3213" s="9">
        <f>_xlfn.XLOOKUP(B3213,Courses!A:A,Courses!H:H)</f>
        <v>85</v>
      </c>
      <c r="M3213" s="14">
        <f t="shared" si="250"/>
        <v>0.82352941176470584</v>
      </c>
      <c r="N3213" s="14" t="str">
        <f t="shared" si="251"/>
        <v>Active</v>
      </c>
      <c r="O3213" s="14" t="str" cm="1">
        <f t="array" ref="O3213">_xlfn.IFS(M3213=0,"0",
M3213&lt;=10%,"0-10",
TRUE,"&gt;10"
)&amp;" "&amp;"% progress"</f>
        <v>&gt;10 % progress</v>
      </c>
      <c r="P3213" s="15">
        <f t="shared" si="252"/>
        <v>0</v>
      </c>
      <c r="Q3213" s="15">
        <f>COUNTIFS($G:$G,$G3213)</f>
        <v>4</v>
      </c>
      <c r="R3213" s="16">
        <f t="shared" si="253"/>
        <v>0</v>
      </c>
      <c r="S3213" s="15" t="str">
        <f t="shared" si="254"/>
        <v>no 0% progess</v>
      </c>
      <c r="T3213" s="9">
        <v>0</v>
      </c>
      <c r="U3213" s="9">
        <v>10</v>
      </c>
      <c r="V3213" s="9">
        <v>20</v>
      </c>
      <c r="W3213" s="9">
        <v>1</v>
      </c>
      <c r="X3213" s="9">
        <v>3</v>
      </c>
      <c r="Y3213" s="9">
        <v>50</v>
      </c>
      <c r="Z3213" s="9" t="s">
        <v>11384</v>
      </c>
      <c r="AA3213" s="9">
        <v>0</v>
      </c>
      <c r="AB3213" s="9"/>
      <c r="AC3213" s="9">
        <v>134530</v>
      </c>
      <c r="AD3213" s="9" t="s">
        <v>11385</v>
      </c>
      <c r="AE3213" s="9" t="s">
        <v>11374</v>
      </c>
      <c r="AF3213" s="9">
        <v>29</v>
      </c>
      <c r="AG3213" s="9"/>
      <c r="AH3213" s="9" t="s">
        <v>11386</v>
      </c>
      <c r="AI3213" s="9"/>
      <c r="AJ3213" s="9"/>
    </row>
    <row r="3214" spans="1:36" x14ac:dyDescent="0.35">
      <c r="A3214" s="9" t="s">
        <v>3089</v>
      </c>
      <c r="B3214" s="9" t="s">
        <v>36</v>
      </c>
      <c r="C3214" s="9" t="s">
        <v>14504</v>
      </c>
      <c r="D3214" s="9" t="s">
        <v>29</v>
      </c>
      <c r="E3214" s="9" t="s">
        <v>11387</v>
      </c>
      <c r="F3214" s="9" t="str">
        <f>_xlfn.XLOOKUP(E3214,Total_Enrolled!C:C,Total_Enrolled!C:C)</f>
        <v>2025em1200185@bitspilani-digital.edu.in</v>
      </c>
      <c r="G3214" s="9" t="s">
        <v>11388</v>
      </c>
      <c r="H3214" s="9" t="s">
        <v>14516</v>
      </c>
      <c r="I3214" s="9" t="s">
        <v>11389</v>
      </c>
      <c r="J3214" s="9" t="b">
        <v>1</v>
      </c>
      <c r="K3214" s="9">
        <v>9</v>
      </c>
      <c r="L3214" s="9">
        <f>_xlfn.XLOOKUP(B3214,Courses!A:A,Courses!H:H)</f>
        <v>85</v>
      </c>
      <c r="M3214" s="14">
        <f t="shared" si="250"/>
        <v>0.10588235294117647</v>
      </c>
      <c r="N3214" s="14" t="str">
        <f t="shared" si="251"/>
        <v>Active</v>
      </c>
      <c r="O3214" s="14" t="str" cm="1">
        <f t="array" ref="O3214">_xlfn.IFS(M3214=0,"0",
M3214&lt;=10%,"0-10",
TRUE,"&gt;10"
)&amp;" "&amp;"% progress"</f>
        <v>&gt;10 % progress</v>
      </c>
      <c r="P3214" s="15">
        <f t="shared" si="252"/>
        <v>0</v>
      </c>
      <c r="Q3214" s="15">
        <f>COUNTIFS($G:$G,$G3214)</f>
        <v>4</v>
      </c>
      <c r="R3214" s="16">
        <f t="shared" si="253"/>
        <v>0</v>
      </c>
      <c r="S3214" s="15" t="str">
        <f t="shared" si="254"/>
        <v>no 0% progess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9"/>
      <c r="AA3214" s="9">
        <v>0</v>
      </c>
      <c r="AB3214" s="9"/>
      <c r="AC3214" s="9">
        <v>4029</v>
      </c>
      <c r="AD3214" s="9" t="s">
        <v>11390</v>
      </c>
      <c r="AE3214" s="9" t="s">
        <v>11391</v>
      </c>
      <c r="AF3214" s="9">
        <v>7</v>
      </c>
      <c r="AG3214" s="9"/>
      <c r="AH3214" s="9"/>
      <c r="AI3214" s="9"/>
      <c r="AJ3214" s="9"/>
    </row>
    <row r="3215" spans="1:36" x14ac:dyDescent="0.35">
      <c r="A3215" s="9" t="s">
        <v>3095</v>
      </c>
      <c r="B3215" s="9" t="s">
        <v>38</v>
      </c>
      <c r="C3215" s="9" t="s">
        <v>14504</v>
      </c>
      <c r="D3215" s="9" t="s">
        <v>29</v>
      </c>
      <c r="E3215" s="9" t="s">
        <v>11387</v>
      </c>
      <c r="F3215" s="9" t="str">
        <f>_xlfn.XLOOKUP(E3215,Total_Enrolled!C:C,Total_Enrolled!C:C)</f>
        <v>2025em1200185@bitspilani-digital.edu.in</v>
      </c>
      <c r="G3215" s="9" t="s">
        <v>11388</v>
      </c>
      <c r="H3215" s="9" t="s">
        <v>14516</v>
      </c>
      <c r="I3215" s="9" t="s">
        <v>11389</v>
      </c>
      <c r="J3215" s="9" t="b">
        <v>1</v>
      </c>
      <c r="K3215" s="9">
        <v>0</v>
      </c>
      <c r="L3215" s="9">
        <f>_xlfn.XLOOKUP(B3215,Courses!A:A,Courses!H:H)</f>
        <v>42</v>
      </c>
      <c r="M3215" s="14">
        <f t="shared" si="250"/>
        <v>0</v>
      </c>
      <c r="N3215" s="14" t="str">
        <f t="shared" si="251"/>
        <v>Not Active</v>
      </c>
      <c r="O3215" s="14" t="str" cm="1">
        <f t="array" ref="O3215">_xlfn.IFS(M3215=0,"0",
M3215&lt;=10%,"0-10",
TRUE,"&gt;10"
)&amp;" "&amp;"% progress"</f>
        <v>0 % progress</v>
      </c>
      <c r="P3215" s="15">
        <f t="shared" si="252"/>
        <v>1</v>
      </c>
      <c r="Q3215" s="15">
        <f>COUNTIFS($G:$G,$G3215)</f>
        <v>4</v>
      </c>
      <c r="R3215" s="16">
        <f t="shared" si="253"/>
        <v>0.25</v>
      </c>
      <c r="S3215" s="15" t="str">
        <f t="shared" si="254"/>
        <v>no progress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/>
      <c r="AA3215" s="9">
        <v>0</v>
      </c>
      <c r="AB3215" s="9"/>
      <c r="AC3215" s="9">
        <v>0</v>
      </c>
      <c r="AD3215" s="9" t="s">
        <v>11392</v>
      </c>
      <c r="AE3215" s="9" t="s">
        <v>11391</v>
      </c>
      <c r="AF3215" s="9">
        <v>7</v>
      </c>
      <c r="AG3215" s="9"/>
      <c r="AH3215" s="9"/>
      <c r="AI3215" s="9"/>
      <c r="AJ3215" s="9"/>
    </row>
    <row r="3216" spans="1:36" x14ac:dyDescent="0.35">
      <c r="A3216" s="9" t="s">
        <v>3091</v>
      </c>
      <c r="B3216" s="9" t="s">
        <v>3092</v>
      </c>
      <c r="C3216" s="9" t="s">
        <v>14504</v>
      </c>
      <c r="D3216" s="9" t="s">
        <v>29</v>
      </c>
      <c r="E3216" s="9" t="s">
        <v>11387</v>
      </c>
      <c r="F3216" s="9" t="str">
        <f>_xlfn.XLOOKUP(E3216,Total_Enrolled!C:C,Total_Enrolled!C:C)</f>
        <v>2025em1200185@bitspilani-digital.edu.in</v>
      </c>
      <c r="G3216" s="9" t="s">
        <v>11388</v>
      </c>
      <c r="H3216" s="9" t="s">
        <v>14516</v>
      </c>
      <c r="I3216" s="9" t="s">
        <v>11389</v>
      </c>
      <c r="J3216" s="9" t="b">
        <v>1</v>
      </c>
      <c r="K3216" s="9">
        <v>0</v>
      </c>
      <c r="L3216" s="9">
        <f>_xlfn.XLOOKUP(B3216,Courses!A:A,Courses!H:H)</f>
        <v>36</v>
      </c>
      <c r="M3216" s="14">
        <f t="shared" si="250"/>
        <v>0</v>
      </c>
      <c r="N3216" s="14" t="str">
        <f t="shared" si="251"/>
        <v>Not Active</v>
      </c>
      <c r="O3216" s="14" t="str" cm="1">
        <f t="array" ref="O3216">_xlfn.IFS(M3216=0,"0",
M3216&lt;=10%,"0-10",
TRUE,"&gt;10"
)&amp;" "&amp;"% progress"</f>
        <v>0 % progress</v>
      </c>
      <c r="P3216" s="15">
        <f t="shared" si="252"/>
        <v>1</v>
      </c>
      <c r="Q3216" s="15">
        <f>COUNTIFS($G:$G,$G3216)</f>
        <v>4</v>
      </c>
      <c r="R3216" s="16">
        <f t="shared" si="253"/>
        <v>0.25</v>
      </c>
      <c r="S3216" s="15" t="str">
        <f t="shared" si="254"/>
        <v>no progress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0</v>
      </c>
      <c r="Z3216" s="9"/>
      <c r="AA3216" s="9">
        <v>0</v>
      </c>
      <c r="AB3216" s="9"/>
      <c r="AC3216" s="9">
        <v>0</v>
      </c>
      <c r="AD3216" s="9"/>
      <c r="AE3216" s="9" t="s">
        <v>11391</v>
      </c>
      <c r="AF3216" s="9">
        <v>7</v>
      </c>
      <c r="AG3216" s="9"/>
      <c r="AH3216" s="9"/>
      <c r="AI3216" s="9"/>
      <c r="AJ3216" s="9"/>
    </row>
    <row r="3217" spans="1:36" x14ac:dyDescent="0.35">
      <c r="A3217" s="9" t="s">
        <v>3086</v>
      </c>
      <c r="B3217" s="9" t="s">
        <v>35</v>
      </c>
      <c r="C3217" s="9" t="s">
        <v>14504</v>
      </c>
      <c r="D3217" s="9" t="s">
        <v>29</v>
      </c>
      <c r="E3217" s="9" t="s">
        <v>11387</v>
      </c>
      <c r="F3217" s="9" t="str">
        <f>_xlfn.XLOOKUP(E3217,Total_Enrolled!C:C,Total_Enrolled!C:C)</f>
        <v>2025em1200185@bitspilani-digital.edu.in</v>
      </c>
      <c r="G3217" s="9" t="s">
        <v>11388</v>
      </c>
      <c r="H3217" s="9" t="s">
        <v>14516</v>
      </c>
      <c r="I3217" s="9" t="s">
        <v>11389</v>
      </c>
      <c r="J3217" s="9" t="b">
        <v>1</v>
      </c>
      <c r="K3217" s="9">
        <v>8</v>
      </c>
      <c r="L3217" s="9">
        <f>_xlfn.XLOOKUP(B3217,Courses!A:A,Courses!H:H)</f>
        <v>68</v>
      </c>
      <c r="M3217" s="14">
        <f t="shared" si="250"/>
        <v>0.11764705882352941</v>
      </c>
      <c r="N3217" s="14" t="str">
        <f t="shared" si="251"/>
        <v>Active</v>
      </c>
      <c r="O3217" s="14" t="str" cm="1">
        <f t="array" ref="O3217">_xlfn.IFS(M3217=0,"0",
M3217&lt;=10%,"0-10",
TRUE,"&gt;10"
)&amp;" "&amp;"% progress"</f>
        <v>&gt;10 % progress</v>
      </c>
      <c r="P3217" s="15">
        <f t="shared" si="252"/>
        <v>0</v>
      </c>
      <c r="Q3217" s="15">
        <f>COUNTIFS($G:$G,$G3217)</f>
        <v>4</v>
      </c>
      <c r="R3217" s="16">
        <f t="shared" si="253"/>
        <v>0</v>
      </c>
      <c r="S3217" s="15" t="str">
        <f t="shared" si="254"/>
        <v>no 0% progess</v>
      </c>
      <c r="T3217" s="9">
        <v>0</v>
      </c>
      <c r="U3217" s="9">
        <v>1</v>
      </c>
      <c r="V3217" s="9">
        <v>1</v>
      </c>
      <c r="W3217" s="9">
        <v>0</v>
      </c>
      <c r="X3217" s="9">
        <v>0</v>
      </c>
      <c r="Y3217" s="9">
        <v>0</v>
      </c>
      <c r="Z3217" s="9"/>
      <c r="AA3217" s="9">
        <v>0</v>
      </c>
      <c r="AB3217" s="9"/>
      <c r="AC3217" s="9">
        <v>11969</v>
      </c>
      <c r="AD3217" s="9" t="s">
        <v>11393</v>
      </c>
      <c r="AE3217" s="9" t="s">
        <v>11391</v>
      </c>
      <c r="AF3217" s="9">
        <v>7</v>
      </c>
      <c r="AG3217" s="9"/>
      <c r="AH3217" s="9" t="s">
        <v>11394</v>
      </c>
      <c r="AI3217" s="9"/>
      <c r="AJ3217" s="9"/>
    </row>
    <row r="3218" spans="1:36" x14ac:dyDescent="0.35">
      <c r="A3218" s="9" t="s">
        <v>3086</v>
      </c>
      <c r="B3218" s="9" t="s">
        <v>35</v>
      </c>
      <c r="C3218" s="9" t="s">
        <v>14504</v>
      </c>
      <c r="D3218" s="9" t="s">
        <v>29</v>
      </c>
      <c r="E3218" s="9" t="s">
        <v>11395</v>
      </c>
      <c r="F3218" s="9" t="str">
        <f>_xlfn.XLOOKUP(E3218,Total_Enrolled!C:C,Total_Enrolled!C:C)</f>
        <v>2025em1200186@bitspilani-digital.edu.in</v>
      </c>
      <c r="G3218" s="9" t="s">
        <v>11396</v>
      </c>
      <c r="H3218" s="9" t="s">
        <v>14516</v>
      </c>
      <c r="I3218" s="9" t="s">
        <v>11397</v>
      </c>
      <c r="J3218" s="9" t="b">
        <v>1</v>
      </c>
      <c r="K3218" s="9">
        <v>32</v>
      </c>
      <c r="L3218" s="9">
        <f>_xlfn.XLOOKUP(B3218,Courses!A:A,Courses!H:H)</f>
        <v>68</v>
      </c>
      <c r="M3218" s="14">
        <f t="shared" si="250"/>
        <v>0.47058823529411764</v>
      </c>
      <c r="N3218" s="14" t="str">
        <f t="shared" si="251"/>
        <v>Active</v>
      </c>
      <c r="O3218" s="14" t="str" cm="1">
        <f t="array" ref="O3218">_xlfn.IFS(M3218=0,"0",
M3218&lt;=10%,"0-10",
TRUE,"&gt;10"
)&amp;" "&amp;"% progress"</f>
        <v>&gt;10 % progress</v>
      </c>
      <c r="P3218" s="15">
        <f t="shared" si="252"/>
        <v>0</v>
      </c>
      <c r="Q3218" s="15">
        <f>COUNTIFS($G:$G,$G3218)</f>
        <v>4</v>
      </c>
      <c r="R3218" s="16">
        <f t="shared" si="253"/>
        <v>0</v>
      </c>
      <c r="S3218" s="15" t="str">
        <f t="shared" si="254"/>
        <v>no 0% progess</v>
      </c>
      <c r="T3218" s="9">
        <v>0</v>
      </c>
      <c r="U3218" s="9">
        <v>8</v>
      </c>
      <c r="V3218" s="9">
        <v>10</v>
      </c>
      <c r="W3218" s="9">
        <v>0</v>
      </c>
      <c r="X3218" s="9">
        <v>0</v>
      </c>
      <c r="Y3218" s="9">
        <v>1</v>
      </c>
      <c r="Z3218" s="9"/>
      <c r="AA3218" s="9">
        <v>0</v>
      </c>
      <c r="AB3218" s="9"/>
      <c r="AC3218" s="9">
        <v>26924</v>
      </c>
      <c r="AD3218" s="9" t="s">
        <v>11399</v>
      </c>
      <c r="AE3218" s="9" t="s">
        <v>11398</v>
      </c>
      <c r="AF3218" s="9">
        <v>43</v>
      </c>
      <c r="AG3218" s="9"/>
      <c r="AH3218" s="9" t="s">
        <v>11400</v>
      </c>
      <c r="AI3218" s="9"/>
      <c r="AJ3218" s="9"/>
    </row>
    <row r="3219" spans="1:36" x14ac:dyDescent="0.35">
      <c r="A3219" s="9" t="s">
        <v>3091</v>
      </c>
      <c r="B3219" s="9" t="s">
        <v>3092</v>
      </c>
      <c r="C3219" s="9" t="s">
        <v>14504</v>
      </c>
      <c r="D3219" s="9" t="s">
        <v>29</v>
      </c>
      <c r="E3219" s="9" t="s">
        <v>11395</v>
      </c>
      <c r="F3219" s="9" t="str">
        <f>_xlfn.XLOOKUP(E3219,Total_Enrolled!C:C,Total_Enrolled!C:C)</f>
        <v>2025em1200186@bitspilani-digital.edu.in</v>
      </c>
      <c r="G3219" s="9" t="s">
        <v>11396</v>
      </c>
      <c r="H3219" s="9" t="s">
        <v>14516</v>
      </c>
      <c r="I3219" s="9" t="s">
        <v>11397</v>
      </c>
      <c r="J3219" s="9" t="b">
        <v>1</v>
      </c>
      <c r="K3219" s="9">
        <v>5</v>
      </c>
      <c r="L3219" s="9">
        <f>_xlfn.XLOOKUP(B3219,Courses!A:A,Courses!H:H)</f>
        <v>36</v>
      </c>
      <c r="M3219" s="14">
        <f t="shared" si="250"/>
        <v>0.1388888888888889</v>
      </c>
      <c r="N3219" s="14" t="str">
        <f t="shared" si="251"/>
        <v>Active</v>
      </c>
      <c r="O3219" s="14" t="str" cm="1">
        <f t="array" ref="O3219">_xlfn.IFS(M3219=0,"0",
M3219&lt;=10%,"0-10",
TRUE,"&gt;10"
)&amp;" "&amp;"% progress"</f>
        <v>&gt;10 % progress</v>
      </c>
      <c r="P3219" s="15">
        <f t="shared" si="252"/>
        <v>0</v>
      </c>
      <c r="Q3219" s="15">
        <f>COUNTIFS($G:$G,$G3219)</f>
        <v>4</v>
      </c>
      <c r="R3219" s="16">
        <f t="shared" si="253"/>
        <v>0</v>
      </c>
      <c r="S3219" s="15" t="str">
        <f t="shared" si="254"/>
        <v>no 0% progess</v>
      </c>
      <c r="T3219" s="9">
        <v>0</v>
      </c>
      <c r="U3219" s="9">
        <v>0</v>
      </c>
      <c r="V3219" s="9">
        <v>0</v>
      </c>
      <c r="W3219" s="9">
        <v>0</v>
      </c>
      <c r="X3219" s="9">
        <v>0</v>
      </c>
      <c r="Y3219" s="9">
        <v>0</v>
      </c>
      <c r="Z3219" s="9"/>
      <c r="AA3219" s="9">
        <v>0</v>
      </c>
      <c r="AB3219" s="9"/>
      <c r="AC3219" s="9">
        <v>2114</v>
      </c>
      <c r="AD3219" s="9" t="s">
        <v>11401</v>
      </c>
      <c r="AE3219" s="9" t="s">
        <v>11398</v>
      </c>
      <c r="AF3219" s="9">
        <v>43</v>
      </c>
      <c r="AG3219" s="9"/>
      <c r="AH3219" s="9"/>
      <c r="AI3219" s="9"/>
      <c r="AJ3219" s="9"/>
    </row>
    <row r="3220" spans="1:36" x14ac:dyDescent="0.35">
      <c r="A3220" s="9" t="s">
        <v>3095</v>
      </c>
      <c r="B3220" s="9" t="s">
        <v>38</v>
      </c>
      <c r="C3220" s="9" t="s">
        <v>14504</v>
      </c>
      <c r="D3220" s="9" t="s">
        <v>29</v>
      </c>
      <c r="E3220" s="9" t="s">
        <v>11395</v>
      </c>
      <c r="F3220" s="9" t="str">
        <f>_xlfn.XLOOKUP(E3220,Total_Enrolled!C:C,Total_Enrolled!C:C)</f>
        <v>2025em1200186@bitspilani-digital.edu.in</v>
      </c>
      <c r="G3220" s="9" t="s">
        <v>11396</v>
      </c>
      <c r="H3220" s="9" t="s">
        <v>14516</v>
      </c>
      <c r="I3220" s="9" t="s">
        <v>11397</v>
      </c>
      <c r="J3220" s="9" t="b">
        <v>1</v>
      </c>
      <c r="K3220" s="9">
        <v>5</v>
      </c>
      <c r="L3220" s="9">
        <f>_xlfn.XLOOKUP(B3220,Courses!A:A,Courses!H:H)</f>
        <v>42</v>
      </c>
      <c r="M3220" s="14">
        <f t="shared" si="250"/>
        <v>0.11904761904761904</v>
      </c>
      <c r="N3220" s="14" t="str">
        <f t="shared" si="251"/>
        <v>Active</v>
      </c>
      <c r="O3220" s="14" t="str" cm="1">
        <f t="array" ref="O3220">_xlfn.IFS(M3220=0,"0",
M3220&lt;=10%,"0-10",
TRUE,"&gt;10"
)&amp;" "&amp;"% progress"</f>
        <v>&gt;10 % progress</v>
      </c>
      <c r="P3220" s="15">
        <f t="shared" si="252"/>
        <v>0</v>
      </c>
      <c r="Q3220" s="15">
        <f>COUNTIFS($G:$G,$G3220)</f>
        <v>4</v>
      </c>
      <c r="R3220" s="16">
        <f t="shared" si="253"/>
        <v>0</v>
      </c>
      <c r="S3220" s="15" t="str">
        <f t="shared" si="254"/>
        <v>no 0% progess</v>
      </c>
      <c r="T3220" s="9">
        <v>0</v>
      </c>
      <c r="U3220" s="9">
        <v>0</v>
      </c>
      <c r="V3220" s="9">
        <v>0</v>
      </c>
      <c r="W3220" s="9">
        <v>0</v>
      </c>
      <c r="X3220" s="9">
        <v>0</v>
      </c>
      <c r="Y3220" s="9">
        <v>0</v>
      </c>
      <c r="Z3220" s="9"/>
      <c r="AA3220" s="9">
        <v>0</v>
      </c>
      <c r="AB3220" s="9"/>
      <c r="AC3220" s="9">
        <v>109</v>
      </c>
      <c r="AD3220" s="9" t="s">
        <v>11402</v>
      </c>
      <c r="AE3220" s="9" t="s">
        <v>11398</v>
      </c>
      <c r="AF3220" s="9">
        <v>43</v>
      </c>
      <c r="AG3220" s="9"/>
      <c r="AH3220" s="9"/>
      <c r="AI3220" s="9" t="s">
        <v>11403</v>
      </c>
      <c r="AJ3220" s="9" t="s">
        <v>11404</v>
      </c>
    </row>
    <row r="3221" spans="1:36" x14ac:dyDescent="0.35">
      <c r="A3221" s="9" t="s">
        <v>3089</v>
      </c>
      <c r="B3221" s="9" t="s">
        <v>36</v>
      </c>
      <c r="C3221" s="9" t="s">
        <v>14504</v>
      </c>
      <c r="D3221" s="9" t="s">
        <v>29</v>
      </c>
      <c r="E3221" s="9" t="s">
        <v>11395</v>
      </c>
      <c r="F3221" s="9" t="str">
        <f>_xlfn.XLOOKUP(E3221,Total_Enrolled!C:C,Total_Enrolled!C:C)</f>
        <v>2025em1200186@bitspilani-digital.edu.in</v>
      </c>
      <c r="G3221" s="9" t="s">
        <v>11396</v>
      </c>
      <c r="H3221" s="9" t="s">
        <v>14516</v>
      </c>
      <c r="I3221" s="9" t="s">
        <v>11397</v>
      </c>
      <c r="J3221" s="9" t="b">
        <v>1</v>
      </c>
      <c r="K3221" s="9">
        <v>20</v>
      </c>
      <c r="L3221" s="9">
        <f>_xlfn.XLOOKUP(B3221,Courses!A:A,Courses!H:H)</f>
        <v>85</v>
      </c>
      <c r="M3221" s="14">
        <f t="shared" si="250"/>
        <v>0.23529411764705882</v>
      </c>
      <c r="N3221" s="14" t="str">
        <f t="shared" si="251"/>
        <v>Active</v>
      </c>
      <c r="O3221" s="14" t="str" cm="1">
        <f t="array" ref="O3221">_xlfn.IFS(M3221=0,"0",
M3221&lt;=10%,"0-10",
TRUE,"&gt;10"
)&amp;" "&amp;"% progress"</f>
        <v>&gt;10 % progress</v>
      </c>
      <c r="P3221" s="15">
        <f t="shared" si="252"/>
        <v>0</v>
      </c>
      <c r="Q3221" s="15">
        <f>COUNTIFS($G:$G,$G3221)</f>
        <v>4</v>
      </c>
      <c r="R3221" s="16">
        <f t="shared" si="253"/>
        <v>0</v>
      </c>
      <c r="S3221" s="15" t="str">
        <f t="shared" si="254"/>
        <v>no 0% progess</v>
      </c>
      <c r="T3221" s="9">
        <v>0</v>
      </c>
      <c r="U3221" s="9">
        <v>2</v>
      </c>
      <c r="V3221" s="9">
        <v>3</v>
      </c>
      <c r="W3221" s="9">
        <v>0</v>
      </c>
      <c r="X3221" s="9">
        <v>1</v>
      </c>
      <c r="Y3221" s="9">
        <v>18</v>
      </c>
      <c r="Z3221" s="9" t="s">
        <v>11405</v>
      </c>
      <c r="AA3221" s="9">
        <v>0</v>
      </c>
      <c r="AB3221" s="9"/>
      <c r="AC3221" s="9">
        <v>6933</v>
      </c>
      <c r="AD3221" s="9" t="s">
        <v>11406</v>
      </c>
      <c r="AE3221" s="9" t="s">
        <v>11398</v>
      </c>
      <c r="AF3221" s="9">
        <v>43</v>
      </c>
      <c r="AG3221" s="9"/>
      <c r="AH3221" s="9" t="s">
        <v>11407</v>
      </c>
      <c r="AI3221" s="9"/>
      <c r="AJ3221" s="9"/>
    </row>
    <row r="3222" spans="1:36" x14ac:dyDescent="0.35">
      <c r="A3222" s="9" t="s">
        <v>3089</v>
      </c>
      <c r="B3222" s="9" t="s">
        <v>36</v>
      </c>
      <c r="C3222" s="9" t="s">
        <v>14504</v>
      </c>
      <c r="D3222" s="9" t="s">
        <v>29</v>
      </c>
      <c r="E3222" s="9" t="s">
        <v>11408</v>
      </c>
      <c r="F3222" s="9" t="str">
        <f>_xlfn.XLOOKUP(E3222,Total_Enrolled!C:C,Total_Enrolled!C:C)</f>
        <v>2025em1200187@bitspilani-digital.edu.in</v>
      </c>
      <c r="G3222" s="9" t="s">
        <v>11409</v>
      </c>
      <c r="H3222" s="9" t="s">
        <v>14516</v>
      </c>
      <c r="I3222" s="9" t="s">
        <v>11410</v>
      </c>
      <c r="J3222" s="9" t="b">
        <v>1</v>
      </c>
      <c r="K3222" s="9">
        <v>8</v>
      </c>
      <c r="L3222" s="9">
        <f>_xlfn.XLOOKUP(B3222,Courses!A:A,Courses!H:H)</f>
        <v>85</v>
      </c>
      <c r="M3222" s="14">
        <f t="shared" si="250"/>
        <v>9.4117647058823528E-2</v>
      </c>
      <c r="N3222" s="14" t="str">
        <f t="shared" si="251"/>
        <v>Active</v>
      </c>
      <c r="O3222" s="14" t="str" cm="1">
        <f t="array" ref="O3222">_xlfn.IFS(M3222=0,"0",
M3222&lt;=10%,"0-10",
TRUE,"&gt;10"
)&amp;" "&amp;"% progress"</f>
        <v>0-10 % progress</v>
      </c>
      <c r="P3222" s="15">
        <f t="shared" si="252"/>
        <v>0</v>
      </c>
      <c r="Q3222" s="15">
        <f>COUNTIFS($G:$G,$G3222)</f>
        <v>4</v>
      </c>
      <c r="R3222" s="16">
        <f t="shared" si="253"/>
        <v>0</v>
      </c>
      <c r="S3222" s="15" t="str">
        <f t="shared" si="254"/>
        <v>no 0% progess</v>
      </c>
      <c r="T3222" s="9">
        <v>0</v>
      </c>
      <c r="U3222" s="9">
        <v>0</v>
      </c>
      <c r="V3222" s="9">
        <v>0</v>
      </c>
      <c r="W3222" s="9">
        <v>0</v>
      </c>
      <c r="X3222" s="9">
        <v>0</v>
      </c>
      <c r="Y3222" s="9">
        <v>0</v>
      </c>
      <c r="Z3222" s="9"/>
      <c r="AA3222" s="9">
        <v>0</v>
      </c>
      <c r="AB3222" s="9"/>
      <c r="AC3222" s="9">
        <v>116</v>
      </c>
      <c r="AD3222" s="9" t="s">
        <v>11411</v>
      </c>
      <c r="AE3222" s="9" t="s">
        <v>11412</v>
      </c>
      <c r="AF3222" s="9">
        <v>18</v>
      </c>
      <c r="AG3222" s="9"/>
      <c r="AH3222" s="9"/>
      <c r="AI3222" s="9"/>
      <c r="AJ3222" s="9"/>
    </row>
    <row r="3223" spans="1:36" x14ac:dyDescent="0.35">
      <c r="A3223" s="9" t="s">
        <v>3095</v>
      </c>
      <c r="B3223" s="9" t="s">
        <v>38</v>
      </c>
      <c r="C3223" s="9" t="s">
        <v>14504</v>
      </c>
      <c r="D3223" s="9" t="s">
        <v>29</v>
      </c>
      <c r="E3223" s="9" t="s">
        <v>11408</v>
      </c>
      <c r="F3223" s="9" t="str">
        <f>_xlfn.XLOOKUP(E3223,Total_Enrolled!C:C,Total_Enrolled!C:C)</f>
        <v>2025em1200187@bitspilani-digital.edu.in</v>
      </c>
      <c r="G3223" s="9" t="s">
        <v>11409</v>
      </c>
      <c r="H3223" s="9" t="s">
        <v>14516</v>
      </c>
      <c r="I3223" s="9" t="s">
        <v>11410</v>
      </c>
      <c r="J3223" s="9" t="b">
        <v>1</v>
      </c>
      <c r="K3223" s="9">
        <v>11</v>
      </c>
      <c r="L3223" s="9">
        <f>_xlfn.XLOOKUP(B3223,Courses!A:A,Courses!H:H)</f>
        <v>42</v>
      </c>
      <c r="M3223" s="14">
        <f t="shared" si="250"/>
        <v>0.26190476190476192</v>
      </c>
      <c r="N3223" s="14" t="str">
        <f t="shared" si="251"/>
        <v>Active</v>
      </c>
      <c r="O3223" s="14" t="str" cm="1">
        <f t="array" ref="O3223">_xlfn.IFS(M3223=0,"0",
M3223&lt;=10%,"0-10",
TRUE,"&gt;10"
)&amp;" "&amp;"% progress"</f>
        <v>&gt;10 % progress</v>
      </c>
      <c r="P3223" s="15">
        <f t="shared" si="252"/>
        <v>0</v>
      </c>
      <c r="Q3223" s="15">
        <f>COUNTIFS($G:$G,$G3223)</f>
        <v>4</v>
      </c>
      <c r="R3223" s="16">
        <f t="shared" si="253"/>
        <v>0</v>
      </c>
      <c r="S3223" s="15" t="str">
        <f t="shared" si="254"/>
        <v>no 0% progess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0</v>
      </c>
      <c r="Z3223" s="9"/>
      <c r="AA3223" s="9">
        <v>0</v>
      </c>
      <c r="AB3223" s="9"/>
      <c r="AC3223" s="9">
        <v>7281</v>
      </c>
      <c r="AD3223" s="9" t="s">
        <v>11413</v>
      </c>
      <c r="AE3223" s="9" t="s">
        <v>11412</v>
      </c>
      <c r="AF3223" s="9">
        <v>18</v>
      </c>
      <c r="AG3223" s="9"/>
      <c r="AH3223" s="9"/>
      <c r="AI3223" s="9" t="s">
        <v>11414</v>
      </c>
      <c r="AJ3223" s="9" t="s">
        <v>11415</v>
      </c>
    </row>
    <row r="3224" spans="1:36" x14ac:dyDescent="0.35">
      <c r="A3224" s="9" t="s">
        <v>3091</v>
      </c>
      <c r="B3224" s="9" t="s">
        <v>3092</v>
      </c>
      <c r="C3224" s="9" t="s">
        <v>14504</v>
      </c>
      <c r="D3224" s="9" t="s">
        <v>29</v>
      </c>
      <c r="E3224" s="9" t="s">
        <v>11408</v>
      </c>
      <c r="F3224" s="9" t="str">
        <f>_xlfn.XLOOKUP(E3224,Total_Enrolled!C:C,Total_Enrolled!C:C)</f>
        <v>2025em1200187@bitspilani-digital.edu.in</v>
      </c>
      <c r="G3224" s="9" t="s">
        <v>11409</v>
      </c>
      <c r="H3224" s="9" t="s">
        <v>14516</v>
      </c>
      <c r="I3224" s="9" t="s">
        <v>11410</v>
      </c>
      <c r="J3224" s="9" t="b">
        <v>1</v>
      </c>
      <c r="K3224" s="9">
        <v>2</v>
      </c>
      <c r="L3224" s="9">
        <f>_xlfn.XLOOKUP(B3224,Courses!A:A,Courses!H:H)</f>
        <v>36</v>
      </c>
      <c r="M3224" s="14">
        <f t="shared" si="250"/>
        <v>5.5555555555555552E-2</v>
      </c>
      <c r="N3224" s="14" t="str">
        <f t="shared" si="251"/>
        <v>Active</v>
      </c>
      <c r="O3224" s="14" t="str" cm="1">
        <f t="array" ref="O3224">_xlfn.IFS(M3224=0,"0",
M3224&lt;=10%,"0-10",
TRUE,"&gt;10"
)&amp;" "&amp;"% progress"</f>
        <v>0-10 % progress</v>
      </c>
      <c r="P3224" s="15">
        <f t="shared" si="252"/>
        <v>0</v>
      </c>
      <c r="Q3224" s="15">
        <f>COUNTIFS($G:$G,$G3224)</f>
        <v>4</v>
      </c>
      <c r="R3224" s="16">
        <f t="shared" si="253"/>
        <v>0</v>
      </c>
      <c r="S3224" s="15" t="str">
        <f t="shared" si="254"/>
        <v>no 0% progess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0</v>
      </c>
      <c r="Z3224" s="9"/>
      <c r="AA3224" s="9">
        <v>0</v>
      </c>
      <c r="AB3224" s="9"/>
      <c r="AC3224" s="9">
        <v>0</v>
      </c>
      <c r="AD3224" s="9" t="s">
        <v>11416</v>
      </c>
      <c r="AE3224" s="9" t="s">
        <v>11412</v>
      </c>
      <c r="AF3224" s="9">
        <v>18</v>
      </c>
      <c r="AG3224" s="9"/>
      <c r="AH3224" s="9"/>
      <c r="AI3224" s="9"/>
      <c r="AJ3224" s="9"/>
    </row>
    <row r="3225" spans="1:36" x14ac:dyDescent="0.35">
      <c r="A3225" s="9" t="s">
        <v>3086</v>
      </c>
      <c r="B3225" s="9" t="s">
        <v>35</v>
      </c>
      <c r="C3225" s="9" t="s">
        <v>14504</v>
      </c>
      <c r="D3225" s="9" t="s">
        <v>29</v>
      </c>
      <c r="E3225" s="9" t="s">
        <v>11408</v>
      </c>
      <c r="F3225" s="9" t="str">
        <f>_xlfn.XLOOKUP(E3225,Total_Enrolled!C:C,Total_Enrolled!C:C)</f>
        <v>2025em1200187@bitspilani-digital.edu.in</v>
      </c>
      <c r="G3225" s="9" t="s">
        <v>11409</v>
      </c>
      <c r="H3225" s="9" t="s">
        <v>14516</v>
      </c>
      <c r="I3225" s="9" t="s">
        <v>11410</v>
      </c>
      <c r="J3225" s="9" t="b">
        <v>1</v>
      </c>
      <c r="K3225" s="9">
        <v>15</v>
      </c>
      <c r="L3225" s="9">
        <f>_xlfn.XLOOKUP(B3225,Courses!A:A,Courses!H:H)</f>
        <v>68</v>
      </c>
      <c r="M3225" s="14">
        <f t="shared" si="250"/>
        <v>0.22058823529411764</v>
      </c>
      <c r="N3225" s="14" t="str">
        <f t="shared" si="251"/>
        <v>Active</v>
      </c>
      <c r="O3225" s="14" t="str" cm="1">
        <f t="array" ref="O3225">_xlfn.IFS(M3225=0,"0",
M3225&lt;=10%,"0-10",
TRUE,"&gt;10"
)&amp;" "&amp;"% progress"</f>
        <v>&gt;10 % progress</v>
      </c>
      <c r="P3225" s="15">
        <f t="shared" si="252"/>
        <v>0</v>
      </c>
      <c r="Q3225" s="15">
        <f>COUNTIFS($G:$G,$G3225)</f>
        <v>4</v>
      </c>
      <c r="R3225" s="16">
        <f t="shared" si="253"/>
        <v>0</v>
      </c>
      <c r="S3225" s="15" t="str">
        <f t="shared" si="254"/>
        <v>no 0% progess</v>
      </c>
      <c r="T3225" s="9">
        <v>0</v>
      </c>
      <c r="U3225" s="9">
        <v>2</v>
      </c>
      <c r="V3225" s="9">
        <v>3</v>
      </c>
      <c r="W3225" s="9">
        <v>0</v>
      </c>
      <c r="X3225" s="9">
        <v>0</v>
      </c>
      <c r="Y3225" s="9">
        <v>7</v>
      </c>
      <c r="Z3225" s="9"/>
      <c r="AA3225" s="9">
        <v>0</v>
      </c>
      <c r="AB3225" s="9"/>
      <c r="AC3225" s="9">
        <v>8074</v>
      </c>
      <c r="AD3225" s="9" t="s">
        <v>11417</v>
      </c>
      <c r="AE3225" s="9" t="s">
        <v>11412</v>
      </c>
      <c r="AF3225" s="9">
        <v>18</v>
      </c>
      <c r="AG3225" s="9"/>
      <c r="AH3225" s="9" t="s">
        <v>11418</v>
      </c>
      <c r="AI3225" s="9"/>
      <c r="AJ3225" s="9"/>
    </row>
    <row r="3226" spans="1:36" x14ac:dyDescent="0.35">
      <c r="A3226" s="9" t="s">
        <v>3086</v>
      </c>
      <c r="B3226" s="9" t="s">
        <v>35</v>
      </c>
      <c r="C3226" s="9" t="s">
        <v>14504</v>
      </c>
      <c r="D3226" s="9" t="s">
        <v>29</v>
      </c>
      <c r="E3226" s="9" t="s">
        <v>11419</v>
      </c>
      <c r="F3226" s="9" t="str">
        <f>_xlfn.XLOOKUP(E3226,Total_Enrolled!C:C,Total_Enrolled!C:C)</f>
        <v>2025em1200188@bitspilani-digital.edu.in</v>
      </c>
      <c r="G3226" s="9" t="s">
        <v>11420</v>
      </c>
      <c r="H3226" s="9" t="s">
        <v>14516</v>
      </c>
      <c r="I3226" s="9" t="s">
        <v>11421</v>
      </c>
      <c r="J3226" s="9" t="b">
        <v>1</v>
      </c>
      <c r="K3226" s="9">
        <v>37</v>
      </c>
      <c r="L3226" s="9">
        <f>_xlfn.XLOOKUP(B3226,Courses!A:A,Courses!H:H)</f>
        <v>68</v>
      </c>
      <c r="M3226" s="14">
        <f t="shared" si="250"/>
        <v>0.54411764705882348</v>
      </c>
      <c r="N3226" s="14" t="str">
        <f t="shared" si="251"/>
        <v>Active</v>
      </c>
      <c r="O3226" s="14" t="str" cm="1">
        <f t="array" ref="O3226">_xlfn.IFS(M3226=0,"0",
M3226&lt;=10%,"0-10",
TRUE,"&gt;10"
)&amp;" "&amp;"% progress"</f>
        <v>&gt;10 % progress</v>
      </c>
      <c r="P3226" s="15">
        <f t="shared" si="252"/>
        <v>0</v>
      </c>
      <c r="Q3226" s="15">
        <f>COUNTIFS($G:$G,$G3226)</f>
        <v>4</v>
      </c>
      <c r="R3226" s="16">
        <f t="shared" si="253"/>
        <v>0</v>
      </c>
      <c r="S3226" s="15" t="str">
        <f t="shared" si="254"/>
        <v>no 0% progess</v>
      </c>
      <c r="T3226" s="9">
        <v>0</v>
      </c>
      <c r="U3226" s="9">
        <v>8</v>
      </c>
      <c r="V3226" s="9">
        <v>12</v>
      </c>
      <c r="W3226" s="9">
        <v>0</v>
      </c>
      <c r="X3226" s="9">
        <v>0</v>
      </c>
      <c r="Y3226" s="9">
        <v>2</v>
      </c>
      <c r="Z3226" s="9"/>
      <c r="AA3226" s="9">
        <v>0</v>
      </c>
      <c r="AB3226" s="9"/>
      <c r="AC3226" s="9">
        <v>12754</v>
      </c>
      <c r="AD3226" s="9" t="s">
        <v>11423</v>
      </c>
      <c r="AE3226" s="9" t="s">
        <v>11422</v>
      </c>
      <c r="AF3226" s="9">
        <v>24</v>
      </c>
      <c r="AG3226" s="9"/>
      <c r="AH3226" s="9" t="s">
        <v>11424</v>
      </c>
      <c r="AI3226" s="9"/>
      <c r="AJ3226" s="9"/>
    </row>
    <row r="3227" spans="1:36" x14ac:dyDescent="0.35">
      <c r="A3227" s="9" t="s">
        <v>3091</v>
      </c>
      <c r="B3227" s="9" t="s">
        <v>3092</v>
      </c>
      <c r="C3227" s="9" t="s">
        <v>14504</v>
      </c>
      <c r="D3227" s="9" t="s">
        <v>29</v>
      </c>
      <c r="E3227" s="9" t="s">
        <v>11419</v>
      </c>
      <c r="F3227" s="9" t="str">
        <f>_xlfn.XLOOKUP(E3227,Total_Enrolled!C:C,Total_Enrolled!C:C)</f>
        <v>2025em1200188@bitspilani-digital.edu.in</v>
      </c>
      <c r="G3227" s="9" t="s">
        <v>11420</v>
      </c>
      <c r="H3227" s="9" t="s">
        <v>14516</v>
      </c>
      <c r="I3227" s="9" t="s">
        <v>11421</v>
      </c>
      <c r="J3227" s="9" t="b">
        <v>1</v>
      </c>
      <c r="K3227" s="9">
        <v>30</v>
      </c>
      <c r="L3227" s="9">
        <f>_xlfn.XLOOKUP(B3227,Courses!A:A,Courses!H:H)</f>
        <v>36</v>
      </c>
      <c r="M3227" s="14">
        <f t="shared" si="250"/>
        <v>0.83333333333333337</v>
      </c>
      <c r="N3227" s="14" t="str">
        <f t="shared" si="251"/>
        <v>Active</v>
      </c>
      <c r="O3227" s="14" t="str" cm="1">
        <f t="array" ref="O3227">_xlfn.IFS(M3227=0,"0",
M3227&lt;=10%,"0-10",
TRUE,"&gt;10"
)&amp;" "&amp;"% progress"</f>
        <v>&gt;10 % progress</v>
      </c>
      <c r="P3227" s="15">
        <f t="shared" si="252"/>
        <v>0</v>
      </c>
      <c r="Q3227" s="15">
        <f>COUNTIFS($G:$G,$G3227)</f>
        <v>4</v>
      </c>
      <c r="R3227" s="16">
        <f t="shared" si="253"/>
        <v>0</v>
      </c>
      <c r="S3227" s="15" t="str">
        <f t="shared" si="254"/>
        <v>no 0% progess</v>
      </c>
      <c r="T3227" s="9">
        <v>0</v>
      </c>
      <c r="U3227" s="9">
        <v>5</v>
      </c>
      <c r="V3227" s="9">
        <v>5</v>
      </c>
      <c r="W3227" s="9">
        <v>0</v>
      </c>
      <c r="X3227" s="9">
        <v>0</v>
      </c>
      <c r="Y3227" s="9">
        <v>0</v>
      </c>
      <c r="Z3227" s="9"/>
      <c r="AA3227" s="9">
        <v>0</v>
      </c>
      <c r="AB3227" s="9"/>
      <c r="AC3227" s="9">
        <v>48909</v>
      </c>
      <c r="AD3227" s="9" t="s">
        <v>11425</v>
      </c>
      <c r="AE3227" s="9" t="s">
        <v>11422</v>
      </c>
      <c r="AF3227" s="9">
        <v>24</v>
      </c>
      <c r="AG3227" s="9"/>
      <c r="AH3227" s="9" t="s">
        <v>11426</v>
      </c>
      <c r="AI3227" s="9" t="s">
        <v>11427</v>
      </c>
      <c r="AJ3227" s="9" t="s">
        <v>11428</v>
      </c>
    </row>
    <row r="3228" spans="1:36" x14ac:dyDescent="0.35">
      <c r="A3228" s="9" t="s">
        <v>3095</v>
      </c>
      <c r="B3228" s="9" t="s">
        <v>38</v>
      </c>
      <c r="C3228" s="9" t="s">
        <v>14504</v>
      </c>
      <c r="D3228" s="9" t="s">
        <v>29</v>
      </c>
      <c r="E3228" s="9" t="s">
        <v>11419</v>
      </c>
      <c r="F3228" s="9" t="str">
        <f>_xlfn.XLOOKUP(E3228,Total_Enrolled!C:C,Total_Enrolled!C:C)</f>
        <v>2025em1200188@bitspilani-digital.edu.in</v>
      </c>
      <c r="G3228" s="9" t="s">
        <v>11420</v>
      </c>
      <c r="H3228" s="9" t="s">
        <v>14516</v>
      </c>
      <c r="I3228" s="9" t="s">
        <v>11421</v>
      </c>
      <c r="J3228" s="9" t="b">
        <v>1</v>
      </c>
      <c r="K3228" s="9">
        <v>1</v>
      </c>
      <c r="L3228" s="9">
        <f>_xlfn.XLOOKUP(B3228,Courses!A:A,Courses!H:H)</f>
        <v>42</v>
      </c>
      <c r="M3228" s="14">
        <f t="shared" si="250"/>
        <v>2.3809523809523808E-2</v>
      </c>
      <c r="N3228" s="14" t="str">
        <f t="shared" si="251"/>
        <v>Active</v>
      </c>
      <c r="O3228" s="14" t="str" cm="1">
        <f t="array" ref="O3228">_xlfn.IFS(M3228=0,"0",
M3228&lt;=10%,"0-10",
TRUE,"&gt;10"
)&amp;" "&amp;"% progress"</f>
        <v>0-10 % progress</v>
      </c>
      <c r="P3228" s="15">
        <f t="shared" si="252"/>
        <v>0</v>
      </c>
      <c r="Q3228" s="15">
        <f>COUNTIFS($G:$G,$G3228)</f>
        <v>4</v>
      </c>
      <c r="R3228" s="16">
        <f t="shared" si="253"/>
        <v>0</v>
      </c>
      <c r="S3228" s="15" t="str">
        <f t="shared" si="254"/>
        <v>no 0% progess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0</v>
      </c>
      <c r="Z3228" s="9"/>
      <c r="AA3228" s="9">
        <v>0</v>
      </c>
      <c r="AB3228" s="9"/>
      <c r="AC3228" s="9">
        <v>82</v>
      </c>
      <c r="AD3228" s="9" t="s">
        <v>11429</v>
      </c>
      <c r="AE3228" s="9" t="s">
        <v>11422</v>
      </c>
      <c r="AF3228" s="9">
        <v>24</v>
      </c>
      <c r="AG3228" s="9"/>
      <c r="AH3228" s="9"/>
      <c r="AI3228" s="9" t="s">
        <v>11430</v>
      </c>
      <c r="AJ3228" s="9" t="s">
        <v>11431</v>
      </c>
    </row>
    <row r="3229" spans="1:36" x14ac:dyDescent="0.35">
      <c r="A3229" s="9" t="s">
        <v>3089</v>
      </c>
      <c r="B3229" s="9" t="s">
        <v>36</v>
      </c>
      <c r="C3229" s="9" t="s">
        <v>14504</v>
      </c>
      <c r="D3229" s="9" t="s">
        <v>29</v>
      </c>
      <c r="E3229" s="9" t="s">
        <v>11419</v>
      </c>
      <c r="F3229" s="9" t="str">
        <f>_xlfn.XLOOKUP(E3229,Total_Enrolled!C:C,Total_Enrolled!C:C)</f>
        <v>2025em1200188@bitspilani-digital.edu.in</v>
      </c>
      <c r="G3229" s="9" t="s">
        <v>11420</v>
      </c>
      <c r="H3229" s="9" t="s">
        <v>14516</v>
      </c>
      <c r="I3229" s="9" t="s">
        <v>11421</v>
      </c>
      <c r="J3229" s="9" t="b">
        <v>1</v>
      </c>
      <c r="K3229" s="9">
        <v>31</v>
      </c>
      <c r="L3229" s="9">
        <f>_xlfn.XLOOKUP(B3229,Courses!A:A,Courses!H:H)</f>
        <v>85</v>
      </c>
      <c r="M3229" s="14">
        <f t="shared" si="250"/>
        <v>0.36470588235294116</v>
      </c>
      <c r="N3229" s="14" t="str">
        <f t="shared" si="251"/>
        <v>Active</v>
      </c>
      <c r="O3229" s="14" t="str" cm="1">
        <f t="array" ref="O3229">_xlfn.IFS(M3229=0,"0",
M3229&lt;=10%,"0-10",
TRUE,"&gt;10"
)&amp;" "&amp;"% progress"</f>
        <v>&gt;10 % progress</v>
      </c>
      <c r="P3229" s="15">
        <f t="shared" si="252"/>
        <v>0</v>
      </c>
      <c r="Q3229" s="15">
        <f>COUNTIFS($G:$G,$G3229)</f>
        <v>4</v>
      </c>
      <c r="R3229" s="16">
        <f t="shared" si="253"/>
        <v>0</v>
      </c>
      <c r="S3229" s="15" t="str">
        <f t="shared" si="254"/>
        <v>no 0% progess</v>
      </c>
      <c r="T3229" s="9">
        <v>0</v>
      </c>
      <c r="U3229" s="9">
        <v>3</v>
      </c>
      <c r="V3229" s="9">
        <v>5</v>
      </c>
      <c r="W3229" s="9">
        <v>0</v>
      </c>
      <c r="X3229" s="9">
        <v>0</v>
      </c>
      <c r="Y3229" s="9">
        <v>5</v>
      </c>
      <c r="Z3229" s="9"/>
      <c r="AA3229" s="9">
        <v>0</v>
      </c>
      <c r="AB3229" s="9"/>
      <c r="AC3229" s="9">
        <v>43376</v>
      </c>
      <c r="AD3229" s="9" t="s">
        <v>11432</v>
      </c>
      <c r="AE3229" s="9" t="s">
        <v>11422</v>
      </c>
      <c r="AF3229" s="9">
        <v>24</v>
      </c>
      <c r="AG3229" s="9"/>
      <c r="AH3229" s="9" t="s">
        <v>11433</v>
      </c>
      <c r="AI3229" s="9"/>
      <c r="AJ3229" s="9"/>
    </row>
    <row r="3230" spans="1:36" x14ac:dyDescent="0.35">
      <c r="A3230" s="9" t="s">
        <v>3089</v>
      </c>
      <c r="B3230" s="9" t="s">
        <v>36</v>
      </c>
      <c r="C3230" s="9" t="s">
        <v>14504</v>
      </c>
      <c r="D3230" s="9" t="s">
        <v>29</v>
      </c>
      <c r="E3230" s="9" t="s">
        <v>11434</v>
      </c>
      <c r="F3230" s="9" t="str">
        <f>_xlfn.XLOOKUP(E3230,Total_Enrolled!C:C,Total_Enrolled!C:C)</f>
        <v>2025em1200189@bitspilani-digital.edu.in</v>
      </c>
      <c r="G3230" s="9" t="s">
        <v>11435</v>
      </c>
      <c r="H3230" s="9" t="s">
        <v>14516</v>
      </c>
      <c r="I3230" s="9" t="s">
        <v>11436</v>
      </c>
      <c r="J3230" s="9" t="b">
        <v>1</v>
      </c>
      <c r="K3230" s="9">
        <v>4</v>
      </c>
      <c r="L3230" s="9">
        <f>_xlfn.XLOOKUP(B3230,Courses!A:A,Courses!H:H)</f>
        <v>85</v>
      </c>
      <c r="M3230" s="14">
        <f t="shared" si="250"/>
        <v>4.7058823529411764E-2</v>
      </c>
      <c r="N3230" s="14" t="str">
        <f t="shared" si="251"/>
        <v>Active</v>
      </c>
      <c r="O3230" s="14" t="str" cm="1">
        <f t="array" ref="O3230">_xlfn.IFS(M3230=0,"0",
M3230&lt;=10%,"0-10",
TRUE,"&gt;10"
)&amp;" "&amp;"% progress"</f>
        <v>0-10 % progress</v>
      </c>
      <c r="P3230" s="15">
        <f t="shared" si="252"/>
        <v>0</v>
      </c>
      <c r="Q3230" s="15">
        <f>COUNTIFS($G:$G,$G3230)</f>
        <v>4</v>
      </c>
      <c r="R3230" s="16">
        <f t="shared" si="253"/>
        <v>0</v>
      </c>
      <c r="S3230" s="15" t="str">
        <f t="shared" si="254"/>
        <v>no 0% progess</v>
      </c>
      <c r="T3230" s="9">
        <v>0</v>
      </c>
      <c r="U3230" s="9">
        <v>0</v>
      </c>
      <c r="V3230" s="9">
        <v>0</v>
      </c>
      <c r="W3230" s="9">
        <v>0</v>
      </c>
      <c r="X3230" s="9">
        <v>0</v>
      </c>
      <c r="Y3230" s="9">
        <v>0</v>
      </c>
      <c r="Z3230" s="9"/>
      <c r="AA3230" s="9">
        <v>0</v>
      </c>
      <c r="AB3230" s="9"/>
      <c r="AC3230" s="9">
        <v>283</v>
      </c>
      <c r="AD3230" s="9" t="s">
        <v>11437</v>
      </c>
      <c r="AE3230" s="9" t="s">
        <v>11438</v>
      </c>
      <c r="AF3230" s="9">
        <v>8</v>
      </c>
      <c r="AG3230" s="9"/>
      <c r="AH3230" s="9"/>
      <c r="AI3230" s="9"/>
      <c r="AJ3230" s="9"/>
    </row>
    <row r="3231" spans="1:36" x14ac:dyDescent="0.35">
      <c r="A3231" s="9" t="s">
        <v>3095</v>
      </c>
      <c r="B3231" s="9" t="s">
        <v>38</v>
      </c>
      <c r="C3231" s="9" t="s">
        <v>14504</v>
      </c>
      <c r="D3231" s="9" t="s">
        <v>29</v>
      </c>
      <c r="E3231" s="9" t="s">
        <v>11434</v>
      </c>
      <c r="F3231" s="9" t="str">
        <f>_xlfn.XLOOKUP(E3231,Total_Enrolled!C:C,Total_Enrolled!C:C)</f>
        <v>2025em1200189@bitspilani-digital.edu.in</v>
      </c>
      <c r="G3231" s="9" t="s">
        <v>11435</v>
      </c>
      <c r="H3231" s="9" t="s">
        <v>14516</v>
      </c>
      <c r="I3231" s="9" t="s">
        <v>11436</v>
      </c>
      <c r="J3231" s="9" t="b">
        <v>1</v>
      </c>
      <c r="K3231" s="9">
        <v>0</v>
      </c>
      <c r="L3231" s="9">
        <f>_xlfn.XLOOKUP(B3231,Courses!A:A,Courses!H:H)</f>
        <v>42</v>
      </c>
      <c r="M3231" s="14">
        <f t="shared" si="250"/>
        <v>0</v>
      </c>
      <c r="N3231" s="14" t="str">
        <f t="shared" si="251"/>
        <v>Not Active</v>
      </c>
      <c r="O3231" s="14" t="str" cm="1">
        <f t="array" ref="O3231">_xlfn.IFS(M3231=0,"0",
M3231&lt;=10%,"0-10",
TRUE,"&gt;10"
)&amp;" "&amp;"% progress"</f>
        <v>0 % progress</v>
      </c>
      <c r="P3231" s="15">
        <f t="shared" si="252"/>
        <v>1</v>
      </c>
      <c r="Q3231" s="15">
        <f>COUNTIFS($G:$G,$G3231)</f>
        <v>4</v>
      </c>
      <c r="R3231" s="16">
        <f t="shared" si="253"/>
        <v>0.25</v>
      </c>
      <c r="S3231" s="15" t="str">
        <f t="shared" si="254"/>
        <v>no progress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0</v>
      </c>
      <c r="Z3231" s="9"/>
      <c r="AA3231" s="9">
        <v>0</v>
      </c>
      <c r="AB3231" s="9"/>
      <c r="AC3231" s="9">
        <v>0</v>
      </c>
      <c r="AD3231" s="9" t="s">
        <v>11439</v>
      </c>
      <c r="AE3231" s="9" t="s">
        <v>11438</v>
      </c>
      <c r="AF3231" s="9">
        <v>8</v>
      </c>
      <c r="AG3231" s="9"/>
      <c r="AH3231" s="9"/>
      <c r="AI3231" s="9"/>
      <c r="AJ3231" s="9"/>
    </row>
    <row r="3232" spans="1:36" x14ac:dyDescent="0.35">
      <c r="A3232" s="9" t="s">
        <v>3091</v>
      </c>
      <c r="B3232" s="9" t="s">
        <v>3092</v>
      </c>
      <c r="C3232" s="9" t="s">
        <v>14504</v>
      </c>
      <c r="D3232" s="9" t="s">
        <v>29</v>
      </c>
      <c r="E3232" s="9" t="s">
        <v>11434</v>
      </c>
      <c r="F3232" s="9" t="str">
        <f>_xlfn.XLOOKUP(E3232,Total_Enrolled!C:C,Total_Enrolled!C:C)</f>
        <v>2025em1200189@bitspilani-digital.edu.in</v>
      </c>
      <c r="G3232" s="9" t="s">
        <v>11435</v>
      </c>
      <c r="H3232" s="9" t="s">
        <v>14516</v>
      </c>
      <c r="I3232" s="9" t="s">
        <v>11436</v>
      </c>
      <c r="J3232" s="9" t="b">
        <v>1</v>
      </c>
      <c r="K3232" s="9">
        <v>27</v>
      </c>
      <c r="L3232" s="9">
        <f>_xlfn.XLOOKUP(B3232,Courses!A:A,Courses!H:H)</f>
        <v>36</v>
      </c>
      <c r="M3232" s="14">
        <f t="shared" si="250"/>
        <v>0.75</v>
      </c>
      <c r="N3232" s="14" t="str">
        <f t="shared" si="251"/>
        <v>Active</v>
      </c>
      <c r="O3232" s="14" t="str" cm="1">
        <f t="array" ref="O3232">_xlfn.IFS(M3232=0,"0",
M3232&lt;=10%,"0-10",
TRUE,"&gt;10"
)&amp;" "&amp;"% progress"</f>
        <v>&gt;10 % progress</v>
      </c>
      <c r="P3232" s="15">
        <f t="shared" si="252"/>
        <v>0</v>
      </c>
      <c r="Q3232" s="15">
        <f>COUNTIFS($G:$G,$G3232)</f>
        <v>4</v>
      </c>
      <c r="R3232" s="16">
        <f t="shared" si="253"/>
        <v>0</v>
      </c>
      <c r="S3232" s="15" t="str">
        <f t="shared" si="254"/>
        <v>no 0% progess</v>
      </c>
      <c r="T3232" s="9">
        <v>0</v>
      </c>
      <c r="U3232" s="9">
        <v>1</v>
      </c>
      <c r="V3232" s="9">
        <v>1</v>
      </c>
      <c r="W3232" s="9">
        <v>0</v>
      </c>
      <c r="X3232" s="9">
        <v>0</v>
      </c>
      <c r="Y3232" s="9">
        <v>3</v>
      </c>
      <c r="Z3232" s="9"/>
      <c r="AA3232" s="9">
        <v>0</v>
      </c>
      <c r="AB3232" s="9"/>
      <c r="AC3232" s="9">
        <v>35273</v>
      </c>
      <c r="AD3232" s="9" t="s">
        <v>11440</v>
      </c>
      <c r="AE3232" s="9" t="s">
        <v>11438</v>
      </c>
      <c r="AF3232" s="9">
        <v>8</v>
      </c>
      <c r="AG3232" s="9"/>
      <c r="AH3232" s="9" t="s">
        <v>11441</v>
      </c>
      <c r="AI3232" s="9" t="s">
        <v>11442</v>
      </c>
      <c r="AJ3232" s="9" t="s">
        <v>11442</v>
      </c>
    </row>
    <row r="3233" spans="1:36" x14ac:dyDescent="0.35">
      <c r="A3233" s="9" t="s">
        <v>3086</v>
      </c>
      <c r="B3233" s="9" t="s">
        <v>35</v>
      </c>
      <c r="C3233" s="9" t="s">
        <v>14504</v>
      </c>
      <c r="D3233" s="9" t="s">
        <v>29</v>
      </c>
      <c r="E3233" s="9" t="s">
        <v>11434</v>
      </c>
      <c r="F3233" s="9" t="str">
        <f>_xlfn.XLOOKUP(E3233,Total_Enrolled!C:C,Total_Enrolled!C:C)</f>
        <v>2025em1200189@bitspilani-digital.edu.in</v>
      </c>
      <c r="G3233" s="9" t="s">
        <v>11435</v>
      </c>
      <c r="H3233" s="9" t="s">
        <v>14516</v>
      </c>
      <c r="I3233" s="9" t="s">
        <v>11436</v>
      </c>
      <c r="J3233" s="9" t="b">
        <v>1</v>
      </c>
      <c r="K3233" s="9">
        <v>2</v>
      </c>
      <c r="L3233" s="9">
        <f>_xlfn.XLOOKUP(B3233,Courses!A:A,Courses!H:H)</f>
        <v>68</v>
      </c>
      <c r="M3233" s="14">
        <f t="shared" si="250"/>
        <v>2.9411764705882353E-2</v>
      </c>
      <c r="N3233" s="14" t="str">
        <f t="shared" si="251"/>
        <v>Active</v>
      </c>
      <c r="O3233" s="14" t="str" cm="1">
        <f t="array" ref="O3233">_xlfn.IFS(M3233=0,"0",
M3233&lt;=10%,"0-10",
TRUE,"&gt;10"
)&amp;" "&amp;"% progress"</f>
        <v>0-10 % progress</v>
      </c>
      <c r="P3233" s="15">
        <f t="shared" si="252"/>
        <v>0</v>
      </c>
      <c r="Q3233" s="15">
        <f>COUNTIFS($G:$G,$G3233)</f>
        <v>4</v>
      </c>
      <c r="R3233" s="16">
        <f t="shared" si="253"/>
        <v>0</v>
      </c>
      <c r="S3233" s="15" t="str">
        <f t="shared" si="254"/>
        <v>no 0% progess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0</v>
      </c>
      <c r="Z3233" s="9"/>
      <c r="AA3233" s="9">
        <v>0</v>
      </c>
      <c r="AB3233" s="9"/>
      <c r="AC3233" s="9">
        <v>191</v>
      </c>
      <c r="AD3233" s="9" t="s">
        <v>11443</v>
      </c>
      <c r="AE3233" s="9" t="s">
        <v>11438</v>
      </c>
      <c r="AF3233" s="9">
        <v>8</v>
      </c>
      <c r="AG3233" s="9"/>
      <c r="AH3233" s="9"/>
      <c r="AI3233" s="9"/>
      <c r="AJ3233" s="9"/>
    </row>
    <row r="3234" spans="1:36" x14ac:dyDescent="0.35">
      <c r="A3234" s="9" t="s">
        <v>3086</v>
      </c>
      <c r="B3234" s="9" t="s">
        <v>35</v>
      </c>
      <c r="C3234" s="9" t="s">
        <v>14504</v>
      </c>
      <c r="D3234" s="9" t="s">
        <v>29</v>
      </c>
      <c r="E3234" s="9" t="s">
        <v>11444</v>
      </c>
      <c r="F3234" s="9" t="str">
        <f>_xlfn.XLOOKUP(E3234,Total_Enrolled!C:C,Total_Enrolled!C:C)</f>
        <v>2025em1200190@bitspilani-digital.edu.in</v>
      </c>
      <c r="G3234" s="9" t="s">
        <v>11445</v>
      </c>
      <c r="H3234" s="9" t="s">
        <v>14516</v>
      </c>
      <c r="I3234" s="9" t="s">
        <v>11446</v>
      </c>
      <c r="J3234" s="9" t="b">
        <v>1</v>
      </c>
      <c r="K3234" s="9">
        <v>33</v>
      </c>
      <c r="L3234" s="9">
        <f>_xlfn.XLOOKUP(B3234,Courses!A:A,Courses!H:H)</f>
        <v>68</v>
      </c>
      <c r="M3234" s="14">
        <f t="shared" si="250"/>
        <v>0.48529411764705882</v>
      </c>
      <c r="N3234" s="14" t="str">
        <f t="shared" si="251"/>
        <v>Active</v>
      </c>
      <c r="O3234" s="14" t="str" cm="1">
        <f t="array" ref="O3234">_xlfn.IFS(M3234=0,"0",
M3234&lt;=10%,"0-10",
TRUE,"&gt;10"
)&amp;" "&amp;"% progress"</f>
        <v>&gt;10 % progress</v>
      </c>
      <c r="P3234" s="15">
        <f t="shared" si="252"/>
        <v>0</v>
      </c>
      <c r="Q3234" s="15">
        <f>COUNTIFS($G:$G,$G3234)</f>
        <v>4</v>
      </c>
      <c r="R3234" s="16">
        <f t="shared" si="253"/>
        <v>0</v>
      </c>
      <c r="S3234" s="15" t="str">
        <f t="shared" si="254"/>
        <v>no 0% progess</v>
      </c>
      <c r="T3234" s="9">
        <v>0</v>
      </c>
      <c r="U3234" s="9">
        <v>1</v>
      </c>
      <c r="V3234" s="9">
        <v>1</v>
      </c>
      <c r="W3234" s="9">
        <v>0</v>
      </c>
      <c r="X3234" s="9">
        <v>0</v>
      </c>
      <c r="Y3234" s="9">
        <v>0</v>
      </c>
      <c r="Z3234" s="9"/>
      <c r="AA3234" s="9">
        <v>0</v>
      </c>
      <c r="AB3234" s="9"/>
      <c r="AC3234" s="9">
        <v>48327</v>
      </c>
      <c r="AD3234" s="9" t="s">
        <v>11448</v>
      </c>
      <c r="AE3234" s="9" t="s">
        <v>11447</v>
      </c>
      <c r="AF3234" s="9">
        <v>54</v>
      </c>
      <c r="AG3234" s="9"/>
      <c r="AH3234" s="9" t="s">
        <v>11449</v>
      </c>
      <c r="AI3234" s="9"/>
      <c r="AJ3234" s="9"/>
    </row>
    <row r="3235" spans="1:36" x14ac:dyDescent="0.35">
      <c r="A3235" s="9" t="s">
        <v>3091</v>
      </c>
      <c r="B3235" s="9" t="s">
        <v>3092</v>
      </c>
      <c r="C3235" s="9" t="s">
        <v>14504</v>
      </c>
      <c r="D3235" s="9" t="s">
        <v>29</v>
      </c>
      <c r="E3235" s="9" t="s">
        <v>11444</v>
      </c>
      <c r="F3235" s="9" t="str">
        <f>_xlfn.XLOOKUP(E3235,Total_Enrolled!C:C,Total_Enrolled!C:C)</f>
        <v>2025em1200190@bitspilani-digital.edu.in</v>
      </c>
      <c r="G3235" s="9" t="s">
        <v>11445</v>
      </c>
      <c r="H3235" s="9" t="s">
        <v>14516</v>
      </c>
      <c r="I3235" s="9" t="s">
        <v>11446</v>
      </c>
      <c r="J3235" s="9" t="b">
        <v>1</v>
      </c>
      <c r="K3235" s="9">
        <v>24</v>
      </c>
      <c r="L3235" s="9">
        <f>_xlfn.XLOOKUP(B3235,Courses!A:A,Courses!H:H)</f>
        <v>36</v>
      </c>
      <c r="M3235" s="14">
        <f t="shared" si="250"/>
        <v>0.66666666666666663</v>
      </c>
      <c r="N3235" s="14" t="str">
        <f t="shared" si="251"/>
        <v>Active</v>
      </c>
      <c r="O3235" s="14" t="str" cm="1">
        <f t="array" ref="O3235">_xlfn.IFS(M3235=0,"0",
M3235&lt;=10%,"0-10",
TRUE,"&gt;10"
)&amp;" "&amp;"% progress"</f>
        <v>&gt;10 % progress</v>
      </c>
      <c r="P3235" s="15">
        <f t="shared" si="252"/>
        <v>0</v>
      </c>
      <c r="Q3235" s="15">
        <f>COUNTIFS($G:$G,$G3235)</f>
        <v>4</v>
      </c>
      <c r="R3235" s="16">
        <f t="shared" si="253"/>
        <v>0</v>
      </c>
      <c r="S3235" s="15" t="str">
        <f t="shared" si="254"/>
        <v>no 0% progess</v>
      </c>
      <c r="T3235" s="9">
        <v>0</v>
      </c>
      <c r="U3235" s="9">
        <v>0</v>
      </c>
      <c r="V3235" s="9">
        <v>0</v>
      </c>
      <c r="W3235" s="9">
        <v>0</v>
      </c>
      <c r="X3235" s="9">
        <v>0</v>
      </c>
      <c r="Y3235" s="9">
        <v>0</v>
      </c>
      <c r="Z3235" s="9"/>
      <c r="AA3235" s="9">
        <v>0</v>
      </c>
      <c r="AB3235" s="9"/>
      <c r="AC3235" s="9">
        <v>40680</v>
      </c>
      <c r="AD3235" s="9" t="s">
        <v>11450</v>
      </c>
      <c r="AE3235" s="9" t="s">
        <v>11447</v>
      </c>
      <c r="AF3235" s="9">
        <v>54</v>
      </c>
      <c r="AG3235" s="9"/>
      <c r="AH3235" s="9"/>
      <c r="AI3235" s="9" t="s">
        <v>11451</v>
      </c>
      <c r="AJ3235" s="9" t="s">
        <v>11452</v>
      </c>
    </row>
    <row r="3236" spans="1:36" x14ac:dyDescent="0.35">
      <c r="A3236" s="9" t="s">
        <v>3095</v>
      </c>
      <c r="B3236" s="9" t="s">
        <v>38</v>
      </c>
      <c r="C3236" s="9" t="s">
        <v>14504</v>
      </c>
      <c r="D3236" s="9" t="s">
        <v>29</v>
      </c>
      <c r="E3236" s="9" t="s">
        <v>11444</v>
      </c>
      <c r="F3236" s="9" t="str">
        <f>_xlfn.XLOOKUP(E3236,Total_Enrolled!C:C,Total_Enrolled!C:C)</f>
        <v>2025em1200190@bitspilani-digital.edu.in</v>
      </c>
      <c r="G3236" s="9" t="s">
        <v>11445</v>
      </c>
      <c r="H3236" s="9" t="s">
        <v>14516</v>
      </c>
      <c r="I3236" s="9" t="s">
        <v>11446</v>
      </c>
      <c r="J3236" s="9" t="b">
        <v>1</v>
      </c>
      <c r="K3236" s="9">
        <v>1</v>
      </c>
      <c r="L3236" s="9">
        <f>_xlfn.XLOOKUP(B3236,Courses!A:A,Courses!H:H)</f>
        <v>42</v>
      </c>
      <c r="M3236" s="14">
        <f t="shared" si="250"/>
        <v>2.3809523809523808E-2</v>
      </c>
      <c r="N3236" s="14" t="str">
        <f t="shared" si="251"/>
        <v>Active</v>
      </c>
      <c r="O3236" s="14" t="str" cm="1">
        <f t="array" ref="O3236">_xlfn.IFS(M3236=0,"0",
M3236&lt;=10%,"0-10",
TRUE,"&gt;10"
)&amp;" "&amp;"% progress"</f>
        <v>0-10 % progress</v>
      </c>
      <c r="P3236" s="15">
        <f t="shared" si="252"/>
        <v>0</v>
      </c>
      <c r="Q3236" s="15">
        <f>COUNTIFS($G:$G,$G3236)</f>
        <v>4</v>
      </c>
      <c r="R3236" s="16">
        <f t="shared" si="253"/>
        <v>0</v>
      </c>
      <c r="S3236" s="15" t="str">
        <f t="shared" si="254"/>
        <v>no 0% progess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0</v>
      </c>
      <c r="Z3236" s="9"/>
      <c r="AA3236" s="9">
        <v>0</v>
      </c>
      <c r="AB3236" s="9"/>
      <c r="AC3236" s="9">
        <v>8</v>
      </c>
      <c r="AD3236" s="9" t="s">
        <v>11453</v>
      </c>
      <c r="AE3236" s="9" t="s">
        <v>11447</v>
      </c>
      <c r="AF3236" s="9">
        <v>54</v>
      </c>
      <c r="AG3236" s="9"/>
      <c r="AH3236" s="9"/>
      <c r="AI3236" s="9" t="s">
        <v>11454</v>
      </c>
      <c r="AJ3236" s="9" t="s">
        <v>11455</v>
      </c>
    </row>
    <row r="3237" spans="1:36" x14ac:dyDescent="0.35">
      <c r="A3237" s="9" t="s">
        <v>3089</v>
      </c>
      <c r="B3237" s="9" t="s">
        <v>36</v>
      </c>
      <c r="C3237" s="9" t="s">
        <v>14504</v>
      </c>
      <c r="D3237" s="9" t="s">
        <v>29</v>
      </c>
      <c r="E3237" s="9" t="s">
        <v>11444</v>
      </c>
      <c r="F3237" s="9" t="str">
        <f>_xlfn.XLOOKUP(E3237,Total_Enrolled!C:C,Total_Enrolled!C:C)</f>
        <v>2025em1200190@bitspilani-digital.edu.in</v>
      </c>
      <c r="G3237" s="9" t="s">
        <v>11445</v>
      </c>
      <c r="H3237" s="9" t="s">
        <v>14516</v>
      </c>
      <c r="I3237" s="9" t="s">
        <v>11446</v>
      </c>
      <c r="J3237" s="9" t="b">
        <v>1</v>
      </c>
      <c r="K3237" s="9">
        <v>38</v>
      </c>
      <c r="L3237" s="9">
        <f>_xlfn.XLOOKUP(B3237,Courses!A:A,Courses!H:H)</f>
        <v>85</v>
      </c>
      <c r="M3237" s="14">
        <f t="shared" si="250"/>
        <v>0.44705882352941179</v>
      </c>
      <c r="N3237" s="14" t="str">
        <f t="shared" si="251"/>
        <v>Active</v>
      </c>
      <c r="O3237" s="14" t="str" cm="1">
        <f t="array" ref="O3237">_xlfn.IFS(M3237=0,"0",
M3237&lt;=10%,"0-10",
TRUE,"&gt;10"
)&amp;" "&amp;"% progress"</f>
        <v>&gt;10 % progress</v>
      </c>
      <c r="P3237" s="15">
        <f t="shared" si="252"/>
        <v>0</v>
      </c>
      <c r="Q3237" s="15">
        <f>COUNTIFS($G:$G,$G3237)</f>
        <v>4</v>
      </c>
      <c r="R3237" s="16">
        <f t="shared" si="253"/>
        <v>0</v>
      </c>
      <c r="S3237" s="15" t="str">
        <f t="shared" si="254"/>
        <v>no 0% progess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0</v>
      </c>
      <c r="Z3237" s="9"/>
      <c r="AA3237" s="9">
        <v>0</v>
      </c>
      <c r="AB3237" s="9"/>
      <c r="AC3237" s="9">
        <v>53866</v>
      </c>
      <c r="AD3237" s="9" t="s">
        <v>11456</v>
      </c>
      <c r="AE3237" s="9" t="s">
        <v>11447</v>
      </c>
      <c r="AF3237" s="9">
        <v>54</v>
      </c>
      <c r="AG3237" s="9"/>
      <c r="AH3237" s="9"/>
      <c r="AI3237" s="9"/>
      <c r="AJ3237" s="9"/>
    </row>
    <row r="3238" spans="1:36" x14ac:dyDescent="0.35">
      <c r="A3238" s="9" t="s">
        <v>3089</v>
      </c>
      <c r="B3238" s="9" t="s">
        <v>36</v>
      </c>
      <c r="C3238" s="9" t="s">
        <v>14504</v>
      </c>
      <c r="D3238" s="9" t="s">
        <v>29</v>
      </c>
      <c r="E3238" s="9" t="s">
        <v>11457</v>
      </c>
      <c r="F3238" s="9" t="str">
        <f>_xlfn.XLOOKUP(E3238,Total_Enrolled!C:C,Total_Enrolled!C:C)</f>
        <v>2025em1200191@bitspilani-digital.edu.in</v>
      </c>
      <c r="G3238" s="9" t="s">
        <v>11458</v>
      </c>
      <c r="H3238" s="9" t="s">
        <v>14516</v>
      </c>
      <c r="I3238" s="9" t="s">
        <v>11459</v>
      </c>
      <c r="J3238" s="9" t="b">
        <v>1</v>
      </c>
      <c r="K3238" s="9">
        <v>15</v>
      </c>
      <c r="L3238" s="9">
        <f>_xlfn.XLOOKUP(B3238,Courses!A:A,Courses!H:H)</f>
        <v>85</v>
      </c>
      <c r="M3238" s="14">
        <f t="shared" si="250"/>
        <v>0.17647058823529413</v>
      </c>
      <c r="N3238" s="14" t="str">
        <f t="shared" si="251"/>
        <v>Active</v>
      </c>
      <c r="O3238" s="14" t="str" cm="1">
        <f t="array" ref="O3238">_xlfn.IFS(M3238=0,"0",
M3238&lt;=10%,"0-10",
TRUE,"&gt;10"
)&amp;" "&amp;"% progress"</f>
        <v>&gt;10 % progress</v>
      </c>
      <c r="P3238" s="15">
        <f t="shared" si="252"/>
        <v>0</v>
      </c>
      <c r="Q3238" s="15">
        <f>COUNTIFS($G:$G,$G3238)</f>
        <v>4</v>
      </c>
      <c r="R3238" s="16">
        <f t="shared" si="253"/>
        <v>0</v>
      </c>
      <c r="S3238" s="15" t="str">
        <f t="shared" si="254"/>
        <v>no 0% progess</v>
      </c>
      <c r="T3238" s="9">
        <v>0</v>
      </c>
      <c r="U3238" s="9">
        <v>1</v>
      </c>
      <c r="V3238" s="9">
        <v>1</v>
      </c>
      <c r="W3238" s="9">
        <v>2</v>
      </c>
      <c r="X3238" s="9">
        <v>0</v>
      </c>
      <c r="Y3238" s="9">
        <v>7</v>
      </c>
      <c r="Z3238" s="9" t="s">
        <v>11460</v>
      </c>
      <c r="AA3238" s="9">
        <v>0</v>
      </c>
      <c r="AB3238" s="9"/>
      <c r="AC3238" s="9">
        <v>13411</v>
      </c>
      <c r="AD3238" s="9" t="s">
        <v>11461</v>
      </c>
      <c r="AE3238" s="9" t="s">
        <v>11462</v>
      </c>
      <c r="AF3238" s="9">
        <v>28</v>
      </c>
      <c r="AG3238" s="9"/>
      <c r="AH3238" s="9" t="s">
        <v>11463</v>
      </c>
      <c r="AI3238" s="9"/>
      <c r="AJ3238" s="9"/>
    </row>
    <row r="3239" spans="1:36" x14ac:dyDescent="0.35">
      <c r="A3239" s="9" t="s">
        <v>3095</v>
      </c>
      <c r="B3239" s="9" t="s">
        <v>38</v>
      </c>
      <c r="C3239" s="9" t="s">
        <v>14504</v>
      </c>
      <c r="D3239" s="9" t="s">
        <v>29</v>
      </c>
      <c r="E3239" s="9" t="s">
        <v>11457</v>
      </c>
      <c r="F3239" s="9" t="str">
        <f>_xlfn.XLOOKUP(E3239,Total_Enrolled!C:C,Total_Enrolled!C:C)</f>
        <v>2025em1200191@bitspilani-digital.edu.in</v>
      </c>
      <c r="G3239" s="9" t="s">
        <v>11458</v>
      </c>
      <c r="H3239" s="9" t="s">
        <v>14516</v>
      </c>
      <c r="I3239" s="9" t="s">
        <v>11459</v>
      </c>
      <c r="J3239" s="9" t="b">
        <v>1</v>
      </c>
      <c r="K3239" s="9">
        <v>15</v>
      </c>
      <c r="L3239" s="9">
        <f>_xlfn.XLOOKUP(B3239,Courses!A:A,Courses!H:H)</f>
        <v>42</v>
      </c>
      <c r="M3239" s="14">
        <f t="shared" si="250"/>
        <v>0.35714285714285715</v>
      </c>
      <c r="N3239" s="14" t="str">
        <f t="shared" si="251"/>
        <v>Active</v>
      </c>
      <c r="O3239" s="14" t="str" cm="1">
        <f t="array" ref="O3239">_xlfn.IFS(M3239=0,"0",
M3239&lt;=10%,"0-10",
TRUE,"&gt;10"
)&amp;" "&amp;"% progress"</f>
        <v>&gt;10 % progress</v>
      </c>
      <c r="P3239" s="15">
        <f t="shared" si="252"/>
        <v>0</v>
      </c>
      <c r="Q3239" s="15">
        <f>COUNTIFS($G:$G,$G3239)</f>
        <v>4</v>
      </c>
      <c r="R3239" s="16">
        <f t="shared" si="253"/>
        <v>0</v>
      </c>
      <c r="S3239" s="15" t="str">
        <f t="shared" si="254"/>
        <v>no 0% progess</v>
      </c>
      <c r="T3239" s="9">
        <v>0</v>
      </c>
      <c r="U3239" s="9">
        <v>1</v>
      </c>
      <c r="V3239" s="9">
        <v>1</v>
      </c>
      <c r="W3239" s="9">
        <v>0</v>
      </c>
      <c r="X3239" s="9">
        <v>0</v>
      </c>
      <c r="Y3239" s="9">
        <v>0</v>
      </c>
      <c r="Z3239" s="9"/>
      <c r="AA3239" s="9">
        <v>0</v>
      </c>
      <c r="AB3239" s="9"/>
      <c r="AC3239" s="9">
        <v>8994</v>
      </c>
      <c r="AD3239" s="9" t="s">
        <v>11464</v>
      </c>
      <c r="AE3239" s="9" t="s">
        <v>11462</v>
      </c>
      <c r="AF3239" s="9">
        <v>28</v>
      </c>
      <c r="AG3239" s="9"/>
      <c r="AH3239" s="9" t="s">
        <v>11465</v>
      </c>
      <c r="AI3239" s="9" t="s">
        <v>11466</v>
      </c>
      <c r="AJ3239" s="9" t="s">
        <v>11466</v>
      </c>
    </row>
    <row r="3240" spans="1:36" x14ac:dyDescent="0.35">
      <c r="A3240" s="9" t="s">
        <v>3091</v>
      </c>
      <c r="B3240" s="9" t="s">
        <v>3092</v>
      </c>
      <c r="C3240" s="9" t="s">
        <v>14504</v>
      </c>
      <c r="D3240" s="9" t="s">
        <v>29</v>
      </c>
      <c r="E3240" s="9" t="s">
        <v>11457</v>
      </c>
      <c r="F3240" s="9" t="str">
        <f>_xlfn.XLOOKUP(E3240,Total_Enrolled!C:C,Total_Enrolled!C:C)</f>
        <v>2025em1200191@bitspilani-digital.edu.in</v>
      </c>
      <c r="G3240" s="9" t="s">
        <v>11458</v>
      </c>
      <c r="H3240" s="9" t="s">
        <v>14516</v>
      </c>
      <c r="I3240" s="9" t="s">
        <v>11459</v>
      </c>
      <c r="J3240" s="9" t="b">
        <v>1</v>
      </c>
      <c r="K3240" s="9">
        <v>18</v>
      </c>
      <c r="L3240" s="9">
        <f>_xlfn.XLOOKUP(B3240,Courses!A:A,Courses!H:H)</f>
        <v>36</v>
      </c>
      <c r="M3240" s="14">
        <f t="shared" si="250"/>
        <v>0.5</v>
      </c>
      <c r="N3240" s="14" t="str">
        <f t="shared" si="251"/>
        <v>Active</v>
      </c>
      <c r="O3240" s="14" t="str" cm="1">
        <f t="array" ref="O3240">_xlfn.IFS(M3240=0,"0",
M3240&lt;=10%,"0-10",
TRUE,"&gt;10"
)&amp;" "&amp;"% progress"</f>
        <v>&gt;10 % progress</v>
      </c>
      <c r="P3240" s="15">
        <f t="shared" si="252"/>
        <v>0</v>
      </c>
      <c r="Q3240" s="15">
        <f>COUNTIFS($G:$G,$G3240)</f>
        <v>4</v>
      </c>
      <c r="R3240" s="16">
        <f t="shared" si="253"/>
        <v>0</v>
      </c>
      <c r="S3240" s="15" t="str">
        <f t="shared" si="254"/>
        <v>no 0% progess</v>
      </c>
      <c r="T3240" s="9">
        <v>0</v>
      </c>
      <c r="U3240" s="9">
        <v>2</v>
      </c>
      <c r="V3240" s="9">
        <v>2</v>
      </c>
      <c r="W3240" s="9">
        <v>1</v>
      </c>
      <c r="X3240" s="9">
        <v>0</v>
      </c>
      <c r="Y3240" s="9">
        <v>0</v>
      </c>
      <c r="Z3240" s="9" t="s">
        <v>11467</v>
      </c>
      <c r="AA3240" s="9">
        <v>0</v>
      </c>
      <c r="AB3240" s="9"/>
      <c r="AC3240" s="9">
        <v>21849</v>
      </c>
      <c r="AD3240" s="9" t="s">
        <v>11468</v>
      </c>
      <c r="AE3240" s="9" t="s">
        <v>11462</v>
      </c>
      <c r="AF3240" s="9">
        <v>28</v>
      </c>
      <c r="AG3240" s="9"/>
      <c r="AH3240" s="9" t="s">
        <v>11469</v>
      </c>
      <c r="AI3240" s="9" t="s">
        <v>11470</v>
      </c>
      <c r="AJ3240" s="9" t="s">
        <v>11471</v>
      </c>
    </row>
    <row r="3241" spans="1:36" x14ac:dyDescent="0.35">
      <c r="A3241" s="9" t="s">
        <v>3086</v>
      </c>
      <c r="B3241" s="9" t="s">
        <v>35</v>
      </c>
      <c r="C3241" s="9" t="s">
        <v>14504</v>
      </c>
      <c r="D3241" s="9" t="s">
        <v>29</v>
      </c>
      <c r="E3241" s="9" t="s">
        <v>11457</v>
      </c>
      <c r="F3241" s="9" t="str">
        <f>_xlfn.XLOOKUP(E3241,Total_Enrolled!C:C,Total_Enrolled!C:C)</f>
        <v>2025em1200191@bitspilani-digital.edu.in</v>
      </c>
      <c r="G3241" s="9" t="s">
        <v>11458</v>
      </c>
      <c r="H3241" s="9" t="s">
        <v>14516</v>
      </c>
      <c r="I3241" s="9" t="s">
        <v>11459</v>
      </c>
      <c r="J3241" s="9" t="b">
        <v>1</v>
      </c>
      <c r="K3241" s="9">
        <v>59</v>
      </c>
      <c r="L3241" s="9">
        <f>_xlfn.XLOOKUP(B3241,Courses!A:A,Courses!H:H)</f>
        <v>68</v>
      </c>
      <c r="M3241" s="14">
        <f t="shared" si="250"/>
        <v>0.86764705882352944</v>
      </c>
      <c r="N3241" s="14" t="str">
        <f t="shared" si="251"/>
        <v>Active</v>
      </c>
      <c r="O3241" s="14" t="str" cm="1">
        <f t="array" ref="O3241">_xlfn.IFS(M3241=0,"0",
M3241&lt;=10%,"0-10",
TRUE,"&gt;10"
)&amp;" "&amp;"% progress"</f>
        <v>&gt;10 % progress</v>
      </c>
      <c r="P3241" s="15">
        <f t="shared" si="252"/>
        <v>0</v>
      </c>
      <c r="Q3241" s="15">
        <f>COUNTIFS($G:$G,$G3241)</f>
        <v>4</v>
      </c>
      <c r="R3241" s="16">
        <f t="shared" si="253"/>
        <v>0</v>
      </c>
      <c r="S3241" s="15" t="str">
        <f t="shared" si="254"/>
        <v>no 0% progess</v>
      </c>
      <c r="T3241" s="9">
        <v>0</v>
      </c>
      <c r="U3241" s="9">
        <v>12</v>
      </c>
      <c r="V3241" s="9">
        <v>13</v>
      </c>
      <c r="W3241" s="9">
        <v>0</v>
      </c>
      <c r="X3241" s="9">
        <v>0</v>
      </c>
      <c r="Y3241" s="9">
        <v>0</v>
      </c>
      <c r="Z3241" s="9"/>
      <c r="AA3241" s="9">
        <v>0</v>
      </c>
      <c r="AB3241" s="9"/>
      <c r="AC3241" s="9">
        <v>68123</v>
      </c>
      <c r="AD3241" s="9" t="s">
        <v>11472</v>
      </c>
      <c r="AE3241" s="9" t="s">
        <v>11462</v>
      </c>
      <c r="AF3241" s="9">
        <v>28</v>
      </c>
      <c r="AG3241" s="9"/>
      <c r="AH3241" s="9" t="s">
        <v>11473</v>
      </c>
      <c r="AI3241" s="9"/>
      <c r="AJ3241" s="9"/>
    </row>
    <row r="3242" spans="1:36" x14ac:dyDescent="0.35">
      <c r="A3242" s="9" t="s">
        <v>3089</v>
      </c>
      <c r="B3242" s="9" t="s">
        <v>36</v>
      </c>
      <c r="C3242" s="9" t="s">
        <v>14504</v>
      </c>
      <c r="D3242" s="9" t="s">
        <v>29</v>
      </c>
      <c r="E3242" s="9" t="s">
        <v>11474</v>
      </c>
      <c r="F3242" s="9" t="str">
        <f>_xlfn.XLOOKUP(E3242,Total_Enrolled!C:C,Total_Enrolled!C:C)</f>
        <v>2025em1200193@bitspilani-digital.edu.in</v>
      </c>
      <c r="G3242" s="9" t="s">
        <v>11475</v>
      </c>
      <c r="H3242" s="9" t="s">
        <v>14516</v>
      </c>
      <c r="I3242" s="9" t="s">
        <v>11476</v>
      </c>
      <c r="J3242" s="9" t="b">
        <v>1</v>
      </c>
      <c r="K3242" s="9">
        <v>11</v>
      </c>
      <c r="L3242" s="9">
        <f>_xlfn.XLOOKUP(B3242,Courses!A:A,Courses!H:H)</f>
        <v>85</v>
      </c>
      <c r="M3242" s="14">
        <f t="shared" ref="M3242:M3300" si="255">K3242/L3242</f>
        <v>0.12941176470588237</v>
      </c>
      <c r="N3242" s="14" t="str">
        <f t="shared" ref="N3242:N3300" si="256">IF(M3242&gt;0,"Active","Not Active")</f>
        <v>Active</v>
      </c>
      <c r="O3242" s="14" t="str" cm="1">
        <f t="array" ref="O3242">_xlfn.IFS(M3242=0,"0",
M3242&lt;=10%,"0-10",
TRUE,"&gt;10"
)&amp;" "&amp;"% progress"</f>
        <v>&gt;10 % progress</v>
      </c>
      <c r="P3242" s="15">
        <f t="shared" ref="P3242:P3300" si="257">IF(M3242=0,1,0)</f>
        <v>0</v>
      </c>
      <c r="Q3242" s="15">
        <f>COUNTIFS($G:$G,$G3242)</f>
        <v>4</v>
      </c>
      <c r="R3242" s="16">
        <f t="shared" ref="R3242:R3300" si="258">P3242/Q3242</f>
        <v>0</v>
      </c>
      <c r="S3242" s="15" t="str">
        <f t="shared" ref="S3242:S3300" si="259">IF(R3242=0, "no 0% progess", "no progress")</f>
        <v>no 0% progess</v>
      </c>
      <c r="T3242" s="9">
        <v>0</v>
      </c>
      <c r="U3242" s="9">
        <v>2</v>
      </c>
      <c r="V3242" s="9">
        <v>3</v>
      </c>
      <c r="W3242" s="9">
        <v>0</v>
      </c>
      <c r="X3242" s="9">
        <v>0</v>
      </c>
      <c r="Y3242" s="9">
        <v>3</v>
      </c>
      <c r="Z3242" s="9"/>
      <c r="AA3242" s="9">
        <v>0</v>
      </c>
      <c r="AB3242" s="9"/>
      <c r="AC3242" s="9">
        <v>2668</v>
      </c>
      <c r="AD3242" s="9" t="s">
        <v>11477</v>
      </c>
      <c r="AE3242" s="9" t="s">
        <v>11478</v>
      </c>
      <c r="AF3242" s="9">
        <v>7</v>
      </c>
      <c r="AG3242" s="9"/>
      <c r="AH3242" s="9" t="s">
        <v>11479</v>
      </c>
      <c r="AI3242" s="9"/>
      <c r="AJ3242" s="9"/>
    </row>
    <row r="3243" spans="1:36" x14ac:dyDescent="0.35">
      <c r="A3243" s="9" t="s">
        <v>3095</v>
      </c>
      <c r="B3243" s="9" t="s">
        <v>38</v>
      </c>
      <c r="C3243" s="9" t="s">
        <v>14504</v>
      </c>
      <c r="D3243" s="9" t="s">
        <v>29</v>
      </c>
      <c r="E3243" s="9" t="s">
        <v>11474</v>
      </c>
      <c r="F3243" s="9" t="str">
        <f>_xlfn.XLOOKUP(E3243,Total_Enrolled!C:C,Total_Enrolled!C:C)</f>
        <v>2025em1200193@bitspilani-digital.edu.in</v>
      </c>
      <c r="G3243" s="9" t="s">
        <v>11475</v>
      </c>
      <c r="H3243" s="9" t="s">
        <v>14516</v>
      </c>
      <c r="I3243" s="9" t="s">
        <v>11476</v>
      </c>
      <c r="J3243" s="9" t="b">
        <v>1</v>
      </c>
      <c r="K3243" s="9">
        <v>6</v>
      </c>
      <c r="L3243" s="9">
        <f>_xlfn.XLOOKUP(B3243,Courses!A:A,Courses!H:H)</f>
        <v>42</v>
      </c>
      <c r="M3243" s="14">
        <f t="shared" si="255"/>
        <v>0.14285714285714285</v>
      </c>
      <c r="N3243" s="14" t="str">
        <f t="shared" si="256"/>
        <v>Active</v>
      </c>
      <c r="O3243" s="14" t="str" cm="1">
        <f t="array" ref="O3243">_xlfn.IFS(M3243=0,"0",
M3243&lt;=10%,"0-10",
TRUE,"&gt;10"
)&amp;" "&amp;"% progress"</f>
        <v>&gt;10 % progress</v>
      </c>
      <c r="P3243" s="15">
        <f t="shared" si="257"/>
        <v>0</v>
      </c>
      <c r="Q3243" s="15">
        <f>COUNTIFS($G:$G,$G3243)</f>
        <v>4</v>
      </c>
      <c r="R3243" s="16">
        <f t="shared" si="258"/>
        <v>0</v>
      </c>
      <c r="S3243" s="15" t="str">
        <f t="shared" si="259"/>
        <v>no 0% progess</v>
      </c>
      <c r="T3243" s="9">
        <v>0</v>
      </c>
      <c r="U3243" s="9">
        <v>0</v>
      </c>
      <c r="V3243" s="9">
        <v>0</v>
      </c>
      <c r="W3243" s="9">
        <v>0</v>
      </c>
      <c r="X3243" s="9">
        <v>0</v>
      </c>
      <c r="Y3243" s="9">
        <v>0</v>
      </c>
      <c r="Z3243" s="9"/>
      <c r="AA3243" s="9">
        <v>0</v>
      </c>
      <c r="AB3243" s="9"/>
      <c r="AC3243" s="9">
        <v>95</v>
      </c>
      <c r="AD3243" s="9" t="s">
        <v>11480</v>
      </c>
      <c r="AE3243" s="9" t="s">
        <v>11478</v>
      </c>
      <c r="AF3243" s="9">
        <v>7</v>
      </c>
      <c r="AG3243" s="9"/>
      <c r="AH3243" s="9"/>
      <c r="AI3243" s="9" t="s">
        <v>11481</v>
      </c>
      <c r="AJ3243" s="9" t="s">
        <v>11482</v>
      </c>
    </row>
    <row r="3244" spans="1:36" x14ac:dyDescent="0.35">
      <c r="A3244" s="9" t="s">
        <v>3091</v>
      </c>
      <c r="B3244" s="9" t="s">
        <v>3092</v>
      </c>
      <c r="C3244" s="9" t="s">
        <v>14504</v>
      </c>
      <c r="D3244" s="9" t="s">
        <v>29</v>
      </c>
      <c r="E3244" s="9" t="s">
        <v>11474</v>
      </c>
      <c r="F3244" s="9" t="str">
        <f>_xlfn.XLOOKUP(E3244,Total_Enrolled!C:C,Total_Enrolled!C:C)</f>
        <v>2025em1200193@bitspilani-digital.edu.in</v>
      </c>
      <c r="G3244" s="9" t="s">
        <v>11475</v>
      </c>
      <c r="H3244" s="9" t="s">
        <v>14516</v>
      </c>
      <c r="I3244" s="9" t="s">
        <v>11476</v>
      </c>
      <c r="J3244" s="9" t="b">
        <v>1</v>
      </c>
      <c r="K3244" s="9">
        <v>1</v>
      </c>
      <c r="L3244" s="9">
        <f>_xlfn.XLOOKUP(B3244,Courses!A:A,Courses!H:H)</f>
        <v>36</v>
      </c>
      <c r="M3244" s="14">
        <f t="shared" si="255"/>
        <v>2.7777777777777776E-2</v>
      </c>
      <c r="N3244" s="14" t="str">
        <f t="shared" si="256"/>
        <v>Active</v>
      </c>
      <c r="O3244" s="14" t="str" cm="1">
        <f t="array" ref="O3244">_xlfn.IFS(M3244=0,"0",
M3244&lt;=10%,"0-10",
TRUE,"&gt;10"
)&amp;" "&amp;"% progress"</f>
        <v>0-10 % progress</v>
      </c>
      <c r="P3244" s="15">
        <f t="shared" si="257"/>
        <v>0</v>
      </c>
      <c r="Q3244" s="15">
        <f>COUNTIFS($G:$G,$G3244)</f>
        <v>4</v>
      </c>
      <c r="R3244" s="16">
        <f t="shared" si="258"/>
        <v>0</v>
      </c>
      <c r="S3244" s="15" t="str">
        <f t="shared" si="259"/>
        <v>no 0% progess</v>
      </c>
      <c r="T3244" s="9">
        <v>0</v>
      </c>
      <c r="U3244" s="9">
        <v>1</v>
      </c>
      <c r="V3244" s="9">
        <v>1</v>
      </c>
      <c r="W3244" s="9">
        <v>0</v>
      </c>
      <c r="X3244" s="9">
        <v>0</v>
      </c>
      <c r="Y3244" s="9">
        <v>0</v>
      </c>
      <c r="Z3244" s="9"/>
      <c r="AA3244" s="9">
        <v>0</v>
      </c>
      <c r="AB3244" s="9"/>
      <c r="AC3244" s="9">
        <v>0</v>
      </c>
      <c r="AD3244" s="9" t="s">
        <v>11483</v>
      </c>
      <c r="AE3244" s="9" t="s">
        <v>11478</v>
      </c>
      <c r="AF3244" s="9">
        <v>7</v>
      </c>
      <c r="AG3244" s="9"/>
      <c r="AH3244" s="9" t="s">
        <v>11484</v>
      </c>
      <c r="AI3244" s="9"/>
      <c r="AJ3244" s="9"/>
    </row>
    <row r="3245" spans="1:36" x14ac:dyDescent="0.35">
      <c r="A3245" s="9" t="s">
        <v>3086</v>
      </c>
      <c r="B3245" s="9" t="s">
        <v>35</v>
      </c>
      <c r="C3245" s="9" t="s">
        <v>14504</v>
      </c>
      <c r="D3245" s="9" t="s">
        <v>29</v>
      </c>
      <c r="E3245" s="9" t="s">
        <v>11474</v>
      </c>
      <c r="F3245" s="9" t="str">
        <f>_xlfn.XLOOKUP(E3245,Total_Enrolled!C:C,Total_Enrolled!C:C)</f>
        <v>2025em1200193@bitspilani-digital.edu.in</v>
      </c>
      <c r="G3245" s="9" t="s">
        <v>11475</v>
      </c>
      <c r="H3245" s="9" t="s">
        <v>14516</v>
      </c>
      <c r="I3245" s="9" t="s">
        <v>11476</v>
      </c>
      <c r="J3245" s="9" t="b">
        <v>1</v>
      </c>
      <c r="K3245" s="9">
        <v>1</v>
      </c>
      <c r="L3245" s="9">
        <f>_xlfn.XLOOKUP(B3245,Courses!A:A,Courses!H:H)</f>
        <v>68</v>
      </c>
      <c r="M3245" s="14">
        <f t="shared" si="255"/>
        <v>1.4705882352941176E-2</v>
      </c>
      <c r="N3245" s="14" t="str">
        <f t="shared" si="256"/>
        <v>Active</v>
      </c>
      <c r="O3245" s="14" t="str" cm="1">
        <f t="array" ref="O3245">_xlfn.IFS(M3245=0,"0",
M3245&lt;=10%,"0-10",
TRUE,"&gt;10"
)&amp;" "&amp;"% progress"</f>
        <v>0-10 % progress</v>
      </c>
      <c r="P3245" s="15">
        <f t="shared" si="257"/>
        <v>0</v>
      </c>
      <c r="Q3245" s="15">
        <f>COUNTIFS($G:$G,$G3245)</f>
        <v>4</v>
      </c>
      <c r="R3245" s="16">
        <f t="shared" si="258"/>
        <v>0</v>
      </c>
      <c r="S3245" s="15" t="str">
        <f t="shared" si="259"/>
        <v>no 0% progess</v>
      </c>
      <c r="T3245" s="9">
        <v>0</v>
      </c>
      <c r="U3245" s="9">
        <v>1</v>
      </c>
      <c r="V3245" s="9">
        <v>1</v>
      </c>
      <c r="W3245" s="9">
        <v>0</v>
      </c>
      <c r="X3245" s="9">
        <v>0</v>
      </c>
      <c r="Y3245" s="9">
        <v>0</v>
      </c>
      <c r="Z3245" s="9"/>
      <c r="AA3245" s="9">
        <v>0</v>
      </c>
      <c r="AB3245" s="9"/>
      <c r="AC3245" s="9">
        <v>0</v>
      </c>
      <c r="AD3245" s="9" t="s">
        <v>11485</v>
      </c>
      <c r="AE3245" s="9" t="s">
        <v>11478</v>
      </c>
      <c r="AF3245" s="9">
        <v>7</v>
      </c>
      <c r="AG3245" s="9"/>
      <c r="AH3245" s="9" t="s">
        <v>11486</v>
      </c>
      <c r="AI3245" s="9"/>
      <c r="AJ3245" s="9"/>
    </row>
    <row r="3246" spans="1:36" x14ac:dyDescent="0.35">
      <c r="A3246" s="9" t="s">
        <v>3086</v>
      </c>
      <c r="B3246" s="9" t="s">
        <v>35</v>
      </c>
      <c r="C3246" s="9" t="s">
        <v>14504</v>
      </c>
      <c r="D3246" s="9" t="s">
        <v>29</v>
      </c>
      <c r="E3246" s="9" t="s">
        <v>11487</v>
      </c>
      <c r="F3246" s="9" t="str">
        <f>_xlfn.XLOOKUP(E3246,Total_Enrolled!C:C,Total_Enrolled!C:C)</f>
        <v>2025em1200194@bitspilani-digital.edu.in</v>
      </c>
      <c r="G3246" s="9" t="s">
        <v>11488</v>
      </c>
      <c r="H3246" s="9" t="s">
        <v>14516</v>
      </c>
      <c r="I3246" s="9" t="s">
        <v>11489</v>
      </c>
      <c r="J3246" s="9" t="b">
        <v>1</v>
      </c>
      <c r="K3246" s="9">
        <v>61</v>
      </c>
      <c r="L3246" s="9">
        <f>_xlfn.XLOOKUP(B3246,Courses!A:A,Courses!H:H)</f>
        <v>68</v>
      </c>
      <c r="M3246" s="14">
        <f t="shared" si="255"/>
        <v>0.8970588235294118</v>
      </c>
      <c r="N3246" s="14" t="str">
        <f t="shared" si="256"/>
        <v>Active</v>
      </c>
      <c r="O3246" s="14" t="str" cm="1">
        <f t="array" ref="O3246">_xlfn.IFS(M3246=0,"0",
M3246&lt;=10%,"0-10",
TRUE,"&gt;10"
)&amp;" "&amp;"% progress"</f>
        <v>&gt;10 % progress</v>
      </c>
      <c r="P3246" s="15">
        <f t="shared" si="257"/>
        <v>0</v>
      </c>
      <c r="Q3246" s="15">
        <f>COUNTIFS($G:$G,$G3246)</f>
        <v>4</v>
      </c>
      <c r="R3246" s="16">
        <f t="shared" si="258"/>
        <v>0</v>
      </c>
      <c r="S3246" s="15" t="str">
        <f t="shared" si="259"/>
        <v>no 0% progess</v>
      </c>
      <c r="T3246" s="9">
        <v>0</v>
      </c>
      <c r="U3246" s="9">
        <v>13</v>
      </c>
      <c r="V3246" s="9">
        <v>13</v>
      </c>
      <c r="W3246" s="9">
        <v>0</v>
      </c>
      <c r="X3246" s="9">
        <v>0</v>
      </c>
      <c r="Y3246" s="9">
        <v>12</v>
      </c>
      <c r="Z3246" s="9"/>
      <c r="AA3246" s="9">
        <v>0</v>
      </c>
      <c r="AB3246" s="9"/>
      <c r="AC3246" s="9">
        <v>71270</v>
      </c>
      <c r="AD3246" s="9" t="s">
        <v>11491</v>
      </c>
      <c r="AE3246" s="9" t="s">
        <v>11490</v>
      </c>
      <c r="AF3246" s="9">
        <v>54</v>
      </c>
      <c r="AG3246" s="9"/>
      <c r="AH3246" s="9" t="s">
        <v>11492</v>
      </c>
      <c r="AI3246" s="9"/>
      <c r="AJ3246" s="9"/>
    </row>
    <row r="3247" spans="1:36" x14ac:dyDescent="0.35">
      <c r="A3247" s="9" t="s">
        <v>3091</v>
      </c>
      <c r="B3247" s="9" t="s">
        <v>3092</v>
      </c>
      <c r="C3247" s="9" t="s">
        <v>14504</v>
      </c>
      <c r="D3247" s="9" t="s">
        <v>29</v>
      </c>
      <c r="E3247" s="9" t="s">
        <v>11487</v>
      </c>
      <c r="F3247" s="9" t="str">
        <f>_xlfn.XLOOKUP(E3247,Total_Enrolled!C:C,Total_Enrolled!C:C)</f>
        <v>2025em1200194@bitspilani-digital.edu.in</v>
      </c>
      <c r="G3247" s="9" t="s">
        <v>11488</v>
      </c>
      <c r="H3247" s="9" t="s">
        <v>14516</v>
      </c>
      <c r="I3247" s="9" t="s">
        <v>11489</v>
      </c>
      <c r="J3247" s="9" t="b">
        <v>1</v>
      </c>
      <c r="K3247" s="9">
        <v>38</v>
      </c>
      <c r="L3247" s="9">
        <f>_xlfn.XLOOKUP(B3247,Courses!A:A,Courses!H:H)</f>
        <v>36</v>
      </c>
      <c r="M3247" s="14">
        <f t="shared" si="255"/>
        <v>1.0555555555555556</v>
      </c>
      <c r="N3247" s="14" t="str">
        <f t="shared" si="256"/>
        <v>Active</v>
      </c>
      <c r="O3247" s="14" t="str" cm="1">
        <f t="array" ref="O3247">_xlfn.IFS(M3247=0,"0",
M3247&lt;=10%,"0-10",
TRUE,"&gt;10"
)&amp;" "&amp;"% progress"</f>
        <v>&gt;10 % progress</v>
      </c>
      <c r="P3247" s="15">
        <f t="shared" si="257"/>
        <v>0</v>
      </c>
      <c r="Q3247" s="15">
        <f>COUNTIFS($G:$G,$G3247)</f>
        <v>4</v>
      </c>
      <c r="R3247" s="16">
        <f t="shared" si="258"/>
        <v>0</v>
      </c>
      <c r="S3247" s="15" t="str">
        <f t="shared" si="259"/>
        <v>no 0% progess</v>
      </c>
      <c r="T3247" s="9">
        <v>0</v>
      </c>
      <c r="U3247" s="9">
        <v>5</v>
      </c>
      <c r="V3247" s="9">
        <v>5</v>
      </c>
      <c r="W3247" s="9">
        <v>0</v>
      </c>
      <c r="X3247" s="9">
        <v>0</v>
      </c>
      <c r="Y3247" s="9">
        <v>0</v>
      </c>
      <c r="Z3247" s="9"/>
      <c r="AA3247" s="9">
        <v>0</v>
      </c>
      <c r="AB3247" s="9"/>
      <c r="AC3247" s="9">
        <v>52014</v>
      </c>
      <c r="AD3247" s="9" t="s">
        <v>11493</v>
      </c>
      <c r="AE3247" s="9" t="s">
        <v>11490</v>
      </c>
      <c r="AF3247" s="9">
        <v>54</v>
      </c>
      <c r="AG3247" s="9"/>
      <c r="AH3247" s="9" t="s">
        <v>11494</v>
      </c>
      <c r="AI3247" s="9" t="s">
        <v>11495</v>
      </c>
      <c r="AJ3247" s="9" t="s">
        <v>11496</v>
      </c>
    </row>
    <row r="3248" spans="1:36" x14ac:dyDescent="0.35">
      <c r="A3248" s="9" t="s">
        <v>3095</v>
      </c>
      <c r="B3248" s="9" t="s">
        <v>38</v>
      </c>
      <c r="C3248" s="9" t="s">
        <v>14504</v>
      </c>
      <c r="D3248" s="9" t="s">
        <v>29</v>
      </c>
      <c r="E3248" s="9" t="s">
        <v>11487</v>
      </c>
      <c r="F3248" s="9" t="str">
        <f>_xlfn.XLOOKUP(E3248,Total_Enrolled!C:C,Total_Enrolled!C:C)</f>
        <v>2025em1200194@bitspilani-digital.edu.in</v>
      </c>
      <c r="G3248" s="9" t="s">
        <v>11488</v>
      </c>
      <c r="H3248" s="9" t="s">
        <v>14516</v>
      </c>
      <c r="I3248" s="9" t="s">
        <v>11489</v>
      </c>
      <c r="J3248" s="9" t="b">
        <v>1</v>
      </c>
      <c r="K3248" s="9">
        <v>11</v>
      </c>
      <c r="L3248" s="9">
        <f>_xlfn.XLOOKUP(B3248,Courses!A:A,Courses!H:H)</f>
        <v>42</v>
      </c>
      <c r="M3248" s="14">
        <f t="shared" si="255"/>
        <v>0.26190476190476192</v>
      </c>
      <c r="N3248" s="14" t="str">
        <f t="shared" si="256"/>
        <v>Active</v>
      </c>
      <c r="O3248" s="14" t="str" cm="1">
        <f t="array" ref="O3248">_xlfn.IFS(M3248=0,"0",
M3248&lt;=10%,"0-10",
TRUE,"&gt;10"
)&amp;" "&amp;"% progress"</f>
        <v>&gt;10 % progress</v>
      </c>
      <c r="P3248" s="15">
        <f t="shared" si="257"/>
        <v>0</v>
      </c>
      <c r="Q3248" s="15">
        <f>COUNTIFS($G:$G,$G3248)</f>
        <v>4</v>
      </c>
      <c r="R3248" s="16">
        <f t="shared" si="258"/>
        <v>0</v>
      </c>
      <c r="S3248" s="15" t="str">
        <f t="shared" si="259"/>
        <v>no 0% progess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2</v>
      </c>
      <c r="Z3248" s="9"/>
      <c r="AA3248" s="9">
        <v>0</v>
      </c>
      <c r="AB3248" s="9"/>
      <c r="AC3248" s="9">
        <v>4524</v>
      </c>
      <c r="AD3248" s="9" t="s">
        <v>11497</v>
      </c>
      <c r="AE3248" s="9" t="s">
        <v>11490</v>
      </c>
      <c r="AF3248" s="9">
        <v>54</v>
      </c>
      <c r="AG3248" s="9"/>
      <c r="AH3248" s="9"/>
      <c r="AI3248" s="9" t="s">
        <v>11498</v>
      </c>
      <c r="AJ3248" s="9" t="s">
        <v>11499</v>
      </c>
    </row>
    <row r="3249" spans="1:36" x14ac:dyDescent="0.35">
      <c r="A3249" s="9" t="s">
        <v>3089</v>
      </c>
      <c r="B3249" s="9" t="s">
        <v>36</v>
      </c>
      <c r="C3249" s="9" t="s">
        <v>14504</v>
      </c>
      <c r="D3249" s="9" t="s">
        <v>29</v>
      </c>
      <c r="E3249" s="9" t="s">
        <v>11487</v>
      </c>
      <c r="F3249" s="9" t="str">
        <f>_xlfn.XLOOKUP(E3249,Total_Enrolled!C:C,Total_Enrolled!C:C)</f>
        <v>2025em1200194@bitspilani-digital.edu.in</v>
      </c>
      <c r="G3249" s="9" t="s">
        <v>11488</v>
      </c>
      <c r="H3249" s="9" t="s">
        <v>14516</v>
      </c>
      <c r="I3249" s="9" t="s">
        <v>11489</v>
      </c>
      <c r="J3249" s="9" t="b">
        <v>1</v>
      </c>
      <c r="K3249" s="9">
        <v>68</v>
      </c>
      <c r="L3249" s="9">
        <f>_xlfn.XLOOKUP(B3249,Courses!A:A,Courses!H:H)</f>
        <v>85</v>
      </c>
      <c r="M3249" s="14">
        <f t="shared" si="255"/>
        <v>0.8</v>
      </c>
      <c r="N3249" s="14" t="str">
        <f t="shared" si="256"/>
        <v>Active</v>
      </c>
      <c r="O3249" s="14" t="str" cm="1">
        <f t="array" ref="O3249">_xlfn.IFS(M3249=0,"0",
M3249&lt;=10%,"0-10",
TRUE,"&gt;10"
)&amp;" "&amp;"% progress"</f>
        <v>&gt;10 % progress</v>
      </c>
      <c r="P3249" s="15">
        <f t="shared" si="257"/>
        <v>0</v>
      </c>
      <c r="Q3249" s="15">
        <f>COUNTIFS($G:$G,$G3249)</f>
        <v>4</v>
      </c>
      <c r="R3249" s="16">
        <f t="shared" si="258"/>
        <v>0</v>
      </c>
      <c r="S3249" s="15" t="str">
        <f t="shared" si="259"/>
        <v>no 0% progess</v>
      </c>
      <c r="T3249" s="9">
        <v>0</v>
      </c>
      <c r="U3249" s="9">
        <v>11</v>
      </c>
      <c r="V3249" s="9">
        <v>14</v>
      </c>
      <c r="W3249" s="9">
        <v>0</v>
      </c>
      <c r="X3249" s="9">
        <v>0</v>
      </c>
      <c r="Y3249" s="9">
        <v>0</v>
      </c>
      <c r="Z3249" s="9"/>
      <c r="AA3249" s="9">
        <v>0</v>
      </c>
      <c r="AB3249" s="9"/>
      <c r="AC3249" s="9">
        <v>76268</v>
      </c>
      <c r="AD3249" s="9" t="s">
        <v>11500</v>
      </c>
      <c r="AE3249" s="9" t="s">
        <v>11490</v>
      </c>
      <c r="AF3249" s="9">
        <v>54</v>
      </c>
      <c r="AG3249" s="9"/>
      <c r="AH3249" s="9" t="s">
        <v>11501</v>
      </c>
      <c r="AI3249" s="9"/>
      <c r="AJ3249" s="9"/>
    </row>
    <row r="3250" spans="1:36" x14ac:dyDescent="0.35">
      <c r="A3250" s="9" t="s">
        <v>3089</v>
      </c>
      <c r="B3250" s="9" t="s">
        <v>36</v>
      </c>
      <c r="C3250" s="9" t="s">
        <v>14504</v>
      </c>
      <c r="D3250" s="9" t="s">
        <v>29</v>
      </c>
      <c r="E3250" s="9" t="s">
        <v>11502</v>
      </c>
      <c r="F3250" s="9" t="str">
        <f>_xlfn.XLOOKUP(E3250,Total_Enrolled!C:C,Total_Enrolled!C:C)</f>
        <v>2025em1200195@bitspilani-digital.edu.in</v>
      </c>
      <c r="G3250" s="9" t="s">
        <v>11503</v>
      </c>
      <c r="H3250" s="9" t="s">
        <v>14516</v>
      </c>
      <c r="I3250" s="9" t="s">
        <v>11504</v>
      </c>
      <c r="J3250" s="9" t="b">
        <v>1</v>
      </c>
      <c r="K3250" s="9">
        <v>36</v>
      </c>
      <c r="L3250" s="9">
        <f>_xlfn.XLOOKUP(B3250,Courses!A:A,Courses!H:H)</f>
        <v>85</v>
      </c>
      <c r="M3250" s="14">
        <f t="shared" si="255"/>
        <v>0.42352941176470588</v>
      </c>
      <c r="N3250" s="14" t="str">
        <f t="shared" si="256"/>
        <v>Active</v>
      </c>
      <c r="O3250" s="14" t="str" cm="1">
        <f t="array" ref="O3250">_xlfn.IFS(M3250=0,"0",
M3250&lt;=10%,"0-10",
TRUE,"&gt;10"
)&amp;" "&amp;"% progress"</f>
        <v>&gt;10 % progress</v>
      </c>
      <c r="P3250" s="15">
        <f t="shared" si="257"/>
        <v>0</v>
      </c>
      <c r="Q3250" s="15">
        <f>COUNTIFS($G:$G,$G3250)</f>
        <v>4</v>
      </c>
      <c r="R3250" s="16">
        <f t="shared" si="258"/>
        <v>0</v>
      </c>
      <c r="S3250" s="15" t="str">
        <f t="shared" si="259"/>
        <v>no 0% progess</v>
      </c>
      <c r="T3250" s="9">
        <v>0</v>
      </c>
      <c r="U3250" s="9">
        <v>4</v>
      </c>
      <c r="V3250" s="9">
        <v>5</v>
      </c>
      <c r="W3250" s="9">
        <v>0</v>
      </c>
      <c r="X3250" s="9">
        <v>0</v>
      </c>
      <c r="Y3250" s="9">
        <v>0</v>
      </c>
      <c r="Z3250" s="9"/>
      <c r="AA3250" s="9">
        <v>0</v>
      </c>
      <c r="AB3250" s="9"/>
      <c r="AC3250" s="9">
        <v>61433</v>
      </c>
      <c r="AD3250" s="9" t="s">
        <v>11505</v>
      </c>
      <c r="AE3250" s="9" t="s">
        <v>11506</v>
      </c>
      <c r="AF3250" s="9">
        <v>26</v>
      </c>
      <c r="AG3250" s="9"/>
      <c r="AH3250" s="9" t="s">
        <v>11507</v>
      </c>
      <c r="AI3250" s="9"/>
      <c r="AJ3250" s="9"/>
    </row>
    <row r="3251" spans="1:36" x14ac:dyDescent="0.35">
      <c r="A3251" s="9" t="s">
        <v>3095</v>
      </c>
      <c r="B3251" s="9" t="s">
        <v>38</v>
      </c>
      <c r="C3251" s="9" t="s">
        <v>14504</v>
      </c>
      <c r="D3251" s="9" t="s">
        <v>29</v>
      </c>
      <c r="E3251" s="9" t="s">
        <v>11502</v>
      </c>
      <c r="F3251" s="9" t="str">
        <f>_xlfn.XLOOKUP(E3251,Total_Enrolled!C:C,Total_Enrolled!C:C)</f>
        <v>2025em1200195@bitspilani-digital.edu.in</v>
      </c>
      <c r="G3251" s="9" t="s">
        <v>11503</v>
      </c>
      <c r="H3251" s="9" t="s">
        <v>14516</v>
      </c>
      <c r="I3251" s="9" t="s">
        <v>11504</v>
      </c>
      <c r="J3251" s="9" t="b">
        <v>1</v>
      </c>
      <c r="K3251" s="9">
        <v>0</v>
      </c>
      <c r="L3251" s="9">
        <f>_xlfn.XLOOKUP(B3251,Courses!A:A,Courses!H:H)</f>
        <v>42</v>
      </c>
      <c r="M3251" s="14">
        <f t="shared" si="255"/>
        <v>0</v>
      </c>
      <c r="N3251" s="14" t="str">
        <f t="shared" si="256"/>
        <v>Not Active</v>
      </c>
      <c r="O3251" s="14" t="str" cm="1">
        <f t="array" ref="O3251">_xlfn.IFS(M3251=0,"0",
M3251&lt;=10%,"0-10",
TRUE,"&gt;10"
)&amp;" "&amp;"% progress"</f>
        <v>0 % progress</v>
      </c>
      <c r="P3251" s="15">
        <f t="shared" si="257"/>
        <v>1</v>
      </c>
      <c r="Q3251" s="15">
        <f>COUNTIFS($G:$G,$G3251)</f>
        <v>4</v>
      </c>
      <c r="R3251" s="16">
        <f t="shared" si="258"/>
        <v>0.25</v>
      </c>
      <c r="S3251" s="15" t="str">
        <f t="shared" si="259"/>
        <v>no progress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0</v>
      </c>
      <c r="Z3251" s="9"/>
      <c r="AA3251" s="9">
        <v>0</v>
      </c>
      <c r="AB3251" s="9"/>
      <c r="AC3251" s="9">
        <v>0</v>
      </c>
      <c r="AD3251" s="9" t="s">
        <v>11508</v>
      </c>
      <c r="AE3251" s="9" t="s">
        <v>11506</v>
      </c>
      <c r="AF3251" s="9">
        <v>26</v>
      </c>
      <c r="AG3251" s="9"/>
      <c r="AH3251" s="9"/>
      <c r="AI3251" s="9"/>
      <c r="AJ3251" s="9"/>
    </row>
    <row r="3252" spans="1:36" x14ac:dyDescent="0.35">
      <c r="A3252" s="9" t="s">
        <v>3091</v>
      </c>
      <c r="B3252" s="9" t="s">
        <v>3092</v>
      </c>
      <c r="C3252" s="9" t="s">
        <v>14504</v>
      </c>
      <c r="D3252" s="9" t="s">
        <v>29</v>
      </c>
      <c r="E3252" s="9" t="s">
        <v>11502</v>
      </c>
      <c r="F3252" s="9" t="str">
        <f>_xlfn.XLOOKUP(E3252,Total_Enrolled!C:C,Total_Enrolled!C:C)</f>
        <v>2025em1200195@bitspilani-digital.edu.in</v>
      </c>
      <c r="G3252" s="9" t="s">
        <v>11503</v>
      </c>
      <c r="H3252" s="9" t="s">
        <v>14516</v>
      </c>
      <c r="I3252" s="9" t="s">
        <v>11504</v>
      </c>
      <c r="J3252" s="9" t="b">
        <v>1</v>
      </c>
      <c r="K3252" s="9">
        <v>17</v>
      </c>
      <c r="L3252" s="9">
        <f>_xlfn.XLOOKUP(B3252,Courses!A:A,Courses!H:H)</f>
        <v>36</v>
      </c>
      <c r="M3252" s="14">
        <f t="shared" si="255"/>
        <v>0.47222222222222221</v>
      </c>
      <c r="N3252" s="14" t="str">
        <f t="shared" si="256"/>
        <v>Active</v>
      </c>
      <c r="O3252" s="14" t="str" cm="1">
        <f t="array" ref="O3252">_xlfn.IFS(M3252=0,"0",
M3252&lt;=10%,"0-10",
TRUE,"&gt;10"
)&amp;" "&amp;"% progress"</f>
        <v>&gt;10 % progress</v>
      </c>
      <c r="P3252" s="15">
        <f t="shared" si="257"/>
        <v>0</v>
      </c>
      <c r="Q3252" s="15">
        <f>COUNTIFS($G:$G,$G3252)</f>
        <v>4</v>
      </c>
      <c r="R3252" s="16">
        <f t="shared" si="258"/>
        <v>0</v>
      </c>
      <c r="S3252" s="15" t="str">
        <f t="shared" si="259"/>
        <v>no 0% progess</v>
      </c>
      <c r="T3252" s="9">
        <v>0</v>
      </c>
      <c r="U3252" s="9">
        <v>2</v>
      </c>
      <c r="V3252" s="9">
        <v>2</v>
      </c>
      <c r="W3252" s="9">
        <v>0</v>
      </c>
      <c r="X3252" s="9">
        <v>0</v>
      </c>
      <c r="Y3252" s="9">
        <v>0</v>
      </c>
      <c r="Z3252" s="9"/>
      <c r="AA3252" s="9">
        <v>0</v>
      </c>
      <c r="AB3252" s="9"/>
      <c r="AC3252" s="9">
        <v>10925</v>
      </c>
      <c r="AD3252" s="9" t="s">
        <v>11509</v>
      </c>
      <c r="AE3252" s="9" t="s">
        <v>11506</v>
      </c>
      <c r="AF3252" s="9">
        <v>26</v>
      </c>
      <c r="AG3252" s="9"/>
      <c r="AH3252" s="9" t="s">
        <v>11510</v>
      </c>
      <c r="AI3252" s="9" t="s">
        <v>11511</v>
      </c>
      <c r="AJ3252" s="9" t="s">
        <v>11512</v>
      </c>
    </row>
    <row r="3253" spans="1:36" x14ac:dyDescent="0.35">
      <c r="A3253" s="9" t="s">
        <v>3086</v>
      </c>
      <c r="B3253" s="9" t="s">
        <v>35</v>
      </c>
      <c r="C3253" s="9" t="s">
        <v>14504</v>
      </c>
      <c r="D3253" s="9" t="s">
        <v>29</v>
      </c>
      <c r="E3253" s="9" t="s">
        <v>11502</v>
      </c>
      <c r="F3253" s="9" t="str">
        <f>_xlfn.XLOOKUP(E3253,Total_Enrolled!C:C,Total_Enrolled!C:C)</f>
        <v>2025em1200195@bitspilani-digital.edu.in</v>
      </c>
      <c r="G3253" s="9" t="s">
        <v>11503</v>
      </c>
      <c r="H3253" s="9" t="s">
        <v>14516</v>
      </c>
      <c r="I3253" s="9" t="s">
        <v>11504</v>
      </c>
      <c r="J3253" s="9" t="b">
        <v>1</v>
      </c>
      <c r="K3253" s="9">
        <v>32</v>
      </c>
      <c r="L3253" s="9">
        <f>_xlfn.XLOOKUP(B3253,Courses!A:A,Courses!H:H)</f>
        <v>68</v>
      </c>
      <c r="M3253" s="14">
        <f t="shared" si="255"/>
        <v>0.47058823529411764</v>
      </c>
      <c r="N3253" s="14" t="str">
        <f t="shared" si="256"/>
        <v>Active</v>
      </c>
      <c r="O3253" s="14" t="str" cm="1">
        <f t="array" ref="O3253">_xlfn.IFS(M3253=0,"0",
M3253&lt;=10%,"0-10",
TRUE,"&gt;10"
)&amp;" "&amp;"% progress"</f>
        <v>&gt;10 % progress</v>
      </c>
      <c r="P3253" s="15">
        <f t="shared" si="257"/>
        <v>0</v>
      </c>
      <c r="Q3253" s="15">
        <f>COUNTIFS($G:$G,$G3253)</f>
        <v>4</v>
      </c>
      <c r="R3253" s="16">
        <f t="shared" si="258"/>
        <v>0</v>
      </c>
      <c r="S3253" s="15" t="str">
        <f t="shared" si="259"/>
        <v>no 0% progess</v>
      </c>
      <c r="T3253" s="9">
        <v>0</v>
      </c>
      <c r="U3253" s="9">
        <v>5</v>
      </c>
      <c r="V3253" s="9">
        <v>6</v>
      </c>
      <c r="W3253" s="9">
        <v>1</v>
      </c>
      <c r="X3253" s="9">
        <v>0</v>
      </c>
      <c r="Y3253" s="9">
        <v>0</v>
      </c>
      <c r="Z3253" s="9" t="s">
        <v>11513</v>
      </c>
      <c r="AA3253" s="9">
        <v>0</v>
      </c>
      <c r="AB3253" s="9"/>
      <c r="AC3253" s="9">
        <v>58493</v>
      </c>
      <c r="AD3253" s="9" t="s">
        <v>11514</v>
      </c>
      <c r="AE3253" s="9" t="s">
        <v>11506</v>
      </c>
      <c r="AF3253" s="9">
        <v>26</v>
      </c>
      <c r="AG3253" s="9"/>
      <c r="AH3253" s="9" t="s">
        <v>11515</v>
      </c>
      <c r="AI3253" s="9"/>
      <c r="AJ3253" s="9"/>
    </row>
    <row r="3254" spans="1:36" x14ac:dyDescent="0.35">
      <c r="A3254" s="9" t="s">
        <v>3086</v>
      </c>
      <c r="B3254" s="9" t="s">
        <v>35</v>
      </c>
      <c r="C3254" s="9" t="s">
        <v>14504</v>
      </c>
      <c r="D3254" s="9" t="s">
        <v>29</v>
      </c>
      <c r="E3254" s="9" t="s">
        <v>11516</v>
      </c>
      <c r="F3254" s="9" t="str">
        <f>_xlfn.XLOOKUP(E3254,Total_Enrolled!C:C,Total_Enrolled!C:C)</f>
        <v>2025em1200196@bitspilani-digital.edu.in</v>
      </c>
      <c r="G3254" s="9" t="s">
        <v>11517</v>
      </c>
      <c r="H3254" s="9" t="s">
        <v>14516</v>
      </c>
      <c r="I3254" s="9" t="s">
        <v>11518</v>
      </c>
      <c r="J3254" s="9" t="b">
        <v>1</v>
      </c>
      <c r="K3254" s="9">
        <v>12</v>
      </c>
      <c r="L3254" s="9">
        <f>_xlfn.XLOOKUP(B3254,Courses!A:A,Courses!H:H)</f>
        <v>68</v>
      </c>
      <c r="M3254" s="14">
        <f t="shared" si="255"/>
        <v>0.17647058823529413</v>
      </c>
      <c r="N3254" s="14" t="str">
        <f t="shared" si="256"/>
        <v>Active</v>
      </c>
      <c r="O3254" s="14" t="str" cm="1">
        <f t="array" ref="O3254">_xlfn.IFS(M3254=0,"0",
M3254&lt;=10%,"0-10",
TRUE,"&gt;10"
)&amp;" "&amp;"% progress"</f>
        <v>&gt;10 % progress</v>
      </c>
      <c r="P3254" s="15">
        <f t="shared" si="257"/>
        <v>0</v>
      </c>
      <c r="Q3254" s="15">
        <f>COUNTIFS($G:$G,$G3254)</f>
        <v>4</v>
      </c>
      <c r="R3254" s="16">
        <f t="shared" si="258"/>
        <v>0</v>
      </c>
      <c r="S3254" s="15" t="str">
        <f t="shared" si="259"/>
        <v>no 0% progess</v>
      </c>
      <c r="T3254" s="9">
        <v>0</v>
      </c>
      <c r="U3254" s="9">
        <v>0</v>
      </c>
      <c r="V3254" s="9">
        <v>0</v>
      </c>
      <c r="W3254" s="9">
        <v>1</v>
      </c>
      <c r="X3254" s="9">
        <v>1</v>
      </c>
      <c r="Y3254" s="9">
        <v>9</v>
      </c>
      <c r="Z3254" s="9" t="s">
        <v>11520</v>
      </c>
      <c r="AA3254" s="9">
        <v>0</v>
      </c>
      <c r="AB3254" s="9"/>
      <c r="AC3254" s="9">
        <v>335708</v>
      </c>
      <c r="AD3254" s="9" t="s">
        <v>11521</v>
      </c>
      <c r="AE3254" s="9" t="s">
        <v>11519</v>
      </c>
      <c r="AF3254" s="9">
        <v>7</v>
      </c>
      <c r="AG3254" s="9"/>
      <c r="AH3254" s="9"/>
      <c r="AI3254" s="9"/>
      <c r="AJ3254" s="9"/>
    </row>
    <row r="3255" spans="1:36" x14ac:dyDescent="0.35">
      <c r="A3255" s="9" t="s">
        <v>3091</v>
      </c>
      <c r="B3255" s="9" t="s">
        <v>3092</v>
      </c>
      <c r="C3255" s="9" t="s">
        <v>14504</v>
      </c>
      <c r="D3255" s="9" t="s">
        <v>29</v>
      </c>
      <c r="E3255" s="9" t="s">
        <v>11516</v>
      </c>
      <c r="F3255" s="9" t="str">
        <f>_xlfn.XLOOKUP(E3255,Total_Enrolled!C:C,Total_Enrolled!C:C)</f>
        <v>2025em1200196@bitspilani-digital.edu.in</v>
      </c>
      <c r="G3255" s="9" t="s">
        <v>11517</v>
      </c>
      <c r="H3255" s="9" t="s">
        <v>14516</v>
      </c>
      <c r="I3255" s="9" t="s">
        <v>11518</v>
      </c>
      <c r="J3255" s="9" t="b">
        <v>1</v>
      </c>
      <c r="K3255" s="9">
        <v>1</v>
      </c>
      <c r="L3255" s="9">
        <f>_xlfn.XLOOKUP(B3255,Courses!A:A,Courses!H:H)</f>
        <v>36</v>
      </c>
      <c r="M3255" s="14">
        <f t="shared" si="255"/>
        <v>2.7777777777777776E-2</v>
      </c>
      <c r="N3255" s="14" t="str">
        <f t="shared" si="256"/>
        <v>Active</v>
      </c>
      <c r="O3255" s="14" t="str" cm="1">
        <f t="array" ref="O3255">_xlfn.IFS(M3255=0,"0",
M3255&lt;=10%,"0-10",
TRUE,"&gt;10"
)&amp;" "&amp;"% progress"</f>
        <v>0-10 % progress</v>
      </c>
      <c r="P3255" s="15">
        <f t="shared" si="257"/>
        <v>0</v>
      </c>
      <c r="Q3255" s="15">
        <f>COUNTIFS($G:$G,$G3255)</f>
        <v>4</v>
      </c>
      <c r="R3255" s="16">
        <f t="shared" si="258"/>
        <v>0</v>
      </c>
      <c r="S3255" s="15" t="str">
        <f t="shared" si="259"/>
        <v>no 0% progess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0</v>
      </c>
      <c r="Z3255" s="9"/>
      <c r="AA3255" s="9">
        <v>0</v>
      </c>
      <c r="AB3255" s="9"/>
      <c r="AC3255" s="9">
        <v>122840</v>
      </c>
      <c r="AD3255" s="9" t="s">
        <v>11522</v>
      </c>
      <c r="AE3255" s="9" t="s">
        <v>11519</v>
      </c>
      <c r="AF3255" s="9">
        <v>7</v>
      </c>
      <c r="AG3255" s="9"/>
      <c r="AH3255" s="9"/>
      <c r="AI3255" s="9"/>
      <c r="AJ3255" s="9"/>
    </row>
    <row r="3256" spans="1:36" x14ac:dyDescent="0.35">
      <c r="A3256" s="9" t="s">
        <v>3095</v>
      </c>
      <c r="B3256" s="9" t="s">
        <v>38</v>
      </c>
      <c r="C3256" s="9" t="s">
        <v>14504</v>
      </c>
      <c r="D3256" s="9" t="s">
        <v>29</v>
      </c>
      <c r="E3256" s="9" t="s">
        <v>11516</v>
      </c>
      <c r="F3256" s="9" t="str">
        <f>_xlfn.XLOOKUP(E3256,Total_Enrolled!C:C,Total_Enrolled!C:C)</f>
        <v>2025em1200196@bitspilani-digital.edu.in</v>
      </c>
      <c r="G3256" s="9" t="s">
        <v>11517</v>
      </c>
      <c r="H3256" s="9" t="s">
        <v>14516</v>
      </c>
      <c r="I3256" s="9" t="s">
        <v>11518</v>
      </c>
      <c r="J3256" s="9" t="b">
        <v>1</v>
      </c>
      <c r="K3256" s="9">
        <v>0</v>
      </c>
      <c r="L3256" s="9">
        <f>_xlfn.XLOOKUP(B3256,Courses!A:A,Courses!H:H)</f>
        <v>42</v>
      </c>
      <c r="M3256" s="14">
        <f t="shared" si="255"/>
        <v>0</v>
      </c>
      <c r="N3256" s="14" t="str">
        <f t="shared" si="256"/>
        <v>Not Active</v>
      </c>
      <c r="O3256" s="14" t="str" cm="1">
        <f t="array" ref="O3256">_xlfn.IFS(M3256=0,"0",
M3256&lt;=10%,"0-10",
TRUE,"&gt;10"
)&amp;" "&amp;"% progress"</f>
        <v>0 % progress</v>
      </c>
      <c r="P3256" s="15">
        <f t="shared" si="257"/>
        <v>1</v>
      </c>
      <c r="Q3256" s="15">
        <f>COUNTIFS($G:$G,$G3256)</f>
        <v>4</v>
      </c>
      <c r="R3256" s="16">
        <f t="shared" si="258"/>
        <v>0.25</v>
      </c>
      <c r="S3256" s="15" t="str">
        <f t="shared" si="259"/>
        <v>no progress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0</v>
      </c>
      <c r="Z3256" s="9"/>
      <c r="AA3256" s="9">
        <v>0</v>
      </c>
      <c r="AB3256" s="9"/>
      <c r="AC3256" s="9">
        <v>7</v>
      </c>
      <c r="AD3256" s="9" t="s">
        <v>11523</v>
      </c>
      <c r="AE3256" s="9" t="s">
        <v>11519</v>
      </c>
      <c r="AF3256" s="9">
        <v>7</v>
      </c>
      <c r="AG3256" s="9"/>
      <c r="AH3256" s="9"/>
      <c r="AI3256" s="9"/>
      <c r="AJ3256" s="9"/>
    </row>
    <row r="3257" spans="1:36" x14ac:dyDescent="0.35">
      <c r="A3257" s="9" t="s">
        <v>3089</v>
      </c>
      <c r="B3257" s="9" t="s">
        <v>36</v>
      </c>
      <c r="C3257" s="9" t="s">
        <v>14504</v>
      </c>
      <c r="D3257" s="9" t="s">
        <v>29</v>
      </c>
      <c r="E3257" s="9" t="s">
        <v>11516</v>
      </c>
      <c r="F3257" s="9" t="str">
        <f>_xlfn.XLOOKUP(E3257,Total_Enrolled!C:C,Total_Enrolled!C:C)</f>
        <v>2025em1200196@bitspilani-digital.edu.in</v>
      </c>
      <c r="G3257" s="9" t="s">
        <v>11517</v>
      </c>
      <c r="H3257" s="9" t="s">
        <v>14516</v>
      </c>
      <c r="I3257" s="9" t="s">
        <v>11518</v>
      </c>
      <c r="J3257" s="9" t="b">
        <v>1</v>
      </c>
      <c r="K3257" s="9">
        <v>4</v>
      </c>
      <c r="L3257" s="9">
        <f>_xlfn.XLOOKUP(B3257,Courses!A:A,Courses!H:H)</f>
        <v>85</v>
      </c>
      <c r="M3257" s="14">
        <f t="shared" si="255"/>
        <v>4.7058823529411764E-2</v>
      </c>
      <c r="N3257" s="14" t="str">
        <f t="shared" si="256"/>
        <v>Active</v>
      </c>
      <c r="O3257" s="14" t="str" cm="1">
        <f t="array" ref="O3257">_xlfn.IFS(M3257=0,"0",
M3257&lt;=10%,"0-10",
TRUE,"&gt;10"
)&amp;" "&amp;"% progress"</f>
        <v>0-10 % progress</v>
      </c>
      <c r="P3257" s="15">
        <f t="shared" si="257"/>
        <v>0</v>
      </c>
      <c r="Q3257" s="15">
        <f>COUNTIFS($G:$G,$G3257)</f>
        <v>4</v>
      </c>
      <c r="R3257" s="16">
        <f t="shared" si="258"/>
        <v>0</v>
      </c>
      <c r="S3257" s="15" t="str">
        <f t="shared" si="259"/>
        <v>no 0% progess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0</v>
      </c>
      <c r="Z3257" s="9"/>
      <c r="AA3257" s="9">
        <v>0</v>
      </c>
      <c r="AB3257" s="9"/>
      <c r="AC3257" s="9">
        <v>11977</v>
      </c>
      <c r="AD3257" s="9" t="s">
        <v>11524</v>
      </c>
      <c r="AE3257" s="9" t="s">
        <v>11519</v>
      </c>
      <c r="AF3257" s="9">
        <v>7</v>
      </c>
      <c r="AG3257" s="9"/>
      <c r="AH3257" s="9"/>
      <c r="AI3257" s="9"/>
      <c r="AJ3257" s="9"/>
    </row>
    <row r="3258" spans="1:36" x14ac:dyDescent="0.35">
      <c r="A3258" s="9" t="s">
        <v>3089</v>
      </c>
      <c r="B3258" s="9" t="s">
        <v>36</v>
      </c>
      <c r="C3258" s="9" t="s">
        <v>14504</v>
      </c>
      <c r="D3258" s="9" t="s">
        <v>29</v>
      </c>
      <c r="E3258" s="9" t="s">
        <v>11525</v>
      </c>
      <c r="F3258" s="9" t="str">
        <f>_xlfn.XLOOKUP(E3258,Total_Enrolled!C:C,Total_Enrolled!C:C)</f>
        <v>2025em1200197@bitspilani-digital.edu.in</v>
      </c>
      <c r="G3258" s="9" t="s">
        <v>11526</v>
      </c>
      <c r="H3258" s="9" t="s">
        <v>14516</v>
      </c>
      <c r="I3258" s="9" t="s">
        <v>11527</v>
      </c>
      <c r="J3258" s="9" t="b">
        <v>1</v>
      </c>
      <c r="K3258" s="9">
        <v>31</v>
      </c>
      <c r="L3258" s="9">
        <f>_xlfn.XLOOKUP(B3258,Courses!A:A,Courses!H:H)</f>
        <v>85</v>
      </c>
      <c r="M3258" s="14">
        <f t="shared" si="255"/>
        <v>0.36470588235294116</v>
      </c>
      <c r="N3258" s="14" t="str">
        <f t="shared" si="256"/>
        <v>Active</v>
      </c>
      <c r="O3258" s="14" t="str" cm="1">
        <f t="array" ref="O3258">_xlfn.IFS(M3258=0,"0",
M3258&lt;=10%,"0-10",
TRUE,"&gt;10"
)&amp;" "&amp;"% progress"</f>
        <v>&gt;10 % progress</v>
      </c>
      <c r="P3258" s="15">
        <f t="shared" si="257"/>
        <v>0</v>
      </c>
      <c r="Q3258" s="15">
        <f>COUNTIFS($G:$G,$G3258)</f>
        <v>4</v>
      </c>
      <c r="R3258" s="16">
        <f t="shared" si="258"/>
        <v>0</v>
      </c>
      <c r="S3258" s="15" t="str">
        <f t="shared" si="259"/>
        <v>no 0% progess</v>
      </c>
      <c r="T3258" s="9">
        <v>0</v>
      </c>
      <c r="U3258" s="9">
        <v>3</v>
      </c>
      <c r="V3258" s="9">
        <v>3</v>
      </c>
      <c r="W3258" s="9">
        <v>0</v>
      </c>
      <c r="X3258" s="9">
        <v>0</v>
      </c>
      <c r="Y3258" s="9">
        <v>4</v>
      </c>
      <c r="Z3258" s="9"/>
      <c r="AA3258" s="9">
        <v>0</v>
      </c>
      <c r="AB3258" s="9"/>
      <c r="AC3258" s="9">
        <v>30079</v>
      </c>
      <c r="AD3258" s="9" t="s">
        <v>11528</v>
      </c>
      <c r="AE3258" s="9" t="s">
        <v>11529</v>
      </c>
      <c r="AF3258" s="9">
        <v>22</v>
      </c>
      <c r="AG3258" s="9"/>
      <c r="AH3258" s="9" t="s">
        <v>11530</v>
      </c>
      <c r="AI3258" s="9"/>
      <c r="AJ3258" s="9"/>
    </row>
    <row r="3259" spans="1:36" x14ac:dyDescent="0.35">
      <c r="A3259" s="9" t="s">
        <v>3095</v>
      </c>
      <c r="B3259" s="9" t="s">
        <v>38</v>
      </c>
      <c r="C3259" s="9" t="s">
        <v>14504</v>
      </c>
      <c r="D3259" s="9" t="s">
        <v>29</v>
      </c>
      <c r="E3259" s="9" t="s">
        <v>11525</v>
      </c>
      <c r="F3259" s="9" t="str">
        <f>_xlfn.XLOOKUP(E3259,Total_Enrolled!C:C,Total_Enrolled!C:C)</f>
        <v>2025em1200197@bitspilani-digital.edu.in</v>
      </c>
      <c r="G3259" s="9" t="s">
        <v>11526</v>
      </c>
      <c r="H3259" s="9" t="s">
        <v>14516</v>
      </c>
      <c r="I3259" s="9" t="s">
        <v>11527</v>
      </c>
      <c r="J3259" s="9" t="b">
        <v>1</v>
      </c>
      <c r="K3259" s="9">
        <v>15</v>
      </c>
      <c r="L3259" s="9">
        <f>_xlfn.XLOOKUP(B3259,Courses!A:A,Courses!H:H)</f>
        <v>42</v>
      </c>
      <c r="M3259" s="14">
        <f t="shared" si="255"/>
        <v>0.35714285714285715</v>
      </c>
      <c r="N3259" s="14" t="str">
        <f t="shared" si="256"/>
        <v>Active</v>
      </c>
      <c r="O3259" s="14" t="str" cm="1">
        <f t="array" ref="O3259">_xlfn.IFS(M3259=0,"0",
M3259&lt;=10%,"0-10",
TRUE,"&gt;10"
)&amp;" "&amp;"% progress"</f>
        <v>&gt;10 % progress</v>
      </c>
      <c r="P3259" s="15">
        <f t="shared" si="257"/>
        <v>0</v>
      </c>
      <c r="Q3259" s="15">
        <f>COUNTIFS($G:$G,$G3259)</f>
        <v>4</v>
      </c>
      <c r="R3259" s="16">
        <f t="shared" si="258"/>
        <v>0</v>
      </c>
      <c r="S3259" s="15" t="str">
        <f t="shared" si="259"/>
        <v>no 0% progess</v>
      </c>
      <c r="T3259" s="9">
        <v>0</v>
      </c>
      <c r="U3259" s="9">
        <v>1</v>
      </c>
      <c r="V3259" s="9">
        <v>1</v>
      </c>
      <c r="W3259" s="9">
        <v>0</v>
      </c>
      <c r="X3259" s="9">
        <v>0</v>
      </c>
      <c r="Y3259" s="9">
        <v>0</v>
      </c>
      <c r="Z3259" s="9"/>
      <c r="AA3259" s="9">
        <v>0</v>
      </c>
      <c r="AB3259" s="9"/>
      <c r="AC3259" s="9">
        <v>15244</v>
      </c>
      <c r="AD3259" s="9" t="s">
        <v>11531</v>
      </c>
      <c r="AE3259" s="9" t="s">
        <v>11529</v>
      </c>
      <c r="AF3259" s="9">
        <v>22</v>
      </c>
      <c r="AG3259" s="9"/>
      <c r="AH3259" s="9" t="s">
        <v>11532</v>
      </c>
      <c r="AI3259" s="9" t="s">
        <v>11533</v>
      </c>
      <c r="AJ3259" s="9" t="s">
        <v>11534</v>
      </c>
    </row>
    <row r="3260" spans="1:36" x14ac:dyDescent="0.35">
      <c r="A3260" s="9" t="s">
        <v>3091</v>
      </c>
      <c r="B3260" s="9" t="s">
        <v>3092</v>
      </c>
      <c r="C3260" s="9" t="s">
        <v>14504</v>
      </c>
      <c r="D3260" s="9" t="s">
        <v>29</v>
      </c>
      <c r="E3260" s="9" t="s">
        <v>11525</v>
      </c>
      <c r="F3260" s="9" t="str">
        <f>_xlfn.XLOOKUP(E3260,Total_Enrolled!C:C,Total_Enrolled!C:C)</f>
        <v>2025em1200197@bitspilani-digital.edu.in</v>
      </c>
      <c r="G3260" s="9" t="s">
        <v>11526</v>
      </c>
      <c r="H3260" s="9" t="s">
        <v>14516</v>
      </c>
      <c r="I3260" s="9" t="s">
        <v>11527</v>
      </c>
      <c r="J3260" s="9" t="b">
        <v>1</v>
      </c>
      <c r="K3260" s="9">
        <v>36</v>
      </c>
      <c r="L3260" s="9">
        <f>_xlfn.XLOOKUP(B3260,Courses!A:A,Courses!H:H)</f>
        <v>36</v>
      </c>
      <c r="M3260" s="14">
        <f t="shared" si="255"/>
        <v>1</v>
      </c>
      <c r="N3260" s="14" t="str">
        <f t="shared" si="256"/>
        <v>Active</v>
      </c>
      <c r="O3260" s="14" t="str" cm="1">
        <f t="array" ref="O3260">_xlfn.IFS(M3260=0,"0",
M3260&lt;=10%,"0-10",
TRUE,"&gt;10"
)&amp;" "&amp;"% progress"</f>
        <v>&gt;10 % progress</v>
      </c>
      <c r="P3260" s="15">
        <f t="shared" si="257"/>
        <v>0</v>
      </c>
      <c r="Q3260" s="15">
        <f>COUNTIFS($G:$G,$G3260)</f>
        <v>4</v>
      </c>
      <c r="R3260" s="16">
        <f t="shared" si="258"/>
        <v>0</v>
      </c>
      <c r="S3260" s="15" t="str">
        <f t="shared" si="259"/>
        <v>no 0% progess</v>
      </c>
      <c r="T3260" s="9">
        <v>0</v>
      </c>
      <c r="U3260" s="9">
        <v>5</v>
      </c>
      <c r="V3260" s="9">
        <v>8</v>
      </c>
      <c r="W3260" s="9">
        <v>1</v>
      </c>
      <c r="X3260" s="9">
        <v>0</v>
      </c>
      <c r="Y3260" s="9">
        <v>0</v>
      </c>
      <c r="Z3260" s="9" t="s">
        <v>11535</v>
      </c>
      <c r="AA3260" s="9">
        <v>0</v>
      </c>
      <c r="AB3260" s="9"/>
      <c r="AC3260" s="9">
        <v>55700</v>
      </c>
      <c r="AD3260" s="9" t="s">
        <v>11536</v>
      </c>
      <c r="AE3260" s="9" t="s">
        <v>11529</v>
      </c>
      <c r="AF3260" s="9">
        <v>22</v>
      </c>
      <c r="AG3260" s="9"/>
      <c r="AH3260" s="9" t="s">
        <v>11537</v>
      </c>
      <c r="AI3260" s="9" t="s">
        <v>11538</v>
      </c>
      <c r="AJ3260" s="9" t="s">
        <v>11538</v>
      </c>
    </row>
    <row r="3261" spans="1:36" x14ac:dyDescent="0.35">
      <c r="A3261" s="9" t="s">
        <v>3086</v>
      </c>
      <c r="B3261" s="9" t="s">
        <v>35</v>
      </c>
      <c r="C3261" s="9" t="s">
        <v>14504</v>
      </c>
      <c r="D3261" s="9" t="s">
        <v>29</v>
      </c>
      <c r="E3261" s="9" t="s">
        <v>11525</v>
      </c>
      <c r="F3261" s="9" t="str">
        <f>_xlfn.XLOOKUP(E3261,Total_Enrolled!C:C,Total_Enrolled!C:C)</f>
        <v>2025em1200197@bitspilani-digital.edu.in</v>
      </c>
      <c r="G3261" s="9" t="s">
        <v>11526</v>
      </c>
      <c r="H3261" s="9" t="s">
        <v>14516</v>
      </c>
      <c r="I3261" s="9" t="s">
        <v>11527</v>
      </c>
      <c r="J3261" s="9" t="b">
        <v>1</v>
      </c>
      <c r="K3261" s="9">
        <v>58</v>
      </c>
      <c r="L3261" s="9">
        <f>_xlfn.XLOOKUP(B3261,Courses!A:A,Courses!H:H)</f>
        <v>68</v>
      </c>
      <c r="M3261" s="14">
        <f t="shared" si="255"/>
        <v>0.8529411764705882</v>
      </c>
      <c r="N3261" s="14" t="str">
        <f t="shared" si="256"/>
        <v>Active</v>
      </c>
      <c r="O3261" s="14" t="str" cm="1">
        <f t="array" ref="O3261">_xlfn.IFS(M3261=0,"0",
M3261&lt;=10%,"0-10",
TRUE,"&gt;10"
)&amp;" "&amp;"% progress"</f>
        <v>&gt;10 % progress</v>
      </c>
      <c r="P3261" s="15">
        <f t="shared" si="257"/>
        <v>0</v>
      </c>
      <c r="Q3261" s="15">
        <f>COUNTIFS($G:$G,$G3261)</f>
        <v>4</v>
      </c>
      <c r="R3261" s="16">
        <f t="shared" si="258"/>
        <v>0</v>
      </c>
      <c r="S3261" s="15" t="str">
        <f t="shared" si="259"/>
        <v>no 0% progess</v>
      </c>
      <c r="T3261" s="9">
        <v>0</v>
      </c>
      <c r="U3261" s="9">
        <v>13</v>
      </c>
      <c r="V3261" s="9">
        <v>18</v>
      </c>
      <c r="W3261" s="9">
        <v>0</v>
      </c>
      <c r="X3261" s="9">
        <v>0</v>
      </c>
      <c r="Y3261" s="9">
        <v>0</v>
      </c>
      <c r="Z3261" s="9"/>
      <c r="AA3261" s="9">
        <v>0</v>
      </c>
      <c r="AB3261" s="9"/>
      <c r="AC3261" s="9">
        <v>62732</v>
      </c>
      <c r="AD3261" s="9" t="s">
        <v>11539</v>
      </c>
      <c r="AE3261" s="9" t="s">
        <v>11529</v>
      </c>
      <c r="AF3261" s="9">
        <v>22</v>
      </c>
      <c r="AG3261" s="9"/>
      <c r="AH3261" s="9" t="s">
        <v>11540</v>
      </c>
      <c r="AI3261" s="9"/>
      <c r="AJ3261" s="9"/>
    </row>
    <row r="3262" spans="1:36" x14ac:dyDescent="0.35">
      <c r="A3262" s="9" t="s">
        <v>3086</v>
      </c>
      <c r="B3262" s="9" t="s">
        <v>35</v>
      </c>
      <c r="C3262" s="9" t="s">
        <v>14504</v>
      </c>
      <c r="D3262" s="9" t="s">
        <v>29</v>
      </c>
      <c r="E3262" s="9" t="s">
        <v>11541</v>
      </c>
      <c r="F3262" s="9" t="str">
        <f>_xlfn.XLOOKUP(E3262,Total_Enrolled!C:C,Total_Enrolled!C:C)</f>
        <v>2025em1200198@bitspilani-digital.edu.in</v>
      </c>
      <c r="G3262" s="9" t="s">
        <v>11542</v>
      </c>
      <c r="H3262" s="9" t="s">
        <v>14516</v>
      </c>
      <c r="I3262" s="9" t="s">
        <v>11543</v>
      </c>
      <c r="J3262" s="9" t="b">
        <v>1</v>
      </c>
      <c r="K3262" s="9">
        <v>35</v>
      </c>
      <c r="L3262" s="9">
        <f>_xlfn.XLOOKUP(B3262,Courses!A:A,Courses!H:H)</f>
        <v>68</v>
      </c>
      <c r="M3262" s="14">
        <f t="shared" si="255"/>
        <v>0.51470588235294112</v>
      </c>
      <c r="N3262" s="14" t="str">
        <f t="shared" si="256"/>
        <v>Active</v>
      </c>
      <c r="O3262" s="14" t="str" cm="1">
        <f t="array" ref="O3262">_xlfn.IFS(M3262=0,"0",
M3262&lt;=10%,"0-10",
TRUE,"&gt;10"
)&amp;" "&amp;"% progress"</f>
        <v>&gt;10 % progress</v>
      </c>
      <c r="P3262" s="15">
        <f t="shared" si="257"/>
        <v>0</v>
      </c>
      <c r="Q3262" s="15">
        <f>COUNTIFS($G:$G,$G3262)</f>
        <v>4</v>
      </c>
      <c r="R3262" s="16">
        <f t="shared" si="258"/>
        <v>0</v>
      </c>
      <c r="S3262" s="15" t="str">
        <f t="shared" si="259"/>
        <v>no 0% progess</v>
      </c>
      <c r="T3262" s="9">
        <v>0</v>
      </c>
      <c r="U3262" s="9">
        <v>4</v>
      </c>
      <c r="V3262" s="9">
        <v>4</v>
      </c>
      <c r="W3262" s="9">
        <v>0</v>
      </c>
      <c r="X3262" s="9">
        <v>0</v>
      </c>
      <c r="Y3262" s="9">
        <v>0</v>
      </c>
      <c r="Z3262" s="9"/>
      <c r="AA3262" s="9">
        <v>0</v>
      </c>
      <c r="AB3262" s="9"/>
      <c r="AC3262" s="9">
        <v>28679</v>
      </c>
      <c r="AD3262" s="9" t="s">
        <v>11545</v>
      </c>
      <c r="AE3262" s="9" t="s">
        <v>11544</v>
      </c>
      <c r="AF3262" s="9">
        <v>8</v>
      </c>
      <c r="AG3262" s="9"/>
      <c r="AH3262" s="9" t="s">
        <v>11546</v>
      </c>
      <c r="AI3262" s="9"/>
      <c r="AJ3262" s="9"/>
    </row>
    <row r="3263" spans="1:36" x14ac:dyDescent="0.35">
      <c r="A3263" s="9" t="s">
        <v>3091</v>
      </c>
      <c r="B3263" s="9" t="s">
        <v>3092</v>
      </c>
      <c r="C3263" s="9" t="s">
        <v>14504</v>
      </c>
      <c r="D3263" s="9" t="s">
        <v>29</v>
      </c>
      <c r="E3263" s="9" t="s">
        <v>11541</v>
      </c>
      <c r="F3263" s="9" t="str">
        <f>_xlfn.XLOOKUP(E3263,Total_Enrolled!C:C,Total_Enrolled!C:C)</f>
        <v>2025em1200198@bitspilani-digital.edu.in</v>
      </c>
      <c r="G3263" s="9" t="s">
        <v>11542</v>
      </c>
      <c r="H3263" s="9" t="s">
        <v>14516</v>
      </c>
      <c r="I3263" s="9" t="s">
        <v>11543</v>
      </c>
      <c r="J3263" s="9" t="b">
        <v>1</v>
      </c>
      <c r="K3263" s="9">
        <v>1</v>
      </c>
      <c r="L3263" s="9">
        <f>_xlfn.XLOOKUP(B3263,Courses!A:A,Courses!H:H)</f>
        <v>36</v>
      </c>
      <c r="M3263" s="14">
        <f t="shared" si="255"/>
        <v>2.7777777777777776E-2</v>
      </c>
      <c r="N3263" s="14" t="str">
        <f t="shared" si="256"/>
        <v>Active</v>
      </c>
      <c r="O3263" s="14" t="str" cm="1">
        <f t="array" ref="O3263">_xlfn.IFS(M3263=0,"0",
M3263&lt;=10%,"0-10",
TRUE,"&gt;10"
)&amp;" "&amp;"% progress"</f>
        <v>0-10 % progress</v>
      </c>
      <c r="P3263" s="15">
        <f t="shared" si="257"/>
        <v>0</v>
      </c>
      <c r="Q3263" s="15">
        <f>COUNTIFS($G:$G,$G3263)</f>
        <v>4</v>
      </c>
      <c r="R3263" s="16">
        <f t="shared" si="258"/>
        <v>0</v>
      </c>
      <c r="S3263" s="15" t="str">
        <f t="shared" si="259"/>
        <v>no 0% progess</v>
      </c>
      <c r="T3263" s="9">
        <v>0</v>
      </c>
      <c r="U3263" s="9">
        <v>1</v>
      </c>
      <c r="V3263" s="9">
        <v>1</v>
      </c>
      <c r="W3263" s="9">
        <v>0</v>
      </c>
      <c r="X3263" s="9">
        <v>0</v>
      </c>
      <c r="Y3263" s="9">
        <v>0</v>
      </c>
      <c r="Z3263" s="9"/>
      <c r="AA3263" s="9">
        <v>0</v>
      </c>
      <c r="AB3263" s="9"/>
      <c r="AC3263" s="9">
        <v>0</v>
      </c>
      <c r="AD3263" s="9" t="s">
        <v>11547</v>
      </c>
      <c r="AE3263" s="9" t="s">
        <v>11544</v>
      </c>
      <c r="AF3263" s="9">
        <v>8</v>
      </c>
      <c r="AG3263" s="9"/>
      <c r="AH3263" s="9" t="s">
        <v>11548</v>
      </c>
      <c r="AI3263" s="9"/>
      <c r="AJ3263" s="9"/>
    </row>
    <row r="3264" spans="1:36" x14ac:dyDescent="0.35">
      <c r="A3264" s="9" t="s">
        <v>3095</v>
      </c>
      <c r="B3264" s="9" t="s">
        <v>38</v>
      </c>
      <c r="C3264" s="9" t="s">
        <v>14504</v>
      </c>
      <c r="D3264" s="9" t="s">
        <v>29</v>
      </c>
      <c r="E3264" s="9" t="s">
        <v>11541</v>
      </c>
      <c r="F3264" s="9" t="str">
        <f>_xlfn.XLOOKUP(E3264,Total_Enrolled!C:C,Total_Enrolled!C:C)</f>
        <v>2025em1200198@bitspilani-digital.edu.in</v>
      </c>
      <c r="G3264" s="9" t="s">
        <v>11542</v>
      </c>
      <c r="H3264" s="9" t="s">
        <v>14516</v>
      </c>
      <c r="I3264" s="9" t="s">
        <v>11543</v>
      </c>
      <c r="J3264" s="9" t="b">
        <v>1</v>
      </c>
      <c r="K3264" s="9">
        <v>0</v>
      </c>
      <c r="L3264" s="9">
        <f>_xlfn.XLOOKUP(B3264,Courses!A:A,Courses!H:H)</f>
        <v>42</v>
      </c>
      <c r="M3264" s="14">
        <f t="shared" si="255"/>
        <v>0</v>
      </c>
      <c r="N3264" s="14" t="str">
        <f t="shared" si="256"/>
        <v>Not Active</v>
      </c>
      <c r="O3264" s="14" t="str" cm="1">
        <f t="array" ref="O3264">_xlfn.IFS(M3264=0,"0",
M3264&lt;=10%,"0-10",
TRUE,"&gt;10"
)&amp;" "&amp;"% progress"</f>
        <v>0 % progress</v>
      </c>
      <c r="P3264" s="15">
        <f t="shared" si="257"/>
        <v>1</v>
      </c>
      <c r="Q3264" s="15">
        <f>COUNTIFS($G:$G,$G3264)</f>
        <v>4</v>
      </c>
      <c r="R3264" s="16">
        <f t="shared" si="258"/>
        <v>0.25</v>
      </c>
      <c r="S3264" s="15" t="str">
        <f t="shared" si="259"/>
        <v>no progress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0</v>
      </c>
      <c r="Z3264" s="9"/>
      <c r="AA3264" s="9">
        <v>0</v>
      </c>
      <c r="AB3264" s="9"/>
      <c r="AC3264" s="9">
        <v>0</v>
      </c>
      <c r="AD3264" s="9" t="s">
        <v>11549</v>
      </c>
      <c r="AE3264" s="9" t="s">
        <v>11544</v>
      </c>
      <c r="AF3264" s="9">
        <v>8</v>
      </c>
      <c r="AG3264" s="9"/>
      <c r="AH3264" s="9"/>
      <c r="AI3264" s="9"/>
      <c r="AJ3264" s="9"/>
    </row>
    <row r="3265" spans="1:36" x14ac:dyDescent="0.35">
      <c r="A3265" s="9" t="s">
        <v>3089</v>
      </c>
      <c r="B3265" s="9" t="s">
        <v>36</v>
      </c>
      <c r="C3265" s="9" t="s">
        <v>14504</v>
      </c>
      <c r="D3265" s="9" t="s">
        <v>29</v>
      </c>
      <c r="E3265" s="9" t="s">
        <v>11541</v>
      </c>
      <c r="F3265" s="9" t="str">
        <f>_xlfn.XLOOKUP(E3265,Total_Enrolled!C:C,Total_Enrolled!C:C)</f>
        <v>2025em1200198@bitspilani-digital.edu.in</v>
      </c>
      <c r="G3265" s="9" t="s">
        <v>11542</v>
      </c>
      <c r="H3265" s="9" t="s">
        <v>14516</v>
      </c>
      <c r="I3265" s="9" t="s">
        <v>11543</v>
      </c>
      <c r="J3265" s="9" t="b">
        <v>1</v>
      </c>
      <c r="K3265" s="9">
        <v>22</v>
      </c>
      <c r="L3265" s="9">
        <f>_xlfn.XLOOKUP(B3265,Courses!A:A,Courses!H:H)</f>
        <v>85</v>
      </c>
      <c r="M3265" s="14">
        <f t="shared" si="255"/>
        <v>0.25882352941176473</v>
      </c>
      <c r="N3265" s="14" t="str">
        <f t="shared" si="256"/>
        <v>Active</v>
      </c>
      <c r="O3265" s="14" t="str" cm="1">
        <f t="array" ref="O3265">_xlfn.IFS(M3265=0,"0",
M3265&lt;=10%,"0-10",
TRUE,"&gt;10"
)&amp;" "&amp;"% progress"</f>
        <v>&gt;10 % progress</v>
      </c>
      <c r="P3265" s="15">
        <f t="shared" si="257"/>
        <v>0</v>
      </c>
      <c r="Q3265" s="15">
        <f>COUNTIFS($G:$G,$G3265)</f>
        <v>4</v>
      </c>
      <c r="R3265" s="16">
        <f t="shared" si="258"/>
        <v>0</v>
      </c>
      <c r="S3265" s="15" t="str">
        <f t="shared" si="259"/>
        <v>no 0% progess</v>
      </c>
      <c r="T3265" s="9">
        <v>0</v>
      </c>
      <c r="U3265" s="9">
        <v>1</v>
      </c>
      <c r="V3265" s="9">
        <v>1</v>
      </c>
      <c r="W3265" s="9">
        <v>0</v>
      </c>
      <c r="X3265" s="9">
        <v>0</v>
      </c>
      <c r="Y3265" s="9">
        <v>2</v>
      </c>
      <c r="Z3265" s="9"/>
      <c r="AA3265" s="9">
        <v>0</v>
      </c>
      <c r="AB3265" s="9"/>
      <c r="AC3265" s="9">
        <v>21024</v>
      </c>
      <c r="AD3265" s="9" t="s">
        <v>11550</v>
      </c>
      <c r="AE3265" s="9" t="s">
        <v>11544</v>
      </c>
      <c r="AF3265" s="9">
        <v>8</v>
      </c>
      <c r="AG3265" s="9"/>
      <c r="AH3265" s="9" t="s">
        <v>11551</v>
      </c>
      <c r="AI3265" s="9"/>
      <c r="AJ3265" s="9"/>
    </row>
    <row r="3266" spans="1:36" x14ac:dyDescent="0.35">
      <c r="A3266" s="9" t="s">
        <v>3089</v>
      </c>
      <c r="B3266" s="9" t="s">
        <v>36</v>
      </c>
      <c r="C3266" s="9" t="s">
        <v>14504</v>
      </c>
      <c r="D3266" s="9" t="s">
        <v>29</v>
      </c>
      <c r="E3266" s="9" t="s">
        <v>11552</v>
      </c>
      <c r="F3266" s="9" t="str">
        <f>_xlfn.XLOOKUP(E3266,Total_Enrolled!C:C,Total_Enrolled!C:C)</f>
        <v>2025em1200199@bitspilani-digital.edu.in</v>
      </c>
      <c r="G3266" s="9" t="s">
        <v>11553</v>
      </c>
      <c r="H3266" s="9" t="s">
        <v>14516</v>
      </c>
      <c r="I3266" s="9" t="s">
        <v>11554</v>
      </c>
      <c r="J3266" s="9" t="b">
        <v>1</v>
      </c>
      <c r="K3266" s="9">
        <v>62</v>
      </c>
      <c r="L3266" s="9">
        <f>_xlfn.XLOOKUP(B3266,Courses!A:A,Courses!H:H)</f>
        <v>85</v>
      </c>
      <c r="M3266" s="14">
        <f t="shared" si="255"/>
        <v>0.72941176470588232</v>
      </c>
      <c r="N3266" s="14" t="str">
        <f t="shared" si="256"/>
        <v>Active</v>
      </c>
      <c r="O3266" s="14" t="str" cm="1">
        <f t="array" ref="O3266">_xlfn.IFS(M3266=0,"0",
M3266&lt;=10%,"0-10",
TRUE,"&gt;10"
)&amp;" "&amp;"% progress"</f>
        <v>&gt;10 % progress</v>
      </c>
      <c r="P3266" s="15">
        <f t="shared" si="257"/>
        <v>0</v>
      </c>
      <c r="Q3266" s="15">
        <f>COUNTIFS($G:$G,$G3266)</f>
        <v>4</v>
      </c>
      <c r="R3266" s="16">
        <f t="shared" si="258"/>
        <v>0</v>
      </c>
      <c r="S3266" s="15" t="str">
        <f t="shared" si="259"/>
        <v>no 0% progess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23</v>
      </c>
      <c r="Z3266" s="9"/>
      <c r="AA3266" s="9">
        <v>0</v>
      </c>
      <c r="AB3266" s="9"/>
      <c r="AC3266" s="9">
        <v>6583</v>
      </c>
      <c r="AD3266" s="9" t="s">
        <v>11555</v>
      </c>
      <c r="AE3266" s="9" t="s">
        <v>11556</v>
      </c>
      <c r="AF3266" s="9">
        <v>32</v>
      </c>
      <c r="AG3266" s="9"/>
      <c r="AH3266" s="9"/>
      <c r="AI3266" s="9"/>
      <c r="AJ3266" s="9"/>
    </row>
    <row r="3267" spans="1:36" x14ac:dyDescent="0.35">
      <c r="A3267" s="9" t="s">
        <v>3095</v>
      </c>
      <c r="B3267" s="9" t="s">
        <v>38</v>
      </c>
      <c r="C3267" s="9" t="s">
        <v>14504</v>
      </c>
      <c r="D3267" s="9" t="s">
        <v>29</v>
      </c>
      <c r="E3267" s="9" t="s">
        <v>11552</v>
      </c>
      <c r="F3267" s="9" t="str">
        <f>_xlfn.XLOOKUP(E3267,Total_Enrolled!C:C,Total_Enrolled!C:C)</f>
        <v>2025em1200199@bitspilani-digital.edu.in</v>
      </c>
      <c r="G3267" s="9" t="s">
        <v>11553</v>
      </c>
      <c r="H3267" s="9" t="s">
        <v>14516</v>
      </c>
      <c r="I3267" s="9" t="s">
        <v>11554</v>
      </c>
      <c r="J3267" s="9" t="b">
        <v>1</v>
      </c>
      <c r="K3267" s="9">
        <v>46</v>
      </c>
      <c r="L3267" s="9">
        <f>_xlfn.XLOOKUP(B3267,Courses!A:A,Courses!H:H)</f>
        <v>42</v>
      </c>
      <c r="M3267" s="14">
        <f t="shared" si="255"/>
        <v>1.0952380952380953</v>
      </c>
      <c r="N3267" s="14" t="str">
        <f t="shared" si="256"/>
        <v>Active</v>
      </c>
      <c r="O3267" s="14" t="str" cm="1">
        <f t="array" ref="O3267">_xlfn.IFS(M3267=0,"0",
M3267&lt;=10%,"0-10",
TRUE,"&gt;10"
)&amp;" "&amp;"% progress"</f>
        <v>&gt;10 % progress</v>
      </c>
      <c r="P3267" s="15">
        <f t="shared" si="257"/>
        <v>0</v>
      </c>
      <c r="Q3267" s="15">
        <f>COUNTIFS($G:$G,$G3267)</f>
        <v>4</v>
      </c>
      <c r="R3267" s="16">
        <f t="shared" si="258"/>
        <v>0</v>
      </c>
      <c r="S3267" s="15" t="str">
        <f t="shared" si="259"/>
        <v>no 0% progess</v>
      </c>
      <c r="T3267" s="9">
        <v>0</v>
      </c>
      <c r="U3267" s="9">
        <v>1</v>
      </c>
      <c r="V3267" s="9">
        <v>1</v>
      </c>
      <c r="W3267" s="9">
        <v>0</v>
      </c>
      <c r="X3267" s="9">
        <v>0</v>
      </c>
      <c r="Y3267" s="9">
        <v>0</v>
      </c>
      <c r="Z3267" s="9"/>
      <c r="AA3267" s="9">
        <v>0</v>
      </c>
      <c r="AB3267" s="9"/>
      <c r="AC3267" s="9">
        <v>7117</v>
      </c>
      <c r="AD3267" s="9" t="s">
        <v>11557</v>
      </c>
      <c r="AE3267" s="9" t="s">
        <v>11556</v>
      </c>
      <c r="AF3267" s="9">
        <v>32</v>
      </c>
      <c r="AG3267" s="9"/>
      <c r="AH3267" s="9" t="s">
        <v>11558</v>
      </c>
      <c r="AI3267" s="9" t="s">
        <v>11559</v>
      </c>
      <c r="AJ3267" s="9" t="s">
        <v>11560</v>
      </c>
    </row>
    <row r="3268" spans="1:36" x14ac:dyDescent="0.35">
      <c r="A3268" s="9" t="s">
        <v>3091</v>
      </c>
      <c r="B3268" s="9" t="s">
        <v>3092</v>
      </c>
      <c r="C3268" s="9" t="s">
        <v>14504</v>
      </c>
      <c r="D3268" s="9" t="s">
        <v>29</v>
      </c>
      <c r="E3268" s="9" t="s">
        <v>11552</v>
      </c>
      <c r="F3268" s="9" t="str">
        <f>_xlfn.XLOOKUP(E3268,Total_Enrolled!C:C,Total_Enrolled!C:C)</f>
        <v>2025em1200199@bitspilani-digital.edu.in</v>
      </c>
      <c r="G3268" s="9" t="s">
        <v>11553</v>
      </c>
      <c r="H3268" s="9" t="s">
        <v>14516</v>
      </c>
      <c r="I3268" s="9" t="s">
        <v>11554</v>
      </c>
      <c r="J3268" s="9" t="b">
        <v>1</v>
      </c>
      <c r="K3268" s="9">
        <v>36</v>
      </c>
      <c r="L3268" s="9">
        <f>_xlfn.XLOOKUP(B3268,Courses!A:A,Courses!H:H)</f>
        <v>36</v>
      </c>
      <c r="M3268" s="14">
        <f t="shared" si="255"/>
        <v>1</v>
      </c>
      <c r="N3268" s="14" t="str">
        <f t="shared" si="256"/>
        <v>Active</v>
      </c>
      <c r="O3268" s="14" t="str" cm="1">
        <f t="array" ref="O3268">_xlfn.IFS(M3268=0,"0",
M3268&lt;=10%,"0-10",
TRUE,"&gt;10"
)&amp;" "&amp;"% progress"</f>
        <v>&gt;10 % progress</v>
      </c>
      <c r="P3268" s="15">
        <f t="shared" si="257"/>
        <v>0</v>
      </c>
      <c r="Q3268" s="15">
        <f>COUNTIFS($G:$G,$G3268)</f>
        <v>4</v>
      </c>
      <c r="R3268" s="16">
        <f t="shared" si="258"/>
        <v>0</v>
      </c>
      <c r="S3268" s="15" t="str">
        <f t="shared" si="259"/>
        <v>no 0% progess</v>
      </c>
      <c r="T3268" s="9">
        <v>0</v>
      </c>
      <c r="U3268" s="9">
        <v>1</v>
      </c>
      <c r="V3268" s="9">
        <v>1</v>
      </c>
      <c r="W3268" s="9">
        <v>0</v>
      </c>
      <c r="X3268" s="9">
        <v>0</v>
      </c>
      <c r="Y3268" s="9">
        <v>0</v>
      </c>
      <c r="Z3268" s="9"/>
      <c r="AA3268" s="9">
        <v>0</v>
      </c>
      <c r="AB3268" s="9"/>
      <c r="AC3268" s="9">
        <v>5232</v>
      </c>
      <c r="AD3268" s="9" t="s">
        <v>11561</v>
      </c>
      <c r="AE3268" s="9" t="s">
        <v>11556</v>
      </c>
      <c r="AF3268" s="9">
        <v>32</v>
      </c>
      <c r="AG3268" s="9"/>
      <c r="AH3268" s="9" t="s">
        <v>11562</v>
      </c>
      <c r="AI3268" s="9" t="s">
        <v>11563</v>
      </c>
      <c r="AJ3268" s="9" t="s">
        <v>11564</v>
      </c>
    </row>
    <row r="3269" spans="1:36" x14ac:dyDescent="0.35">
      <c r="A3269" s="9" t="s">
        <v>3086</v>
      </c>
      <c r="B3269" s="9" t="s">
        <v>35</v>
      </c>
      <c r="C3269" s="9" t="s">
        <v>14504</v>
      </c>
      <c r="D3269" s="9" t="s">
        <v>29</v>
      </c>
      <c r="E3269" s="9" t="s">
        <v>11552</v>
      </c>
      <c r="F3269" s="9" t="str">
        <f>_xlfn.XLOOKUP(E3269,Total_Enrolled!C:C,Total_Enrolled!C:C)</f>
        <v>2025em1200199@bitspilani-digital.edu.in</v>
      </c>
      <c r="G3269" s="9" t="s">
        <v>11553</v>
      </c>
      <c r="H3269" s="9" t="s">
        <v>14516</v>
      </c>
      <c r="I3269" s="9" t="s">
        <v>11554</v>
      </c>
      <c r="J3269" s="9" t="b">
        <v>1</v>
      </c>
      <c r="K3269" s="9">
        <v>42</v>
      </c>
      <c r="L3269" s="9">
        <f>_xlfn.XLOOKUP(B3269,Courses!A:A,Courses!H:H)</f>
        <v>68</v>
      </c>
      <c r="M3269" s="14">
        <f t="shared" si="255"/>
        <v>0.61764705882352944</v>
      </c>
      <c r="N3269" s="14" t="str">
        <f t="shared" si="256"/>
        <v>Active</v>
      </c>
      <c r="O3269" s="14" t="str" cm="1">
        <f t="array" ref="O3269">_xlfn.IFS(M3269=0,"0",
M3269&lt;=10%,"0-10",
TRUE,"&gt;10"
)&amp;" "&amp;"% progress"</f>
        <v>&gt;10 % progress</v>
      </c>
      <c r="P3269" s="15">
        <f t="shared" si="257"/>
        <v>0</v>
      </c>
      <c r="Q3269" s="15">
        <f>COUNTIFS($G:$G,$G3269)</f>
        <v>4</v>
      </c>
      <c r="R3269" s="16">
        <f t="shared" si="258"/>
        <v>0</v>
      </c>
      <c r="S3269" s="15" t="str">
        <f t="shared" si="259"/>
        <v>no 0% progess</v>
      </c>
      <c r="T3269" s="9">
        <v>0</v>
      </c>
      <c r="U3269" s="9">
        <v>0</v>
      </c>
      <c r="V3269" s="9">
        <v>0</v>
      </c>
      <c r="W3269" s="9">
        <v>0</v>
      </c>
      <c r="X3269" s="9">
        <v>0</v>
      </c>
      <c r="Y3269" s="9">
        <v>0</v>
      </c>
      <c r="Z3269" s="9"/>
      <c r="AA3269" s="9">
        <v>0</v>
      </c>
      <c r="AB3269" s="9"/>
      <c r="AC3269" s="9">
        <v>772</v>
      </c>
      <c r="AD3269" s="9" t="s">
        <v>11565</v>
      </c>
      <c r="AE3269" s="9" t="s">
        <v>11556</v>
      </c>
      <c r="AF3269" s="9">
        <v>32</v>
      </c>
      <c r="AG3269" s="9"/>
      <c r="AH3269" s="9"/>
      <c r="AI3269" s="9"/>
      <c r="AJ3269" s="9"/>
    </row>
    <row r="3270" spans="1:36" x14ac:dyDescent="0.35">
      <c r="A3270" s="9" t="s">
        <v>3086</v>
      </c>
      <c r="B3270" s="9" t="s">
        <v>35</v>
      </c>
      <c r="C3270" s="9" t="s">
        <v>14504</v>
      </c>
      <c r="D3270" s="9" t="s">
        <v>29</v>
      </c>
      <c r="E3270" s="9" t="s">
        <v>11566</v>
      </c>
      <c r="F3270" s="9" t="str">
        <f>_xlfn.XLOOKUP(E3270,Total_Enrolled!C:C,Total_Enrolled!C:C)</f>
        <v>2025em1200200@bitspilani-digital.edu.in</v>
      </c>
      <c r="G3270" s="9" t="s">
        <v>11567</v>
      </c>
      <c r="H3270" s="9" t="s">
        <v>14516</v>
      </c>
      <c r="I3270" s="9" t="s">
        <v>11568</v>
      </c>
      <c r="J3270" s="9" t="b">
        <v>1</v>
      </c>
      <c r="K3270" s="9">
        <v>69</v>
      </c>
      <c r="L3270" s="9">
        <f>_xlfn.XLOOKUP(B3270,Courses!A:A,Courses!H:H)</f>
        <v>68</v>
      </c>
      <c r="M3270" s="14">
        <f t="shared" si="255"/>
        <v>1.0147058823529411</v>
      </c>
      <c r="N3270" s="14" t="str">
        <f t="shared" si="256"/>
        <v>Active</v>
      </c>
      <c r="O3270" s="14" t="str" cm="1">
        <f t="array" ref="O3270">_xlfn.IFS(M3270=0,"0",
M3270&lt;=10%,"0-10",
TRUE,"&gt;10"
)&amp;" "&amp;"% progress"</f>
        <v>&gt;10 % progress</v>
      </c>
      <c r="P3270" s="15">
        <f t="shared" si="257"/>
        <v>0</v>
      </c>
      <c r="Q3270" s="15">
        <f>COUNTIFS($G:$G,$G3270)</f>
        <v>4</v>
      </c>
      <c r="R3270" s="16">
        <f t="shared" si="258"/>
        <v>0</v>
      </c>
      <c r="S3270" s="15" t="str">
        <f t="shared" si="259"/>
        <v>no 0% progess</v>
      </c>
      <c r="T3270" s="9">
        <v>0</v>
      </c>
      <c r="U3270" s="9">
        <v>1</v>
      </c>
      <c r="V3270" s="9">
        <v>4</v>
      </c>
      <c r="W3270" s="9">
        <v>0</v>
      </c>
      <c r="X3270" s="9">
        <v>0</v>
      </c>
      <c r="Y3270" s="9">
        <v>0</v>
      </c>
      <c r="Z3270" s="9"/>
      <c r="AA3270" s="9">
        <v>0</v>
      </c>
      <c r="AB3270" s="9"/>
      <c r="AC3270" s="9">
        <v>2096</v>
      </c>
      <c r="AD3270" s="9" t="s">
        <v>11570</v>
      </c>
      <c r="AE3270" s="9" t="s">
        <v>11569</v>
      </c>
      <c r="AF3270" s="9">
        <v>3</v>
      </c>
      <c r="AG3270" s="9"/>
      <c r="AH3270" s="9" t="s">
        <v>11571</v>
      </c>
      <c r="AI3270" s="9"/>
      <c r="AJ3270" s="9"/>
    </row>
    <row r="3271" spans="1:36" x14ac:dyDescent="0.35">
      <c r="A3271" s="9" t="s">
        <v>3091</v>
      </c>
      <c r="B3271" s="9" t="s">
        <v>3092</v>
      </c>
      <c r="C3271" s="9" t="s">
        <v>14504</v>
      </c>
      <c r="D3271" s="9" t="s">
        <v>29</v>
      </c>
      <c r="E3271" s="9" t="s">
        <v>11566</v>
      </c>
      <c r="F3271" s="9" t="str">
        <f>_xlfn.XLOOKUP(E3271,Total_Enrolled!C:C,Total_Enrolled!C:C)</f>
        <v>2025em1200200@bitspilani-digital.edu.in</v>
      </c>
      <c r="G3271" s="9" t="s">
        <v>11567</v>
      </c>
      <c r="H3271" s="9" t="s">
        <v>14516</v>
      </c>
      <c r="I3271" s="9" t="s">
        <v>11568</v>
      </c>
      <c r="J3271" s="9" t="b">
        <v>1</v>
      </c>
      <c r="K3271" s="9">
        <v>0</v>
      </c>
      <c r="L3271" s="9">
        <f>_xlfn.XLOOKUP(B3271,Courses!A:A,Courses!H:H)</f>
        <v>36</v>
      </c>
      <c r="M3271" s="14">
        <f t="shared" si="255"/>
        <v>0</v>
      </c>
      <c r="N3271" s="14" t="str">
        <f t="shared" si="256"/>
        <v>Not Active</v>
      </c>
      <c r="O3271" s="14" t="str" cm="1">
        <f t="array" ref="O3271">_xlfn.IFS(M3271=0,"0",
M3271&lt;=10%,"0-10",
TRUE,"&gt;10"
)&amp;" "&amp;"% progress"</f>
        <v>0 % progress</v>
      </c>
      <c r="P3271" s="15">
        <f t="shared" si="257"/>
        <v>1</v>
      </c>
      <c r="Q3271" s="15">
        <f>COUNTIFS($G:$G,$G3271)</f>
        <v>4</v>
      </c>
      <c r="R3271" s="16">
        <f t="shared" si="258"/>
        <v>0.25</v>
      </c>
      <c r="S3271" s="15" t="str">
        <f t="shared" si="259"/>
        <v>no progress</v>
      </c>
      <c r="T3271" s="9">
        <v>0</v>
      </c>
      <c r="U3271" s="9">
        <v>0</v>
      </c>
      <c r="V3271" s="9">
        <v>0</v>
      </c>
      <c r="W3271" s="9">
        <v>0</v>
      </c>
      <c r="X3271" s="9">
        <v>0</v>
      </c>
      <c r="Y3271" s="9">
        <v>0</v>
      </c>
      <c r="Z3271" s="9"/>
      <c r="AA3271" s="9">
        <v>0</v>
      </c>
      <c r="AB3271" s="9"/>
      <c r="AC3271" s="9">
        <v>0</v>
      </c>
      <c r="AD3271" s="9"/>
      <c r="AE3271" s="9" t="s">
        <v>11569</v>
      </c>
      <c r="AF3271" s="9">
        <v>3</v>
      </c>
      <c r="AG3271" s="9"/>
      <c r="AH3271" s="9"/>
      <c r="AI3271" s="9"/>
      <c r="AJ3271" s="9"/>
    </row>
    <row r="3272" spans="1:36" x14ac:dyDescent="0.35">
      <c r="A3272" s="9" t="s">
        <v>3095</v>
      </c>
      <c r="B3272" s="9" t="s">
        <v>38</v>
      </c>
      <c r="C3272" s="9" t="s">
        <v>14504</v>
      </c>
      <c r="D3272" s="9" t="s">
        <v>29</v>
      </c>
      <c r="E3272" s="9" t="s">
        <v>11566</v>
      </c>
      <c r="F3272" s="9" t="str">
        <f>_xlfn.XLOOKUP(E3272,Total_Enrolled!C:C,Total_Enrolled!C:C)</f>
        <v>2025em1200200@bitspilani-digital.edu.in</v>
      </c>
      <c r="G3272" s="9" t="s">
        <v>11567</v>
      </c>
      <c r="H3272" s="9" t="s">
        <v>14516</v>
      </c>
      <c r="I3272" s="9" t="s">
        <v>11568</v>
      </c>
      <c r="J3272" s="9" t="b">
        <v>1</v>
      </c>
      <c r="K3272" s="9">
        <v>0</v>
      </c>
      <c r="L3272" s="9">
        <f>_xlfn.XLOOKUP(B3272,Courses!A:A,Courses!H:H)</f>
        <v>42</v>
      </c>
      <c r="M3272" s="14">
        <f t="shared" si="255"/>
        <v>0</v>
      </c>
      <c r="N3272" s="14" t="str">
        <f t="shared" si="256"/>
        <v>Not Active</v>
      </c>
      <c r="O3272" s="14" t="str" cm="1">
        <f t="array" ref="O3272">_xlfn.IFS(M3272=0,"0",
M3272&lt;=10%,"0-10",
TRUE,"&gt;10"
)&amp;" "&amp;"% progress"</f>
        <v>0 % progress</v>
      </c>
      <c r="P3272" s="15">
        <f t="shared" si="257"/>
        <v>1</v>
      </c>
      <c r="Q3272" s="15">
        <f>COUNTIFS($G:$G,$G3272)</f>
        <v>4</v>
      </c>
      <c r="R3272" s="16">
        <f t="shared" si="258"/>
        <v>0.25</v>
      </c>
      <c r="S3272" s="15" t="str">
        <f t="shared" si="259"/>
        <v>no progress</v>
      </c>
      <c r="T3272" s="9">
        <v>0</v>
      </c>
      <c r="U3272" s="9">
        <v>0</v>
      </c>
      <c r="V3272" s="9">
        <v>0</v>
      </c>
      <c r="W3272" s="9">
        <v>0</v>
      </c>
      <c r="X3272" s="9">
        <v>0</v>
      </c>
      <c r="Y3272" s="9">
        <v>0</v>
      </c>
      <c r="Z3272" s="9"/>
      <c r="AA3272" s="9">
        <v>0</v>
      </c>
      <c r="AB3272" s="9"/>
      <c r="AC3272" s="9">
        <v>0</v>
      </c>
      <c r="AD3272" s="9"/>
      <c r="AE3272" s="9" t="s">
        <v>11569</v>
      </c>
      <c r="AF3272" s="9">
        <v>3</v>
      </c>
      <c r="AG3272" s="9"/>
      <c r="AH3272" s="9"/>
      <c r="AI3272" s="9"/>
      <c r="AJ3272" s="9"/>
    </row>
    <row r="3273" spans="1:36" x14ac:dyDescent="0.35">
      <c r="A3273" s="9" t="s">
        <v>3089</v>
      </c>
      <c r="B3273" s="9" t="s">
        <v>36</v>
      </c>
      <c r="C3273" s="9" t="s">
        <v>14504</v>
      </c>
      <c r="D3273" s="9" t="s">
        <v>29</v>
      </c>
      <c r="E3273" s="9" t="s">
        <v>11566</v>
      </c>
      <c r="F3273" s="9" t="str">
        <f>_xlfn.XLOOKUP(E3273,Total_Enrolled!C:C,Total_Enrolled!C:C)</f>
        <v>2025em1200200@bitspilani-digital.edu.in</v>
      </c>
      <c r="G3273" s="9" t="s">
        <v>11567</v>
      </c>
      <c r="H3273" s="9" t="s">
        <v>14516</v>
      </c>
      <c r="I3273" s="9" t="s">
        <v>11568</v>
      </c>
      <c r="J3273" s="9" t="b">
        <v>1</v>
      </c>
      <c r="K3273" s="9">
        <v>0</v>
      </c>
      <c r="L3273" s="9">
        <f>_xlfn.XLOOKUP(B3273,Courses!A:A,Courses!H:H)</f>
        <v>85</v>
      </c>
      <c r="M3273" s="14">
        <f t="shared" si="255"/>
        <v>0</v>
      </c>
      <c r="N3273" s="14" t="str">
        <f t="shared" si="256"/>
        <v>Not Active</v>
      </c>
      <c r="O3273" s="14" t="str" cm="1">
        <f t="array" ref="O3273">_xlfn.IFS(M3273=0,"0",
M3273&lt;=10%,"0-10",
TRUE,"&gt;10"
)&amp;" "&amp;"% progress"</f>
        <v>0 % progress</v>
      </c>
      <c r="P3273" s="15">
        <f t="shared" si="257"/>
        <v>1</v>
      </c>
      <c r="Q3273" s="15">
        <f>COUNTIFS($G:$G,$G3273)</f>
        <v>4</v>
      </c>
      <c r="R3273" s="16">
        <f t="shared" si="258"/>
        <v>0.25</v>
      </c>
      <c r="S3273" s="15" t="str">
        <f t="shared" si="259"/>
        <v>no progress</v>
      </c>
      <c r="T3273" s="9">
        <v>0</v>
      </c>
      <c r="U3273" s="9">
        <v>0</v>
      </c>
      <c r="V3273" s="9">
        <v>0</v>
      </c>
      <c r="W3273" s="9">
        <v>0</v>
      </c>
      <c r="X3273" s="9">
        <v>0</v>
      </c>
      <c r="Y3273" s="9">
        <v>0</v>
      </c>
      <c r="Z3273" s="9"/>
      <c r="AA3273" s="9">
        <v>0</v>
      </c>
      <c r="AB3273" s="9"/>
      <c r="AC3273" s="9">
        <v>0</v>
      </c>
      <c r="AD3273" s="9"/>
      <c r="AE3273" s="9" t="s">
        <v>11569</v>
      </c>
      <c r="AF3273" s="9">
        <v>3</v>
      </c>
      <c r="AG3273" s="9"/>
      <c r="AH3273" s="9"/>
      <c r="AI3273" s="9"/>
      <c r="AJ3273" s="9"/>
    </row>
    <row r="3274" spans="1:36" x14ac:dyDescent="0.35">
      <c r="A3274" s="9" t="s">
        <v>3086</v>
      </c>
      <c r="B3274" s="9" t="s">
        <v>35</v>
      </c>
      <c r="C3274" s="9" t="s">
        <v>14504</v>
      </c>
      <c r="D3274" s="9" t="s">
        <v>29</v>
      </c>
      <c r="E3274" s="9" t="s">
        <v>11572</v>
      </c>
      <c r="F3274" s="9" t="str">
        <f>_xlfn.XLOOKUP(E3274,Total_Enrolled!C:C,Total_Enrolled!C:C)</f>
        <v>2025em1200202@bitspilani-digital.edu.in</v>
      </c>
      <c r="G3274" s="9" t="s">
        <v>11573</v>
      </c>
      <c r="H3274" s="9" t="s">
        <v>14516</v>
      </c>
      <c r="I3274" s="9" t="s">
        <v>11574</v>
      </c>
      <c r="J3274" s="9" t="b">
        <v>1</v>
      </c>
      <c r="K3274" s="9">
        <v>9</v>
      </c>
      <c r="L3274" s="9">
        <f>_xlfn.XLOOKUP(B3274,Courses!A:A,Courses!H:H)</f>
        <v>68</v>
      </c>
      <c r="M3274" s="14">
        <f t="shared" si="255"/>
        <v>0.13235294117647059</v>
      </c>
      <c r="N3274" s="14" t="str">
        <f t="shared" si="256"/>
        <v>Active</v>
      </c>
      <c r="O3274" s="14" t="str" cm="1">
        <f t="array" ref="O3274">_xlfn.IFS(M3274=0,"0",
M3274&lt;=10%,"0-10",
TRUE,"&gt;10"
)&amp;" "&amp;"% progress"</f>
        <v>&gt;10 % progress</v>
      </c>
      <c r="P3274" s="15">
        <f t="shared" si="257"/>
        <v>0</v>
      </c>
      <c r="Q3274" s="15">
        <f>COUNTIFS($G:$G,$G3274)</f>
        <v>4</v>
      </c>
      <c r="R3274" s="16">
        <f t="shared" si="258"/>
        <v>0</v>
      </c>
      <c r="S3274" s="15" t="str">
        <f t="shared" si="259"/>
        <v>no 0% progess</v>
      </c>
      <c r="T3274" s="9">
        <v>0</v>
      </c>
      <c r="U3274" s="9">
        <v>0</v>
      </c>
      <c r="V3274" s="9">
        <v>0</v>
      </c>
      <c r="W3274" s="9">
        <v>1</v>
      </c>
      <c r="X3274" s="9">
        <v>0</v>
      </c>
      <c r="Y3274" s="9">
        <v>0</v>
      </c>
      <c r="Z3274" s="9" t="s">
        <v>11576</v>
      </c>
      <c r="AA3274" s="9">
        <v>0</v>
      </c>
      <c r="AB3274" s="9"/>
      <c r="AC3274" s="9">
        <v>181</v>
      </c>
      <c r="AD3274" s="9" t="s">
        <v>11577</v>
      </c>
      <c r="AE3274" s="9" t="s">
        <v>11575</v>
      </c>
      <c r="AF3274" s="9">
        <v>7</v>
      </c>
      <c r="AG3274" s="9"/>
      <c r="AH3274" s="9"/>
      <c r="AI3274" s="9"/>
      <c r="AJ3274" s="9"/>
    </row>
    <row r="3275" spans="1:36" x14ac:dyDescent="0.35">
      <c r="A3275" s="9" t="s">
        <v>3091</v>
      </c>
      <c r="B3275" s="9" t="s">
        <v>3092</v>
      </c>
      <c r="C3275" s="9" t="s">
        <v>14504</v>
      </c>
      <c r="D3275" s="9" t="s">
        <v>29</v>
      </c>
      <c r="E3275" s="9" t="s">
        <v>11572</v>
      </c>
      <c r="F3275" s="9" t="str">
        <f>_xlfn.XLOOKUP(E3275,Total_Enrolled!C:C,Total_Enrolled!C:C)</f>
        <v>2025em1200202@bitspilani-digital.edu.in</v>
      </c>
      <c r="G3275" s="9" t="s">
        <v>11573</v>
      </c>
      <c r="H3275" s="9" t="s">
        <v>14516</v>
      </c>
      <c r="I3275" s="9" t="s">
        <v>11574</v>
      </c>
      <c r="J3275" s="9" t="b">
        <v>1</v>
      </c>
      <c r="K3275" s="9">
        <v>14</v>
      </c>
      <c r="L3275" s="9">
        <f>_xlfn.XLOOKUP(B3275,Courses!A:A,Courses!H:H)</f>
        <v>36</v>
      </c>
      <c r="M3275" s="14">
        <f t="shared" si="255"/>
        <v>0.3888888888888889</v>
      </c>
      <c r="N3275" s="14" t="str">
        <f t="shared" si="256"/>
        <v>Active</v>
      </c>
      <c r="O3275" s="14" t="str" cm="1">
        <f t="array" ref="O3275">_xlfn.IFS(M3275=0,"0",
M3275&lt;=10%,"0-10",
TRUE,"&gt;10"
)&amp;" "&amp;"% progress"</f>
        <v>&gt;10 % progress</v>
      </c>
      <c r="P3275" s="15">
        <f t="shared" si="257"/>
        <v>0</v>
      </c>
      <c r="Q3275" s="15">
        <f>COUNTIFS($G:$G,$G3275)</f>
        <v>4</v>
      </c>
      <c r="R3275" s="16">
        <f t="shared" si="258"/>
        <v>0</v>
      </c>
      <c r="S3275" s="15" t="str">
        <f t="shared" si="259"/>
        <v>no 0% progess</v>
      </c>
      <c r="T3275" s="9">
        <v>0</v>
      </c>
      <c r="U3275" s="9">
        <v>0</v>
      </c>
      <c r="V3275" s="9">
        <v>0</v>
      </c>
      <c r="W3275" s="9">
        <v>0</v>
      </c>
      <c r="X3275" s="9">
        <v>0</v>
      </c>
      <c r="Y3275" s="9">
        <v>0</v>
      </c>
      <c r="Z3275" s="9"/>
      <c r="AA3275" s="9">
        <v>0</v>
      </c>
      <c r="AB3275" s="9"/>
      <c r="AC3275" s="9">
        <v>2905</v>
      </c>
      <c r="AD3275" s="9" t="s">
        <v>11578</v>
      </c>
      <c r="AE3275" s="9" t="s">
        <v>11575</v>
      </c>
      <c r="AF3275" s="9">
        <v>7</v>
      </c>
      <c r="AG3275" s="9"/>
      <c r="AH3275" s="9"/>
      <c r="AI3275" s="9" t="s">
        <v>11579</v>
      </c>
      <c r="AJ3275" s="9" t="s">
        <v>11580</v>
      </c>
    </row>
    <row r="3276" spans="1:36" x14ac:dyDescent="0.35">
      <c r="A3276" s="9" t="s">
        <v>3095</v>
      </c>
      <c r="B3276" s="9" t="s">
        <v>38</v>
      </c>
      <c r="C3276" s="9" t="s">
        <v>14504</v>
      </c>
      <c r="D3276" s="9" t="s">
        <v>29</v>
      </c>
      <c r="E3276" s="9" t="s">
        <v>11572</v>
      </c>
      <c r="F3276" s="9" t="str">
        <f>_xlfn.XLOOKUP(E3276,Total_Enrolled!C:C,Total_Enrolled!C:C)</f>
        <v>2025em1200202@bitspilani-digital.edu.in</v>
      </c>
      <c r="G3276" s="9" t="s">
        <v>11573</v>
      </c>
      <c r="H3276" s="9" t="s">
        <v>14516</v>
      </c>
      <c r="I3276" s="9" t="s">
        <v>11574</v>
      </c>
      <c r="J3276" s="9" t="b">
        <v>1</v>
      </c>
      <c r="K3276" s="9">
        <v>2</v>
      </c>
      <c r="L3276" s="9">
        <f>_xlfn.XLOOKUP(B3276,Courses!A:A,Courses!H:H)</f>
        <v>42</v>
      </c>
      <c r="M3276" s="14">
        <f t="shared" si="255"/>
        <v>4.7619047619047616E-2</v>
      </c>
      <c r="N3276" s="14" t="str">
        <f t="shared" si="256"/>
        <v>Active</v>
      </c>
      <c r="O3276" s="14" t="str" cm="1">
        <f t="array" ref="O3276">_xlfn.IFS(M3276=0,"0",
M3276&lt;=10%,"0-10",
TRUE,"&gt;10"
)&amp;" "&amp;"% progress"</f>
        <v>0-10 % progress</v>
      </c>
      <c r="P3276" s="15">
        <f t="shared" si="257"/>
        <v>0</v>
      </c>
      <c r="Q3276" s="15">
        <f>COUNTIFS($G:$G,$G3276)</f>
        <v>4</v>
      </c>
      <c r="R3276" s="16">
        <f t="shared" si="258"/>
        <v>0</v>
      </c>
      <c r="S3276" s="15" t="str">
        <f t="shared" si="259"/>
        <v>no 0% progess</v>
      </c>
      <c r="T3276" s="9">
        <v>0</v>
      </c>
      <c r="U3276" s="9">
        <v>0</v>
      </c>
      <c r="V3276" s="9">
        <v>0</v>
      </c>
      <c r="W3276" s="9">
        <v>0</v>
      </c>
      <c r="X3276" s="9">
        <v>0</v>
      </c>
      <c r="Y3276" s="9">
        <v>0</v>
      </c>
      <c r="Z3276" s="9"/>
      <c r="AA3276" s="9">
        <v>0</v>
      </c>
      <c r="AB3276" s="9"/>
      <c r="AC3276" s="9">
        <v>22</v>
      </c>
      <c r="AD3276" s="9" t="s">
        <v>11581</v>
      </c>
      <c r="AE3276" s="9" t="s">
        <v>11575</v>
      </c>
      <c r="AF3276" s="9">
        <v>7</v>
      </c>
      <c r="AG3276" s="9"/>
      <c r="AH3276" s="9"/>
      <c r="AI3276" s="9" t="s">
        <v>11582</v>
      </c>
      <c r="AJ3276" s="9" t="s">
        <v>11583</v>
      </c>
    </row>
    <row r="3277" spans="1:36" x14ac:dyDescent="0.35">
      <c r="A3277" s="9" t="s">
        <v>3089</v>
      </c>
      <c r="B3277" s="9" t="s">
        <v>36</v>
      </c>
      <c r="C3277" s="9" t="s">
        <v>14504</v>
      </c>
      <c r="D3277" s="9" t="s">
        <v>29</v>
      </c>
      <c r="E3277" s="9" t="s">
        <v>11572</v>
      </c>
      <c r="F3277" s="9" t="str">
        <f>_xlfn.XLOOKUP(E3277,Total_Enrolled!C:C,Total_Enrolled!C:C)</f>
        <v>2025em1200202@bitspilani-digital.edu.in</v>
      </c>
      <c r="G3277" s="9" t="s">
        <v>11573</v>
      </c>
      <c r="H3277" s="9" t="s">
        <v>14516</v>
      </c>
      <c r="I3277" s="9" t="s">
        <v>11574</v>
      </c>
      <c r="J3277" s="9" t="b">
        <v>1</v>
      </c>
      <c r="K3277" s="9">
        <v>46</v>
      </c>
      <c r="L3277" s="9">
        <f>_xlfn.XLOOKUP(B3277,Courses!A:A,Courses!H:H)</f>
        <v>85</v>
      </c>
      <c r="M3277" s="14">
        <f t="shared" si="255"/>
        <v>0.54117647058823526</v>
      </c>
      <c r="N3277" s="14" t="str">
        <f t="shared" si="256"/>
        <v>Active</v>
      </c>
      <c r="O3277" s="14" t="str" cm="1">
        <f t="array" ref="O3277">_xlfn.IFS(M3277=0,"0",
M3277&lt;=10%,"0-10",
TRUE,"&gt;10"
)&amp;" "&amp;"% progress"</f>
        <v>&gt;10 % progress</v>
      </c>
      <c r="P3277" s="15">
        <f t="shared" si="257"/>
        <v>0</v>
      </c>
      <c r="Q3277" s="15">
        <f>COUNTIFS($G:$G,$G3277)</f>
        <v>4</v>
      </c>
      <c r="R3277" s="16">
        <f t="shared" si="258"/>
        <v>0</v>
      </c>
      <c r="S3277" s="15" t="str">
        <f t="shared" si="259"/>
        <v>no 0% progess</v>
      </c>
      <c r="T3277" s="9">
        <v>0</v>
      </c>
      <c r="U3277" s="9">
        <v>1</v>
      </c>
      <c r="V3277" s="9">
        <v>1</v>
      </c>
      <c r="W3277" s="9">
        <v>0</v>
      </c>
      <c r="X3277" s="9">
        <v>0</v>
      </c>
      <c r="Y3277" s="9">
        <v>0</v>
      </c>
      <c r="Z3277" s="9"/>
      <c r="AA3277" s="9">
        <v>0</v>
      </c>
      <c r="AB3277" s="9"/>
      <c r="AC3277" s="9">
        <v>12512</v>
      </c>
      <c r="AD3277" s="9" t="s">
        <v>11584</v>
      </c>
      <c r="AE3277" s="9" t="s">
        <v>11575</v>
      </c>
      <c r="AF3277" s="9">
        <v>7</v>
      </c>
      <c r="AG3277" s="9"/>
      <c r="AH3277" s="9" t="s">
        <v>11585</v>
      </c>
      <c r="AI3277" s="9"/>
      <c r="AJ3277" s="9"/>
    </row>
    <row r="3278" spans="1:36" x14ac:dyDescent="0.35">
      <c r="A3278" s="9" t="s">
        <v>3089</v>
      </c>
      <c r="B3278" s="9" t="s">
        <v>36</v>
      </c>
      <c r="C3278" s="9" t="s">
        <v>14504</v>
      </c>
      <c r="D3278" s="9" t="s">
        <v>29</v>
      </c>
      <c r="E3278" s="9" t="s">
        <v>11586</v>
      </c>
      <c r="F3278" s="9" t="str">
        <f>_xlfn.XLOOKUP(E3278,Total_Enrolled!C:C,Total_Enrolled!C:C)</f>
        <v>2025em1200203@bitspilani-digital.edu.in</v>
      </c>
      <c r="G3278" s="9" t="s">
        <v>11587</v>
      </c>
      <c r="H3278" s="9" t="s">
        <v>14516</v>
      </c>
      <c r="I3278" s="9" t="s">
        <v>11588</v>
      </c>
      <c r="J3278" s="9" t="b">
        <v>1</v>
      </c>
      <c r="K3278" s="9">
        <v>60</v>
      </c>
      <c r="L3278" s="9">
        <f>_xlfn.XLOOKUP(B3278,Courses!A:A,Courses!H:H)</f>
        <v>85</v>
      </c>
      <c r="M3278" s="14">
        <f t="shared" si="255"/>
        <v>0.70588235294117652</v>
      </c>
      <c r="N3278" s="14" t="str">
        <f t="shared" si="256"/>
        <v>Active</v>
      </c>
      <c r="O3278" s="14" t="str" cm="1">
        <f t="array" ref="O3278">_xlfn.IFS(M3278=0,"0",
M3278&lt;=10%,"0-10",
TRUE,"&gt;10"
)&amp;" "&amp;"% progress"</f>
        <v>&gt;10 % progress</v>
      </c>
      <c r="P3278" s="15">
        <f t="shared" si="257"/>
        <v>0</v>
      </c>
      <c r="Q3278" s="15">
        <f>COUNTIFS($G:$G,$G3278)</f>
        <v>4</v>
      </c>
      <c r="R3278" s="16">
        <f t="shared" si="258"/>
        <v>0</v>
      </c>
      <c r="S3278" s="15" t="str">
        <f t="shared" si="259"/>
        <v>no 0% progess</v>
      </c>
      <c r="T3278" s="9">
        <v>0</v>
      </c>
      <c r="U3278" s="9">
        <v>7</v>
      </c>
      <c r="V3278" s="9">
        <v>7</v>
      </c>
      <c r="W3278" s="9">
        <v>0</v>
      </c>
      <c r="X3278" s="9">
        <v>0</v>
      </c>
      <c r="Y3278" s="9">
        <v>5</v>
      </c>
      <c r="Z3278" s="9"/>
      <c r="AA3278" s="9">
        <v>0</v>
      </c>
      <c r="AB3278" s="9"/>
      <c r="AC3278" s="9">
        <v>29125</v>
      </c>
      <c r="AD3278" s="9" t="s">
        <v>11589</v>
      </c>
      <c r="AE3278" s="9" t="s">
        <v>11590</v>
      </c>
      <c r="AF3278" s="9">
        <v>24</v>
      </c>
      <c r="AG3278" s="9"/>
      <c r="AH3278" s="9" t="s">
        <v>11591</v>
      </c>
      <c r="AI3278" s="9"/>
      <c r="AJ3278" s="9"/>
    </row>
    <row r="3279" spans="1:36" x14ac:dyDescent="0.35">
      <c r="A3279" s="9" t="s">
        <v>3095</v>
      </c>
      <c r="B3279" s="9" t="s">
        <v>38</v>
      </c>
      <c r="C3279" s="9" t="s">
        <v>14504</v>
      </c>
      <c r="D3279" s="9" t="s">
        <v>29</v>
      </c>
      <c r="E3279" s="9" t="s">
        <v>11586</v>
      </c>
      <c r="F3279" s="9" t="str">
        <f>_xlfn.XLOOKUP(E3279,Total_Enrolled!C:C,Total_Enrolled!C:C)</f>
        <v>2025em1200203@bitspilani-digital.edu.in</v>
      </c>
      <c r="G3279" s="9" t="s">
        <v>11587</v>
      </c>
      <c r="H3279" s="9" t="s">
        <v>14516</v>
      </c>
      <c r="I3279" s="9" t="s">
        <v>11588</v>
      </c>
      <c r="J3279" s="9" t="b">
        <v>1</v>
      </c>
      <c r="K3279" s="9">
        <v>6</v>
      </c>
      <c r="L3279" s="9">
        <f>_xlfn.XLOOKUP(B3279,Courses!A:A,Courses!H:H)</f>
        <v>42</v>
      </c>
      <c r="M3279" s="14">
        <f t="shared" si="255"/>
        <v>0.14285714285714285</v>
      </c>
      <c r="N3279" s="14" t="str">
        <f t="shared" si="256"/>
        <v>Active</v>
      </c>
      <c r="O3279" s="14" t="str" cm="1">
        <f t="array" ref="O3279">_xlfn.IFS(M3279=0,"0",
M3279&lt;=10%,"0-10",
TRUE,"&gt;10"
)&amp;" "&amp;"% progress"</f>
        <v>&gt;10 % progress</v>
      </c>
      <c r="P3279" s="15">
        <f t="shared" si="257"/>
        <v>0</v>
      </c>
      <c r="Q3279" s="15">
        <f>COUNTIFS($G:$G,$G3279)</f>
        <v>4</v>
      </c>
      <c r="R3279" s="16">
        <f t="shared" si="258"/>
        <v>0</v>
      </c>
      <c r="S3279" s="15" t="str">
        <f t="shared" si="259"/>
        <v>no 0% progess</v>
      </c>
      <c r="T3279" s="9">
        <v>0</v>
      </c>
      <c r="U3279" s="9">
        <v>0</v>
      </c>
      <c r="V3279" s="9">
        <v>0</v>
      </c>
      <c r="W3279" s="9">
        <v>0</v>
      </c>
      <c r="X3279" s="9">
        <v>0</v>
      </c>
      <c r="Y3279" s="9">
        <v>0</v>
      </c>
      <c r="Z3279" s="9"/>
      <c r="AA3279" s="9">
        <v>0</v>
      </c>
      <c r="AB3279" s="9"/>
      <c r="AC3279" s="9">
        <v>320</v>
      </c>
      <c r="AD3279" s="9" t="s">
        <v>11592</v>
      </c>
      <c r="AE3279" s="9" t="s">
        <v>11590</v>
      </c>
      <c r="AF3279" s="9">
        <v>24</v>
      </c>
      <c r="AG3279" s="9"/>
      <c r="AH3279" s="9"/>
      <c r="AI3279" s="9" t="s">
        <v>11593</v>
      </c>
      <c r="AJ3279" s="9" t="s">
        <v>11594</v>
      </c>
    </row>
    <row r="3280" spans="1:36" x14ac:dyDescent="0.35">
      <c r="A3280" s="9" t="s">
        <v>3091</v>
      </c>
      <c r="B3280" s="9" t="s">
        <v>3092</v>
      </c>
      <c r="C3280" s="9" t="s">
        <v>14504</v>
      </c>
      <c r="D3280" s="9" t="s">
        <v>29</v>
      </c>
      <c r="E3280" s="9" t="s">
        <v>11586</v>
      </c>
      <c r="F3280" s="9" t="str">
        <f>_xlfn.XLOOKUP(E3280,Total_Enrolled!C:C,Total_Enrolled!C:C)</f>
        <v>2025em1200203@bitspilani-digital.edu.in</v>
      </c>
      <c r="G3280" s="9" t="s">
        <v>11587</v>
      </c>
      <c r="H3280" s="9" t="s">
        <v>14516</v>
      </c>
      <c r="I3280" s="9" t="s">
        <v>11588</v>
      </c>
      <c r="J3280" s="9" t="b">
        <v>1</v>
      </c>
      <c r="K3280" s="9">
        <v>36</v>
      </c>
      <c r="L3280" s="9">
        <f>_xlfn.XLOOKUP(B3280,Courses!A:A,Courses!H:H)</f>
        <v>36</v>
      </c>
      <c r="M3280" s="14">
        <f t="shared" si="255"/>
        <v>1</v>
      </c>
      <c r="N3280" s="14" t="str">
        <f t="shared" si="256"/>
        <v>Active</v>
      </c>
      <c r="O3280" s="14" t="str" cm="1">
        <f t="array" ref="O3280">_xlfn.IFS(M3280=0,"0",
M3280&lt;=10%,"0-10",
TRUE,"&gt;10"
)&amp;" "&amp;"% progress"</f>
        <v>&gt;10 % progress</v>
      </c>
      <c r="P3280" s="15">
        <f t="shared" si="257"/>
        <v>0</v>
      </c>
      <c r="Q3280" s="15">
        <f>COUNTIFS($G:$G,$G3280)</f>
        <v>4</v>
      </c>
      <c r="R3280" s="16">
        <f t="shared" si="258"/>
        <v>0</v>
      </c>
      <c r="S3280" s="15" t="str">
        <f t="shared" si="259"/>
        <v>no 0% progess</v>
      </c>
      <c r="T3280" s="9">
        <v>0</v>
      </c>
      <c r="U3280" s="9">
        <v>4</v>
      </c>
      <c r="V3280" s="9">
        <v>4</v>
      </c>
      <c r="W3280" s="9">
        <v>0</v>
      </c>
      <c r="X3280" s="9">
        <v>0</v>
      </c>
      <c r="Y3280" s="9">
        <v>0</v>
      </c>
      <c r="Z3280" s="9"/>
      <c r="AA3280" s="9">
        <v>0</v>
      </c>
      <c r="AB3280" s="9"/>
      <c r="AC3280" s="9">
        <v>19603</v>
      </c>
      <c r="AD3280" s="9" t="s">
        <v>11595</v>
      </c>
      <c r="AE3280" s="9" t="s">
        <v>11590</v>
      </c>
      <c r="AF3280" s="9">
        <v>24</v>
      </c>
      <c r="AG3280" s="9"/>
      <c r="AH3280" s="9" t="s">
        <v>11596</v>
      </c>
      <c r="AI3280" s="9" t="s">
        <v>11597</v>
      </c>
      <c r="AJ3280" s="9" t="s">
        <v>11598</v>
      </c>
    </row>
    <row r="3281" spans="1:36" x14ac:dyDescent="0.35">
      <c r="A3281" s="9" t="s">
        <v>3086</v>
      </c>
      <c r="B3281" s="9" t="s">
        <v>35</v>
      </c>
      <c r="C3281" s="9" t="s">
        <v>14504</v>
      </c>
      <c r="D3281" s="9" t="s">
        <v>29</v>
      </c>
      <c r="E3281" s="9" t="s">
        <v>11586</v>
      </c>
      <c r="F3281" s="9" t="str">
        <f>_xlfn.XLOOKUP(E3281,Total_Enrolled!C:C,Total_Enrolled!C:C)</f>
        <v>2025em1200203@bitspilani-digital.edu.in</v>
      </c>
      <c r="G3281" s="9" t="s">
        <v>11587</v>
      </c>
      <c r="H3281" s="9" t="s">
        <v>14516</v>
      </c>
      <c r="I3281" s="9" t="s">
        <v>11588</v>
      </c>
      <c r="J3281" s="9" t="b">
        <v>1</v>
      </c>
      <c r="K3281" s="9">
        <v>35</v>
      </c>
      <c r="L3281" s="9">
        <f>_xlfn.XLOOKUP(B3281,Courses!A:A,Courses!H:H)</f>
        <v>68</v>
      </c>
      <c r="M3281" s="14">
        <f t="shared" si="255"/>
        <v>0.51470588235294112</v>
      </c>
      <c r="N3281" s="14" t="str">
        <f t="shared" si="256"/>
        <v>Active</v>
      </c>
      <c r="O3281" s="14" t="str" cm="1">
        <f t="array" ref="O3281">_xlfn.IFS(M3281=0,"0",
M3281&lt;=10%,"0-10",
TRUE,"&gt;10"
)&amp;" "&amp;"% progress"</f>
        <v>&gt;10 % progress</v>
      </c>
      <c r="P3281" s="15">
        <f t="shared" si="257"/>
        <v>0</v>
      </c>
      <c r="Q3281" s="15">
        <f>COUNTIFS($G:$G,$G3281)</f>
        <v>4</v>
      </c>
      <c r="R3281" s="16">
        <f t="shared" si="258"/>
        <v>0</v>
      </c>
      <c r="S3281" s="15" t="str">
        <f t="shared" si="259"/>
        <v>no 0% progess</v>
      </c>
      <c r="T3281" s="9">
        <v>0</v>
      </c>
      <c r="U3281" s="9">
        <v>5</v>
      </c>
      <c r="V3281" s="9">
        <v>5</v>
      </c>
      <c r="W3281" s="9">
        <v>0</v>
      </c>
      <c r="X3281" s="9">
        <v>0</v>
      </c>
      <c r="Y3281" s="9">
        <v>0</v>
      </c>
      <c r="Z3281" s="9"/>
      <c r="AA3281" s="9">
        <v>0</v>
      </c>
      <c r="AB3281" s="9"/>
      <c r="AC3281" s="9">
        <v>13431</v>
      </c>
      <c r="AD3281" s="9" t="s">
        <v>11599</v>
      </c>
      <c r="AE3281" s="9" t="s">
        <v>11590</v>
      </c>
      <c r="AF3281" s="9">
        <v>24</v>
      </c>
      <c r="AG3281" s="9"/>
      <c r="AH3281" s="9" t="s">
        <v>11600</v>
      </c>
      <c r="AI3281" s="9"/>
      <c r="AJ3281" s="9"/>
    </row>
    <row r="3282" spans="1:36" x14ac:dyDescent="0.35">
      <c r="A3282" s="9" t="s">
        <v>3086</v>
      </c>
      <c r="B3282" s="9" t="s">
        <v>35</v>
      </c>
      <c r="C3282" s="9" t="s">
        <v>14504</v>
      </c>
      <c r="D3282" s="9" t="s">
        <v>29</v>
      </c>
      <c r="E3282" s="9" t="s">
        <v>11601</v>
      </c>
      <c r="F3282" s="9" t="str">
        <f>_xlfn.XLOOKUP(E3282,Total_Enrolled!C:C,Total_Enrolled!C:C)</f>
        <v>2025em1200204@bitspilani-digital.edu.in</v>
      </c>
      <c r="G3282" s="9" t="s">
        <v>11602</v>
      </c>
      <c r="H3282" s="9" t="s">
        <v>14516</v>
      </c>
      <c r="I3282" s="9" t="s">
        <v>11603</v>
      </c>
      <c r="J3282" s="9" t="b">
        <v>1</v>
      </c>
      <c r="K3282" s="9">
        <v>60</v>
      </c>
      <c r="L3282" s="9">
        <f>_xlfn.XLOOKUP(B3282,Courses!A:A,Courses!H:H)</f>
        <v>68</v>
      </c>
      <c r="M3282" s="14">
        <f t="shared" si="255"/>
        <v>0.88235294117647056</v>
      </c>
      <c r="N3282" s="14" t="str">
        <f t="shared" si="256"/>
        <v>Active</v>
      </c>
      <c r="O3282" s="14" t="str" cm="1">
        <f t="array" ref="O3282">_xlfn.IFS(M3282=0,"0",
M3282&lt;=10%,"0-10",
TRUE,"&gt;10"
)&amp;" "&amp;"% progress"</f>
        <v>&gt;10 % progress</v>
      </c>
      <c r="P3282" s="15">
        <f t="shared" si="257"/>
        <v>0</v>
      </c>
      <c r="Q3282" s="15">
        <f>COUNTIFS($G:$G,$G3282)</f>
        <v>4</v>
      </c>
      <c r="R3282" s="16">
        <f t="shared" si="258"/>
        <v>0</v>
      </c>
      <c r="S3282" s="15" t="str">
        <f t="shared" si="259"/>
        <v>no 0% progess</v>
      </c>
      <c r="T3282" s="9">
        <v>0</v>
      </c>
      <c r="U3282" s="9">
        <v>13</v>
      </c>
      <c r="V3282" s="9">
        <v>14</v>
      </c>
      <c r="W3282" s="9">
        <v>0</v>
      </c>
      <c r="X3282" s="9">
        <v>0</v>
      </c>
      <c r="Y3282" s="9">
        <v>0</v>
      </c>
      <c r="Z3282" s="9"/>
      <c r="AA3282" s="9">
        <v>0</v>
      </c>
      <c r="AB3282" s="9"/>
      <c r="AC3282" s="9">
        <v>56611</v>
      </c>
      <c r="AD3282" s="9" t="s">
        <v>11605</v>
      </c>
      <c r="AE3282" s="9" t="s">
        <v>11604</v>
      </c>
      <c r="AF3282" s="9">
        <v>43</v>
      </c>
      <c r="AG3282" s="9"/>
      <c r="AH3282" s="9" t="s">
        <v>11606</v>
      </c>
      <c r="AI3282" s="9"/>
      <c r="AJ3282" s="9"/>
    </row>
    <row r="3283" spans="1:36" x14ac:dyDescent="0.35">
      <c r="A3283" s="9" t="s">
        <v>3091</v>
      </c>
      <c r="B3283" s="9" t="s">
        <v>3092</v>
      </c>
      <c r="C3283" s="9" t="s">
        <v>14504</v>
      </c>
      <c r="D3283" s="9" t="s">
        <v>29</v>
      </c>
      <c r="E3283" s="9" t="s">
        <v>11601</v>
      </c>
      <c r="F3283" s="9" t="str">
        <f>_xlfn.XLOOKUP(E3283,Total_Enrolled!C:C,Total_Enrolled!C:C)</f>
        <v>2025em1200204@bitspilani-digital.edu.in</v>
      </c>
      <c r="G3283" s="9" t="s">
        <v>11602</v>
      </c>
      <c r="H3283" s="9" t="s">
        <v>14516</v>
      </c>
      <c r="I3283" s="9" t="s">
        <v>11603</v>
      </c>
      <c r="J3283" s="9" t="b">
        <v>1</v>
      </c>
      <c r="K3283" s="9">
        <v>37</v>
      </c>
      <c r="L3283" s="9">
        <f>_xlfn.XLOOKUP(B3283,Courses!A:A,Courses!H:H)</f>
        <v>36</v>
      </c>
      <c r="M3283" s="14">
        <f t="shared" si="255"/>
        <v>1.0277777777777777</v>
      </c>
      <c r="N3283" s="14" t="str">
        <f t="shared" si="256"/>
        <v>Active</v>
      </c>
      <c r="O3283" s="14" t="str" cm="1">
        <f t="array" ref="O3283">_xlfn.IFS(M3283=0,"0",
M3283&lt;=10%,"0-10",
TRUE,"&gt;10"
)&amp;" "&amp;"% progress"</f>
        <v>&gt;10 % progress</v>
      </c>
      <c r="P3283" s="15">
        <f t="shared" si="257"/>
        <v>0</v>
      </c>
      <c r="Q3283" s="15">
        <f>COUNTIFS($G:$G,$G3283)</f>
        <v>4</v>
      </c>
      <c r="R3283" s="16">
        <f t="shared" si="258"/>
        <v>0</v>
      </c>
      <c r="S3283" s="15" t="str">
        <f t="shared" si="259"/>
        <v>no 0% progess</v>
      </c>
      <c r="T3283" s="9">
        <v>0</v>
      </c>
      <c r="U3283" s="9">
        <v>5</v>
      </c>
      <c r="V3283" s="9">
        <v>7</v>
      </c>
      <c r="W3283" s="9">
        <v>2</v>
      </c>
      <c r="X3283" s="9">
        <v>0</v>
      </c>
      <c r="Y3283" s="9">
        <v>1</v>
      </c>
      <c r="Z3283" s="9" t="s">
        <v>11607</v>
      </c>
      <c r="AA3283" s="9">
        <v>0</v>
      </c>
      <c r="AB3283" s="9"/>
      <c r="AC3283" s="9">
        <v>38453</v>
      </c>
      <c r="AD3283" s="9" t="s">
        <v>11608</v>
      </c>
      <c r="AE3283" s="9" t="s">
        <v>11604</v>
      </c>
      <c r="AF3283" s="9">
        <v>43</v>
      </c>
      <c r="AG3283" s="9"/>
      <c r="AH3283" s="9" t="s">
        <v>11609</v>
      </c>
      <c r="AI3283" s="9" t="s">
        <v>11610</v>
      </c>
      <c r="AJ3283" s="9" t="s">
        <v>11611</v>
      </c>
    </row>
    <row r="3284" spans="1:36" x14ac:dyDescent="0.35">
      <c r="A3284" s="9" t="s">
        <v>3095</v>
      </c>
      <c r="B3284" s="9" t="s">
        <v>38</v>
      </c>
      <c r="C3284" s="9" t="s">
        <v>14504</v>
      </c>
      <c r="D3284" s="9" t="s">
        <v>29</v>
      </c>
      <c r="E3284" s="9" t="s">
        <v>11601</v>
      </c>
      <c r="F3284" s="9" t="str">
        <f>_xlfn.XLOOKUP(E3284,Total_Enrolled!C:C,Total_Enrolled!C:C)</f>
        <v>2025em1200204@bitspilani-digital.edu.in</v>
      </c>
      <c r="G3284" s="9" t="s">
        <v>11602</v>
      </c>
      <c r="H3284" s="9" t="s">
        <v>14516</v>
      </c>
      <c r="I3284" s="9" t="s">
        <v>11603</v>
      </c>
      <c r="J3284" s="9" t="b">
        <v>1</v>
      </c>
      <c r="K3284" s="9">
        <v>15</v>
      </c>
      <c r="L3284" s="9">
        <f>_xlfn.XLOOKUP(B3284,Courses!A:A,Courses!H:H)</f>
        <v>42</v>
      </c>
      <c r="M3284" s="14">
        <f t="shared" si="255"/>
        <v>0.35714285714285715</v>
      </c>
      <c r="N3284" s="14" t="str">
        <f t="shared" si="256"/>
        <v>Active</v>
      </c>
      <c r="O3284" s="14" t="str" cm="1">
        <f t="array" ref="O3284">_xlfn.IFS(M3284=0,"0",
M3284&lt;=10%,"0-10",
TRUE,"&gt;10"
)&amp;" "&amp;"% progress"</f>
        <v>&gt;10 % progress</v>
      </c>
      <c r="P3284" s="15">
        <f t="shared" si="257"/>
        <v>0</v>
      </c>
      <c r="Q3284" s="15">
        <f>COUNTIFS($G:$G,$G3284)</f>
        <v>4</v>
      </c>
      <c r="R3284" s="16">
        <f t="shared" si="258"/>
        <v>0</v>
      </c>
      <c r="S3284" s="15" t="str">
        <f t="shared" si="259"/>
        <v>no 0% progess</v>
      </c>
      <c r="T3284" s="9">
        <v>0</v>
      </c>
      <c r="U3284" s="9">
        <v>1</v>
      </c>
      <c r="V3284" s="9">
        <v>2</v>
      </c>
      <c r="W3284" s="9">
        <v>0</v>
      </c>
      <c r="X3284" s="9">
        <v>0</v>
      </c>
      <c r="Y3284" s="9">
        <v>0</v>
      </c>
      <c r="Z3284" s="9"/>
      <c r="AA3284" s="9">
        <v>0</v>
      </c>
      <c r="AB3284" s="9"/>
      <c r="AC3284" s="9">
        <v>3674</v>
      </c>
      <c r="AD3284" s="9" t="s">
        <v>11612</v>
      </c>
      <c r="AE3284" s="9" t="s">
        <v>11604</v>
      </c>
      <c r="AF3284" s="9">
        <v>43</v>
      </c>
      <c r="AG3284" s="9"/>
      <c r="AH3284" s="9" t="s">
        <v>11613</v>
      </c>
      <c r="AI3284" s="9" t="s">
        <v>11614</v>
      </c>
      <c r="AJ3284" s="9" t="s">
        <v>11615</v>
      </c>
    </row>
    <row r="3285" spans="1:36" x14ac:dyDescent="0.35">
      <c r="A3285" s="9" t="s">
        <v>3089</v>
      </c>
      <c r="B3285" s="9" t="s">
        <v>36</v>
      </c>
      <c r="C3285" s="9" t="s">
        <v>14504</v>
      </c>
      <c r="D3285" s="9" t="s">
        <v>29</v>
      </c>
      <c r="E3285" s="9" t="s">
        <v>11601</v>
      </c>
      <c r="F3285" s="9" t="str">
        <f>_xlfn.XLOOKUP(E3285,Total_Enrolled!C:C,Total_Enrolled!C:C)</f>
        <v>2025em1200204@bitspilani-digital.edu.in</v>
      </c>
      <c r="G3285" s="9" t="s">
        <v>11602</v>
      </c>
      <c r="H3285" s="9" t="s">
        <v>14516</v>
      </c>
      <c r="I3285" s="9" t="s">
        <v>11603</v>
      </c>
      <c r="J3285" s="9" t="b">
        <v>1</v>
      </c>
      <c r="K3285" s="9">
        <v>68</v>
      </c>
      <c r="L3285" s="9">
        <f>_xlfn.XLOOKUP(B3285,Courses!A:A,Courses!H:H)</f>
        <v>85</v>
      </c>
      <c r="M3285" s="14">
        <f t="shared" si="255"/>
        <v>0.8</v>
      </c>
      <c r="N3285" s="14" t="str">
        <f t="shared" si="256"/>
        <v>Active</v>
      </c>
      <c r="O3285" s="14" t="str" cm="1">
        <f t="array" ref="O3285">_xlfn.IFS(M3285=0,"0",
M3285&lt;=10%,"0-10",
TRUE,"&gt;10"
)&amp;" "&amp;"% progress"</f>
        <v>&gt;10 % progress</v>
      </c>
      <c r="P3285" s="15">
        <f t="shared" si="257"/>
        <v>0</v>
      </c>
      <c r="Q3285" s="15">
        <f>COUNTIFS($G:$G,$G3285)</f>
        <v>4</v>
      </c>
      <c r="R3285" s="16">
        <f t="shared" si="258"/>
        <v>0</v>
      </c>
      <c r="S3285" s="15" t="str">
        <f t="shared" si="259"/>
        <v>no 0% progess</v>
      </c>
      <c r="T3285" s="9">
        <v>0</v>
      </c>
      <c r="U3285" s="9">
        <v>11</v>
      </c>
      <c r="V3285" s="9">
        <v>17</v>
      </c>
      <c r="W3285" s="9">
        <v>0</v>
      </c>
      <c r="X3285" s="9">
        <v>0</v>
      </c>
      <c r="Y3285" s="9">
        <v>0</v>
      </c>
      <c r="Z3285" s="9"/>
      <c r="AA3285" s="9">
        <v>0</v>
      </c>
      <c r="AB3285" s="9"/>
      <c r="AC3285" s="9">
        <v>40452</v>
      </c>
      <c r="AD3285" s="9" t="s">
        <v>11616</v>
      </c>
      <c r="AE3285" s="9" t="s">
        <v>11604</v>
      </c>
      <c r="AF3285" s="9">
        <v>43</v>
      </c>
      <c r="AG3285" s="9"/>
      <c r="AH3285" s="9" t="s">
        <v>11617</v>
      </c>
      <c r="AI3285" s="9"/>
      <c r="AJ3285" s="9"/>
    </row>
    <row r="3286" spans="1:36" x14ac:dyDescent="0.35">
      <c r="A3286" s="9" t="s">
        <v>3089</v>
      </c>
      <c r="B3286" s="9" t="s">
        <v>36</v>
      </c>
      <c r="C3286" s="9" t="s">
        <v>14504</v>
      </c>
      <c r="D3286" s="9" t="s">
        <v>29</v>
      </c>
      <c r="E3286" s="9" t="s">
        <v>11618</v>
      </c>
      <c r="F3286" s="9" t="str">
        <f>_xlfn.XLOOKUP(E3286,Total_Enrolled!C:C,Total_Enrolled!C:C)</f>
        <v>2025em1200205@bitspilani-digital.edu.in</v>
      </c>
      <c r="G3286" s="9" t="s">
        <v>11619</v>
      </c>
      <c r="H3286" s="9" t="s">
        <v>14516</v>
      </c>
      <c r="I3286" s="9" t="s">
        <v>11620</v>
      </c>
      <c r="J3286" s="9" t="b">
        <v>1</v>
      </c>
      <c r="K3286" s="9">
        <v>9</v>
      </c>
      <c r="L3286" s="9">
        <f>_xlfn.XLOOKUP(B3286,Courses!A:A,Courses!H:H)</f>
        <v>85</v>
      </c>
      <c r="M3286" s="14">
        <f t="shared" si="255"/>
        <v>0.10588235294117647</v>
      </c>
      <c r="N3286" s="14" t="str">
        <f t="shared" si="256"/>
        <v>Active</v>
      </c>
      <c r="O3286" s="14" t="str" cm="1">
        <f t="array" ref="O3286">_xlfn.IFS(M3286=0,"0",
M3286&lt;=10%,"0-10",
TRUE,"&gt;10"
)&amp;" "&amp;"% progress"</f>
        <v>&gt;10 % progress</v>
      </c>
      <c r="P3286" s="15">
        <f t="shared" si="257"/>
        <v>0</v>
      </c>
      <c r="Q3286" s="15">
        <f>COUNTIFS($G:$G,$G3286)</f>
        <v>4</v>
      </c>
      <c r="R3286" s="16">
        <f t="shared" si="258"/>
        <v>0</v>
      </c>
      <c r="S3286" s="15" t="str">
        <f t="shared" si="259"/>
        <v>no 0% progess</v>
      </c>
      <c r="T3286" s="9">
        <v>0</v>
      </c>
      <c r="U3286" s="9">
        <v>0</v>
      </c>
      <c r="V3286" s="9">
        <v>0</v>
      </c>
      <c r="W3286" s="9">
        <v>0</v>
      </c>
      <c r="X3286" s="9">
        <v>0</v>
      </c>
      <c r="Y3286" s="9">
        <v>13</v>
      </c>
      <c r="Z3286" s="9"/>
      <c r="AA3286" s="9">
        <v>0</v>
      </c>
      <c r="AB3286" s="9"/>
      <c r="AC3286" s="9">
        <v>27006</v>
      </c>
      <c r="AD3286" s="9" t="s">
        <v>11621</v>
      </c>
      <c r="AE3286" s="9" t="s">
        <v>11622</v>
      </c>
      <c r="AF3286" s="9">
        <v>10</v>
      </c>
      <c r="AG3286" s="9"/>
      <c r="AH3286" s="9"/>
      <c r="AI3286" s="9"/>
      <c r="AJ3286" s="9"/>
    </row>
    <row r="3287" spans="1:36" x14ac:dyDescent="0.35">
      <c r="A3287" s="9" t="s">
        <v>3095</v>
      </c>
      <c r="B3287" s="9" t="s">
        <v>38</v>
      </c>
      <c r="C3287" s="9" t="s">
        <v>14504</v>
      </c>
      <c r="D3287" s="9" t="s">
        <v>29</v>
      </c>
      <c r="E3287" s="9" t="s">
        <v>11618</v>
      </c>
      <c r="F3287" s="9" t="str">
        <f>_xlfn.XLOOKUP(E3287,Total_Enrolled!C:C,Total_Enrolled!C:C)</f>
        <v>2025em1200205@bitspilani-digital.edu.in</v>
      </c>
      <c r="G3287" s="9" t="s">
        <v>11619</v>
      </c>
      <c r="H3287" s="9" t="s">
        <v>14516</v>
      </c>
      <c r="I3287" s="9" t="s">
        <v>11620</v>
      </c>
      <c r="J3287" s="9" t="b">
        <v>1</v>
      </c>
      <c r="K3287" s="9">
        <v>8</v>
      </c>
      <c r="L3287" s="9">
        <f>_xlfn.XLOOKUP(B3287,Courses!A:A,Courses!H:H)</f>
        <v>42</v>
      </c>
      <c r="M3287" s="14">
        <f t="shared" si="255"/>
        <v>0.19047619047619047</v>
      </c>
      <c r="N3287" s="14" t="str">
        <f t="shared" si="256"/>
        <v>Active</v>
      </c>
      <c r="O3287" s="14" t="str" cm="1">
        <f t="array" ref="O3287">_xlfn.IFS(M3287=0,"0",
M3287&lt;=10%,"0-10",
TRUE,"&gt;10"
)&amp;" "&amp;"% progress"</f>
        <v>&gt;10 % progress</v>
      </c>
      <c r="P3287" s="15">
        <f t="shared" si="257"/>
        <v>0</v>
      </c>
      <c r="Q3287" s="15">
        <f>COUNTIFS($G:$G,$G3287)</f>
        <v>4</v>
      </c>
      <c r="R3287" s="16">
        <f t="shared" si="258"/>
        <v>0</v>
      </c>
      <c r="S3287" s="15" t="str">
        <f t="shared" si="259"/>
        <v>no 0% progess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4</v>
      </c>
      <c r="Z3287" s="9"/>
      <c r="AA3287" s="9">
        <v>0</v>
      </c>
      <c r="AB3287" s="9"/>
      <c r="AC3287" s="9">
        <v>615</v>
      </c>
      <c r="AD3287" s="9" t="s">
        <v>11623</v>
      </c>
      <c r="AE3287" s="9" t="s">
        <v>11622</v>
      </c>
      <c r="AF3287" s="9">
        <v>10</v>
      </c>
      <c r="AG3287" s="9"/>
      <c r="AH3287" s="9"/>
      <c r="AI3287" s="9" t="s">
        <v>11624</v>
      </c>
      <c r="AJ3287" s="9" t="s">
        <v>11625</v>
      </c>
    </row>
    <row r="3288" spans="1:36" x14ac:dyDescent="0.35">
      <c r="A3288" s="9" t="s">
        <v>3091</v>
      </c>
      <c r="B3288" s="9" t="s">
        <v>3092</v>
      </c>
      <c r="C3288" s="9" t="s">
        <v>14504</v>
      </c>
      <c r="D3288" s="9" t="s">
        <v>29</v>
      </c>
      <c r="E3288" s="9" t="s">
        <v>11618</v>
      </c>
      <c r="F3288" s="9" t="str">
        <f>_xlfn.XLOOKUP(E3288,Total_Enrolled!C:C,Total_Enrolled!C:C)</f>
        <v>2025em1200205@bitspilani-digital.edu.in</v>
      </c>
      <c r="G3288" s="9" t="s">
        <v>11619</v>
      </c>
      <c r="H3288" s="9" t="s">
        <v>14516</v>
      </c>
      <c r="I3288" s="9" t="s">
        <v>11620</v>
      </c>
      <c r="J3288" s="9" t="b">
        <v>1</v>
      </c>
      <c r="K3288" s="9">
        <v>9</v>
      </c>
      <c r="L3288" s="9">
        <f>_xlfn.XLOOKUP(B3288,Courses!A:A,Courses!H:H)</f>
        <v>36</v>
      </c>
      <c r="M3288" s="14">
        <f t="shared" si="255"/>
        <v>0.25</v>
      </c>
      <c r="N3288" s="14" t="str">
        <f t="shared" si="256"/>
        <v>Active</v>
      </c>
      <c r="O3288" s="14" t="str" cm="1">
        <f t="array" ref="O3288">_xlfn.IFS(M3288=0,"0",
M3288&lt;=10%,"0-10",
TRUE,"&gt;10"
)&amp;" "&amp;"% progress"</f>
        <v>&gt;10 % progress</v>
      </c>
      <c r="P3288" s="15">
        <f t="shared" si="257"/>
        <v>0</v>
      </c>
      <c r="Q3288" s="15">
        <f>COUNTIFS($G:$G,$G3288)</f>
        <v>4</v>
      </c>
      <c r="R3288" s="16">
        <f t="shared" si="258"/>
        <v>0</v>
      </c>
      <c r="S3288" s="15" t="str">
        <f t="shared" si="259"/>
        <v>no 0% progess</v>
      </c>
      <c r="T3288" s="9">
        <v>0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9"/>
      <c r="AA3288" s="9">
        <v>0</v>
      </c>
      <c r="AB3288" s="9"/>
      <c r="AC3288" s="9">
        <v>1180</v>
      </c>
      <c r="AD3288" s="9" t="s">
        <v>11626</v>
      </c>
      <c r="AE3288" s="9" t="s">
        <v>11622</v>
      </c>
      <c r="AF3288" s="9">
        <v>10</v>
      </c>
      <c r="AG3288" s="9"/>
      <c r="AH3288" s="9"/>
      <c r="AI3288" s="9" t="s">
        <v>11627</v>
      </c>
      <c r="AJ3288" s="9" t="s">
        <v>11628</v>
      </c>
    </row>
    <row r="3289" spans="1:36" x14ac:dyDescent="0.35">
      <c r="A3289" s="9" t="s">
        <v>3086</v>
      </c>
      <c r="B3289" s="9" t="s">
        <v>35</v>
      </c>
      <c r="C3289" s="9" t="s">
        <v>14504</v>
      </c>
      <c r="D3289" s="9" t="s">
        <v>29</v>
      </c>
      <c r="E3289" s="9" t="s">
        <v>11618</v>
      </c>
      <c r="F3289" s="9" t="str">
        <f>_xlfn.XLOOKUP(E3289,Total_Enrolled!C:C,Total_Enrolled!C:C)</f>
        <v>2025em1200205@bitspilani-digital.edu.in</v>
      </c>
      <c r="G3289" s="9" t="s">
        <v>11619</v>
      </c>
      <c r="H3289" s="9" t="s">
        <v>14516</v>
      </c>
      <c r="I3289" s="9" t="s">
        <v>11620</v>
      </c>
      <c r="J3289" s="9" t="b">
        <v>1</v>
      </c>
      <c r="K3289" s="9">
        <v>18</v>
      </c>
      <c r="L3289" s="9">
        <f>_xlfn.XLOOKUP(B3289,Courses!A:A,Courses!H:H)</f>
        <v>68</v>
      </c>
      <c r="M3289" s="14">
        <f t="shared" si="255"/>
        <v>0.26470588235294118</v>
      </c>
      <c r="N3289" s="14" t="str">
        <f t="shared" si="256"/>
        <v>Active</v>
      </c>
      <c r="O3289" s="14" t="str" cm="1">
        <f t="array" ref="O3289">_xlfn.IFS(M3289=0,"0",
M3289&lt;=10%,"0-10",
TRUE,"&gt;10"
)&amp;" "&amp;"% progress"</f>
        <v>&gt;10 % progress</v>
      </c>
      <c r="P3289" s="15">
        <f t="shared" si="257"/>
        <v>0</v>
      </c>
      <c r="Q3289" s="15">
        <f>COUNTIFS($G:$G,$G3289)</f>
        <v>4</v>
      </c>
      <c r="R3289" s="16">
        <f t="shared" si="258"/>
        <v>0</v>
      </c>
      <c r="S3289" s="15" t="str">
        <f t="shared" si="259"/>
        <v>no 0% progess</v>
      </c>
      <c r="T3289" s="9">
        <v>0</v>
      </c>
      <c r="U3289" s="9">
        <v>2</v>
      </c>
      <c r="V3289" s="9">
        <v>2</v>
      </c>
      <c r="W3289" s="9">
        <v>0</v>
      </c>
      <c r="X3289" s="9">
        <v>0</v>
      </c>
      <c r="Y3289" s="9">
        <v>9</v>
      </c>
      <c r="Z3289" s="9"/>
      <c r="AA3289" s="9">
        <v>0</v>
      </c>
      <c r="AB3289" s="9"/>
      <c r="AC3289" s="9">
        <v>2604</v>
      </c>
      <c r="AD3289" s="9" t="s">
        <v>11629</v>
      </c>
      <c r="AE3289" s="9" t="s">
        <v>11622</v>
      </c>
      <c r="AF3289" s="9">
        <v>10</v>
      </c>
      <c r="AG3289" s="9"/>
      <c r="AH3289" s="9" t="s">
        <v>11630</v>
      </c>
      <c r="AI3289" s="9"/>
      <c r="AJ3289" s="9"/>
    </row>
    <row r="3290" spans="1:36" x14ac:dyDescent="0.35">
      <c r="A3290" s="9" t="s">
        <v>3086</v>
      </c>
      <c r="B3290" s="9" t="s">
        <v>35</v>
      </c>
      <c r="C3290" s="9" t="s">
        <v>14504</v>
      </c>
      <c r="D3290" s="9" t="s">
        <v>29</v>
      </c>
      <c r="E3290" s="9" t="s">
        <v>11631</v>
      </c>
      <c r="F3290" s="9" t="str">
        <f>_xlfn.XLOOKUP(E3290,Total_Enrolled!C:C,Total_Enrolled!C:C)</f>
        <v>2025em1200207@bitspilani-digital.edu.in</v>
      </c>
      <c r="G3290" s="9" t="s">
        <v>11632</v>
      </c>
      <c r="H3290" s="9" t="s">
        <v>14516</v>
      </c>
      <c r="I3290" s="9" t="s">
        <v>11633</v>
      </c>
      <c r="J3290" s="9" t="b">
        <v>1</v>
      </c>
      <c r="K3290" s="9">
        <v>4</v>
      </c>
      <c r="L3290" s="9">
        <f>_xlfn.XLOOKUP(B3290,Courses!A:A,Courses!H:H)</f>
        <v>68</v>
      </c>
      <c r="M3290" s="14">
        <f t="shared" si="255"/>
        <v>5.8823529411764705E-2</v>
      </c>
      <c r="N3290" s="14" t="str">
        <f t="shared" si="256"/>
        <v>Active</v>
      </c>
      <c r="O3290" s="14" t="str" cm="1">
        <f t="array" ref="O3290">_xlfn.IFS(M3290=0,"0",
M3290&lt;=10%,"0-10",
TRUE,"&gt;10"
)&amp;" "&amp;"% progress"</f>
        <v>0-10 % progress</v>
      </c>
      <c r="P3290" s="15">
        <f t="shared" si="257"/>
        <v>0</v>
      </c>
      <c r="Q3290" s="15">
        <f>COUNTIFS($G:$G,$G3290)</f>
        <v>4</v>
      </c>
      <c r="R3290" s="16">
        <f t="shared" si="258"/>
        <v>0</v>
      </c>
      <c r="S3290" s="15" t="str">
        <f t="shared" si="259"/>
        <v>no 0% progess</v>
      </c>
      <c r="T3290" s="9">
        <v>0</v>
      </c>
      <c r="U3290" s="9">
        <v>0</v>
      </c>
      <c r="V3290" s="9">
        <v>0</v>
      </c>
      <c r="W3290" s="9">
        <v>0</v>
      </c>
      <c r="X3290" s="9">
        <v>0</v>
      </c>
      <c r="Y3290" s="9">
        <v>0</v>
      </c>
      <c r="Z3290" s="9"/>
      <c r="AA3290" s="9">
        <v>0</v>
      </c>
      <c r="AB3290" s="9"/>
      <c r="AC3290" s="9">
        <v>226</v>
      </c>
      <c r="AD3290" s="9" t="s">
        <v>11635</v>
      </c>
      <c r="AE3290" s="9" t="s">
        <v>11634</v>
      </c>
      <c r="AF3290" s="9">
        <v>23</v>
      </c>
      <c r="AG3290" s="9"/>
      <c r="AH3290" s="9"/>
      <c r="AI3290" s="9"/>
      <c r="AJ3290" s="9"/>
    </row>
    <row r="3291" spans="1:36" x14ac:dyDescent="0.35">
      <c r="A3291" s="9" t="s">
        <v>3091</v>
      </c>
      <c r="B3291" s="9" t="s">
        <v>3092</v>
      </c>
      <c r="C3291" s="9" t="s">
        <v>14504</v>
      </c>
      <c r="D3291" s="9" t="s">
        <v>29</v>
      </c>
      <c r="E3291" s="9" t="s">
        <v>11631</v>
      </c>
      <c r="F3291" s="9" t="str">
        <f>_xlfn.XLOOKUP(E3291,Total_Enrolled!C:C,Total_Enrolled!C:C)</f>
        <v>2025em1200207@bitspilani-digital.edu.in</v>
      </c>
      <c r="G3291" s="9" t="s">
        <v>11632</v>
      </c>
      <c r="H3291" s="9" t="s">
        <v>14516</v>
      </c>
      <c r="I3291" s="9" t="s">
        <v>11633</v>
      </c>
      <c r="J3291" s="9" t="b">
        <v>1</v>
      </c>
      <c r="K3291" s="9">
        <v>20</v>
      </c>
      <c r="L3291" s="9">
        <f>_xlfn.XLOOKUP(B3291,Courses!A:A,Courses!H:H)</f>
        <v>36</v>
      </c>
      <c r="M3291" s="14">
        <f t="shared" si="255"/>
        <v>0.55555555555555558</v>
      </c>
      <c r="N3291" s="14" t="str">
        <f t="shared" si="256"/>
        <v>Active</v>
      </c>
      <c r="O3291" s="14" t="str" cm="1">
        <f t="array" ref="O3291">_xlfn.IFS(M3291=0,"0",
M3291&lt;=10%,"0-10",
TRUE,"&gt;10"
)&amp;" "&amp;"% progress"</f>
        <v>&gt;10 % progress</v>
      </c>
      <c r="P3291" s="15">
        <f t="shared" si="257"/>
        <v>0</v>
      </c>
      <c r="Q3291" s="15">
        <f>COUNTIFS($G:$G,$G3291)</f>
        <v>4</v>
      </c>
      <c r="R3291" s="16">
        <f t="shared" si="258"/>
        <v>0</v>
      </c>
      <c r="S3291" s="15" t="str">
        <f t="shared" si="259"/>
        <v>no 0% progess</v>
      </c>
      <c r="T3291" s="9">
        <v>0</v>
      </c>
      <c r="U3291" s="9">
        <v>2</v>
      </c>
      <c r="V3291" s="9">
        <v>2</v>
      </c>
      <c r="W3291" s="9">
        <v>0</v>
      </c>
      <c r="X3291" s="9">
        <v>0</v>
      </c>
      <c r="Y3291" s="9">
        <v>0</v>
      </c>
      <c r="Z3291" s="9"/>
      <c r="AA3291" s="9">
        <v>0</v>
      </c>
      <c r="AB3291" s="9"/>
      <c r="AC3291" s="9">
        <v>24831</v>
      </c>
      <c r="AD3291" s="9" t="s">
        <v>11636</v>
      </c>
      <c r="AE3291" s="9" t="s">
        <v>11634</v>
      </c>
      <c r="AF3291" s="9">
        <v>23</v>
      </c>
      <c r="AG3291" s="9"/>
      <c r="AH3291" s="9" t="s">
        <v>11637</v>
      </c>
      <c r="AI3291" s="9" t="s">
        <v>11638</v>
      </c>
      <c r="AJ3291" s="9" t="s">
        <v>11639</v>
      </c>
    </row>
    <row r="3292" spans="1:36" x14ac:dyDescent="0.35">
      <c r="A3292" s="9" t="s">
        <v>3095</v>
      </c>
      <c r="B3292" s="9" t="s">
        <v>38</v>
      </c>
      <c r="C3292" s="9" t="s">
        <v>14504</v>
      </c>
      <c r="D3292" s="9" t="s">
        <v>29</v>
      </c>
      <c r="E3292" s="9" t="s">
        <v>11631</v>
      </c>
      <c r="F3292" s="9" t="str">
        <f>_xlfn.XLOOKUP(E3292,Total_Enrolled!C:C,Total_Enrolled!C:C)</f>
        <v>2025em1200207@bitspilani-digital.edu.in</v>
      </c>
      <c r="G3292" s="9" t="s">
        <v>11632</v>
      </c>
      <c r="H3292" s="9" t="s">
        <v>14516</v>
      </c>
      <c r="I3292" s="9" t="s">
        <v>11633</v>
      </c>
      <c r="J3292" s="9" t="b">
        <v>1</v>
      </c>
      <c r="K3292" s="9">
        <v>0</v>
      </c>
      <c r="L3292" s="9">
        <f>_xlfn.XLOOKUP(B3292,Courses!A:A,Courses!H:H)</f>
        <v>42</v>
      </c>
      <c r="M3292" s="14">
        <f t="shared" si="255"/>
        <v>0</v>
      </c>
      <c r="N3292" s="14" t="str">
        <f t="shared" si="256"/>
        <v>Not Active</v>
      </c>
      <c r="O3292" s="14" t="str" cm="1">
        <f t="array" ref="O3292">_xlfn.IFS(M3292=0,"0",
M3292&lt;=10%,"0-10",
TRUE,"&gt;10"
)&amp;" "&amp;"% progress"</f>
        <v>0 % progress</v>
      </c>
      <c r="P3292" s="15">
        <f t="shared" si="257"/>
        <v>1</v>
      </c>
      <c r="Q3292" s="15">
        <f>COUNTIFS($G:$G,$G3292)</f>
        <v>4</v>
      </c>
      <c r="R3292" s="16">
        <f t="shared" si="258"/>
        <v>0.25</v>
      </c>
      <c r="S3292" s="15" t="str">
        <f t="shared" si="259"/>
        <v>no progress</v>
      </c>
      <c r="T3292" s="9">
        <v>0</v>
      </c>
      <c r="U3292" s="9">
        <v>0</v>
      </c>
      <c r="V3292" s="9">
        <v>0</v>
      </c>
      <c r="W3292" s="9">
        <v>0</v>
      </c>
      <c r="X3292" s="9">
        <v>0</v>
      </c>
      <c r="Y3292" s="9">
        <v>0</v>
      </c>
      <c r="Z3292" s="9"/>
      <c r="AA3292" s="9">
        <v>0</v>
      </c>
      <c r="AB3292" s="9"/>
      <c r="AC3292" s="9">
        <v>0</v>
      </c>
      <c r="AD3292" s="9"/>
      <c r="AE3292" s="9" t="s">
        <v>11634</v>
      </c>
      <c r="AF3292" s="9">
        <v>23</v>
      </c>
      <c r="AG3292" s="9"/>
      <c r="AH3292" s="9"/>
      <c r="AI3292" s="9"/>
      <c r="AJ3292" s="9"/>
    </row>
    <row r="3293" spans="1:36" x14ac:dyDescent="0.35">
      <c r="A3293" s="9" t="s">
        <v>3089</v>
      </c>
      <c r="B3293" s="9" t="s">
        <v>36</v>
      </c>
      <c r="C3293" s="9" t="s">
        <v>14504</v>
      </c>
      <c r="D3293" s="9" t="s">
        <v>29</v>
      </c>
      <c r="E3293" s="9" t="s">
        <v>11631</v>
      </c>
      <c r="F3293" s="9" t="str">
        <f>_xlfn.XLOOKUP(E3293,Total_Enrolled!C:C,Total_Enrolled!C:C)</f>
        <v>2025em1200207@bitspilani-digital.edu.in</v>
      </c>
      <c r="G3293" s="9" t="s">
        <v>11632</v>
      </c>
      <c r="H3293" s="9" t="s">
        <v>14516</v>
      </c>
      <c r="I3293" s="9" t="s">
        <v>11633</v>
      </c>
      <c r="J3293" s="9" t="b">
        <v>1</v>
      </c>
      <c r="K3293" s="9">
        <v>7</v>
      </c>
      <c r="L3293" s="9">
        <f>_xlfn.XLOOKUP(B3293,Courses!A:A,Courses!H:H)</f>
        <v>85</v>
      </c>
      <c r="M3293" s="14">
        <f t="shared" si="255"/>
        <v>8.2352941176470587E-2</v>
      </c>
      <c r="N3293" s="14" t="str">
        <f t="shared" si="256"/>
        <v>Active</v>
      </c>
      <c r="O3293" s="14" t="str" cm="1">
        <f t="array" ref="O3293">_xlfn.IFS(M3293=0,"0",
M3293&lt;=10%,"0-10",
TRUE,"&gt;10"
)&amp;" "&amp;"% progress"</f>
        <v>0-10 % progress</v>
      </c>
      <c r="P3293" s="15">
        <f t="shared" si="257"/>
        <v>0</v>
      </c>
      <c r="Q3293" s="15">
        <f>COUNTIFS($G:$G,$G3293)</f>
        <v>4</v>
      </c>
      <c r="R3293" s="16">
        <f t="shared" si="258"/>
        <v>0</v>
      </c>
      <c r="S3293" s="15" t="str">
        <f t="shared" si="259"/>
        <v>no 0% progess</v>
      </c>
      <c r="T3293" s="9">
        <v>0</v>
      </c>
      <c r="U3293" s="9">
        <v>0</v>
      </c>
      <c r="V3293" s="9">
        <v>0</v>
      </c>
      <c r="W3293" s="9">
        <v>0</v>
      </c>
      <c r="X3293" s="9">
        <v>0</v>
      </c>
      <c r="Y3293" s="9">
        <v>0</v>
      </c>
      <c r="Z3293" s="9"/>
      <c r="AA3293" s="9">
        <v>0</v>
      </c>
      <c r="AB3293" s="9"/>
      <c r="AC3293" s="9">
        <v>1004</v>
      </c>
      <c r="AD3293" s="9" t="s">
        <v>11640</v>
      </c>
      <c r="AE3293" s="9" t="s">
        <v>11634</v>
      </c>
      <c r="AF3293" s="9">
        <v>23</v>
      </c>
      <c r="AG3293" s="9"/>
      <c r="AH3293" s="9"/>
      <c r="AI3293" s="9"/>
      <c r="AJ3293" s="9"/>
    </row>
    <row r="3294" spans="1:36" x14ac:dyDescent="0.35">
      <c r="A3294" s="9" t="s">
        <v>3089</v>
      </c>
      <c r="B3294" s="9" t="s">
        <v>36</v>
      </c>
      <c r="C3294" s="9" t="s">
        <v>14504</v>
      </c>
      <c r="D3294" s="9" t="s">
        <v>29</v>
      </c>
      <c r="E3294" s="9" t="s">
        <v>11641</v>
      </c>
      <c r="F3294" s="9" t="str">
        <f>_xlfn.XLOOKUP(E3294,Total_Enrolled!C:C,Total_Enrolled!C:C)</f>
        <v>2025em1200208@bitspilani-digital.edu.in</v>
      </c>
      <c r="G3294" s="9" t="s">
        <v>11642</v>
      </c>
      <c r="H3294" s="9" t="s">
        <v>14516</v>
      </c>
      <c r="I3294" s="9" t="s">
        <v>11643</v>
      </c>
      <c r="J3294" s="9" t="b">
        <v>1</v>
      </c>
      <c r="K3294" s="9">
        <v>12</v>
      </c>
      <c r="L3294" s="9">
        <f>_xlfn.XLOOKUP(B3294,Courses!A:A,Courses!H:H)</f>
        <v>85</v>
      </c>
      <c r="M3294" s="14">
        <f t="shared" si="255"/>
        <v>0.14117647058823529</v>
      </c>
      <c r="N3294" s="14" t="str">
        <f t="shared" si="256"/>
        <v>Active</v>
      </c>
      <c r="O3294" s="14" t="str" cm="1">
        <f t="array" ref="O3294">_xlfn.IFS(M3294=0,"0",
M3294&lt;=10%,"0-10",
TRUE,"&gt;10"
)&amp;" "&amp;"% progress"</f>
        <v>&gt;10 % progress</v>
      </c>
      <c r="P3294" s="15">
        <f t="shared" si="257"/>
        <v>0</v>
      </c>
      <c r="Q3294" s="15">
        <f>COUNTIFS($G:$G,$G3294)</f>
        <v>4</v>
      </c>
      <c r="R3294" s="16">
        <f t="shared" si="258"/>
        <v>0</v>
      </c>
      <c r="S3294" s="15" t="str">
        <f t="shared" si="259"/>
        <v>no 0% progess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0</v>
      </c>
      <c r="Z3294" s="9"/>
      <c r="AA3294" s="9">
        <v>0</v>
      </c>
      <c r="AB3294" s="9"/>
      <c r="AC3294" s="9">
        <v>416</v>
      </c>
      <c r="AD3294" s="9" t="s">
        <v>11644</v>
      </c>
      <c r="AE3294" s="9" t="s">
        <v>11645</v>
      </c>
      <c r="AF3294" s="9">
        <v>17</v>
      </c>
      <c r="AG3294" s="9"/>
      <c r="AH3294" s="9"/>
      <c r="AI3294" s="9"/>
      <c r="AJ3294" s="9"/>
    </row>
    <row r="3295" spans="1:36" x14ac:dyDescent="0.35">
      <c r="A3295" s="9" t="s">
        <v>3095</v>
      </c>
      <c r="B3295" s="9" t="s">
        <v>38</v>
      </c>
      <c r="C3295" s="9" t="s">
        <v>14504</v>
      </c>
      <c r="D3295" s="9" t="s">
        <v>29</v>
      </c>
      <c r="E3295" s="9" t="s">
        <v>11641</v>
      </c>
      <c r="F3295" s="9" t="str">
        <f>_xlfn.XLOOKUP(E3295,Total_Enrolled!C:C,Total_Enrolled!C:C)</f>
        <v>2025em1200208@bitspilani-digital.edu.in</v>
      </c>
      <c r="G3295" s="9" t="s">
        <v>11642</v>
      </c>
      <c r="H3295" s="9" t="s">
        <v>14516</v>
      </c>
      <c r="I3295" s="9" t="s">
        <v>11643</v>
      </c>
      <c r="J3295" s="9" t="b">
        <v>1</v>
      </c>
      <c r="K3295" s="9">
        <v>0</v>
      </c>
      <c r="L3295" s="9">
        <f>_xlfn.XLOOKUP(B3295,Courses!A:A,Courses!H:H)</f>
        <v>42</v>
      </c>
      <c r="M3295" s="14">
        <f t="shared" si="255"/>
        <v>0</v>
      </c>
      <c r="N3295" s="14" t="str">
        <f t="shared" si="256"/>
        <v>Not Active</v>
      </c>
      <c r="O3295" s="14" t="str" cm="1">
        <f t="array" ref="O3295">_xlfn.IFS(M3295=0,"0",
M3295&lt;=10%,"0-10",
TRUE,"&gt;10"
)&amp;" "&amp;"% progress"</f>
        <v>0 % progress</v>
      </c>
      <c r="P3295" s="15">
        <f t="shared" si="257"/>
        <v>1</v>
      </c>
      <c r="Q3295" s="15">
        <f>COUNTIFS($G:$G,$G3295)</f>
        <v>4</v>
      </c>
      <c r="R3295" s="16">
        <f t="shared" si="258"/>
        <v>0.25</v>
      </c>
      <c r="S3295" s="15" t="str">
        <f t="shared" si="259"/>
        <v>no progress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0</v>
      </c>
      <c r="Z3295" s="9"/>
      <c r="AA3295" s="9">
        <v>0</v>
      </c>
      <c r="AB3295" s="9"/>
      <c r="AC3295" s="9">
        <v>0</v>
      </c>
      <c r="AD3295" s="9"/>
      <c r="AE3295" s="9" t="s">
        <v>11645</v>
      </c>
      <c r="AF3295" s="9">
        <v>17</v>
      </c>
      <c r="AG3295" s="9"/>
      <c r="AH3295" s="9"/>
      <c r="AI3295" s="9"/>
      <c r="AJ3295" s="9"/>
    </row>
    <row r="3296" spans="1:36" x14ac:dyDescent="0.35">
      <c r="A3296" s="9" t="s">
        <v>3091</v>
      </c>
      <c r="B3296" s="9" t="s">
        <v>3092</v>
      </c>
      <c r="C3296" s="9" t="s">
        <v>14504</v>
      </c>
      <c r="D3296" s="9" t="s">
        <v>29</v>
      </c>
      <c r="E3296" s="9" t="s">
        <v>11641</v>
      </c>
      <c r="F3296" s="9" t="str">
        <f>_xlfn.XLOOKUP(E3296,Total_Enrolled!C:C,Total_Enrolled!C:C)</f>
        <v>2025em1200208@bitspilani-digital.edu.in</v>
      </c>
      <c r="G3296" s="9" t="s">
        <v>11642</v>
      </c>
      <c r="H3296" s="9" t="s">
        <v>14516</v>
      </c>
      <c r="I3296" s="9" t="s">
        <v>11643</v>
      </c>
      <c r="J3296" s="9" t="b">
        <v>1</v>
      </c>
      <c r="K3296" s="9">
        <v>32</v>
      </c>
      <c r="L3296" s="9">
        <f>_xlfn.XLOOKUP(B3296,Courses!A:A,Courses!H:H)</f>
        <v>36</v>
      </c>
      <c r="M3296" s="14">
        <f t="shared" si="255"/>
        <v>0.88888888888888884</v>
      </c>
      <c r="N3296" s="14" t="str">
        <f t="shared" si="256"/>
        <v>Active</v>
      </c>
      <c r="O3296" s="14" t="str" cm="1">
        <f t="array" ref="O3296">_xlfn.IFS(M3296=0,"0",
M3296&lt;=10%,"0-10",
TRUE,"&gt;10"
)&amp;" "&amp;"% progress"</f>
        <v>&gt;10 % progress</v>
      </c>
      <c r="P3296" s="15">
        <f t="shared" si="257"/>
        <v>0</v>
      </c>
      <c r="Q3296" s="15">
        <f>COUNTIFS($G:$G,$G3296)</f>
        <v>4</v>
      </c>
      <c r="R3296" s="16">
        <f t="shared" si="258"/>
        <v>0</v>
      </c>
      <c r="S3296" s="15" t="str">
        <f t="shared" si="259"/>
        <v>no 0% progess</v>
      </c>
      <c r="T3296" s="9">
        <v>0</v>
      </c>
      <c r="U3296" s="9">
        <v>3</v>
      </c>
      <c r="V3296" s="9">
        <v>4</v>
      </c>
      <c r="W3296" s="9">
        <v>1</v>
      </c>
      <c r="X3296" s="9">
        <v>0</v>
      </c>
      <c r="Y3296" s="9">
        <v>3</v>
      </c>
      <c r="Z3296" s="9" t="s">
        <v>11646</v>
      </c>
      <c r="AA3296" s="9">
        <v>0</v>
      </c>
      <c r="AB3296" s="9"/>
      <c r="AC3296" s="9">
        <v>11629</v>
      </c>
      <c r="AD3296" s="9" t="s">
        <v>11647</v>
      </c>
      <c r="AE3296" s="9" t="s">
        <v>11645</v>
      </c>
      <c r="AF3296" s="9">
        <v>17</v>
      </c>
      <c r="AG3296" s="9"/>
      <c r="AH3296" s="9" t="s">
        <v>11648</v>
      </c>
      <c r="AI3296" s="9" t="s">
        <v>11649</v>
      </c>
      <c r="AJ3296" s="9" t="s">
        <v>11650</v>
      </c>
    </row>
    <row r="3297" spans="1:36" x14ac:dyDescent="0.35">
      <c r="A3297" s="9" t="s">
        <v>3086</v>
      </c>
      <c r="B3297" s="9" t="s">
        <v>35</v>
      </c>
      <c r="C3297" s="9" t="s">
        <v>14504</v>
      </c>
      <c r="D3297" s="9" t="s">
        <v>29</v>
      </c>
      <c r="E3297" s="9" t="s">
        <v>11641</v>
      </c>
      <c r="F3297" s="9" t="str">
        <f>_xlfn.XLOOKUP(E3297,Total_Enrolled!C:C,Total_Enrolled!C:C)</f>
        <v>2025em1200208@bitspilani-digital.edu.in</v>
      </c>
      <c r="G3297" s="9" t="s">
        <v>11642</v>
      </c>
      <c r="H3297" s="9" t="s">
        <v>14516</v>
      </c>
      <c r="I3297" s="9" t="s">
        <v>11643</v>
      </c>
      <c r="J3297" s="9" t="b">
        <v>1</v>
      </c>
      <c r="K3297" s="9">
        <v>14</v>
      </c>
      <c r="L3297" s="9">
        <f>_xlfn.XLOOKUP(B3297,Courses!A:A,Courses!H:H)</f>
        <v>68</v>
      </c>
      <c r="M3297" s="14">
        <f t="shared" si="255"/>
        <v>0.20588235294117646</v>
      </c>
      <c r="N3297" s="14" t="str">
        <f t="shared" si="256"/>
        <v>Active</v>
      </c>
      <c r="O3297" s="14" t="str" cm="1">
        <f t="array" ref="O3297">_xlfn.IFS(M3297=0,"0",
M3297&lt;=10%,"0-10",
TRUE,"&gt;10"
)&amp;" "&amp;"% progress"</f>
        <v>&gt;10 % progress</v>
      </c>
      <c r="P3297" s="15">
        <f t="shared" si="257"/>
        <v>0</v>
      </c>
      <c r="Q3297" s="15">
        <f>COUNTIFS($G:$G,$G3297)</f>
        <v>4</v>
      </c>
      <c r="R3297" s="16">
        <f t="shared" si="258"/>
        <v>0</v>
      </c>
      <c r="S3297" s="15" t="str">
        <f t="shared" si="259"/>
        <v>no 0% progess</v>
      </c>
      <c r="T3297" s="9">
        <v>0</v>
      </c>
      <c r="U3297" s="9">
        <v>0</v>
      </c>
      <c r="V3297" s="9">
        <v>0</v>
      </c>
      <c r="W3297" s="9">
        <v>0</v>
      </c>
      <c r="X3297" s="9">
        <v>0</v>
      </c>
      <c r="Y3297" s="9">
        <v>0</v>
      </c>
      <c r="Z3297" s="9"/>
      <c r="AA3297" s="9">
        <v>0</v>
      </c>
      <c r="AB3297" s="9"/>
      <c r="AC3297" s="9">
        <v>2607</v>
      </c>
      <c r="AD3297" s="9" t="s">
        <v>11651</v>
      </c>
      <c r="AE3297" s="9" t="s">
        <v>11645</v>
      </c>
      <c r="AF3297" s="9">
        <v>17</v>
      </c>
      <c r="AG3297" s="9"/>
      <c r="AH3297" s="9"/>
      <c r="AI3297" s="9"/>
      <c r="AJ3297" s="9"/>
    </row>
    <row r="3298" spans="1:36" x14ac:dyDescent="0.35">
      <c r="A3298" s="9" t="s">
        <v>3086</v>
      </c>
      <c r="B3298" s="9" t="s">
        <v>35</v>
      </c>
      <c r="C3298" s="9" t="s">
        <v>14504</v>
      </c>
      <c r="D3298" s="9" t="s">
        <v>29</v>
      </c>
      <c r="E3298" s="9" t="s">
        <v>11652</v>
      </c>
      <c r="F3298" s="9" t="str">
        <f>_xlfn.XLOOKUP(E3298,Total_Enrolled!C:C,Total_Enrolled!C:C)</f>
        <v>2025em1200209@bitspilani-digital.edu.in</v>
      </c>
      <c r="G3298" s="9" t="s">
        <v>11653</v>
      </c>
      <c r="H3298" s="9" t="s">
        <v>14516</v>
      </c>
      <c r="I3298" s="9" t="s">
        <v>11654</v>
      </c>
      <c r="J3298" s="9" t="b">
        <v>1</v>
      </c>
      <c r="K3298" s="9">
        <v>28</v>
      </c>
      <c r="L3298" s="9">
        <f>_xlfn.XLOOKUP(B3298,Courses!A:A,Courses!H:H)</f>
        <v>68</v>
      </c>
      <c r="M3298" s="14">
        <f t="shared" si="255"/>
        <v>0.41176470588235292</v>
      </c>
      <c r="N3298" s="14" t="str">
        <f t="shared" si="256"/>
        <v>Active</v>
      </c>
      <c r="O3298" s="14" t="str" cm="1">
        <f t="array" ref="O3298">_xlfn.IFS(M3298=0,"0",
M3298&lt;=10%,"0-10",
TRUE,"&gt;10"
)&amp;" "&amp;"% progress"</f>
        <v>&gt;10 % progress</v>
      </c>
      <c r="P3298" s="15">
        <f t="shared" si="257"/>
        <v>0</v>
      </c>
      <c r="Q3298" s="15">
        <f>COUNTIFS($G:$G,$G3298)</f>
        <v>4</v>
      </c>
      <c r="R3298" s="16">
        <f t="shared" si="258"/>
        <v>0</v>
      </c>
      <c r="S3298" s="15" t="str">
        <f t="shared" si="259"/>
        <v>no 0% progess</v>
      </c>
      <c r="T3298" s="9">
        <v>0</v>
      </c>
      <c r="U3298" s="9">
        <v>1</v>
      </c>
      <c r="V3298" s="9">
        <v>1</v>
      </c>
      <c r="W3298" s="9">
        <v>0</v>
      </c>
      <c r="X3298" s="9">
        <v>0</v>
      </c>
      <c r="Y3298" s="9">
        <v>5</v>
      </c>
      <c r="Z3298" s="9"/>
      <c r="AA3298" s="9">
        <v>0</v>
      </c>
      <c r="AB3298" s="9"/>
      <c r="AC3298" s="9">
        <v>1897</v>
      </c>
      <c r="AD3298" s="9" t="s">
        <v>11656</v>
      </c>
      <c r="AE3298" s="9" t="s">
        <v>11655</v>
      </c>
      <c r="AF3298" s="9">
        <v>11</v>
      </c>
      <c r="AG3298" s="9"/>
      <c r="AH3298" s="9" t="s">
        <v>11657</v>
      </c>
      <c r="AI3298" s="9"/>
      <c r="AJ3298" s="9"/>
    </row>
    <row r="3299" spans="1:36" x14ac:dyDescent="0.35">
      <c r="A3299" s="9" t="s">
        <v>3091</v>
      </c>
      <c r="B3299" s="9" t="s">
        <v>3092</v>
      </c>
      <c r="C3299" s="9" t="s">
        <v>14504</v>
      </c>
      <c r="D3299" s="9" t="s">
        <v>29</v>
      </c>
      <c r="E3299" s="9" t="s">
        <v>11652</v>
      </c>
      <c r="F3299" s="9" t="str">
        <f>_xlfn.XLOOKUP(E3299,Total_Enrolled!C:C,Total_Enrolled!C:C)</f>
        <v>2025em1200209@bitspilani-digital.edu.in</v>
      </c>
      <c r="G3299" s="9" t="s">
        <v>11653</v>
      </c>
      <c r="H3299" s="9" t="s">
        <v>14516</v>
      </c>
      <c r="I3299" s="9" t="s">
        <v>11654</v>
      </c>
      <c r="J3299" s="9" t="b">
        <v>1</v>
      </c>
      <c r="K3299" s="9">
        <v>10</v>
      </c>
      <c r="L3299" s="9">
        <f>_xlfn.XLOOKUP(B3299,Courses!A:A,Courses!H:H)</f>
        <v>36</v>
      </c>
      <c r="M3299" s="14">
        <f t="shared" si="255"/>
        <v>0.27777777777777779</v>
      </c>
      <c r="N3299" s="14" t="str">
        <f t="shared" si="256"/>
        <v>Active</v>
      </c>
      <c r="O3299" s="14" t="str" cm="1">
        <f t="array" ref="O3299">_xlfn.IFS(M3299=0,"0",
M3299&lt;=10%,"0-10",
TRUE,"&gt;10"
)&amp;" "&amp;"% progress"</f>
        <v>&gt;10 % progress</v>
      </c>
      <c r="P3299" s="15">
        <f t="shared" si="257"/>
        <v>0</v>
      </c>
      <c r="Q3299" s="15">
        <f>COUNTIFS($G:$G,$G3299)</f>
        <v>4</v>
      </c>
      <c r="R3299" s="16">
        <f t="shared" si="258"/>
        <v>0</v>
      </c>
      <c r="S3299" s="15" t="str">
        <f t="shared" si="259"/>
        <v>no 0% progess</v>
      </c>
      <c r="T3299" s="9">
        <v>0</v>
      </c>
      <c r="U3299" s="9">
        <v>0</v>
      </c>
      <c r="V3299" s="9">
        <v>0</v>
      </c>
      <c r="W3299" s="9">
        <v>0</v>
      </c>
      <c r="X3299" s="9">
        <v>0</v>
      </c>
      <c r="Y3299" s="9">
        <v>0</v>
      </c>
      <c r="Z3299" s="9"/>
      <c r="AA3299" s="9">
        <v>0</v>
      </c>
      <c r="AB3299" s="9"/>
      <c r="AC3299" s="9">
        <v>10493</v>
      </c>
      <c r="AD3299" s="9" t="s">
        <v>11658</v>
      </c>
      <c r="AE3299" s="9" t="s">
        <v>11655</v>
      </c>
      <c r="AF3299" s="9">
        <v>11</v>
      </c>
      <c r="AG3299" s="9"/>
      <c r="AH3299" s="9"/>
      <c r="AI3299" s="9" t="s">
        <v>11659</v>
      </c>
      <c r="AJ3299" s="9" t="s">
        <v>11660</v>
      </c>
    </row>
    <row r="3300" spans="1:36" x14ac:dyDescent="0.35">
      <c r="A3300" s="9" t="s">
        <v>3095</v>
      </c>
      <c r="B3300" s="9" t="s">
        <v>38</v>
      </c>
      <c r="C3300" s="9" t="s">
        <v>14504</v>
      </c>
      <c r="D3300" s="9" t="s">
        <v>29</v>
      </c>
      <c r="E3300" s="9" t="s">
        <v>11652</v>
      </c>
      <c r="F3300" s="9" t="str">
        <f>_xlfn.XLOOKUP(E3300,Total_Enrolled!C:C,Total_Enrolled!C:C)</f>
        <v>2025em1200209@bitspilani-digital.edu.in</v>
      </c>
      <c r="G3300" s="9" t="s">
        <v>11653</v>
      </c>
      <c r="H3300" s="9" t="s">
        <v>14516</v>
      </c>
      <c r="I3300" s="9" t="s">
        <v>11654</v>
      </c>
      <c r="J3300" s="9" t="b">
        <v>1</v>
      </c>
      <c r="K3300" s="9">
        <v>0</v>
      </c>
      <c r="L3300" s="9">
        <f>_xlfn.XLOOKUP(B3300,Courses!A:A,Courses!H:H)</f>
        <v>42</v>
      </c>
      <c r="M3300" s="14">
        <f t="shared" si="255"/>
        <v>0</v>
      </c>
      <c r="N3300" s="14" t="str">
        <f t="shared" si="256"/>
        <v>Not Active</v>
      </c>
      <c r="O3300" s="14" t="str" cm="1">
        <f t="array" ref="O3300">_xlfn.IFS(M3300=0,"0",
M3300&lt;=10%,"0-10",
TRUE,"&gt;10"
)&amp;" "&amp;"% progress"</f>
        <v>0 % progress</v>
      </c>
      <c r="P3300" s="15">
        <f t="shared" si="257"/>
        <v>1</v>
      </c>
      <c r="Q3300" s="15">
        <f>COUNTIFS($G:$G,$G3300)</f>
        <v>4</v>
      </c>
      <c r="R3300" s="16">
        <f t="shared" si="258"/>
        <v>0.25</v>
      </c>
      <c r="S3300" s="15" t="str">
        <f t="shared" si="259"/>
        <v>no progress</v>
      </c>
      <c r="T3300" s="9">
        <v>0</v>
      </c>
      <c r="U3300" s="9">
        <v>0</v>
      </c>
      <c r="V3300" s="9">
        <v>0</v>
      </c>
      <c r="W3300" s="9">
        <v>0</v>
      </c>
      <c r="X3300" s="9">
        <v>0</v>
      </c>
      <c r="Y3300" s="9">
        <v>0</v>
      </c>
      <c r="Z3300" s="9"/>
      <c r="AA3300" s="9">
        <v>0</v>
      </c>
      <c r="AB3300" s="9"/>
      <c r="AC3300" s="9">
        <v>0</v>
      </c>
      <c r="AD3300" s="9" t="s">
        <v>11661</v>
      </c>
      <c r="AE3300" s="9" t="s">
        <v>11655</v>
      </c>
      <c r="AF3300" s="9">
        <v>11</v>
      </c>
      <c r="AG3300" s="9"/>
      <c r="AH3300" s="9"/>
      <c r="AI3300" s="9"/>
      <c r="AJ3300" s="9"/>
    </row>
    <row r="3301" spans="1:36" x14ac:dyDescent="0.35">
      <c r="A3301" s="9" t="s">
        <v>3089</v>
      </c>
      <c r="B3301" s="9" t="s">
        <v>36</v>
      </c>
      <c r="C3301" s="9" t="s">
        <v>14504</v>
      </c>
      <c r="D3301" s="9" t="s">
        <v>29</v>
      </c>
      <c r="E3301" s="9" t="s">
        <v>11652</v>
      </c>
      <c r="F3301" s="9" t="str">
        <f>_xlfn.XLOOKUP(E3301,Total_Enrolled!C:C,Total_Enrolled!C:C)</f>
        <v>2025em1200209@bitspilani-digital.edu.in</v>
      </c>
      <c r="G3301" s="9" t="s">
        <v>11653</v>
      </c>
      <c r="H3301" s="9" t="s">
        <v>14516</v>
      </c>
      <c r="I3301" s="9" t="s">
        <v>11654</v>
      </c>
      <c r="J3301" s="9" t="b">
        <v>1</v>
      </c>
      <c r="K3301" s="9">
        <v>22</v>
      </c>
      <c r="L3301" s="9">
        <f>_xlfn.XLOOKUP(B3301,Courses!A:A,Courses!H:H)</f>
        <v>85</v>
      </c>
      <c r="M3301" s="14">
        <f t="shared" ref="M3301:M3364" si="260">K3301/L3301</f>
        <v>0.25882352941176473</v>
      </c>
      <c r="N3301" s="14" t="str">
        <f t="shared" ref="N3301:N3364" si="261">IF(M3301&gt;0,"Active","Not Active")</f>
        <v>Active</v>
      </c>
      <c r="O3301" s="14" t="str" cm="1">
        <f t="array" ref="O3301">_xlfn.IFS(M3301=0,"0",
M3301&lt;=10%,"0-10",
TRUE,"&gt;10"
)&amp;" "&amp;"% progress"</f>
        <v>&gt;10 % progress</v>
      </c>
      <c r="P3301" s="15">
        <f t="shared" ref="P3301:P3364" si="262">IF(M3301=0,1,0)</f>
        <v>0</v>
      </c>
      <c r="Q3301" s="15">
        <f>COUNTIFS($G:$G,$G3301)</f>
        <v>4</v>
      </c>
      <c r="R3301" s="16">
        <f t="shared" ref="R3301:R3364" si="263">P3301/Q3301</f>
        <v>0</v>
      </c>
      <c r="S3301" s="15" t="str">
        <f t="shared" ref="S3301:S3364" si="264">IF(R3301=0, "no 0% progess", "no progress")</f>
        <v>no 0% progess</v>
      </c>
      <c r="T3301" s="9">
        <v>0</v>
      </c>
      <c r="U3301" s="9">
        <v>1</v>
      </c>
      <c r="V3301" s="9">
        <v>1</v>
      </c>
      <c r="W3301" s="9">
        <v>0</v>
      </c>
      <c r="X3301" s="9">
        <v>0</v>
      </c>
      <c r="Y3301" s="9">
        <v>10</v>
      </c>
      <c r="Z3301" s="9"/>
      <c r="AA3301" s="9">
        <v>0</v>
      </c>
      <c r="AB3301" s="9"/>
      <c r="AC3301" s="9">
        <v>3498</v>
      </c>
      <c r="AD3301" s="9" t="s">
        <v>11662</v>
      </c>
      <c r="AE3301" s="9" t="s">
        <v>11655</v>
      </c>
      <c r="AF3301" s="9">
        <v>11</v>
      </c>
      <c r="AG3301" s="9"/>
      <c r="AH3301" s="9" t="s">
        <v>11663</v>
      </c>
      <c r="AI3301" s="9"/>
      <c r="AJ3301" s="9"/>
    </row>
    <row r="3302" spans="1:36" x14ac:dyDescent="0.35">
      <c r="A3302" s="9" t="s">
        <v>3089</v>
      </c>
      <c r="B3302" s="9" t="s">
        <v>36</v>
      </c>
      <c r="C3302" s="9" t="s">
        <v>14504</v>
      </c>
      <c r="D3302" s="9" t="s">
        <v>29</v>
      </c>
      <c r="E3302" s="9" t="s">
        <v>11664</v>
      </c>
      <c r="F3302" s="9" t="str">
        <f>_xlfn.XLOOKUP(E3302,Total_Enrolled!C:C,Total_Enrolled!C:C)</f>
        <v>2025em1200210@bitspilani-digital.edu.in</v>
      </c>
      <c r="G3302" s="9" t="s">
        <v>11665</v>
      </c>
      <c r="H3302" s="9" t="s">
        <v>14516</v>
      </c>
      <c r="I3302" s="9" t="s">
        <v>11666</v>
      </c>
      <c r="J3302" s="9" t="b">
        <v>1</v>
      </c>
      <c r="K3302" s="9">
        <v>33</v>
      </c>
      <c r="L3302" s="9">
        <f>_xlfn.XLOOKUP(B3302,Courses!A:A,Courses!H:H)</f>
        <v>85</v>
      </c>
      <c r="M3302" s="14">
        <f t="shared" si="260"/>
        <v>0.38823529411764707</v>
      </c>
      <c r="N3302" s="14" t="str">
        <f t="shared" si="261"/>
        <v>Active</v>
      </c>
      <c r="O3302" s="14" t="str" cm="1">
        <f t="array" ref="O3302">_xlfn.IFS(M3302=0,"0",
M3302&lt;=10%,"0-10",
TRUE,"&gt;10"
)&amp;" "&amp;"% progress"</f>
        <v>&gt;10 % progress</v>
      </c>
      <c r="P3302" s="15">
        <f t="shared" si="262"/>
        <v>0</v>
      </c>
      <c r="Q3302" s="15">
        <f>COUNTIFS($G:$G,$G3302)</f>
        <v>4</v>
      </c>
      <c r="R3302" s="16">
        <f t="shared" si="263"/>
        <v>0</v>
      </c>
      <c r="S3302" s="15" t="str">
        <f t="shared" si="264"/>
        <v>no 0% progess</v>
      </c>
      <c r="T3302" s="9">
        <v>0</v>
      </c>
      <c r="U3302" s="9">
        <v>2</v>
      </c>
      <c r="V3302" s="9">
        <v>2</v>
      </c>
      <c r="W3302" s="9">
        <v>0</v>
      </c>
      <c r="X3302" s="9">
        <v>0</v>
      </c>
      <c r="Y3302" s="9">
        <v>0</v>
      </c>
      <c r="Z3302" s="9"/>
      <c r="AA3302" s="9">
        <v>0</v>
      </c>
      <c r="AB3302" s="9"/>
      <c r="AC3302" s="9">
        <v>31222</v>
      </c>
      <c r="AD3302" s="9" t="s">
        <v>11667</v>
      </c>
      <c r="AE3302" s="9" t="s">
        <v>11668</v>
      </c>
      <c r="AF3302" s="9">
        <v>41</v>
      </c>
      <c r="AG3302" s="9"/>
      <c r="AH3302" s="9" t="s">
        <v>11669</v>
      </c>
      <c r="AI3302" s="9"/>
      <c r="AJ3302" s="9"/>
    </row>
    <row r="3303" spans="1:36" x14ac:dyDescent="0.35">
      <c r="A3303" s="9" t="s">
        <v>3095</v>
      </c>
      <c r="B3303" s="9" t="s">
        <v>38</v>
      </c>
      <c r="C3303" s="9" t="s">
        <v>14504</v>
      </c>
      <c r="D3303" s="9" t="s">
        <v>29</v>
      </c>
      <c r="E3303" s="9" t="s">
        <v>11664</v>
      </c>
      <c r="F3303" s="9" t="str">
        <f>_xlfn.XLOOKUP(E3303,Total_Enrolled!C:C,Total_Enrolled!C:C)</f>
        <v>2025em1200210@bitspilani-digital.edu.in</v>
      </c>
      <c r="G3303" s="9" t="s">
        <v>11665</v>
      </c>
      <c r="H3303" s="9" t="s">
        <v>14516</v>
      </c>
      <c r="I3303" s="9" t="s">
        <v>11666</v>
      </c>
      <c r="J3303" s="9" t="b">
        <v>1</v>
      </c>
      <c r="K3303" s="9">
        <v>8</v>
      </c>
      <c r="L3303" s="9">
        <f>_xlfn.XLOOKUP(B3303,Courses!A:A,Courses!H:H)</f>
        <v>42</v>
      </c>
      <c r="M3303" s="14">
        <f t="shared" si="260"/>
        <v>0.19047619047619047</v>
      </c>
      <c r="N3303" s="14" t="str">
        <f t="shared" si="261"/>
        <v>Active</v>
      </c>
      <c r="O3303" s="14" t="str" cm="1">
        <f t="array" ref="O3303">_xlfn.IFS(M3303=0,"0",
M3303&lt;=10%,"0-10",
TRUE,"&gt;10"
)&amp;" "&amp;"% progress"</f>
        <v>&gt;10 % progress</v>
      </c>
      <c r="P3303" s="15">
        <f t="shared" si="262"/>
        <v>0</v>
      </c>
      <c r="Q3303" s="15">
        <f>COUNTIFS($G:$G,$G3303)</f>
        <v>4</v>
      </c>
      <c r="R3303" s="16">
        <f t="shared" si="263"/>
        <v>0</v>
      </c>
      <c r="S3303" s="15" t="str">
        <f t="shared" si="264"/>
        <v>no 0% progess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0</v>
      </c>
      <c r="Z3303" s="9"/>
      <c r="AA3303" s="9">
        <v>0</v>
      </c>
      <c r="AB3303" s="9"/>
      <c r="AC3303" s="9">
        <v>618</v>
      </c>
      <c r="AD3303" s="9" t="s">
        <v>11670</v>
      </c>
      <c r="AE3303" s="9" t="s">
        <v>11668</v>
      </c>
      <c r="AF3303" s="9">
        <v>41</v>
      </c>
      <c r="AG3303" s="9"/>
      <c r="AH3303" s="9"/>
      <c r="AI3303" s="9" t="s">
        <v>11671</v>
      </c>
      <c r="AJ3303" s="9" t="s">
        <v>11672</v>
      </c>
    </row>
    <row r="3304" spans="1:36" x14ac:dyDescent="0.35">
      <c r="A3304" s="9" t="s">
        <v>3091</v>
      </c>
      <c r="B3304" s="9" t="s">
        <v>3092</v>
      </c>
      <c r="C3304" s="9" t="s">
        <v>14504</v>
      </c>
      <c r="D3304" s="9" t="s">
        <v>29</v>
      </c>
      <c r="E3304" s="9" t="s">
        <v>11664</v>
      </c>
      <c r="F3304" s="9" t="str">
        <f>_xlfn.XLOOKUP(E3304,Total_Enrolled!C:C,Total_Enrolled!C:C)</f>
        <v>2025em1200210@bitspilani-digital.edu.in</v>
      </c>
      <c r="G3304" s="9" t="s">
        <v>11665</v>
      </c>
      <c r="H3304" s="9" t="s">
        <v>14516</v>
      </c>
      <c r="I3304" s="9" t="s">
        <v>11666</v>
      </c>
      <c r="J3304" s="9" t="b">
        <v>1</v>
      </c>
      <c r="K3304" s="9">
        <v>24</v>
      </c>
      <c r="L3304" s="9">
        <f>_xlfn.XLOOKUP(B3304,Courses!A:A,Courses!H:H)</f>
        <v>36</v>
      </c>
      <c r="M3304" s="14">
        <f t="shared" si="260"/>
        <v>0.66666666666666663</v>
      </c>
      <c r="N3304" s="14" t="str">
        <f t="shared" si="261"/>
        <v>Active</v>
      </c>
      <c r="O3304" s="14" t="str" cm="1">
        <f t="array" ref="O3304">_xlfn.IFS(M3304=0,"0",
M3304&lt;=10%,"0-10",
TRUE,"&gt;10"
)&amp;" "&amp;"% progress"</f>
        <v>&gt;10 % progress</v>
      </c>
      <c r="P3304" s="15">
        <f t="shared" si="262"/>
        <v>0</v>
      </c>
      <c r="Q3304" s="15">
        <f>COUNTIFS($G:$G,$G3304)</f>
        <v>4</v>
      </c>
      <c r="R3304" s="16">
        <f t="shared" si="263"/>
        <v>0</v>
      </c>
      <c r="S3304" s="15" t="str">
        <f t="shared" si="264"/>
        <v>no 0% progess</v>
      </c>
      <c r="T3304" s="9">
        <v>0</v>
      </c>
      <c r="U3304" s="9">
        <v>1</v>
      </c>
      <c r="V3304" s="9">
        <v>1</v>
      </c>
      <c r="W3304" s="9">
        <v>0</v>
      </c>
      <c r="X3304" s="9">
        <v>0</v>
      </c>
      <c r="Y3304" s="9">
        <v>0</v>
      </c>
      <c r="Z3304" s="9"/>
      <c r="AA3304" s="9">
        <v>0</v>
      </c>
      <c r="AB3304" s="9"/>
      <c r="AC3304" s="9">
        <v>35966</v>
      </c>
      <c r="AD3304" s="9" t="s">
        <v>11673</v>
      </c>
      <c r="AE3304" s="9" t="s">
        <v>11668</v>
      </c>
      <c r="AF3304" s="9">
        <v>41</v>
      </c>
      <c r="AG3304" s="9"/>
      <c r="AH3304" s="9" t="s">
        <v>11674</v>
      </c>
      <c r="AI3304" s="9" t="s">
        <v>11675</v>
      </c>
      <c r="AJ3304" s="9" t="s">
        <v>11676</v>
      </c>
    </row>
    <row r="3305" spans="1:36" x14ac:dyDescent="0.35">
      <c r="A3305" s="9" t="s">
        <v>3086</v>
      </c>
      <c r="B3305" s="9" t="s">
        <v>35</v>
      </c>
      <c r="C3305" s="9" t="s">
        <v>14504</v>
      </c>
      <c r="D3305" s="9" t="s">
        <v>29</v>
      </c>
      <c r="E3305" s="9" t="s">
        <v>11664</v>
      </c>
      <c r="F3305" s="9" t="str">
        <f>_xlfn.XLOOKUP(E3305,Total_Enrolled!C:C,Total_Enrolled!C:C)</f>
        <v>2025em1200210@bitspilani-digital.edu.in</v>
      </c>
      <c r="G3305" s="9" t="s">
        <v>11665</v>
      </c>
      <c r="H3305" s="9" t="s">
        <v>14516</v>
      </c>
      <c r="I3305" s="9" t="s">
        <v>11666</v>
      </c>
      <c r="J3305" s="9" t="b">
        <v>1</v>
      </c>
      <c r="K3305" s="9">
        <v>24</v>
      </c>
      <c r="L3305" s="9">
        <f>_xlfn.XLOOKUP(B3305,Courses!A:A,Courses!H:H)</f>
        <v>68</v>
      </c>
      <c r="M3305" s="14">
        <f t="shared" si="260"/>
        <v>0.35294117647058826</v>
      </c>
      <c r="N3305" s="14" t="str">
        <f t="shared" si="261"/>
        <v>Active</v>
      </c>
      <c r="O3305" s="14" t="str" cm="1">
        <f t="array" ref="O3305">_xlfn.IFS(M3305=0,"0",
M3305&lt;=10%,"0-10",
TRUE,"&gt;10"
)&amp;" "&amp;"% progress"</f>
        <v>&gt;10 % progress</v>
      </c>
      <c r="P3305" s="15">
        <f t="shared" si="262"/>
        <v>0</v>
      </c>
      <c r="Q3305" s="15">
        <f>COUNTIFS($G:$G,$G3305)</f>
        <v>4</v>
      </c>
      <c r="R3305" s="16">
        <f t="shared" si="263"/>
        <v>0</v>
      </c>
      <c r="S3305" s="15" t="str">
        <f t="shared" si="264"/>
        <v>no 0% progess</v>
      </c>
      <c r="T3305" s="9">
        <v>0</v>
      </c>
      <c r="U3305" s="9">
        <v>2</v>
      </c>
      <c r="V3305" s="9">
        <v>2</v>
      </c>
      <c r="W3305" s="9">
        <v>0</v>
      </c>
      <c r="X3305" s="9">
        <v>0</v>
      </c>
      <c r="Y3305" s="9">
        <v>12</v>
      </c>
      <c r="Z3305" s="9"/>
      <c r="AA3305" s="9">
        <v>0</v>
      </c>
      <c r="AB3305" s="9"/>
      <c r="AC3305" s="9">
        <v>14673</v>
      </c>
      <c r="AD3305" s="9" t="s">
        <v>11677</v>
      </c>
      <c r="AE3305" s="9" t="s">
        <v>11668</v>
      </c>
      <c r="AF3305" s="9">
        <v>41</v>
      </c>
      <c r="AG3305" s="9"/>
      <c r="AH3305" s="9" t="s">
        <v>11678</v>
      </c>
      <c r="AI3305" s="9"/>
      <c r="AJ3305" s="9"/>
    </row>
    <row r="3306" spans="1:36" x14ac:dyDescent="0.35">
      <c r="A3306" s="9" t="s">
        <v>3086</v>
      </c>
      <c r="B3306" s="9" t="s">
        <v>35</v>
      </c>
      <c r="C3306" s="9" t="s">
        <v>14504</v>
      </c>
      <c r="D3306" s="9" t="s">
        <v>29</v>
      </c>
      <c r="E3306" s="9" t="s">
        <v>11679</v>
      </c>
      <c r="F3306" s="9" t="str">
        <f>_xlfn.XLOOKUP(E3306,Total_Enrolled!C:C,Total_Enrolled!C:C)</f>
        <v>2025em1200211@bitspilani-digital.edu.in</v>
      </c>
      <c r="G3306" s="9" t="s">
        <v>11680</v>
      </c>
      <c r="H3306" s="9" t="s">
        <v>14516</v>
      </c>
      <c r="I3306" s="9" t="s">
        <v>11681</v>
      </c>
      <c r="J3306" s="9" t="b">
        <v>1</v>
      </c>
      <c r="K3306" s="9">
        <v>20</v>
      </c>
      <c r="L3306" s="9">
        <f>_xlfn.XLOOKUP(B3306,Courses!A:A,Courses!H:H)</f>
        <v>68</v>
      </c>
      <c r="M3306" s="14">
        <f t="shared" si="260"/>
        <v>0.29411764705882354</v>
      </c>
      <c r="N3306" s="14" t="str">
        <f t="shared" si="261"/>
        <v>Active</v>
      </c>
      <c r="O3306" s="14" t="str" cm="1">
        <f t="array" ref="O3306">_xlfn.IFS(M3306=0,"0",
M3306&lt;=10%,"0-10",
TRUE,"&gt;10"
)&amp;" "&amp;"% progress"</f>
        <v>&gt;10 % progress</v>
      </c>
      <c r="P3306" s="15">
        <f t="shared" si="262"/>
        <v>0</v>
      </c>
      <c r="Q3306" s="15">
        <f>COUNTIFS($G:$G,$G3306)</f>
        <v>4</v>
      </c>
      <c r="R3306" s="16">
        <f t="shared" si="263"/>
        <v>0</v>
      </c>
      <c r="S3306" s="15" t="str">
        <f t="shared" si="264"/>
        <v>no 0% progess</v>
      </c>
      <c r="T3306" s="9">
        <v>0</v>
      </c>
      <c r="U3306" s="9">
        <v>2</v>
      </c>
      <c r="V3306" s="9">
        <v>3</v>
      </c>
      <c r="W3306" s="9">
        <v>0</v>
      </c>
      <c r="X3306" s="9">
        <v>0</v>
      </c>
      <c r="Y3306" s="9">
        <v>0</v>
      </c>
      <c r="Z3306" s="9"/>
      <c r="AA3306" s="9">
        <v>0</v>
      </c>
      <c r="AB3306" s="9"/>
      <c r="AC3306" s="9">
        <v>22879</v>
      </c>
      <c r="AD3306" s="9" t="s">
        <v>11683</v>
      </c>
      <c r="AE3306" s="9" t="s">
        <v>11682</v>
      </c>
      <c r="AF3306" s="9">
        <v>33</v>
      </c>
      <c r="AG3306" s="9"/>
      <c r="AH3306" s="9" t="s">
        <v>11684</v>
      </c>
      <c r="AI3306" s="9"/>
      <c r="AJ3306" s="9"/>
    </row>
    <row r="3307" spans="1:36" x14ac:dyDescent="0.35">
      <c r="A3307" s="9" t="s">
        <v>3091</v>
      </c>
      <c r="B3307" s="9" t="s">
        <v>3092</v>
      </c>
      <c r="C3307" s="9" t="s">
        <v>14504</v>
      </c>
      <c r="D3307" s="9" t="s">
        <v>29</v>
      </c>
      <c r="E3307" s="9" t="s">
        <v>11679</v>
      </c>
      <c r="F3307" s="9" t="str">
        <f>_xlfn.XLOOKUP(E3307,Total_Enrolled!C:C,Total_Enrolled!C:C)</f>
        <v>2025em1200211@bitspilani-digital.edu.in</v>
      </c>
      <c r="G3307" s="9" t="s">
        <v>11680</v>
      </c>
      <c r="H3307" s="9" t="s">
        <v>14516</v>
      </c>
      <c r="I3307" s="9" t="s">
        <v>11681</v>
      </c>
      <c r="J3307" s="9" t="b">
        <v>1</v>
      </c>
      <c r="K3307" s="9">
        <v>7</v>
      </c>
      <c r="L3307" s="9">
        <f>_xlfn.XLOOKUP(B3307,Courses!A:A,Courses!H:H)</f>
        <v>36</v>
      </c>
      <c r="M3307" s="14">
        <f t="shared" si="260"/>
        <v>0.19444444444444445</v>
      </c>
      <c r="N3307" s="14" t="str">
        <f t="shared" si="261"/>
        <v>Active</v>
      </c>
      <c r="O3307" s="14" t="str" cm="1">
        <f t="array" ref="O3307">_xlfn.IFS(M3307=0,"0",
M3307&lt;=10%,"0-10",
TRUE,"&gt;10"
)&amp;" "&amp;"% progress"</f>
        <v>&gt;10 % progress</v>
      </c>
      <c r="P3307" s="15">
        <f t="shared" si="262"/>
        <v>0</v>
      </c>
      <c r="Q3307" s="15">
        <f>COUNTIFS($G:$G,$G3307)</f>
        <v>4</v>
      </c>
      <c r="R3307" s="16">
        <f t="shared" si="263"/>
        <v>0</v>
      </c>
      <c r="S3307" s="15" t="str">
        <f t="shared" si="264"/>
        <v>no 0% progess</v>
      </c>
      <c r="T3307" s="9">
        <v>0</v>
      </c>
      <c r="U3307" s="9">
        <v>1</v>
      </c>
      <c r="V3307" s="9">
        <v>1</v>
      </c>
      <c r="W3307" s="9">
        <v>0</v>
      </c>
      <c r="X3307" s="9">
        <v>0</v>
      </c>
      <c r="Y3307" s="9">
        <v>0</v>
      </c>
      <c r="Z3307" s="9"/>
      <c r="AA3307" s="9">
        <v>0</v>
      </c>
      <c r="AB3307" s="9"/>
      <c r="AC3307" s="9">
        <v>5258</v>
      </c>
      <c r="AD3307" s="9" t="s">
        <v>11685</v>
      </c>
      <c r="AE3307" s="9" t="s">
        <v>11682</v>
      </c>
      <c r="AF3307" s="9">
        <v>33</v>
      </c>
      <c r="AG3307" s="9"/>
      <c r="AH3307" s="9" t="s">
        <v>11686</v>
      </c>
      <c r="AI3307" s="9" t="s">
        <v>11687</v>
      </c>
      <c r="AJ3307" s="9" t="s">
        <v>11688</v>
      </c>
    </row>
    <row r="3308" spans="1:36" x14ac:dyDescent="0.35">
      <c r="A3308" s="9" t="s">
        <v>3095</v>
      </c>
      <c r="B3308" s="9" t="s">
        <v>38</v>
      </c>
      <c r="C3308" s="9" t="s">
        <v>14504</v>
      </c>
      <c r="D3308" s="9" t="s">
        <v>29</v>
      </c>
      <c r="E3308" s="9" t="s">
        <v>11679</v>
      </c>
      <c r="F3308" s="9" t="str">
        <f>_xlfn.XLOOKUP(E3308,Total_Enrolled!C:C,Total_Enrolled!C:C)</f>
        <v>2025em1200211@bitspilani-digital.edu.in</v>
      </c>
      <c r="G3308" s="9" t="s">
        <v>11680</v>
      </c>
      <c r="H3308" s="9" t="s">
        <v>14516</v>
      </c>
      <c r="I3308" s="9" t="s">
        <v>11681</v>
      </c>
      <c r="J3308" s="9" t="b">
        <v>1</v>
      </c>
      <c r="K3308" s="9">
        <v>8</v>
      </c>
      <c r="L3308" s="9">
        <f>_xlfn.XLOOKUP(B3308,Courses!A:A,Courses!H:H)</f>
        <v>42</v>
      </c>
      <c r="M3308" s="14">
        <f t="shared" si="260"/>
        <v>0.19047619047619047</v>
      </c>
      <c r="N3308" s="14" t="str">
        <f t="shared" si="261"/>
        <v>Active</v>
      </c>
      <c r="O3308" s="14" t="str" cm="1">
        <f t="array" ref="O3308">_xlfn.IFS(M3308=0,"0",
M3308&lt;=10%,"0-10",
TRUE,"&gt;10"
)&amp;" "&amp;"% progress"</f>
        <v>&gt;10 % progress</v>
      </c>
      <c r="P3308" s="15">
        <f t="shared" si="262"/>
        <v>0</v>
      </c>
      <c r="Q3308" s="15">
        <f>COUNTIFS($G:$G,$G3308)</f>
        <v>4</v>
      </c>
      <c r="R3308" s="16">
        <f t="shared" si="263"/>
        <v>0</v>
      </c>
      <c r="S3308" s="15" t="str">
        <f t="shared" si="264"/>
        <v>no 0% progess</v>
      </c>
      <c r="T3308" s="9">
        <v>0</v>
      </c>
      <c r="U3308" s="9">
        <v>0</v>
      </c>
      <c r="V3308" s="9">
        <v>0</v>
      </c>
      <c r="W3308" s="9">
        <v>0</v>
      </c>
      <c r="X3308" s="9">
        <v>0</v>
      </c>
      <c r="Y3308" s="9">
        <v>0</v>
      </c>
      <c r="Z3308" s="9"/>
      <c r="AA3308" s="9">
        <v>0</v>
      </c>
      <c r="AB3308" s="9"/>
      <c r="AC3308" s="9">
        <v>670</v>
      </c>
      <c r="AD3308" s="9" t="s">
        <v>11689</v>
      </c>
      <c r="AE3308" s="9" t="s">
        <v>11682</v>
      </c>
      <c r="AF3308" s="9">
        <v>33</v>
      </c>
      <c r="AG3308" s="9"/>
      <c r="AH3308" s="9"/>
      <c r="AI3308" s="9" t="s">
        <v>11690</v>
      </c>
      <c r="AJ3308" s="9" t="s">
        <v>11691</v>
      </c>
    </row>
    <row r="3309" spans="1:36" x14ac:dyDescent="0.35">
      <c r="A3309" s="9" t="s">
        <v>3089</v>
      </c>
      <c r="B3309" s="9" t="s">
        <v>36</v>
      </c>
      <c r="C3309" s="9" t="s">
        <v>14504</v>
      </c>
      <c r="D3309" s="9" t="s">
        <v>29</v>
      </c>
      <c r="E3309" s="9" t="s">
        <v>11679</v>
      </c>
      <c r="F3309" s="9" t="str">
        <f>_xlfn.XLOOKUP(E3309,Total_Enrolled!C:C,Total_Enrolled!C:C)</f>
        <v>2025em1200211@bitspilani-digital.edu.in</v>
      </c>
      <c r="G3309" s="9" t="s">
        <v>11680</v>
      </c>
      <c r="H3309" s="9" t="s">
        <v>14516</v>
      </c>
      <c r="I3309" s="9" t="s">
        <v>11681</v>
      </c>
      <c r="J3309" s="9" t="b">
        <v>1</v>
      </c>
      <c r="K3309" s="9">
        <v>14</v>
      </c>
      <c r="L3309" s="9">
        <f>_xlfn.XLOOKUP(B3309,Courses!A:A,Courses!H:H)</f>
        <v>85</v>
      </c>
      <c r="M3309" s="14">
        <f t="shared" si="260"/>
        <v>0.16470588235294117</v>
      </c>
      <c r="N3309" s="14" t="str">
        <f t="shared" si="261"/>
        <v>Active</v>
      </c>
      <c r="O3309" s="14" t="str" cm="1">
        <f t="array" ref="O3309">_xlfn.IFS(M3309=0,"0",
M3309&lt;=10%,"0-10",
TRUE,"&gt;10"
)&amp;" "&amp;"% progress"</f>
        <v>&gt;10 % progress</v>
      </c>
      <c r="P3309" s="15">
        <f t="shared" si="262"/>
        <v>0</v>
      </c>
      <c r="Q3309" s="15">
        <f>COUNTIFS($G:$G,$G3309)</f>
        <v>4</v>
      </c>
      <c r="R3309" s="16">
        <f t="shared" si="263"/>
        <v>0</v>
      </c>
      <c r="S3309" s="15" t="str">
        <f t="shared" si="264"/>
        <v>no 0% progess</v>
      </c>
      <c r="T3309" s="9">
        <v>0</v>
      </c>
      <c r="U3309" s="9">
        <v>1</v>
      </c>
      <c r="V3309" s="9">
        <v>1</v>
      </c>
      <c r="W3309" s="9">
        <v>0</v>
      </c>
      <c r="X3309" s="9">
        <v>0</v>
      </c>
      <c r="Y3309" s="9">
        <v>0</v>
      </c>
      <c r="Z3309" s="9"/>
      <c r="AA3309" s="9">
        <v>0</v>
      </c>
      <c r="AB3309" s="9"/>
      <c r="AC3309" s="9">
        <v>20341</v>
      </c>
      <c r="AD3309" s="9" t="s">
        <v>11692</v>
      </c>
      <c r="AE3309" s="9" t="s">
        <v>11682</v>
      </c>
      <c r="AF3309" s="9">
        <v>33</v>
      </c>
      <c r="AG3309" s="9"/>
      <c r="AH3309" s="9" t="s">
        <v>11693</v>
      </c>
      <c r="AI3309" s="9"/>
      <c r="AJ3309" s="9"/>
    </row>
    <row r="3310" spans="1:36" x14ac:dyDescent="0.35">
      <c r="A3310" s="9" t="s">
        <v>3089</v>
      </c>
      <c r="B3310" s="9" t="s">
        <v>36</v>
      </c>
      <c r="C3310" s="9" t="s">
        <v>14504</v>
      </c>
      <c r="D3310" s="9" t="s">
        <v>29</v>
      </c>
      <c r="E3310" s="9" t="s">
        <v>11694</v>
      </c>
      <c r="F3310" s="9" t="str">
        <f>_xlfn.XLOOKUP(E3310,Total_Enrolled!C:C,Total_Enrolled!C:C)</f>
        <v>2025em1200212@bitspilani-digital.edu.in</v>
      </c>
      <c r="G3310" s="9" t="s">
        <v>11695</v>
      </c>
      <c r="H3310" s="9" t="s">
        <v>14516</v>
      </c>
      <c r="I3310" s="9" t="s">
        <v>11696</v>
      </c>
      <c r="J3310" s="9" t="b">
        <v>1</v>
      </c>
      <c r="K3310" s="9">
        <v>13</v>
      </c>
      <c r="L3310" s="9">
        <f>_xlfn.XLOOKUP(B3310,Courses!A:A,Courses!H:H)</f>
        <v>85</v>
      </c>
      <c r="M3310" s="14">
        <f t="shared" si="260"/>
        <v>0.15294117647058825</v>
      </c>
      <c r="N3310" s="14" t="str">
        <f t="shared" si="261"/>
        <v>Active</v>
      </c>
      <c r="O3310" s="14" t="str" cm="1">
        <f t="array" ref="O3310">_xlfn.IFS(M3310=0,"0",
M3310&lt;=10%,"0-10",
TRUE,"&gt;10"
)&amp;" "&amp;"% progress"</f>
        <v>&gt;10 % progress</v>
      </c>
      <c r="P3310" s="15">
        <f t="shared" si="262"/>
        <v>0</v>
      </c>
      <c r="Q3310" s="15">
        <f>COUNTIFS($G:$G,$G3310)</f>
        <v>4</v>
      </c>
      <c r="R3310" s="16">
        <f t="shared" si="263"/>
        <v>0</v>
      </c>
      <c r="S3310" s="15" t="str">
        <f t="shared" si="264"/>
        <v>no 0% progess</v>
      </c>
      <c r="T3310" s="9">
        <v>0</v>
      </c>
      <c r="U3310" s="9">
        <v>1</v>
      </c>
      <c r="V3310" s="9">
        <v>2</v>
      </c>
      <c r="W3310" s="9">
        <v>0</v>
      </c>
      <c r="X3310" s="9">
        <v>0</v>
      </c>
      <c r="Y3310" s="9">
        <v>0</v>
      </c>
      <c r="Z3310" s="9"/>
      <c r="AA3310" s="9">
        <v>0</v>
      </c>
      <c r="AB3310" s="9"/>
      <c r="AC3310" s="9">
        <v>6840</v>
      </c>
      <c r="AD3310" s="9" t="s">
        <v>11697</v>
      </c>
      <c r="AE3310" s="9" t="s">
        <v>11698</v>
      </c>
      <c r="AF3310" s="9">
        <v>32</v>
      </c>
      <c r="AG3310" s="9"/>
      <c r="AH3310" s="9" t="s">
        <v>11699</v>
      </c>
      <c r="AI3310" s="9"/>
      <c r="AJ3310" s="9"/>
    </row>
    <row r="3311" spans="1:36" x14ac:dyDescent="0.35">
      <c r="A3311" s="9" t="s">
        <v>3095</v>
      </c>
      <c r="B3311" s="9" t="s">
        <v>38</v>
      </c>
      <c r="C3311" s="9" t="s">
        <v>14504</v>
      </c>
      <c r="D3311" s="9" t="s">
        <v>29</v>
      </c>
      <c r="E3311" s="9" t="s">
        <v>11694</v>
      </c>
      <c r="F3311" s="9" t="str">
        <f>_xlfn.XLOOKUP(E3311,Total_Enrolled!C:C,Total_Enrolled!C:C)</f>
        <v>2025em1200212@bitspilani-digital.edu.in</v>
      </c>
      <c r="G3311" s="9" t="s">
        <v>11695</v>
      </c>
      <c r="H3311" s="9" t="s">
        <v>14516</v>
      </c>
      <c r="I3311" s="9" t="s">
        <v>11696</v>
      </c>
      <c r="J3311" s="9" t="b">
        <v>1</v>
      </c>
      <c r="K3311" s="9">
        <v>0</v>
      </c>
      <c r="L3311" s="9">
        <f>_xlfn.XLOOKUP(B3311,Courses!A:A,Courses!H:H)</f>
        <v>42</v>
      </c>
      <c r="M3311" s="14">
        <f t="shared" si="260"/>
        <v>0</v>
      </c>
      <c r="N3311" s="14" t="str">
        <f t="shared" si="261"/>
        <v>Not Active</v>
      </c>
      <c r="O3311" s="14" t="str" cm="1">
        <f t="array" ref="O3311">_xlfn.IFS(M3311=0,"0",
M3311&lt;=10%,"0-10",
TRUE,"&gt;10"
)&amp;" "&amp;"% progress"</f>
        <v>0 % progress</v>
      </c>
      <c r="P3311" s="15">
        <f t="shared" si="262"/>
        <v>1</v>
      </c>
      <c r="Q3311" s="15">
        <f>COUNTIFS($G:$G,$G3311)</f>
        <v>4</v>
      </c>
      <c r="R3311" s="16">
        <f t="shared" si="263"/>
        <v>0.25</v>
      </c>
      <c r="S3311" s="15" t="str">
        <f t="shared" si="264"/>
        <v>no progress</v>
      </c>
      <c r="T3311" s="9">
        <v>0</v>
      </c>
      <c r="U3311" s="9">
        <v>0</v>
      </c>
      <c r="V3311" s="9">
        <v>0</v>
      </c>
      <c r="W3311" s="9">
        <v>0</v>
      </c>
      <c r="X3311" s="9">
        <v>0</v>
      </c>
      <c r="Y3311" s="9">
        <v>0</v>
      </c>
      <c r="Z3311" s="9"/>
      <c r="AA3311" s="9">
        <v>0</v>
      </c>
      <c r="AB3311" s="9"/>
      <c r="AC3311" s="9">
        <v>0</v>
      </c>
      <c r="AD3311" s="9"/>
      <c r="AE3311" s="9" t="s">
        <v>11698</v>
      </c>
      <c r="AF3311" s="9">
        <v>32</v>
      </c>
      <c r="AG3311" s="9"/>
      <c r="AH3311" s="9"/>
      <c r="AI3311" s="9"/>
      <c r="AJ3311" s="9"/>
    </row>
    <row r="3312" spans="1:36" x14ac:dyDescent="0.35">
      <c r="A3312" s="9" t="s">
        <v>3091</v>
      </c>
      <c r="B3312" s="9" t="s">
        <v>3092</v>
      </c>
      <c r="C3312" s="9" t="s">
        <v>14504</v>
      </c>
      <c r="D3312" s="9" t="s">
        <v>29</v>
      </c>
      <c r="E3312" s="9" t="s">
        <v>11694</v>
      </c>
      <c r="F3312" s="9" t="str">
        <f>_xlfn.XLOOKUP(E3312,Total_Enrolled!C:C,Total_Enrolled!C:C)</f>
        <v>2025em1200212@bitspilani-digital.edu.in</v>
      </c>
      <c r="G3312" s="9" t="s">
        <v>11695</v>
      </c>
      <c r="H3312" s="9" t="s">
        <v>14516</v>
      </c>
      <c r="I3312" s="9" t="s">
        <v>11696</v>
      </c>
      <c r="J3312" s="9" t="b">
        <v>1</v>
      </c>
      <c r="K3312" s="9">
        <v>23</v>
      </c>
      <c r="L3312" s="9">
        <f>_xlfn.XLOOKUP(B3312,Courses!A:A,Courses!H:H)</f>
        <v>36</v>
      </c>
      <c r="M3312" s="14">
        <f t="shared" si="260"/>
        <v>0.63888888888888884</v>
      </c>
      <c r="N3312" s="14" t="str">
        <f t="shared" si="261"/>
        <v>Active</v>
      </c>
      <c r="O3312" s="14" t="str" cm="1">
        <f t="array" ref="O3312">_xlfn.IFS(M3312=0,"0",
M3312&lt;=10%,"0-10",
TRUE,"&gt;10"
)&amp;" "&amp;"% progress"</f>
        <v>&gt;10 % progress</v>
      </c>
      <c r="P3312" s="15">
        <f t="shared" si="262"/>
        <v>0</v>
      </c>
      <c r="Q3312" s="15">
        <f>COUNTIFS($G:$G,$G3312)</f>
        <v>4</v>
      </c>
      <c r="R3312" s="16">
        <f t="shared" si="263"/>
        <v>0</v>
      </c>
      <c r="S3312" s="15" t="str">
        <f t="shared" si="264"/>
        <v>no 0% progess</v>
      </c>
      <c r="T3312" s="9">
        <v>0</v>
      </c>
      <c r="U3312" s="9">
        <v>3</v>
      </c>
      <c r="V3312" s="9">
        <v>4</v>
      </c>
      <c r="W3312" s="9">
        <v>0</v>
      </c>
      <c r="X3312" s="9">
        <v>0</v>
      </c>
      <c r="Y3312" s="9">
        <v>5</v>
      </c>
      <c r="Z3312" s="9"/>
      <c r="AA3312" s="9">
        <v>0</v>
      </c>
      <c r="AB3312" s="9"/>
      <c r="AC3312" s="9">
        <v>16830</v>
      </c>
      <c r="AD3312" s="9" t="s">
        <v>11700</v>
      </c>
      <c r="AE3312" s="9" t="s">
        <v>11698</v>
      </c>
      <c r="AF3312" s="9">
        <v>32</v>
      </c>
      <c r="AG3312" s="9"/>
      <c r="AH3312" s="9" t="s">
        <v>11701</v>
      </c>
      <c r="AI3312" s="9" t="s">
        <v>11702</v>
      </c>
      <c r="AJ3312" s="9" t="s">
        <v>11703</v>
      </c>
    </row>
    <row r="3313" spans="1:36" x14ac:dyDescent="0.35">
      <c r="A3313" s="9" t="s">
        <v>3086</v>
      </c>
      <c r="B3313" s="9" t="s">
        <v>35</v>
      </c>
      <c r="C3313" s="9" t="s">
        <v>14504</v>
      </c>
      <c r="D3313" s="9" t="s">
        <v>29</v>
      </c>
      <c r="E3313" s="9" t="s">
        <v>11694</v>
      </c>
      <c r="F3313" s="9" t="str">
        <f>_xlfn.XLOOKUP(E3313,Total_Enrolled!C:C,Total_Enrolled!C:C)</f>
        <v>2025em1200212@bitspilani-digital.edu.in</v>
      </c>
      <c r="G3313" s="9" t="s">
        <v>11695</v>
      </c>
      <c r="H3313" s="9" t="s">
        <v>14516</v>
      </c>
      <c r="I3313" s="9" t="s">
        <v>11696</v>
      </c>
      <c r="J3313" s="9" t="b">
        <v>1</v>
      </c>
      <c r="K3313" s="9">
        <v>26</v>
      </c>
      <c r="L3313" s="9">
        <f>_xlfn.XLOOKUP(B3313,Courses!A:A,Courses!H:H)</f>
        <v>68</v>
      </c>
      <c r="M3313" s="14">
        <f t="shared" si="260"/>
        <v>0.38235294117647056</v>
      </c>
      <c r="N3313" s="14" t="str">
        <f t="shared" si="261"/>
        <v>Active</v>
      </c>
      <c r="O3313" s="14" t="str" cm="1">
        <f t="array" ref="O3313">_xlfn.IFS(M3313=0,"0",
M3313&lt;=10%,"0-10",
TRUE,"&gt;10"
)&amp;" "&amp;"% progress"</f>
        <v>&gt;10 % progress</v>
      </c>
      <c r="P3313" s="15">
        <f t="shared" si="262"/>
        <v>0</v>
      </c>
      <c r="Q3313" s="15">
        <f>COUNTIFS($G:$G,$G3313)</f>
        <v>4</v>
      </c>
      <c r="R3313" s="16">
        <f t="shared" si="263"/>
        <v>0</v>
      </c>
      <c r="S3313" s="15" t="str">
        <f t="shared" si="264"/>
        <v>no 0% progess</v>
      </c>
      <c r="T3313" s="9">
        <v>0</v>
      </c>
      <c r="U3313" s="9">
        <v>5</v>
      </c>
      <c r="V3313" s="9">
        <v>6</v>
      </c>
      <c r="W3313" s="9">
        <v>0</v>
      </c>
      <c r="X3313" s="9">
        <v>0</v>
      </c>
      <c r="Y3313" s="9">
        <v>2</v>
      </c>
      <c r="Z3313" s="9"/>
      <c r="AA3313" s="9">
        <v>0</v>
      </c>
      <c r="AB3313" s="9"/>
      <c r="AC3313" s="9">
        <v>11441</v>
      </c>
      <c r="AD3313" s="9" t="s">
        <v>11704</v>
      </c>
      <c r="AE3313" s="9" t="s">
        <v>11698</v>
      </c>
      <c r="AF3313" s="9">
        <v>32</v>
      </c>
      <c r="AG3313" s="9"/>
      <c r="AH3313" s="9" t="s">
        <v>11705</v>
      </c>
      <c r="AI3313" s="9"/>
      <c r="AJ3313" s="9"/>
    </row>
    <row r="3314" spans="1:36" x14ac:dyDescent="0.35">
      <c r="A3314" s="9" t="s">
        <v>3086</v>
      </c>
      <c r="B3314" s="9" t="s">
        <v>35</v>
      </c>
      <c r="C3314" s="9" t="s">
        <v>14504</v>
      </c>
      <c r="D3314" s="9" t="s">
        <v>29</v>
      </c>
      <c r="E3314" s="9" t="s">
        <v>11706</v>
      </c>
      <c r="F3314" s="9" t="str">
        <f>_xlfn.XLOOKUP(E3314,Total_Enrolled!C:C,Total_Enrolled!C:C)</f>
        <v>2025em1200213@bitspilani-digital.edu.in</v>
      </c>
      <c r="G3314" s="9" t="s">
        <v>11707</v>
      </c>
      <c r="H3314" s="9" t="s">
        <v>14516</v>
      </c>
      <c r="I3314" s="9" t="s">
        <v>11708</v>
      </c>
      <c r="J3314" s="9" t="b">
        <v>1</v>
      </c>
      <c r="K3314" s="9">
        <v>9</v>
      </c>
      <c r="L3314" s="9">
        <f>_xlfn.XLOOKUP(B3314,Courses!A:A,Courses!H:H)</f>
        <v>68</v>
      </c>
      <c r="M3314" s="14">
        <f t="shared" si="260"/>
        <v>0.13235294117647059</v>
      </c>
      <c r="N3314" s="14" t="str">
        <f t="shared" si="261"/>
        <v>Active</v>
      </c>
      <c r="O3314" s="14" t="str" cm="1">
        <f t="array" ref="O3314">_xlfn.IFS(M3314=0,"0",
M3314&lt;=10%,"0-10",
TRUE,"&gt;10"
)&amp;" "&amp;"% progress"</f>
        <v>&gt;10 % progress</v>
      </c>
      <c r="P3314" s="15">
        <f t="shared" si="262"/>
        <v>0</v>
      </c>
      <c r="Q3314" s="15">
        <f>COUNTIFS($G:$G,$G3314)</f>
        <v>4</v>
      </c>
      <c r="R3314" s="16">
        <f t="shared" si="263"/>
        <v>0</v>
      </c>
      <c r="S3314" s="15" t="str">
        <f t="shared" si="264"/>
        <v>no 0% progess</v>
      </c>
      <c r="T3314" s="9">
        <v>0</v>
      </c>
      <c r="U3314" s="9">
        <v>0</v>
      </c>
      <c r="V3314" s="9">
        <v>0</v>
      </c>
      <c r="W3314" s="9">
        <v>1</v>
      </c>
      <c r="X3314" s="9">
        <v>0</v>
      </c>
      <c r="Y3314" s="9">
        <v>11</v>
      </c>
      <c r="Z3314" s="9" t="s">
        <v>11710</v>
      </c>
      <c r="AA3314" s="9">
        <v>0</v>
      </c>
      <c r="AB3314" s="9"/>
      <c r="AC3314" s="9">
        <v>29806</v>
      </c>
      <c r="AD3314" s="9" t="s">
        <v>11711</v>
      </c>
      <c r="AE3314" s="9" t="s">
        <v>11709</v>
      </c>
      <c r="AF3314" s="9">
        <v>18</v>
      </c>
      <c r="AG3314" s="9"/>
      <c r="AH3314" s="9"/>
      <c r="AI3314" s="9"/>
      <c r="AJ3314" s="9"/>
    </row>
    <row r="3315" spans="1:36" x14ac:dyDescent="0.35">
      <c r="A3315" s="9" t="s">
        <v>3091</v>
      </c>
      <c r="B3315" s="9" t="s">
        <v>3092</v>
      </c>
      <c r="C3315" s="9" t="s">
        <v>14504</v>
      </c>
      <c r="D3315" s="9" t="s">
        <v>29</v>
      </c>
      <c r="E3315" s="9" t="s">
        <v>11706</v>
      </c>
      <c r="F3315" s="9" t="str">
        <f>_xlfn.XLOOKUP(E3315,Total_Enrolled!C:C,Total_Enrolled!C:C)</f>
        <v>2025em1200213@bitspilani-digital.edu.in</v>
      </c>
      <c r="G3315" s="9" t="s">
        <v>11707</v>
      </c>
      <c r="H3315" s="9" t="s">
        <v>14516</v>
      </c>
      <c r="I3315" s="9" t="s">
        <v>11708</v>
      </c>
      <c r="J3315" s="9" t="b">
        <v>1</v>
      </c>
      <c r="K3315" s="9">
        <v>5</v>
      </c>
      <c r="L3315" s="9">
        <f>_xlfn.XLOOKUP(B3315,Courses!A:A,Courses!H:H)</f>
        <v>36</v>
      </c>
      <c r="M3315" s="14">
        <f t="shared" si="260"/>
        <v>0.1388888888888889</v>
      </c>
      <c r="N3315" s="14" t="str">
        <f t="shared" si="261"/>
        <v>Active</v>
      </c>
      <c r="O3315" s="14" t="str" cm="1">
        <f t="array" ref="O3315">_xlfn.IFS(M3315=0,"0",
M3315&lt;=10%,"0-10",
TRUE,"&gt;10"
)&amp;" "&amp;"% progress"</f>
        <v>&gt;10 % progress</v>
      </c>
      <c r="P3315" s="15">
        <f t="shared" si="262"/>
        <v>0</v>
      </c>
      <c r="Q3315" s="15">
        <f>COUNTIFS($G:$G,$G3315)</f>
        <v>4</v>
      </c>
      <c r="R3315" s="16">
        <f t="shared" si="263"/>
        <v>0</v>
      </c>
      <c r="S3315" s="15" t="str">
        <f t="shared" si="264"/>
        <v>no 0% progess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0</v>
      </c>
      <c r="Z3315" s="9"/>
      <c r="AA3315" s="9">
        <v>0</v>
      </c>
      <c r="AB3315" s="9"/>
      <c r="AC3315" s="9">
        <v>2988</v>
      </c>
      <c r="AD3315" s="9" t="s">
        <v>11712</v>
      </c>
      <c r="AE3315" s="9" t="s">
        <v>11709</v>
      </c>
      <c r="AF3315" s="9">
        <v>18</v>
      </c>
      <c r="AG3315" s="9"/>
      <c r="AH3315" s="9"/>
      <c r="AI3315" s="9" t="s">
        <v>11713</v>
      </c>
      <c r="AJ3315" s="9" t="s">
        <v>11714</v>
      </c>
    </row>
    <row r="3316" spans="1:36" x14ac:dyDescent="0.35">
      <c r="A3316" s="9" t="s">
        <v>3095</v>
      </c>
      <c r="B3316" s="9" t="s">
        <v>38</v>
      </c>
      <c r="C3316" s="9" t="s">
        <v>14504</v>
      </c>
      <c r="D3316" s="9" t="s">
        <v>29</v>
      </c>
      <c r="E3316" s="9" t="s">
        <v>11706</v>
      </c>
      <c r="F3316" s="9" t="str">
        <f>_xlfn.XLOOKUP(E3316,Total_Enrolled!C:C,Total_Enrolled!C:C)</f>
        <v>2025em1200213@bitspilani-digital.edu.in</v>
      </c>
      <c r="G3316" s="9" t="s">
        <v>11707</v>
      </c>
      <c r="H3316" s="9" t="s">
        <v>14516</v>
      </c>
      <c r="I3316" s="9" t="s">
        <v>11708</v>
      </c>
      <c r="J3316" s="9" t="b">
        <v>1</v>
      </c>
      <c r="K3316" s="9">
        <v>0</v>
      </c>
      <c r="L3316" s="9">
        <f>_xlfn.XLOOKUP(B3316,Courses!A:A,Courses!H:H)</f>
        <v>42</v>
      </c>
      <c r="M3316" s="14">
        <f t="shared" si="260"/>
        <v>0</v>
      </c>
      <c r="N3316" s="14" t="str">
        <f t="shared" si="261"/>
        <v>Not Active</v>
      </c>
      <c r="O3316" s="14" t="str" cm="1">
        <f t="array" ref="O3316">_xlfn.IFS(M3316=0,"0",
M3316&lt;=10%,"0-10",
TRUE,"&gt;10"
)&amp;" "&amp;"% progress"</f>
        <v>0 % progress</v>
      </c>
      <c r="P3316" s="15">
        <f t="shared" si="262"/>
        <v>1</v>
      </c>
      <c r="Q3316" s="15">
        <f>COUNTIFS($G:$G,$G3316)</f>
        <v>4</v>
      </c>
      <c r="R3316" s="16">
        <f t="shared" si="263"/>
        <v>0.25</v>
      </c>
      <c r="S3316" s="15" t="str">
        <f t="shared" si="264"/>
        <v>no progress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0</v>
      </c>
      <c r="Z3316" s="9"/>
      <c r="AA3316" s="9">
        <v>0</v>
      </c>
      <c r="AB3316" s="9"/>
      <c r="AC3316" s="9">
        <v>0</v>
      </c>
      <c r="AD3316" s="9"/>
      <c r="AE3316" s="9" t="s">
        <v>11709</v>
      </c>
      <c r="AF3316" s="9">
        <v>18</v>
      </c>
      <c r="AG3316" s="9"/>
      <c r="AH3316" s="9"/>
      <c r="AI3316" s="9"/>
      <c r="AJ3316" s="9"/>
    </row>
    <row r="3317" spans="1:36" x14ac:dyDescent="0.35">
      <c r="A3317" s="9" t="s">
        <v>3089</v>
      </c>
      <c r="B3317" s="9" t="s">
        <v>36</v>
      </c>
      <c r="C3317" s="9" t="s">
        <v>14504</v>
      </c>
      <c r="D3317" s="9" t="s">
        <v>29</v>
      </c>
      <c r="E3317" s="9" t="s">
        <v>11706</v>
      </c>
      <c r="F3317" s="9" t="str">
        <f>_xlfn.XLOOKUP(E3317,Total_Enrolled!C:C,Total_Enrolled!C:C)</f>
        <v>2025em1200213@bitspilani-digital.edu.in</v>
      </c>
      <c r="G3317" s="9" t="s">
        <v>11707</v>
      </c>
      <c r="H3317" s="9" t="s">
        <v>14516</v>
      </c>
      <c r="I3317" s="9" t="s">
        <v>11708</v>
      </c>
      <c r="J3317" s="9" t="b">
        <v>1</v>
      </c>
      <c r="K3317" s="9">
        <v>6</v>
      </c>
      <c r="L3317" s="9">
        <f>_xlfn.XLOOKUP(B3317,Courses!A:A,Courses!H:H)</f>
        <v>85</v>
      </c>
      <c r="M3317" s="14">
        <f t="shared" si="260"/>
        <v>7.0588235294117646E-2</v>
      </c>
      <c r="N3317" s="14" t="str">
        <f t="shared" si="261"/>
        <v>Active</v>
      </c>
      <c r="O3317" s="14" t="str" cm="1">
        <f t="array" ref="O3317">_xlfn.IFS(M3317=0,"0",
M3317&lt;=10%,"0-10",
TRUE,"&gt;10"
)&amp;" "&amp;"% progress"</f>
        <v>0-10 % progress</v>
      </c>
      <c r="P3317" s="15">
        <f t="shared" si="262"/>
        <v>0</v>
      </c>
      <c r="Q3317" s="15">
        <f>COUNTIFS($G:$G,$G3317)</f>
        <v>4</v>
      </c>
      <c r="R3317" s="16">
        <f t="shared" si="263"/>
        <v>0</v>
      </c>
      <c r="S3317" s="15" t="str">
        <f t="shared" si="264"/>
        <v>no 0% progess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0</v>
      </c>
      <c r="Z3317" s="9"/>
      <c r="AA3317" s="9">
        <v>0</v>
      </c>
      <c r="AB3317" s="9"/>
      <c r="AC3317" s="9">
        <v>2299</v>
      </c>
      <c r="AD3317" s="9" t="s">
        <v>11715</v>
      </c>
      <c r="AE3317" s="9" t="s">
        <v>11709</v>
      </c>
      <c r="AF3317" s="9">
        <v>18</v>
      </c>
      <c r="AG3317" s="9"/>
      <c r="AH3317" s="9"/>
      <c r="AI3317" s="9"/>
      <c r="AJ3317" s="9"/>
    </row>
    <row r="3318" spans="1:36" x14ac:dyDescent="0.35">
      <c r="A3318" s="9" t="s">
        <v>3089</v>
      </c>
      <c r="B3318" s="9" t="s">
        <v>36</v>
      </c>
      <c r="C3318" s="9" t="s">
        <v>14504</v>
      </c>
      <c r="D3318" s="9" t="s">
        <v>29</v>
      </c>
      <c r="E3318" s="9" t="s">
        <v>11716</v>
      </c>
      <c r="F3318" s="9" t="str">
        <f>_xlfn.XLOOKUP(E3318,Total_Enrolled!C:C,Total_Enrolled!C:C)</f>
        <v>2025em1200214@bitspilani-digital.edu.in</v>
      </c>
      <c r="G3318" s="9" t="s">
        <v>11717</v>
      </c>
      <c r="H3318" s="9" t="s">
        <v>14516</v>
      </c>
      <c r="I3318" s="9" t="s">
        <v>11718</v>
      </c>
      <c r="J3318" s="9" t="b">
        <v>1</v>
      </c>
      <c r="K3318" s="9">
        <v>16</v>
      </c>
      <c r="L3318" s="9">
        <f>_xlfn.XLOOKUP(B3318,Courses!A:A,Courses!H:H)</f>
        <v>85</v>
      </c>
      <c r="M3318" s="14">
        <f t="shared" si="260"/>
        <v>0.18823529411764706</v>
      </c>
      <c r="N3318" s="14" t="str">
        <f t="shared" si="261"/>
        <v>Active</v>
      </c>
      <c r="O3318" s="14" t="str" cm="1">
        <f t="array" ref="O3318">_xlfn.IFS(M3318=0,"0",
M3318&lt;=10%,"0-10",
TRUE,"&gt;10"
)&amp;" "&amp;"% progress"</f>
        <v>&gt;10 % progress</v>
      </c>
      <c r="P3318" s="15">
        <f t="shared" si="262"/>
        <v>0</v>
      </c>
      <c r="Q3318" s="15">
        <f>COUNTIFS($G:$G,$G3318)</f>
        <v>4</v>
      </c>
      <c r="R3318" s="16">
        <f t="shared" si="263"/>
        <v>0</v>
      </c>
      <c r="S3318" s="15" t="str">
        <f t="shared" si="264"/>
        <v>no 0% progess</v>
      </c>
      <c r="T3318" s="9">
        <v>0</v>
      </c>
      <c r="U3318" s="9">
        <v>2</v>
      </c>
      <c r="V3318" s="9">
        <v>2</v>
      </c>
      <c r="W3318" s="9">
        <v>0</v>
      </c>
      <c r="X3318" s="9">
        <v>3</v>
      </c>
      <c r="Y3318" s="9">
        <v>21</v>
      </c>
      <c r="Z3318" s="9" t="s">
        <v>11719</v>
      </c>
      <c r="AA3318" s="9">
        <v>0</v>
      </c>
      <c r="AB3318" s="9"/>
      <c r="AC3318" s="9">
        <v>84539</v>
      </c>
      <c r="AD3318" s="9" t="s">
        <v>11720</v>
      </c>
      <c r="AE3318" s="9" t="s">
        <v>11721</v>
      </c>
      <c r="AF3318" s="9">
        <v>24</v>
      </c>
      <c r="AG3318" s="9"/>
      <c r="AH3318" s="9" t="s">
        <v>11722</v>
      </c>
      <c r="AI3318" s="9"/>
      <c r="AJ3318" s="9"/>
    </row>
    <row r="3319" spans="1:36" x14ac:dyDescent="0.35">
      <c r="A3319" s="9" t="s">
        <v>3095</v>
      </c>
      <c r="B3319" s="9" t="s">
        <v>38</v>
      </c>
      <c r="C3319" s="9" t="s">
        <v>14504</v>
      </c>
      <c r="D3319" s="9" t="s">
        <v>29</v>
      </c>
      <c r="E3319" s="9" t="s">
        <v>11716</v>
      </c>
      <c r="F3319" s="9" t="str">
        <f>_xlfn.XLOOKUP(E3319,Total_Enrolled!C:C,Total_Enrolled!C:C)</f>
        <v>2025em1200214@bitspilani-digital.edu.in</v>
      </c>
      <c r="G3319" s="9" t="s">
        <v>11717</v>
      </c>
      <c r="H3319" s="9" t="s">
        <v>14516</v>
      </c>
      <c r="I3319" s="9" t="s">
        <v>11718</v>
      </c>
      <c r="J3319" s="9" t="b">
        <v>1</v>
      </c>
      <c r="K3319" s="9">
        <v>21</v>
      </c>
      <c r="L3319" s="9">
        <f>_xlfn.XLOOKUP(B3319,Courses!A:A,Courses!H:H)</f>
        <v>42</v>
      </c>
      <c r="M3319" s="14">
        <f t="shared" si="260"/>
        <v>0.5</v>
      </c>
      <c r="N3319" s="14" t="str">
        <f t="shared" si="261"/>
        <v>Active</v>
      </c>
      <c r="O3319" s="14" t="str" cm="1">
        <f t="array" ref="O3319">_xlfn.IFS(M3319=0,"0",
M3319&lt;=10%,"0-10",
TRUE,"&gt;10"
)&amp;" "&amp;"% progress"</f>
        <v>&gt;10 % progress</v>
      </c>
      <c r="P3319" s="15">
        <f t="shared" si="262"/>
        <v>0</v>
      </c>
      <c r="Q3319" s="15">
        <f>COUNTIFS($G:$G,$G3319)</f>
        <v>4</v>
      </c>
      <c r="R3319" s="16">
        <f t="shared" si="263"/>
        <v>0</v>
      </c>
      <c r="S3319" s="15" t="str">
        <f t="shared" si="264"/>
        <v>no 0% progess</v>
      </c>
      <c r="T3319" s="9">
        <v>0</v>
      </c>
      <c r="U3319" s="9">
        <v>1</v>
      </c>
      <c r="V3319" s="9">
        <v>1</v>
      </c>
      <c r="W3319" s="9">
        <v>0</v>
      </c>
      <c r="X3319" s="9">
        <v>0</v>
      </c>
      <c r="Y3319" s="9">
        <v>0</v>
      </c>
      <c r="Z3319" s="9"/>
      <c r="AA3319" s="9">
        <v>0</v>
      </c>
      <c r="AB3319" s="9"/>
      <c r="AC3319" s="9">
        <v>7986</v>
      </c>
      <c r="AD3319" s="9" t="s">
        <v>11723</v>
      </c>
      <c r="AE3319" s="9" t="s">
        <v>11721</v>
      </c>
      <c r="AF3319" s="9">
        <v>24</v>
      </c>
      <c r="AG3319" s="9"/>
      <c r="AH3319" s="9" t="s">
        <v>11724</v>
      </c>
      <c r="AI3319" s="9" t="s">
        <v>11725</v>
      </c>
      <c r="AJ3319" s="9" t="s">
        <v>11726</v>
      </c>
    </row>
    <row r="3320" spans="1:36" x14ac:dyDescent="0.35">
      <c r="A3320" s="9" t="s">
        <v>3091</v>
      </c>
      <c r="B3320" s="9" t="s">
        <v>3092</v>
      </c>
      <c r="C3320" s="9" t="s">
        <v>14504</v>
      </c>
      <c r="D3320" s="9" t="s">
        <v>29</v>
      </c>
      <c r="E3320" s="9" t="s">
        <v>11716</v>
      </c>
      <c r="F3320" s="9" t="str">
        <f>_xlfn.XLOOKUP(E3320,Total_Enrolled!C:C,Total_Enrolled!C:C)</f>
        <v>2025em1200214@bitspilani-digital.edu.in</v>
      </c>
      <c r="G3320" s="9" t="s">
        <v>11717</v>
      </c>
      <c r="H3320" s="9" t="s">
        <v>14516</v>
      </c>
      <c r="I3320" s="9" t="s">
        <v>11718</v>
      </c>
      <c r="J3320" s="9" t="b">
        <v>1</v>
      </c>
      <c r="K3320" s="9">
        <v>15</v>
      </c>
      <c r="L3320" s="9">
        <f>_xlfn.XLOOKUP(B3320,Courses!A:A,Courses!H:H)</f>
        <v>36</v>
      </c>
      <c r="M3320" s="14">
        <f t="shared" si="260"/>
        <v>0.41666666666666669</v>
      </c>
      <c r="N3320" s="14" t="str">
        <f t="shared" si="261"/>
        <v>Active</v>
      </c>
      <c r="O3320" s="14" t="str" cm="1">
        <f t="array" ref="O3320">_xlfn.IFS(M3320=0,"0",
M3320&lt;=10%,"0-10",
TRUE,"&gt;10"
)&amp;" "&amp;"% progress"</f>
        <v>&gt;10 % progress</v>
      </c>
      <c r="P3320" s="15">
        <f t="shared" si="262"/>
        <v>0</v>
      </c>
      <c r="Q3320" s="15">
        <f>COUNTIFS($G:$G,$G3320)</f>
        <v>4</v>
      </c>
      <c r="R3320" s="16">
        <f t="shared" si="263"/>
        <v>0</v>
      </c>
      <c r="S3320" s="15" t="str">
        <f t="shared" si="264"/>
        <v>no 0% progess</v>
      </c>
      <c r="T3320" s="9">
        <v>0</v>
      </c>
      <c r="U3320" s="9">
        <v>3</v>
      </c>
      <c r="V3320" s="9">
        <v>3</v>
      </c>
      <c r="W3320" s="9">
        <v>0</v>
      </c>
      <c r="X3320" s="9">
        <v>0</v>
      </c>
      <c r="Y3320" s="9">
        <v>0</v>
      </c>
      <c r="Z3320" s="9"/>
      <c r="AA3320" s="9">
        <v>0</v>
      </c>
      <c r="AB3320" s="9"/>
      <c r="AC3320" s="9">
        <v>5925</v>
      </c>
      <c r="AD3320" s="9" t="s">
        <v>11727</v>
      </c>
      <c r="AE3320" s="9" t="s">
        <v>11721</v>
      </c>
      <c r="AF3320" s="9">
        <v>24</v>
      </c>
      <c r="AG3320" s="9"/>
      <c r="AH3320" s="9" t="s">
        <v>11728</v>
      </c>
      <c r="AI3320" s="9" t="s">
        <v>11729</v>
      </c>
      <c r="AJ3320" s="9" t="s">
        <v>11730</v>
      </c>
    </row>
    <row r="3321" spans="1:36" x14ac:dyDescent="0.35">
      <c r="A3321" s="9" t="s">
        <v>3086</v>
      </c>
      <c r="B3321" s="9" t="s">
        <v>35</v>
      </c>
      <c r="C3321" s="9" t="s">
        <v>14504</v>
      </c>
      <c r="D3321" s="9" t="s">
        <v>29</v>
      </c>
      <c r="E3321" s="9" t="s">
        <v>11716</v>
      </c>
      <c r="F3321" s="9" t="str">
        <f>_xlfn.XLOOKUP(E3321,Total_Enrolled!C:C,Total_Enrolled!C:C)</f>
        <v>2025em1200214@bitspilani-digital.edu.in</v>
      </c>
      <c r="G3321" s="9" t="s">
        <v>11717</v>
      </c>
      <c r="H3321" s="9" t="s">
        <v>14516</v>
      </c>
      <c r="I3321" s="9" t="s">
        <v>11718</v>
      </c>
      <c r="J3321" s="9" t="b">
        <v>1</v>
      </c>
      <c r="K3321" s="9">
        <v>13</v>
      </c>
      <c r="L3321" s="9">
        <f>_xlfn.XLOOKUP(B3321,Courses!A:A,Courses!H:H)</f>
        <v>68</v>
      </c>
      <c r="M3321" s="14">
        <f t="shared" si="260"/>
        <v>0.19117647058823528</v>
      </c>
      <c r="N3321" s="14" t="str">
        <f t="shared" si="261"/>
        <v>Active</v>
      </c>
      <c r="O3321" s="14" t="str" cm="1">
        <f t="array" ref="O3321">_xlfn.IFS(M3321=0,"0",
M3321&lt;=10%,"0-10",
TRUE,"&gt;10"
)&amp;" "&amp;"% progress"</f>
        <v>&gt;10 % progress</v>
      </c>
      <c r="P3321" s="15">
        <f t="shared" si="262"/>
        <v>0</v>
      </c>
      <c r="Q3321" s="15">
        <f>COUNTIFS($G:$G,$G3321)</f>
        <v>4</v>
      </c>
      <c r="R3321" s="16">
        <f t="shared" si="263"/>
        <v>0</v>
      </c>
      <c r="S3321" s="15" t="str">
        <f t="shared" si="264"/>
        <v>no 0% progess</v>
      </c>
      <c r="T3321" s="9">
        <v>0</v>
      </c>
      <c r="U3321" s="9">
        <v>3</v>
      </c>
      <c r="V3321" s="9">
        <v>3</v>
      </c>
      <c r="W3321" s="9">
        <v>0</v>
      </c>
      <c r="X3321" s="9">
        <v>0</v>
      </c>
      <c r="Y3321" s="9">
        <v>0</v>
      </c>
      <c r="Z3321" s="9"/>
      <c r="AA3321" s="9">
        <v>0</v>
      </c>
      <c r="AB3321" s="9"/>
      <c r="AC3321" s="9">
        <v>10328</v>
      </c>
      <c r="AD3321" s="9" t="s">
        <v>11731</v>
      </c>
      <c r="AE3321" s="9" t="s">
        <v>11721</v>
      </c>
      <c r="AF3321" s="9">
        <v>24</v>
      </c>
      <c r="AG3321" s="9"/>
      <c r="AH3321" s="9" t="s">
        <v>11732</v>
      </c>
      <c r="AI3321" s="9"/>
      <c r="AJ3321" s="9"/>
    </row>
    <row r="3322" spans="1:36" x14ac:dyDescent="0.35">
      <c r="A3322" s="9" t="s">
        <v>3086</v>
      </c>
      <c r="B3322" s="9" t="s">
        <v>35</v>
      </c>
      <c r="C3322" s="9" t="s">
        <v>14504</v>
      </c>
      <c r="D3322" s="9" t="s">
        <v>29</v>
      </c>
      <c r="E3322" s="9" t="s">
        <v>11733</v>
      </c>
      <c r="F3322" s="9" t="str">
        <f>_xlfn.XLOOKUP(E3322,Total_Enrolled!C:C,Total_Enrolled!C:C)</f>
        <v>2025em1200215@bitspilani-digital.edu.in</v>
      </c>
      <c r="G3322" s="9" t="s">
        <v>11734</v>
      </c>
      <c r="H3322" s="9" t="s">
        <v>14516</v>
      </c>
      <c r="I3322" s="9" t="s">
        <v>11735</v>
      </c>
      <c r="J3322" s="9" t="b">
        <v>1</v>
      </c>
      <c r="K3322" s="9">
        <v>26</v>
      </c>
      <c r="L3322" s="9">
        <f>_xlfn.XLOOKUP(B3322,Courses!A:A,Courses!H:H)</f>
        <v>68</v>
      </c>
      <c r="M3322" s="14">
        <f t="shared" si="260"/>
        <v>0.38235294117647056</v>
      </c>
      <c r="N3322" s="14" t="str">
        <f t="shared" si="261"/>
        <v>Active</v>
      </c>
      <c r="O3322" s="14" t="str" cm="1">
        <f t="array" ref="O3322">_xlfn.IFS(M3322=0,"0",
M3322&lt;=10%,"0-10",
TRUE,"&gt;10"
)&amp;" "&amp;"% progress"</f>
        <v>&gt;10 % progress</v>
      </c>
      <c r="P3322" s="15">
        <f t="shared" si="262"/>
        <v>0</v>
      </c>
      <c r="Q3322" s="15">
        <f>COUNTIFS($G:$G,$G3322)</f>
        <v>4</v>
      </c>
      <c r="R3322" s="16">
        <f t="shared" si="263"/>
        <v>0</v>
      </c>
      <c r="S3322" s="15" t="str">
        <f t="shared" si="264"/>
        <v>no 0% progess</v>
      </c>
      <c r="T3322" s="9">
        <v>0</v>
      </c>
      <c r="U3322" s="9">
        <v>6</v>
      </c>
      <c r="V3322" s="9">
        <v>6</v>
      </c>
      <c r="W3322" s="9">
        <v>0</v>
      </c>
      <c r="X3322" s="9">
        <v>0</v>
      </c>
      <c r="Y3322" s="9">
        <v>0</v>
      </c>
      <c r="Z3322" s="9"/>
      <c r="AA3322" s="9">
        <v>0</v>
      </c>
      <c r="AB3322" s="9"/>
      <c r="AC3322" s="9">
        <v>15289</v>
      </c>
      <c r="AD3322" s="9" t="s">
        <v>11737</v>
      </c>
      <c r="AE3322" s="9" t="s">
        <v>11736</v>
      </c>
      <c r="AF3322" s="9">
        <v>18</v>
      </c>
      <c r="AG3322" s="9"/>
      <c r="AH3322" s="9" t="s">
        <v>11738</v>
      </c>
      <c r="AI3322" s="9"/>
      <c r="AJ3322" s="9"/>
    </row>
    <row r="3323" spans="1:36" x14ac:dyDescent="0.35">
      <c r="A3323" s="9" t="s">
        <v>3091</v>
      </c>
      <c r="B3323" s="9" t="s">
        <v>3092</v>
      </c>
      <c r="C3323" s="9" t="s">
        <v>14504</v>
      </c>
      <c r="D3323" s="9" t="s">
        <v>29</v>
      </c>
      <c r="E3323" s="9" t="s">
        <v>11733</v>
      </c>
      <c r="F3323" s="9" t="str">
        <f>_xlfn.XLOOKUP(E3323,Total_Enrolled!C:C,Total_Enrolled!C:C)</f>
        <v>2025em1200215@bitspilani-digital.edu.in</v>
      </c>
      <c r="G3323" s="9" t="s">
        <v>11734</v>
      </c>
      <c r="H3323" s="9" t="s">
        <v>14516</v>
      </c>
      <c r="I3323" s="9" t="s">
        <v>11735</v>
      </c>
      <c r="J3323" s="9" t="b">
        <v>1</v>
      </c>
      <c r="K3323" s="9">
        <v>3</v>
      </c>
      <c r="L3323" s="9">
        <f>_xlfn.XLOOKUP(B3323,Courses!A:A,Courses!H:H)</f>
        <v>36</v>
      </c>
      <c r="M3323" s="14">
        <f t="shared" si="260"/>
        <v>8.3333333333333329E-2</v>
      </c>
      <c r="N3323" s="14" t="str">
        <f t="shared" si="261"/>
        <v>Active</v>
      </c>
      <c r="O3323" s="14" t="str" cm="1">
        <f t="array" ref="O3323">_xlfn.IFS(M3323=0,"0",
M3323&lt;=10%,"0-10",
TRUE,"&gt;10"
)&amp;" "&amp;"% progress"</f>
        <v>0-10 % progress</v>
      </c>
      <c r="P3323" s="15">
        <f t="shared" si="262"/>
        <v>0</v>
      </c>
      <c r="Q3323" s="15">
        <f>COUNTIFS($G:$G,$G3323)</f>
        <v>4</v>
      </c>
      <c r="R3323" s="16">
        <f t="shared" si="263"/>
        <v>0</v>
      </c>
      <c r="S3323" s="15" t="str">
        <f t="shared" si="264"/>
        <v>no 0% progess</v>
      </c>
      <c r="T3323" s="9">
        <v>0</v>
      </c>
      <c r="U3323" s="9">
        <v>1</v>
      </c>
      <c r="V3323" s="9">
        <v>1</v>
      </c>
      <c r="W3323" s="9">
        <v>0</v>
      </c>
      <c r="X3323" s="9">
        <v>0</v>
      </c>
      <c r="Y3323" s="9">
        <v>0</v>
      </c>
      <c r="Z3323" s="9"/>
      <c r="AA3323" s="9">
        <v>0</v>
      </c>
      <c r="AB3323" s="9"/>
      <c r="AC3323" s="9">
        <v>30</v>
      </c>
      <c r="AD3323" s="9" t="s">
        <v>11739</v>
      </c>
      <c r="AE3323" s="9" t="s">
        <v>11736</v>
      </c>
      <c r="AF3323" s="9">
        <v>18</v>
      </c>
      <c r="AG3323" s="9"/>
      <c r="AH3323" s="9" t="s">
        <v>11740</v>
      </c>
      <c r="AI3323" s="9" t="s">
        <v>11741</v>
      </c>
      <c r="AJ3323" s="9" t="s">
        <v>11742</v>
      </c>
    </row>
    <row r="3324" spans="1:36" x14ac:dyDescent="0.35">
      <c r="A3324" s="9" t="s">
        <v>3095</v>
      </c>
      <c r="B3324" s="9" t="s">
        <v>38</v>
      </c>
      <c r="C3324" s="9" t="s">
        <v>14504</v>
      </c>
      <c r="D3324" s="9" t="s">
        <v>29</v>
      </c>
      <c r="E3324" s="9" t="s">
        <v>11733</v>
      </c>
      <c r="F3324" s="9" t="str">
        <f>_xlfn.XLOOKUP(E3324,Total_Enrolled!C:C,Total_Enrolled!C:C)</f>
        <v>2025em1200215@bitspilani-digital.edu.in</v>
      </c>
      <c r="G3324" s="9" t="s">
        <v>11734</v>
      </c>
      <c r="H3324" s="9" t="s">
        <v>14516</v>
      </c>
      <c r="I3324" s="9" t="s">
        <v>11735</v>
      </c>
      <c r="J3324" s="9" t="b">
        <v>1</v>
      </c>
      <c r="K3324" s="9">
        <v>18</v>
      </c>
      <c r="L3324" s="9">
        <f>_xlfn.XLOOKUP(B3324,Courses!A:A,Courses!H:H)</f>
        <v>42</v>
      </c>
      <c r="M3324" s="14">
        <f t="shared" si="260"/>
        <v>0.42857142857142855</v>
      </c>
      <c r="N3324" s="14" t="str">
        <f t="shared" si="261"/>
        <v>Active</v>
      </c>
      <c r="O3324" s="14" t="str" cm="1">
        <f t="array" ref="O3324">_xlfn.IFS(M3324=0,"0",
M3324&lt;=10%,"0-10",
TRUE,"&gt;10"
)&amp;" "&amp;"% progress"</f>
        <v>&gt;10 % progress</v>
      </c>
      <c r="P3324" s="15">
        <f t="shared" si="262"/>
        <v>0</v>
      </c>
      <c r="Q3324" s="15">
        <f>COUNTIFS($G:$G,$G3324)</f>
        <v>4</v>
      </c>
      <c r="R3324" s="16">
        <f t="shared" si="263"/>
        <v>0</v>
      </c>
      <c r="S3324" s="15" t="str">
        <f t="shared" si="264"/>
        <v>no 0% progess</v>
      </c>
      <c r="T3324" s="9">
        <v>0</v>
      </c>
      <c r="U3324" s="9">
        <v>0</v>
      </c>
      <c r="V3324" s="9">
        <v>0</v>
      </c>
      <c r="W3324" s="9">
        <v>0</v>
      </c>
      <c r="X3324" s="9">
        <v>0</v>
      </c>
      <c r="Y3324" s="9">
        <v>0</v>
      </c>
      <c r="Z3324" s="9"/>
      <c r="AA3324" s="9">
        <v>0</v>
      </c>
      <c r="AB3324" s="9"/>
      <c r="AC3324" s="9">
        <v>1154</v>
      </c>
      <c r="AD3324" s="9" t="s">
        <v>11743</v>
      </c>
      <c r="AE3324" s="9" t="s">
        <v>11736</v>
      </c>
      <c r="AF3324" s="9">
        <v>18</v>
      </c>
      <c r="AG3324" s="9"/>
      <c r="AH3324" s="9"/>
      <c r="AI3324" s="9" t="s">
        <v>11744</v>
      </c>
      <c r="AJ3324" s="9" t="s">
        <v>11745</v>
      </c>
    </row>
    <row r="3325" spans="1:36" x14ac:dyDescent="0.35">
      <c r="A3325" s="9" t="s">
        <v>3089</v>
      </c>
      <c r="B3325" s="9" t="s">
        <v>36</v>
      </c>
      <c r="C3325" s="9" t="s">
        <v>14504</v>
      </c>
      <c r="D3325" s="9" t="s">
        <v>29</v>
      </c>
      <c r="E3325" s="9" t="s">
        <v>11733</v>
      </c>
      <c r="F3325" s="9" t="str">
        <f>_xlfn.XLOOKUP(E3325,Total_Enrolled!C:C,Total_Enrolled!C:C)</f>
        <v>2025em1200215@bitspilani-digital.edu.in</v>
      </c>
      <c r="G3325" s="9" t="s">
        <v>11734</v>
      </c>
      <c r="H3325" s="9" t="s">
        <v>14516</v>
      </c>
      <c r="I3325" s="9" t="s">
        <v>11735</v>
      </c>
      <c r="J3325" s="9" t="b">
        <v>1</v>
      </c>
      <c r="K3325" s="9">
        <v>1</v>
      </c>
      <c r="L3325" s="9">
        <f>_xlfn.XLOOKUP(B3325,Courses!A:A,Courses!H:H)</f>
        <v>85</v>
      </c>
      <c r="M3325" s="14">
        <f t="shared" si="260"/>
        <v>1.1764705882352941E-2</v>
      </c>
      <c r="N3325" s="14" t="str">
        <f t="shared" si="261"/>
        <v>Active</v>
      </c>
      <c r="O3325" s="14" t="str" cm="1">
        <f t="array" ref="O3325">_xlfn.IFS(M3325=0,"0",
M3325&lt;=10%,"0-10",
TRUE,"&gt;10"
)&amp;" "&amp;"% progress"</f>
        <v>0-10 % progress</v>
      </c>
      <c r="P3325" s="15">
        <f t="shared" si="262"/>
        <v>0</v>
      </c>
      <c r="Q3325" s="15">
        <f>COUNTIFS($G:$G,$G3325)</f>
        <v>4</v>
      </c>
      <c r="R3325" s="16">
        <f t="shared" si="263"/>
        <v>0</v>
      </c>
      <c r="S3325" s="15" t="str">
        <f t="shared" si="264"/>
        <v>no 0% progess</v>
      </c>
      <c r="T3325" s="9">
        <v>0</v>
      </c>
      <c r="U3325" s="9">
        <v>1</v>
      </c>
      <c r="V3325" s="9">
        <v>1</v>
      </c>
      <c r="W3325" s="9">
        <v>0</v>
      </c>
      <c r="X3325" s="9">
        <v>0</v>
      </c>
      <c r="Y3325" s="9">
        <v>0</v>
      </c>
      <c r="Z3325" s="9"/>
      <c r="AA3325" s="9">
        <v>0</v>
      </c>
      <c r="AB3325" s="9"/>
      <c r="AC3325" s="9">
        <v>0</v>
      </c>
      <c r="AD3325" s="9" t="s">
        <v>11746</v>
      </c>
      <c r="AE3325" s="9" t="s">
        <v>11736</v>
      </c>
      <c r="AF3325" s="9">
        <v>18</v>
      </c>
      <c r="AG3325" s="9"/>
      <c r="AH3325" s="9" t="s">
        <v>11747</v>
      </c>
      <c r="AI3325" s="9"/>
      <c r="AJ3325" s="9"/>
    </row>
    <row r="3326" spans="1:36" x14ac:dyDescent="0.35">
      <c r="A3326" s="9" t="s">
        <v>3089</v>
      </c>
      <c r="B3326" s="9" t="s">
        <v>36</v>
      </c>
      <c r="C3326" s="9" t="s">
        <v>14504</v>
      </c>
      <c r="D3326" s="9" t="s">
        <v>29</v>
      </c>
      <c r="E3326" s="9" t="s">
        <v>11748</v>
      </c>
      <c r="F3326" s="9" t="str">
        <f>_xlfn.XLOOKUP(E3326,Total_Enrolled!C:C,Total_Enrolled!C:C)</f>
        <v>2025em1200216@bitspilani-digital.edu.in</v>
      </c>
      <c r="G3326" s="9" t="s">
        <v>11749</v>
      </c>
      <c r="H3326" s="9" t="s">
        <v>14516</v>
      </c>
      <c r="I3326" s="9" t="s">
        <v>11750</v>
      </c>
      <c r="J3326" s="9" t="b">
        <v>1</v>
      </c>
      <c r="K3326" s="9">
        <v>1</v>
      </c>
      <c r="L3326" s="9">
        <f>_xlfn.XLOOKUP(B3326,Courses!A:A,Courses!H:H)</f>
        <v>85</v>
      </c>
      <c r="M3326" s="14">
        <f t="shared" si="260"/>
        <v>1.1764705882352941E-2</v>
      </c>
      <c r="N3326" s="14" t="str">
        <f t="shared" si="261"/>
        <v>Active</v>
      </c>
      <c r="O3326" s="14" t="str" cm="1">
        <f t="array" ref="O3326">_xlfn.IFS(M3326=0,"0",
M3326&lt;=10%,"0-10",
TRUE,"&gt;10"
)&amp;" "&amp;"% progress"</f>
        <v>0-10 % progress</v>
      </c>
      <c r="P3326" s="15">
        <f t="shared" si="262"/>
        <v>0</v>
      </c>
      <c r="Q3326" s="15">
        <f>COUNTIFS($G:$G,$G3326)</f>
        <v>4</v>
      </c>
      <c r="R3326" s="16">
        <f t="shared" si="263"/>
        <v>0</v>
      </c>
      <c r="S3326" s="15" t="str">
        <f t="shared" si="264"/>
        <v>no 0% progess</v>
      </c>
      <c r="T3326" s="9">
        <v>0</v>
      </c>
      <c r="U3326" s="9">
        <v>1</v>
      </c>
      <c r="V3326" s="9">
        <v>1</v>
      </c>
      <c r="W3326" s="9">
        <v>0</v>
      </c>
      <c r="X3326" s="9">
        <v>0</v>
      </c>
      <c r="Y3326" s="9">
        <v>0</v>
      </c>
      <c r="Z3326" s="9"/>
      <c r="AA3326" s="9">
        <v>0</v>
      </c>
      <c r="AB3326" s="9"/>
      <c r="AC3326" s="9">
        <v>0</v>
      </c>
      <c r="AD3326" s="9" t="s">
        <v>11751</v>
      </c>
      <c r="AE3326" s="9" t="s">
        <v>11752</v>
      </c>
      <c r="AF3326" s="9">
        <v>8</v>
      </c>
      <c r="AG3326" s="9"/>
      <c r="AH3326" s="9" t="s">
        <v>11753</v>
      </c>
      <c r="AI3326" s="9"/>
      <c r="AJ3326" s="9"/>
    </row>
    <row r="3327" spans="1:36" x14ac:dyDescent="0.35">
      <c r="A3327" s="9" t="s">
        <v>3095</v>
      </c>
      <c r="B3327" s="9" t="s">
        <v>38</v>
      </c>
      <c r="C3327" s="9" t="s">
        <v>14504</v>
      </c>
      <c r="D3327" s="9" t="s">
        <v>29</v>
      </c>
      <c r="E3327" s="9" t="s">
        <v>11748</v>
      </c>
      <c r="F3327" s="9" t="str">
        <f>_xlfn.XLOOKUP(E3327,Total_Enrolled!C:C,Total_Enrolled!C:C)</f>
        <v>2025em1200216@bitspilani-digital.edu.in</v>
      </c>
      <c r="G3327" s="9" t="s">
        <v>11749</v>
      </c>
      <c r="H3327" s="9" t="s">
        <v>14516</v>
      </c>
      <c r="I3327" s="9" t="s">
        <v>11750</v>
      </c>
      <c r="J3327" s="9" t="b">
        <v>1</v>
      </c>
      <c r="K3327" s="9">
        <v>0</v>
      </c>
      <c r="L3327" s="9">
        <f>_xlfn.XLOOKUP(B3327,Courses!A:A,Courses!H:H)</f>
        <v>42</v>
      </c>
      <c r="M3327" s="14">
        <f t="shared" si="260"/>
        <v>0</v>
      </c>
      <c r="N3327" s="14" t="str">
        <f t="shared" si="261"/>
        <v>Not Active</v>
      </c>
      <c r="O3327" s="14" t="str" cm="1">
        <f t="array" ref="O3327">_xlfn.IFS(M3327=0,"0",
M3327&lt;=10%,"0-10",
TRUE,"&gt;10"
)&amp;" "&amp;"% progress"</f>
        <v>0 % progress</v>
      </c>
      <c r="P3327" s="15">
        <f t="shared" si="262"/>
        <v>1</v>
      </c>
      <c r="Q3327" s="15">
        <f>COUNTIFS($G:$G,$G3327)</f>
        <v>4</v>
      </c>
      <c r="R3327" s="16">
        <f t="shared" si="263"/>
        <v>0.25</v>
      </c>
      <c r="S3327" s="15" t="str">
        <f t="shared" si="264"/>
        <v>no progress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0</v>
      </c>
      <c r="Z3327" s="9"/>
      <c r="AA3327" s="9">
        <v>0</v>
      </c>
      <c r="AB3327" s="9"/>
      <c r="AC3327" s="9">
        <v>0</v>
      </c>
      <c r="AD3327" s="9" t="s">
        <v>11754</v>
      </c>
      <c r="AE3327" s="9" t="s">
        <v>11752</v>
      </c>
      <c r="AF3327" s="9">
        <v>8</v>
      </c>
      <c r="AG3327" s="9"/>
      <c r="AH3327" s="9"/>
      <c r="AI3327" s="9"/>
      <c r="AJ3327" s="9"/>
    </row>
    <row r="3328" spans="1:36" x14ac:dyDescent="0.35">
      <c r="A3328" s="9" t="s">
        <v>3091</v>
      </c>
      <c r="B3328" s="9" t="s">
        <v>3092</v>
      </c>
      <c r="C3328" s="9" t="s">
        <v>14504</v>
      </c>
      <c r="D3328" s="9" t="s">
        <v>29</v>
      </c>
      <c r="E3328" s="9" t="s">
        <v>11748</v>
      </c>
      <c r="F3328" s="9" t="str">
        <f>_xlfn.XLOOKUP(E3328,Total_Enrolled!C:C,Total_Enrolled!C:C)</f>
        <v>2025em1200216@bitspilani-digital.edu.in</v>
      </c>
      <c r="G3328" s="9" t="s">
        <v>11749</v>
      </c>
      <c r="H3328" s="9" t="s">
        <v>14516</v>
      </c>
      <c r="I3328" s="9" t="s">
        <v>11750</v>
      </c>
      <c r="J3328" s="9" t="b">
        <v>1</v>
      </c>
      <c r="K3328" s="9">
        <v>1</v>
      </c>
      <c r="L3328" s="9">
        <f>_xlfn.XLOOKUP(B3328,Courses!A:A,Courses!H:H)</f>
        <v>36</v>
      </c>
      <c r="M3328" s="14">
        <f t="shared" si="260"/>
        <v>2.7777777777777776E-2</v>
      </c>
      <c r="N3328" s="14" t="str">
        <f t="shared" si="261"/>
        <v>Active</v>
      </c>
      <c r="O3328" s="14" t="str" cm="1">
        <f t="array" ref="O3328">_xlfn.IFS(M3328=0,"0",
M3328&lt;=10%,"0-10",
TRUE,"&gt;10"
)&amp;" "&amp;"% progress"</f>
        <v>0-10 % progress</v>
      </c>
      <c r="P3328" s="15">
        <f t="shared" si="262"/>
        <v>0</v>
      </c>
      <c r="Q3328" s="15">
        <f>COUNTIFS($G:$G,$G3328)</f>
        <v>4</v>
      </c>
      <c r="R3328" s="16">
        <f t="shared" si="263"/>
        <v>0</v>
      </c>
      <c r="S3328" s="15" t="str">
        <f t="shared" si="264"/>
        <v>no 0% progess</v>
      </c>
      <c r="T3328" s="9">
        <v>0</v>
      </c>
      <c r="U3328" s="9">
        <v>1</v>
      </c>
      <c r="V3328" s="9">
        <v>1</v>
      </c>
      <c r="W3328" s="9">
        <v>0</v>
      </c>
      <c r="X3328" s="9">
        <v>0</v>
      </c>
      <c r="Y3328" s="9">
        <v>0</v>
      </c>
      <c r="Z3328" s="9"/>
      <c r="AA3328" s="9">
        <v>0</v>
      </c>
      <c r="AB3328" s="9"/>
      <c r="AC3328" s="9">
        <v>0</v>
      </c>
      <c r="AD3328" s="9" t="s">
        <v>11755</v>
      </c>
      <c r="AE3328" s="9" t="s">
        <v>11752</v>
      </c>
      <c r="AF3328" s="9">
        <v>8</v>
      </c>
      <c r="AG3328" s="9"/>
      <c r="AH3328" s="9" t="s">
        <v>11756</v>
      </c>
      <c r="AI3328" s="9"/>
      <c r="AJ3328" s="9"/>
    </row>
    <row r="3329" spans="1:36" x14ac:dyDescent="0.35">
      <c r="A3329" s="9" t="s">
        <v>3086</v>
      </c>
      <c r="B3329" s="9" t="s">
        <v>35</v>
      </c>
      <c r="C3329" s="9" t="s">
        <v>14504</v>
      </c>
      <c r="D3329" s="9" t="s">
        <v>29</v>
      </c>
      <c r="E3329" s="9" t="s">
        <v>11748</v>
      </c>
      <c r="F3329" s="9" t="str">
        <f>_xlfn.XLOOKUP(E3329,Total_Enrolled!C:C,Total_Enrolled!C:C)</f>
        <v>2025em1200216@bitspilani-digital.edu.in</v>
      </c>
      <c r="G3329" s="9" t="s">
        <v>11749</v>
      </c>
      <c r="H3329" s="9" t="s">
        <v>14516</v>
      </c>
      <c r="I3329" s="9" t="s">
        <v>11750</v>
      </c>
      <c r="J3329" s="9" t="b">
        <v>1</v>
      </c>
      <c r="K3329" s="9">
        <v>1</v>
      </c>
      <c r="L3329" s="9">
        <f>_xlfn.XLOOKUP(B3329,Courses!A:A,Courses!H:H)</f>
        <v>68</v>
      </c>
      <c r="M3329" s="14">
        <f t="shared" si="260"/>
        <v>1.4705882352941176E-2</v>
      </c>
      <c r="N3329" s="14" t="str">
        <f t="shared" si="261"/>
        <v>Active</v>
      </c>
      <c r="O3329" s="14" t="str" cm="1">
        <f t="array" ref="O3329">_xlfn.IFS(M3329=0,"0",
M3329&lt;=10%,"0-10",
TRUE,"&gt;10"
)&amp;" "&amp;"% progress"</f>
        <v>0-10 % progress</v>
      </c>
      <c r="P3329" s="15">
        <f t="shared" si="262"/>
        <v>0</v>
      </c>
      <c r="Q3329" s="15">
        <f>COUNTIFS($G:$G,$G3329)</f>
        <v>4</v>
      </c>
      <c r="R3329" s="16">
        <f t="shared" si="263"/>
        <v>0</v>
      </c>
      <c r="S3329" s="15" t="str">
        <f t="shared" si="264"/>
        <v>no 0% progess</v>
      </c>
      <c r="T3329" s="9">
        <v>0</v>
      </c>
      <c r="U3329" s="9">
        <v>1</v>
      </c>
      <c r="V3329" s="9">
        <v>1</v>
      </c>
      <c r="W3329" s="9">
        <v>0</v>
      </c>
      <c r="X3329" s="9">
        <v>0</v>
      </c>
      <c r="Y3329" s="9">
        <v>0</v>
      </c>
      <c r="Z3329" s="9"/>
      <c r="AA3329" s="9">
        <v>0</v>
      </c>
      <c r="AB3329" s="9"/>
      <c r="AC3329" s="9">
        <v>0</v>
      </c>
      <c r="AD3329" s="9" t="s">
        <v>11757</v>
      </c>
      <c r="AE3329" s="9" t="s">
        <v>11752</v>
      </c>
      <c r="AF3329" s="9">
        <v>8</v>
      </c>
      <c r="AG3329" s="9"/>
      <c r="AH3329" s="9" t="s">
        <v>11758</v>
      </c>
      <c r="AI3329" s="9"/>
      <c r="AJ3329" s="9"/>
    </row>
    <row r="3330" spans="1:36" x14ac:dyDescent="0.35">
      <c r="A3330" s="9" t="s">
        <v>3086</v>
      </c>
      <c r="B3330" s="9" t="s">
        <v>35</v>
      </c>
      <c r="C3330" s="9" t="s">
        <v>14504</v>
      </c>
      <c r="D3330" s="9" t="s">
        <v>29</v>
      </c>
      <c r="E3330" s="9" t="s">
        <v>11759</v>
      </c>
      <c r="F3330" s="9" t="str">
        <f>_xlfn.XLOOKUP(E3330,Total_Enrolled!C:C,Total_Enrolled!C:C)</f>
        <v>2025em1200217@bitspilani-digital.edu.in</v>
      </c>
      <c r="G3330" s="9" t="s">
        <v>11760</v>
      </c>
      <c r="H3330" s="9" t="s">
        <v>14516</v>
      </c>
      <c r="I3330" s="9" t="s">
        <v>11761</v>
      </c>
      <c r="J3330" s="9" t="b">
        <v>1</v>
      </c>
      <c r="K3330" s="9">
        <v>16</v>
      </c>
      <c r="L3330" s="9">
        <f>_xlfn.XLOOKUP(B3330,Courses!A:A,Courses!H:H)</f>
        <v>68</v>
      </c>
      <c r="M3330" s="14">
        <f t="shared" si="260"/>
        <v>0.23529411764705882</v>
      </c>
      <c r="N3330" s="14" t="str">
        <f t="shared" si="261"/>
        <v>Active</v>
      </c>
      <c r="O3330" s="14" t="str" cm="1">
        <f t="array" ref="O3330">_xlfn.IFS(M3330=0,"0",
M3330&lt;=10%,"0-10",
TRUE,"&gt;10"
)&amp;" "&amp;"% progress"</f>
        <v>&gt;10 % progress</v>
      </c>
      <c r="P3330" s="15">
        <f t="shared" si="262"/>
        <v>0</v>
      </c>
      <c r="Q3330" s="15">
        <f>COUNTIFS($G:$G,$G3330)</f>
        <v>4</v>
      </c>
      <c r="R3330" s="16">
        <f t="shared" si="263"/>
        <v>0</v>
      </c>
      <c r="S3330" s="15" t="str">
        <f t="shared" si="264"/>
        <v>no 0% progess</v>
      </c>
      <c r="T3330" s="9">
        <v>0</v>
      </c>
      <c r="U3330" s="9">
        <v>4</v>
      </c>
      <c r="V3330" s="9">
        <v>5</v>
      </c>
      <c r="W3330" s="9">
        <v>0</v>
      </c>
      <c r="X3330" s="9">
        <v>0</v>
      </c>
      <c r="Y3330" s="9">
        <v>6</v>
      </c>
      <c r="Z3330" s="9"/>
      <c r="AA3330" s="9">
        <v>0</v>
      </c>
      <c r="AB3330" s="9"/>
      <c r="AC3330" s="9">
        <v>16200</v>
      </c>
      <c r="AD3330" s="9" t="s">
        <v>11763</v>
      </c>
      <c r="AE3330" s="9" t="s">
        <v>11762</v>
      </c>
      <c r="AF3330" s="9">
        <v>10</v>
      </c>
      <c r="AG3330" s="9"/>
      <c r="AH3330" s="9" t="s">
        <v>11764</v>
      </c>
      <c r="AI3330" s="9"/>
      <c r="AJ3330" s="9"/>
    </row>
    <row r="3331" spans="1:36" x14ac:dyDescent="0.35">
      <c r="A3331" s="9" t="s">
        <v>3091</v>
      </c>
      <c r="B3331" s="9" t="s">
        <v>3092</v>
      </c>
      <c r="C3331" s="9" t="s">
        <v>14504</v>
      </c>
      <c r="D3331" s="9" t="s">
        <v>29</v>
      </c>
      <c r="E3331" s="9" t="s">
        <v>11759</v>
      </c>
      <c r="F3331" s="9" t="str">
        <f>_xlfn.XLOOKUP(E3331,Total_Enrolled!C:C,Total_Enrolled!C:C)</f>
        <v>2025em1200217@bitspilani-digital.edu.in</v>
      </c>
      <c r="G3331" s="9" t="s">
        <v>11760</v>
      </c>
      <c r="H3331" s="9" t="s">
        <v>14516</v>
      </c>
      <c r="I3331" s="9" t="s">
        <v>11761</v>
      </c>
      <c r="J3331" s="9" t="b">
        <v>1</v>
      </c>
      <c r="K3331" s="9">
        <v>1</v>
      </c>
      <c r="L3331" s="9">
        <f>_xlfn.XLOOKUP(B3331,Courses!A:A,Courses!H:H)</f>
        <v>36</v>
      </c>
      <c r="M3331" s="14">
        <f t="shared" si="260"/>
        <v>2.7777777777777776E-2</v>
      </c>
      <c r="N3331" s="14" t="str">
        <f t="shared" si="261"/>
        <v>Active</v>
      </c>
      <c r="O3331" s="14" t="str" cm="1">
        <f t="array" ref="O3331">_xlfn.IFS(M3331=0,"0",
M3331&lt;=10%,"0-10",
TRUE,"&gt;10"
)&amp;" "&amp;"% progress"</f>
        <v>0-10 % progress</v>
      </c>
      <c r="P3331" s="15">
        <f t="shared" si="262"/>
        <v>0</v>
      </c>
      <c r="Q3331" s="15">
        <f>COUNTIFS($G:$G,$G3331)</f>
        <v>4</v>
      </c>
      <c r="R3331" s="16">
        <f t="shared" si="263"/>
        <v>0</v>
      </c>
      <c r="S3331" s="15" t="str">
        <f t="shared" si="264"/>
        <v>no 0% progess</v>
      </c>
      <c r="T3331" s="9">
        <v>0</v>
      </c>
      <c r="U3331" s="9">
        <v>0</v>
      </c>
      <c r="V3331" s="9">
        <v>0</v>
      </c>
      <c r="W3331" s="9">
        <v>0</v>
      </c>
      <c r="X3331" s="9">
        <v>0</v>
      </c>
      <c r="Y3331" s="9">
        <v>0</v>
      </c>
      <c r="Z3331" s="9"/>
      <c r="AA3331" s="9">
        <v>0</v>
      </c>
      <c r="AB3331" s="9"/>
      <c r="AC3331" s="9">
        <v>18</v>
      </c>
      <c r="AD3331" s="9" t="s">
        <v>11765</v>
      </c>
      <c r="AE3331" s="9" t="s">
        <v>11762</v>
      </c>
      <c r="AF3331" s="9">
        <v>10</v>
      </c>
      <c r="AG3331" s="9"/>
      <c r="AH3331" s="9"/>
      <c r="AI3331" s="9" t="s">
        <v>11766</v>
      </c>
      <c r="AJ3331" s="9" t="s">
        <v>11767</v>
      </c>
    </row>
    <row r="3332" spans="1:36" x14ac:dyDescent="0.35">
      <c r="A3332" s="9" t="s">
        <v>3095</v>
      </c>
      <c r="B3332" s="9" t="s">
        <v>38</v>
      </c>
      <c r="C3332" s="9" t="s">
        <v>14504</v>
      </c>
      <c r="D3332" s="9" t="s">
        <v>29</v>
      </c>
      <c r="E3332" s="9" t="s">
        <v>11759</v>
      </c>
      <c r="F3332" s="9" t="str">
        <f>_xlfn.XLOOKUP(E3332,Total_Enrolled!C:C,Total_Enrolled!C:C)</f>
        <v>2025em1200217@bitspilani-digital.edu.in</v>
      </c>
      <c r="G3332" s="9" t="s">
        <v>11760</v>
      </c>
      <c r="H3332" s="9" t="s">
        <v>14516</v>
      </c>
      <c r="I3332" s="9" t="s">
        <v>11761</v>
      </c>
      <c r="J3332" s="9" t="b">
        <v>1</v>
      </c>
      <c r="K3332" s="9">
        <v>0</v>
      </c>
      <c r="L3332" s="9">
        <f>_xlfn.XLOOKUP(B3332,Courses!A:A,Courses!H:H)</f>
        <v>42</v>
      </c>
      <c r="M3332" s="14">
        <f t="shared" si="260"/>
        <v>0</v>
      </c>
      <c r="N3332" s="14" t="str">
        <f t="shared" si="261"/>
        <v>Not Active</v>
      </c>
      <c r="O3332" s="14" t="str" cm="1">
        <f t="array" ref="O3332">_xlfn.IFS(M3332=0,"0",
M3332&lt;=10%,"0-10",
TRUE,"&gt;10"
)&amp;" "&amp;"% progress"</f>
        <v>0 % progress</v>
      </c>
      <c r="P3332" s="15">
        <f t="shared" si="262"/>
        <v>1</v>
      </c>
      <c r="Q3332" s="15">
        <f>COUNTIFS($G:$G,$G3332)</f>
        <v>4</v>
      </c>
      <c r="R3332" s="16">
        <f t="shared" si="263"/>
        <v>0.25</v>
      </c>
      <c r="S3332" s="15" t="str">
        <f t="shared" si="264"/>
        <v>no progress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0</v>
      </c>
      <c r="Z3332" s="9"/>
      <c r="AA3332" s="9">
        <v>0</v>
      </c>
      <c r="AB3332" s="9"/>
      <c r="AC3332" s="9">
        <v>0</v>
      </c>
      <c r="AD3332" s="9" t="s">
        <v>11768</v>
      </c>
      <c r="AE3332" s="9" t="s">
        <v>11762</v>
      </c>
      <c r="AF3332" s="9">
        <v>10</v>
      </c>
      <c r="AG3332" s="9"/>
      <c r="AH3332" s="9"/>
      <c r="AI3332" s="9"/>
      <c r="AJ3332" s="9"/>
    </row>
    <row r="3333" spans="1:36" x14ac:dyDescent="0.35">
      <c r="A3333" s="9" t="s">
        <v>3089</v>
      </c>
      <c r="B3333" s="9" t="s">
        <v>36</v>
      </c>
      <c r="C3333" s="9" t="s">
        <v>14504</v>
      </c>
      <c r="D3333" s="9" t="s">
        <v>29</v>
      </c>
      <c r="E3333" s="9" t="s">
        <v>11759</v>
      </c>
      <c r="F3333" s="9" t="str">
        <f>_xlfn.XLOOKUP(E3333,Total_Enrolled!C:C,Total_Enrolled!C:C)</f>
        <v>2025em1200217@bitspilani-digital.edu.in</v>
      </c>
      <c r="G3333" s="9" t="s">
        <v>11760</v>
      </c>
      <c r="H3333" s="9" t="s">
        <v>14516</v>
      </c>
      <c r="I3333" s="9" t="s">
        <v>11761</v>
      </c>
      <c r="J3333" s="9" t="b">
        <v>1</v>
      </c>
      <c r="K3333" s="9">
        <v>24</v>
      </c>
      <c r="L3333" s="9">
        <f>_xlfn.XLOOKUP(B3333,Courses!A:A,Courses!H:H)</f>
        <v>85</v>
      </c>
      <c r="M3333" s="14">
        <f t="shared" si="260"/>
        <v>0.28235294117647058</v>
      </c>
      <c r="N3333" s="14" t="str">
        <f t="shared" si="261"/>
        <v>Active</v>
      </c>
      <c r="O3333" s="14" t="str" cm="1">
        <f t="array" ref="O3333">_xlfn.IFS(M3333=0,"0",
M3333&lt;=10%,"0-10",
TRUE,"&gt;10"
)&amp;" "&amp;"% progress"</f>
        <v>&gt;10 % progress</v>
      </c>
      <c r="P3333" s="15">
        <f t="shared" si="262"/>
        <v>0</v>
      </c>
      <c r="Q3333" s="15">
        <f>COUNTIFS($G:$G,$G3333)</f>
        <v>4</v>
      </c>
      <c r="R3333" s="16">
        <f t="shared" si="263"/>
        <v>0</v>
      </c>
      <c r="S3333" s="15" t="str">
        <f t="shared" si="264"/>
        <v>no 0% progess</v>
      </c>
      <c r="T3333" s="9">
        <v>0</v>
      </c>
      <c r="U3333" s="9">
        <v>0</v>
      </c>
      <c r="V3333" s="9">
        <v>0</v>
      </c>
      <c r="W3333" s="9">
        <v>0</v>
      </c>
      <c r="X3333" s="9">
        <v>0</v>
      </c>
      <c r="Y3333" s="9">
        <v>0</v>
      </c>
      <c r="Z3333" s="9"/>
      <c r="AA3333" s="9">
        <v>0</v>
      </c>
      <c r="AB3333" s="9"/>
      <c r="AC3333" s="9">
        <v>13312</v>
      </c>
      <c r="AD3333" s="9" t="s">
        <v>11769</v>
      </c>
      <c r="AE3333" s="9" t="s">
        <v>11762</v>
      </c>
      <c r="AF3333" s="9">
        <v>10</v>
      </c>
      <c r="AG3333" s="9"/>
      <c r="AH3333" s="9"/>
      <c r="AI3333" s="9"/>
      <c r="AJ3333" s="9"/>
    </row>
    <row r="3334" spans="1:36" x14ac:dyDescent="0.35">
      <c r="A3334" s="9" t="s">
        <v>3089</v>
      </c>
      <c r="B3334" s="9" t="s">
        <v>36</v>
      </c>
      <c r="C3334" s="9" t="s">
        <v>14504</v>
      </c>
      <c r="D3334" s="9" t="s">
        <v>29</v>
      </c>
      <c r="E3334" s="9" t="s">
        <v>11770</v>
      </c>
      <c r="F3334" s="9" t="str">
        <f>_xlfn.XLOOKUP(E3334,Total_Enrolled!C:C,Total_Enrolled!C:C)</f>
        <v>2025em1200218@bitspilani-digital.edu.in</v>
      </c>
      <c r="G3334" s="9" t="s">
        <v>11771</v>
      </c>
      <c r="H3334" s="9" t="s">
        <v>14516</v>
      </c>
      <c r="I3334" s="9" t="s">
        <v>11772</v>
      </c>
      <c r="J3334" s="9" t="b">
        <v>1</v>
      </c>
      <c r="K3334" s="9">
        <v>65</v>
      </c>
      <c r="L3334" s="9">
        <f>_xlfn.XLOOKUP(B3334,Courses!A:A,Courses!H:H)</f>
        <v>85</v>
      </c>
      <c r="M3334" s="14">
        <f t="shared" si="260"/>
        <v>0.76470588235294112</v>
      </c>
      <c r="N3334" s="14" t="str">
        <f t="shared" si="261"/>
        <v>Active</v>
      </c>
      <c r="O3334" s="14" t="str" cm="1">
        <f t="array" ref="O3334">_xlfn.IFS(M3334=0,"0",
M3334&lt;=10%,"0-10",
TRUE,"&gt;10"
)&amp;" "&amp;"% progress"</f>
        <v>&gt;10 % progress</v>
      </c>
      <c r="P3334" s="15">
        <f t="shared" si="262"/>
        <v>0</v>
      </c>
      <c r="Q3334" s="15">
        <f>COUNTIFS($G:$G,$G3334)</f>
        <v>4</v>
      </c>
      <c r="R3334" s="16">
        <f t="shared" si="263"/>
        <v>0</v>
      </c>
      <c r="S3334" s="15" t="str">
        <f t="shared" si="264"/>
        <v>no 0% progess</v>
      </c>
      <c r="T3334" s="9">
        <v>0</v>
      </c>
      <c r="U3334" s="9">
        <v>8</v>
      </c>
      <c r="V3334" s="9">
        <v>11</v>
      </c>
      <c r="W3334" s="9">
        <v>0</v>
      </c>
      <c r="X3334" s="9">
        <v>0</v>
      </c>
      <c r="Y3334" s="9">
        <v>0</v>
      </c>
      <c r="Z3334" s="9"/>
      <c r="AA3334" s="9">
        <v>0</v>
      </c>
      <c r="AB3334" s="9"/>
      <c r="AC3334" s="9">
        <v>33591</v>
      </c>
      <c r="AD3334" s="9" t="s">
        <v>11773</v>
      </c>
      <c r="AE3334" s="9" t="s">
        <v>11774</v>
      </c>
      <c r="AF3334" s="9">
        <v>56</v>
      </c>
      <c r="AG3334" s="9"/>
      <c r="AH3334" s="9" t="s">
        <v>11775</v>
      </c>
      <c r="AI3334" s="9"/>
      <c r="AJ3334" s="9"/>
    </row>
    <row r="3335" spans="1:36" x14ac:dyDescent="0.35">
      <c r="A3335" s="9" t="s">
        <v>3095</v>
      </c>
      <c r="B3335" s="9" t="s">
        <v>38</v>
      </c>
      <c r="C3335" s="9" t="s">
        <v>14504</v>
      </c>
      <c r="D3335" s="9" t="s">
        <v>29</v>
      </c>
      <c r="E3335" s="9" t="s">
        <v>11770</v>
      </c>
      <c r="F3335" s="9" t="str">
        <f>_xlfn.XLOOKUP(E3335,Total_Enrolled!C:C,Total_Enrolled!C:C)</f>
        <v>2025em1200218@bitspilani-digital.edu.in</v>
      </c>
      <c r="G3335" s="9" t="s">
        <v>11771</v>
      </c>
      <c r="H3335" s="9" t="s">
        <v>14516</v>
      </c>
      <c r="I3335" s="9" t="s">
        <v>11772</v>
      </c>
      <c r="J3335" s="9" t="b">
        <v>1</v>
      </c>
      <c r="K3335" s="9">
        <v>0</v>
      </c>
      <c r="L3335" s="9">
        <f>_xlfn.XLOOKUP(B3335,Courses!A:A,Courses!H:H)</f>
        <v>42</v>
      </c>
      <c r="M3335" s="14">
        <f t="shared" si="260"/>
        <v>0</v>
      </c>
      <c r="N3335" s="14" t="str">
        <f t="shared" si="261"/>
        <v>Not Active</v>
      </c>
      <c r="O3335" s="14" t="str" cm="1">
        <f t="array" ref="O3335">_xlfn.IFS(M3335=0,"0",
M3335&lt;=10%,"0-10",
TRUE,"&gt;10"
)&amp;" "&amp;"% progress"</f>
        <v>0 % progress</v>
      </c>
      <c r="P3335" s="15">
        <f t="shared" si="262"/>
        <v>1</v>
      </c>
      <c r="Q3335" s="15">
        <f>COUNTIFS($G:$G,$G3335)</f>
        <v>4</v>
      </c>
      <c r="R3335" s="16">
        <f t="shared" si="263"/>
        <v>0.25</v>
      </c>
      <c r="S3335" s="15" t="str">
        <f t="shared" si="264"/>
        <v>no progress</v>
      </c>
      <c r="T3335" s="9">
        <v>0</v>
      </c>
      <c r="U3335" s="9">
        <v>0</v>
      </c>
      <c r="V3335" s="9">
        <v>0</v>
      </c>
      <c r="W3335" s="9">
        <v>0</v>
      </c>
      <c r="X3335" s="9">
        <v>0</v>
      </c>
      <c r="Y3335" s="9">
        <v>2</v>
      </c>
      <c r="Z3335" s="9"/>
      <c r="AA3335" s="9">
        <v>0</v>
      </c>
      <c r="AB3335" s="9"/>
      <c r="AC3335" s="9">
        <v>2426</v>
      </c>
      <c r="AD3335" s="9" t="s">
        <v>11776</v>
      </c>
      <c r="AE3335" s="9" t="s">
        <v>11774</v>
      </c>
      <c r="AF3335" s="9">
        <v>56</v>
      </c>
      <c r="AG3335" s="9"/>
      <c r="AH3335" s="9"/>
      <c r="AI3335" s="9"/>
      <c r="AJ3335" s="9"/>
    </row>
    <row r="3336" spans="1:36" x14ac:dyDescent="0.35">
      <c r="A3336" s="9" t="s">
        <v>3091</v>
      </c>
      <c r="B3336" s="9" t="s">
        <v>3092</v>
      </c>
      <c r="C3336" s="9" t="s">
        <v>14504</v>
      </c>
      <c r="D3336" s="9" t="s">
        <v>29</v>
      </c>
      <c r="E3336" s="9" t="s">
        <v>11770</v>
      </c>
      <c r="F3336" s="9" t="str">
        <f>_xlfn.XLOOKUP(E3336,Total_Enrolled!C:C,Total_Enrolled!C:C)</f>
        <v>2025em1200218@bitspilani-digital.edu.in</v>
      </c>
      <c r="G3336" s="9" t="s">
        <v>11771</v>
      </c>
      <c r="H3336" s="9" t="s">
        <v>14516</v>
      </c>
      <c r="I3336" s="9" t="s">
        <v>11772</v>
      </c>
      <c r="J3336" s="9" t="b">
        <v>1</v>
      </c>
      <c r="K3336" s="9">
        <v>40</v>
      </c>
      <c r="L3336" s="9">
        <f>_xlfn.XLOOKUP(B3336,Courses!A:A,Courses!H:H)</f>
        <v>36</v>
      </c>
      <c r="M3336" s="14">
        <f t="shared" si="260"/>
        <v>1.1111111111111112</v>
      </c>
      <c r="N3336" s="14" t="str">
        <f t="shared" si="261"/>
        <v>Active</v>
      </c>
      <c r="O3336" s="14" t="str" cm="1">
        <f t="array" ref="O3336">_xlfn.IFS(M3336=0,"0",
M3336&lt;=10%,"0-10",
TRUE,"&gt;10"
)&amp;" "&amp;"% progress"</f>
        <v>&gt;10 % progress</v>
      </c>
      <c r="P3336" s="15">
        <f t="shared" si="262"/>
        <v>0</v>
      </c>
      <c r="Q3336" s="15">
        <f>COUNTIFS($G:$G,$G3336)</f>
        <v>4</v>
      </c>
      <c r="R3336" s="16">
        <f t="shared" si="263"/>
        <v>0</v>
      </c>
      <c r="S3336" s="15" t="str">
        <f t="shared" si="264"/>
        <v>no 0% progess</v>
      </c>
      <c r="T3336" s="9">
        <v>0</v>
      </c>
      <c r="U3336" s="9">
        <v>5</v>
      </c>
      <c r="V3336" s="9">
        <v>9</v>
      </c>
      <c r="W3336" s="9">
        <v>3</v>
      </c>
      <c r="X3336" s="9">
        <v>2</v>
      </c>
      <c r="Y3336" s="9">
        <v>4</v>
      </c>
      <c r="Z3336" s="9" t="s">
        <v>11777</v>
      </c>
      <c r="AA3336" s="9">
        <v>0</v>
      </c>
      <c r="AB3336" s="9"/>
      <c r="AC3336" s="9">
        <v>49207</v>
      </c>
      <c r="AD3336" s="9" t="s">
        <v>11778</v>
      </c>
      <c r="AE3336" s="9" t="s">
        <v>11774</v>
      </c>
      <c r="AF3336" s="9">
        <v>56</v>
      </c>
      <c r="AG3336" s="9"/>
      <c r="AH3336" s="9" t="s">
        <v>11779</v>
      </c>
      <c r="AI3336" s="9" t="s">
        <v>11780</v>
      </c>
      <c r="AJ3336" s="9" t="s">
        <v>11781</v>
      </c>
    </row>
    <row r="3337" spans="1:36" x14ac:dyDescent="0.35">
      <c r="A3337" s="9" t="s">
        <v>3086</v>
      </c>
      <c r="B3337" s="9" t="s">
        <v>35</v>
      </c>
      <c r="C3337" s="9" t="s">
        <v>14504</v>
      </c>
      <c r="D3337" s="9" t="s">
        <v>29</v>
      </c>
      <c r="E3337" s="9" t="s">
        <v>11770</v>
      </c>
      <c r="F3337" s="9" t="str">
        <f>_xlfn.XLOOKUP(E3337,Total_Enrolled!C:C,Total_Enrolled!C:C)</f>
        <v>2025em1200218@bitspilani-digital.edu.in</v>
      </c>
      <c r="G3337" s="9" t="s">
        <v>11771</v>
      </c>
      <c r="H3337" s="9" t="s">
        <v>14516</v>
      </c>
      <c r="I3337" s="9" t="s">
        <v>11772</v>
      </c>
      <c r="J3337" s="9" t="b">
        <v>1</v>
      </c>
      <c r="K3337" s="9">
        <v>56</v>
      </c>
      <c r="L3337" s="9">
        <f>_xlfn.XLOOKUP(B3337,Courses!A:A,Courses!H:H)</f>
        <v>68</v>
      </c>
      <c r="M3337" s="14">
        <f t="shared" si="260"/>
        <v>0.82352941176470584</v>
      </c>
      <c r="N3337" s="14" t="str">
        <f t="shared" si="261"/>
        <v>Active</v>
      </c>
      <c r="O3337" s="14" t="str" cm="1">
        <f t="array" ref="O3337">_xlfn.IFS(M3337=0,"0",
M3337&lt;=10%,"0-10",
TRUE,"&gt;10"
)&amp;" "&amp;"% progress"</f>
        <v>&gt;10 % progress</v>
      </c>
      <c r="P3337" s="15">
        <f t="shared" si="262"/>
        <v>0</v>
      </c>
      <c r="Q3337" s="15">
        <f>COUNTIFS($G:$G,$G3337)</f>
        <v>4</v>
      </c>
      <c r="R3337" s="16">
        <f t="shared" si="263"/>
        <v>0</v>
      </c>
      <c r="S3337" s="15" t="str">
        <f t="shared" si="264"/>
        <v>no 0% progess</v>
      </c>
      <c r="T3337" s="9">
        <v>0</v>
      </c>
      <c r="U3337" s="9">
        <v>12</v>
      </c>
      <c r="V3337" s="9">
        <v>17</v>
      </c>
      <c r="W3337" s="9">
        <v>0</v>
      </c>
      <c r="X3337" s="9">
        <v>0</v>
      </c>
      <c r="Y3337" s="9">
        <v>0</v>
      </c>
      <c r="Z3337" s="9"/>
      <c r="AA3337" s="9">
        <v>0</v>
      </c>
      <c r="AB3337" s="9"/>
      <c r="AC3337" s="9">
        <v>52784</v>
      </c>
      <c r="AD3337" s="9" t="s">
        <v>11782</v>
      </c>
      <c r="AE3337" s="9" t="s">
        <v>11774</v>
      </c>
      <c r="AF3337" s="9">
        <v>56</v>
      </c>
      <c r="AG3337" s="9"/>
      <c r="AH3337" s="9" t="s">
        <v>11783</v>
      </c>
      <c r="AI3337" s="9"/>
      <c r="AJ3337" s="9"/>
    </row>
    <row r="3338" spans="1:36" x14ac:dyDescent="0.35">
      <c r="A3338" s="9" t="s">
        <v>3086</v>
      </c>
      <c r="B3338" s="9" t="s">
        <v>35</v>
      </c>
      <c r="C3338" s="9" t="s">
        <v>14504</v>
      </c>
      <c r="D3338" s="9" t="s">
        <v>29</v>
      </c>
      <c r="E3338" s="9" t="s">
        <v>11784</v>
      </c>
      <c r="F3338" s="9" t="str">
        <f>_xlfn.XLOOKUP(E3338,Total_Enrolled!C:C,Total_Enrolled!C:C)</f>
        <v>2025em1200219@bitspilani-digital.edu.in</v>
      </c>
      <c r="G3338" s="9" t="s">
        <v>11785</v>
      </c>
      <c r="H3338" s="9" t="s">
        <v>14516</v>
      </c>
      <c r="I3338" s="9" t="s">
        <v>11786</v>
      </c>
      <c r="J3338" s="9" t="b">
        <v>1</v>
      </c>
      <c r="K3338" s="9">
        <v>12</v>
      </c>
      <c r="L3338" s="9">
        <f>_xlfn.XLOOKUP(B3338,Courses!A:A,Courses!H:H)</f>
        <v>68</v>
      </c>
      <c r="M3338" s="14">
        <f t="shared" si="260"/>
        <v>0.17647058823529413</v>
      </c>
      <c r="N3338" s="14" t="str">
        <f t="shared" si="261"/>
        <v>Active</v>
      </c>
      <c r="O3338" s="14" t="str" cm="1">
        <f t="array" ref="O3338">_xlfn.IFS(M3338=0,"0",
M3338&lt;=10%,"0-10",
TRUE,"&gt;10"
)&amp;" "&amp;"% progress"</f>
        <v>&gt;10 % progress</v>
      </c>
      <c r="P3338" s="15">
        <f t="shared" si="262"/>
        <v>0</v>
      </c>
      <c r="Q3338" s="15">
        <f>COUNTIFS($G:$G,$G3338)</f>
        <v>4</v>
      </c>
      <c r="R3338" s="16">
        <f t="shared" si="263"/>
        <v>0</v>
      </c>
      <c r="S3338" s="15" t="str">
        <f t="shared" si="264"/>
        <v>no 0% progess</v>
      </c>
      <c r="T3338" s="9">
        <v>0</v>
      </c>
      <c r="U3338" s="9">
        <v>2</v>
      </c>
      <c r="V3338" s="9">
        <v>3</v>
      </c>
      <c r="W3338" s="9">
        <v>0</v>
      </c>
      <c r="X3338" s="9">
        <v>2</v>
      </c>
      <c r="Y3338" s="9">
        <v>20</v>
      </c>
      <c r="Z3338" s="9" t="s">
        <v>11788</v>
      </c>
      <c r="AA3338" s="9">
        <v>0</v>
      </c>
      <c r="AB3338" s="9"/>
      <c r="AC3338" s="9">
        <v>13010</v>
      </c>
      <c r="AD3338" s="9" t="s">
        <v>11789</v>
      </c>
      <c r="AE3338" s="9" t="s">
        <v>11787</v>
      </c>
      <c r="AF3338" s="9">
        <v>14</v>
      </c>
      <c r="AG3338" s="9"/>
      <c r="AH3338" s="9" t="s">
        <v>11790</v>
      </c>
      <c r="AI3338" s="9"/>
      <c r="AJ3338" s="9"/>
    </row>
    <row r="3339" spans="1:36" x14ac:dyDescent="0.35">
      <c r="A3339" s="9" t="s">
        <v>3091</v>
      </c>
      <c r="B3339" s="9" t="s">
        <v>3092</v>
      </c>
      <c r="C3339" s="9" t="s">
        <v>14504</v>
      </c>
      <c r="D3339" s="9" t="s">
        <v>29</v>
      </c>
      <c r="E3339" s="9" t="s">
        <v>11784</v>
      </c>
      <c r="F3339" s="9" t="str">
        <f>_xlfn.XLOOKUP(E3339,Total_Enrolled!C:C,Total_Enrolled!C:C)</f>
        <v>2025em1200219@bitspilani-digital.edu.in</v>
      </c>
      <c r="G3339" s="9" t="s">
        <v>11785</v>
      </c>
      <c r="H3339" s="9" t="s">
        <v>14516</v>
      </c>
      <c r="I3339" s="9" t="s">
        <v>11786</v>
      </c>
      <c r="J3339" s="9" t="b">
        <v>1</v>
      </c>
      <c r="K3339" s="9">
        <v>10</v>
      </c>
      <c r="L3339" s="9">
        <f>_xlfn.XLOOKUP(B3339,Courses!A:A,Courses!H:H)</f>
        <v>36</v>
      </c>
      <c r="M3339" s="14">
        <f t="shared" si="260"/>
        <v>0.27777777777777779</v>
      </c>
      <c r="N3339" s="14" t="str">
        <f t="shared" si="261"/>
        <v>Active</v>
      </c>
      <c r="O3339" s="14" t="str" cm="1">
        <f t="array" ref="O3339">_xlfn.IFS(M3339=0,"0",
M3339&lt;=10%,"0-10",
TRUE,"&gt;10"
)&amp;" "&amp;"% progress"</f>
        <v>&gt;10 % progress</v>
      </c>
      <c r="P3339" s="15">
        <f t="shared" si="262"/>
        <v>0</v>
      </c>
      <c r="Q3339" s="15">
        <f>COUNTIFS($G:$G,$G3339)</f>
        <v>4</v>
      </c>
      <c r="R3339" s="16">
        <f t="shared" si="263"/>
        <v>0</v>
      </c>
      <c r="S3339" s="15" t="str">
        <f t="shared" si="264"/>
        <v>no 0% progess</v>
      </c>
      <c r="T3339" s="9">
        <v>0</v>
      </c>
      <c r="U3339" s="9">
        <v>1</v>
      </c>
      <c r="V3339" s="9">
        <v>1</v>
      </c>
      <c r="W3339" s="9">
        <v>0</v>
      </c>
      <c r="X3339" s="9">
        <v>0</v>
      </c>
      <c r="Y3339" s="9">
        <v>0</v>
      </c>
      <c r="Z3339" s="9"/>
      <c r="AA3339" s="9">
        <v>0</v>
      </c>
      <c r="AB3339" s="9"/>
      <c r="AC3339" s="9">
        <v>7444</v>
      </c>
      <c r="AD3339" s="9" t="s">
        <v>11791</v>
      </c>
      <c r="AE3339" s="9" t="s">
        <v>11787</v>
      </c>
      <c r="AF3339" s="9">
        <v>14</v>
      </c>
      <c r="AG3339" s="9"/>
      <c r="AH3339" s="9" t="s">
        <v>11792</v>
      </c>
      <c r="AI3339" s="9" t="s">
        <v>11793</v>
      </c>
      <c r="AJ3339" s="9" t="s">
        <v>11794</v>
      </c>
    </row>
    <row r="3340" spans="1:36" x14ac:dyDescent="0.35">
      <c r="A3340" s="9" t="s">
        <v>3095</v>
      </c>
      <c r="B3340" s="9" t="s">
        <v>38</v>
      </c>
      <c r="C3340" s="9" t="s">
        <v>14504</v>
      </c>
      <c r="D3340" s="9" t="s">
        <v>29</v>
      </c>
      <c r="E3340" s="9" t="s">
        <v>11784</v>
      </c>
      <c r="F3340" s="9" t="str">
        <f>_xlfn.XLOOKUP(E3340,Total_Enrolled!C:C,Total_Enrolled!C:C)</f>
        <v>2025em1200219@bitspilani-digital.edu.in</v>
      </c>
      <c r="G3340" s="9" t="s">
        <v>11785</v>
      </c>
      <c r="H3340" s="9" t="s">
        <v>14516</v>
      </c>
      <c r="I3340" s="9" t="s">
        <v>11786</v>
      </c>
      <c r="J3340" s="9" t="b">
        <v>1</v>
      </c>
      <c r="K3340" s="9">
        <v>0</v>
      </c>
      <c r="L3340" s="9">
        <f>_xlfn.XLOOKUP(B3340,Courses!A:A,Courses!H:H)</f>
        <v>42</v>
      </c>
      <c r="M3340" s="14">
        <f t="shared" si="260"/>
        <v>0</v>
      </c>
      <c r="N3340" s="14" t="str">
        <f t="shared" si="261"/>
        <v>Not Active</v>
      </c>
      <c r="O3340" s="14" t="str" cm="1">
        <f t="array" ref="O3340">_xlfn.IFS(M3340=0,"0",
M3340&lt;=10%,"0-10",
TRUE,"&gt;10"
)&amp;" "&amp;"% progress"</f>
        <v>0 % progress</v>
      </c>
      <c r="P3340" s="15">
        <f t="shared" si="262"/>
        <v>1</v>
      </c>
      <c r="Q3340" s="15">
        <f>COUNTIFS($G:$G,$G3340)</f>
        <v>4</v>
      </c>
      <c r="R3340" s="16">
        <f t="shared" si="263"/>
        <v>0.25</v>
      </c>
      <c r="S3340" s="15" t="str">
        <f t="shared" si="264"/>
        <v>no progress</v>
      </c>
      <c r="T3340" s="9">
        <v>0</v>
      </c>
      <c r="U3340" s="9">
        <v>0</v>
      </c>
      <c r="V3340" s="9">
        <v>0</v>
      </c>
      <c r="W3340" s="9">
        <v>0</v>
      </c>
      <c r="X3340" s="9">
        <v>0</v>
      </c>
      <c r="Y3340" s="9">
        <v>0</v>
      </c>
      <c r="Z3340" s="9"/>
      <c r="AA3340" s="9">
        <v>0</v>
      </c>
      <c r="AB3340" s="9"/>
      <c r="AC3340" s="9">
        <v>0</v>
      </c>
      <c r="AD3340" s="9"/>
      <c r="AE3340" s="9" t="s">
        <v>11787</v>
      </c>
      <c r="AF3340" s="9">
        <v>14</v>
      </c>
      <c r="AG3340" s="9"/>
      <c r="AH3340" s="9"/>
      <c r="AI3340" s="9"/>
      <c r="AJ3340" s="9"/>
    </row>
    <row r="3341" spans="1:36" x14ac:dyDescent="0.35">
      <c r="A3341" s="9" t="s">
        <v>3089</v>
      </c>
      <c r="B3341" s="9" t="s">
        <v>36</v>
      </c>
      <c r="C3341" s="9" t="s">
        <v>14504</v>
      </c>
      <c r="D3341" s="9" t="s">
        <v>29</v>
      </c>
      <c r="E3341" s="9" t="s">
        <v>11784</v>
      </c>
      <c r="F3341" s="9" t="str">
        <f>_xlfn.XLOOKUP(E3341,Total_Enrolled!C:C,Total_Enrolled!C:C)</f>
        <v>2025em1200219@bitspilani-digital.edu.in</v>
      </c>
      <c r="G3341" s="9" t="s">
        <v>11785</v>
      </c>
      <c r="H3341" s="9" t="s">
        <v>14516</v>
      </c>
      <c r="I3341" s="9" t="s">
        <v>11786</v>
      </c>
      <c r="J3341" s="9" t="b">
        <v>1</v>
      </c>
      <c r="K3341" s="9">
        <v>16</v>
      </c>
      <c r="L3341" s="9">
        <f>_xlfn.XLOOKUP(B3341,Courses!A:A,Courses!H:H)</f>
        <v>85</v>
      </c>
      <c r="M3341" s="14">
        <f t="shared" si="260"/>
        <v>0.18823529411764706</v>
      </c>
      <c r="N3341" s="14" t="str">
        <f t="shared" si="261"/>
        <v>Active</v>
      </c>
      <c r="O3341" s="14" t="str" cm="1">
        <f t="array" ref="O3341">_xlfn.IFS(M3341=0,"0",
M3341&lt;=10%,"0-10",
TRUE,"&gt;10"
)&amp;" "&amp;"% progress"</f>
        <v>&gt;10 % progress</v>
      </c>
      <c r="P3341" s="15">
        <f t="shared" si="262"/>
        <v>0</v>
      </c>
      <c r="Q3341" s="15">
        <f>COUNTIFS($G:$G,$G3341)</f>
        <v>4</v>
      </c>
      <c r="R3341" s="16">
        <f t="shared" si="263"/>
        <v>0</v>
      </c>
      <c r="S3341" s="15" t="str">
        <f t="shared" si="264"/>
        <v>no 0% progess</v>
      </c>
      <c r="T3341" s="9">
        <v>0</v>
      </c>
      <c r="U3341" s="9">
        <v>2</v>
      </c>
      <c r="V3341" s="9">
        <v>2</v>
      </c>
      <c r="W3341" s="9">
        <v>0</v>
      </c>
      <c r="X3341" s="9">
        <v>0</v>
      </c>
      <c r="Y3341" s="9">
        <v>8</v>
      </c>
      <c r="Z3341" s="9"/>
      <c r="AA3341" s="9">
        <v>0</v>
      </c>
      <c r="AB3341" s="9"/>
      <c r="AC3341" s="9">
        <v>3663</v>
      </c>
      <c r="AD3341" s="9" t="s">
        <v>11795</v>
      </c>
      <c r="AE3341" s="9" t="s">
        <v>11787</v>
      </c>
      <c r="AF3341" s="9">
        <v>14</v>
      </c>
      <c r="AG3341" s="9"/>
      <c r="AH3341" s="9" t="s">
        <v>11796</v>
      </c>
      <c r="AI3341" s="9"/>
      <c r="AJ3341" s="9"/>
    </row>
    <row r="3342" spans="1:36" x14ac:dyDescent="0.35">
      <c r="A3342" s="9" t="s">
        <v>3089</v>
      </c>
      <c r="B3342" s="9" t="s">
        <v>36</v>
      </c>
      <c r="C3342" s="9" t="s">
        <v>14504</v>
      </c>
      <c r="D3342" s="9" t="s">
        <v>29</v>
      </c>
      <c r="E3342" s="9" t="s">
        <v>11797</v>
      </c>
      <c r="F3342" s="9" t="str">
        <f>_xlfn.XLOOKUP(E3342,Total_Enrolled!C:C,Total_Enrolled!C:C)</f>
        <v>2025em1200220@bitspilani-digital.edu.in</v>
      </c>
      <c r="G3342" s="9" t="s">
        <v>11798</v>
      </c>
      <c r="H3342" s="9" t="s">
        <v>14516</v>
      </c>
      <c r="I3342" s="9" t="s">
        <v>11799</v>
      </c>
      <c r="J3342" s="9" t="b">
        <v>1</v>
      </c>
      <c r="K3342" s="9">
        <v>77</v>
      </c>
      <c r="L3342" s="9">
        <f>_xlfn.XLOOKUP(B3342,Courses!A:A,Courses!H:H)</f>
        <v>85</v>
      </c>
      <c r="M3342" s="14">
        <f t="shared" si="260"/>
        <v>0.90588235294117647</v>
      </c>
      <c r="N3342" s="14" t="str">
        <f t="shared" si="261"/>
        <v>Active</v>
      </c>
      <c r="O3342" s="14" t="str" cm="1">
        <f t="array" ref="O3342">_xlfn.IFS(M3342=0,"0",
M3342&lt;=10%,"0-10",
TRUE,"&gt;10"
)&amp;" "&amp;"% progress"</f>
        <v>&gt;10 % progress</v>
      </c>
      <c r="P3342" s="15">
        <f t="shared" si="262"/>
        <v>0</v>
      </c>
      <c r="Q3342" s="15">
        <f>COUNTIFS($G:$G,$G3342)</f>
        <v>4</v>
      </c>
      <c r="R3342" s="16">
        <f t="shared" si="263"/>
        <v>0</v>
      </c>
      <c r="S3342" s="15" t="str">
        <f t="shared" si="264"/>
        <v>no 0% progess</v>
      </c>
      <c r="T3342" s="9">
        <v>0</v>
      </c>
      <c r="U3342" s="9">
        <v>12</v>
      </c>
      <c r="V3342" s="9">
        <v>12</v>
      </c>
      <c r="W3342" s="9">
        <v>8</v>
      </c>
      <c r="X3342" s="9">
        <v>2</v>
      </c>
      <c r="Y3342" s="9">
        <v>31</v>
      </c>
      <c r="Z3342" s="9" t="s">
        <v>11800</v>
      </c>
      <c r="AA3342" s="9">
        <v>0</v>
      </c>
      <c r="AB3342" s="9"/>
      <c r="AC3342" s="9">
        <v>73995</v>
      </c>
      <c r="AD3342" s="9" t="s">
        <v>11801</v>
      </c>
      <c r="AE3342" s="9" t="s">
        <v>11802</v>
      </c>
      <c r="AF3342" s="9">
        <v>51</v>
      </c>
      <c r="AG3342" s="9"/>
      <c r="AH3342" s="9" t="s">
        <v>11803</v>
      </c>
      <c r="AI3342" s="9"/>
      <c r="AJ3342" s="9"/>
    </row>
    <row r="3343" spans="1:36" x14ac:dyDescent="0.35">
      <c r="A3343" s="9" t="s">
        <v>3095</v>
      </c>
      <c r="B3343" s="9" t="s">
        <v>38</v>
      </c>
      <c r="C3343" s="9" t="s">
        <v>14504</v>
      </c>
      <c r="D3343" s="9" t="s">
        <v>29</v>
      </c>
      <c r="E3343" s="9" t="s">
        <v>11797</v>
      </c>
      <c r="F3343" s="9" t="str">
        <f>_xlfn.XLOOKUP(E3343,Total_Enrolled!C:C,Total_Enrolled!C:C)</f>
        <v>2025em1200220@bitspilani-digital.edu.in</v>
      </c>
      <c r="G3343" s="9" t="s">
        <v>11798</v>
      </c>
      <c r="H3343" s="9" t="s">
        <v>14516</v>
      </c>
      <c r="I3343" s="9" t="s">
        <v>11799</v>
      </c>
      <c r="J3343" s="9" t="b">
        <v>1</v>
      </c>
      <c r="K3343" s="9">
        <v>42</v>
      </c>
      <c r="L3343" s="9">
        <f>_xlfn.XLOOKUP(B3343,Courses!A:A,Courses!H:H)</f>
        <v>42</v>
      </c>
      <c r="M3343" s="14">
        <f t="shared" si="260"/>
        <v>1</v>
      </c>
      <c r="N3343" s="14" t="str">
        <f t="shared" si="261"/>
        <v>Active</v>
      </c>
      <c r="O3343" s="14" t="str" cm="1">
        <f t="array" ref="O3343">_xlfn.IFS(M3343=0,"0",
M3343&lt;=10%,"0-10",
TRUE,"&gt;10"
)&amp;" "&amp;"% progress"</f>
        <v>&gt;10 % progress</v>
      </c>
      <c r="P3343" s="15">
        <f t="shared" si="262"/>
        <v>0</v>
      </c>
      <c r="Q3343" s="15">
        <f>COUNTIFS($G:$G,$G3343)</f>
        <v>4</v>
      </c>
      <c r="R3343" s="16">
        <f t="shared" si="263"/>
        <v>0</v>
      </c>
      <c r="S3343" s="15" t="str">
        <f t="shared" si="264"/>
        <v>no 0% progess</v>
      </c>
      <c r="T3343" s="9">
        <v>0</v>
      </c>
      <c r="U3343" s="9">
        <v>3</v>
      </c>
      <c r="V3343" s="9">
        <v>3</v>
      </c>
      <c r="W3343" s="9">
        <v>1</v>
      </c>
      <c r="X3343" s="9">
        <v>0</v>
      </c>
      <c r="Y3343" s="9">
        <v>1</v>
      </c>
      <c r="Z3343" s="9" t="s">
        <v>11804</v>
      </c>
      <c r="AA3343" s="9">
        <v>0</v>
      </c>
      <c r="AB3343" s="9"/>
      <c r="AC3343" s="9">
        <v>30266</v>
      </c>
      <c r="AD3343" s="9" t="s">
        <v>11805</v>
      </c>
      <c r="AE3343" s="9" t="s">
        <v>11802</v>
      </c>
      <c r="AF3343" s="9">
        <v>51</v>
      </c>
      <c r="AG3343" s="9"/>
      <c r="AH3343" s="9" t="s">
        <v>11806</v>
      </c>
      <c r="AI3343" s="9" t="s">
        <v>11807</v>
      </c>
      <c r="AJ3343" s="9" t="s">
        <v>11808</v>
      </c>
    </row>
    <row r="3344" spans="1:36" x14ac:dyDescent="0.35">
      <c r="A3344" s="9" t="s">
        <v>3091</v>
      </c>
      <c r="B3344" s="9" t="s">
        <v>3092</v>
      </c>
      <c r="C3344" s="9" t="s">
        <v>14504</v>
      </c>
      <c r="D3344" s="9" t="s">
        <v>29</v>
      </c>
      <c r="E3344" s="9" t="s">
        <v>11797</v>
      </c>
      <c r="F3344" s="9" t="str">
        <f>_xlfn.XLOOKUP(E3344,Total_Enrolled!C:C,Total_Enrolled!C:C)</f>
        <v>2025em1200220@bitspilani-digital.edu.in</v>
      </c>
      <c r="G3344" s="9" t="s">
        <v>11798</v>
      </c>
      <c r="H3344" s="9" t="s">
        <v>14516</v>
      </c>
      <c r="I3344" s="9" t="s">
        <v>11799</v>
      </c>
      <c r="J3344" s="9" t="b">
        <v>1</v>
      </c>
      <c r="K3344" s="9">
        <v>52</v>
      </c>
      <c r="L3344" s="9">
        <f>_xlfn.XLOOKUP(B3344,Courses!A:A,Courses!H:H)</f>
        <v>36</v>
      </c>
      <c r="M3344" s="14">
        <f t="shared" si="260"/>
        <v>1.4444444444444444</v>
      </c>
      <c r="N3344" s="14" t="str">
        <f t="shared" si="261"/>
        <v>Active</v>
      </c>
      <c r="O3344" s="14" t="str" cm="1">
        <f t="array" ref="O3344">_xlfn.IFS(M3344=0,"0",
M3344&lt;=10%,"0-10",
TRUE,"&gt;10"
)&amp;" "&amp;"% progress"</f>
        <v>&gt;10 % progress</v>
      </c>
      <c r="P3344" s="15">
        <f t="shared" si="262"/>
        <v>0</v>
      </c>
      <c r="Q3344" s="15">
        <f>COUNTIFS($G:$G,$G3344)</f>
        <v>4</v>
      </c>
      <c r="R3344" s="16">
        <f t="shared" si="263"/>
        <v>0</v>
      </c>
      <c r="S3344" s="15" t="str">
        <f t="shared" si="264"/>
        <v>no 0% progess</v>
      </c>
      <c r="T3344" s="9">
        <v>0</v>
      </c>
      <c r="U3344" s="9">
        <v>7</v>
      </c>
      <c r="V3344" s="9">
        <v>7</v>
      </c>
      <c r="W3344" s="9">
        <v>6</v>
      </c>
      <c r="X3344" s="9">
        <v>1</v>
      </c>
      <c r="Y3344" s="9">
        <v>13</v>
      </c>
      <c r="Z3344" s="9" t="s">
        <v>11809</v>
      </c>
      <c r="AA3344" s="9">
        <v>0</v>
      </c>
      <c r="AB3344" s="9"/>
      <c r="AC3344" s="9">
        <v>91452</v>
      </c>
      <c r="AD3344" s="9" t="s">
        <v>11810</v>
      </c>
      <c r="AE3344" s="9" t="s">
        <v>11802</v>
      </c>
      <c r="AF3344" s="9">
        <v>51</v>
      </c>
      <c r="AG3344" s="9"/>
      <c r="AH3344" s="9" t="s">
        <v>11811</v>
      </c>
      <c r="AI3344" s="9" t="s">
        <v>11812</v>
      </c>
      <c r="AJ3344" s="9" t="s">
        <v>11813</v>
      </c>
    </row>
    <row r="3345" spans="1:36" x14ac:dyDescent="0.35">
      <c r="A3345" s="9" t="s">
        <v>3086</v>
      </c>
      <c r="B3345" s="9" t="s">
        <v>35</v>
      </c>
      <c r="C3345" s="9" t="s">
        <v>14504</v>
      </c>
      <c r="D3345" s="9" t="s">
        <v>29</v>
      </c>
      <c r="E3345" s="9" t="s">
        <v>11797</v>
      </c>
      <c r="F3345" s="9" t="str">
        <f>_xlfn.XLOOKUP(E3345,Total_Enrolled!C:C,Total_Enrolled!C:C)</f>
        <v>2025em1200220@bitspilani-digital.edu.in</v>
      </c>
      <c r="G3345" s="9" t="s">
        <v>11798</v>
      </c>
      <c r="H3345" s="9" t="s">
        <v>14516</v>
      </c>
      <c r="I3345" s="9" t="s">
        <v>11799</v>
      </c>
      <c r="J3345" s="9" t="b">
        <v>1</v>
      </c>
      <c r="K3345" s="9">
        <v>79</v>
      </c>
      <c r="L3345" s="9">
        <f>_xlfn.XLOOKUP(B3345,Courses!A:A,Courses!H:H)</f>
        <v>68</v>
      </c>
      <c r="M3345" s="14">
        <f t="shared" si="260"/>
        <v>1.161764705882353</v>
      </c>
      <c r="N3345" s="14" t="str">
        <f t="shared" si="261"/>
        <v>Active</v>
      </c>
      <c r="O3345" s="14" t="str" cm="1">
        <f t="array" ref="O3345">_xlfn.IFS(M3345=0,"0",
M3345&lt;=10%,"0-10",
TRUE,"&gt;10"
)&amp;" "&amp;"% progress"</f>
        <v>&gt;10 % progress</v>
      </c>
      <c r="P3345" s="15">
        <f t="shared" si="262"/>
        <v>0</v>
      </c>
      <c r="Q3345" s="15">
        <f>COUNTIFS($G:$G,$G3345)</f>
        <v>4</v>
      </c>
      <c r="R3345" s="16">
        <f t="shared" si="263"/>
        <v>0</v>
      </c>
      <c r="S3345" s="15" t="str">
        <f t="shared" si="264"/>
        <v>no 0% progess</v>
      </c>
      <c r="T3345" s="9">
        <v>0</v>
      </c>
      <c r="U3345" s="9">
        <v>17</v>
      </c>
      <c r="V3345" s="9">
        <v>17</v>
      </c>
      <c r="W3345" s="9">
        <v>6</v>
      </c>
      <c r="X3345" s="9">
        <v>7</v>
      </c>
      <c r="Y3345" s="9">
        <v>20</v>
      </c>
      <c r="Z3345" s="9" t="s">
        <v>11814</v>
      </c>
      <c r="AA3345" s="9">
        <v>0</v>
      </c>
      <c r="AB3345" s="9"/>
      <c r="AC3345" s="9">
        <v>144157</v>
      </c>
      <c r="AD3345" s="9" t="s">
        <v>11815</v>
      </c>
      <c r="AE3345" s="9" t="s">
        <v>11802</v>
      </c>
      <c r="AF3345" s="9">
        <v>51</v>
      </c>
      <c r="AG3345" s="9"/>
      <c r="AH3345" s="9" t="s">
        <v>11816</v>
      </c>
      <c r="AI3345" s="9"/>
      <c r="AJ3345" s="9"/>
    </row>
    <row r="3346" spans="1:36" x14ac:dyDescent="0.35">
      <c r="A3346" s="9" t="s">
        <v>3086</v>
      </c>
      <c r="B3346" s="9" t="s">
        <v>35</v>
      </c>
      <c r="C3346" s="9" t="s">
        <v>14504</v>
      </c>
      <c r="D3346" s="9" t="s">
        <v>29</v>
      </c>
      <c r="E3346" s="9" t="s">
        <v>11817</v>
      </c>
      <c r="F3346" s="9" t="str">
        <f>_xlfn.XLOOKUP(E3346,Total_Enrolled!C:C,Total_Enrolled!C:C)</f>
        <v>2025em1200221@bitspilani-digital.edu.in</v>
      </c>
      <c r="G3346" s="9" t="s">
        <v>11818</v>
      </c>
      <c r="H3346" s="9" t="s">
        <v>14516</v>
      </c>
      <c r="I3346" s="9" t="s">
        <v>11819</v>
      </c>
      <c r="J3346" s="9" t="b">
        <v>1</v>
      </c>
      <c r="K3346" s="9">
        <v>36</v>
      </c>
      <c r="L3346" s="9">
        <f>_xlfn.XLOOKUP(B3346,Courses!A:A,Courses!H:H)</f>
        <v>68</v>
      </c>
      <c r="M3346" s="14">
        <f t="shared" si="260"/>
        <v>0.52941176470588236</v>
      </c>
      <c r="N3346" s="14" t="str">
        <f t="shared" si="261"/>
        <v>Active</v>
      </c>
      <c r="O3346" s="14" t="str" cm="1">
        <f t="array" ref="O3346">_xlfn.IFS(M3346=0,"0",
M3346&lt;=10%,"0-10",
TRUE,"&gt;10"
)&amp;" "&amp;"% progress"</f>
        <v>&gt;10 % progress</v>
      </c>
      <c r="P3346" s="15">
        <f t="shared" si="262"/>
        <v>0</v>
      </c>
      <c r="Q3346" s="15">
        <f>COUNTIFS($G:$G,$G3346)</f>
        <v>4</v>
      </c>
      <c r="R3346" s="16">
        <f t="shared" si="263"/>
        <v>0</v>
      </c>
      <c r="S3346" s="15" t="str">
        <f t="shared" si="264"/>
        <v>no 0% progess</v>
      </c>
      <c r="T3346" s="9">
        <v>0</v>
      </c>
      <c r="U3346" s="9">
        <v>2</v>
      </c>
      <c r="V3346" s="9">
        <v>3</v>
      </c>
      <c r="W3346" s="9">
        <v>0</v>
      </c>
      <c r="X3346" s="9">
        <v>0</v>
      </c>
      <c r="Y3346" s="9">
        <v>0</v>
      </c>
      <c r="Z3346" s="9"/>
      <c r="AA3346" s="9">
        <v>0</v>
      </c>
      <c r="AB3346" s="9"/>
      <c r="AC3346" s="9">
        <v>70912</v>
      </c>
      <c r="AD3346" s="9" t="s">
        <v>11821</v>
      </c>
      <c r="AE3346" s="9" t="s">
        <v>11820</v>
      </c>
      <c r="AF3346" s="9">
        <v>29</v>
      </c>
      <c r="AG3346" s="9"/>
      <c r="AH3346" s="9" t="s">
        <v>11822</v>
      </c>
      <c r="AI3346" s="9"/>
      <c r="AJ3346" s="9"/>
    </row>
    <row r="3347" spans="1:36" x14ac:dyDescent="0.35">
      <c r="A3347" s="9" t="s">
        <v>3091</v>
      </c>
      <c r="B3347" s="9" t="s">
        <v>3092</v>
      </c>
      <c r="C3347" s="9" t="s">
        <v>14504</v>
      </c>
      <c r="D3347" s="9" t="s">
        <v>29</v>
      </c>
      <c r="E3347" s="9" t="s">
        <v>11817</v>
      </c>
      <c r="F3347" s="9" t="str">
        <f>_xlfn.XLOOKUP(E3347,Total_Enrolled!C:C,Total_Enrolled!C:C)</f>
        <v>2025em1200221@bitspilani-digital.edu.in</v>
      </c>
      <c r="G3347" s="9" t="s">
        <v>11818</v>
      </c>
      <c r="H3347" s="9" t="s">
        <v>14516</v>
      </c>
      <c r="I3347" s="9" t="s">
        <v>11819</v>
      </c>
      <c r="J3347" s="9" t="b">
        <v>1</v>
      </c>
      <c r="K3347" s="9">
        <v>18</v>
      </c>
      <c r="L3347" s="9">
        <f>_xlfn.XLOOKUP(B3347,Courses!A:A,Courses!H:H)</f>
        <v>36</v>
      </c>
      <c r="M3347" s="14">
        <f t="shared" si="260"/>
        <v>0.5</v>
      </c>
      <c r="N3347" s="14" t="str">
        <f t="shared" si="261"/>
        <v>Active</v>
      </c>
      <c r="O3347" s="14" t="str" cm="1">
        <f t="array" ref="O3347">_xlfn.IFS(M3347=0,"0",
M3347&lt;=10%,"0-10",
TRUE,"&gt;10"
)&amp;" "&amp;"% progress"</f>
        <v>&gt;10 % progress</v>
      </c>
      <c r="P3347" s="15">
        <f t="shared" si="262"/>
        <v>0</v>
      </c>
      <c r="Q3347" s="15">
        <f>COUNTIFS($G:$G,$G3347)</f>
        <v>4</v>
      </c>
      <c r="R3347" s="16">
        <f t="shared" si="263"/>
        <v>0</v>
      </c>
      <c r="S3347" s="15" t="str">
        <f t="shared" si="264"/>
        <v>no 0% progess</v>
      </c>
      <c r="T3347" s="9">
        <v>0</v>
      </c>
      <c r="U3347" s="9">
        <v>1</v>
      </c>
      <c r="V3347" s="9">
        <v>2</v>
      </c>
      <c r="W3347" s="9">
        <v>0</v>
      </c>
      <c r="X3347" s="9">
        <v>0</v>
      </c>
      <c r="Y3347" s="9">
        <v>0</v>
      </c>
      <c r="Z3347" s="9"/>
      <c r="AA3347" s="9">
        <v>0</v>
      </c>
      <c r="AB3347" s="9"/>
      <c r="AC3347" s="9">
        <v>8431</v>
      </c>
      <c r="AD3347" s="9" t="s">
        <v>11823</v>
      </c>
      <c r="AE3347" s="9" t="s">
        <v>11820</v>
      </c>
      <c r="AF3347" s="9">
        <v>29</v>
      </c>
      <c r="AG3347" s="9"/>
      <c r="AH3347" s="9" t="s">
        <v>11824</v>
      </c>
      <c r="AI3347" s="9" t="s">
        <v>11825</v>
      </c>
      <c r="AJ3347" s="9" t="s">
        <v>11826</v>
      </c>
    </row>
    <row r="3348" spans="1:36" x14ac:dyDescent="0.35">
      <c r="A3348" s="9" t="s">
        <v>3095</v>
      </c>
      <c r="B3348" s="9" t="s">
        <v>38</v>
      </c>
      <c r="C3348" s="9" t="s">
        <v>14504</v>
      </c>
      <c r="D3348" s="9" t="s">
        <v>29</v>
      </c>
      <c r="E3348" s="9" t="s">
        <v>11817</v>
      </c>
      <c r="F3348" s="9" t="str">
        <f>_xlfn.XLOOKUP(E3348,Total_Enrolled!C:C,Total_Enrolled!C:C)</f>
        <v>2025em1200221@bitspilani-digital.edu.in</v>
      </c>
      <c r="G3348" s="9" t="s">
        <v>11818</v>
      </c>
      <c r="H3348" s="9" t="s">
        <v>14516</v>
      </c>
      <c r="I3348" s="9" t="s">
        <v>11819</v>
      </c>
      <c r="J3348" s="9" t="b">
        <v>1</v>
      </c>
      <c r="K3348" s="9">
        <v>0</v>
      </c>
      <c r="L3348" s="9">
        <f>_xlfn.XLOOKUP(B3348,Courses!A:A,Courses!H:H)</f>
        <v>42</v>
      </c>
      <c r="M3348" s="14">
        <f t="shared" si="260"/>
        <v>0</v>
      </c>
      <c r="N3348" s="14" t="str">
        <f t="shared" si="261"/>
        <v>Not Active</v>
      </c>
      <c r="O3348" s="14" t="str" cm="1">
        <f t="array" ref="O3348">_xlfn.IFS(M3348=0,"0",
M3348&lt;=10%,"0-10",
TRUE,"&gt;10"
)&amp;" "&amp;"% progress"</f>
        <v>0 % progress</v>
      </c>
      <c r="P3348" s="15">
        <f t="shared" si="262"/>
        <v>1</v>
      </c>
      <c r="Q3348" s="15">
        <f>COUNTIFS($G:$G,$G3348)</f>
        <v>4</v>
      </c>
      <c r="R3348" s="16">
        <f t="shared" si="263"/>
        <v>0.25</v>
      </c>
      <c r="S3348" s="15" t="str">
        <f t="shared" si="264"/>
        <v>no progress</v>
      </c>
      <c r="T3348" s="9">
        <v>0</v>
      </c>
      <c r="U3348" s="9">
        <v>0</v>
      </c>
      <c r="V3348" s="9">
        <v>0</v>
      </c>
      <c r="W3348" s="9">
        <v>0</v>
      </c>
      <c r="X3348" s="9">
        <v>0</v>
      </c>
      <c r="Y3348" s="9">
        <v>0</v>
      </c>
      <c r="Z3348" s="9"/>
      <c r="AA3348" s="9">
        <v>0</v>
      </c>
      <c r="AB3348" s="9"/>
      <c r="AC3348" s="9">
        <v>0</v>
      </c>
      <c r="AD3348" s="9" t="s">
        <v>11827</v>
      </c>
      <c r="AE3348" s="9" t="s">
        <v>11820</v>
      </c>
      <c r="AF3348" s="9">
        <v>29</v>
      </c>
      <c r="AG3348" s="9"/>
      <c r="AH3348" s="9"/>
      <c r="AI3348" s="9"/>
      <c r="AJ3348" s="9"/>
    </row>
    <row r="3349" spans="1:36" x14ac:dyDescent="0.35">
      <c r="A3349" s="9" t="s">
        <v>3089</v>
      </c>
      <c r="B3349" s="9" t="s">
        <v>36</v>
      </c>
      <c r="C3349" s="9" t="s">
        <v>14504</v>
      </c>
      <c r="D3349" s="9" t="s">
        <v>29</v>
      </c>
      <c r="E3349" s="9" t="s">
        <v>11817</v>
      </c>
      <c r="F3349" s="9" t="str">
        <f>_xlfn.XLOOKUP(E3349,Total_Enrolled!C:C,Total_Enrolled!C:C)</f>
        <v>2025em1200221@bitspilani-digital.edu.in</v>
      </c>
      <c r="G3349" s="9" t="s">
        <v>11818</v>
      </c>
      <c r="H3349" s="9" t="s">
        <v>14516</v>
      </c>
      <c r="I3349" s="9" t="s">
        <v>11819</v>
      </c>
      <c r="J3349" s="9" t="b">
        <v>1</v>
      </c>
      <c r="K3349" s="9">
        <v>25</v>
      </c>
      <c r="L3349" s="9">
        <f>_xlfn.XLOOKUP(B3349,Courses!A:A,Courses!H:H)</f>
        <v>85</v>
      </c>
      <c r="M3349" s="14">
        <f t="shared" si="260"/>
        <v>0.29411764705882354</v>
      </c>
      <c r="N3349" s="14" t="str">
        <f t="shared" si="261"/>
        <v>Active</v>
      </c>
      <c r="O3349" s="14" t="str" cm="1">
        <f t="array" ref="O3349">_xlfn.IFS(M3349=0,"0",
M3349&lt;=10%,"0-10",
TRUE,"&gt;10"
)&amp;" "&amp;"% progress"</f>
        <v>&gt;10 % progress</v>
      </c>
      <c r="P3349" s="15">
        <f t="shared" si="262"/>
        <v>0</v>
      </c>
      <c r="Q3349" s="15">
        <f>COUNTIFS($G:$G,$G3349)</f>
        <v>4</v>
      </c>
      <c r="R3349" s="16">
        <f t="shared" si="263"/>
        <v>0</v>
      </c>
      <c r="S3349" s="15" t="str">
        <f t="shared" si="264"/>
        <v>no 0% progess</v>
      </c>
      <c r="T3349" s="9">
        <v>0</v>
      </c>
      <c r="U3349" s="9">
        <v>1</v>
      </c>
      <c r="V3349" s="9">
        <v>1</v>
      </c>
      <c r="W3349" s="9">
        <v>0</v>
      </c>
      <c r="X3349" s="9">
        <v>0</v>
      </c>
      <c r="Y3349" s="9">
        <v>0</v>
      </c>
      <c r="Z3349" s="9"/>
      <c r="AA3349" s="9">
        <v>0</v>
      </c>
      <c r="AB3349" s="9"/>
      <c r="AC3349" s="9">
        <v>9823</v>
      </c>
      <c r="AD3349" s="9" t="s">
        <v>11828</v>
      </c>
      <c r="AE3349" s="9" t="s">
        <v>11820</v>
      </c>
      <c r="AF3349" s="9">
        <v>29</v>
      </c>
      <c r="AG3349" s="9"/>
      <c r="AH3349" s="9" t="s">
        <v>11829</v>
      </c>
      <c r="AI3349" s="9"/>
      <c r="AJ3349" s="9"/>
    </row>
    <row r="3350" spans="1:36" x14ac:dyDescent="0.35">
      <c r="A3350" s="9" t="s">
        <v>3089</v>
      </c>
      <c r="B3350" s="9" t="s">
        <v>36</v>
      </c>
      <c r="C3350" s="9" t="s">
        <v>14504</v>
      </c>
      <c r="D3350" s="9" t="s">
        <v>29</v>
      </c>
      <c r="E3350" s="9" t="s">
        <v>11830</v>
      </c>
      <c r="F3350" s="9" t="str">
        <f>_xlfn.XLOOKUP(E3350,Total_Enrolled!C:C,Total_Enrolled!C:C)</f>
        <v>2025em1200222@bitspilani-digital.edu.in</v>
      </c>
      <c r="G3350" s="9" t="s">
        <v>11831</v>
      </c>
      <c r="H3350" s="9" t="s">
        <v>14516</v>
      </c>
      <c r="I3350" s="9" t="s">
        <v>11832</v>
      </c>
      <c r="J3350" s="9" t="b">
        <v>1</v>
      </c>
      <c r="K3350" s="9">
        <v>70</v>
      </c>
      <c r="L3350" s="9">
        <f>_xlfn.XLOOKUP(B3350,Courses!A:A,Courses!H:H)</f>
        <v>85</v>
      </c>
      <c r="M3350" s="14">
        <f t="shared" si="260"/>
        <v>0.82352941176470584</v>
      </c>
      <c r="N3350" s="14" t="str">
        <f t="shared" si="261"/>
        <v>Active</v>
      </c>
      <c r="O3350" s="14" t="str" cm="1">
        <f t="array" ref="O3350">_xlfn.IFS(M3350=0,"0",
M3350&lt;=10%,"0-10",
TRUE,"&gt;10"
)&amp;" "&amp;"% progress"</f>
        <v>&gt;10 % progress</v>
      </c>
      <c r="P3350" s="15">
        <f t="shared" si="262"/>
        <v>0</v>
      </c>
      <c r="Q3350" s="15">
        <f>COUNTIFS($G:$G,$G3350)</f>
        <v>4</v>
      </c>
      <c r="R3350" s="16">
        <f t="shared" si="263"/>
        <v>0</v>
      </c>
      <c r="S3350" s="15" t="str">
        <f t="shared" si="264"/>
        <v>no 0% progess</v>
      </c>
      <c r="T3350" s="9">
        <v>0</v>
      </c>
      <c r="U3350" s="9">
        <v>10</v>
      </c>
      <c r="V3350" s="9">
        <v>11</v>
      </c>
      <c r="W3350" s="9">
        <v>1</v>
      </c>
      <c r="X3350" s="9">
        <v>2</v>
      </c>
      <c r="Y3350" s="9">
        <v>27</v>
      </c>
      <c r="Z3350" s="9" t="s">
        <v>11833</v>
      </c>
      <c r="AA3350" s="9">
        <v>0</v>
      </c>
      <c r="AB3350" s="9"/>
      <c r="AC3350" s="9">
        <v>76162</v>
      </c>
      <c r="AD3350" s="9" t="s">
        <v>11834</v>
      </c>
      <c r="AE3350" s="9" t="s">
        <v>11835</v>
      </c>
      <c r="AF3350" s="9">
        <v>15</v>
      </c>
      <c r="AG3350" s="9"/>
      <c r="AH3350" s="9" t="s">
        <v>11836</v>
      </c>
      <c r="AI3350" s="9"/>
      <c r="AJ3350" s="9"/>
    </row>
    <row r="3351" spans="1:36" x14ac:dyDescent="0.35">
      <c r="A3351" s="9" t="s">
        <v>3095</v>
      </c>
      <c r="B3351" s="9" t="s">
        <v>38</v>
      </c>
      <c r="C3351" s="9" t="s">
        <v>14504</v>
      </c>
      <c r="D3351" s="9" t="s">
        <v>29</v>
      </c>
      <c r="E3351" s="9" t="s">
        <v>11830</v>
      </c>
      <c r="F3351" s="9" t="str">
        <f>_xlfn.XLOOKUP(E3351,Total_Enrolled!C:C,Total_Enrolled!C:C)</f>
        <v>2025em1200222@bitspilani-digital.edu.in</v>
      </c>
      <c r="G3351" s="9" t="s">
        <v>11831</v>
      </c>
      <c r="H3351" s="9" t="s">
        <v>14516</v>
      </c>
      <c r="I3351" s="9" t="s">
        <v>11832</v>
      </c>
      <c r="J3351" s="9" t="b">
        <v>1</v>
      </c>
      <c r="K3351" s="9">
        <v>0</v>
      </c>
      <c r="L3351" s="9">
        <f>_xlfn.XLOOKUP(B3351,Courses!A:A,Courses!H:H)</f>
        <v>42</v>
      </c>
      <c r="M3351" s="14">
        <f t="shared" si="260"/>
        <v>0</v>
      </c>
      <c r="N3351" s="14" t="str">
        <f t="shared" si="261"/>
        <v>Not Active</v>
      </c>
      <c r="O3351" s="14" t="str" cm="1">
        <f t="array" ref="O3351">_xlfn.IFS(M3351=0,"0",
M3351&lt;=10%,"0-10",
TRUE,"&gt;10"
)&amp;" "&amp;"% progress"</f>
        <v>0 % progress</v>
      </c>
      <c r="P3351" s="15">
        <f t="shared" si="262"/>
        <v>1</v>
      </c>
      <c r="Q3351" s="15">
        <f>COUNTIFS($G:$G,$G3351)</f>
        <v>4</v>
      </c>
      <c r="R3351" s="16">
        <f t="shared" si="263"/>
        <v>0.25</v>
      </c>
      <c r="S3351" s="15" t="str">
        <f t="shared" si="264"/>
        <v>no progress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0</v>
      </c>
      <c r="Z3351" s="9"/>
      <c r="AA3351" s="9">
        <v>0</v>
      </c>
      <c r="AB3351" s="9"/>
      <c r="AC3351" s="9">
        <v>0</v>
      </c>
      <c r="AD3351" s="9"/>
      <c r="AE3351" s="9" t="s">
        <v>11835</v>
      </c>
      <c r="AF3351" s="9">
        <v>15</v>
      </c>
      <c r="AG3351" s="9"/>
      <c r="AH3351" s="9"/>
      <c r="AI3351" s="9"/>
      <c r="AJ3351" s="9"/>
    </row>
    <row r="3352" spans="1:36" x14ac:dyDescent="0.35">
      <c r="A3352" s="9" t="s">
        <v>3091</v>
      </c>
      <c r="B3352" s="9" t="s">
        <v>3092</v>
      </c>
      <c r="C3352" s="9" t="s">
        <v>14504</v>
      </c>
      <c r="D3352" s="9" t="s">
        <v>29</v>
      </c>
      <c r="E3352" s="9" t="s">
        <v>11830</v>
      </c>
      <c r="F3352" s="9" t="str">
        <f>_xlfn.XLOOKUP(E3352,Total_Enrolled!C:C,Total_Enrolled!C:C)</f>
        <v>2025em1200222@bitspilani-digital.edu.in</v>
      </c>
      <c r="G3352" s="9" t="s">
        <v>11831</v>
      </c>
      <c r="H3352" s="9" t="s">
        <v>14516</v>
      </c>
      <c r="I3352" s="9" t="s">
        <v>11832</v>
      </c>
      <c r="J3352" s="9" t="b">
        <v>1</v>
      </c>
      <c r="K3352" s="9">
        <v>1</v>
      </c>
      <c r="L3352" s="9">
        <f>_xlfn.XLOOKUP(B3352,Courses!A:A,Courses!H:H)</f>
        <v>36</v>
      </c>
      <c r="M3352" s="14">
        <f t="shared" si="260"/>
        <v>2.7777777777777776E-2</v>
      </c>
      <c r="N3352" s="14" t="str">
        <f t="shared" si="261"/>
        <v>Active</v>
      </c>
      <c r="O3352" s="14" t="str" cm="1">
        <f t="array" ref="O3352">_xlfn.IFS(M3352=0,"0",
M3352&lt;=10%,"0-10",
TRUE,"&gt;10"
)&amp;" "&amp;"% progress"</f>
        <v>0-10 % progress</v>
      </c>
      <c r="P3352" s="15">
        <f t="shared" si="262"/>
        <v>0</v>
      </c>
      <c r="Q3352" s="15">
        <f>COUNTIFS($G:$G,$G3352)</f>
        <v>4</v>
      </c>
      <c r="R3352" s="16">
        <f t="shared" si="263"/>
        <v>0</v>
      </c>
      <c r="S3352" s="15" t="str">
        <f t="shared" si="264"/>
        <v>no 0% progess</v>
      </c>
      <c r="T3352" s="9">
        <v>0</v>
      </c>
      <c r="U3352" s="9">
        <v>0</v>
      </c>
      <c r="V3352" s="9">
        <v>0</v>
      </c>
      <c r="W3352" s="9">
        <v>0</v>
      </c>
      <c r="X3352" s="9">
        <v>0</v>
      </c>
      <c r="Y3352" s="9">
        <v>0</v>
      </c>
      <c r="Z3352" s="9"/>
      <c r="AA3352" s="9">
        <v>0</v>
      </c>
      <c r="AB3352" s="9"/>
      <c r="AC3352" s="9">
        <v>1312</v>
      </c>
      <c r="AD3352" s="9" t="s">
        <v>11837</v>
      </c>
      <c r="AE3352" s="9" t="s">
        <v>11835</v>
      </c>
      <c r="AF3352" s="9">
        <v>15</v>
      </c>
      <c r="AG3352" s="9"/>
      <c r="AH3352" s="9"/>
      <c r="AI3352" s="9"/>
      <c r="AJ3352" s="9"/>
    </row>
    <row r="3353" spans="1:36" x14ac:dyDescent="0.35">
      <c r="A3353" s="9" t="s">
        <v>3086</v>
      </c>
      <c r="B3353" s="9" t="s">
        <v>35</v>
      </c>
      <c r="C3353" s="9" t="s">
        <v>14504</v>
      </c>
      <c r="D3353" s="9" t="s">
        <v>29</v>
      </c>
      <c r="E3353" s="9" t="s">
        <v>11830</v>
      </c>
      <c r="F3353" s="9" t="str">
        <f>_xlfn.XLOOKUP(E3353,Total_Enrolled!C:C,Total_Enrolled!C:C)</f>
        <v>2025em1200222@bitspilani-digital.edu.in</v>
      </c>
      <c r="G3353" s="9" t="s">
        <v>11831</v>
      </c>
      <c r="H3353" s="9" t="s">
        <v>14516</v>
      </c>
      <c r="I3353" s="9" t="s">
        <v>11832</v>
      </c>
      <c r="J3353" s="9" t="b">
        <v>1</v>
      </c>
      <c r="K3353" s="9">
        <v>3</v>
      </c>
      <c r="L3353" s="9">
        <f>_xlfn.XLOOKUP(B3353,Courses!A:A,Courses!H:H)</f>
        <v>68</v>
      </c>
      <c r="M3353" s="14">
        <f t="shared" si="260"/>
        <v>4.4117647058823532E-2</v>
      </c>
      <c r="N3353" s="14" t="str">
        <f t="shared" si="261"/>
        <v>Active</v>
      </c>
      <c r="O3353" s="14" t="str" cm="1">
        <f t="array" ref="O3353">_xlfn.IFS(M3353=0,"0",
M3353&lt;=10%,"0-10",
TRUE,"&gt;10"
)&amp;" "&amp;"% progress"</f>
        <v>0-10 % progress</v>
      </c>
      <c r="P3353" s="15">
        <f t="shared" si="262"/>
        <v>0</v>
      </c>
      <c r="Q3353" s="15">
        <f>COUNTIFS($G:$G,$G3353)</f>
        <v>4</v>
      </c>
      <c r="R3353" s="16">
        <f t="shared" si="263"/>
        <v>0</v>
      </c>
      <c r="S3353" s="15" t="str">
        <f t="shared" si="264"/>
        <v>no 0% progess</v>
      </c>
      <c r="T3353" s="9">
        <v>0</v>
      </c>
      <c r="U3353" s="9">
        <v>0</v>
      </c>
      <c r="V3353" s="9">
        <v>0</v>
      </c>
      <c r="W3353" s="9">
        <v>0</v>
      </c>
      <c r="X3353" s="9">
        <v>0</v>
      </c>
      <c r="Y3353" s="9">
        <v>0</v>
      </c>
      <c r="Z3353" s="9"/>
      <c r="AA3353" s="9">
        <v>0</v>
      </c>
      <c r="AB3353" s="9"/>
      <c r="AC3353" s="9">
        <v>2755</v>
      </c>
      <c r="AD3353" s="9" t="s">
        <v>11838</v>
      </c>
      <c r="AE3353" s="9" t="s">
        <v>11835</v>
      </c>
      <c r="AF3353" s="9">
        <v>15</v>
      </c>
      <c r="AG3353" s="9"/>
      <c r="AH3353" s="9"/>
      <c r="AI3353" s="9"/>
      <c r="AJ3353" s="9"/>
    </row>
    <row r="3354" spans="1:36" x14ac:dyDescent="0.35">
      <c r="A3354" s="9" t="s">
        <v>3086</v>
      </c>
      <c r="B3354" s="9" t="s">
        <v>35</v>
      </c>
      <c r="C3354" s="9" t="s">
        <v>14504</v>
      </c>
      <c r="D3354" s="9" t="s">
        <v>29</v>
      </c>
      <c r="E3354" s="9" t="s">
        <v>11839</v>
      </c>
      <c r="F3354" s="9" t="str">
        <f>_xlfn.XLOOKUP(E3354,Total_Enrolled!C:C,Total_Enrolled!C:C)</f>
        <v>2025em1200223@bitspilani-digital.edu.in</v>
      </c>
      <c r="G3354" s="9" t="s">
        <v>11840</v>
      </c>
      <c r="H3354" s="9" t="s">
        <v>14516</v>
      </c>
      <c r="I3354" s="9" t="s">
        <v>11841</v>
      </c>
      <c r="J3354" s="9" t="b">
        <v>1</v>
      </c>
      <c r="K3354" s="9">
        <v>9</v>
      </c>
      <c r="L3354" s="9">
        <f>_xlfn.XLOOKUP(B3354,Courses!A:A,Courses!H:H)</f>
        <v>68</v>
      </c>
      <c r="M3354" s="14">
        <f t="shared" si="260"/>
        <v>0.13235294117647059</v>
      </c>
      <c r="N3354" s="14" t="str">
        <f t="shared" si="261"/>
        <v>Active</v>
      </c>
      <c r="O3354" s="14" t="str" cm="1">
        <f t="array" ref="O3354">_xlfn.IFS(M3354=0,"0",
M3354&lt;=10%,"0-10",
TRUE,"&gt;10"
)&amp;" "&amp;"% progress"</f>
        <v>&gt;10 % progress</v>
      </c>
      <c r="P3354" s="15">
        <f t="shared" si="262"/>
        <v>0</v>
      </c>
      <c r="Q3354" s="15">
        <f>COUNTIFS($G:$G,$G3354)</f>
        <v>4</v>
      </c>
      <c r="R3354" s="16">
        <f t="shared" si="263"/>
        <v>0</v>
      </c>
      <c r="S3354" s="15" t="str">
        <f t="shared" si="264"/>
        <v>no 0% progess</v>
      </c>
      <c r="T3354" s="9">
        <v>0</v>
      </c>
      <c r="U3354" s="9">
        <v>2</v>
      </c>
      <c r="V3354" s="9">
        <v>2</v>
      </c>
      <c r="W3354" s="9">
        <v>0</v>
      </c>
      <c r="X3354" s="9">
        <v>0</v>
      </c>
      <c r="Y3354" s="9">
        <v>0</v>
      </c>
      <c r="Z3354" s="9"/>
      <c r="AA3354" s="9">
        <v>0</v>
      </c>
      <c r="AB3354" s="9"/>
      <c r="AC3354" s="9">
        <v>18324</v>
      </c>
      <c r="AD3354" s="9" t="s">
        <v>11843</v>
      </c>
      <c r="AE3354" s="9" t="s">
        <v>11842</v>
      </c>
      <c r="AF3354" s="9">
        <v>12</v>
      </c>
      <c r="AG3354" s="9"/>
      <c r="AH3354" s="9" t="s">
        <v>11844</v>
      </c>
      <c r="AI3354" s="9"/>
      <c r="AJ3354" s="9"/>
    </row>
    <row r="3355" spans="1:36" x14ac:dyDescent="0.35">
      <c r="A3355" s="9" t="s">
        <v>3091</v>
      </c>
      <c r="B3355" s="9" t="s">
        <v>3092</v>
      </c>
      <c r="C3355" s="9" t="s">
        <v>14504</v>
      </c>
      <c r="D3355" s="9" t="s">
        <v>29</v>
      </c>
      <c r="E3355" s="9" t="s">
        <v>11839</v>
      </c>
      <c r="F3355" s="9" t="str">
        <f>_xlfn.XLOOKUP(E3355,Total_Enrolled!C:C,Total_Enrolled!C:C)</f>
        <v>2025em1200223@bitspilani-digital.edu.in</v>
      </c>
      <c r="G3355" s="9" t="s">
        <v>11840</v>
      </c>
      <c r="H3355" s="9" t="s">
        <v>14516</v>
      </c>
      <c r="I3355" s="9" t="s">
        <v>11841</v>
      </c>
      <c r="J3355" s="9" t="b">
        <v>1</v>
      </c>
      <c r="K3355" s="9">
        <v>0</v>
      </c>
      <c r="L3355" s="9">
        <f>_xlfn.XLOOKUP(B3355,Courses!A:A,Courses!H:H)</f>
        <v>36</v>
      </c>
      <c r="M3355" s="14">
        <f t="shared" si="260"/>
        <v>0</v>
      </c>
      <c r="N3355" s="14" t="str">
        <f t="shared" si="261"/>
        <v>Not Active</v>
      </c>
      <c r="O3355" s="14" t="str" cm="1">
        <f t="array" ref="O3355">_xlfn.IFS(M3355=0,"0",
M3355&lt;=10%,"0-10",
TRUE,"&gt;10"
)&amp;" "&amp;"% progress"</f>
        <v>0 % progress</v>
      </c>
      <c r="P3355" s="15">
        <f t="shared" si="262"/>
        <v>1</v>
      </c>
      <c r="Q3355" s="15">
        <f>COUNTIFS($G:$G,$G3355)</f>
        <v>4</v>
      </c>
      <c r="R3355" s="16">
        <f t="shared" si="263"/>
        <v>0.25</v>
      </c>
      <c r="S3355" s="15" t="str">
        <f t="shared" si="264"/>
        <v>no progress</v>
      </c>
      <c r="T3355" s="9">
        <v>0</v>
      </c>
      <c r="U3355" s="9">
        <v>0</v>
      </c>
      <c r="V3355" s="9">
        <v>0</v>
      </c>
      <c r="W3355" s="9">
        <v>0</v>
      </c>
      <c r="X3355" s="9">
        <v>0</v>
      </c>
      <c r="Y3355" s="9">
        <v>0</v>
      </c>
      <c r="Z3355" s="9"/>
      <c r="AA3355" s="9">
        <v>0</v>
      </c>
      <c r="AB3355" s="9"/>
      <c r="AC3355" s="9">
        <v>0</v>
      </c>
      <c r="AD3355" s="9" t="s">
        <v>11845</v>
      </c>
      <c r="AE3355" s="9" t="s">
        <v>11842</v>
      </c>
      <c r="AF3355" s="9">
        <v>12</v>
      </c>
      <c r="AG3355" s="9"/>
      <c r="AH3355" s="9"/>
      <c r="AI3355" s="9"/>
      <c r="AJ3355" s="9"/>
    </row>
    <row r="3356" spans="1:36" x14ac:dyDescent="0.35">
      <c r="A3356" s="9" t="s">
        <v>3095</v>
      </c>
      <c r="B3356" s="9" t="s">
        <v>38</v>
      </c>
      <c r="C3356" s="9" t="s">
        <v>14504</v>
      </c>
      <c r="D3356" s="9" t="s">
        <v>29</v>
      </c>
      <c r="E3356" s="9" t="s">
        <v>11839</v>
      </c>
      <c r="F3356" s="9" t="str">
        <f>_xlfn.XLOOKUP(E3356,Total_Enrolled!C:C,Total_Enrolled!C:C)</f>
        <v>2025em1200223@bitspilani-digital.edu.in</v>
      </c>
      <c r="G3356" s="9" t="s">
        <v>11840</v>
      </c>
      <c r="H3356" s="9" t="s">
        <v>14516</v>
      </c>
      <c r="I3356" s="9" t="s">
        <v>11841</v>
      </c>
      <c r="J3356" s="9" t="b">
        <v>1</v>
      </c>
      <c r="K3356" s="9">
        <v>6</v>
      </c>
      <c r="L3356" s="9">
        <f>_xlfn.XLOOKUP(B3356,Courses!A:A,Courses!H:H)</f>
        <v>42</v>
      </c>
      <c r="M3356" s="14">
        <f t="shared" si="260"/>
        <v>0.14285714285714285</v>
      </c>
      <c r="N3356" s="14" t="str">
        <f t="shared" si="261"/>
        <v>Active</v>
      </c>
      <c r="O3356" s="14" t="str" cm="1">
        <f t="array" ref="O3356">_xlfn.IFS(M3356=0,"0",
M3356&lt;=10%,"0-10",
TRUE,"&gt;10"
)&amp;" "&amp;"% progress"</f>
        <v>&gt;10 % progress</v>
      </c>
      <c r="P3356" s="15">
        <f t="shared" si="262"/>
        <v>0</v>
      </c>
      <c r="Q3356" s="15">
        <f>COUNTIFS($G:$G,$G3356)</f>
        <v>4</v>
      </c>
      <c r="R3356" s="16">
        <f t="shared" si="263"/>
        <v>0</v>
      </c>
      <c r="S3356" s="15" t="str">
        <f t="shared" si="264"/>
        <v>no 0% progess</v>
      </c>
      <c r="T3356" s="9">
        <v>0</v>
      </c>
      <c r="U3356" s="9">
        <v>0</v>
      </c>
      <c r="V3356" s="9">
        <v>0</v>
      </c>
      <c r="W3356" s="9">
        <v>0</v>
      </c>
      <c r="X3356" s="9">
        <v>0</v>
      </c>
      <c r="Y3356" s="9">
        <v>0</v>
      </c>
      <c r="Z3356" s="9"/>
      <c r="AA3356" s="9">
        <v>0</v>
      </c>
      <c r="AB3356" s="9"/>
      <c r="AC3356" s="9">
        <v>1725</v>
      </c>
      <c r="AD3356" s="9" t="s">
        <v>11846</v>
      </c>
      <c r="AE3356" s="9" t="s">
        <v>11842</v>
      </c>
      <c r="AF3356" s="9">
        <v>12</v>
      </c>
      <c r="AG3356" s="9"/>
      <c r="AH3356" s="9"/>
      <c r="AI3356" s="9" t="s">
        <v>11847</v>
      </c>
      <c r="AJ3356" s="9" t="s">
        <v>11848</v>
      </c>
    </row>
    <row r="3357" spans="1:36" x14ac:dyDescent="0.35">
      <c r="A3357" s="9" t="s">
        <v>3089</v>
      </c>
      <c r="B3357" s="9" t="s">
        <v>36</v>
      </c>
      <c r="C3357" s="9" t="s">
        <v>14504</v>
      </c>
      <c r="D3357" s="9" t="s">
        <v>29</v>
      </c>
      <c r="E3357" s="9" t="s">
        <v>11839</v>
      </c>
      <c r="F3357" s="9" t="str">
        <f>_xlfn.XLOOKUP(E3357,Total_Enrolled!C:C,Total_Enrolled!C:C)</f>
        <v>2025em1200223@bitspilani-digital.edu.in</v>
      </c>
      <c r="G3357" s="9" t="s">
        <v>11840</v>
      </c>
      <c r="H3357" s="9" t="s">
        <v>14516</v>
      </c>
      <c r="I3357" s="9" t="s">
        <v>11841</v>
      </c>
      <c r="J3357" s="9" t="b">
        <v>1</v>
      </c>
      <c r="K3357" s="9">
        <v>14</v>
      </c>
      <c r="L3357" s="9">
        <f>_xlfn.XLOOKUP(B3357,Courses!A:A,Courses!H:H)</f>
        <v>85</v>
      </c>
      <c r="M3357" s="14">
        <f t="shared" si="260"/>
        <v>0.16470588235294117</v>
      </c>
      <c r="N3357" s="14" t="str">
        <f t="shared" si="261"/>
        <v>Active</v>
      </c>
      <c r="O3357" s="14" t="str" cm="1">
        <f t="array" ref="O3357">_xlfn.IFS(M3357=0,"0",
M3357&lt;=10%,"0-10",
TRUE,"&gt;10"
)&amp;" "&amp;"% progress"</f>
        <v>&gt;10 % progress</v>
      </c>
      <c r="P3357" s="15">
        <f t="shared" si="262"/>
        <v>0</v>
      </c>
      <c r="Q3357" s="15">
        <f>COUNTIFS($G:$G,$G3357)</f>
        <v>4</v>
      </c>
      <c r="R3357" s="16">
        <f t="shared" si="263"/>
        <v>0</v>
      </c>
      <c r="S3357" s="15" t="str">
        <f t="shared" si="264"/>
        <v>no 0% progess</v>
      </c>
      <c r="T3357" s="9">
        <v>0</v>
      </c>
      <c r="U3357" s="9">
        <v>1</v>
      </c>
      <c r="V3357" s="9">
        <v>1</v>
      </c>
      <c r="W3357" s="9">
        <v>0</v>
      </c>
      <c r="X3357" s="9">
        <v>0</v>
      </c>
      <c r="Y3357" s="9">
        <v>0</v>
      </c>
      <c r="Z3357" s="9"/>
      <c r="AA3357" s="9">
        <v>0</v>
      </c>
      <c r="AB3357" s="9"/>
      <c r="AC3357" s="9">
        <v>12164</v>
      </c>
      <c r="AD3357" s="9" t="s">
        <v>11849</v>
      </c>
      <c r="AE3357" s="9" t="s">
        <v>11842</v>
      </c>
      <c r="AF3357" s="9">
        <v>12</v>
      </c>
      <c r="AG3357" s="9"/>
      <c r="AH3357" s="9" t="s">
        <v>11850</v>
      </c>
      <c r="AI3357" s="9"/>
      <c r="AJ3357" s="9"/>
    </row>
    <row r="3358" spans="1:36" x14ac:dyDescent="0.35">
      <c r="A3358" s="9" t="s">
        <v>3089</v>
      </c>
      <c r="B3358" s="9" t="s">
        <v>36</v>
      </c>
      <c r="C3358" s="9" t="s">
        <v>14504</v>
      </c>
      <c r="D3358" s="9" t="s">
        <v>29</v>
      </c>
      <c r="E3358" s="9" t="s">
        <v>11851</v>
      </c>
      <c r="F3358" s="9" t="str">
        <f>_xlfn.XLOOKUP(E3358,Total_Enrolled!C:C,Total_Enrolled!C:C)</f>
        <v>2025em1200224@bitspilani-digital.edu.in</v>
      </c>
      <c r="G3358" s="9" t="s">
        <v>11852</v>
      </c>
      <c r="H3358" s="9" t="s">
        <v>14516</v>
      </c>
      <c r="I3358" s="9" t="s">
        <v>11853</v>
      </c>
      <c r="J3358" s="9" t="b">
        <v>1</v>
      </c>
      <c r="K3358" s="9">
        <v>70</v>
      </c>
      <c r="L3358" s="9">
        <f>_xlfn.XLOOKUP(B3358,Courses!A:A,Courses!H:H)</f>
        <v>85</v>
      </c>
      <c r="M3358" s="14">
        <f t="shared" si="260"/>
        <v>0.82352941176470584</v>
      </c>
      <c r="N3358" s="14" t="str">
        <f t="shared" si="261"/>
        <v>Active</v>
      </c>
      <c r="O3358" s="14" t="str" cm="1">
        <f t="array" ref="O3358">_xlfn.IFS(M3358=0,"0",
M3358&lt;=10%,"0-10",
TRUE,"&gt;10"
)&amp;" "&amp;"% progress"</f>
        <v>&gt;10 % progress</v>
      </c>
      <c r="P3358" s="15">
        <f t="shared" si="262"/>
        <v>0</v>
      </c>
      <c r="Q3358" s="15">
        <f>COUNTIFS($G:$G,$G3358)</f>
        <v>4</v>
      </c>
      <c r="R3358" s="16">
        <f t="shared" si="263"/>
        <v>0</v>
      </c>
      <c r="S3358" s="15" t="str">
        <f t="shared" si="264"/>
        <v>no 0% progess</v>
      </c>
      <c r="T3358" s="9">
        <v>0</v>
      </c>
      <c r="U3358" s="9">
        <v>11</v>
      </c>
      <c r="V3358" s="9">
        <v>11</v>
      </c>
      <c r="W3358" s="9">
        <v>1</v>
      </c>
      <c r="X3358" s="9">
        <v>2</v>
      </c>
      <c r="Y3358" s="9">
        <v>46</v>
      </c>
      <c r="Z3358" s="9" t="s">
        <v>11854</v>
      </c>
      <c r="AA3358" s="9">
        <v>0</v>
      </c>
      <c r="AB3358" s="9"/>
      <c r="AC3358" s="9">
        <v>55391</v>
      </c>
      <c r="AD3358" s="9" t="s">
        <v>11855</v>
      </c>
      <c r="AE3358" s="9" t="s">
        <v>11856</v>
      </c>
      <c r="AF3358" s="9">
        <v>35</v>
      </c>
      <c r="AG3358" s="9"/>
      <c r="AH3358" s="9" t="s">
        <v>11857</v>
      </c>
      <c r="AI3358" s="9"/>
      <c r="AJ3358" s="9"/>
    </row>
    <row r="3359" spans="1:36" x14ac:dyDescent="0.35">
      <c r="A3359" s="9" t="s">
        <v>3095</v>
      </c>
      <c r="B3359" s="9" t="s">
        <v>38</v>
      </c>
      <c r="C3359" s="9" t="s">
        <v>14504</v>
      </c>
      <c r="D3359" s="9" t="s">
        <v>29</v>
      </c>
      <c r="E3359" s="9" t="s">
        <v>11851</v>
      </c>
      <c r="F3359" s="9" t="str">
        <f>_xlfn.XLOOKUP(E3359,Total_Enrolled!C:C,Total_Enrolled!C:C)</f>
        <v>2025em1200224@bitspilani-digital.edu.in</v>
      </c>
      <c r="G3359" s="9" t="s">
        <v>11852</v>
      </c>
      <c r="H3359" s="9" t="s">
        <v>14516</v>
      </c>
      <c r="I3359" s="9" t="s">
        <v>11853</v>
      </c>
      <c r="J3359" s="9" t="b">
        <v>1</v>
      </c>
      <c r="K3359" s="9">
        <v>27</v>
      </c>
      <c r="L3359" s="9">
        <f>_xlfn.XLOOKUP(B3359,Courses!A:A,Courses!H:H)</f>
        <v>42</v>
      </c>
      <c r="M3359" s="14">
        <f t="shared" si="260"/>
        <v>0.6428571428571429</v>
      </c>
      <c r="N3359" s="14" t="str">
        <f t="shared" si="261"/>
        <v>Active</v>
      </c>
      <c r="O3359" s="14" t="str" cm="1">
        <f t="array" ref="O3359">_xlfn.IFS(M3359=0,"0",
M3359&lt;=10%,"0-10",
TRUE,"&gt;10"
)&amp;" "&amp;"% progress"</f>
        <v>&gt;10 % progress</v>
      </c>
      <c r="P3359" s="15">
        <f t="shared" si="262"/>
        <v>0</v>
      </c>
      <c r="Q3359" s="15">
        <f>COUNTIFS($G:$G,$G3359)</f>
        <v>4</v>
      </c>
      <c r="R3359" s="16">
        <f t="shared" si="263"/>
        <v>0</v>
      </c>
      <c r="S3359" s="15" t="str">
        <f t="shared" si="264"/>
        <v>no 0% progess</v>
      </c>
      <c r="T3359" s="9">
        <v>0</v>
      </c>
      <c r="U3359" s="9">
        <v>2</v>
      </c>
      <c r="V3359" s="9">
        <v>2</v>
      </c>
      <c r="W3359" s="9">
        <v>0</v>
      </c>
      <c r="X3359" s="9">
        <v>0</v>
      </c>
      <c r="Y3359" s="9">
        <v>0</v>
      </c>
      <c r="Z3359" s="9"/>
      <c r="AA3359" s="9">
        <v>0</v>
      </c>
      <c r="AB3359" s="9"/>
      <c r="AC3359" s="9">
        <v>34981</v>
      </c>
      <c r="AD3359" s="9" t="s">
        <v>11858</v>
      </c>
      <c r="AE3359" s="9" t="s">
        <v>11856</v>
      </c>
      <c r="AF3359" s="9">
        <v>35</v>
      </c>
      <c r="AG3359" s="9"/>
      <c r="AH3359" s="9" t="s">
        <v>11859</v>
      </c>
      <c r="AI3359" s="9" t="s">
        <v>11860</v>
      </c>
      <c r="AJ3359" s="9" t="s">
        <v>11861</v>
      </c>
    </row>
    <row r="3360" spans="1:36" x14ac:dyDescent="0.35">
      <c r="A3360" s="9" t="s">
        <v>3091</v>
      </c>
      <c r="B3360" s="9" t="s">
        <v>3092</v>
      </c>
      <c r="C3360" s="9" t="s">
        <v>14504</v>
      </c>
      <c r="D3360" s="9" t="s">
        <v>29</v>
      </c>
      <c r="E3360" s="9" t="s">
        <v>11851</v>
      </c>
      <c r="F3360" s="9" t="str">
        <f>_xlfn.XLOOKUP(E3360,Total_Enrolled!C:C,Total_Enrolled!C:C)</f>
        <v>2025em1200224@bitspilani-digital.edu.in</v>
      </c>
      <c r="G3360" s="9" t="s">
        <v>11852</v>
      </c>
      <c r="H3360" s="9" t="s">
        <v>14516</v>
      </c>
      <c r="I3360" s="9" t="s">
        <v>11853</v>
      </c>
      <c r="J3360" s="9" t="b">
        <v>1</v>
      </c>
      <c r="K3360" s="9">
        <v>35</v>
      </c>
      <c r="L3360" s="9">
        <f>_xlfn.XLOOKUP(B3360,Courses!A:A,Courses!H:H)</f>
        <v>36</v>
      </c>
      <c r="M3360" s="14">
        <f t="shared" si="260"/>
        <v>0.97222222222222221</v>
      </c>
      <c r="N3360" s="14" t="str">
        <f t="shared" si="261"/>
        <v>Active</v>
      </c>
      <c r="O3360" s="14" t="str" cm="1">
        <f t="array" ref="O3360">_xlfn.IFS(M3360=0,"0",
M3360&lt;=10%,"0-10",
TRUE,"&gt;10"
)&amp;" "&amp;"% progress"</f>
        <v>&gt;10 % progress</v>
      </c>
      <c r="P3360" s="15">
        <f t="shared" si="262"/>
        <v>0</v>
      </c>
      <c r="Q3360" s="15">
        <f>COUNTIFS($G:$G,$G3360)</f>
        <v>4</v>
      </c>
      <c r="R3360" s="16">
        <f t="shared" si="263"/>
        <v>0</v>
      </c>
      <c r="S3360" s="15" t="str">
        <f t="shared" si="264"/>
        <v>no 0% progess</v>
      </c>
      <c r="T3360" s="9">
        <v>0</v>
      </c>
      <c r="U3360" s="9">
        <v>5</v>
      </c>
      <c r="V3360" s="9">
        <v>5</v>
      </c>
      <c r="W3360" s="9">
        <v>0</v>
      </c>
      <c r="X3360" s="9">
        <v>0</v>
      </c>
      <c r="Y3360" s="9">
        <v>0</v>
      </c>
      <c r="Z3360" s="9"/>
      <c r="AA3360" s="9">
        <v>0</v>
      </c>
      <c r="AB3360" s="9"/>
      <c r="AC3360" s="9">
        <v>38000</v>
      </c>
      <c r="AD3360" s="9" t="s">
        <v>11862</v>
      </c>
      <c r="AE3360" s="9" t="s">
        <v>11856</v>
      </c>
      <c r="AF3360" s="9">
        <v>35</v>
      </c>
      <c r="AG3360" s="9"/>
      <c r="AH3360" s="9" t="s">
        <v>11863</v>
      </c>
      <c r="AI3360" s="9" t="s">
        <v>11864</v>
      </c>
      <c r="AJ3360" s="9" t="s">
        <v>11865</v>
      </c>
    </row>
    <row r="3361" spans="1:36" x14ac:dyDescent="0.35">
      <c r="A3361" s="9" t="s">
        <v>3086</v>
      </c>
      <c r="B3361" s="9" t="s">
        <v>35</v>
      </c>
      <c r="C3361" s="9" t="s">
        <v>14504</v>
      </c>
      <c r="D3361" s="9" t="s">
        <v>29</v>
      </c>
      <c r="E3361" s="9" t="s">
        <v>11851</v>
      </c>
      <c r="F3361" s="9" t="str">
        <f>_xlfn.XLOOKUP(E3361,Total_Enrolled!C:C,Total_Enrolled!C:C)</f>
        <v>2025em1200224@bitspilani-digital.edu.in</v>
      </c>
      <c r="G3361" s="9" t="s">
        <v>11852</v>
      </c>
      <c r="H3361" s="9" t="s">
        <v>14516</v>
      </c>
      <c r="I3361" s="9" t="s">
        <v>11853</v>
      </c>
      <c r="J3361" s="9" t="b">
        <v>1</v>
      </c>
      <c r="K3361" s="9">
        <v>59</v>
      </c>
      <c r="L3361" s="9">
        <f>_xlfn.XLOOKUP(B3361,Courses!A:A,Courses!H:H)</f>
        <v>68</v>
      </c>
      <c r="M3361" s="14">
        <f t="shared" si="260"/>
        <v>0.86764705882352944</v>
      </c>
      <c r="N3361" s="14" t="str">
        <f t="shared" si="261"/>
        <v>Active</v>
      </c>
      <c r="O3361" s="14" t="str" cm="1">
        <f t="array" ref="O3361">_xlfn.IFS(M3361=0,"0",
M3361&lt;=10%,"0-10",
TRUE,"&gt;10"
)&amp;" "&amp;"% progress"</f>
        <v>&gt;10 % progress</v>
      </c>
      <c r="P3361" s="15">
        <f t="shared" si="262"/>
        <v>0</v>
      </c>
      <c r="Q3361" s="15">
        <f>COUNTIFS($G:$G,$G3361)</f>
        <v>4</v>
      </c>
      <c r="R3361" s="16">
        <f t="shared" si="263"/>
        <v>0</v>
      </c>
      <c r="S3361" s="15" t="str">
        <f t="shared" si="264"/>
        <v>no 0% progess</v>
      </c>
      <c r="T3361" s="9">
        <v>0</v>
      </c>
      <c r="U3361" s="9">
        <v>13</v>
      </c>
      <c r="V3361" s="9">
        <v>14</v>
      </c>
      <c r="W3361" s="9">
        <v>0</v>
      </c>
      <c r="X3361" s="9">
        <v>0</v>
      </c>
      <c r="Y3361" s="9">
        <v>0</v>
      </c>
      <c r="Z3361" s="9"/>
      <c r="AA3361" s="9">
        <v>0</v>
      </c>
      <c r="AB3361" s="9"/>
      <c r="AC3361" s="9">
        <v>42732</v>
      </c>
      <c r="AD3361" s="9" t="s">
        <v>11866</v>
      </c>
      <c r="AE3361" s="9" t="s">
        <v>11856</v>
      </c>
      <c r="AF3361" s="9">
        <v>35</v>
      </c>
      <c r="AG3361" s="9"/>
      <c r="AH3361" s="9" t="s">
        <v>11867</v>
      </c>
      <c r="AI3361" s="9"/>
      <c r="AJ3361" s="9"/>
    </row>
    <row r="3362" spans="1:36" x14ac:dyDescent="0.35">
      <c r="A3362" s="9" t="s">
        <v>3086</v>
      </c>
      <c r="B3362" s="9" t="s">
        <v>35</v>
      </c>
      <c r="C3362" s="9" t="s">
        <v>14504</v>
      </c>
      <c r="D3362" s="9" t="s">
        <v>29</v>
      </c>
      <c r="E3362" s="9" t="s">
        <v>11868</v>
      </c>
      <c r="F3362" s="9" t="str">
        <f>_xlfn.XLOOKUP(E3362,Total_Enrolled!C:C,Total_Enrolled!C:C)</f>
        <v>2025em1200225@bitspilani-digital.edu.in</v>
      </c>
      <c r="G3362" s="9" t="s">
        <v>11869</v>
      </c>
      <c r="H3362" s="9" t="s">
        <v>14516</v>
      </c>
      <c r="I3362" s="9" t="s">
        <v>1238</v>
      </c>
      <c r="J3362" s="9" t="b">
        <v>1</v>
      </c>
      <c r="K3362" s="9">
        <v>62</v>
      </c>
      <c r="L3362" s="9">
        <f>_xlfn.XLOOKUP(B3362,Courses!A:A,Courses!H:H)</f>
        <v>68</v>
      </c>
      <c r="M3362" s="14">
        <f t="shared" si="260"/>
        <v>0.91176470588235292</v>
      </c>
      <c r="N3362" s="14" t="str">
        <f t="shared" si="261"/>
        <v>Active</v>
      </c>
      <c r="O3362" s="14" t="str" cm="1">
        <f t="array" ref="O3362">_xlfn.IFS(M3362=0,"0",
M3362&lt;=10%,"0-10",
TRUE,"&gt;10"
)&amp;" "&amp;"% progress"</f>
        <v>&gt;10 % progress</v>
      </c>
      <c r="P3362" s="15">
        <f t="shared" si="262"/>
        <v>0</v>
      </c>
      <c r="Q3362" s="15">
        <f>COUNTIFS($G:$G,$G3362)</f>
        <v>4</v>
      </c>
      <c r="R3362" s="16">
        <f t="shared" si="263"/>
        <v>0</v>
      </c>
      <c r="S3362" s="15" t="str">
        <f t="shared" si="264"/>
        <v>no 0% progess</v>
      </c>
      <c r="T3362" s="9">
        <v>0</v>
      </c>
      <c r="U3362" s="9">
        <v>13</v>
      </c>
      <c r="V3362" s="9">
        <v>14</v>
      </c>
      <c r="W3362" s="9">
        <v>0</v>
      </c>
      <c r="X3362" s="9">
        <v>0</v>
      </c>
      <c r="Y3362" s="9">
        <v>16</v>
      </c>
      <c r="Z3362" s="9"/>
      <c r="AA3362" s="9">
        <v>0</v>
      </c>
      <c r="AB3362" s="9"/>
      <c r="AC3362" s="9">
        <v>139015</v>
      </c>
      <c r="AD3362" s="9" t="s">
        <v>11871</v>
      </c>
      <c r="AE3362" s="9" t="s">
        <v>11870</v>
      </c>
      <c r="AF3362" s="9">
        <v>66</v>
      </c>
      <c r="AG3362" s="9"/>
      <c r="AH3362" s="9" t="s">
        <v>11872</v>
      </c>
      <c r="AI3362" s="9"/>
      <c r="AJ3362" s="9"/>
    </row>
    <row r="3363" spans="1:36" x14ac:dyDescent="0.35">
      <c r="A3363" s="9" t="s">
        <v>3091</v>
      </c>
      <c r="B3363" s="9" t="s">
        <v>3092</v>
      </c>
      <c r="C3363" s="9" t="s">
        <v>14504</v>
      </c>
      <c r="D3363" s="9" t="s">
        <v>29</v>
      </c>
      <c r="E3363" s="9" t="s">
        <v>11868</v>
      </c>
      <c r="F3363" s="9" t="str">
        <f>_xlfn.XLOOKUP(E3363,Total_Enrolled!C:C,Total_Enrolled!C:C)</f>
        <v>2025em1200225@bitspilani-digital.edu.in</v>
      </c>
      <c r="G3363" s="9" t="s">
        <v>11869</v>
      </c>
      <c r="H3363" s="9" t="s">
        <v>14516</v>
      </c>
      <c r="I3363" s="9" t="s">
        <v>1238</v>
      </c>
      <c r="J3363" s="9" t="b">
        <v>1</v>
      </c>
      <c r="K3363" s="9">
        <v>38</v>
      </c>
      <c r="L3363" s="9">
        <f>_xlfn.XLOOKUP(B3363,Courses!A:A,Courses!H:H)</f>
        <v>36</v>
      </c>
      <c r="M3363" s="14">
        <f t="shared" si="260"/>
        <v>1.0555555555555556</v>
      </c>
      <c r="N3363" s="14" t="str">
        <f t="shared" si="261"/>
        <v>Active</v>
      </c>
      <c r="O3363" s="14" t="str" cm="1">
        <f t="array" ref="O3363">_xlfn.IFS(M3363=0,"0",
M3363&lt;=10%,"0-10",
TRUE,"&gt;10"
)&amp;" "&amp;"% progress"</f>
        <v>&gt;10 % progress</v>
      </c>
      <c r="P3363" s="15">
        <f t="shared" si="262"/>
        <v>0</v>
      </c>
      <c r="Q3363" s="15">
        <f>COUNTIFS($G:$G,$G3363)</f>
        <v>4</v>
      </c>
      <c r="R3363" s="16">
        <f t="shared" si="263"/>
        <v>0</v>
      </c>
      <c r="S3363" s="15" t="str">
        <f t="shared" si="264"/>
        <v>no 0% progess</v>
      </c>
      <c r="T3363" s="9">
        <v>0</v>
      </c>
      <c r="U3363" s="9">
        <v>8</v>
      </c>
      <c r="V3363" s="9">
        <v>12</v>
      </c>
      <c r="W3363" s="9">
        <v>3</v>
      </c>
      <c r="X3363" s="9">
        <v>0</v>
      </c>
      <c r="Y3363" s="9">
        <v>22</v>
      </c>
      <c r="Z3363" s="9" t="s">
        <v>11873</v>
      </c>
      <c r="AA3363" s="9">
        <v>0</v>
      </c>
      <c r="AB3363" s="9"/>
      <c r="AC3363" s="9">
        <v>27553</v>
      </c>
      <c r="AD3363" s="9" t="s">
        <v>11874</v>
      </c>
      <c r="AE3363" s="9" t="s">
        <v>11870</v>
      </c>
      <c r="AF3363" s="9">
        <v>66</v>
      </c>
      <c r="AG3363" s="9"/>
      <c r="AH3363" s="9" t="s">
        <v>11875</v>
      </c>
      <c r="AI3363" s="9" t="s">
        <v>11876</v>
      </c>
      <c r="AJ3363" s="9" t="s">
        <v>11877</v>
      </c>
    </row>
    <row r="3364" spans="1:36" x14ac:dyDescent="0.35">
      <c r="A3364" s="9" t="s">
        <v>3095</v>
      </c>
      <c r="B3364" s="9" t="s">
        <v>38</v>
      </c>
      <c r="C3364" s="9" t="s">
        <v>14504</v>
      </c>
      <c r="D3364" s="9" t="s">
        <v>29</v>
      </c>
      <c r="E3364" s="9" t="s">
        <v>11868</v>
      </c>
      <c r="F3364" s="9" t="str">
        <f>_xlfn.XLOOKUP(E3364,Total_Enrolled!C:C,Total_Enrolled!C:C)</f>
        <v>2025em1200225@bitspilani-digital.edu.in</v>
      </c>
      <c r="G3364" s="9" t="s">
        <v>11869</v>
      </c>
      <c r="H3364" s="9" t="s">
        <v>14516</v>
      </c>
      <c r="I3364" s="9" t="s">
        <v>1238</v>
      </c>
      <c r="J3364" s="9" t="b">
        <v>1</v>
      </c>
      <c r="K3364" s="9">
        <v>25</v>
      </c>
      <c r="L3364" s="9">
        <f>_xlfn.XLOOKUP(B3364,Courses!A:A,Courses!H:H)</f>
        <v>42</v>
      </c>
      <c r="M3364" s="14">
        <f t="shared" si="260"/>
        <v>0.59523809523809523</v>
      </c>
      <c r="N3364" s="14" t="str">
        <f t="shared" si="261"/>
        <v>Active</v>
      </c>
      <c r="O3364" s="14" t="str" cm="1">
        <f t="array" ref="O3364">_xlfn.IFS(M3364=0,"0",
M3364&lt;=10%,"0-10",
TRUE,"&gt;10"
)&amp;" "&amp;"% progress"</f>
        <v>&gt;10 % progress</v>
      </c>
      <c r="P3364" s="15">
        <f t="shared" si="262"/>
        <v>0</v>
      </c>
      <c r="Q3364" s="15">
        <f>COUNTIFS($G:$G,$G3364)</f>
        <v>4</v>
      </c>
      <c r="R3364" s="16">
        <f t="shared" si="263"/>
        <v>0</v>
      </c>
      <c r="S3364" s="15" t="str">
        <f t="shared" si="264"/>
        <v>no 0% progess</v>
      </c>
      <c r="T3364" s="9">
        <v>0</v>
      </c>
      <c r="U3364" s="9">
        <v>2</v>
      </c>
      <c r="V3364" s="9">
        <v>2</v>
      </c>
      <c r="W3364" s="9">
        <v>0</v>
      </c>
      <c r="X3364" s="9">
        <v>0</v>
      </c>
      <c r="Y3364" s="9">
        <v>2</v>
      </c>
      <c r="Z3364" s="9"/>
      <c r="AA3364" s="9">
        <v>0</v>
      </c>
      <c r="AB3364" s="9"/>
      <c r="AC3364" s="9">
        <v>16379</v>
      </c>
      <c r="AD3364" s="9" t="s">
        <v>11878</v>
      </c>
      <c r="AE3364" s="9" t="s">
        <v>11870</v>
      </c>
      <c r="AF3364" s="9">
        <v>66</v>
      </c>
      <c r="AG3364" s="9"/>
      <c r="AH3364" s="9" t="s">
        <v>11879</v>
      </c>
      <c r="AI3364" s="9" t="s">
        <v>11880</v>
      </c>
      <c r="AJ3364" s="9" t="s">
        <v>11880</v>
      </c>
    </row>
    <row r="3365" spans="1:36" x14ac:dyDescent="0.35">
      <c r="A3365" s="9" t="s">
        <v>3089</v>
      </c>
      <c r="B3365" s="9" t="s">
        <v>36</v>
      </c>
      <c r="C3365" s="9" t="s">
        <v>14504</v>
      </c>
      <c r="D3365" s="9" t="s">
        <v>29</v>
      </c>
      <c r="E3365" s="9" t="s">
        <v>11868</v>
      </c>
      <c r="F3365" s="9" t="str">
        <f>_xlfn.XLOOKUP(E3365,Total_Enrolled!C:C,Total_Enrolled!C:C)</f>
        <v>2025em1200225@bitspilani-digital.edu.in</v>
      </c>
      <c r="G3365" s="9" t="s">
        <v>11869</v>
      </c>
      <c r="H3365" s="9" t="s">
        <v>14516</v>
      </c>
      <c r="I3365" s="9" t="s">
        <v>1238</v>
      </c>
      <c r="J3365" s="9" t="b">
        <v>1</v>
      </c>
      <c r="K3365" s="9">
        <v>69</v>
      </c>
      <c r="L3365" s="9">
        <f>_xlfn.XLOOKUP(B3365,Courses!A:A,Courses!H:H)</f>
        <v>85</v>
      </c>
      <c r="M3365" s="14">
        <f t="shared" ref="M3365:M3424" si="265">K3365/L3365</f>
        <v>0.81176470588235294</v>
      </c>
      <c r="N3365" s="14" t="str">
        <f t="shared" ref="N3365:N3424" si="266">IF(M3365&gt;0,"Active","Not Active")</f>
        <v>Active</v>
      </c>
      <c r="O3365" s="14" t="str" cm="1">
        <f t="array" ref="O3365">_xlfn.IFS(M3365=0,"0",
M3365&lt;=10%,"0-10",
TRUE,"&gt;10"
)&amp;" "&amp;"% progress"</f>
        <v>&gt;10 % progress</v>
      </c>
      <c r="P3365" s="15">
        <f t="shared" ref="P3365:P3424" si="267">IF(M3365=0,1,0)</f>
        <v>0</v>
      </c>
      <c r="Q3365" s="15">
        <f>COUNTIFS($G:$G,$G3365)</f>
        <v>4</v>
      </c>
      <c r="R3365" s="16">
        <f t="shared" ref="R3365:R3424" si="268">P3365/Q3365</f>
        <v>0</v>
      </c>
      <c r="S3365" s="15" t="str">
        <f t="shared" ref="S3365:S3424" si="269">IF(R3365=0, "no 0% progess", "no progress")</f>
        <v>no 0% progess</v>
      </c>
      <c r="T3365" s="9">
        <v>0</v>
      </c>
      <c r="U3365" s="9">
        <v>17</v>
      </c>
      <c r="V3365" s="9">
        <v>21</v>
      </c>
      <c r="W3365" s="9">
        <v>1</v>
      </c>
      <c r="X3365" s="9">
        <v>0</v>
      </c>
      <c r="Y3365" s="9">
        <v>19</v>
      </c>
      <c r="Z3365" s="9" t="s">
        <v>11881</v>
      </c>
      <c r="AA3365" s="9">
        <v>0</v>
      </c>
      <c r="AB3365" s="9"/>
      <c r="AC3365" s="9">
        <v>57247</v>
      </c>
      <c r="AD3365" s="9" t="s">
        <v>11882</v>
      </c>
      <c r="AE3365" s="9" t="s">
        <v>11870</v>
      </c>
      <c r="AF3365" s="9">
        <v>66</v>
      </c>
      <c r="AG3365" s="9"/>
      <c r="AH3365" s="9" t="s">
        <v>11883</v>
      </c>
      <c r="AI3365" s="9"/>
      <c r="AJ3365" s="9"/>
    </row>
    <row r="3366" spans="1:36" x14ac:dyDescent="0.35">
      <c r="A3366" s="9" t="s">
        <v>3089</v>
      </c>
      <c r="B3366" s="9" t="s">
        <v>36</v>
      </c>
      <c r="C3366" s="9" t="s">
        <v>14504</v>
      </c>
      <c r="D3366" s="9" t="s">
        <v>29</v>
      </c>
      <c r="E3366" s="9" t="s">
        <v>11884</v>
      </c>
      <c r="F3366" s="9" t="str">
        <f>_xlfn.XLOOKUP(E3366,Total_Enrolled!C:C,Total_Enrolled!C:C)</f>
        <v>2025em1200226@bitspilani-digital.edu.in</v>
      </c>
      <c r="G3366" s="9" t="s">
        <v>11885</v>
      </c>
      <c r="H3366" s="9" t="s">
        <v>14516</v>
      </c>
      <c r="I3366" s="9" t="s">
        <v>11886</v>
      </c>
      <c r="J3366" s="9" t="b">
        <v>1</v>
      </c>
      <c r="K3366" s="9">
        <v>66</v>
      </c>
      <c r="L3366" s="9">
        <f>_xlfn.XLOOKUP(B3366,Courses!A:A,Courses!H:H)</f>
        <v>85</v>
      </c>
      <c r="M3366" s="14">
        <f t="shared" si="265"/>
        <v>0.77647058823529413</v>
      </c>
      <c r="N3366" s="14" t="str">
        <f t="shared" si="266"/>
        <v>Active</v>
      </c>
      <c r="O3366" s="14" t="str" cm="1">
        <f t="array" ref="O3366">_xlfn.IFS(M3366=0,"0",
M3366&lt;=10%,"0-10",
TRUE,"&gt;10"
)&amp;" "&amp;"% progress"</f>
        <v>&gt;10 % progress</v>
      </c>
      <c r="P3366" s="15">
        <f t="shared" si="267"/>
        <v>0</v>
      </c>
      <c r="Q3366" s="15">
        <f>COUNTIFS($G:$G,$G3366)</f>
        <v>4</v>
      </c>
      <c r="R3366" s="16">
        <f t="shared" si="268"/>
        <v>0</v>
      </c>
      <c r="S3366" s="15" t="str">
        <f t="shared" si="269"/>
        <v>no 0% progess</v>
      </c>
      <c r="T3366" s="9">
        <v>0</v>
      </c>
      <c r="U3366" s="9">
        <v>11</v>
      </c>
      <c r="V3366" s="9">
        <v>24</v>
      </c>
      <c r="W3366" s="9">
        <v>0</v>
      </c>
      <c r="X3366" s="9">
        <v>0</v>
      </c>
      <c r="Y3366" s="9">
        <v>0</v>
      </c>
      <c r="Z3366" s="9"/>
      <c r="AA3366" s="9">
        <v>0</v>
      </c>
      <c r="AB3366" s="9"/>
      <c r="AC3366" s="9">
        <v>64694</v>
      </c>
      <c r="AD3366" s="9" t="s">
        <v>11887</v>
      </c>
      <c r="AE3366" s="9" t="s">
        <v>11888</v>
      </c>
      <c r="AF3366" s="9">
        <v>40</v>
      </c>
      <c r="AG3366" s="9"/>
      <c r="AH3366" s="9" t="s">
        <v>11889</v>
      </c>
      <c r="AI3366" s="9"/>
      <c r="AJ3366" s="9"/>
    </row>
    <row r="3367" spans="1:36" x14ac:dyDescent="0.35">
      <c r="A3367" s="9" t="s">
        <v>3095</v>
      </c>
      <c r="B3367" s="9" t="s">
        <v>38</v>
      </c>
      <c r="C3367" s="9" t="s">
        <v>14504</v>
      </c>
      <c r="D3367" s="9" t="s">
        <v>29</v>
      </c>
      <c r="E3367" s="9" t="s">
        <v>11884</v>
      </c>
      <c r="F3367" s="9" t="str">
        <f>_xlfn.XLOOKUP(E3367,Total_Enrolled!C:C,Total_Enrolled!C:C)</f>
        <v>2025em1200226@bitspilani-digital.edu.in</v>
      </c>
      <c r="G3367" s="9" t="s">
        <v>11885</v>
      </c>
      <c r="H3367" s="9" t="s">
        <v>14516</v>
      </c>
      <c r="I3367" s="9" t="s">
        <v>11886</v>
      </c>
      <c r="J3367" s="9" t="b">
        <v>1</v>
      </c>
      <c r="K3367" s="9">
        <v>2</v>
      </c>
      <c r="L3367" s="9">
        <f>_xlfn.XLOOKUP(B3367,Courses!A:A,Courses!H:H)</f>
        <v>42</v>
      </c>
      <c r="M3367" s="14">
        <f t="shared" si="265"/>
        <v>4.7619047619047616E-2</v>
      </c>
      <c r="N3367" s="14" t="str">
        <f t="shared" si="266"/>
        <v>Active</v>
      </c>
      <c r="O3367" s="14" t="str" cm="1">
        <f t="array" ref="O3367">_xlfn.IFS(M3367=0,"0",
M3367&lt;=10%,"0-10",
TRUE,"&gt;10"
)&amp;" "&amp;"% progress"</f>
        <v>0-10 % progress</v>
      </c>
      <c r="P3367" s="15">
        <f t="shared" si="267"/>
        <v>0</v>
      </c>
      <c r="Q3367" s="15">
        <f>COUNTIFS($G:$G,$G3367)</f>
        <v>4</v>
      </c>
      <c r="R3367" s="16">
        <f t="shared" si="268"/>
        <v>0</v>
      </c>
      <c r="S3367" s="15" t="str">
        <f t="shared" si="269"/>
        <v>no 0% progess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0</v>
      </c>
      <c r="Z3367" s="9"/>
      <c r="AA3367" s="9">
        <v>0</v>
      </c>
      <c r="AB3367" s="9"/>
      <c r="AC3367" s="9">
        <v>16</v>
      </c>
      <c r="AD3367" s="9" t="s">
        <v>11890</v>
      </c>
      <c r="AE3367" s="9" t="s">
        <v>11888</v>
      </c>
      <c r="AF3367" s="9">
        <v>40</v>
      </c>
      <c r="AG3367" s="9"/>
      <c r="AH3367" s="9"/>
      <c r="AI3367" s="9"/>
      <c r="AJ3367" s="9"/>
    </row>
    <row r="3368" spans="1:36" x14ac:dyDescent="0.35">
      <c r="A3368" s="9" t="s">
        <v>3091</v>
      </c>
      <c r="B3368" s="9" t="s">
        <v>3092</v>
      </c>
      <c r="C3368" s="9" t="s">
        <v>14504</v>
      </c>
      <c r="D3368" s="9" t="s">
        <v>29</v>
      </c>
      <c r="E3368" s="9" t="s">
        <v>11884</v>
      </c>
      <c r="F3368" s="9" t="str">
        <f>_xlfn.XLOOKUP(E3368,Total_Enrolled!C:C,Total_Enrolled!C:C)</f>
        <v>2025em1200226@bitspilani-digital.edu.in</v>
      </c>
      <c r="G3368" s="9" t="s">
        <v>11885</v>
      </c>
      <c r="H3368" s="9" t="s">
        <v>14516</v>
      </c>
      <c r="I3368" s="9" t="s">
        <v>11886</v>
      </c>
      <c r="J3368" s="9" t="b">
        <v>1</v>
      </c>
      <c r="K3368" s="9">
        <v>32</v>
      </c>
      <c r="L3368" s="9">
        <f>_xlfn.XLOOKUP(B3368,Courses!A:A,Courses!H:H)</f>
        <v>36</v>
      </c>
      <c r="M3368" s="14">
        <f t="shared" si="265"/>
        <v>0.88888888888888884</v>
      </c>
      <c r="N3368" s="14" t="str">
        <f t="shared" si="266"/>
        <v>Active</v>
      </c>
      <c r="O3368" s="14" t="str" cm="1">
        <f t="array" ref="O3368">_xlfn.IFS(M3368=0,"0",
M3368&lt;=10%,"0-10",
TRUE,"&gt;10"
)&amp;" "&amp;"% progress"</f>
        <v>&gt;10 % progress</v>
      </c>
      <c r="P3368" s="15">
        <f t="shared" si="267"/>
        <v>0</v>
      </c>
      <c r="Q3368" s="15">
        <f>COUNTIFS($G:$G,$G3368)</f>
        <v>4</v>
      </c>
      <c r="R3368" s="16">
        <f t="shared" si="268"/>
        <v>0</v>
      </c>
      <c r="S3368" s="15" t="str">
        <f t="shared" si="269"/>
        <v>no 0% progess</v>
      </c>
      <c r="T3368" s="9">
        <v>0</v>
      </c>
      <c r="U3368" s="9">
        <v>5</v>
      </c>
      <c r="V3368" s="9">
        <v>12</v>
      </c>
      <c r="W3368" s="9">
        <v>0</v>
      </c>
      <c r="X3368" s="9">
        <v>0</v>
      </c>
      <c r="Y3368" s="9">
        <v>9</v>
      </c>
      <c r="Z3368" s="9"/>
      <c r="AA3368" s="9">
        <v>0</v>
      </c>
      <c r="AB3368" s="9"/>
      <c r="AC3368" s="9">
        <v>67971</v>
      </c>
      <c r="AD3368" s="9" t="s">
        <v>11891</v>
      </c>
      <c r="AE3368" s="9" t="s">
        <v>11888</v>
      </c>
      <c r="AF3368" s="9">
        <v>40</v>
      </c>
      <c r="AG3368" s="9"/>
      <c r="AH3368" s="9" t="s">
        <v>11892</v>
      </c>
      <c r="AI3368" s="9" t="s">
        <v>11893</v>
      </c>
      <c r="AJ3368" s="9" t="s">
        <v>11894</v>
      </c>
    </row>
    <row r="3369" spans="1:36" x14ac:dyDescent="0.35">
      <c r="A3369" s="9" t="s">
        <v>3086</v>
      </c>
      <c r="B3369" s="9" t="s">
        <v>35</v>
      </c>
      <c r="C3369" s="9" t="s">
        <v>14504</v>
      </c>
      <c r="D3369" s="9" t="s">
        <v>29</v>
      </c>
      <c r="E3369" s="9" t="s">
        <v>11884</v>
      </c>
      <c r="F3369" s="9" t="str">
        <f>_xlfn.XLOOKUP(E3369,Total_Enrolled!C:C,Total_Enrolled!C:C)</f>
        <v>2025em1200226@bitspilani-digital.edu.in</v>
      </c>
      <c r="G3369" s="9" t="s">
        <v>11885</v>
      </c>
      <c r="H3369" s="9" t="s">
        <v>14516</v>
      </c>
      <c r="I3369" s="9" t="s">
        <v>11886</v>
      </c>
      <c r="J3369" s="9" t="b">
        <v>1</v>
      </c>
      <c r="K3369" s="9">
        <v>54</v>
      </c>
      <c r="L3369" s="9">
        <f>_xlfn.XLOOKUP(B3369,Courses!A:A,Courses!H:H)</f>
        <v>68</v>
      </c>
      <c r="M3369" s="14">
        <f t="shared" si="265"/>
        <v>0.79411764705882348</v>
      </c>
      <c r="N3369" s="14" t="str">
        <f t="shared" si="266"/>
        <v>Active</v>
      </c>
      <c r="O3369" s="14" t="str" cm="1">
        <f t="array" ref="O3369">_xlfn.IFS(M3369=0,"0",
M3369&lt;=10%,"0-10",
TRUE,"&gt;10"
)&amp;" "&amp;"% progress"</f>
        <v>&gt;10 % progress</v>
      </c>
      <c r="P3369" s="15">
        <f t="shared" si="267"/>
        <v>0</v>
      </c>
      <c r="Q3369" s="15">
        <f>COUNTIFS($G:$G,$G3369)</f>
        <v>4</v>
      </c>
      <c r="R3369" s="16">
        <f t="shared" si="268"/>
        <v>0</v>
      </c>
      <c r="S3369" s="15" t="str">
        <f t="shared" si="269"/>
        <v>no 0% progess</v>
      </c>
      <c r="T3369" s="9">
        <v>0</v>
      </c>
      <c r="U3369" s="9">
        <v>13</v>
      </c>
      <c r="V3369" s="9">
        <v>20</v>
      </c>
      <c r="W3369" s="9">
        <v>0</v>
      </c>
      <c r="X3369" s="9">
        <v>0</v>
      </c>
      <c r="Y3369" s="9">
        <v>0</v>
      </c>
      <c r="Z3369" s="9"/>
      <c r="AA3369" s="9">
        <v>0</v>
      </c>
      <c r="AB3369" s="9"/>
      <c r="AC3369" s="9">
        <v>78578</v>
      </c>
      <c r="AD3369" s="9" t="s">
        <v>11895</v>
      </c>
      <c r="AE3369" s="9" t="s">
        <v>11888</v>
      </c>
      <c r="AF3369" s="9">
        <v>40</v>
      </c>
      <c r="AG3369" s="9"/>
      <c r="AH3369" s="9" t="s">
        <v>11896</v>
      </c>
      <c r="AI3369" s="9"/>
      <c r="AJ3369" s="9"/>
    </row>
    <row r="3370" spans="1:36" x14ac:dyDescent="0.35">
      <c r="A3370" s="9" t="s">
        <v>3086</v>
      </c>
      <c r="B3370" s="9" t="s">
        <v>35</v>
      </c>
      <c r="C3370" s="9" t="s">
        <v>14504</v>
      </c>
      <c r="D3370" s="9" t="s">
        <v>29</v>
      </c>
      <c r="E3370" s="9" t="s">
        <v>11897</v>
      </c>
      <c r="F3370" s="9" t="str">
        <f>_xlfn.XLOOKUP(E3370,Total_Enrolled!C:C,Total_Enrolled!C:C)</f>
        <v>2025em1200227@bitspilani-digital.edu.in</v>
      </c>
      <c r="G3370" s="9" t="s">
        <v>11898</v>
      </c>
      <c r="H3370" s="9" t="s">
        <v>14516</v>
      </c>
      <c r="I3370" s="9" t="s">
        <v>11899</v>
      </c>
      <c r="J3370" s="9" t="b">
        <v>1</v>
      </c>
      <c r="K3370" s="9">
        <v>32</v>
      </c>
      <c r="L3370" s="9">
        <f>_xlfn.XLOOKUP(B3370,Courses!A:A,Courses!H:H)</f>
        <v>68</v>
      </c>
      <c r="M3370" s="14">
        <f t="shared" si="265"/>
        <v>0.47058823529411764</v>
      </c>
      <c r="N3370" s="14" t="str">
        <f t="shared" si="266"/>
        <v>Active</v>
      </c>
      <c r="O3370" s="14" t="str" cm="1">
        <f t="array" ref="O3370">_xlfn.IFS(M3370=0,"0",
M3370&lt;=10%,"0-10",
TRUE,"&gt;10"
)&amp;" "&amp;"% progress"</f>
        <v>&gt;10 % progress</v>
      </c>
      <c r="P3370" s="15">
        <f t="shared" si="267"/>
        <v>0</v>
      </c>
      <c r="Q3370" s="15">
        <f>COUNTIFS($G:$G,$G3370)</f>
        <v>4</v>
      </c>
      <c r="R3370" s="16">
        <f t="shared" si="268"/>
        <v>0</v>
      </c>
      <c r="S3370" s="15" t="str">
        <f t="shared" si="269"/>
        <v>no 0% progess</v>
      </c>
      <c r="T3370" s="9">
        <v>0</v>
      </c>
      <c r="U3370" s="9">
        <v>8</v>
      </c>
      <c r="V3370" s="9">
        <v>8</v>
      </c>
      <c r="W3370" s="9">
        <v>0</v>
      </c>
      <c r="X3370" s="9">
        <v>0</v>
      </c>
      <c r="Y3370" s="9">
        <v>0</v>
      </c>
      <c r="Z3370" s="9"/>
      <c r="AA3370" s="9">
        <v>0</v>
      </c>
      <c r="AB3370" s="9"/>
      <c r="AC3370" s="9">
        <v>36527</v>
      </c>
      <c r="AD3370" s="9" t="s">
        <v>11901</v>
      </c>
      <c r="AE3370" s="9" t="s">
        <v>11900</v>
      </c>
      <c r="AF3370" s="9">
        <v>12</v>
      </c>
      <c r="AG3370" s="9"/>
      <c r="AH3370" s="9" t="s">
        <v>11902</v>
      </c>
      <c r="AI3370" s="9"/>
      <c r="AJ3370" s="9"/>
    </row>
    <row r="3371" spans="1:36" x14ac:dyDescent="0.35">
      <c r="A3371" s="9" t="s">
        <v>3091</v>
      </c>
      <c r="B3371" s="9" t="s">
        <v>3092</v>
      </c>
      <c r="C3371" s="9" t="s">
        <v>14504</v>
      </c>
      <c r="D3371" s="9" t="s">
        <v>29</v>
      </c>
      <c r="E3371" s="9" t="s">
        <v>11897</v>
      </c>
      <c r="F3371" s="9" t="str">
        <f>_xlfn.XLOOKUP(E3371,Total_Enrolled!C:C,Total_Enrolled!C:C)</f>
        <v>2025em1200227@bitspilani-digital.edu.in</v>
      </c>
      <c r="G3371" s="9" t="s">
        <v>11898</v>
      </c>
      <c r="H3371" s="9" t="s">
        <v>14516</v>
      </c>
      <c r="I3371" s="9" t="s">
        <v>11899</v>
      </c>
      <c r="J3371" s="9" t="b">
        <v>1</v>
      </c>
      <c r="K3371" s="9">
        <v>18</v>
      </c>
      <c r="L3371" s="9">
        <f>_xlfn.XLOOKUP(B3371,Courses!A:A,Courses!H:H)</f>
        <v>36</v>
      </c>
      <c r="M3371" s="14">
        <f t="shared" si="265"/>
        <v>0.5</v>
      </c>
      <c r="N3371" s="14" t="str">
        <f t="shared" si="266"/>
        <v>Active</v>
      </c>
      <c r="O3371" s="14" t="str" cm="1">
        <f t="array" ref="O3371">_xlfn.IFS(M3371=0,"0",
M3371&lt;=10%,"0-10",
TRUE,"&gt;10"
)&amp;" "&amp;"% progress"</f>
        <v>&gt;10 % progress</v>
      </c>
      <c r="P3371" s="15">
        <f t="shared" si="267"/>
        <v>0</v>
      </c>
      <c r="Q3371" s="15">
        <f>COUNTIFS($G:$G,$G3371)</f>
        <v>4</v>
      </c>
      <c r="R3371" s="16">
        <f t="shared" si="268"/>
        <v>0</v>
      </c>
      <c r="S3371" s="15" t="str">
        <f t="shared" si="269"/>
        <v>no 0% progess</v>
      </c>
      <c r="T3371" s="9">
        <v>0</v>
      </c>
      <c r="U3371" s="9">
        <v>2</v>
      </c>
      <c r="V3371" s="9">
        <v>2</v>
      </c>
      <c r="W3371" s="9">
        <v>0</v>
      </c>
      <c r="X3371" s="9">
        <v>0</v>
      </c>
      <c r="Y3371" s="9">
        <v>3</v>
      </c>
      <c r="Z3371" s="9"/>
      <c r="AA3371" s="9">
        <v>0</v>
      </c>
      <c r="AB3371" s="9"/>
      <c r="AC3371" s="9">
        <v>1467</v>
      </c>
      <c r="AD3371" s="9" t="s">
        <v>11903</v>
      </c>
      <c r="AE3371" s="9" t="s">
        <v>11900</v>
      </c>
      <c r="AF3371" s="9">
        <v>12</v>
      </c>
      <c r="AG3371" s="9"/>
      <c r="AH3371" s="9" t="s">
        <v>11904</v>
      </c>
      <c r="AI3371" s="9" t="s">
        <v>11905</v>
      </c>
      <c r="AJ3371" s="9" t="s">
        <v>11906</v>
      </c>
    </row>
    <row r="3372" spans="1:36" x14ac:dyDescent="0.35">
      <c r="A3372" s="9" t="s">
        <v>3095</v>
      </c>
      <c r="B3372" s="9" t="s">
        <v>38</v>
      </c>
      <c r="C3372" s="9" t="s">
        <v>14504</v>
      </c>
      <c r="D3372" s="9" t="s">
        <v>29</v>
      </c>
      <c r="E3372" s="9" t="s">
        <v>11897</v>
      </c>
      <c r="F3372" s="9" t="str">
        <f>_xlfn.XLOOKUP(E3372,Total_Enrolled!C:C,Total_Enrolled!C:C)</f>
        <v>2025em1200227@bitspilani-digital.edu.in</v>
      </c>
      <c r="G3372" s="9" t="s">
        <v>11898</v>
      </c>
      <c r="H3372" s="9" t="s">
        <v>14516</v>
      </c>
      <c r="I3372" s="9" t="s">
        <v>11899</v>
      </c>
      <c r="J3372" s="9" t="b">
        <v>1</v>
      </c>
      <c r="K3372" s="9">
        <v>0</v>
      </c>
      <c r="L3372" s="9">
        <f>_xlfn.XLOOKUP(B3372,Courses!A:A,Courses!H:H)</f>
        <v>42</v>
      </c>
      <c r="M3372" s="14">
        <f t="shared" si="265"/>
        <v>0</v>
      </c>
      <c r="N3372" s="14" t="str">
        <f t="shared" si="266"/>
        <v>Not Active</v>
      </c>
      <c r="O3372" s="14" t="str" cm="1">
        <f t="array" ref="O3372">_xlfn.IFS(M3372=0,"0",
M3372&lt;=10%,"0-10",
TRUE,"&gt;10"
)&amp;" "&amp;"% progress"</f>
        <v>0 % progress</v>
      </c>
      <c r="P3372" s="15">
        <f t="shared" si="267"/>
        <v>1</v>
      </c>
      <c r="Q3372" s="15">
        <f>COUNTIFS($G:$G,$G3372)</f>
        <v>4</v>
      </c>
      <c r="R3372" s="16">
        <f t="shared" si="268"/>
        <v>0.25</v>
      </c>
      <c r="S3372" s="15" t="str">
        <f t="shared" si="269"/>
        <v>no progress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0</v>
      </c>
      <c r="Z3372" s="9"/>
      <c r="AA3372" s="9">
        <v>0</v>
      </c>
      <c r="AB3372" s="9"/>
      <c r="AC3372" s="9">
        <v>0</v>
      </c>
      <c r="AD3372" s="9" t="s">
        <v>11907</v>
      </c>
      <c r="AE3372" s="9" t="s">
        <v>11900</v>
      </c>
      <c r="AF3372" s="9">
        <v>12</v>
      </c>
      <c r="AG3372" s="9"/>
      <c r="AH3372" s="9"/>
      <c r="AI3372" s="9"/>
      <c r="AJ3372" s="9"/>
    </row>
    <row r="3373" spans="1:36" x14ac:dyDescent="0.35">
      <c r="A3373" s="9" t="s">
        <v>3089</v>
      </c>
      <c r="B3373" s="9" t="s">
        <v>36</v>
      </c>
      <c r="C3373" s="9" t="s">
        <v>14504</v>
      </c>
      <c r="D3373" s="9" t="s">
        <v>29</v>
      </c>
      <c r="E3373" s="9" t="s">
        <v>11897</v>
      </c>
      <c r="F3373" s="9" t="str">
        <f>_xlfn.XLOOKUP(E3373,Total_Enrolled!C:C,Total_Enrolled!C:C)</f>
        <v>2025em1200227@bitspilani-digital.edu.in</v>
      </c>
      <c r="G3373" s="9" t="s">
        <v>11898</v>
      </c>
      <c r="H3373" s="9" t="s">
        <v>14516</v>
      </c>
      <c r="I3373" s="9" t="s">
        <v>11899</v>
      </c>
      <c r="J3373" s="9" t="b">
        <v>1</v>
      </c>
      <c r="K3373" s="9">
        <v>11</v>
      </c>
      <c r="L3373" s="9">
        <f>_xlfn.XLOOKUP(B3373,Courses!A:A,Courses!H:H)</f>
        <v>85</v>
      </c>
      <c r="M3373" s="14">
        <f t="shared" si="265"/>
        <v>0.12941176470588237</v>
      </c>
      <c r="N3373" s="14" t="str">
        <f t="shared" si="266"/>
        <v>Active</v>
      </c>
      <c r="O3373" s="14" t="str" cm="1">
        <f t="array" ref="O3373">_xlfn.IFS(M3373=0,"0",
M3373&lt;=10%,"0-10",
TRUE,"&gt;10"
)&amp;" "&amp;"% progress"</f>
        <v>&gt;10 % progress</v>
      </c>
      <c r="P3373" s="15">
        <f t="shared" si="267"/>
        <v>0</v>
      </c>
      <c r="Q3373" s="15">
        <f>COUNTIFS($G:$G,$G3373)</f>
        <v>4</v>
      </c>
      <c r="R3373" s="16">
        <f t="shared" si="268"/>
        <v>0</v>
      </c>
      <c r="S3373" s="15" t="str">
        <f t="shared" si="269"/>
        <v>no 0% progess</v>
      </c>
      <c r="T3373" s="9">
        <v>0</v>
      </c>
      <c r="U3373" s="9">
        <v>1</v>
      </c>
      <c r="V3373" s="9">
        <v>1</v>
      </c>
      <c r="W3373" s="9">
        <v>0</v>
      </c>
      <c r="X3373" s="9">
        <v>0</v>
      </c>
      <c r="Y3373" s="9">
        <v>0</v>
      </c>
      <c r="Z3373" s="9"/>
      <c r="AA3373" s="9">
        <v>0</v>
      </c>
      <c r="AB3373" s="9"/>
      <c r="AC3373" s="9">
        <v>7504</v>
      </c>
      <c r="AD3373" s="9" t="s">
        <v>11908</v>
      </c>
      <c r="AE3373" s="9" t="s">
        <v>11900</v>
      </c>
      <c r="AF3373" s="9">
        <v>12</v>
      </c>
      <c r="AG3373" s="9"/>
      <c r="AH3373" s="9" t="s">
        <v>11909</v>
      </c>
      <c r="AI3373" s="9"/>
      <c r="AJ3373" s="9"/>
    </row>
    <row r="3374" spans="1:36" x14ac:dyDescent="0.35">
      <c r="A3374" s="9" t="s">
        <v>3089</v>
      </c>
      <c r="B3374" s="9" t="s">
        <v>36</v>
      </c>
      <c r="C3374" s="9" t="s">
        <v>14504</v>
      </c>
      <c r="D3374" s="9" t="s">
        <v>29</v>
      </c>
      <c r="E3374" s="9" t="s">
        <v>11910</v>
      </c>
      <c r="F3374" s="9" t="str">
        <f>_xlfn.XLOOKUP(E3374,Total_Enrolled!C:C,Total_Enrolled!C:C)</f>
        <v>2025em1200228@bitspilani-digital.edu.in</v>
      </c>
      <c r="G3374" s="9" t="s">
        <v>11911</v>
      </c>
      <c r="H3374" s="9" t="s">
        <v>14516</v>
      </c>
      <c r="I3374" s="9" t="s">
        <v>11912</v>
      </c>
      <c r="J3374" s="9" t="b">
        <v>1</v>
      </c>
      <c r="K3374" s="9">
        <v>70</v>
      </c>
      <c r="L3374" s="9">
        <f>_xlfn.XLOOKUP(B3374,Courses!A:A,Courses!H:H)</f>
        <v>85</v>
      </c>
      <c r="M3374" s="14">
        <f t="shared" si="265"/>
        <v>0.82352941176470584</v>
      </c>
      <c r="N3374" s="14" t="str">
        <f t="shared" si="266"/>
        <v>Active</v>
      </c>
      <c r="O3374" s="14" t="str" cm="1">
        <f t="array" ref="O3374">_xlfn.IFS(M3374=0,"0",
M3374&lt;=10%,"0-10",
TRUE,"&gt;10"
)&amp;" "&amp;"% progress"</f>
        <v>&gt;10 % progress</v>
      </c>
      <c r="P3374" s="15">
        <f t="shared" si="267"/>
        <v>0</v>
      </c>
      <c r="Q3374" s="15">
        <f>COUNTIFS($G:$G,$G3374)</f>
        <v>4</v>
      </c>
      <c r="R3374" s="16">
        <f t="shared" si="268"/>
        <v>0</v>
      </c>
      <c r="S3374" s="15" t="str">
        <f t="shared" si="269"/>
        <v>no 0% progess</v>
      </c>
      <c r="T3374" s="9">
        <v>0</v>
      </c>
      <c r="U3374" s="9">
        <v>11</v>
      </c>
      <c r="V3374" s="9">
        <v>11</v>
      </c>
      <c r="W3374" s="9">
        <v>1</v>
      </c>
      <c r="X3374" s="9">
        <v>1</v>
      </c>
      <c r="Y3374" s="9">
        <v>16</v>
      </c>
      <c r="Z3374" s="9" t="s">
        <v>11913</v>
      </c>
      <c r="AA3374" s="9">
        <v>0</v>
      </c>
      <c r="AB3374" s="9"/>
      <c r="AC3374" s="9">
        <v>64530</v>
      </c>
      <c r="AD3374" s="9" t="s">
        <v>11914</v>
      </c>
      <c r="AE3374" s="9" t="s">
        <v>11915</v>
      </c>
      <c r="AF3374" s="9">
        <v>23</v>
      </c>
      <c r="AG3374" s="9"/>
      <c r="AH3374" s="9" t="s">
        <v>11916</v>
      </c>
      <c r="AI3374" s="9"/>
      <c r="AJ3374" s="9"/>
    </row>
    <row r="3375" spans="1:36" x14ac:dyDescent="0.35">
      <c r="A3375" s="9" t="s">
        <v>3095</v>
      </c>
      <c r="B3375" s="9" t="s">
        <v>38</v>
      </c>
      <c r="C3375" s="9" t="s">
        <v>14504</v>
      </c>
      <c r="D3375" s="9" t="s">
        <v>29</v>
      </c>
      <c r="E3375" s="9" t="s">
        <v>11910</v>
      </c>
      <c r="F3375" s="9" t="str">
        <f>_xlfn.XLOOKUP(E3375,Total_Enrolled!C:C,Total_Enrolled!C:C)</f>
        <v>2025em1200228@bitspilani-digital.edu.in</v>
      </c>
      <c r="G3375" s="9" t="s">
        <v>11911</v>
      </c>
      <c r="H3375" s="9" t="s">
        <v>14516</v>
      </c>
      <c r="I3375" s="9" t="s">
        <v>11912</v>
      </c>
      <c r="J3375" s="9" t="b">
        <v>1</v>
      </c>
      <c r="K3375" s="9">
        <v>32</v>
      </c>
      <c r="L3375" s="9">
        <f>_xlfn.XLOOKUP(B3375,Courses!A:A,Courses!H:H)</f>
        <v>42</v>
      </c>
      <c r="M3375" s="14">
        <f t="shared" si="265"/>
        <v>0.76190476190476186</v>
      </c>
      <c r="N3375" s="14" t="str">
        <f t="shared" si="266"/>
        <v>Active</v>
      </c>
      <c r="O3375" s="14" t="str" cm="1">
        <f t="array" ref="O3375">_xlfn.IFS(M3375=0,"0",
M3375&lt;=10%,"0-10",
TRUE,"&gt;10"
)&amp;" "&amp;"% progress"</f>
        <v>&gt;10 % progress</v>
      </c>
      <c r="P3375" s="15">
        <f t="shared" si="267"/>
        <v>0</v>
      </c>
      <c r="Q3375" s="15">
        <f>COUNTIFS($G:$G,$G3375)</f>
        <v>4</v>
      </c>
      <c r="R3375" s="16">
        <f t="shared" si="268"/>
        <v>0</v>
      </c>
      <c r="S3375" s="15" t="str">
        <f t="shared" si="269"/>
        <v>no 0% progess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2</v>
      </c>
      <c r="Z3375" s="9"/>
      <c r="AA3375" s="9">
        <v>0</v>
      </c>
      <c r="AB3375" s="9"/>
      <c r="AC3375" s="9">
        <v>10060</v>
      </c>
      <c r="AD3375" s="9" t="s">
        <v>11917</v>
      </c>
      <c r="AE3375" s="9" t="s">
        <v>11915</v>
      </c>
      <c r="AF3375" s="9">
        <v>23</v>
      </c>
      <c r="AG3375" s="9"/>
      <c r="AH3375" s="9"/>
      <c r="AI3375" s="9" t="s">
        <v>11918</v>
      </c>
      <c r="AJ3375" s="9" t="s">
        <v>11919</v>
      </c>
    </row>
    <row r="3376" spans="1:36" x14ac:dyDescent="0.35">
      <c r="A3376" s="9" t="s">
        <v>3091</v>
      </c>
      <c r="B3376" s="9" t="s">
        <v>3092</v>
      </c>
      <c r="C3376" s="9" t="s">
        <v>14504</v>
      </c>
      <c r="D3376" s="9" t="s">
        <v>29</v>
      </c>
      <c r="E3376" s="9" t="s">
        <v>11910</v>
      </c>
      <c r="F3376" s="9" t="str">
        <f>_xlfn.XLOOKUP(E3376,Total_Enrolled!C:C,Total_Enrolled!C:C)</f>
        <v>2025em1200228@bitspilani-digital.edu.in</v>
      </c>
      <c r="G3376" s="9" t="s">
        <v>11911</v>
      </c>
      <c r="H3376" s="9" t="s">
        <v>14516</v>
      </c>
      <c r="I3376" s="9" t="s">
        <v>11912</v>
      </c>
      <c r="J3376" s="9" t="b">
        <v>1</v>
      </c>
      <c r="K3376" s="9">
        <v>40</v>
      </c>
      <c r="L3376" s="9">
        <f>_xlfn.XLOOKUP(B3376,Courses!A:A,Courses!H:H)</f>
        <v>36</v>
      </c>
      <c r="M3376" s="14">
        <f t="shared" si="265"/>
        <v>1.1111111111111112</v>
      </c>
      <c r="N3376" s="14" t="str">
        <f t="shared" si="266"/>
        <v>Active</v>
      </c>
      <c r="O3376" s="14" t="str" cm="1">
        <f t="array" ref="O3376">_xlfn.IFS(M3376=0,"0",
M3376&lt;=10%,"0-10",
TRUE,"&gt;10"
)&amp;" "&amp;"% progress"</f>
        <v>&gt;10 % progress</v>
      </c>
      <c r="P3376" s="15">
        <f t="shared" si="267"/>
        <v>0</v>
      </c>
      <c r="Q3376" s="15">
        <f>COUNTIFS($G:$G,$G3376)</f>
        <v>4</v>
      </c>
      <c r="R3376" s="16">
        <f t="shared" si="268"/>
        <v>0</v>
      </c>
      <c r="S3376" s="15" t="str">
        <f t="shared" si="269"/>
        <v>no 0% progess</v>
      </c>
      <c r="T3376" s="9">
        <v>0</v>
      </c>
      <c r="U3376" s="9">
        <v>5</v>
      </c>
      <c r="V3376" s="9">
        <v>5</v>
      </c>
      <c r="W3376" s="9">
        <v>3</v>
      </c>
      <c r="X3376" s="9">
        <v>1</v>
      </c>
      <c r="Y3376" s="9">
        <v>5</v>
      </c>
      <c r="Z3376" s="9" t="s">
        <v>11920</v>
      </c>
      <c r="AA3376" s="9">
        <v>0</v>
      </c>
      <c r="AB3376" s="9"/>
      <c r="AC3376" s="9">
        <v>76599</v>
      </c>
      <c r="AD3376" s="9" t="s">
        <v>11921</v>
      </c>
      <c r="AE3376" s="9" t="s">
        <v>11915</v>
      </c>
      <c r="AF3376" s="9">
        <v>23</v>
      </c>
      <c r="AG3376" s="9"/>
      <c r="AH3376" s="9" t="s">
        <v>11922</v>
      </c>
      <c r="AI3376" s="9" t="s">
        <v>11923</v>
      </c>
      <c r="AJ3376" s="9" t="s">
        <v>11924</v>
      </c>
    </row>
    <row r="3377" spans="1:36" x14ac:dyDescent="0.35">
      <c r="A3377" s="9" t="s">
        <v>3086</v>
      </c>
      <c r="B3377" s="9" t="s">
        <v>35</v>
      </c>
      <c r="C3377" s="9" t="s">
        <v>14504</v>
      </c>
      <c r="D3377" s="9" t="s">
        <v>29</v>
      </c>
      <c r="E3377" s="9" t="s">
        <v>11910</v>
      </c>
      <c r="F3377" s="9" t="str">
        <f>_xlfn.XLOOKUP(E3377,Total_Enrolled!C:C,Total_Enrolled!C:C)</f>
        <v>2025em1200228@bitspilani-digital.edu.in</v>
      </c>
      <c r="G3377" s="9" t="s">
        <v>11911</v>
      </c>
      <c r="H3377" s="9" t="s">
        <v>14516</v>
      </c>
      <c r="I3377" s="9" t="s">
        <v>11912</v>
      </c>
      <c r="J3377" s="9" t="b">
        <v>1</v>
      </c>
      <c r="K3377" s="9">
        <v>63</v>
      </c>
      <c r="L3377" s="9">
        <f>_xlfn.XLOOKUP(B3377,Courses!A:A,Courses!H:H)</f>
        <v>68</v>
      </c>
      <c r="M3377" s="14">
        <f t="shared" si="265"/>
        <v>0.92647058823529416</v>
      </c>
      <c r="N3377" s="14" t="str">
        <f t="shared" si="266"/>
        <v>Active</v>
      </c>
      <c r="O3377" s="14" t="str" cm="1">
        <f t="array" ref="O3377">_xlfn.IFS(M3377=0,"0",
M3377&lt;=10%,"0-10",
TRUE,"&gt;10"
)&amp;" "&amp;"% progress"</f>
        <v>&gt;10 % progress</v>
      </c>
      <c r="P3377" s="15">
        <f t="shared" si="267"/>
        <v>0</v>
      </c>
      <c r="Q3377" s="15">
        <f>COUNTIFS($G:$G,$G3377)</f>
        <v>4</v>
      </c>
      <c r="R3377" s="16">
        <f t="shared" si="268"/>
        <v>0</v>
      </c>
      <c r="S3377" s="15" t="str">
        <f t="shared" si="269"/>
        <v>no 0% progess</v>
      </c>
      <c r="T3377" s="9">
        <v>0</v>
      </c>
      <c r="U3377" s="9">
        <v>13</v>
      </c>
      <c r="V3377" s="9">
        <v>13</v>
      </c>
      <c r="W3377" s="9">
        <v>0</v>
      </c>
      <c r="X3377" s="9">
        <v>0</v>
      </c>
      <c r="Y3377" s="9">
        <v>0</v>
      </c>
      <c r="Z3377" s="9"/>
      <c r="AA3377" s="9">
        <v>0</v>
      </c>
      <c r="AB3377" s="9"/>
      <c r="AC3377" s="9">
        <v>51121</v>
      </c>
      <c r="AD3377" s="9" t="s">
        <v>11925</v>
      </c>
      <c r="AE3377" s="9" t="s">
        <v>11915</v>
      </c>
      <c r="AF3377" s="9">
        <v>23</v>
      </c>
      <c r="AG3377" s="9"/>
      <c r="AH3377" s="9" t="s">
        <v>11926</v>
      </c>
      <c r="AI3377" s="9"/>
      <c r="AJ3377" s="9"/>
    </row>
    <row r="3378" spans="1:36" x14ac:dyDescent="0.35">
      <c r="A3378" s="9" t="s">
        <v>3086</v>
      </c>
      <c r="B3378" s="9" t="s">
        <v>35</v>
      </c>
      <c r="C3378" s="9" t="s">
        <v>14504</v>
      </c>
      <c r="D3378" s="9" t="s">
        <v>29</v>
      </c>
      <c r="E3378" s="9" t="s">
        <v>11927</v>
      </c>
      <c r="F3378" s="9" t="str">
        <f>_xlfn.XLOOKUP(E3378,Total_Enrolled!C:C,Total_Enrolled!C:C)</f>
        <v>2025em1200229@bitspilani-digital.edu.in</v>
      </c>
      <c r="G3378" s="9" t="s">
        <v>11928</v>
      </c>
      <c r="H3378" s="9" t="s">
        <v>14516</v>
      </c>
      <c r="I3378" s="9" t="s">
        <v>11929</v>
      </c>
      <c r="J3378" s="9" t="b">
        <v>1</v>
      </c>
      <c r="K3378" s="9">
        <v>0</v>
      </c>
      <c r="L3378" s="9">
        <f>_xlfn.XLOOKUP(B3378,Courses!A:A,Courses!H:H)</f>
        <v>68</v>
      </c>
      <c r="M3378" s="14">
        <f t="shared" si="265"/>
        <v>0</v>
      </c>
      <c r="N3378" s="14" t="str">
        <f t="shared" si="266"/>
        <v>Not Active</v>
      </c>
      <c r="O3378" s="14" t="str" cm="1">
        <f t="array" ref="O3378">_xlfn.IFS(M3378=0,"0",
M3378&lt;=10%,"0-10",
TRUE,"&gt;10"
)&amp;" "&amp;"% progress"</f>
        <v>0 % progress</v>
      </c>
      <c r="P3378" s="15">
        <f t="shared" si="267"/>
        <v>1</v>
      </c>
      <c r="Q3378" s="15">
        <f>COUNTIFS($G:$G,$G3378)</f>
        <v>4</v>
      </c>
      <c r="R3378" s="16">
        <f t="shared" si="268"/>
        <v>0.25</v>
      </c>
      <c r="S3378" s="15" t="str">
        <f t="shared" si="269"/>
        <v>no progress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0</v>
      </c>
      <c r="Z3378" s="9"/>
      <c r="AA3378" s="9">
        <v>0</v>
      </c>
      <c r="AB3378" s="9"/>
      <c r="AC3378" s="9">
        <v>0</v>
      </c>
      <c r="AD3378" s="9"/>
      <c r="AE3378" s="9"/>
      <c r="AF3378" s="9">
        <v>0</v>
      </c>
      <c r="AG3378" s="9"/>
      <c r="AH3378" s="9"/>
      <c r="AI3378" s="9"/>
      <c r="AJ3378" s="9"/>
    </row>
    <row r="3379" spans="1:36" x14ac:dyDescent="0.35">
      <c r="A3379" s="9" t="s">
        <v>3091</v>
      </c>
      <c r="B3379" s="9" t="s">
        <v>3092</v>
      </c>
      <c r="C3379" s="9" t="s">
        <v>14504</v>
      </c>
      <c r="D3379" s="9" t="s">
        <v>29</v>
      </c>
      <c r="E3379" s="9" t="s">
        <v>11927</v>
      </c>
      <c r="F3379" s="9" t="str">
        <f>_xlfn.XLOOKUP(E3379,Total_Enrolled!C:C,Total_Enrolled!C:C)</f>
        <v>2025em1200229@bitspilani-digital.edu.in</v>
      </c>
      <c r="G3379" s="9" t="s">
        <v>11928</v>
      </c>
      <c r="H3379" s="9" t="s">
        <v>14516</v>
      </c>
      <c r="I3379" s="9" t="s">
        <v>11929</v>
      </c>
      <c r="J3379" s="9" t="b">
        <v>1</v>
      </c>
      <c r="K3379" s="9">
        <v>0</v>
      </c>
      <c r="L3379" s="9">
        <f>_xlfn.XLOOKUP(B3379,Courses!A:A,Courses!H:H)</f>
        <v>36</v>
      </c>
      <c r="M3379" s="14">
        <f t="shared" si="265"/>
        <v>0</v>
      </c>
      <c r="N3379" s="14" t="str">
        <f t="shared" si="266"/>
        <v>Not Active</v>
      </c>
      <c r="O3379" s="14" t="str" cm="1">
        <f t="array" ref="O3379">_xlfn.IFS(M3379=0,"0",
M3379&lt;=10%,"0-10",
TRUE,"&gt;10"
)&amp;" "&amp;"% progress"</f>
        <v>0 % progress</v>
      </c>
      <c r="P3379" s="15">
        <f t="shared" si="267"/>
        <v>1</v>
      </c>
      <c r="Q3379" s="15">
        <f>COUNTIFS($G:$G,$G3379)</f>
        <v>4</v>
      </c>
      <c r="R3379" s="16">
        <f t="shared" si="268"/>
        <v>0.25</v>
      </c>
      <c r="S3379" s="15" t="str">
        <f t="shared" si="269"/>
        <v>no progress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/>
      <c r="AA3379" s="9">
        <v>0</v>
      </c>
      <c r="AB3379" s="9"/>
      <c r="AC3379" s="9">
        <v>0</v>
      </c>
      <c r="AD3379" s="9"/>
      <c r="AE3379" s="9"/>
      <c r="AF3379" s="9">
        <v>0</v>
      </c>
      <c r="AG3379" s="9"/>
      <c r="AH3379" s="9"/>
      <c r="AI3379" s="9"/>
      <c r="AJ3379" s="9"/>
    </row>
    <row r="3380" spans="1:36" x14ac:dyDescent="0.35">
      <c r="A3380" s="9" t="s">
        <v>3095</v>
      </c>
      <c r="B3380" s="9" t="s">
        <v>38</v>
      </c>
      <c r="C3380" s="9" t="s">
        <v>14504</v>
      </c>
      <c r="D3380" s="9" t="s">
        <v>29</v>
      </c>
      <c r="E3380" s="9" t="s">
        <v>11927</v>
      </c>
      <c r="F3380" s="9" t="str">
        <f>_xlfn.XLOOKUP(E3380,Total_Enrolled!C:C,Total_Enrolled!C:C)</f>
        <v>2025em1200229@bitspilani-digital.edu.in</v>
      </c>
      <c r="G3380" s="9" t="s">
        <v>11928</v>
      </c>
      <c r="H3380" s="9" t="s">
        <v>14516</v>
      </c>
      <c r="I3380" s="9" t="s">
        <v>11929</v>
      </c>
      <c r="J3380" s="9" t="b">
        <v>1</v>
      </c>
      <c r="K3380" s="9">
        <v>0</v>
      </c>
      <c r="L3380" s="9">
        <f>_xlfn.XLOOKUP(B3380,Courses!A:A,Courses!H:H)</f>
        <v>42</v>
      </c>
      <c r="M3380" s="14">
        <f t="shared" si="265"/>
        <v>0</v>
      </c>
      <c r="N3380" s="14" t="str">
        <f t="shared" si="266"/>
        <v>Not Active</v>
      </c>
      <c r="O3380" s="14" t="str" cm="1">
        <f t="array" ref="O3380">_xlfn.IFS(M3380=0,"0",
M3380&lt;=10%,"0-10",
TRUE,"&gt;10"
)&amp;" "&amp;"% progress"</f>
        <v>0 % progress</v>
      </c>
      <c r="P3380" s="15">
        <f t="shared" si="267"/>
        <v>1</v>
      </c>
      <c r="Q3380" s="15">
        <f>COUNTIFS($G:$G,$G3380)</f>
        <v>4</v>
      </c>
      <c r="R3380" s="16">
        <f t="shared" si="268"/>
        <v>0.25</v>
      </c>
      <c r="S3380" s="15" t="str">
        <f t="shared" si="269"/>
        <v>no progress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0</v>
      </c>
      <c r="Z3380" s="9"/>
      <c r="AA3380" s="9">
        <v>0</v>
      </c>
      <c r="AB3380" s="9"/>
      <c r="AC3380" s="9">
        <v>0</v>
      </c>
      <c r="AD3380" s="9"/>
      <c r="AE3380" s="9"/>
      <c r="AF3380" s="9">
        <v>0</v>
      </c>
      <c r="AG3380" s="9"/>
      <c r="AH3380" s="9"/>
      <c r="AI3380" s="9"/>
      <c r="AJ3380" s="9"/>
    </row>
    <row r="3381" spans="1:36" x14ac:dyDescent="0.35">
      <c r="A3381" s="9" t="s">
        <v>3089</v>
      </c>
      <c r="B3381" s="9" t="s">
        <v>36</v>
      </c>
      <c r="C3381" s="9" t="s">
        <v>14504</v>
      </c>
      <c r="D3381" s="9" t="s">
        <v>29</v>
      </c>
      <c r="E3381" s="9" t="s">
        <v>11927</v>
      </c>
      <c r="F3381" s="9" t="str">
        <f>_xlfn.XLOOKUP(E3381,Total_Enrolled!C:C,Total_Enrolled!C:C)</f>
        <v>2025em1200229@bitspilani-digital.edu.in</v>
      </c>
      <c r="G3381" s="9" t="s">
        <v>11928</v>
      </c>
      <c r="H3381" s="9" t="s">
        <v>14516</v>
      </c>
      <c r="I3381" s="9" t="s">
        <v>11929</v>
      </c>
      <c r="J3381" s="9" t="b">
        <v>1</v>
      </c>
      <c r="K3381" s="9">
        <v>0</v>
      </c>
      <c r="L3381" s="9">
        <f>_xlfn.XLOOKUP(B3381,Courses!A:A,Courses!H:H)</f>
        <v>85</v>
      </c>
      <c r="M3381" s="14">
        <f t="shared" si="265"/>
        <v>0</v>
      </c>
      <c r="N3381" s="14" t="str">
        <f t="shared" si="266"/>
        <v>Not Active</v>
      </c>
      <c r="O3381" s="14" t="str" cm="1">
        <f t="array" ref="O3381">_xlfn.IFS(M3381=0,"0",
M3381&lt;=10%,"0-10",
TRUE,"&gt;10"
)&amp;" "&amp;"% progress"</f>
        <v>0 % progress</v>
      </c>
      <c r="P3381" s="15">
        <f t="shared" si="267"/>
        <v>1</v>
      </c>
      <c r="Q3381" s="15">
        <f>COUNTIFS($G:$G,$G3381)</f>
        <v>4</v>
      </c>
      <c r="R3381" s="16">
        <f t="shared" si="268"/>
        <v>0.25</v>
      </c>
      <c r="S3381" s="15" t="str">
        <f t="shared" si="269"/>
        <v>no progress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0</v>
      </c>
      <c r="Z3381" s="9"/>
      <c r="AA3381" s="9">
        <v>0</v>
      </c>
      <c r="AB3381" s="9"/>
      <c r="AC3381" s="9">
        <v>0</v>
      </c>
      <c r="AD3381" s="9"/>
      <c r="AE3381" s="9"/>
      <c r="AF3381" s="9">
        <v>0</v>
      </c>
      <c r="AG3381" s="9"/>
      <c r="AH3381" s="9"/>
      <c r="AI3381" s="9"/>
      <c r="AJ3381" s="9"/>
    </row>
    <row r="3382" spans="1:36" x14ac:dyDescent="0.35">
      <c r="A3382" s="9" t="s">
        <v>3089</v>
      </c>
      <c r="B3382" s="9" t="s">
        <v>36</v>
      </c>
      <c r="C3382" s="9" t="s">
        <v>14504</v>
      </c>
      <c r="D3382" s="9" t="s">
        <v>29</v>
      </c>
      <c r="E3382" s="9" t="s">
        <v>11930</v>
      </c>
      <c r="F3382" s="9" t="str">
        <f>_xlfn.XLOOKUP(E3382,Total_Enrolled!C:C,Total_Enrolled!C:C)</f>
        <v>2025em1200230@bitspilani-digital.edu.in</v>
      </c>
      <c r="G3382" s="9" t="s">
        <v>11931</v>
      </c>
      <c r="H3382" s="9" t="s">
        <v>14516</v>
      </c>
      <c r="I3382" s="9" t="s">
        <v>11932</v>
      </c>
      <c r="J3382" s="9" t="b">
        <v>1</v>
      </c>
      <c r="K3382" s="9">
        <v>14</v>
      </c>
      <c r="L3382" s="9">
        <f>_xlfn.XLOOKUP(B3382,Courses!A:A,Courses!H:H)</f>
        <v>85</v>
      </c>
      <c r="M3382" s="14">
        <f t="shared" si="265"/>
        <v>0.16470588235294117</v>
      </c>
      <c r="N3382" s="14" t="str">
        <f t="shared" si="266"/>
        <v>Active</v>
      </c>
      <c r="O3382" s="14" t="str" cm="1">
        <f t="array" ref="O3382">_xlfn.IFS(M3382=0,"0",
M3382&lt;=10%,"0-10",
TRUE,"&gt;10"
)&amp;" "&amp;"% progress"</f>
        <v>&gt;10 % progress</v>
      </c>
      <c r="P3382" s="15">
        <f t="shared" si="267"/>
        <v>0</v>
      </c>
      <c r="Q3382" s="15">
        <f>COUNTIFS($G:$G,$G3382)</f>
        <v>4</v>
      </c>
      <c r="R3382" s="16">
        <f t="shared" si="268"/>
        <v>0</v>
      </c>
      <c r="S3382" s="15" t="str">
        <f t="shared" si="269"/>
        <v>no 0% progess</v>
      </c>
      <c r="T3382" s="9">
        <v>0</v>
      </c>
      <c r="U3382" s="9">
        <v>2</v>
      </c>
      <c r="V3382" s="9">
        <v>2</v>
      </c>
      <c r="W3382" s="9">
        <v>0</v>
      </c>
      <c r="X3382" s="9">
        <v>1</v>
      </c>
      <c r="Y3382" s="9">
        <v>38</v>
      </c>
      <c r="Z3382" s="9" t="s">
        <v>11933</v>
      </c>
      <c r="AA3382" s="9">
        <v>0</v>
      </c>
      <c r="AB3382" s="9"/>
      <c r="AC3382" s="9">
        <v>12146</v>
      </c>
      <c r="AD3382" s="9" t="s">
        <v>11934</v>
      </c>
      <c r="AE3382" s="9" t="s">
        <v>11935</v>
      </c>
      <c r="AF3382" s="9">
        <v>20</v>
      </c>
      <c r="AG3382" s="9"/>
      <c r="AH3382" s="9" t="s">
        <v>11936</v>
      </c>
      <c r="AI3382" s="9"/>
      <c r="AJ3382" s="9"/>
    </row>
    <row r="3383" spans="1:36" x14ac:dyDescent="0.35">
      <c r="A3383" s="9" t="s">
        <v>3095</v>
      </c>
      <c r="B3383" s="9" t="s">
        <v>38</v>
      </c>
      <c r="C3383" s="9" t="s">
        <v>14504</v>
      </c>
      <c r="D3383" s="9" t="s">
        <v>29</v>
      </c>
      <c r="E3383" s="9" t="s">
        <v>11930</v>
      </c>
      <c r="F3383" s="9" t="str">
        <f>_xlfn.XLOOKUP(E3383,Total_Enrolled!C:C,Total_Enrolled!C:C)</f>
        <v>2025em1200230@bitspilani-digital.edu.in</v>
      </c>
      <c r="G3383" s="9" t="s">
        <v>11931</v>
      </c>
      <c r="H3383" s="9" t="s">
        <v>14516</v>
      </c>
      <c r="I3383" s="9" t="s">
        <v>11932</v>
      </c>
      <c r="J3383" s="9" t="b">
        <v>1</v>
      </c>
      <c r="K3383" s="9">
        <v>18</v>
      </c>
      <c r="L3383" s="9">
        <f>_xlfn.XLOOKUP(B3383,Courses!A:A,Courses!H:H)</f>
        <v>42</v>
      </c>
      <c r="M3383" s="14">
        <f t="shared" si="265"/>
        <v>0.42857142857142855</v>
      </c>
      <c r="N3383" s="14" t="str">
        <f t="shared" si="266"/>
        <v>Active</v>
      </c>
      <c r="O3383" s="14" t="str" cm="1">
        <f t="array" ref="O3383">_xlfn.IFS(M3383=0,"0",
M3383&lt;=10%,"0-10",
TRUE,"&gt;10"
)&amp;" "&amp;"% progress"</f>
        <v>&gt;10 % progress</v>
      </c>
      <c r="P3383" s="15">
        <f t="shared" si="267"/>
        <v>0</v>
      </c>
      <c r="Q3383" s="15">
        <f>COUNTIFS($G:$G,$G3383)</f>
        <v>4</v>
      </c>
      <c r="R3383" s="16">
        <f t="shared" si="268"/>
        <v>0</v>
      </c>
      <c r="S3383" s="15" t="str">
        <f t="shared" si="269"/>
        <v>no 0% progess</v>
      </c>
      <c r="T3383" s="9">
        <v>0</v>
      </c>
      <c r="U3383" s="9">
        <v>1</v>
      </c>
      <c r="V3383" s="9">
        <v>1</v>
      </c>
      <c r="W3383" s="9">
        <v>0</v>
      </c>
      <c r="X3383" s="9">
        <v>0</v>
      </c>
      <c r="Y3383" s="9">
        <v>2</v>
      </c>
      <c r="Z3383" s="9"/>
      <c r="AA3383" s="9">
        <v>0</v>
      </c>
      <c r="AB3383" s="9"/>
      <c r="AC3383" s="9">
        <v>2389</v>
      </c>
      <c r="AD3383" s="9" t="s">
        <v>11937</v>
      </c>
      <c r="AE3383" s="9" t="s">
        <v>11935</v>
      </c>
      <c r="AF3383" s="9">
        <v>20</v>
      </c>
      <c r="AG3383" s="9"/>
      <c r="AH3383" s="9" t="s">
        <v>11938</v>
      </c>
      <c r="AI3383" s="9" t="s">
        <v>11939</v>
      </c>
      <c r="AJ3383" s="9" t="s">
        <v>11940</v>
      </c>
    </row>
    <row r="3384" spans="1:36" x14ac:dyDescent="0.35">
      <c r="A3384" s="9" t="s">
        <v>3091</v>
      </c>
      <c r="B3384" s="9" t="s">
        <v>3092</v>
      </c>
      <c r="C3384" s="9" t="s">
        <v>14504</v>
      </c>
      <c r="D3384" s="9" t="s">
        <v>29</v>
      </c>
      <c r="E3384" s="9" t="s">
        <v>11930</v>
      </c>
      <c r="F3384" s="9" t="str">
        <f>_xlfn.XLOOKUP(E3384,Total_Enrolled!C:C,Total_Enrolled!C:C)</f>
        <v>2025em1200230@bitspilani-digital.edu.in</v>
      </c>
      <c r="G3384" s="9" t="s">
        <v>11931</v>
      </c>
      <c r="H3384" s="9" t="s">
        <v>14516</v>
      </c>
      <c r="I3384" s="9" t="s">
        <v>11932</v>
      </c>
      <c r="J3384" s="9" t="b">
        <v>1</v>
      </c>
      <c r="K3384" s="9">
        <v>12</v>
      </c>
      <c r="L3384" s="9">
        <f>_xlfn.XLOOKUP(B3384,Courses!A:A,Courses!H:H)</f>
        <v>36</v>
      </c>
      <c r="M3384" s="14">
        <f t="shared" si="265"/>
        <v>0.33333333333333331</v>
      </c>
      <c r="N3384" s="14" t="str">
        <f t="shared" si="266"/>
        <v>Active</v>
      </c>
      <c r="O3384" s="14" t="str" cm="1">
        <f t="array" ref="O3384">_xlfn.IFS(M3384=0,"0",
M3384&lt;=10%,"0-10",
TRUE,"&gt;10"
)&amp;" "&amp;"% progress"</f>
        <v>&gt;10 % progress</v>
      </c>
      <c r="P3384" s="15">
        <f t="shared" si="267"/>
        <v>0</v>
      </c>
      <c r="Q3384" s="15">
        <f>COUNTIFS($G:$G,$G3384)</f>
        <v>4</v>
      </c>
      <c r="R3384" s="16">
        <f t="shared" si="268"/>
        <v>0</v>
      </c>
      <c r="S3384" s="15" t="str">
        <f t="shared" si="269"/>
        <v>no 0% progess</v>
      </c>
      <c r="T3384" s="9">
        <v>0</v>
      </c>
      <c r="U3384" s="9">
        <v>1</v>
      </c>
      <c r="V3384" s="9">
        <v>1</v>
      </c>
      <c r="W3384" s="9">
        <v>0</v>
      </c>
      <c r="X3384" s="9">
        <v>0</v>
      </c>
      <c r="Y3384" s="9">
        <v>5</v>
      </c>
      <c r="Z3384" s="9"/>
      <c r="AA3384" s="9">
        <v>0</v>
      </c>
      <c r="AB3384" s="9"/>
      <c r="AC3384" s="9">
        <v>34654</v>
      </c>
      <c r="AD3384" s="9" t="s">
        <v>11941</v>
      </c>
      <c r="AE3384" s="9" t="s">
        <v>11935</v>
      </c>
      <c r="AF3384" s="9">
        <v>20</v>
      </c>
      <c r="AG3384" s="9"/>
      <c r="AH3384" s="9" t="s">
        <v>11942</v>
      </c>
      <c r="AI3384" s="9" t="s">
        <v>11943</v>
      </c>
      <c r="AJ3384" s="9" t="s">
        <v>11944</v>
      </c>
    </row>
    <row r="3385" spans="1:36" x14ac:dyDescent="0.35">
      <c r="A3385" s="9" t="s">
        <v>3086</v>
      </c>
      <c r="B3385" s="9" t="s">
        <v>35</v>
      </c>
      <c r="C3385" s="9" t="s">
        <v>14504</v>
      </c>
      <c r="D3385" s="9" t="s">
        <v>29</v>
      </c>
      <c r="E3385" s="9" t="s">
        <v>11930</v>
      </c>
      <c r="F3385" s="9" t="str">
        <f>_xlfn.XLOOKUP(E3385,Total_Enrolled!C:C,Total_Enrolled!C:C)</f>
        <v>2025em1200230@bitspilani-digital.edu.in</v>
      </c>
      <c r="G3385" s="9" t="s">
        <v>11931</v>
      </c>
      <c r="H3385" s="9" t="s">
        <v>14516</v>
      </c>
      <c r="I3385" s="9" t="s">
        <v>11932</v>
      </c>
      <c r="J3385" s="9" t="b">
        <v>1</v>
      </c>
      <c r="K3385" s="9">
        <v>11</v>
      </c>
      <c r="L3385" s="9">
        <f>_xlfn.XLOOKUP(B3385,Courses!A:A,Courses!H:H)</f>
        <v>68</v>
      </c>
      <c r="M3385" s="14">
        <f t="shared" si="265"/>
        <v>0.16176470588235295</v>
      </c>
      <c r="N3385" s="14" t="str">
        <f t="shared" si="266"/>
        <v>Active</v>
      </c>
      <c r="O3385" s="14" t="str" cm="1">
        <f t="array" ref="O3385">_xlfn.IFS(M3385=0,"0",
M3385&lt;=10%,"0-10",
TRUE,"&gt;10"
)&amp;" "&amp;"% progress"</f>
        <v>&gt;10 % progress</v>
      </c>
      <c r="P3385" s="15">
        <f t="shared" si="267"/>
        <v>0</v>
      </c>
      <c r="Q3385" s="15">
        <f>COUNTIFS($G:$G,$G3385)</f>
        <v>4</v>
      </c>
      <c r="R3385" s="16">
        <f t="shared" si="268"/>
        <v>0</v>
      </c>
      <c r="S3385" s="15" t="str">
        <f t="shared" si="269"/>
        <v>no 0% progess</v>
      </c>
      <c r="T3385" s="9">
        <v>0</v>
      </c>
      <c r="U3385" s="9">
        <v>2</v>
      </c>
      <c r="V3385" s="9">
        <v>3</v>
      </c>
      <c r="W3385" s="9">
        <v>0</v>
      </c>
      <c r="X3385" s="9">
        <v>1</v>
      </c>
      <c r="Y3385" s="9">
        <v>12</v>
      </c>
      <c r="Z3385" s="9" t="s">
        <v>11945</v>
      </c>
      <c r="AA3385" s="9">
        <v>0</v>
      </c>
      <c r="AB3385" s="9"/>
      <c r="AC3385" s="9">
        <v>18919</v>
      </c>
      <c r="AD3385" s="9" t="s">
        <v>11946</v>
      </c>
      <c r="AE3385" s="9" t="s">
        <v>11935</v>
      </c>
      <c r="AF3385" s="9">
        <v>20</v>
      </c>
      <c r="AG3385" s="9"/>
      <c r="AH3385" s="9" t="s">
        <v>11947</v>
      </c>
      <c r="AI3385" s="9"/>
      <c r="AJ3385" s="9"/>
    </row>
    <row r="3386" spans="1:36" x14ac:dyDescent="0.35">
      <c r="A3386" s="9" t="s">
        <v>3086</v>
      </c>
      <c r="B3386" s="9" t="s">
        <v>35</v>
      </c>
      <c r="C3386" s="9" t="s">
        <v>14504</v>
      </c>
      <c r="D3386" s="9" t="s">
        <v>29</v>
      </c>
      <c r="E3386" s="9" t="s">
        <v>11948</v>
      </c>
      <c r="F3386" s="9" t="str">
        <f>_xlfn.XLOOKUP(E3386,Total_Enrolled!C:C,Total_Enrolled!C:C)</f>
        <v>2025em1200206@bitspilani-digital.edu.in</v>
      </c>
      <c r="G3386" s="9" t="s">
        <v>11949</v>
      </c>
      <c r="H3386" s="9" t="s">
        <v>14516</v>
      </c>
      <c r="I3386" s="9" t="s">
        <v>11950</v>
      </c>
      <c r="J3386" s="9" t="b">
        <v>1</v>
      </c>
      <c r="K3386" s="9">
        <v>28</v>
      </c>
      <c r="L3386" s="9">
        <f>_xlfn.XLOOKUP(B3386,Courses!A:A,Courses!H:H)</f>
        <v>68</v>
      </c>
      <c r="M3386" s="14">
        <f t="shared" si="265"/>
        <v>0.41176470588235292</v>
      </c>
      <c r="N3386" s="14" t="str">
        <f t="shared" si="266"/>
        <v>Active</v>
      </c>
      <c r="O3386" s="14" t="str" cm="1">
        <f t="array" ref="O3386">_xlfn.IFS(M3386=0,"0",
M3386&lt;=10%,"0-10",
TRUE,"&gt;10"
)&amp;" "&amp;"% progress"</f>
        <v>&gt;10 % progress</v>
      </c>
      <c r="P3386" s="15">
        <f t="shared" si="267"/>
        <v>0</v>
      </c>
      <c r="Q3386" s="15">
        <f>COUNTIFS($G:$G,$G3386)</f>
        <v>4</v>
      </c>
      <c r="R3386" s="16">
        <f t="shared" si="268"/>
        <v>0</v>
      </c>
      <c r="S3386" s="15" t="str">
        <f t="shared" si="269"/>
        <v>no 0% progess</v>
      </c>
      <c r="T3386" s="9">
        <v>0</v>
      </c>
      <c r="U3386" s="9">
        <v>6</v>
      </c>
      <c r="V3386" s="9">
        <v>10</v>
      </c>
      <c r="W3386" s="9">
        <v>2</v>
      </c>
      <c r="X3386" s="9">
        <v>0</v>
      </c>
      <c r="Y3386" s="9">
        <v>17</v>
      </c>
      <c r="Z3386" s="9" t="s">
        <v>11952</v>
      </c>
      <c r="AA3386" s="9">
        <v>0</v>
      </c>
      <c r="AB3386" s="9"/>
      <c r="AC3386" s="9">
        <v>17444</v>
      </c>
      <c r="AD3386" s="9" t="s">
        <v>11953</v>
      </c>
      <c r="AE3386" s="9" t="s">
        <v>11951</v>
      </c>
      <c r="AF3386" s="9">
        <v>48</v>
      </c>
      <c r="AG3386" s="9"/>
      <c r="AH3386" s="9" t="s">
        <v>11954</v>
      </c>
      <c r="AI3386" s="9"/>
      <c r="AJ3386" s="9"/>
    </row>
    <row r="3387" spans="1:36" x14ac:dyDescent="0.35">
      <c r="A3387" s="9" t="s">
        <v>3091</v>
      </c>
      <c r="B3387" s="9" t="s">
        <v>3092</v>
      </c>
      <c r="C3387" s="9" t="s">
        <v>14504</v>
      </c>
      <c r="D3387" s="9" t="s">
        <v>29</v>
      </c>
      <c r="E3387" s="9" t="s">
        <v>11948</v>
      </c>
      <c r="F3387" s="9" t="str">
        <f>_xlfn.XLOOKUP(E3387,Total_Enrolled!C:C,Total_Enrolled!C:C)</f>
        <v>2025em1200206@bitspilani-digital.edu.in</v>
      </c>
      <c r="G3387" s="9" t="s">
        <v>11949</v>
      </c>
      <c r="H3387" s="9" t="s">
        <v>14516</v>
      </c>
      <c r="I3387" s="9" t="s">
        <v>11950</v>
      </c>
      <c r="J3387" s="9" t="b">
        <v>1</v>
      </c>
      <c r="K3387" s="9">
        <v>62</v>
      </c>
      <c r="L3387" s="9">
        <f>_xlfn.XLOOKUP(B3387,Courses!A:A,Courses!H:H)</f>
        <v>36</v>
      </c>
      <c r="M3387" s="14">
        <f t="shared" si="265"/>
        <v>1.7222222222222223</v>
      </c>
      <c r="N3387" s="14" t="str">
        <f t="shared" si="266"/>
        <v>Active</v>
      </c>
      <c r="O3387" s="14" t="str" cm="1">
        <f t="array" ref="O3387">_xlfn.IFS(M3387=0,"0",
M3387&lt;=10%,"0-10",
TRUE,"&gt;10"
)&amp;" "&amp;"% progress"</f>
        <v>&gt;10 % progress</v>
      </c>
      <c r="P3387" s="15">
        <f t="shared" si="267"/>
        <v>0</v>
      </c>
      <c r="Q3387" s="15">
        <f>COUNTIFS($G:$G,$G3387)</f>
        <v>4</v>
      </c>
      <c r="R3387" s="16">
        <f t="shared" si="268"/>
        <v>0</v>
      </c>
      <c r="S3387" s="15" t="str">
        <f t="shared" si="269"/>
        <v>no 0% progess</v>
      </c>
      <c r="T3387" s="9">
        <v>0</v>
      </c>
      <c r="U3387" s="9">
        <v>7</v>
      </c>
      <c r="V3387" s="9">
        <v>12</v>
      </c>
      <c r="W3387" s="9">
        <v>0</v>
      </c>
      <c r="X3387" s="9">
        <v>1</v>
      </c>
      <c r="Y3387" s="9">
        <v>12</v>
      </c>
      <c r="Z3387" s="9" t="s">
        <v>11955</v>
      </c>
      <c r="AA3387" s="9">
        <v>0</v>
      </c>
      <c r="AB3387" s="9"/>
      <c r="AC3387" s="9">
        <v>19186</v>
      </c>
      <c r="AD3387" s="9" t="s">
        <v>11956</v>
      </c>
      <c r="AE3387" s="9" t="s">
        <v>11951</v>
      </c>
      <c r="AF3387" s="9">
        <v>48</v>
      </c>
      <c r="AG3387" s="9"/>
      <c r="AH3387" s="9" t="s">
        <v>11957</v>
      </c>
      <c r="AI3387" s="9" t="s">
        <v>11958</v>
      </c>
      <c r="AJ3387" s="9" t="s">
        <v>11959</v>
      </c>
    </row>
    <row r="3388" spans="1:36" x14ac:dyDescent="0.35">
      <c r="A3388" s="9" t="s">
        <v>3095</v>
      </c>
      <c r="B3388" s="9" t="s">
        <v>38</v>
      </c>
      <c r="C3388" s="9" t="s">
        <v>14504</v>
      </c>
      <c r="D3388" s="9" t="s">
        <v>29</v>
      </c>
      <c r="E3388" s="9" t="s">
        <v>11948</v>
      </c>
      <c r="F3388" s="9" t="str">
        <f>_xlfn.XLOOKUP(E3388,Total_Enrolled!C:C,Total_Enrolled!C:C)</f>
        <v>2025em1200206@bitspilani-digital.edu.in</v>
      </c>
      <c r="G3388" s="9" t="s">
        <v>11949</v>
      </c>
      <c r="H3388" s="9" t="s">
        <v>14516</v>
      </c>
      <c r="I3388" s="9" t="s">
        <v>11950</v>
      </c>
      <c r="J3388" s="9" t="b">
        <v>1</v>
      </c>
      <c r="K3388" s="9">
        <v>17</v>
      </c>
      <c r="L3388" s="9">
        <f>_xlfn.XLOOKUP(B3388,Courses!A:A,Courses!H:H)</f>
        <v>42</v>
      </c>
      <c r="M3388" s="14">
        <f t="shared" si="265"/>
        <v>0.40476190476190477</v>
      </c>
      <c r="N3388" s="14" t="str">
        <f t="shared" si="266"/>
        <v>Active</v>
      </c>
      <c r="O3388" s="14" t="str" cm="1">
        <f t="array" ref="O3388">_xlfn.IFS(M3388=0,"0",
M3388&lt;=10%,"0-10",
TRUE,"&gt;10"
)&amp;" "&amp;"% progress"</f>
        <v>&gt;10 % progress</v>
      </c>
      <c r="P3388" s="15">
        <f t="shared" si="267"/>
        <v>0</v>
      </c>
      <c r="Q3388" s="15">
        <f>COUNTIFS($G:$G,$G3388)</f>
        <v>4</v>
      </c>
      <c r="R3388" s="16">
        <f t="shared" si="268"/>
        <v>0</v>
      </c>
      <c r="S3388" s="15" t="str">
        <f t="shared" si="269"/>
        <v>no 0% progess</v>
      </c>
      <c r="T3388" s="9">
        <v>0</v>
      </c>
      <c r="U3388" s="9">
        <v>1</v>
      </c>
      <c r="V3388" s="9">
        <v>2</v>
      </c>
      <c r="W3388" s="9">
        <v>0</v>
      </c>
      <c r="X3388" s="9">
        <v>0</v>
      </c>
      <c r="Y3388" s="9">
        <v>0</v>
      </c>
      <c r="Z3388" s="9"/>
      <c r="AA3388" s="9">
        <v>0</v>
      </c>
      <c r="AB3388" s="9"/>
      <c r="AC3388" s="9">
        <v>6905</v>
      </c>
      <c r="AD3388" s="9" t="s">
        <v>11960</v>
      </c>
      <c r="AE3388" s="9" t="s">
        <v>11951</v>
      </c>
      <c r="AF3388" s="9">
        <v>48</v>
      </c>
      <c r="AG3388" s="9"/>
      <c r="AH3388" s="9" t="s">
        <v>11961</v>
      </c>
      <c r="AI3388" s="9" t="s">
        <v>11962</v>
      </c>
      <c r="AJ3388" s="9" t="s">
        <v>11962</v>
      </c>
    </row>
    <row r="3389" spans="1:36" x14ac:dyDescent="0.35">
      <c r="A3389" s="9" t="s">
        <v>3089</v>
      </c>
      <c r="B3389" s="9" t="s">
        <v>36</v>
      </c>
      <c r="C3389" s="9" t="s">
        <v>14504</v>
      </c>
      <c r="D3389" s="9" t="s">
        <v>29</v>
      </c>
      <c r="E3389" s="9" t="s">
        <v>11948</v>
      </c>
      <c r="F3389" s="9" t="str">
        <f>_xlfn.XLOOKUP(E3389,Total_Enrolled!C:C,Total_Enrolled!C:C)</f>
        <v>2025em1200206@bitspilani-digital.edu.in</v>
      </c>
      <c r="G3389" s="9" t="s">
        <v>11949</v>
      </c>
      <c r="H3389" s="9" t="s">
        <v>14516</v>
      </c>
      <c r="I3389" s="9" t="s">
        <v>11950</v>
      </c>
      <c r="J3389" s="9" t="b">
        <v>1</v>
      </c>
      <c r="K3389" s="9">
        <v>28</v>
      </c>
      <c r="L3389" s="9">
        <f>_xlfn.XLOOKUP(B3389,Courses!A:A,Courses!H:H)</f>
        <v>85</v>
      </c>
      <c r="M3389" s="14">
        <f t="shared" si="265"/>
        <v>0.32941176470588235</v>
      </c>
      <c r="N3389" s="14" t="str">
        <f t="shared" si="266"/>
        <v>Active</v>
      </c>
      <c r="O3389" s="14" t="str" cm="1">
        <f t="array" ref="O3389">_xlfn.IFS(M3389=0,"0",
M3389&lt;=10%,"0-10",
TRUE,"&gt;10"
)&amp;" "&amp;"% progress"</f>
        <v>&gt;10 % progress</v>
      </c>
      <c r="P3389" s="15">
        <f t="shared" si="267"/>
        <v>0</v>
      </c>
      <c r="Q3389" s="15">
        <f>COUNTIFS($G:$G,$G3389)</f>
        <v>4</v>
      </c>
      <c r="R3389" s="16">
        <f t="shared" si="268"/>
        <v>0</v>
      </c>
      <c r="S3389" s="15" t="str">
        <f t="shared" si="269"/>
        <v>no 0% progess</v>
      </c>
      <c r="T3389" s="9">
        <v>0</v>
      </c>
      <c r="U3389" s="9">
        <v>4</v>
      </c>
      <c r="V3389" s="9">
        <v>5</v>
      </c>
      <c r="W3389" s="9">
        <v>0</v>
      </c>
      <c r="X3389" s="9">
        <v>2</v>
      </c>
      <c r="Y3389" s="9">
        <v>9</v>
      </c>
      <c r="Z3389" s="9" t="s">
        <v>11963</v>
      </c>
      <c r="AA3389" s="9">
        <v>0</v>
      </c>
      <c r="AB3389" s="9"/>
      <c r="AC3389" s="9">
        <v>15350</v>
      </c>
      <c r="AD3389" s="9" t="s">
        <v>11964</v>
      </c>
      <c r="AE3389" s="9" t="s">
        <v>11951</v>
      </c>
      <c r="AF3389" s="9">
        <v>48</v>
      </c>
      <c r="AG3389" s="9"/>
      <c r="AH3389" s="9" t="s">
        <v>11965</v>
      </c>
      <c r="AI3389" s="9"/>
      <c r="AJ3389" s="9"/>
    </row>
    <row r="3390" spans="1:36" x14ac:dyDescent="0.35">
      <c r="A3390" s="9" t="s">
        <v>3089</v>
      </c>
      <c r="B3390" s="9" t="s">
        <v>36</v>
      </c>
      <c r="C3390" s="9" t="s">
        <v>14504</v>
      </c>
      <c r="D3390" s="9" t="s">
        <v>29</v>
      </c>
      <c r="E3390" s="9" t="s">
        <v>11966</v>
      </c>
      <c r="F3390" s="9" t="str">
        <f>_xlfn.XLOOKUP(E3390,Total_Enrolled!C:C,Total_Enrolled!C:C)</f>
        <v>2025em1200231@bitspilani-digital.edu.in</v>
      </c>
      <c r="G3390" s="9" t="s">
        <v>11967</v>
      </c>
      <c r="H3390" s="9" t="s">
        <v>14516</v>
      </c>
      <c r="I3390" s="9" t="s">
        <v>11968</v>
      </c>
      <c r="J3390" s="9" t="b">
        <v>1</v>
      </c>
      <c r="K3390" s="9">
        <v>43</v>
      </c>
      <c r="L3390" s="9">
        <f>_xlfn.XLOOKUP(B3390,Courses!A:A,Courses!H:H)</f>
        <v>85</v>
      </c>
      <c r="M3390" s="14">
        <f t="shared" si="265"/>
        <v>0.50588235294117645</v>
      </c>
      <c r="N3390" s="14" t="str">
        <f t="shared" si="266"/>
        <v>Active</v>
      </c>
      <c r="O3390" s="14" t="str" cm="1">
        <f t="array" ref="O3390">_xlfn.IFS(M3390=0,"0",
M3390&lt;=10%,"0-10",
TRUE,"&gt;10"
)&amp;" "&amp;"% progress"</f>
        <v>&gt;10 % progress</v>
      </c>
      <c r="P3390" s="15">
        <f t="shared" si="267"/>
        <v>0</v>
      </c>
      <c r="Q3390" s="15">
        <f>COUNTIFS($G:$G,$G3390)</f>
        <v>4</v>
      </c>
      <c r="R3390" s="16">
        <f t="shared" si="268"/>
        <v>0</v>
      </c>
      <c r="S3390" s="15" t="str">
        <f t="shared" si="269"/>
        <v>no 0% progess</v>
      </c>
      <c r="T3390" s="9">
        <v>0</v>
      </c>
      <c r="U3390" s="9">
        <v>7</v>
      </c>
      <c r="V3390" s="9">
        <v>7</v>
      </c>
      <c r="W3390" s="9">
        <v>1</v>
      </c>
      <c r="X3390" s="9">
        <v>0</v>
      </c>
      <c r="Y3390" s="9">
        <v>2</v>
      </c>
      <c r="Z3390" s="9" t="s">
        <v>11970</v>
      </c>
      <c r="AA3390" s="9">
        <v>0</v>
      </c>
      <c r="AB3390" s="9"/>
      <c r="AC3390" s="9">
        <v>22332</v>
      </c>
      <c r="AD3390" s="9" t="s">
        <v>11971</v>
      </c>
      <c r="AE3390" s="9" t="s">
        <v>11969</v>
      </c>
      <c r="AF3390" s="9">
        <v>16</v>
      </c>
      <c r="AG3390" s="9"/>
      <c r="AH3390" s="9" t="s">
        <v>11972</v>
      </c>
      <c r="AI3390" s="9"/>
      <c r="AJ3390" s="9"/>
    </row>
    <row r="3391" spans="1:36" x14ac:dyDescent="0.35">
      <c r="A3391" s="9" t="s">
        <v>3095</v>
      </c>
      <c r="B3391" s="9" t="s">
        <v>38</v>
      </c>
      <c r="C3391" s="9" t="s">
        <v>14504</v>
      </c>
      <c r="D3391" s="9" t="s">
        <v>29</v>
      </c>
      <c r="E3391" s="9" t="s">
        <v>11966</v>
      </c>
      <c r="F3391" s="9" t="str">
        <f>_xlfn.XLOOKUP(E3391,Total_Enrolled!C:C,Total_Enrolled!C:C)</f>
        <v>2025em1200231@bitspilani-digital.edu.in</v>
      </c>
      <c r="G3391" s="9" t="s">
        <v>11967</v>
      </c>
      <c r="H3391" s="9" t="s">
        <v>14516</v>
      </c>
      <c r="I3391" s="9" t="s">
        <v>11968</v>
      </c>
      <c r="J3391" s="9" t="b">
        <v>1</v>
      </c>
      <c r="K3391" s="9">
        <v>14</v>
      </c>
      <c r="L3391" s="9">
        <f>_xlfn.XLOOKUP(B3391,Courses!A:A,Courses!H:H)</f>
        <v>42</v>
      </c>
      <c r="M3391" s="14">
        <f t="shared" si="265"/>
        <v>0.33333333333333331</v>
      </c>
      <c r="N3391" s="14" t="str">
        <f t="shared" si="266"/>
        <v>Active</v>
      </c>
      <c r="O3391" s="14" t="str" cm="1">
        <f t="array" ref="O3391">_xlfn.IFS(M3391=0,"0",
M3391&lt;=10%,"0-10",
TRUE,"&gt;10"
)&amp;" "&amp;"% progress"</f>
        <v>&gt;10 % progress</v>
      </c>
      <c r="P3391" s="15">
        <f t="shared" si="267"/>
        <v>0</v>
      </c>
      <c r="Q3391" s="15">
        <f>COUNTIFS($G:$G,$G3391)</f>
        <v>4</v>
      </c>
      <c r="R3391" s="16">
        <f t="shared" si="268"/>
        <v>0</v>
      </c>
      <c r="S3391" s="15" t="str">
        <f t="shared" si="269"/>
        <v>no 0% progess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/>
      <c r="AA3391" s="9">
        <v>0</v>
      </c>
      <c r="AB3391" s="9"/>
      <c r="AC3391" s="9">
        <v>6498</v>
      </c>
      <c r="AD3391" s="9" t="s">
        <v>11973</v>
      </c>
      <c r="AE3391" s="9" t="s">
        <v>11969</v>
      </c>
      <c r="AF3391" s="9">
        <v>16</v>
      </c>
      <c r="AG3391" s="9"/>
      <c r="AH3391" s="9"/>
      <c r="AI3391" s="9" t="s">
        <v>11974</v>
      </c>
      <c r="AJ3391" s="9" t="s">
        <v>11975</v>
      </c>
    </row>
    <row r="3392" spans="1:36" x14ac:dyDescent="0.35">
      <c r="A3392" s="9" t="s">
        <v>3091</v>
      </c>
      <c r="B3392" s="9" t="s">
        <v>3092</v>
      </c>
      <c r="C3392" s="9" t="s">
        <v>14504</v>
      </c>
      <c r="D3392" s="9" t="s">
        <v>29</v>
      </c>
      <c r="E3392" s="9" t="s">
        <v>11966</v>
      </c>
      <c r="F3392" s="9" t="str">
        <f>_xlfn.XLOOKUP(E3392,Total_Enrolled!C:C,Total_Enrolled!C:C)</f>
        <v>2025em1200231@bitspilani-digital.edu.in</v>
      </c>
      <c r="G3392" s="9" t="s">
        <v>11967</v>
      </c>
      <c r="H3392" s="9" t="s">
        <v>14516</v>
      </c>
      <c r="I3392" s="9" t="s">
        <v>11968</v>
      </c>
      <c r="J3392" s="9" t="b">
        <v>1</v>
      </c>
      <c r="K3392" s="9">
        <v>34</v>
      </c>
      <c r="L3392" s="9">
        <f>_xlfn.XLOOKUP(B3392,Courses!A:A,Courses!H:H)</f>
        <v>36</v>
      </c>
      <c r="M3392" s="14">
        <f t="shared" si="265"/>
        <v>0.94444444444444442</v>
      </c>
      <c r="N3392" s="14" t="str">
        <f t="shared" si="266"/>
        <v>Active</v>
      </c>
      <c r="O3392" s="14" t="str" cm="1">
        <f t="array" ref="O3392">_xlfn.IFS(M3392=0,"0",
M3392&lt;=10%,"0-10",
TRUE,"&gt;10"
)&amp;" "&amp;"% progress"</f>
        <v>&gt;10 % progress</v>
      </c>
      <c r="P3392" s="15">
        <f t="shared" si="267"/>
        <v>0</v>
      </c>
      <c r="Q3392" s="15">
        <f>COUNTIFS($G:$G,$G3392)</f>
        <v>4</v>
      </c>
      <c r="R3392" s="16">
        <f t="shared" si="268"/>
        <v>0</v>
      </c>
      <c r="S3392" s="15" t="str">
        <f t="shared" si="269"/>
        <v>no 0% progess</v>
      </c>
      <c r="T3392" s="9">
        <v>0</v>
      </c>
      <c r="U3392" s="9">
        <v>4</v>
      </c>
      <c r="V3392" s="9">
        <v>5</v>
      </c>
      <c r="W3392" s="9">
        <v>0</v>
      </c>
      <c r="X3392" s="9">
        <v>0</v>
      </c>
      <c r="Y3392" s="9">
        <v>0</v>
      </c>
      <c r="Z3392" s="9"/>
      <c r="AA3392" s="9">
        <v>0</v>
      </c>
      <c r="AB3392" s="9"/>
      <c r="AC3392" s="9">
        <v>15045</v>
      </c>
      <c r="AD3392" s="9" t="s">
        <v>11976</v>
      </c>
      <c r="AE3392" s="9" t="s">
        <v>11969</v>
      </c>
      <c r="AF3392" s="9">
        <v>16</v>
      </c>
      <c r="AG3392" s="9"/>
      <c r="AH3392" s="9" t="s">
        <v>11977</v>
      </c>
      <c r="AI3392" s="9" t="s">
        <v>11978</v>
      </c>
      <c r="AJ3392" s="9" t="s">
        <v>11979</v>
      </c>
    </row>
    <row r="3393" spans="1:36" x14ac:dyDescent="0.35">
      <c r="A3393" s="9" t="s">
        <v>3086</v>
      </c>
      <c r="B3393" s="9" t="s">
        <v>35</v>
      </c>
      <c r="C3393" s="9" t="s">
        <v>14504</v>
      </c>
      <c r="D3393" s="9" t="s">
        <v>29</v>
      </c>
      <c r="E3393" s="9" t="s">
        <v>11966</v>
      </c>
      <c r="F3393" s="9" t="str">
        <f>_xlfn.XLOOKUP(E3393,Total_Enrolled!C:C,Total_Enrolled!C:C)</f>
        <v>2025em1200231@bitspilani-digital.edu.in</v>
      </c>
      <c r="G3393" s="9" t="s">
        <v>11967</v>
      </c>
      <c r="H3393" s="9" t="s">
        <v>14516</v>
      </c>
      <c r="I3393" s="9" t="s">
        <v>11968</v>
      </c>
      <c r="J3393" s="9" t="b">
        <v>1</v>
      </c>
      <c r="K3393" s="9">
        <v>29</v>
      </c>
      <c r="L3393" s="9">
        <f>_xlfn.XLOOKUP(B3393,Courses!A:A,Courses!H:H)</f>
        <v>68</v>
      </c>
      <c r="M3393" s="14">
        <f t="shared" si="265"/>
        <v>0.4264705882352941</v>
      </c>
      <c r="N3393" s="14" t="str">
        <f t="shared" si="266"/>
        <v>Active</v>
      </c>
      <c r="O3393" s="14" t="str" cm="1">
        <f t="array" ref="O3393">_xlfn.IFS(M3393=0,"0",
M3393&lt;=10%,"0-10",
TRUE,"&gt;10"
)&amp;" "&amp;"% progress"</f>
        <v>&gt;10 % progress</v>
      </c>
      <c r="P3393" s="15">
        <f t="shared" si="267"/>
        <v>0</v>
      </c>
      <c r="Q3393" s="15">
        <f>COUNTIFS($G:$G,$G3393)</f>
        <v>4</v>
      </c>
      <c r="R3393" s="16">
        <f t="shared" si="268"/>
        <v>0</v>
      </c>
      <c r="S3393" s="15" t="str">
        <f t="shared" si="269"/>
        <v>no 0% progess</v>
      </c>
      <c r="T3393" s="9">
        <v>0</v>
      </c>
      <c r="U3393" s="9">
        <v>6</v>
      </c>
      <c r="V3393" s="9">
        <v>8</v>
      </c>
      <c r="W3393" s="9">
        <v>0</v>
      </c>
      <c r="X3393" s="9">
        <v>0</v>
      </c>
      <c r="Y3393" s="9">
        <v>0</v>
      </c>
      <c r="Z3393" s="9"/>
      <c r="AA3393" s="9">
        <v>0</v>
      </c>
      <c r="AB3393" s="9"/>
      <c r="AC3393" s="9">
        <v>25785</v>
      </c>
      <c r="AD3393" s="9" t="s">
        <v>11980</v>
      </c>
      <c r="AE3393" s="9" t="s">
        <v>11969</v>
      </c>
      <c r="AF3393" s="9">
        <v>16</v>
      </c>
      <c r="AG3393" s="9"/>
      <c r="AH3393" s="9" t="s">
        <v>11981</v>
      </c>
      <c r="AI3393" s="9"/>
      <c r="AJ3393" s="9"/>
    </row>
    <row r="3394" spans="1:36" x14ac:dyDescent="0.35">
      <c r="A3394" s="9" t="s">
        <v>3086</v>
      </c>
      <c r="B3394" s="9" t="s">
        <v>35</v>
      </c>
      <c r="C3394" s="9" t="s">
        <v>14504</v>
      </c>
      <c r="D3394" s="9" t="s">
        <v>29</v>
      </c>
      <c r="E3394" s="9" t="s">
        <v>11982</v>
      </c>
      <c r="F3394" s="9" t="str">
        <f>_xlfn.XLOOKUP(E3394,Total_Enrolled!C:C,Total_Enrolled!C:C)</f>
        <v>2025em1200233@bitspilani-digital.edu.in</v>
      </c>
      <c r="G3394" s="9" t="s">
        <v>11983</v>
      </c>
      <c r="H3394" s="9" t="s">
        <v>14516</v>
      </c>
      <c r="I3394" s="9" t="s">
        <v>11984</v>
      </c>
      <c r="J3394" s="9" t="b">
        <v>1</v>
      </c>
      <c r="K3394" s="9">
        <v>24</v>
      </c>
      <c r="L3394" s="9">
        <f>_xlfn.XLOOKUP(B3394,Courses!A:A,Courses!H:H)</f>
        <v>68</v>
      </c>
      <c r="M3394" s="14">
        <f t="shared" si="265"/>
        <v>0.35294117647058826</v>
      </c>
      <c r="N3394" s="14" t="str">
        <f t="shared" si="266"/>
        <v>Active</v>
      </c>
      <c r="O3394" s="14" t="str" cm="1">
        <f t="array" ref="O3394">_xlfn.IFS(M3394=0,"0",
M3394&lt;=10%,"0-10",
TRUE,"&gt;10"
)&amp;" "&amp;"% progress"</f>
        <v>&gt;10 % progress</v>
      </c>
      <c r="P3394" s="15">
        <f t="shared" si="267"/>
        <v>0</v>
      </c>
      <c r="Q3394" s="15">
        <f>COUNTIFS($G:$G,$G3394)</f>
        <v>4</v>
      </c>
      <c r="R3394" s="16">
        <f t="shared" si="268"/>
        <v>0</v>
      </c>
      <c r="S3394" s="15" t="str">
        <f t="shared" si="269"/>
        <v>no 0% progess</v>
      </c>
      <c r="T3394" s="9">
        <v>0</v>
      </c>
      <c r="U3394" s="9">
        <v>5</v>
      </c>
      <c r="V3394" s="9">
        <v>5</v>
      </c>
      <c r="W3394" s="9">
        <v>0</v>
      </c>
      <c r="X3394" s="9">
        <v>0</v>
      </c>
      <c r="Y3394" s="9">
        <v>3</v>
      </c>
      <c r="Z3394" s="9"/>
      <c r="AA3394" s="9">
        <v>0</v>
      </c>
      <c r="AB3394" s="9"/>
      <c r="AC3394" s="9">
        <v>12283</v>
      </c>
      <c r="AD3394" s="9" t="s">
        <v>11985</v>
      </c>
      <c r="AE3394" s="9" t="s">
        <v>11986</v>
      </c>
      <c r="AF3394" s="9">
        <v>18</v>
      </c>
      <c r="AG3394" s="9"/>
      <c r="AH3394" s="9" t="s">
        <v>11987</v>
      </c>
      <c r="AI3394" s="9"/>
      <c r="AJ3394" s="9"/>
    </row>
    <row r="3395" spans="1:36" x14ac:dyDescent="0.35">
      <c r="A3395" s="9" t="s">
        <v>3091</v>
      </c>
      <c r="B3395" s="9" t="s">
        <v>3092</v>
      </c>
      <c r="C3395" s="9" t="s">
        <v>14504</v>
      </c>
      <c r="D3395" s="9" t="s">
        <v>29</v>
      </c>
      <c r="E3395" s="9" t="s">
        <v>11982</v>
      </c>
      <c r="F3395" s="9" t="str">
        <f>_xlfn.XLOOKUP(E3395,Total_Enrolled!C:C,Total_Enrolled!C:C)</f>
        <v>2025em1200233@bitspilani-digital.edu.in</v>
      </c>
      <c r="G3395" s="9" t="s">
        <v>11983</v>
      </c>
      <c r="H3395" s="9" t="s">
        <v>14516</v>
      </c>
      <c r="I3395" s="9" t="s">
        <v>11984</v>
      </c>
      <c r="J3395" s="9" t="b">
        <v>1</v>
      </c>
      <c r="K3395" s="9">
        <v>1</v>
      </c>
      <c r="L3395" s="9">
        <f>_xlfn.XLOOKUP(B3395,Courses!A:A,Courses!H:H)</f>
        <v>36</v>
      </c>
      <c r="M3395" s="14">
        <f t="shared" si="265"/>
        <v>2.7777777777777776E-2</v>
      </c>
      <c r="N3395" s="14" t="str">
        <f t="shared" si="266"/>
        <v>Active</v>
      </c>
      <c r="O3395" s="14" t="str" cm="1">
        <f t="array" ref="O3395">_xlfn.IFS(M3395=0,"0",
M3395&lt;=10%,"0-10",
TRUE,"&gt;10"
)&amp;" "&amp;"% progress"</f>
        <v>0-10 % progress</v>
      </c>
      <c r="P3395" s="15">
        <f t="shared" si="267"/>
        <v>0</v>
      </c>
      <c r="Q3395" s="15">
        <f>COUNTIFS($G:$G,$G3395)</f>
        <v>4</v>
      </c>
      <c r="R3395" s="16">
        <f t="shared" si="268"/>
        <v>0</v>
      </c>
      <c r="S3395" s="15" t="str">
        <f t="shared" si="269"/>
        <v>no 0% progess</v>
      </c>
      <c r="T3395" s="9">
        <v>0</v>
      </c>
      <c r="U3395" s="9">
        <v>0</v>
      </c>
      <c r="V3395" s="9">
        <v>0</v>
      </c>
      <c r="W3395" s="9">
        <v>0</v>
      </c>
      <c r="X3395" s="9">
        <v>0</v>
      </c>
      <c r="Y3395" s="9">
        <v>0</v>
      </c>
      <c r="Z3395" s="9"/>
      <c r="AA3395" s="9">
        <v>0</v>
      </c>
      <c r="AB3395" s="9"/>
      <c r="AC3395" s="9">
        <v>30</v>
      </c>
      <c r="AD3395" s="9" t="s">
        <v>11988</v>
      </c>
      <c r="AE3395" s="9" t="s">
        <v>11986</v>
      </c>
      <c r="AF3395" s="9">
        <v>18</v>
      </c>
      <c r="AG3395" s="9"/>
      <c r="AH3395" s="9"/>
      <c r="AI3395" s="9"/>
      <c r="AJ3395" s="9"/>
    </row>
    <row r="3396" spans="1:36" x14ac:dyDescent="0.35">
      <c r="A3396" s="9" t="s">
        <v>3095</v>
      </c>
      <c r="B3396" s="9" t="s">
        <v>38</v>
      </c>
      <c r="C3396" s="9" t="s">
        <v>14504</v>
      </c>
      <c r="D3396" s="9" t="s">
        <v>29</v>
      </c>
      <c r="E3396" s="9" t="s">
        <v>11982</v>
      </c>
      <c r="F3396" s="9" t="str">
        <f>_xlfn.XLOOKUP(E3396,Total_Enrolled!C:C,Total_Enrolled!C:C)</f>
        <v>2025em1200233@bitspilani-digital.edu.in</v>
      </c>
      <c r="G3396" s="9" t="s">
        <v>11983</v>
      </c>
      <c r="H3396" s="9" t="s">
        <v>14516</v>
      </c>
      <c r="I3396" s="9" t="s">
        <v>11984</v>
      </c>
      <c r="J3396" s="9" t="b">
        <v>1</v>
      </c>
      <c r="K3396" s="9">
        <v>0</v>
      </c>
      <c r="L3396" s="9">
        <f>_xlfn.XLOOKUP(B3396,Courses!A:A,Courses!H:H)</f>
        <v>42</v>
      </c>
      <c r="M3396" s="14">
        <f t="shared" si="265"/>
        <v>0</v>
      </c>
      <c r="N3396" s="14" t="str">
        <f t="shared" si="266"/>
        <v>Not Active</v>
      </c>
      <c r="O3396" s="14" t="str" cm="1">
        <f t="array" ref="O3396">_xlfn.IFS(M3396=0,"0",
M3396&lt;=10%,"0-10",
TRUE,"&gt;10"
)&amp;" "&amp;"% progress"</f>
        <v>0 % progress</v>
      </c>
      <c r="P3396" s="15">
        <f t="shared" si="267"/>
        <v>1</v>
      </c>
      <c r="Q3396" s="15">
        <f>COUNTIFS($G:$G,$G3396)</f>
        <v>4</v>
      </c>
      <c r="R3396" s="16">
        <f t="shared" si="268"/>
        <v>0.25</v>
      </c>
      <c r="S3396" s="15" t="str">
        <f t="shared" si="269"/>
        <v>no progress</v>
      </c>
      <c r="T3396" s="9">
        <v>0</v>
      </c>
      <c r="U3396" s="9">
        <v>0</v>
      </c>
      <c r="V3396" s="9">
        <v>0</v>
      </c>
      <c r="W3396" s="9">
        <v>0</v>
      </c>
      <c r="X3396" s="9">
        <v>0</v>
      </c>
      <c r="Y3396" s="9">
        <v>0</v>
      </c>
      <c r="Z3396" s="9"/>
      <c r="AA3396" s="9">
        <v>0</v>
      </c>
      <c r="AB3396" s="9"/>
      <c r="AC3396" s="9">
        <v>0</v>
      </c>
      <c r="AD3396" s="9"/>
      <c r="AE3396" s="9" t="s">
        <v>11986</v>
      </c>
      <c r="AF3396" s="9">
        <v>18</v>
      </c>
      <c r="AG3396" s="9"/>
      <c r="AH3396" s="9"/>
      <c r="AI3396" s="9"/>
      <c r="AJ3396" s="9"/>
    </row>
    <row r="3397" spans="1:36" x14ac:dyDescent="0.35">
      <c r="A3397" s="9" t="s">
        <v>3089</v>
      </c>
      <c r="B3397" s="9" t="s">
        <v>36</v>
      </c>
      <c r="C3397" s="9" t="s">
        <v>14504</v>
      </c>
      <c r="D3397" s="9" t="s">
        <v>29</v>
      </c>
      <c r="E3397" s="9" t="s">
        <v>11982</v>
      </c>
      <c r="F3397" s="9" t="str">
        <f>_xlfn.XLOOKUP(E3397,Total_Enrolled!C:C,Total_Enrolled!C:C)</f>
        <v>2025em1200233@bitspilani-digital.edu.in</v>
      </c>
      <c r="G3397" s="9" t="s">
        <v>11983</v>
      </c>
      <c r="H3397" s="9" t="s">
        <v>14516</v>
      </c>
      <c r="I3397" s="9" t="s">
        <v>11984</v>
      </c>
      <c r="J3397" s="9" t="b">
        <v>1</v>
      </c>
      <c r="K3397" s="9">
        <v>9</v>
      </c>
      <c r="L3397" s="9">
        <f>_xlfn.XLOOKUP(B3397,Courses!A:A,Courses!H:H)</f>
        <v>85</v>
      </c>
      <c r="M3397" s="14">
        <f t="shared" si="265"/>
        <v>0.10588235294117647</v>
      </c>
      <c r="N3397" s="14" t="str">
        <f t="shared" si="266"/>
        <v>Active</v>
      </c>
      <c r="O3397" s="14" t="str" cm="1">
        <f t="array" ref="O3397">_xlfn.IFS(M3397=0,"0",
M3397&lt;=10%,"0-10",
TRUE,"&gt;10"
)&amp;" "&amp;"% progress"</f>
        <v>&gt;10 % progress</v>
      </c>
      <c r="P3397" s="15">
        <f t="shared" si="267"/>
        <v>0</v>
      </c>
      <c r="Q3397" s="15">
        <f>COUNTIFS($G:$G,$G3397)</f>
        <v>4</v>
      </c>
      <c r="R3397" s="16">
        <f t="shared" si="268"/>
        <v>0</v>
      </c>
      <c r="S3397" s="15" t="str">
        <f t="shared" si="269"/>
        <v>no 0% progess</v>
      </c>
      <c r="T3397" s="9">
        <v>0</v>
      </c>
      <c r="U3397" s="9">
        <v>1</v>
      </c>
      <c r="V3397" s="9">
        <v>1</v>
      </c>
      <c r="W3397" s="9">
        <v>0</v>
      </c>
      <c r="X3397" s="9">
        <v>0</v>
      </c>
      <c r="Y3397" s="9">
        <v>0</v>
      </c>
      <c r="Z3397" s="9"/>
      <c r="AA3397" s="9">
        <v>0</v>
      </c>
      <c r="AB3397" s="9"/>
      <c r="AC3397" s="9">
        <v>3710</v>
      </c>
      <c r="AD3397" s="9" t="s">
        <v>11989</v>
      </c>
      <c r="AE3397" s="9" t="s">
        <v>11986</v>
      </c>
      <c r="AF3397" s="9">
        <v>18</v>
      </c>
      <c r="AG3397" s="9"/>
      <c r="AH3397" s="9" t="s">
        <v>11990</v>
      </c>
      <c r="AI3397" s="9"/>
      <c r="AJ3397" s="9"/>
    </row>
    <row r="3398" spans="1:36" x14ac:dyDescent="0.35">
      <c r="A3398" s="9" t="s">
        <v>3089</v>
      </c>
      <c r="B3398" s="9" t="s">
        <v>36</v>
      </c>
      <c r="C3398" s="9" t="s">
        <v>14504</v>
      </c>
      <c r="D3398" s="9" t="s">
        <v>29</v>
      </c>
      <c r="E3398" s="9" t="s">
        <v>11991</v>
      </c>
      <c r="F3398" s="9" t="str">
        <f>_xlfn.XLOOKUP(E3398,Total_Enrolled!C:C,Total_Enrolled!C:C)</f>
        <v>2025em1200234@bitspilani-digital.edu.in</v>
      </c>
      <c r="G3398" s="9" t="s">
        <v>11992</v>
      </c>
      <c r="H3398" s="9" t="s">
        <v>14516</v>
      </c>
      <c r="I3398" s="9" t="s">
        <v>11993</v>
      </c>
      <c r="J3398" s="9" t="b">
        <v>1</v>
      </c>
      <c r="K3398" s="9">
        <v>0</v>
      </c>
      <c r="L3398" s="9">
        <f>_xlfn.XLOOKUP(B3398,Courses!A:A,Courses!H:H)</f>
        <v>85</v>
      </c>
      <c r="M3398" s="14">
        <f t="shared" si="265"/>
        <v>0</v>
      </c>
      <c r="N3398" s="14" t="str">
        <f t="shared" si="266"/>
        <v>Not Active</v>
      </c>
      <c r="O3398" s="14" t="str" cm="1">
        <f t="array" ref="O3398">_xlfn.IFS(M3398=0,"0",
M3398&lt;=10%,"0-10",
TRUE,"&gt;10"
)&amp;" "&amp;"% progress"</f>
        <v>0 % progress</v>
      </c>
      <c r="P3398" s="15">
        <f t="shared" si="267"/>
        <v>1</v>
      </c>
      <c r="Q3398" s="15">
        <f>COUNTIFS($G:$G,$G3398)</f>
        <v>4</v>
      </c>
      <c r="R3398" s="16">
        <f t="shared" si="268"/>
        <v>0.25</v>
      </c>
      <c r="S3398" s="15" t="str">
        <f t="shared" si="269"/>
        <v>no progress</v>
      </c>
      <c r="T3398" s="9">
        <v>0</v>
      </c>
      <c r="U3398" s="9">
        <v>0</v>
      </c>
      <c r="V3398" s="9">
        <v>0</v>
      </c>
      <c r="W3398" s="9">
        <v>0</v>
      </c>
      <c r="X3398" s="9">
        <v>0</v>
      </c>
      <c r="Y3398" s="9">
        <v>0</v>
      </c>
      <c r="Z3398" s="9"/>
      <c r="AA3398" s="9">
        <v>0</v>
      </c>
      <c r="AB3398" s="9"/>
      <c r="AC3398" s="9">
        <v>0</v>
      </c>
      <c r="AD3398" s="9"/>
      <c r="AE3398" s="9" t="s">
        <v>11994</v>
      </c>
      <c r="AF3398" s="9">
        <v>4</v>
      </c>
      <c r="AG3398" s="9"/>
      <c r="AH3398" s="9"/>
      <c r="AI3398" s="9"/>
      <c r="AJ3398" s="9"/>
    </row>
    <row r="3399" spans="1:36" x14ac:dyDescent="0.35">
      <c r="A3399" s="9" t="s">
        <v>3095</v>
      </c>
      <c r="B3399" s="9" t="s">
        <v>38</v>
      </c>
      <c r="C3399" s="9" t="s">
        <v>14504</v>
      </c>
      <c r="D3399" s="9" t="s">
        <v>29</v>
      </c>
      <c r="E3399" s="9" t="s">
        <v>11991</v>
      </c>
      <c r="F3399" s="9" t="str">
        <f>_xlfn.XLOOKUP(E3399,Total_Enrolled!C:C,Total_Enrolled!C:C)</f>
        <v>2025em1200234@bitspilani-digital.edu.in</v>
      </c>
      <c r="G3399" s="9" t="s">
        <v>11992</v>
      </c>
      <c r="H3399" s="9" t="s">
        <v>14516</v>
      </c>
      <c r="I3399" s="9" t="s">
        <v>11993</v>
      </c>
      <c r="J3399" s="9" t="b">
        <v>1</v>
      </c>
      <c r="K3399" s="9">
        <v>0</v>
      </c>
      <c r="L3399" s="9">
        <f>_xlfn.XLOOKUP(B3399,Courses!A:A,Courses!H:H)</f>
        <v>42</v>
      </c>
      <c r="M3399" s="14">
        <f t="shared" si="265"/>
        <v>0</v>
      </c>
      <c r="N3399" s="14" t="str">
        <f t="shared" si="266"/>
        <v>Not Active</v>
      </c>
      <c r="O3399" s="14" t="str" cm="1">
        <f t="array" ref="O3399">_xlfn.IFS(M3399=0,"0",
M3399&lt;=10%,"0-10",
TRUE,"&gt;10"
)&amp;" "&amp;"% progress"</f>
        <v>0 % progress</v>
      </c>
      <c r="P3399" s="15">
        <f t="shared" si="267"/>
        <v>1</v>
      </c>
      <c r="Q3399" s="15">
        <f>COUNTIFS($G:$G,$G3399)</f>
        <v>4</v>
      </c>
      <c r="R3399" s="16">
        <f t="shared" si="268"/>
        <v>0.25</v>
      </c>
      <c r="S3399" s="15" t="str">
        <f t="shared" si="269"/>
        <v>no progress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0</v>
      </c>
      <c r="Z3399" s="9"/>
      <c r="AA3399" s="9">
        <v>0</v>
      </c>
      <c r="AB3399" s="9"/>
      <c r="AC3399" s="9">
        <v>0</v>
      </c>
      <c r="AD3399" s="9"/>
      <c r="AE3399" s="9" t="s">
        <v>11994</v>
      </c>
      <c r="AF3399" s="9">
        <v>4</v>
      </c>
      <c r="AG3399" s="9"/>
      <c r="AH3399" s="9"/>
      <c r="AI3399" s="9"/>
      <c r="AJ3399" s="9"/>
    </row>
    <row r="3400" spans="1:36" x14ac:dyDescent="0.35">
      <c r="A3400" s="9" t="s">
        <v>3091</v>
      </c>
      <c r="B3400" s="9" t="s">
        <v>3092</v>
      </c>
      <c r="C3400" s="9" t="s">
        <v>14504</v>
      </c>
      <c r="D3400" s="9" t="s">
        <v>29</v>
      </c>
      <c r="E3400" s="9" t="s">
        <v>11991</v>
      </c>
      <c r="F3400" s="9" t="str">
        <f>_xlfn.XLOOKUP(E3400,Total_Enrolled!C:C,Total_Enrolled!C:C)</f>
        <v>2025em1200234@bitspilani-digital.edu.in</v>
      </c>
      <c r="G3400" s="9" t="s">
        <v>11992</v>
      </c>
      <c r="H3400" s="9" t="s">
        <v>14516</v>
      </c>
      <c r="I3400" s="9" t="s">
        <v>11993</v>
      </c>
      <c r="J3400" s="9" t="b">
        <v>1</v>
      </c>
      <c r="K3400" s="9">
        <v>0</v>
      </c>
      <c r="L3400" s="9">
        <f>_xlfn.XLOOKUP(B3400,Courses!A:A,Courses!H:H)</f>
        <v>36</v>
      </c>
      <c r="M3400" s="14">
        <f t="shared" si="265"/>
        <v>0</v>
      </c>
      <c r="N3400" s="14" t="str">
        <f t="shared" si="266"/>
        <v>Not Active</v>
      </c>
      <c r="O3400" s="14" t="str" cm="1">
        <f t="array" ref="O3400">_xlfn.IFS(M3400=0,"0",
M3400&lt;=10%,"0-10",
TRUE,"&gt;10"
)&amp;" "&amp;"% progress"</f>
        <v>0 % progress</v>
      </c>
      <c r="P3400" s="15">
        <f t="shared" si="267"/>
        <v>1</v>
      </c>
      <c r="Q3400" s="15">
        <f>COUNTIFS($G:$G,$G3400)</f>
        <v>4</v>
      </c>
      <c r="R3400" s="16">
        <f t="shared" si="268"/>
        <v>0.25</v>
      </c>
      <c r="S3400" s="15" t="str">
        <f t="shared" si="269"/>
        <v>no progress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0</v>
      </c>
      <c r="Z3400" s="9"/>
      <c r="AA3400" s="9">
        <v>0</v>
      </c>
      <c r="AB3400" s="9"/>
      <c r="AC3400" s="9">
        <v>0</v>
      </c>
      <c r="AD3400" s="9"/>
      <c r="AE3400" s="9" t="s">
        <v>11994</v>
      </c>
      <c r="AF3400" s="9">
        <v>4</v>
      </c>
      <c r="AG3400" s="9"/>
      <c r="AH3400" s="9"/>
      <c r="AI3400" s="9"/>
      <c r="AJ3400" s="9"/>
    </row>
    <row r="3401" spans="1:36" x14ac:dyDescent="0.35">
      <c r="A3401" s="9" t="s">
        <v>3086</v>
      </c>
      <c r="B3401" s="9" t="s">
        <v>35</v>
      </c>
      <c r="C3401" s="9" t="s">
        <v>14504</v>
      </c>
      <c r="D3401" s="9" t="s">
        <v>29</v>
      </c>
      <c r="E3401" s="9" t="s">
        <v>11991</v>
      </c>
      <c r="F3401" s="9" t="str">
        <f>_xlfn.XLOOKUP(E3401,Total_Enrolled!C:C,Total_Enrolled!C:C)</f>
        <v>2025em1200234@bitspilani-digital.edu.in</v>
      </c>
      <c r="G3401" s="9" t="s">
        <v>11992</v>
      </c>
      <c r="H3401" s="9" t="s">
        <v>14516</v>
      </c>
      <c r="I3401" s="9" t="s">
        <v>11993</v>
      </c>
      <c r="J3401" s="9" t="b">
        <v>1</v>
      </c>
      <c r="K3401" s="9">
        <v>24</v>
      </c>
      <c r="L3401" s="9">
        <f>_xlfn.XLOOKUP(B3401,Courses!A:A,Courses!H:H)</f>
        <v>68</v>
      </c>
      <c r="M3401" s="14">
        <f t="shared" si="265"/>
        <v>0.35294117647058826</v>
      </c>
      <c r="N3401" s="14" t="str">
        <f t="shared" si="266"/>
        <v>Active</v>
      </c>
      <c r="O3401" s="14" t="str" cm="1">
        <f t="array" ref="O3401">_xlfn.IFS(M3401=0,"0",
M3401&lt;=10%,"0-10",
TRUE,"&gt;10"
)&amp;" "&amp;"% progress"</f>
        <v>&gt;10 % progress</v>
      </c>
      <c r="P3401" s="15">
        <f t="shared" si="267"/>
        <v>0</v>
      </c>
      <c r="Q3401" s="15">
        <f>COUNTIFS($G:$G,$G3401)</f>
        <v>4</v>
      </c>
      <c r="R3401" s="16">
        <f t="shared" si="268"/>
        <v>0</v>
      </c>
      <c r="S3401" s="15" t="str">
        <f t="shared" si="269"/>
        <v>no 0% progess</v>
      </c>
      <c r="T3401" s="9">
        <v>0</v>
      </c>
      <c r="U3401" s="9">
        <v>5</v>
      </c>
      <c r="V3401" s="9">
        <v>7</v>
      </c>
      <c r="W3401" s="9">
        <v>0</v>
      </c>
      <c r="X3401" s="9">
        <v>0</v>
      </c>
      <c r="Y3401" s="9">
        <v>2</v>
      </c>
      <c r="Z3401" s="9"/>
      <c r="AA3401" s="9">
        <v>0</v>
      </c>
      <c r="AB3401" s="9"/>
      <c r="AC3401" s="9">
        <v>13233</v>
      </c>
      <c r="AD3401" s="9" t="s">
        <v>11995</v>
      </c>
      <c r="AE3401" s="9" t="s">
        <v>11994</v>
      </c>
      <c r="AF3401" s="9">
        <v>4</v>
      </c>
      <c r="AG3401" s="9"/>
      <c r="AH3401" s="9" t="s">
        <v>11996</v>
      </c>
      <c r="AI3401" s="9"/>
      <c r="AJ3401" s="9"/>
    </row>
    <row r="3402" spans="1:36" x14ac:dyDescent="0.35">
      <c r="A3402" s="9" t="s">
        <v>3086</v>
      </c>
      <c r="B3402" s="9" t="s">
        <v>35</v>
      </c>
      <c r="C3402" s="9" t="s">
        <v>14504</v>
      </c>
      <c r="D3402" s="9" t="s">
        <v>29</v>
      </c>
      <c r="E3402" s="9" t="s">
        <v>11997</v>
      </c>
      <c r="F3402" s="9" t="str">
        <f>_xlfn.XLOOKUP(E3402,Total_Enrolled!C:C,Total_Enrolled!C:C)</f>
        <v>2025em1200235@bitspilani-digital.edu.in</v>
      </c>
      <c r="G3402" s="9" t="s">
        <v>11998</v>
      </c>
      <c r="H3402" s="9" t="s">
        <v>14516</v>
      </c>
      <c r="I3402" s="9" t="s">
        <v>11999</v>
      </c>
      <c r="J3402" s="9" t="b">
        <v>1</v>
      </c>
      <c r="K3402" s="9">
        <v>29</v>
      </c>
      <c r="L3402" s="9">
        <f>_xlfn.XLOOKUP(B3402,Courses!A:A,Courses!H:H)</f>
        <v>68</v>
      </c>
      <c r="M3402" s="14">
        <f t="shared" si="265"/>
        <v>0.4264705882352941</v>
      </c>
      <c r="N3402" s="14" t="str">
        <f t="shared" si="266"/>
        <v>Active</v>
      </c>
      <c r="O3402" s="14" t="str" cm="1">
        <f t="array" ref="O3402">_xlfn.IFS(M3402=0,"0",
M3402&lt;=10%,"0-10",
TRUE,"&gt;10"
)&amp;" "&amp;"% progress"</f>
        <v>&gt;10 % progress</v>
      </c>
      <c r="P3402" s="15">
        <f t="shared" si="267"/>
        <v>0</v>
      </c>
      <c r="Q3402" s="15">
        <f>COUNTIFS($G:$G,$G3402)</f>
        <v>4</v>
      </c>
      <c r="R3402" s="16">
        <f t="shared" si="268"/>
        <v>0</v>
      </c>
      <c r="S3402" s="15" t="str">
        <f t="shared" si="269"/>
        <v>no 0% progess</v>
      </c>
      <c r="T3402" s="9">
        <v>0</v>
      </c>
      <c r="U3402" s="9">
        <v>2</v>
      </c>
      <c r="V3402" s="9">
        <v>2</v>
      </c>
      <c r="W3402" s="9">
        <v>0</v>
      </c>
      <c r="X3402" s="9">
        <v>0</v>
      </c>
      <c r="Y3402" s="9">
        <v>0</v>
      </c>
      <c r="Z3402" s="9"/>
      <c r="AA3402" s="9">
        <v>0</v>
      </c>
      <c r="AB3402" s="9"/>
      <c r="AC3402" s="9">
        <v>85613</v>
      </c>
      <c r="AD3402" s="9" t="s">
        <v>12000</v>
      </c>
      <c r="AE3402" s="9" t="s">
        <v>12001</v>
      </c>
      <c r="AF3402" s="9">
        <v>34</v>
      </c>
      <c r="AG3402" s="9"/>
      <c r="AH3402" s="9" t="s">
        <v>12002</v>
      </c>
      <c r="AI3402" s="9"/>
      <c r="AJ3402" s="9"/>
    </row>
    <row r="3403" spans="1:36" x14ac:dyDescent="0.35">
      <c r="A3403" s="9" t="s">
        <v>3091</v>
      </c>
      <c r="B3403" s="9" t="s">
        <v>3092</v>
      </c>
      <c r="C3403" s="9" t="s">
        <v>14504</v>
      </c>
      <c r="D3403" s="9" t="s">
        <v>29</v>
      </c>
      <c r="E3403" s="9" t="s">
        <v>11997</v>
      </c>
      <c r="F3403" s="9" t="str">
        <f>_xlfn.XLOOKUP(E3403,Total_Enrolled!C:C,Total_Enrolled!C:C)</f>
        <v>2025em1200235@bitspilani-digital.edu.in</v>
      </c>
      <c r="G3403" s="9" t="s">
        <v>11998</v>
      </c>
      <c r="H3403" s="9" t="s">
        <v>14516</v>
      </c>
      <c r="I3403" s="9" t="s">
        <v>11999</v>
      </c>
      <c r="J3403" s="9" t="b">
        <v>1</v>
      </c>
      <c r="K3403" s="9">
        <v>24</v>
      </c>
      <c r="L3403" s="9">
        <f>_xlfn.XLOOKUP(B3403,Courses!A:A,Courses!H:H)</f>
        <v>36</v>
      </c>
      <c r="M3403" s="14">
        <f t="shared" si="265"/>
        <v>0.66666666666666663</v>
      </c>
      <c r="N3403" s="14" t="str">
        <f t="shared" si="266"/>
        <v>Active</v>
      </c>
      <c r="O3403" s="14" t="str" cm="1">
        <f t="array" ref="O3403">_xlfn.IFS(M3403=0,"0",
M3403&lt;=10%,"0-10",
TRUE,"&gt;10"
)&amp;" "&amp;"% progress"</f>
        <v>&gt;10 % progress</v>
      </c>
      <c r="P3403" s="15">
        <f t="shared" si="267"/>
        <v>0</v>
      </c>
      <c r="Q3403" s="15">
        <f>COUNTIFS($G:$G,$G3403)</f>
        <v>4</v>
      </c>
      <c r="R3403" s="16">
        <f t="shared" si="268"/>
        <v>0</v>
      </c>
      <c r="S3403" s="15" t="str">
        <f t="shared" si="269"/>
        <v>no 0% progess</v>
      </c>
      <c r="T3403" s="9">
        <v>0</v>
      </c>
      <c r="U3403" s="9">
        <v>2</v>
      </c>
      <c r="V3403" s="9">
        <v>2</v>
      </c>
      <c r="W3403" s="9">
        <v>0</v>
      </c>
      <c r="X3403" s="9">
        <v>0</v>
      </c>
      <c r="Y3403" s="9">
        <v>0</v>
      </c>
      <c r="Z3403" s="9"/>
      <c r="AA3403" s="9">
        <v>0</v>
      </c>
      <c r="AB3403" s="9"/>
      <c r="AC3403" s="9">
        <v>65590</v>
      </c>
      <c r="AD3403" s="9" t="s">
        <v>12003</v>
      </c>
      <c r="AE3403" s="9" t="s">
        <v>12001</v>
      </c>
      <c r="AF3403" s="9">
        <v>34</v>
      </c>
      <c r="AG3403" s="9"/>
      <c r="AH3403" s="9" t="s">
        <v>12004</v>
      </c>
      <c r="AI3403" s="9" t="s">
        <v>12005</v>
      </c>
      <c r="AJ3403" s="9" t="s">
        <v>12006</v>
      </c>
    </row>
    <row r="3404" spans="1:36" x14ac:dyDescent="0.35">
      <c r="A3404" s="9" t="s">
        <v>3095</v>
      </c>
      <c r="B3404" s="9" t="s">
        <v>38</v>
      </c>
      <c r="C3404" s="9" t="s">
        <v>14504</v>
      </c>
      <c r="D3404" s="9" t="s">
        <v>29</v>
      </c>
      <c r="E3404" s="9" t="s">
        <v>11997</v>
      </c>
      <c r="F3404" s="9" t="str">
        <f>_xlfn.XLOOKUP(E3404,Total_Enrolled!C:C,Total_Enrolled!C:C)</f>
        <v>2025em1200235@bitspilani-digital.edu.in</v>
      </c>
      <c r="G3404" s="9" t="s">
        <v>11998</v>
      </c>
      <c r="H3404" s="9" t="s">
        <v>14516</v>
      </c>
      <c r="I3404" s="9" t="s">
        <v>11999</v>
      </c>
      <c r="J3404" s="9" t="b">
        <v>1</v>
      </c>
      <c r="K3404" s="9">
        <v>0</v>
      </c>
      <c r="L3404" s="9">
        <f>_xlfn.XLOOKUP(B3404,Courses!A:A,Courses!H:H)</f>
        <v>42</v>
      </c>
      <c r="M3404" s="14">
        <f t="shared" si="265"/>
        <v>0</v>
      </c>
      <c r="N3404" s="14" t="str">
        <f t="shared" si="266"/>
        <v>Not Active</v>
      </c>
      <c r="O3404" s="14" t="str" cm="1">
        <f t="array" ref="O3404">_xlfn.IFS(M3404=0,"0",
M3404&lt;=10%,"0-10",
TRUE,"&gt;10"
)&amp;" "&amp;"% progress"</f>
        <v>0 % progress</v>
      </c>
      <c r="P3404" s="15">
        <f t="shared" si="267"/>
        <v>1</v>
      </c>
      <c r="Q3404" s="15">
        <f>COUNTIFS($G:$G,$G3404)</f>
        <v>4</v>
      </c>
      <c r="R3404" s="16">
        <f t="shared" si="268"/>
        <v>0.25</v>
      </c>
      <c r="S3404" s="15" t="str">
        <f t="shared" si="269"/>
        <v>no progress</v>
      </c>
      <c r="T3404" s="9">
        <v>0</v>
      </c>
      <c r="U3404" s="9">
        <v>0</v>
      </c>
      <c r="V3404" s="9">
        <v>0</v>
      </c>
      <c r="W3404" s="9">
        <v>0</v>
      </c>
      <c r="X3404" s="9">
        <v>0</v>
      </c>
      <c r="Y3404" s="9">
        <v>0</v>
      </c>
      <c r="Z3404" s="9"/>
      <c r="AA3404" s="9">
        <v>0</v>
      </c>
      <c r="AB3404" s="9"/>
      <c r="AC3404" s="9">
        <v>0</v>
      </c>
      <c r="AD3404" s="9"/>
      <c r="AE3404" s="9" t="s">
        <v>12001</v>
      </c>
      <c r="AF3404" s="9">
        <v>34</v>
      </c>
      <c r="AG3404" s="9"/>
      <c r="AH3404" s="9"/>
      <c r="AI3404" s="9"/>
      <c r="AJ3404" s="9"/>
    </row>
    <row r="3405" spans="1:36" x14ac:dyDescent="0.35">
      <c r="A3405" s="9" t="s">
        <v>3089</v>
      </c>
      <c r="B3405" s="9" t="s">
        <v>36</v>
      </c>
      <c r="C3405" s="9" t="s">
        <v>14504</v>
      </c>
      <c r="D3405" s="9" t="s">
        <v>29</v>
      </c>
      <c r="E3405" s="9" t="s">
        <v>11997</v>
      </c>
      <c r="F3405" s="9" t="str">
        <f>_xlfn.XLOOKUP(E3405,Total_Enrolled!C:C,Total_Enrolled!C:C)</f>
        <v>2025em1200235@bitspilani-digital.edu.in</v>
      </c>
      <c r="G3405" s="9" t="s">
        <v>11998</v>
      </c>
      <c r="H3405" s="9" t="s">
        <v>14516</v>
      </c>
      <c r="I3405" s="9" t="s">
        <v>11999</v>
      </c>
      <c r="J3405" s="9" t="b">
        <v>1</v>
      </c>
      <c r="K3405" s="9">
        <v>23</v>
      </c>
      <c r="L3405" s="9">
        <f>_xlfn.XLOOKUP(B3405,Courses!A:A,Courses!H:H)</f>
        <v>85</v>
      </c>
      <c r="M3405" s="14">
        <f t="shared" si="265"/>
        <v>0.27058823529411763</v>
      </c>
      <c r="N3405" s="14" t="str">
        <f t="shared" si="266"/>
        <v>Active</v>
      </c>
      <c r="O3405" s="14" t="str" cm="1">
        <f t="array" ref="O3405">_xlfn.IFS(M3405=0,"0",
M3405&lt;=10%,"0-10",
TRUE,"&gt;10"
)&amp;" "&amp;"% progress"</f>
        <v>&gt;10 % progress</v>
      </c>
      <c r="P3405" s="15">
        <f t="shared" si="267"/>
        <v>0</v>
      </c>
      <c r="Q3405" s="15">
        <f>COUNTIFS($G:$G,$G3405)</f>
        <v>4</v>
      </c>
      <c r="R3405" s="16">
        <f t="shared" si="268"/>
        <v>0</v>
      </c>
      <c r="S3405" s="15" t="str">
        <f t="shared" si="269"/>
        <v>no 0% progess</v>
      </c>
      <c r="T3405" s="9">
        <v>0</v>
      </c>
      <c r="U3405" s="9">
        <v>0</v>
      </c>
      <c r="V3405" s="9">
        <v>0</v>
      </c>
      <c r="W3405" s="9">
        <v>1</v>
      </c>
      <c r="X3405" s="9">
        <v>0</v>
      </c>
      <c r="Y3405" s="9">
        <v>8</v>
      </c>
      <c r="Z3405" s="9" t="s">
        <v>12007</v>
      </c>
      <c r="AA3405" s="9">
        <v>0</v>
      </c>
      <c r="AB3405" s="9"/>
      <c r="AC3405" s="9">
        <v>17917</v>
      </c>
      <c r="AD3405" s="9" t="s">
        <v>12008</v>
      </c>
      <c r="AE3405" s="9" t="s">
        <v>12001</v>
      </c>
      <c r="AF3405" s="9">
        <v>34</v>
      </c>
      <c r="AG3405" s="9"/>
      <c r="AH3405" s="9"/>
      <c r="AI3405" s="9"/>
      <c r="AJ3405" s="9"/>
    </row>
    <row r="3406" spans="1:36" x14ac:dyDescent="0.35">
      <c r="A3406" s="9" t="s">
        <v>3089</v>
      </c>
      <c r="B3406" s="9" t="s">
        <v>36</v>
      </c>
      <c r="C3406" s="9" t="s">
        <v>14504</v>
      </c>
      <c r="D3406" s="9" t="s">
        <v>29</v>
      </c>
      <c r="E3406" s="9" t="s">
        <v>12009</v>
      </c>
      <c r="F3406" s="9" t="str">
        <f>_xlfn.XLOOKUP(E3406,Total_Enrolled!C:C,Total_Enrolled!C:C)</f>
        <v>2025em1200236@bitspilani-digital.edu.in</v>
      </c>
      <c r="G3406" s="9" t="s">
        <v>12010</v>
      </c>
      <c r="H3406" s="9" t="s">
        <v>14516</v>
      </c>
      <c r="I3406" s="9" t="s">
        <v>12011</v>
      </c>
      <c r="J3406" s="9" t="b">
        <v>1</v>
      </c>
      <c r="K3406" s="9">
        <v>31</v>
      </c>
      <c r="L3406" s="9">
        <f>_xlfn.XLOOKUP(B3406,Courses!A:A,Courses!H:H)</f>
        <v>85</v>
      </c>
      <c r="M3406" s="14">
        <f t="shared" si="265"/>
        <v>0.36470588235294116</v>
      </c>
      <c r="N3406" s="14" t="str">
        <f t="shared" si="266"/>
        <v>Active</v>
      </c>
      <c r="O3406" s="14" t="str" cm="1">
        <f t="array" ref="O3406">_xlfn.IFS(M3406=0,"0",
M3406&lt;=10%,"0-10",
TRUE,"&gt;10"
)&amp;" "&amp;"% progress"</f>
        <v>&gt;10 % progress</v>
      </c>
      <c r="P3406" s="15">
        <f t="shared" si="267"/>
        <v>0</v>
      </c>
      <c r="Q3406" s="15">
        <f>COUNTIFS($G:$G,$G3406)</f>
        <v>4</v>
      </c>
      <c r="R3406" s="16">
        <f t="shared" si="268"/>
        <v>0</v>
      </c>
      <c r="S3406" s="15" t="str">
        <f t="shared" si="269"/>
        <v>no 0% progess</v>
      </c>
      <c r="T3406" s="9">
        <v>0</v>
      </c>
      <c r="U3406" s="9">
        <v>4</v>
      </c>
      <c r="V3406" s="9">
        <v>8</v>
      </c>
      <c r="W3406" s="9">
        <v>0</v>
      </c>
      <c r="X3406" s="9">
        <v>0</v>
      </c>
      <c r="Y3406" s="9">
        <v>0</v>
      </c>
      <c r="Z3406" s="9"/>
      <c r="AA3406" s="9">
        <v>0</v>
      </c>
      <c r="AB3406" s="9"/>
      <c r="AC3406" s="9">
        <v>10185</v>
      </c>
      <c r="AD3406" s="9" t="s">
        <v>12013</v>
      </c>
      <c r="AE3406" s="9" t="s">
        <v>12012</v>
      </c>
      <c r="AF3406" s="9">
        <v>112</v>
      </c>
      <c r="AG3406" s="9"/>
      <c r="AH3406" s="9" t="s">
        <v>12014</v>
      </c>
      <c r="AI3406" s="9"/>
      <c r="AJ3406" s="9"/>
    </row>
    <row r="3407" spans="1:36" x14ac:dyDescent="0.35">
      <c r="A3407" s="9" t="s">
        <v>3095</v>
      </c>
      <c r="B3407" s="9" t="s">
        <v>38</v>
      </c>
      <c r="C3407" s="9" t="s">
        <v>14504</v>
      </c>
      <c r="D3407" s="9" t="s">
        <v>29</v>
      </c>
      <c r="E3407" s="9" t="s">
        <v>12009</v>
      </c>
      <c r="F3407" s="9" t="str">
        <f>_xlfn.XLOOKUP(E3407,Total_Enrolled!C:C,Total_Enrolled!C:C)</f>
        <v>2025em1200236@bitspilani-digital.edu.in</v>
      </c>
      <c r="G3407" s="9" t="s">
        <v>12010</v>
      </c>
      <c r="H3407" s="9" t="s">
        <v>14516</v>
      </c>
      <c r="I3407" s="9" t="s">
        <v>12011</v>
      </c>
      <c r="J3407" s="9" t="b">
        <v>1</v>
      </c>
      <c r="K3407" s="9">
        <v>1</v>
      </c>
      <c r="L3407" s="9">
        <f>_xlfn.XLOOKUP(B3407,Courses!A:A,Courses!H:H)</f>
        <v>42</v>
      </c>
      <c r="M3407" s="14">
        <f t="shared" si="265"/>
        <v>2.3809523809523808E-2</v>
      </c>
      <c r="N3407" s="14" t="str">
        <f t="shared" si="266"/>
        <v>Active</v>
      </c>
      <c r="O3407" s="14" t="str" cm="1">
        <f t="array" ref="O3407">_xlfn.IFS(M3407=0,"0",
M3407&lt;=10%,"0-10",
TRUE,"&gt;10"
)&amp;" "&amp;"% progress"</f>
        <v>0-10 % progress</v>
      </c>
      <c r="P3407" s="15">
        <f t="shared" si="267"/>
        <v>0</v>
      </c>
      <c r="Q3407" s="15">
        <f>COUNTIFS($G:$G,$G3407)</f>
        <v>4</v>
      </c>
      <c r="R3407" s="16">
        <f t="shared" si="268"/>
        <v>0</v>
      </c>
      <c r="S3407" s="15" t="str">
        <f t="shared" si="269"/>
        <v>no 0% progess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0</v>
      </c>
      <c r="Z3407" s="9"/>
      <c r="AA3407" s="9">
        <v>0</v>
      </c>
      <c r="AB3407" s="9"/>
      <c r="AC3407" s="9">
        <v>761</v>
      </c>
      <c r="AD3407" s="9" t="s">
        <v>12015</v>
      </c>
      <c r="AE3407" s="9" t="s">
        <v>12012</v>
      </c>
      <c r="AF3407" s="9">
        <v>112</v>
      </c>
      <c r="AG3407" s="9"/>
      <c r="AH3407" s="9"/>
      <c r="AI3407" s="9"/>
      <c r="AJ3407" s="9"/>
    </row>
    <row r="3408" spans="1:36" x14ac:dyDescent="0.35">
      <c r="A3408" s="9" t="s">
        <v>3091</v>
      </c>
      <c r="B3408" s="9" t="s">
        <v>3092</v>
      </c>
      <c r="C3408" s="9" t="s">
        <v>14504</v>
      </c>
      <c r="D3408" s="9" t="s">
        <v>29</v>
      </c>
      <c r="E3408" s="9" t="s">
        <v>12009</v>
      </c>
      <c r="F3408" s="9" t="str">
        <f>_xlfn.XLOOKUP(E3408,Total_Enrolled!C:C,Total_Enrolled!C:C)</f>
        <v>2025em1200236@bitspilani-digital.edu.in</v>
      </c>
      <c r="G3408" s="9" t="s">
        <v>12010</v>
      </c>
      <c r="H3408" s="9" t="s">
        <v>14516</v>
      </c>
      <c r="I3408" s="9" t="s">
        <v>12011</v>
      </c>
      <c r="J3408" s="9" t="b">
        <v>1</v>
      </c>
      <c r="K3408" s="9">
        <v>25</v>
      </c>
      <c r="L3408" s="9">
        <f>_xlfn.XLOOKUP(B3408,Courses!A:A,Courses!H:H)</f>
        <v>36</v>
      </c>
      <c r="M3408" s="14">
        <f t="shared" si="265"/>
        <v>0.69444444444444442</v>
      </c>
      <c r="N3408" s="14" t="str">
        <f t="shared" si="266"/>
        <v>Active</v>
      </c>
      <c r="O3408" s="14" t="str" cm="1">
        <f t="array" ref="O3408">_xlfn.IFS(M3408=0,"0",
M3408&lt;=10%,"0-10",
TRUE,"&gt;10"
)&amp;" "&amp;"% progress"</f>
        <v>&gt;10 % progress</v>
      </c>
      <c r="P3408" s="15">
        <f t="shared" si="267"/>
        <v>0</v>
      </c>
      <c r="Q3408" s="15">
        <f>COUNTIFS($G:$G,$G3408)</f>
        <v>4</v>
      </c>
      <c r="R3408" s="16">
        <f t="shared" si="268"/>
        <v>0</v>
      </c>
      <c r="S3408" s="15" t="str">
        <f t="shared" si="269"/>
        <v>no 0% progess</v>
      </c>
      <c r="T3408" s="9">
        <v>0</v>
      </c>
      <c r="U3408" s="9">
        <v>2</v>
      </c>
      <c r="V3408" s="9">
        <v>2</v>
      </c>
      <c r="W3408" s="9">
        <v>0</v>
      </c>
      <c r="X3408" s="9">
        <v>0</v>
      </c>
      <c r="Y3408" s="9">
        <v>0</v>
      </c>
      <c r="Z3408" s="9"/>
      <c r="AA3408" s="9">
        <v>0</v>
      </c>
      <c r="AB3408" s="9"/>
      <c r="AC3408" s="9">
        <v>13275</v>
      </c>
      <c r="AD3408" s="9" t="s">
        <v>12016</v>
      </c>
      <c r="AE3408" s="9" t="s">
        <v>12012</v>
      </c>
      <c r="AF3408" s="9">
        <v>112</v>
      </c>
      <c r="AG3408" s="9"/>
      <c r="AH3408" s="9" t="s">
        <v>12017</v>
      </c>
      <c r="AI3408" s="9" t="s">
        <v>12018</v>
      </c>
      <c r="AJ3408" s="9" t="s">
        <v>12019</v>
      </c>
    </row>
    <row r="3409" spans="1:36" x14ac:dyDescent="0.35">
      <c r="A3409" s="9" t="s">
        <v>3086</v>
      </c>
      <c r="B3409" s="9" t="s">
        <v>35</v>
      </c>
      <c r="C3409" s="9" t="s">
        <v>14504</v>
      </c>
      <c r="D3409" s="9" t="s">
        <v>29</v>
      </c>
      <c r="E3409" s="9" t="s">
        <v>12009</v>
      </c>
      <c r="F3409" s="9" t="str">
        <f>_xlfn.XLOOKUP(E3409,Total_Enrolled!C:C,Total_Enrolled!C:C)</f>
        <v>2025em1200236@bitspilani-digital.edu.in</v>
      </c>
      <c r="G3409" s="9" t="s">
        <v>12010</v>
      </c>
      <c r="H3409" s="9" t="s">
        <v>14516</v>
      </c>
      <c r="I3409" s="9" t="s">
        <v>12011</v>
      </c>
      <c r="J3409" s="9" t="b">
        <v>1</v>
      </c>
      <c r="K3409" s="9">
        <v>26</v>
      </c>
      <c r="L3409" s="9">
        <f>_xlfn.XLOOKUP(B3409,Courses!A:A,Courses!H:H)</f>
        <v>68</v>
      </c>
      <c r="M3409" s="14">
        <f t="shared" si="265"/>
        <v>0.38235294117647056</v>
      </c>
      <c r="N3409" s="14" t="str">
        <f t="shared" si="266"/>
        <v>Active</v>
      </c>
      <c r="O3409" s="14" t="str" cm="1">
        <f t="array" ref="O3409">_xlfn.IFS(M3409=0,"0",
M3409&lt;=10%,"0-10",
TRUE,"&gt;10"
)&amp;" "&amp;"% progress"</f>
        <v>&gt;10 % progress</v>
      </c>
      <c r="P3409" s="15">
        <f t="shared" si="267"/>
        <v>0</v>
      </c>
      <c r="Q3409" s="15">
        <f>COUNTIFS($G:$G,$G3409)</f>
        <v>4</v>
      </c>
      <c r="R3409" s="16">
        <f t="shared" si="268"/>
        <v>0</v>
      </c>
      <c r="S3409" s="15" t="str">
        <f t="shared" si="269"/>
        <v>no 0% progess</v>
      </c>
      <c r="T3409" s="9">
        <v>0</v>
      </c>
      <c r="U3409" s="9">
        <v>2</v>
      </c>
      <c r="V3409" s="9">
        <v>2</v>
      </c>
      <c r="W3409" s="9">
        <v>0</v>
      </c>
      <c r="X3409" s="9">
        <v>0</v>
      </c>
      <c r="Y3409" s="9">
        <v>11</v>
      </c>
      <c r="Z3409" s="9"/>
      <c r="AA3409" s="9">
        <v>0</v>
      </c>
      <c r="AB3409" s="9"/>
      <c r="AC3409" s="9">
        <v>7905</v>
      </c>
      <c r="AD3409" s="9" t="s">
        <v>12020</v>
      </c>
      <c r="AE3409" s="9" t="s">
        <v>12012</v>
      </c>
      <c r="AF3409" s="9">
        <v>112</v>
      </c>
      <c r="AG3409" s="9"/>
      <c r="AH3409" s="9" t="s">
        <v>12021</v>
      </c>
      <c r="AI3409" s="9"/>
      <c r="AJ3409" s="9"/>
    </row>
    <row r="3410" spans="1:36" x14ac:dyDescent="0.35">
      <c r="A3410" s="9" t="s">
        <v>3086</v>
      </c>
      <c r="B3410" s="9" t="s">
        <v>35</v>
      </c>
      <c r="C3410" s="9" t="s">
        <v>14504</v>
      </c>
      <c r="D3410" s="9" t="s">
        <v>29</v>
      </c>
      <c r="E3410" s="9" t="s">
        <v>12022</v>
      </c>
      <c r="F3410" s="9" t="str">
        <f>_xlfn.XLOOKUP(E3410,Total_Enrolled!C:C,Total_Enrolled!C:C)</f>
        <v>2025em1200237@bitspilani-digital.edu.in</v>
      </c>
      <c r="G3410" s="9" t="s">
        <v>12023</v>
      </c>
      <c r="H3410" s="9" t="s">
        <v>14516</v>
      </c>
      <c r="I3410" s="9" t="s">
        <v>12024</v>
      </c>
      <c r="J3410" s="9" t="b">
        <v>1</v>
      </c>
      <c r="K3410" s="9">
        <v>63</v>
      </c>
      <c r="L3410" s="9">
        <f>_xlfn.XLOOKUP(B3410,Courses!A:A,Courses!H:H)</f>
        <v>68</v>
      </c>
      <c r="M3410" s="14">
        <f t="shared" si="265"/>
        <v>0.92647058823529416</v>
      </c>
      <c r="N3410" s="14" t="str">
        <f t="shared" si="266"/>
        <v>Active</v>
      </c>
      <c r="O3410" s="14" t="str" cm="1">
        <f t="array" ref="O3410">_xlfn.IFS(M3410=0,"0",
M3410&lt;=10%,"0-10",
TRUE,"&gt;10"
)&amp;" "&amp;"% progress"</f>
        <v>&gt;10 % progress</v>
      </c>
      <c r="P3410" s="15">
        <f t="shared" si="267"/>
        <v>0</v>
      </c>
      <c r="Q3410" s="15">
        <f>COUNTIFS($G:$G,$G3410)</f>
        <v>4</v>
      </c>
      <c r="R3410" s="16">
        <f t="shared" si="268"/>
        <v>0</v>
      </c>
      <c r="S3410" s="15" t="str">
        <f t="shared" si="269"/>
        <v>no 0% progess</v>
      </c>
      <c r="T3410" s="9">
        <v>0</v>
      </c>
      <c r="U3410" s="9">
        <v>13</v>
      </c>
      <c r="V3410" s="9">
        <v>17</v>
      </c>
      <c r="W3410" s="9">
        <v>0</v>
      </c>
      <c r="X3410" s="9">
        <v>0</v>
      </c>
      <c r="Y3410" s="9">
        <v>26</v>
      </c>
      <c r="Z3410" s="9"/>
      <c r="AA3410" s="9">
        <v>0</v>
      </c>
      <c r="AB3410" s="9"/>
      <c r="AC3410" s="9">
        <v>75360</v>
      </c>
      <c r="AD3410" s="9" t="s">
        <v>12025</v>
      </c>
      <c r="AE3410" s="9" t="s">
        <v>12026</v>
      </c>
      <c r="AF3410" s="9">
        <v>28</v>
      </c>
      <c r="AG3410" s="9"/>
      <c r="AH3410" s="9" t="s">
        <v>12027</v>
      </c>
      <c r="AI3410" s="9"/>
      <c r="AJ3410" s="9"/>
    </row>
    <row r="3411" spans="1:36" x14ac:dyDescent="0.35">
      <c r="A3411" s="9" t="s">
        <v>3091</v>
      </c>
      <c r="B3411" s="9" t="s">
        <v>3092</v>
      </c>
      <c r="C3411" s="9" t="s">
        <v>14504</v>
      </c>
      <c r="D3411" s="9" t="s">
        <v>29</v>
      </c>
      <c r="E3411" s="9" t="s">
        <v>12022</v>
      </c>
      <c r="F3411" s="9" t="str">
        <f>_xlfn.XLOOKUP(E3411,Total_Enrolled!C:C,Total_Enrolled!C:C)</f>
        <v>2025em1200237@bitspilani-digital.edu.in</v>
      </c>
      <c r="G3411" s="9" t="s">
        <v>12023</v>
      </c>
      <c r="H3411" s="9" t="s">
        <v>14516</v>
      </c>
      <c r="I3411" s="9" t="s">
        <v>12024</v>
      </c>
      <c r="J3411" s="9" t="b">
        <v>1</v>
      </c>
      <c r="K3411" s="9">
        <v>49</v>
      </c>
      <c r="L3411" s="9">
        <f>_xlfn.XLOOKUP(B3411,Courses!A:A,Courses!H:H)</f>
        <v>36</v>
      </c>
      <c r="M3411" s="14">
        <f t="shared" si="265"/>
        <v>1.3611111111111112</v>
      </c>
      <c r="N3411" s="14" t="str">
        <f t="shared" si="266"/>
        <v>Active</v>
      </c>
      <c r="O3411" s="14" t="str" cm="1">
        <f t="array" ref="O3411">_xlfn.IFS(M3411=0,"0",
M3411&lt;=10%,"0-10",
TRUE,"&gt;10"
)&amp;" "&amp;"% progress"</f>
        <v>&gt;10 % progress</v>
      </c>
      <c r="P3411" s="15">
        <f t="shared" si="267"/>
        <v>0</v>
      </c>
      <c r="Q3411" s="15">
        <f>COUNTIFS($G:$G,$G3411)</f>
        <v>4</v>
      </c>
      <c r="R3411" s="16">
        <f t="shared" si="268"/>
        <v>0</v>
      </c>
      <c r="S3411" s="15" t="str">
        <f t="shared" si="269"/>
        <v>no 0% progess</v>
      </c>
      <c r="T3411" s="9">
        <v>0</v>
      </c>
      <c r="U3411" s="9">
        <v>6</v>
      </c>
      <c r="V3411" s="9">
        <v>7</v>
      </c>
      <c r="W3411" s="9">
        <v>3</v>
      </c>
      <c r="X3411" s="9">
        <v>0</v>
      </c>
      <c r="Y3411" s="9">
        <v>0</v>
      </c>
      <c r="Z3411" s="9" t="s">
        <v>12028</v>
      </c>
      <c r="AA3411" s="9">
        <v>0</v>
      </c>
      <c r="AB3411" s="9"/>
      <c r="AC3411" s="9">
        <v>35088</v>
      </c>
      <c r="AD3411" s="9" t="s">
        <v>12029</v>
      </c>
      <c r="AE3411" s="9" t="s">
        <v>12026</v>
      </c>
      <c r="AF3411" s="9">
        <v>28</v>
      </c>
      <c r="AG3411" s="9"/>
      <c r="AH3411" s="9" t="s">
        <v>12030</v>
      </c>
      <c r="AI3411" s="9" t="s">
        <v>12031</v>
      </c>
      <c r="AJ3411" s="9" t="s">
        <v>12032</v>
      </c>
    </row>
    <row r="3412" spans="1:36" x14ac:dyDescent="0.35">
      <c r="A3412" s="9" t="s">
        <v>3095</v>
      </c>
      <c r="B3412" s="9" t="s">
        <v>38</v>
      </c>
      <c r="C3412" s="9" t="s">
        <v>14504</v>
      </c>
      <c r="D3412" s="9" t="s">
        <v>29</v>
      </c>
      <c r="E3412" s="9" t="s">
        <v>12022</v>
      </c>
      <c r="F3412" s="9" t="str">
        <f>_xlfn.XLOOKUP(E3412,Total_Enrolled!C:C,Total_Enrolled!C:C)</f>
        <v>2025em1200237@bitspilani-digital.edu.in</v>
      </c>
      <c r="G3412" s="9" t="s">
        <v>12023</v>
      </c>
      <c r="H3412" s="9" t="s">
        <v>14516</v>
      </c>
      <c r="I3412" s="9" t="s">
        <v>12024</v>
      </c>
      <c r="J3412" s="9" t="b">
        <v>1</v>
      </c>
      <c r="K3412" s="9">
        <v>21</v>
      </c>
      <c r="L3412" s="9">
        <f>_xlfn.XLOOKUP(B3412,Courses!A:A,Courses!H:H)</f>
        <v>42</v>
      </c>
      <c r="M3412" s="14">
        <f t="shared" si="265"/>
        <v>0.5</v>
      </c>
      <c r="N3412" s="14" t="str">
        <f t="shared" si="266"/>
        <v>Active</v>
      </c>
      <c r="O3412" s="14" t="str" cm="1">
        <f t="array" ref="O3412">_xlfn.IFS(M3412=0,"0",
M3412&lt;=10%,"0-10",
TRUE,"&gt;10"
)&amp;" "&amp;"% progress"</f>
        <v>&gt;10 % progress</v>
      </c>
      <c r="P3412" s="15">
        <f t="shared" si="267"/>
        <v>0</v>
      </c>
      <c r="Q3412" s="15">
        <f>COUNTIFS($G:$G,$G3412)</f>
        <v>4</v>
      </c>
      <c r="R3412" s="16">
        <f t="shared" si="268"/>
        <v>0</v>
      </c>
      <c r="S3412" s="15" t="str">
        <f t="shared" si="269"/>
        <v>no 0% progess</v>
      </c>
      <c r="T3412" s="9">
        <v>0</v>
      </c>
      <c r="U3412" s="9">
        <v>1</v>
      </c>
      <c r="V3412" s="9">
        <v>2</v>
      </c>
      <c r="W3412" s="9">
        <v>0</v>
      </c>
      <c r="X3412" s="9">
        <v>0</v>
      </c>
      <c r="Y3412" s="9">
        <v>2</v>
      </c>
      <c r="Z3412" s="9"/>
      <c r="AA3412" s="9">
        <v>0</v>
      </c>
      <c r="AB3412" s="9"/>
      <c r="AC3412" s="9">
        <v>11861</v>
      </c>
      <c r="AD3412" s="9" t="s">
        <v>12033</v>
      </c>
      <c r="AE3412" s="9" t="s">
        <v>12026</v>
      </c>
      <c r="AF3412" s="9">
        <v>28</v>
      </c>
      <c r="AG3412" s="9"/>
      <c r="AH3412" s="9" t="s">
        <v>12034</v>
      </c>
      <c r="AI3412" s="9" t="s">
        <v>12035</v>
      </c>
      <c r="AJ3412" s="9" t="s">
        <v>12036</v>
      </c>
    </row>
    <row r="3413" spans="1:36" x14ac:dyDescent="0.35">
      <c r="A3413" s="9" t="s">
        <v>3089</v>
      </c>
      <c r="B3413" s="9" t="s">
        <v>36</v>
      </c>
      <c r="C3413" s="9" t="s">
        <v>14504</v>
      </c>
      <c r="D3413" s="9" t="s">
        <v>29</v>
      </c>
      <c r="E3413" s="9" t="s">
        <v>12022</v>
      </c>
      <c r="F3413" s="9" t="str">
        <f>_xlfn.XLOOKUP(E3413,Total_Enrolled!C:C,Total_Enrolled!C:C)</f>
        <v>2025em1200237@bitspilani-digital.edu.in</v>
      </c>
      <c r="G3413" s="9" t="s">
        <v>12023</v>
      </c>
      <c r="H3413" s="9" t="s">
        <v>14516</v>
      </c>
      <c r="I3413" s="9" t="s">
        <v>12024</v>
      </c>
      <c r="J3413" s="9" t="b">
        <v>1</v>
      </c>
      <c r="K3413" s="9">
        <v>70</v>
      </c>
      <c r="L3413" s="9">
        <f>_xlfn.XLOOKUP(B3413,Courses!A:A,Courses!H:H)</f>
        <v>85</v>
      </c>
      <c r="M3413" s="14">
        <f t="shared" si="265"/>
        <v>0.82352941176470584</v>
      </c>
      <c r="N3413" s="14" t="str">
        <f t="shared" si="266"/>
        <v>Active</v>
      </c>
      <c r="O3413" s="14" t="str" cm="1">
        <f t="array" ref="O3413">_xlfn.IFS(M3413=0,"0",
M3413&lt;=10%,"0-10",
TRUE,"&gt;10"
)&amp;" "&amp;"% progress"</f>
        <v>&gt;10 % progress</v>
      </c>
      <c r="P3413" s="15">
        <f t="shared" si="267"/>
        <v>0</v>
      </c>
      <c r="Q3413" s="15">
        <f>COUNTIFS($G:$G,$G3413)</f>
        <v>4</v>
      </c>
      <c r="R3413" s="16">
        <f t="shared" si="268"/>
        <v>0</v>
      </c>
      <c r="S3413" s="15" t="str">
        <f t="shared" si="269"/>
        <v>no 0% progess</v>
      </c>
      <c r="T3413" s="9">
        <v>0</v>
      </c>
      <c r="U3413" s="9">
        <v>11</v>
      </c>
      <c r="V3413" s="9">
        <v>12</v>
      </c>
      <c r="W3413" s="9">
        <v>1</v>
      </c>
      <c r="X3413" s="9">
        <v>3</v>
      </c>
      <c r="Y3413" s="9">
        <v>94</v>
      </c>
      <c r="Z3413" s="9" t="s">
        <v>12037</v>
      </c>
      <c r="AA3413" s="9">
        <v>0</v>
      </c>
      <c r="AB3413" s="9"/>
      <c r="AC3413" s="9">
        <v>36123</v>
      </c>
      <c r="AD3413" s="9" t="s">
        <v>12038</v>
      </c>
      <c r="AE3413" s="9" t="s">
        <v>12026</v>
      </c>
      <c r="AF3413" s="9">
        <v>28</v>
      </c>
      <c r="AG3413" s="9"/>
      <c r="AH3413" s="9" t="s">
        <v>12039</v>
      </c>
      <c r="AI3413" s="9"/>
      <c r="AJ3413" s="9"/>
    </row>
    <row r="3414" spans="1:36" x14ac:dyDescent="0.35">
      <c r="A3414" s="9" t="s">
        <v>3086</v>
      </c>
      <c r="B3414" s="9" t="s">
        <v>35</v>
      </c>
      <c r="C3414" s="9" t="s">
        <v>14504</v>
      </c>
      <c r="D3414" s="9" t="s">
        <v>29</v>
      </c>
      <c r="E3414" s="9" t="s">
        <v>12040</v>
      </c>
      <c r="F3414" s="9" t="str">
        <f>_xlfn.XLOOKUP(E3414,Total_Enrolled!C:C,Total_Enrolled!C:C)</f>
        <v>2025em1200239@bitspilani-digital.edu.in</v>
      </c>
      <c r="G3414" s="9" t="s">
        <v>12041</v>
      </c>
      <c r="H3414" s="9" t="s">
        <v>14516</v>
      </c>
      <c r="I3414" s="9" t="s">
        <v>12042</v>
      </c>
      <c r="J3414" s="9" t="b">
        <v>1</v>
      </c>
      <c r="K3414" s="9">
        <v>12</v>
      </c>
      <c r="L3414" s="9">
        <f>_xlfn.XLOOKUP(B3414,Courses!A:A,Courses!H:H)</f>
        <v>68</v>
      </c>
      <c r="M3414" s="14">
        <f t="shared" si="265"/>
        <v>0.17647058823529413</v>
      </c>
      <c r="N3414" s="14" t="str">
        <f t="shared" si="266"/>
        <v>Active</v>
      </c>
      <c r="O3414" s="14" t="str" cm="1">
        <f t="array" ref="O3414">_xlfn.IFS(M3414=0,"0",
M3414&lt;=10%,"0-10",
TRUE,"&gt;10"
)&amp;" "&amp;"% progress"</f>
        <v>&gt;10 % progress</v>
      </c>
      <c r="P3414" s="15">
        <f t="shared" si="267"/>
        <v>0</v>
      </c>
      <c r="Q3414" s="15">
        <f>COUNTIFS($G:$G,$G3414)</f>
        <v>4</v>
      </c>
      <c r="R3414" s="16">
        <f t="shared" si="268"/>
        <v>0</v>
      </c>
      <c r="S3414" s="15" t="str">
        <f t="shared" si="269"/>
        <v>no 0% progess</v>
      </c>
      <c r="T3414" s="9">
        <v>0</v>
      </c>
      <c r="U3414" s="9">
        <v>1</v>
      </c>
      <c r="V3414" s="9">
        <v>1</v>
      </c>
      <c r="W3414" s="9">
        <v>0</v>
      </c>
      <c r="X3414" s="9">
        <v>0</v>
      </c>
      <c r="Y3414" s="9">
        <v>5</v>
      </c>
      <c r="Z3414" s="9"/>
      <c r="AA3414" s="9">
        <v>0</v>
      </c>
      <c r="AB3414" s="9"/>
      <c r="AC3414" s="9">
        <v>8382</v>
      </c>
      <c r="AD3414" s="9" t="s">
        <v>12043</v>
      </c>
      <c r="AE3414" s="9" t="s">
        <v>12044</v>
      </c>
      <c r="AF3414" s="9">
        <v>8</v>
      </c>
      <c r="AG3414" s="9"/>
      <c r="AH3414" s="9" t="s">
        <v>12045</v>
      </c>
      <c r="AI3414" s="9"/>
      <c r="AJ3414" s="9"/>
    </row>
    <row r="3415" spans="1:36" x14ac:dyDescent="0.35">
      <c r="A3415" s="9" t="s">
        <v>3091</v>
      </c>
      <c r="B3415" s="9" t="s">
        <v>3092</v>
      </c>
      <c r="C3415" s="9" t="s">
        <v>14504</v>
      </c>
      <c r="D3415" s="9" t="s">
        <v>29</v>
      </c>
      <c r="E3415" s="9" t="s">
        <v>12040</v>
      </c>
      <c r="F3415" s="9" t="str">
        <f>_xlfn.XLOOKUP(E3415,Total_Enrolled!C:C,Total_Enrolled!C:C)</f>
        <v>2025em1200239@bitspilani-digital.edu.in</v>
      </c>
      <c r="G3415" s="9" t="s">
        <v>12041</v>
      </c>
      <c r="H3415" s="9" t="s">
        <v>14516</v>
      </c>
      <c r="I3415" s="9" t="s">
        <v>12042</v>
      </c>
      <c r="J3415" s="9" t="b">
        <v>1</v>
      </c>
      <c r="K3415" s="9">
        <v>0</v>
      </c>
      <c r="L3415" s="9">
        <f>_xlfn.XLOOKUP(B3415,Courses!A:A,Courses!H:H)</f>
        <v>36</v>
      </c>
      <c r="M3415" s="14">
        <f t="shared" si="265"/>
        <v>0</v>
      </c>
      <c r="N3415" s="14" t="str">
        <f t="shared" si="266"/>
        <v>Not Active</v>
      </c>
      <c r="O3415" s="14" t="str" cm="1">
        <f t="array" ref="O3415">_xlfn.IFS(M3415=0,"0",
M3415&lt;=10%,"0-10",
TRUE,"&gt;10"
)&amp;" "&amp;"% progress"</f>
        <v>0 % progress</v>
      </c>
      <c r="P3415" s="15">
        <f t="shared" si="267"/>
        <v>1</v>
      </c>
      <c r="Q3415" s="15">
        <f>COUNTIFS($G:$G,$G3415)</f>
        <v>4</v>
      </c>
      <c r="R3415" s="16">
        <f t="shared" si="268"/>
        <v>0.25</v>
      </c>
      <c r="S3415" s="15" t="str">
        <f t="shared" si="269"/>
        <v>no progress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0</v>
      </c>
      <c r="Z3415" s="9"/>
      <c r="AA3415" s="9">
        <v>0</v>
      </c>
      <c r="AB3415" s="9"/>
      <c r="AC3415" s="9">
        <v>0</v>
      </c>
      <c r="AD3415" s="9"/>
      <c r="AE3415" s="9" t="s">
        <v>12044</v>
      </c>
      <c r="AF3415" s="9">
        <v>8</v>
      </c>
      <c r="AG3415" s="9"/>
      <c r="AH3415" s="9"/>
      <c r="AI3415" s="9"/>
      <c r="AJ3415" s="9"/>
    </row>
    <row r="3416" spans="1:36" x14ac:dyDescent="0.35">
      <c r="A3416" s="9" t="s">
        <v>3095</v>
      </c>
      <c r="B3416" s="9" t="s">
        <v>38</v>
      </c>
      <c r="C3416" s="9" t="s">
        <v>14504</v>
      </c>
      <c r="D3416" s="9" t="s">
        <v>29</v>
      </c>
      <c r="E3416" s="9" t="s">
        <v>12040</v>
      </c>
      <c r="F3416" s="9" t="str">
        <f>_xlfn.XLOOKUP(E3416,Total_Enrolled!C:C,Total_Enrolled!C:C)</f>
        <v>2025em1200239@bitspilani-digital.edu.in</v>
      </c>
      <c r="G3416" s="9" t="s">
        <v>12041</v>
      </c>
      <c r="H3416" s="9" t="s">
        <v>14516</v>
      </c>
      <c r="I3416" s="9" t="s">
        <v>12042</v>
      </c>
      <c r="J3416" s="9" t="b">
        <v>1</v>
      </c>
      <c r="K3416" s="9">
        <v>0</v>
      </c>
      <c r="L3416" s="9">
        <f>_xlfn.XLOOKUP(B3416,Courses!A:A,Courses!H:H)</f>
        <v>42</v>
      </c>
      <c r="M3416" s="14">
        <f t="shared" si="265"/>
        <v>0</v>
      </c>
      <c r="N3416" s="14" t="str">
        <f t="shared" si="266"/>
        <v>Not Active</v>
      </c>
      <c r="O3416" s="14" t="str" cm="1">
        <f t="array" ref="O3416">_xlfn.IFS(M3416=0,"0",
M3416&lt;=10%,"0-10",
TRUE,"&gt;10"
)&amp;" "&amp;"% progress"</f>
        <v>0 % progress</v>
      </c>
      <c r="P3416" s="15">
        <f t="shared" si="267"/>
        <v>1</v>
      </c>
      <c r="Q3416" s="15">
        <f>COUNTIFS($G:$G,$G3416)</f>
        <v>4</v>
      </c>
      <c r="R3416" s="16">
        <f t="shared" si="268"/>
        <v>0.25</v>
      </c>
      <c r="S3416" s="15" t="str">
        <f t="shared" si="269"/>
        <v>no progress</v>
      </c>
      <c r="T3416" s="9">
        <v>0</v>
      </c>
      <c r="U3416" s="9">
        <v>0</v>
      </c>
      <c r="V3416" s="9">
        <v>0</v>
      </c>
      <c r="W3416" s="9">
        <v>0</v>
      </c>
      <c r="X3416" s="9">
        <v>0</v>
      </c>
      <c r="Y3416" s="9">
        <v>0</v>
      </c>
      <c r="Z3416" s="9"/>
      <c r="AA3416" s="9">
        <v>0</v>
      </c>
      <c r="AB3416" s="9"/>
      <c r="AC3416" s="9">
        <v>0</v>
      </c>
      <c r="AD3416" s="9" t="s">
        <v>12046</v>
      </c>
      <c r="AE3416" s="9" t="s">
        <v>12044</v>
      </c>
      <c r="AF3416" s="9">
        <v>8</v>
      </c>
      <c r="AG3416" s="9"/>
      <c r="AH3416" s="9"/>
      <c r="AI3416" s="9"/>
      <c r="AJ3416" s="9"/>
    </row>
    <row r="3417" spans="1:36" x14ac:dyDescent="0.35">
      <c r="A3417" s="9" t="s">
        <v>3089</v>
      </c>
      <c r="B3417" s="9" t="s">
        <v>36</v>
      </c>
      <c r="C3417" s="9" t="s">
        <v>14504</v>
      </c>
      <c r="D3417" s="9" t="s">
        <v>29</v>
      </c>
      <c r="E3417" s="9" t="s">
        <v>12040</v>
      </c>
      <c r="F3417" s="9" t="str">
        <f>_xlfn.XLOOKUP(E3417,Total_Enrolled!C:C,Total_Enrolled!C:C)</f>
        <v>2025em1200239@bitspilani-digital.edu.in</v>
      </c>
      <c r="G3417" s="9" t="s">
        <v>12041</v>
      </c>
      <c r="H3417" s="9" t="s">
        <v>14516</v>
      </c>
      <c r="I3417" s="9" t="s">
        <v>12042</v>
      </c>
      <c r="J3417" s="9" t="b">
        <v>1</v>
      </c>
      <c r="K3417" s="9">
        <v>10</v>
      </c>
      <c r="L3417" s="9">
        <f>_xlfn.XLOOKUP(B3417,Courses!A:A,Courses!H:H)</f>
        <v>85</v>
      </c>
      <c r="M3417" s="14">
        <f t="shared" si="265"/>
        <v>0.11764705882352941</v>
      </c>
      <c r="N3417" s="14" t="str">
        <f t="shared" si="266"/>
        <v>Active</v>
      </c>
      <c r="O3417" s="14" t="str" cm="1">
        <f t="array" ref="O3417">_xlfn.IFS(M3417=0,"0",
M3417&lt;=10%,"0-10",
TRUE,"&gt;10"
)&amp;" "&amp;"% progress"</f>
        <v>&gt;10 % progress</v>
      </c>
      <c r="P3417" s="15">
        <f t="shared" si="267"/>
        <v>0</v>
      </c>
      <c r="Q3417" s="15">
        <f>COUNTIFS($G:$G,$G3417)</f>
        <v>4</v>
      </c>
      <c r="R3417" s="16">
        <f t="shared" si="268"/>
        <v>0</v>
      </c>
      <c r="S3417" s="15" t="str">
        <f t="shared" si="269"/>
        <v>no 0% progess</v>
      </c>
      <c r="T3417" s="9">
        <v>0</v>
      </c>
      <c r="U3417" s="9">
        <v>0</v>
      </c>
      <c r="V3417" s="9">
        <v>0</v>
      </c>
      <c r="W3417" s="9">
        <v>0</v>
      </c>
      <c r="X3417" s="9">
        <v>0</v>
      </c>
      <c r="Y3417" s="9">
        <v>0</v>
      </c>
      <c r="Z3417" s="9"/>
      <c r="AA3417" s="9">
        <v>0</v>
      </c>
      <c r="AB3417" s="9"/>
      <c r="AC3417" s="9">
        <v>3280</v>
      </c>
      <c r="AD3417" s="9" t="s">
        <v>12047</v>
      </c>
      <c r="AE3417" s="9" t="s">
        <v>12044</v>
      </c>
      <c r="AF3417" s="9">
        <v>8</v>
      </c>
      <c r="AG3417" s="9"/>
      <c r="AH3417" s="9"/>
      <c r="AI3417" s="9"/>
      <c r="AJ3417" s="9"/>
    </row>
    <row r="3418" spans="1:36" x14ac:dyDescent="0.35">
      <c r="A3418" s="9" t="s">
        <v>3089</v>
      </c>
      <c r="B3418" s="9" t="s">
        <v>36</v>
      </c>
      <c r="C3418" s="9" t="s">
        <v>14504</v>
      </c>
      <c r="D3418" s="9" t="s">
        <v>29</v>
      </c>
      <c r="E3418" s="9" t="s">
        <v>12048</v>
      </c>
      <c r="F3418" s="9" t="str">
        <f>_xlfn.XLOOKUP(E3418,Total_Enrolled!C:C,Total_Enrolled!C:C)</f>
        <v>2025em1200240@bitspilani-digital.edu.in</v>
      </c>
      <c r="G3418" s="9" t="s">
        <v>12049</v>
      </c>
      <c r="H3418" s="9" t="s">
        <v>14516</v>
      </c>
      <c r="I3418" s="9" t="s">
        <v>12050</v>
      </c>
      <c r="J3418" s="9" t="b">
        <v>1</v>
      </c>
      <c r="K3418" s="9">
        <v>0</v>
      </c>
      <c r="L3418" s="9">
        <f>_xlfn.XLOOKUP(B3418,Courses!A:A,Courses!H:H)</f>
        <v>85</v>
      </c>
      <c r="M3418" s="14">
        <f t="shared" si="265"/>
        <v>0</v>
      </c>
      <c r="N3418" s="14" t="str">
        <f t="shared" si="266"/>
        <v>Not Active</v>
      </c>
      <c r="O3418" s="14" t="str" cm="1">
        <f t="array" ref="O3418">_xlfn.IFS(M3418=0,"0",
M3418&lt;=10%,"0-10",
TRUE,"&gt;10"
)&amp;" "&amp;"% progress"</f>
        <v>0 % progress</v>
      </c>
      <c r="P3418" s="15">
        <f t="shared" si="267"/>
        <v>1</v>
      </c>
      <c r="Q3418" s="15">
        <f>COUNTIFS($G:$G,$G3418)</f>
        <v>4</v>
      </c>
      <c r="R3418" s="16">
        <f t="shared" si="268"/>
        <v>0.25</v>
      </c>
      <c r="S3418" s="15" t="str">
        <f t="shared" si="269"/>
        <v>no progress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0</v>
      </c>
      <c r="Z3418" s="9"/>
      <c r="AA3418" s="9">
        <v>0</v>
      </c>
      <c r="AB3418" s="9"/>
      <c r="AC3418" s="9">
        <v>0</v>
      </c>
      <c r="AD3418" s="9"/>
      <c r="AE3418" s="9"/>
      <c r="AF3418" s="9">
        <v>0</v>
      </c>
      <c r="AG3418" s="9"/>
      <c r="AH3418" s="9"/>
      <c r="AI3418" s="9"/>
      <c r="AJ3418" s="9"/>
    </row>
    <row r="3419" spans="1:36" x14ac:dyDescent="0.35">
      <c r="A3419" s="9" t="s">
        <v>3095</v>
      </c>
      <c r="B3419" s="9" t="s">
        <v>38</v>
      </c>
      <c r="C3419" s="9" t="s">
        <v>14504</v>
      </c>
      <c r="D3419" s="9" t="s">
        <v>29</v>
      </c>
      <c r="E3419" s="9" t="s">
        <v>12048</v>
      </c>
      <c r="F3419" s="9" t="str">
        <f>_xlfn.XLOOKUP(E3419,Total_Enrolled!C:C,Total_Enrolled!C:C)</f>
        <v>2025em1200240@bitspilani-digital.edu.in</v>
      </c>
      <c r="G3419" s="9" t="s">
        <v>12049</v>
      </c>
      <c r="H3419" s="9" t="s">
        <v>14516</v>
      </c>
      <c r="I3419" s="9" t="s">
        <v>12050</v>
      </c>
      <c r="J3419" s="9" t="b">
        <v>1</v>
      </c>
      <c r="K3419" s="9">
        <v>0</v>
      </c>
      <c r="L3419" s="9">
        <f>_xlfn.XLOOKUP(B3419,Courses!A:A,Courses!H:H)</f>
        <v>42</v>
      </c>
      <c r="M3419" s="14">
        <f t="shared" si="265"/>
        <v>0</v>
      </c>
      <c r="N3419" s="14" t="str">
        <f t="shared" si="266"/>
        <v>Not Active</v>
      </c>
      <c r="O3419" s="14" t="str" cm="1">
        <f t="array" ref="O3419">_xlfn.IFS(M3419=0,"0",
M3419&lt;=10%,"0-10",
TRUE,"&gt;10"
)&amp;" "&amp;"% progress"</f>
        <v>0 % progress</v>
      </c>
      <c r="P3419" s="15">
        <f t="shared" si="267"/>
        <v>1</v>
      </c>
      <c r="Q3419" s="15">
        <f>COUNTIFS($G:$G,$G3419)</f>
        <v>4</v>
      </c>
      <c r="R3419" s="16">
        <f t="shared" si="268"/>
        <v>0.25</v>
      </c>
      <c r="S3419" s="15" t="str">
        <f t="shared" si="269"/>
        <v>no progress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0</v>
      </c>
      <c r="Z3419" s="9"/>
      <c r="AA3419" s="9">
        <v>0</v>
      </c>
      <c r="AB3419" s="9"/>
      <c r="AC3419" s="9">
        <v>0</v>
      </c>
      <c r="AD3419" s="9"/>
      <c r="AE3419" s="9"/>
      <c r="AF3419" s="9">
        <v>0</v>
      </c>
      <c r="AG3419" s="9"/>
      <c r="AH3419" s="9"/>
      <c r="AI3419" s="9"/>
      <c r="AJ3419" s="9"/>
    </row>
    <row r="3420" spans="1:36" x14ac:dyDescent="0.35">
      <c r="A3420" s="9" t="s">
        <v>3091</v>
      </c>
      <c r="B3420" s="9" t="s">
        <v>3092</v>
      </c>
      <c r="C3420" s="9" t="s">
        <v>14504</v>
      </c>
      <c r="D3420" s="9" t="s">
        <v>29</v>
      </c>
      <c r="E3420" s="9" t="s">
        <v>12048</v>
      </c>
      <c r="F3420" s="9" t="str">
        <f>_xlfn.XLOOKUP(E3420,Total_Enrolled!C:C,Total_Enrolled!C:C)</f>
        <v>2025em1200240@bitspilani-digital.edu.in</v>
      </c>
      <c r="G3420" s="9" t="s">
        <v>12049</v>
      </c>
      <c r="H3420" s="9" t="s">
        <v>14516</v>
      </c>
      <c r="I3420" s="9" t="s">
        <v>12050</v>
      </c>
      <c r="J3420" s="9" t="b">
        <v>1</v>
      </c>
      <c r="K3420" s="9">
        <v>0</v>
      </c>
      <c r="L3420" s="9">
        <f>_xlfn.XLOOKUP(B3420,Courses!A:A,Courses!H:H)</f>
        <v>36</v>
      </c>
      <c r="M3420" s="14">
        <f t="shared" si="265"/>
        <v>0</v>
      </c>
      <c r="N3420" s="14" t="str">
        <f t="shared" si="266"/>
        <v>Not Active</v>
      </c>
      <c r="O3420" s="14" t="str" cm="1">
        <f t="array" ref="O3420">_xlfn.IFS(M3420=0,"0",
M3420&lt;=10%,"0-10",
TRUE,"&gt;10"
)&amp;" "&amp;"% progress"</f>
        <v>0 % progress</v>
      </c>
      <c r="P3420" s="15">
        <f t="shared" si="267"/>
        <v>1</v>
      </c>
      <c r="Q3420" s="15">
        <f>COUNTIFS($G:$G,$G3420)</f>
        <v>4</v>
      </c>
      <c r="R3420" s="16">
        <f t="shared" si="268"/>
        <v>0.25</v>
      </c>
      <c r="S3420" s="15" t="str">
        <f t="shared" si="269"/>
        <v>no progress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0</v>
      </c>
      <c r="Z3420" s="9"/>
      <c r="AA3420" s="9">
        <v>0</v>
      </c>
      <c r="AB3420" s="9"/>
      <c r="AC3420" s="9">
        <v>0</v>
      </c>
      <c r="AD3420" s="9"/>
      <c r="AE3420" s="9"/>
      <c r="AF3420" s="9">
        <v>0</v>
      </c>
      <c r="AG3420" s="9"/>
      <c r="AH3420" s="9"/>
      <c r="AI3420" s="9"/>
      <c r="AJ3420" s="9"/>
    </row>
    <row r="3421" spans="1:36" x14ac:dyDescent="0.35">
      <c r="A3421" s="9" t="s">
        <v>3086</v>
      </c>
      <c r="B3421" s="9" t="s">
        <v>35</v>
      </c>
      <c r="C3421" s="9" t="s">
        <v>14504</v>
      </c>
      <c r="D3421" s="9" t="s">
        <v>29</v>
      </c>
      <c r="E3421" s="9" t="s">
        <v>12048</v>
      </c>
      <c r="F3421" s="9" t="str">
        <f>_xlfn.XLOOKUP(E3421,Total_Enrolled!C:C,Total_Enrolled!C:C)</f>
        <v>2025em1200240@bitspilani-digital.edu.in</v>
      </c>
      <c r="G3421" s="9" t="s">
        <v>12049</v>
      </c>
      <c r="H3421" s="9" t="s">
        <v>14516</v>
      </c>
      <c r="I3421" s="9" t="s">
        <v>12050</v>
      </c>
      <c r="J3421" s="9" t="b">
        <v>1</v>
      </c>
      <c r="K3421" s="9">
        <v>0</v>
      </c>
      <c r="L3421" s="9">
        <f>_xlfn.XLOOKUP(B3421,Courses!A:A,Courses!H:H)</f>
        <v>68</v>
      </c>
      <c r="M3421" s="14">
        <f t="shared" si="265"/>
        <v>0</v>
      </c>
      <c r="N3421" s="14" t="str">
        <f t="shared" si="266"/>
        <v>Not Active</v>
      </c>
      <c r="O3421" s="14" t="str" cm="1">
        <f t="array" ref="O3421">_xlfn.IFS(M3421=0,"0",
M3421&lt;=10%,"0-10",
TRUE,"&gt;10"
)&amp;" "&amp;"% progress"</f>
        <v>0 % progress</v>
      </c>
      <c r="P3421" s="15">
        <f t="shared" si="267"/>
        <v>1</v>
      </c>
      <c r="Q3421" s="15">
        <f>COUNTIFS($G:$G,$G3421)</f>
        <v>4</v>
      </c>
      <c r="R3421" s="16">
        <f t="shared" si="268"/>
        <v>0.25</v>
      </c>
      <c r="S3421" s="15" t="str">
        <f t="shared" si="269"/>
        <v>no progress</v>
      </c>
      <c r="T3421" s="9">
        <v>0</v>
      </c>
      <c r="U3421" s="9">
        <v>0</v>
      </c>
      <c r="V3421" s="9">
        <v>0</v>
      </c>
      <c r="W3421" s="9">
        <v>0</v>
      </c>
      <c r="X3421" s="9">
        <v>0</v>
      </c>
      <c r="Y3421" s="9">
        <v>0</v>
      </c>
      <c r="Z3421" s="9"/>
      <c r="AA3421" s="9">
        <v>0</v>
      </c>
      <c r="AB3421" s="9"/>
      <c r="AC3421" s="9">
        <v>0</v>
      </c>
      <c r="AD3421" s="9"/>
      <c r="AE3421" s="9"/>
      <c r="AF3421" s="9">
        <v>0</v>
      </c>
      <c r="AG3421" s="9"/>
      <c r="AH3421" s="9"/>
      <c r="AI3421" s="9"/>
      <c r="AJ3421" s="9"/>
    </row>
    <row r="3422" spans="1:36" x14ac:dyDescent="0.35">
      <c r="A3422" s="9" t="s">
        <v>3086</v>
      </c>
      <c r="B3422" s="9" t="s">
        <v>35</v>
      </c>
      <c r="C3422" s="9" t="s">
        <v>14504</v>
      </c>
      <c r="D3422" s="9" t="s">
        <v>29</v>
      </c>
      <c r="E3422" s="9" t="s">
        <v>12051</v>
      </c>
      <c r="F3422" s="9" t="str">
        <f>_xlfn.XLOOKUP(E3422,Total_Enrolled!C:C,Total_Enrolled!C:C)</f>
        <v>2025em1200241@bitspilani-digital.edu.in</v>
      </c>
      <c r="G3422" s="9" t="s">
        <v>12052</v>
      </c>
      <c r="H3422" s="9" t="s">
        <v>14516</v>
      </c>
      <c r="I3422" s="9" t="s">
        <v>12053</v>
      </c>
      <c r="J3422" s="9" t="b">
        <v>1</v>
      </c>
      <c r="K3422" s="9">
        <v>0</v>
      </c>
      <c r="L3422" s="9">
        <f>_xlfn.XLOOKUP(B3422,Courses!A:A,Courses!H:H)</f>
        <v>68</v>
      </c>
      <c r="M3422" s="14">
        <f t="shared" si="265"/>
        <v>0</v>
      </c>
      <c r="N3422" s="14" t="str">
        <f t="shared" si="266"/>
        <v>Not Active</v>
      </c>
      <c r="O3422" s="14" t="str" cm="1">
        <f t="array" ref="O3422">_xlfn.IFS(M3422=0,"0",
M3422&lt;=10%,"0-10",
TRUE,"&gt;10"
)&amp;" "&amp;"% progress"</f>
        <v>0 % progress</v>
      </c>
      <c r="P3422" s="15">
        <f t="shared" si="267"/>
        <v>1</v>
      </c>
      <c r="Q3422" s="15">
        <f>COUNTIFS($G:$G,$G3422)</f>
        <v>4</v>
      </c>
      <c r="R3422" s="16">
        <f t="shared" si="268"/>
        <v>0.25</v>
      </c>
      <c r="S3422" s="15" t="str">
        <f t="shared" si="269"/>
        <v>no progress</v>
      </c>
      <c r="T3422" s="9">
        <v>0</v>
      </c>
      <c r="U3422" s="9">
        <v>0</v>
      </c>
      <c r="V3422" s="9">
        <v>0</v>
      </c>
      <c r="W3422" s="9">
        <v>0</v>
      </c>
      <c r="X3422" s="9">
        <v>0</v>
      </c>
      <c r="Y3422" s="9">
        <v>0</v>
      </c>
      <c r="Z3422" s="9"/>
      <c r="AA3422" s="9">
        <v>0</v>
      </c>
      <c r="AB3422" s="9"/>
      <c r="AC3422" s="9">
        <v>0</v>
      </c>
      <c r="AD3422" s="9"/>
      <c r="AE3422" s="9"/>
      <c r="AF3422" s="9">
        <v>0</v>
      </c>
      <c r="AG3422" s="9"/>
      <c r="AH3422" s="9"/>
      <c r="AI3422" s="9"/>
      <c r="AJ3422" s="9"/>
    </row>
    <row r="3423" spans="1:36" x14ac:dyDescent="0.35">
      <c r="A3423" s="9" t="s">
        <v>3091</v>
      </c>
      <c r="B3423" s="9" t="s">
        <v>3092</v>
      </c>
      <c r="C3423" s="9" t="s">
        <v>14504</v>
      </c>
      <c r="D3423" s="9" t="s">
        <v>29</v>
      </c>
      <c r="E3423" s="9" t="s">
        <v>12051</v>
      </c>
      <c r="F3423" s="9" t="str">
        <f>_xlfn.XLOOKUP(E3423,Total_Enrolled!C:C,Total_Enrolled!C:C)</f>
        <v>2025em1200241@bitspilani-digital.edu.in</v>
      </c>
      <c r="G3423" s="9" t="s">
        <v>12052</v>
      </c>
      <c r="H3423" s="9" t="s">
        <v>14516</v>
      </c>
      <c r="I3423" s="9" t="s">
        <v>12053</v>
      </c>
      <c r="J3423" s="9" t="b">
        <v>1</v>
      </c>
      <c r="K3423" s="9">
        <v>0</v>
      </c>
      <c r="L3423" s="9">
        <f>_xlfn.XLOOKUP(B3423,Courses!A:A,Courses!H:H)</f>
        <v>36</v>
      </c>
      <c r="M3423" s="14">
        <f t="shared" si="265"/>
        <v>0</v>
      </c>
      <c r="N3423" s="14" t="str">
        <f t="shared" si="266"/>
        <v>Not Active</v>
      </c>
      <c r="O3423" s="14" t="str" cm="1">
        <f t="array" ref="O3423">_xlfn.IFS(M3423=0,"0",
M3423&lt;=10%,"0-10",
TRUE,"&gt;10"
)&amp;" "&amp;"% progress"</f>
        <v>0 % progress</v>
      </c>
      <c r="P3423" s="15">
        <f t="shared" si="267"/>
        <v>1</v>
      </c>
      <c r="Q3423" s="15">
        <f>COUNTIFS($G:$G,$G3423)</f>
        <v>4</v>
      </c>
      <c r="R3423" s="16">
        <f t="shared" si="268"/>
        <v>0.25</v>
      </c>
      <c r="S3423" s="15" t="str">
        <f t="shared" si="269"/>
        <v>no progress</v>
      </c>
      <c r="T3423" s="9">
        <v>0</v>
      </c>
      <c r="U3423" s="9">
        <v>0</v>
      </c>
      <c r="V3423" s="9">
        <v>0</v>
      </c>
      <c r="W3423" s="9">
        <v>0</v>
      </c>
      <c r="X3423" s="9">
        <v>0</v>
      </c>
      <c r="Y3423" s="9">
        <v>0</v>
      </c>
      <c r="Z3423" s="9"/>
      <c r="AA3423" s="9">
        <v>0</v>
      </c>
      <c r="AB3423" s="9"/>
      <c r="AC3423" s="9">
        <v>0</v>
      </c>
      <c r="AD3423" s="9"/>
      <c r="AE3423" s="9"/>
      <c r="AF3423" s="9">
        <v>0</v>
      </c>
      <c r="AG3423" s="9"/>
      <c r="AH3423" s="9"/>
      <c r="AI3423" s="9"/>
      <c r="AJ3423" s="9"/>
    </row>
    <row r="3424" spans="1:36" x14ac:dyDescent="0.35">
      <c r="A3424" s="9" t="s">
        <v>3095</v>
      </c>
      <c r="B3424" s="9" t="s">
        <v>38</v>
      </c>
      <c r="C3424" s="9" t="s">
        <v>14504</v>
      </c>
      <c r="D3424" s="9" t="s">
        <v>29</v>
      </c>
      <c r="E3424" s="9" t="s">
        <v>12051</v>
      </c>
      <c r="F3424" s="9" t="str">
        <f>_xlfn.XLOOKUP(E3424,Total_Enrolled!C:C,Total_Enrolled!C:C)</f>
        <v>2025em1200241@bitspilani-digital.edu.in</v>
      </c>
      <c r="G3424" s="9" t="s">
        <v>12052</v>
      </c>
      <c r="H3424" s="9" t="s">
        <v>14516</v>
      </c>
      <c r="I3424" s="9" t="s">
        <v>12053</v>
      </c>
      <c r="J3424" s="9" t="b">
        <v>1</v>
      </c>
      <c r="K3424" s="9">
        <v>0</v>
      </c>
      <c r="L3424" s="9">
        <f>_xlfn.XLOOKUP(B3424,Courses!A:A,Courses!H:H)</f>
        <v>42</v>
      </c>
      <c r="M3424" s="14">
        <f t="shared" si="265"/>
        <v>0</v>
      </c>
      <c r="N3424" s="14" t="str">
        <f t="shared" si="266"/>
        <v>Not Active</v>
      </c>
      <c r="O3424" s="14" t="str" cm="1">
        <f t="array" ref="O3424">_xlfn.IFS(M3424=0,"0",
M3424&lt;=10%,"0-10",
TRUE,"&gt;10"
)&amp;" "&amp;"% progress"</f>
        <v>0 % progress</v>
      </c>
      <c r="P3424" s="15">
        <f t="shared" si="267"/>
        <v>1</v>
      </c>
      <c r="Q3424" s="15">
        <f>COUNTIFS($G:$G,$G3424)</f>
        <v>4</v>
      </c>
      <c r="R3424" s="16">
        <f t="shared" si="268"/>
        <v>0.25</v>
      </c>
      <c r="S3424" s="15" t="str">
        <f t="shared" si="269"/>
        <v>no progress</v>
      </c>
      <c r="T3424" s="9">
        <v>0</v>
      </c>
      <c r="U3424" s="9">
        <v>0</v>
      </c>
      <c r="V3424" s="9">
        <v>0</v>
      </c>
      <c r="W3424" s="9">
        <v>0</v>
      </c>
      <c r="X3424" s="9">
        <v>0</v>
      </c>
      <c r="Y3424" s="9">
        <v>0</v>
      </c>
      <c r="Z3424" s="9"/>
      <c r="AA3424" s="9">
        <v>0</v>
      </c>
      <c r="AB3424" s="9"/>
      <c r="AC3424" s="9">
        <v>0</v>
      </c>
      <c r="AD3424" s="9"/>
      <c r="AE3424" s="9"/>
      <c r="AF3424" s="9">
        <v>0</v>
      </c>
      <c r="AG3424" s="9"/>
      <c r="AH3424" s="9"/>
      <c r="AI3424" s="9"/>
      <c r="AJ3424" s="9"/>
    </row>
    <row r="3425" spans="1:36" x14ac:dyDescent="0.35">
      <c r="A3425" s="9" t="s">
        <v>3089</v>
      </c>
      <c r="B3425" s="9" t="s">
        <v>36</v>
      </c>
      <c r="C3425" s="9" t="s">
        <v>14504</v>
      </c>
      <c r="D3425" s="9" t="s">
        <v>29</v>
      </c>
      <c r="E3425" s="9" t="s">
        <v>12051</v>
      </c>
      <c r="F3425" s="9" t="str">
        <f>_xlfn.XLOOKUP(E3425,Total_Enrolled!C:C,Total_Enrolled!C:C)</f>
        <v>2025em1200241@bitspilani-digital.edu.in</v>
      </c>
      <c r="G3425" s="9" t="s">
        <v>12052</v>
      </c>
      <c r="H3425" s="9" t="s">
        <v>14516</v>
      </c>
      <c r="I3425" s="9" t="s">
        <v>12053</v>
      </c>
      <c r="J3425" s="9" t="b">
        <v>1</v>
      </c>
      <c r="K3425" s="9">
        <v>0</v>
      </c>
      <c r="L3425" s="9">
        <f>_xlfn.XLOOKUP(B3425,Courses!A:A,Courses!H:H)</f>
        <v>85</v>
      </c>
      <c r="M3425" s="14">
        <f t="shared" ref="M3425:M3488" si="270">K3425/L3425</f>
        <v>0</v>
      </c>
      <c r="N3425" s="14" t="str">
        <f t="shared" ref="N3425:N3488" si="271">IF(M3425&gt;0,"Active","Not Active")</f>
        <v>Not Active</v>
      </c>
      <c r="O3425" s="14" t="str" cm="1">
        <f t="array" ref="O3425">_xlfn.IFS(M3425=0,"0",
M3425&lt;=10%,"0-10",
TRUE,"&gt;10"
)&amp;" "&amp;"% progress"</f>
        <v>0 % progress</v>
      </c>
      <c r="P3425" s="15">
        <f t="shared" ref="P3425:P3488" si="272">IF(M3425=0,1,0)</f>
        <v>1</v>
      </c>
      <c r="Q3425" s="15">
        <f>COUNTIFS($G:$G,$G3425)</f>
        <v>4</v>
      </c>
      <c r="R3425" s="16">
        <f t="shared" ref="R3425:R3488" si="273">P3425/Q3425</f>
        <v>0.25</v>
      </c>
      <c r="S3425" s="15" t="str">
        <f t="shared" ref="S3425:S3488" si="274">IF(R3425=0, "no 0% progess", "no progress")</f>
        <v>no progress</v>
      </c>
      <c r="T3425" s="9">
        <v>0</v>
      </c>
      <c r="U3425" s="9">
        <v>0</v>
      </c>
      <c r="V3425" s="9">
        <v>0</v>
      </c>
      <c r="W3425" s="9">
        <v>0</v>
      </c>
      <c r="X3425" s="9">
        <v>0</v>
      </c>
      <c r="Y3425" s="9">
        <v>0</v>
      </c>
      <c r="Z3425" s="9"/>
      <c r="AA3425" s="9">
        <v>0</v>
      </c>
      <c r="AB3425" s="9"/>
      <c r="AC3425" s="9">
        <v>0</v>
      </c>
      <c r="AD3425" s="9"/>
      <c r="AE3425" s="9"/>
      <c r="AF3425" s="9">
        <v>0</v>
      </c>
      <c r="AG3425" s="9"/>
      <c r="AH3425" s="9"/>
      <c r="AI3425" s="9"/>
      <c r="AJ3425" s="9"/>
    </row>
    <row r="3426" spans="1:36" x14ac:dyDescent="0.35">
      <c r="A3426" s="9" t="s">
        <v>3089</v>
      </c>
      <c r="B3426" s="9" t="s">
        <v>36</v>
      </c>
      <c r="C3426" s="9" t="s">
        <v>14504</v>
      </c>
      <c r="D3426" s="9" t="s">
        <v>29</v>
      </c>
      <c r="E3426" s="9" t="s">
        <v>12054</v>
      </c>
      <c r="F3426" s="9" t="str">
        <f>_xlfn.XLOOKUP(E3426,Total_Enrolled!C:C,Total_Enrolled!C:C)</f>
        <v>2025em1200242@bitspilani-digital.edu.in</v>
      </c>
      <c r="G3426" s="9" t="s">
        <v>12055</v>
      </c>
      <c r="H3426" s="9" t="s">
        <v>14516</v>
      </c>
      <c r="I3426" s="9" t="s">
        <v>12056</v>
      </c>
      <c r="J3426" s="9" t="b">
        <v>1</v>
      </c>
      <c r="K3426" s="9">
        <v>66</v>
      </c>
      <c r="L3426" s="9">
        <f>_xlfn.XLOOKUP(B3426,Courses!A:A,Courses!H:H)</f>
        <v>85</v>
      </c>
      <c r="M3426" s="14">
        <f t="shared" si="270"/>
        <v>0.77647058823529413</v>
      </c>
      <c r="N3426" s="14" t="str">
        <f t="shared" si="271"/>
        <v>Active</v>
      </c>
      <c r="O3426" s="14" t="str" cm="1">
        <f t="array" ref="O3426">_xlfn.IFS(M3426=0,"0",
M3426&lt;=10%,"0-10",
TRUE,"&gt;10"
)&amp;" "&amp;"% progress"</f>
        <v>&gt;10 % progress</v>
      </c>
      <c r="P3426" s="15">
        <f t="shared" si="272"/>
        <v>0</v>
      </c>
      <c r="Q3426" s="15">
        <f>COUNTIFS($G:$G,$G3426)</f>
        <v>4</v>
      </c>
      <c r="R3426" s="16">
        <f t="shared" si="273"/>
        <v>0</v>
      </c>
      <c r="S3426" s="15" t="str">
        <f t="shared" si="274"/>
        <v>no 0% progess</v>
      </c>
      <c r="T3426" s="9">
        <v>0</v>
      </c>
      <c r="U3426" s="9">
        <v>8</v>
      </c>
      <c r="V3426" s="9">
        <v>16</v>
      </c>
      <c r="W3426" s="9">
        <v>1</v>
      </c>
      <c r="X3426" s="9">
        <v>2</v>
      </c>
      <c r="Y3426" s="9">
        <v>14</v>
      </c>
      <c r="Z3426" s="9" t="s">
        <v>12058</v>
      </c>
      <c r="AA3426" s="9">
        <v>0</v>
      </c>
      <c r="AB3426" s="9"/>
      <c r="AC3426" s="9">
        <v>51522</v>
      </c>
      <c r="AD3426" s="9" t="s">
        <v>12059</v>
      </c>
      <c r="AE3426" s="9" t="s">
        <v>12057</v>
      </c>
      <c r="AF3426" s="9">
        <v>27</v>
      </c>
      <c r="AG3426" s="9"/>
      <c r="AH3426" s="9" t="s">
        <v>12060</v>
      </c>
      <c r="AI3426" s="9"/>
      <c r="AJ3426" s="9"/>
    </row>
    <row r="3427" spans="1:36" x14ac:dyDescent="0.35">
      <c r="A3427" s="9" t="s">
        <v>3095</v>
      </c>
      <c r="B3427" s="9" t="s">
        <v>38</v>
      </c>
      <c r="C3427" s="9" t="s">
        <v>14504</v>
      </c>
      <c r="D3427" s="9" t="s">
        <v>29</v>
      </c>
      <c r="E3427" s="9" t="s">
        <v>12054</v>
      </c>
      <c r="F3427" s="9" t="str">
        <f>_xlfn.XLOOKUP(E3427,Total_Enrolled!C:C,Total_Enrolled!C:C)</f>
        <v>2025em1200242@bitspilani-digital.edu.in</v>
      </c>
      <c r="G3427" s="9" t="s">
        <v>12055</v>
      </c>
      <c r="H3427" s="9" t="s">
        <v>14516</v>
      </c>
      <c r="I3427" s="9" t="s">
        <v>12056</v>
      </c>
      <c r="J3427" s="9" t="b">
        <v>1</v>
      </c>
      <c r="K3427" s="9">
        <v>0</v>
      </c>
      <c r="L3427" s="9">
        <f>_xlfn.XLOOKUP(B3427,Courses!A:A,Courses!H:H)</f>
        <v>42</v>
      </c>
      <c r="M3427" s="14">
        <f t="shared" si="270"/>
        <v>0</v>
      </c>
      <c r="N3427" s="14" t="str">
        <f t="shared" si="271"/>
        <v>Not Active</v>
      </c>
      <c r="O3427" s="14" t="str" cm="1">
        <f t="array" ref="O3427">_xlfn.IFS(M3427=0,"0",
M3427&lt;=10%,"0-10",
TRUE,"&gt;10"
)&amp;" "&amp;"% progress"</f>
        <v>0 % progress</v>
      </c>
      <c r="P3427" s="15">
        <f t="shared" si="272"/>
        <v>1</v>
      </c>
      <c r="Q3427" s="15">
        <f>COUNTIFS($G:$G,$G3427)</f>
        <v>4</v>
      </c>
      <c r="R3427" s="16">
        <f t="shared" si="273"/>
        <v>0.25</v>
      </c>
      <c r="S3427" s="15" t="str">
        <f t="shared" si="274"/>
        <v>no progress</v>
      </c>
      <c r="T3427" s="9">
        <v>0</v>
      </c>
      <c r="U3427" s="9">
        <v>0</v>
      </c>
      <c r="V3427" s="9">
        <v>0</v>
      </c>
      <c r="W3427" s="9">
        <v>0</v>
      </c>
      <c r="X3427" s="9">
        <v>0</v>
      </c>
      <c r="Y3427" s="9">
        <v>0</v>
      </c>
      <c r="Z3427" s="9"/>
      <c r="AA3427" s="9">
        <v>0</v>
      </c>
      <c r="AB3427" s="9"/>
      <c r="AC3427" s="9">
        <v>0</v>
      </c>
      <c r="AD3427" s="9"/>
      <c r="AE3427" s="9" t="s">
        <v>12057</v>
      </c>
      <c r="AF3427" s="9">
        <v>27</v>
      </c>
      <c r="AG3427" s="9"/>
      <c r="AH3427" s="9"/>
      <c r="AI3427" s="9"/>
      <c r="AJ3427" s="9"/>
    </row>
    <row r="3428" spans="1:36" x14ac:dyDescent="0.35">
      <c r="A3428" s="9" t="s">
        <v>3091</v>
      </c>
      <c r="B3428" s="9" t="s">
        <v>3092</v>
      </c>
      <c r="C3428" s="9" t="s">
        <v>14504</v>
      </c>
      <c r="D3428" s="9" t="s">
        <v>29</v>
      </c>
      <c r="E3428" s="9" t="s">
        <v>12054</v>
      </c>
      <c r="F3428" s="9" t="str">
        <f>_xlfn.XLOOKUP(E3428,Total_Enrolled!C:C,Total_Enrolled!C:C)</f>
        <v>2025em1200242@bitspilani-digital.edu.in</v>
      </c>
      <c r="G3428" s="9" t="s">
        <v>12055</v>
      </c>
      <c r="H3428" s="9" t="s">
        <v>14516</v>
      </c>
      <c r="I3428" s="9" t="s">
        <v>12056</v>
      </c>
      <c r="J3428" s="9" t="b">
        <v>1</v>
      </c>
      <c r="K3428" s="9">
        <v>39</v>
      </c>
      <c r="L3428" s="9">
        <f>_xlfn.XLOOKUP(B3428,Courses!A:A,Courses!H:H)</f>
        <v>36</v>
      </c>
      <c r="M3428" s="14">
        <f t="shared" si="270"/>
        <v>1.0833333333333333</v>
      </c>
      <c r="N3428" s="14" t="str">
        <f t="shared" si="271"/>
        <v>Active</v>
      </c>
      <c r="O3428" s="14" t="str" cm="1">
        <f t="array" ref="O3428">_xlfn.IFS(M3428=0,"0",
M3428&lt;=10%,"0-10",
TRUE,"&gt;10"
)&amp;" "&amp;"% progress"</f>
        <v>&gt;10 % progress</v>
      </c>
      <c r="P3428" s="15">
        <f t="shared" si="272"/>
        <v>0</v>
      </c>
      <c r="Q3428" s="15">
        <f>COUNTIFS($G:$G,$G3428)</f>
        <v>4</v>
      </c>
      <c r="R3428" s="16">
        <f t="shared" si="273"/>
        <v>0</v>
      </c>
      <c r="S3428" s="15" t="str">
        <f t="shared" si="274"/>
        <v>no 0% progess</v>
      </c>
      <c r="T3428" s="9">
        <v>0</v>
      </c>
      <c r="U3428" s="9">
        <v>5</v>
      </c>
      <c r="V3428" s="9">
        <v>11</v>
      </c>
      <c r="W3428" s="9">
        <v>3</v>
      </c>
      <c r="X3428" s="9">
        <v>0</v>
      </c>
      <c r="Y3428" s="9">
        <v>8</v>
      </c>
      <c r="Z3428" s="9" t="s">
        <v>12061</v>
      </c>
      <c r="AA3428" s="9">
        <v>0</v>
      </c>
      <c r="AB3428" s="9"/>
      <c r="AC3428" s="9">
        <v>49068</v>
      </c>
      <c r="AD3428" s="9" t="s">
        <v>12062</v>
      </c>
      <c r="AE3428" s="9" t="s">
        <v>12057</v>
      </c>
      <c r="AF3428" s="9">
        <v>27</v>
      </c>
      <c r="AG3428" s="9"/>
      <c r="AH3428" s="9" t="s">
        <v>12063</v>
      </c>
      <c r="AI3428" s="9" t="s">
        <v>12064</v>
      </c>
      <c r="AJ3428" s="9" t="s">
        <v>12064</v>
      </c>
    </row>
    <row r="3429" spans="1:36" x14ac:dyDescent="0.35">
      <c r="A3429" s="9" t="s">
        <v>3086</v>
      </c>
      <c r="B3429" s="9" t="s">
        <v>35</v>
      </c>
      <c r="C3429" s="9" t="s">
        <v>14504</v>
      </c>
      <c r="D3429" s="9" t="s">
        <v>29</v>
      </c>
      <c r="E3429" s="9" t="s">
        <v>12054</v>
      </c>
      <c r="F3429" s="9" t="str">
        <f>_xlfn.XLOOKUP(E3429,Total_Enrolled!C:C,Total_Enrolled!C:C)</f>
        <v>2025em1200242@bitspilani-digital.edu.in</v>
      </c>
      <c r="G3429" s="9" t="s">
        <v>12055</v>
      </c>
      <c r="H3429" s="9" t="s">
        <v>14516</v>
      </c>
      <c r="I3429" s="9" t="s">
        <v>12056</v>
      </c>
      <c r="J3429" s="9" t="b">
        <v>1</v>
      </c>
      <c r="K3429" s="9">
        <v>52</v>
      </c>
      <c r="L3429" s="9">
        <f>_xlfn.XLOOKUP(B3429,Courses!A:A,Courses!H:H)</f>
        <v>68</v>
      </c>
      <c r="M3429" s="14">
        <f t="shared" si="270"/>
        <v>0.76470588235294112</v>
      </c>
      <c r="N3429" s="14" t="str">
        <f t="shared" si="271"/>
        <v>Active</v>
      </c>
      <c r="O3429" s="14" t="str" cm="1">
        <f t="array" ref="O3429">_xlfn.IFS(M3429=0,"0",
M3429&lt;=10%,"0-10",
TRUE,"&gt;10"
)&amp;" "&amp;"% progress"</f>
        <v>&gt;10 % progress</v>
      </c>
      <c r="P3429" s="15">
        <f t="shared" si="272"/>
        <v>0</v>
      </c>
      <c r="Q3429" s="15">
        <f>COUNTIFS($G:$G,$G3429)</f>
        <v>4</v>
      </c>
      <c r="R3429" s="16">
        <f t="shared" si="273"/>
        <v>0</v>
      </c>
      <c r="S3429" s="15" t="str">
        <f t="shared" si="274"/>
        <v>no 0% progess</v>
      </c>
      <c r="T3429" s="9">
        <v>0</v>
      </c>
      <c r="U3429" s="9">
        <v>10</v>
      </c>
      <c r="V3429" s="9">
        <v>11</v>
      </c>
      <c r="W3429" s="9">
        <v>2</v>
      </c>
      <c r="X3429" s="9">
        <v>0</v>
      </c>
      <c r="Y3429" s="9">
        <v>12</v>
      </c>
      <c r="Z3429" s="9" t="s">
        <v>12065</v>
      </c>
      <c r="AA3429" s="9">
        <v>0</v>
      </c>
      <c r="AB3429" s="9"/>
      <c r="AC3429" s="9">
        <v>185634</v>
      </c>
      <c r="AD3429" s="9" t="s">
        <v>12066</v>
      </c>
      <c r="AE3429" s="9" t="s">
        <v>12057</v>
      </c>
      <c r="AF3429" s="9">
        <v>27</v>
      </c>
      <c r="AG3429" s="9"/>
      <c r="AH3429" s="9" t="s">
        <v>12067</v>
      </c>
      <c r="AI3429" s="9"/>
      <c r="AJ3429" s="9"/>
    </row>
    <row r="3430" spans="1:36" x14ac:dyDescent="0.35">
      <c r="A3430" s="9" t="s">
        <v>3086</v>
      </c>
      <c r="B3430" s="9" t="s">
        <v>35</v>
      </c>
      <c r="C3430" s="9" t="s">
        <v>14504</v>
      </c>
      <c r="D3430" s="9" t="s">
        <v>29</v>
      </c>
      <c r="E3430" s="9" t="s">
        <v>12068</v>
      </c>
      <c r="F3430" s="9" t="str">
        <f>_xlfn.XLOOKUP(E3430,Total_Enrolled!C:C,Total_Enrolled!C:C)</f>
        <v>2025em1200243@bitspilani-digital.edu.in</v>
      </c>
      <c r="G3430" s="9" t="s">
        <v>12069</v>
      </c>
      <c r="H3430" s="9" t="s">
        <v>14516</v>
      </c>
      <c r="I3430" s="9" t="s">
        <v>12070</v>
      </c>
      <c r="J3430" s="9" t="b">
        <v>1</v>
      </c>
      <c r="K3430" s="9">
        <v>57</v>
      </c>
      <c r="L3430" s="9">
        <f>_xlfn.XLOOKUP(B3430,Courses!A:A,Courses!H:H)</f>
        <v>68</v>
      </c>
      <c r="M3430" s="14">
        <f t="shared" si="270"/>
        <v>0.83823529411764708</v>
      </c>
      <c r="N3430" s="14" t="str">
        <f t="shared" si="271"/>
        <v>Active</v>
      </c>
      <c r="O3430" s="14" t="str" cm="1">
        <f t="array" ref="O3430">_xlfn.IFS(M3430=0,"0",
M3430&lt;=10%,"0-10",
TRUE,"&gt;10"
)&amp;" "&amp;"% progress"</f>
        <v>&gt;10 % progress</v>
      </c>
      <c r="P3430" s="15">
        <f t="shared" si="272"/>
        <v>0</v>
      </c>
      <c r="Q3430" s="15">
        <f>COUNTIFS($G:$G,$G3430)</f>
        <v>4</v>
      </c>
      <c r="R3430" s="16">
        <f t="shared" si="273"/>
        <v>0</v>
      </c>
      <c r="S3430" s="15" t="str">
        <f t="shared" si="274"/>
        <v>no 0% progess</v>
      </c>
      <c r="T3430" s="9">
        <v>0</v>
      </c>
      <c r="U3430" s="9">
        <v>12</v>
      </c>
      <c r="V3430" s="9">
        <v>13</v>
      </c>
      <c r="W3430" s="9">
        <v>0</v>
      </c>
      <c r="X3430" s="9">
        <v>0</v>
      </c>
      <c r="Y3430" s="9">
        <v>0</v>
      </c>
      <c r="Z3430" s="9"/>
      <c r="AA3430" s="9">
        <v>0</v>
      </c>
      <c r="AB3430" s="9"/>
      <c r="AC3430" s="9">
        <v>43463</v>
      </c>
      <c r="AD3430" s="9" t="s">
        <v>12071</v>
      </c>
      <c r="AE3430" s="9" t="s">
        <v>12072</v>
      </c>
      <c r="AF3430" s="9">
        <v>28</v>
      </c>
      <c r="AG3430" s="9"/>
      <c r="AH3430" s="9" t="s">
        <v>12073</v>
      </c>
      <c r="AI3430" s="9"/>
      <c r="AJ3430" s="9"/>
    </row>
    <row r="3431" spans="1:36" x14ac:dyDescent="0.35">
      <c r="A3431" s="9" t="s">
        <v>3091</v>
      </c>
      <c r="B3431" s="9" t="s">
        <v>3092</v>
      </c>
      <c r="C3431" s="9" t="s">
        <v>14504</v>
      </c>
      <c r="D3431" s="9" t="s">
        <v>29</v>
      </c>
      <c r="E3431" s="9" t="s">
        <v>12068</v>
      </c>
      <c r="F3431" s="9" t="str">
        <f>_xlfn.XLOOKUP(E3431,Total_Enrolled!C:C,Total_Enrolled!C:C)</f>
        <v>2025em1200243@bitspilani-digital.edu.in</v>
      </c>
      <c r="G3431" s="9" t="s">
        <v>12069</v>
      </c>
      <c r="H3431" s="9" t="s">
        <v>14516</v>
      </c>
      <c r="I3431" s="9" t="s">
        <v>12070</v>
      </c>
      <c r="J3431" s="9" t="b">
        <v>1</v>
      </c>
      <c r="K3431" s="9">
        <v>37</v>
      </c>
      <c r="L3431" s="9">
        <f>_xlfn.XLOOKUP(B3431,Courses!A:A,Courses!H:H)</f>
        <v>36</v>
      </c>
      <c r="M3431" s="14">
        <f t="shared" si="270"/>
        <v>1.0277777777777777</v>
      </c>
      <c r="N3431" s="14" t="str">
        <f t="shared" si="271"/>
        <v>Active</v>
      </c>
      <c r="O3431" s="14" t="str" cm="1">
        <f t="array" ref="O3431">_xlfn.IFS(M3431=0,"0",
M3431&lt;=10%,"0-10",
TRUE,"&gt;10"
)&amp;" "&amp;"% progress"</f>
        <v>&gt;10 % progress</v>
      </c>
      <c r="P3431" s="15">
        <f t="shared" si="272"/>
        <v>0</v>
      </c>
      <c r="Q3431" s="15">
        <f>COUNTIFS($G:$G,$G3431)</f>
        <v>4</v>
      </c>
      <c r="R3431" s="16">
        <f t="shared" si="273"/>
        <v>0</v>
      </c>
      <c r="S3431" s="15" t="str">
        <f t="shared" si="274"/>
        <v>no 0% progess</v>
      </c>
      <c r="T3431" s="9">
        <v>0</v>
      </c>
      <c r="U3431" s="9">
        <v>5</v>
      </c>
      <c r="V3431" s="9">
        <v>5</v>
      </c>
      <c r="W3431" s="9">
        <v>1</v>
      </c>
      <c r="X3431" s="9">
        <v>0</v>
      </c>
      <c r="Y3431" s="9">
        <v>0</v>
      </c>
      <c r="Z3431" s="9" t="s">
        <v>12074</v>
      </c>
      <c r="AA3431" s="9">
        <v>0</v>
      </c>
      <c r="AB3431" s="9"/>
      <c r="AC3431" s="9">
        <v>53470</v>
      </c>
      <c r="AD3431" s="9" t="s">
        <v>12075</v>
      </c>
      <c r="AE3431" s="9" t="s">
        <v>12072</v>
      </c>
      <c r="AF3431" s="9">
        <v>28</v>
      </c>
      <c r="AG3431" s="9"/>
      <c r="AH3431" s="9" t="s">
        <v>12076</v>
      </c>
      <c r="AI3431" s="9" t="s">
        <v>12077</v>
      </c>
      <c r="AJ3431" s="9" t="s">
        <v>12078</v>
      </c>
    </row>
    <row r="3432" spans="1:36" x14ac:dyDescent="0.35">
      <c r="A3432" s="9" t="s">
        <v>3095</v>
      </c>
      <c r="B3432" s="9" t="s">
        <v>38</v>
      </c>
      <c r="C3432" s="9" t="s">
        <v>14504</v>
      </c>
      <c r="D3432" s="9" t="s">
        <v>29</v>
      </c>
      <c r="E3432" s="9" t="s">
        <v>12068</v>
      </c>
      <c r="F3432" s="9" t="str">
        <f>_xlfn.XLOOKUP(E3432,Total_Enrolled!C:C,Total_Enrolled!C:C)</f>
        <v>2025em1200243@bitspilani-digital.edu.in</v>
      </c>
      <c r="G3432" s="9" t="s">
        <v>12069</v>
      </c>
      <c r="H3432" s="9" t="s">
        <v>14516</v>
      </c>
      <c r="I3432" s="9" t="s">
        <v>12070</v>
      </c>
      <c r="J3432" s="9" t="b">
        <v>1</v>
      </c>
      <c r="K3432" s="9">
        <v>16</v>
      </c>
      <c r="L3432" s="9">
        <f>_xlfn.XLOOKUP(B3432,Courses!A:A,Courses!H:H)</f>
        <v>42</v>
      </c>
      <c r="M3432" s="14">
        <f t="shared" si="270"/>
        <v>0.38095238095238093</v>
      </c>
      <c r="N3432" s="14" t="str">
        <f t="shared" si="271"/>
        <v>Active</v>
      </c>
      <c r="O3432" s="14" t="str" cm="1">
        <f t="array" ref="O3432">_xlfn.IFS(M3432=0,"0",
M3432&lt;=10%,"0-10",
TRUE,"&gt;10"
)&amp;" "&amp;"% progress"</f>
        <v>&gt;10 % progress</v>
      </c>
      <c r="P3432" s="15">
        <f t="shared" si="272"/>
        <v>0</v>
      </c>
      <c r="Q3432" s="15">
        <f>COUNTIFS($G:$G,$G3432)</f>
        <v>4</v>
      </c>
      <c r="R3432" s="16">
        <f t="shared" si="273"/>
        <v>0</v>
      </c>
      <c r="S3432" s="15" t="str">
        <f t="shared" si="274"/>
        <v>no 0% progess</v>
      </c>
      <c r="T3432" s="9">
        <v>0</v>
      </c>
      <c r="U3432" s="9">
        <v>2</v>
      </c>
      <c r="V3432" s="9">
        <v>2</v>
      </c>
      <c r="W3432" s="9">
        <v>0</v>
      </c>
      <c r="X3432" s="9">
        <v>0</v>
      </c>
      <c r="Y3432" s="9">
        <v>0</v>
      </c>
      <c r="Z3432" s="9"/>
      <c r="AA3432" s="9">
        <v>0</v>
      </c>
      <c r="AB3432" s="9"/>
      <c r="AC3432" s="9">
        <v>14833</v>
      </c>
      <c r="AD3432" s="9" t="s">
        <v>12079</v>
      </c>
      <c r="AE3432" s="9" t="s">
        <v>12072</v>
      </c>
      <c r="AF3432" s="9">
        <v>28</v>
      </c>
      <c r="AG3432" s="9"/>
      <c r="AH3432" s="9" t="s">
        <v>12080</v>
      </c>
      <c r="AI3432" s="9" t="s">
        <v>12081</v>
      </c>
      <c r="AJ3432" s="9" t="s">
        <v>12082</v>
      </c>
    </row>
    <row r="3433" spans="1:36" x14ac:dyDescent="0.35">
      <c r="A3433" s="9" t="s">
        <v>3089</v>
      </c>
      <c r="B3433" s="9" t="s">
        <v>36</v>
      </c>
      <c r="C3433" s="9" t="s">
        <v>14504</v>
      </c>
      <c r="D3433" s="9" t="s">
        <v>29</v>
      </c>
      <c r="E3433" s="9" t="s">
        <v>12068</v>
      </c>
      <c r="F3433" s="9" t="str">
        <f>_xlfn.XLOOKUP(E3433,Total_Enrolled!C:C,Total_Enrolled!C:C)</f>
        <v>2025em1200243@bitspilani-digital.edu.in</v>
      </c>
      <c r="G3433" s="9" t="s">
        <v>12069</v>
      </c>
      <c r="H3433" s="9" t="s">
        <v>14516</v>
      </c>
      <c r="I3433" s="9" t="s">
        <v>12070</v>
      </c>
      <c r="J3433" s="9" t="b">
        <v>1</v>
      </c>
      <c r="K3433" s="9">
        <v>68</v>
      </c>
      <c r="L3433" s="9">
        <f>_xlfn.XLOOKUP(B3433,Courses!A:A,Courses!H:H)</f>
        <v>85</v>
      </c>
      <c r="M3433" s="14">
        <f t="shared" si="270"/>
        <v>0.8</v>
      </c>
      <c r="N3433" s="14" t="str">
        <f t="shared" si="271"/>
        <v>Active</v>
      </c>
      <c r="O3433" s="14" t="str" cm="1">
        <f t="array" ref="O3433">_xlfn.IFS(M3433=0,"0",
M3433&lt;=10%,"0-10",
TRUE,"&gt;10"
)&amp;" "&amp;"% progress"</f>
        <v>&gt;10 % progress</v>
      </c>
      <c r="P3433" s="15">
        <f t="shared" si="272"/>
        <v>0</v>
      </c>
      <c r="Q3433" s="15">
        <f>COUNTIFS($G:$G,$G3433)</f>
        <v>4</v>
      </c>
      <c r="R3433" s="16">
        <f t="shared" si="273"/>
        <v>0</v>
      </c>
      <c r="S3433" s="15" t="str">
        <f t="shared" si="274"/>
        <v>no 0% progess</v>
      </c>
      <c r="T3433" s="9">
        <v>0</v>
      </c>
      <c r="U3433" s="9">
        <v>14</v>
      </c>
      <c r="V3433" s="9">
        <v>15</v>
      </c>
      <c r="W3433" s="9">
        <v>0</v>
      </c>
      <c r="X3433" s="9">
        <v>0</v>
      </c>
      <c r="Y3433" s="9">
        <v>0</v>
      </c>
      <c r="Z3433" s="9"/>
      <c r="AA3433" s="9">
        <v>0</v>
      </c>
      <c r="AB3433" s="9"/>
      <c r="AC3433" s="9">
        <v>38451</v>
      </c>
      <c r="AD3433" s="9" t="s">
        <v>12083</v>
      </c>
      <c r="AE3433" s="9" t="s">
        <v>12072</v>
      </c>
      <c r="AF3433" s="9">
        <v>28</v>
      </c>
      <c r="AG3433" s="9"/>
      <c r="AH3433" s="9" t="s">
        <v>12084</v>
      </c>
      <c r="AI3433" s="9"/>
      <c r="AJ3433" s="9"/>
    </row>
    <row r="3434" spans="1:36" x14ac:dyDescent="0.35">
      <c r="A3434" s="9" t="s">
        <v>3089</v>
      </c>
      <c r="B3434" s="9" t="s">
        <v>36</v>
      </c>
      <c r="C3434" s="9" t="s">
        <v>14504</v>
      </c>
      <c r="D3434" s="9" t="s">
        <v>29</v>
      </c>
      <c r="E3434" s="9" t="s">
        <v>12085</v>
      </c>
      <c r="F3434" s="9" t="str">
        <f>_xlfn.XLOOKUP(E3434,Total_Enrolled!C:C,Total_Enrolled!C:C)</f>
        <v>2025em1200244@bitspilani-digital.edu.in</v>
      </c>
      <c r="G3434" s="9" t="s">
        <v>12086</v>
      </c>
      <c r="H3434" s="9" t="s">
        <v>14516</v>
      </c>
      <c r="I3434" s="9" t="s">
        <v>12087</v>
      </c>
      <c r="J3434" s="9" t="b">
        <v>1</v>
      </c>
      <c r="K3434" s="9">
        <v>0</v>
      </c>
      <c r="L3434" s="9">
        <f>_xlfn.XLOOKUP(B3434,Courses!A:A,Courses!H:H)</f>
        <v>85</v>
      </c>
      <c r="M3434" s="14">
        <f t="shared" si="270"/>
        <v>0</v>
      </c>
      <c r="N3434" s="14" t="str">
        <f t="shared" si="271"/>
        <v>Not Active</v>
      </c>
      <c r="O3434" s="14" t="str" cm="1">
        <f t="array" ref="O3434">_xlfn.IFS(M3434=0,"0",
M3434&lt;=10%,"0-10",
TRUE,"&gt;10"
)&amp;" "&amp;"% progress"</f>
        <v>0 % progress</v>
      </c>
      <c r="P3434" s="15">
        <f t="shared" si="272"/>
        <v>1</v>
      </c>
      <c r="Q3434" s="15">
        <f>COUNTIFS($G:$G,$G3434)</f>
        <v>4</v>
      </c>
      <c r="R3434" s="16">
        <f t="shared" si="273"/>
        <v>0.25</v>
      </c>
      <c r="S3434" s="15" t="str">
        <f t="shared" si="274"/>
        <v>no progress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0</v>
      </c>
      <c r="Z3434" s="9"/>
      <c r="AA3434" s="9">
        <v>0</v>
      </c>
      <c r="AB3434" s="9"/>
      <c r="AC3434" s="9">
        <v>0</v>
      </c>
      <c r="AD3434" s="9" t="s">
        <v>12089</v>
      </c>
      <c r="AE3434" s="9" t="s">
        <v>12088</v>
      </c>
      <c r="AF3434" s="9">
        <v>8</v>
      </c>
      <c r="AG3434" s="9"/>
      <c r="AH3434" s="9"/>
      <c r="AI3434" s="9"/>
      <c r="AJ3434" s="9"/>
    </row>
    <row r="3435" spans="1:36" x14ac:dyDescent="0.35">
      <c r="A3435" s="9" t="s">
        <v>3095</v>
      </c>
      <c r="B3435" s="9" t="s">
        <v>38</v>
      </c>
      <c r="C3435" s="9" t="s">
        <v>14504</v>
      </c>
      <c r="D3435" s="9" t="s">
        <v>29</v>
      </c>
      <c r="E3435" s="9" t="s">
        <v>12085</v>
      </c>
      <c r="F3435" s="9" t="str">
        <f>_xlfn.XLOOKUP(E3435,Total_Enrolled!C:C,Total_Enrolled!C:C)</f>
        <v>2025em1200244@bitspilani-digital.edu.in</v>
      </c>
      <c r="G3435" s="9" t="s">
        <v>12086</v>
      </c>
      <c r="H3435" s="9" t="s">
        <v>14516</v>
      </c>
      <c r="I3435" s="9" t="s">
        <v>12087</v>
      </c>
      <c r="J3435" s="9" t="b">
        <v>1</v>
      </c>
      <c r="K3435" s="9">
        <v>0</v>
      </c>
      <c r="L3435" s="9">
        <f>_xlfn.XLOOKUP(B3435,Courses!A:A,Courses!H:H)</f>
        <v>42</v>
      </c>
      <c r="M3435" s="14">
        <f t="shared" si="270"/>
        <v>0</v>
      </c>
      <c r="N3435" s="14" t="str">
        <f t="shared" si="271"/>
        <v>Not Active</v>
      </c>
      <c r="O3435" s="14" t="str" cm="1">
        <f t="array" ref="O3435">_xlfn.IFS(M3435=0,"0",
M3435&lt;=10%,"0-10",
TRUE,"&gt;10"
)&amp;" "&amp;"% progress"</f>
        <v>0 % progress</v>
      </c>
      <c r="P3435" s="15">
        <f t="shared" si="272"/>
        <v>1</v>
      </c>
      <c r="Q3435" s="15">
        <f>COUNTIFS($G:$G,$G3435)</f>
        <v>4</v>
      </c>
      <c r="R3435" s="16">
        <f t="shared" si="273"/>
        <v>0.25</v>
      </c>
      <c r="S3435" s="15" t="str">
        <f t="shared" si="274"/>
        <v>no progress</v>
      </c>
      <c r="T3435" s="9">
        <v>0</v>
      </c>
      <c r="U3435" s="9">
        <v>0</v>
      </c>
      <c r="V3435" s="9">
        <v>0</v>
      </c>
      <c r="W3435" s="9">
        <v>0</v>
      </c>
      <c r="X3435" s="9">
        <v>0</v>
      </c>
      <c r="Y3435" s="9">
        <v>0</v>
      </c>
      <c r="Z3435" s="9"/>
      <c r="AA3435" s="9">
        <v>0</v>
      </c>
      <c r="AB3435" s="9"/>
      <c r="AC3435" s="9">
        <v>0</v>
      </c>
      <c r="AD3435" s="9"/>
      <c r="AE3435" s="9" t="s">
        <v>12088</v>
      </c>
      <c r="AF3435" s="9">
        <v>8</v>
      </c>
      <c r="AG3435" s="9"/>
      <c r="AH3435" s="9"/>
      <c r="AI3435" s="9"/>
      <c r="AJ3435" s="9"/>
    </row>
    <row r="3436" spans="1:36" x14ac:dyDescent="0.35">
      <c r="A3436" s="9" t="s">
        <v>3091</v>
      </c>
      <c r="B3436" s="9" t="s">
        <v>3092</v>
      </c>
      <c r="C3436" s="9" t="s">
        <v>14504</v>
      </c>
      <c r="D3436" s="9" t="s">
        <v>29</v>
      </c>
      <c r="E3436" s="9" t="s">
        <v>12085</v>
      </c>
      <c r="F3436" s="9" t="str">
        <f>_xlfn.XLOOKUP(E3436,Total_Enrolled!C:C,Total_Enrolled!C:C)</f>
        <v>2025em1200244@bitspilani-digital.edu.in</v>
      </c>
      <c r="G3436" s="9" t="s">
        <v>12086</v>
      </c>
      <c r="H3436" s="9" t="s">
        <v>14516</v>
      </c>
      <c r="I3436" s="9" t="s">
        <v>12087</v>
      </c>
      <c r="J3436" s="9" t="b">
        <v>1</v>
      </c>
      <c r="K3436" s="9">
        <v>4</v>
      </c>
      <c r="L3436" s="9">
        <f>_xlfn.XLOOKUP(B3436,Courses!A:A,Courses!H:H)</f>
        <v>36</v>
      </c>
      <c r="M3436" s="14">
        <f t="shared" si="270"/>
        <v>0.1111111111111111</v>
      </c>
      <c r="N3436" s="14" t="str">
        <f t="shared" si="271"/>
        <v>Active</v>
      </c>
      <c r="O3436" s="14" t="str" cm="1">
        <f t="array" ref="O3436">_xlfn.IFS(M3436=0,"0",
M3436&lt;=10%,"0-10",
TRUE,"&gt;10"
)&amp;" "&amp;"% progress"</f>
        <v>&gt;10 % progress</v>
      </c>
      <c r="P3436" s="15">
        <f t="shared" si="272"/>
        <v>0</v>
      </c>
      <c r="Q3436" s="15">
        <f>COUNTIFS($G:$G,$G3436)</f>
        <v>4</v>
      </c>
      <c r="R3436" s="16">
        <f t="shared" si="273"/>
        <v>0</v>
      </c>
      <c r="S3436" s="15" t="str">
        <f t="shared" si="274"/>
        <v>no 0% progess</v>
      </c>
      <c r="T3436" s="9">
        <v>0</v>
      </c>
      <c r="U3436" s="9">
        <v>0</v>
      </c>
      <c r="V3436" s="9">
        <v>0</v>
      </c>
      <c r="W3436" s="9">
        <v>0</v>
      </c>
      <c r="X3436" s="9">
        <v>0</v>
      </c>
      <c r="Y3436" s="9">
        <v>0</v>
      </c>
      <c r="Z3436" s="9"/>
      <c r="AA3436" s="9">
        <v>0</v>
      </c>
      <c r="AB3436" s="9"/>
      <c r="AC3436" s="9">
        <v>34</v>
      </c>
      <c r="AD3436" s="9" t="s">
        <v>12090</v>
      </c>
      <c r="AE3436" s="9" t="s">
        <v>12088</v>
      </c>
      <c r="AF3436" s="9">
        <v>8</v>
      </c>
      <c r="AG3436" s="9"/>
      <c r="AH3436" s="9"/>
      <c r="AI3436" s="9" t="s">
        <v>12091</v>
      </c>
      <c r="AJ3436" s="9" t="s">
        <v>12092</v>
      </c>
    </row>
    <row r="3437" spans="1:36" x14ac:dyDescent="0.35">
      <c r="A3437" s="9" t="s">
        <v>3086</v>
      </c>
      <c r="B3437" s="9" t="s">
        <v>35</v>
      </c>
      <c r="C3437" s="9" t="s">
        <v>14504</v>
      </c>
      <c r="D3437" s="9" t="s">
        <v>29</v>
      </c>
      <c r="E3437" s="9" t="s">
        <v>12085</v>
      </c>
      <c r="F3437" s="9" t="str">
        <f>_xlfn.XLOOKUP(E3437,Total_Enrolled!C:C,Total_Enrolled!C:C)</f>
        <v>2025em1200244@bitspilani-digital.edu.in</v>
      </c>
      <c r="G3437" s="9" t="s">
        <v>12086</v>
      </c>
      <c r="H3437" s="9" t="s">
        <v>14516</v>
      </c>
      <c r="I3437" s="9" t="s">
        <v>12087</v>
      </c>
      <c r="J3437" s="9" t="b">
        <v>1</v>
      </c>
      <c r="K3437" s="9">
        <v>21</v>
      </c>
      <c r="L3437" s="9">
        <f>_xlfn.XLOOKUP(B3437,Courses!A:A,Courses!H:H)</f>
        <v>68</v>
      </c>
      <c r="M3437" s="14">
        <f t="shared" si="270"/>
        <v>0.30882352941176472</v>
      </c>
      <c r="N3437" s="14" t="str">
        <f t="shared" si="271"/>
        <v>Active</v>
      </c>
      <c r="O3437" s="14" t="str" cm="1">
        <f t="array" ref="O3437">_xlfn.IFS(M3437=0,"0",
M3437&lt;=10%,"0-10",
TRUE,"&gt;10"
)&amp;" "&amp;"% progress"</f>
        <v>&gt;10 % progress</v>
      </c>
      <c r="P3437" s="15">
        <f t="shared" si="272"/>
        <v>0</v>
      </c>
      <c r="Q3437" s="15">
        <f>COUNTIFS($G:$G,$G3437)</f>
        <v>4</v>
      </c>
      <c r="R3437" s="16">
        <f t="shared" si="273"/>
        <v>0</v>
      </c>
      <c r="S3437" s="15" t="str">
        <f t="shared" si="274"/>
        <v>no 0% progess</v>
      </c>
      <c r="T3437" s="9">
        <v>0</v>
      </c>
      <c r="U3437" s="9">
        <v>3</v>
      </c>
      <c r="V3437" s="9">
        <v>3</v>
      </c>
      <c r="W3437" s="9">
        <v>0</v>
      </c>
      <c r="X3437" s="9">
        <v>0</v>
      </c>
      <c r="Y3437" s="9">
        <v>0</v>
      </c>
      <c r="Z3437" s="9"/>
      <c r="AA3437" s="9">
        <v>0</v>
      </c>
      <c r="AB3437" s="9"/>
      <c r="AC3437" s="9">
        <v>9750</v>
      </c>
      <c r="AD3437" s="9" t="s">
        <v>12093</v>
      </c>
      <c r="AE3437" s="9" t="s">
        <v>12088</v>
      </c>
      <c r="AF3437" s="9">
        <v>8</v>
      </c>
      <c r="AG3437" s="9"/>
      <c r="AH3437" s="9" t="s">
        <v>12094</v>
      </c>
      <c r="AI3437" s="9"/>
      <c r="AJ3437" s="9"/>
    </row>
    <row r="3438" spans="1:36" x14ac:dyDescent="0.35">
      <c r="A3438" s="9" t="s">
        <v>3086</v>
      </c>
      <c r="B3438" s="9" t="s">
        <v>35</v>
      </c>
      <c r="C3438" s="9" t="s">
        <v>14504</v>
      </c>
      <c r="D3438" s="9" t="s">
        <v>29</v>
      </c>
      <c r="E3438" s="9" t="s">
        <v>12095</v>
      </c>
      <c r="F3438" s="9" t="str">
        <f>_xlfn.XLOOKUP(E3438,Total_Enrolled!C:C,Total_Enrolled!C:C)</f>
        <v>2025em1200245@bitspilani-digital.edu.in</v>
      </c>
      <c r="G3438" s="9" t="s">
        <v>12096</v>
      </c>
      <c r="H3438" s="9" t="s">
        <v>14516</v>
      </c>
      <c r="I3438" s="9" t="s">
        <v>12097</v>
      </c>
      <c r="J3438" s="9" t="b">
        <v>1</v>
      </c>
      <c r="K3438" s="9">
        <v>0</v>
      </c>
      <c r="L3438" s="9">
        <f>_xlfn.XLOOKUP(B3438,Courses!A:A,Courses!H:H)</f>
        <v>68</v>
      </c>
      <c r="M3438" s="14">
        <f t="shared" si="270"/>
        <v>0</v>
      </c>
      <c r="N3438" s="14" t="str">
        <f t="shared" si="271"/>
        <v>Not Active</v>
      </c>
      <c r="O3438" s="14" t="str" cm="1">
        <f t="array" ref="O3438">_xlfn.IFS(M3438=0,"0",
M3438&lt;=10%,"0-10",
TRUE,"&gt;10"
)&amp;" "&amp;"% progress"</f>
        <v>0 % progress</v>
      </c>
      <c r="P3438" s="15">
        <f t="shared" si="272"/>
        <v>1</v>
      </c>
      <c r="Q3438" s="15">
        <f>COUNTIFS($G:$G,$G3438)</f>
        <v>4</v>
      </c>
      <c r="R3438" s="16">
        <f t="shared" si="273"/>
        <v>0.25</v>
      </c>
      <c r="S3438" s="15" t="str">
        <f t="shared" si="274"/>
        <v>no progress</v>
      </c>
      <c r="T3438" s="9">
        <v>0</v>
      </c>
      <c r="U3438" s="9">
        <v>0</v>
      </c>
      <c r="V3438" s="9">
        <v>0</v>
      </c>
      <c r="W3438" s="9">
        <v>0</v>
      </c>
      <c r="X3438" s="9">
        <v>0</v>
      </c>
      <c r="Y3438" s="9">
        <v>0</v>
      </c>
      <c r="Z3438" s="9"/>
      <c r="AA3438" s="9">
        <v>0</v>
      </c>
      <c r="AB3438" s="9"/>
      <c r="AC3438" s="9">
        <v>0</v>
      </c>
      <c r="AD3438" s="9"/>
      <c r="AE3438" s="9" t="s">
        <v>12098</v>
      </c>
      <c r="AF3438" s="9">
        <v>9</v>
      </c>
      <c r="AG3438" s="9"/>
      <c r="AH3438" s="9"/>
      <c r="AI3438" s="9"/>
      <c r="AJ3438" s="9"/>
    </row>
    <row r="3439" spans="1:36" x14ac:dyDescent="0.35">
      <c r="A3439" s="9" t="s">
        <v>3091</v>
      </c>
      <c r="B3439" s="9" t="s">
        <v>3092</v>
      </c>
      <c r="C3439" s="9" t="s">
        <v>14504</v>
      </c>
      <c r="D3439" s="9" t="s">
        <v>29</v>
      </c>
      <c r="E3439" s="9" t="s">
        <v>12095</v>
      </c>
      <c r="F3439" s="9" t="str">
        <f>_xlfn.XLOOKUP(E3439,Total_Enrolled!C:C,Total_Enrolled!C:C)</f>
        <v>2025em1200245@bitspilani-digital.edu.in</v>
      </c>
      <c r="G3439" s="9" t="s">
        <v>12096</v>
      </c>
      <c r="H3439" s="9" t="s">
        <v>14516</v>
      </c>
      <c r="I3439" s="9" t="s">
        <v>12097</v>
      </c>
      <c r="J3439" s="9" t="b">
        <v>1</v>
      </c>
      <c r="K3439" s="9">
        <v>0</v>
      </c>
      <c r="L3439" s="9">
        <f>_xlfn.XLOOKUP(B3439,Courses!A:A,Courses!H:H)</f>
        <v>36</v>
      </c>
      <c r="M3439" s="14">
        <f t="shared" si="270"/>
        <v>0</v>
      </c>
      <c r="N3439" s="14" t="str">
        <f t="shared" si="271"/>
        <v>Not Active</v>
      </c>
      <c r="O3439" s="14" t="str" cm="1">
        <f t="array" ref="O3439">_xlfn.IFS(M3439=0,"0",
M3439&lt;=10%,"0-10",
TRUE,"&gt;10"
)&amp;" "&amp;"% progress"</f>
        <v>0 % progress</v>
      </c>
      <c r="P3439" s="15">
        <f t="shared" si="272"/>
        <v>1</v>
      </c>
      <c r="Q3439" s="15">
        <f>COUNTIFS($G:$G,$G3439)</f>
        <v>4</v>
      </c>
      <c r="R3439" s="16">
        <f t="shared" si="273"/>
        <v>0.25</v>
      </c>
      <c r="S3439" s="15" t="str">
        <f t="shared" si="274"/>
        <v>no progress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0</v>
      </c>
      <c r="Z3439" s="9"/>
      <c r="AA3439" s="9">
        <v>0</v>
      </c>
      <c r="AB3439" s="9"/>
      <c r="AC3439" s="9">
        <v>0</v>
      </c>
      <c r="AD3439" s="9"/>
      <c r="AE3439" s="9" t="s">
        <v>12098</v>
      </c>
      <c r="AF3439" s="9">
        <v>9</v>
      </c>
      <c r="AG3439" s="9"/>
      <c r="AH3439" s="9"/>
      <c r="AI3439" s="9"/>
      <c r="AJ3439" s="9"/>
    </row>
    <row r="3440" spans="1:36" x14ac:dyDescent="0.35">
      <c r="A3440" s="9" t="s">
        <v>3095</v>
      </c>
      <c r="B3440" s="9" t="s">
        <v>38</v>
      </c>
      <c r="C3440" s="9" t="s">
        <v>14504</v>
      </c>
      <c r="D3440" s="9" t="s">
        <v>29</v>
      </c>
      <c r="E3440" s="9" t="s">
        <v>12095</v>
      </c>
      <c r="F3440" s="9" t="str">
        <f>_xlfn.XLOOKUP(E3440,Total_Enrolled!C:C,Total_Enrolled!C:C)</f>
        <v>2025em1200245@bitspilani-digital.edu.in</v>
      </c>
      <c r="G3440" s="9" t="s">
        <v>12096</v>
      </c>
      <c r="H3440" s="9" t="s">
        <v>14516</v>
      </c>
      <c r="I3440" s="9" t="s">
        <v>12097</v>
      </c>
      <c r="J3440" s="9" t="b">
        <v>1</v>
      </c>
      <c r="K3440" s="9">
        <v>0</v>
      </c>
      <c r="L3440" s="9">
        <f>_xlfn.XLOOKUP(B3440,Courses!A:A,Courses!H:H)</f>
        <v>42</v>
      </c>
      <c r="M3440" s="14">
        <f t="shared" si="270"/>
        <v>0</v>
      </c>
      <c r="N3440" s="14" t="str">
        <f t="shared" si="271"/>
        <v>Not Active</v>
      </c>
      <c r="O3440" s="14" t="str" cm="1">
        <f t="array" ref="O3440">_xlfn.IFS(M3440=0,"0",
M3440&lt;=10%,"0-10",
TRUE,"&gt;10"
)&amp;" "&amp;"% progress"</f>
        <v>0 % progress</v>
      </c>
      <c r="P3440" s="15">
        <f t="shared" si="272"/>
        <v>1</v>
      </c>
      <c r="Q3440" s="15">
        <f>COUNTIFS($G:$G,$G3440)</f>
        <v>4</v>
      </c>
      <c r="R3440" s="16">
        <f t="shared" si="273"/>
        <v>0.25</v>
      </c>
      <c r="S3440" s="15" t="str">
        <f t="shared" si="274"/>
        <v>no progress</v>
      </c>
      <c r="T3440" s="9">
        <v>0</v>
      </c>
      <c r="U3440" s="9">
        <v>0</v>
      </c>
      <c r="V3440" s="9">
        <v>0</v>
      </c>
      <c r="W3440" s="9">
        <v>0</v>
      </c>
      <c r="X3440" s="9">
        <v>0</v>
      </c>
      <c r="Y3440" s="9">
        <v>0</v>
      </c>
      <c r="Z3440" s="9"/>
      <c r="AA3440" s="9">
        <v>0</v>
      </c>
      <c r="AB3440" s="9"/>
      <c r="AC3440" s="9">
        <v>0</v>
      </c>
      <c r="AD3440" s="9"/>
      <c r="AE3440" s="9" t="s">
        <v>12098</v>
      </c>
      <c r="AF3440" s="9">
        <v>9</v>
      </c>
      <c r="AG3440" s="9"/>
      <c r="AH3440" s="9"/>
      <c r="AI3440" s="9"/>
      <c r="AJ3440" s="9"/>
    </row>
    <row r="3441" spans="1:36" x14ac:dyDescent="0.35">
      <c r="A3441" s="9" t="s">
        <v>3089</v>
      </c>
      <c r="B3441" s="9" t="s">
        <v>36</v>
      </c>
      <c r="C3441" s="9" t="s">
        <v>14504</v>
      </c>
      <c r="D3441" s="9" t="s">
        <v>29</v>
      </c>
      <c r="E3441" s="9" t="s">
        <v>12095</v>
      </c>
      <c r="F3441" s="9" t="str">
        <f>_xlfn.XLOOKUP(E3441,Total_Enrolled!C:C,Total_Enrolled!C:C)</f>
        <v>2025em1200245@bitspilani-digital.edu.in</v>
      </c>
      <c r="G3441" s="9" t="s">
        <v>12096</v>
      </c>
      <c r="H3441" s="9" t="s">
        <v>14516</v>
      </c>
      <c r="I3441" s="9" t="s">
        <v>12097</v>
      </c>
      <c r="J3441" s="9" t="b">
        <v>1</v>
      </c>
      <c r="K3441" s="9">
        <v>3</v>
      </c>
      <c r="L3441" s="9">
        <f>_xlfn.XLOOKUP(B3441,Courses!A:A,Courses!H:H)</f>
        <v>85</v>
      </c>
      <c r="M3441" s="14">
        <f t="shared" si="270"/>
        <v>3.5294117647058823E-2</v>
      </c>
      <c r="N3441" s="14" t="str">
        <f t="shared" si="271"/>
        <v>Active</v>
      </c>
      <c r="O3441" s="14" t="str" cm="1">
        <f t="array" ref="O3441">_xlfn.IFS(M3441=0,"0",
M3441&lt;=10%,"0-10",
TRUE,"&gt;10"
)&amp;" "&amp;"% progress"</f>
        <v>0-10 % progress</v>
      </c>
      <c r="P3441" s="15">
        <f t="shared" si="272"/>
        <v>0</v>
      </c>
      <c r="Q3441" s="15">
        <f>COUNTIFS($G:$G,$G3441)</f>
        <v>4</v>
      </c>
      <c r="R3441" s="16">
        <f t="shared" si="273"/>
        <v>0</v>
      </c>
      <c r="S3441" s="15" t="str">
        <f t="shared" si="274"/>
        <v>no 0% progess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0</v>
      </c>
      <c r="Z3441" s="9"/>
      <c r="AA3441" s="9">
        <v>0</v>
      </c>
      <c r="AB3441" s="9"/>
      <c r="AC3441" s="9">
        <v>478</v>
      </c>
      <c r="AD3441" s="9" t="s">
        <v>12099</v>
      </c>
      <c r="AE3441" s="9" t="s">
        <v>12098</v>
      </c>
      <c r="AF3441" s="9">
        <v>9</v>
      </c>
      <c r="AG3441" s="9"/>
      <c r="AH3441" s="9"/>
      <c r="AI3441" s="9"/>
      <c r="AJ3441" s="9"/>
    </row>
    <row r="3442" spans="1:36" x14ac:dyDescent="0.35">
      <c r="A3442" s="9" t="s">
        <v>3089</v>
      </c>
      <c r="B3442" s="9" t="s">
        <v>36</v>
      </c>
      <c r="C3442" s="9" t="s">
        <v>14504</v>
      </c>
      <c r="D3442" s="9" t="s">
        <v>29</v>
      </c>
      <c r="E3442" s="9" t="s">
        <v>12100</v>
      </c>
      <c r="F3442" s="9" t="str">
        <f>_xlfn.XLOOKUP(E3442,Total_Enrolled!C:C,Total_Enrolled!C:C)</f>
        <v>2025em1200246@bitspilani-digital.edu.in</v>
      </c>
      <c r="G3442" s="9" t="s">
        <v>12101</v>
      </c>
      <c r="H3442" s="9" t="s">
        <v>14516</v>
      </c>
      <c r="I3442" s="9" t="s">
        <v>12102</v>
      </c>
      <c r="J3442" s="9" t="b">
        <v>1</v>
      </c>
      <c r="K3442" s="9">
        <v>75</v>
      </c>
      <c r="L3442" s="9">
        <f>_xlfn.XLOOKUP(B3442,Courses!A:A,Courses!H:H)</f>
        <v>85</v>
      </c>
      <c r="M3442" s="14">
        <f t="shared" si="270"/>
        <v>0.88235294117647056</v>
      </c>
      <c r="N3442" s="14" t="str">
        <f t="shared" si="271"/>
        <v>Active</v>
      </c>
      <c r="O3442" s="14" t="str" cm="1">
        <f t="array" ref="O3442">_xlfn.IFS(M3442=0,"0",
M3442&lt;=10%,"0-10",
TRUE,"&gt;10"
)&amp;" "&amp;"% progress"</f>
        <v>&gt;10 % progress</v>
      </c>
      <c r="P3442" s="15">
        <f t="shared" si="272"/>
        <v>0</v>
      </c>
      <c r="Q3442" s="15">
        <f>COUNTIFS($G:$G,$G3442)</f>
        <v>4</v>
      </c>
      <c r="R3442" s="16">
        <f t="shared" si="273"/>
        <v>0</v>
      </c>
      <c r="S3442" s="15" t="str">
        <f t="shared" si="274"/>
        <v>no 0% progess</v>
      </c>
      <c r="T3442" s="9">
        <v>0</v>
      </c>
      <c r="U3442" s="9">
        <v>11</v>
      </c>
      <c r="V3442" s="9">
        <v>17</v>
      </c>
      <c r="W3442" s="9">
        <v>0</v>
      </c>
      <c r="X3442" s="9">
        <v>0</v>
      </c>
      <c r="Y3442" s="9">
        <v>0</v>
      </c>
      <c r="Z3442" s="9"/>
      <c r="AA3442" s="9">
        <v>0</v>
      </c>
      <c r="AB3442" s="9"/>
      <c r="AC3442" s="9">
        <v>22670</v>
      </c>
      <c r="AD3442" s="9" t="s">
        <v>12104</v>
      </c>
      <c r="AE3442" s="9" t="s">
        <v>12103</v>
      </c>
      <c r="AF3442" s="9">
        <v>52</v>
      </c>
      <c r="AG3442" s="9"/>
      <c r="AH3442" s="9" t="s">
        <v>12105</v>
      </c>
      <c r="AI3442" s="9"/>
      <c r="AJ3442" s="9"/>
    </row>
    <row r="3443" spans="1:36" x14ac:dyDescent="0.35">
      <c r="A3443" s="9" t="s">
        <v>3095</v>
      </c>
      <c r="B3443" s="9" t="s">
        <v>38</v>
      </c>
      <c r="C3443" s="9" t="s">
        <v>14504</v>
      </c>
      <c r="D3443" s="9" t="s">
        <v>29</v>
      </c>
      <c r="E3443" s="9" t="s">
        <v>12100</v>
      </c>
      <c r="F3443" s="9" t="str">
        <f>_xlfn.XLOOKUP(E3443,Total_Enrolled!C:C,Total_Enrolled!C:C)</f>
        <v>2025em1200246@bitspilani-digital.edu.in</v>
      </c>
      <c r="G3443" s="9" t="s">
        <v>12101</v>
      </c>
      <c r="H3443" s="9" t="s">
        <v>14516</v>
      </c>
      <c r="I3443" s="9" t="s">
        <v>12102</v>
      </c>
      <c r="J3443" s="9" t="b">
        <v>1</v>
      </c>
      <c r="K3443" s="9">
        <v>9</v>
      </c>
      <c r="L3443" s="9">
        <f>_xlfn.XLOOKUP(B3443,Courses!A:A,Courses!H:H)</f>
        <v>42</v>
      </c>
      <c r="M3443" s="14">
        <f t="shared" si="270"/>
        <v>0.21428571428571427</v>
      </c>
      <c r="N3443" s="14" t="str">
        <f t="shared" si="271"/>
        <v>Active</v>
      </c>
      <c r="O3443" s="14" t="str" cm="1">
        <f t="array" ref="O3443">_xlfn.IFS(M3443=0,"0",
M3443&lt;=10%,"0-10",
TRUE,"&gt;10"
)&amp;" "&amp;"% progress"</f>
        <v>&gt;10 % progress</v>
      </c>
      <c r="P3443" s="15">
        <f t="shared" si="272"/>
        <v>0</v>
      </c>
      <c r="Q3443" s="15">
        <f>COUNTIFS($G:$G,$G3443)</f>
        <v>4</v>
      </c>
      <c r="R3443" s="16">
        <f t="shared" si="273"/>
        <v>0</v>
      </c>
      <c r="S3443" s="15" t="str">
        <f t="shared" si="274"/>
        <v>no 0% progess</v>
      </c>
      <c r="T3443" s="9">
        <v>0</v>
      </c>
      <c r="U3443" s="9">
        <v>0</v>
      </c>
      <c r="V3443" s="9">
        <v>0</v>
      </c>
      <c r="W3443" s="9">
        <v>0</v>
      </c>
      <c r="X3443" s="9">
        <v>0</v>
      </c>
      <c r="Y3443" s="9">
        <v>0</v>
      </c>
      <c r="Z3443" s="9"/>
      <c r="AA3443" s="9">
        <v>0</v>
      </c>
      <c r="AB3443" s="9"/>
      <c r="AC3443" s="9">
        <v>884</v>
      </c>
      <c r="AD3443" s="9" t="s">
        <v>12106</v>
      </c>
      <c r="AE3443" s="9" t="s">
        <v>12103</v>
      </c>
      <c r="AF3443" s="9">
        <v>52</v>
      </c>
      <c r="AG3443" s="9"/>
      <c r="AH3443" s="9"/>
      <c r="AI3443" s="9" t="s">
        <v>12107</v>
      </c>
      <c r="AJ3443" s="9" t="s">
        <v>12108</v>
      </c>
    </row>
    <row r="3444" spans="1:36" x14ac:dyDescent="0.35">
      <c r="A3444" s="9" t="s">
        <v>3091</v>
      </c>
      <c r="B3444" s="9" t="s">
        <v>3092</v>
      </c>
      <c r="C3444" s="9" t="s">
        <v>14504</v>
      </c>
      <c r="D3444" s="9" t="s">
        <v>29</v>
      </c>
      <c r="E3444" s="9" t="s">
        <v>12100</v>
      </c>
      <c r="F3444" s="9" t="str">
        <f>_xlfn.XLOOKUP(E3444,Total_Enrolled!C:C,Total_Enrolled!C:C)</f>
        <v>2025em1200246@bitspilani-digital.edu.in</v>
      </c>
      <c r="G3444" s="9" t="s">
        <v>12101</v>
      </c>
      <c r="H3444" s="9" t="s">
        <v>14516</v>
      </c>
      <c r="I3444" s="9" t="s">
        <v>12102</v>
      </c>
      <c r="J3444" s="9" t="b">
        <v>1</v>
      </c>
      <c r="K3444" s="9">
        <v>23</v>
      </c>
      <c r="L3444" s="9">
        <f>_xlfn.XLOOKUP(B3444,Courses!A:A,Courses!H:H)</f>
        <v>36</v>
      </c>
      <c r="M3444" s="14">
        <f t="shared" si="270"/>
        <v>0.63888888888888884</v>
      </c>
      <c r="N3444" s="14" t="str">
        <f t="shared" si="271"/>
        <v>Active</v>
      </c>
      <c r="O3444" s="14" t="str" cm="1">
        <f t="array" ref="O3444">_xlfn.IFS(M3444=0,"0",
M3444&lt;=10%,"0-10",
TRUE,"&gt;10"
)&amp;" "&amp;"% progress"</f>
        <v>&gt;10 % progress</v>
      </c>
      <c r="P3444" s="15">
        <f t="shared" si="272"/>
        <v>0</v>
      </c>
      <c r="Q3444" s="15">
        <f>COUNTIFS($G:$G,$G3444)</f>
        <v>4</v>
      </c>
      <c r="R3444" s="16">
        <f t="shared" si="273"/>
        <v>0</v>
      </c>
      <c r="S3444" s="15" t="str">
        <f t="shared" si="274"/>
        <v>no 0% progess</v>
      </c>
      <c r="T3444" s="9">
        <v>0</v>
      </c>
      <c r="U3444" s="9">
        <v>3</v>
      </c>
      <c r="V3444" s="9">
        <v>3</v>
      </c>
      <c r="W3444" s="9">
        <v>1</v>
      </c>
      <c r="X3444" s="9">
        <v>0</v>
      </c>
      <c r="Y3444" s="9">
        <v>0</v>
      </c>
      <c r="Z3444" s="9" t="s">
        <v>12109</v>
      </c>
      <c r="AA3444" s="9">
        <v>0</v>
      </c>
      <c r="AB3444" s="9"/>
      <c r="AC3444" s="9">
        <v>5449</v>
      </c>
      <c r="AD3444" s="9" t="s">
        <v>12110</v>
      </c>
      <c r="AE3444" s="9" t="s">
        <v>12103</v>
      </c>
      <c r="AF3444" s="9">
        <v>52</v>
      </c>
      <c r="AG3444" s="9"/>
      <c r="AH3444" s="9" t="s">
        <v>12111</v>
      </c>
      <c r="AI3444" s="9" t="s">
        <v>12112</v>
      </c>
      <c r="AJ3444" s="9" t="s">
        <v>12113</v>
      </c>
    </row>
    <row r="3445" spans="1:36" x14ac:dyDescent="0.35">
      <c r="A3445" s="9" t="s">
        <v>3086</v>
      </c>
      <c r="B3445" s="9" t="s">
        <v>35</v>
      </c>
      <c r="C3445" s="9" t="s">
        <v>14504</v>
      </c>
      <c r="D3445" s="9" t="s">
        <v>29</v>
      </c>
      <c r="E3445" s="9" t="s">
        <v>12100</v>
      </c>
      <c r="F3445" s="9" t="str">
        <f>_xlfn.XLOOKUP(E3445,Total_Enrolled!C:C,Total_Enrolled!C:C)</f>
        <v>2025em1200246@bitspilani-digital.edu.in</v>
      </c>
      <c r="G3445" s="9" t="s">
        <v>12101</v>
      </c>
      <c r="H3445" s="9" t="s">
        <v>14516</v>
      </c>
      <c r="I3445" s="9" t="s">
        <v>12102</v>
      </c>
      <c r="J3445" s="9" t="b">
        <v>1</v>
      </c>
      <c r="K3445" s="9">
        <v>19</v>
      </c>
      <c r="L3445" s="9">
        <f>_xlfn.XLOOKUP(B3445,Courses!A:A,Courses!H:H)</f>
        <v>68</v>
      </c>
      <c r="M3445" s="14">
        <f t="shared" si="270"/>
        <v>0.27941176470588236</v>
      </c>
      <c r="N3445" s="14" t="str">
        <f t="shared" si="271"/>
        <v>Active</v>
      </c>
      <c r="O3445" s="14" t="str" cm="1">
        <f t="array" ref="O3445">_xlfn.IFS(M3445=0,"0",
M3445&lt;=10%,"0-10",
TRUE,"&gt;10"
)&amp;" "&amp;"% progress"</f>
        <v>&gt;10 % progress</v>
      </c>
      <c r="P3445" s="15">
        <f t="shared" si="272"/>
        <v>0</v>
      </c>
      <c r="Q3445" s="15">
        <f>COUNTIFS($G:$G,$G3445)</f>
        <v>4</v>
      </c>
      <c r="R3445" s="16">
        <f t="shared" si="273"/>
        <v>0</v>
      </c>
      <c r="S3445" s="15" t="str">
        <f t="shared" si="274"/>
        <v>no 0% progess</v>
      </c>
      <c r="T3445" s="9">
        <v>0</v>
      </c>
      <c r="U3445" s="9">
        <v>3</v>
      </c>
      <c r="V3445" s="9">
        <v>5</v>
      </c>
      <c r="W3445" s="9">
        <v>0</v>
      </c>
      <c r="X3445" s="9">
        <v>0</v>
      </c>
      <c r="Y3445" s="9">
        <v>5</v>
      </c>
      <c r="Z3445" s="9"/>
      <c r="AA3445" s="9">
        <v>0</v>
      </c>
      <c r="AB3445" s="9"/>
      <c r="AC3445" s="9">
        <v>4765</v>
      </c>
      <c r="AD3445" s="9" t="s">
        <v>12114</v>
      </c>
      <c r="AE3445" s="9" t="s">
        <v>12103</v>
      </c>
      <c r="AF3445" s="9">
        <v>52</v>
      </c>
      <c r="AG3445" s="9"/>
      <c r="AH3445" s="9" t="s">
        <v>12115</v>
      </c>
      <c r="AI3445" s="9"/>
      <c r="AJ3445" s="9"/>
    </row>
    <row r="3446" spans="1:36" x14ac:dyDescent="0.35">
      <c r="A3446" s="9" t="s">
        <v>3086</v>
      </c>
      <c r="B3446" s="9" t="s">
        <v>35</v>
      </c>
      <c r="C3446" s="9" t="s">
        <v>14504</v>
      </c>
      <c r="D3446" s="9" t="s">
        <v>29</v>
      </c>
      <c r="E3446" s="9" t="s">
        <v>12116</v>
      </c>
      <c r="F3446" s="9" t="str">
        <f>_xlfn.XLOOKUP(E3446,Total_Enrolled!C:C,Total_Enrolled!C:C)</f>
        <v>2025em1200247@bitspilani-digital.edu.in</v>
      </c>
      <c r="G3446" s="9" t="s">
        <v>12117</v>
      </c>
      <c r="H3446" s="9" t="s">
        <v>14516</v>
      </c>
      <c r="I3446" s="9" t="s">
        <v>12118</v>
      </c>
      <c r="J3446" s="9" t="b">
        <v>1</v>
      </c>
      <c r="K3446" s="9">
        <v>36</v>
      </c>
      <c r="L3446" s="9">
        <f>_xlfn.XLOOKUP(B3446,Courses!A:A,Courses!H:H)</f>
        <v>68</v>
      </c>
      <c r="M3446" s="14">
        <f t="shared" si="270"/>
        <v>0.52941176470588236</v>
      </c>
      <c r="N3446" s="14" t="str">
        <f t="shared" si="271"/>
        <v>Active</v>
      </c>
      <c r="O3446" s="14" t="str" cm="1">
        <f t="array" ref="O3446">_xlfn.IFS(M3446=0,"0",
M3446&lt;=10%,"0-10",
TRUE,"&gt;10"
)&amp;" "&amp;"% progress"</f>
        <v>&gt;10 % progress</v>
      </c>
      <c r="P3446" s="15">
        <f t="shared" si="272"/>
        <v>0</v>
      </c>
      <c r="Q3446" s="15">
        <f>COUNTIFS($G:$G,$G3446)</f>
        <v>4</v>
      </c>
      <c r="R3446" s="16">
        <f t="shared" si="273"/>
        <v>0</v>
      </c>
      <c r="S3446" s="15" t="str">
        <f t="shared" si="274"/>
        <v>no 0% progess</v>
      </c>
      <c r="T3446" s="9">
        <v>0</v>
      </c>
      <c r="U3446" s="9">
        <v>5</v>
      </c>
      <c r="V3446" s="9">
        <v>5</v>
      </c>
      <c r="W3446" s="9">
        <v>0</v>
      </c>
      <c r="X3446" s="9">
        <v>0</v>
      </c>
      <c r="Y3446" s="9">
        <v>0</v>
      </c>
      <c r="Z3446" s="9"/>
      <c r="AA3446" s="9">
        <v>0</v>
      </c>
      <c r="AB3446" s="9"/>
      <c r="AC3446" s="9">
        <v>555488</v>
      </c>
      <c r="AD3446" s="9" t="s">
        <v>12119</v>
      </c>
      <c r="AE3446" s="9" t="s">
        <v>12120</v>
      </c>
      <c r="AF3446" s="9">
        <v>22</v>
      </c>
      <c r="AG3446" s="9"/>
      <c r="AH3446" s="9" t="s">
        <v>12121</v>
      </c>
      <c r="AI3446" s="9"/>
      <c r="AJ3446" s="9"/>
    </row>
    <row r="3447" spans="1:36" x14ac:dyDescent="0.35">
      <c r="A3447" s="9" t="s">
        <v>3091</v>
      </c>
      <c r="B3447" s="9" t="s">
        <v>3092</v>
      </c>
      <c r="C3447" s="9" t="s">
        <v>14504</v>
      </c>
      <c r="D3447" s="9" t="s">
        <v>29</v>
      </c>
      <c r="E3447" s="9" t="s">
        <v>12116</v>
      </c>
      <c r="F3447" s="9" t="str">
        <f>_xlfn.XLOOKUP(E3447,Total_Enrolled!C:C,Total_Enrolled!C:C)</f>
        <v>2025em1200247@bitspilani-digital.edu.in</v>
      </c>
      <c r="G3447" s="9" t="s">
        <v>12117</v>
      </c>
      <c r="H3447" s="9" t="s">
        <v>14516</v>
      </c>
      <c r="I3447" s="9" t="s">
        <v>12118</v>
      </c>
      <c r="J3447" s="9" t="b">
        <v>1</v>
      </c>
      <c r="K3447" s="9">
        <v>19</v>
      </c>
      <c r="L3447" s="9">
        <f>_xlfn.XLOOKUP(B3447,Courses!A:A,Courses!H:H)</f>
        <v>36</v>
      </c>
      <c r="M3447" s="14">
        <f t="shared" si="270"/>
        <v>0.52777777777777779</v>
      </c>
      <c r="N3447" s="14" t="str">
        <f t="shared" si="271"/>
        <v>Active</v>
      </c>
      <c r="O3447" s="14" t="str" cm="1">
        <f t="array" ref="O3447">_xlfn.IFS(M3447=0,"0",
M3447&lt;=10%,"0-10",
TRUE,"&gt;10"
)&amp;" "&amp;"% progress"</f>
        <v>&gt;10 % progress</v>
      </c>
      <c r="P3447" s="15">
        <f t="shared" si="272"/>
        <v>0</v>
      </c>
      <c r="Q3447" s="15">
        <f>COUNTIFS($G:$G,$G3447)</f>
        <v>4</v>
      </c>
      <c r="R3447" s="16">
        <f t="shared" si="273"/>
        <v>0</v>
      </c>
      <c r="S3447" s="15" t="str">
        <f t="shared" si="274"/>
        <v>no 0% progess</v>
      </c>
      <c r="T3447" s="9">
        <v>0</v>
      </c>
      <c r="U3447" s="9">
        <v>2</v>
      </c>
      <c r="V3447" s="9">
        <v>2</v>
      </c>
      <c r="W3447" s="9">
        <v>0</v>
      </c>
      <c r="X3447" s="9">
        <v>0</v>
      </c>
      <c r="Y3447" s="9">
        <v>0</v>
      </c>
      <c r="Z3447" s="9"/>
      <c r="AA3447" s="9">
        <v>0</v>
      </c>
      <c r="AB3447" s="9"/>
      <c r="AC3447" s="9">
        <v>31256</v>
      </c>
      <c r="AD3447" s="9" t="s">
        <v>12122</v>
      </c>
      <c r="AE3447" s="9" t="s">
        <v>12120</v>
      </c>
      <c r="AF3447" s="9">
        <v>22</v>
      </c>
      <c r="AG3447" s="9"/>
      <c r="AH3447" s="9" t="s">
        <v>12123</v>
      </c>
      <c r="AI3447" s="9" t="s">
        <v>12124</v>
      </c>
      <c r="AJ3447" s="9" t="s">
        <v>12125</v>
      </c>
    </row>
    <row r="3448" spans="1:36" x14ac:dyDescent="0.35">
      <c r="A3448" s="9" t="s">
        <v>3095</v>
      </c>
      <c r="B3448" s="9" t="s">
        <v>38</v>
      </c>
      <c r="C3448" s="9" t="s">
        <v>14504</v>
      </c>
      <c r="D3448" s="9" t="s">
        <v>29</v>
      </c>
      <c r="E3448" s="9" t="s">
        <v>12116</v>
      </c>
      <c r="F3448" s="9" t="str">
        <f>_xlfn.XLOOKUP(E3448,Total_Enrolled!C:C,Total_Enrolled!C:C)</f>
        <v>2025em1200247@bitspilani-digital.edu.in</v>
      </c>
      <c r="G3448" s="9" t="s">
        <v>12117</v>
      </c>
      <c r="H3448" s="9" t="s">
        <v>14516</v>
      </c>
      <c r="I3448" s="9" t="s">
        <v>12118</v>
      </c>
      <c r="J3448" s="9" t="b">
        <v>1</v>
      </c>
      <c r="K3448" s="9">
        <v>10</v>
      </c>
      <c r="L3448" s="9">
        <f>_xlfn.XLOOKUP(B3448,Courses!A:A,Courses!H:H)</f>
        <v>42</v>
      </c>
      <c r="M3448" s="14">
        <f t="shared" si="270"/>
        <v>0.23809523809523808</v>
      </c>
      <c r="N3448" s="14" t="str">
        <f t="shared" si="271"/>
        <v>Active</v>
      </c>
      <c r="O3448" s="14" t="str" cm="1">
        <f t="array" ref="O3448">_xlfn.IFS(M3448=0,"0",
M3448&lt;=10%,"0-10",
TRUE,"&gt;10"
)&amp;" "&amp;"% progress"</f>
        <v>&gt;10 % progress</v>
      </c>
      <c r="P3448" s="15">
        <f t="shared" si="272"/>
        <v>0</v>
      </c>
      <c r="Q3448" s="15">
        <f>COUNTIFS($G:$G,$G3448)</f>
        <v>4</v>
      </c>
      <c r="R3448" s="16">
        <f t="shared" si="273"/>
        <v>0</v>
      </c>
      <c r="S3448" s="15" t="str">
        <f t="shared" si="274"/>
        <v>no 0% progess</v>
      </c>
      <c r="T3448" s="9">
        <v>0</v>
      </c>
      <c r="U3448" s="9">
        <v>0</v>
      </c>
      <c r="V3448" s="9">
        <v>0</v>
      </c>
      <c r="W3448" s="9">
        <v>0</v>
      </c>
      <c r="X3448" s="9">
        <v>0</v>
      </c>
      <c r="Y3448" s="9">
        <v>0</v>
      </c>
      <c r="Z3448" s="9"/>
      <c r="AA3448" s="9">
        <v>0</v>
      </c>
      <c r="AB3448" s="9"/>
      <c r="AC3448" s="9">
        <v>5666</v>
      </c>
      <c r="AD3448" s="9" t="s">
        <v>12126</v>
      </c>
      <c r="AE3448" s="9" t="s">
        <v>12120</v>
      </c>
      <c r="AF3448" s="9">
        <v>22</v>
      </c>
      <c r="AG3448" s="9"/>
      <c r="AH3448" s="9"/>
      <c r="AI3448" s="9" t="s">
        <v>12127</v>
      </c>
      <c r="AJ3448" s="9" t="s">
        <v>12128</v>
      </c>
    </row>
    <row r="3449" spans="1:36" x14ac:dyDescent="0.35">
      <c r="A3449" s="9" t="s">
        <v>3089</v>
      </c>
      <c r="B3449" s="9" t="s">
        <v>36</v>
      </c>
      <c r="C3449" s="9" t="s">
        <v>14504</v>
      </c>
      <c r="D3449" s="9" t="s">
        <v>29</v>
      </c>
      <c r="E3449" s="9" t="s">
        <v>12116</v>
      </c>
      <c r="F3449" s="9" t="str">
        <f>_xlfn.XLOOKUP(E3449,Total_Enrolled!C:C,Total_Enrolled!C:C)</f>
        <v>2025em1200247@bitspilani-digital.edu.in</v>
      </c>
      <c r="G3449" s="9" t="s">
        <v>12117</v>
      </c>
      <c r="H3449" s="9" t="s">
        <v>14516</v>
      </c>
      <c r="I3449" s="9" t="s">
        <v>12118</v>
      </c>
      <c r="J3449" s="9" t="b">
        <v>1</v>
      </c>
      <c r="K3449" s="9">
        <v>17</v>
      </c>
      <c r="L3449" s="9">
        <f>_xlfn.XLOOKUP(B3449,Courses!A:A,Courses!H:H)</f>
        <v>85</v>
      </c>
      <c r="M3449" s="14">
        <f t="shared" si="270"/>
        <v>0.2</v>
      </c>
      <c r="N3449" s="14" t="str">
        <f t="shared" si="271"/>
        <v>Active</v>
      </c>
      <c r="O3449" s="14" t="str" cm="1">
        <f t="array" ref="O3449">_xlfn.IFS(M3449=0,"0",
M3449&lt;=10%,"0-10",
TRUE,"&gt;10"
)&amp;" "&amp;"% progress"</f>
        <v>&gt;10 % progress</v>
      </c>
      <c r="P3449" s="15">
        <f t="shared" si="272"/>
        <v>0</v>
      </c>
      <c r="Q3449" s="15">
        <f>COUNTIFS($G:$G,$G3449)</f>
        <v>4</v>
      </c>
      <c r="R3449" s="16">
        <f t="shared" si="273"/>
        <v>0</v>
      </c>
      <c r="S3449" s="15" t="str">
        <f t="shared" si="274"/>
        <v>no 0% progess</v>
      </c>
      <c r="T3449" s="9">
        <v>0</v>
      </c>
      <c r="U3449" s="9">
        <v>2</v>
      </c>
      <c r="V3449" s="9">
        <v>2</v>
      </c>
      <c r="W3449" s="9">
        <v>0</v>
      </c>
      <c r="X3449" s="9">
        <v>0</v>
      </c>
      <c r="Y3449" s="9">
        <v>5</v>
      </c>
      <c r="Z3449" s="9"/>
      <c r="AA3449" s="9">
        <v>0</v>
      </c>
      <c r="AB3449" s="9"/>
      <c r="AC3449" s="9">
        <v>39196</v>
      </c>
      <c r="AD3449" s="9" t="s">
        <v>12129</v>
      </c>
      <c r="AE3449" s="9" t="s">
        <v>12120</v>
      </c>
      <c r="AF3449" s="9">
        <v>22</v>
      </c>
      <c r="AG3449" s="9"/>
      <c r="AH3449" s="9" t="s">
        <v>12130</v>
      </c>
      <c r="AI3449" s="9"/>
      <c r="AJ3449" s="9"/>
    </row>
    <row r="3450" spans="1:36" x14ac:dyDescent="0.35">
      <c r="A3450" s="9" t="s">
        <v>3089</v>
      </c>
      <c r="B3450" s="9" t="s">
        <v>36</v>
      </c>
      <c r="C3450" s="9" t="s">
        <v>14504</v>
      </c>
      <c r="D3450" s="9" t="s">
        <v>29</v>
      </c>
      <c r="E3450" s="9" t="s">
        <v>12131</v>
      </c>
      <c r="F3450" s="9" t="str">
        <f>_xlfn.XLOOKUP(E3450,Total_Enrolled!C:C,Total_Enrolled!C:C)</f>
        <v>2025em1200248@bitspilani-digital.edu.in</v>
      </c>
      <c r="G3450" s="9" t="s">
        <v>12132</v>
      </c>
      <c r="H3450" s="9" t="s">
        <v>14516</v>
      </c>
      <c r="I3450" s="9" t="s">
        <v>12133</v>
      </c>
      <c r="J3450" s="9" t="b">
        <v>1</v>
      </c>
      <c r="K3450" s="9">
        <v>14</v>
      </c>
      <c r="L3450" s="9">
        <f>_xlfn.XLOOKUP(B3450,Courses!A:A,Courses!H:H)</f>
        <v>85</v>
      </c>
      <c r="M3450" s="14">
        <f t="shared" si="270"/>
        <v>0.16470588235294117</v>
      </c>
      <c r="N3450" s="14" t="str">
        <f t="shared" si="271"/>
        <v>Active</v>
      </c>
      <c r="O3450" s="14" t="str" cm="1">
        <f t="array" ref="O3450">_xlfn.IFS(M3450=0,"0",
M3450&lt;=10%,"0-10",
TRUE,"&gt;10"
)&amp;" "&amp;"% progress"</f>
        <v>&gt;10 % progress</v>
      </c>
      <c r="P3450" s="15">
        <f t="shared" si="272"/>
        <v>0</v>
      </c>
      <c r="Q3450" s="15">
        <f>COUNTIFS($G:$G,$G3450)</f>
        <v>4</v>
      </c>
      <c r="R3450" s="16">
        <f t="shared" si="273"/>
        <v>0</v>
      </c>
      <c r="S3450" s="15" t="str">
        <f t="shared" si="274"/>
        <v>no 0% progess</v>
      </c>
      <c r="T3450" s="9">
        <v>0</v>
      </c>
      <c r="U3450" s="9">
        <v>1</v>
      </c>
      <c r="V3450" s="9">
        <v>1</v>
      </c>
      <c r="W3450" s="9">
        <v>1</v>
      </c>
      <c r="X3450" s="9">
        <v>0</v>
      </c>
      <c r="Y3450" s="9">
        <v>10</v>
      </c>
      <c r="Z3450" s="9" t="s">
        <v>12135</v>
      </c>
      <c r="AA3450" s="9">
        <v>0</v>
      </c>
      <c r="AB3450" s="9"/>
      <c r="AC3450" s="9">
        <v>8060</v>
      </c>
      <c r="AD3450" s="9" t="s">
        <v>12136</v>
      </c>
      <c r="AE3450" s="9" t="s">
        <v>12134</v>
      </c>
      <c r="AF3450" s="9">
        <v>24</v>
      </c>
      <c r="AG3450" s="9"/>
      <c r="AH3450" s="9" t="s">
        <v>12137</v>
      </c>
      <c r="AI3450" s="9"/>
      <c r="AJ3450" s="9"/>
    </row>
    <row r="3451" spans="1:36" x14ac:dyDescent="0.35">
      <c r="A3451" s="9" t="s">
        <v>3095</v>
      </c>
      <c r="B3451" s="9" t="s">
        <v>38</v>
      </c>
      <c r="C3451" s="9" t="s">
        <v>14504</v>
      </c>
      <c r="D3451" s="9" t="s">
        <v>29</v>
      </c>
      <c r="E3451" s="9" t="s">
        <v>12131</v>
      </c>
      <c r="F3451" s="9" t="str">
        <f>_xlfn.XLOOKUP(E3451,Total_Enrolled!C:C,Total_Enrolled!C:C)</f>
        <v>2025em1200248@bitspilani-digital.edu.in</v>
      </c>
      <c r="G3451" s="9" t="s">
        <v>12132</v>
      </c>
      <c r="H3451" s="9" t="s">
        <v>14516</v>
      </c>
      <c r="I3451" s="9" t="s">
        <v>12133</v>
      </c>
      <c r="J3451" s="9" t="b">
        <v>1</v>
      </c>
      <c r="K3451" s="9">
        <v>3</v>
      </c>
      <c r="L3451" s="9">
        <f>_xlfn.XLOOKUP(B3451,Courses!A:A,Courses!H:H)</f>
        <v>42</v>
      </c>
      <c r="M3451" s="14">
        <f t="shared" si="270"/>
        <v>7.1428571428571425E-2</v>
      </c>
      <c r="N3451" s="14" t="str">
        <f t="shared" si="271"/>
        <v>Active</v>
      </c>
      <c r="O3451" s="14" t="str" cm="1">
        <f t="array" ref="O3451">_xlfn.IFS(M3451=0,"0",
M3451&lt;=10%,"0-10",
TRUE,"&gt;10"
)&amp;" "&amp;"% progress"</f>
        <v>0-10 % progress</v>
      </c>
      <c r="P3451" s="15">
        <f t="shared" si="272"/>
        <v>0</v>
      </c>
      <c r="Q3451" s="15">
        <f>COUNTIFS($G:$G,$G3451)</f>
        <v>4</v>
      </c>
      <c r="R3451" s="16">
        <f t="shared" si="273"/>
        <v>0</v>
      </c>
      <c r="S3451" s="15" t="str">
        <f t="shared" si="274"/>
        <v>no 0% progess</v>
      </c>
      <c r="T3451" s="9">
        <v>0</v>
      </c>
      <c r="U3451" s="9">
        <v>0</v>
      </c>
      <c r="V3451" s="9">
        <v>0</v>
      </c>
      <c r="W3451" s="9">
        <v>0</v>
      </c>
      <c r="X3451" s="9">
        <v>0</v>
      </c>
      <c r="Y3451" s="9">
        <v>0</v>
      </c>
      <c r="Z3451" s="9"/>
      <c r="AA3451" s="9">
        <v>0</v>
      </c>
      <c r="AB3451" s="9"/>
      <c r="AC3451" s="9">
        <v>14</v>
      </c>
      <c r="AD3451" s="9" t="s">
        <v>12138</v>
      </c>
      <c r="AE3451" s="9" t="s">
        <v>12134</v>
      </c>
      <c r="AF3451" s="9">
        <v>24</v>
      </c>
      <c r="AG3451" s="9"/>
      <c r="AH3451" s="9"/>
      <c r="AI3451" s="9" t="s">
        <v>12139</v>
      </c>
      <c r="AJ3451" s="9" t="s">
        <v>12140</v>
      </c>
    </row>
    <row r="3452" spans="1:36" x14ac:dyDescent="0.35">
      <c r="A3452" s="9" t="s">
        <v>3091</v>
      </c>
      <c r="B3452" s="9" t="s">
        <v>3092</v>
      </c>
      <c r="C3452" s="9" t="s">
        <v>14504</v>
      </c>
      <c r="D3452" s="9" t="s">
        <v>29</v>
      </c>
      <c r="E3452" s="9" t="s">
        <v>12131</v>
      </c>
      <c r="F3452" s="9" t="str">
        <f>_xlfn.XLOOKUP(E3452,Total_Enrolled!C:C,Total_Enrolled!C:C)</f>
        <v>2025em1200248@bitspilani-digital.edu.in</v>
      </c>
      <c r="G3452" s="9" t="s">
        <v>12132</v>
      </c>
      <c r="H3452" s="9" t="s">
        <v>14516</v>
      </c>
      <c r="I3452" s="9" t="s">
        <v>12133</v>
      </c>
      <c r="J3452" s="9" t="b">
        <v>1</v>
      </c>
      <c r="K3452" s="9">
        <v>17</v>
      </c>
      <c r="L3452" s="9">
        <f>_xlfn.XLOOKUP(B3452,Courses!A:A,Courses!H:H)</f>
        <v>36</v>
      </c>
      <c r="M3452" s="14">
        <f t="shared" si="270"/>
        <v>0.47222222222222221</v>
      </c>
      <c r="N3452" s="14" t="str">
        <f t="shared" si="271"/>
        <v>Active</v>
      </c>
      <c r="O3452" s="14" t="str" cm="1">
        <f t="array" ref="O3452">_xlfn.IFS(M3452=0,"0",
M3452&lt;=10%,"0-10",
TRUE,"&gt;10"
)&amp;" "&amp;"% progress"</f>
        <v>&gt;10 % progress</v>
      </c>
      <c r="P3452" s="15">
        <f t="shared" si="272"/>
        <v>0</v>
      </c>
      <c r="Q3452" s="15">
        <f>COUNTIFS($G:$G,$G3452)</f>
        <v>4</v>
      </c>
      <c r="R3452" s="16">
        <f t="shared" si="273"/>
        <v>0</v>
      </c>
      <c r="S3452" s="15" t="str">
        <f t="shared" si="274"/>
        <v>no 0% progess</v>
      </c>
      <c r="T3452" s="9">
        <v>0</v>
      </c>
      <c r="U3452" s="9">
        <v>3</v>
      </c>
      <c r="V3452" s="9">
        <v>3</v>
      </c>
      <c r="W3452" s="9">
        <v>0</v>
      </c>
      <c r="X3452" s="9">
        <v>0</v>
      </c>
      <c r="Y3452" s="9">
        <v>0</v>
      </c>
      <c r="Z3452" s="9"/>
      <c r="AA3452" s="9">
        <v>0</v>
      </c>
      <c r="AB3452" s="9"/>
      <c r="AC3452" s="9">
        <v>7938</v>
      </c>
      <c r="AD3452" s="9" t="s">
        <v>12141</v>
      </c>
      <c r="AE3452" s="9" t="s">
        <v>12134</v>
      </c>
      <c r="AF3452" s="9">
        <v>24</v>
      </c>
      <c r="AG3452" s="9"/>
      <c r="AH3452" s="9" t="s">
        <v>12142</v>
      </c>
      <c r="AI3452" s="9" t="s">
        <v>12143</v>
      </c>
      <c r="AJ3452" s="9" t="s">
        <v>12144</v>
      </c>
    </row>
    <row r="3453" spans="1:36" x14ac:dyDescent="0.35">
      <c r="A3453" s="9" t="s">
        <v>3086</v>
      </c>
      <c r="B3453" s="9" t="s">
        <v>35</v>
      </c>
      <c r="C3453" s="9" t="s">
        <v>14504</v>
      </c>
      <c r="D3453" s="9" t="s">
        <v>29</v>
      </c>
      <c r="E3453" s="9" t="s">
        <v>12131</v>
      </c>
      <c r="F3453" s="9" t="str">
        <f>_xlfn.XLOOKUP(E3453,Total_Enrolled!C:C,Total_Enrolled!C:C)</f>
        <v>2025em1200248@bitspilani-digital.edu.in</v>
      </c>
      <c r="G3453" s="9" t="s">
        <v>12132</v>
      </c>
      <c r="H3453" s="9" t="s">
        <v>14516</v>
      </c>
      <c r="I3453" s="9" t="s">
        <v>12133</v>
      </c>
      <c r="J3453" s="9" t="b">
        <v>1</v>
      </c>
      <c r="K3453" s="9">
        <v>32</v>
      </c>
      <c r="L3453" s="9">
        <f>_xlfn.XLOOKUP(B3453,Courses!A:A,Courses!H:H)</f>
        <v>68</v>
      </c>
      <c r="M3453" s="14">
        <f t="shared" si="270"/>
        <v>0.47058823529411764</v>
      </c>
      <c r="N3453" s="14" t="str">
        <f t="shared" si="271"/>
        <v>Active</v>
      </c>
      <c r="O3453" s="14" t="str" cm="1">
        <f t="array" ref="O3453">_xlfn.IFS(M3453=0,"0",
M3453&lt;=10%,"0-10",
TRUE,"&gt;10"
)&amp;" "&amp;"% progress"</f>
        <v>&gt;10 % progress</v>
      </c>
      <c r="P3453" s="15">
        <f t="shared" si="272"/>
        <v>0</v>
      </c>
      <c r="Q3453" s="15">
        <f>COUNTIFS($G:$G,$G3453)</f>
        <v>4</v>
      </c>
      <c r="R3453" s="16">
        <f t="shared" si="273"/>
        <v>0</v>
      </c>
      <c r="S3453" s="15" t="str">
        <f t="shared" si="274"/>
        <v>no 0% progess</v>
      </c>
      <c r="T3453" s="9">
        <v>0</v>
      </c>
      <c r="U3453" s="9">
        <v>2</v>
      </c>
      <c r="V3453" s="9">
        <v>4</v>
      </c>
      <c r="W3453" s="9">
        <v>1</v>
      </c>
      <c r="X3453" s="9">
        <v>0</v>
      </c>
      <c r="Y3453" s="9">
        <v>6</v>
      </c>
      <c r="Z3453" s="9" t="s">
        <v>12145</v>
      </c>
      <c r="AA3453" s="9">
        <v>0</v>
      </c>
      <c r="AB3453" s="9"/>
      <c r="AC3453" s="9">
        <v>25649</v>
      </c>
      <c r="AD3453" s="9" t="s">
        <v>12146</v>
      </c>
      <c r="AE3453" s="9" t="s">
        <v>12134</v>
      </c>
      <c r="AF3453" s="9">
        <v>24</v>
      </c>
      <c r="AG3453" s="9"/>
      <c r="AH3453" s="9" t="s">
        <v>12147</v>
      </c>
      <c r="AI3453" s="9"/>
      <c r="AJ3453" s="9"/>
    </row>
    <row r="3454" spans="1:36" x14ac:dyDescent="0.35">
      <c r="A3454" s="9" t="s">
        <v>3086</v>
      </c>
      <c r="B3454" s="9" t="s">
        <v>35</v>
      </c>
      <c r="C3454" s="9" t="s">
        <v>14504</v>
      </c>
      <c r="D3454" s="9" t="s">
        <v>29</v>
      </c>
      <c r="E3454" s="9" t="s">
        <v>12148</v>
      </c>
      <c r="F3454" s="9" t="str">
        <f>_xlfn.XLOOKUP(E3454,Total_Enrolled!C:C,Total_Enrolled!C:C)</f>
        <v>2025em1200249@bitspilani-digital.edu.in</v>
      </c>
      <c r="G3454" s="9" t="s">
        <v>12149</v>
      </c>
      <c r="H3454" s="9" t="s">
        <v>14516</v>
      </c>
      <c r="I3454" s="9" t="s">
        <v>12150</v>
      </c>
      <c r="J3454" s="9" t="b">
        <v>1</v>
      </c>
      <c r="K3454" s="9">
        <v>41</v>
      </c>
      <c r="L3454" s="9">
        <f>_xlfn.XLOOKUP(B3454,Courses!A:A,Courses!H:H)</f>
        <v>68</v>
      </c>
      <c r="M3454" s="14">
        <f t="shared" si="270"/>
        <v>0.6029411764705882</v>
      </c>
      <c r="N3454" s="14" t="str">
        <f t="shared" si="271"/>
        <v>Active</v>
      </c>
      <c r="O3454" s="14" t="str" cm="1">
        <f t="array" ref="O3454">_xlfn.IFS(M3454=0,"0",
M3454&lt;=10%,"0-10",
TRUE,"&gt;10"
)&amp;" "&amp;"% progress"</f>
        <v>&gt;10 % progress</v>
      </c>
      <c r="P3454" s="15">
        <f t="shared" si="272"/>
        <v>0</v>
      </c>
      <c r="Q3454" s="15">
        <f>COUNTIFS($G:$G,$G3454)</f>
        <v>4</v>
      </c>
      <c r="R3454" s="16">
        <f t="shared" si="273"/>
        <v>0</v>
      </c>
      <c r="S3454" s="15" t="str">
        <f t="shared" si="274"/>
        <v>no 0% progess</v>
      </c>
      <c r="T3454" s="9">
        <v>0</v>
      </c>
      <c r="U3454" s="9">
        <v>0</v>
      </c>
      <c r="V3454" s="9">
        <v>0</v>
      </c>
      <c r="W3454" s="9">
        <v>0</v>
      </c>
      <c r="X3454" s="9">
        <v>0</v>
      </c>
      <c r="Y3454" s="9">
        <v>0</v>
      </c>
      <c r="Z3454" s="9"/>
      <c r="AA3454" s="9">
        <v>0</v>
      </c>
      <c r="AB3454" s="9"/>
      <c r="AC3454" s="9">
        <v>5005</v>
      </c>
      <c r="AD3454" s="9" t="s">
        <v>12151</v>
      </c>
      <c r="AE3454" s="9" t="s">
        <v>12152</v>
      </c>
      <c r="AF3454" s="9">
        <v>82</v>
      </c>
      <c r="AG3454" s="9"/>
      <c r="AH3454" s="9"/>
      <c r="AI3454" s="9"/>
      <c r="AJ3454" s="9"/>
    </row>
    <row r="3455" spans="1:36" x14ac:dyDescent="0.35">
      <c r="A3455" s="9" t="s">
        <v>3091</v>
      </c>
      <c r="B3455" s="9" t="s">
        <v>3092</v>
      </c>
      <c r="C3455" s="9" t="s">
        <v>14504</v>
      </c>
      <c r="D3455" s="9" t="s">
        <v>29</v>
      </c>
      <c r="E3455" s="9" t="s">
        <v>12148</v>
      </c>
      <c r="F3455" s="9" t="str">
        <f>_xlfn.XLOOKUP(E3455,Total_Enrolled!C:C,Total_Enrolled!C:C)</f>
        <v>2025em1200249@bitspilani-digital.edu.in</v>
      </c>
      <c r="G3455" s="9" t="s">
        <v>12149</v>
      </c>
      <c r="H3455" s="9" t="s">
        <v>14516</v>
      </c>
      <c r="I3455" s="9" t="s">
        <v>12150</v>
      </c>
      <c r="J3455" s="9" t="b">
        <v>1</v>
      </c>
      <c r="K3455" s="9">
        <v>35</v>
      </c>
      <c r="L3455" s="9">
        <f>_xlfn.XLOOKUP(B3455,Courses!A:A,Courses!H:H)</f>
        <v>36</v>
      </c>
      <c r="M3455" s="14">
        <f t="shared" si="270"/>
        <v>0.97222222222222221</v>
      </c>
      <c r="N3455" s="14" t="str">
        <f t="shared" si="271"/>
        <v>Active</v>
      </c>
      <c r="O3455" s="14" t="str" cm="1">
        <f t="array" ref="O3455">_xlfn.IFS(M3455=0,"0",
M3455&lt;=10%,"0-10",
TRUE,"&gt;10"
)&amp;" "&amp;"% progress"</f>
        <v>&gt;10 % progress</v>
      </c>
      <c r="P3455" s="15">
        <f t="shared" si="272"/>
        <v>0</v>
      </c>
      <c r="Q3455" s="15">
        <f>COUNTIFS($G:$G,$G3455)</f>
        <v>4</v>
      </c>
      <c r="R3455" s="16">
        <f t="shared" si="273"/>
        <v>0</v>
      </c>
      <c r="S3455" s="15" t="str">
        <f t="shared" si="274"/>
        <v>no 0% progess</v>
      </c>
      <c r="T3455" s="9">
        <v>0</v>
      </c>
      <c r="U3455" s="9">
        <v>5</v>
      </c>
      <c r="V3455" s="9">
        <v>5</v>
      </c>
      <c r="W3455" s="9">
        <v>0</v>
      </c>
      <c r="X3455" s="9">
        <v>0</v>
      </c>
      <c r="Y3455" s="9">
        <v>9</v>
      </c>
      <c r="Z3455" s="9"/>
      <c r="AA3455" s="9">
        <v>0</v>
      </c>
      <c r="AB3455" s="9"/>
      <c r="AC3455" s="9">
        <v>42094</v>
      </c>
      <c r="AD3455" s="9" t="s">
        <v>12153</v>
      </c>
      <c r="AE3455" s="9" t="s">
        <v>12152</v>
      </c>
      <c r="AF3455" s="9">
        <v>82</v>
      </c>
      <c r="AG3455" s="9"/>
      <c r="AH3455" s="9" t="s">
        <v>12154</v>
      </c>
      <c r="AI3455" s="9" t="s">
        <v>12155</v>
      </c>
      <c r="AJ3455" s="9" t="s">
        <v>12156</v>
      </c>
    </row>
    <row r="3456" spans="1:36" x14ac:dyDescent="0.35">
      <c r="A3456" s="9" t="s">
        <v>3095</v>
      </c>
      <c r="B3456" s="9" t="s">
        <v>38</v>
      </c>
      <c r="C3456" s="9" t="s">
        <v>14504</v>
      </c>
      <c r="D3456" s="9" t="s">
        <v>29</v>
      </c>
      <c r="E3456" s="9" t="s">
        <v>12148</v>
      </c>
      <c r="F3456" s="9" t="str">
        <f>_xlfn.XLOOKUP(E3456,Total_Enrolled!C:C,Total_Enrolled!C:C)</f>
        <v>2025em1200249@bitspilani-digital.edu.in</v>
      </c>
      <c r="G3456" s="9" t="s">
        <v>12149</v>
      </c>
      <c r="H3456" s="9" t="s">
        <v>14516</v>
      </c>
      <c r="I3456" s="9" t="s">
        <v>12150</v>
      </c>
      <c r="J3456" s="9" t="b">
        <v>1</v>
      </c>
      <c r="K3456" s="9">
        <v>5</v>
      </c>
      <c r="L3456" s="9">
        <f>_xlfn.XLOOKUP(B3456,Courses!A:A,Courses!H:H)</f>
        <v>42</v>
      </c>
      <c r="M3456" s="14">
        <f t="shared" si="270"/>
        <v>0.11904761904761904</v>
      </c>
      <c r="N3456" s="14" t="str">
        <f t="shared" si="271"/>
        <v>Active</v>
      </c>
      <c r="O3456" s="14" t="str" cm="1">
        <f t="array" ref="O3456">_xlfn.IFS(M3456=0,"0",
M3456&lt;=10%,"0-10",
TRUE,"&gt;10"
)&amp;" "&amp;"% progress"</f>
        <v>&gt;10 % progress</v>
      </c>
      <c r="P3456" s="15">
        <f t="shared" si="272"/>
        <v>0</v>
      </c>
      <c r="Q3456" s="15">
        <f>COUNTIFS($G:$G,$G3456)</f>
        <v>4</v>
      </c>
      <c r="R3456" s="16">
        <f t="shared" si="273"/>
        <v>0</v>
      </c>
      <c r="S3456" s="15" t="str">
        <f t="shared" si="274"/>
        <v>no 0% progess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2</v>
      </c>
      <c r="Z3456" s="9"/>
      <c r="AA3456" s="9">
        <v>0</v>
      </c>
      <c r="AB3456" s="9"/>
      <c r="AC3456" s="9">
        <v>1617</v>
      </c>
      <c r="AD3456" s="9" t="s">
        <v>12157</v>
      </c>
      <c r="AE3456" s="9" t="s">
        <v>12152</v>
      </c>
      <c r="AF3456" s="9">
        <v>82</v>
      </c>
      <c r="AG3456" s="9"/>
      <c r="AH3456" s="9"/>
      <c r="AI3456" s="9" t="s">
        <v>12158</v>
      </c>
      <c r="AJ3456" s="9" t="s">
        <v>12159</v>
      </c>
    </row>
    <row r="3457" spans="1:36" x14ac:dyDescent="0.35">
      <c r="A3457" s="9" t="s">
        <v>3089</v>
      </c>
      <c r="B3457" s="9" t="s">
        <v>36</v>
      </c>
      <c r="C3457" s="9" t="s">
        <v>14504</v>
      </c>
      <c r="D3457" s="9" t="s">
        <v>29</v>
      </c>
      <c r="E3457" s="9" t="s">
        <v>12148</v>
      </c>
      <c r="F3457" s="9" t="str">
        <f>_xlfn.XLOOKUP(E3457,Total_Enrolled!C:C,Total_Enrolled!C:C)</f>
        <v>2025em1200249@bitspilani-digital.edu.in</v>
      </c>
      <c r="G3457" s="9" t="s">
        <v>12149</v>
      </c>
      <c r="H3457" s="9" t="s">
        <v>14516</v>
      </c>
      <c r="I3457" s="9" t="s">
        <v>12150</v>
      </c>
      <c r="J3457" s="9" t="b">
        <v>1</v>
      </c>
      <c r="K3457" s="9">
        <v>60</v>
      </c>
      <c r="L3457" s="9">
        <f>_xlfn.XLOOKUP(B3457,Courses!A:A,Courses!H:H)</f>
        <v>85</v>
      </c>
      <c r="M3457" s="14">
        <f t="shared" si="270"/>
        <v>0.70588235294117652</v>
      </c>
      <c r="N3457" s="14" t="str">
        <f t="shared" si="271"/>
        <v>Active</v>
      </c>
      <c r="O3457" s="14" t="str" cm="1">
        <f t="array" ref="O3457">_xlfn.IFS(M3457=0,"0",
M3457&lt;=10%,"0-10",
TRUE,"&gt;10"
)&amp;" "&amp;"% progress"</f>
        <v>&gt;10 % progress</v>
      </c>
      <c r="P3457" s="15">
        <f t="shared" si="272"/>
        <v>0</v>
      </c>
      <c r="Q3457" s="15">
        <f>COUNTIFS($G:$G,$G3457)</f>
        <v>4</v>
      </c>
      <c r="R3457" s="16">
        <f t="shared" si="273"/>
        <v>0</v>
      </c>
      <c r="S3457" s="15" t="str">
        <f t="shared" si="274"/>
        <v>no 0% progess</v>
      </c>
      <c r="T3457" s="9">
        <v>0</v>
      </c>
      <c r="U3457" s="9">
        <v>8</v>
      </c>
      <c r="V3457" s="9">
        <v>8</v>
      </c>
      <c r="W3457" s="9">
        <v>0</v>
      </c>
      <c r="X3457" s="9">
        <v>0</v>
      </c>
      <c r="Y3457" s="9">
        <v>7</v>
      </c>
      <c r="Z3457" s="9"/>
      <c r="AA3457" s="9">
        <v>0</v>
      </c>
      <c r="AB3457" s="9"/>
      <c r="AC3457" s="9">
        <v>36100</v>
      </c>
      <c r="AD3457" s="9" t="s">
        <v>12160</v>
      </c>
      <c r="AE3457" s="9" t="s">
        <v>12152</v>
      </c>
      <c r="AF3457" s="9">
        <v>82</v>
      </c>
      <c r="AG3457" s="9"/>
      <c r="AH3457" s="9" t="s">
        <v>12161</v>
      </c>
      <c r="AI3457" s="9"/>
      <c r="AJ3457" s="9"/>
    </row>
    <row r="3458" spans="1:36" x14ac:dyDescent="0.35">
      <c r="A3458" s="9" t="s">
        <v>3089</v>
      </c>
      <c r="B3458" s="9" t="s">
        <v>36</v>
      </c>
      <c r="C3458" s="9" t="s">
        <v>14504</v>
      </c>
      <c r="D3458" s="9" t="s">
        <v>29</v>
      </c>
      <c r="E3458" s="9" t="s">
        <v>12162</v>
      </c>
      <c r="F3458" s="9" t="str">
        <f>_xlfn.XLOOKUP(E3458,Total_Enrolled!C:C,Total_Enrolled!C:C)</f>
        <v>2025em1200250@bitspilani-digital.edu.in</v>
      </c>
      <c r="G3458" s="9" t="s">
        <v>12163</v>
      </c>
      <c r="H3458" s="9" t="s">
        <v>14516</v>
      </c>
      <c r="I3458" s="9" t="s">
        <v>12164</v>
      </c>
      <c r="J3458" s="9" t="b">
        <v>1</v>
      </c>
      <c r="K3458" s="9">
        <v>2</v>
      </c>
      <c r="L3458" s="9">
        <f>_xlfn.XLOOKUP(B3458,Courses!A:A,Courses!H:H)</f>
        <v>85</v>
      </c>
      <c r="M3458" s="14">
        <f t="shared" si="270"/>
        <v>2.3529411764705882E-2</v>
      </c>
      <c r="N3458" s="14" t="str">
        <f t="shared" si="271"/>
        <v>Active</v>
      </c>
      <c r="O3458" s="14" t="str" cm="1">
        <f t="array" ref="O3458">_xlfn.IFS(M3458=0,"0",
M3458&lt;=10%,"0-10",
TRUE,"&gt;10"
)&amp;" "&amp;"% progress"</f>
        <v>0-10 % progress</v>
      </c>
      <c r="P3458" s="15">
        <f t="shared" si="272"/>
        <v>0</v>
      </c>
      <c r="Q3458" s="15">
        <f>COUNTIFS($G:$G,$G3458)</f>
        <v>4</v>
      </c>
      <c r="R3458" s="16">
        <f t="shared" si="273"/>
        <v>0</v>
      </c>
      <c r="S3458" s="15" t="str">
        <f t="shared" si="274"/>
        <v>no 0% progess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0</v>
      </c>
      <c r="Z3458" s="9"/>
      <c r="AA3458" s="9">
        <v>0</v>
      </c>
      <c r="AB3458" s="9"/>
      <c r="AC3458" s="9">
        <v>35</v>
      </c>
      <c r="AD3458" s="9" t="s">
        <v>12166</v>
      </c>
      <c r="AE3458" s="9" t="s">
        <v>12165</v>
      </c>
      <c r="AF3458" s="9">
        <v>13</v>
      </c>
      <c r="AG3458" s="9"/>
      <c r="AH3458" s="9"/>
      <c r="AI3458" s="9"/>
      <c r="AJ3458" s="9"/>
    </row>
    <row r="3459" spans="1:36" x14ac:dyDescent="0.35">
      <c r="A3459" s="9" t="s">
        <v>3095</v>
      </c>
      <c r="B3459" s="9" t="s">
        <v>38</v>
      </c>
      <c r="C3459" s="9" t="s">
        <v>14504</v>
      </c>
      <c r="D3459" s="9" t="s">
        <v>29</v>
      </c>
      <c r="E3459" s="9" t="s">
        <v>12162</v>
      </c>
      <c r="F3459" s="9" t="str">
        <f>_xlfn.XLOOKUP(E3459,Total_Enrolled!C:C,Total_Enrolled!C:C)</f>
        <v>2025em1200250@bitspilani-digital.edu.in</v>
      </c>
      <c r="G3459" s="9" t="s">
        <v>12163</v>
      </c>
      <c r="H3459" s="9" t="s">
        <v>14516</v>
      </c>
      <c r="I3459" s="9" t="s">
        <v>12164</v>
      </c>
      <c r="J3459" s="9" t="b">
        <v>1</v>
      </c>
      <c r="K3459" s="9">
        <v>0</v>
      </c>
      <c r="L3459" s="9">
        <f>_xlfn.XLOOKUP(B3459,Courses!A:A,Courses!H:H)</f>
        <v>42</v>
      </c>
      <c r="M3459" s="14">
        <f t="shared" si="270"/>
        <v>0</v>
      </c>
      <c r="N3459" s="14" t="str">
        <f t="shared" si="271"/>
        <v>Not Active</v>
      </c>
      <c r="O3459" s="14" t="str" cm="1">
        <f t="array" ref="O3459">_xlfn.IFS(M3459=0,"0",
M3459&lt;=10%,"0-10",
TRUE,"&gt;10"
)&amp;" "&amp;"% progress"</f>
        <v>0 % progress</v>
      </c>
      <c r="P3459" s="15">
        <f t="shared" si="272"/>
        <v>1</v>
      </c>
      <c r="Q3459" s="15">
        <f>COUNTIFS($G:$G,$G3459)</f>
        <v>4</v>
      </c>
      <c r="R3459" s="16">
        <f t="shared" si="273"/>
        <v>0.25</v>
      </c>
      <c r="S3459" s="15" t="str">
        <f t="shared" si="274"/>
        <v>no progress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/>
      <c r="AA3459" s="9">
        <v>0</v>
      </c>
      <c r="AB3459" s="9"/>
      <c r="AC3459" s="9">
        <v>0</v>
      </c>
      <c r="AD3459" s="9" t="s">
        <v>12167</v>
      </c>
      <c r="AE3459" s="9" t="s">
        <v>12165</v>
      </c>
      <c r="AF3459" s="9">
        <v>13</v>
      </c>
      <c r="AG3459" s="9"/>
      <c r="AH3459" s="9"/>
      <c r="AI3459" s="9"/>
      <c r="AJ3459" s="9"/>
    </row>
    <row r="3460" spans="1:36" x14ac:dyDescent="0.35">
      <c r="A3460" s="9" t="s">
        <v>3091</v>
      </c>
      <c r="B3460" s="9" t="s">
        <v>3092</v>
      </c>
      <c r="C3460" s="9" t="s">
        <v>14504</v>
      </c>
      <c r="D3460" s="9" t="s">
        <v>29</v>
      </c>
      <c r="E3460" s="9" t="s">
        <v>12162</v>
      </c>
      <c r="F3460" s="9" t="str">
        <f>_xlfn.XLOOKUP(E3460,Total_Enrolled!C:C,Total_Enrolled!C:C)</f>
        <v>2025em1200250@bitspilani-digital.edu.in</v>
      </c>
      <c r="G3460" s="9" t="s">
        <v>12163</v>
      </c>
      <c r="H3460" s="9" t="s">
        <v>14516</v>
      </c>
      <c r="I3460" s="9" t="s">
        <v>12164</v>
      </c>
      <c r="J3460" s="9" t="b">
        <v>1</v>
      </c>
      <c r="K3460" s="9">
        <v>2</v>
      </c>
      <c r="L3460" s="9">
        <f>_xlfn.XLOOKUP(B3460,Courses!A:A,Courses!H:H)</f>
        <v>36</v>
      </c>
      <c r="M3460" s="14">
        <f t="shared" si="270"/>
        <v>5.5555555555555552E-2</v>
      </c>
      <c r="N3460" s="14" t="str">
        <f t="shared" si="271"/>
        <v>Active</v>
      </c>
      <c r="O3460" s="14" t="str" cm="1">
        <f t="array" ref="O3460">_xlfn.IFS(M3460=0,"0",
M3460&lt;=10%,"0-10",
TRUE,"&gt;10"
)&amp;" "&amp;"% progress"</f>
        <v>0-10 % progress</v>
      </c>
      <c r="P3460" s="15">
        <f t="shared" si="272"/>
        <v>0</v>
      </c>
      <c r="Q3460" s="15">
        <f>COUNTIFS($G:$G,$G3460)</f>
        <v>4</v>
      </c>
      <c r="R3460" s="16">
        <f t="shared" si="273"/>
        <v>0</v>
      </c>
      <c r="S3460" s="15" t="str">
        <f t="shared" si="274"/>
        <v>no 0% progess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/>
      <c r="AA3460" s="9">
        <v>0</v>
      </c>
      <c r="AB3460" s="9"/>
      <c r="AC3460" s="9">
        <v>32</v>
      </c>
      <c r="AD3460" s="9" t="s">
        <v>12168</v>
      </c>
      <c r="AE3460" s="9" t="s">
        <v>12165</v>
      </c>
      <c r="AF3460" s="9">
        <v>13</v>
      </c>
      <c r="AG3460" s="9"/>
      <c r="AH3460" s="9"/>
      <c r="AI3460" s="9"/>
      <c r="AJ3460" s="9"/>
    </row>
    <row r="3461" spans="1:36" x14ac:dyDescent="0.35">
      <c r="A3461" s="9" t="s">
        <v>3086</v>
      </c>
      <c r="B3461" s="9" t="s">
        <v>35</v>
      </c>
      <c r="C3461" s="9" t="s">
        <v>14504</v>
      </c>
      <c r="D3461" s="9" t="s">
        <v>29</v>
      </c>
      <c r="E3461" s="9" t="s">
        <v>12162</v>
      </c>
      <c r="F3461" s="9" t="str">
        <f>_xlfn.XLOOKUP(E3461,Total_Enrolled!C:C,Total_Enrolled!C:C)</f>
        <v>2025em1200250@bitspilani-digital.edu.in</v>
      </c>
      <c r="G3461" s="9" t="s">
        <v>12163</v>
      </c>
      <c r="H3461" s="9" t="s">
        <v>14516</v>
      </c>
      <c r="I3461" s="9" t="s">
        <v>12164</v>
      </c>
      <c r="J3461" s="9" t="b">
        <v>1</v>
      </c>
      <c r="K3461" s="9">
        <v>13</v>
      </c>
      <c r="L3461" s="9">
        <f>_xlfn.XLOOKUP(B3461,Courses!A:A,Courses!H:H)</f>
        <v>68</v>
      </c>
      <c r="M3461" s="14">
        <f t="shared" si="270"/>
        <v>0.19117647058823528</v>
      </c>
      <c r="N3461" s="14" t="str">
        <f t="shared" si="271"/>
        <v>Active</v>
      </c>
      <c r="O3461" s="14" t="str" cm="1">
        <f t="array" ref="O3461">_xlfn.IFS(M3461=0,"0",
M3461&lt;=10%,"0-10",
TRUE,"&gt;10"
)&amp;" "&amp;"% progress"</f>
        <v>&gt;10 % progress</v>
      </c>
      <c r="P3461" s="15">
        <f t="shared" si="272"/>
        <v>0</v>
      </c>
      <c r="Q3461" s="15">
        <f>COUNTIFS($G:$G,$G3461)</f>
        <v>4</v>
      </c>
      <c r="R3461" s="16">
        <f t="shared" si="273"/>
        <v>0</v>
      </c>
      <c r="S3461" s="15" t="str">
        <f t="shared" si="274"/>
        <v>no 0% progess</v>
      </c>
      <c r="T3461" s="9">
        <v>0</v>
      </c>
      <c r="U3461" s="9">
        <v>0</v>
      </c>
      <c r="V3461" s="9">
        <v>0</v>
      </c>
      <c r="W3461" s="9">
        <v>0</v>
      </c>
      <c r="X3461" s="9">
        <v>0</v>
      </c>
      <c r="Y3461" s="9">
        <v>0</v>
      </c>
      <c r="Z3461" s="9"/>
      <c r="AA3461" s="9">
        <v>0</v>
      </c>
      <c r="AB3461" s="9"/>
      <c r="AC3461" s="9">
        <v>8285</v>
      </c>
      <c r="AD3461" s="9" t="s">
        <v>12169</v>
      </c>
      <c r="AE3461" s="9" t="s">
        <v>12165</v>
      </c>
      <c r="AF3461" s="9">
        <v>13</v>
      </c>
      <c r="AG3461" s="9"/>
      <c r="AH3461" s="9"/>
      <c r="AI3461" s="9"/>
      <c r="AJ3461" s="9"/>
    </row>
    <row r="3462" spans="1:36" x14ac:dyDescent="0.35">
      <c r="A3462" s="9" t="s">
        <v>3086</v>
      </c>
      <c r="B3462" s="9" t="s">
        <v>35</v>
      </c>
      <c r="C3462" s="9" t="s">
        <v>14504</v>
      </c>
      <c r="D3462" s="9" t="s">
        <v>29</v>
      </c>
      <c r="E3462" s="9" t="s">
        <v>12170</v>
      </c>
      <c r="F3462" s="9" t="str">
        <f>_xlfn.XLOOKUP(E3462,Total_Enrolled!C:C,Total_Enrolled!C:C)</f>
        <v>2025em1200251@bitspilani-digital.edu.in</v>
      </c>
      <c r="G3462" s="9" t="s">
        <v>12171</v>
      </c>
      <c r="H3462" s="9" t="s">
        <v>14516</v>
      </c>
      <c r="I3462" s="9" t="s">
        <v>12172</v>
      </c>
      <c r="J3462" s="9" t="b">
        <v>1</v>
      </c>
      <c r="K3462" s="9">
        <v>63</v>
      </c>
      <c r="L3462" s="9">
        <f>_xlfn.XLOOKUP(B3462,Courses!A:A,Courses!H:H)</f>
        <v>68</v>
      </c>
      <c r="M3462" s="14">
        <f t="shared" si="270"/>
        <v>0.92647058823529416</v>
      </c>
      <c r="N3462" s="14" t="str">
        <f t="shared" si="271"/>
        <v>Active</v>
      </c>
      <c r="O3462" s="14" t="str" cm="1">
        <f t="array" ref="O3462">_xlfn.IFS(M3462=0,"0",
M3462&lt;=10%,"0-10",
TRUE,"&gt;10"
)&amp;" "&amp;"% progress"</f>
        <v>&gt;10 % progress</v>
      </c>
      <c r="P3462" s="15">
        <f t="shared" si="272"/>
        <v>0</v>
      </c>
      <c r="Q3462" s="15">
        <f>COUNTIFS($G:$G,$G3462)</f>
        <v>4</v>
      </c>
      <c r="R3462" s="16">
        <f t="shared" si="273"/>
        <v>0</v>
      </c>
      <c r="S3462" s="15" t="str">
        <f t="shared" si="274"/>
        <v>no 0% progess</v>
      </c>
      <c r="T3462" s="9">
        <v>0</v>
      </c>
      <c r="U3462" s="9">
        <v>13</v>
      </c>
      <c r="V3462" s="9">
        <v>18</v>
      </c>
      <c r="W3462" s="9">
        <v>0</v>
      </c>
      <c r="X3462" s="9">
        <v>0</v>
      </c>
      <c r="Y3462" s="9">
        <v>48</v>
      </c>
      <c r="Z3462" s="9"/>
      <c r="AA3462" s="9">
        <v>0</v>
      </c>
      <c r="AB3462" s="9"/>
      <c r="AC3462" s="9">
        <v>56405</v>
      </c>
      <c r="AD3462" s="9" t="s">
        <v>12173</v>
      </c>
      <c r="AE3462" s="9" t="s">
        <v>12174</v>
      </c>
      <c r="AF3462" s="9">
        <v>33</v>
      </c>
      <c r="AG3462" s="9"/>
      <c r="AH3462" s="9" t="s">
        <v>12175</v>
      </c>
      <c r="AI3462" s="9"/>
      <c r="AJ3462" s="9"/>
    </row>
    <row r="3463" spans="1:36" x14ac:dyDescent="0.35">
      <c r="A3463" s="9" t="s">
        <v>3091</v>
      </c>
      <c r="B3463" s="9" t="s">
        <v>3092</v>
      </c>
      <c r="C3463" s="9" t="s">
        <v>14504</v>
      </c>
      <c r="D3463" s="9" t="s">
        <v>29</v>
      </c>
      <c r="E3463" s="9" t="s">
        <v>12170</v>
      </c>
      <c r="F3463" s="9" t="str">
        <f>_xlfn.XLOOKUP(E3463,Total_Enrolled!C:C,Total_Enrolled!C:C)</f>
        <v>2025em1200251@bitspilani-digital.edu.in</v>
      </c>
      <c r="G3463" s="9" t="s">
        <v>12171</v>
      </c>
      <c r="H3463" s="9" t="s">
        <v>14516</v>
      </c>
      <c r="I3463" s="9" t="s">
        <v>12172</v>
      </c>
      <c r="J3463" s="9" t="b">
        <v>1</v>
      </c>
      <c r="K3463" s="9">
        <v>38</v>
      </c>
      <c r="L3463" s="9">
        <f>_xlfn.XLOOKUP(B3463,Courses!A:A,Courses!H:H)</f>
        <v>36</v>
      </c>
      <c r="M3463" s="14">
        <f t="shared" si="270"/>
        <v>1.0555555555555556</v>
      </c>
      <c r="N3463" s="14" t="str">
        <f t="shared" si="271"/>
        <v>Active</v>
      </c>
      <c r="O3463" s="14" t="str" cm="1">
        <f t="array" ref="O3463">_xlfn.IFS(M3463=0,"0",
M3463&lt;=10%,"0-10",
TRUE,"&gt;10"
)&amp;" "&amp;"% progress"</f>
        <v>&gt;10 % progress</v>
      </c>
      <c r="P3463" s="15">
        <f t="shared" si="272"/>
        <v>0</v>
      </c>
      <c r="Q3463" s="15">
        <f>COUNTIFS($G:$G,$G3463)</f>
        <v>4</v>
      </c>
      <c r="R3463" s="16">
        <f t="shared" si="273"/>
        <v>0</v>
      </c>
      <c r="S3463" s="15" t="str">
        <f t="shared" si="274"/>
        <v>no 0% progess</v>
      </c>
      <c r="T3463" s="9">
        <v>0</v>
      </c>
      <c r="U3463" s="9">
        <v>5</v>
      </c>
      <c r="V3463" s="9">
        <v>5</v>
      </c>
      <c r="W3463" s="9">
        <v>2</v>
      </c>
      <c r="X3463" s="9">
        <v>0</v>
      </c>
      <c r="Y3463" s="9">
        <v>6</v>
      </c>
      <c r="Z3463" s="9" t="s">
        <v>12176</v>
      </c>
      <c r="AA3463" s="9">
        <v>0</v>
      </c>
      <c r="AB3463" s="9"/>
      <c r="AC3463" s="9">
        <v>34249</v>
      </c>
      <c r="AD3463" s="9" t="s">
        <v>12177</v>
      </c>
      <c r="AE3463" s="9" t="s">
        <v>12174</v>
      </c>
      <c r="AF3463" s="9">
        <v>33</v>
      </c>
      <c r="AG3463" s="9"/>
      <c r="AH3463" s="9" t="s">
        <v>12178</v>
      </c>
      <c r="AI3463" s="9" t="s">
        <v>12179</v>
      </c>
      <c r="AJ3463" s="9" t="s">
        <v>12180</v>
      </c>
    </row>
    <row r="3464" spans="1:36" x14ac:dyDescent="0.35">
      <c r="A3464" s="9" t="s">
        <v>3095</v>
      </c>
      <c r="B3464" s="9" t="s">
        <v>38</v>
      </c>
      <c r="C3464" s="9" t="s">
        <v>14504</v>
      </c>
      <c r="D3464" s="9" t="s">
        <v>29</v>
      </c>
      <c r="E3464" s="9" t="s">
        <v>12170</v>
      </c>
      <c r="F3464" s="9" t="str">
        <f>_xlfn.XLOOKUP(E3464,Total_Enrolled!C:C,Total_Enrolled!C:C)</f>
        <v>2025em1200251@bitspilani-digital.edu.in</v>
      </c>
      <c r="G3464" s="9" t="s">
        <v>12171</v>
      </c>
      <c r="H3464" s="9" t="s">
        <v>14516</v>
      </c>
      <c r="I3464" s="9" t="s">
        <v>12172</v>
      </c>
      <c r="J3464" s="9" t="b">
        <v>1</v>
      </c>
      <c r="K3464" s="9">
        <v>27</v>
      </c>
      <c r="L3464" s="9">
        <f>_xlfn.XLOOKUP(B3464,Courses!A:A,Courses!H:H)</f>
        <v>42</v>
      </c>
      <c r="M3464" s="14">
        <f t="shared" si="270"/>
        <v>0.6428571428571429</v>
      </c>
      <c r="N3464" s="14" t="str">
        <f t="shared" si="271"/>
        <v>Active</v>
      </c>
      <c r="O3464" s="14" t="str" cm="1">
        <f t="array" ref="O3464">_xlfn.IFS(M3464=0,"0",
M3464&lt;=10%,"0-10",
TRUE,"&gt;10"
)&amp;" "&amp;"% progress"</f>
        <v>&gt;10 % progress</v>
      </c>
      <c r="P3464" s="15">
        <f t="shared" si="272"/>
        <v>0</v>
      </c>
      <c r="Q3464" s="15">
        <f>COUNTIFS($G:$G,$G3464)</f>
        <v>4</v>
      </c>
      <c r="R3464" s="16">
        <f t="shared" si="273"/>
        <v>0</v>
      </c>
      <c r="S3464" s="15" t="str">
        <f t="shared" si="274"/>
        <v>no 0% progess</v>
      </c>
      <c r="T3464" s="9">
        <v>0</v>
      </c>
      <c r="U3464" s="9">
        <v>2</v>
      </c>
      <c r="V3464" s="9">
        <v>2</v>
      </c>
      <c r="W3464" s="9">
        <v>1</v>
      </c>
      <c r="X3464" s="9">
        <v>0</v>
      </c>
      <c r="Y3464" s="9">
        <v>16</v>
      </c>
      <c r="Z3464" s="9" t="s">
        <v>12181</v>
      </c>
      <c r="AA3464" s="9">
        <v>0</v>
      </c>
      <c r="AB3464" s="9"/>
      <c r="AC3464" s="9">
        <v>14027</v>
      </c>
      <c r="AD3464" s="9" t="s">
        <v>12182</v>
      </c>
      <c r="AE3464" s="9" t="s">
        <v>12174</v>
      </c>
      <c r="AF3464" s="9">
        <v>33</v>
      </c>
      <c r="AG3464" s="9"/>
      <c r="AH3464" s="9" t="s">
        <v>12183</v>
      </c>
      <c r="AI3464" s="9" t="s">
        <v>12184</v>
      </c>
      <c r="AJ3464" s="9" t="s">
        <v>12184</v>
      </c>
    </row>
    <row r="3465" spans="1:36" x14ac:dyDescent="0.35">
      <c r="A3465" s="9" t="s">
        <v>3089</v>
      </c>
      <c r="B3465" s="9" t="s">
        <v>36</v>
      </c>
      <c r="C3465" s="9" t="s">
        <v>14504</v>
      </c>
      <c r="D3465" s="9" t="s">
        <v>29</v>
      </c>
      <c r="E3465" s="9" t="s">
        <v>12170</v>
      </c>
      <c r="F3465" s="9" t="str">
        <f>_xlfn.XLOOKUP(E3465,Total_Enrolled!C:C,Total_Enrolled!C:C)</f>
        <v>2025em1200251@bitspilani-digital.edu.in</v>
      </c>
      <c r="G3465" s="9" t="s">
        <v>12171</v>
      </c>
      <c r="H3465" s="9" t="s">
        <v>14516</v>
      </c>
      <c r="I3465" s="9" t="s">
        <v>12172</v>
      </c>
      <c r="J3465" s="9" t="b">
        <v>1</v>
      </c>
      <c r="K3465" s="9">
        <v>85</v>
      </c>
      <c r="L3465" s="9">
        <f>_xlfn.XLOOKUP(B3465,Courses!A:A,Courses!H:H)</f>
        <v>85</v>
      </c>
      <c r="M3465" s="14">
        <f t="shared" si="270"/>
        <v>1</v>
      </c>
      <c r="N3465" s="14" t="str">
        <f t="shared" si="271"/>
        <v>Active</v>
      </c>
      <c r="O3465" s="14" t="str" cm="1">
        <f t="array" ref="O3465">_xlfn.IFS(M3465=0,"0",
M3465&lt;=10%,"0-10",
TRUE,"&gt;10"
)&amp;" "&amp;"% progress"</f>
        <v>&gt;10 % progress</v>
      </c>
      <c r="P3465" s="15">
        <f t="shared" si="272"/>
        <v>0</v>
      </c>
      <c r="Q3465" s="15">
        <f>COUNTIFS($G:$G,$G3465)</f>
        <v>4</v>
      </c>
      <c r="R3465" s="16">
        <f t="shared" si="273"/>
        <v>0</v>
      </c>
      <c r="S3465" s="15" t="str">
        <f t="shared" si="274"/>
        <v>no 0% progess</v>
      </c>
      <c r="T3465" s="9">
        <v>0</v>
      </c>
      <c r="U3465" s="9">
        <v>14</v>
      </c>
      <c r="V3465" s="9">
        <v>20</v>
      </c>
      <c r="W3465" s="9">
        <v>1</v>
      </c>
      <c r="X3465" s="9">
        <v>0</v>
      </c>
      <c r="Y3465" s="9">
        <v>48</v>
      </c>
      <c r="Z3465" s="9" t="s">
        <v>12185</v>
      </c>
      <c r="AA3465" s="9">
        <v>0</v>
      </c>
      <c r="AB3465" s="9"/>
      <c r="AC3465" s="9">
        <v>52097</v>
      </c>
      <c r="AD3465" s="9" t="s">
        <v>12186</v>
      </c>
      <c r="AE3465" s="9" t="s">
        <v>12174</v>
      </c>
      <c r="AF3465" s="9">
        <v>33</v>
      </c>
      <c r="AG3465" s="9"/>
      <c r="AH3465" s="9" t="s">
        <v>12187</v>
      </c>
      <c r="AI3465" s="9"/>
      <c r="AJ3465" s="9"/>
    </row>
    <row r="3466" spans="1:36" x14ac:dyDescent="0.35">
      <c r="A3466" s="9" t="s">
        <v>3089</v>
      </c>
      <c r="B3466" s="9" t="s">
        <v>36</v>
      </c>
      <c r="C3466" s="9" t="s">
        <v>14504</v>
      </c>
      <c r="D3466" s="9" t="s">
        <v>29</v>
      </c>
      <c r="E3466" s="9" t="s">
        <v>12188</v>
      </c>
      <c r="F3466" s="9" t="str">
        <f>_xlfn.XLOOKUP(E3466,Total_Enrolled!C:C,Total_Enrolled!C:C)</f>
        <v>2025em1200252@bitspilani-digital.edu.in</v>
      </c>
      <c r="G3466" s="9" t="s">
        <v>12189</v>
      </c>
      <c r="H3466" s="9" t="s">
        <v>14516</v>
      </c>
      <c r="I3466" s="9" t="s">
        <v>12190</v>
      </c>
      <c r="J3466" s="9" t="b">
        <v>1</v>
      </c>
      <c r="K3466" s="9">
        <v>9</v>
      </c>
      <c r="L3466" s="9">
        <f>_xlfn.XLOOKUP(B3466,Courses!A:A,Courses!H:H)</f>
        <v>85</v>
      </c>
      <c r="M3466" s="14">
        <f t="shared" si="270"/>
        <v>0.10588235294117647</v>
      </c>
      <c r="N3466" s="14" t="str">
        <f t="shared" si="271"/>
        <v>Active</v>
      </c>
      <c r="O3466" s="14" t="str" cm="1">
        <f t="array" ref="O3466">_xlfn.IFS(M3466=0,"0",
M3466&lt;=10%,"0-10",
TRUE,"&gt;10"
)&amp;" "&amp;"% progress"</f>
        <v>&gt;10 % progress</v>
      </c>
      <c r="P3466" s="15">
        <f t="shared" si="272"/>
        <v>0</v>
      </c>
      <c r="Q3466" s="15">
        <f>COUNTIFS($G:$G,$G3466)</f>
        <v>4</v>
      </c>
      <c r="R3466" s="16">
        <f t="shared" si="273"/>
        <v>0</v>
      </c>
      <c r="S3466" s="15" t="str">
        <f t="shared" si="274"/>
        <v>no 0% progess</v>
      </c>
      <c r="T3466" s="9">
        <v>0</v>
      </c>
      <c r="U3466" s="9">
        <v>1</v>
      </c>
      <c r="V3466" s="9">
        <v>1</v>
      </c>
      <c r="W3466" s="9">
        <v>0</v>
      </c>
      <c r="X3466" s="9">
        <v>0</v>
      </c>
      <c r="Y3466" s="9">
        <v>5</v>
      </c>
      <c r="Z3466" s="9"/>
      <c r="AA3466" s="9">
        <v>0</v>
      </c>
      <c r="AB3466" s="9"/>
      <c r="AC3466" s="9">
        <v>5151</v>
      </c>
      <c r="AD3466" s="9" t="s">
        <v>12192</v>
      </c>
      <c r="AE3466" s="9" t="s">
        <v>12191</v>
      </c>
      <c r="AF3466" s="9">
        <v>50</v>
      </c>
      <c r="AG3466" s="9"/>
      <c r="AH3466" s="9" t="s">
        <v>12193</v>
      </c>
      <c r="AI3466" s="9"/>
      <c r="AJ3466" s="9"/>
    </row>
    <row r="3467" spans="1:36" x14ac:dyDescent="0.35">
      <c r="A3467" s="9" t="s">
        <v>3095</v>
      </c>
      <c r="B3467" s="9" t="s">
        <v>38</v>
      </c>
      <c r="C3467" s="9" t="s">
        <v>14504</v>
      </c>
      <c r="D3467" s="9" t="s">
        <v>29</v>
      </c>
      <c r="E3467" s="9" t="s">
        <v>12188</v>
      </c>
      <c r="F3467" s="9" t="str">
        <f>_xlfn.XLOOKUP(E3467,Total_Enrolled!C:C,Total_Enrolled!C:C)</f>
        <v>2025em1200252@bitspilani-digital.edu.in</v>
      </c>
      <c r="G3467" s="9" t="s">
        <v>12189</v>
      </c>
      <c r="H3467" s="9" t="s">
        <v>14516</v>
      </c>
      <c r="I3467" s="9" t="s">
        <v>12190</v>
      </c>
      <c r="J3467" s="9" t="b">
        <v>1</v>
      </c>
      <c r="K3467" s="9">
        <v>2</v>
      </c>
      <c r="L3467" s="9">
        <f>_xlfn.XLOOKUP(B3467,Courses!A:A,Courses!H:H)</f>
        <v>42</v>
      </c>
      <c r="M3467" s="14">
        <f t="shared" si="270"/>
        <v>4.7619047619047616E-2</v>
      </c>
      <c r="N3467" s="14" t="str">
        <f t="shared" si="271"/>
        <v>Active</v>
      </c>
      <c r="O3467" s="14" t="str" cm="1">
        <f t="array" ref="O3467">_xlfn.IFS(M3467=0,"0",
M3467&lt;=10%,"0-10",
TRUE,"&gt;10"
)&amp;" "&amp;"% progress"</f>
        <v>0-10 % progress</v>
      </c>
      <c r="P3467" s="15">
        <f t="shared" si="272"/>
        <v>0</v>
      </c>
      <c r="Q3467" s="15">
        <f>COUNTIFS($G:$G,$G3467)</f>
        <v>4</v>
      </c>
      <c r="R3467" s="16">
        <f t="shared" si="273"/>
        <v>0</v>
      </c>
      <c r="S3467" s="15" t="str">
        <f t="shared" si="274"/>
        <v>no 0% progess</v>
      </c>
      <c r="T3467" s="9">
        <v>0</v>
      </c>
      <c r="U3467" s="9">
        <v>0</v>
      </c>
      <c r="V3467" s="9">
        <v>0</v>
      </c>
      <c r="W3467" s="9">
        <v>0</v>
      </c>
      <c r="X3467" s="9">
        <v>0</v>
      </c>
      <c r="Y3467" s="9">
        <v>0</v>
      </c>
      <c r="Z3467" s="9"/>
      <c r="AA3467" s="9">
        <v>0</v>
      </c>
      <c r="AB3467" s="9"/>
      <c r="AC3467" s="9">
        <v>58</v>
      </c>
      <c r="AD3467" s="9" t="s">
        <v>12194</v>
      </c>
      <c r="AE3467" s="9" t="s">
        <v>12191</v>
      </c>
      <c r="AF3467" s="9">
        <v>50</v>
      </c>
      <c r="AG3467" s="9"/>
      <c r="AH3467" s="9"/>
      <c r="AI3467" s="9" t="s">
        <v>12195</v>
      </c>
      <c r="AJ3467" s="9" t="s">
        <v>12196</v>
      </c>
    </row>
    <row r="3468" spans="1:36" x14ac:dyDescent="0.35">
      <c r="A3468" s="9" t="s">
        <v>3091</v>
      </c>
      <c r="B3468" s="9" t="s">
        <v>3092</v>
      </c>
      <c r="C3468" s="9" t="s">
        <v>14504</v>
      </c>
      <c r="D3468" s="9" t="s">
        <v>29</v>
      </c>
      <c r="E3468" s="9" t="s">
        <v>12188</v>
      </c>
      <c r="F3468" s="9" t="str">
        <f>_xlfn.XLOOKUP(E3468,Total_Enrolled!C:C,Total_Enrolled!C:C)</f>
        <v>2025em1200252@bitspilani-digital.edu.in</v>
      </c>
      <c r="G3468" s="9" t="s">
        <v>12189</v>
      </c>
      <c r="H3468" s="9" t="s">
        <v>14516</v>
      </c>
      <c r="I3468" s="9" t="s">
        <v>12190</v>
      </c>
      <c r="J3468" s="9" t="b">
        <v>1</v>
      </c>
      <c r="K3468" s="9">
        <v>8</v>
      </c>
      <c r="L3468" s="9">
        <f>_xlfn.XLOOKUP(B3468,Courses!A:A,Courses!H:H)</f>
        <v>36</v>
      </c>
      <c r="M3468" s="14">
        <f t="shared" si="270"/>
        <v>0.22222222222222221</v>
      </c>
      <c r="N3468" s="14" t="str">
        <f t="shared" si="271"/>
        <v>Active</v>
      </c>
      <c r="O3468" s="14" t="str" cm="1">
        <f t="array" ref="O3468">_xlfn.IFS(M3468=0,"0",
M3468&lt;=10%,"0-10",
TRUE,"&gt;10"
)&amp;" "&amp;"% progress"</f>
        <v>&gt;10 % progress</v>
      </c>
      <c r="P3468" s="15">
        <f t="shared" si="272"/>
        <v>0</v>
      </c>
      <c r="Q3468" s="15">
        <f>COUNTIFS($G:$G,$G3468)</f>
        <v>4</v>
      </c>
      <c r="R3468" s="16">
        <f t="shared" si="273"/>
        <v>0</v>
      </c>
      <c r="S3468" s="15" t="str">
        <f t="shared" si="274"/>
        <v>no 0% progess</v>
      </c>
      <c r="T3468" s="9">
        <v>0</v>
      </c>
      <c r="U3468" s="9">
        <v>1</v>
      </c>
      <c r="V3468" s="9">
        <v>1</v>
      </c>
      <c r="W3468" s="9">
        <v>0</v>
      </c>
      <c r="X3468" s="9">
        <v>0</v>
      </c>
      <c r="Y3468" s="9">
        <v>0</v>
      </c>
      <c r="Z3468" s="9"/>
      <c r="AA3468" s="9">
        <v>0</v>
      </c>
      <c r="AB3468" s="9"/>
      <c r="AC3468" s="9">
        <v>7507</v>
      </c>
      <c r="AD3468" s="9" t="s">
        <v>12197</v>
      </c>
      <c r="AE3468" s="9" t="s">
        <v>12191</v>
      </c>
      <c r="AF3468" s="9">
        <v>50</v>
      </c>
      <c r="AG3468" s="9"/>
      <c r="AH3468" s="9" t="s">
        <v>12198</v>
      </c>
      <c r="AI3468" s="9" t="s">
        <v>12199</v>
      </c>
      <c r="AJ3468" s="9" t="s">
        <v>12199</v>
      </c>
    </row>
    <row r="3469" spans="1:36" x14ac:dyDescent="0.35">
      <c r="A3469" s="9" t="s">
        <v>3086</v>
      </c>
      <c r="B3469" s="9" t="s">
        <v>35</v>
      </c>
      <c r="C3469" s="9" t="s">
        <v>14504</v>
      </c>
      <c r="D3469" s="9" t="s">
        <v>29</v>
      </c>
      <c r="E3469" s="9" t="s">
        <v>12188</v>
      </c>
      <c r="F3469" s="9" t="str">
        <f>_xlfn.XLOOKUP(E3469,Total_Enrolled!C:C,Total_Enrolled!C:C)</f>
        <v>2025em1200252@bitspilani-digital.edu.in</v>
      </c>
      <c r="G3469" s="9" t="s">
        <v>12189</v>
      </c>
      <c r="H3469" s="9" t="s">
        <v>14516</v>
      </c>
      <c r="I3469" s="9" t="s">
        <v>12190</v>
      </c>
      <c r="J3469" s="9" t="b">
        <v>1</v>
      </c>
      <c r="K3469" s="9">
        <v>26</v>
      </c>
      <c r="L3469" s="9">
        <f>_xlfn.XLOOKUP(B3469,Courses!A:A,Courses!H:H)</f>
        <v>68</v>
      </c>
      <c r="M3469" s="14">
        <f t="shared" si="270"/>
        <v>0.38235294117647056</v>
      </c>
      <c r="N3469" s="14" t="str">
        <f t="shared" si="271"/>
        <v>Active</v>
      </c>
      <c r="O3469" s="14" t="str" cm="1">
        <f t="array" ref="O3469">_xlfn.IFS(M3469=0,"0",
M3469&lt;=10%,"0-10",
TRUE,"&gt;10"
)&amp;" "&amp;"% progress"</f>
        <v>&gt;10 % progress</v>
      </c>
      <c r="P3469" s="15">
        <f t="shared" si="272"/>
        <v>0</v>
      </c>
      <c r="Q3469" s="15">
        <f>COUNTIFS($G:$G,$G3469)</f>
        <v>4</v>
      </c>
      <c r="R3469" s="16">
        <f t="shared" si="273"/>
        <v>0</v>
      </c>
      <c r="S3469" s="15" t="str">
        <f t="shared" si="274"/>
        <v>no 0% progess</v>
      </c>
      <c r="T3469" s="9">
        <v>0</v>
      </c>
      <c r="U3469" s="9">
        <v>5</v>
      </c>
      <c r="V3469" s="9">
        <v>5</v>
      </c>
      <c r="W3469" s="9">
        <v>0</v>
      </c>
      <c r="X3469" s="9">
        <v>1</v>
      </c>
      <c r="Y3469" s="9">
        <v>6</v>
      </c>
      <c r="Z3469" s="9" t="s">
        <v>12200</v>
      </c>
      <c r="AA3469" s="9">
        <v>0</v>
      </c>
      <c r="AB3469" s="9"/>
      <c r="AC3469" s="9">
        <v>35429</v>
      </c>
      <c r="AD3469" s="9" t="s">
        <v>12201</v>
      </c>
      <c r="AE3469" s="9" t="s">
        <v>12191</v>
      </c>
      <c r="AF3469" s="9">
        <v>50</v>
      </c>
      <c r="AG3469" s="9"/>
      <c r="AH3469" s="9" t="s">
        <v>12202</v>
      </c>
      <c r="AI3469" s="9"/>
      <c r="AJ3469" s="9"/>
    </row>
    <row r="3470" spans="1:36" x14ac:dyDescent="0.35">
      <c r="A3470" s="9" t="s">
        <v>3086</v>
      </c>
      <c r="B3470" s="9" t="s">
        <v>35</v>
      </c>
      <c r="C3470" s="9" t="s">
        <v>14504</v>
      </c>
      <c r="D3470" s="9" t="s">
        <v>29</v>
      </c>
      <c r="E3470" s="9" t="s">
        <v>12203</v>
      </c>
      <c r="F3470" s="9" t="str">
        <f>_xlfn.XLOOKUP(E3470,Total_Enrolled!C:C,Total_Enrolled!C:C)</f>
        <v>2025em1200253@bitspilani-digital.edu.in</v>
      </c>
      <c r="G3470" s="9" t="s">
        <v>12204</v>
      </c>
      <c r="H3470" s="9" t="s">
        <v>14516</v>
      </c>
      <c r="I3470" s="9" t="s">
        <v>12205</v>
      </c>
      <c r="J3470" s="9" t="b">
        <v>1</v>
      </c>
      <c r="K3470" s="9">
        <v>59</v>
      </c>
      <c r="L3470" s="9">
        <f>_xlfn.XLOOKUP(B3470,Courses!A:A,Courses!H:H)</f>
        <v>68</v>
      </c>
      <c r="M3470" s="14">
        <f t="shared" si="270"/>
        <v>0.86764705882352944</v>
      </c>
      <c r="N3470" s="14" t="str">
        <f t="shared" si="271"/>
        <v>Active</v>
      </c>
      <c r="O3470" s="14" t="str" cm="1">
        <f t="array" ref="O3470">_xlfn.IFS(M3470=0,"0",
M3470&lt;=10%,"0-10",
TRUE,"&gt;10"
)&amp;" "&amp;"% progress"</f>
        <v>&gt;10 % progress</v>
      </c>
      <c r="P3470" s="15">
        <f t="shared" si="272"/>
        <v>0</v>
      </c>
      <c r="Q3470" s="15">
        <f>COUNTIFS($G:$G,$G3470)</f>
        <v>4</v>
      </c>
      <c r="R3470" s="16">
        <f t="shared" si="273"/>
        <v>0</v>
      </c>
      <c r="S3470" s="15" t="str">
        <f t="shared" si="274"/>
        <v>no 0% progess</v>
      </c>
      <c r="T3470" s="9">
        <v>0</v>
      </c>
      <c r="U3470" s="9">
        <v>13</v>
      </c>
      <c r="V3470" s="9">
        <v>18</v>
      </c>
      <c r="W3470" s="9">
        <v>0</v>
      </c>
      <c r="X3470" s="9">
        <v>0</v>
      </c>
      <c r="Y3470" s="9">
        <v>0</v>
      </c>
      <c r="Z3470" s="9"/>
      <c r="AA3470" s="9">
        <v>0</v>
      </c>
      <c r="AB3470" s="9"/>
      <c r="AC3470" s="9">
        <v>138685</v>
      </c>
      <c r="AD3470" s="9" t="s">
        <v>12206</v>
      </c>
      <c r="AE3470" s="9" t="s">
        <v>12207</v>
      </c>
      <c r="AF3470" s="9">
        <v>22</v>
      </c>
      <c r="AG3470" s="9"/>
      <c r="AH3470" s="9" t="s">
        <v>12208</v>
      </c>
      <c r="AI3470" s="9"/>
      <c r="AJ3470" s="9"/>
    </row>
    <row r="3471" spans="1:36" x14ac:dyDescent="0.35">
      <c r="A3471" s="9" t="s">
        <v>3091</v>
      </c>
      <c r="B3471" s="9" t="s">
        <v>3092</v>
      </c>
      <c r="C3471" s="9" t="s">
        <v>14504</v>
      </c>
      <c r="D3471" s="9" t="s">
        <v>29</v>
      </c>
      <c r="E3471" s="9" t="s">
        <v>12203</v>
      </c>
      <c r="F3471" s="9" t="str">
        <f>_xlfn.XLOOKUP(E3471,Total_Enrolled!C:C,Total_Enrolled!C:C)</f>
        <v>2025em1200253@bitspilani-digital.edu.in</v>
      </c>
      <c r="G3471" s="9" t="s">
        <v>12204</v>
      </c>
      <c r="H3471" s="9" t="s">
        <v>14516</v>
      </c>
      <c r="I3471" s="9" t="s">
        <v>12205</v>
      </c>
      <c r="J3471" s="9" t="b">
        <v>1</v>
      </c>
      <c r="K3471" s="9">
        <v>35</v>
      </c>
      <c r="L3471" s="9">
        <f>_xlfn.XLOOKUP(B3471,Courses!A:A,Courses!H:H)</f>
        <v>36</v>
      </c>
      <c r="M3471" s="14">
        <f t="shared" si="270"/>
        <v>0.97222222222222221</v>
      </c>
      <c r="N3471" s="14" t="str">
        <f t="shared" si="271"/>
        <v>Active</v>
      </c>
      <c r="O3471" s="14" t="str" cm="1">
        <f t="array" ref="O3471">_xlfn.IFS(M3471=0,"0",
M3471&lt;=10%,"0-10",
TRUE,"&gt;10"
)&amp;" "&amp;"% progress"</f>
        <v>&gt;10 % progress</v>
      </c>
      <c r="P3471" s="15">
        <f t="shared" si="272"/>
        <v>0</v>
      </c>
      <c r="Q3471" s="15">
        <f>COUNTIFS($G:$G,$G3471)</f>
        <v>4</v>
      </c>
      <c r="R3471" s="16">
        <f t="shared" si="273"/>
        <v>0</v>
      </c>
      <c r="S3471" s="15" t="str">
        <f t="shared" si="274"/>
        <v>no 0% progess</v>
      </c>
      <c r="T3471" s="9">
        <v>0</v>
      </c>
      <c r="U3471" s="9">
        <v>5</v>
      </c>
      <c r="V3471" s="9">
        <v>6</v>
      </c>
      <c r="W3471" s="9">
        <v>1</v>
      </c>
      <c r="X3471" s="9">
        <v>0</v>
      </c>
      <c r="Y3471" s="9">
        <v>0</v>
      </c>
      <c r="Z3471" s="9" t="s">
        <v>12209</v>
      </c>
      <c r="AA3471" s="9">
        <v>0</v>
      </c>
      <c r="AB3471" s="9"/>
      <c r="AC3471" s="9">
        <v>44181</v>
      </c>
      <c r="AD3471" s="9" t="s">
        <v>12210</v>
      </c>
      <c r="AE3471" s="9" t="s">
        <v>12207</v>
      </c>
      <c r="AF3471" s="9">
        <v>22</v>
      </c>
      <c r="AG3471" s="9"/>
      <c r="AH3471" s="9" t="s">
        <v>12211</v>
      </c>
      <c r="AI3471" s="9" t="s">
        <v>12212</v>
      </c>
      <c r="AJ3471" s="9" t="s">
        <v>12213</v>
      </c>
    </row>
    <row r="3472" spans="1:36" x14ac:dyDescent="0.35">
      <c r="A3472" s="9" t="s">
        <v>3095</v>
      </c>
      <c r="B3472" s="9" t="s">
        <v>38</v>
      </c>
      <c r="C3472" s="9" t="s">
        <v>14504</v>
      </c>
      <c r="D3472" s="9" t="s">
        <v>29</v>
      </c>
      <c r="E3472" s="9" t="s">
        <v>12203</v>
      </c>
      <c r="F3472" s="9" t="str">
        <f>_xlfn.XLOOKUP(E3472,Total_Enrolled!C:C,Total_Enrolled!C:C)</f>
        <v>2025em1200253@bitspilani-digital.edu.in</v>
      </c>
      <c r="G3472" s="9" t="s">
        <v>12204</v>
      </c>
      <c r="H3472" s="9" t="s">
        <v>14516</v>
      </c>
      <c r="I3472" s="9" t="s">
        <v>12205</v>
      </c>
      <c r="J3472" s="9" t="b">
        <v>1</v>
      </c>
      <c r="K3472" s="9">
        <v>41</v>
      </c>
      <c r="L3472" s="9">
        <f>_xlfn.XLOOKUP(B3472,Courses!A:A,Courses!H:H)</f>
        <v>42</v>
      </c>
      <c r="M3472" s="14">
        <f t="shared" si="270"/>
        <v>0.97619047619047616</v>
      </c>
      <c r="N3472" s="14" t="str">
        <f t="shared" si="271"/>
        <v>Active</v>
      </c>
      <c r="O3472" s="14" t="str" cm="1">
        <f t="array" ref="O3472">_xlfn.IFS(M3472=0,"0",
M3472&lt;=10%,"0-10",
TRUE,"&gt;10"
)&amp;" "&amp;"% progress"</f>
        <v>&gt;10 % progress</v>
      </c>
      <c r="P3472" s="15">
        <f t="shared" si="272"/>
        <v>0</v>
      </c>
      <c r="Q3472" s="15">
        <f>COUNTIFS($G:$G,$G3472)</f>
        <v>4</v>
      </c>
      <c r="R3472" s="16">
        <f t="shared" si="273"/>
        <v>0</v>
      </c>
      <c r="S3472" s="15" t="str">
        <f t="shared" si="274"/>
        <v>no 0% progess</v>
      </c>
      <c r="T3472" s="9">
        <v>0</v>
      </c>
      <c r="U3472" s="9">
        <v>3</v>
      </c>
      <c r="V3472" s="9">
        <v>4</v>
      </c>
      <c r="W3472" s="9">
        <v>0</v>
      </c>
      <c r="X3472" s="9">
        <v>0</v>
      </c>
      <c r="Y3472" s="9">
        <v>0</v>
      </c>
      <c r="Z3472" s="9"/>
      <c r="AA3472" s="9">
        <v>0</v>
      </c>
      <c r="AB3472" s="9"/>
      <c r="AC3472" s="9">
        <v>14455</v>
      </c>
      <c r="AD3472" s="9" t="s">
        <v>12214</v>
      </c>
      <c r="AE3472" s="9" t="s">
        <v>12207</v>
      </c>
      <c r="AF3472" s="9">
        <v>22</v>
      </c>
      <c r="AG3472" s="9"/>
      <c r="AH3472" s="9" t="s">
        <v>12215</v>
      </c>
      <c r="AI3472" s="9" t="s">
        <v>12216</v>
      </c>
      <c r="AJ3472" s="9" t="s">
        <v>12216</v>
      </c>
    </row>
    <row r="3473" spans="1:36" x14ac:dyDescent="0.35">
      <c r="A3473" s="9" t="s">
        <v>3089</v>
      </c>
      <c r="B3473" s="9" t="s">
        <v>36</v>
      </c>
      <c r="C3473" s="9" t="s">
        <v>14504</v>
      </c>
      <c r="D3473" s="9" t="s">
        <v>29</v>
      </c>
      <c r="E3473" s="9" t="s">
        <v>12203</v>
      </c>
      <c r="F3473" s="9" t="str">
        <f>_xlfn.XLOOKUP(E3473,Total_Enrolled!C:C,Total_Enrolled!C:C)</f>
        <v>2025em1200253@bitspilani-digital.edu.in</v>
      </c>
      <c r="G3473" s="9" t="s">
        <v>12204</v>
      </c>
      <c r="H3473" s="9" t="s">
        <v>14516</v>
      </c>
      <c r="I3473" s="9" t="s">
        <v>12205</v>
      </c>
      <c r="J3473" s="9" t="b">
        <v>1</v>
      </c>
      <c r="K3473" s="9">
        <v>50</v>
      </c>
      <c r="L3473" s="9">
        <f>_xlfn.XLOOKUP(B3473,Courses!A:A,Courses!H:H)</f>
        <v>85</v>
      </c>
      <c r="M3473" s="14">
        <f t="shared" si="270"/>
        <v>0.58823529411764708</v>
      </c>
      <c r="N3473" s="14" t="str">
        <f t="shared" si="271"/>
        <v>Active</v>
      </c>
      <c r="O3473" s="14" t="str" cm="1">
        <f t="array" ref="O3473">_xlfn.IFS(M3473=0,"0",
M3473&lt;=10%,"0-10",
TRUE,"&gt;10"
)&amp;" "&amp;"% progress"</f>
        <v>&gt;10 % progress</v>
      </c>
      <c r="P3473" s="15">
        <f t="shared" si="272"/>
        <v>0</v>
      </c>
      <c r="Q3473" s="15">
        <f>COUNTIFS($G:$G,$G3473)</f>
        <v>4</v>
      </c>
      <c r="R3473" s="16">
        <f t="shared" si="273"/>
        <v>0</v>
      </c>
      <c r="S3473" s="15" t="str">
        <f t="shared" si="274"/>
        <v>no 0% progess</v>
      </c>
      <c r="T3473" s="9">
        <v>0</v>
      </c>
      <c r="U3473" s="9">
        <v>8</v>
      </c>
      <c r="V3473" s="9">
        <v>9</v>
      </c>
      <c r="W3473" s="9">
        <v>2</v>
      </c>
      <c r="X3473" s="9">
        <v>0</v>
      </c>
      <c r="Y3473" s="9">
        <v>27</v>
      </c>
      <c r="Z3473" s="9" t="s">
        <v>12217</v>
      </c>
      <c r="AA3473" s="9">
        <v>0</v>
      </c>
      <c r="AB3473" s="9"/>
      <c r="AC3473" s="9">
        <v>44311</v>
      </c>
      <c r="AD3473" s="9" t="s">
        <v>12218</v>
      </c>
      <c r="AE3473" s="9" t="s">
        <v>12207</v>
      </c>
      <c r="AF3473" s="9">
        <v>22</v>
      </c>
      <c r="AG3473" s="9"/>
      <c r="AH3473" s="9" t="s">
        <v>12219</v>
      </c>
      <c r="AI3473" s="9"/>
      <c r="AJ3473" s="9"/>
    </row>
    <row r="3474" spans="1:36" x14ac:dyDescent="0.35">
      <c r="A3474" s="9" t="s">
        <v>3089</v>
      </c>
      <c r="B3474" s="9" t="s">
        <v>36</v>
      </c>
      <c r="C3474" s="9" t="s">
        <v>14504</v>
      </c>
      <c r="D3474" s="9" t="s">
        <v>29</v>
      </c>
      <c r="E3474" s="9" t="s">
        <v>12220</v>
      </c>
      <c r="F3474" s="9" t="str">
        <f>_xlfn.XLOOKUP(E3474,Total_Enrolled!C:C,Total_Enrolled!C:C)</f>
        <v>2025em1200255@bitspilani-digital.edu.in</v>
      </c>
      <c r="G3474" s="9" t="s">
        <v>12221</v>
      </c>
      <c r="H3474" s="9" t="s">
        <v>14516</v>
      </c>
      <c r="I3474" s="9" t="s">
        <v>12222</v>
      </c>
      <c r="J3474" s="9" t="b">
        <v>1</v>
      </c>
      <c r="K3474" s="9">
        <v>66</v>
      </c>
      <c r="L3474" s="9">
        <f>_xlfn.XLOOKUP(B3474,Courses!A:A,Courses!H:H)</f>
        <v>85</v>
      </c>
      <c r="M3474" s="14">
        <f t="shared" si="270"/>
        <v>0.77647058823529413</v>
      </c>
      <c r="N3474" s="14" t="str">
        <f t="shared" si="271"/>
        <v>Active</v>
      </c>
      <c r="O3474" s="14" t="str" cm="1">
        <f t="array" ref="O3474">_xlfn.IFS(M3474=0,"0",
M3474&lt;=10%,"0-10",
TRUE,"&gt;10"
)&amp;" "&amp;"% progress"</f>
        <v>&gt;10 % progress</v>
      </c>
      <c r="P3474" s="15">
        <f t="shared" si="272"/>
        <v>0</v>
      </c>
      <c r="Q3474" s="15">
        <f>COUNTIFS($G:$G,$G3474)</f>
        <v>4</v>
      </c>
      <c r="R3474" s="16">
        <f t="shared" si="273"/>
        <v>0</v>
      </c>
      <c r="S3474" s="15" t="str">
        <f t="shared" si="274"/>
        <v>no 0% progess</v>
      </c>
      <c r="T3474" s="9">
        <v>0</v>
      </c>
      <c r="U3474" s="9">
        <v>10</v>
      </c>
      <c r="V3474" s="9">
        <v>24</v>
      </c>
      <c r="W3474" s="9">
        <v>0</v>
      </c>
      <c r="X3474" s="9">
        <v>2</v>
      </c>
      <c r="Y3474" s="9">
        <v>43</v>
      </c>
      <c r="Z3474" s="9" t="s">
        <v>12224</v>
      </c>
      <c r="AA3474" s="9">
        <v>0</v>
      </c>
      <c r="AB3474" s="9"/>
      <c r="AC3474" s="9">
        <v>74747</v>
      </c>
      <c r="AD3474" s="9" t="s">
        <v>12225</v>
      </c>
      <c r="AE3474" s="9" t="s">
        <v>12223</v>
      </c>
      <c r="AF3474" s="9">
        <v>50</v>
      </c>
      <c r="AG3474" s="9"/>
      <c r="AH3474" s="9" t="s">
        <v>12226</v>
      </c>
      <c r="AI3474" s="9"/>
      <c r="AJ3474" s="9"/>
    </row>
    <row r="3475" spans="1:36" x14ac:dyDescent="0.35">
      <c r="A3475" s="9" t="s">
        <v>3095</v>
      </c>
      <c r="B3475" s="9" t="s">
        <v>38</v>
      </c>
      <c r="C3475" s="9" t="s">
        <v>14504</v>
      </c>
      <c r="D3475" s="9" t="s">
        <v>29</v>
      </c>
      <c r="E3475" s="9" t="s">
        <v>12220</v>
      </c>
      <c r="F3475" s="9" t="str">
        <f>_xlfn.XLOOKUP(E3475,Total_Enrolled!C:C,Total_Enrolled!C:C)</f>
        <v>2025em1200255@bitspilani-digital.edu.in</v>
      </c>
      <c r="G3475" s="9" t="s">
        <v>12221</v>
      </c>
      <c r="H3475" s="9" t="s">
        <v>14516</v>
      </c>
      <c r="I3475" s="9" t="s">
        <v>12222</v>
      </c>
      <c r="J3475" s="9" t="b">
        <v>1</v>
      </c>
      <c r="K3475" s="9">
        <v>38</v>
      </c>
      <c r="L3475" s="9">
        <f>_xlfn.XLOOKUP(B3475,Courses!A:A,Courses!H:H)</f>
        <v>42</v>
      </c>
      <c r="M3475" s="14">
        <f t="shared" si="270"/>
        <v>0.90476190476190477</v>
      </c>
      <c r="N3475" s="14" t="str">
        <f t="shared" si="271"/>
        <v>Active</v>
      </c>
      <c r="O3475" s="14" t="str" cm="1">
        <f t="array" ref="O3475">_xlfn.IFS(M3475=0,"0",
M3475&lt;=10%,"0-10",
TRUE,"&gt;10"
)&amp;" "&amp;"% progress"</f>
        <v>&gt;10 % progress</v>
      </c>
      <c r="P3475" s="15">
        <f t="shared" si="272"/>
        <v>0</v>
      </c>
      <c r="Q3475" s="15">
        <f>COUNTIFS($G:$G,$G3475)</f>
        <v>4</v>
      </c>
      <c r="R3475" s="16">
        <f t="shared" si="273"/>
        <v>0</v>
      </c>
      <c r="S3475" s="15" t="str">
        <f t="shared" si="274"/>
        <v>no 0% progess</v>
      </c>
      <c r="T3475" s="9">
        <v>0</v>
      </c>
      <c r="U3475" s="9">
        <v>2</v>
      </c>
      <c r="V3475" s="9">
        <v>2</v>
      </c>
      <c r="W3475" s="9">
        <v>0</v>
      </c>
      <c r="X3475" s="9">
        <v>1</v>
      </c>
      <c r="Y3475" s="9">
        <v>3</v>
      </c>
      <c r="Z3475" s="9" t="s">
        <v>12227</v>
      </c>
      <c r="AA3475" s="9">
        <v>0</v>
      </c>
      <c r="AB3475" s="9"/>
      <c r="AC3475" s="9">
        <v>25860</v>
      </c>
      <c r="AD3475" s="9" t="s">
        <v>12228</v>
      </c>
      <c r="AE3475" s="9" t="s">
        <v>12223</v>
      </c>
      <c r="AF3475" s="9">
        <v>50</v>
      </c>
      <c r="AG3475" s="9"/>
      <c r="AH3475" s="9" t="s">
        <v>12229</v>
      </c>
      <c r="AI3475" s="9" t="s">
        <v>12230</v>
      </c>
      <c r="AJ3475" s="9" t="s">
        <v>12231</v>
      </c>
    </row>
    <row r="3476" spans="1:36" x14ac:dyDescent="0.35">
      <c r="A3476" s="9" t="s">
        <v>3091</v>
      </c>
      <c r="B3476" s="9" t="s">
        <v>3092</v>
      </c>
      <c r="C3476" s="9" t="s">
        <v>14504</v>
      </c>
      <c r="D3476" s="9" t="s">
        <v>29</v>
      </c>
      <c r="E3476" s="9" t="s">
        <v>12220</v>
      </c>
      <c r="F3476" s="9" t="str">
        <f>_xlfn.XLOOKUP(E3476,Total_Enrolled!C:C,Total_Enrolled!C:C)</f>
        <v>2025em1200255@bitspilani-digital.edu.in</v>
      </c>
      <c r="G3476" s="9" t="s">
        <v>12221</v>
      </c>
      <c r="H3476" s="9" t="s">
        <v>14516</v>
      </c>
      <c r="I3476" s="9" t="s">
        <v>12222</v>
      </c>
      <c r="J3476" s="9" t="b">
        <v>1</v>
      </c>
      <c r="K3476" s="9">
        <v>40</v>
      </c>
      <c r="L3476" s="9">
        <f>_xlfn.XLOOKUP(B3476,Courses!A:A,Courses!H:H)</f>
        <v>36</v>
      </c>
      <c r="M3476" s="14">
        <f t="shared" si="270"/>
        <v>1.1111111111111112</v>
      </c>
      <c r="N3476" s="14" t="str">
        <f t="shared" si="271"/>
        <v>Active</v>
      </c>
      <c r="O3476" s="14" t="str" cm="1">
        <f t="array" ref="O3476">_xlfn.IFS(M3476=0,"0",
M3476&lt;=10%,"0-10",
TRUE,"&gt;10"
)&amp;" "&amp;"% progress"</f>
        <v>&gt;10 % progress</v>
      </c>
      <c r="P3476" s="15">
        <f t="shared" si="272"/>
        <v>0</v>
      </c>
      <c r="Q3476" s="15">
        <f>COUNTIFS($G:$G,$G3476)</f>
        <v>4</v>
      </c>
      <c r="R3476" s="16">
        <f t="shared" si="273"/>
        <v>0</v>
      </c>
      <c r="S3476" s="15" t="str">
        <f t="shared" si="274"/>
        <v>no 0% progess</v>
      </c>
      <c r="T3476" s="9">
        <v>0</v>
      </c>
      <c r="U3476" s="9">
        <v>5</v>
      </c>
      <c r="V3476" s="9">
        <v>8</v>
      </c>
      <c r="W3476" s="9">
        <v>4</v>
      </c>
      <c r="X3476" s="9">
        <v>2</v>
      </c>
      <c r="Y3476" s="9">
        <v>21</v>
      </c>
      <c r="Z3476" s="9" t="s">
        <v>12232</v>
      </c>
      <c r="AA3476" s="9">
        <v>0</v>
      </c>
      <c r="AB3476" s="9"/>
      <c r="AC3476" s="9">
        <v>64926</v>
      </c>
      <c r="AD3476" s="9" t="s">
        <v>12233</v>
      </c>
      <c r="AE3476" s="9" t="s">
        <v>12223</v>
      </c>
      <c r="AF3476" s="9">
        <v>50</v>
      </c>
      <c r="AG3476" s="9"/>
      <c r="AH3476" s="9" t="s">
        <v>12234</v>
      </c>
      <c r="AI3476" s="9" t="s">
        <v>12235</v>
      </c>
      <c r="AJ3476" s="9" t="s">
        <v>12236</v>
      </c>
    </row>
    <row r="3477" spans="1:36" x14ac:dyDescent="0.35">
      <c r="A3477" s="9" t="s">
        <v>3086</v>
      </c>
      <c r="B3477" s="9" t="s">
        <v>35</v>
      </c>
      <c r="C3477" s="9" t="s">
        <v>14504</v>
      </c>
      <c r="D3477" s="9" t="s">
        <v>29</v>
      </c>
      <c r="E3477" s="9" t="s">
        <v>12220</v>
      </c>
      <c r="F3477" s="9" t="str">
        <f>_xlfn.XLOOKUP(E3477,Total_Enrolled!C:C,Total_Enrolled!C:C)</f>
        <v>2025em1200255@bitspilani-digital.edu.in</v>
      </c>
      <c r="G3477" s="9" t="s">
        <v>12221</v>
      </c>
      <c r="H3477" s="9" t="s">
        <v>14516</v>
      </c>
      <c r="I3477" s="9" t="s">
        <v>12222</v>
      </c>
      <c r="J3477" s="9" t="b">
        <v>1</v>
      </c>
      <c r="K3477" s="9">
        <v>58</v>
      </c>
      <c r="L3477" s="9">
        <f>_xlfn.XLOOKUP(B3477,Courses!A:A,Courses!H:H)</f>
        <v>68</v>
      </c>
      <c r="M3477" s="14">
        <f t="shared" si="270"/>
        <v>0.8529411764705882</v>
      </c>
      <c r="N3477" s="14" t="str">
        <f t="shared" si="271"/>
        <v>Active</v>
      </c>
      <c r="O3477" s="14" t="str" cm="1">
        <f t="array" ref="O3477">_xlfn.IFS(M3477=0,"0",
M3477&lt;=10%,"0-10",
TRUE,"&gt;10"
)&amp;" "&amp;"% progress"</f>
        <v>&gt;10 % progress</v>
      </c>
      <c r="P3477" s="15">
        <f t="shared" si="272"/>
        <v>0</v>
      </c>
      <c r="Q3477" s="15">
        <f>COUNTIFS($G:$G,$G3477)</f>
        <v>4</v>
      </c>
      <c r="R3477" s="16">
        <f t="shared" si="273"/>
        <v>0</v>
      </c>
      <c r="S3477" s="15" t="str">
        <f t="shared" si="274"/>
        <v>no 0% progess</v>
      </c>
      <c r="T3477" s="9">
        <v>0</v>
      </c>
      <c r="U3477" s="9">
        <v>13</v>
      </c>
      <c r="V3477" s="9">
        <v>22</v>
      </c>
      <c r="W3477" s="9">
        <v>0</v>
      </c>
      <c r="X3477" s="9">
        <v>0</v>
      </c>
      <c r="Y3477" s="9">
        <v>10</v>
      </c>
      <c r="Z3477" s="9"/>
      <c r="AA3477" s="9">
        <v>0</v>
      </c>
      <c r="AB3477" s="9"/>
      <c r="AC3477" s="9">
        <v>57406</v>
      </c>
      <c r="AD3477" s="9" t="s">
        <v>12237</v>
      </c>
      <c r="AE3477" s="9" t="s">
        <v>12223</v>
      </c>
      <c r="AF3477" s="9">
        <v>50</v>
      </c>
      <c r="AG3477" s="9"/>
      <c r="AH3477" s="9" t="s">
        <v>12238</v>
      </c>
      <c r="AI3477" s="9"/>
      <c r="AJ3477" s="9"/>
    </row>
    <row r="3478" spans="1:36" x14ac:dyDescent="0.35">
      <c r="A3478" s="9" t="s">
        <v>3086</v>
      </c>
      <c r="B3478" s="9" t="s">
        <v>35</v>
      </c>
      <c r="C3478" s="9" t="s">
        <v>14504</v>
      </c>
      <c r="D3478" s="9" t="s">
        <v>29</v>
      </c>
      <c r="E3478" s="9" t="s">
        <v>12239</v>
      </c>
      <c r="F3478" s="9" t="str">
        <f>_xlfn.XLOOKUP(E3478,Total_Enrolled!C:C,Total_Enrolled!C:C)</f>
        <v>2025em1200256@bitspilani-digital.edu.in</v>
      </c>
      <c r="G3478" s="9" t="s">
        <v>12240</v>
      </c>
      <c r="H3478" s="9" t="s">
        <v>14516</v>
      </c>
      <c r="I3478" s="9" t="s">
        <v>12241</v>
      </c>
      <c r="J3478" s="9" t="b">
        <v>1</v>
      </c>
      <c r="K3478" s="9">
        <v>50</v>
      </c>
      <c r="L3478" s="9">
        <f>_xlfn.XLOOKUP(B3478,Courses!A:A,Courses!H:H)</f>
        <v>68</v>
      </c>
      <c r="M3478" s="14">
        <f t="shared" si="270"/>
        <v>0.73529411764705888</v>
      </c>
      <c r="N3478" s="14" t="str">
        <f t="shared" si="271"/>
        <v>Active</v>
      </c>
      <c r="O3478" s="14" t="str" cm="1">
        <f t="array" ref="O3478">_xlfn.IFS(M3478=0,"0",
M3478&lt;=10%,"0-10",
TRUE,"&gt;10"
)&amp;" "&amp;"% progress"</f>
        <v>&gt;10 % progress</v>
      </c>
      <c r="P3478" s="15">
        <f t="shared" si="272"/>
        <v>0</v>
      </c>
      <c r="Q3478" s="15">
        <f>COUNTIFS($G:$G,$G3478)</f>
        <v>4</v>
      </c>
      <c r="R3478" s="16">
        <f t="shared" si="273"/>
        <v>0</v>
      </c>
      <c r="S3478" s="15" t="str">
        <f t="shared" si="274"/>
        <v>no 0% progess</v>
      </c>
      <c r="T3478" s="9">
        <v>0</v>
      </c>
      <c r="U3478" s="9">
        <v>10</v>
      </c>
      <c r="V3478" s="9">
        <v>12</v>
      </c>
      <c r="W3478" s="9">
        <v>0</v>
      </c>
      <c r="X3478" s="9">
        <v>0</v>
      </c>
      <c r="Y3478" s="9">
        <v>0</v>
      </c>
      <c r="Z3478" s="9"/>
      <c r="AA3478" s="9">
        <v>0</v>
      </c>
      <c r="AB3478" s="9"/>
      <c r="AC3478" s="9">
        <v>61223</v>
      </c>
      <c r="AD3478" s="9" t="s">
        <v>12242</v>
      </c>
      <c r="AE3478" s="9" t="s">
        <v>12243</v>
      </c>
      <c r="AF3478" s="9">
        <v>54</v>
      </c>
      <c r="AG3478" s="9"/>
      <c r="AH3478" s="9" t="s">
        <v>12244</v>
      </c>
      <c r="AI3478" s="9"/>
      <c r="AJ3478" s="9"/>
    </row>
    <row r="3479" spans="1:36" x14ac:dyDescent="0.35">
      <c r="A3479" s="9" t="s">
        <v>3091</v>
      </c>
      <c r="B3479" s="9" t="s">
        <v>3092</v>
      </c>
      <c r="C3479" s="9" t="s">
        <v>14504</v>
      </c>
      <c r="D3479" s="9" t="s">
        <v>29</v>
      </c>
      <c r="E3479" s="9" t="s">
        <v>12239</v>
      </c>
      <c r="F3479" s="9" t="str">
        <f>_xlfn.XLOOKUP(E3479,Total_Enrolled!C:C,Total_Enrolled!C:C)</f>
        <v>2025em1200256@bitspilani-digital.edu.in</v>
      </c>
      <c r="G3479" s="9" t="s">
        <v>12240</v>
      </c>
      <c r="H3479" s="9" t="s">
        <v>14516</v>
      </c>
      <c r="I3479" s="9" t="s">
        <v>12241</v>
      </c>
      <c r="J3479" s="9" t="b">
        <v>1</v>
      </c>
      <c r="K3479" s="9">
        <v>39</v>
      </c>
      <c r="L3479" s="9">
        <f>_xlfn.XLOOKUP(B3479,Courses!A:A,Courses!H:H)</f>
        <v>36</v>
      </c>
      <c r="M3479" s="14">
        <f t="shared" si="270"/>
        <v>1.0833333333333333</v>
      </c>
      <c r="N3479" s="14" t="str">
        <f t="shared" si="271"/>
        <v>Active</v>
      </c>
      <c r="O3479" s="14" t="str" cm="1">
        <f t="array" ref="O3479">_xlfn.IFS(M3479=0,"0",
M3479&lt;=10%,"0-10",
TRUE,"&gt;10"
)&amp;" "&amp;"% progress"</f>
        <v>&gt;10 % progress</v>
      </c>
      <c r="P3479" s="15">
        <f t="shared" si="272"/>
        <v>0</v>
      </c>
      <c r="Q3479" s="15">
        <f>COUNTIFS($G:$G,$G3479)</f>
        <v>4</v>
      </c>
      <c r="R3479" s="16">
        <f t="shared" si="273"/>
        <v>0</v>
      </c>
      <c r="S3479" s="15" t="str">
        <f t="shared" si="274"/>
        <v>no 0% progess</v>
      </c>
      <c r="T3479" s="9">
        <v>0</v>
      </c>
      <c r="U3479" s="9">
        <v>5</v>
      </c>
      <c r="V3479" s="9">
        <v>13</v>
      </c>
      <c r="W3479" s="9">
        <v>3</v>
      </c>
      <c r="X3479" s="9">
        <v>0</v>
      </c>
      <c r="Y3479" s="9">
        <v>0</v>
      </c>
      <c r="Z3479" s="9" t="s">
        <v>12245</v>
      </c>
      <c r="AA3479" s="9">
        <v>0</v>
      </c>
      <c r="AB3479" s="9"/>
      <c r="AC3479" s="9">
        <v>29683</v>
      </c>
      <c r="AD3479" s="9" t="s">
        <v>12246</v>
      </c>
      <c r="AE3479" s="9" t="s">
        <v>12243</v>
      </c>
      <c r="AF3479" s="9">
        <v>54</v>
      </c>
      <c r="AG3479" s="9"/>
      <c r="AH3479" s="9" t="s">
        <v>12247</v>
      </c>
      <c r="AI3479" s="9" t="s">
        <v>12248</v>
      </c>
      <c r="AJ3479" s="9" t="s">
        <v>12249</v>
      </c>
    </row>
    <row r="3480" spans="1:36" x14ac:dyDescent="0.35">
      <c r="A3480" s="9" t="s">
        <v>3095</v>
      </c>
      <c r="B3480" s="9" t="s">
        <v>38</v>
      </c>
      <c r="C3480" s="9" t="s">
        <v>14504</v>
      </c>
      <c r="D3480" s="9" t="s">
        <v>29</v>
      </c>
      <c r="E3480" s="9" t="s">
        <v>12239</v>
      </c>
      <c r="F3480" s="9" t="str">
        <f>_xlfn.XLOOKUP(E3480,Total_Enrolled!C:C,Total_Enrolled!C:C)</f>
        <v>2025em1200256@bitspilani-digital.edu.in</v>
      </c>
      <c r="G3480" s="9" t="s">
        <v>12240</v>
      </c>
      <c r="H3480" s="9" t="s">
        <v>14516</v>
      </c>
      <c r="I3480" s="9" t="s">
        <v>12241</v>
      </c>
      <c r="J3480" s="9" t="b">
        <v>1</v>
      </c>
      <c r="K3480" s="9">
        <v>17</v>
      </c>
      <c r="L3480" s="9">
        <f>_xlfn.XLOOKUP(B3480,Courses!A:A,Courses!H:H)</f>
        <v>42</v>
      </c>
      <c r="M3480" s="14">
        <f t="shared" si="270"/>
        <v>0.40476190476190477</v>
      </c>
      <c r="N3480" s="14" t="str">
        <f t="shared" si="271"/>
        <v>Active</v>
      </c>
      <c r="O3480" s="14" t="str" cm="1">
        <f t="array" ref="O3480">_xlfn.IFS(M3480=0,"0",
M3480&lt;=10%,"0-10",
TRUE,"&gt;10"
)&amp;" "&amp;"% progress"</f>
        <v>&gt;10 % progress</v>
      </c>
      <c r="P3480" s="15">
        <f t="shared" si="272"/>
        <v>0</v>
      </c>
      <c r="Q3480" s="15">
        <f>COUNTIFS($G:$G,$G3480)</f>
        <v>4</v>
      </c>
      <c r="R3480" s="16">
        <f t="shared" si="273"/>
        <v>0</v>
      </c>
      <c r="S3480" s="15" t="str">
        <f t="shared" si="274"/>
        <v>no 0% progess</v>
      </c>
      <c r="T3480" s="9">
        <v>0</v>
      </c>
      <c r="U3480" s="9">
        <v>1</v>
      </c>
      <c r="V3480" s="9">
        <v>1</v>
      </c>
      <c r="W3480" s="9">
        <v>0</v>
      </c>
      <c r="X3480" s="9">
        <v>0</v>
      </c>
      <c r="Y3480" s="9">
        <v>0</v>
      </c>
      <c r="Z3480" s="9"/>
      <c r="AA3480" s="9">
        <v>0</v>
      </c>
      <c r="AB3480" s="9"/>
      <c r="AC3480" s="9">
        <v>13752</v>
      </c>
      <c r="AD3480" s="9" t="s">
        <v>12250</v>
      </c>
      <c r="AE3480" s="9" t="s">
        <v>12243</v>
      </c>
      <c r="AF3480" s="9">
        <v>54</v>
      </c>
      <c r="AG3480" s="9"/>
      <c r="AH3480" s="9" t="s">
        <v>12251</v>
      </c>
      <c r="AI3480" s="9" t="s">
        <v>12252</v>
      </c>
      <c r="AJ3480" s="9" t="s">
        <v>12253</v>
      </c>
    </row>
    <row r="3481" spans="1:36" x14ac:dyDescent="0.35">
      <c r="A3481" s="9" t="s">
        <v>3089</v>
      </c>
      <c r="B3481" s="9" t="s">
        <v>36</v>
      </c>
      <c r="C3481" s="9" t="s">
        <v>14504</v>
      </c>
      <c r="D3481" s="9" t="s">
        <v>29</v>
      </c>
      <c r="E3481" s="9" t="s">
        <v>12239</v>
      </c>
      <c r="F3481" s="9" t="str">
        <f>_xlfn.XLOOKUP(E3481,Total_Enrolled!C:C,Total_Enrolled!C:C)</f>
        <v>2025em1200256@bitspilani-digital.edu.in</v>
      </c>
      <c r="G3481" s="9" t="s">
        <v>12240</v>
      </c>
      <c r="H3481" s="9" t="s">
        <v>14516</v>
      </c>
      <c r="I3481" s="9" t="s">
        <v>12241</v>
      </c>
      <c r="J3481" s="9" t="b">
        <v>1</v>
      </c>
      <c r="K3481" s="9">
        <v>47</v>
      </c>
      <c r="L3481" s="9">
        <f>_xlfn.XLOOKUP(B3481,Courses!A:A,Courses!H:H)</f>
        <v>85</v>
      </c>
      <c r="M3481" s="14">
        <f t="shared" si="270"/>
        <v>0.55294117647058827</v>
      </c>
      <c r="N3481" s="14" t="str">
        <f t="shared" si="271"/>
        <v>Active</v>
      </c>
      <c r="O3481" s="14" t="str" cm="1">
        <f t="array" ref="O3481">_xlfn.IFS(M3481=0,"0",
M3481&lt;=10%,"0-10",
TRUE,"&gt;10"
)&amp;" "&amp;"% progress"</f>
        <v>&gt;10 % progress</v>
      </c>
      <c r="P3481" s="15">
        <f t="shared" si="272"/>
        <v>0</v>
      </c>
      <c r="Q3481" s="15">
        <f>COUNTIFS($G:$G,$G3481)</f>
        <v>4</v>
      </c>
      <c r="R3481" s="16">
        <f t="shared" si="273"/>
        <v>0</v>
      </c>
      <c r="S3481" s="15" t="str">
        <f t="shared" si="274"/>
        <v>no 0% progess</v>
      </c>
      <c r="T3481" s="9">
        <v>0</v>
      </c>
      <c r="U3481" s="9">
        <v>8</v>
      </c>
      <c r="V3481" s="9">
        <v>11</v>
      </c>
      <c r="W3481" s="9">
        <v>0</v>
      </c>
      <c r="X3481" s="9">
        <v>0</v>
      </c>
      <c r="Y3481" s="9">
        <v>1</v>
      </c>
      <c r="Z3481" s="9"/>
      <c r="AA3481" s="9">
        <v>0</v>
      </c>
      <c r="AB3481" s="9"/>
      <c r="AC3481" s="9">
        <v>30881</v>
      </c>
      <c r="AD3481" s="9" t="s">
        <v>12254</v>
      </c>
      <c r="AE3481" s="9" t="s">
        <v>12243</v>
      </c>
      <c r="AF3481" s="9">
        <v>54</v>
      </c>
      <c r="AG3481" s="9"/>
      <c r="AH3481" s="9" t="s">
        <v>12255</v>
      </c>
      <c r="AI3481" s="9"/>
      <c r="AJ3481" s="9"/>
    </row>
    <row r="3482" spans="1:36" x14ac:dyDescent="0.35">
      <c r="A3482" s="9" t="s">
        <v>3089</v>
      </c>
      <c r="B3482" s="9" t="s">
        <v>36</v>
      </c>
      <c r="C3482" s="9" t="s">
        <v>14504</v>
      </c>
      <c r="D3482" s="9" t="s">
        <v>29</v>
      </c>
      <c r="E3482" s="9" t="s">
        <v>12256</v>
      </c>
      <c r="F3482" s="9" t="str">
        <f>_xlfn.XLOOKUP(E3482,Total_Enrolled!C:C,Total_Enrolled!C:C)</f>
        <v>2025em1200257@bitspilani-digital.edu.in</v>
      </c>
      <c r="G3482" s="9" t="s">
        <v>12257</v>
      </c>
      <c r="H3482" s="9" t="s">
        <v>14516</v>
      </c>
      <c r="I3482" s="9" t="s">
        <v>12258</v>
      </c>
      <c r="J3482" s="9" t="b">
        <v>1</v>
      </c>
      <c r="K3482" s="9">
        <v>69</v>
      </c>
      <c r="L3482" s="9">
        <f>_xlfn.XLOOKUP(B3482,Courses!A:A,Courses!H:H)</f>
        <v>85</v>
      </c>
      <c r="M3482" s="14">
        <f t="shared" si="270"/>
        <v>0.81176470588235294</v>
      </c>
      <c r="N3482" s="14" t="str">
        <f t="shared" si="271"/>
        <v>Active</v>
      </c>
      <c r="O3482" s="14" t="str" cm="1">
        <f t="array" ref="O3482">_xlfn.IFS(M3482=0,"0",
M3482&lt;=10%,"0-10",
TRUE,"&gt;10"
)&amp;" "&amp;"% progress"</f>
        <v>&gt;10 % progress</v>
      </c>
      <c r="P3482" s="15">
        <f t="shared" si="272"/>
        <v>0</v>
      </c>
      <c r="Q3482" s="15">
        <f>COUNTIFS($G:$G,$G3482)</f>
        <v>4</v>
      </c>
      <c r="R3482" s="16">
        <f t="shared" si="273"/>
        <v>0</v>
      </c>
      <c r="S3482" s="15" t="str">
        <f t="shared" si="274"/>
        <v>no 0% progess</v>
      </c>
      <c r="T3482" s="9">
        <v>0</v>
      </c>
      <c r="U3482" s="9">
        <v>11</v>
      </c>
      <c r="V3482" s="9">
        <v>19</v>
      </c>
      <c r="W3482" s="9">
        <v>0</v>
      </c>
      <c r="X3482" s="9">
        <v>0</v>
      </c>
      <c r="Y3482" s="9">
        <v>4</v>
      </c>
      <c r="Z3482" s="9"/>
      <c r="AA3482" s="9">
        <v>0</v>
      </c>
      <c r="AB3482" s="9"/>
      <c r="AC3482" s="9">
        <v>46696</v>
      </c>
      <c r="AD3482" s="9" t="s">
        <v>12260</v>
      </c>
      <c r="AE3482" s="9" t="s">
        <v>12259</v>
      </c>
      <c r="AF3482" s="9">
        <v>96</v>
      </c>
      <c r="AG3482" s="9"/>
      <c r="AH3482" s="9" t="s">
        <v>12261</v>
      </c>
      <c r="AI3482" s="9"/>
      <c r="AJ3482" s="9"/>
    </row>
    <row r="3483" spans="1:36" x14ac:dyDescent="0.35">
      <c r="A3483" s="9" t="s">
        <v>3095</v>
      </c>
      <c r="B3483" s="9" t="s">
        <v>38</v>
      </c>
      <c r="C3483" s="9" t="s">
        <v>14504</v>
      </c>
      <c r="D3483" s="9" t="s">
        <v>29</v>
      </c>
      <c r="E3483" s="9" t="s">
        <v>12256</v>
      </c>
      <c r="F3483" s="9" t="str">
        <f>_xlfn.XLOOKUP(E3483,Total_Enrolled!C:C,Total_Enrolled!C:C)</f>
        <v>2025em1200257@bitspilani-digital.edu.in</v>
      </c>
      <c r="G3483" s="9" t="s">
        <v>12257</v>
      </c>
      <c r="H3483" s="9" t="s">
        <v>14516</v>
      </c>
      <c r="I3483" s="9" t="s">
        <v>12258</v>
      </c>
      <c r="J3483" s="9" t="b">
        <v>1</v>
      </c>
      <c r="K3483" s="9">
        <v>2</v>
      </c>
      <c r="L3483" s="9">
        <f>_xlfn.XLOOKUP(B3483,Courses!A:A,Courses!H:H)</f>
        <v>42</v>
      </c>
      <c r="M3483" s="14">
        <f t="shared" si="270"/>
        <v>4.7619047619047616E-2</v>
      </c>
      <c r="N3483" s="14" t="str">
        <f t="shared" si="271"/>
        <v>Active</v>
      </c>
      <c r="O3483" s="14" t="str" cm="1">
        <f t="array" ref="O3483">_xlfn.IFS(M3483=0,"0",
M3483&lt;=10%,"0-10",
TRUE,"&gt;10"
)&amp;" "&amp;"% progress"</f>
        <v>0-10 % progress</v>
      </c>
      <c r="P3483" s="15">
        <f t="shared" si="272"/>
        <v>0</v>
      </c>
      <c r="Q3483" s="15">
        <f>COUNTIFS($G:$G,$G3483)</f>
        <v>4</v>
      </c>
      <c r="R3483" s="16">
        <f t="shared" si="273"/>
        <v>0</v>
      </c>
      <c r="S3483" s="15" t="str">
        <f t="shared" si="274"/>
        <v>no 0% progess</v>
      </c>
      <c r="T3483" s="9">
        <v>0</v>
      </c>
      <c r="U3483" s="9">
        <v>0</v>
      </c>
      <c r="V3483" s="9">
        <v>0</v>
      </c>
      <c r="W3483" s="9">
        <v>0</v>
      </c>
      <c r="X3483" s="9">
        <v>0</v>
      </c>
      <c r="Y3483" s="9">
        <v>0</v>
      </c>
      <c r="Z3483" s="9"/>
      <c r="AA3483" s="9">
        <v>0</v>
      </c>
      <c r="AB3483" s="9"/>
      <c r="AC3483" s="9">
        <v>371</v>
      </c>
      <c r="AD3483" s="9" t="s">
        <v>12262</v>
      </c>
      <c r="AE3483" s="9" t="s">
        <v>12259</v>
      </c>
      <c r="AF3483" s="9">
        <v>96</v>
      </c>
      <c r="AG3483" s="9"/>
      <c r="AH3483" s="9"/>
      <c r="AI3483" s="9" t="s">
        <v>12263</v>
      </c>
      <c r="AJ3483" s="9" t="s">
        <v>12264</v>
      </c>
    </row>
    <row r="3484" spans="1:36" x14ac:dyDescent="0.35">
      <c r="A3484" s="9" t="s">
        <v>3091</v>
      </c>
      <c r="B3484" s="9" t="s">
        <v>3092</v>
      </c>
      <c r="C3484" s="9" t="s">
        <v>14504</v>
      </c>
      <c r="D3484" s="9" t="s">
        <v>29</v>
      </c>
      <c r="E3484" s="9" t="s">
        <v>12256</v>
      </c>
      <c r="F3484" s="9" t="str">
        <f>_xlfn.XLOOKUP(E3484,Total_Enrolled!C:C,Total_Enrolled!C:C)</f>
        <v>2025em1200257@bitspilani-digital.edu.in</v>
      </c>
      <c r="G3484" s="9" t="s">
        <v>12257</v>
      </c>
      <c r="H3484" s="9" t="s">
        <v>14516</v>
      </c>
      <c r="I3484" s="9" t="s">
        <v>12258</v>
      </c>
      <c r="J3484" s="9" t="b">
        <v>1</v>
      </c>
      <c r="K3484" s="9">
        <v>39</v>
      </c>
      <c r="L3484" s="9">
        <f>_xlfn.XLOOKUP(B3484,Courses!A:A,Courses!H:H)</f>
        <v>36</v>
      </c>
      <c r="M3484" s="14">
        <f t="shared" si="270"/>
        <v>1.0833333333333333</v>
      </c>
      <c r="N3484" s="14" t="str">
        <f t="shared" si="271"/>
        <v>Active</v>
      </c>
      <c r="O3484" s="14" t="str" cm="1">
        <f t="array" ref="O3484">_xlfn.IFS(M3484=0,"0",
M3484&lt;=10%,"0-10",
TRUE,"&gt;10"
)&amp;" "&amp;"% progress"</f>
        <v>&gt;10 % progress</v>
      </c>
      <c r="P3484" s="15">
        <f t="shared" si="272"/>
        <v>0</v>
      </c>
      <c r="Q3484" s="15">
        <f>COUNTIFS($G:$G,$G3484)</f>
        <v>4</v>
      </c>
      <c r="R3484" s="16">
        <f t="shared" si="273"/>
        <v>0</v>
      </c>
      <c r="S3484" s="15" t="str">
        <f t="shared" si="274"/>
        <v>no 0% progess</v>
      </c>
      <c r="T3484" s="9">
        <v>0</v>
      </c>
      <c r="U3484" s="9">
        <v>5</v>
      </c>
      <c r="V3484" s="9">
        <v>8</v>
      </c>
      <c r="W3484" s="9">
        <v>3</v>
      </c>
      <c r="X3484" s="9">
        <v>0</v>
      </c>
      <c r="Y3484" s="9">
        <v>0</v>
      </c>
      <c r="Z3484" s="9" t="s">
        <v>12265</v>
      </c>
      <c r="AA3484" s="9">
        <v>0</v>
      </c>
      <c r="AB3484" s="9"/>
      <c r="AC3484" s="9">
        <v>40412</v>
      </c>
      <c r="AD3484" s="9" t="s">
        <v>12266</v>
      </c>
      <c r="AE3484" s="9" t="s">
        <v>12259</v>
      </c>
      <c r="AF3484" s="9">
        <v>96</v>
      </c>
      <c r="AG3484" s="9"/>
      <c r="AH3484" s="9" t="s">
        <v>12267</v>
      </c>
      <c r="AI3484" s="9" t="s">
        <v>12268</v>
      </c>
      <c r="AJ3484" s="9" t="s">
        <v>12269</v>
      </c>
    </row>
    <row r="3485" spans="1:36" x14ac:dyDescent="0.35">
      <c r="A3485" s="9" t="s">
        <v>3086</v>
      </c>
      <c r="B3485" s="9" t="s">
        <v>35</v>
      </c>
      <c r="C3485" s="9" t="s">
        <v>14504</v>
      </c>
      <c r="D3485" s="9" t="s">
        <v>29</v>
      </c>
      <c r="E3485" s="9" t="s">
        <v>12256</v>
      </c>
      <c r="F3485" s="9" t="str">
        <f>_xlfn.XLOOKUP(E3485,Total_Enrolled!C:C,Total_Enrolled!C:C)</f>
        <v>2025em1200257@bitspilani-digital.edu.in</v>
      </c>
      <c r="G3485" s="9" t="s">
        <v>12257</v>
      </c>
      <c r="H3485" s="9" t="s">
        <v>14516</v>
      </c>
      <c r="I3485" s="9" t="s">
        <v>12258</v>
      </c>
      <c r="J3485" s="9" t="b">
        <v>1</v>
      </c>
      <c r="K3485" s="9">
        <v>26</v>
      </c>
      <c r="L3485" s="9">
        <f>_xlfn.XLOOKUP(B3485,Courses!A:A,Courses!H:H)</f>
        <v>68</v>
      </c>
      <c r="M3485" s="14">
        <f t="shared" si="270"/>
        <v>0.38235294117647056</v>
      </c>
      <c r="N3485" s="14" t="str">
        <f t="shared" si="271"/>
        <v>Active</v>
      </c>
      <c r="O3485" s="14" t="str" cm="1">
        <f t="array" ref="O3485">_xlfn.IFS(M3485=0,"0",
M3485&lt;=10%,"0-10",
TRUE,"&gt;10"
)&amp;" "&amp;"% progress"</f>
        <v>&gt;10 % progress</v>
      </c>
      <c r="P3485" s="15">
        <f t="shared" si="272"/>
        <v>0</v>
      </c>
      <c r="Q3485" s="15">
        <f>COUNTIFS($G:$G,$G3485)</f>
        <v>4</v>
      </c>
      <c r="R3485" s="16">
        <f t="shared" si="273"/>
        <v>0</v>
      </c>
      <c r="S3485" s="15" t="str">
        <f t="shared" si="274"/>
        <v>no 0% progess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12</v>
      </c>
      <c r="Z3485" s="9"/>
      <c r="AA3485" s="9">
        <v>0</v>
      </c>
      <c r="AB3485" s="9"/>
      <c r="AC3485" s="9">
        <v>2436</v>
      </c>
      <c r="AD3485" s="9" t="s">
        <v>12270</v>
      </c>
      <c r="AE3485" s="9" t="s">
        <v>12259</v>
      </c>
      <c r="AF3485" s="9">
        <v>96</v>
      </c>
      <c r="AG3485" s="9"/>
      <c r="AH3485" s="9"/>
      <c r="AI3485" s="9"/>
      <c r="AJ3485" s="9"/>
    </row>
    <row r="3486" spans="1:36" x14ac:dyDescent="0.35">
      <c r="A3486" s="9" t="s">
        <v>3086</v>
      </c>
      <c r="B3486" s="9" t="s">
        <v>35</v>
      </c>
      <c r="C3486" s="9" t="s">
        <v>14504</v>
      </c>
      <c r="D3486" s="9" t="s">
        <v>29</v>
      </c>
      <c r="E3486" s="9" t="s">
        <v>12271</v>
      </c>
      <c r="F3486" s="9" t="str">
        <f>_xlfn.XLOOKUP(E3486,Total_Enrolled!C:C,Total_Enrolled!C:C)</f>
        <v>2025em1200258@bitspilani-digital.edu.in</v>
      </c>
      <c r="G3486" s="9" t="s">
        <v>12272</v>
      </c>
      <c r="H3486" s="9" t="s">
        <v>14516</v>
      </c>
      <c r="I3486" s="9" t="s">
        <v>12273</v>
      </c>
      <c r="J3486" s="9" t="b">
        <v>1</v>
      </c>
      <c r="K3486" s="9">
        <v>57</v>
      </c>
      <c r="L3486" s="9">
        <f>_xlfn.XLOOKUP(B3486,Courses!A:A,Courses!H:H)</f>
        <v>68</v>
      </c>
      <c r="M3486" s="14">
        <f t="shared" si="270"/>
        <v>0.83823529411764708</v>
      </c>
      <c r="N3486" s="14" t="str">
        <f t="shared" si="271"/>
        <v>Active</v>
      </c>
      <c r="O3486" s="14" t="str" cm="1">
        <f t="array" ref="O3486">_xlfn.IFS(M3486=0,"0",
M3486&lt;=10%,"0-10",
TRUE,"&gt;10"
)&amp;" "&amp;"% progress"</f>
        <v>&gt;10 % progress</v>
      </c>
      <c r="P3486" s="15">
        <f t="shared" si="272"/>
        <v>0</v>
      </c>
      <c r="Q3486" s="15">
        <f>COUNTIFS($G:$G,$G3486)</f>
        <v>4</v>
      </c>
      <c r="R3486" s="16">
        <f t="shared" si="273"/>
        <v>0</v>
      </c>
      <c r="S3486" s="15" t="str">
        <f t="shared" si="274"/>
        <v>no 0% progess</v>
      </c>
      <c r="T3486" s="9">
        <v>0</v>
      </c>
      <c r="U3486" s="9">
        <v>13</v>
      </c>
      <c r="V3486" s="9">
        <v>13</v>
      </c>
      <c r="W3486" s="9">
        <v>0</v>
      </c>
      <c r="X3486" s="9">
        <v>0</v>
      </c>
      <c r="Y3486" s="9">
        <v>0</v>
      </c>
      <c r="Z3486" s="9"/>
      <c r="AA3486" s="9">
        <v>0</v>
      </c>
      <c r="AB3486" s="9"/>
      <c r="AC3486" s="9">
        <v>39060</v>
      </c>
      <c r="AD3486" s="9" t="s">
        <v>12274</v>
      </c>
      <c r="AE3486" s="9" t="s">
        <v>12275</v>
      </c>
      <c r="AF3486" s="9">
        <v>17</v>
      </c>
      <c r="AG3486" s="9"/>
      <c r="AH3486" s="9" t="s">
        <v>12276</v>
      </c>
      <c r="AI3486" s="9"/>
      <c r="AJ3486" s="9"/>
    </row>
    <row r="3487" spans="1:36" x14ac:dyDescent="0.35">
      <c r="A3487" s="9" t="s">
        <v>3091</v>
      </c>
      <c r="B3487" s="9" t="s">
        <v>3092</v>
      </c>
      <c r="C3487" s="9" t="s">
        <v>14504</v>
      </c>
      <c r="D3487" s="9" t="s">
        <v>29</v>
      </c>
      <c r="E3487" s="9" t="s">
        <v>12271</v>
      </c>
      <c r="F3487" s="9" t="str">
        <f>_xlfn.XLOOKUP(E3487,Total_Enrolled!C:C,Total_Enrolled!C:C)</f>
        <v>2025em1200258@bitspilani-digital.edu.in</v>
      </c>
      <c r="G3487" s="9" t="s">
        <v>12272</v>
      </c>
      <c r="H3487" s="9" t="s">
        <v>14516</v>
      </c>
      <c r="I3487" s="9" t="s">
        <v>12273</v>
      </c>
      <c r="J3487" s="9" t="b">
        <v>1</v>
      </c>
      <c r="K3487" s="9">
        <v>31</v>
      </c>
      <c r="L3487" s="9">
        <f>_xlfn.XLOOKUP(B3487,Courses!A:A,Courses!H:H)</f>
        <v>36</v>
      </c>
      <c r="M3487" s="14">
        <f t="shared" si="270"/>
        <v>0.86111111111111116</v>
      </c>
      <c r="N3487" s="14" t="str">
        <f t="shared" si="271"/>
        <v>Active</v>
      </c>
      <c r="O3487" s="14" t="str" cm="1">
        <f t="array" ref="O3487">_xlfn.IFS(M3487=0,"0",
M3487&lt;=10%,"0-10",
TRUE,"&gt;10"
)&amp;" "&amp;"% progress"</f>
        <v>&gt;10 % progress</v>
      </c>
      <c r="P3487" s="15">
        <f t="shared" si="272"/>
        <v>0</v>
      </c>
      <c r="Q3487" s="15">
        <f>COUNTIFS($G:$G,$G3487)</f>
        <v>4</v>
      </c>
      <c r="R3487" s="16">
        <f t="shared" si="273"/>
        <v>0</v>
      </c>
      <c r="S3487" s="15" t="str">
        <f t="shared" si="274"/>
        <v>no 0% progess</v>
      </c>
      <c r="T3487" s="9">
        <v>0</v>
      </c>
      <c r="U3487" s="9">
        <v>5</v>
      </c>
      <c r="V3487" s="9">
        <v>6</v>
      </c>
      <c r="W3487" s="9">
        <v>0</v>
      </c>
      <c r="X3487" s="9">
        <v>0</v>
      </c>
      <c r="Y3487" s="9">
        <v>0</v>
      </c>
      <c r="Z3487" s="9"/>
      <c r="AA3487" s="9">
        <v>0</v>
      </c>
      <c r="AB3487" s="9"/>
      <c r="AC3487" s="9">
        <v>34669</v>
      </c>
      <c r="AD3487" s="9" t="s">
        <v>12277</v>
      </c>
      <c r="AE3487" s="9" t="s">
        <v>12275</v>
      </c>
      <c r="AF3487" s="9">
        <v>17</v>
      </c>
      <c r="AG3487" s="9"/>
      <c r="AH3487" s="9" t="s">
        <v>12278</v>
      </c>
      <c r="AI3487" s="9" t="s">
        <v>12279</v>
      </c>
      <c r="AJ3487" s="9" t="s">
        <v>12280</v>
      </c>
    </row>
    <row r="3488" spans="1:36" x14ac:dyDescent="0.35">
      <c r="A3488" s="9" t="s">
        <v>3095</v>
      </c>
      <c r="B3488" s="9" t="s">
        <v>38</v>
      </c>
      <c r="C3488" s="9" t="s">
        <v>14504</v>
      </c>
      <c r="D3488" s="9" t="s">
        <v>29</v>
      </c>
      <c r="E3488" s="9" t="s">
        <v>12271</v>
      </c>
      <c r="F3488" s="9" t="str">
        <f>_xlfn.XLOOKUP(E3488,Total_Enrolled!C:C,Total_Enrolled!C:C)</f>
        <v>2025em1200258@bitspilani-digital.edu.in</v>
      </c>
      <c r="G3488" s="9" t="s">
        <v>12272</v>
      </c>
      <c r="H3488" s="9" t="s">
        <v>14516</v>
      </c>
      <c r="I3488" s="9" t="s">
        <v>12273</v>
      </c>
      <c r="J3488" s="9" t="b">
        <v>1</v>
      </c>
      <c r="K3488" s="9">
        <v>0</v>
      </c>
      <c r="L3488" s="9">
        <f>_xlfn.XLOOKUP(B3488,Courses!A:A,Courses!H:H)</f>
        <v>42</v>
      </c>
      <c r="M3488" s="14">
        <f t="shared" si="270"/>
        <v>0</v>
      </c>
      <c r="N3488" s="14" t="str">
        <f t="shared" si="271"/>
        <v>Not Active</v>
      </c>
      <c r="O3488" s="14" t="str" cm="1">
        <f t="array" ref="O3488">_xlfn.IFS(M3488=0,"0",
M3488&lt;=10%,"0-10",
TRUE,"&gt;10"
)&amp;" "&amp;"% progress"</f>
        <v>0 % progress</v>
      </c>
      <c r="P3488" s="15">
        <f t="shared" si="272"/>
        <v>1</v>
      </c>
      <c r="Q3488" s="15">
        <f>COUNTIFS($G:$G,$G3488)</f>
        <v>4</v>
      </c>
      <c r="R3488" s="16">
        <f t="shared" si="273"/>
        <v>0.25</v>
      </c>
      <c r="S3488" s="15" t="str">
        <f t="shared" si="274"/>
        <v>no progress</v>
      </c>
      <c r="T3488" s="9">
        <v>0</v>
      </c>
      <c r="U3488" s="9">
        <v>0</v>
      </c>
      <c r="V3488" s="9">
        <v>0</v>
      </c>
      <c r="W3488" s="9">
        <v>0</v>
      </c>
      <c r="X3488" s="9">
        <v>0</v>
      </c>
      <c r="Y3488" s="9">
        <v>0</v>
      </c>
      <c r="Z3488" s="9"/>
      <c r="AA3488" s="9">
        <v>0</v>
      </c>
      <c r="AB3488" s="9"/>
      <c r="AC3488" s="9">
        <v>0</v>
      </c>
      <c r="AD3488" s="9" t="s">
        <v>12281</v>
      </c>
      <c r="AE3488" s="9" t="s">
        <v>12275</v>
      </c>
      <c r="AF3488" s="9">
        <v>17</v>
      </c>
      <c r="AG3488" s="9"/>
      <c r="AH3488" s="9"/>
      <c r="AI3488" s="9"/>
      <c r="AJ3488" s="9"/>
    </row>
    <row r="3489" spans="1:36" x14ac:dyDescent="0.35">
      <c r="A3489" s="9" t="s">
        <v>3089</v>
      </c>
      <c r="B3489" s="9" t="s">
        <v>36</v>
      </c>
      <c r="C3489" s="9" t="s">
        <v>14504</v>
      </c>
      <c r="D3489" s="9" t="s">
        <v>29</v>
      </c>
      <c r="E3489" s="9" t="s">
        <v>12271</v>
      </c>
      <c r="F3489" s="9" t="str">
        <f>_xlfn.XLOOKUP(E3489,Total_Enrolled!C:C,Total_Enrolled!C:C)</f>
        <v>2025em1200258@bitspilani-digital.edu.in</v>
      </c>
      <c r="G3489" s="9" t="s">
        <v>12272</v>
      </c>
      <c r="H3489" s="9" t="s">
        <v>14516</v>
      </c>
      <c r="I3489" s="9" t="s">
        <v>12273</v>
      </c>
      <c r="J3489" s="9" t="b">
        <v>1</v>
      </c>
      <c r="K3489" s="9">
        <v>21</v>
      </c>
      <c r="L3489" s="9">
        <f>_xlfn.XLOOKUP(B3489,Courses!A:A,Courses!H:H)</f>
        <v>85</v>
      </c>
      <c r="M3489" s="14">
        <f t="shared" ref="M3489:M3552" si="275">K3489/L3489</f>
        <v>0.24705882352941178</v>
      </c>
      <c r="N3489" s="14" t="str">
        <f t="shared" ref="N3489:N3552" si="276">IF(M3489&gt;0,"Active","Not Active")</f>
        <v>Active</v>
      </c>
      <c r="O3489" s="14" t="str" cm="1">
        <f t="array" ref="O3489">_xlfn.IFS(M3489=0,"0",
M3489&lt;=10%,"0-10",
TRUE,"&gt;10"
)&amp;" "&amp;"% progress"</f>
        <v>&gt;10 % progress</v>
      </c>
      <c r="P3489" s="15">
        <f t="shared" ref="P3489:P3552" si="277">IF(M3489=0,1,0)</f>
        <v>0</v>
      </c>
      <c r="Q3489" s="15">
        <f>COUNTIFS($G:$G,$G3489)</f>
        <v>4</v>
      </c>
      <c r="R3489" s="16">
        <f t="shared" ref="R3489:R3552" si="278">P3489/Q3489</f>
        <v>0</v>
      </c>
      <c r="S3489" s="15" t="str">
        <f t="shared" ref="S3489:S3552" si="279">IF(R3489=0, "no 0% progess", "no progress")</f>
        <v>no 0% progess</v>
      </c>
      <c r="T3489" s="9">
        <v>0</v>
      </c>
      <c r="U3489" s="9">
        <v>0</v>
      </c>
      <c r="V3489" s="9">
        <v>0</v>
      </c>
      <c r="W3489" s="9">
        <v>0</v>
      </c>
      <c r="X3489" s="9">
        <v>0</v>
      </c>
      <c r="Y3489" s="9">
        <v>10</v>
      </c>
      <c r="Z3489" s="9"/>
      <c r="AA3489" s="9">
        <v>0</v>
      </c>
      <c r="AB3489" s="9"/>
      <c r="AC3489" s="9">
        <v>16438</v>
      </c>
      <c r="AD3489" s="9" t="s">
        <v>12282</v>
      </c>
      <c r="AE3489" s="9" t="s">
        <v>12275</v>
      </c>
      <c r="AF3489" s="9">
        <v>17</v>
      </c>
      <c r="AG3489" s="9"/>
      <c r="AH3489" s="9"/>
      <c r="AI3489" s="9"/>
      <c r="AJ3489" s="9"/>
    </row>
    <row r="3490" spans="1:36" x14ac:dyDescent="0.35">
      <c r="A3490" s="9" t="s">
        <v>3089</v>
      </c>
      <c r="B3490" s="9" t="s">
        <v>36</v>
      </c>
      <c r="C3490" s="9" t="s">
        <v>14504</v>
      </c>
      <c r="D3490" s="9" t="s">
        <v>29</v>
      </c>
      <c r="E3490" s="9" t="s">
        <v>12283</v>
      </c>
      <c r="F3490" s="9" t="str">
        <f>_xlfn.XLOOKUP(E3490,Total_Enrolled!C:C,Total_Enrolled!C:C)</f>
        <v>2025em1200260@bitspilani-digital.edu.in</v>
      </c>
      <c r="G3490" s="9" t="s">
        <v>12284</v>
      </c>
      <c r="H3490" s="9" t="s">
        <v>14516</v>
      </c>
      <c r="I3490" s="9" t="s">
        <v>12285</v>
      </c>
      <c r="J3490" s="9" t="b">
        <v>1</v>
      </c>
      <c r="K3490" s="9">
        <v>66</v>
      </c>
      <c r="L3490" s="9">
        <f>_xlfn.XLOOKUP(B3490,Courses!A:A,Courses!H:H)</f>
        <v>85</v>
      </c>
      <c r="M3490" s="14">
        <f t="shared" si="275"/>
        <v>0.77647058823529413</v>
      </c>
      <c r="N3490" s="14" t="str">
        <f t="shared" si="276"/>
        <v>Active</v>
      </c>
      <c r="O3490" s="14" t="str" cm="1">
        <f t="array" ref="O3490">_xlfn.IFS(M3490=0,"0",
M3490&lt;=10%,"0-10",
TRUE,"&gt;10"
)&amp;" "&amp;"% progress"</f>
        <v>&gt;10 % progress</v>
      </c>
      <c r="P3490" s="15">
        <f t="shared" si="277"/>
        <v>0</v>
      </c>
      <c r="Q3490" s="15">
        <f>COUNTIFS($G:$G,$G3490)</f>
        <v>4</v>
      </c>
      <c r="R3490" s="16">
        <f t="shared" si="278"/>
        <v>0</v>
      </c>
      <c r="S3490" s="15" t="str">
        <f t="shared" si="279"/>
        <v>no 0% progess</v>
      </c>
      <c r="T3490" s="9">
        <v>0</v>
      </c>
      <c r="U3490" s="9">
        <v>8</v>
      </c>
      <c r="V3490" s="9">
        <v>10</v>
      </c>
      <c r="W3490" s="9">
        <v>0</v>
      </c>
      <c r="X3490" s="9">
        <v>0</v>
      </c>
      <c r="Y3490" s="9">
        <v>0</v>
      </c>
      <c r="Z3490" s="9"/>
      <c r="AA3490" s="9">
        <v>0</v>
      </c>
      <c r="AB3490" s="9"/>
      <c r="AC3490" s="9">
        <v>78407</v>
      </c>
      <c r="AD3490" s="9" t="s">
        <v>12287</v>
      </c>
      <c r="AE3490" s="9" t="s">
        <v>12286</v>
      </c>
      <c r="AF3490" s="9">
        <v>68</v>
      </c>
      <c r="AG3490" s="9"/>
      <c r="AH3490" s="9" t="s">
        <v>12288</v>
      </c>
      <c r="AI3490" s="9"/>
      <c r="AJ3490" s="9"/>
    </row>
    <row r="3491" spans="1:36" x14ac:dyDescent="0.35">
      <c r="A3491" s="9" t="s">
        <v>3095</v>
      </c>
      <c r="B3491" s="9" t="s">
        <v>38</v>
      </c>
      <c r="C3491" s="9" t="s">
        <v>14504</v>
      </c>
      <c r="D3491" s="9" t="s">
        <v>29</v>
      </c>
      <c r="E3491" s="9" t="s">
        <v>12283</v>
      </c>
      <c r="F3491" s="9" t="str">
        <f>_xlfn.XLOOKUP(E3491,Total_Enrolled!C:C,Total_Enrolled!C:C)</f>
        <v>2025em1200260@bitspilani-digital.edu.in</v>
      </c>
      <c r="G3491" s="9" t="s">
        <v>12284</v>
      </c>
      <c r="H3491" s="9" t="s">
        <v>14516</v>
      </c>
      <c r="I3491" s="9" t="s">
        <v>12285</v>
      </c>
      <c r="J3491" s="9" t="b">
        <v>1</v>
      </c>
      <c r="K3491" s="9">
        <v>0</v>
      </c>
      <c r="L3491" s="9">
        <f>_xlfn.XLOOKUP(B3491,Courses!A:A,Courses!H:H)</f>
        <v>42</v>
      </c>
      <c r="M3491" s="14">
        <f t="shared" si="275"/>
        <v>0</v>
      </c>
      <c r="N3491" s="14" t="str">
        <f t="shared" si="276"/>
        <v>Not Active</v>
      </c>
      <c r="O3491" s="14" t="str" cm="1">
        <f t="array" ref="O3491">_xlfn.IFS(M3491=0,"0",
M3491&lt;=10%,"0-10",
TRUE,"&gt;10"
)&amp;" "&amp;"% progress"</f>
        <v>0 % progress</v>
      </c>
      <c r="P3491" s="15">
        <f t="shared" si="277"/>
        <v>1</v>
      </c>
      <c r="Q3491" s="15">
        <f>COUNTIFS($G:$G,$G3491)</f>
        <v>4</v>
      </c>
      <c r="R3491" s="16">
        <f t="shared" si="278"/>
        <v>0.25</v>
      </c>
      <c r="S3491" s="15" t="str">
        <f t="shared" si="279"/>
        <v>no progress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0</v>
      </c>
      <c r="Z3491" s="9"/>
      <c r="AA3491" s="9">
        <v>0</v>
      </c>
      <c r="AB3491" s="9"/>
      <c r="AC3491" s="9">
        <v>0</v>
      </c>
      <c r="AD3491" s="9" t="s">
        <v>12289</v>
      </c>
      <c r="AE3491" s="9" t="s">
        <v>12286</v>
      </c>
      <c r="AF3491" s="9">
        <v>68</v>
      </c>
      <c r="AG3491" s="9"/>
      <c r="AH3491" s="9"/>
      <c r="AI3491" s="9"/>
      <c r="AJ3491" s="9"/>
    </row>
    <row r="3492" spans="1:36" x14ac:dyDescent="0.35">
      <c r="A3492" s="9" t="s">
        <v>3091</v>
      </c>
      <c r="B3492" s="9" t="s">
        <v>3092</v>
      </c>
      <c r="C3492" s="9" t="s">
        <v>14504</v>
      </c>
      <c r="D3492" s="9" t="s">
        <v>29</v>
      </c>
      <c r="E3492" s="9" t="s">
        <v>12283</v>
      </c>
      <c r="F3492" s="9" t="str">
        <f>_xlfn.XLOOKUP(E3492,Total_Enrolled!C:C,Total_Enrolled!C:C)</f>
        <v>2025em1200260@bitspilani-digital.edu.in</v>
      </c>
      <c r="G3492" s="9" t="s">
        <v>12284</v>
      </c>
      <c r="H3492" s="9" t="s">
        <v>14516</v>
      </c>
      <c r="I3492" s="9" t="s">
        <v>12285</v>
      </c>
      <c r="J3492" s="9" t="b">
        <v>1</v>
      </c>
      <c r="K3492" s="9">
        <v>31</v>
      </c>
      <c r="L3492" s="9">
        <f>_xlfn.XLOOKUP(B3492,Courses!A:A,Courses!H:H)</f>
        <v>36</v>
      </c>
      <c r="M3492" s="14">
        <f t="shared" si="275"/>
        <v>0.86111111111111116</v>
      </c>
      <c r="N3492" s="14" t="str">
        <f t="shared" si="276"/>
        <v>Active</v>
      </c>
      <c r="O3492" s="14" t="str" cm="1">
        <f t="array" ref="O3492">_xlfn.IFS(M3492=0,"0",
M3492&lt;=10%,"0-10",
TRUE,"&gt;10"
)&amp;" "&amp;"% progress"</f>
        <v>&gt;10 % progress</v>
      </c>
      <c r="P3492" s="15">
        <f t="shared" si="277"/>
        <v>0</v>
      </c>
      <c r="Q3492" s="15">
        <f>COUNTIFS($G:$G,$G3492)</f>
        <v>4</v>
      </c>
      <c r="R3492" s="16">
        <f t="shared" si="278"/>
        <v>0</v>
      </c>
      <c r="S3492" s="15" t="str">
        <f t="shared" si="279"/>
        <v>no 0% progess</v>
      </c>
      <c r="T3492" s="9">
        <v>0</v>
      </c>
      <c r="U3492" s="9">
        <v>3</v>
      </c>
      <c r="V3492" s="9">
        <v>3</v>
      </c>
      <c r="W3492" s="9">
        <v>0</v>
      </c>
      <c r="X3492" s="9">
        <v>0</v>
      </c>
      <c r="Y3492" s="9">
        <v>7</v>
      </c>
      <c r="Z3492" s="9"/>
      <c r="AA3492" s="9">
        <v>0</v>
      </c>
      <c r="AB3492" s="9"/>
      <c r="AC3492" s="9">
        <v>23837</v>
      </c>
      <c r="AD3492" s="9" t="s">
        <v>12290</v>
      </c>
      <c r="AE3492" s="9" t="s">
        <v>12286</v>
      </c>
      <c r="AF3492" s="9">
        <v>68</v>
      </c>
      <c r="AG3492" s="9"/>
      <c r="AH3492" s="9" t="s">
        <v>12291</v>
      </c>
      <c r="AI3492" s="9" t="s">
        <v>12292</v>
      </c>
      <c r="AJ3492" s="9" t="s">
        <v>12292</v>
      </c>
    </row>
    <row r="3493" spans="1:36" x14ac:dyDescent="0.35">
      <c r="A3493" s="9" t="s">
        <v>3086</v>
      </c>
      <c r="B3493" s="9" t="s">
        <v>35</v>
      </c>
      <c r="C3493" s="9" t="s">
        <v>14504</v>
      </c>
      <c r="D3493" s="9" t="s">
        <v>29</v>
      </c>
      <c r="E3493" s="9" t="s">
        <v>12283</v>
      </c>
      <c r="F3493" s="9" t="str">
        <f>_xlfn.XLOOKUP(E3493,Total_Enrolled!C:C,Total_Enrolled!C:C)</f>
        <v>2025em1200260@bitspilani-digital.edu.in</v>
      </c>
      <c r="G3493" s="9" t="s">
        <v>12284</v>
      </c>
      <c r="H3493" s="9" t="s">
        <v>14516</v>
      </c>
      <c r="I3493" s="9" t="s">
        <v>12285</v>
      </c>
      <c r="J3493" s="9" t="b">
        <v>1</v>
      </c>
      <c r="K3493" s="9">
        <v>60</v>
      </c>
      <c r="L3493" s="9">
        <f>_xlfn.XLOOKUP(B3493,Courses!A:A,Courses!H:H)</f>
        <v>68</v>
      </c>
      <c r="M3493" s="14">
        <f t="shared" si="275"/>
        <v>0.88235294117647056</v>
      </c>
      <c r="N3493" s="14" t="str">
        <f t="shared" si="276"/>
        <v>Active</v>
      </c>
      <c r="O3493" s="14" t="str" cm="1">
        <f t="array" ref="O3493">_xlfn.IFS(M3493=0,"0",
M3493&lt;=10%,"0-10",
TRUE,"&gt;10"
)&amp;" "&amp;"% progress"</f>
        <v>&gt;10 % progress</v>
      </c>
      <c r="P3493" s="15">
        <f t="shared" si="277"/>
        <v>0</v>
      </c>
      <c r="Q3493" s="15">
        <f>COUNTIFS($G:$G,$G3493)</f>
        <v>4</v>
      </c>
      <c r="R3493" s="16">
        <f t="shared" si="278"/>
        <v>0</v>
      </c>
      <c r="S3493" s="15" t="str">
        <f t="shared" si="279"/>
        <v>no 0% progess</v>
      </c>
      <c r="T3493" s="9">
        <v>0</v>
      </c>
      <c r="U3493" s="9">
        <v>10</v>
      </c>
      <c r="V3493" s="9">
        <v>11</v>
      </c>
      <c r="W3493" s="9">
        <v>0</v>
      </c>
      <c r="X3493" s="9">
        <v>0</v>
      </c>
      <c r="Y3493" s="9">
        <v>2</v>
      </c>
      <c r="Z3493" s="9"/>
      <c r="AA3493" s="9">
        <v>0</v>
      </c>
      <c r="AB3493" s="9"/>
      <c r="AC3493" s="9">
        <v>81648</v>
      </c>
      <c r="AD3493" s="9" t="s">
        <v>12293</v>
      </c>
      <c r="AE3493" s="9" t="s">
        <v>12286</v>
      </c>
      <c r="AF3493" s="9">
        <v>68</v>
      </c>
      <c r="AG3493" s="9"/>
      <c r="AH3493" s="9" t="s">
        <v>12294</v>
      </c>
      <c r="AI3493" s="9"/>
      <c r="AJ3493" s="9"/>
    </row>
    <row r="3494" spans="1:36" x14ac:dyDescent="0.35">
      <c r="A3494" s="9" t="s">
        <v>3086</v>
      </c>
      <c r="B3494" s="9" t="s">
        <v>35</v>
      </c>
      <c r="C3494" s="9" t="s">
        <v>14504</v>
      </c>
      <c r="D3494" s="9" t="s">
        <v>29</v>
      </c>
      <c r="E3494" s="9" t="s">
        <v>12295</v>
      </c>
      <c r="F3494" s="9" t="str">
        <f>_xlfn.XLOOKUP(E3494,Total_Enrolled!C:C,Total_Enrolled!C:C)</f>
        <v>2025em1200261@bitspilani-digital.edu.in</v>
      </c>
      <c r="G3494" s="9" t="s">
        <v>12296</v>
      </c>
      <c r="H3494" s="9" t="s">
        <v>14516</v>
      </c>
      <c r="I3494" s="9" t="s">
        <v>12297</v>
      </c>
      <c r="J3494" s="9" t="b">
        <v>1</v>
      </c>
      <c r="K3494" s="9">
        <v>0</v>
      </c>
      <c r="L3494" s="9">
        <f>_xlfn.XLOOKUP(B3494,Courses!A:A,Courses!H:H)</f>
        <v>68</v>
      </c>
      <c r="M3494" s="14">
        <f t="shared" si="275"/>
        <v>0</v>
      </c>
      <c r="N3494" s="14" t="str">
        <f t="shared" si="276"/>
        <v>Not Active</v>
      </c>
      <c r="O3494" s="14" t="str" cm="1">
        <f t="array" ref="O3494">_xlfn.IFS(M3494=0,"0",
M3494&lt;=10%,"0-10",
TRUE,"&gt;10"
)&amp;" "&amp;"% progress"</f>
        <v>0 % progress</v>
      </c>
      <c r="P3494" s="15">
        <f t="shared" si="277"/>
        <v>1</v>
      </c>
      <c r="Q3494" s="15">
        <f>COUNTIFS($G:$G,$G3494)</f>
        <v>4</v>
      </c>
      <c r="R3494" s="16">
        <f t="shared" si="278"/>
        <v>0.25</v>
      </c>
      <c r="S3494" s="15" t="str">
        <f t="shared" si="279"/>
        <v>no progress</v>
      </c>
      <c r="T3494" s="9">
        <v>0</v>
      </c>
      <c r="U3494" s="9">
        <v>0</v>
      </c>
      <c r="V3494" s="9">
        <v>0</v>
      </c>
      <c r="W3494" s="9">
        <v>0</v>
      </c>
      <c r="X3494" s="9">
        <v>0</v>
      </c>
      <c r="Y3494" s="9">
        <v>0</v>
      </c>
      <c r="Z3494" s="9"/>
      <c r="AA3494" s="9">
        <v>0</v>
      </c>
      <c r="AB3494" s="9"/>
      <c r="AC3494" s="9">
        <v>0</v>
      </c>
      <c r="AD3494" s="9" t="s">
        <v>12298</v>
      </c>
      <c r="AE3494" s="9" t="s">
        <v>12299</v>
      </c>
      <c r="AF3494" s="9">
        <v>14</v>
      </c>
      <c r="AG3494" s="9"/>
      <c r="AH3494" s="9"/>
      <c r="AI3494" s="9"/>
      <c r="AJ3494" s="9"/>
    </row>
    <row r="3495" spans="1:36" x14ac:dyDescent="0.35">
      <c r="A3495" s="9" t="s">
        <v>3091</v>
      </c>
      <c r="B3495" s="9" t="s">
        <v>3092</v>
      </c>
      <c r="C3495" s="9" t="s">
        <v>14504</v>
      </c>
      <c r="D3495" s="9" t="s">
        <v>29</v>
      </c>
      <c r="E3495" s="9" t="s">
        <v>12295</v>
      </c>
      <c r="F3495" s="9" t="str">
        <f>_xlfn.XLOOKUP(E3495,Total_Enrolled!C:C,Total_Enrolled!C:C)</f>
        <v>2025em1200261@bitspilani-digital.edu.in</v>
      </c>
      <c r="G3495" s="9" t="s">
        <v>12296</v>
      </c>
      <c r="H3495" s="9" t="s">
        <v>14516</v>
      </c>
      <c r="I3495" s="9" t="s">
        <v>12297</v>
      </c>
      <c r="J3495" s="9" t="b">
        <v>1</v>
      </c>
      <c r="K3495" s="9">
        <v>28</v>
      </c>
      <c r="L3495" s="9">
        <f>_xlfn.XLOOKUP(B3495,Courses!A:A,Courses!H:H)</f>
        <v>36</v>
      </c>
      <c r="M3495" s="14">
        <f t="shared" si="275"/>
        <v>0.77777777777777779</v>
      </c>
      <c r="N3495" s="14" t="str">
        <f t="shared" si="276"/>
        <v>Active</v>
      </c>
      <c r="O3495" s="14" t="str" cm="1">
        <f t="array" ref="O3495">_xlfn.IFS(M3495=0,"0",
M3495&lt;=10%,"0-10",
TRUE,"&gt;10"
)&amp;" "&amp;"% progress"</f>
        <v>&gt;10 % progress</v>
      </c>
      <c r="P3495" s="15">
        <f t="shared" si="277"/>
        <v>0</v>
      </c>
      <c r="Q3495" s="15">
        <f>COUNTIFS($G:$G,$G3495)</f>
        <v>4</v>
      </c>
      <c r="R3495" s="16">
        <f t="shared" si="278"/>
        <v>0</v>
      </c>
      <c r="S3495" s="15" t="str">
        <f t="shared" si="279"/>
        <v>no 0% progess</v>
      </c>
      <c r="T3495" s="9">
        <v>0</v>
      </c>
      <c r="U3495" s="9">
        <v>3</v>
      </c>
      <c r="V3495" s="9">
        <v>3</v>
      </c>
      <c r="W3495" s="9">
        <v>2</v>
      </c>
      <c r="X3495" s="9">
        <v>0</v>
      </c>
      <c r="Y3495" s="9">
        <v>0</v>
      </c>
      <c r="Z3495" s="9" t="s">
        <v>12300</v>
      </c>
      <c r="AA3495" s="9">
        <v>0</v>
      </c>
      <c r="AB3495" s="9"/>
      <c r="AC3495" s="9">
        <v>15083</v>
      </c>
      <c r="AD3495" s="9" t="s">
        <v>12301</v>
      </c>
      <c r="AE3495" s="9" t="s">
        <v>12299</v>
      </c>
      <c r="AF3495" s="9">
        <v>14</v>
      </c>
      <c r="AG3495" s="9"/>
      <c r="AH3495" s="9" t="s">
        <v>12302</v>
      </c>
      <c r="AI3495" s="9" t="s">
        <v>12303</v>
      </c>
      <c r="AJ3495" s="9" t="s">
        <v>12304</v>
      </c>
    </row>
    <row r="3496" spans="1:36" x14ac:dyDescent="0.35">
      <c r="A3496" s="9" t="s">
        <v>3095</v>
      </c>
      <c r="B3496" s="9" t="s">
        <v>38</v>
      </c>
      <c r="C3496" s="9" t="s">
        <v>14504</v>
      </c>
      <c r="D3496" s="9" t="s">
        <v>29</v>
      </c>
      <c r="E3496" s="9" t="s">
        <v>12295</v>
      </c>
      <c r="F3496" s="9" t="str">
        <f>_xlfn.XLOOKUP(E3496,Total_Enrolled!C:C,Total_Enrolled!C:C)</f>
        <v>2025em1200261@bitspilani-digital.edu.in</v>
      </c>
      <c r="G3496" s="9" t="s">
        <v>12296</v>
      </c>
      <c r="H3496" s="9" t="s">
        <v>14516</v>
      </c>
      <c r="I3496" s="9" t="s">
        <v>12297</v>
      </c>
      <c r="J3496" s="9" t="b">
        <v>1</v>
      </c>
      <c r="K3496" s="9">
        <v>0</v>
      </c>
      <c r="L3496" s="9">
        <f>_xlfn.XLOOKUP(B3496,Courses!A:A,Courses!H:H)</f>
        <v>42</v>
      </c>
      <c r="M3496" s="14">
        <f t="shared" si="275"/>
        <v>0</v>
      </c>
      <c r="N3496" s="14" t="str">
        <f t="shared" si="276"/>
        <v>Not Active</v>
      </c>
      <c r="O3496" s="14" t="str" cm="1">
        <f t="array" ref="O3496">_xlfn.IFS(M3496=0,"0",
M3496&lt;=10%,"0-10",
TRUE,"&gt;10"
)&amp;" "&amp;"% progress"</f>
        <v>0 % progress</v>
      </c>
      <c r="P3496" s="15">
        <f t="shared" si="277"/>
        <v>1</v>
      </c>
      <c r="Q3496" s="15">
        <f>COUNTIFS($G:$G,$G3496)</f>
        <v>4</v>
      </c>
      <c r="R3496" s="16">
        <f t="shared" si="278"/>
        <v>0.25</v>
      </c>
      <c r="S3496" s="15" t="str">
        <f t="shared" si="279"/>
        <v>no progress</v>
      </c>
      <c r="T3496" s="9">
        <v>0</v>
      </c>
      <c r="U3496" s="9">
        <v>0</v>
      </c>
      <c r="V3496" s="9">
        <v>0</v>
      </c>
      <c r="W3496" s="9">
        <v>0</v>
      </c>
      <c r="X3496" s="9">
        <v>0</v>
      </c>
      <c r="Y3496" s="9">
        <v>0</v>
      </c>
      <c r="Z3496" s="9"/>
      <c r="AA3496" s="9">
        <v>0</v>
      </c>
      <c r="AB3496" s="9"/>
      <c r="AC3496" s="9">
        <v>0</v>
      </c>
      <c r="AD3496" s="9" t="s">
        <v>12305</v>
      </c>
      <c r="AE3496" s="9" t="s">
        <v>12299</v>
      </c>
      <c r="AF3496" s="9">
        <v>14</v>
      </c>
      <c r="AG3496" s="9"/>
      <c r="AH3496" s="9"/>
      <c r="AI3496" s="9"/>
      <c r="AJ3496" s="9"/>
    </row>
    <row r="3497" spans="1:36" x14ac:dyDescent="0.35">
      <c r="A3497" s="9" t="s">
        <v>3089</v>
      </c>
      <c r="B3497" s="9" t="s">
        <v>36</v>
      </c>
      <c r="C3497" s="9" t="s">
        <v>14504</v>
      </c>
      <c r="D3497" s="9" t="s">
        <v>29</v>
      </c>
      <c r="E3497" s="9" t="s">
        <v>12295</v>
      </c>
      <c r="F3497" s="9" t="str">
        <f>_xlfn.XLOOKUP(E3497,Total_Enrolled!C:C,Total_Enrolled!C:C)</f>
        <v>2025em1200261@bitspilani-digital.edu.in</v>
      </c>
      <c r="G3497" s="9" t="s">
        <v>12296</v>
      </c>
      <c r="H3497" s="9" t="s">
        <v>14516</v>
      </c>
      <c r="I3497" s="9" t="s">
        <v>12297</v>
      </c>
      <c r="J3497" s="9" t="b">
        <v>1</v>
      </c>
      <c r="K3497" s="9">
        <v>9</v>
      </c>
      <c r="L3497" s="9">
        <f>_xlfn.XLOOKUP(B3497,Courses!A:A,Courses!H:H)</f>
        <v>85</v>
      </c>
      <c r="M3497" s="14">
        <f t="shared" si="275"/>
        <v>0.10588235294117647</v>
      </c>
      <c r="N3497" s="14" t="str">
        <f t="shared" si="276"/>
        <v>Active</v>
      </c>
      <c r="O3497" s="14" t="str" cm="1">
        <f t="array" ref="O3497">_xlfn.IFS(M3497=0,"0",
M3497&lt;=10%,"0-10",
TRUE,"&gt;10"
)&amp;" "&amp;"% progress"</f>
        <v>&gt;10 % progress</v>
      </c>
      <c r="P3497" s="15">
        <f t="shared" si="277"/>
        <v>0</v>
      </c>
      <c r="Q3497" s="15">
        <f>COUNTIFS($G:$G,$G3497)</f>
        <v>4</v>
      </c>
      <c r="R3497" s="16">
        <f t="shared" si="278"/>
        <v>0</v>
      </c>
      <c r="S3497" s="15" t="str">
        <f t="shared" si="279"/>
        <v>no 0% progess</v>
      </c>
      <c r="T3497" s="9">
        <v>0</v>
      </c>
      <c r="U3497" s="9">
        <v>1</v>
      </c>
      <c r="V3497" s="9">
        <v>2</v>
      </c>
      <c r="W3497" s="9">
        <v>0</v>
      </c>
      <c r="X3497" s="9">
        <v>0</v>
      </c>
      <c r="Y3497" s="9">
        <v>0</v>
      </c>
      <c r="Z3497" s="9"/>
      <c r="AA3497" s="9">
        <v>0</v>
      </c>
      <c r="AB3497" s="9"/>
      <c r="AC3497" s="9">
        <v>5339</v>
      </c>
      <c r="AD3497" s="9" t="s">
        <v>12306</v>
      </c>
      <c r="AE3497" s="9" t="s">
        <v>12299</v>
      </c>
      <c r="AF3497" s="9">
        <v>14</v>
      </c>
      <c r="AG3497" s="9"/>
      <c r="AH3497" s="9" t="s">
        <v>12307</v>
      </c>
      <c r="AI3497" s="9"/>
      <c r="AJ3497" s="9"/>
    </row>
    <row r="3498" spans="1:36" x14ac:dyDescent="0.35">
      <c r="A3498" s="9" t="s">
        <v>3089</v>
      </c>
      <c r="B3498" s="9" t="s">
        <v>36</v>
      </c>
      <c r="C3498" s="9" t="s">
        <v>14504</v>
      </c>
      <c r="D3498" s="9" t="s">
        <v>29</v>
      </c>
      <c r="E3498" s="9" t="s">
        <v>12308</v>
      </c>
      <c r="F3498" s="9" t="str">
        <f>_xlfn.XLOOKUP(E3498,Total_Enrolled!C:C,Total_Enrolled!C:C)</f>
        <v>2025em1200262@bitspilani-digital.edu.in</v>
      </c>
      <c r="G3498" s="9" t="s">
        <v>12309</v>
      </c>
      <c r="H3498" s="9" t="s">
        <v>14516</v>
      </c>
      <c r="I3498" s="9" t="s">
        <v>12310</v>
      </c>
      <c r="J3498" s="9" t="b">
        <v>1</v>
      </c>
      <c r="K3498" s="9">
        <v>6</v>
      </c>
      <c r="L3498" s="9">
        <f>_xlfn.XLOOKUP(B3498,Courses!A:A,Courses!H:H)</f>
        <v>85</v>
      </c>
      <c r="M3498" s="14">
        <f t="shared" si="275"/>
        <v>7.0588235294117646E-2</v>
      </c>
      <c r="N3498" s="14" t="str">
        <f t="shared" si="276"/>
        <v>Active</v>
      </c>
      <c r="O3498" s="14" t="str" cm="1">
        <f t="array" ref="O3498">_xlfn.IFS(M3498=0,"0",
M3498&lt;=10%,"0-10",
TRUE,"&gt;10"
)&amp;" "&amp;"% progress"</f>
        <v>0-10 % progress</v>
      </c>
      <c r="P3498" s="15">
        <f t="shared" si="277"/>
        <v>0</v>
      </c>
      <c r="Q3498" s="15">
        <f>COUNTIFS($G:$G,$G3498)</f>
        <v>4</v>
      </c>
      <c r="R3498" s="16">
        <f t="shared" si="278"/>
        <v>0</v>
      </c>
      <c r="S3498" s="15" t="str">
        <f t="shared" si="279"/>
        <v>no 0% progess</v>
      </c>
      <c r="T3498" s="9">
        <v>0</v>
      </c>
      <c r="U3498" s="9">
        <v>0</v>
      </c>
      <c r="V3498" s="9">
        <v>0</v>
      </c>
      <c r="W3498" s="9">
        <v>0</v>
      </c>
      <c r="X3498" s="9">
        <v>0</v>
      </c>
      <c r="Y3498" s="9">
        <v>0</v>
      </c>
      <c r="Z3498" s="9"/>
      <c r="AA3498" s="9">
        <v>0</v>
      </c>
      <c r="AB3498" s="9"/>
      <c r="AC3498" s="9">
        <v>4430</v>
      </c>
      <c r="AD3498" s="9" t="s">
        <v>12312</v>
      </c>
      <c r="AE3498" s="9" t="s">
        <v>12311</v>
      </c>
      <c r="AF3498" s="9">
        <v>2</v>
      </c>
      <c r="AG3498" s="9"/>
      <c r="AH3498" s="9"/>
      <c r="AI3498" s="9"/>
      <c r="AJ3498" s="9"/>
    </row>
    <row r="3499" spans="1:36" x14ac:dyDescent="0.35">
      <c r="A3499" s="9" t="s">
        <v>3095</v>
      </c>
      <c r="B3499" s="9" t="s">
        <v>38</v>
      </c>
      <c r="C3499" s="9" t="s">
        <v>14504</v>
      </c>
      <c r="D3499" s="9" t="s">
        <v>29</v>
      </c>
      <c r="E3499" s="9" t="s">
        <v>12308</v>
      </c>
      <c r="F3499" s="9" t="str">
        <f>_xlfn.XLOOKUP(E3499,Total_Enrolled!C:C,Total_Enrolled!C:C)</f>
        <v>2025em1200262@bitspilani-digital.edu.in</v>
      </c>
      <c r="G3499" s="9" t="s">
        <v>12309</v>
      </c>
      <c r="H3499" s="9" t="s">
        <v>14516</v>
      </c>
      <c r="I3499" s="9" t="s">
        <v>12310</v>
      </c>
      <c r="J3499" s="9" t="b">
        <v>1</v>
      </c>
      <c r="K3499" s="9">
        <v>0</v>
      </c>
      <c r="L3499" s="9">
        <f>_xlfn.XLOOKUP(B3499,Courses!A:A,Courses!H:H)</f>
        <v>42</v>
      </c>
      <c r="M3499" s="14">
        <f t="shared" si="275"/>
        <v>0</v>
      </c>
      <c r="N3499" s="14" t="str">
        <f t="shared" si="276"/>
        <v>Not Active</v>
      </c>
      <c r="O3499" s="14" t="str" cm="1">
        <f t="array" ref="O3499">_xlfn.IFS(M3499=0,"0",
M3499&lt;=10%,"0-10",
TRUE,"&gt;10"
)&amp;" "&amp;"% progress"</f>
        <v>0 % progress</v>
      </c>
      <c r="P3499" s="15">
        <f t="shared" si="277"/>
        <v>1</v>
      </c>
      <c r="Q3499" s="15">
        <f>COUNTIFS($G:$G,$G3499)</f>
        <v>4</v>
      </c>
      <c r="R3499" s="16">
        <f t="shared" si="278"/>
        <v>0.25</v>
      </c>
      <c r="S3499" s="15" t="str">
        <f t="shared" si="279"/>
        <v>no progress</v>
      </c>
      <c r="T3499" s="9">
        <v>0</v>
      </c>
      <c r="U3499" s="9">
        <v>0</v>
      </c>
      <c r="V3499" s="9">
        <v>0</v>
      </c>
      <c r="W3499" s="9">
        <v>0</v>
      </c>
      <c r="X3499" s="9">
        <v>0</v>
      </c>
      <c r="Y3499" s="9">
        <v>0</v>
      </c>
      <c r="Z3499" s="9"/>
      <c r="AA3499" s="9">
        <v>0</v>
      </c>
      <c r="AB3499" s="9"/>
      <c r="AC3499" s="9">
        <v>0</v>
      </c>
      <c r="AD3499" s="9"/>
      <c r="AE3499" s="9" t="s">
        <v>12311</v>
      </c>
      <c r="AF3499" s="9">
        <v>2</v>
      </c>
      <c r="AG3499" s="9"/>
      <c r="AH3499" s="9"/>
      <c r="AI3499" s="9"/>
      <c r="AJ3499" s="9"/>
    </row>
    <row r="3500" spans="1:36" x14ac:dyDescent="0.35">
      <c r="A3500" s="9" t="s">
        <v>3091</v>
      </c>
      <c r="B3500" s="9" t="s">
        <v>3092</v>
      </c>
      <c r="C3500" s="9" t="s">
        <v>14504</v>
      </c>
      <c r="D3500" s="9" t="s">
        <v>29</v>
      </c>
      <c r="E3500" s="9" t="s">
        <v>12308</v>
      </c>
      <c r="F3500" s="9" t="str">
        <f>_xlfn.XLOOKUP(E3500,Total_Enrolled!C:C,Total_Enrolled!C:C)</f>
        <v>2025em1200262@bitspilani-digital.edu.in</v>
      </c>
      <c r="G3500" s="9" t="s">
        <v>12309</v>
      </c>
      <c r="H3500" s="9" t="s">
        <v>14516</v>
      </c>
      <c r="I3500" s="9" t="s">
        <v>12310</v>
      </c>
      <c r="J3500" s="9" t="b">
        <v>1</v>
      </c>
      <c r="K3500" s="9">
        <v>0</v>
      </c>
      <c r="L3500" s="9">
        <f>_xlfn.XLOOKUP(B3500,Courses!A:A,Courses!H:H)</f>
        <v>36</v>
      </c>
      <c r="M3500" s="14">
        <f t="shared" si="275"/>
        <v>0</v>
      </c>
      <c r="N3500" s="14" t="str">
        <f t="shared" si="276"/>
        <v>Not Active</v>
      </c>
      <c r="O3500" s="14" t="str" cm="1">
        <f t="array" ref="O3500">_xlfn.IFS(M3500=0,"0",
M3500&lt;=10%,"0-10",
TRUE,"&gt;10"
)&amp;" "&amp;"% progress"</f>
        <v>0 % progress</v>
      </c>
      <c r="P3500" s="15">
        <f t="shared" si="277"/>
        <v>1</v>
      </c>
      <c r="Q3500" s="15">
        <f>COUNTIFS($G:$G,$G3500)</f>
        <v>4</v>
      </c>
      <c r="R3500" s="16">
        <f t="shared" si="278"/>
        <v>0.25</v>
      </c>
      <c r="S3500" s="15" t="str">
        <f t="shared" si="279"/>
        <v>no progress</v>
      </c>
      <c r="T3500" s="9">
        <v>0</v>
      </c>
      <c r="U3500" s="9">
        <v>0</v>
      </c>
      <c r="V3500" s="9">
        <v>0</v>
      </c>
      <c r="W3500" s="9">
        <v>0</v>
      </c>
      <c r="X3500" s="9">
        <v>0</v>
      </c>
      <c r="Y3500" s="9">
        <v>0</v>
      </c>
      <c r="Z3500" s="9"/>
      <c r="AA3500" s="9">
        <v>0</v>
      </c>
      <c r="AB3500" s="9"/>
      <c r="AC3500" s="9">
        <v>0</v>
      </c>
      <c r="AD3500" s="9"/>
      <c r="AE3500" s="9" t="s">
        <v>12311</v>
      </c>
      <c r="AF3500" s="9">
        <v>2</v>
      </c>
      <c r="AG3500" s="9"/>
      <c r="AH3500" s="9"/>
      <c r="AI3500" s="9"/>
      <c r="AJ3500" s="9"/>
    </row>
    <row r="3501" spans="1:36" x14ac:dyDescent="0.35">
      <c r="A3501" s="9" t="s">
        <v>3086</v>
      </c>
      <c r="B3501" s="9" t="s">
        <v>35</v>
      </c>
      <c r="C3501" s="9" t="s">
        <v>14504</v>
      </c>
      <c r="D3501" s="9" t="s">
        <v>29</v>
      </c>
      <c r="E3501" s="9" t="s">
        <v>12308</v>
      </c>
      <c r="F3501" s="9" t="str">
        <f>_xlfn.XLOOKUP(E3501,Total_Enrolled!C:C,Total_Enrolled!C:C)</f>
        <v>2025em1200262@bitspilani-digital.edu.in</v>
      </c>
      <c r="G3501" s="9" t="s">
        <v>12309</v>
      </c>
      <c r="H3501" s="9" t="s">
        <v>14516</v>
      </c>
      <c r="I3501" s="9" t="s">
        <v>12310</v>
      </c>
      <c r="J3501" s="9" t="b">
        <v>1</v>
      </c>
      <c r="K3501" s="9">
        <v>0</v>
      </c>
      <c r="L3501" s="9">
        <f>_xlfn.XLOOKUP(B3501,Courses!A:A,Courses!H:H)</f>
        <v>68</v>
      </c>
      <c r="M3501" s="14">
        <f t="shared" si="275"/>
        <v>0</v>
      </c>
      <c r="N3501" s="14" t="str">
        <f t="shared" si="276"/>
        <v>Not Active</v>
      </c>
      <c r="O3501" s="14" t="str" cm="1">
        <f t="array" ref="O3501">_xlfn.IFS(M3501=0,"0",
M3501&lt;=10%,"0-10",
TRUE,"&gt;10"
)&amp;" "&amp;"% progress"</f>
        <v>0 % progress</v>
      </c>
      <c r="P3501" s="15">
        <f t="shared" si="277"/>
        <v>1</v>
      </c>
      <c r="Q3501" s="15">
        <f>COUNTIFS($G:$G,$G3501)</f>
        <v>4</v>
      </c>
      <c r="R3501" s="16">
        <f t="shared" si="278"/>
        <v>0.25</v>
      </c>
      <c r="S3501" s="15" t="str">
        <f t="shared" si="279"/>
        <v>no progress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0</v>
      </c>
      <c r="Z3501" s="9"/>
      <c r="AA3501" s="9">
        <v>0</v>
      </c>
      <c r="AB3501" s="9"/>
      <c r="AC3501" s="9">
        <v>0</v>
      </c>
      <c r="AD3501" s="9"/>
      <c r="AE3501" s="9" t="s">
        <v>12311</v>
      </c>
      <c r="AF3501" s="9">
        <v>2</v>
      </c>
      <c r="AG3501" s="9"/>
      <c r="AH3501" s="9"/>
      <c r="AI3501" s="9"/>
      <c r="AJ3501" s="9"/>
    </row>
    <row r="3502" spans="1:36" x14ac:dyDescent="0.35">
      <c r="A3502" s="9" t="s">
        <v>3086</v>
      </c>
      <c r="B3502" s="9" t="s">
        <v>35</v>
      </c>
      <c r="C3502" s="9" t="s">
        <v>14504</v>
      </c>
      <c r="D3502" s="9" t="s">
        <v>29</v>
      </c>
      <c r="E3502" s="9" t="s">
        <v>12313</v>
      </c>
      <c r="F3502" s="9" t="str">
        <f>_xlfn.XLOOKUP(E3502,Total_Enrolled!C:C,Total_Enrolled!C:C)</f>
        <v>2025em1200263@bitspilani-digital.edu.in</v>
      </c>
      <c r="G3502" s="9" t="s">
        <v>12314</v>
      </c>
      <c r="H3502" s="9" t="s">
        <v>14516</v>
      </c>
      <c r="I3502" s="9" t="s">
        <v>12315</v>
      </c>
      <c r="J3502" s="9" t="b">
        <v>1</v>
      </c>
      <c r="K3502" s="9">
        <v>33</v>
      </c>
      <c r="L3502" s="9">
        <f>_xlfn.XLOOKUP(B3502,Courses!A:A,Courses!H:H)</f>
        <v>68</v>
      </c>
      <c r="M3502" s="14">
        <f t="shared" si="275"/>
        <v>0.48529411764705882</v>
      </c>
      <c r="N3502" s="14" t="str">
        <f t="shared" si="276"/>
        <v>Active</v>
      </c>
      <c r="O3502" s="14" t="str" cm="1">
        <f t="array" ref="O3502">_xlfn.IFS(M3502=0,"0",
M3502&lt;=10%,"0-10",
TRUE,"&gt;10"
)&amp;" "&amp;"% progress"</f>
        <v>&gt;10 % progress</v>
      </c>
      <c r="P3502" s="15">
        <f t="shared" si="277"/>
        <v>0</v>
      </c>
      <c r="Q3502" s="15">
        <f>COUNTIFS($G:$G,$G3502)</f>
        <v>4</v>
      </c>
      <c r="R3502" s="16">
        <f t="shared" si="278"/>
        <v>0</v>
      </c>
      <c r="S3502" s="15" t="str">
        <f t="shared" si="279"/>
        <v>no 0% progess</v>
      </c>
      <c r="T3502" s="9">
        <v>0</v>
      </c>
      <c r="U3502" s="9">
        <v>2</v>
      </c>
      <c r="V3502" s="9">
        <v>2</v>
      </c>
      <c r="W3502" s="9">
        <v>0</v>
      </c>
      <c r="X3502" s="9">
        <v>0</v>
      </c>
      <c r="Y3502" s="9">
        <v>0</v>
      </c>
      <c r="Z3502" s="9"/>
      <c r="AA3502" s="9">
        <v>0</v>
      </c>
      <c r="AB3502" s="9"/>
      <c r="AC3502" s="9">
        <v>75472</v>
      </c>
      <c r="AD3502" s="9" t="s">
        <v>12316</v>
      </c>
      <c r="AE3502" s="9" t="s">
        <v>12317</v>
      </c>
      <c r="AF3502" s="9">
        <v>45</v>
      </c>
      <c r="AG3502" s="9"/>
      <c r="AH3502" s="9" t="s">
        <v>12318</v>
      </c>
      <c r="AI3502" s="9"/>
      <c r="AJ3502" s="9"/>
    </row>
    <row r="3503" spans="1:36" x14ac:dyDescent="0.35">
      <c r="A3503" s="9" t="s">
        <v>3091</v>
      </c>
      <c r="B3503" s="9" t="s">
        <v>3092</v>
      </c>
      <c r="C3503" s="9" t="s">
        <v>14504</v>
      </c>
      <c r="D3503" s="9" t="s">
        <v>29</v>
      </c>
      <c r="E3503" s="9" t="s">
        <v>12313</v>
      </c>
      <c r="F3503" s="9" t="str">
        <f>_xlfn.XLOOKUP(E3503,Total_Enrolled!C:C,Total_Enrolled!C:C)</f>
        <v>2025em1200263@bitspilani-digital.edu.in</v>
      </c>
      <c r="G3503" s="9" t="s">
        <v>12314</v>
      </c>
      <c r="H3503" s="9" t="s">
        <v>14516</v>
      </c>
      <c r="I3503" s="9" t="s">
        <v>12315</v>
      </c>
      <c r="J3503" s="9" t="b">
        <v>1</v>
      </c>
      <c r="K3503" s="9">
        <v>17</v>
      </c>
      <c r="L3503" s="9">
        <f>_xlfn.XLOOKUP(B3503,Courses!A:A,Courses!H:H)</f>
        <v>36</v>
      </c>
      <c r="M3503" s="14">
        <f t="shared" si="275"/>
        <v>0.47222222222222221</v>
      </c>
      <c r="N3503" s="14" t="str">
        <f t="shared" si="276"/>
        <v>Active</v>
      </c>
      <c r="O3503" s="14" t="str" cm="1">
        <f t="array" ref="O3503">_xlfn.IFS(M3503=0,"0",
M3503&lt;=10%,"0-10",
TRUE,"&gt;10"
)&amp;" "&amp;"% progress"</f>
        <v>&gt;10 % progress</v>
      </c>
      <c r="P3503" s="15">
        <f t="shared" si="277"/>
        <v>0</v>
      </c>
      <c r="Q3503" s="15">
        <f>COUNTIFS($G:$G,$G3503)</f>
        <v>4</v>
      </c>
      <c r="R3503" s="16">
        <f t="shared" si="278"/>
        <v>0</v>
      </c>
      <c r="S3503" s="15" t="str">
        <f t="shared" si="279"/>
        <v>no 0% progess</v>
      </c>
      <c r="T3503" s="9">
        <v>0</v>
      </c>
      <c r="U3503" s="9">
        <v>2</v>
      </c>
      <c r="V3503" s="9">
        <v>2</v>
      </c>
      <c r="W3503" s="9">
        <v>0</v>
      </c>
      <c r="X3503" s="9">
        <v>2</v>
      </c>
      <c r="Y3503" s="9">
        <v>4</v>
      </c>
      <c r="Z3503" s="9" t="s">
        <v>12319</v>
      </c>
      <c r="AA3503" s="9">
        <v>0</v>
      </c>
      <c r="AB3503" s="9"/>
      <c r="AC3503" s="9">
        <v>14414</v>
      </c>
      <c r="AD3503" s="9" t="s">
        <v>12320</v>
      </c>
      <c r="AE3503" s="9" t="s">
        <v>12317</v>
      </c>
      <c r="AF3503" s="9">
        <v>45</v>
      </c>
      <c r="AG3503" s="9"/>
      <c r="AH3503" s="9" t="s">
        <v>12321</v>
      </c>
      <c r="AI3503" s="9" t="s">
        <v>12322</v>
      </c>
      <c r="AJ3503" s="9" t="s">
        <v>12323</v>
      </c>
    </row>
    <row r="3504" spans="1:36" x14ac:dyDescent="0.35">
      <c r="A3504" s="9" t="s">
        <v>3095</v>
      </c>
      <c r="B3504" s="9" t="s">
        <v>38</v>
      </c>
      <c r="C3504" s="9" t="s">
        <v>14504</v>
      </c>
      <c r="D3504" s="9" t="s">
        <v>29</v>
      </c>
      <c r="E3504" s="9" t="s">
        <v>12313</v>
      </c>
      <c r="F3504" s="9" t="str">
        <f>_xlfn.XLOOKUP(E3504,Total_Enrolled!C:C,Total_Enrolled!C:C)</f>
        <v>2025em1200263@bitspilani-digital.edu.in</v>
      </c>
      <c r="G3504" s="9" t="s">
        <v>12314</v>
      </c>
      <c r="H3504" s="9" t="s">
        <v>14516</v>
      </c>
      <c r="I3504" s="9" t="s">
        <v>12315</v>
      </c>
      <c r="J3504" s="9" t="b">
        <v>1</v>
      </c>
      <c r="K3504" s="9">
        <v>0</v>
      </c>
      <c r="L3504" s="9">
        <f>_xlfn.XLOOKUP(B3504,Courses!A:A,Courses!H:H)</f>
        <v>42</v>
      </c>
      <c r="M3504" s="14">
        <f t="shared" si="275"/>
        <v>0</v>
      </c>
      <c r="N3504" s="14" t="str">
        <f t="shared" si="276"/>
        <v>Not Active</v>
      </c>
      <c r="O3504" s="14" t="str" cm="1">
        <f t="array" ref="O3504">_xlfn.IFS(M3504=0,"0",
M3504&lt;=10%,"0-10",
TRUE,"&gt;10"
)&amp;" "&amp;"% progress"</f>
        <v>0 % progress</v>
      </c>
      <c r="P3504" s="15">
        <f t="shared" si="277"/>
        <v>1</v>
      </c>
      <c r="Q3504" s="15">
        <f>COUNTIFS($G:$G,$G3504)</f>
        <v>4</v>
      </c>
      <c r="R3504" s="16">
        <f t="shared" si="278"/>
        <v>0.25</v>
      </c>
      <c r="S3504" s="15" t="str">
        <f t="shared" si="279"/>
        <v>no progress</v>
      </c>
      <c r="T3504" s="9">
        <v>0</v>
      </c>
      <c r="U3504" s="9">
        <v>0</v>
      </c>
      <c r="V3504" s="9">
        <v>0</v>
      </c>
      <c r="W3504" s="9">
        <v>0</v>
      </c>
      <c r="X3504" s="9">
        <v>0</v>
      </c>
      <c r="Y3504" s="9">
        <v>0</v>
      </c>
      <c r="Z3504" s="9"/>
      <c r="AA3504" s="9">
        <v>0</v>
      </c>
      <c r="AB3504" s="9"/>
      <c r="AC3504" s="9">
        <v>0</v>
      </c>
      <c r="AD3504" s="9" t="s">
        <v>12324</v>
      </c>
      <c r="AE3504" s="9" t="s">
        <v>12317</v>
      </c>
      <c r="AF3504" s="9">
        <v>45</v>
      </c>
      <c r="AG3504" s="9"/>
      <c r="AH3504" s="9"/>
      <c r="AI3504" s="9"/>
      <c r="AJ3504" s="9"/>
    </row>
    <row r="3505" spans="1:36" x14ac:dyDescent="0.35">
      <c r="A3505" s="9" t="s">
        <v>3089</v>
      </c>
      <c r="B3505" s="9" t="s">
        <v>36</v>
      </c>
      <c r="C3505" s="9" t="s">
        <v>14504</v>
      </c>
      <c r="D3505" s="9" t="s">
        <v>29</v>
      </c>
      <c r="E3505" s="9" t="s">
        <v>12313</v>
      </c>
      <c r="F3505" s="9" t="str">
        <f>_xlfn.XLOOKUP(E3505,Total_Enrolled!C:C,Total_Enrolled!C:C)</f>
        <v>2025em1200263@bitspilani-digital.edu.in</v>
      </c>
      <c r="G3505" s="9" t="s">
        <v>12314</v>
      </c>
      <c r="H3505" s="9" t="s">
        <v>14516</v>
      </c>
      <c r="I3505" s="9" t="s">
        <v>12315</v>
      </c>
      <c r="J3505" s="9" t="b">
        <v>1</v>
      </c>
      <c r="K3505" s="9">
        <v>27</v>
      </c>
      <c r="L3505" s="9">
        <f>_xlfn.XLOOKUP(B3505,Courses!A:A,Courses!H:H)</f>
        <v>85</v>
      </c>
      <c r="M3505" s="14">
        <f t="shared" si="275"/>
        <v>0.31764705882352939</v>
      </c>
      <c r="N3505" s="14" t="str">
        <f t="shared" si="276"/>
        <v>Active</v>
      </c>
      <c r="O3505" s="14" t="str" cm="1">
        <f t="array" ref="O3505">_xlfn.IFS(M3505=0,"0",
M3505&lt;=10%,"0-10",
TRUE,"&gt;10"
)&amp;" "&amp;"% progress"</f>
        <v>&gt;10 % progress</v>
      </c>
      <c r="P3505" s="15">
        <f t="shared" si="277"/>
        <v>0</v>
      </c>
      <c r="Q3505" s="15">
        <f>COUNTIFS($G:$G,$G3505)</f>
        <v>4</v>
      </c>
      <c r="R3505" s="16">
        <f t="shared" si="278"/>
        <v>0</v>
      </c>
      <c r="S3505" s="15" t="str">
        <f t="shared" si="279"/>
        <v>no 0% progess</v>
      </c>
      <c r="T3505" s="9">
        <v>0</v>
      </c>
      <c r="U3505" s="9">
        <v>4</v>
      </c>
      <c r="V3505" s="9">
        <v>4</v>
      </c>
      <c r="W3505" s="9">
        <v>0</v>
      </c>
      <c r="X3505" s="9">
        <v>0</v>
      </c>
      <c r="Y3505" s="9">
        <v>0</v>
      </c>
      <c r="Z3505" s="9"/>
      <c r="AA3505" s="9">
        <v>0</v>
      </c>
      <c r="AB3505" s="9"/>
      <c r="AC3505" s="9">
        <v>23077</v>
      </c>
      <c r="AD3505" s="9" t="s">
        <v>12325</v>
      </c>
      <c r="AE3505" s="9" t="s">
        <v>12317</v>
      </c>
      <c r="AF3505" s="9">
        <v>45</v>
      </c>
      <c r="AG3505" s="9"/>
      <c r="AH3505" s="9" t="s">
        <v>12326</v>
      </c>
      <c r="AI3505" s="9"/>
      <c r="AJ3505" s="9"/>
    </row>
    <row r="3506" spans="1:36" x14ac:dyDescent="0.35">
      <c r="A3506" s="9" t="s">
        <v>3089</v>
      </c>
      <c r="B3506" s="9" t="s">
        <v>36</v>
      </c>
      <c r="C3506" s="9" t="s">
        <v>14504</v>
      </c>
      <c r="D3506" s="9" t="s">
        <v>29</v>
      </c>
      <c r="E3506" s="9" t="s">
        <v>12327</v>
      </c>
      <c r="F3506" s="9" t="str">
        <f>_xlfn.XLOOKUP(E3506,Total_Enrolled!C:C,Total_Enrolled!C:C)</f>
        <v>2025em1200264@bitspilani-digital.edu.in</v>
      </c>
      <c r="G3506" s="9" t="s">
        <v>12328</v>
      </c>
      <c r="H3506" s="9" t="s">
        <v>14516</v>
      </c>
      <c r="I3506" s="9" t="s">
        <v>12329</v>
      </c>
      <c r="J3506" s="9" t="b">
        <v>1</v>
      </c>
      <c r="K3506" s="9">
        <v>29</v>
      </c>
      <c r="L3506" s="9">
        <f>_xlfn.XLOOKUP(B3506,Courses!A:A,Courses!H:H)</f>
        <v>85</v>
      </c>
      <c r="M3506" s="14">
        <f t="shared" si="275"/>
        <v>0.3411764705882353</v>
      </c>
      <c r="N3506" s="14" t="str">
        <f t="shared" si="276"/>
        <v>Active</v>
      </c>
      <c r="O3506" s="14" t="str" cm="1">
        <f t="array" ref="O3506">_xlfn.IFS(M3506=0,"0",
M3506&lt;=10%,"0-10",
TRUE,"&gt;10"
)&amp;" "&amp;"% progress"</f>
        <v>&gt;10 % progress</v>
      </c>
      <c r="P3506" s="15">
        <f t="shared" si="277"/>
        <v>0</v>
      </c>
      <c r="Q3506" s="15">
        <f>COUNTIFS($G:$G,$G3506)</f>
        <v>4</v>
      </c>
      <c r="R3506" s="16">
        <f t="shared" si="278"/>
        <v>0</v>
      </c>
      <c r="S3506" s="15" t="str">
        <f t="shared" si="279"/>
        <v>no 0% progess</v>
      </c>
      <c r="T3506" s="9">
        <v>0</v>
      </c>
      <c r="U3506" s="9">
        <v>4</v>
      </c>
      <c r="V3506" s="9">
        <v>6</v>
      </c>
      <c r="W3506" s="9">
        <v>0</v>
      </c>
      <c r="X3506" s="9">
        <v>0</v>
      </c>
      <c r="Y3506" s="9">
        <v>18</v>
      </c>
      <c r="Z3506" s="9"/>
      <c r="AA3506" s="9">
        <v>0</v>
      </c>
      <c r="AB3506" s="9"/>
      <c r="AC3506" s="9">
        <v>24944</v>
      </c>
      <c r="AD3506" s="9" t="s">
        <v>12331</v>
      </c>
      <c r="AE3506" s="9" t="s">
        <v>12330</v>
      </c>
      <c r="AF3506" s="9">
        <v>50</v>
      </c>
      <c r="AG3506" s="9"/>
      <c r="AH3506" s="9" t="s">
        <v>12332</v>
      </c>
      <c r="AI3506" s="9"/>
      <c r="AJ3506" s="9"/>
    </row>
    <row r="3507" spans="1:36" x14ac:dyDescent="0.35">
      <c r="A3507" s="9" t="s">
        <v>3095</v>
      </c>
      <c r="B3507" s="9" t="s">
        <v>38</v>
      </c>
      <c r="C3507" s="9" t="s">
        <v>14504</v>
      </c>
      <c r="D3507" s="9" t="s">
        <v>29</v>
      </c>
      <c r="E3507" s="9" t="s">
        <v>12327</v>
      </c>
      <c r="F3507" s="9" t="str">
        <f>_xlfn.XLOOKUP(E3507,Total_Enrolled!C:C,Total_Enrolled!C:C)</f>
        <v>2025em1200264@bitspilani-digital.edu.in</v>
      </c>
      <c r="G3507" s="9" t="s">
        <v>12328</v>
      </c>
      <c r="H3507" s="9" t="s">
        <v>14516</v>
      </c>
      <c r="I3507" s="9" t="s">
        <v>12329</v>
      </c>
      <c r="J3507" s="9" t="b">
        <v>1</v>
      </c>
      <c r="K3507" s="9">
        <v>8</v>
      </c>
      <c r="L3507" s="9">
        <f>_xlfn.XLOOKUP(B3507,Courses!A:A,Courses!H:H)</f>
        <v>42</v>
      </c>
      <c r="M3507" s="14">
        <f t="shared" si="275"/>
        <v>0.19047619047619047</v>
      </c>
      <c r="N3507" s="14" t="str">
        <f t="shared" si="276"/>
        <v>Active</v>
      </c>
      <c r="O3507" s="14" t="str" cm="1">
        <f t="array" ref="O3507">_xlfn.IFS(M3507=0,"0",
M3507&lt;=10%,"0-10",
TRUE,"&gt;10"
)&amp;" "&amp;"% progress"</f>
        <v>&gt;10 % progress</v>
      </c>
      <c r="P3507" s="15">
        <f t="shared" si="277"/>
        <v>0</v>
      </c>
      <c r="Q3507" s="15">
        <f>COUNTIFS($G:$G,$G3507)</f>
        <v>4</v>
      </c>
      <c r="R3507" s="16">
        <f t="shared" si="278"/>
        <v>0</v>
      </c>
      <c r="S3507" s="15" t="str">
        <f t="shared" si="279"/>
        <v>no 0% progess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4</v>
      </c>
      <c r="Z3507" s="9"/>
      <c r="AA3507" s="9">
        <v>0</v>
      </c>
      <c r="AB3507" s="9"/>
      <c r="AC3507" s="9">
        <v>2031</v>
      </c>
      <c r="AD3507" s="9" t="s">
        <v>12333</v>
      </c>
      <c r="AE3507" s="9" t="s">
        <v>12330</v>
      </c>
      <c r="AF3507" s="9">
        <v>50</v>
      </c>
      <c r="AG3507" s="9"/>
      <c r="AH3507" s="9"/>
      <c r="AI3507" s="9" t="s">
        <v>12334</v>
      </c>
      <c r="AJ3507" s="9" t="s">
        <v>12335</v>
      </c>
    </row>
    <row r="3508" spans="1:36" x14ac:dyDescent="0.35">
      <c r="A3508" s="9" t="s">
        <v>3091</v>
      </c>
      <c r="B3508" s="9" t="s">
        <v>3092</v>
      </c>
      <c r="C3508" s="9" t="s">
        <v>14504</v>
      </c>
      <c r="D3508" s="9" t="s">
        <v>29</v>
      </c>
      <c r="E3508" s="9" t="s">
        <v>12327</v>
      </c>
      <c r="F3508" s="9" t="str">
        <f>_xlfn.XLOOKUP(E3508,Total_Enrolled!C:C,Total_Enrolled!C:C)</f>
        <v>2025em1200264@bitspilani-digital.edu.in</v>
      </c>
      <c r="G3508" s="9" t="s">
        <v>12328</v>
      </c>
      <c r="H3508" s="9" t="s">
        <v>14516</v>
      </c>
      <c r="I3508" s="9" t="s">
        <v>12329</v>
      </c>
      <c r="J3508" s="9" t="b">
        <v>1</v>
      </c>
      <c r="K3508" s="9">
        <v>32</v>
      </c>
      <c r="L3508" s="9">
        <f>_xlfn.XLOOKUP(B3508,Courses!A:A,Courses!H:H)</f>
        <v>36</v>
      </c>
      <c r="M3508" s="14">
        <f t="shared" si="275"/>
        <v>0.88888888888888884</v>
      </c>
      <c r="N3508" s="14" t="str">
        <f t="shared" si="276"/>
        <v>Active</v>
      </c>
      <c r="O3508" s="14" t="str" cm="1">
        <f t="array" ref="O3508">_xlfn.IFS(M3508=0,"0",
M3508&lt;=10%,"0-10",
TRUE,"&gt;10"
)&amp;" "&amp;"% progress"</f>
        <v>&gt;10 % progress</v>
      </c>
      <c r="P3508" s="15">
        <f t="shared" si="277"/>
        <v>0</v>
      </c>
      <c r="Q3508" s="15">
        <f>COUNTIFS($G:$G,$G3508)</f>
        <v>4</v>
      </c>
      <c r="R3508" s="16">
        <f t="shared" si="278"/>
        <v>0</v>
      </c>
      <c r="S3508" s="15" t="str">
        <f t="shared" si="279"/>
        <v>no 0% progess</v>
      </c>
      <c r="T3508" s="9">
        <v>0</v>
      </c>
      <c r="U3508" s="9">
        <v>3</v>
      </c>
      <c r="V3508" s="9">
        <v>3</v>
      </c>
      <c r="W3508" s="9">
        <v>2</v>
      </c>
      <c r="X3508" s="9">
        <v>0</v>
      </c>
      <c r="Y3508" s="9">
        <v>0</v>
      </c>
      <c r="Z3508" s="9" t="s">
        <v>12336</v>
      </c>
      <c r="AA3508" s="9">
        <v>0</v>
      </c>
      <c r="AB3508" s="9"/>
      <c r="AC3508" s="9">
        <v>35219</v>
      </c>
      <c r="AD3508" s="9" t="s">
        <v>12337</v>
      </c>
      <c r="AE3508" s="9" t="s">
        <v>12330</v>
      </c>
      <c r="AF3508" s="9">
        <v>50</v>
      </c>
      <c r="AG3508" s="9"/>
      <c r="AH3508" s="9" t="s">
        <v>12338</v>
      </c>
      <c r="AI3508" s="9" t="s">
        <v>12339</v>
      </c>
      <c r="AJ3508" s="9" t="s">
        <v>12340</v>
      </c>
    </row>
    <row r="3509" spans="1:36" x14ac:dyDescent="0.35">
      <c r="A3509" s="9" t="s">
        <v>3086</v>
      </c>
      <c r="B3509" s="9" t="s">
        <v>35</v>
      </c>
      <c r="C3509" s="9" t="s">
        <v>14504</v>
      </c>
      <c r="D3509" s="9" t="s">
        <v>29</v>
      </c>
      <c r="E3509" s="9" t="s">
        <v>12327</v>
      </c>
      <c r="F3509" s="9" t="str">
        <f>_xlfn.XLOOKUP(E3509,Total_Enrolled!C:C,Total_Enrolled!C:C)</f>
        <v>2025em1200264@bitspilani-digital.edu.in</v>
      </c>
      <c r="G3509" s="9" t="s">
        <v>12328</v>
      </c>
      <c r="H3509" s="9" t="s">
        <v>14516</v>
      </c>
      <c r="I3509" s="9" t="s">
        <v>12329</v>
      </c>
      <c r="J3509" s="9" t="b">
        <v>1</v>
      </c>
      <c r="K3509" s="9">
        <v>57</v>
      </c>
      <c r="L3509" s="9">
        <f>_xlfn.XLOOKUP(B3509,Courses!A:A,Courses!H:H)</f>
        <v>68</v>
      </c>
      <c r="M3509" s="14">
        <f t="shared" si="275"/>
        <v>0.83823529411764708</v>
      </c>
      <c r="N3509" s="14" t="str">
        <f t="shared" si="276"/>
        <v>Active</v>
      </c>
      <c r="O3509" s="14" t="str" cm="1">
        <f t="array" ref="O3509">_xlfn.IFS(M3509=0,"0",
M3509&lt;=10%,"0-10",
TRUE,"&gt;10"
)&amp;" "&amp;"% progress"</f>
        <v>&gt;10 % progress</v>
      </c>
      <c r="P3509" s="15">
        <f t="shared" si="277"/>
        <v>0</v>
      </c>
      <c r="Q3509" s="15">
        <f>COUNTIFS($G:$G,$G3509)</f>
        <v>4</v>
      </c>
      <c r="R3509" s="16">
        <f t="shared" si="278"/>
        <v>0</v>
      </c>
      <c r="S3509" s="15" t="str">
        <f t="shared" si="279"/>
        <v>no 0% progess</v>
      </c>
      <c r="T3509" s="9">
        <v>0</v>
      </c>
      <c r="U3509" s="9">
        <v>13</v>
      </c>
      <c r="V3509" s="9">
        <v>14</v>
      </c>
      <c r="W3509" s="9">
        <v>0</v>
      </c>
      <c r="X3509" s="9">
        <v>0</v>
      </c>
      <c r="Y3509" s="9">
        <v>13</v>
      </c>
      <c r="Z3509" s="9"/>
      <c r="AA3509" s="9">
        <v>0</v>
      </c>
      <c r="AB3509" s="9"/>
      <c r="AC3509" s="9">
        <v>46627</v>
      </c>
      <c r="AD3509" s="9" t="s">
        <v>12341</v>
      </c>
      <c r="AE3509" s="9" t="s">
        <v>12330</v>
      </c>
      <c r="AF3509" s="9">
        <v>50</v>
      </c>
      <c r="AG3509" s="9"/>
      <c r="AH3509" s="9" t="s">
        <v>12342</v>
      </c>
      <c r="AI3509" s="9"/>
      <c r="AJ3509" s="9"/>
    </row>
    <row r="3510" spans="1:36" x14ac:dyDescent="0.35">
      <c r="A3510" s="9" t="s">
        <v>3086</v>
      </c>
      <c r="B3510" s="9" t="s">
        <v>35</v>
      </c>
      <c r="C3510" s="9" t="s">
        <v>14504</v>
      </c>
      <c r="D3510" s="9" t="s">
        <v>29</v>
      </c>
      <c r="E3510" s="9" t="s">
        <v>12343</v>
      </c>
      <c r="F3510" s="9" t="str">
        <f>_xlfn.XLOOKUP(E3510,Total_Enrolled!C:C,Total_Enrolled!C:C)</f>
        <v>2025em1200265@bitspilani-digital.edu.in</v>
      </c>
      <c r="G3510" s="9" t="s">
        <v>12344</v>
      </c>
      <c r="H3510" s="9" t="s">
        <v>14516</v>
      </c>
      <c r="I3510" s="9" t="s">
        <v>12345</v>
      </c>
      <c r="J3510" s="9" t="b">
        <v>1</v>
      </c>
      <c r="K3510" s="9">
        <v>5</v>
      </c>
      <c r="L3510" s="9">
        <f>_xlfn.XLOOKUP(B3510,Courses!A:A,Courses!H:H)</f>
        <v>68</v>
      </c>
      <c r="M3510" s="14">
        <f t="shared" si="275"/>
        <v>7.3529411764705885E-2</v>
      </c>
      <c r="N3510" s="14" t="str">
        <f t="shared" si="276"/>
        <v>Active</v>
      </c>
      <c r="O3510" s="14" t="str" cm="1">
        <f t="array" ref="O3510">_xlfn.IFS(M3510=0,"0",
M3510&lt;=10%,"0-10",
TRUE,"&gt;10"
)&amp;" "&amp;"% progress"</f>
        <v>0-10 % progress</v>
      </c>
      <c r="P3510" s="15">
        <f t="shared" si="277"/>
        <v>0</v>
      </c>
      <c r="Q3510" s="15">
        <f>COUNTIFS($G:$G,$G3510)</f>
        <v>4</v>
      </c>
      <c r="R3510" s="16">
        <f t="shared" si="278"/>
        <v>0</v>
      </c>
      <c r="S3510" s="15" t="str">
        <f t="shared" si="279"/>
        <v>no 0% progess</v>
      </c>
      <c r="T3510" s="9">
        <v>0</v>
      </c>
      <c r="U3510" s="9">
        <v>0</v>
      </c>
      <c r="V3510" s="9">
        <v>0</v>
      </c>
      <c r="W3510" s="9">
        <v>1</v>
      </c>
      <c r="X3510" s="9">
        <v>0</v>
      </c>
      <c r="Y3510" s="9">
        <v>19</v>
      </c>
      <c r="Z3510" s="9" t="s">
        <v>12346</v>
      </c>
      <c r="AA3510" s="9">
        <v>0</v>
      </c>
      <c r="AB3510" s="9"/>
      <c r="AC3510" s="9">
        <v>5150</v>
      </c>
      <c r="AD3510" s="9" t="s">
        <v>12347</v>
      </c>
      <c r="AE3510" s="9" t="s">
        <v>12348</v>
      </c>
      <c r="AF3510" s="9">
        <v>11</v>
      </c>
      <c r="AG3510" s="9"/>
      <c r="AH3510" s="9"/>
      <c r="AI3510" s="9"/>
      <c r="AJ3510" s="9"/>
    </row>
    <row r="3511" spans="1:36" x14ac:dyDescent="0.35">
      <c r="A3511" s="9" t="s">
        <v>3091</v>
      </c>
      <c r="B3511" s="9" t="s">
        <v>3092</v>
      </c>
      <c r="C3511" s="9" t="s">
        <v>14504</v>
      </c>
      <c r="D3511" s="9" t="s">
        <v>29</v>
      </c>
      <c r="E3511" s="9" t="s">
        <v>12343</v>
      </c>
      <c r="F3511" s="9" t="str">
        <f>_xlfn.XLOOKUP(E3511,Total_Enrolled!C:C,Total_Enrolled!C:C)</f>
        <v>2025em1200265@bitspilani-digital.edu.in</v>
      </c>
      <c r="G3511" s="9" t="s">
        <v>12344</v>
      </c>
      <c r="H3511" s="9" t="s">
        <v>14516</v>
      </c>
      <c r="I3511" s="9" t="s">
        <v>12345</v>
      </c>
      <c r="J3511" s="9" t="b">
        <v>1</v>
      </c>
      <c r="K3511" s="9">
        <v>8</v>
      </c>
      <c r="L3511" s="9">
        <f>_xlfn.XLOOKUP(B3511,Courses!A:A,Courses!H:H)</f>
        <v>36</v>
      </c>
      <c r="M3511" s="14">
        <f t="shared" si="275"/>
        <v>0.22222222222222221</v>
      </c>
      <c r="N3511" s="14" t="str">
        <f t="shared" si="276"/>
        <v>Active</v>
      </c>
      <c r="O3511" s="14" t="str" cm="1">
        <f t="array" ref="O3511">_xlfn.IFS(M3511=0,"0",
M3511&lt;=10%,"0-10",
TRUE,"&gt;10"
)&amp;" "&amp;"% progress"</f>
        <v>&gt;10 % progress</v>
      </c>
      <c r="P3511" s="15">
        <f t="shared" si="277"/>
        <v>0</v>
      </c>
      <c r="Q3511" s="15">
        <f>COUNTIFS($G:$G,$G3511)</f>
        <v>4</v>
      </c>
      <c r="R3511" s="16">
        <f t="shared" si="278"/>
        <v>0</v>
      </c>
      <c r="S3511" s="15" t="str">
        <f t="shared" si="279"/>
        <v>no 0% progess</v>
      </c>
      <c r="T3511" s="9">
        <v>0</v>
      </c>
      <c r="U3511" s="9">
        <v>0</v>
      </c>
      <c r="V3511" s="9">
        <v>0</v>
      </c>
      <c r="W3511" s="9">
        <v>0</v>
      </c>
      <c r="X3511" s="9">
        <v>0</v>
      </c>
      <c r="Y3511" s="9">
        <v>0</v>
      </c>
      <c r="Z3511" s="9"/>
      <c r="AA3511" s="9">
        <v>0</v>
      </c>
      <c r="AB3511" s="9"/>
      <c r="AC3511" s="9">
        <v>9719</v>
      </c>
      <c r="AD3511" s="9" t="s">
        <v>12349</v>
      </c>
      <c r="AE3511" s="9" t="s">
        <v>12348</v>
      </c>
      <c r="AF3511" s="9">
        <v>11</v>
      </c>
      <c r="AG3511" s="9"/>
      <c r="AH3511" s="9"/>
      <c r="AI3511" s="9" t="s">
        <v>12350</v>
      </c>
      <c r="AJ3511" s="9" t="s">
        <v>12351</v>
      </c>
    </row>
    <row r="3512" spans="1:36" x14ac:dyDescent="0.35">
      <c r="A3512" s="9" t="s">
        <v>3095</v>
      </c>
      <c r="B3512" s="9" t="s">
        <v>38</v>
      </c>
      <c r="C3512" s="9" t="s">
        <v>14504</v>
      </c>
      <c r="D3512" s="9" t="s">
        <v>29</v>
      </c>
      <c r="E3512" s="9" t="s">
        <v>12343</v>
      </c>
      <c r="F3512" s="9" t="str">
        <f>_xlfn.XLOOKUP(E3512,Total_Enrolled!C:C,Total_Enrolled!C:C)</f>
        <v>2025em1200265@bitspilani-digital.edu.in</v>
      </c>
      <c r="G3512" s="9" t="s">
        <v>12344</v>
      </c>
      <c r="H3512" s="9" t="s">
        <v>14516</v>
      </c>
      <c r="I3512" s="9" t="s">
        <v>12345</v>
      </c>
      <c r="J3512" s="9" t="b">
        <v>1</v>
      </c>
      <c r="K3512" s="9">
        <v>0</v>
      </c>
      <c r="L3512" s="9">
        <f>_xlfn.XLOOKUP(B3512,Courses!A:A,Courses!H:H)</f>
        <v>42</v>
      </c>
      <c r="M3512" s="14">
        <f t="shared" si="275"/>
        <v>0</v>
      </c>
      <c r="N3512" s="14" t="str">
        <f t="shared" si="276"/>
        <v>Not Active</v>
      </c>
      <c r="O3512" s="14" t="str" cm="1">
        <f t="array" ref="O3512">_xlfn.IFS(M3512=0,"0",
M3512&lt;=10%,"0-10",
TRUE,"&gt;10"
)&amp;" "&amp;"% progress"</f>
        <v>0 % progress</v>
      </c>
      <c r="P3512" s="15">
        <f t="shared" si="277"/>
        <v>1</v>
      </c>
      <c r="Q3512" s="15">
        <f>COUNTIFS($G:$G,$G3512)</f>
        <v>4</v>
      </c>
      <c r="R3512" s="16">
        <f t="shared" si="278"/>
        <v>0.25</v>
      </c>
      <c r="S3512" s="15" t="str">
        <f t="shared" si="279"/>
        <v>no progress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9"/>
      <c r="AA3512" s="9">
        <v>0</v>
      </c>
      <c r="AB3512" s="9"/>
      <c r="AC3512" s="9">
        <v>0</v>
      </c>
      <c r="AD3512" s="9" t="s">
        <v>12352</v>
      </c>
      <c r="AE3512" s="9" t="s">
        <v>12348</v>
      </c>
      <c r="AF3512" s="9">
        <v>11</v>
      </c>
      <c r="AG3512" s="9"/>
      <c r="AH3512" s="9"/>
      <c r="AI3512" s="9"/>
      <c r="AJ3512" s="9"/>
    </row>
    <row r="3513" spans="1:36" x14ac:dyDescent="0.35">
      <c r="A3513" s="9" t="s">
        <v>3089</v>
      </c>
      <c r="B3513" s="9" t="s">
        <v>36</v>
      </c>
      <c r="C3513" s="9" t="s">
        <v>14504</v>
      </c>
      <c r="D3513" s="9" t="s">
        <v>29</v>
      </c>
      <c r="E3513" s="9" t="s">
        <v>12343</v>
      </c>
      <c r="F3513" s="9" t="str">
        <f>_xlfn.XLOOKUP(E3513,Total_Enrolled!C:C,Total_Enrolled!C:C)</f>
        <v>2025em1200265@bitspilani-digital.edu.in</v>
      </c>
      <c r="G3513" s="9" t="s">
        <v>12344</v>
      </c>
      <c r="H3513" s="9" t="s">
        <v>14516</v>
      </c>
      <c r="I3513" s="9" t="s">
        <v>12345</v>
      </c>
      <c r="J3513" s="9" t="b">
        <v>1</v>
      </c>
      <c r="K3513" s="9">
        <v>9</v>
      </c>
      <c r="L3513" s="9">
        <f>_xlfn.XLOOKUP(B3513,Courses!A:A,Courses!H:H)</f>
        <v>85</v>
      </c>
      <c r="M3513" s="14">
        <f t="shared" si="275"/>
        <v>0.10588235294117647</v>
      </c>
      <c r="N3513" s="14" t="str">
        <f t="shared" si="276"/>
        <v>Active</v>
      </c>
      <c r="O3513" s="14" t="str" cm="1">
        <f t="array" ref="O3513">_xlfn.IFS(M3513=0,"0",
M3513&lt;=10%,"0-10",
TRUE,"&gt;10"
)&amp;" "&amp;"% progress"</f>
        <v>&gt;10 % progress</v>
      </c>
      <c r="P3513" s="15">
        <f t="shared" si="277"/>
        <v>0</v>
      </c>
      <c r="Q3513" s="15">
        <f>COUNTIFS($G:$G,$G3513)</f>
        <v>4</v>
      </c>
      <c r="R3513" s="16">
        <f t="shared" si="278"/>
        <v>0</v>
      </c>
      <c r="S3513" s="15" t="str">
        <f t="shared" si="279"/>
        <v>no 0% progess</v>
      </c>
      <c r="T3513" s="9">
        <v>0</v>
      </c>
      <c r="U3513" s="9">
        <v>0</v>
      </c>
      <c r="V3513" s="9">
        <v>0</v>
      </c>
      <c r="W3513" s="9">
        <v>2</v>
      </c>
      <c r="X3513" s="9">
        <v>0</v>
      </c>
      <c r="Y3513" s="9">
        <v>14</v>
      </c>
      <c r="Z3513" s="9" t="s">
        <v>12353</v>
      </c>
      <c r="AA3513" s="9">
        <v>0</v>
      </c>
      <c r="AB3513" s="9"/>
      <c r="AC3513" s="9">
        <v>14734</v>
      </c>
      <c r="AD3513" s="9" t="s">
        <v>12354</v>
      </c>
      <c r="AE3513" s="9" t="s">
        <v>12348</v>
      </c>
      <c r="AF3513" s="9">
        <v>11</v>
      </c>
      <c r="AG3513" s="9"/>
      <c r="AH3513" s="9"/>
      <c r="AI3513" s="9"/>
      <c r="AJ3513" s="9"/>
    </row>
    <row r="3514" spans="1:36" x14ac:dyDescent="0.35">
      <c r="A3514" s="9" t="s">
        <v>3089</v>
      </c>
      <c r="B3514" s="9" t="s">
        <v>36</v>
      </c>
      <c r="C3514" s="9" t="s">
        <v>14504</v>
      </c>
      <c r="D3514" s="9" t="s">
        <v>29</v>
      </c>
      <c r="E3514" s="9" t="s">
        <v>12355</v>
      </c>
      <c r="F3514" s="9" t="str">
        <f>_xlfn.XLOOKUP(E3514,Total_Enrolled!C:C,Total_Enrolled!C:C)</f>
        <v>2025em1200266@bitspilani-digital.edu.in</v>
      </c>
      <c r="G3514" s="9" t="s">
        <v>12356</v>
      </c>
      <c r="H3514" s="9" t="s">
        <v>14516</v>
      </c>
      <c r="I3514" s="9" t="s">
        <v>12357</v>
      </c>
      <c r="J3514" s="9" t="b">
        <v>1</v>
      </c>
      <c r="K3514" s="9">
        <v>0</v>
      </c>
      <c r="L3514" s="9">
        <f>_xlfn.XLOOKUP(B3514,Courses!A:A,Courses!H:H)</f>
        <v>85</v>
      </c>
      <c r="M3514" s="14">
        <f t="shared" si="275"/>
        <v>0</v>
      </c>
      <c r="N3514" s="14" t="str">
        <f t="shared" si="276"/>
        <v>Not Active</v>
      </c>
      <c r="O3514" s="14" t="str" cm="1">
        <f t="array" ref="O3514">_xlfn.IFS(M3514=0,"0",
M3514&lt;=10%,"0-10",
TRUE,"&gt;10"
)&amp;" "&amp;"% progress"</f>
        <v>0 % progress</v>
      </c>
      <c r="P3514" s="15">
        <f t="shared" si="277"/>
        <v>1</v>
      </c>
      <c r="Q3514" s="15">
        <f>COUNTIFS($G:$G,$G3514)</f>
        <v>4</v>
      </c>
      <c r="R3514" s="16">
        <f t="shared" si="278"/>
        <v>0.25</v>
      </c>
      <c r="S3514" s="15" t="str">
        <f t="shared" si="279"/>
        <v>no progress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9"/>
      <c r="AA3514" s="9">
        <v>0</v>
      </c>
      <c r="AB3514" s="9"/>
      <c r="AC3514" s="9">
        <v>0</v>
      </c>
      <c r="AD3514" s="9"/>
      <c r="AE3514" s="9"/>
      <c r="AF3514" s="9">
        <v>0</v>
      </c>
      <c r="AG3514" s="9"/>
      <c r="AH3514" s="9"/>
      <c r="AI3514" s="9"/>
      <c r="AJ3514" s="9"/>
    </row>
    <row r="3515" spans="1:36" x14ac:dyDescent="0.35">
      <c r="A3515" s="9" t="s">
        <v>3095</v>
      </c>
      <c r="B3515" s="9" t="s">
        <v>38</v>
      </c>
      <c r="C3515" s="9" t="s">
        <v>14504</v>
      </c>
      <c r="D3515" s="9" t="s">
        <v>29</v>
      </c>
      <c r="E3515" s="9" t="s">
        <v>12355</v>
      </c>
      <c r="F3515" s="9" t="str">
        <f>_xlfn.XLOOKUP(E3515,Total_Enrolled!C:C,Total_Enrolled!C:C)</f>
        <v>2025em1200266@bitspilani-digital.edu.in</v>
      </c>
      <c r="G3515" s="9" t="s">
        <v>12356</v>
      </c>
      <c r="H3515" s="9" t="s">
        <v>14516</v>
      </c>
      <c r="I3515" s="9" t="s">
        <v>12357</v>
      </c>
      <c r="J3515" s="9" t="b">
        <v>1</v>
      </c>
      <c r="K3515" s="9">
        <v>0</v>
      </c>
      <c r="L3515" s="9">
        <f>_xlfn.XLOOKUP(B3515,Courses!A:A,Courses!H:H)</f>
        <v>42</v>
      </c>
      <c r="M3515" s="14">
        <f t="shared" si="275"/>
        <v>0</v>
      </c>
      <c r="N3515" s="14" t="str">
        <f t="shared" si="276"/>
        <v>Not Active</v>
      </c>
      <c r="O3515" s="14" t="str" cm="1">
        <f t="array" ref="O3515">_xlfn.IFS(M3515=0,"0",
M3515&lt;=10%,"0-10",
TRUE,"&gt;10"
)&amp;" "&amp;"% progress"</f>
        <v>0 % progress</v>
      </c>
      <c r="P3515" s="15">
        <f t="shared" si="277"/>
        <v>1</v>
      </c>
      <c r="Q3515" s="15">
        <f>COUNTIFS($G:$G,$G3515)</f>
        <v>4</v>
      </c>
      <c r="R3515" s="16">
        <f t="shared" si="278"/>
        <v>0.25</v>
      </c>
      <c r="S3515" s="15" t="str">
        <f t="shared" si="279"/>
        <v>no progress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9"/>
      <c r="AA3515" s="9">
        <v>0</v>
      </c>
      <c r="AB3515" s="9"/>
      <c r="AC3515" s="9">
        <v>0</v>
      </c>
      <c r="AD3515" s="9"/>
      <c r="AE3515" s="9"/>
      <c r="AF3515" s="9">
        <v>0</v>
      </c>
      <c r="AG3515" s="9"/>
      <c r="AH3515" s="9"/>
      <c r="AI3515" s="9"/>
      <c r="AJ3515" s="9"/>
    </row>
    <row r="3516" spans="1:36" x14ac:dyDescent="0.35">
      <c r="A3516" s="9" t="s">
        <v>3091</v>
      </c>
      <c r="B3516" s="9" t="s">
        <v>3092</v>
      </c>
      <c r="C3516" s="9" t="s">
        <v>14504</v>
      </c>
      <c r="D3516" s="9" t="s">
        <v>29</v>
      </c>
      <c r="E3516" s="9" t="s">
        <v>12355</v>
      </c>
      <c r="F3516" s="9" t="str">
        <f>_xlfn.XLOOKUP(E3516,Total_Enrolled!C:C,Total_Enrolled!C:C)</f>
        <v>2025em1200266@bitspilani-digital.edu.in</v>
      </c>
      <c r="G3516" s="9" t="s">
        <v>12356</v>
      </c>
      <c r="H3516" s="9" t="s">
        <v>14516</v>
      </c>
      <c r="I3516" s="9" t="s">
        <v>12357</v>
      </c>
      <c r="J3516" s="9" t="b">
        <v>1</v>
      </c>
      <c r="K3516" s="9">
        <v>0</v>
      </c>
      <c r="L3516" s="9">
        <f>_xlfn.XLOOKUP(B3516,Courses!A:A,Courses!H:H)</f>
        <v>36</v>
      </c>
      <c r="M3516" s="14">
        <f t="shared" si="275"/>
        <v>0</v>
      </c>
      <c r="N3516" s="14" t="str">
        <f t="shared" si="276"/>
        <v>Not Active</v>
      </c>
      <c r="O3516" s="14" t="str" cm="1">
        <f t="array" ref="O3516">_xlfn.IFS(M3516=0,"0",
M3516&lt;=10%,"0-10",
TRUE,"&gt;10"
)&amp;" "&amp;"% progress"</f>
        <v>0 % progress</v>
      </c>
      <c r="P3516" s="15">
        <f t="shared" si="277"/>
        <v>1</v>
      </c>
      <c r="Q3516" s="15">
        <f>COUNTIFS($G:$G,$G3516)</f>
        <v>4</v>
      </c>
      <c r="R3516" s="16">
        <f t="shared" si="278"/>
        <v>0.25</v>
      </c>
      <c r="S3516" s="15" t="str">
        <f t="shared" si="279"/>
        <v>no progress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9"/>
      <c r="AA3516" s="9">
        <v>0</v>
      </c>
      <c r="AB3516" s="9"/>
      <c r="AC3516" s="9">
        <v>0</v>
      </c>
      <c r="AD3516" s="9"/>
      <c r="AE3516" s="9"/>
      <c r="AF3516" s="9">
        <v>0</v>
      </c>
      <c r="AG3516" s="9"/>
      <c r="AH3516" s="9"/>
      <c r="AI3516" s="9"/>
      <c r="AJ3516" s="9"/>
    </row>
    <row r="3517" spans="1:36" x14ac:dyDescent="0.35">
      <c r="A3517" s="9" t="s">
        <v>3086</v>
      </c>
      <c r="B3517" s="9" t="s">
        <v>35</v>
      </c>
      <c r="C3517" s="9" t="s">
        <v>14504</v>
      </c>
      <c r="D3517" s="9" t="s">
        <v>29</v>
      </c>
      <c r="E3517" s="9" t="s">
        <v>12355</v>
      </c>
      <c r="F3517" s="9" t="str">
        <f>_xlfn.XLOOKUP(E3517,Total_Enrolled!C:C,Total_Enrolled!C:C)</f>
        <v>2025em1200266@bitspilani-digital.edu.in</v>
      </c>
      <c r="G3517" s="9" t="s">
        <v>12356</v>
      </c>
      <c r="H3517" s="9" t="s">
        <v>14516</v>
      </c>
      <c r="I3517" s="9" t="s">
        <v>12357</v>
      </c>
      <c r="J3517" s="9" t="b">
        <v>1</v>
      </c>
      <c r="K3517" s="9">
        <v>0</v>
      </c>
      <c r="L3517" s="9">
        <f>_xlfn.XLOOKUP(B3517,Courses!A:A,Courses!H:H)</f>
        <v>68</v>
      </c>
      <c r="M3517" s="14">
        <f t="shared" si="275"/>
        <v>0</v>
      </c>
      <c r="N3517" s="14" t="str">
        <f t="shared" si="276"/>
        <v>Not Active</v>
      </c>
      <c r="O3517" s="14" t="str" cm="1">
        <f t="array" ref="O3517">_xlfn.IFS(M3517=0,"0",
M3517&lt;=10%,"0-10",
TRUE,"&gt;10"
)&amp;" "&amp;"% progress"</f>
        <v>0 % progress</v>
      </c>
      <c r="P3517" s="15">
        <f t="shared" si="277"/>
        <v>1</v>
      </c>
      <c r="Q3517" s="15">
        <f>COUNTIFS($G:$G,$G3517)</f>
        <v>4</v>
      </c>
      <c r="R3517" s="16">
        <f t="shared" si="278"/>
        <v>0.25</v>
      </c>
      <c r="S3517" s="15" t="str">
        <f t="shared" si="279"/>
        <v>no progress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9"/>
      <c r="AA3517" s="9">
        <v>0</v>
      </c>
      <c r="AB3517" s="9"/>
      <c r="AC3517" s="9">
        <v>0</v>
      </c>
      <c r="AD3517" s="9"/>
      <c r="AE3517" s="9"/>
      <c r="AF3517" s="9">
        <v>0</v>
      </c>
      <c r="AG3517" s="9"/>
      <c r="AH3517" s="9"/>
      <c r="AI3517" s="9"/>
      <c r="AJ3517" s="9"/>
    </row>
    <row r="3518" spans="1:36" x14ac:dyDescent="0.35">
      <c r="A3518" s="9" t="s">
        <v>3086</v>
      </c>
      <c r="B3518" s="9" t="s">
        <v>35</v>
      </c>
      <c r="C3518" s="9" t="s">
        <v>14504</v>
      </c>
      <c r="D3518" s="9" t="s">
        <v>29</v>
      </c>
      <c r="E3518" s="9" t="s">
        <v>12358</v>
      </c>
      <c r="F3518" s="9" t="str">
        <f>_xlfn.XLOOKUP(E3518,Total_Enrolled!C:C,Total_Enrolled!C:C)</f>
        <v>2025em1200267@bitspilani-digital.edu.in</v>
      </c>
      <c r="G3518" s="9" t="s">
        <v>12359</v>
      </c>
      <c r="H3518" s="9" t="s">
        <v>14516</v>
      </c>
      <c r="I3518" s="9" t="s">
        <v>12360</v>
      </c>
      <c r="J3518" s="9" t="b">
        <v>1</v>
      </c>
      <c r="K3518" s="9">
        <v>49</v>
      </c>
      <c r="L3518" s="9">
        <f>_xlfn.XLOOKUP(B3518,Courses!A:A,Courses!H:H)</f>
        <v>68</v>
      </c>
      <c r="M3518" s="14">
        <f t="shared" si="275"/>
        <v>0.72058823529411764</v>
      </c>
      <c r="N3518" s="14" t="str">
        <f t="shared" si="276"/>
        <v>Active</v>
      </c>
      <c r="O3518" s="14" t="str" cm="1">
        <f t="array" ref="O3518">_xlfn.IFS(M3518=0,"0",
M3518&lt;=10%,"0-10",
TRUE,"&gt;10"
)&amp;" "&amp;"% progress"</f>
        <v>&gt;10 % progress</v>
      </c>
      <c r="P3518" s="15">
        <f t="shared" si="277"/>
        <v>0</v>
      </c>
      <c r="Q3518" s="15">
        <f>COUNTIFS($G:$G,$G3518)</f>
        <v>4</v>
      </c>
      <c r="R3518" s="16">
        <f t="shared" si="278"/>
        <v>0</v>
      </c>
      <c r="S3518" s="15" t="str">
        <f t="shared" si="279"/>
        <v>no 0% progess</v>
      </c>
      <c r="T3518" s="9">
        <v>0</v>
      </c>
      <c r="U3518" s="9">
        <v>10</v>
      </c>
      <c r="V3518" s="9">
        <v>10</v>
      </c>
      <c r="W3518" s="9">
        <v>0</v>
      </c>
      <c r="X3518" s="9">
        <v>0</v>
      </c>
      <c r="Y3518" s="9">
        <v>0</v>
      </c>
      <c r="Z3518" s="9"/>
      <c r="AA3518" s="9">
        <v>0</v>
      </c>
      <c r="AB3518" s="9"/>
      <c r="AC3518" s="9">
        <v>48509</v>
      </c>
      <c r="AD3518" s="9" t="s">
        <v>12361</v>
      </c>
      <c r="AE3518" s="9" t="s">
        <v>12362</v>
      </c>
      <c r="AF3518" s="9">
        <v>41</v>
      </c>
      <c r="AG3518" s="9"/>
      <c r="AH3518" s="9" t="s">
        <v>12363</v>
      </c>
      <c r="AI3518" s="9"/>
      <c r="AJ3518" s="9"/>
    </row>
    <row r="3519" spans="1:36" x14ac:dyDescent="0.35">
      <c r="A3519" s="9" t="s">
        <v>3091</v>
      </c>
      <c r="B3519" s="9" t="s">
        <v>3092</v>
      </c>
      <c r="C3519" s="9" t="s">
        <v>14504</v>
      </c>
      <c r="D3519" s="9" t="s">
        <v>29</v>
      </c>
      <c r="E3519" s="9" t="s">
        <v>12358</v>
      </c>
      <c r="F3519" s="9" t="str">
        <f>_xlfn.XLOOKUP(E3519,Total_Enrolled!C:C,Total_Enrolled!C:C)</f>
        <v>2025em1200267@bitspilani-digital.edu.in</v>
      </c>
      <c r="G3519" s="9" t="s">
        <v>12359</v>
      </c>
      <c r="H3519" s="9" t="s">
        <v>14516</v>
      </c>
      <c r="I3519" s="9" t="s">
        <v>12360</v>
      </c>
      <c r="J3519" s="9" t="b">
        <v>1</v>
      </c>
      <c r="K3519" s="9">
        <v>29</v>
      </c>
      <c r="L3519" s="9">
        <f>_xlfn.XLOOKUP(B3519,Courses!A:A,Courses!H:H)</f>
        <v>36</v>
      </c>
      <c r="M3519" s="14">
        <f t="shared" si="275"/>
        <v>0.80555555555555558</v>
      </c>
      <c r="N3519" s="14" t="str">
        <f t="shared" si="276"/>
        <v>Active</v>
      </c>
      <c r="O3519" s="14" t="str" cm="1">
        <f t="array" ref="O3519">_xlfn.IFS(M3519=0,"0",
M3519&lt;=10%,"0-10",
TRUE,"&gt;10"
)&amp;" "&amp;"% progress"</f>
        <v>&gt;10 % progress</v>
      </c>
      <c r="P3519" s="15">
        <f t="shared" si="277"/>
        <v>0</v>
      </c>
      <c r="Q3519" s="15">
        <f>COUNTIFS($G:$G,$G3519)</f>
        <v>4</v>
      </c>
      <c r="R3519" s="16">
        <f t="shared" si="278"/>
        <v>0</v>
      </c>
      <c r="S3519" s="15" t="str">
        <f t="shared" si="279"/>
        <v>no 0% progess</v>
      </c>
      <c r="T3519" s="9">
        <v>0</v>
      </c>
      <c r="U3519" s="9">
        <v>4</v>
      </c>
      <c r="V3519" s="9">
        <v>4</v>
      </c>
      <c r="W3519" s="9">
        <v>0</v>
      </c>
      <c r="X3519" s="9">
        <v>0</v>
      </c>
      <c r="Y3519" s="9">
        <v>1</v>
      </c>
      <c r="Z3519" s="9"/>
      <c r="AA3519" s="9">
        <v>0</v>
      </c>
      <c r="AB3519" s="9"/>
      <c r="AC3519" s="9">
        <v>28635</v>
      </c>
      <c r="AD3519" s="9" t="s">
        <v>12364</v>
      </c>
      <c r="AE3519" s="9" t="s">
        <v>12362</v>
      </c>
      <c r="AF3519" s="9">
        <v>41</v>
      </c>
      <c r="AG3519" s="9"/>
      <c r="AH3519" s="9" t="s">
        <v>12365</v>
      </c>
      <c r="AI3519" s="9" t="s">
        <v>12366</v>
      </c>
      <c r="AJ3519" s="9" t="s">
        <v>12367</v>
      </c>
    </row>
    <row r="3520" spans="1:36" x14ac:dyDescent="0.35">
      <c r="A3520" s="9" t="s">
        <v>3095</v>
      </c>
      <c r="B3520" s="9" t="s">
        <v>38</v>
      </c>
      <c r="C3520" s="9" t="s">
        <v>14504</v>
      </c>
      <c r="D3520" s="9" t="s">
        <v>29</v>
      </c>
      <c r="E3520" s="9" t="s">
        <v>12358</v>
      </c>
      <c r="F3520" s="9" t="str">
        <f>_xlfn.XLOOKUP(E3520,Total_Enrolled!C:C,Total_Enrolled!C:C)</f>
        <v>2025em1200267@bitspilani-digital.edu.in</v>
      </c>
      <c r="G3520" s="9" t="s">
        <v>12359</v>
      </c>
      <c r="H3520" s="9" t="s">
        <v>14516</v>
      </c>
      <c r="I3520" s="9" t="s">
        <v>12360</v>
      </c>
      <c r="J3520" s="9" t="b">
        <v>1</v>
      </c>
      <c r="K3520" s="9">
        <v>34</v>
      </c>
      <c r="L3520" s="9">
        <f>_xlfn.XLOOKUP(B3520,Courses!A:A,Courses!H:H)</f>
        <v>42</v>
      </c>
      <c r="M3520" s="14">
        <f t="shared" si="275"/>
        <v>0.80952380952380953</v>
      </c>
      <c r="N3520" s="14" t="str">
        <f t="shared" si="276"/>
        <v>Active</v>
      </c>
      <c r="O3520" s="14" t="str" cm="1">
        <f t="array" ref="O3520">_xlfn.IFS(M3520=0,"0",
M3520&lt;=10%,"0-10",
TRUE,"&gt;10"
)&amp;" "&amp;"% progress"</f>
        <v>&gt;10 % progress</v>
      </c>
      <c r="P3520" s="15">
        <f t="shared" si="277"/>
        <v>0</v>
      </c>
      <c r="Q3520" s="15">
        <f>COUNTIFS($G:$G,$G3520)</f>
        <v>4</v>
      </c>
      <c r="R3520" s="16">
        <f t="shared" si="278"/>
        <v>0</v>
      </c>
      <c r="S3520" s="15" t="str">
        <f t="shared" si="279"/>
        <v>no 0% progess</v>
      </c>
      <c r="T3520" s="9">
        <v>0</v>
      </c>
      <c r="U3520" s="9">
        <v>2</v>
      </c>
      <c r="V3520" s="9">
        <v>4</v>
      </c>
      <c r="W3520" s="9">
        <v>0</v>
      </c>
      <c r="X3520" s="9">
        <v>0</v>
      </c>
      <c r="Y3520" s="9">
        <v>0</v>
      </c>
      <c r="Z3520" s="9"/>
      <c r="AA3520" s="9">
        <v>0</v>
      </c>
      <c r="AB3520" s="9"/>
      <c r="AC3520" s="9">
        <v>13071</v>
      </c>
      <c r="AD3520" s="9" t="s">
        <v>12368</v>
      </c>
      <c r="AE3520" s="9" t="s">
        <v>12362</v>
      </c>
      <c r="AF3520" s="9">
        <v>41</v>
      </c>
      <c r="AG3520" s="9"/>
      <c r="AH3520" s="9" t="s">
        <v>12369</v>
      </c>
      <c r="AI3520" s="9" t="s">
        <v>12370</v>
      </c>
      <c r="AJ3520" s="9" t="s">
        <v>12371</v>
      </c>
    </row>
    <row r="3521" spans="1:36" x14ac:dyDescent="0.35">
      <c r="A3521" s="9" t="s">
        <v>3089</v>
      </c>
      <c r="B3521" s="9" t="s">
        <v>36</v>
      </c>
      <c r="C3521" s="9" t="s">
        <v>14504</v>
      </c>
      <c r="D3521" s="9" t="s">
        <v>29</v>
      </c>
      <c r="E3521" s="9" t="s">
        <v>12358</v>
      </c>
      <c r="F3521" s="9" t="str">
        <f>_xlfn.XLOOKUP(E3521,Total_Enrolled!C:C,Total_Enrolled!C:C)</f>
        <v>2025em1200267@bitspilani-digital.edu.in</v>
      </c>
      <c r="G3521" s="9" t="s">
        <v>12359</v>
      </c>
      <c r="H3521" s="9" t="s">
        <v>14516</v>
      </c>
      <c r="I3521" s="9" t="s">
        <v>12360</v>
      </c>
      <c r="J3521" s="9" t="b">
        <v>1</v>
      </c>
      <c r="K3521" s="9">
        <v>54</v>
      </c>
      <c r="L3521" s="9">
        <f>_xlfn.XLOOKUP(B3521,Courses!A:A,Courses!H:H)</f>
        <v>85</v>
      </c>
      <c r="M3521" s="14">
        <f t="shared" si="275"/>
        <v>0.63529411764705879</v>
      </c>
      <c r="N3521" s="14" t="str">
        <f t="shared" si="276"/>
        <v>Active</v>
      </c>
      <c r="O3521" s="14" t="str" cm="1">
        <f t="array" ref="O3521">_xlfn.IFS(M3521=0,"0",
M3521&lt;=10%,"0-10",
TRUE,"&gt;10"
)&amp;" "&amp;"% progress"</f>
        <v>&gt;10 % progress</v>
      </c>
      <c r="P3521" s="15">
        <f t="shared" si="277"/>
        <v>0</v>
      </c>
      <c r="Q3521" s="15">
        <f>COUNTIFS($G:$G,$G3521)</f>
        <v>4</v>
      </c>
      <c r="R3521" s="16">
        <f t="shared" si="278"/>
        <v>0</v>
      </c>
      <c r="S3521" s="15" t="str">
        <f t="shared" si="279"/>
        <v>no 0% progess</v>
      </c>
      <c r="T3521" s="9">
        <v>0</v>
      </c>
      <c r="U3521" s="9">
        <v>10</v>
      </c>
      <c r="V3521" s="9">
        <v>11</v>
      </c>
      <c r="W3521" s="9">
        <v>0</v>
      </c>
      <c r="X3521" s="9">
        <v>0</v>
      </c>
      <c r="Y3521" s="9">
        <v>3</v>
      </c>
      <c r="Z3521" s="9"/>
      <c r="AA3521" s="9">
        <v>0</v>
      </c>
      <c r="AB3521" s="9"/>
      <c r="AC3521" s="9">
        <v>22391</v>
      </c>
      <c r="AD3521" s="9" t="s">
        <v>12372</v>
      </c>
      <c r="AE3521" s="9" t="s">
        <v>12362</v>
      </c>
      <c r="AF3521" s="9">
        <v>41</v>
      </c>
      <c r="AG3521" s="9"/>
      <c r="AH3521" s="9" t="s">
        <v>12373</v>
      </c>
      <c r="AI3521" s="9"/>
      <c r="AJ3521" s="9"/>
    </row>
    <row r="3522" spans="1:36" x14ac:dyDescent="0.35">
      <c r="A3522" s="9" t="s">
        <v>3089</v>
      </c>
      <c r="B3522" s="9" t="s">
        <v>36</v>
      </c>
      <c r="C3522" s="9" t="s">
        <v>14504</v>
      </c>
      <c r="D3522" s="9" t="s">
        <v>29</v>
      </c>
      <c r="E3522" s="9" t="s">
        <v>12374</v>
      </c>
      <c r="F3522" s="9" t="str">
        <f>_xlfn.XLOOKUP(E3522,Total_Enrolled!C:C,Total_Enrolled!C:C)</f>
        <v>2025em1200268@bitspilani-digital.edu.in</v>
      </c>
      <c r="G3522" s="9" t="s">
        <v>12375</v>
      </c>
      <c r="H3522" s="9" t="s">
        <v>14516</v>
      </c>
      <c r="I3522" s="9" t="s">
        <v>12376</v>
      </c>
      <c r="J3522" s="9" t="b">
        <v>1</v>
      </c>
      <c r="K3522" s="9">
        <v>38</v>
      </c>
      <c r="L3522" s="9">
        <f>_xlfn.XLOOKUP(B3522,Courses!A:A,Courses!H:H)</f>
        <v>85</v>
      </c>
      <c r="M3522" s="14">
        <f t="shared" si="275"/>
        <v>0.44705882352941179</v>
      </c>
      <c r="N3522" s="14" t="str">
        <f t="shared" si="276"/>
        <v>Active</v>
      </c>
      <c r="O3522" s="14" t="str" cm="1">
        <f t="array" ref="O3522">_xlfn.IFS(M3522=0,"0",
M3522&lt;=10%,"0-10",
TRUE,"&gt;10"
)&amp;" "&amp;"% progress"</f>
        <v>&gt;10 % progress</v>
      </c>
      <c r="P3522" s="15">
        <f t="shared" si="277"/>
        <v>0</v>
      </c>
      <c r="Q3522" s="15">
        <f>COUNTIFS($G:$G,$G3522)</f>
        <v>4</v>
      </c>
      <c r="R3522" s="16">
        <f t="shared" si="278"/>
        <v>0</v>
      </c>
      <c r="S3522" s="15" t="str">
        <f t="shared" si="279"/>
        <v>no 0% progess</v>
      </c>
      <c r="T3522" s="9">
        <v>0</v>
      </c>
      <c r="U3522" s="9">
        <v>0</v>
      </c>
      <c r="V3522" s="9">
        <v>0</v>
      </c>
      <c r="W3522" s="9">
        <v>0</v>
      </c>
      <c r="X3522" s="9">
        <v>0</v>
      </c>
      <c r="Y3522" s="9">
        <v>0</v>
      </c>
      <c r="Z3522" s="9"/>
      <c r="AA3522" s="9">
        <v>0</v>
      </c>
      <c r="AB3522" s="9"/>
      <c r="AC3522" s="9">
        <v>6373</v>
      </c>
      <c r="AD3522" s="9" t="s">
        <v>12378</v>
      </c>
      <c r="AE3522" s="9" t="s">
        <v>12377</v>
      </c>
      <c r="AF3522" s="9">
        <v>28</v>
      </c>
      <c r="AG3522" s="9"/>
      <c r="AH3522" s="9"/>
      <c r="AI3522" s="9"/>
      <c r="AJ3522" s="9"/>
    </row>
    <row r="3523" spans="1:36" x14ac:dyDescent="0.35">
      <c r="A3523" s="9" t="s">
        <v>3095</v>
      </c>
      <c r="B3523" s="9" t="s">
        <v>38</v>
      </c>
      <c r="C3523" s="9" t="s">
        <v>14504</v>
      </c>
      <c r="D3523" s="9" t="s">
        <v>29</v>
      </c>
      <c r="E3523" s="9" t="s">
        <v>12374</v>
      </c>
      <c r="F3523" s="9" t="str">
        <f>_xlfn.XLOOKUP(E3523,Total_Enrolled!C:C,Total_Enrolled!C:C)</f>
        <v>2025em1200268@bitspilani-digital.edu.in</v>
      </c>
      <c r="G3523" s="9" t="s">
        <v>12375</v>
      </c>
      <c r="H3523" s="9" t="s">
        <v>14516</v>
      </c>
      <c r="I3523" s="9" t="s">
        <v>12376</v>
      </c>
      <c r="J3523" s="9" t="b">
        <v>1</v>
      </c>
      <c r="K3523" s="9">
        <v>2</v>
      </c>
      <c r="L3523" s="9">
        <f>_xlfn.XLOOKUP(B3523,Courses!A:A,Courses!H:H)</f>
        <v>42</v>
      </c>
      <c r="M3523" s="14">
        <f t="shared" si="275"/>
        <v>4.7619047619047616E-2</v>
      </c>
      <c r="N3523" s="14" t="str">
        <f t="shared" si="276"/>
        <v>Active</v>
      </c>
      <c r="O3523" s="14" t="str" cm="1">
        <f t="array" ref="O3523">_xlfn.IFS(M3523=0,"0",
M3523&lt;=10%,"0-10",
TRUE,"&gt;10"
)&amp;" "&amp;"% progress"</f>
        <v>0-10 % progress</v>
      </c>
      <c r="P3523" s="15">
        <f t="shared" si="277"/>
        <v>0</v>
      </c>
      <c r="Q3523" s="15">
        <f>COUNTIFS($G:$G,$G3523)</f>
        <v>4</v>
      </c>
      <c r="R3523" s="16">
        <f t="shared" si="278"/>
        <v>0</v>
      </c>
      <c r="S3523" s="15" t="str">
        <f t="shared" si="279"/>
        <v>no 0% progess</v>
      </c>
      <c r="T3523" s="9">
        <v>0</v>
      </c>
      <c r="U3523" s="9">
        <v>0</v>
      </c>
      <c r="V3523" s="9">
        <v>0</v>
      </c>
      <c r="W3523" s="9">
        <v>0</v>
      </c>
      <c r="X3523" s="9">
        <v>0</v>
      </c>
      <c r="Y3523" s="9">
        <v>0</v>
      </c>
      <c r="Z3523" s="9"/>
      <c r="AA3523" s="9">
        <v>0</v>
      </c>
      <c r="AB3523" s="9"/>
      <c r="AC3523" s="9">
        <v>245</v>
      </c>
      <c r="AD3523" s="9" t="s">
        <v>12379</v>
      </c>
      <c r="AE3523" s="9" t="s">
        <v>12377</v>
      </c>
      <c r="AF3523" s="9">
        <v>28</v>
      </c>
      <c r="AG3523" s="9"/>
      <c r="AH3523" s="9"/>
      <c r="AI3523" s="9" t="s">
        <v>12380</v>
      </c>
      <c r="AJ3523" s="9" t="s">
        <v>12381</v>
      </c>
    </row>
    <row r="3524" spans="1:36" x14ac:dyDescent="0.35">
      <c r="A3524" s="9" t="s">
        <v>3091</v>
      </c>
      <c r="B3524" s="9" t="s">
        <v>3092</v>
      </c>
      <c r="C3524" s="9" t="s">
        <v>14504</v>
      </c>
      <c r="D3524" s="9" t="s">
        <v>29</v>
      </c>
      <c r="E3524" s="9" t="s">
        <v>12374</v>
      </c>
      <c r="F3524" s="9" t="str">
        <f>_xlfn.XLOOKUP(E3524,Total_Enrolled!C:C,Total_Enrolled!C:C)</f>
        <v>2025em1200268@bitspilani-digital.edu.in</v>
      </c>
      <c r="G3524" s="9" t="s">
        <v>12375</v>
      </c>
      <c r="H3524" s="9" t="s">
        <v>14516</v>
      </c>
      <c r="I3524" s="9" t="s">
        <v>12376</v>
      </c>
      <c r="J3524" s="9" t="b">
        <v>1</v>
      </c>
      <c r="K3524" s="9">
        <v>16</v>
      </c>
      <c r="L3524" s="9">
        <f>_xlfn.XLOOKUP(B3524,Courses!A:A,Courses!H:H)</f>
        <v>36</v>
      </c>
      <c r="M3524" s="14">
        <f t="shared" si="275"/>
        <v>0.44444444444444442</v>
      </c>
      <c r="N3524" s="14" t="str">
        <f t="shared" si="276"/>
        <v>Active</v>
      </c>
      <c r="O3524" s="14" t="str" cm="1">
        <f t="array" ref="O3524">_xlfn.IFS(M3524=0,"0",
M3524&lt;=10%,"0-10",
TRUE,"&gt;10"
)&amp;" "&amp;"% progress"</f>
        <v>&gt;10 % progress</v>
      </c>
      <c r="P3524" s="15">
        <f t="shared" si="277"/>
        <v>0</v>
      </c>
      <c r="Q3524" s="15">
        <f>COUNTIFS($G:$G,$G3524)</f>
        <v>4</v>
      </c>
      <c r="R3524" s="16">
        <f t="shared" si="278"/>
        <v>0</v>
      </c>
      <c r="S3524" s="15" t="str">
        <f t="shared" si="279"/>
        <v>no 0% progess</v>
      </c>
      <c r="T3524" s="9">
        <v>0</v>
      </c>
      <c r="U3524" s="9">
        <v>0</v>
      </c>
      <c r="V3524" s="9">
        <v>0</v>
      </c>
      <c r="W3524" s="9">
        <v>0</v>
      </c>
      <c r="X3524" s="9">
        <v>0</v>
      </c>
      <c r="Y3524" s="9">
        <v>0</v>
      </c>
      <c r="Z3524" s="9"/>
      <c r="AA3524" s="9">
        <v>0</v>
      </c>
      <c r="AB3524" s="9"/>
      <c r="AC3524" s="9">
        <v>475</v>
      </c>
      <c r="AD3524" s="9" t="s">
        <v>12382</v>
      </c>
      <c r="AE3524" s="9" t="s">
        <v>12377</v>
      </c>
      <c r="AF3524" s="9">
        <v>28</v>
      </c>
      <c r="AG3524" s="9"/>
      <c r="AH3524" s="9"/>
      <c r="AI3524" s="9" t="s">
        <v>12383</v>
      </c>
      <c r="AJ3524" s="9" t="s">
        <v>12384</v>
      </c>
    </row>
    <row r="3525" spans="1:36" x14ac:dyDescent="0.35">
      <c r="A3525" s="9" t="s">
        <v>3086</v>
      </c>
      <c r="B3525" s="9" t="s">
        <v>35</v>
      </c>
      <c r="C3525" s="9" t="s">
        <v>14504</v>
      </c>
      <c r="D3525" s="9" t="s">
        <v>29</v>
      </c>
      <c r="E3525" s="9" t="s">
        <v>12374</v>
      </c>
      <c r="F3525" s="9" t="str">
        <f>_xlfn.XLOOKUP(E3525,Total_Enrolled!C:C,Total_Enrolled!C:C)</f>
        <v>2025em1200268@bitspilani-digital.edu.in</v>
      </c>
      <c r="G3525" s="9" t="s">
        <v>12375</v>
      </c>
      <c r="H3525" s="9" t="s">
        <v>14516</v>
      </c>
      <c r="I3525" s="9" t="s">
        <v>12376</v>
      </c>
      <c r="J3525" s="9" t="b">
        <v>1</v>
      </c>
      <c r="K3525" s="9">
        <v>41</v>
      </c>
      <c r="L3525" s="9">
        <f>_xlfn.XLOOKUP(B3525,Courses!A:A,Courses!H:H)</f>
        <v>68</v>
      </c>
      <c r="M3525" s="14">
        <f t="shared" si="275"/>
        <v>0.6029411764705882</v>
      </c>
      <c r="N3525" s="14" t="str">
        <f t="shared" si="276"/>
        <v>Active</v>
      </c>
      <c r="O3525" s="14" t="str" cm="1">
        <f t="array" ref="O3525">_xlfn.IFS(M3525=0,"0",
M3525&lt;=10%,"0-10",
TRUE,"&gt;10"
)&amp;" "&amp;"% progress"</f>
        <v>&gt;10 % progress</v>
      </c>
      <c r="P3525" s="15">
        <f t="shared" si="277"/>
        <v>0</v>
      </c>
      <c r="Q3525" s="15">
        <f>COUNTIFS($G:$G,$G3525)</f>
        <v>4</v>
      </c>
      <c r="R3525" s="16">
        <f t="shared" si="278"/>
        <v>0</v>
      </c>
      <c r="S3525" s="15" t="str">
        <f t="shared" si="279"/>
        <v>no 0% progess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15</v>
      </c>
      <c r="Z3525" s="9"/>
      <c r="AA3525" s="9">
        <v>0</v>
      </c>
      <c r="AB3525" s="9"/>
      <c r="AC3525" s="9">
        <v>14050</v>
      </c>
      <c r="AD3525" s="9" t="s">
        <v>12385</v>
      </c>
      <c r="AE3525" s="9" t="s">
        <v>12377</v>
      </c>
      <c r="AF3525" s="9">
        <v>28</v>
      </c>
      <c r="AG3525" s="9"/>
      <c r="AH3525" s="9"/>
      <c r="AI3525" s="9"/>
      <c r="AJ3525" s="9"/>
    </row>
    <row r="3526" spans="1:36" x14ac:dyDescent="0.35">
      <c r="A3526" s="9" t="s">
        <v>3086</v>
      </c>
      <c r="B3526" s="9" t="s">
        <v>35</v>
      </c>
      <c r="C3526" s="9" t="s">
        <v>14504</v>
      </c>
      <c r="D3526" s="9" t="s">
        <v>29</v>
      </c>
      <c r="E3526" s="9" t="s">
        <v>12386</v>
      </c>
      <c r="F3526" s="9" t="str">
        <f>_xlfn.XLOOKUP(E3526,Total_Enrolled!C:C,Total_Enrolled!C:C)</f>
        <v>2025em1200270@bitspilani-digital.edu.in</v>
      </c>
      <c r="G3526" s="9" t="s">
        <v>12387</v>
      </c>
      <c r="H3526" s="9" t="s">
        <v>14516</v>
      </c>
      <c r="I3526" s="9" t="s">
        <v>12388</v>
      </c>
      <c r="J3526" s="9" t="b">
        <v>1</v>
      </c>
      <c r="K3526" s="9">
        <v>61</v>
      </c>
      <c r="L3526" s="9">
        <f>_xlfn.XLOOKUP(B3526,Courses!A:A,Courses!H:H)</f>
        <v>68</v>
      </c>
      <c r="M3526" s="14">
        <f t="shared" si="275"/>
        <v>0.8970588235294118</v>
      </c>
      <c r="N3526" s="14" t="str">
        <f t="shared" si="276"/>
        <v>Active</v>
      </c>
      <c r="O3526" s="14" t="str" cm="1">
        <f t="array" ref="O3526">_xlfn.IFS(M3526=0,"0",
M3526&lt;=10%,"0-10",
TRUE,"&gt;10"
)&amp;" "&amp;"% progress"</f>
        <v>&gt;10 % progress</v>
      </c>
      <c r="P3526" s="15">
        <f t="shared" si="277"/>
        <v>0</v>
      </c>
      <c r="Q3526" s="15">
        <f>COUNTIFS($G:$G,$G3526)</f>
        <v>4</v>
      </c>
      <c r="R3526" s="16">
        <f t="shared" si="278"/>
        <v>0</v>
      </c>
      <c r="S3526" s="15" t="str">
        <f t="shared" si="279"/>
        <v>no 0% progess</v>
      </c>
      <c r="T3526" s="9">
        <v>0</v>
      </c>
      <c r="U3526" s="9">
        <v>12</v>
      </c>
      <c r="V3526" s="9">
        <v>16</v>
      </c>
      <c r="W3526" s="9">
        <v>0</v>
      </c>
      <c r="X3526" s="9">
        <v>0</v>
      </c>
      <c r="Y3526" s="9">
        <v>0</v>
      </c>
      <c r="Z3526" s="9"/>
      <c r="AA3526" s="9">
        <v>0</v>
      </c>
      <c r="AB3526" s="9"/>
      <c r="AC3526" s="9">
        <v>90680</v>
      </c>
      <c r="AD3526" s="9" t="s">
        <v>12389</v>
      </c>
      <c r="AE3526" s="9" t="s">
        <v>12390</v>
      </c>
      <c r="AF3526" s="9">
        <v>23</v>
      </c>
      <c r="AG3526" s="9"/>
      <c r="AH3526" s="9" t="s">
        <v>12391</v>
      </c>
      <c r="AI3526" s="9"/>
      <c r="AJ3526" s="9"/>
    </row>
    <row r="3527" spans="1:36" x14ac:dyDescent="0.35">
      <c r="A3527" s="9" t="s">
        <v>3091</v>
      </c>
      <c r="B3527" s="9" t="s">
        <v>3092</v>
      </c>
      <c r="C3527" s="9" t="s">
        <v>14504</v>
      </c>
      <c r="D3527" s="9" t="s">
        <v>29</v>
      </c>
      <c r="E3527" s="9" t="s">
        <v>12386</v>
      </c>
      <c r="F3527" s="9" t="str">
        <f>_xlfn.XLOOKUP(E3527,Total_Enrolled!C:C,Total_Enrolled!C:C)</f>
        <v>2025em1200270@bitspilani-digital.edu.in</v>
      </c>
      <c r="G3527" s="9" t="s">
        <v>12387</v>
      </c>
      <c r="H3527" s="9" t="s">
        <v>14516</v>
      </c>
      <c r="I3527" s="9" t="s">
        <v>12388</v>
      </c>
      <c r="J3527" s="9" t="b">
        <v>1</v>
      </c>
      <c r="K3527" s="9">
        <v>51</v>
      </c>
      <c r="L3527" s="9">
        <f>_xlfn.XLOOKUP(B3527,Courses!A:A,Courses!H:H)</f>
        <v>36</v>
      </c>
      <c r="M3527" s="14">
        <f t="shared" si="275"/>
        <v>1.4166666666666667</v>
      </c>
      <c r="N3527" s="14" t="str">
        <f t="shared" si="276"/>
        <v>Active</v>
      </c>
      <c r="O3527" s="14" t="str" cm="1">
        <f t="array" ref="O3527">_xlfn.IFS(M3527=0,"0",
M3527&lt;=10%,"0-10",
TRUE,"&gt;10"
)&amp;" "&amp;"% progress"</f>
        <v>&gt;10 % progress</v>
      </c>
      <c r="P3527" s="15">
        <f t="shared" si="277"/>
        <v>0</v>
      </c>
      <c r="Q3527" s="15">
        <f>COUNTIFS($G:$G,$G3527)</f>
        <v>4</v>
      </c>
      <c r="R3527" s="16">
        <f t="shared" si="278"/>
        <v>0</v>
      </c>
      <c r="S3527" s="15" t="str">
        <f t="shared" si="279"/>
        <v>no 0% progess</v>
      </c>
      <c r="T3527" s="9">
        <v>0</v>
      </c>
      <c r="U3527" s="9">
        <v>7</v>
      </c>
      <c r="V3527" s="9">
        <v>11</v>
      </c>
      <c r="W3527" s="9">
        <v>3</v>
      </c>
      <c r="X3527" s="9">
        <v>0</v>
      </c>
      <c r="Y3527" s="9">
        <v>2</v>
      </c>
      <c r="Z3527" s="9" t="s">
        <v>12392</v>
      </c>
      <c r="AA3527" s="9">
        <v>0</v>
      </c>
      <c r="AB3527" s="9"/>
      <c r="AC3527" s="9">
        <v>63027</v>
      </c>
      <c r="AD3527" s="9" t="s">
        <v>12393</v>
      </c>
      <c r="AE3527" s="9" t="s">
        <v>12390</v>
      </c>
      <c r="AF3527" s="9">
        <v>23</v>
      </c>
      <c r="AG3527" s="9"/>
      <c r="AH3527" s="9" t="s">
        <v>12394</v>
      </c>
      <c r="AI3527" s="9" t="s">
        <v>12395</v>
      </c>
      <c r="AJ3527" s="9" t="s">
        <v>12396</v>
      </c>
    </row>
    <row r="3528" spans="1:36" x14ac:dyDescent="0.35">
      <c r="A3528" s="9" t="s">
        <v>3095</v>
      </c>
      <c r="B3528" s="9" t="s">
        <v>38</v>
      </c>
      <c r="C3528" s="9" t="s">
        <v>14504</v>
      </c>
      <c r="D3528" s="9" t="s">
        <v>29</v>
      </c>
      <c r="E3528" s="9" t="s">
        <v>12386</v>
      </c>
      <c r="F3528" s="9" t="str">
        <f>_xlfn.XLOOKUP(E3528,Total_Enrolled!C:C,Total_Enrolled!C:C)</f>
        <v>2025em1200270@bitspilani-digital.edu.in</v>
      </c>
      <c r="G3528" s="9" t="s">
        <v>12387</v>
      </c>
      <c r="H3528" s="9" t="s">
        <v>14516</v>
      </c>
      <c r="I3528" s="9" t="s">
        <v>12388</v>
      </c>
      <c r="J3528" s="9" t="b">
        <v>1</v>
      </c>
      <c r="K3528" s="9">
        <v>5</v>
      </c>
      <c r="L3528" s="9">
        <f>_xlfn.XLOOKUP(B3528,Courses!A:A,Courses!H:H)</f>
        <v>42</v>
      </c>
      <c r="M3528" s="14">
        <f t="shared" si="275"/>
        <v>0.11904761904761904</v>
      </c>
      <c r="N3528" s="14" t="str">
        <f t="shared" si="276"/>
        <v>Active</v>
      </c>
      <c r="O3528" s="14" t="str" cm="1">
        <f t="array" ref="O3528">_xlfn.IFS(M3528=0,"0",
M3528&lt;=10%,"0-10",
TRUE,"&gt;10"
)&amp;" "&amp;"% progress"</f>
        <v>&gt;10 % progress</v>
      </c>
      <c r="P3528" s="15">
        <f t="shared" si="277"/>
        <v>0</v>
      </c>
      <c r="Q3528" s="15">
        <f>COUNTIFS($G:$G,$G3528)</f>
        <v>4</v>
      </c>
      <c r="R3528" s="16">
        <f t="shared" si="278"/>
        <v>0</v>
      </c>
      <c r="S3528" s="15" t="str">
        <f t="shared" si="279"/>
        <v>no 0% progess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0</v>
      </c>
      <c r="Z3528" s="9"/>
      <c r="AA3528" s="9">
        <v>0</v>
      </c>
      <c r="AB3528" s="9"/>
      <c r="AC3528" s="9">
        <v>269</v>
      </c>
      <c r="AD3528" s="9" t="s">
        <v>12397</v>
      </c>
      <c r="AE3528" s="9" t="s">
        <v>12390</v>
      </c>
      <c r="AF3528" s="9">
        <v>23</v>
      </c>
      <c r="AG3528" s="9"/>
      <c r="AH3528" s="9"/>
      <c r="AI3528" s="9" t="s">
        <v>12398</v>
      </c>
      <c r="AJ3528" s="9" t="s">
        <v>12399</v>
      </c>
    </row>
    <row r="3529" spans="1:36" x14ac:dyDescent="0.35">
      <c r="A3529" s="9" t="s">
        <v>3089</v>
      </c>
      <c r="B3529" s="9" t="s">
        <v>36</v>
      </c>
      <c r="C3529" s="9" t="s">
        <v>14504</v>
      </c>
      <c r="D3529" s="9" t="s">
        <v>29</v>
      </c>
      <c r="E3529" s="9" t="s">
        <v>12386</v>
      </c>
      <c r="F3529" s="9" t="str">
        <f>_xlfn.XLOOKUP(E3529,Total_Enrolled!C:C,Total_Enrolled!C:C)</f>
        <v>2025em1200270@bitspilani-digital.edu.in</v>
      </c>
      <c r="G3529" s="9" t="s">
        <v>12387</v>
      </c>
      <c r="H3529" s="9" t="s">
        <v>14516</v>
      </c>
      <c r="I3529" s="9" t="s">
        <v>12388</v>
      </c>
      <c r="J3529" s="9" t="b">
        <v>1</v>
      </c>
      <c r="K3529" s="9">
        <v>68</v>
      </c>
      <c r="L3529" s="9">
        <f>_xlfn.XLOOKUP(B3529,Courses!A:A,Courses!H:H)</f>
        <v>85</v>
      </c>
      <c r="M3529" s="14">
        <f t="shared" si="275"/>
        <v>0.8</v>
      </c>
      <c r="N3529" s="14" t="str">
        <f t="shared" si="276"/>
        <v>Active</v>
      </c>
      <c r="O3529" s="14" t="str" cm="1">
        <f t="array" ref="O3529">_xlfn.IFS(M3529=0,"0",
M3529&lt;=10%,"0-10",
TRUE,"&gt;10"
)&amp;" "&amp;"% progress"</f>
        <v>&gt;10 % progress</v>
      </c>
      <c r="P3529" s="15">
        <f t="shared" si="277"/>
        <v>0</v>
      </c>
      <c r="Q3529" s="15">
        <f>COUNTIFS($G:$G,$G3529)</f>
        <v>4</v>
      </c>
      <c r="R3529" s="16">
        <f t="shared" si="278"/>
        <v>0</v>
      </c>
      <c r="S3529" s="15" t="str">
        <f t="shared" si="279"/>
        <v>no 0% progess</v>
      </c>
      <c r="T3529" s="9">
        <v>0</v>
      </c>
      <c r="U3529" s="9">
        <v>10</v>
      </c>
      <c r="V3529" s="9">
        <v>12</v>
      </c>
      <c r="W3529" s="9">
        <v>1</v>
      </c>
      <c r="X3529" s="9">
        <v>1</v>
      </c>
      <c r="Y3529" s="9">
        <v>24</v>
      </c>
      <c r="Z3529" s="9" t="s">
        <v>12400</v>
      </c>
      <c r="AA3529" s="9">
        <v>0</v>
      </c>
      <c r="AB3529" s="9"/>
      <c r="AC3529" s="9">
        <v>103228</v>
      </c>
      <c r="AD3529" s="9" t="s">
        <v>12401</v>
      </c>
      <c r="AE3529" s="9" t="s">
        <v>12390</v>
      </c>
      <c r="AF3529" s="9">
        <v>23</v>
      </c>
      <c r="AG3529" s="9"/>
      <c r="AH3529" s="9" t="s">
        <v>12402</v>
      </c>
      <c r="AI3529" s="9"/>
      <c r="AJ3529" s="9"/>
    </row>
    <row r="3530" spans="1:36" x14ac:dyDescent="0.35">
      <c r="A3530" s="9" t="s">
        <v>3089</v>
      </c>
      <c r="B3530" s="9" t="s">
        <v>36</v>
      </c>
      <c r="C3530" s="9" t="s">
        <v>14504</v>
      </c>
      <c r="D3530" s="9" t="s">
        <v>29</v>
      </c>
      <c r="E3530" s="9" t="s">
        <v>12403</v>
      </c>
      <c r="F3530" s="9" t="str">
        <f>_xlfn.XLOOKUP(E3530,Total_Enrolled!C:C,Total_Enrolled!C:C)</f>
        <v>2025em1200271@bitspilani-digital.edu.in</v>
      </c>
      <c r="G3530" s="9" t="s">
        <v>12404</v>
      </c>
      <c r="H3530" s="9" t="s">
        <v>14516</v>
      </c>
      <c r="I3530" s="9" t="s">
        <v>12405</v>
      </c>
      <c r="J3530" s="9" t="b">
        <v>1</v>
      </c>
      <c r="K3530" s="9">
        <v>46</v>
      </c>
      <c r="L3530" s="9">
        <f>_xlfn.XLOOKUP(B3530,Courses!A:A,Courses!H:H)</f>
        <v>85</v>
      </c>
      <c r="M3530" s="14">
        <f t="shared" si="275"/>
        <v>0.54117647058823526</v>
      </c>
      <c r="N3530" s="14" t="str">
        <f t="shared" si="276"/>
        <v>Active</v>
      </c>
      <c r="O3530" s="14" t="str" cm="1">
        <f t="array" ref="O3530">_xlfn.IFS(M3530=0,"0",
M3530&lt;=10%,"0-10",
TRUE,"&gt;10"
)&amp;" "&amp;"% progress"</f>
        <v>&gt;10 % progress</v>
      </c>
      <c r="P3530" s="15">
        <f t="shared" si="277"/>
        <v>0</v>
      </c>
      <c r="Q3530" s="15">
        <f>COUNTIFS($G:$G,$G3530)</f>
        <v>4</v>
      </c>
      <c r="R3530" s="16">
        <f t="shared" si="278"/>
        <v>0</v>
      </c>
      <c r="S3530" s="15" t="str">
        <f t="shared" si="279"/>
        <v>no 0% progess</v>
      </c>
      <c r="T3530" s="9">
        <v>0</v>
      </c>
      <c r="U3530" s="9">
        <v>3</v>
      </c>
      <c r="V3530" s="9">
        <v>5</v>
      </c>
      <c r="W3530" s="9">
        <v>0</v>
      </c>
      <c r="X3530" s="9">
        <v>0</v>
      </c>
      <c r="Y3530" s="9">
        <v>5</v>
      </c>
      <c r="Z3530" s="9"/>
      <c r="AA3530" s="9">
        <v>0</v>
      </c>
      <c r="AB3530" s="9"/>
      <c r="AC3530" s="9">
        <v>25119</v>
      </c>
      <c r="AD3530" s="9" t="s">
        <v>12407</v>
      </c>
      <c r="AE3530" s="9" t="s">
        <v>12406</v>
      </c>
      <c r="AF3530" s="9">
        <v>23</v>
      </c>
      <c r="AG3530" s="9"/>
      <c r="AH3530" s="9" t="s">
        <v>12408</v>
      </c>
      <c r="AI3530" s="9"/>
      <c r="AJ3530" s="9"/>
    </row>
    <row r="3531" spans="1:36" x14ac:dyDescent="0.35">
      <c r="A3531" s="9" t="s">
        <v>3095</v>
      </c>
      <c r="B3531" s="9" t="s">
        <v>38</v>
      </c>
      <c r="C3531" s="9" t="s">
        <v>14504</v>
      </c>
      <c r="D3531" s="9" t="s">
        <v>29</v>
      </c>
      <c r="E3531" s="9" t="s">
        <v>12403</v>
      </c>
      <c r="F3531" s="9" t="str">
        <f>_xlfn.XLOOKUP(E3531,Total_Enrolled!C:C,Total_Enrolled!C:C)</f>
        <v>2025em1200271@bitspilani-digital.edu.in</v>
      </c>
      <c r="G3531" s="9" t="s">
        <v>12404</v>
      </c>
      <c r="H3531" s="9" t="s">
        <v>14516</v>
      </c>
      <c r="I3531" s="9" t="s">
        <v>12405</v>
      </c>
      <c r="J3531" s="9" t="b">
        <v>1</v>
      </c>
      <c r="K3531" s="9">
        <v>13</v>
      </c>
      <c r="L3531" s="9">
        <f>_xlfn.XLOOKUP(B3531,Courses!A:A,Courses!H:H)</f>
        <v>42</v>
      </c>
      <c r="M3531" s="14">
        <f t="shared" si="275"/>
        <v>0.30952380952380953</v>
      </c>
      <c r="N3531" s="14" t="str">
        <f t="shared" si="276"/>
        <v>Active</v>
      </c>
      <c r="O3531" s="14" t="str" cm="1">
        <f t="array" ref="O3531">_xlfn.IFS(M3531=0,"0",
M3531&lt;=10%,"0-10",
TRUE,"&gt;10"
)&amp;" "&amp;"% progress"</f>
        <v>&gt;10 % progress</v>
      </c>
      <c r="P3531" s="15">
        <f t="shared" si="277"/>
        <v>0</v>
      </c>
      <c r="Q3531" s="15">
        <f>COUNTIFS($G:$G,$G3531)</f>
        <v>4</v>
      </c>
      <c r="R3531" s="16">
        <f t="shared" si="278"/>
        <v>0</v>
      </c>
      <c r="S3531" s="15" t="str">
        <f t="shared" si="279"/>
        <v>no 0% progess</v>
      </c>
      <c r="T3531" s="9">
        <v>0</v>
      </c>
      <c r="U3531" s="9">
        <v>0</v>
      </c>
      <c r="V3531" s="9">
        <v>0</v>
      </c>
      <c r="W3531" s="9">
        <v>0</v>
      </c>
      <c r="X3531" s="9">
        <v>0</v>
      </c>
      <c r="Y3531" s="9">
        <v>0</v>
      </c>
      <c r="Z3531" s="9"/>
      <c r="AA3531" s="9">
        <v>0</v>
      </c>
      <c r="AB3531" s="9"/>
      <c r="AC3531" s="9">
        <v>706</v>
      </c>
      <c r="AD3531" s="9" t="s">
        <v>12409</v>
      </c>
      <c r="AE3531" s="9" t="s">
        <v>12406</v>
      </c>
      <c r="AF3531" s="9">
        <v>23</v>
      </c>
      <c r="AG3531" s="9"/>
      <c r="AH3531" s="9"/>
      <c r="AI3531" s="9" t="s">
        <v>12410</v>
      </c>
      <c r="AJ3531" s="9" t="s">
        <v>12411</v>
      </c>
    </row>
    <row r="3532" spans="1:36" x14ac:dyDescent="0.35">
      <c r="A3532" s="9" t="s">
        <v>3091</v>
      </c>
      <c r="B3532" s="9" t="s">
        <v>3092</v>
      </c>
      <c r="C3532" s="9" t="s">
        <v>14504</v>
      </c>
      <c r="D3532" s="9" t="s">
        <v>29</v>
      </c>
      <c r="E3532" s="9" t="s">
        <v>12403</v>
      </c>
      <c r="F3532" s="9" t="str">
        <f>_xlfn.XLOOKUP(E3532,Total_Enrolled!C:C,Total_Enrolled!C:C)</f>
        <v>2025em1200271@bitspilani-digital.edu.in</v>
      </c>
      <c r="G3532" s="9" t="s">
        <v>12404</v>
      </c>
      <c r="H3532" s="9" t="s">
        <v>14516</v>
      </c>
      <c r="I3532" s="9" t="s">
        <v>12405</v>
      </c>
      <c r="J3532" s="9" t="b">
        <v>1</v>
      </c>
      <c r="K3532" s="9">
        <v>15</v>
      </c>
      <c r="L3532" s="9">
        <f>_xlfn.XLOOKUP(B3532,Courses!A:A,Courses!H:H)</f>
        <v>36</v>
      </c>
      <c r="M3532" s="14">
        <f t="shared" si="275"/>
        <v>0.41666666666666669</v>
      </c>
      <c r="N3532" s="14" t="str">
        <f t="shared" si="276"/>
        <v>Active</v>
      </c>
      <c r="O3532" s="14" t="str" cm="1">
        <f t="array" ref="O3532">_xlfn.IFS(M3532=0,"0",
M3532&lt;=10%,"0-10",
TRUE,"&gt;10"
)&amp;" "&amp;"% progress"</f>
        <v>&gt;10 % progress</v>
      </c>
      <c r="P3532" s="15">
        <f t="shared" si="277"/>
        <v>0</v>
      </c>
      <c r="Q3532" s="15">
        <f>COUNTIFS($G:$G,$G3532)</f>
        <v>4</v>
      </c>
      <c r="R3532" s="16">
        <f t="shared" si="278"/>
        <v>0</v>
      </c>
      <c r="S3532" s="15" t="str">
        <f t="shared" si="279"/>
        <v>no 0% progess</v>
      </c>
      <c r="T3532" s="9">
        <v>0</v>
      </c>
      <c r="U3532" s="9">
        <v>0</v>
      </c>
      <c r="V3532" s="9">
        <v>0</v>
      </c>
      <c r="W3532" s="9">
        <v>0</v>
      </c>
      <c r="X3532" s="9">
        <v>0</v>
      </c>
      <c r="Y3532" s="9">
        <v>0</v>
      </c>
      <c r="Z3532" s="9"/>
      <c r="AA3532" s="9">
        <v>0</v>
      </c>
      <c r="AB3532" s="9"/>
      <c r="AC3532" s="9">
        <v>3638</v>
      </c>
      <c r="AD3532" s="9" t="s">
        <v>12412</v>
      </c>
      <c r="AE3532" s="9" t="s">
        <v>12406</v>
      </c>
      <c r="AF3532" s="9">
        <v>23</v>
      </c>
      <c r="AG3532" s="9"/>
      <c r="AH3532" s="9"/>
      <c r="AI3532" s="9" t="s">
        <v>12413</v>
      </c>
      <c r="AJ3532" s="9" t="s">
        <v>12414</v>
      </c>
    </row>
    <row r="3533" spans="1:36" x14ac:dyDescent="0.35">
      <c r="A3533" s="9" t="s">
        <v>3086</v>
      </c>
      <c r="B3533" s="9" t="s">
        <v>35</v>
      </c>
      <c r="C3533" s="9" t="s">
        <v>14504</v>
      </c>
      <c r="D3533" s="9" t="s">
        <v>29</v>
      </c>
      <c r="E3533" s="9" t="s">
        <v>12403</v>
      </c>
      <c r="F3533" s="9" t="str">
        <f>_xlfn.XLOOKUP(E3533,Total_Enrolled!C:C,Total_Enrolled!C:C)</f>
        <v>2025em1200271@bitspilani-digital.edu.in</v>
      </c>
      <c r="G3533" s="9" t="s">
        <v>12404</v>
      </c>
      <c r="H3533" s="9" t="s">
        <v>14516</v>
      </c>
      <c r="I3533" s="9" t="s">
        <v>12405</v>
      </c>
      <c r="J3533" s="9" t="b">
        <v>1</v>
      </c>
      <c r="K3533" s="9">
        <v>36</v>
      </c>
      <c r="L3533" s="9">
        <f>_xlfn.XLOOKUP(B3533,Courses!A:A,Courses!H:H)</f>
        <v>68</v>
      </c>
      <c r="M3533" s="14">
        <f t="shared" si="275"/>
        <v>0.52941176470588236</v>
      </c>
      <c r="N3533" s="14" t="str">
        <f t="shared" si="276"/>
        <v>Active</v>
      </c>
      <c r="O3533" s="14" t="str" cm="1">
        <f t="array" ref="O3533">_xlfn.IFS(M3533=0,"0",
M3533&lt;=10%,"0-10",
TRUE,"&gt;10"
)&amp;" "&amp;"% progress"</f>
        <v>&gt;10 % progress</v>
      </c>
      <c r="P3533" s="15">
        <f t="shared" si="277"/>
        <v>0</v>
      </c>
      <c r="Q3533" s="15">
        <f>COUNTIFS($G:$G,$G3533)</f>
        <v>4</v>
      </c>
      <c r="R3533" s="16">
        <f t="shared" si="278"/>
        <v>0</v>
      </c>
      <c r="S3533" s="15" t="str">
        <f t="shared" si="279"/>
        <v>no 0% progess</v>
      </c>
      <c r="T3533" s="9">
        <v>0</v>
      </c>
      <c r="U3533" s="9">
        <v>0</v>
      </c>
      <c r="V3533" s="9">
        <v>0</v>
      </c>
      <c r="W3533" s="9">
        <v>0</v>
      </c>
      <c r="X3533" s="9">
        <v>0</v>
      </c>
      <c r="Y3533" s="9">
        <v>3</v>
      </c>
      <c r="Z3533" s="9"/>
      <c r="AA3533" s="9">
        <v>0</v>
      </c>
      <c r="AB3533" s="9"/>
      <c r="AC3533" s="9">
        <v>1840</v>
      </c>
      <c r="AD3533" s="9" t="s">
        <v>12415</v>
      </c>
      <c r="AE3533" s="9" t="s">
        <v>12406</v>
      </c>
      <c r="AF3533" s="9">
        <v>23</v>
      </c>
      <c r="AG3533" s="9"/>
      <c r="AH3533" s="9"/>
      <c r="AI3533" s="9"/>
      <c r="AJ3533" s="9"/>
    </row>
    <row r="3534" spans="1:36" x14ac:dyDescent="0.35">
      <c r="A3534" s="9" t="s">
        <v>3086</v>
      </c>
      <c r="B3534" s="9" t="s">
        <v>35</v>
      </c>
      <c r="C3534" s="9" t="s">
        <v>14504</v>
      </c>
      <c r="D3534" s="9" t="s">
        <v>29</v>
      </c>
      <c r="E3534" s="9" t="s">
        <v>12416</v>
      </c>
      <c r="F3534" s="9" t="str">
        <f>_xlfn.XLOOKUP(E3534,Total_Enrolled!C:C,Total_Enrolled!C:C)</f>
        <v>2025em1200272@bitspilani-digital.edu.in</v>
      </c>
      <c r="G3534" s="9" t="s">
        <v>12417</v>
      </c>
      <c r="H3534" s="9" t="s">
        <v>14516</v>
      </c>
      <c r="I3534" s="9" t="s">
        <v>12418</v>
      </c>
      <c r="J3534" s="9" t="b">
        <v>1</v>
      </c>
      <c r="K3534" s="9">
        <v>15</v>
      </c>
      <c r="L3534" s="9">
        <f>_xlfn.XLOOKUP(B3534,Courses!A:A,Courses!H:H)</f>
        <v>68</v>
      </c>
      <c r="M3534" s="14">
        <f t="shared" si="275"/>
        <v>0.22058823529411764</v>
      </c>
      <c r="N3534" s="14" t="str">
        <f t="shared" si="276"/>
        <v>Active</v>
      </c>
      <c r="O3534" s="14" t="str" cm="1">
        <f t="array" ref="O3534">_xlfn.IFS(M3534=0,"0",
M3534&lt;=10%,"0-10",
TRUE,"&gt;10"
)&amp;" "&amp;"% progress"</f>
        <v>&gt;10 % progress</v>
      </c>
      <c r="P3534" s="15">
        <f t="shared" si="277"/>
        <v>0</v>
      </c>
      <c r="Q3534" s="15">
        <f>COUNTIFS($G:$G,$G3534)</f>
        <v>4</v>
      </c>
      <c r="R3534" s="16">
        <f t="shared" si="278"/>
        <v>0</v>
      </c>
      <c r="S3534" s="15" t="str">
        <f t="shared" si="279"/>
        <v>no 0% progess</v>
      </c>
      <c r="T3534" s="9">
        <v>0</v>
      </c>
      <c r="U3534" s="9">
        <v>1</v>
      </c>
      <c r="V3534" s="9">
        <v>1</v>
      </c>
      <c r="W3534" s="9">
        <v>0</v>
      </c>
      <c r="X3534" s="9">
        <v>0</v>
      </c>
      <c r="Y3534" s="9">
        <v>36</v>
      </c>
      <c r="Z3534" s="9"/>
      <c r="AA3534" s="9">
        <v>0</v>
      </c>
      <c r="AB3534" s="9"/>
      <c r="AC3534" s="9">
        <v>0</v>
      </c>
      <c r="AD3534" s="9" t="s">
        <v>12419</v>
      </c>
      <c r="AE3534" s="9" t="s">
        <v>12420</v>
      </c>
      <c r="AF3534" s="9">
        <v>20</v>
      </c>
      <c r="AG3534" s="9"/>
      <c r="AH3534" s="9" t="s">
        <v>12421</v>
      </c>
      <c r="AI3534" s="9"/>
      <c r="AJ3534" s="9"/>
    </row>
    <row r="3535" spans="1:36" x14ac:dyDescent="0.35">
      <c r="A3535" s="9" t="s">
        <v>3091</v>
      </c>
      <c r="B3535" s="9" t="s">
        <v>3092</v>
      </c>
      <c r="C3535" s="9" t="s">
        <v>14504</v>
      </c>
      <c r="D3535" s="9" t="s">
        <v>29</v>
      </c>
      <c r="E3535" s="9" t="s">
        <v>12416</v>
      </c>
      <c r="F3535" s="9" t="str">
        <f>_xlfn.XLOOKUP(E3535,Total_Enrolled!C:C,Total_Enrolled!C:C)</f>
        <v>2025em1200272@bitspilani-digital.edu.in</v>
      </c>
      <c r="G3535" s="9" t="s">
        <v>12417</v>
      </c>
      <c r="H3535" s="9" t="s">
        <v>14516</v>
      </c>
      <c r="I3535" s="9" t="s">
        <v>12418</v>
      </c>
      <c r="J3535" s="9" t="b">
        <v>1</v>
      </c>
      <c r="K3535" s="9">
        <v>13</v>
      </c>
      <c r="L3535" s="9">
        <f>_xlfn.XLOOKUP(B3535,Courses!A:A,Courses!H:H)</f>
        <v>36</v>
      </c>
      <c r="M3535" s="14">
        <f t="shared" si="275"/>
        <v>0.3611111111111111</v>
      </c>
      <c r="N3535" s="14" t="str">
        <f t="shared" si="276"/>
        <v>Active</v>
      </c>
      <c r="O3535" s="14" t="str" cm="1">
        <f t="array" ref="O3535">_xlfn.IFS(M3535=0,"0",
M3535&lt;=10%,"0-10",
TRUE,"&gt;10"
)&amp;" "&amp;"% progress"</f>
        <v>&gt;10 % progress</v>
      </c>
      <c r="P3535" s="15">
        <f t="shared" si="277"/>
        <v>0</v>
      </c>
      <c r="Q3535" s="15">
        <f>COUNTIFS($G:$G,$G3535)</f>
        <v>4</v>
      </c>
      <c r="R3535" s="16">
        <f t="shared" si="278"/>
        <v>0</v>
      </c>
      <c r="S3535" s="15" t="str">
        <f t="shared" si="279"/>
        <v>no 0% progess</v>
      </c>
      <c r="T3535" s="9">
        <v>0</v>
      </c>
      <c r="U3535" s="9">
        <v>1</v>
      </c>
      <c r="V3535" s="9">
        <v>1</v>
      </c>
      <c r="W3535" s="9">
        <v>0</v>
      </c>
      <c r="X3535" s="9">
        <v>0</v>
      </c>
      <c r="Y3535" s="9">
        <v>10</v>
      </c>
      <c r="Z3535" s="9"/>
      <c r="AA3535" s="9">
        <v>0</v>
      </c>
      <c r="AB3535" s="9"/>
      <c r="AC3535" s="9">
        <v>1147</v>
      </c>
      <c r="AD3535" s="9" t="s">
        <v>12422</v>
      </c>
      <c r="AE3535" s="9" t="s">
        <v>12420</v>
      </c>
      <c r="AF3535" s="9">
        <v>20</v>
      </c>
      <c r="AG3535" s="9"/>
      <c r="AH3535" s="9" t="s">
        <v>12423</v>
      </c>
      <c r="AI3535" s="9" t="s">
        <v>12424</v>
      </c>
      <c r="AJ3535" s="9" t="s">
        <v>12425</v>
      </c>
    </row>
    <row r="3536" spans="1:36" x14ac:dyDescent="0.35">
      <c r="A3536" s="9" t="s">
        <v>3095</v>
      </c>
      <c r="B3536" s="9" t="s">
        <v>38</v>
      </c>
      <c r="C3536" s="9" t="s">
        <v>14504</v>
      </c>
      <c r="D3536" s="9" t="s">
        <v>29</v>
      </c>
      <c r="E3536" s="9" t="s">
        <v>12416</v>
      </c>
      <c r="F3536" s="9" t="str">
        <f>_xlfn.XLOOKUP(E3536,Total_Enrolled!C:C,Total_Enrolled!C:C)</f>
        <v>2025em1200272@bitspilani-digital.edu.in</v>
      </c>
      <c r="G3536" s="9" t="s">
        <v>12417</v>
      </c>
      <c r="H3536" s="9" t="s">
        <v>14516</v>
      </c>
      <c r="I3536" s="9" t="s">
        <v>12418</v>
      </c>
      <c r="J3536" s="9" t="b">
        <v>1</v>
      </c>
      <c r="K3536" s="9">
        <v>0</v>
      </c>
      <c r="L3536" s="9">
        <f>_xlfn.XLOOKUP(B3536,Courses!A:A,Courses!H:H)</f>
        <v>42</v>
      </c>
      <c r="M3536" s="14">
        <f t="shared" si="275"/>
        <v>0</v>
      </c>
      <c r="N3536" s="14" t="str">
        <f t="shared" si="276"/>
        <v>Not Active</v>
      </c>
      <c r="O3536" s="14" t="str" cm="1">
        <f t="array" ref="O3536">_xlfn.IFS(M3536=0,"0",
M3536&lt;=10%,"0-10",
TRUE,"&gt;10"
)&amp;" "&amp;"% progress"</f>
        <v>0 % progress</v>
      </c>
      <c r="P3536" s="15">
        <f t="shared" si="277"/>
        <v>1</v>
      </c>
      <c r="Q3536" s="15">
        <f>COUNTIFS($G:$G,$G3536)</f>
        <v>4</v>
      </c>
      <c r="R3536" s="16">
        <f t="shared" si="278"/>
        <v>0.25</v>
      </c>
      <c r="S3536" s="15" t="str">
        <f t="shared" si="279"/>
        <v>no progress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0</v>
      </c>
      <c r="Z3536" s="9"/>
      <c r="AA3536" s="9">
        <v>0</v>
      </c>
      <c r="AB3536" s="9"/>
      <c r="AC3536" s="9">
        <v>0</v>
      </c>
      <c r="AD3536" s="9" t="s">
        <v>12426</v>
      </c>
      <c r="AE3536" s="9" t="s">
        <v>12420</v>
      </c>
      <c r="AF3536" s="9">
        <v>20</v>
      </c>
      <c r="AG3536" s="9"/>
      <c r="AH3536" s="9"/>
      <c r="AI3536" s="9"/>
      <c r="AJ3536" s="9"/>
    </row>
    <row r="3537" spans="1:36" x14ac:dyDescent="0.35">
      <c r="A3537" s="9" t="s">
        <v>3089</v>
      </c>
      <c r="B3537" s="9" t="s">
        <v>36</v>
      </c>
      <c r="C3537" s="9" t="s">
        <v>14504</v>
      </c>
      <c r="D3537" s="9" t="s">
        <v>29</v>
      </c>
      <c r="E3537" s="9" t="s">
        <v>12416</v>
      </c>
      <c r="F3537" s="9" t="str">
        <f>_xlfn.XLOOKUP(E3537,Total_Enrolled!C:C,Total_Enrolled!C:C)</f>
        <v>2025em1200272@bitspilani-digital.edu.in</v>
      </c>
      <c r="G3537" s="9" t="s">
        <v>12417</v>
      </c>
      <c r="H3537" s="9" t="s">
        <v>14516</v>
      </c>
      <c r="I3537" s="9" t="s">
        <v>12418</v>
      </c>
      <c r="J3537" s="9" t="b">
        <v>1</v>
      </c>
      <c r="K3537" s="9">
        <v>69</v>
      </c>
      <c r="L3537" s="9">
        <f>_xlfn.XLOOKUP(B3537,Courses!A:A,Courses!H:H)</f>
        <v>85</v>
      </c>
      <c r="M3537" s="14">
        <f t="shared" si="275"/>
        <v>0.81176470588235294</v>
      </c>
      <c r="N3537" s="14" t="str">
        <f t="shared" si="276"/>
        <v>Active</v>
      </c>
      <c r="O3537" s="14" t="str" cm="1">
        <f t="array" ref="O3537">_xlfn.IFS(M3537=0,"0",
M3537&lt;=10%,"0-10",
TRUE,"&gt;10"
)&amp;" "&amp;"% progress"</f>
        <v>&gt;10 % progress</v>
      </c>
      <c r="P3537" s="15">
        <f t="shared" si="277"/>
        <v>0</v>
      </c>
      <c r="Q3537" s="15">
        <f>COUNTIFS($G:$G,$G3537)</f>
        <v>4</v>
      </c>
      <c r="R3537" s="16">
        <f t="shared" si="278"/>
        <v>0</v>
      </c>
      <c r="S3537" s="15" t="str">
        <f t="shared" si="279"/>
        <v>no 0% progess</v>
      </c>
      <c r="T3537" s="9">
        <v>0</v>
      </c>
      <c r="U3537" s="9">
        <v>11</v>
      </c>
      <c r="V3537" s="9">
        <v>12</v>
      </c>
      <c r="W3537" s="9">
        <v>0</v>
      </c>
      <c r="X3537" s="9">
        <v>0</v>
      </c>
      <c r="Y3537" s="9">
        <v>20</v>
      </c>
      <c r="Z3537" s="9"/>
      <c r="AA3537" s="9">
        <v>0</v>
      </c>
      <c r="AB3537" s="9"/>
      <c r="AC3537" s="9">
        <v>10</v>
      </c>
      <c r="AD3537" s="9" t="s">
        <v>12427</v>
      </c>
      <c r="AE3537" s="9" t="s">
        <v>12420</v>
      </c>
      <c r="AF3537" s="9">
        <v>20</v>
      </c>
      <c r="AG3537" s="9"/>
      <c r="AH3537" s="9" t="s">
        <v>12428</v>
      </c>
      <c r="AI3537" s="9"/>
      <c r="AJ3537" s="9"/>
    </row>
    <row r="3538" spans="1:36" x14ac:dyDescent="0.35">
      <c r="A3538" s="9" t="s">
        <v>3089</v>
      </c>
      <c r="B3538" s="9" t="s">
        <v>36</v>
      </c>
      <c r="C3538" s="9" t="s">
        <v>14504</v>
      </c>
      <c r="D3538" s="9" t="s">
        <v>29</v>
      </c>
      <c r="E3538" s="9" t="s">
        <v>12429</v>
      </c>
      <c r="F3538" s="9" t="str">
        <f>_xlfn.XLOOKUP(E3538,Total_Enrolled!C:C,Total_Enrolled!C:C)</f>
        <v>2025em1200273@bitspilani-digital.edu.in</v>
      </c>
      <c r="G3538" s="9" t="s">
        <v>12430</v>
      </c>
      <c r="H3538" s="9" t="s">
        <v>14516</v>
      </c>
      <c r="I3538" s="9" t="s">
        <v>12431</v>
      </c>
      <c r="J3538" s="9" t="b">
        <v>1</v>
      </c>
      <c r="K3538" s="9">
        <v>6</v>
      </c>
      <c r="L3538" s="9">
        <f>_xlfn.XLOOKUP(B3538,Courses!A:A,Courses!H:H)</f>
        <v>85</v>
      </c>
      <c r="M3538" s="14">
        <f t="shared" si="275"/>
        <v>7.0588235294117646E-2</v>
      </c>
      <c r="N3538" s="14" t="str">
        <f t="shared" si="276"/>
        <v>Active</v>
      </c>
      <c r="O3538" s="14" t="str" cm="1">
        <f t="array" ref="O3538">_xlfn.IFS(M3538=0,"0",
M3538&lt;=10%,"0-10",
TRUE,"&gt;10"
)&amp;" "&amp;"% progress"</f>
        <v>0-10 % progress</v>
      </c>
      <c r="P3538" s="15">
        <f t="shared" si="277"/>
        <v>0</v>
      </c>
      <c r="Q3538" s="15">
        <f>COUNTIFS($G:$G,$G3538)</f>
        <v>4</v>
      </c>
      <c r="R3538" s="16">
        <f t="shared" si="278"/>
        <v>0</v>
      </c>
      <c r="S3538" s="15" t="str">
        <f t="shared" si="279"/>
        <v>no 0% progess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0</v>
      </c>
      <c r="Z3538" s="9"/>
      <c r="AA3538" s="9">
        <v>0</v>
      </c>
      <c r="AB3538" s="9"/>
      <c r="AC3538" s="9">
        <v>25919</v>
      </c>
      <c r="AD3538" s="9" t="s">
        <v>12433</v>
      </c>
      <c r="AE3538" s="9" t="s">
        <v>12432</v>
      </c>
      <c r="AF3538" s="9">
        <v>13</v>
      </c>
      <c r="AG3538" s="9"/>
      <c r="AH3538" s="9"/>
      <c r="AI3538" s="9"/>
      <c r="AJ3538" s="9"/>
    </row>
    <row r="3539" spans="1:36" x14ac:dyDescent="0.35">
      <c r="A3539" s="9" t="s">
        <v>3095</v>
      </c>
      <c r="B3539" s="9" t="s">
        <v>38</v>
      </c>
      <c r="C3539" s="9" t="s">
        <v>14504</v>
      </c>
      <c r="D3539" s="9" t="s">
        <v>29</v>
      </c>
      <c r="E3539" s="9" t="s">
        <v>12429</v>
      </c>
      <c r="F3539" s="9" t="str">
        <f>_xlfn.XLOOKUP(E3539,Total_Enrolled!C:C,Total_Enrolled!C:C)</f>
        <v>2025em1200273@bitspilani-digital.edu.in</v>
      </c>
      <c r="G3539" s="9" t="s">
        <v>12430</v>
      </c>
      <c r="H3539" s="9" t="s">
        <v>14516</v>
      </c>
      <c r="I3539" s="9" t="s">
        <v>12431</v>
      </c>
      <c r="J3539" s="9" t="b">
        <v>1</v>
      </c>
      <c r="K3539" s="9">
        <v>2</v>
      </c>
      <c r="L3539" s="9">
        <f>_xlfn.XLOOKUP(B3539,Courses!A:A,Courses!H:H)</f>
        <v>42</v>
      </c>
      <c r="M3539" s="14">
        <f t="shared" si="275"/>
        <v>4.7619047619047616E-2</v>
      </c>
      <c r="N3539" s="14" t="str">
        <f t="shared" si="276"/>
        <v>Active</v>
      </c>
      <c r="O3539" s="14" t="str" cm="1">
        <f t="array" ref="O3539">_xlfn.IFS(M3539=0,"0",
M3539&lt;=10%,"0-10",
TRUE,"&gt;10"
)&amp;" "&amp;"% progress"</f>
        <v>0-10 % progress</v>
      </c>
      <c r="P3539" s="15">
        <f t="shared" si="277"/>
        <v>0</v>
      </c>
      <c r="Q3539" s="15">
        <f>COUNTIFS($G:$G,$G3539)</f>
        <v>4</v>
      </c>
      <c r="R3539" s="16">
        <f t="shared" si="278"/>
        <v>0</v>
      </c>
      <c r="S3539" s="15" t="str">
        <f t="shared" si="279"/>
        <v>no 0% progess</v>
      </c>
      <c r="T3539" s="9">
        <v>0</v>
      </c>
      <c r="U3539" s="9">
        <v>0</v>
      </c>
      <c r="V3539" s="9">
        <v>0</v>
      </c>
      <c r="W3539" s="9">
        <v>0</v>
      </c>
      <c r="X3539" s="9">
        <v>0</v>
      </c>
      <c r="Y3539" s="9">
        <v>0</v>
      </c>
      <c r="Z3539" s="9"/>
      <c r="AA3539" s="9">
        <v>0</v>
      </c>
      <c r="AB3539" s="9"/>
      <c r="AC3539" s="9">
        <v>94</v>
      </c>
      <c r="AD3539" s="9" t="s">
        <v>12434</v>
      </c>
      <c r="AE3539" s="9" t="s">
        <v>12432</v>
      </c>
      <c r="AF3539" s="9">
        <v>13</v>
      </c>
      <c r="AG3539" s="9"/>
      <c r="AH3539" s="9"/>
      <c r="AI3539" s="9"/>
      <c r="AJ3539" s="9"/>
    </row>
    <row r="3540" spans="1:36" x14ac:dyDescent="0.35">
      <c r="A3540" s="9" t="s">
        <v>3091</v>
      </c>
      <c r="B3540" s="9" t="s">
        <v>3092</v>
      </c>
      <c r="C3540" s="9" t="s">
        <v>14504</v>
      </c>
      <c r="D3540" s="9" t="s">
        <v>29</v>
      </c>
      <c r="E3540" s="9" t="s">
        <v>12429</v>
      </c>
      <c r="F3540" s="9" t="str">
        <f>_xlfn.XLOOKUP(E3540,Total_Enrolled!C:C,Total_Enrolled!C:C)</f>
        <v>2025em1200273@bitspilani-digital.edu.in</v>
      </c>
      <c r="G3540" s="9" t="s">
        <v>12430</v>
      </c>
      <c r="H3540" s="9" t="s">
        <v>14516</v>
      </c>
      <c r="I3540" s="9" t="s">
        <v>12431</v>
      </c>
      <c r="J3540" s="9" t="b">
        <v>1</v>
      </c>
      <c r="K3540" s="9">
        <v>6</v>
      </c>
      <c r="L3540" s="9">
        <f>_xlfn.XLOOKUP(B3540,Courses!A:A,Courses!H:H)</f>
        <v>36</v>
      </c>
      <c r="M3540" s="14">
        <f t="shared" si="275"/>
        <v>0.16666666666666666</v>
      </c>
      <c r="N3540" s="14" t="str">
        <f t="shared" si="276"/>
        <v>Active</v>
      </c>
      <c r="O3540" s="14" t="str" cm="1">
        <f t="array" ref="O3540">_xlfn.IFS(M3540=0,"0",
M3540&lt;=10%,"0-10",
TRUE,"&gt;10"
)&amp;" "&amp;"% progress"</f>
        <v>&gt;10 % progress</v>
      </c>
      <c r="P3540" s="15">
        <f t="shared" si="277"/>
        <v>0</v>
      </c>
      <c r="Q3540" s="15">
        <f>COUNTIFS($G:$G,$G3540)</f>
        <v>4</v>
      </c>
      <c r="R3540" s="16">
        <f t="shared" si="278"/>
        <v>0</v>
      </c>
      <c r="S3540" s="15" t="str">
        <f t="shared" si="279"/>
        <v>no 0% progess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0</v>
      </c>
      <c r="Z3540" s="9"/>
      <c r="AA3540" s="9">
        <v>0</v>
      </c>
      <c r="AB3540" s="9"/>
      <c r="AC3540" s="9">
        <v>24178</v>
      </c>
      <c r="AD3540" s="9" t="s">
        <v>12435</v>
      </c>
      <c r="AE3540" s="9" t="s">
        <v>12432</v>
      </c>
      <c r="AF3540" s="9">
        <v>13</v>
      </c>
      <c r="AG3540" s="9"/>
      <c r="AH3540" s="9"/>
      <c r="AI3540" s="9" t="s">
        <v>12436</v>
      </c>
      <c r="AJ3540" s="9" t="s">
        <v>12437</v>
      </c>
    </row>
    <row r="3541" spans="1:36" x14ac:dyDescent="0.35">
      <c r="A3541" s="9" t="s">
        <v>3086</v>
      </c>
      <c r="B3541" s="9" t="s">
        <v>35</v>
      </c>
      <c r="C3541" s="9" t="s">
        <v>14504</v>
      </c>
      <c r="D3541" s="9" t="s">
        <v>29</v>
      </c>
      <c r="E3541" s="9" t="s">
        <v>12429</v>
      </c>
      <c r="F3541" s="9" t="str">
        <f>_xlfn.XLOOKUP(E3541,Total_Enrolled!C:C,Total_Enrolled!C:C)</f>
        <v>2025em1200273@bitspilani-digital.edu.in</v>
      </c>
      <c r="G3541" s="9" t="s">
        <v>12430</v>
      </c>
      <c r="H3541" s="9" t="s">
        <v>14516</v>
      </c>
      <c r="I3541" s="9" t="s">
        <v>12431</v>
      </c>
      <c r="J3541" s="9" t="b">
        <v>1</v>
      </c>
      <c r="K3541" s="9">
        <v>7</v>
      </c>
      <c r="L3541" s="9">
        <f>_xlfn.XLOOKUP(B3541,Courses!A:A,Courses!H:H)</f>
        <v>68</v>
      </c>
      <c r="M3541" s="14">
        <f t="shared" si="275"/>
        <v>0.10294117647058823</v>
      </c>
      <c r="N3541" s="14" t="str">
        <f t="shared" si="276"/>
        <v>Active</v>
      </c>
      <c r="O3541" s="14" t="str" cm="1">
        <f t="array" ref="O3541">_xlfn.IFS(M3541=0,"0",
M3541&lt;=10%,"0-10",
TRUE,"&gt;10"
)&amp;" "&amp;"% progress"</f>
        <v>&gt;10 % progress</v>
      </c>
      <c r="P3541" s="15">
        <f t="shared" si="277"/>
        <v>0</v>
      </c>
      <c r="Q3541" s="15">
        <f>COUNTIFS($G:$G,$G3541)</f>
        <v>4</v>
      </c>
      <c r="R3541" s="16">
        <f t="shared" si="278"/>
        <v>0</v>
      </c>
      <c r="S3541" s="15" t="str">
        <f t="shared" si="279"/>
        <v>no 0% progess</v>
      </c>
      <c r="T3541" s="9">
        <v>0</v>
      </c>
      <c r="U3541" s="9">
        <v>0</v>
      </c>
      <c r="V3541" s="9">
        <v>0</v>
      </c>
      <c r="W3541" s="9">
        <v>1</v>
      </c>
      <c r="X3541" s="9">
        <v>0</v>
      </c>
      <c r="Y3541" s="9">
        <v>7</v>
      </c>
      <c r="Z3541" s="9" t="s">
        <v>12438</v>
      </c>
      <c r="AA3541" s="9">
        <v>0</v>
      </c>
      <c r="AB3541" s="9"/>
      <c r="AC3541" s="9">
        <v>8727</v>
      </c>
      <c r="AD3541" s="9" t="s">
        <v>12439</v>
      </c>
      <c r="AE3541" s="9" t="s">
        <v>12432</v>
      </c>
      <c r="AF3541" s="9">
        <v>13</v>
      </c>
      <c r="AG3541" s="9"/>
      <c r="AH3541" s="9"/>
      <c r="AI3541" s="9"/>
      <c r="AJ3541" s="9"/>
    </row>
    <row r="3542" spans="1:36" x14ac:dyDescent="0.35">
      <c r="A3542" s="9" t="s">
        <v>3086</v>
      </c>
      <c r="B3542" s="9" t="s">
        <v>35</v>
      </c>
      <c r="C3542" s="9" t="s">
        <v>14504</v>
      </c>
      <c r="D3542" s="9" t="s">
        <v>29</v>
      </c>
      <c r="E3542" s="9" t="s">
        <v>12440</v>
      </c>
      <c r="F3542" s="9" t="str">
        <f>_xlfn.XLOOKUP(E3542,Total_Enrolled!C:C,Total_Enrolled!C:C)</f>
        <v>2025em1200274@bitspilani-digital.edu.in</v>
      </c>
      <c r="G3542" s="9" t="s">
        <v>12441</v>
      </c>
      <c r="H3542" s="9" t="s">
        <v>14516</v>
      </c>
      <c r="I3542" s="9" t="s">
        <v>12442</v>
      </c>
      <c r="J3542" s="9" t="b">
        <v>1</v>
      </c>
      <c r="K3542" s="9">
        <v>9</v>
      </c>
      <c r="L3542" s="9">
        <f>_xlfn.XLOOKUP(B3542,Courses!A:A,Courses!H:H)</f>
        <v>68</v>
      </c>
      <c r="M3542" s="14">
        <f t="shared" si="275"/>
        <v>0.13235294117647059</v>
      </c>
      <c r="N3542" s="14" t="str">
        <f t="shared" si="276"/>
        <v>Active</v>
      </c>
      <c r="O3542" s="14" t="str" cm="1">
        <f t="array" ref="O3542">_xlfn.IFS(M3542=0,"0",
M3542&lt;=10%,"0-10",
TRUE,"&gt;10"
)&amp;" "&amp;"% progress"</f>
        <v>&gt;10 % progress</v>
      </c>
      <c r="P3542" s="15">
        <f t="shared" si="277"/>
        <v>0</v>
      </c>
      <c r="Q3542" s="15">
        <f>COUNTIFS($G:$G,$G3542)</f>
        <v>4</v>
      </c>
      <c r="R3542" s="16">
        <f t="shared" si="278"/>
        <v>0</v>
      </c>
      <c r="S3542" s="15" t="str">
        <f t="shared" si="279"/>
        <v>no 0% progess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0</v>
      </c>
      <c r="Z3542" s="9"/>
      <c r="AA3542" s="9">
        <v>0</v>
      </c>
      <c r="AB3542" s="9"/>
      <c r="AC3542" s="9">
        <v>61359</v>
      </c>
      <c r="AD3542" s="9" t="s">
        <v>12443</v>
      </c>
      <c r="AE3542" s="9" t="s">
        <v>12444</v>
      </c>
      <c r="AF3542" s="9">
        <v>20</v>
      </c>
      <c r="AG3542" s="9"/>
      <c r="AH3542" s="9"/>
      <c r="AI3542" s="9"/>
      <c r="AJ3542" s="9"/>
    </row>
    <row r="3543" spans="1:36" x14ac:dyDescent="0.35">
      <c r="A3543" s="9" t="s">
        <v>3091</v>
      </c>
      <c r="B3543" s="9" t="s">
        <v>3092</v>
      </c>
      <c r="C3543" s="9" t="s">
        <v>14504</v>
      </c>
      <c r="D3543" s="9" t="s">
        <v>29</v>
      </c>
      <c r="E3543" s="9" t="s">
        <v>12440</v>
      </c>
      <c r="F3543" s="9" t="str">
        <f>_xlfn.XLOOKUP(E3543,Total_Enrolled!C:C,Total_Enrolled!C:C)</f>
        <v>2025em1200274@bitspilani-digital.edu.in</v>
      </c>
      <c r="G3543" s="9" t="s">
        <v>12441</v>
      </c>
      <c r="H3543" s="9" t="s">
        <v>14516</v>
      </c>
      <c r="I3543" s="9" t="s">
        <v>12442</v>
      </c>
      <c r="J3543" s="9" t="b">
        <v>1</v>
      </c>
      <c r="K3543" s="9">
        <v>3</v>
      </c>
      <c r="L3543" s="9">
        <f>_xlfn.XLOOKUP(B3543,Courses!A:A,Courses!H:H)</f>
        <v>36</v>
      </c>
      <c r="M3543" s="14">
        <f t="shared" si="275"/>
        <v>8.3333333333333329E-2</v>
      </c>
      <c r="N3543" s="14" t="str">
        <f t="shared" si="276"/>
        <v>Active</v>
      </c>
      <c r="O3543" s="14" t="str" cm="1">
        <f t="array" ref="O3543">_xlfn.IFS(M3543=0,"0",
M3543&lt;=10%,"0-10",
TRUE,"&gt;10"
)&amp;" "&amp;"% progress"</f>
        <v>0-10 % progress</v>
      </c>
      <c r="P3543" s="15">
        <f t="shared" si="277"/>
        <v>0</v>
      </c>
      <c r="Q3543" s="15">
        <f>COUNTIFS($G:$G,$G3543)</f>
        <v>4</v>
      </c>
      <c r="R3543" s="16">
        <f t="shared" si="278"/>
        <v>0</v>
      </c>
      <c r="S3543" s="15" t="str">
        <f t="shared" si="279"/>
        <v>no 0% progess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0</v>
      </c>
      <c r="Z3543" s="9"/>
      <c r="AA3543" s="9">
        <v>0</v>
      </c>
      <c r="AB3543" s="9"/>
      <c r="AC3543" s="9">
        <v>7276</v>
      </c>
      <c r="AD3543" s="9" t="s">
        <v>12445</v>
      </c>
      <c r="AE3543" s="9" t="s">
        <v>12444</v>
      </c>
      <c r="AF3543" s="9">
        <v>20</v>
      </c>
      <c r="AG3543" s="9"/>
      <c r="AH3543" s="9"/>
      <c r="AI3543" s="9"/>
      <c r="AJ3543" s="9"/>
    </row>
    <row r="3544" spans="1:36" x14ac:dyDescent="0.35">
      <c r="A3544" s="9" t="s">
        <v>3095</v>
      </c>
      <c r="B3544" s="9" t="s">
        <v>38</v>
      </c>
      <c r="C3544" s="9" t="s">
        <v>14504</v>
      </c>
      <c r="D3544" s="9" t="s">
        <v>29</v>
      </c>
      <c r="E3544" s="9" t="s">
        <v>12440</v>
      </c>
      <c r="F3544" s="9" t="str">
        <f>_xlfn.XLOOKUP(E3544,Total_Enrolled!C:C,Total_Enrolled!C:C)</f>
        <v>2025em1200274@bitspilani-digital.edu.in</v>
      </c>
      <c r="G3544" s="9" t="s">
        <v>12441</v>
      </c>
      <c r="H3544" s="9" t="s">
        <v>14516</v>
      </c>
      <c r="I3544" s="9" t="s">
        <v>12442</v>
      </c>
      <c r="J3544" s="9" t="b">
        <v>1</v>
      </c>
      <c r="K3544" s="9">
        <v>6</v>
      </c>
      <c r="L3544" s="9">
        <f>_xlfn.XLOOKUP(B3544,Courses!A:A,Courses!H:H)</f>
        <v>42</v>
      </c>
      <c r="M3544" s="14">
        <f t="shared" si="275"/>
        <v>0.14285714285714285</v>
      </c>
      <c r="N3544" s="14" t="str">
        <f t="shared" si="276"/>
        <v>Active</v>
      </c>
      <c r="O3544" s="14" t="str" cm="1">
        <f t="array" ref="O3544">_xlfn.IFS(M3544=0,"0",
M3544&lt;=10%,"0-10",
TRUE,"&gt;10"
)&amp;" "&amp;"% progress"</f>
        <v>&gt;10 % progress</v>
      </c>
      <c r="P3544" s="15">
        <f t="shared" si="277"/>
        <v>0</v>
      </c>
      <c r="Q3544" s="15">
        <f>COUNTIFS($G:$G,$G3544)</f>
        <v>4</v>
      </c>
      <c r="R3544" s="16">
        <f t="shared" si="278"/>
        <v>0</v>
      </c>
      <c r="S3544" s="15" t="str">
        <f t="shared" si="279"/>
        <v>no 0% progess</v>
      </c>
      <c r="T3544" s="9">
        <v>0</v>
      </c>
      <c r="U3544" s="9">
        <v>0</v>
      </c>
      <c r="V3544" s="9">
        <v>0</v>
      </c>
      <c r="W3544" s="9">
        <v>0</v>
      </c>
      <c r="X3544" s="9">
        <v>0</v>
      </c>
      <c r="Y3544" s="9">
        <v>0</v>
      </c>
      <c r="Z3544" s="9"/>
      <c r="AA3544" s="9">
        <v>0</v>
      </c>
      <c r="AB3544" s="9"/>
      <c r="AC3544" s="9">
        <v>8387</v>
      </c>
      <c r="AD3544" s="9" t="s">
        <v>12446</v>
      </c>
      <c r="AE3544" s="9" t="s">
        <v>12444</v>
      </c>
      <c r="AF3544" s="9">
        <v>20</v>
      </c>
      <c r="AG3544" s="9"/>
      <c r="AH3544" s="9"/>
      <c r="AI3544" s="9" t="s">
        <v>12447</v>
      </c>
      <c r="AJ3544" s="9" t="s">
        <v>12448</v>
      </c>
    </row>
    <row r="3545" spans="1:36" x14ac:dyDescent="0.35">
      <c r="A3545" s="9" t="s">
        <v>3089</v>
      </c>
      <c r="B3545" s="9" t="s">
        <v>36</v>
      </c>
      <c r="C3545" s="9" t="s">
        <v>14504</v>
      </c>
      <c r="D3545" s="9" t="s">
        <v>29</v>
      </c>
      <c r="E3545" s="9" t="s">
        <v>12440</v>
      </c>
      <c r="F3545" s="9" t="str">
        <f>_xlfn.XLOOKUP(E3545,Total_Enrolled!C:C,Total_Enrolled!C:C)</f>
        <v>2025em1200274@bitspilani-digital.edu.in</v>
      </c>
      <c r="G3545" s="9" t="s">
        <v>12441</v>
      </c>
      <c r="H3545" s="9" t="s">
        <v>14516</v>
      </c>
      <c r="I3545" s="9" t="s">
        <v>12442</v>
      </c>
      <c r="J3545" s="9" t="b">
        <v>1</v>
      </c>
      <c r="K3545" s="9">
        <v>5</v>
      </c>
      <c r="L3545" s="9">
        <f>_xlfn.XLOOKUP(B3545,Courses!A:A,Courses!H:H)</f>
        <v>85</v>
      </c>
      <c r="M3545" s="14">
        <f t="shared" si="275"/>
        <v>5.8823529411764705E-2</v>
      </c>
      <c r="N3545" s="14" t="str">
        <f t="shared" si="276"/>
        <v>Active</v>
      </c>
      <c r="O3545" s="14" t="str" cm="1">
        <f t="array" ref="O3545">_xlfn.IFS(M3545=0,"0",
M3545&lt;=10%,"0-10",
TRUE,"&gt;10"
)&amp;" "&amp;"% progress"</f>
        <v>0-10 % progress</v>
      </c>
      <c r="P3545" s="15">
        <f t="shared" si="277"/>
        <v>0</v>
      </c>
      <c r="Q3545" s="15">
        <f>COUNTIFS($G:$G,$G3545)</f>
        <v>4</v>
      </c>
      <c r="R3545" s="16">
        <f t="shared" si="278"/>
        <v>0</v>
      </c>
      <c r="S3545" s="15" t="str">
        <f t="shared" si="279"/>
        <v>no 0% progess</v>
      </c>
      <c r="T3545" s="9">
        <v>0</v>
      </c>
      <c r="U3545" s="9">
        <v>0</v>
      </c>
      <c r="V3545" s="9">
        <v>0</v>
      </c>
      <c r="W3545" s="9">
        <v>0</v>
      </c>
      <c r="X3545" s="9">
        <v>0</v>
      </c>
      <c r="Y3545" s="9">
        <v>1</v>
      </c>
      <c r="Z3545" s="9"/>
      <c r="AA3545" s="9">
        <v>0</v>
      </c>
      <c r="AB3545" s="9"/>
      <c r="AC3545" s="9">
        <v>514</v>
      </c>
      <c r="AD3545" s="9" t="s">
        <v>12449</v>
      </c>
      <c r="AE3545" s="9" t="s">
        <v>12444</v>
      </c>
      <c r="AF3545" s="9">
        <v>20</v>
      </c>
      <c r="AG3545" s="9"/>
      <c r="AH3545" s="9"/>
      <c r="AI3545" s="9"/>
      <c r="AJ3545" s="9"/>
    </row>
    <row r="3546" spans="1:36" x14ac:dyDescent="0.35">
      <c r="A3546" s="9" t="s">
        <v>3089</v>
      </c>
      <c r="B3546" s="9" t="s">
        <v>36</v>
      </c>
      <c r="C3546" s="9" t="s">
        <v>14504</v>
      </c>
      <c r="D3546" s="9" t="s">
        <v>29</v>
      </c>
      <c r="E3546" s="9" t="s">
        <v>12450</v>
      </c>
      <c r="F3546" s="9" t="str">
        <f>_xlfn.XLOOKUP(E3546,Total_Enrolled!C:C,Total_Enrolled!C:C)</f>
        <v>2025em1200275@bitspilani-digital.edu.in</v>
      </c>
      <c r="G3546" s="9" t="s">
        <v>12451</v>
      </c>
      <c r="H3546" s="9" t="s">
        <v>14516</v>
      </c>
      <c r="I3546" s="9" t="s">
        <v>12452</v>
      </c>
      <c r="J3546" s="9" t="b">
        <v>1</v>
      </c>
      <c r="K3546" s="9">
        <v>68</v>
      </c>
      <c r="L3546" s="9">
        <f>_xlfn.XLOOKUP(B3546,Courses!A:A,Courses!H:H)</f>
        <v>85</v>
      </c>
      <c r="M3546" s="14">
        <f t="shared" si="275"/>
        <v>0.8</v>
      </c>
      <c r="N3546" s="14" t="str">
        <f t="shared" si="276"/>
        <v>Active</v>
      </c>
      <c r="O3546" s="14" t="str" cm="1">
        <f t="array" ref="O3546">_xlfn.IFS(M3546=0,"0",
M3546&lt;=10%,"0-10",
TRUE,"&gt;10"
)&amp;" "&amp;"% progress"</f>
        <v>&gt;10 % progress</v>
      </c>
      <c r="P3546" s="15">
        <f t="shared" si="277"/>
        <v>0</v>
      </c>
      <c r="Q3546" s="15">
        <f>COUNTIFS($G:$G,$G3546)</f>
        <v>4</v>
      </c>
      <c r="R3546" s="16">
        <f t="shared" si="278"/>
        <v>0</v>
      </c>
      <c r="S3546" s="15" t="str">
        <f t="shared" si="279"/>
        <v>no 0% progess</v>
      </c>
      <c r="T3546" s="9">
        <v>0</v>
      </c>
      <c r="U3546" s="9">
        <v>8</v>
      </c>
      <c r="V3546" s="9">
        <v>11</v>
      </c>
      <c r="W3546" s="9">
        <v>2</v>
      </c>
      <c r="X3546" s="9">
        <v>0</v>
      </c>
      <c r="Y3546" s="9">
        <v>12</v>
      </c>
      <c r="Z3546" s="9" t="s">
        <v>12454</v>
      </c>
      <c r="AA3546" s="9">
        <v>0</v>
      </c>
      <c r="AB3546" s="9"/>
      <c r="AC3546" s="9">
        <v>148482</v>
      </c>
      <c r="AD3546" s="9" t="s">
        <v>12455</v>
      </c>
      <c r="AE3546" s="9" t="s">
        <v>12453</v>
      </c>
      <c r="AF3546" s="9">
        <v>33</v>
      </c>
      <c r="AG3546" s="9"/>
      <c r="AH3546" s="9" t="s">
        <v>12456</v>
      </c>
      <c r="AI3546" s="9"/>
      <c r="AJ3546" s="9"/>
    </row>
    <row r="3547" spans="1:36" x14ac:dyDescent="0.35">
      <c r="A3547" s="9" t="s">
        <v>3095</v>
      </c>
      <c r="B3547" s="9" t="s">
        <v>38</v>
      </c>
      <c r="C3547" s="9" t="s">
        <v>14504</v>
      </c>
      <c r="D3547" s="9" t="s">
        <v>29</v>
      </c>
      <c r="E3547" s="9" t="s">
        <v>12450</v>
      </c>
      <c r="F3547" s="9" t="str">
        <f>_xlfn.XLOOKUP(E3547,Total_Enrolled!C:C,Total_Enrolled!C:C)</f>
        <v>2025em1200275@bitspilani-digital.edu.in</v>
      </c>
      <c r="G3547" s="9" t="s">
        <v>12451</v>
      </c>
      <c r="H3547" s="9" t="s">
        <v>14516</v>
      </c>
      <c r="I3547" s="9" t="s">
        <v>12452</v>
      </c>
      <c r="J3547" s="9" t="b">
        <v>1</v>
      </c>
      <c r="K3547" s="9">
        <v>4</v>
      </c>
      <c r="L3547" s="9">
        <f>_xlfn.XLOOKUP(B3547,Courses!A:A,Courses!H:H)</f>
        <v>42</v>
      </c>
      <c r="M3547" s="14">
        <f t="shared" si="275"/>
        <v>9.5238095238095233E-2</v>
      </c>
      <c r="N3547" s="14" t="str">
        <f t="shared" si="276"/>
        <v>Active</v>
      </c>
      <c r="O3547" s="14" t="str" cm="1">
        <f t="array" ref="O3547">_xlfn.IFS(M3547=0,"0",
M3547&lt;=10%,"0-10",
TRUE,"&gt;10"
)&amp;" "&amp;"% progress"</f>
        <v>0-10 % progress</v>
      </c>
      <c r="P3547" s="15">
        <f t="shared" si="277"/>
        <v>0</v>
      </c>
      <c r="Q3547" s="15">
        <f>COUNTIFS($G:$G,$G3547)</f>
        <v>4</v>
      </c>
      <c r="R3547" s="16">
        <f t="shared" si="278"/>
        <v>0</v>
      </c>
      <c r="S3547" s="15" t="str">
        <f t="shared" si="279"/>
        <v>no 0% progess</v>
      </c>
      <c r="T3547" s="9">
        <v>0</v>
      </c>
      <c r="U3547" s="9">
        <v>0</v>
      </c>
      <c r="V3547" s="9">
        <v>0</v>
      </c>
      <c r="W3547" s="9">
        <v>0</v>
      </c>
      <c r="X3547" s="9">
        <v>0</v>
      </c>
      <c r="Y3547" s="9">
        <v>2</v>
      </c>
      <c r="Z3547" s="9"/>
      <c r="AA3547" s="9">
        <v>0</v>
      </c>
      <c r="AB3547" s="9"/>
      <c r="AC3547" s="9">
        <v>38621</v>
      </c>
      <c r="AD3547" s="9" t="s">
        <v>12457</v>
      </c>
      <c r="AE3547" s="9" t="s">
        <v>12453</v>
      </c>
      <c r="AF3547" s="9">
        <v>33</v>
      </c>
      <c r="AG3547" s="9"/>
      <c r="AH3547" s="9"/>
      <c r="AI3547" s="9" t="s">
        <v>12458</v>
      </c>
      <c r="AJ3547" s="9" t="s">
        <v>12459</v>
      </c>
    </row>
    <row r="3548" spans="1:36" x14ac:dyDescent="0.35">
      <c r="A3548" s="9" t="s">
        <v>3091</v>
      </c>
      <c r="B3548" s="9" t="s">
        <v>3092</v>
      </c>
      <c r="C3548" s="9" t="s">
        <v>14504</v>
      </c>
      <c r="D3548" s="9" t="s">
        <v>29</v>
      </c>
      <c r="E3548" s="9" t="s">
        <v>12450</v>
      </c>
      <c r="F3548" s="9" t="str">
        <f>_xlfn.XLOOKUP(E3548,Total_Enrolled!C:C,Total_Enrolled!C:C)</f>
        <v>2025em1200275@bitspilani-digital.edu.in</v>
      </c>
      <c r="G3548" s="9" t="s">
        <v>12451</v>
      </c>
      <c r="H3548" s="9" t="s">
        <v>14516</v>
      </c>
      <c r="I3548" s="9" t="s">
        <v>12452</v>
      </c>
      <c r="J3548" s="9" t="b">
        <v>1</v>
      </c>
      <c r="K3548" s="9">
        <v>38</v>
      </c>
      <c r="L3548" s="9">
        <f>_xlfn.XLOOKUP(B3548,Courses!A:A,Courses!H:H)</f>
        <v>36</v>
      </c>
      <c r="M3548" s="14">
        <f t="shared" si="275"/>
        <v>1.0555555555555556</v>
      </c>
      <c r="N3548" s="14" t="str">
        <f t="shared" si="276"/>
        <v>Active</v>
      </c>
      <c r="O3548" s="14" t="str" cm="1">
        <f t="array" ref="O3548">_xlfn.IFS(M3548=0,"0",
M3548&lt;=10%,"0-10",
TRUE,"&gt;10"
)&amp;" "&amp;"% progress"</f>
        <v>&gt;10 % progress</v>
      </c>
      <c r="P3548" s="15">
        <f t="shared" si="277"/>
        <v>0</v>
      </c>
      <c r="Q3548" s="15">
        <f>COUNTIFS($G:$G,$G3548)</f>
        <v>4</v>
      </c>
      <c r="R3548" s="16">
        <f t="shared" si="278"/>
        <v>0</v>
      </c>
      <c r="S3548" s="15" t="str">
        <f t="shared" si="279"/>
        <v>no 0% progess</v>
      </c>
      <c r="T3548" s="9">
        <v>0</v>
      </c>
      <c r="U3548" s="9">
        <v>5</v>
      </c>
      <c r="V3548" s="9">
        <v>13</v>
      </c>
      <c r="W3548" s="9">
        <v>2</v>
      </c>
      <c r="X3548" s="9">
        <v>0</v>
      </c>
      <c r="Y3548" s="9">
        <v>5</v>
      </c>
      <c r="Z3548" s="9" t="s">
        <v>12460</v>
      </c>
      <c r="AA3548" s="9">
        <v>0</v>
      </c>
      <c r="AB3548" s="9"/>
      <c r="AC3548" s="9">
        <v>84193</v>
      </c>
      <c r="AD3548" s="9" t="s">
        <v>12461</v>
      </c>
      <c r="AE3548" s="9" t="s">
        <v>12453</v>
      </c>
      <c r="AF3548" s="9">
        <v>33</v>
      </c>
      <c r="AG3548" s="9"/>
      <c r="AH3548" s="9" t="s">
        <v>12462</v>
      </c>
      <c r="AI3548" s="9" t="s">
        <v>12463</v>
      </c>
      <c r="AJ3548" s="9" t="s">
        <v>12464</v>
      </c>
    </row>
    <row r="3549" spans="1:36" x14ac:dyDescent="0.35">
      <c r="A3549" s="9" t="s">
        <v>3086</v>
      </c>
      <c r="B3549" s="9" t="s">
        <v>35</v>
      </c>
      <c r="C3549" s="9" t="s">
        <v>14504</v>
      </c>
      <c r="D3549" s="9" t="s">
        <v>29</v>
      </c>
      <c r="E3549" s="9" t="s">
        <v>12450</v>
      </c>
      <c r="F3549" s="9" t="str">
        <f>_xlfn.XLOOKUP(E3549,Total_Enrolled!C:C,Total_Enrolled!C:C)</f>
        <v>2025em1200275@bitspilani-digital.edu.in</v>
      </c>
      <c r="G3549" s="9" t="s">
        <v>12451</v>
      </c>
      <c r="H3549" s="9" t="s">
        <v>14516</v>
      </c>
      <c r="I3549" s="9" t="s">
        <v>12452</v>
      </c>
      <c r="J3549" s="9" t="b">
        <v>1</v>
      </c>
      <c r="K3549" s="9">
        <v>56</v>
      </c>
      <c r="L3549" s="9">
        <f>_xlfn.XLOOKUP(B3549,Courses!A:A,Courses!H:H)</f>
        <v>68</v>
      </c>
      <c r="M3549" s="14">
        <f t="shared" si="275"/>
        <v>0.82352941176470584</v>
      </c>
      <c r="N3549" s="14" t="str">
        <f t="shared" si="276"/>
        <v>Active</v>
      </c>
      <c r="O3549" s="14" t="str" cm="1">
        <f t="array" ref="O3549">_xlfn.IFS(M3549=0,"0",
M3549&lt;=10%,"0-10",
TRUE,"&gt;10"
)&amp;" "&amp;"% progress"</f>
        <v>&gt;10 % progress</v>
      </c>
      <c r="P3549" s="15">
        <f t="shared" si="277"/>
        <v>0</v>
      </c>
      <c r="Q3549" s="15">
        <f>COUNTIFS($G:$G,$G3549)</f>
        <v>4</v>
      </c>
      <c r="R3549" s="16">
        <f t="shared" si="278"/>
        <v>0</v>
      </c>
      <c r="S3549" s="15" t="str">
        <f t="shared" si="279"/>
        <v>no 0% progess</v>
      </c>
      <c r="T3549" s="9">
        <v>0</v>
      </c>
      <c r="U3549" s="9">
        <v>13</v>
      </c>
      <c r="V3549" s="9">
        <v>24</v>
      </c>
      <c r="W3549" s="9">
        <v>0</v>
      </c>
      <c r="X3549" s="9">
        <v>0</v>
      </c>
      <c r="Y3549" s="9">
        <v>2</v>
      </c>
      <c r="Z3549" s="9"/>
      <c r="AA3549" s="9">
        <v>0</v>
      </c>
      <c r="AB3549" s="9"/>
      <c r="AC3549" s="9">
        <v>139874</v>
      </c>
      <c r="AD3549" s="9" t="s">
        <v>12465</v>
      </c>
      <c r="AE3549" s="9" t="s">
        <v>12453</v>
      </c>
      <c r="AF3549" s="9">
        <v>33</v>
      </c>
      <c r="AG3549" s="9"/>
      <c r="AH3549" s="9" t="s">
        <v>12466</v>
      </c>
      <c r="AI3549" s="9"/>
      <c r="AJ3549" s="9"/>
    </row>
    <row r="3550" spans="1:36" x14ac:dyDescent="0.35">
      <c r="A3550" s="9" t="s">
        <v>3086</v>
      </c>
      <c r="B3550" s="9" t="s">
        <v>35</v>
      </c>
      <c r="C3550" s="9" t="s">
        <v>14504</v>
      </c>
      <c r="D3550" s="9" t="s">
        <v>29</v>
      </c>
      <c r="E3550" s="9" t="s">
        <v>12467</v>
      </c>
      <c r="F3550" s="9" t="str">
        <f>_xlfn.XLOOKUP(E3550,Total_Enrolled!C:C,Total_Enrolled!C:C)</f>
        <v>2025em1200276@bitspilani-digital.edu.in</v>
      </c>
      <c r="G3550" s="9" t="s">
        <v>12468</v>
      </c>
      <c r="H3550" s="9" t="s">
        <v>14516</v>
      </c>
      <c r="I3550" s="9" t="s">
        <v>12469</v>
      </c>
      <c r="J3550" s="9" t="b">
        <v>1</v>
      </c>
      <c r="K3550" s="9">
        <v>0</v>
      </c>
      <c r="L3550" s="9">
        <f>_xlfn.XLOOKUP(B3550,Courses!A:A,Courses!H:H)</f>
        <v>68</v>
      </c>
      <c r="M3550" s="14">
        <f t="shared" si="275"/>
        <v>0</v>
      </c>
      <c r="N3550" s="14" t="str">
        <f t="shared" si="276"/>
        <v>Not Active</v>
      </c>
      <c r="O3550" s="14" t="str" cm="1">
        <f t="array" ref="O3550">_xlfn.IFS(M3550=0,"0",
M3550&lt;=10%,"0-10",
TRUE,"&gt;10"
)&amp;" "&amp;"% progress"</f>
        <v>0 % progress</v>
      </c>
      <c r="P3550" s="15">
        <f t="shared" si="277"/>
        <v>1</v>
      </c>
      <c r="Q3550" s="15">
        <f>COUNTIFS($G:$G,$G3550)</f>
        <v>4</v>
      </c>
      <c r="R3550" s="16">
        <f t="shared" si="278"/>
        <v>0.25</v>
      </c>
      <c r="S3550" s="15" t="str">
        <f t="shared" si="279"/>
        <v>no progress</v>
      </c>
      <c r="T3550" s="9">
        <v>0</v>
      </c>
      <c r="U3550" s="9">
        <v>0</v>
      </c>
      <c r="V3550" s="9">
        <v>0</v>
      </c>
      <c r="W3550" s="9">
        <v>0</v>
      </c>
      <c r="X3550" s="9">
        <v>0</v>
      </c>
      <c r="Y3550" s="9">
        <v>0</v>
      </c>
      <c r="Z3550" s="9"/>
      <c r="AA3550" s="9">
        <v>0</v>
      </c>
      <c r="AB3550" s="9"/>
      <c r="AC3550" s="9">
        <v>0</v>
      </c>
      <c r="AD3550" s="9"/>
      <c r="AE3550" s="9"/>
      <c r="AF3550" s="9">
        <v>0</v>
      </c>
      <c r="AG3550" s="9"/>
      <c r="AH3550" s="9"/>
      <c r="AI3550" s="9"/>
      <c r="AJ3550" s="9"/>
    </row>
    <row r="3551" spans="1:36" x14ac:dyDescent="0.35">
      <c r="A3551" s="9" t="s">
        <v>3091</v>
      </c>
      <c r="B3551" s="9" t="s">
        <v>3092</v>
      </c>
      <c r="C3551" s="9" t="s">
        <v>14504</v>
      </c>
      <c r="D3551" s="9" t="s">
        <v>29</v>
      </c>
      <c r="E3551" s="9" t="s">
        <v>12467</v>
      </c>
      <c r="F3551" s="9" t="str">
        <f>_xlfn.XLOOKUP(E3551,Total_Enrolled!C:C,Total_Enrolled!C:C)</f>
        <v>2025em1200276@bitspilani-digital.edu.in</v>
      </c>
      <c r="G3551" s="9" t="s">
        <v>12468</v>
      </c>
      <c r="H3551" s="9" t="s">
        <v>14516</v>
      </c>
      <c r="I3551" s="9" t="s">
        <v>12469</v>
      </c>
      <c r="J3551" s="9" t="b">
        <v>1</v>
      </c>
      <c r="K3551" s="9">
        <v>0</v>
      </c>
      <c r="L3551" s="9">
        <f>_xlfn.XLOOKUP(B3551,Courses!A:A,Courses!H:H)</f>
        <v>36</v>
      </c>
      <c r="M3551" s="14">
        <f t="shared" si="275"/>
        <v>0</v>
      </c>
      <c r="N3551" s="14" t="str">
        <f t="shared" si="276"/>
        <v>Not Active</v>
      </c>
      <c r="O3551" s="14" t="str" cm="1">
        <f t="array" ref="O3551">_xlfn.IFS(M3551=0,"0",
M3551&lt;=10%,"0-10",
TRUE,"&gt;10"
)&amp;" "&amp;"% progress"</f>
        <v>0 % progress</v>
      </c>
      <c r="P3551" s="15">
        <f t="shared" si="277"/>
        <v>1</v>
      </c>
      <c r="Q3551" s="15">
        <f>COUNTIFS($G:$G,$G3551)</f>
        <v>4</v>
      </c>
      <c r="R3551" s="16">
        <f t="shared" si="278"/>
        <v>0.25</v>
      </c>
      <c r="S3551" s="15" t="str">
        <f t="shared" si="279"/>
        <v>no progress</v>
      </c>
      <c r="T3551" s="9">
        <v>0</v>
      </c>
      <c r="U3551" s="9">
        <v>0</v>
      </c>
      <c r="V3551" s="9">
        <v>0</v>
      </c>
      <c r="W3551" s="9">
        <v>0</v>
      </c>
      <c r="X3551" s="9">
        <v>0</v>
      </c>
      <c r="Y3551" s="9">
        <v>0</v>
      </c>
      <c r="Z3551" s="9"/>
      <c r="AA3551" s="9">
        <v>0</v>
      </c>
      <c r="AB3551" s="9"/>
      <c r="AC3551" s="9">
        <v>0</v>
      </c>
      <c r="AD3551" s="9"/>
      <c r="AE3551" s="9"/>
      <c r="AF3551" s="9">
        <v>0</v>
      </c>
      <c r="AG3551" s="9"/>
      <c r="AH3551" s="9"/>
      <c r="AI3551" s="9"/>
      <c r="AJ3551" s="9"/>
    </row>
    <row r="3552" spans="1:36" x14ac:dyDescent="0.35">
      <c r="A3552" s="9" t="s">
        <v>3095</v>
      </c>
      <c r="B3552" s="9" t="s">
        <v>38</v>
      </c>
      <c r="C3552" s="9" t="s">
        <v>14504</v>
      </c>
      <c r="D3552" s="9" t="s">
        <v>29</v>
      </c>
      <c r="E3552" s="9" t="s">
        <v>12467</v>
      </c>
      <c r="F3552" s="9" t="str">
        <f>_xlfn.XLOOKUP(E3552,Total_Enrolled!C:C,Total_Enrolled!C:C)</f>
        <v>2025em1200276@bitspilani-digital.edu.in</v>
      </c>
      <c r="G3552" s="9" t="s">
        <v>12468</v>
      </c>
      <c r="H3552" s="9" t="s">
        <v>14516</v>
      </c>
      <c r="I3552" s="9" t="s">
        <v>12469</v>
      </c>
      <c r="J3552" s="9" t="b">
        <v>1</v>
      </c>
      <c r="K3552" s="9">
        <v>0</v>
      </c>
      <c r="L3552" s="9">
        <f>_xlfn.XLOOKUP(B3552,Courses!A:A,Courses!H:H)</f>
        <v>42</v>
      </c>
      <c r="M3552" s="14">
        <f t="shared" si="275"/>
        <v>0</v>
      </c>
      <c r="N3552" s="14" t="str">
        <f t="shared" si="276"/>
        <v>Not Active</v>
      </c>
      <c r="O3552" s="14" t="str" cm="1">
        <f t="array" ref="O3552">_xlfn.IFS(M3552=0,"0",
M3552&lt;=10%,"0-10",
TRUE,"&gt;10"
)&amp;" "&amp;"% progress"</f>
        <v>0 % progress</v>
      </c>
      <c r="P3552" s="15">
        <f t="shared" si="277"/>
        <v>1</v>
      </c>
      <c r="Q3552" s="15">
        <f>COUNTIFS($G:$G,$G3552)</f>
        <v>4</v>
      </c>
      <c r="R3552" s="16">
        <f t="shared" si="278"/>
        <v>0.25</v>
      </c>
      <c r="S3552" s="15" t="str">
        <f t="shared" si="279"/>
        <v>no progress</v>
      </c>
      <c r="T3552" s="9">
        <v>0</v>
      </c>
      <c r="U3552" s="9">
        <v>0</v>
      </c>
      <c r="V3552" s="9">
        <v>0</v>
      </c>
      <c r="W3552" s="9">
        <v>0</v>
      </c>
      <c r="X3552" s="9">
        <v>0</v>
      </c>
      <c r="Y3552" s="9">
        <v>0</v>
      </c>
      <c r="Z3552" s="9"/>
      <c r="AA3552" s="9">
        <v>0</v>
      </c>
      <c r="AB3552" s="9"/>
      <c r="AC3552" s="9">
        <v>0</v>
      </c>
      <c r="AD3552" s="9"/>
      <c r="AE3552" s="9"/>
      <c r="AF3552" s="9">
        <v>0</v>
      </c>
      <c r="AG3552" s="9"/>
      <c r="AH3552" s="9"/>
      <c r="AI3552" s="9"/>
      <c r="AJ3552" s="9"/>
    </row>
    <row r="3553" spans="1:36" x14ac:dyDescent="0.35">
      <c r="A3553" s="9" t="s">
        <v>3089</v>
      </c>
      <c r="B3553" s="9" t="s">
        <v>36</v>
      </c>
      <c r="C3553" s="9" t="s">
        <v>14504</v>
      </c>
      <c r="D3553" s="9" t="s">
        <v>29</v>
      </c>
      <c r="E3553" s="9" t="s">
        <v>12467</v>
      </c>
      <c r="F3553" s="9" t="str">
        <f>_xlfn.XLOOKUP(E3553,Total_Enrolled!C:C,Total_Enrolled!C:C)</f>
        <v>2025em1200276@bitspilani-digital.edu.in</v>
      </c>
      <c r="G3553" s="9" t="s">
        <v>12468</v>
      </c>
      <c r="H3553" s="9" t="s">
        <v>14516</v>
      </c>
      <c r="I3553" s="9" t="s">
        <v>12469</v>
      </c>
      <c r="J3553" s="9" t="b">
        <v>1</v>
      </c>
      <c r="K3553" s="9">
        <v>0</v>
      </c>
      <c r="L3553" s="9">
        <f>_xlfn.XLOOKUP(B3553,Courses!A:A,Courses!H:H)</f>
        <v>85</v>
      </c>
      <c r="M3553" s="14">
        <f t="shared" ref="M3553:M3616" si="280">K3553/L3553</f>
        <v>0</v>
      </c>
      <c r="N3553" s="14" t="str">
        <f t="shared" ref="N3553:N3616" si="281">IF(M3553&gt;0,"Active","Not Active")</f>
        <v>Not Active</v>
      </c>
      <c r="O3553" s="14" t="str" cm="1">
        <f t="array" ref="O3553">_xlfn.IFS(M3553=0,"0",
M3553&lt;=10%,"0-10",
TRUE,"&gt;10"
)&amp;" "&amp;"% progress"</f>
        <v>0 % progress</v>
      </c>
      <c r="P3553" s="15">
        <f t="shared" ref="P3553:P3616" si="282">IF(M3553=0,1,0)</f>
        <v>1</v>
      </c>
      <c r="Q3553" s="15">
        <f>COUNTIFS($G:$G,$G3553)</f>
        <v>4</v>
      </c>
      <c r="R3553" s="16">
        <f t="shared" ref="R3553:R3616" si="283">P3553/Q3553</f>
        <v>0.25</v>
      </c>
      <c r="S3553" s="15" t="str">
        <f t="shared" ref="S3553:S3616" si="284">IF(R3553=0, "no 0% progess", "no progress")</f>
        <v>no progress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0</v>
      </c>
      <c r="Z3553" s="9"/>
      <c r="AA3553" s="9">
        <v>0</v>
      </c>
      <c r="AB3553" s="9"/>
      <c r="AC3553" s="9">
        <v>0</v>
      </c>
      <c r="AD3553" s="9"/>
      <c r="AE3553" s="9"/>
      <c r="AF3553" s="9">
        <v>0</v>
      </c>
      <c r="AG3553" s="9"/>
      <c r="AH3553" s="9"/>
      <c r="AI3553" s="9"/>
      <c r="AJ3553" s="9"/>
    </row>
    <row r="3554" spans="1:36" x14ac:dyDescent="0.35">
      <c r="A3554" s="9" t="s">
        <v>3089</v>
      </c>
      <c r="B3554" s="9" t="s">
        <v>36</v>
      </c>
      <c r="C3554" s="9" t="s">
        <v>14504</v>
      </c>
      <c r="D3554" s="9" t="s">
        <v>29</v>
      </c>
      <c r="E3554" s="9" t="s">
        <v>12470</v>
      </c>
      <c r="F3554" s="9" t="str">
        <f>_xlfn.XLOOKUP(E3554,Total_Enrolled!C:C,Total_Enrolled!C:C)</f>
        <v>2025em1200277@bitspilani-digital.edu.in</v>
      </c>
      <c r="G3554" s="9" t="s">
        <v>12471</v>
      </c>
      <c r="H3554" s="9" t="s">
        <v>14516</v>
      </c>
      <c r="I3554" s="9" t="s">
        <v>12472</v>
      </c>
      <c r="J3554" s="9" t="b">
        <v>1</v>
      </c>
      <c r="K3554" s="9">
        <v>48</v>
      </c>
      <c r="L3554" s="9">
        <f>_xlfn.XLOOKUP(B3554,Courses!A:A,Courses!H:H)</f>
        <v>85</v>
      </c>
      <c r="M3554" s="14">
        <f t="shared" si="280"/>
        <v>0.56470588235294117</v>
      </c>
      <c r="N3554" s="14" t="str">
        <f t="shared" si="281"/>
        <v>Active</v>
      </c>
      <c r="O3554" s="14" t="str" cm="1">
        <f t="array" ref="O3554">_xlfn.IFS(M3554=0,"0",
M3554&lt;=10%,"0-10",
TRUE,"&gt;10"
)&amp;" "&amp;"% progress"</f>
        <v>&gt;10 % progress</v>
      </c>
      <c r="P3554" s="15">
        <f t="shared" si="282"/>
        <v>0</v>
      </c>
      <c r="Q3554" s="15">
        <f>COUNTIFS($G:$G,$G3554)</f>
        <v>4</v>
      </c>
      <c r="R3554" s="16">
        <f t="shared" si="283"/>
        <v>0</v>
      </c>
      <c r="S3554" s="15" t="str">
        <f t="shared" si="284"/>
        <v>no 0% progess</v>
      </c>
      <c r="T3554" s="9">
        <v>0</v>
      </c>
      <c r="U3554" s="9">
        <v>7</v>
      </c>
      <c r="V3554" s="9">
        <v>8</v>
      </c>
      <c r="W3554" s="9">
        <v>0</v>
      </c>
      <c r="X3554" s="9">
        <v>0</v>
      </c>
      <c r="Y3554" s="9">
        <v>0</v>
      </c>
      <c r="Z3554" s="9"/>
      <c r="AA3554" s="9">
        <v>0</v>
      </c>
      <c r="AB3554" s="9"/>
      <c r="AC3554" s="9">
        <v>14308</v>
      </c>
      <c r="AD3554" s="9" t="s">
        <v>12474</v>
      </c>
      <c r="AE3554" s="9" t="s">
        <v>12473</v>
      </c>
      <c r="AF3554" s="9">
        <v>24</v>
      </c>
      <c r="AG3554" s="9"/>
      <c r="AH3554" s="9" t="s">
        <v>12475</v>
      </c>
      <c r="AI3554" s="9"/>
      <c r="AJ3554" s="9"/>
    </row>
    <row r="3555" spans="1:36" x14ac:dyDescent="0.35">
      <c r="A3555" s="9" t="s">
        <v>3095</v>
      </c>
      <c r="B3555" s="9" t="s">
        <v>38</v>
      </c>
      <c r="C3555" s="9" t="s">
        <v>14504</v>
      </c>
      <c r="D3555" s="9" t="s">
        <v>29</v>
      </c>
      <c r="E3555" s="9" t="s">
        <v>12470</v>
      </c>
      <c r="F3555" s="9" t="str">
        <f>_xlfn.XLOOKUP(E3555,Total_Enrolled!C:C,Total_Enrolled!C:C)</f>
        <v>2025em1200277@bitspilani-digital.edu.in</v>
      </c>
      <c r="G3555" s="9" t="s">
        <v>12471</v>
      </c>
      <c r="H3555" s="9" t="s">
        <v>14516</v>
      </c>
      <c r="I3555" s="9" t="s">
        <v>12472</v>
      </c>
      <c r="J3555" s="9" t="b">
        <v>1</v>
      </c>
      <c r="K3555" s="9">
        <v>0</v>
      </c>
      <c r="L3555" s="9">
        <f>_xlfn.XLOOKUP(B3555,Courses!A:A,Courses!H:H)</f>
        <v>42</v>
      </c>
      <c r="M3555" s="14">
        <f t="shared" si="280"/>
        <v>0</v>
      </c>
      <c r="N3555" s="14" t="str">
        <f t="shared" si="281"/>
        <v>Not Active</v>
      </c>
      <c r="O3555" s="14" t="str" cm="1">
        <f t="array" ref="O3555">_xlfn.IFS(M3555=0,"0",
M3555&lt;=10%,"0-10",
TRUE,"&gt;10"
)&amp;" "&amp;"% progress"</f>
        <v>0 % progress</v>
      </c>
      <c r="P3555" s="15">
        <f t="shared" si="282"/>
        <v>1</v>
      </c>
      <c r="Q3555" s="15">
        <f>COUNTIFS($G:$G,$G3555)</f>
        <v>4</v>
      </c>
      <c r="R3555" s="16">
        <f t="shared" si="283"/>
        <v>0.25</v>
      </c>
      <c r="S3555" s="15" t="str">
        <f t="shared" si="284"/>
        <v>no progress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0</v>
      </c>
      <c r="Z3555" s="9"/>
      <c r="AA3555" s="9">
        <v>0</v>
      </c>
      <c r="AB3555" s="9"/>
      <c r="AC3555" s="9">
        <v>0</v>
      </c>
      <c r="AD3555" s="9" t="s">
        <v>12476</v>
      </c>
      <c r="AE3555" s="9" t="s">
        <v>12473</v>
      </c>
      <c r="AF3555" s="9">
        <v>24</v>
      </c>
      <c r="AG3555" s="9"/>
      <c r="AH3555" s="9"/>
      <c r="AI3555" s="9"/>
      <c r="AJ3555" s="9"/>
    </row>
    <row r="3556" spans="1:36" x14ac:dyDescent="0.35">
      <c r="A3556" s="9" t="s">
        <v>3091</v>
      </c>
      <c r="B3556" s="9" t="s">
        <v>3092</v>
      </c>
      <c r="C3556" s="9" t="s">
        <v>14504</v>
      </c>
      <c r="D3556" s="9" t="s">
        <v>29</v>
      </c>
      <c r="E3556" s="9" t="s">
        <v>12470</v>
      </c>
      <c r="F3556" s="9" t="str">
        <f>_xlfn.XLOOKUP(E3556,Total_Enrolled!C:C,Total_Enrolled!C:C)</f>
        <v>2025em1200277@bitspilani-digital.edu.in</v>
      </c>
      <c r="G3556" s="9" t="s">
        <v>12471</v>
      </c>
      <c r="H3556" s="9" t="s">
        <v>14516</v>
      </c>
      <c r="I3556" s="9" t="s">
        <v>12472</v>
      </c>
      <c r="J3556" s="9" t="b">
        <v>1</v>
      </c>
      <c r="K3556" s="9">
        <v>25</v>
      </c>
      <c r="L3556" s="9">
        <f>_xlfn.XLOOKUP(B3556,Courses!A:A,Courses!H:H)</f>
        <v>36</v>
      </c>
      <c r="M3556" s="14">
        <f t="shared" si="280"/>
        <v>0.69444444444444442</v>
      </c>
      <c r="N3556" s="14" t="str">
        <f t="shared" si="281"/>
        <v>Active</v>
      </c>
      <c r="O3556" s="14" t="str" cm="1">
        <f t="array" ref="O3556">_xlfn.IFS(M3556=0,"0",
M3556&lt;=10%,"0-10",
TRUE,"&gt;10"
)&amp;" "&amp;"% progress"</f>
        <v>&gt;10 % progress</v>
      </c>
      <c r="P3556" s="15">
        <f t="shared" si="282"/>
        <v>0</v>
      </c>
      <c r="Q3556" s="15">
        <f>COUNTIFS($G:$G,$G3556)</f>
        <v>4</v>
      </c>
      <c r="R3556" s="16">
        <f t="shared" si="283"/>
        <v>0</v>
      </c>
      <c r="S3556" s="15" t="str">
        <f t="shared" si="284"/>
        <v>no 0% progess</v>
      </c>
      <c r="T3556" s="9">
        <v>0</v>
      </c>
      <c r="U3556" s="9">
        <v>3</v>
      </c>
      <c r="V3556" s="9">
        <v>3</v>
      </c>
      <c r="W3556" s="9">
        <v>0</v>
      </c>
      <c r="X3556" s="9">
        <v>0</v>
      </c>
      <c r="Y3556" s="9">
        <v>0</v>
      </c>
      <c r="Z3556" s="9"/>
      <c r="AA3556" s="9">
        <v>0</v>
      </c>
      <c r="AB3556" s="9"/>
      <c r="AC3556" s="9">
        <v>18347</v>
      </c>
      <c r="AD3556" s="9" t="s">
        <v>12477</v>
      </c>
      <c r="AE3556" s="9" t="s">
        <v>12473</v>
      </c>
      <c r="AF3556" s="9">
        <v>24</v>
      </c>
      <c r="AG3556" s="9"/>
      <c r="AH3556" s="9" t="s">
        <v>12478</v>
      </c>
      <c r="AI3556" s="9" t="s">
        <v>12479</v>
      </c>
      <c r="AJ3556" s="9" t="s">
        <v>12479</v>
      </c>
    </row>
    <row r="3557" spans="1:36" x14ac:dyDescent="0.35">
      <c r="A3557" s="9" t="s">
        <v>3086</v>
      </c>
      <c r="B3557" s="9" t="s">
        <v>35</v>
      </c>
      <c r="C3557" s="9" t="s">
        <v>14504</v>
      </c>
      <c r="D3557" s="9" t="s">
        <v>29</v>
      </c>
      <c r="E3557" s="9" t="s">
        <v>12470</v>
      </c>
      <c r="F3557" s="9" t="str">
        <f>_xlfn.XLOOKUP(E3557,Total_Enrolled!C:C,Total_Enrolled!C:C)</f>
        <v>2025em1200277@bitspilani-digital.edu.in</v>
      </c>
      <c r="G3557" s="9" t="s">
        <v>12471</v>
      </c>
      <c r="H3557" s="9" t="s">
        <v>14516</v>
      </c>
      <c r="I3557" s="9" t="s">
        <v>12472</v>
      </c>
      <c r="J3557" s="9" t="b">
        <v>1</v>
      </c>
      <c r="K3557" s="9">
        <v>61</v>
      </c>
      <c r="L3557" s="9">
        <f>_xlfn.XLOOKUP(B3557,Courses!A:A,Courses!H:H)</f>
        <v>68</v>
      </c>
      <c r="M3557" s="14">
        <f t="shared" si="280"/>
        <v>0.8970588235294118</v>
      </c>
      <c r="N3557" s="14" t="str">
        <f t="shared" si="281"/>
        <v>Active</v>
      </c>
      <c r="O3557" s="14" t="str" cm="1">
        <f t="array" ref="O3557">_xlfn.IFS(M3557=0,"0",
M3557&lt;=10%,"0-10",
TRUE,"&gt;10"
)&amp;" "&amp;"% progress"</f>
        <v>&gt;10 % progress</v>
      </c>
      <c r="P3557" s="15">
        <f t="shared" si="282"/>
        <v>0</v>
      </c>
      <c r="Q3557" s="15">
        <f>COUNTIFS($G:$G,$G3557)</f>
        <v>4</v>
      </c>
      <c r="R3557" s="16">
        <f t="shared" si="283"/>
        <v>0</v>
      </c>
      <c r="S3557" s="15" t="str">
        <f t="shared" si="284"/>
        <v>no 0% progess</v>
      </c>
      <c r="T3557" s="9">
        <v>0</v>
      </c>
      <c r="U3557" s="9">
        <v>13</v>
      </c>
      <c r="V3557" s="9">
        <v>13</v>
      </c>
      <c r="W3557" s="9">
        <v>0</v>
      </c>
      <c r="X3557" s="9">
        <v>0</v>
      </c>
      <c r="Y3557" s="9">
        <v>7</v>
      </c>
      <c r="Z3557" s="9"/>
      <c r="AA3557" s="9">
        <v>0</v>
      </c>
      <c r="AB3557" s="9"/>
      <c r="AC3557" s="9">
        <v>42155</v>
      </c>
      <c r="AD3557" s="9" t="s">
        <v>12480</v>
      </c>
      <c r="AE3557" s="9" t="s">
        <v>12473</v>
      </c>
      <c r="AF3557" s="9">
        <v>24</v>
      </c>
      <c r="AG3557" s="9"/>
      <c r="AH3557" s="9" t="s">
        <v>12481</v>
      </c>
      <c r="AI3557" s="9"/>
      <c r="AJ3557" s="9"/>
    </row>
    <row r="3558" spans="1:36" x14ac:dyDescent="0.35">
      <c r="A3558" s="9" t="s">
        <v>3086</v>
      </c>
      <c r="B3558" s="9" t="s">
        <v>35</v>
      </c>
      <c r="C3558" s="9" t="s">
        <v>14504</v>
      </c>
      <c r="D3558" s="9" t="s">
        <v>29</v>
      </c>
      <c r="E3558" s="9" t="s">
        <v>12482</v>
      </c>
      <c r="F3558" s="9" t="str">
        <f>_xlfn.XLOOKUP(E3558,Total_Enrolled!C:C,Total_Enrolled!C:C)</f>
        <v>2025em1200278@bitspilani-digital.edu.in</v>
      </c>
      <c r="G3558" s="9" t="s">
        <v>12483</v>
      </c>
      <c r="H3558" s="9" t="s">
        <v>14516</v>
      </c>
      <c r="I3558" s="9" t="s">
        <v>12484</v>
      </c>
      <c r="J3558" s="9" t="b">
        <v>1</v>
      </c>
      <c r="K3558" s="9">
        <v>46</v>
      </c>
      <c r="L3558" s="9">
        <f>_xlfn.XLOOKUP(B3558,Courses!A:A,Courses!H:H)</f>
        <v>68</v>
      </c>
      <c r="M3558" s="14">
        <f t="shared" si="280"/>
        <v>0.67647058823529416</v>
      </c>
      <c r="N3558" s="14" t="str">
        <f t="shared" si="281"/>
        <v>Active</v>
      </c>
      <c r="O3558" s="14" t="str" cm="1">
        <f t="array" ref="O3558">_xlfn.IFS(M3558=0,"0",
M3558&lt;=10%,"0-10",
TRUE,"&gt;10"
)&amp;" "&amp;"% progress"</f>
        <v>&gt;10 % progress</v>
      </c>
      <c r="P3558" s="15">
        <f t="shared" si="282"/>
        <v>0</v>
      </c>
      <c r="Q3558" s="15">
        <f>COUNTIFS($G:$G,$G3558)</f>
        <v>4</v>
      </c>
      <c r="R3558" s="16">
        <f t="shared" si="283"/>
        <v>0</v>
      </c>
      <c r="S3558" s="15" t="str">
        <f t="shared" si="284"/>
        <v>no 0% progess</v>
      </c>
      <c r="T3558" s="9">
        <v>0</v>
      </c>
      <c r="U3558" s="9">
        <v>8</v>
      </c>
      <c r="V3558" s="9">
        <v>8</v>
      </c>
      <c r="W3558" s="9">
        <v>0</v>
      </c>
      <c r="X3558" s="9">
        <v>0</v>
      </c>
      <c r="Y3558" s="9">
        <v>9</v>
      </c>
      <c r="Z3558" s="9"/>
      <c r="AA3558" s="9">
        <v>0</v>
      </c>
      <c r="AB3558" s="9"/>
      <c r="AC3558" s="9">
        <v>10919</v>
      </c>
      <c r="AD3558" s="9" t="s">
        <v>12485</v>
      </c>
      <c r="AE3558" s="9" t="s">
        <v>12486</v>
      </c>
      <c r="AF3558" s="9">
        <v>39</v>
      </c>
      <c r="AG3558" s="9"/>
      <c r="AH3558" s="9" t="s">
        <v>12487</v>
      </c>
      <c r="AI3558" s="9"/>
      <c r="AJ3558" s="9"/>
    </row>
    <row r="3559" spans="1:36" x14ac:dyDescent="0.35">
      <c r="A3559" s="9" t="s">
        <v>3091</v>
      </c>
      <c r="B3559" s="9" t="s">
        <v>3092</v>
      </c>
      <c r="C3559" s="9" t="s">
        <v>14504</v>
      </c>
      <c r="D3559" s="9" t="s">
        <v>29</v>
      </c>
      <c r="E3559" s="9" t="s">
        <v>12482</v>
      </c>
      <c r="F3559" s="9" t="str">
        <f>_xlfn.XLOOKUP(E3559,Total_Enrolled!C:C,Total_Enrolled!C:C)</f>
        <v>2025em1200278@bitspilani-digital.edu.in</v>
      </c>
      <c r="G3559" s="9" t="s">
        <v>12483</v>
      </c>
      <c r="H3559" s="9" t="s">
        <v>14516</v>
      </c>
      <c r="I3559" s="9" t="s">
        <v>12484</v>
      </c>
      <c r="J3559" s="9" t="b">
        <v>1</v>
      </c>
      <c r="K3559" s="9">
        <v>29</v>
      </c>
      <c r="L3559" s="9">
        <f>_xlfn.XLOOKUP(B3559,Courses!A:A,Courses!H:H)</f>
        <v>36</v>
      </c>
      <c r="M3559" s="14">
        <f t="shared" si="280"/>
        <v>0.80555555555555558</v>
      </c>
      <c r="N3559" s="14" t="str">
        <f t="shared" si="281"/>
        <v>Active</v>
      </c>
      <c r="O3559" s="14" t="str" cm="1">
        <f t="array" ref="O3559">_xlfn.IFS(M3559=0,"0",
M3559&lt;=10%,"0-10",
TRUE,"&gt;10"
)&amp;" "&amp;"% progress"</f>
        <v>&gt;10 % progress</v>
      </c>
      <c r="P3559" s="15">
        <f t="shared" si="282"/>
        <v>0</v>
      </c>
      <c r="Q3559" s="15">
        <f>COUNTIFS($G:$G,$G3559)</f>
        <v>4</v>
      </c>
      <c r="R3559" s="16">
        <f t="shared" si="283"/>
        <v>0</v>
      </c>
      <c r="S3559" s="15" t="str">
        <f t="shared" si="284"/>
        <v>no 0% progess</v>
      </c>
      <c r="T3559" s="9">
        <v>0</v>
      </c>
      <c r="U3559" s="9">
        <v>3</v>
      </c>
      <c r="V3559" s="9">
        <v>3</v>
      </c>
      <c r="W3559" s="9">
        <v>0</v>
      </c>
      <c r="X3559" s="9">
        <v>0</v>
      </c>
      <c r="Y3559" s="9">
        <v>0</v>
      </c>
      <c r="Z3559" s="9"/>
      <c r="AA3559" s="9">
        <v>0</v>
      </c>
      <c r="AB3559" s="9"/>
      <c r="AC3559" s="9">
        <v>40464</v>
      </c>
      <c r="AD3559" s="9" t="s">
        <v>12488</v>
      </c>
      <c r="AE3559" s="9" t="s">
        <v>12486</v>
      </c>
      <c r="AF3559" s="9">
        <v>39</v>
      </c>
      <c r="AG3559" s="9"/>
      <c r="AH3559" s="9" t="s">
        <v>12489</v>
      </c>
      <c r="AI3559" s="9" t="s">
        <v>12490</v>
      </c>
      <c r="AJ3559" s="9" t="s">
        <v>12491</v>
      </c>
    </row>
    <row r="3560" spans="1:36" x14ac:dyDescent="0.35">
      <c r="A3560" s="9" t="s">
        <v>3095</v>
      </c>
      <c r="B3560" s="9" t="s">
        <v>38</v>
      </c>
      <c r="C3560" s="9" t="s">
        <v>14504</v>
      </c>
      <c r="D3560" s="9" t="s">
        <v>29</v>
      </c>
      <c r="E3560" s="9" t="s">
        <v>12482</v>
      </c>
      <c r="F3560" s="9" t="str">
        <f>_xlfn.XLOOKUP(E3560,Total_Enrolled!C:C,Total_Enrolled!C:C)</f>
        <v>2025em1200278@bitspilani-digital.edu.in</v>
      </c>
      <c r="G3560" s="9" t="s">
        <v>12483</v>
      </c>
      <c r="H3560" s="9" t="s">
        <v>14516</v>
      </c>
      <c r="I3560" s="9" t="s">
        <v>12484</v>
      </c>
      <c r="J3560" s="9" t="b">
        <v>1</v>
      </c>
      <c r="K3560" s="9">
        <v>0</v>
      </c>
      <c r="L3560" s="9">
        <f>_xlfn.XLOOKUP(B3560,Courses!A:A,Courses!H:H)</f>
        <v>42</v>
      </c>
      <c r="M3560" s="14">
        <f t="shared" si="280"/>
        <v>0</v>
      </c>
      <c r="N3560" s="14" t="str">
        <f t="shared" si="281"/>
        <v>Not Active</v>
      </c>
      <c r="O3560" s="14" t="str" cm="1">
        <f t="array" ref="O3560">_xlfn.IFS(M3560=0,"0",
M3560&lt;=10%,"0-10",
TRUE,"&gt;10"
)&amp;" "&amp;"% progress"</f>
        <v>0 % progress</v>
      </c>
      <c r="P3560" s="15">
        <f t="shared" si="282"/>
        <v>1</v>
      </c>
      <c r="Q3560" s="15">
        <f>COUNTIFS($G:$G,$G3560)</f>
        <v>4</v>
      </c>
      <c r="R3560" s="16">
        <f t="shared" si="283"/>
        <v>0.25</v>
      </c>
      <c r="S3560" s="15" t="str">
        <f t="shared" si="284"/>
        <v>no progress</v>
      </c>
      <c r="T3560" s="9">
        <v>0</v>
      </c>
      <c r="U3560" s="9">
        <v>0</v>
      </c>
      <c r="V3560" s="9">
        <v>0</v>
      </c>
      <c r="W3560" s="9">
        <v>0</v>
      </c>
      <c r="X3560" s="9">
        <v>0</v>
      </c>
      <c r="Y3560" s="9">
        <v>0</v>
      </c>
      <c r="Z3560" s="9"/>
      <c r="AA3560" s="9">
        <v>0</v>
      </c>
      <c r="AB3560" s="9"/>
      <c r="AC3560" s="9">
        <v>0</v>
      </c>
      <c r="AD3560" s="9" t="s">
        <v>12492</v>
      </c>
      <c r="AE3560" s="9" t="s">
        <v>12486</v>
      </c>
      <c r="AF3560" s="9">
        <v>39</v>
      </c>
      <c r="AG3560" s="9"/>
      <c r="AH3560" s="9"/>
      <c r="AI3560" s="9"/>
      <c r="AJ3560" s="9"/>
    </row>
    <row r="3561" spans="1:36" x14ac:dyDescent="0.35">
      <c r="A3561" s="9" t="s">
        <v>3089</v>
      </c>
      <c r="B3561" s="9" t="s">
        <v>36</v>
      </c>
      <c r="C3561" s="9" t="s">
        <v>14504</v>
      </c>
      <c r="D3561" s="9" t="s">
        <v>29</v>
      </c>
      <c r="E3561" s="9" t="s">
        <v>12482</v>
      </c>
      <c r="F3561" s="9" t="str">
        <f>_xlfn.XLOOKUP(E3561,Total_Enrolled!C:C,Total_Enrolled!C:C)</f>
        <v>2025em1200278@bitspilani-digital.edu.in</v>
      </c>
      <c r="G3561" s="9" t="s">
        <v>12483</v>
      </c>
      <c r="H3561" s="9" t="s">
        <v>14516</v>
      </c>
      <c r="I3561" s="9" t="s">
        <v>12484</v>
      </c>
      <c r="J3561" s="9" t="b">
        <v>1</v>
      </c>
      <c r="K3561" s="9">
        <v>54</v>
      </c>
      <c r="L3561" s="9">
        <f>_xlfn.XLOOKUP(B3561,Courses!A:A,Courses!H:H)</f>
        <v>85</v>
      </c>
      <c r="M3561" s="14">
        <f t="shared" si="280"/>
        <v>0.63529411764705879</v>
      </c>
      <c r="N3561" s="14" t="str">
        <f t="shared" si="281"/>
        <v>Active</v>
      </c>
      <c r="O3561" s="14" t="str" cm="1">
        <f t="array" ref="O3561">_xlfn.IFS(M3561=0,"0",
M3561&lt;=10%,"0-10",
TRUE,"&gt;10"
)&amp;" "&amp;"% progress"</f>
        <v>&gt;10 % progress</v>
      </c>
      <c r="P3561" s="15">
        <f t="shared" si="282"/>
        <v>0</v>
      </c>
      <c r="Q3561" s="15">
        <f>COUNTIFS($G:$G,$G3561)</f>
        <v>4</v>
      </c>
      <c r="R3561" s="16">
        <f t="shared" si="283"/>
        <v>0</v>
      </c>
      <c r="S3561" s="15" t="str">
        <f t="shared" si="284"/>
        <v>no 0% progess</v>
      </c>
      <c r="T3561" s="9">
        <v>0</v>
      </c>
      <c r="U3561" s="9">
        <v>8</v>
      </c>
      <c r="V3561" s="9">
        <v>8</v>
      </c>
      <c r="W3561" s="9">
        <v>0</v>
      </c>
      <c r="X3561" s="9">
        <v>0</v>
      </c>
      <c r="Y3561" s="9">
        <v>0</v>
      </c>
      <c r="Z3561" s="9"/>
      <c r="AA3561" s="9">
        <v>0</v>
      </c>
      <c r="AB3561" s="9"/>
      <c r="AC3561" s="9">
        <v>12368</v>
      </c>
      <c r="AD3561" s="9" t="s">
        <v>12493</v>
      </c>
      <c r="AE3561" s="9" t="s">
        <v>12486</v>
      </c>
      <c r="AF3561" s="9">
        <v>39</v>
      </c>
      <c r="AG3561" s="9"/>
      <c r="AH3561" s="9" t="s">
        <v>12494</v>
      </c>
      <c r="AI3561" s="9"/>
      <c r="AJ3561" s="9"/>
    </row>
    <row r="3562" spans="1:36" x14ac:dyDescent="0.35">
      <c r="A3562" s="9" t="s">
        <v>3089</v>
      </c>
      <c r="B3562" s="9" t="s">
        <v>36</v>
      </c>
      <c r="C3562" s="9" t="s">
        <v>14504</v>
      </c>
      <c r="D3562" s="9" t="s">
        <v>29</v>
      </c>
      <c r="E3562" s="9" t="s">
        <v>12495</v>
      </c>
      <c r="F3562" s="9" t="str">
        <f>_xlfn.XLOOKUP(E3562,Total_Enrolled!C:C,Total_Enrolled!C:C)</f>
        <v>2025em1200279@bitspilani-digital.edu.in</v>
      </c>
      <c r="G3562" s="9" t="s">
        <v>12496</v>
      </c>
      <c r="H3562" s="9" t="s">
        <v>14516</v>
      </c>
      <c r="I3562" s="9" t="s">
        <v>12497</v>
      </c>
      <c r="J3562" s="9" t="b">
        <v>1</v>
      </c>
      <c r="K3562" s="9">
        <v>77</v>
      </c>
      <c r="L3562" s="9">
        <f>_xlfn.XLOOKUP(B3562,Courses!A:A,Courses!H:H)</f>
        <v>85</v>
      </c>
      <c r="M3562" s="14">
        <f t="shared" si="280"/>
        <v>0.90588235294117647</v>
      </c>
      <c r="N3562" s="14" t="str">
        <f t="shared" si="281"/>
        <v>Active</v>
      </c>
      <c r="O3562" s="14" t="str" cm="1">
        <f t="array" ref="O3562">_xlfn.IFS(M3562=0,"0",
M3562&lt;=10%,"0-10",
TRUE,"&gt;10"
)&amp;" "&amp;"% progress"</f>
        <v>&gt;10 % progress</v>
      </c>
      <c r="P3562" s="15">
        <f t="shared" si="282"/>
        <v>0</v>
      </c>
      <c r="Q3562" s="15">
        <f>COUNTIFS($G:$G,$G3562)</f>
        <v>4</v>
      </c>
      <c r="R3562" s="16">
        <f t="shared" si="283"/>
        <v>0</v>
      </c>
      <c r="S3562" s="15" t="str">
        <f t="shared" si="284"/>
        <v>no 0% progess</v>
      </c>
      <c r="T3562" s="9">
        <v>0</v>
      </c>
      <c r="U3562" s="9">
        <v>11</v>
      </c>
      <c r="V3562" s="9">
        <v>22</v>
      </c>
      <c r="W3562" s="9">
        <v>1</v>
      </c>
      <c r="X3562" s="9">
        <v>0</v>
      </c>
      <c r="Y3562" s="9">
        <v>18</v>
      </c>
      <c r="Z3562" s="9" t="s">
        <v>12499</v>
      </c>
      <c r="AA3562" s="9">
        <v>0</v>
      </c>
      <c r="AB3562" s="9"/>
      <c r="AC3562" s="9">
        <v>94748</v>
      </c>
      <c r="AD3562" s="9" t="s">
        <v>12500</v>
      </c>
      <c r="AE3562" s="9" t="s">
        <v>12498</v>
      </c>
      <c r="AF3562" s="9">
        <v>29</v>
      </c>
      <c r="AG3562" s="9"/>
      <c r="AH3562" s="9" t="s">
        <v>12501</v>
      </c>
      <c r="AI3562" s="9"/>
      <c r="AJ3562" s="9"/>
    </row>
    <row r="3563" spans="1:36" x14ac:dyDescent="0.35">
      <c r="A3563" s="9" t="s">
        <v>3095</v>
      </c>
      <c r="B3563" s="9" t="s">
        <v>38</v>
      </c>
      <c r="C3563" s="9" t="s">
        <v>14504</v>
      </c>
      <c r="D3563" s="9" t="s">
        <v>29</v>
      </c>
      <c r="E3563" s="9" t="s">
        <v>12495</v>
      </c>
      <c r="F3563" s="9" t="str">
        <f>_xlfn.XLOOKUP(E3563,Total_Enrolled!C:C,Total_Enrolled!C:C)</f>
        <v>2025em1200279@bitspilani-digital.edu.in</v>
      </c>
      <c r="G3563" s="9" t="s">
        <v>12496</v>
      </c>
      <c r="H3563" s="9" t="s">
        <v>14516</v>
      </c>
      <c r="I3563" s="9" t="s">
        <v>12497</v>
      </c>
      <c r="J3563" s="9" t="b">
        <v>1</v>
      </c>
      <c r="K3563" s="9">
        <v>19</v>
      </c>
      <c r="L3563" s="9">
        <f>_xlfn.XLOOKUP(B3563,Courses!A:A,Courses!H:H)</f>
        <v>42</v>
      </c>
      <c r="M3563" s="14">
        <f t="shared" si="280"/>
        <v>0.45238095238095238</v>
      </c>
      <c r="N3563" s="14" t="str">
        <f t="shared" si="281"/>
        <v>Active</v>
      </c>
      <c r="O3563" s="14" t="str" cm="1">
        <f t="array" ref="O3563">_xlfn.IFS(M3563=0,"0",
M3563&lt;=10%,"0-10",
TRUE,"&gt;10"
)&amp;" "&amp;"% progress"</f>
        <v>&gt;10 % progress</v>
      </c>
      <c r="P3563" s="15">
        <f t="shared" si="282"/>
        <v>0</v>
      </c>
      <c r="Q3563" s="15">
        <f>COUNTIFS($G:$G,$G3563)</f>
        <v>4</v>
      </c>
      <c r="R3563" s="16">
        <f t="shared" si="283"/>
        <v>0</v>
      </c>
      <c r="S3563" s="15" t="str">
        <f t="shared" si="284"/>
        <v>no 0% progess</v>
      </c>
      <c r="T3563" s="9">
        <v>0</v>
      </c>
      <c r="U3563" s="9">
        <v>1</v>
      </c>
      <c r="V3563" s="9">
        <v>1</v>
      </c>
      <c r="W3563" s="9">
        <v>0</v>
      </c>
      <c r="X3563" s="9">
        <v>0</v>
      </c>
      <c r="Y3563" s="9">
        <v>4</v>
      </c>
      <c r="Z3563" s="9"/>
      <c r="AA3563" s="9">
        <v>0</v>
      </c>
      <c r="AB3563" s="9"/>
      <c r="AC3563" s="9">
        <v>4212</v>
      </c>
      <c r="AD3563" s="9" t="s">
        <v>12502</v>
      </c>
      <c r="AE3563" s="9" t="s">
        <v>12498</v>
      </c>
      <c r="AF3563" s="9">
        <v>29</v>
      </c>
      <c r="AG3563" s="9"/>
      <c r="AH3563" s="9" t="s">
        <v>12503</v>
      </c>
      <c r="AI3563" s="9" t="s">
        <v>12504</v>
      </c>
      <c r="AJ3563" s="9" t="s">
        <v>12505</v>
      </c>
    </row>
    <row r="3564" spans="1:36" x14ac:dyDescent="0.35">
      <c r="A3564" s="9" t="s">
        <v>3091</v>
      </c>
      <c r="B3564" s="9" t="s">
        <v>3092</v>
      </c>
      <c r="C3564" s="9" t="s">
        <v>14504</v>
      </c>
      <c r="D3564" s="9" t="s">
        <v>29</v>
      </c>
      <c r="E3564" s="9" t="s">
        <v>12495</v>
      </c>
      <c r="F3564" s="9" t="str">
        <f>_xlfn.XLOOKUP(E3564,Total_Enrolled!C:C,Total_Enrolled!C:C)</f>
        <v>2025em1200279@bitspilani-digital.edu.in</v>
      </c>
      <c r="G3564" s="9" t="s">
        <v>12496</v>
      </c>
      <c r="H3564" s="9" t="s">
        <v>14516</v>
      </c>
      <c r="I3564" s="9" t="s">
        <v>12497</v>
      </c>
      <c r="J3564" s="9" t="b">
        <v>1</v>
      </c>
      <c r="K3564" s="9">
        <v>35</v>
      </c>
      <c r="L3564" s="9">
        <f>_xlfn.XLOOKUP(B3564,Courses!A:A,Courses!H:H)</f>
        <v>36</v>
      </c>
      <c r="M3564" s="14">
        <f t="shared" si="280"/>
        <v>0.97222222222222221</v>
      </c>
      <c r="N3564" s="14" t="str">
        <f t="shared" si="281"/>
        <v>Active</v>
      </c>
      <c r="O3564" s="14" t="str" cm="1">
        <f t="array" ref="O3564">_xlfn.IFS(M3564=0,"0",
M3564&lt;=10%,"0-10",
TRUE,"&gt;10"
)&amp;" "&amp;"% progress"</f>
        <v>&gt;10 % progress</v>
      </c>
      <c r="P3564" s="15">
        <f t="shared" si="282"/>
        <v>0</v>
      </c>
      <c r="Q3564" s="15">
        <f>COUNTIFS($G:$G,$G3564)</f>
        <v>4</v>
      </c>
      <c r="R3564" s="16">
        <f t="shared" si="283"/>
        <v>0</v>
      </c>
      <c r="S3564" s="15" t="str">
        <f t="shared" si="284"/>
        <v>no 0% progess</v>
      </c>
      <c r="T3564" s="9">
        <v>0</v>
      </c>
      <c r="U3564" s="9">
        <v>5</v>
      </c>
      <c r="V3564" s="9">
        <v>10</v>
      </c>
      <c r="W3564" s="9">
        <v>0</v>
      </c>
      <c r="X3564" s="9">
        <v>0</v>
      </c>
      <c r="Y3564" s="9">
        <v>8</v>
      </c>
      <c r="Z3564" s="9"/>
      <c r="AA3564" s="9">
        <v>0</v>
      </c>
      <c r="AB3564" s="9"/>
      <c r="AC3564" s="9">
        <v>34157</v>
      </c>
      <c r="AD3564" s="9" t="s">
        <v>12506</v>
      </c>
      <c r="AE3564" s="9" t="s">
        <v>12498</v>
      </c>
      <c r="AF3564" s="9">
        <v>29</v>
      </c>
      <c r="AG3564" s="9"/>
      <c r="AH3564" s="9" t="s">
        <v>12507</v>
      </c>
      <c r="AI3564" s="9" t="s">
        <v>12508</v>
      </c>
      <c r="AJ3564" s="9" t="s">
        <v>12509</v>
      </c>
    </row>
    <row r="3565" spans="1:36" x14ac:dyDescent="0.35">
      <c r="A3565" s="9" t="s">
        <v>3086</v>
      </c>
      <c r="B3565" s="9" t="s">
        <v>35</v>
      </c>
      <c r="C3565" s="9" t="s">
        <v>14504</v>
      </c>
      <c r="D3565" s="9" t="s">
        <v>29</v>
      </c>
      <c r="E3565" s="9" t="s">
        <v>12495</v>
      </c>
      <c r="F3565" s="9" t="str">
        <f>_xlfn.XLOOKUP(E3565,Total_Enrolled!C:C,Total_Enrolled!C:C)</f>
        <v>2025em1200279@bitspilani-digital.edu.in</v>
      </c>
      <c r="G3565" s="9" t="s">
        <v>12496</v>
      </c>
      <c r="H3565" s="9" t="s">
        <v>14516</v>
      </c>
      <c r="I3565" s="9" t="s">
        <v>12497</v>
      </c>
      <c r="J3565" s="9" t="b">
        <v>1</v>
      </c>
      <c r="K3565" s="9">
        <v>65</v>
      </c>
      <c r="L3565" s="9">
        <f>_xlfn.XLOOKUP(B3565,Courses!A:A,Courses!H:H)</f>
        <v>68</v>
      </c>
      <c r="M3565" s="14">
        <f t="shared" si="280"/>
        <v>0.95588235294117652</v>
      </c>
      <c r="N3565" s="14" t="str">
        <f t="shared" si="281"/>
        <v>Active</v>
      </c>
      <c r="O3565" s="14" t="str" cm="1">
        <f t="array" ref="O3565">_xlfn.IFS(M3565=0,"0",
M3565&lt;=10%,"0-10",
TRUE,"&gt;10"
)&amp;" "&amp;"% progress"</f>
        <v>&gt;10 % progress</v>
      </c>
      <c r="P3565" s="15">
        <f t="shared" si="282"/>
        <v>0</v>
      </c>
      <c r="Q3565" s="15">
        <f>COUNTIFS($G:$G,$G3565)</f>
        <v>4</v>
      </c>
      <c r="R3565" s="16">
        <f t="shared" si="283"/>
        <v>0</v>
      </c>
      <c r="S3565" s="15" t="str">
        <f t="shared" si="284"/>
        <v>no 0% progess</v>
      </c>
      <c r="T3565" s="9">
        <v>0</v>
      </c>
      <c r="U3565" s="9">
        <v>13</v>
      </c>
      <c r="V3565" s="9">
        <v>29</v>
      </c>
      <c r="W3565" s="9">
        <v>0</v>
      </c>
      <c r="X3565" s="9">
        <v>0</v>
      </c>
      <c r="Y3565" s="9">
        <v>19</v>
      </c>
      <c r="Z3565" s="9"/>
      <c r="AA3565" s="9">
        <v>0</v>
      </c>
      <c r="AB3565" s="9"/>
      <c r="AC3565" s="9">
        <v>91623</v>
      </c>
      <c r="AD3565" s="9" t="s">
        <v>12510</v>
      </c>
      <c r="AE3565" s="9" t="s">
        <v>12498</v>
      </c>
      <c r="AF3565" s="9">
        <v>29</v>
      </c>
      <c r="AG3565" s="9"/>
      <c r="AH3565" s="9" t="s">
        <v>12511</v>
      </c>
      <c r="AI3565" s="9"/>
      <c r="AJ3565" s="9"/>
    </row>
    <row r="3566" spans="1:36" x14ac:dyDescent="0.35">
      <c r="A3566" s="9" t="s">
        <v>3086</v>
      </c>
      <c r="B3566" s="9" t="s">
        <v>35</v>
      </c>
      <c r="C3566" s="9" t="s">
        <v>14504</v>
      </c>
      <c r="D3566" s="9" t="s">
        <v>29</v>
      </c>
      <c r="E3566" s="9" t="s">
        <v>12512</v>
      </c>
      <c r="F3566" s="9" t="str">
        <f>_xlfn.XLOOKUP(E3566,Total_Enrolled!C:C,Total_Enrolled!C:C)</f>
        <v>2025em1200281@bitspilani-digital.edu.in</v>
      </c>
      <c r="G3566" s="9" t="s">
        <v>12513</v>
      </c>
      <c r="H3566" s="9" t="s">
        <v>14516</v>
      </c>
      <c r="I3566" s="9" t="s">
        <v>12514</v>
      </c>
      <c r="J3566" s="9" t="b">
        <v>1</v>
      </c>
      <c r="K3566" s="9">
        <v>60</v>
      </c>
      <c r="L3566" s="9">
        <f>_xlfn.XLOOKUP(B3566,Courses!A:A,Courses!H:H)</f>
        <v>68</v>
      </c>
      <c r="M3566" s="14">
        <f t="shared" si="280"/>
        <v>0.88235294117647056</v>
      </c>
      <c r="N3566" s="14" t="str">
        <f t="shared" si="281"/>
        <v>Active</v>
      </c>
      <c r="O3566" s="14" t="str" cm="1">
        <f t="array" ref="O3566">_xlfn.IFS(M3566=0,"0",
M3566&lt;=10%,"0-10",
TRUE,"&gt;10"
)&amp;" "&amp;"% progress"</f>
        <v>&gt;10 % progress</v>
      </c>
      <c r="P3566" s="15">
        <f t="shared" si="282"/>
        <v>0</v>
      </c>
      <c r="Q3566" s="15">
        <f>COUNTIFS($G:$G,$G3566)</f>
        <v>4</v>
      </c>
      <c r="R3566" s="16">
        <f t="shared" si="283"/>
        <v>0</v>
      </c>
      <c r="S3566" s="15" t="str">
        <f t="shared" si="284"/>
        <v>no 0% progess</v>
      </c>
      <c r="T3566" s="9">
        <v>0</v>
      </c>
      <c r="U3566" s="9">
        <v>12</v>
      </c>
      <c r="V3566" s="9">
        <v>12</v>
      </c>
      <c r="W3566" s="9">
        <v>0</v>
      </c>
      <c r="X3566" s="9">
        <v>4</v>
      </c>
      <c r="Y3566" s="9">
        <v>43</v>
      </c>
      <c r="Z3566" s="9" t="s">
        <v>12515</v>
      </c>
      <c r="AA3566" s="9">
        <v>0</v>
      </c>
      <c r="AB3566" s="9"/>
      <c r="AC3566" s="9">
        <v>31150</v>
      </c>
      <c r="AD3566" s="9" t="s">
        <v>12516</v>
      </c>
      <c r="AE3566" s="9" t="s">
        <v>12517</v>
      </c>
      <c r="AF3566" s="9">
        <v>12</v>
      </c>
      <c r="AG3566" s="9"/>
      <c r="AH3566" s="9" t="s">
        <v>12518</v>
      </c>
      <c r="AI3566" s="9"/>
      <c r="AJ3566" s="9"/>
    </row>
    <row r="3567" spans="1:36" x14ac:dyDescent="0.35">
      <c r="A3567" s="9" t="s">
        <v>3091</v>
      </c>
      <c r="B3567" s="9" t="s">
        <v>3092</v>
      </c>
      <c r="C3567" s="9" t="s">
        <v>14504</v>
      </c>
      <c r="D3567" s="9" t="s">
        <v>29</v>
      </c>
      <c r="E3567" s="9" t="s">
        <v>12512</v>
      </c>
      <c r="F3567" s="9" t="str">
        <f>_xlfn.XLOOKUP(E3567,Total_Enrolled!C:C,Total_Enrolled!C:C)</f>
        <v>2025em1200281@bitspilani-digital.edu.in</v>
      </c>
      <c r="G3567" s="9" t="s">
        <v>12513</v>
      </c>
      <c r="H3567" s="9" t="s">
        <v>14516</v>
      </c>
      <c r="I3567" s="9" t="s">
        <v>12514</v>
      </c>
      <c r="J3567" s="9" t="b">
        <v>1</v>
      </c>
      <c r="K3567" s="9">
        <v>34</v>
      </c>
      <c r="L3567" s="9">
        <f>_xlfn.XLOOKUP(B3567,Courses!A:A,Courses!H:H)</f>
        <v>36</v>
      </c>
      <c r="M3567" s="14">
        <f t="shared" si="280"/>
        <v>0.94444444444444442</v>
      </c>
      <c r="N3567" s="14" t="str">
        <f t="shared" si="281"/>
        <v>Active</v>
      </c>
      <c r="O3567" s="14" t="str" cm="1">
        <f t="array" ref="O3567">_xlfn.IFS(M3567=0,"0",
M3567&lt;=10%,"0-10",
TRUE,"&gt;10"
)&amp;" "&amp;"% progress"</f>
        <v>&gt;10 % progress</v>
      </c>
      <c r="P3567" s="15">
        <f t="shared" si="282"/>
        <v>0</v>
      </c>
      <c r="Q3567" s="15">
        <f>COUNTIFS($G:$G,$G3567)</f>
        <v>4</v>
      </c>
      <c r="R3567" s="16">
        <f t="shared" si="283"/>
        <v>0</v>
      </c>
      <c r="S3567" s="15" t="str">
        <f t="shared" si="284"/>
        <v>no 0% progess</v>
      </c>
      <c r="T3567" s="9">
        <v>0</v>
      </c>
      <c r="U3567" s="9">
        <v>4</v>
      </c>
      <c r="V3567" s="9">
        <v>4</v>
      </c>
      <c r="W3567" s="9">
        <v>0</v>
      </c>
      <c r="X3567" s="9">
        <v>0</v>
      </c>
      <c r="Y3567" s="9">
        <v>0</v>
      </c>
      <c r="Z3567" s="9"/>
      <c r="AA3567" s="9">
        <v>0</v>
      </c>
      <c r="AB3567" s="9"/>
      <c r="AC3567" s="9">
        <v>3406</v>
      </c>
      <c r="AD3567" s="9" t="s">
        <v>12519</v>
      </c>
      <c r="AE3567" s="9" t="s">
        <v>12517</v>
      </c>
      <c r="AF3567" s="9">
        <v>12</v>
      </c>
      <c r="AG3567" s="9"/>
      <c r="AH3567" s="9" t="s">
        <v>12520</v>
      </c>
      <c r="AI3567" s="9" t="s">
        <v>12521</v>
      </c>
      <c r="AJ3567" s="9" t="s">
        <v>12522</v>
      </c>
    </row>
    <row r="3568" spans="1:36" x14ac:dyDescent="0.35">
      <c r="A3568" s="9" t="s">
        <v>3095</v>
      </c>
      <c r="B3568" s="9" t="s">
        <v>38</v>
      </c>
      <c r="C3568" s="9" t="s">
        <v>14504</v>
      </c>
      <c r="D3568" s="9" t="s">
        <v>29</v>
      </c>
      <c r="E3568" s="9" t="s">
        <v>12512</v>
      </c>
      <c r="F3568" s="9" t="str">
        <f>_xlfn.XLOOKUP(E3568,Total_Enrolled!C:C,Total_Enrolled!C:C)</f>
        <v>2025em1200281@bitspilani-digital.edu.in</v>
      </c>
      <c r="G3568" s="9" t="s">
        <v>12513</v>
      </c>
      <c r="H3568" s="9" t="s">
        <v>14516</v>
      </c>
      <c r="I3568" s="9" t="s">
        <v>12514</v>
      </c>
      <c r="J3568" s="9" t="b">
        <v>1</v>
      </c>
      <c r="K3568" s="9">
        <v>15</v>
      </c>
      <c r="L3568" s="9">
        <f>_xlfn.XLOOKUP(B3568,Courses!A:A,Courses!H:H)</f>
        <v>42</v>
      </c>
      <c r="M3568" s="14">
        <f t="shared" si="280"/>
        <v>0.35714285714285715</v>
      </c>
      <c r="N3568" s="14" t="str">
        <f t="shared" si="281"/>
        <v>Active</v>
      </c>
      <c r="O3568" s="14" t="str" cm="1">
        <f t="array" ref="O3568">_xlfn.IFS(M3568=0,"0",
M3568&lt;=10%,"0-10",
TRUE,"&gt;10"
)&amp;" "&amp;"% progress"</f>
        <v>&gt;10 % progress</v>
      </c>
      <c r="P3568" s="15">
        <f t="shared" si="282"/>
        <v>0</v>
      </c>
      <c r="Q3568" s="15">
        <f>COUNTIFS($G:$G,$G3568)</f>
        <v>4</v>
      </c>
      <c r="R3568" s="16">
        <f t="shared" si="283"/>
        <v>0</v>
      </c>
      <c r="S3568" s="15" t="str">
        <f t="shared" si="284"/>
        <v>no 0% progess</v>
      </c>
      <c r="T3568" s="9">
        <v>0</v>
      </c>
      <c r="U3568" s="9">
        <v>1</v>
      </c>
      <c r="V3568" s="9">
        <v>1</v>
      </c>
      <c r="W3568" s="9">
        <v>0</v>
      </c>
      <c r="X3568" s="9">
        <v>0</v>
      </c>
      <c r="Y3568" s="9">
        <v>8</v>
      </c>
      <c r="Z3568" s="9"/>
      <c r="AA3568" s="9">
        <v>0</v>
      </c>
      <c r="AB3568" s="9"/>
      <c r="AC3568" s="9">
        <v>783</v>
      </c>
      <c r="AD3568" s="9" t="s">
        <v>12523</v>
      </c>
      <c r="AE3568" s="9" t="s">
        <v>12517</v>
      </c>
      <c r="AF3568" s="9">
        <v>12</v>
      </c>
      <c r="AG3568" s="9"/>
      <c r="AH3568" s="9" t="s">
        <v>12524</v>
      </c>
      <c r="AI3568" s="9" t="s">
        <v>12525</v>
      </c>
      <c r="AJ3568" s="9" t="s">
        <v>12526</v>
      </c>
    </row>
    <row r="3569" spans="1:36" x14ac:dyDescent="0.35">
      <c r="A3569" s="9" t="s">
        <v>3089</v>
      </c>
      <c r="B3569" s="9" t="s">
        <v>36</v>
      </c>
      <c r="C3569" s="9" t="s">
        <v>14504</v>
      </c>
      <c r="D3569" s="9" t="s">
        <v>29</v>
      </c>
      <c r="E3569" s="9" t="s">
        <v>12512</v>
      </c>
      <c r="F3569" s="9" t="str">
        <f>_xlfn.XLOOKUP(E3569,Total_Enrolled!C:C,Total_Enrolled!C:C)</f>
        <v>2025em1200281@bitspilani-digital.edu.in</v>
      </c>
      <c r="G3569" s="9" t="s">
        <v>12513</v>
      </c>
      <c r="H3569" s="9" t="s">
        <v>14516</v>
      </c>
      <c r="I3569" s="9" t="s">
        <v>12514</v>
      </c>
      <c r="J3569" s="9" t="b">
        <v>1</v>
      </c>
      <c r="K3569" s="9">
        <v>68</v>
      </c>
      <c r="L3569" s="9">
        <f>_xlfn.XLOOKUP(B3569,Courses!A:A,Courses!H:H)</f>
        <v>85</v>
      </c>
      <c r="M3569" s="14">
        <f t="shared" si="280"/>
        <v>0.8</v>
      </c>
      <c r="N3569" s="14" t="str">
        <f t="shared" si="281"/>
        <v>Active</v>
      </c>
      <c r="O3569" s="14" t="str" cm="1">
        <f t="array" ref="O3569">_xlfn.IFS(M3569=0,"0",
M3569&lt;=10%,"0-10",
TRUE,"&gt;10"
)&amp;" "&amp;"% progress"</f>
        <v>&gt;10 % progress</v>
      </c>
      <c r="P3569" s="15">
        <f t="shared" si="282"/>
        <v>0</v>
      </c>
      <c r="Q3569" s="15">
        <f>COUNTIFS($G:$G,$G3569)</f>
        <v>4</v>
      </c>
      <c r="R3569" s="16">
        <f t="shared" si="283"/>
        <v>0</v>
      </c>
      <c r="S3569" s="15" t="str">
        <f t="shared" si="284"/>
        <v>no 0% progess</v>
      </c>
      <c r="T3569" s="9">
        <v>0</v>
      </c>
      <c r="U3569" s="9">
        <v>10</v>
      </c>
      <c r="V3569" s="9">
        <v>10</v>
      </c>
      <c r="W3569" s="9">
        <v>0</v>
      </c>
      <c r="X3569" s="9">
        <v>1</v>
      </c>
      <c r="Y3569" s="9">
        <v>8</v>
      </c>
      <c r="Z3569" s="9" t="s">
        <v>12527</v>
      </c>
      <c r="AA3569" s="9">
        <v>0</v>
      </c>
      <c r="AB3569" s="9"/>
      <c r="AC3569" s="9">
        <v>15849</v>
      </c>
      <c r="AD3569" s="9" t="s">
        <v>12528</v>
      </c>
      <c r="AE3569" s="9" t="s">
        <v>12517</v>
      </c>
      <c r="AF3569" s="9">
        <v>12</v>
      </c>
      <c r="AG3569" s="9"/>
      <c r="AH3569" s="9" t="s">
        <v>12529</v>
      </c>
      <c r="AI3569" s="9"/>
      <c r="AJ3569" s="9"/>
    </row>
    <row r="3570" spans="1:36" x14ac:dyDescent="0.35">
      <c r="A3570" s="9" t="s">
        <v>3089</v>
      </c>
      <c r="B3570" s="9" t="s">
        <v>36</v>
      </c>
      <c r="C3570" s="9" t="s">
        <v>14504</v>
      </c>
      <c r="D3570" s="9" t="s">
        <v>29</v>
      </c>
      <c r="E3570" s="9" t="s">
        <v>12530</v>
      </c>
      <c r="F3570" s="9" t="str">
        <f>_xlfn.XLOOKUP(E3570,Total_Enrolled!C:C,Total_Enrolled!C:C)</f>
        <v>2025em1200282@bitspilani-digital.edu.in</v>
      </c>
      <c r="G3570" s="9" t="s">
        <v>12531</v>
      </c>
      <c r="H3570" s="9" t="s">
        <v>14516</v>
      </c>
      <c r="I3570" s="9" t="s">
        <v>12532</v>
      </c>
      <c r="J3570" s="9" t="b">
        <v>1</v>
      </c>
      <c r="K3570" s="9">
        <v>56</v>
      </c>
      <c r="L3570" s="9">
        <f>_xlfn.XLOOKUP(B3570,Courses!A:A,Courses!H:H)</f>
        <v>85</v>
      </c>
      <c r="M3570" s="14">
        <f t="shared" si="280"/>
        <v>0.6588235294117647</v>
      </c>
      <c r="N3570" s="14" t="str">
        <f t="shared" si="281"/>
        <v>Active</v>
      </c>
      <c r="O3570" s="14" t="str" cm="1">
        <f t="array" ref="O3570">_xlfn.IFS(M3570=0,"0",
M3570&lt;=10%,"0-10",
TRUE,"&gt;10"
)&amp;" "&amp;"% progress"</f>
        <v>&gt;10 % progress</v>
      </c>
      <c r="P3570" s="15">
        <f t="shared" si="282"/>
        <v>0</v>
      </c>
      <c r="Q3570" s="15">
        <f>COUNTIFS($G:$G,$G3570)</f>
        <v>4</v>
      </c>
      <c r="R3570" s="16">
        <f t="shared" si="283"/>
        <v>0</v>
      </c>
      <c r="S3570" s="15" t="str">
        <f t="shared" si="284"/>
        <v>no 0% progess</v>
      </c>
      <c r="T3570" s="9">
        <v>0</v>
      </c>
      <c r="U3570" s="9">
        <v>7</v>
      </c>
      <c r="V3570" s="9">
        <v>7</v>
      </c>
      <c r="W3570" s="9">
        <v>0</v>
      </c>
      <c r="X3570" s="9">
        <v>0</v>
      </c>
      <c r="Y3570" s="9">
        <v>0</v>
      </c>
      <c r="Z3570" s="9"/>
      <c r="AA3570" s="9">
        <v>0</v>
      </c>
      <c r="AB3570" s="9"/>
      <c r="AC3570" s="9">
        <v>33476</v>
      </c>
      <c r="AD3570" s="9" t="s">
        <v>12534</v>
      </c>
      <c r="AE3570" s="9" t="s">
        <v>12533</v>
      </c>
      <c r="AF3570" s="9">
        <v>14</v>
      </c>
      <c r="AG3570" s="9"/>
      <c r="AH3570" s="9" t="s">
        <v>12535</v>
      </c>
      <c r="AI3570" s="9"/>
      <c r="AJ3570" s="9"/>
    </row>
    <row r="3571" spans="1:36" x14ac:dyDescent="0.35">
      <c r="A3571" s="9" t="s">
        <v>3095</v>
      </c>
      <c r="B3571" s="9" t="s">
        <v>38</v>
      </c>
      <c r="C3571" s="9" t="s">
        <v>14504</v>
      </c>
      <c r="D3571" s="9" t="s">
        <v>29</v>
      </c>
      <c r="E3571" s="9" t="s">
        <v>12530</v>
      </c>
      <c r="F3571" s="9" t="str">
        <f>_xlfn.XLOOKUP(E3571,Total_Enrolled!C:C,Total_Enrolled!C:C)</f>
        <v>2025em1200282@bitspilani-digital.edu.in</v>
      </c>
      <c r="G3571" s="9" t="s">
        <v>12531</v>
      </c>
      <c r="H3571" s="9" t="s">
        <v>14516</v>
      </c>
      <c r="I3571" s="9" t="s">
        <v>12532</v>
      </c>
      <c r="J3571" s="9" t="b">
        <v>1</v>
      </c>
      <c r="K3571" s="9">
        <v>0</v>
      </c>
      <c r="L3571" s="9">
        <f>_xlfn.XLOOKUP(B3571,Courses!A:A,Courses!H:H)</f>
        <v>42</v>
      </c>
      <c r="M3571" s="14">
        <f t="shared" si="280"/>
        <v>0</v>
      </c>
      <c r="N3571" s="14" t="str">
        <f t="shared" si="281"/>
        <v>Not Active</v>
      </c>
      <c r="O3571" s="14" t="str" cm="1">
        <f t="array" ref="O3571">_xlfn.IFS(M3571=0,"0",
M3571&lt;=10%,"0-10",
TRUE,"&gt;10"
)&amp;" "&amp;"% progress"</f>
        <v>0 % progress</v>
      </c>
      <c r="P3571" s="15">
        <f t="shared" si="282"/>
        <v>1</v>
      </c>
      <c r="Q3571" s="15">
        <f>COUNTIFS($G:$G,$G3571)</f>
        <v>4</v>
      </c>
      <c r="R3571" s="16">
        <f t="shared" si="283"/>
        <v>0.25</v>
      </c>
      <c r="S3571" s="15" t="str">
        <f t="shared" si="284"/>
        <v>no progress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0</v>
      </c>
      <c r="Z3571" s="9"/>
      <c r="AA3571" s="9">
        <v>0</v>
      </c>
      <c r="AB3571" s="9"/>
      <c r="AC3571" s="9">
        <v>0</v>
      </c>
      <c r="AD3571" s="9" t="s">
        <v>12536</v>
      </c>
      <c r="AE3571" s="9" t="s">
        <v>12533</v>
      </c>
      <c r="AF3571" s="9">
        <v>14</v>
      </c>
      <c r="AG3571" s="9"/>
      <c r="AH3571" s="9"/>
      <c r="AI3571" s="9"/>
      <c r="AJ3571" s="9"/>
    </row>
    <row r="3572" spans="1:36" x14ac:dyDescent="0.35">
      <c r="A3572" s="9" t="s">
        <v>3091</v>
      </c>
      <c r="B3572" s="9" t="s">
        <v>3092</v>
      </c>
      <c r="C3572" s="9" t="s">
        <v>14504</v>
      </c>
      <c r="D3572" s="9" t="s">
        <v>29</v>
      </c>
      <c r="E3572" s="9" t="s">
        <v>12530</v>
      </c>
      <c r="F3572" s="9" t="str">
        <f>_xlfn.XLOOKUP(E3572,Total_Enrolled!C:C,Total_Enrolled!C:C)</f>
        <v>2025em1200282@bitspilani-digital.edu.in</v>
      </c>
      <c r="G3572" s="9" t="s">
        <v>12531</v>
      </c>
      <c r="H3572" s="9" t="s">
        <v>14516</v>
      </c>
      <c r="I3572" s="9" t="s">
        <v>12532</v>
      </c>
      <c r="J3572" s="9" t="b">
        <v>1</v>
      </c>
      <c r="K3572" s="9">
        <v>2</v>
      </c>
      <c r="L3572" s="9">
        <f>_xlfn.XLOOKUP(B3572,Courses!A:A,Courses!H:H)</f>
        <v>36</v>
      </c>
      <c r="M3572" s="14">
        <f t="shared" si="280"/>
        <v>5.5555555555555552E-2</v>
      </c>
      <c r="N3572" s="14" t="str">
        <f t="shared" si="281"/>
        <v>Active</v>
      </c>
      <c r="O3572" s="14" t="str" cm="1">
        <f t="array" ref="O3572">_xlfn.IFS(M3572=0,"0",
M3572&lt;=10%,"0-10",
TRUE,"&gt;10"
)&amp;" "&amp;"% progress"</f>
        <v>0-10 % progress</v>
      </c>
      <c r="P3572" s="15">
        <f t="shared" si="282"/>
        <v>0</v>
      </c>
      <c r="Q3572" s="15">
        <f>COUNTIFS($G:$G,$G3572)</f>
        <v>4</v>
      </c>
      <c r="R3572" s="16">
        <f t="shared" si="283"/>
        <v>0</v>
      </c>
      <c r="S3572" s="15" t="str">
        <f t="shared" si="284"/>
        <v>no 0% progess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0</v>
      </c>
      <c r="Z3572" s="9"/>
      <c r="AA3572" s="9">
        <v>0</v>
      </c>
      <c r="AB3572" s="9"/>
      <c r="AC3572" s="9">
        <v>1840</v>
      </c>
      <c r="AD3572" s="9" t="s">
        <v>12537</v>
      </c>
      <c r="AE3572" s="9" t="s">
        <v>12533</v>
      </c>
      <c r="AF3572" s="9">
        <v>14</v>
      </c>
      <c r="AG3572" s="9"/>
      <c r="AH3572" s="9"/>
      <c r="AI3572" s="9"/>
      <c r="AJ3572" s="9"/>
    </row>
    <row r="3573" spans="1:36" x14ac:dyDescent="0.35">
      <c r="A3573" s="9" t="s">
        <v>3086</v>
      </c>
      <c r="B3573" s="9" t="s">
        <v>35</v>
      </c>
      <c r="C3573" s="9" t="s">
        <v>14504</v>
      </c>
      <c r="D3573" s="9" t="s">
        <v>29</v>
      </c>
      <c r="E3573" s="9" t="s">
        <v>12530</v>
      </c>
      <c r="F3573" s="9" t="str">
        <f>_xlfn.XLOOKUP(E3573,Total_Enrolled!C:C,Total_Enrolled!C:C)</f>
        <v>2025em1200282@bitspilani-digital.edu.in</v>
      </c>
      <c r="G3573" s="9" t="s">
        <v>12531</v>
      </c>
      <c r="H3573" s="9" t="s">
        <v>14516</v>
      </c>
      <c r="I3573" s="9" t="s">
        <v>12532</v>
      </c>
      <c r="J3573" s="9" t="b">
        <v>1</v>
      </c>
      <c r="K3573" s="9">
        <v>20</v>
      </c>
      <c r="L3573" s="9">
        <f>_xlfn.XLOOKUP(B3573,Courses!A:A,Courses!H:H)</f>
        <v>68</v>
      </c>
      <c r="M3573" s="14">
        <f t="shared" si="280"/>
        <v>0.29411764705882354</v>
      </c>
      <c r="N3573" s="14" t="str">
        <f t="shared" si="281"/>
        <v>Active</v>
      </c>
      <c r="O3573" s="14" t="str" cm="1">
        <f t="array" ref="O3573">_xlfn.IFS(M3573=0,"0",
M3573&lt;=10%,"0-10",
TRUE,"&gt;10"
)&amp;" "&amp;"% progress"</f>
        <v>&gt;10 % progress</v>
      </c>
      <c r="P3573" s="15">
        <f t="shared" si="282"/>
        <v>0</v>
      </c>
      <c r="Q3573" s="15">
        <f>COUNTIFS($G:$G,$G3573)</f>
        <v>4</v>
      </c>
      <c r="R3573" s="16">
        <f t="shared" si="283"/>
        <v>0</v>
      </c>
      <c r="S3573" s="15" t="str">
        <f t="shared" si="284"/>
        <v>no 0% progess</v>
      </c>
      <c r="T3573" s="9">
        <v>0</v>
      </c>
      <c r="U3573" s="9">
        <v>2</v>
      </c>
      <c r="V3573" s="9">
        <v>2</v>
      </c>
      <c r="W3573" s="9">
        <v>0</v>
      </c>
      <c r="X3573" s="9">
        <v>0</v>
      </c>
      <c r="Y3573" s="9">
        <v>0</v>
      </c>
      <c r="Z3573" s="9"/>
      <c r="AA3573" s="9">
        <v>0</v>
      </c>
      <c r="AB3573" s="9"/>
      <c r="AC3573" s="9">
        <v>28346</v>
      </c>
      <c r="AD3573" s="9" t="s">
        <v>12538</v>
      </c>
      <c r="AE3573" s="9" t="s">
        <v>12533</v>
      </c>
      <c r="AF3573" s="9">
        <v>14</v>
      </c>
      <c r="AG3573" s="9"/>
      <c r="AH3573" s="9" t="s">
        <v>12539</v>
      </c>
      <c r="AI3573" s="9"/>
      <c r="AJ3573" s="9"/>
    </row>
    <row r="3574" spans="1:36" x14ac:dyDescent="0.35">
      <c r="A3574" s="9" t="s">
        <v>3086</v>
      </c>
      <c r="B3574" s="9" t="s">
        <v>35</v>
      </c>
      <c r="C3574" s="9" t="s">
        <v>14504</v>
      </c>
      <c r="D3574" s="9" t="s">
        <v>29</v>
      </c>
      <c r="E3574" s="9" t="s">
        <v>12540</v>
      </c>
      <c r="F3574" s="9" t="str">
        <f>_xlfn.XLOOKUP(E3574,Total_Enrolled!C:C,Total_Enrolled!C:C)</f>
        <v>2025em1200283@bitspilani-digital.edu.in</v>
      </c>
      <c r="G3574" s="9" t="s">
        <v>12541</v>
      </c>
      <c r="H3574" s="9" t="s">
        <v>14516</v>
      </c>
      <c r="I3574" s="9" t="s">
        <v>12542</v>
      </c>
      <c r="J3574" s="9" t="b">
        <v>1</v>
      </c>
      <c r="K3574" s="9">
        <v>16</v>
      </c>
      <c r="L3574" s="9">
        <f>_xlfn.XLOOKUP(B3574,Courses!A:A,Courses!H:H)</f>
        <v>68</v>
      </c>
      <c r="M3574" s="14">
        <f t="shared" si="280"/>
        <v>0.23529411764705882</v>
      </c>
      <c r="N3574" s="14" t="str">
        <f t="shared" si="281"/>
        <v>Active</v>
      </c>
      <c r="O3574" s="14" t="str" cm="1">
        <f t="array" ref="O3574">_xlfn.IFS(M3574=0,"0",
M3574&lt;=10%,"0-10",
TRUE,"&gt;10"
)&amp;" "&amp;"% progress"</f>
        <v>&gt;10 % progress</v>
      </c>
      <c r="P3574" s="15">
        <f t="shared" si="282"/>
        <v>0</v>
      </c>
      <c r="Q3574" s="15">
        <f>COUNTIFS($G:$G,$G3574)</f>
        <v>4</v>
      </c>
      <c r="R3574" s="16">
        <f t="shared" si="283"/>
        <v>0</v>
      </c>
      <c r="S3574" s="15" t="str">
        <f t="shared" si="284"/>
        <v>no 0% progess</v>
      </c>
      <c r="T3574" s="9">
        <v>0</v>
      </c>
      <c r="U3574" s="9">
        <v>1</v>
      </c>
      <c r="V3574" s="9">
        <v>1</v>
      </c>
      <c r="W3574" s="9">
        <v>0</v>
      </c>
      <c r="X3574" s="9">
        <v>0</v>
      </c>
      <c r="Y3574" s="9">
        <v>0</v>
      </c>
      <c r="Z3574" s="9"/>
      <c r="AA3574" s="9">
        <v>0</v>
      </c>
      <c r="AB3574" s="9"/>
      <c r="AC3574" s="9">
        <v>14734</v>
      </c>
      <c r="AD3574" s="9" t="s">
        <v>12543</v>
      </c>
      <c r="AE3574" s="9" t="s">
        <v>12544</v>
      </c>
      <c r="AF3574" s="9">
        <v>19</v>
      </c>
      <c r="AG3574" s="9"/>
      <c r="AH3574" s="9" t="s">
        <v>12545</v>
      </c>
      <c r="AI3574" s="9"/>
      <c r="AJ3574" s="9"/>
    </row>
    <row r="3575" spans="1:36" x14ac:dyDescent="0.35">
      <c r="A3575" s="9" t="s">
        <v>3091</v>
      </c>
      <c r="B3575" s="9" t="s">
        <v>3092</v>
      </c>
      <c r="C3575" s="9" t="s">
        <v>14504</v>
      </c>
      <c r="D3575" s="9" t="s">
        <v>29</v>
      </c>
      <c r="E3575" s="9" t="s">
        <v>12540</v>
      </c>
      <c r="F3575" s="9" t="str">
        <f>_xlfn.XLOOKUP(E3575,Total_Enrolled!C:C,Total_Enrolled!C:C)</f>
        <v>2025em1200283@bitspilani-digital.edu.in</v>
      </c>
      <c r="G3575" s="9" t="s">
        <v>12541</v>
      </c>
      <c r="H3575" s="9" t="s">
        <v>14516</v>
      </c>
      <c r="I3575" s="9" t="s">
        <v>12542</v>
      </c>
      <c r="J3575" s="9" t="b">
        <v>1</v>
      </c>
      <c r="K3575" s="9">
        <v>19</v>
      </c>
      <c r="L3575" s="9">
        <f>_xlfn.XLOOKUP(B3575,Courses!A:A,Courses!H:H)</f>
        <v>36</v>
      </c>
      <c r="M3575" s="14">
        <f t="shared" si="280"/>
        <v>0.52777777777777779</v>
      </c>
      <c r="N3575" s="14" t="str">
        <f t="shared" si="281"/>
        <v>Active</v>
      </c>
      <c r="O3575" s="14" t="str" cm="1">
        <f t="array" ref="O3575">_xlfn.IFS(M3575=0,"0",
M3575&lt;=10%,"0-10",
TRUE,"&gt;10"
)&amp;" "&amp;"% progress"</f>
        <v>&gt;10 % progress</v>
      </c>
      <c r="P3575" s="15">
        <f t="shared" si="282"/>
        <v>0</v>
      </c>
      <c r="Q3575" s="15">
        <f>COUNTIFS($G:$G,$G3575)</f>
        <v>4</v>
      </c>
      <c r="R3575" s="16">
        <f t="shared" si="283"/>
        <v>0</v>
      </c>
      <c r="S3575" s="15" t="str">
        <f t="shared" si="284"/>
        <v>no 0% progess</v>
      </c>
      <c r="T3575" s="9">
        <v>0</v>
      </c>
      <c r="U3575" s="9">
        <v>1</v>
      </c>
      <c r="V3575" s="9">
        <v>1</v>
      </c>
      <c r="W3575" s="9">
        <v>0</v>
      </c>
      <c r="X3575" s="9">
        <v>0</v>
      </c>
      <c r="Y3575" s="9">
        <v>0</v>
      </c>
      <c r="Z3575" s="9"/>
      <c r="AA3575" s="9">
        <v>0</v>
      </c>
      <c r="AB3575" s="9"/>
      <c r="AC3575" s="9">
        <v>4537</v>
      </c>
      <c r="AD3575" s="9" t="s">
        <v>12546</v>
      </c>
      <c r="AE3575" s="9" t="s">
        <v>12544</v>
      </c>
      <c r="AF3575" s="9">
        <v>19</v>
      </c>
      <c r="AG3575" s="9"/>
      <c r="AH3575" s="9" t="s">
        <v>12547</v>
      </c>
      <c r="AI3575" s="9" t="s">
        <v>12548</v>
      </c>
      <c r="AJ3575" s="9" t="s">
        <v>12549</v>
      </c>
    </row>
    <row r="3576" spans="1:36" x14ac:dyDescent="0.35">
      <c r="A3576" s="9" t="s">
        <v>3095</v>
      </c>
      <c r="B3576" s="9" t="s">
        <v>38</v>
      </c>
      <c r="C3576" s="9" t="s">
        <v>14504</v>
      </c>
      <c r="D3576" s="9" t="s">
        <v>29</v>
      </c>
      <c r="E3576" s="9" t="s">
        <v>12540</v>
      </c>
      <c r="F3576" s="9" t="str">
        <f>_xlfn.XLOOKUP(E3576,Total_Enrolled!C:C,Total_Enrolled!C:C)</f>
        <v>2025em1200283@bitspilani-digital.edu.in</v>
      </c>
      <c r="G3576" s="9" t="s">
        <v>12541</v>
      </c>
      <c r="H3576" s="9" t="s">
        <v>14516</v>
      </c>
      <c r="I3576" s="9" t="s">
        <v>12542</v>
      </c>
      <c r="J3576" s="9" t="b">
        <v>1</v>
      </c>
      <c r="K3576" s="9">
        <v>8</v>
      </c>
      <c r="L3576" s="9">
        <f>_xlfn.XLOOKUP(B3576,Courses!A:A,Courses!H:H)</f>
        <v>42</v>
      </c>
      <c r="M3576" s="14">
        <f t="shared" si="280"/>
        <v>0.19047619047619047</v>
      </c>
      <c r="N3576" s="14" t="str">
        <f t="shared" si="281"/>
        <v>Active</v>
      </c>
      <c r="O3576" s="14" t="str" cm="1">
        <f t="array" ref="O3576">_xlfn.IFS(M3576=0,"0",
M3576&lt;=10%,"0-10",
TRUE,"&gt;10"
)&amp;" "&amp;"% progress"</f>
        <v>&gt;10 % progress</v>
      </c>
      <c r="P3576" s="15">
        <f t="shared" si="282"/>
        <v>0</v>
      </c>
      <c r="Q3576" s="15">
        <f>COUNTIFS($G:$G,$G3576)</f>
        <v>4</v>
      </c>
      <c r="R3576" s="16">
        <f t="shared" si="283"/>
        <v>0</v>
      </c>
      <c r="S3576" s="15" t="str">
        <f t="shared" si="284"/>
        <v>no 0% progess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0</v>
      </c>
      <c r="Z3576" s="9"/>
      <c r="AA3576" s="9">
        <v>0</v>
      </c>
      <c r="AB3576" s="9"/>
      <c r="AC3576" s="9">
        <v>467</v>
      </c>
      <c r="AD3576" s="9" t="s">
        <v>12550</v>
      </c>
      <c r="AE3576" s="9" t="s">
        <v>12544</v>
      </c>
      <c r="AF3576" s="9">
        <v>19</v>
      </c>
      <c r="AG3576" s="9"/>
      <c r="AH3576" s="9"/>
      <c r="AI3576" s="9" t="s">
        <v>12551</v>
      </c>
      <c r="AJ3576" s="9" t="s">
        <v>12552</v>
      </c>
    </row>
    <row r="3577" spans="1:36" x14ac:dyDescent="0.35">
      <c r="A3577" s="9" t="s">
        <v>3089</v>
      </c>
      <c r="B3577" s="9" t="s">
        <v>36</v>
      </c>
      <c r="C3577" s="9" t="s">
        <v>14504</v>
      </c>
      <c r="D3577" s="9" t="s">
        <v>29</v>
      </c>
      <c r="E3577" s="9" t="s">
        <v>12540</v>
      </c>
      <c r="F3577" s="9" t="str">
        <f>_xlfn.XLOOKUP(E3577,Total_Enrolled!C:C,Total_Enrolled!C:C)</f>
        <v>2025em1200283@bitspilani-digital.edu.in</v>
      </c>
      <c r="G3577" s="9" t="s">
        <v>12541</v>
      </c>
      <c r="H3577" s="9" t="s">
        <v>14516</v>
      </c>
      <c r="I3577" s="9" t="s">
        <v>12542</v>
      </c>
      <c r="J3577" s="9" t="b">
        <v>1</v>
      </c>
      <c r="K3577" s="9">
        <v>21</v>
      </c>
      <c r="L3577" s="9">
        <f>_xlfn.XLOOKUP(B3577,Courses!A:A,Courses!H:H)</f>
        <v>85</v>
      </c>
      <c r="M3577" s="14">
        <f t="shared" si="280"/>
        <v>0.24705882352941178</v>
      </c>
      <c r="N3577" s="14" t="str">
        <f t="shared" si="281"/>
        <v>Active</v>
      </c>
      <c r="O3577" s="14" t="str" cm="1">
        <f t="array" ref="O3577">_xlfn.IFS(M3577=0,"0",
M3577&lt;=10%,"0-10",
TRUE,"&gt;10"
)&amp;" "&amp;"% progress"</f>
        <v>&gt;10 % progress</v>
      </c>
      <c r="P3577" s="15">
        <f t="shared" si="282"/>
        <v>0</v>
      </c>
      <c r="Q3577" s="15">
        <f>COUNTIFS($G:$G,$G3577)</f>
        <v>4</v>
      </c>
      <c r="R3577" s="16">
        <f t="shared" si="283"/>
        <v>0</v>
      </c>
      <c r="S3577" s="15" t="str">
        <f t="shared" si="284"/>
        <v>no 0% progess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0</v>
      </c>
      <c r="Z3577" s="9"/>
      <c r="AA3577" s="9">
        <v>0</v>
      </c>
      <c r="AB3577" s="9"/>
      <c r="AC3577" s="9">
        <v>2313</v>
      </c>
      <c r="AD3577" s="9" t="s">
        <v>12553</v>
      </c>
      <c r="AE3577" s="9" t="s">
        <v>12544</v>
      </c>
      <c r="AF3577" s="9">
        <v>19</v>
      </c>
      <c r="AG3577" s="9"/>
      <c r="AH3577" s="9"/>
      <c r="AI3577" s="9"/>
      <c r="AJ3577" s="9"/>
    </row>
    <row r="3578" spans="1:36" x14ac:dyDescent="0.35">
      <c r="A3578" s="9" t="s">
        <v>3089</v>
      </c>
      <c r="B3578" s="9" t="s">
        <v>36</v>
      </c>
      <c r="C3578" s="9" t="s">
        <v>14504</v>
      </c>
      <c r="D3578" s="9" t="s">
        <v>29</v>
      </c>
      <c r="E3578" s="9" t="s">
        <v>12554</v>
      </c>
      <c r="F3578" s="9" t="str">
        <f>_xlfn.XLOOKUP(E3578,Total_Enrolled!C:C,Total_Enrolled!C:C)</f>
        <v>2025em1200284@bitspilani-digital.edu.in</v>
      </c>
      <c r="G3578" s="9" t="s">
        <v>12555</v>
      </c>
      <c r="H3578" s="9" t="s">
        <v>14516</v>
      </c>
      <c r="I3578" s="9" t="s">
        <v>12556</v>
      </c>
      <c r="J3578" s="9" t="b">
        <v>1</v>
      </c>
      <c r="K3578" s="9">
        <v>57</v>
      </c>
      <c r="L3578" s="9">
        <f>_xlfn.XLOOKUP(B3578,Courses!A:A,Courses!H:H)</f>
        <v>85</v>
      </c>
      <c r="M3578" s="14">
        <f t="shared" si="280"/>
        <v>0.6705882352941176</v>
      </c>
      <c r="N3578" s="14" t="str">
        <f t="shared" si="281"/>
        <v>Active</v>
      </c>
      <c r="O3578" s="14" t="str" cm="1">
        <f t="array" ref="O3578">_xlfn.IFS(M3578=0,"0",
M3578&lt;=10%,"0-10",
TRUE,"&gt;10"
)&amp;" "&amp;"% progress"</f>
        <v>&gt;10 % progress</v>
      </c>
      <c r="P3578" s="15">
        <f t="shared" si="282"/>
        <v>0</v>
      </c>
      <c r="Q3578" s="15">
        <f>COUNTIFS($G:$G,$G3578)</f>
        <v>4</v>
      </c>
      <c r="R3578" s="16">
        <f t="shared" si="283"/>
        <v>0</v>
      </c>
      <c r="S3578" s="15" t="str">
        <f t="shared" si="284"/>
        <v>no 0% progess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0</v>
      </c>
      <c r="Z3578" s="9"/>
      <c r="AA3578" s="9">
        <v>0</v>
      </c>
      <c r="AB3578" s="9"/>
      <c r="AC3578" s="9">
        <v>30387</v>
      </c>
      <c r="AD3578" s="9" t="s">
        <v>12558</v>
      </c>
      <c r="AE3578" s="9" t="s">
        <v>12557</v>
      </c>
      <c r="AF3578" s="9">
        <v>31</v>
      </c>
      <c r="AG3578" s="9"/>
      <c r="AH3578" s="9"/>
      <c r="AI3578" s="9"/>
      <c r="AJ3578" s="9"/>
    </row>
    <row r="3579" spans="1:36" x14ac:dyDescent="0.35">
      <c r="A3579" s="9" t="s">
        <v>3095</v>
      </c>
      <c r="B3579" s="9" t="s">
        <v>38</v>
      </c>
      <c r="C3579" s="9" t="s">
        <v>14504</v>
      </c>
      <c r="D3579" s="9" t="s">
        <v>29</v>
      </c>
      <c r="E3579" s="9" t="s">
        <v>12554</v>
      </c>
      <c r="F3579" s="9" t="str">
        <f>_xlfn.XLOOKUP(E3579,Total_Enrolled!C:C,Total_Enrolled!C:C)</f>
        <v>2025em1200284@bitspilani-digital.edu.in</v>
      </c>
      <c r="G3579" s="9" t="s">
        <v>12555</v>
      </c>
      <c r="H3579" s="9" t="s">
        <v>14516</v>
      </c>
      <c r="I3579" s="9" t="s">
        <v>12556</v>
      </c>
      <c r="J3579" s="9" t="b">
        <v>1</v>
      </c>
      <c r="K3579" s="9">
        <v>0</v>
      </c>
      <c r="L3579" s="9">
        <f>_xlfn.XLOOKUP(B3579,Courses!A:A,Courses!H:H)</f>
        <v>42</v>
      </c>
      <c r="M3579" s="14">
        <f t="shared" si="280"/>
        <v>0</v>
      </c>
      <c r="N3579" s="14" t="str">
        <f t="shared" si="281"/>
        <v>Not Active</v>
      </c>
      <c r="O3579" s="14" t="str" cm="1">
        <f t="array" ref="O3579">_xlfn.IFS(M3579=0,"0",
M3579&lt;=10%,"0-10",
TRUE,"&gt;10"
)&amp;" "&amp;"% progress"</f>
        <v>0 % progress</v>
      </c>
      <c r="P3579" s="15">
        <f t="shared" si="282"/>
        <v>1</v>
      </c>
      <c r="Q3579" s="15">
        <f>COUNTIFS($G:$G,$G3579)</f>
        <v>4</v>
      </c>
      <c r="R3579" s="16">
        <f t="shared" si="283"/>
        <v>0.25</v>
      </c>
      <c r="S3579" s="15" t="str">
        <f t="shared" si="284"/>
        <v>no progress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0</v>
      </c>
      <c r="Z3579" s="9"/>
      <c r="AA3579" s="9">
        <v>0</v>
      </c>
      <c r="AB3579" s="9"/>
      <c r="AC3579" s="9">
        <v>0</v>
      </c>
      <c r="AD3579" s="9" t="s">
        <v>12559</v>
      </c>
      <c r="AE3579" s="9" t="s">
        <v>12557</v>
      </c>
      <c r="AF3579" s="9">
        <v>31</v>
      </c>
      <c r="AG3579" s="9"/>
      <c r="AH3579" s="9"/>
      <c r="AI3579" s="9"/>
      <c r="AJ3579" s="9"/>
    </row>
    <row r="3580" spans="1:36" x14ac:dyDescent="0.35">
      <c r="A3580" s="9" t="s">
        <v>3091</v>
      </c>
      <c r="B3580" s="9" t="s">
        <v>3092</v>
      </c>
      <c r="C3580" s="9" t="s">
        <v>14504</v>
      </c>
      <c r="D3580" s="9" t="s">
        <v>29</v>
      </c>
      <c r="E3580" s="9" t="s">
        <v>12554</v>
      </c>
      <c r="F3580" s="9" t="str">
        <f>_xlfn.XLOOKUP(E3580,Total_Enrolled!C:C,Total_Enrolled!C:C)</f>
        <v>2025em1200284@bitspilani-digital.edu.in</v>
      </c>
      <c r="G3580" s="9" t="s">
        <v>12555</v>
      </c>
      <c r="H3580" s="9" t="s">
        <v>14516</v>
      </c>
      <c r="I3580" s="9" t="s">
        <v>12556</v>
      </c>
      <c r="J3580" s="9" t="b">
        <v>1</v>
      </c>
      <c r="K3580" s="9">
        <v>33</v>
      </c>
      <c r="L3580" s="9">
        <f>_xlfn.XLOOKUP(B3580,Courses!A:A,Courses!H:H)</f>
        <v>36</v>
      </c>
      <c r="M3580" s="14">
        <f t="shared" si="280"/>
        <v>0.91666666666666663</v>
      </c>
      <c r="N3580" s="14" t="str">
        <f t="shared" si="281"/>
        <v>Active</v>
      </c>
      <c r="O3580" s="14" t="str" cm="1">
        <f t="array" ref="O3580">_xlfn.IFS(M3580=0,"0",
M3580&lt;=10%,"0-10",
TRUE,"&gt;10"
)&amp;" "&amp;"% progress"</f>
        <v>&gt;10 % progress</v>
      </c>
      <c r="P3580" s="15">
        <f t="shared" si="282"/>
        <v>0</v>
      </c>
      <c r="Q3580" s="15">
        <f>COUNTIFS($G:$G,$G3580)</f>
        <v>4</v>
      </c>
      <c r="R3580" s="16">
        <f t="shared" si="283"/>
        <v>0</v>
      </c>
      <c r="S3580" s="15" t="str">
        <f t="shared" si="284"/>
        <v>no 0% progess</v>
      </c>
      <c r="T3580" s="9">
        <v>0</v>
      </c>
      <c r="U3580" s="9">
        <v>3</v>
      </c>
      <c r="V3580" s="9">
        <v>3</v>
      </c>
      <c r="W3580" s="9">
        <v>0</v>
      </c>
      <c r="X3580" s="9">
        <v>0</v>
      </c>
      <c r="Y3580" s="9">
        <v>1</v>
      </c>
      <c r="Z3580" s="9"/>
      <c r="AA3580" s="9">
        <v>0</v>
      </c>
      <c r="AB3580" s="9"/>
      <c r="AC3580" s="9">
        <v>44075</v>
      </c>
      <c r="AD3580" s="9" t="s">
        <v>12560</v>
      </c>
      <c r="AE3580" s="9" t="s">
        <v>12557</v>
      </c>
      <c r="AF3580" s="9">
        <v>31</v>
      </c>
      <c r="AG3580" s="9"/>
      <c r="AH3580" s="9" t="s">
        <v>12561</v>
      </c>
      <c r="AI3580" s="9" t="s">
        <v>12562</v>
      </c>
      <c r="AJ3580" s="9" t="s">
        <v>12563</v>
      </c>
    </row>
    <row r="3581" spans="1:36" x14ac:dyDescent="0.35">
      <c r="A3581" s="9" t="s">
        <v>3086</v>
      </c>
      <c r="B3581" s="9" t="s">
        <v>35</v>
      </c>
      <c r="C3581" s="9" t="s">
        <v>14504</v>
      </c>
      <c r="D3581" s="9" t="s">
        <v>29</v>
      </c>
      <c r="E3581" s="9" t="s">
        <v>12554</v>
      </c>
      <c r="F3581" s="9" t="str">
        <f>_xlfn.XLOOKUP(E3581,Total_Enrolled!C:C,Total_Enrolled!C:C)</f>
        <v>2025em1200284@bitspilani-digital.edu.in</v>
      </c>
      <c r="G3581" s="9" t="s">
        <v>12555</v>
      </c>
      <c r="H3581" s="9" t="s">
        <v>14516</v>
      </c>
      <c r="I3581" s="9" t="s">
        <v>12556</v>
      </c>
      <c r="J3581" s="9" t="b">
        <v>1</v>
      </c>
      <c r="K3581" s="9">
        <v>40</v>
      </c>
      <c r="L3581" s="9">
        <f>_xlfn.XLOOKUP(B3581,Courses!A:A,Courses!H:H)</f>
        <v>68</v>
      </c>
      <c r="M3581" s="14">
        <f t="shared" si="280"/>
        <v>0.58823529411764708</v>
      </c>
      <c r="N3581" s="14" t="str">
        <f t="shared" si="281"/>
        <v>Active</v>
      </c>
      <c r="O3581" s="14" t="str" cm="1">
        <f t="array" ref="O3581">_xlfn.IFS(M3581=0,"0",
M3581&lt;=10%,"0-10",
TRUE,"&gt;10"
)&amp;" "&amp;"% progress"</f>
        <v>&gt;10 % progress</v>
      </c>
      <c r="P3581" s="15">
        <f t="shared" si="282"/>
        <v>0</v>
      </c>
      <c r="Q3581" s="15">
        <f>COUNTIFS($G:$G,$G3581)</f>
        <v>4</v>
      </c>
      <c r="R3581" s="16">
        <f t="shared" si="283"/>
        <v>0</v>
      </c>
      <c r="S3581" s="15" t="str">
        <f t="shared" si="284"/>
        <v>no 0% progess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20</v>
      </c>
      <c r="Z3581" s="9"/>
      <c r="AA3581" s="9">
        <v>0</v>
      </c>
      <c r="AB3581" s="9"/>
      <c r="AC3581" s="9">
        <v>22790</v>
      </c>
      <c r="AD3581" s="9" t="s">
        <v>12564</v>
      </c>
      <c r="AE3581" s="9" t="s">
        <v>12557</v>
      </c>
      <c r="AF3581" s="9">
        <v>31</v>
      </c>
      <c r="AG3581" s="9"/>
      <c r="AH3581" s="9"/>
      <c r="AI3581" s="9"/>
      <c r="AJ3581" s="9"/>
    </row>
    <row r="3582" spans="1:36" x14ac:dyDescent="0.35">
      <c r="A3582" s="9" t="s">
        <v>3086</v>
      </c>
      <c r="B3582" s="9" t="s">
        <v>35</v>
      </c>
      <c r="C3582" s="9" t="s">
        <v>14504</v>
      </c>
      <c r="D3582" s="9" t="s">
        <v>29</v>
      </c>
      <c r="E3582" s="9" t="s">
        <v>12565</v>
      </c>
      <c r="F3582" s="9" t="str">
        <f>_xlfn.XLOOKUP(E3582,Total_Enrolled!C:C,Total_Enrolled!C:C)</f>
        <v>2025em1200285@bitspilani-digital.edu.in</v>
      </c>
      <c r="G3582" s="9" t="s">
        <v>12566</v>
      </c>
      <c r="H3582" s="9" t="s">
        <v>14516</v>
      </c>
      <c r="I3582" s="9" t="s">
        <v>12567</v>
      </c>
      <c r="J3582" s="9" t="b">
        <v>1</v>
      </c>
      <c r="K3582" s="9">
        <v>34</v>
      </c>
      <c r="L3582" s="9">
        <f>_xlfn.XLOOKUP(B3582,Courses!A:A,Courses!H:H)</f>
        <v>68</v>
      </c>
      <c r="M3582" s="14">
        <f t="shared" si="280"/>
        <v>0.5</v>
      </c>
      <c r="N3582" s="14" t="str">
        <f t="shared" si="281"/>
        <v>Active</v>
      </c>
      <c r="O3582" s="14" t="str" cm="1">
        <f t="array" ref="O3582">_xlfn.IFS(M3582=0,"0",
M3582&lt;=10%,"0-10",
TRUE,"&gt;10"
)&amp;" "&amp;"% progress"</f>
        <v>&gt;10 % progress</v>
      </c>
      <c r="P3582" s="15">
        <f t="shared" si="282"/>
        <v>0</v>
      </c>
      <c r="Q3582" s="15">
        <f>COUNTIFS($G:$G,$G3582)</f>
        <v>4</v>
      </c>
      <c r="R3582" s="16">
        <f t="shared" si="283"/>
        <v>0</v>
      </c>
      <c r="S3582" s="15" t="str">
        <f t="shared" si="284"/>
        <v>no 0% progess</v>
      </c>
      <c r="T3582" s="9">
        <v>0</v>
      </c>
      <c r="U3582" s="9">
        <v>3</v>
      </c>
      <c r="V3582" s="9">
        <v>3</v>
      </c>
      <c r="W3582" s="9">
        <v>0</v>
      </c>
      <c r="X3582" s="9">
        <v>0</v>
      </c>
      <c r="Y3582" s="9">
        <v>2</v>
      </c>
      <c r="Z3582" s="9"/>
      <c r="AA3582" s="9">
        <v>0</v>
      </c>
      <c r="AB3582" s="9"/>
      <c r="AC3582" s="9">
        <v>17091</v>
      </c>
      <c r="AD3582" s="9" t="s">
        <v>12568</v>
      </c>
      <c r="AE3582" s="9" t="s">
        <v>12569</v>
      </c>
      <c r="AF3582" s="9">
        <v>25</v>
      </c>
      <c r="AG3582" s="9"/>
      <c r="AH3582" s="9" t="s">
        <v>12570</v>
      </c>
      <c r="AI3582" s="9"/>
      <c r="AJ3582" s="9"/>
    </row>
    <row r="3583" spans="1:36" x14ac:dyDescent="0.35">
      <c r="A3583" s="9" t="s">
        <v>3091</v>
      </c>
      <c r="B3583" s="9" t="s">
        <v>3092</v>
      </c>
      <c r="C3583" s="9" t="s">
        <v>14504</v>
      </c>
      <c r="D3583" s="9" t="s">
        <v>29</v>
      </c>
      <c r="E3583" s="9" t="s">
        <v>12565</v>
      </c>
      <c r="F3583" s="9" t="str">
        <f>_xlfn.XLOOKUP(E3583,Total_Enrolled!C:C,Total_Enrolled!C:C)</f>
        <v>2025em1200285@bitspilani-digital.edu.in</v>
      </c>
      <c r="G3583" s="9" t="s">
        <v>12566</v>
      </c>
      <c r="H3583" s="9" t="s">
        <v>14516</v>
      </c>
      <c r="I3583" s="9" t="s">
        <v>12567</v>
      </c>
      <c r="J3583" s="9" t="b">
        <v>1</v>
      </c>
      <c r="K3583" s="9">
        <v>20</v>
      </c>
      <c r="L3583" s="9">
        <f>_xlfn.XLOOKUP(B3583,Courses!A:A,Courses!H:H)</f>
        <v>36</v>
      </c>
      <c r="M3583" s="14">
        <f t="shared" si="280"/>
        <v>0.55555555555555558</v>
      </c>
      <c r="N3583" s="14" t="str">
        <f t="shared" si="281"/>
        <v>Active</v>
      </c>
      <c r="O3583" s="14" t="str" cm="1">
        <f t="array" ref="O3583">_xlfn.IFS(M3583=0,"0",
M3583&lt;=10%,"0-10",
TRUE,"&gt;10"
)&amp;" "&amp;"% progress"</f>
        <v>&gt;10 % progress</v>
      </c>
      <c r="P3583" s="15">
        <f t="shared" si="282"/>
        <v>0</v>
      </c>
      <c r="Q3583" s="15">
        <f>COUNTIFS($G:$G,$G3583)</f>
        <v>4</v>
      </c>
      <c r="R3583" s="16">
        <f t="shared" si="283"/>
        <v>0</v>
      </c>
      <c r="S3583" s="15" t="str">
        <f t="shared" si="284"/>
        <v>no 0% progess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0</v>
      </c>
      <c r="Z3583" s="9"/>
      <c r="AA3583" s="9">
        <v>0</v>
      </c>
      <c r="AB3583" s="9"/>
      <c r="AC3583" s="9">
        <v>24704</v>
      </c>
      <c r="AD3583" s="9" t="s">
        <v>12571</v>
      </c>
      <c r="AE3583" s="9" t="s">
        <v>12569</v>
      </c>
      <c r="AF3583" s="9">
        <v>25</v>
      </c>
      <c r="AG3583" s="9"/>
      <c r="AH3583" s="9"/>
      <c r="AI3583" s="9" t="s">
        <v>12572</v>
      </c>
      <c r="AJ3583" s="9" t="s">
        <v>12573</v>
      </c>
    </row>
    <row r="3584" spans="1:36" x14ac:dyDescent="0.35">
      <c r="A3584" s="9" t="s">
        <v>3095</v>
      </c>
      <c r="B3584" s="9" t="s">
        <v>38</v>
      </c>
      <c r="C3584" s="9" t="s">
        <v>14504</v>
      </c>
      <c r="D3584" s="9" t="s">
        <v>29</v>
      </c>
      <c r="E3584" s="9" t="s">
        <v>12565</v>
      </c>
      <c r="F3584" s="9" t="str">
        <f>_xlfn.XLOOKUP(E3584,Total_Enrolled!C:C,Total_Enrolled!C:C)</f>
        <v>2025em1200285@bitspilani-digital.edu.in</v>
      </c>
      <c r="G3584" s="9" t="s">
        <v>12566</v>
      </c>
      <c r="H3584" s="9" t="s">
        <v>14516</v>
      </c>
      <c r="I3584" s="9" t="s">
        <v>12567</v>
      </c>
      <c r="J3584" s="9" t="b">
        <v>1</v>
      </c>
      <c r="K3584" s="9">
        <v>7</v>
      </c>
      <c r="L3584" s="9">
        <f>_xlfn.XLOOKUP(B3584,Courses!A:A,Courses!H:H)</f>
        <v>42</v>
      </c>
      <c r="M3584" s="14">
        <f t="shared" si="280"/>
        <v>0.16666666666666666</v>
      </c>
      <c r="N3584" s="14" t="str">
        <f t="shared" si="281"/>
        <v>Active</v>
      </c>
      <c r="O3584" s="14" t="str" cm="1">
        <f t="array" ref="O3584">_xlfn.IFS(M3584=0,"0",
M3584&lt;=10%,"0-10",
TRUE,"&gt;10"
)&amp;" "&amp;"% progress"</f>
        <v>&gt;10 % progress</v>
      </c>
      <c r="P3584" s="15">
        <f t="shared" si="282"/>
        <v>0</v>
      </c>
      <c r="Q3584" s="15">
        <f>COUNTIFS($G:$G,$G3584)</f>
        <v>4</v>
      </c>
      <c r="R3584" s="16">
        <f t="shared" si="283"/>
        <v>0</v>
      </c>
      <c r="S3584" s="15" t="str">
        <f t="shared" si="284"/>
        <v>no 0% progess</v>
      </c>
      <c r="T3584" s="9">
        <v>0</v>
      </c>
      <c r="U3584" s="9">
        <v>0</v>
      </c>
      <c r="V3584" s="9">
        <v>0</v>
      </c>
      <c r="W3584" s="9">
        <v>0</v>
      </c>
      <c r="X3584" s="9">
        <v>0</v>
      </c>
      <c r="Y3584" s="9">
        <v>0</v>
      </c>
      <c r="Z3584" s="9"/>
      <c r="AA3584" s="9">
        <v>0</v>
      </c>
      <c r="AB3584" s="9"/>
      <c r="AC3584" s="9">
        <v>474</v>
      </c>
      <c r="AD3584" s="9" t="s">
        <v>12574</v>
      </c>
      <c r="AE3584" s="9" t="s">
        <v>12569</v>
      </c>
      <c r="AF3584" s="9">
        <v>25</v>
      </c>
      <c r="AG3584" s="9"/>
      <c r="AH3584" s="9"/>
      <c r="AI3584" s="9" t="s">
        <v>12575</v>
      </c>
      <c r="AJ3584" s="9" t="s">
        <v>12576</v>
      </c>
    </row>
    <row r="3585" spans="1:36" x14ac:dyDescent="0.35">
      <c r="A3585" s="9" t="s">
        <v>3089</v>
      </c>
      <c r="B3585" s="9" t="s">
        <v>36</v>
      </c>
      <c r="C3585" s="9" t="s">
        <v>14504</v>
      </c>
      <c r="D3585" s="9" t="s">
        <v>29</v>
      </c>
      <c r="E3585" s="9" t="s">
        <v>12565</v>
      </c>
      <c r="F3585" s="9" t="str">
        <f>_xlfn.XLOOKUP(E3585,Total_Enrolled!C:C,Total_Enrolled!C:C)</f>
        <v>2025em1200285@bitspilani-digital.edu.in</v>
      </c>
      <c r="G3585" s="9" t="s">
        <v>12566</v>
      </c>
      <c r="H3585" s="9" t="s">
        <v>14516</v>
      </c>
      <c r="I3585" s="9" t="s">
        <v>12567</v>
      </c>
      <c r="J3585" s="9" t="b">
        <v>1</v>
      </c>
      <c r="K3585" s="9">
        <v>41</v>
      </c>
      <c r="L3585" s="9">
        <f>_xlfn.XLOOKUP(B3585,Courses!A:A,Courses!H:H)</f>
        <v>85</v>
      </c>
      <c r="M3585" s="14">
        <f t="shared" si="280"/>
        <v>0.4823529411764706</v>
      </c>
      <c r="N3585" s="14" t="str">
        <f t="shared" si="281"/>
        <v>Active</v>
      </c>
      <c r="O3585" s="14" t="str" cm="1">
        <f t="array" ref="O3585">_xlfn.IFS(M3585=0,"0",
M3585&lt;=10%,"0-10",
TRUE,"&gt;10"
)&amp;" "&amp;"% progress"</f>
        <v>&gt;10 % progress</v>
      </c>
      <c r="P3585" s="15">
        <f t="shared" si="282"/>
        <v>0</v>
      </c>
      <c r="Q3585" s="15">
        <f>COUNTIFS($G:$G,$G3585)</f>
        <v>4</v>
      </c>
      <c r="R3585" s="16">
        <f t="shared" si="283"/>
        <v>0</v>
      </c>
      <c r="S3585" s="15" t="str">
        <f t="shared" si="284"/>
        <v>no 0% progess</v>
      </c>
      <c r="T3585" s="9">
        <v>0</v>
      </c>
      <c r="U3585" s="9">
        <v>5</v>
      </c>
      <c r="V3585" s="9">
        <v>6</v>
      </c>
      <c r="W3585" s="9">
        <v>0</v>
      </c>
      <c r="X3585" s="9">
        <v>0</v>
      </c>
      <c r="Y3585" s="9">
        <v>3</v>
      </c>
      <c r="Z3585" s="9"/>
      <c r="AA3585" s="9">
        <v>0</v>
      </c>
      <c r="AB3585" s="9"/>
      <c r="AC3585" s="9">
        <v>26584</v>
      </c>
      <c r="AD3585" s="9" t="s">
        <v>12577</v>
      </c>
      <c r="AE3585" s="9" t="s">
        <v>12569</v>
      </c>
      <c r="AF3585" s="9">
        <v>25</v>
      </c>
      <c r="AG3585" s="9"/>
      <c r="AH3585" s="9" t="s">
        <v>12578</v>
      </c>
      <c r="AI3585" s="9"/>
      <c r="AJ3585" s="9"/>
    </row>
    <row r="3586" spans="1:36" x14ac:dyDescent="0.35">
      <c r="A3586" s="9" t="s">
        <v>3089</v>
      </c>
      <c r="B3586" s="9" t="s">
        <v>36</v>
      </c>
      <c r="C3586" s="9" t="s">
        <v>14504</v>
      </c>
      <c r="D3586" s="9" t="s">
        <v>29</v>
      </c>
      <c r="E3586" s="9" t="s">
        <v>12579</v>
      </c>
      <c r="F3586" s="9" t="str">
        <f>_xlfn.XLOOKUP(E3586,Total_Enrolled!C:C,Total_Enrolled!C:C)</f>
        <v>2025em1200286@bitspilani-digital.edu.in</v>
      </c>
      <c r="G3586" s="9" t="s">
        <v>12580</v>
      </c>
      <c r="H3586" s="9" t="s">
        <v>14516</v>
      </c>
      <c r="I3586" s="9" t="s">
        <v>12581</v>
      </c>
      <c r="J3586" s="9" t="b">
        <v>1</v>
      </c>
      <c r="K3586" s="9">
        <v>68</v>
      </c>
      <c r="L3586" s="9">
        <f>_xlfn.XLOOKUP(B3586,Courses!A:A,Courses!H:H)</f>
        <v>85</v>
      </c>
      <c r="M3586" s="14">
        <f t="shared" si="280"/>
        <v>0.8</v>
      </c>
      <c r="N3586" s="14" t="str">
        <f t="shared" si="281"/>
        <v>Active</v>
      </c>
      <c r="O3586" s="14" t="str" cm="1">
        <f t="array" ref="O3586">_xlfn.IFS(M3586=0,"0",
M3586&lt;=10%,"0-10",
TRUE,"&gt;10"
)&amp;" "&amp;"% progress"</f>
        <v>&gt;10 % progress</v>
      </c>
      <c r="P3586" s="15">
        <f t="shared" si="282"/>
        <v>0</v>
      </c>
      <c r="Q3586" s="15">
        <f>COUNTIFS($G:$G,$G3586)</f>
        <v>4</v>
      </c>
      <c r="R3586" s="16">
        <f t="shared" si="283"/>
        <v>0</v>
      </c>
      <c r="S3586" s="15" t="str">
        <f t="shared" si="284"/>
        <v>no 0% progess</v>
      </c>
      <c r="T3586" s="9">
        <v>0</v>
      </c>
      <c r="U3586" s="9">
        <v>11</v>
      </c>
      <c r="V3586" s="9">
        <v>25</v>
      </c>
      <c r="W3586" s="9">
        <v>0</v>
      </c>
      <c r="X3586" s="9">
        <v>0</v>
      </c>
      <c r="Y3586" s="9">
        <v>2</v>
      </c>
      <c r="Z3586" s="9"/>
      <c r="AA3586" s="9">
        <v>0</v>
      </c>
      <c r="AB3586" s="9"/>
      <c r="AC3586" s="9">
        <v>27063</v>
      </c>
      <c r="AD3586" s="9" t="s">
        <v>12583</v>
      </c>
      <c r="AE3586" s="9" t="s">
        <v>12582</v>
      </c>
      <c r="AF3586" s="9">
        <v>28</v>
      </c>
      <c r="AG3586" s="9"/>
      <c r="AH3586" s="9" t="s">
        <v>12584</v>
      </c>
      <c r="AI3586" s="9"/>
      <c r="AJ3586" s="9"/>
    </row>
    <row r="3587" spans="1:36" x14ac:dyDescent="0.35">
      <c r="A3587" s="9" t="s">
        <v>3095</v>
      </c>
      <c r="B3587" s="9" t="s">
        <v>38</v>
      </c>
      <c r="C3587" s="9" t="s">
        <v>14504</v>
      </c>
      <c r="D3587" s="9" t="s">
        <v>29</v>
      </c>
      <c r="E3587" s="9" t="s">
        <v>12579</v>
      </c>
      <c r="F3587" s="9" t="str">
        <f>_xlfn.XLOOKUP(E3587,Total_Enrolled!C:C,Total_Enrolled!C:C)</f>
        <v>2025em1200286@bitspilani-digital.edu.in</v>
      </c>
      <c r="G3587" s="9" t="s">
        <v>12580</v>
      </c>
      <c r="H3587" s="9" t="s">
        <v>14516</v>
      </c>
      <c r="I3587" s="9" t="s">
        <v>12581</v>
      </c>
      <c r="J3587" s="9" t="b">
        <v>1</v>
      </c>
      <c r="K3587" s="9">
        <v>29</v>
      </c>
      <c r="L3587" s="9">
        <f>_xlfn.XLOOKUP(B3587,Courses!A:A,Courses!H:H)</f>
        <v>42</v>
      </c>
      <c r="M3587" s="14">
        <f t="shared" si="280"/>
        <v>0.69047619047619047</v>
      </c>
      <c r="N3587" s="14" t="str">
        <f t="shared" si="281"/>
        <v>Active</v>
      </c>
      <c r="O3587" s="14" t="str" cm="1">
        <f t="array" ref="O3587">_xlfn.IFS(M3587=0,"0",
M3587&lt;=10%,"0-10",
TRUE,"&gt;10"
)&amp;" "&amp;"% progress"</f>
        <v>&gt;10 % progress</v>
      </c>
      <c r="P3587" s="15">
        <f t="shared" si="282"/>
        <v>0</v>
      </c>
      <c r="Q3587" s="15">
        <f>COUNTIFS($G:$G,$G3587)</f>
        <v>4</v>
      </c>
      <c r="R3587" s="16">
        <f t="shared" si="283"/>
        <v>0</v>
      </c>
      <c r="S3587" s="15" t="str">
        <f t="shared" si="284"/>
        <v>no 0% progess</v>
      </c>
      <c r="T3587" s="9">
        <v>0</v>
      </c>
      <c r="U3587" s="9">
        <v>2</v>
      </c>
      <c r="V3587" s="9">
        <v>4</v>
      </c>
      <c r="W3587" s="9">
        <v>0</v>
      </c>
      <c r="X3587" s="9">
        <v>0</v>
      </c>
      <c r="Y3587" s="9">
        <v>2</v>
      </c>
      <c r="Z3587" s="9"/>
      <c r="AA3587" s="9">
        <v>0</v>
      </c>
      <c r="AB3587" s="9"/>
      <c r="AC3587" s="9">
        <v>7339</v>
      </c>
      <c r="AD3587" s="9" t="s">
        <v>12585</v>
      </c>
      <c r="AE3587" s="9" t="s">
        <v>12582</v>
      </c>
      <c r="AF3587" s="9">
        <v>28</v>
      </c>
      <c r="AG3587" s="9"/>
      <c r="AH3587" s="9" t="s">
        <v>12586</v>
      </c>
      <c r="AI3587" s="9" t="s">
        <v>12587</v>
      </c>
      <c r="AJ3587" s="9" t="s">
        <v>12588</v>
      </c>
    </row>
    <row r="3588" spans="1:36" x14ac:dyDescent="0.35">
      <c r="A3588" s="9" t="s">
        <v>3091</v>
      </c>
      <c r="B3588" s="9" t="s">
        <v>3092</v>
      </c>
      <c r="C3588" s="9" t="s">
        <v>14504</v>
      </c>
      <c r="D3588" s="9" t="s">
        <v>29</v>
      </c>
      <c r="E3588" s="9" t="s">
        <v>12579</v>
      </c>
      <c r="F3588" s="9" t="str">
        <f>_xlfn.XLOOKUP(E3588,Total_Enrolled!C:C,Total_Enrolled!C:C)</f>
        <v>2025em1200286@bitspilani-digital.edu.in</v>
      </c>
      <c r="G3588" s="9" t="s">
        <v>12580</v>
      </c>
      <c r="H3588" s="9" t="s">
        <v>14516</v>
      </c>
      <c r="I3588" s="9" t="s">
        <v>12581</v>
      </c>
      <c r="J3588" s="9" t="b">
        <v>1</v>
      </c>
      <c r="K3588" s="9">
        <v>33</v>
      </c>
      <c r="L3588" s="9">
        <f>_xlfn.XLOOKUP(B3588,Courses!A:A,Courses!H:H)</f>
        <v>36</v>
      </c>
      <c r="M3588" s="14">
        <f t="shared" si="280"/>
        <v>0.91666666666666663</v>
      </c>
      <c r="N3588" s="14" t="str">
        <f t="shared" si="281"/>
        <v>Active</v>
      </c>
      <c r="O3588" s="14" t="str" cm="1">
        <f t="array" ref="O3588">_xlfn.IFS(M3588=0,"0",
M3588&lt;=10%,"0-10",
TRUE,"&gt;10"
)&amp;" "&amp;"% progress"</f>
        <v>&gt;10 % progress</v>
      </c>
      <c r="P3588" s="15">
        <f t="shared" si="282"/>
        <v>0</v>
      </c>
      <c r="Q3588" s="15">
        <f>COUNTIFS($G:$G,$G3588)</f>
        <v>4</v>
      </c>
      <c r="R3588" s="16">
        <f t="shared" si="283"/>
        <v>0</v>
      </c>
      <c r="S3588" s="15" t="str">
        <f t="shared" si="284"/>
        <v>no 0% progess</v>
      </c>
      <c r="T3588" s="9">
        <v>0</v>
      </c>
      <c r="U3588" s="9">
        <v>5</v>
      </c>
      <c r="V3588" s="9">
        <v>10</v>
      </c>
      <c r="W3588" s="9">
        <v>1</v>
      </c>
      <c r="X3588" s="9">
        <v>0</v>
      </c>
      <c r="Y3588" s="9">
        <v>2</v>
      </c>
      <c r="Z3588" s="9" t="s">
        <v>12589</v>
      </c>
      <c r="AA3588" s="9">
        <v>0</v>
      </c>
      <c r="AB3588" s="9"/>
      <c r="AC3588" s="9">
        <v>16040</v>
      </c>
      <c r="AD3588" s="9" t="s">
        <v>12590</v>
      </c>
      <c r="AE3588" s="9" t="s">
        <v>12582</v>
      </c>
      <c r="AF3588" s="9">
        <v>28</v>
      </c>
      <c r="AG3588" s="9"/>
      <c r="AH3588" s="9" t="s">
        <v>12591</v>
      </c>
      <c r="AI3588" s="9" t="s">
        <v>12592</v>
      </c>
      <c r="AJ3588" s="9" t="s">
        <v>12592</v>
      </c>
    </row>
    <row r="3589" spans="1:36" x14ac:dyDescent="0.35">
      <c r="A3589" s="9" t="s">
        <v>3086</v>
      </c>
      <c r="B3589" s="9" t="s">
        <v>35</v>
      </c>
      <c r="C3589" s="9" t="s">
        <v>14504</v>
      </c>
      <c r="D3589" s="9" t="s">
        <v>29</v>
      </c>
      <c r="E3589" s="9" t="s">
        <v>12579</v>
      </c>
      <c r="F3589" s="9" t="str">
        <f>_xlfn.XLOOKUP(E3589,Total_Enrolled!C:C,Total_Enrolled!C:C)</f>
        <v>2025em1200286@bitspilani-digital.edu.in</v>
      </c>
      <c r="G3589" s="9" t="s">
        <v>12580</v>
      </c>
      <c r="H3589" s="9" t="s">
        <v>14516</v>
      </c>
      <c r="I3589" s="9" t="s">
        <v>12581</v>
      </c>
      <c r="J3589" s="9" t="b">
        <v>1</v>
      </c>
      <c r="K3589" s="9">
        <v>62</v>
      </c>
      <c r="L3589" s="9">
        <f>_xlfn.XLOOKUP(B3589,Courses!A:A,Courses!H:H)</f>
        <v>68</v>
      </c>
      <c r="M3589" s="14">
        <f t="shared" si="280"/>
        <v>0.91176470588235292</v>
      </c>
      <c r="N3589" s="14" t="str">
        <f t="shared" si="281"/>
        <v>Active</v>
      </c>
      <c r="O3589" s="14" t="str" cm="1">
        <f t="array" ref="O3589">_xlfn.IFS(M3589=0,"0",
M3589&lt;=10%,"0-10",
TRUE,"&gt;10"
)&amp;" "&amp;"% progress"</f>
        <v>&gt;10 % progress</v>
      </c>
      <c r="P3589" s="15">
        <f t="shared" si="282"/>
        <v>0</v>
      </c>
      <c r="Q3589" s="15">
        <f>COUNTIFS($G:$G,$G3589)</f>
        <v>4</v>
      </c>
      <c r="R3589" s="16">
        <f t="shared" si="283"/>
        <v>0</v>
      </c>
      <c r="S3589" s="15" t="str">
        <f t="shared" si="284"/>
        <v>no 0% progess</v>
      </c>
      <c r="T3589" s="9">
        <v>0</v>
      </c>
      <c r="U3589" s="9">
        <v>13</v>
      </c>
      <c r="V3589" s="9">
        <v>23</v>
      </c>
      <c r="W3589" s="9">
        <v>0</v>
      </c>
      <c r="X3589" s="9">
        <v>0</v>
      </c>
      <c r="Y3589" s="9">
        <v>28</v>
      </c>
      <c r="Z3589" s="9"/>
      <c r="AA3589" s="9">
        <v>0</v>
      </c>
      <c r="AB3589" s="9"/>
      <c r="AC3589" s="9">
        <v>56803</v>
      </c>
      <c r="AD3589" s="9" t="s">
        <v>12593</v>
      </c>
      <c r="AE3589" s="9" t="s">
        <v>12582</v>
      </c>
      <c r="AF3589" s="9">
        <v>28</v>
      </c>
      <c r="AG3589" s="9"/>
      <c r="AH3589" s="9" t="s">
        <v>12594</v>
      </c>
      <c r="AI3589" s="9"/>
      <c r="AJ3589" s="9"/>
    </row>
    <row r="3590" spans="1:36" x14ac:dyDescent="0.35">
      <c r="A3590" s="9" t="s">
        <v>3086</v>
      </c>
      <c r="B3590" s="9" t="s">
        <v>35</v>
      </c>
      <c r="C3590" s="9" t="s">
        <v>14504</v>
      </c>
      <c r="D3590" s="9" t="s">
        <v>29</v>
      </c>
      <c r="E3590" s="9" t="s">
        <v>12595</v>
      </c>
      <c r="F3590" s="9" t="str">
        <f>_xlfn.XLOOKUP(E3590,Total_Enrolled!C:C,Total_Enrolled!C:C)</f>
        <v>2025em1200287@bitspilani-digital.edu.in</v>
      </c>
      <c r="G3590" s="9" t="s">
        <v>12596</v>
      </c>
      <c r="H3590" s="9" t="s">
        <v>14516</v>
      </c>
      <c r="I3590" s="9" t="s">
        <v>12597</v>
      </c>
      <c r="J3590" s="9" t="b">
        <v>1</v>
      </c>
      <c r="K3590" s="9">
        <v>6</v>
      </c>
      <c r="L3590" s="9">
        <f>_xlfn.XLOOKUP(B3590,Courses!A:A,Courses!H:H)</f>
        <v>68</v>
      </c>
      <c r="M3590" s="14">
        <f t="shared" si="280"/>
        <v>8.8235294117647065E-2</v>
      </c>
      <c r="N3590" s="14" t="str">
        <f t="shared" si="281"/>
        <v>Active</v>
      </c>
      <c r="O3590" s="14" t="str" cm="1">
        <f t="array" ref="O3590">_xlfn.IFS(M3590=0,"0",
M3590&lt;=10%,"0-10",
TRUE,"&gt;10"
)&amp;" "&amp;"% progress"</f>
        <v>0-10 % progress</v>
      </c>
      <c r="P3590" s="15">
        <f t="shared" si="282"/>
        <v>0</v>
      </c>
      <c r="Q3590" s="15">
        <f>COUNTIFS($G:$G,$G3590)</f>
        <v>4</v>
      </c>
      <c r="R3590" s="16">
        <f t="shared" si="283"/>
        <v>0</v>
      </c>
      <c r="S3590" s="15" t="str">
        <f t="shared" si="284"/>
        <v>no 0% progess</v>
      </c>
      <c r="T3590" s="9">
        <v>0</v>
      </c>
      <c r="U3590" s="9">
        <v>0</v>
      </c>
      <c r="V3590" s="9">
        <v>0</v>
      </c>
      <c r="W3590" s="9">
        <v>0</v>
      </c>
      <c r="X3590" s="9">
        <v>0</v>
      </c>
      <c r="Y3590" s="9">
        <v>0</v>
      </c>
      <c r="Z3590" s="9"/>
      <c r="AA3590" s="9">
        <v>0</v>
      </c>
      <c r="AB3590" s="9"/>
      <c r="AC3590" s="9">
        <v>259</v>
      </c>
      <c r="AD3590" s="9" t="s">
        <v>12598</v>
      </c>
      <c r="AE3590" s="9" t="s">
        <v>12599</v>
      </c>
      <c r="AF3590" s="9">
        <v>6</v>
      </c>
      <c r="AG3590" s="9"/>
      <c r="AH3590" s="9"/>
      <c r="AI3590" s="9"/>
      <c r="AJ3590" s="9"/>
    </row>
    <row r="3591" spans="1:36" x14ac:dyDescent="0.35">
      <c r="A3591" s="9" t="s">
        <v>3091</v>
      </c>
      <c r="B3591" s="9" t="s">
        <v>3092</v>
      </c>
      <c r="C3591" s="9" t="s">
        <v>14504</v>
      </c>
      <c r="D3591" s="9" t="s">
        <v>29</v>
      </c>
      <c r="E3591" s="9" t="s">
        <v>12595</v>
      </c>
      <c r="F3591" s="9" t="str">
        <f>_xlfn.XLOOKUP(E3591,Total_Enrolled!C:C,Total_Enrolled!C:C)</f>
        <v>2025em1200287@bitspilani-digital.edu.in</v>
      </c>
      <c r="G3591" s="9" t="s">
        <v>12596</v>
      </c>
      <c r="H3591" s="9" t="s">
        <v>14516</v>
      </c>
      <c r="I3591" s="9" t="s">
        <v>12597</v>
      </c>
      <c r="J3591" s="9" t="b">
        <v>1</v>
      </c>
      <c r="K3591" s="9">
        <v>1</v>
      </c>
      <c r="L3591" s="9">
        <f>_xlfn.XLOOKUP(B3591,Courses!A:A,Courses!H:H)</f>
        <v>36</v>
      </c>
      <c r="M3591" s="14">
        <f t="shared" si="280"/>
        <v>2.7777777777777776E-2</v>
      </c>
      <c r="N3591" s="14" t="str">
        <f t="shared" si="281"/>
        <v>Active</v>
      </c>
      <c r="O3591" s="14" t="str" cm="1">
        <f t="array" ref="O3591">_xlfn.IFS(M3591=0,"0",
M3591&lt;=10%,"0-10",
TRUE,"&gt;10"
)&amp;" "&amp;"% progress"</f>
        <v>0-10 % progress</v>
      </c>
      <c r="P3591" s="15">
        <f t="shared" si="282"/>
        <v>0</v>
      </c>
      <c r="Q3591" s="15">
        <f>COUNTIFS($G:$G,$G3591)</f>
        <v>4</v>
      </c>
      <c r="R3591" s="16">
        <f t="shared" si="283"/>
        <v>0</v>
      </c>
      <c r="S3591" s="15" t="str">
        <f t="shared" si="284"/>
        <v>no 0% progess</v>
      </c>
      <c r="T3591" s="9">
        <v>0</v>
      </c>
      <c r="U3591" s="9">
        <v>0</v>
      </c>
      <c r="V3591" s="9">
        <v>0</v>
      </c>
      <c r="W3591" s="9">
        <v>0</v>
      </c>
      <c r="X3591" s="9">
        <v>0</v>
      </c>
      <c r="Y3591" s="9">
        <v>0</v>
      </c>
      <c r="Z3591" s="9"/>
      <c r="AA3591" s="9">
        <v>0</v>
      </c>
      <c r="AB3591" s="9"/>
      <c r="AC3591" s="9">
        <v>204</v>
      </c>
      <c r="AD3591" s="9" t="s">
        <v>12600</v>
      </c>
      <c r="AE3591" s="9" t="s">
        <v>12599</v>
      </c>
      <c r="AF3591" s="9">
        <v>6</v>
      </c>
      <c r="AG3591" s="9"/>
      <c r="AH3591" s="9"/>
      <c r="AI3591" s="9" t="s">
        <v>12601</v>
      </c>
      <c r="AJ3591" s="9" t="s">
        <v>12602</v>
      </c>
    </row>
    <row r="3592" spans="1:36" x14ac:dyDescent="0.35">
      <c r="A3592" s="9" t="s">
        <v>3095</v>
      </c>
      <c r="B3592" s="9" t="s">
        <v>38</v>
      </c>
      <c r="C3592" s="9" t="s">
        <v>14504</v>
      </c>
      <c r="D3592" s="9" t="s">
        <v>29</v>
      </c>
      <c r="E3592" s="9" t="s">
        <v>12595</v>
      </c>
      <c r="F3592" s="9" t="str">
        <f>_xlfn.XLOOKUP(E3592,Total_Enrolled!C:C,Total_Enrolled!C:C)</f>
        <v>2025em1200287@bitspilani-digital.edu.in</v>
      </c>
      <c r="G3592" s="9" t="s">
        <v>12596</v>
      </c>
      <c r="H3592" s="9" t="s">
        <v>14516</v>
      </c>
      <c r="I3592" s="9" t="s">
        <v>12597</v>
      </c>
      <c r="J3592" s="9" t="b">
        <v>1</v>
      </c>
      <c r="K3592" s="9">
        <v>1</v>
      </c>
      <c r="L3592" s="9">
        <f>_xlfn.XLOOKUP(B3592,Courses!A:A,Courses!H:H)</f>
        <v>42</v>
      </c>
      <c r="M3592" s="14">
        <f t="shared" si="280"/>
        <v>2.3809523809523808E-2</v>
      </c>
      <c r="N3592" s="14" t="str">
        <f t="shared" si="281"/>
        <v>Active</v>
      </c>
      <c r="O3592" s="14" t="str" cm="1">
        <f t="array" ref="O3592">_xlfn.IFS(M3592=0,"0",
M3592&lt;=10%,"0-10",
TRUE,"&gt;10"
)&amp;" "&amp;"% progress"</f>
        <v>0-10 % progress</v>
      </c>
      <c r="P3592" s="15">
        <f t="shared" si="282"/>
        <v>0</v>
      </c>
      <c r="Q3592" s="15">
        <f>COUNTIFS($G:$G,$G3592)</f>
        <v>4</v>
      </c>
      <c r="R3592" s="16">
        <f t="shared" si="283"/>
        <v>0</v>
      </c>
      <c r="S3592" s="15" t="str">
        <f t="shared" si="284"/>
        <v>no 0% progess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0</v>
      </c>
      <c r="Z3592" s="9"/>
      <c r="AA3592" s="9">
        <v>0</v>
      </c>
      <c r="AB3592" s="9"/>
      <c r="AC3592" s="9">
        <v>55</v>
      </c>
      <c r="AD3592" s="9" t="s">
        <v>12603</v>
      </c>
      <c r="AE3592" s="9" t="s">
        <v>12599</v>
      </c>
      <c r="AF3592" s="9">
        <v>6</v>
      </c>
      <c r="AG3592" s="9"/>
      <c r="AH3592" s="9"/>
      <c r="AI3592" s="9"/>
      <c r="AJ3592" s="9"/>
    </row>
    <row r="3593" spans="1:36" x14ac:dyDescent="0.35">
      <c r="A3593" s="9" t="s">
        <v>3089</v>
      </c>
      <c r="B3593" s="9" t="s">
        <v>36</v>
      </c>
      <c r="C3593" s="9" t="s">
        <v>14504</v>
      </c>
      <c r="D3593" s="9" t="s">
        <v>29</v>
      </c>
      <c r="E3593" s="9" t="s">
        <v>12595</v>
      </c>
      <c r="F3593" s="9" t="str">
        <f>_xlfn.XLOOKUP(E3593,Total_Enrolled!C:C,Total_Enrolled!C:C)</f>
        <v>2025em1200287@bitspilani-digital.edu.in</v>
      </c>
      <c r="G3593" s="9" t="s">
        <v>12596</v>
      </c>
      <c r="H3593" s="9" t="s">
        <v>14516</v>
      </c>
      <c r="I3593" s="9" t="s">
        <v>12597</v>
      </c>
      <c r="J3593" s="9" t="b">
        <v>1</v>
      </c>
      <c r="K3593" s="9">
        <v>4</v>
      </c>
      <c r="L3593" s="9">
        <f>_xlfn.XLOOKUP(B3593,Courses!A:A,Courses!H:H)</f>
        <v>85</v>
      </c>
      <c r="M3593" s="14">
        <f t="shared" si="280"/>
        <v>4.7058823529411764E-2</v>
      </c>
      <c r="N3593" s="14" t="str">
        <f t="shared" si="281"/>
        <v>Active</v>
      </c>
      <c r="O3593" s="14" t="str" cm="1">
        <f t="array" ref="O3593">_xlfn.IFS(M3593=0,"0",
M3593&lt;=10%,"0-10",
TRUE,"&gt;10"
)&amp;" "&amp;"% progress"</f>
        <v>0-10 % progress</v>
      </c>
      <c r="P3593" s="15">
        <f t="shared" si="282"/>
        <v>0</v>
      </c>
      <c r="Q3593" s="15">
        <f>COUNTIFS($G:$G,$G3593)</f>
        <v>4</v>
      </c>
      <c r="R3593" s="16">
        <f t="shared" si="283"/>
        <v>0</v>
      </c>
      <c r="S3593" s="15" t="str">
        <f t="shared" si="284"/>
        <v>no 0% progess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10</v>
      </c>
      <c r="Z3593" s="9"/>
      <c r="AA3593" s="9">
        <v>0</v>
      </c>
      <c r="AB3593" s="9"/>
      <c r="AC3593" s="9">
        <v>451</v>
      </c>
      <c r="AD3593" s="9" t="s">
        <v>12604</v>
      </c>
      <c r="AE3593" s="9" t="s">
        <v>12599</v>
      </c>
      <c r="AF3593" s="9">
        <v>6</v>
      </c>
      <c r="AG3593" s="9"/>
      <c r="AH3593" s="9"/>
      <c r="AI3593" s="9"/>
      <c r="AJ3593" s="9"/>
    </row>
    <row r="3594" spans="1:36" x14ac:dyDescent="0.35">
      <c r="A3594" s="9" t="s">
        <v>3089</v>
      </c>
      <c r="B3594" s="9" t="s">
        <v>36</v>
      </c>
      <c r="C3594" s="9" t="s">
        <v>14504</v>
      </c>
      <c r="D3594" s="9" t="s">
        <v>29</v>
      </c>
      <c r="E3594" s="9" t="s">
        <v>12605</v>
      </c>
      <c r="F3594" s="9" t="str">
        <f>_xlfn.XLOOKUP(E3594,Total_Enrolled!C:C,Total_Enrolled!C:C)</f>
        <v>2025em1200288@bitspilani-digital.edu.in</v>
      </c>
      <c r="G3594" s="9" t="s">
        <v>12606</v>
      </c>
      <c r="H3594" s="9" t="s">
        <v>14516</v>
      </c>
      <c r="I3594" s="9" t="s">
        <v>12607</v>
      </c>
      <c r="J3594" s="9" t="b">
        <v>1</v>
      </c>
      <c r="K3594" s="9">
        <v>2</v>
      </c>
      <c r="L3594" s="9">
        <f>_xlfn.XLOOKUP(B3594,Courses!A:A,Courses!H:H)</f>
        <v>85</v>
      </c>
      <c r="M3594" s="14">
        <f t="shared" si="280"/>
        <v>2.3529411764705882E-2</v>
      </c>
      <c r="N3594" s="14" t="str">
        <f t="shared" si="281"/>
        <v>Active</v>
      </c>
      <c r="O3594" s="14" t="str" cm="1">
        <f t="array" ref="O3594">_xlfn.IFS(M3594=0,"0",
M3594&lt;=10%,"0-10",
TRUE,"&gt;10"
)&amp;" "&amp;"% progress"</f>
        <v>0-10 % progress</v>
      </c>
      <c r="P3594" s="15">
        <f t="shared" si="282"/>
        <v>0</v>
      </c>
      <c r="Q3594" s="15">
        <f>COUNTIFS($G:$G,$G3594)</f>
        <v>4</v>
      </c>
      <c r="R3594" s="16">
        <f t="shared" si="283"/>
        <v>0</v>
      </c>
      <c r="S3594" s="15" t="str">
        <f t="shared" si="284"/>
        <v>no 0% progess</v>
      </c>
      <c r="T3594" s="9">
        <v>0</v>
      </c>
      <c r="U3594" s="9">
        <v>0</v>
      </c>
      <c r="V3594" s="9">
        <v>0</v>
      </c>
      <c r="W3594" s="9">
        <v>0</v>
      </c>
      <c r="X3594" s="9">
        <v>0</v>
      </c>
      <c r="Y3594" s="9">
        <v>0</v>
      </c>
      <c r="Z3594" s="9"/>
      <c r="AA3594" s="9">
        <v>0</v>
      </c>
      <c r="AB3594" s="9"/>
      <c r="AC3594" s="9">
        <v>109</v>
      </c>
      <c r="AD3594" s="9" t="s">
        <v>12609</v>
      </c>
      <c r="AE3594" s="9" t="s">
        <v>12608</v>
      </c>
      <c r="AF3594" s="9">
        <v>12</v>
      </c>
      <c r="AG3594" s="9"/>
      <c r="AH3594" s="9"/>
      <c r="AI3594" s="9"/>
      <c r="AJ3594" s="9"/>
    </row>
    <row r="3595" spans="1:36" x14ac:dyDescent="0.35">
      <c r="A3595" s="9" t="s">
        <v>3095</v>
      </c>
      <c r="B3595" s="9" t="s">
        <v>38</v>
      </c>
      <c r="C3595" s="9" t="s">
        <v>14504</v>
      </c>
      <c r="D3595" s="9" t="s">
        <v>29</v>
      </c>
      <c r="E3595" s="9" t="s">
        <v>12605</v>
      </c>
      <c r="F3595" s="9" t="str">
        <f>_xlfn.XLOOKUP(E3595,Total_Enrolled!C:C,Total_Enrolled!C:C)</f>
        <v>2025em1200288@bitspilani-digital.edu.in</v>
      </c>
      <c r="G3595" s="9" t="s">
        <v>12606</v>
      </c>
      <c r="H3595" s="9" t="s">
        <v>14516</v>
      </c>
      <c r="I3595" s="9" t="s">
        <v>12607</v>
      </c>
      <c r="J3595" s="9" t="b">
        <v>1</v>
      </c>
      <c r="K3595" s="9">
        <v>0</v>
      </c>
      <c r="L3595" s="9">
        <f>_xlfn.XLOOKUP(B3595,Courses!A:A,Courses!H:H)</f>
        <v>42</v>
      </c>
      <c r="M3595" s="14">
        <f t="shared" si="280"/>
        <v>0</v>
      </c>
      <c r="N3595" s="14" t="str">
        <f t="shared" si="281"/>
        <v>Not Active</v>
      </c>
      <c r="O3595" s="14" t="str" cm="1">
        <f t="array" ref="O3595">_xlfn.IFS(M3595=0,"0",
M3595&lt;=10%,"0-10",
TRUE,"&gt;10"
)&amp;" "&amp;"% progress"</f>
        <v>0 % progress</v>
      </c>
      <c r="P3595" s="15">
        <f t="shared" si="282"/>
        <v>1</v>
      </c>
      <c r="Q3595" s="15">
        <f>COUNTIFS($G:$G,$G3595)</f>
        <v>4</v>
      </c>
      <c r="R3595" s="16">
        <f t="shared" si="283"/>
        <v>0.25</v>
      </c>
      <c r="S3595" s="15" t="str">
        <f t="shared" si="284"/>
        <v>no progress</v>
      </c>
      <c r="T3595" s="9">
        <v>0</v>
      </c>
      <c r="U3595" s="9">
        <v>0</v>
      </c>
      <c r="V3595" s="9">
        <v>0</v>
      </c>
      <c r="W3595" s="9">
        <v>0</v>
      </c>
      <c r="X3595" s="9">
        <v>0</v>
      </c>
      <c r="Y3595" s="9">
        <v>0</v>
      </c>
      <c r="Z3595" s="9"/>
      <c r="AA3595" s="9">
        <v>0</v>
      </c>
      <c r="AB3595" s="9"/>
      <c r="AC3595" s="9">
        <v>0</v>
      </c>
      <c r="AD3595" s="9" t="s">
        <v>12610</v>
      </c>
      <c r="AE3595" s="9" t="s">
        <v>12608</v>
      </c>
      <c r="AF3595" s="9">
        <v>12</v>
      </c>
      <c r="AG3595" s="9"/>
      <c r="AH3595" s="9"/>
      <c r="AI3595" s="9"/>
      <c r="AJ3595" s="9"/>
    </row>
    <row r="3596" spans="1:36" x14ac:dyDescent="0.35">
      <c r="A3596" s="9" t="s">
        <v>3091</v>
      </c>
      <c r="B3596" s="9" t="s">
        <v>3092</v>
      </c>
      <c r="C3596" s="9" t="s">
        <v>14504</v>
      </c>
      <c r="D3596" s="9" t="s">
        <v>29</v>
      </c>
      <c r="E3596" s="9" t="s">
        <v>12605</v>
      </c>
      <c r="F3596" s="9" t="str">
        <f>_xlfn.XLOOKUP(E3596,Total_Enrolled!C:C,Total_Enrolled!C:C)</f>
        <v>2025em1200288@bitspilani-digital.edu.in</v>
      </c>
      <c r="G3596" s="9" t="s">
        <v>12606</v>
      </c>
      <c r="H3596" s="9" t="s">
        <v>14516</v>
      </c>
      <c r="I3596" s="9" t="s">
        <v>12607</v>
      </c>
      <c r="J3596" s="9" t="b">
        <v>1</v>
      </c>
      <c r="K3596" s="9">
        <v>0</v>
      </c>
      <c r="L3596" s="9">
        <f>_xlfn.XLOOKUP(B3596,Courses!A:A,Courses!H:H)</f>
        <v>36</v>
      </c>
      <c r="M3596" s="14">
        <f t="shared" si="280"/>
        <v>0</v>
      </c>
      <c r="N3596" s="14" t="str">
        <f t="shared" si="281"/>
        <v>Not Active</v>
      </c>
      <c r="O3596" s="14" t="str" cm="1">
        <f t="array" ref="O3596">_xlfn.IFS(M3596=0,"0",
M3596&lt;=10%,"0-10",
TRUE,"&gt;10"
)&amp;" "&amp;"% progress"</f>
        <v>0 % progress</v>
      </c>
      <c r="P3596" s="15">
        <f t="shared" si="282"/>
        <v>1</v>
      </c>
      <c r="Q3596" s="15">
        <f>COUNTIFS($G:$G,$G3596)</f>
        <v>4</v>
      </c>
      <c r="R3596" s="16">
        <f t="shared" si="283"/>
        <v>0.25</v>
      </c>
      <c r="S3596" s="15" t="str">
        <f t="shared" si="284"/>
        <v>no progress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0</v>
      </c>
      <c r="Z3596" s="9"/>
      <c r="AA3596" s="9">
        <v>0</v>
      </c>
      <c r="AB3596" s="9"/>
      <c r="AC3596" s="9">
        <v>0</v>
      </c>
      <c r="AD3596" s="9" t="s">
        <v>12611</v>
      </c>
      <c r="AE3596" s="9" t="s">
        <v>12608</v>
      </c>
      <c r="AF3596" s="9">
        <v>12</v>
      </c>
      <c r="AG3596" s="9"/>
      <c r="AH3596" s="9"/>
      <c r="AI3596" s="9"/>
      <c r="AJ3596" s="9"/>
    </row>
    <row r="3597" spans="1:36" x14ac:dyDescent="0.35">
      <c r="A3597" s="9" t="s">
        <v>3086</v>
      </c>
      <c r="B3597" s="9" t="s">
        <v>35</v>
      </c>
      <c r="C3597" s="9" t="s">
        <v>14504</v>
      </c>
      <c r="D3597" s="9" t="s">
        <v>29</v>
      </c>
      <c r="E3597" s="9" t="s">
        <v>12605</v>
      </c>
      <c r="F3597" s="9" t="str">
        <f>_xlfn.XLOOKUP(E3597,Total_Enrolled!C:C,Total_Enrolled!C:C)</f>
        <v>2025em1200288@bitspilani-digital.edu.in</v>
      </c>
      <c r="G3597" s="9" t="s">
        <v>12606</v>
      </c>
      <c r="H3597" s="9" t="s">
        <v>14516</v>
      </c>
      <c r="I3597" s="9" t="s">
        <v>12607</v>
      </c>
      <c r="J3597" s="9" t="b">
        <v>1</v>
      </c>
      <c r="K3597" s="9">
        <v>12</v>
      </c>
      <c r="L3597" s="9">
        <f>_xlfn.XLOOKUP(B3597,Courses!A:A,Courses!H:H)</f>
        <v>68</v>
      </c>
      <c r="M3597" s="14">
        <f t="shared" si="280"/>
        <v>0.17647058823529413</v>
      </c>
      <c r="N3597" s="14" t="str">
        <f t="shared" si="281"/>
        <v>Active</v>
      </c>
      <c r="O3597" s="14" t="str" cm="1">
        <f t="array" ref="O3597">_xlfn.IFS(M3597=0,"0",
M3597&lt;=10%,"0-10",
TRUE,"&gt;10"
)&amp;" "&amp;"% progress"</f>
        <v>&gt;10 % progress</v>
      </c>
      <c r="P3597" s="15">
        <f t="shared" si="282"/>
        <v>0</v>
      </c>
      <c r="Q3597" s="15">
        <f>COUNTIFS($G:$G,$G3597)</f>
        <v>4</v>
      </c>
      <c r="R3597" s="16">
        <f t="shared" si="283"/>
        <v>0</v>
      </c>
      <c r="S3597" s="15" t="str">
        <f t="shared" si="284"/>
        <v>no 0% progess</v>
      </c>
      <c r="T3597" s="9">
        <v>0</v>
      </c>
      <c r="U3597" s="9">
        <v>2</v>
      </c>
      <c r="V3597" s="9">
        <v>2</v>
      </c>
      <c r="W3597" s="9">
        <v>0</v>
      </c>
      <c r="X3597" s="9">
        <v>0</v>
      </c>
      <c r="Y3597" s="9">
        <v>0</v>
      </c>
      <c r="Z3597" s="9"/>
      <c r="AA3597" s="9">
        <v>0</v>
      </c>
      <c r="AB3597" s="9"/>
      <c r="AC3597" s="9">
        <v>3991</v>
      </c>
      <c r="AD3597" s="9" t="s">
        <v>12612</v>
      </c>
      <c r="AE3597" s="9" t="s">
        <v>12608</v>
      </c>
      <c r="AF3597" s="9">
        <v>12</v>
      </c>
      <c r="AG3597" s="9"/>
      <c r="AH3597" s="9" t="s">
        <v>12613</v>
      </c>
      <c r="AI3597" s="9"/>
      <c r="AJ3597" s="9"/>
    </row>
    <row r="3598" spans="1:36" x14ac:dyDescent="0.35">
      <c r="A3598" s="9" t="s">
        <v>3086</v>
      </c>
      <c r="B3598" s="9" t="s">
        <v>35</v>
      </c>
      <c r="C3598" s="9" t="s">
        <v>14504</v>
      </c>
      <c r="D3598" s="9" t="s">
        <v>29</v>
      </c>
      <c r="E3598" s="9" t="s">
        <v>12614</v>
      </c>
      <c r="F3598" s="9" t="str">
        <f>_xlfn.XLOOKUP(E3598,Total_Enrolled!C:C,Total_Enrolled!C:C)</f>
        <v>2025em1200289@bitspilani-digital.edu.in</v>
      </c>
      <c r="G3598" s="9" t="s">
        <v>12615</v>
      </c>
      <c r="H3598" s="9" t="s">
        <v>14516</v>
      </c>
      <c r="I3598" s="9" t="s">
        <v>12616</v>
      </c>
      <c r="J3598" s="9" t="b">
        <v>1</v>
      </c>
      <c r="K3598" s="9">
        <v>62</v>
      </c>
      <c r="L3598" s="9">
        <f>_xlfn.XLOOKUP(B3598,Courses!A:A,Courses!H:H)</f>
        <v>68</v>
      </c>
      <c r="M3598" s="14">
        <f t="shared" si="280"/>
        <v>0.91176470588235292</v>
      </c>
      <c r="N3598" s="14" t="str">
        <f t="shared" si="281"/>
        <v>Active</v>
      </c>
      <c r="O3598" s="14" t="str" cm="1">
        <f t="array" ref="O3598">_xlfn.IFS(M3598=0,"0",
M3598&lt;=10%,"0-10",
TRUE,"&gt;10"
)&amp;" "&amp;"% progress"</f>
        <v>&gt;10 % progress</v>
      </c>
      <c r="P3598" s="15">
        <f t="shared" si="282"/>
        <v>0</v>
      </c>
      <c r="Q3598" s="15">
        <f>COUNTIFS($G:$G,$G3598)</f>
        <v>4</v>
      </c>
      <c r="R3598" s="16">
        <f t="shared" si="283"/>
        <v>0</v>
      </c>
      <c r="S3598" s="15" t="str">
        <f t="shared" si="284"/>
        <v>no 0% progess</v>
      </c>
      <c r="T3598" s="9">
        <v>0</v>
      </c>
      <c r="U3598" s="9">
        <v>12</v>
      </c>
      <c r="V3598" s="9">
        <v>12</v>
      </c>
      <c r="W3598" s="9">
        <v>0</v>
      </c>
      <c r="X3598" s="9">
        <v>0</v>
      </c>
      <c r="Y3598" s="9">
        <v>17</v>
      </c>
      <c r="Z3598" s="9"/>
      <c r="AA3598" s="9">
        <v>0</v>
      </c>
      <c r="AB3598" s="9"/>
      <c r="AC3598" s="9">
        <v>35182</v>
      </c>
      <c r="AD3598" s="9" t="s">
        <v>12617</v>
      </c>
      <c r="AE3598" s="9" t="s">
        <v>12618</v>
      </c>
      <c r="AF3598" s="9">
        <v>20</v>
      </c>
      <c r="AG3598" s="9"/>
      <c r="AH3598" s="9" t="s">
        <v>12619</v>
      </c>
      <c r="AI3598" s="9"/>
      <c r="AJ3598" s="9"/>
    </row>
    <row r="3599" spans="1:36" x14ac:dyDescent="0.35">
      <c r="A3599" s="9" t="s">
        <v>3091</v>
      </c>
      <c r="B3599" s="9" t="s">
        <v>3092</v>
      </c>
      <c r="C3599" s="9" t="s">
        <v>14504</v>
      </c>
      <c r="D3599" s="9" t="s">
        <v>29</v>
      </c>
      <c r="E3599" s="9" t="s">
        <v>12614</v>
      </c>
      <c r="F3599" s="9" t="str">
        <f>_xlfn.XLOOKUP(E3599,Total_Enrolled!C:C,Total_Enrolled!C:C)</f>
        <v>2025em1200289@bitspilani-digital.edu.in</v>
      </c>
      <c r="G3599" s="9" t="s">
        <v>12615</v>
      </c>
      <c r="H3599" s="9" t="s">
        <v>14516</v>
      </c>
      <c r="I3599" s="9" t="s">
        <v>12616</v>
      </c>
      <c r="J3599" s="9" t="b">
        <v>1</v>
      </c>
      <c r="K3599" s="9">
        <v>1</v>
      </c>
      <c r="L3599" s="9">
        <f>_xlfn.XLOOKUP(B3599,Courses!A:A,Courses!H:H)</f>
        <v>36</v>
      </c>
      <c r="M3599" s="14">
        <f t="shared" si="280"/>
        <v>2.7777777777777776E-2</v>
      </c>
      <c r="N3599" s="14" t="str">
        <f t="shared" si="281"/>
        <v>Active</v>
      </c>
      <c r="O3599" s="14" t="str" cm="1">
        <f t="array" ref="O3599">_xlfn.IFS(M3599=0,"0",
M3599&lt;=10%,"0-10",
TRUE,"&gt;10"
)&amp;" "&amp;"% progress"</f>
        <v>0-10 % progress</v>
      </c>
      <c r="P3599" s="15">
        <f t="shared" si="282"/>
        <v>0</v>
      </c>
      <c r="Q3599" s="15">
        <f>COUNTIFS($G:$G,$G3599)</f>
        <v>4</v>
      </c>
      <c r="R3599" s="16">
        <f t="shared" si="283"/>
        <v>0</v>
      </c>
      <c r="S3599" s="15" t="str">
        <f t="shared" si="284"/>
        <v>no 0% progess</v>
      </c>
      <c r="T3599" s="9">
        <v>0</v>
      </c>
      <c r="U3599" s="9">
        <v>0</v>
      </c>
      <c r="V3599" s="9">
        <v>0</v>
      </c>
      <c r="W3599" s="9">
        <v>0</v>
      </c>
      <c r="X3599" s="9">
        <v>0</v>
      </c>
      <c r="Y3599" s="9">
        <v>0</v>
      </c>
      <c r="Z3599" s="9"/>
      <c r="AA3599" s="9">
        <v>0</v>
      </c>
      <c r="AB3599" s="9"/>
      <c r="AC3599" s="9">
        <v>49</v>
      </c>
      <c r="AD3599" s="9" t="s">
        <v>12620</v>
      </c>
      <c r="AE3599" s="9" t="s">
        <v>12618</v>
      </c>
      <c r="AF3599" s="9">
        <v>20</v>
      </c>
      <c r="AG3599" s="9"/>
      <c r="AH3599" s="9"/>
      <c r="AI3599" s="9"/>
      <c r="AJ3599" s="9"/>
    </row>
    <row r="3600" spans="1:36" x14ac:dyDescent="0.35">
      <c r="A3600" s="9" t="s">
        <v>3095</v>
      </c>
      <c r="B3600" s="9" t="s">
        <v>38</v>
      </c>
      <c r="C3600" s="9" t="s">
        <v>14504</v>
      </c>
      <c r="D3600" s="9" t="s">
        <v>29</v>
      </c>
      <c r="E3600" s="9" t="s">
        <v>12614</v>
      </c>
      <c r="F3600" s="9" t="str">
        <f>_xlfn.XLOOKUP(E3600,Total_Enrolled!C:C,Total_Enrolled!C:C)</f>
        <v>2025em1200289@bitspilani-digital.edu.in</v>
      </c>
      <c r="G3600" s="9" t="s">
        <v>12615</v>
      </c>
      <c r="H3600" s="9" t="s">
        <v>14516</v>
      </c>
      <c r="I3600" s="9" t="s">
        <v>12616</v>
      </c>
      <c r="J3600" s="9" t="b">
        <v>1</v>
      </c>
      <c r="K3600" s="9">
        <v>0</v>
      </c>
      <c r="L3600" s="9">
        <f>_xlfn.XLOOKUP(B3600,Courses!A:A,Courses!H:H)</f>
        <v>42</v>
      </c>
      <c r="M3600" s="14">
        <f t="shared" si="280"/>
        <v>0</v>
      </c>
      <c r="N3600" s="14" t="str">
        <f t="shared" si="281"/>
        <v>Not Active</v>
      </c>
      <c r="O3600" s="14" t="str" cm="1">
        <f t="array" ref="O3600">_xlfn.IFS(M3600=0,"0",
M3600&lt;=10%,"0-10",
TRUE,"&gt;10"
)&amp;" "&amp;"% progress"</f>
        <v>0 % progress</v>
      </c>
      <c r="P3600" s="15">
        <f t="shared" si="282"/>
        <v>1</v>
      </c>
      <c r="Q3600" s="15">
        <f>COUNTIFS($G:$G,$G3600)</f>
        <v>4</v>
      </c>
      <c r="R3600" s="16">
        <f t="shared" si="283"/>
        <v>0.25</v>
      </c>
      <c r="S3600" s="15" t="str">
        <f t="shared" si="284"/>
        <v>no progress</v>
      </c>
      <c r="T3600" s="9">
        <v>0</v>
      </c>
      <c r="U3600" s="9">
        <v>0</v>
      </c>
      <c r="V3600" s="9">
        <v>0</v>
      </c>
      <c r="W3600" s="9">
        <v>0</v>
      </c>
      <c r="X3600" s="9">
        <v>0</v>
      </c>
      <c r="Y3600" s="9">
        <v>0</v>
      </c>
      <c r="Z3600" s="9"/>
      <c r="AA3600" s="9">
        <v>0</v>
      </c>
      <c r="AB3600" s="9"/>
      <c r="AC3600" s="9">
        <v>0</v>
      </c>
      <c r="AD3600" s="9" t="s">
        <v>12621</v>
      </c>
      <c r="AE3600" s="9" t="s">
        <v>12618</v>
      </c>
      <c r="AF3600" s="9">
        <v>20</v>
      </c>
      <c r="AG3600" s="9"/>
      <c r="AH3600" s="9"/>
      <c r="AI3600" s="9"/>
      <c r="AJ3600" s="9"/>
    </row>
    <row r="3601" spans="1:36" x14ac:dyDescent="0.35">
      <c r="A3601" s="9" t="s">
        <v>3089</v>
      </c>
      <c r="B3601" s="9" t="s">
        <v>36</v>
      </c>
      <c r="C3601" s="9" t="s">
        <v>14504</v>
      </c>
      <c r="D3601" s="9" t="s">
        <v>29</v>
      </c>
      <c r="E3601" s="9" t="s">
        <v>12614</v>
      </c>
      <c r="F3601" s="9" t="str">
        <f>_xlfn.XLOOKUP(E3601,Total_Enrolled!C:C,Total_Enrolled!C:C)</f>
        <v>2025em1200289@bitspilani-digital.edu.in</v>
      </c>
      <c r="G3601" s="9" t="s">
        <v>12615</v>
      </c>
      <c r="H3601" s="9" t="s">
        <v>14516</v>
      </c>
      <c r="I3601" s="9" t="s">
        <v>12616</v>
      </c>
      <c r="J3601" s="9" t="b">
        <v>1</v>
      </c>
      <c r="K3601" s="9">
        <v>6</v>
      </c>
      <c r="L3601" s="9">
        <f>_xlfn.XLOOKUP(B3601,Courses!A:A,Courses!H:H)</f>
        <v>85</v>
      </c>
      <c r="M3601" s="14">
        <f t="shared" si="280"/>
        <v>7.0588235294117646E-2</v>
      </c>
      <c r="N3601" s="14" t="str">
        <f t="shared" si="281"/>
        <v>Active</v>
      </c>
      <c r="O3601" s="14" t="str" cm="1">
        <f t="array" ref="O3601">_xlfn.IFS(M3601=0,"0",
M3601&lt;=10%,"0-10",
TRUE,"&gt;10"
)&amp;" "&amp;"% progress"</f>
        <v>0-10 % progress</v>
      </c>
      <c r="P3601" s="15">
        <f t="shared" si="282"/>
        <v>0</v>
      </c>
      <c r="Q3601" s="15">
        <f>COUNTIFS($G:$G,$G3601)</f>
        <v>4</v>
      </c>
      <c r="R3601" s="16">
        <f t="shared" si="283"/>
        <v>0</v>
      </c>
      <c r="S3601" s="15" t="str">
        <f t="shared" si="284"/>
        <v>no 0% progess</v>
      </c>
      <c r="T3601" s="9">
        <v>0</v>
      </c>
      <c r="U3601" s="9">
        <v>0</v>
      </c>
      <c r="V3601" s="9">
        <v>0</v>
      </c>
      <c r="W3601" s="9">
        <v>0</v>
      </c>
      <c r="X3601" s="9">
        <v>0</v>
      </c>
      <c r="Y3601" s="9">
        <v>0</v>
      </c>
      <c r="Z3601" s="9"/>
      <c r="AA3601" s="9">
        <v>0</v>
      </c>
      <c r="AB3601" s="9"/>
      <c r="AC3601" s="9">
        <v>1433</v>
      </c>
      <c r="AD3601" s="9" t="s">
        <v>12622</v>
      </c>
      <c r="AE3601" s="9" t="s">
        <v>12618</v>
      </c>
      <c r="AF3601" s="9">
        <v>20</v>
      </c>
      <c r="AG3601" s="9"/>
      <c r="AH3601" s="9"/>
      <c r="AI3601" s="9"/>
      <c r="AJ3601" s="9"/>
    </row>
    <row r="3602" spans="1:36" x14ac:dyDescent="0.35">
      <c r="A3602" s="9" t="s">
        <v>3089</v>
      </c>
      <c r="B3602" s="9" t="s">
        <v>36</v>
      </c>
      <c r="C3602" s="9" t="s">
        <v>14504</v>
      </c>
      <c r="D3602" s="9" t="s">
        <v>29</v>
      </c>
      <c r="E3602" s="9" t="s">
        <v>12623</v>
      </c>
      <c r="F3602" s="9" t="str">
        <f>_xlfn.XLOOKUP(E3602,Total_Enrolled!C:C,Total_Enrolled!C:C)</f>
        <v>2025em1200290@bitspilani-digital.edu.in</v>
      </c>
      <c r="G3602" s="9" t="s">
        <v>12624</v>
      </c>
      <c r="H3602" s="9" t="s">
        <v>14516</v>
      </c>
      <c r="I3602" s="9" t="s">
        <v>12625</v>
      </c>
      <c r="J3602" s="9" t="b">
        <v>1</v>
      </c>
      <c r="K3602" s="9">
        <v>27</v>
      </c>
      <c r="L3602" s="9">
        <f>_xlfn.XLOOKUP(B3602,Courses!A:A,Courses!H:H)</f>
        <v>85</v>
      </c>
      <c r="M3602" s="14">
        <f t="shared" si="280"/>
        <v>0.31764705882352939</v>
      </c>
      <c r="N3602" s="14" t="str">
        <f t="shared" si="281"/>
        <v>Active</v>
      </c>
      <c r="O3602" s="14" t="str" cm="1">
        <f t="array" ref="O3602">_xlfn.IFS(M3602=0,"0",
M3602&lt;=10%,"0-10",
TRUE,"&gt;10"
)&amp;" "&amp;"% progress"</f>
        <v>&gt;10 % progress</v>
      </c>
      <c r="P3602" s="15">
        <f t="shared" si="282"/>
        <v>0</v>
      </c>
      <c r="Q3602" s="15">
        <f>COUNTIFS($G:$G,$G3602)</f>
        <v>4</v>
      </c>
      <c r="R3602" s="16">
        <f t="shared" si="283"/>
        <v>0</v>
      </c>
      <c r="S3602" s="15" t="str">
        <f t="shared" si="284"/>
        <v>no 0% progess</v>
      </c>
      <c r="T3602" s="9">
        <v>0</v>
      </c>
      <c r="U3602" s="9">
        <v>4</v>
      </c>
      <c r="V3602" s="9">
        <v>6</v>
      </c>
      <c r="W3602" s="9">
        <v>0</v>
      </c>
      <c r="X3602" s="9">
        <v>0</v>
      </c>
      <c r="Y3602" s="9">
        <v>0</v>
      </c>
      <c r="Z3602" s="9"/>
      <c r="AA3602" s="9">
        <v>0</v>
      </c>
      <c r="AB3602" s="9"/>
      <c r="AC3602" s="9">
        <v>14704</v>
      </c>
      <c r="AD3602" s="9" t="s">
        <v>12627</v>
      </c>
      <c r="AE3602" s="9" t="s">
        <v>12626</v>
      </c>
      <c r="AF3602" s="9">
        <v>16</v>
      </c>
      <c r="AG3602" s="9"/>
      <c r="AH3602" s="9" t="s">
        <v>12628</v>
      </c>
      <c r="AI3602" s="9"/>
      <c r="AJ3602" s="9"/>
    </row>
    <row r="3603" spans="1:36" x14ac:dyDescent="0.35">
      <c r="A3603" s="9" t="s">
        <v>3095</v>
      </c>
      <c r="B3603" s="9" t="s">
        <v>38</v>
      </c>
      <c r="C3603" s="9" t="s">
        <v>14504</v>
      </c>
      <c r="D3603" s="9" t="s">
        <v>29</v>
      </c>
      <c r="E3603" s="9" t="s">
        <v>12623</v>
      </c>
      <c r="F3603" s="9" t="str">
        <f>_xlfn.XLOOKUP(E3603,Total_Enrolled!C:C,Total_Enrolled!C:C)</f>
        <v>2025em1200290@bitspilani-digital.edu.in</v>
      </c>
      <c r="G3603" s="9" t="s">
        <v>12624</v>
      </c>
      <c r="H3603" s="9" t="s">
        <v>14516</v>
      </c>
      <c r="I3603" s="9" t="s">
        <v>12625</v>
      </c>
      <c r="J3603" s="9" t="b">
        <v>1</v>
      </c>
      <c r="K3603" s="9">
        <v>19</v>
      </c>
      <c r="L3603" s="9">
        <f>_xlfn.XLOOKUP(B3603,Courses!A:A,Courses!H:H)</f>
        <v>42</v>
      </c>
      <c r="M3603" s="14">
        <f t="shared" si="280"/>
        <v>0.45238095238095238</v>
      </c>
      <c r="N3603" s="14" t="str">
        <f t="shared" si="281"/>
        <v>Active</v>
      </c>
      <c r="O3603" s="14" t="str" cm="1">
        <f t="array" ref="O3603">_xlfn.IFS(M3603=0,"0",
M3603&lt;=10%,"0-10",
TRUE,"&gt;10"
)&amp;" "&amp;"% progress"</f>
        <v>&gt;10 % progress</v>
      </c>
      <c r="P3603" s="15">
        <f t="shared" si="282"/>
        <v>0</v>
      </c>
      <c r="Q3603" s="15">
        <f>COUNTIFS($G:$G,$G3603)</f>
        <v>4</v>
      </c>
      <c r="R3603" s="16">
        <f t="shared" si="283"/>
        <v>0</v>
      </c>
      <c r="S3603" s="15" t="str">
        <f t="shared" si="284"/>
        <v>no 0% progess</v>
      </c>
      <c r="T3603" s="9">
        <v>0</v>
      </c>
      <c r="U3603" s="9">
        <v>1</v>
      </c>
      <c r="V3603" s="9">
        <v>1</v>
      </c>
      <c r="W3603" s="9">
        <v>0</v>
      </c>
      <c r="X3603" s="9">
        <v>0</v>
      </c>
      <c r="Y3603" s="9">
        <v>0</v>
      </c>
      <c r="Z3603" s="9"/>
      <c r="AA3603" s="9">
        <v>0</v>
      </c>
      <c r="AB3603" s="9"/>
      <c r="AC3603" s="9">
        <v>21512</v>
      </c>
      <c r="AD3603" s="9" t="s">
        <v>12629</v>
      </c>
      <c r="AE3603" s="9" t="s">
        <v>12626</v>
      </c>
      <c r="AF3603" s="9">
        <v>16</v>
      </c>
      <c r="AG3603" s="9"/>
      <c r="AH3603" s="9" t="s">
        <v>12630</v>
      </c>
      <c r="AI3603" s="9" t="s">
        <v>12631</v>
      </c>
      <c r="AJ3603" s="9" t="s">
        <v>12632</v>
      </c>
    </row>
    <row r="3604" spans="1:36" x14ac:dyDescent="0.35">
      <c r="A3604" s="9" t="s">
        <v>3091</v>
      </c>
      <c r="B3604" s="9" t="s">
        <v>3092</v>
      </c>
      <c r="C3604" s="9" t="s">
        <v>14504</v>
      </c>
      <c r="D3604" s="9" t="s">
        <v>29</v>
      </c>
      <c r="E3604" s="9" t="s">
        <v>12623</v>
      </c>
      <c r="F3604" s="9" t="str">
        <f>_xlfn.XLOOKUP(E3604,Total_Enrolled!C:C,Total_Enrolled!C:C)</f>
        <v>2025em1200290@bitspilani-digital.edu.in</v>
      </c>
      <c r="G3604" s="9" t="s">
        <v>12624</v>
      </c>
      <c r="H3604" s="9" t="s">
        <v>14516</v>
      </c>
      <c r="I3604" s="9" t="s">
        <v>12625</v>
      </c>
      <c r="J3604" s="9" t="b">
        <v>1</v>
      </c>
      <c r="K3604" s="9">
        <v>23</v>
      </c>
      <c r="L3604" s="9">
        <f>_xlfn.XLOOKUP(B3604,Courses!A:A,Courses!H:H)</f>
        <v>36</v>
      </c>
      <c r="M3604" s="14">
        <f t="shared" si="280"/>
        <v>0.63888888888888884</v>
      </c>
      <c r="N3604" s="14" t="str">
        <f t="shared" si="281"/>
        <v>Active</v>
      </c>
      <c r="O3604" s="14" t="str" cm="1">
        <f t="array" ref="O3604">_xlfn.IFS(M3604=0,"0",
M3604&lt;=10%,"0-10",
TRUE,"&gt;10"
)&amp;" "&amp;"% progress"</f>
        <v>&gt;10 % progress</v>
      </c>
      <c r="P3604" s="15">
        <f t="shared" si="282"/>
        <v>0</v>
      </c>
      <c r="Q3604" s="15">
        <f>COUNTIFS($G:$G,$G3604)</f>
        <v>4</v>
      </c>
      <c r="R3604" s="16">
        <f t="shared" si="283"/>
        <v>0</v>
      </c>
      <c r="S3604" s="15" t="str">
        <f t="shared" si="284"/>
        <v>no 0% progess</v>
      </c>
      <c r="T3604" s="9">
        <v>0</v>
      </c>
      <c r="U3604" s="9">
        <v>3</v>
      </c>
      <c r="V3604" s="9">
        <v>5</v>
      </c>
      <c r="W3604" s="9">
        <v>1</v>
      </c>
      <c r="X3604" s="9">
        <v>0</v>
      </c>
      <c r="Y3604" s="9">
        <v>0</v>
      </c>
      <c r="Z3604" s="9" t="s">
        <v>12633</v>
      </c>
      <c r="AA3604" s="9">
        <v>0</v>
      </c>
      <c r="AB3604" s="9"/>
      <c r="AC3604" s="9">
        <v>15274</v>
      </c>
      <c r="AD3604" s="9" t="s">
        <v>12634</v>
      </c>
      <c r="AE3604" s="9" t="s">
        <v>12626</v>
      </c>
      <c r="AF3604" s="9">
        <v>16</v>
      </c>
      <c r="AG3604" s="9"/>
      <c r="AH3604" s="9" t="s">
        <v>12635</v>
      </c>
      <c r="AI3604" s="9" t="s">
        <v>12636</v>
      </c>
      <c r="AJ3604" s="9" t="s">
        <v>12637</v>
      </c>
    </row>
    <row r="3605" spans="1:36" x14ac:dyDescent="0.35">
      <c r="A3605" s="9" t="s">
        <v>3086</v>
      </c>
      <c r="B3605" s="9" t="s">
        <v>35</v>
      </c>
      <c r="C3605" s="9" t="s">
        <v>14504</v>
      </c>
      <c r="D3605" s="9" t="s">
        <v>29</v>
      </c>
      <c r="E3605" s="9" t="s">
        <v>12623</v>
      </c>
      <c r="F3605" s="9" t="str">
        <f>_xlfn.XLOOKUP(E3605,Total_Enrolled!C:C,Total_Enrolled!C:C)</f>
        <v>2025em1200290@bitspilani-digital.edu.in</v>
      </c>
      <c r="G3605" s="9" t="s">
        <v>12624</v>
      </c>
      <c r="H3605" s="9" t="s">
        <v>14516</v>
      </c>
      <c r="I3605" s="9" t="s">
        <v>12625</v>
      </c>
      <c r="J3605" s="9" t="b">
        <v>1</v>
      </c>
      <c r="K3605" s="9">
        <v>26</v>
      </c>
      <c r="L3605" s="9">
        <f>_xlfn.XLOOKUP(B3605,Courses!A:A,Courses!H:H)</f>
        <v>68</v>
      </c>
      <c r="M3605" s="14">
        <f t="shared" si="280"/>
        <v>0.38235294117647056</v>
      </c>
      <c r="N3605" s="14" t="str">
        <f t="shared" si="281"/>
        <v>Active</v>
      </c>
      <c r="O3605" s="14" t="str" cm="1">
        <f t="array" ref="O3605">_xlfn.IFS(M3605=0,"0",
M3605&lt;=10%,"0-10",
TRUE,"&gt;10"
)&amp;" "&amp;"% progress"</f>
        <v>&gt;10 % progress</v>
      </c>
      <c r="P3605" s="15">
        <f t="shared" si="282"/>
        <v>0</v>
      </c>
      <c r="Q3605" s="15">
        <f>COUNTIFS($G:$G,$G3605)</f>
        <v>4</v>
      </c>
      <c r="R3605" s="16">
        <f t="shared" si="283"/>
        <v>0</v>
      </c>
      <c r="S3605" s="15" t="str">
        <f t="shared" si="284"/>
        <v>no 0% progess</v>
      </c>
      <c r="T3605" s="9">
        <v>0</v>
      </c>
      <c r="U3605" s="9">
        <v>4</v>
      </c>
      <c r="V3605" s="9">
        <v>6</v>
      </c>
      <c r="W3605" s="9">
        <v>0</v>
      </c>
      <c r="X3605" s="9">
        <v>0</v>
      </c>
      <c r="Y3605" s="9">
        <v>0</v>
      </c>
      <c r="Z3605" s="9"/>
      <c r="AA3605" s="9">
        <v>0</v>
      </c>
      <c r="AB3605" s="9"/>
      <c r="AC3605" s="9">
        <v>49202</v>
      </c>
      <c r="AD3605" s="9" t="s">
        <v>12638</v>
      </c>
      <c r="AE3605" s="9" t="s">
        <v>12626</v>
      </c>
      <c r="AF3605" s="9">
        <v>16</v>
      </c>
      <c r="AG3605" s="9"/>
      <c r="AH3605" s="9" t="s">
        <v>12639</v>
      </c>
      <c r="AI3605" s="9"/>
      <c r="AJ3605" s="9"/>
    </row>
    <row r="3606" spans="1:36" x14ac:dyDescent="0.35">
      <c r="A3606" s="9" t="s">
        <v>3086</v>
      </c>
      <c r="B3606" s="9" t="s">
        <v>35</v>
      </c>
      <c r="C3606" s="9" t="s">
        <v>14504</v>
      </c>
      <c r="D3606" s="9" t="s">
        <v>29</v>
      </c>
      <c r="E3606" s="9" t="s">
        <v>12640</v>
      </c>
      <c r="F3606" s="9" t="str">
        <f>_xlfn.XLOOKUP(E3606,Total_Enrolled!C:C,Total_Enrolled!C:C)</f>
        <v>2025em1200291@bitspilani-digital.edu.in</v>
      </c>
      <c r="G3606" s="9" t="s">
        <v>12641</v>
      </c>
      <c r="H3606" s="9" t="s">
        <v>14516</v>
      </c>
      <c r="I3606" s="9" t="s">
        <v>12642</v>
      </c>
      <c r="J3606" s="9" t="b">
        <v>1</v>
      </c>
      <c r="K3606" s="9">
        <v>9</v>
      </c>
      <c r="L3606" s="9">
        <f>_xlfn.XLOOKUP(B3606,Courses!A:A,Courses!H:H)</f>
        <v>68</v>
      </c>
      <c r="M3606" s="14">
        <f t="shared" si="280"/>
        <v>0.13235294117647059</v>
      </c>
      <c r="N3606" s="14" t="str">
        <f t="shared" si="281"/>
        <v>Active</v>
      </c>
      <c r="O3606" s="14" t="str" cm="1">
        <f t="array" ref="O3606">_xlfn.IFS(M3606=0,"0",
M3606&lt;=10%,"0-10",
TRUE,"&gt;10"
)&amp;" "&amp;"% progress"</f>
        <v>&gt;10 % progress</v>
      </c>
      <c r="P3606" s="15">
        <f t="shared" si="282"/>
        <v>0</v>
      </c>
      <c r="Q3606" s="15">
        <f>COUNTIFS($G:$G,$G3606)</f>
        <v>4</v>
      </c>
      <c r="R3606" s="16">
        <f t="shared" si="283"/>
        <v>0</v>
      </c>
      <c r="S3606" s="15" t="str">
        <f t="shared" si="284"/>
        <v>no 0% progess</v>
      </c>
      <c r="T3606" s="9">
        <v>0</v>
      </c>
      <c r="U3606" s="9">
        <v>1</v>
      </c>
      <c r="V3606" s="9">
        <v>1</v>
      </c>
      <c r="W3606" s="9">
        <v>0</v>
      </c>
      <c r="X3606" s="9">
        <v>0</v>
      </c>
      <c r="Y3606" s="9">
        <v>4</v>
      </c>
      <c r="Z3606" s="9"/>
      <c r="AA3606" s="9">
        <v>0</v>
      </c>
      <c r="AB3606" s="9"/>
      <c r="AC3606" s="9">
        <v>14001</v>
      </c>
      <c r="AD3606" s="9" t="s">
        <v>12643</v>
      </c>
      <c r="AE3606" s="9" t="s">
        <v>12644</v>
      </c>
      <c r="AF3606" s="9">
        <v>30</v>
      </c>
      <c r="AG3606" s="9"/>
      <c r="AH3606" s="9" t="s">
        <v>12645</v>
      </c>
      <c r="AI3606" s="9"/>
      <c r="AJ3606" s="9"/>
    </row>
    <row r="3607" spans="1:36" x14ac:dyDescent="0.35">
      <c r="A3607" s="9" t="s">
        <v>3091</v>
      </c>
      <c r="B3607" s="9" t="s">
        <v>3092</v>
      </c>
      <c r="C3607" s="9" t="s">
        <v>14504</v>
      </c>
      <c r="D3607" s="9" t="s">
        <v>29</v>
      </c>
      <c r="E3607" s="9" t="s">
        <v>12640</v>
      </c>
      <c r="F3607" s="9" t="str">
        <f>_xlfn.XLOOKUP(E3607,Total_Enrolled!C:C,Total_Enrolled!C:C)</f>
        <v>2025em1200291@bitspilani-digital.edu.in</v>
      </c>
      <c r="G3607" s="9" t="s">
        <v>12641</v>
      </c>
      <c r="H3607" s="9" t="s">
        <v>14516</v>
      </c>
      <c r="I3607" s="9" t="s">
        <v>12642</v>
      </c>
      <c r="J3607" s="9" t="b">
        <v>1</v>
      </c>
      <c r="K3607" s="9">
        <v>18</v>
      </c>
      <c r="L3607" s="9">
        <f>_xlfn.XLOOKUP(B3607,Courses!A:A,Courses!H:H)</f>
        <v>36</v>
      </c>
      <c r="M3607" s="14">
        <f t="shared" si="280"/>
        <v>0.5</v>
      </c>
      <c r="N3607" s="14" t="str">
        <f t="shared" si="281"/>
        <v>Active</v>
      </c>
      <c r="O3607" s="14" t="str" cm="1">
        <f t="array" ref="O3607">_xlfn.IFS(M3607=0,"0",
M3607&lt;=10%,"0-10",
TRUE,"&gt;10"
)&amp;" "&amp;"% progress"</f>
        <v>&gt;10 % progress</v>
      </c>
      <c r="P3607" s="15">
        <f t="shared" si="282"/>
        <v>0</v>
      </c>
      <c r="Q3607" s="15">
        <f>COUNTIFS($G:$G,$G3607)</f>
        <v>4</v>
      </c>
      <c r="R3607" s="16">
        <f t="shared" si="283"/>
        <v>0</v>
      </c>
      <c r="S3607" s="15" t="str">
        <f t="shared" si="284"/>
        <v>no 0% progess</v>
      </c>
      <c r="T3607" s="9">
        <v>0</v>
      </c>
      <c r="U3607" s="9">
        <v>3</v>
      </c>
      <c r="V3607" s="9">
        <v>3</v>
      </c>
      <c r="W3607" s="9">
        <v>1</v>
      </c>
      <c r="X3607" s="9">
        <v>0</v>
      </c>
      <c r="Y3607" s="9">
        <v>0</v>
      </c>
      <c r="Z3607" s="9" t="s">
        <v>12646</v>
      </c>
      <c r="AA3607" s="9">
        <v>0</v>
      </c>
      <c r="AB3607" s="9"/>
      <c r="AC3607" s="9">
        <v>10647</v>
      </c>
      <c r="AD3607" s="9" t="s">
        <v>12647</v>
      </c>
      <c r="AE3607" s="9" t="s">
        <v>12644</v>
      </c>
      <c r="AF3607" s="9">
        <v>30</v>
      </c>
      <c r="AG3607" s="9"/>
      <c r="AH3607" s="9" t="s">
        <v>12648</v>
      </c>
      <c r="AI3607" s="9" t="s">
        <v>12649</v>
      </c>
      <c r="AJ3607" s="9" t="s">
        <v>12650</v>
      </c>
    </row>
    <row r="3608" spans="1:36" x14ac:dyDescent="0.35">
      <c r="A3608" s="9" t="s">
        <v>3095</v>
      </c>
      <c r="B3608" s="9" t="s">
        <v>38</v>
      </c>
      <c r="C3608" s="9" t="s">
        <v>14504</v>
      </c>
      <c r="D3608" s="9" t="s">
        <v>29</v>
      </c>
      <c r="E3608" s="9" t="s">
        <v>12640</v>
      </c>
      <c r="F3608" s="9" t="str">
        <f>_xlfn.XLOOKUP(E3608,Total_Enrolled!C:C,Total_Enrolled!C:C)</f>
        <v>2025em1200291@bitspilani-digital.edu.in</v>
      </c>
      <c r="G3608" s="9" t="s">
        <v>12641</v>
      </c>
      <c r="H3608" s="9" t="s">
        <v>14516</v>
      </c>
      <c r="I3608" s="9" t="s">
        <v>12642</v>
      </c>
      <c r="J3608" s="9" t="b">
        <v>1</v>
      </c>
      <c r="K3608" s="9">
        <v>7</v>
      </c>
      <c r="L3608" s="9">
        <f>_xlfn.XLOOKUP(B3608,Courses!A:A,Courses!H:H)</f>
        <v>42</v>
      </c>
      <c r="M3608" s="14">
        <f t="shared" si="280"/>
        <v>0.16666666666666666</v>
      </c>
      <c r="N3608" s="14" t="str">
        <f t="shared" si="281"/>
        <v>Active</v>
      </c>
      <c r="O3608" s="14" t="str" cm="1">
        <f t="array" ref="O3608">_xlfn.IFS(M3608=0,"0",
M3608&lt;=10%,"0-10",
TRUE,"&gt;10"
)&amp;" "&amp;"% progress"</f>
        <v>&gt;10 % progress</v>
      </c>
      <c r="P3608" s="15">
        <f t="shared" si="282"/>
        <v>0</v>
      </c>
      <c r="Q3608" s="15">
        <f>COUNTIFS($G:$G,$G3608)</f>
        <v>4</v>
      </c>
      <c r="R3608" s="16">
        <f t="shared" si="283"/>
        <v>0</v>
      </c>
      <c r="S3608" s="15" t="str">
        <f t="shared" si="284"/>
        <v>no 0% progess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0</v>
      </c>
      <c r="Z3608" s="9"/>
      <c r="AA3608" s="9">
        <v>0</v>
      </c>
      <c r="AB3608" s="9"/>
      <c r="AC3608" s="9">
        <v>8434</v>
      </c>
      <c r="AD3608" s="9" t="s">
        <v>12651</v>
      </c>
      <c r="AE3608" s="9" t="s">
        <v>12644</v>
      </c>
      <c r="AF3608" s="9">
        <v>30</v>
      </c>
      <c r="AG3608" s="9"/>
      <c r="AH3608" s="9"/>
      <c r="AI3608" s="9" t="s">
        <v>12652</v>
      </c>
      <c r="AJ3608" s="9" t="s">
        <v>12653</v>
      </c>
    </row>
    <row r="3609" spans="1:36" x14ac:dyDescent="0.35">
      <c r="A3609" s="9" t="s">
        <v>3089</v>
      </c>
      <c r="B3609" s="9" t="s">
        <v>36</v>
      </c>
      <c r="C3609" s="9" t="s">
        <v>14504</v>
      </c>
      <c r="D3609" s="9" t="s">
        <v>29</v>
      </c>
      <c r="E3609" s="9" t="s">
        <v>12640</v>
      </c>
      <c r="F3609" s="9" t="str">
        <f>_xlfn.XLOOKUP(E3609,Total_Enrolled!C:C,Total_Enrolled!C:C)</f>
        <v>2025em1200291@bitspilani-digital.edu.in</v>
      </c>
      <c r="G3609" s="9" t="s">
        <v>12641</v>
      </c>
      <c r="H3609" s="9" t="s">
        <v>14516</v>
      </c>
      <c r="I3609" s="9" t="s">
        <v>12642</v>
      </c>
      <c r="J3609" s="9" t="b">
        <v>1</v>
      </c>
      <c r="K3609" s="9">
        <v>19</v>
      </c>
      <c r="L3609" s="9">
        <f>_xlfn.XLOOKUP(B3609,Courses!A:A,Courses!H:H)</f>
        <v>85</v>
      </c>
      <c r="M3609" s="14">
        <f t="shared" si="280"/>
        <v>0.22352941176470589</v>
      </c>
      <c r="N3609" s="14" t="str">
        <f t="shared" si="281"/>
        <v>Active</v>
      </c>
      <c r="O3609" s="14" t="str" cm="1">
        <f t="array" ref="O3609">_xlfn.IFS(M3609=0,"0",
M3609&lt;=10%,"0-10",
TRUE,"&gt;10"
)&amp;" "&amp;"% progress"</f>
        <v>&gt;10 % progress</v>
      </c>
      <c r="P3609" s="15">
        <f t="shared" si="282"/>
        <v>0</v>
      </c>
      <c r="Q3609" s="15">
        <f>COUNTIFS($G:$G,$G3609)</f>
        <v>4</v>
      </c>
      <c r="R3609" s="16">
        <f t="shared" si="283"/>
        <v>0</v>
      </c>
      <c r="S3609" s="15" t="str">
        <f t="shared" si="284"/>
        <v>no 0% progess</v>
      </c>
      <c r="T3609" s="9">
        <v>0</v>
      </c>
      <c r="U3609" s="9">
        <v>2</v>
      </c>
      <c r="V3609" s="9">
        <v>2</v>
      </c>
      <c r="W3609" s="9">
        <v>0</v>
      </c>
      <c r="X3609" s="9">
        <v>0</v>
      </c>
      <c r="Y3609" s="9">
        <v>14</v>
      </c>
      <c r="Z3609" s="9"/>
      <c r="AA3609" s="9">
        <v>0</v>
      </c>
      <c r="AB3609" s="9"/>
      <c r="AC3609" s="9">
        <v>6655</v>
      </c>
      <c r="AD3609" s="9" t="s">
        <v>12654</v>
      </c>
      <c r="AE3609" s="9" t="s">
        <v>12644</v>
      </c>
      <c r="AF3609" s="9">
        <v>30</v>
      </c>
      <c r="AG3609" s="9"/>
      <c r="AH3609" s="9" t="s">
        <v>12655</v>
      </c>
      <c r="AI3609" s="9"/>
      <c r="AJ3609" s="9"/>
    </row>
    <row r="3610" spans="1:36" x14ac:dyDescent="0.35">
      <c r="A3610" s="9" t="s">
        <v>3089</v>
      </c>
      <c r="B3610" s="9" t="s">
        <v>36</v>
      </c>
      <c r="C3610" s="9" t="s">
        <v>14504</v>
      </c>
      <c r="D3610" s="9" t="s">
        <v>29</v>
      </c>
      <c r="E3610" s="9" t="s">
        <v>12656</v>
      </c>
      <c r="F3610" s="9" t="str">
        <f>_xlfn.XLOOKUP(E3610,Total_Enrolled!C:C,Total_Enrolled!C:C)</f>
        <v>2025em1200292@bitspilani-digital.edu.in</v>
      </c>
      <c r="G3610" s="9" t="s">
        <v>12657</v>
      </c>
      <c r="H3610" s="9" t="s">
        <v>14516</v>
      </c>
      <c r="I3610" s="9" t="s">
        <v>12658</v>
      </c>
      <c r="J3610" s="9" t="b">
        <v>1</v>
      </c>
      <c r="K3610" s="9">
        <v>24</v>
      </c>
      <c r="L3610" s="9">
        <f>_xlfn.XLOOKUP(B3610,Courses!A:A,Courses!H:H)</f>
        <v>85</v>
      </c>
      <c r="M3610" s="14">
        <f t="shared" si="280"/>
        <v>0.28235294117647058</v>
      </c>
      <c r="N3610" s="14" t="str">
        <f t="shared" si="281"/>
        <v>Active</v>
      </c>
      <c r="O3610" s="14" t="str" cm="1">
        <f t="array" ref="O3610">_xlfn.IFS(M3610=0,"0",
M3610&lt;=10%,"0-10",
TRUE,"&gt;10"
)&amp;" "&amp;"% progress"</f>
        <v>&gt;10 % progress</v>
      </c>
      <c r="P3610" s="15">
        <f t="shared" si="282"/>
        <v>0</v>
      </c>
      <c r="Q3610" s="15">
        <f>COUNTIFS($G:$G,$G3610)</f>
        <v>4</v>
      </c>
      <c r="R3610" s="16">
        <f t="shared" si="283"/>
        <v>0</v>
      </c>
      <c r="S3610" s="15" t="str">
        <f t="shared" si="284"/>
        <v>no 0% progess</v>
      </c>
      <c r="T3610" s="9">
        <v>0</v>
      </c>
      <c r="U3610" s="9">
        <v>3</v>
      </c>
      <c r="V3610" s="9">
        <v>6</v>
      </c>
      <c r="W3610" s="9">
        <v>0</v>
      </c>
      <c r="X3610" s="9">
        <v>0</v>
      </c>
      <c r="Y3610" s="9">
        <v>0</v>
      </c>
      <c r="Z3610" s="9"/>
      <c r="AA3610" s="9">
        <v>0</v>
      </c>
      <c r="AB3610" s="9"/>
      <c r="AC3610" s="9">
        <v>9428</v>
      </c>
      <c r="AD3610" s="9" t="s">
        <v>12660</v>
      </c>
      <c r="AE3610" s="9" t="s">
        <v>12659</v>
      </c>
      <c r="AF3610" s="9">
        <v>12</v>
      </c>
      <c r="AG3610" s="9"/>
      <c r="AH3610" s="9" t="s">
        <v>12661</v>
      </c>
      <c r="AI3610" s="9"/>
      <c r="AJ3610" s="9"/>
    </row>
    <row r="3611" spans="1:36" x14ac:dyDescent="0.35">
      <c r="A3611" s="9" t="s">
        <v>3095</v>
      </c>
      <c r="B3611" s="9" t="s">
        <v>38</v>
      </c>
      <c r="C3611" s="9" t="s">
        <v>14504</v>
      </c>
      <c r="D3611" s="9" t="s">
        <v>29</v>
      </c>
      <c r="E3611" s="9" t="s">
        <v>12656</v>
      </c>
      <c r="F3611" s="9" t="str">
        <f>_xlfn.XLOOKUP(E3611,Total_Enrolled!C:C,Total_Enrolled!C:C)</f>
        <v>2025em1200292@bitspilani-digital.edu.in</v>
      </c>
      <c r="G3611" s="9" t="s">
        <v>12657</v>
      </c>
      <c r="H3611" s="9" t="s">
        <v>14516</v>
      </c>
      <c r="I3611" s="9" t="s">
        <v>12658</v>
      </c>
      <c r="J3611" s="9" t="b">
        <v>1</v>
      </c>
      <c r="K3611" s="9">
        <v>0</v>
      </c>
      <c r="L3611" s="9">
        <f>_xlfn.XLOOKUP(B3611,Courses!A:A,Courses!H:H)</f>
        <v>42</v>
      </c>
      <c r="M3611" s="14">
        <f t="shared" si="280"/>
        <v>0</v>
      </c>
      <c r="N3611" s="14" t="str">
        <f t="shared" si="281"/>
        <v>Not Active</v>
      </c>
      <c r="O3611" s="14" t="str" cm="1">
        <f t="array" ref="O3611">_xlfn.IFS(M3611=0,"0",
M3611&lt;=10%,"0-10",
TRUE,"&gt;10"
)&amp;" "&amp;"% progress"</f>
        <v>0 % progress</v>
      </c>
      <c r="P3611" s="15">
        <f t="shared" si="282"/>
        <v>1</v>
      </c>
      <c r="Q3611" s="15">
        <f>COUNTIFS($G:$G,$G3611)</f>
        <v>4</v>
      </c>
      <c r="R3611" s="16">
        <f t="shared" si="283"/>
        <v>0.25</v>
      </c>
      <c r="S3611" s="15" t="str">
        <f t="shared" si="284"/>
        <v>no progress</v>
      </c>
      <c r="T3611" s="9">
        <v>0</v>
      </c>
      <c r="U3611" s="9">
        <v>0</v>
      </c>
      <c r="V3611" s="9">
        <v>0</v>
      </c>
      <c r="W3611" s="9">
        <v>0</v>
      </c>
      <c r="X3611" s="9">
        <v>0</v>
      </c>
      <c r="Y3611" s="9">
        <v>3</v>
      </c>
      <c r="Z3611" s="9"/>
      <c r="AA3611" s="9">
        <v>0</v>
      </c>
      <c r="AB3611" s="9"/>
      <c r="AC3611" s="9">
        <v>0</v>
      </c>
      <c r="AD3611" s="9" t="s">
        <v>12662</v>
      </c>
      <c r="AE3611" s="9" t="s">
        <v>12659</v>
      </c>
      <c r="AF3611" s="9">
        <v>12</v>
      </c>
      <c r="AG3611" s="9"/>
      <c r="AH3611" s="9"/>
      <c r="AI3611" s="9"/>
      <c r="AJ3611" s="9"/>
    </row>
    <row r="3612" spans="1:36" x14ac:dyDescent="0.35">
      <c r="A3612" s="9" t="s">
        <v>3091</v>
      </c>
      <c r="B3612" s="9" t="s">
        <v>3092</v>
      </c>
      <c r="C3612" s="9" t="s">
        <v>14504</v>
      </c>
      <c r="D3612" s="9" t="s">
        <v>29</v>
      </c>
      <c r="E3612" s="9" t="s">
        <v>12656</v>
      </c>
      <c r="F3612" s="9" t="str">
        <f>_xlfn.XLOOKUP(E3612,Total_Enrolled!C:C,Total_Enrolled!C:C)</f>
        <v>2025em1200292@bitspilani-digital.edu.in</v>
      </c>
      <c r="G3612" s="9" t="s">
        <v>12657</v>
      </c>
      <c r="H3612" s="9" t="s">
        <v>14516</v>
      </c>
      <c r="I3612" s="9" t="s">
        <v>12658</v>
      </c>
      <c r="J3612" s="9" t="b">
        <v>1</v>
      </c>
      <c r="K3612" s="9">
        <v>25</v>
      </c>
      <c r="L3612" s="9">
        <f>_xlfn.XLOOKUP(B3612,Courses!A:A,Courses!H:H)</f>
        <v>36</v>
      </c>
      <c r="M3612" s="14">
        <f t="shared" si="280"/>
        <v>0.69444444444444442</v>
      </c>
      <c r="N3612" s="14" t="str">
        <f t="shared" si="281"/>
        <v>Active</v>
      </c>
      <c r="O3612" s="14" t="str" cm="1">
        <f t="array" ref="O3612">_xlfn.IFS(M3612=0,"0",
M3612&lt;=10%,"0-10",
TRUE,"&gt;10"
)&amp;" "&amp;"% progress"</f>
        <v>&gt;10 % progress</v>
      </c>
      <c r="P3612" s="15">
        <f t="shared" si="282"/>
        <v>0</v>
      </c>
      <c r="Q3612" s="15">
        <f>COUNTIFS($G:$G,$G3612)</f>
        <v>4</v>
      </c>
      <c r="R3612" s="16">
        <f t="shared" si="283"/>
        <v>0</v>
      </c>
      <c r="S3612" s="15" t="str">
        <f t="shared" si="284"/>
        <v>no 0% progess</v>
      </c>
      <c r="T3612" s="9">
        <v>0</v>
      </c>
      <c r="U3612" s="9">
        <v>3</v>
      </c>
      <c r="V3612" s="9">
        <v>10</v>
      </c>
      <c r="W3612" s="9">
        <v>1</v>
      </c>
      <c r="X3612" s="9">
        <v>0</v>
      </c>
      <c r="Y3612" s="9">
        <v>0</v>
      </c>
      <c r="Z3612" s="9" t="s">
        <v>12663</v>
      </c>
      <c r="AA3612" s="9">
        <v>0</v>
      </c>
      <c r="AB3612" s="9"/>
      <c r="AC3612" s="9">
        <v>13843</v>
      </c>
      <c r="AD3612" s="9" t="s">
        <v>12664</v>
      </c>
      <c r="AE3612" s="9" t="s">
        <v>12659</v>
      </c>
      <c r="AF3612" s="9">
        <v>12</v>
      </c>
      <c r="AG3612" s="9"/>
      <c r="AH3612" s="9" t="s">
        <v>12665</v>
      </c>
      <c r="AI3612" s="9" t="s">
        <v>12666</v>
      </c>
      <c r="AJ3612" s="9" t="s">
        <v>12667</v>
      </c>
    </row>
    <row r="3613" spans="1:36" x14ac:dyDescent="0.35">
      <c r="A3613" s="9" t="s">
        <v>3086</v>
      </c>
      <c r="B3613" s="9" t="s">
        <v>35</v>
      </c>
      <c r="C3613" s="9" t="s">
        <v>14504</v>
      </c>
      <c r="D3613" s="9" t="s">
        <v>29</v>
      </c>
      <c r="E3613" s="9" t="s">
        <v>12656</v>
      </c>
      <c r="F3613" s="9" t="str">
        <f>_xlfn.XLOOKUP(E3613,Total_Enrolled!C:C,Total_Enrolled!C:C)</f>
        <v>2025em1200292@bitspilani-digital.edu.in</v>
      </c>
      <c r="G3613" s="9" t="s">
        <v>12657</v>
      </c>
      <c r="H3613" s="9" t="s">
        <v>14516</v>
      </c>
      <c r="I3613" s="9" t="s">
        <v>12658</v>
      </c>
      <c r="J3613" s="9" t="b">
        <v>1</v>
      </c>
      <c r="K3613" s="9">
        <v>31</v>
      </c>
      <c r="L3613" s="9">
        <f>_xlfn.XLOOKUP(B3613,Courses!A:A,Courses!H:H)</f>
        <v>68</v>
      </c>
      <c r="M3613" s="14">
        <f t="shared" si="280"/>
        <v>0.45588235294117646</v>
      </c>
      <c r="N3613" s="14" t="str">
        <f t="shared" si="281"/>
        <v>Active</v>
      </c>
      <c r="O3613" s="14" t="str" cm="1">
        <f t="array" ref="O3613">_xlfn.IFS(M3613=0,"0",
M3613&lt;=10%,"0-10",
TRUE,"&gt;10"
)&amp;" "&amp;"% progress"</f>
        <v>&gt;10 % progress</v>
      </c>
      <c r="P3613" s="15">
        <f t="shared" si="282"/>
        <v>0</v>
      </c>
      <c r="Q3613" s="15">
        <f>COUNTIFS($G:$G,$G3613)</f>
        <v>4</v>
      </c>
      <c r="R3613" s="16">
        <f t="shared" si="283"/>
        <v>0</v>
      </c>
      <c r="S3613" s="15" t="str">
        <f t="shared" si="284"/>
        <v>no 0% progess</v>
      </c>
      <c r="T3613" s="9">
        <v>0</v>
      </c>
      <c r="U3613" s="9">
        <v>6</v>
      </c>
      <c r="V3613" s="9">
        <v>6</v>
      </c>
      <c r="W3613" s="9">
        <v>0</v>
      </c>
      <c r="X3613" s="9">
        <v>0</v>
      </c>
      <c r="Y3613" s="9">
        <v>7</v>
      </c>
      <c r="Z3613" s="9"/>
      <c r="AA3613" s="9">
        <v>0</v>
      </c>
      <c r="AB3613" s="9"/>
      <c r="AC3613" s="9">
        <v>13078</v>
      </c>
      <c r="AD3613" s="9" t="s">
        <v>12668</v>
      </c>
      <c r="AE3613" s="9" t="s">
        <v>12659</v>
      </c>
      <c r="AF3613" s="9">
        <v>12</v>
      </c>
      <c r="AG3613" s="9"/>
      <c r="AH3613" s="9" t="s">
        <v>12669</v>
      </c>
      <c r="AI3613" s="9"/>
      <c r="AJ3613" s="9"/>
    </row>
    <row r="3614" spans="1:36" x14ac:dyDescent="0.35">
      <c r="A3614" s="9" t="s">
        <v>3086</v>
      </c>
      <c r="B3614" s="9" t="s">
        <v>35</v>
      </c>
      <c r="C3614" s="9" t="s">
        <v>14504</v>
      </c>
      <c r="D3614" s="9" t="s">
        <v>29</v>
      </c>
      <c r="E3614" s="9" t="s">
        <v>12670</v>
      </c>
      <c r="F3614" s="9" t="str">
        <f>_xlfn.XLOOKUP(E3614,Total_Enrolled!C:C,Total_Enrolled!C:C)</f>
        <v>2025em1200293@bitspilani-digital.edu.in</v>
      </c>
      <c r="G3614" s="9" t="s">
        <v>12671</v>
      </c>
      <c r="H3614" s="9" t="s">
        <v>14516</v>
      </c>
      <c r="I3614" s="9" t="s">
        <v>12672</v>
      </c>
      <c r="J3614" s="9" t="b">
        <v>1</v>
      </c>
      <c r="K3614" s="9">
        <v>55</v>
      </c>
      <c r="L3614" s="9">
        <f>_xlfn.XLOOKUP(B3614,Courses!A:A,Courses!H:H)</f>
        <v>68</v>
      </c>
      <c r="M3614" s="14">
        <f t="shared" si="280"/>
        <v>0.80882352941176472</v>
      </c>
      <c r="N3614" s="14" t="str">
        <f t="shared" si="281"/>
        <v>Active</v>
      </c>
      <c r="O3614" s="14" t="str" cm="1">
        <f t="array" ref="O3614">_xlfn.IFS(M3614=0,"0",
M3614&lt;=10%,"0-10",
TRUE,"&gt;10"
)&amp;" "&amp;"% progress"</f>
        <v>&gt;10 % progress</v>
      </c>
      <c r="P3614" s="15">
        <f t="shared" si="282"/>
        <v>0</v>
      </c>
      <c r="Q3614" s="15">
        <f>COUNTIFS($G:$G,$G3614)</f>
        <v>4</v>
      </c>
      <c r="R3614" s="16">
        <f t="shared" si="283"/>
        <v>0</v>
      </c>
      <c r="S3614" s="15" t="str">
        <f t="shared" si="284"/>
        <v>no 0% progess</v>
      </c>
      <c r="T3614" s="9">
        <v>0</v>
      </c>
      <c r="U3614" s="9">
        <v>13</v>
      </c>
      <c r="V3614" s="9">
        <v>13</v>
      </c>
      <c r="W3614" s="9">
        <v>0</v>
      </c>
      <c r="X3614" s="9">
        <v>0</v>
      </c>
      <c r="Y3614" s="9">
        <v>0</v>
      </c>
      <c r="Z3614" s="9"/>
      <c r="AA3614" s="9">
        <v>0</v>
      </c>
      <c r="AB3614" s="9"/>
      <c r="AC3614" s="9">
        <v>37191</v>
      </c>
      <c r="AD3614" s="9" t="s">
        <v>12673</v>
      </c>
      <c r="AE3614" s="9" t="s">
        <v>12674</v>
      </c>
      <c r="AF3614" s="9">
        <v>63</v>
      </c>
      <c r="AG3614" s="9"/>
      <c r="AH3614" s="9" t="s">
        <v>12675</v>
      </c>
      <c r="AI3614" s="9"/>
      <c r="AJ3614" s="9"/>
    </row>
    <row r="3615" spans="1:36" x14ac:dyDescent="0.35">
      <c r="A3615" s="9" t="s">
        <v>3091</v>
      </c>
      <c r="B3615" s="9" t="s">
        <v>3092</v>
      </c>
      <c r="C3615" s="9" t="s">
        <v>14504</v>
      </c>
      <c r="D3615" s="9" t="s">
        <v>29</v>
      </c>
      <c r="E3615" s="9" t="s">
        <v>12670</v>
      </c>
      <c r="F3615" s="9" t="str">
        <f>_xlfn.XLOOKUP(E3615,Total_Enrolled!C:C,Total_Enrolled!C:C)</f>
        <v>2025em1200293@bitspilani-digital.edu.in</v>
      </c>
      <c r="G3615" s="9" t="s">
        <v>12671</v>
      </c>
      <c r="H3615" s="9" t="s">
        <v>14516</v>
      </c>
      <c r="I3615" s="9" t="s">
        <v>12672</v>
      </c>
      <c r="J3615" s="9" t="b">
        <v>1</v>
      </c>
      <c r="K3615" s="9">
        <v>26</v>
      </c>
      <c r="L3615" s="9">
        <f>_xlfn.XLOOKUP(B3615,Courses!A:A,Courses!H:H)</f>
        <v>36</v>
      </c>
      <c r="M3615" s="14">
        <f t="shared" si="280"/>
        <v>0.72222222222222221</v>
      </c>
      <c r="N3615" s="14" t="str">
        <f t="shared" si="281"/>
        <v>Active</v>
      </c>
      <c r="O3615" s="14" t="str" cm="1">
        <f t="array" ref="O3615">_xlfn.IFS(M3615=0,"0",
M3615&lt;=10%,"0-10",
TRUE,"&gt;10"
)&amp;" "&amp;"% progress"</f>
        <v>&gt;10 % progress</v>
      </c>
      <c r="P3615" s="15">
        <f t="shared" si="282"/>
        <v>0</v>
      </c>
      <c r="Q3615" s="15">
        <f>COUNTIFS($G:$G,$G3615)</f>
        <v>4</v>
      </c>
      <c r="R3615" s="16">
        <f t="shared" si="283"/>
        <v>0</v>
      </c>
      <c r="S3615" s="15" t="str">
        <f t="shared" si="284"/>
        <v>no 0% progess</v>
      </c>
      <c r="T3615" s="9">
        <v>0</v>
      </c>
      <c r="U3615" s="9">
        <v>3</v>
      </c>
      <c r="V3615" s="9">
        <v>3</v>
      </c>
      <c r="W3615" s="9">
        <v>0</v>
      </c>
      <c r="X3615" s="9">
        <v>0</v>
      </c>
      <c r="Y3615" s="9">
        <v>0</v>
      </c>
      <c r="Z3615" s="9"/>
      <c r="AA3615" s="9">
        <v>0</v>
      </c>
      <c r="AB3615" s="9"/>
      <c r="AC3615" s="9">
        <v>42777</v>
      </c>
      <c r="AD3615" s="9" t="s">
        <v>12676</v>
      </c>
      <c r="AE3615" s="9" t="s">
        <v>12674</v>
      </c>
      <c r="AF3615" s="9">
        <v>63</v>
      </c>
      <c r="AG3615" s="9"/>
      <c r="AH3615" s="9" t="s">
        <v>12677</v>
      </c>
      <c r="AI3615" s="9" t="s">
        <v>12678</v>
      </c>
      <c r="AJ3615" s="9" t="s">
        <v>12679</v>
      </c>
    </row>
    <row r="3616" spans="1:36" x14ac:dyDescent="0.35">
      <c r="A3616" s="9" t="s">
        <v>3095</v>
      </c>
      <c r="B3616" s="9" t="s">
        <v>38</v>
      </c>
      <c r="C3616" s="9" t="s">
        <v>14504</v>
      </c>
      <c r="D3616" s="9" t="s">
        <v>29</v>
      </c>
      <c r="E3616" s="9" t="s">
        <v>12670</v>
      </c>
      <c r="F3616" s="9" t="str">
        <f>_xlfn.XLOOKUP(E3616,Total_Enrolled!C:C,Total_Enrolled!C:C)</f>
        <v>2025em1200293@bitspilani-digital.edu.in</v>
      </c>
      <c r="G3616" s="9" t="s">
        <v>12671</v>
      </c>
      <c r="H3616" s="9" t="s">
        <v>14516</v>
      </c>
      <c r="I3616" s="9" t="s">
        <v>12672</v>
      </c>
      <c r="J3616" s="9" t="b">
        <v>1</v>
      </c>
      <c r="K3616" s="9">
        <v>3</v>
      </c>
      <c r="L3616" s="9">
        <f>_xlfn.XLOOKUP(B3616,Courses!A:A,Courses!H:H)</f>
        <v>42</v>
      </c>
      <c r="M3616" s="14">
        <f t="shared" si="280"/>
        <v>7.1428571428571425E-2</v>
      </c>
      <c r="N3616" s="14" t="str">
        <f t="shared" si="281"/>
        <v>Active</v>
      </c>
      <c r="O3616" s="14" t="str" cm="1">
        <f t="array" ref="O3616">_xlfn.IFS(M3616=0,"0",
M3616&lt;=10%,"0-10",
TRUE,"&gt;10"
)&amp;" "&amp;"% progress"</f>
        <v>0-10 % progress</v>
      </c>
      <c r="P3616" s="15">
        <f t="shared" si="282"/>
        <v>0</v>
      </c>
      <c r="Q3616" s="15">
        <f>COUNTIFS($G:$G,$G3616)</f>
        <v>4</v>
      </c>
      <c r="R3616" s="16">
        <f t="shared" si="283"/>
        <v>0</v>
      </c>
      <c r="S3616" s="15" t="str">
        <f t="shared" si="284"/>
        <v>no 0% progess</v>
      </c>
      <c r="T3616" s="9">
        <v>0</v>
      </c>
      <c r="U3616" s="9">
        <v>0</v>
      </c>
      <c r="V3616" s="9">
        <v>0</v>
      </c>
      <c r="W3616" s="9">
        <v>0</v>
      </c>
      <c r="X3616" s="9">
        <v>0</v>
      </c>
      <c r="Y3616" s="9">
        <v>0</v>
      </c>
      <c r="Z3616" s="9"/>
      <c r="AA3616" s="9">
        <v>0</v>
      </c>
      <c r="AB3616" s="9"/>
      <c r="AC3616" s="9">
        <v>58</v>
      </c>
      <c r="AD3616" s="9" t="s">
        <v>12680</v>
      </c>
      <c r="AE3616" s="9" t="s">
        <v>12674</v>
      </c>
      <c r="AF3616" s="9">
        <v>63</v>
      </c>
      <c r="AG3616" s="9"/>
      <c r="AH3616" s="9"/>
      <c r="AI3616" s="9"/>
      <c r="AJ3616" s="9"/>
    </row>
    <row r="3617" spans="1:36" x14ac:dyDescent="0.35">
      <c r="A3617" s="9" t="s">
        <v>3089</v>
      </c>
      <c r="B3617" s="9" t="s">
        <v>36</v>
      </c>
      <c r="C3617" s="9" t="s">
        <v>14504</v>
      </c>
      <c r="D3617" s="9" t="s">
        <v>29</v>
      </c>
      <c r="E3617" s="9" t="s">
        <v>12670</v>
      </c>
      <c r="F3617" s="9" t="str">
        <f>_xlfn.XLOOKUP(E3617,Total_Enrolled!C:C,Total_Enrolled!C:C)</f>
        <v>2025em1200293@bitspilani-digital.edu.in</v>
      </c>
      <c r="G3617" s="9" t="s">
        <v>12671</v>
      </c>
      <c r="H3617" s="9" t="s">
        <v>14516</v>
      </c>
      <c r="I3617" s="9" t="s">
        <v>12672</v>
      </c>
      <c r="J3617" s="9" t="b">
        <v>1</v>
      </c>
      <c r="K3617" s="9">
        <v>54</v>
      </c>
      <c r="L3617" s="9">
        <f>_xlfn.XLOOKUP(B3617,Courses!A:A,Courses!H:H)</f>
        <v>85</v>
      </c>
      <c r="M3617" s="14">
        <f t="shared" ref="M3617:M3680" si="285">K3617/L3617</f>
        <v>0.63529411764705879</v>
      </c>
      <c r="N3617" s="14" t="str">
        <f t="shared" ref="N3617:N3680" si="286">IF(M3617&gt;0,"Active","Not Active")</f>
        <v>Active</v>
      </c>
      <c r="O3617" s="14" t="str" cm="1">
        <f t="array" ref="O3617">_xlfn.IFS(M3617=0,"0",
M3617&lt;=10%,"0-10",
TRUE,"&gt;10"
)&amp;" "&amp;"% progress"</f>
        <v>&gt;10 % progress</v>
      </c>
      <c r="P3617" s="15">
        <f t="shared" ref="P3617:P3680" si="287">IF(M3617=0,1,0)</f>
        <v>0</v>
      </c>
      <c r="Q3617" s="15">
        <f>COUNTIFS($G:$G,$G3617)</f>
        <v>4</v>
      </c>
      <c r="R3617" s="16">
        <f t="shared" ref="R3617:R3680" si="288">P3617/Q3617</f>
        <v>0</v>
      </c>
      <c r="S3617" s="15" t="str">
        <f t="shared" ref="S3617:S3680" si="289">IF(R3617=0, "no 0% progess", "no progress")</f>
        <v>no 0% progess</v>
      </c>
      <c r="T3617" s="9">
        <v>0</v>
      </c>
      <c r="U3617" s="9">
        <v>5</v>
      </c>
      <c r="V3617" s="9">
        <v>5</v>
      </c>
      <c r="W3617" s="9">
        <v>0</v>
      </c>
      <c r="X3617" s="9">
        <v>0</v>
      </c>
      <c r="Y3617" s="9">
        <v>0</v>
      </c>
      <c r="Z3617" s="9"/>
      <c r="AA3617" s="9">
        <v>0</v>
      </c>
      <c r="AB3617" s="9"/>
      <c r="AC3617" s="9">
        <v>12490</v>
      </c>
      <c r="AD3617" s="9" t="s">
        <v>12681</v>
      </c>
      <c r="AE3617" s="9" t="s">
        <v>12674</v>
      </c>
      <c r="AF3617" s="9">
        <v>63</v>
      </c>
      <c r="AG3617" s="9"/>
      <c r="AH3617" s="9" t="s">
        <v>12682</v>
      </c>
      <c r="AI3617" s="9"/>
      <c r="AJ3617" s="9"/>
    </row>
    <row r="3618" spans="1:36" x14ac:dyDescent="0.35">
      <c r="A3618" s="9" t="s">
        <v>3089</v>
      </c>
      <c r="B3618" s="9" t="s">
        <v>36</v>
      </c>
      <c r="C3618" s="9" t="s">
        <v>14504</v>
      </c>
      <c r="D3618" s="9" t="s">
        <v>29</v>
      </c>
      <c r="E3618" s="9" t="s">
        <v>12683</v>
      </c>
      <c r="F3618" s="9" t="str">
        <f>_xlfn.XLOOKUP(E3618,Total_Enrolled!C:C,Total_Enrolled!C:C)</f>
        <v>2025em1200294@bitspilani-digital.edu.in</v>
      </c>
      <c r="G3618" s="9" t="s">
        <v>12684</v>
      </c>
      <c r="H3618" s="9" t="s">
        <v>14516</v>
      </c>
      <c r="I3618" s="9" t="s">
        <v>12685</v>
      </c>
      <c r="J3618" s="9" t="b">
        <v>1</v>
      </c>
      <c r="K3618" s="9">
        <v>22</v>
      </c>
      <c r="L3618" s="9">
        <f>_xlfn.XLOOKUP(B3618,Courses!A:A,Courses!H:H)</f>
        <v>85</v>
      </c>
      <c r="M3618" s="14">
        <f t="shared" si="285"/>
        <v>0.25882352941176473</v>
      </c>
      <c r="N3618" s="14" t="str">
        <f t="shared" si="286"/>
        <v>Active</v>
      </c>
      <c r="O3618" s="14" t="str" cm="1">
        <f t="array" ref="O3618">_xlfn.IFS(M3618=0,"0",
M3618&lt;=10%,"0-10",
TRUE,"&gt;10"
)&amp;" "&amp;"% progress"</f>
        <v>&gt;10 % progress</v>
      </c>
      <c r="P3618" s="15">
        <f t="shared" si="287"/>
        <v>0</v>
      </c>
      <c r="Q3618" s="15">
        <f>COUNTIFS($G:$G,$G3618)</f>
        <v>4</v>
      </c>
      <c r="R3618" s="16">
        <f t="shared" si="288"/>
        <v>0</v>
      </c>
      <c r="S3618" s="15" t="str">
        <f t="shared" si="289"/>
        <v>no 0% progess</v>
      </c>
      <c r="T3618" s="9">
        <v>0</v>
      </c>
      <c r="U3618" s="9">
        <v>0</v>
      </c>
      <c r="V3618" s="9">
        <v>0</v>
      </c>
      <c r="W3618" s="9">
        <v>0</v>
      </c>
      <c r="X3618" s="9">
        <v>0</v>
      </c>
      <c r="Y3618" s="9">
        <v>9</v>
      </c>
      <c r="Z3618" s="9"/>
      <c r="AA3618" s="9">
        <v>0</v>
      </c>
      <c r="AB3618" s="9"/>
      <c r="AC3618" s="9">
        <v>7354</v>
      </c>
      <c r="AD3618" s="9" t="s">
        <v>12687</v>
      </c>
      <c r="AE3618" s="9" t="s">
        <v>12686</v>
      </c>
      <c r="AF3618" s="9">
        <v>19</v>
      </c>
      <c r="AG3618" s="9"/>
      <c r="AH3618" s="9"/>
      <c r="AI3618" s="9"/>
      <c r="AJ3618" s="9"/>
    </row>
    <row r="3619" spans="1:36" x14ac:dyDescent="0.35">
      <c r="A3619" s="9" t="s">
        <v>3095</v>
      </c>
      <c r="B3619" s="9" t="s">
        <v>38</v>
      </c>
      <c r="C3619" s="9" t="s">
        <v>14504</v>
      </c>
      <c r="D3619" s="9" t="s">
        <v>29</v>
      </c>
      <c r="E3619" s="9" t="s">
        <v>12683</v>
      </c>
      <c r="F3619" s="9" t="str">
        <f>_xlfn.XLOOKUP(E3619,Total_Enrolled!C:C,Total_Enrolled!C:C)</f>
        <v>2025em1200294@bitspilani-digital.edu.in</v>
      </c>
      <c r="G3619" s="9" t="s">
        <v>12684</v>
      </c>
      <c r="H3619" s="9" t="s">
        <v>14516</v>
      </c>
      <c r="I3619" s="9" t="s">
        <v>12685</v>
      </c>
      <c r="J3619" s="9" t="b">
        <v>1</v>
      </c>
      <c r="K3619" s="9">
        <v>17</v>
      </c>
      <c r="L3619" s="9">
        <f>_xlfn.XLOOKUP(B3619,Courses!A:A,Courses!H:H)</f>
        <v>42</v>
      </c>
      <c r="M3619" s="14">
        <f t="shared" si="285"/>
        <v>0.40476190476190477</v>
      </c>
      <c r="N3619" s="14" t="str">
        <f t="shared" si="286"/>
        <v>Active</v>
      </c>
      <c r="O3619" s="14" t="str" cm="1">
        <f t="array" ref="O3619">_xlfn.IFS(M3619=0,"0",
M3619&lt;=10%,"0-10",
TRUE,"&gt;10"
)&amp;" "&amp;"% progress"</f>
        <v>&gt;10 % progress</v>
      </c>
      <c r="P3619" s="15">
        <f t="shared" si="287"/>
        <v>0</v>
      </c>
      <c r="Q3619" s="15">
        <f>COUNTIFS($G:$G,$G3619)</f>
        <v>4</v>
      </c>
      <c r="R3619" s="16">
        <f t="shared" si="288"/>
        <v>0</v>
      </c>
      <c r="S3619" s="15" t="str">
        <f t="shared" si="289"/>
        <v>no 0% progess</v>
      </c>
      <c r="T3619" s="9">
        <v>0</v>
      </c>
      <c r="U3619" s="9">
        <v>0</v>
      </c>
      <c r="V3619" s="9">
        <v>0</v>
      </c>
      <c r="W3619" s="9">
        <v>1</v>
      </c>
      <c r="X3619" s="9">
        <v>0</v>
      </c>
      <c r="Y3619" s="9">
        <v>4</v>
      </c>
      <c r="Z3619" s="9" t="s">
        <v>12688</v>
      </c>
      <c r="AA3619" s="9">
        <v>0</v>
      </c>
      <c r="AB3619" s="9"/>
      <c r="AC3619" s="9">
        <v>21956</v>
      </c>
      <c r="AD3619" s="9" t="s">
        <v>12689</v>
      </c>
      <c r="AE3619" s="9" t="s">
        <v>12686</v>
      </c>
      <c r="AF3619" s="9">
        <v>19</v>
      </c>
      <c r="AG3619" s="9"/>
      <c r="AH3619" s="9"/>
      <c r="AI3619" s="9" t="s">
        <v>12690</v>
      </c>
      <c r="AJ3619" s="9" t="s">
        <v>12691</v>
      </c>
    </row>
    <row r="3620" spans="1:36" x14ac:dyDescent="0.35">
      <c r="A3620" s="9" t="s">
        <v>3091</v>
      </c>
      <c r="B3620" s="9" t="s">
        <v>3092</v>
      </c>
      <c r="C3620" s="9" t="s">
        <v>14504</v>
      </c>
      <c r="D3620" s="9" t="s">
        <v>29</v>
      </c>
      <c r="E3620" s="9" t="s">
        <v>12683</v>
      </c>
      <c r="F3620" s="9" t="str">
        <f>_xlfn.XLOOKUP(E3620,Total_Enrolled!C:C,Total_Enrolled!C:C)</f>
        <v>2025em1200294@bitspilani-digital.edu.in</v>
      </c>
      <c r="G3620" s="9" t="s">
        <v>12684</v>
      </c>
      <c r="H3620" s="9" t="s">
        <v>14516</v>
      </c>
      <c r="I3620" s="9" t="s">
        <v>12685</v>
      </c>
      <c r="J3620" s="9" t="b">
        <v>1</v>
      </c>
      <c r="K3620" s="9">
        <v>19</v>
      </c>
      <c r="L3620" s="9">
        <f>_xlfn.XLOOKUP(B3620,Courses!A:A,Courses!H:H)</f>
        <v>36</v>
      </c>
      <c r="M3620" s="14">
        <f t="shared" si="285"/>
        <v>0.52777777777777779</v>
      </c>
      <c r="N3620" s="14" t="str">
        <f t="shared" si="286"/>
        <v>Active</v>
      </c>
      <c r="O3620" s="14" t="str" cm="1">
        <f t="array" ref="O3620">_xlfn.IFS(M3620=0,"0",
M3620&lt;=10%,"0-10",
TRUE,"&gt;10"
)&amp;" "&amp;"% progress"</f>
        <v>&gt;10 % progress</v>
      </c>
      <c r="P3620" s="15">
        <f t="shared" si="287"/>
        <v>0</v>
      </c>
      <c r="Q3620" s="15">
        <f>COUNTIFS($G:$G,$G3620)</f>
        <v>4</v>
      </c>
      <c r="R3620" s="16">
        <f t="shared" si="288"/>
        <v>0</v>
      </c>
      <c r="S3620" s="15" t="str">
        <f t="shared" si="289"/>
        <v>no 0% progess</v>
      </c>
      <c r="T3620" s="9">
        <v>0</v>
      </c>
      <c r="U3620" s="9">
        <v>2</v>
      </c>
      <c r="V3620" s="9">
        <v>3</v>
      </c>
      <c r="W3620" s="9">
        <v>1</v>
      </c>
      <c r="X3620" s="9">
        <v>0</v>
      </c>
      <c r="Y3620" s="9">
        <v>0</v>
      </c>
      <c r="Z3620" s="9" t="s">
        <v>12692</v>
      </c>
      <c r="AA3620" s="9">
        <v>0</v>
      </c>
      <c r="AB3620" s="9"/>
      <c r="AC3620" s="9">
        <v>55325</v>
      </c>
      <c r="AD3620" s="9" t="s">
        <v>12693</v>
      </c>
      <c r="AE3620" s="9" t="s">
        <v>12686</v>
      </c>
      <c r="AF3620" s="9">
        <v>19</v>
      </c>
      <c r="AG3620" s="9"/>
      <c r="AH3620" s="9" t="s">
        <v>12694</v>
      </c>
      <c r="AI3620" s="9" t="s">
        <v>12695</v>
      </c>
      <c r="AJ3620" s="9" t="s">
        <v>12696</v>
      </c>
    </row>
    <row r="3621" spans="1:36" x14ac:dyDescent="0.35">
      <c r="A3621" s="9" t="s">
        <v>3086</v>
      </c>
      <c r="B3621" s="9" t="s">
        <v>35</v>
      </c>
      <c r="C3621" s="9" t="s">
        <v>14504</v>
      </c>
      <c r="D3621" s="9" t="s">
        <v>29</v>
      </c>
      <c r="E3621" s="9" t="s">
        <v>12683</v>
      </c>
      <c r="F3621" s="9" t="str">
        <f>_xlfn.XLOOKUP(E3621,Total_Enrolled!C:C,Total_Enrolled!C:C)</f>
        <v>2025em1200294@bitspilani-digital.edu.in</v>
      </c>
      <c r="G3621" s="9" t="s">
        <v>12684</v>
      </c>
      <c r="H3621" s="9" t="s">
        <v>14516</v>
      </c>
      <c r="I3621" s="9" t="s">
        <v>12685</v>
      </c>
      <c r="J3621" s="9" t="b">
        <v>1</v>
      </c>
      <c r="K3621" s="9">
        <v>37</v>
      </c>
      <c r="L3621" s="9">
        <f>_xlfn.XLOOKUP(B3621,Courses!A:A,Courses!H:H)</f>
        <v>68</v>
      </c>
      <c r="M3621" s="14">
        <f t="shared" si="285"/>
        <v>0.54411764705882348</v>
      </c>
      <c r="N3621" s="14" t="str">
        <f t="shared" si="286"/>
        <v>Active</v>
      </c>
      <c r="O3621" s="14" t="str" cm="1">
        <f t="array" ref="O3621">_xlfn.IFS(M3621=0,"0",
M3621&lt;=10%,"0-10",
TRUE,"&gt;10"
)&amp;" "&amp;"% progress"</f>
        <v>&gt;10 % progress</v>
      </c>
      <c r="P3621" s="15">
        <f t="shared" si="287"/>
        <v>0</v>
      </c>
      <c r="Q3621" s="15">
        <f>COUNTIFS($G:$G,$G3621)</f>
        <v>4</v>
      </c>
      <c r="R3621" s="16">
        <f t="shared" si="288"/>
        <v>0</v>
      </c>
      <c r="S3621" s="15" t="str">
        <f t="shared" si="289"/>
        <v>no 0% progess</v>
      </c>
      <c r="T3621" s="9">
        <v>0</v>
      </c>
      <c r="U3621" s="9">
        <v>5</v>
      </c>
      <c r="V3621" s="9">
        <v>5</v>
      </c>
      <c r="W3621" s="9">
        <v>4</v>
      </c>
      <c r="X3621" s="9">
        <v>1</v>
      </c>
      <c r="Y3621" s="9">
        <v>12</v>
      </c>
      <c r="Z3621" s="9" t="s">
        <v>12697</v>
      </c>
      <c r="AA3621" s="9">
        <v>0</v>
      </c>
      <c r="AB3621" s="9"/>
      <c r="AC3621" s="9">
        <v>64332</v>
      </c>
      <c r="AD3621" s="9" t="s">
        <v>12698</v>
      </c>
      <c r="AE3621" s="9" t="s">
        <v>12686</v>
      </c>
      <c r="AF3621" s="9">
        <v>19</v>
      </c>
      <c r="AG3621" s="9"/>
      <c r="AH3621" s="9" t="s">
        <v>12699</v>
      </c>
      <c r="AI3621" s="9"/>
      <c r="AJ3621" s="9"/>
    </row>
    <row r="3622" spans="1:36" x14ac:dyDescent="0.35">
      <c r="A3622" s="9" t="s">
        <v>3086</v>
      </c>
      <c r="B3622" s="9" t="s">
        <v>35</v>
      </c>
      <c r="C3622" s="9" t="s">
        <v>14504</v>
      </c>
      <c r="D3622" s="9" t="s">
        <v>29</v>
      </c>
      <c r="E3622" s="9" t="s">
        <v>12700</v>
      </c>
      <c r="F3622" s="9" t="str">
        <f>_xlfn.XLOOKUP(E3622,Total_Enrolled!C:C,Total_Enrolled!C:C)</f>
        <v>2025em1200295@bitspilani-digital.edu.in</v>
      </c>
      <c r="G3622" s="9" t="s">
        <v>12701</v>
      </c>
      <c r="H3622" s="9" t="s">
        <v>14516</v>
      </c>
      <c r="I3622" s="9" t="s">
        <v>12702</v>
      </c>
      <c r="J3622" s="9" t="b">
        <v>1</v>
      </c>
      <c r="K3622" s="9">
        <v>0</v>
      </c>
      <c r="L3622" s="9">
        <f>_xlfn.XLOOKUP(B3622,Courses!A:A,Courses!H:H)</f>
        <v>68</v>
      </c>
      <c r="M3622" s="14">
        <f t="shared" si="285"/>
        <v>0</v>
      </c>
      <c r="N3622" s="14" t="str">
        <f t="shared" si="286"/>
        <v>Not Active</v>
      </c>
      <c r="O3622" s="14" t="str" cm="1">
        <f t="array" ref="O3622">_xlfn.IFS(M3622=0,"0",
M3622&lt;=10%,"0-10",
TRUE,"&gt;10"
)&amp;" "&amp;"% progress"</f>
        <v>0 % progress</v>
      </c>
      <c r="P3622" s="15">
        <f t="shared" si="287"/>
        <v>1</v>
      </c>
      <c r="Q3622" s="15">
        <f>COUNTIFS($G:$G,$G3622)</f>
        <v>4</v>
      </c>
      <c r="R3622" s="16">
        <f t="shared" si="288"/>
        <v>0.25</v>
      </c>
      <c r="S3622" s="15" t="str">
        <f t="shared" si="289"/>
        <v>no progress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0</v>
      </c>
      <c r="Z3622" s="9"/>
      <c r="AA3622" s="9">
        <v>0</v>
      </c>
      <c r="AB3622" s="9"/>
      <c r="AC3622" s="9">
        <v>0</v>
      </c>
      <c r="AD3622" s="9"/>
      <c r="AE3622" s="9"/>
      <c r="AF3622" s="9">
        <v>0</v>
      </c>
      <c r="AG3622" s="9"/>
      <c r="AH3622" s="9"/>
      <c r="AI3622" s="9"/>
      <c r="AJ3622" s="9"/>
    </row>
    <row r="3623" spans="1:36" x14ac:dyDescent="0.35">
      <c r="A3623" s="9" t="s">
        <v>3091</v>
      </c>
      <c r="B3623" s="9" t="s">
        <v>3092</v>
      </c>
      <c r="C3623" s="9" t="s">
        <v>14504</v>
      </c>
      <c r="D3623" s="9" t="s">
        <v>29</v>
      </c>
      <c r="E3623" s="9" t="s">
        <v>12700</v>
      </c>
      <c r="F3623" s="9" t="str">
        <f>_xlfn.XLOOKUP(E3623,Total_Enrolled!C:C,Total_Enrolled!C:C)</f>
        <v>2025em1200295@bitspilani-digital.edu.in</v>
      </c>
      <c r="G3623" s="9" t="s">
        <v>12701</v>
      </c>
      <c r="H3623" s="9" t="s">
        <v>14516</v>
      </c>
      <c r="I3623" s="9" t="s">
        <v>12702</v>
      </c>
      <c r="J3623" s="9" t="b">
        <v>1</v>
      </c>
      <c r="K3623" s="9">
        <v>0</v>
      </c>
      <c r="L3623" s="9">
        <f>_xlfn.XLOOKUP(B3623,Courses!A:A,Courses!H:H)</f>
        <v>36</v>
      </c>
      <c r="M3623" s="14">
        <f t="shared" si="285"/>
        <v>0</v>
      </c>
      <c r="N3623" s="14" t="str">
        <f t="shared" si="286"/>
        <v>Not Active</v>
      </c>
      <c r="O3623" s="14" t="str" cm="1">
        <f t="array" ref="O3623">_xlfn.IFS(M3623=0,"0",
M3623&lt;=10%,"0-10",
TRUE,"&gt;10"
)&amp;" "&amp;"% progress"</f>
        <v>0 % progress</v>
      </c>
      <c r="P3623" s="15">
        <f t="shared" si="287"/>
        <v>1</v>
      </c>
      <c r="Q3623" s="15">
        <f>COUNTIFS($G:$G,$G3623)</f>
        <v>4</v>
      </c>
      <c r="R3623" s="16">
        <f t="shared" si="288"/>
        <v>0.25</v>
      </c>
      <c r="S3623" s="15" t="str">
        <f t="shared" si="289"/>
        <v>no progress</v>
      </c>
      <c r="T3623" s="9">
        <v>0</v>
      </c>
      <c r="U3623" s="9">
        <v>0</v>
      </c>
      <c r="V3623" s="9">
        <v>0</v>
      </c>
      <c r="W3623" s="9">
        <v>0</v>
      </c>
      <c r="X3623" s="9">
        <v>0</v>
      </c>
      <c r="Y3623" s="9">
        <v>0</v>
      </c>
      <c r="Z3623" s="9"/>
      <c r="AA3623" s="9">
        <v>0</v>
      </c>
      <c r="AB3623" s="9"/>
      <c r="AC3623" s="9">
        <v>0</v>
      </c>
      <c r="AD3623" s="9"/>
      <c r="AE3623" s="9"/>
      <c r="AF3623" s="9">
        <v>0</v>
      </c>
      <c r="AG3623" s="9"/>
      <c r="AH3623" s="9"/>
      <c r="AI3623" s="9"/>
      <c r="AJ3623" s="9"/>
    </row>
    <row r="3624" spans="1:36" x14ac:dyDescent="0.35">
      <c r="A3624" s="9" t="s">
        <v>3095</v>
      </c>
      <c r="B3624" s="9" t="s">
        <v>38</v>
      </c>
      <c r="C3624" s="9" t="s">
        <v>14504</v>
      </c>
      <c r="D3624" s="9" t="s">
        <v>29</v>
      </c>
      <c r="E3624" s="9" t="s">
        <v>12700</v>
      </c>
      <c r="F3624" s="9" t="str">
        <f>_xlfn.XLOOKUP(E3624,Total_Enrolled!C:C,Total_Enrolled!C:C)</f>
        <v>2025em1200295@bitspilani-digital.edu.in</v>
      </c>
      <c r="G3624" s="9" t="s">
        <v>12701</v>
      </c>
      <c r="H3624" s="9" t="s">
        <v>14516</v>
      </c>
      <c r="I3624" s="9" t="s">
        <v>12702</v>
      </c>
      <c r="J3624" s="9" t="b">
        <v>1</v>
      </c>
      <c r="K3624" s="9">
        <v>0</v>
      </c>
      <c r="L3624" s="9">
        <f>_xlfn.XLOOKUP(B3624,Courses!A:A,Courses!H:H)</f>
        <v>42</v>
      </c>
      <c r="M3624" s="14">
        <f t="shared" si="285"/>
        <v>0</v>
      </c>
      <c r="N3624" s="14" t="str">
        <f t="shared" si="286"/>
        <v>Not Active</v>
      </c>
      <c r="O3624" s="14" t="str" cm="1">
        <f t="array" ref="O3624">_xlfn.IFS(M3624=0,"0",
M3624&lt;=10%,"0-10",
TRUE,"&gt;10"
)&amp;" "&amp;"% progress"</f>
        <v>0 % progress</v>
      </c>
      <c r="P3624" s="15">
        <f t="shared" si="287"/>
        <v>1</v>
      </c>
      <c r="Q3624" s="15">
        <f>COUNTIFS($G:$G,$G3624)</f>
        <v>4</v>
      </c>
      <c r="R3624" s="16">
        <f t="shared" si="288"/>
        <v>0.25</v>
      </c>
      <c r="S3624" s="15" t="str">
        <f t="shared" si="289"/>
        <v>no progress</v>
      </c>
      <c r="T3624" s="9">
        <v>0</v>
      </c>
      <c r="U3624" s="9">
        <v>0</v>
      </c>
      <c r="V3624" s="9">
        <v>0</v>
      </c>
      <c r="W3624" s="9">
        <v>0</v>
      </c>
      <c r="X3624" s="9">
        <v>0</v>
      </c>
      <c r="Y3624" s="9">
        <v>0</v>
      </c>
      <c r="Z3624" s="9"/>
      <c r="AA3624" s="9">
        <v>0</v>
      </c>
      <c r="AB3624" s="9"/>
      <c r="AC3624" s="9">
        <v>0</v>
      </c>
      <c r="AD3624" s="9"/>
      <c r="AE3624" s="9"/>
      <c r="AF3624" s="9">
        <v>0</v>
      </c>
      <c r="AG3624" s="9"/>
      <c r="AH3624" s="9"/>
      <c r="AI3624" s="9"/>
      <c r="AJ3624" s="9"/>
    </row>
    <row r="3625" spans="1:36" x14ac:dyDescent="0.35">
      <c r="A3625" s="9" t="s">
        <v>3089</v>
      </c>
      <c r="B3625" s="9" t="s">
        <v>36</v>
      </c>
      <c r="C3625" s="9" t="s">
        <v>14504</v>
      </c>
      <c r="D3625" s="9" t="s">
        <v>29</v>
      </c>
      <c r="E3625" s="9" t="s">
        <v>12700</v>
      </c>
      <c r="F3625" s="9" t="str">
        <f>_xlfn.XLOOKUP(E3625,Total_Enrolled!C:C,Total_Enrolled!C:C)</f>
        <v>2025em1200295@bitspilani-digital.edu.in</v>
      </c>
      <c r="G3625" s="9" t="s">
        <v>12701</v>
      </c>
      <c r="H3625" s="9" t="s">
        <v>14516</v>
      </c>
      <c r="I3625" s="9" t="s">
        <v>12702</v>
      </c>
      <c r="J3625" s="9" t="b">
        <v>1</v>
      </c>
      <c r="K3625" s="9">
        <v>0</v>
      </c>
      <c r="L3625" s="9">
        <f>_xlfn.XLOOKUP(B3625,Courses!A:A,Courses!H:H)</f>
        <v>85</v>
      </c>
      <c r="M3625" s="14">
        <f t="shared" si="285"/>
        <v>0</v>
      </c>
      <c r="N3625" s="14" t="str">
        <f t="shared" si="286"/>
        <v>Not Active</v>
      </c>
      <c r="O3625" s="14" t="str" cm="1">
        <f t="array" ref="O3625">_xlfn.IFS(M3625=0,"0",
M3625&lt;=10%,"0-10",
TRUE,"&gt;10"
)&amp;" "&amp;"% progress"</f>
        <v>0 % progress</v>
      </c>
      <c r="P3625" s="15">
        <f t="shared" si="287"/>
        <v>1</v>
      </c>
      <c r="Q3625" s="15">
        <f>COUNTIFS($G:$G,$G3625)</f>
        <v>4</v>
      </c>
      <c r="R3625" s="16">
        <f t="shared" si="288"/>
        <v>0.25</v>
      </c>
      <c r="S3625" s="15" t="str">
        <f t="shared" si="289"/>
        <v>no progress</v>
      </c>
      <c r="T3625" s="9">
        <v>0</v>
      </c>
      <c r="U3625" s="9">
        <v>0</v>
      </c>
      <c r="V3625" s="9">
        <v>0</v>
      </c>
      <c r="W3625" s="9">
        <v>0</v>
      </c>
      <c r="X3625" s="9">
        <v>0</v>
      </c>
      <c r="Y3625" s="9">
        <v>0</v>
      </c>
      <c r="Z3625" s="9"/>
      <c r="AA3625" s="9">
        <v>0</v>
      </c>
      <c r="AB3625" s="9"/>
      <c r="AC3625" s="9">
        <v>0</v>
      </c>
      <c r="AD3625" s="9"/>
      <c r="AE3625" s="9"/>
      <c r="AF3625" s="9">
        <v>0</v>
      </c>
      <c r="AG3625" s="9"/>
      <c r="AH3625" s="9"/>
      <c r="AI3625" s="9"/>
      <c r="AJ3625" s="9"/>
    </row>
    <row r="3626" spans="1:36" x14ac:dyDescent="0.35">
      <c r="A3626" s="9" t="s">
        <v>3089</v>
      </c>
      <c r="B3626" s="9" t="s">
        <v>36</v>
      </c>
      <c r="C3626" s="9" t="s">
        <v>14504</v>
      </c>
      <c r="D3626" s="9" t="s">
        <v>29</v>
      </c>
      <c r="E3626" s="9" t="s">
        <v>12703</v>
      </c>
      <c r="F3626" s="9" t="str">
        <f>_xlfn.XLOOKUP(E3626,Total_Enrolled!C:C,Total_Enrolled!C:C)</f>
        <v>2025em1200296@bitspilani-digital.edu.in</v>
      </c>
      <c r="G3626" s="9" t="s">
        <v>12704</v>
      </c>
      <c r="H3626" s="9" t="s">
        <v>14516</v>
      </c>
      <c r="I3626" s="9" t="s">
        <v>12705</v>
      </c>
      <c r="J3626" s="9" t="b">
        <v>1</v>
      </c>
      <c r="K3626" s="9">
        <v>19</v>
      </c>
      <c r="L3626" s="9">
        <f>_xlfn.XLOOKUP(B3626,Courses!A:A,Courses!H:H)</f>
        <v>85</v>
      </c>
      <c r="M3626" s="14">
        <f t="shared" si="285"/>
        <v>0.22352941176470589</v>
      </c>
      <c r="N3626" s="14" t="str">
        <f t="shared" si="286"/>
        <v>Active</v>
      </c>
      <c r="O3626" s="14" t="str" cm="1">
        <f t="array" ref="O3626">_xlfn.IFS(M3626=0,"0",
M3626&lt;=10%,"0-10",
TRUE,"&gt;10"
)&amp;" "&amp;"% progress"</f>
        <v>&gt;10 % progress</v>
      </c>
      <c r="P3626" s="15">
        <f t="shared" si="287"/>
        <v>0</v>
      </c>
      <c r="Q3626" s="15">
        <f>COUNTIFS($G:$G,$G3626)</f>
        <v>4</v>
      </c>
      <c r="R3626" s="16">
        <f t="shared" si="288"/>
        <v>0</v>
      </c>
      <c r="S3626" s="15" t="str">
        <f t="shared" si="289"/>
        <v>no 0% progess</v>
      </c>
      <c r="T3626" s="9">
        <v>0</v>
      </c>
      <c r="U3626" s="9">
        <v>1</v>
      </c>
      <c r="V3626" s="9">
        <v>1</v>
      </c>
      <c r="W3626" s="9">
        <v>0</v>
      </c>
      <c r="X3626" s="9">
        <v>0</v>
      </c>
      <c r="Y3626" s="9">
        <v>2</v>
      </c>
      <c r="Z3626" s="9"/>
      <c r="AA3626" s="9">
        <v>0</v>
      </c>
      <c r="AB3626" s="9"/>
      <c r="AC3626" s="9">
        <v>5795</v>
      </c>
      <c r="AD3626" s="9" t="s">
        <v>12707</v>
      </c>
      <c r="AE3626" s="9" t="s">
        <v>12706</v>
      </c>
      <c r="AF3626" s="9">
        <v>19</v>
      </c>
      <c r="AG3626" s="9"/>
      <c r="AH3626" s="9" t="s">
        <v>12708</v>
      </c>
      <c r="AI3626" s="9"/>
      <c r="AJ3626" s="9"/>
    </row>
    <row r="3627" spans="1:36" x14ac:dyDescent="0.35">
      <c r="A3627" s="9" t="s">
        <v>3095</v>
      </c>
      <c r="B3627" s="9" t="s">
        <v>38</v>
      </c>
      <c r="C3627" s="9" t="s">
        <v>14504</v>
      </c>
      <c r="D3627" s="9" t="s">
        <v>29</v>
      </c>
      <c r="E3627" s="9" t="s">
        <v>12703</v>
      </c>
      <c r="F3627" s="9" t="str">
        <f>_xlfn.XLOOKUP(E3627,Total_Enrolled!C:C,Total_Enrolled!C:C)</f>
        <v>2025em1200296@bitspilani-digital.edu.in</v>
      </c>
      <c r="G3627" s="9" t="s">
        <v>12704</v>
      </c>
      <c r="H3627" s="9" t="s">
        <v>14516</v>
      </c>
      <c r="I3627" s="9" t="s">
        <v>12705</v>
      </c>
      <c r="J3627" s="9" t="b">
        <v>1</v>
      </c>
      <c r="K3627" s="9">
        <v>12</v>
      </c>
      <c r="L3627" s="9">
        <f>_xlfn.XLOOKUP(B3627,Courses!A:A,Courses!H:H)</f>
        <v>42</v>
      </c>
      <c r="M3627" s="14">
        <f t="shared" si="285"/>
        <v>0.2857142857142857</v>
      </c>
      <c r="N3627" s="14" t="str">
        <f t="shared" si="286"/>
        <v>Active</v>
      </c>
      <c r="O3627" s="14" t="str" cm="1">
        <f t="array" ref="O3627">_xlfn.IFS(M3627=0,"0",
M3627&lt;=10%,"0-10",
TRUE,"&gt;10"
)&amp;" "&amp;"% progress"</f>
        <v>&gt;10 % progress</v>
      </c>
      <c r="P3627" s="15">
        <f t="shared" si="287"/>
        <v>0</v>
      </c>
      <c r="Q3627" s="15">
        <f>COUNTIFS($G:$G,$G3627)</f>
        <v>4</v>
      </c>
      <c r="R3627" s="16">
        <f t="shared" si="288"/>
        <v>0</v>
      </c>
      <c r="S3627" s="15" t="str">
        <f t="shared" si="289"/>
        <v>no 0% progess</v>
      </c>
      <c r="T3627" s="9">
        <v>0</v>
      </c>
      <c r="U3627" s="9">
        <v>0</v>
      </c>
      <c r="V3627" s="9">
        <v>0</v>
      </c>
      <c r="W3627" s="9">
        <v>0</v>
      </c>
      <c r="X3627" s="9">
        <v>0</v>
      </c>
      <c r="Y3627" s="9">
        <v>0</v>
      </c>
      <c r="Z3627" s="9"/>
      <c r="AA3627" s="9">
        <v>0</v>
      </c>
      <c r="AB3627" s="9"/>
      <c r="AC3627" s="9">
        <v>2660</v>
      </c>
      <c r="AD3627" s="9" t="s">
        <v>12709</v>
      </c>
      <c r="AE3627" s="9" t="s">
        <v>12706</v>
      </c>
      <c r="AF3627" s="9">
        <v>19</v>
      </c>
      <c r="AG3627" s="9"/>
      <c r="AH3627" s="9"/>
      <c r="AI3627" s="9" t="s">
        <v>12710</v>
      </c>
      <c r="AJ3627" s="9" t="s">
        <v>12711</v>
      </c>
    </row>
    <row r="3628" spans="1:36" x14ac:dyDescent="0.35">
      <c r="A3628" s="9" t="s">
        <v>3091</v>
      </c>
      <c r="B3628" s="9" t="s">
        <v>3092</v>
      </c>
      <c r="C3628" s="9" t="s">
        <v>14504</v>
      </c>
      <c r="D3628" s="9" t="s">
        <v>29</v>
      </c>
      <c r="E3628" s="9" t="s">
        <v>12703</v>
      </c>
      <c r="F3628" s="9" t="str">
        <f>_xlfn.XLOOKUP(E3628,Total_Enrolled!C:C,Total_Enrolled!C:C)</f>
        <v>2025em1200296@bitspilani-digital.edu.in</v>
      </c>
      <c r="G3628" s="9" t="s">
        <v>12704</v>
      </c>
      <c r="H3628" s="9" t="s">
        <v>14516</v>
      </c>
      <c r="I3628" s="9" t="s">
        <v>12705</v>
      </c>
      <c r="J3628" s="9" t="b">
        <v>1</v>
      </c>
      <c r="K3628" s="9">
        <v>4</v>
      </c>
      <c r="L3628" s="9">
        <f>_xlfn.XLOOKUP(B3628,Courses!A:A,Courses!H:H)</f>
        <v>36</v>
      </c>
      <c r="M3628" s="14">
        <f t="shared" si="285"/>
        <v>0.1111111111111111</v>
      </c>
      <c r="N3628" s="14" t="str">
        <f t="shared" si="286"/>
        <v>Active</v>
      </c>
      <c r="O3628" s="14" t="str" cm="1">
        <f t="array" ref="O3628">_xlfn.IFS(M3628=0,"0",
M3628&lt;=10%,"0-10",
TRUE,"&gt;10"
)&amp;" "&amp;"% progress"</f>
        <v>&gt;10 % progress</v>
      </c>
      <c r="P3628" s="15">
        <f t="shared" si="287"/>
        <v>0</v>
      </c>
      <c r="Q3628" s="15">
        <f>COUNTIFS($G:$G,$G3628)</f>
        <v>4</v>
      </c>
      <c r="R3628" s="16">
        <f t="shared" si="288"/>
        <v>0</v>
      </c>
      <c r="S3628" s="15" t="str">
        <f t="shared" si="289"/>
        <v>no 0% progess</v>
      </c>
      <c r="T3628" s="9">
        <v>0</v>
      </c>
      <c r="U3628" s="9">
        <v>0</v>
      </c>
      <c r="V3628" s="9">
        <v>0</v>
      </c>
      <c r="W3628" s="9">
        <v>0</v>
      </c>
      <c r="X3628" s="9">
        <v>0</v>
      </c>
      <c r="Y3628" s="9">
        <v>0</v>
      </c>
      <c r="Z3628" s="9"/>
      <c r="AA3628" s="9">
        <v>0</v>
      </c>
      <c r="AB3628" s="9"/>
      <c r="AC3628" s="9">
        <v>7616</v>
      </c>
      <c r="AD3628" s="9" t="s">
        <v>12712</v>
      </c>
      <c r="AE3628" s="9" t="s">
        <v>12706</v>
      </c>
      <c r="AF3628" s="9">
        <v>19</v>
      </c>
      <c r="AG3628" s="9"/>
      <c r="AH3628" s="9"/>
      <c r="AI3628" s="9" t="s">
        <v>12713</v>
      </c>
      <c r="AJ3628" s="9" t="s">
        <v>12714</v>
      </c>
    </row>
    <row r="3629" spans="1:36" x14ac:dyDescent="0.35">
      <c r="A3629" s="9" t="s">
        <v>3086</v>
      </c>
      <c r="B3629" s="9" t="s">
        <v>35</v>
      </c>
      <c r="C3629" s="9" t="s">
        <v>14504</v>
      </c>
      <c r="D3629" s="9" t="s">
        <v>29</v>
      </c>
      <c r="E3629" s="9" t="s">
        <v>12703</v>
      </c>
      <c r="F3629" s="9" t="str">
        <f>_xlfn.XLOOKUP(E3629,Total_Enrolled!C:C,Total_Enrolled!C:C)</f>
        <v>2025em1200296@bitspilani-digital.edu.in</v>
      </c>
      <c r="G3629" s="9" t="s">
        <v>12704</v>
      </c>
      <c r="H3629" s="9" t="s">
        <v>14516</v>
      </c>
      <c r="I3629" s="9" t="s">
        <v>12705</v>
      </c>
      <c r="J3629" s="9" t="b">
        <v>1</v>
      </c>
      <c r="K3629" s="9">
        <v>7</v>
      </c>
      <c r="L3629" s="9">
        <f>_xlfn.XLOOKUP(B3629,Courses!A:A,Courses!H:H)</f>
        <v>68</v>
      </c>
      <c r="M3629" s="14">
        <f t="shared" si="285"/>
        <v>0.10294117647058823</v>
      </c>
      <c r="N3629" s="14" t="str">
        <f t="shared" si="286"/>
        <v>Active</v>
      </c>
      <c r="O3629" s="14" t="str" cm="1">
        <f t="array" ref="O3629">_xlfn.IFS(M3629=0,"0",
M3629&lt;=10%,"0-10",
TRUE,"&gt;10"
)&amp;" "&amp;"% progress"</f>
        <v>&gt;10 % progress</v>
      </c>
      <c r="P3629" s="15">
        <f t="shared" si="287"/>
        <v>0</v>
      </c>
      <c r="Q3629" s="15">
        <f>COUNTIFS($G:$G,$G3629)</f>
        <v>4</v>
      </c>
      <c r="R3629" s="16">
        <f t="shared" si="288"/>
        <v>0</v>
      </c>
      <c r="S3629" s="15" t="str">
        <f t="shared" si="289"/>
        <v>no 0% progess</v>
      </c>
      <c r="T3629" s="9">
        <v>0</v>
      </c>
      <c r="U3629" s="9">
        <v>0</v>
      </c>
      <c r="V3629" s="9">
        <v>0</v>
      </c>
      <c r="W3629" s="9">
        <v>0</v>
      </c>
      <c r="X3629" s="9">
        <v>0</v>
      </c>
      <c r="Y3629" s="9">
        <v>6</v>
      </c>
      <c r="Z3629" s="9"/>
      <c r="AA3629" s="9">
        <v>0</v>
      </c>
      <c r="AB3629" s="9"/>
      <c r="AC3629" s="9">
        <v>2985</v>
      </c>
      <c r="AD3629" s="9" t="s">
        <v>12715</v>
      </c>
      <c r="AE3629" s="9" t="s">
        <v>12706</v>
      </c>
      <c r="AF3629" s="9">
        <v>19</v>
      </c>
      <c r="AG3629" s="9"/>
      <c r="AH3629" s="9"/>
      <c r="AI3629" s="9"/>
      <c r="AJ3629" s="9"/>
    </row>
    <row r="3630" spans="1:36" x14ac:dyDescent="0.35">
      <c r="A3630" s="9" t="s">
        <v>3086</v>
      </c>
      <c r="B3630" s="9" t="s">
        <v>35</v>
      </c>
      <c r="C3630" s="9" t="s">
        <v>14504</v>
      </c>
      <c r="D3630" s="9" t="s">
        <v>29</v>
      </c>
      <c r="E3630" s="9" t="s">
        <v>12716</v>
      </c>
      <c r="F3630" s="9" t="str">
        <f>_xlfn.XLOOKUP(E3630,Total_Enrolled!C:C,Total_Enrolled!C:C)</f>
        <v>2025em1200297@bitspilani-digital.edu.in</v>
      </c>
      <c r="G3630" s="9" t="s">
        <v>12717</v>
      </c>
      <c r="H3630" s="9" t="s">
        <v>14516</v>
      </c>
      <c r="I3630" s="9" t="s">
        <v>12718</v>
      </c>
      <c r="J3630" s="9" t="b">
        <v>1</v>
      </c>
      <c r="K3630" s="9">
        <v>0</v>
      </c>
      <c r="L3630" s="9">
        <f>_xlfn.XLOOKUP(B3630,Courses!A:A,Courses!H:H)</f>
        <v>68</v>
      </c>
      <c r="M3630" s="14">
        <f t="shared" si="285"/>
        <v>0</v>
      </c>
      <c r="N3630" s="14" t="str">
        <f t="shared" si="286"/>
        <v>Not Active</v>
      </c>
      <c r="O3630" s="14" t="str" cm="1">
        <f t="array" ref="O3630">_xlfn.IFS(M3630=0,"0",
M3630&lt;=10%,"0-10",
TRUE,"&gt;10"
)&amp;" "&amp;"% progress"</f>
        <v>0 % progress</v>
      </c>
      <c r="P3630" s="15">
        <f t="shared" si="287"/>
        <v>1</v>
      </c>
      <c r="Q3630" s="15">
        <f>COUNTIFS($G:$G,$G3630)</f>
        <v>4</v>
      </c>
      <c r="R3630" s="16">
        <f t="shared" si="288"/>
        <v>0.25</v>
      </c>
      <c r="S3630" s="15" t="str">
        <f t="shared" si="289"/>
        <v>no progress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0</v>
      </c>
      <c r="Z3630" s="9"/>
      <c r="AA3630" s="9">
        <v>0</v>
      </c>
      <c r="AB3630" s="9"/>
      <c r="AC3630" s="9">
        <v>0</v>
      </c>
      <c r="AD3630" s="9"/>
      <c r="AE3630" s="9"/>
      <c r="AF3630" s="9">
        <v>0</v>
      </c>
      <c r="AG3630" s="9"/>
      <c r="AH3630" s="9"/>
      <c r="AI3630" s="9"/>
      <c r="AJ3630" s="9"/>
    </row>
    <row r="3631" spans="1:36" x14ac:dyDescent="0.35">
      <c r="A3631" s="9" t="s">
        <v>3091</v>
      </c>
      <c r="B3631" s="9" t="s">
        <v>3092</v>
      </c>
      <c r="C3631" s="9" t="s">
        <v>14504</v>
      </c>
      <c r="D3631" s="9" t="s">
        <v>29</v>
      </c>
      <c r="E3631" s="9" t="s">
        <v>12716</v>
      </c>
      <c r="F3631" s="9" t="str">
        <f>_xlfn.XLOOKUP(E3631,Total_Enrolled!C:C,Total_Enrolled!C:C)</f>
        <v>2025em1200297@bitspilani-digital.edu.in</v>
      </c>
      <c r="G3631" s="9" t="s">
        <v>12717</v>
      </c>
      <c r="H3631" s="9" t="s">
        <v>14516</v>
      </c>
      <c r="I3631" s="9" t="s">
        <v>12718</v>
      </c>
      <c r="J3631" s="9" t="b">
        <v>1</v>
      </c>
      <c r="K3631" s="9">
        <v>0</v>
      </c>
      <c r="L3631" s="9">
        <f>_xlfn.XLOOKUP(B3631,Courses!A:A,Courses!H:H)</f>
        <v>36</v>
      </c>
      <c r="M3631" s="14">
        <f t="shared" si="285"/>
        <v>0</v>
      </c>
      <c r="N3631" s="14" t="str">
        <f t="shared" si="286"/>
        <v>Not Active</v>
      </c>
      <c r="O3631" s="14" t="str" cm="1">
        <f t="array" ref="O3631">_xlfn.IFS(M3631=0,"0",
M3631&lt;=10%,"0-10",
TRUE,"&gt;10"
)&amp;" "&amp;"% progress"</f>
        <v>0 % progress</v>
      </c>
      <c r="P3631" s="15">
        <f t="shared" si="287"/>
        <v>1</v>
      </c>
      <c r="Q3631" s="15">
        <f>COUNTIFS($G:$G,$G3631)</f>
        <v>4</v>
      </c>
      <c r="R3631" s="16">
        <f t="shared" si="288"/>
        <v>0.25</v>
      </c>
      <c r="S3631" s="15" t="str">
        <f t="shared" si="289"/>
        <v>no progress</v>
      </c>
      <c r="T3631" s="9">
        <v>0</v>
      </c>
      <c r="U3631" s="9">
        <v>0</v>
      </c>
      <c r="V3631" s="9">
        <v>0</v>
      </c>
      <c r="W3631" s="9">
        <v>0</v>
      </c>
      <c r="X3631" s="9">
        <v>0</v>
      </c>
      <c r="Y3631" s="9">
        <v>0</v>
      </c>
      <c r="Z3631" s="9"/>
      <c r="AA3631" s="9">
        <v>0</v>
      </c>
      <c r="AB3631" s="9"/>
      <c r="AC3631" s="9">
        <v>0</v>
      </c>
      <c r="AD3631" s="9"/>
      <c r="AE3631" s="9"/>
      <c r="AF3631" s="9">
        <v>0</v>
      </c>
      <c r="AG3631" s="9"/>
      <c r="AH3631" s="9"/>
      <c r="AI3631" s="9"/>
      <c r="AJ3631" s="9"/>
    </row>
    <row r="3632" spans="1:36" x14ac:dyDescent="0.35">
      <c r="A3632" s="9" t="s">
        <v>3095</v>
      </c>
      <c r="B3632" s="9" t="s">
        <v>38</v>
      </c>
      <c r="C3632" s="9" t="s">
        <v>14504</v>
      </c>
      <c r="D3632" s="9" t="s">
        <v>29</v>
      </c>
      <c r="E3632" s="9" t="s">
        <v>12716</v>
      </c>
      <c r="F3632" s="9" t="str">
        <f>_xlfn.XLOOKUP(E3632,Total_Enrolled!C:C,Total_Enrolled!C:C)</f>
        <v>2025em1200297@bitspilani-digital.edu.in</v>
      </c>
      <c r="G3632" s="9" t="s">
        <v>12717</v>
      </c>
      <c r="H3632" s="9" t="s">
        <v>14516</v>
      </c>
      <c r="I3632" s="9" t="s">
        <v>12718</v>
      </c>
      <c r="J3632" s="9" t="b">
        <v>1</v>
      </c>
      <c r="K3632" s="9">
        <v>0</v>
      </c>
      <c r="L3632" s="9">
        <f>_xlfn.XLOOKUP(B3632,Courses!A:A,Courses!H:H)</f>
        <v>42</v>
      </c>
      <c r="M3632" s="14">
        <f t="shared" si="285"/>
        <v>0</v>
      </c>
      <c r="N3632" s="14" t="str">
        <f t="shared" si="286"/>
        <v>Not Active</v>
      </c>
      <c r="O3632" s="14" t="str" cm="1">
        <f t="array" ref="O3632">_xlfn.IFS(M3632=0,"0",
M3632&lt;=10%,"0-10",
TRUE,"&gt;10"
)&amp;" "&amp;"% progress"</f>
        <v>0 % progress</v>
      </c>
      <c r="P3632" s="15">
        <f t="shared" si="287"/>
        <v>1</v>
      </c>
      <c r="Q3632" s="15">
        <f>COUNTIFS($G:$G,$G3632)</f>
        <v>4</v>
      </c>
      <c r="R3632" s="16">
        <f t="shared" si="288"/>
        <v>0.25</v>
      </c>
      <c r="S3632" s="15" t="str">
        <f t="shared" si="289"/>
        <v>no progress</v>
      </c>
      <c r="T3632" s="9">
        <v>0</v>
      </c>
      <c r="U3632" s="9">
        <v>0</v>
      </c>
      <c r="V3632" s="9">
        <v>0</v>
      </c>
      <c r="W3632" s="9">
        <v>0</v>
      </c>
      <c r="X3632" s="9">
        <v>0</v>
      </c>
      <c r="Y3632" s="9">
        <v>0</v>
      </c>
      <c r="Z3632" s="9"/>
      <c r="AA3632" s="9">
        <v>0</v>
      </c>
      <c r="AB3632" s="9"/>
      <c r="AC3632" s="9">
        <v>0</v>
      </c>
      <c r="AD3632" s="9"/>
      <c r="AE3632" s="9"/>
      <c r="AF3632" s="9">
        <v>0</v>
      </c>
      <c r="AG3632" s="9"/>
      <c r="AH3632" s="9"/>
      <c r="AI3632" s="9"/>
      <c r="AJ3632" s="9"/>
    </row>
    <row r="3633" spans="1:36" x14ac:dyDescent="0.35">
      <c r="A3633" s="9" t="s">
        <v>3089</v>
      </c>
      <c r="B3633" s="9" t="s">
        <v>36</v>
      </c>
      <c r="C3633" s="9" t="s">
        <v>14504</v>
      </c>
      <c r="D3633" s="9" t="s">
        <v>29</v>
      </c>
      <c r="E3633" s="9" t="s">
        <v>12716</v>
      </c>
      <c r="F3633" s="9" t="str">
        <f>_xlfn.XLOOKUP(E3633,Total_Enrolled!C:C,Total_Enrolled!C:C)</f>
        <v>2025em1200297@bitspilani-digital.edu.in</v>
      </c>
      <c r="G3633" s="9" t="s">
        <v>12717</v>
      </c>
      <c r="H3633" s="9" t="s">
        <v>14516</v>
      </c>
      <c r="I3633" s="9" t="s">
        <v>12718</v>
      </c>
      <c r="J3633" s="9" t="b">
        <v>1</v>
      </c>
      <c r="K3633" s="9">
        <v>0</v>
      </c>
      <c r="L3633" s="9">
        <f>_xlfn.XLOOKUP(B3633,Courses!A:A,Courses!H:H)</f>
        <v>85</v>
      </c>
      <c r="M3633" s="14">
        <f t="shared" si="285"/>
        <v>0</v>
      </c>
      <c r="N3633" s="14" t="str">
        <f t="shared" si="286"/>
        <v>Not Active</v>
      </c>
      <c r="O3633" s="14" t="str" cm="1">
        <f t="array" ref="O3633">_xlfn.IFS(M3633=0,"0",
M3633&lt;=10%,"0-10",
TRUE,"&gt;10"
)&amp;" "&amp;"% progress"</f>
        <v>0 % progress</v>
      </c>
      <c r="P3633" s="15">
        <f t="shared" si="287"/>
        <v>1</v>
      </c>
      <c r="Q3633" s="15">
        <f>COUNTIFS($G:$G,$G3633)</f>
        <v>4</v>
      </c>
      <c r="R3633" s="16">
        <f t="shared" si="288"/>
        <v>0.25</v>
      </c>
      <c r="S3633" s="15" t="str">
        <f t="shared" si="289"/>
        <v>no progress</v>
      </c>
      <c r="T3633" s="9">
        <v>0</v>
      </c>
      <c r="U3633" s="9">
        <v>0</v>
      </c>
      <c r="V3633" s="9">
        <v>0</v>
      </c>
      <c r="W3633" s="9">
        <v>0</v>
      </c>
      <c r="X3633" s="9">
        <v>0</v>
      </c>
      <c r="Y3633" s="9">
        <v>0</v>
      </c>
      <c r="Z3633" s="9"/>
      <c r="AA3633" s="9">
        <v>0</v>
      </c>
      <c r="AB3633" s="9"/>
      <c r="AC3633" s="9">
        <v>0</v>
      </c>
      <c r="AD3633" s="9"/>
      <c r="AE3633" s="9"/>
      <c r="AF3633" s="9">
        <v>0</v>
      </c>
      <c r="AG3633" s="9"/>
      <c r="AH3633" s="9"/>
      <c r="AI3633" s="9"/>
      <c r="AJ3633" s="9"/>
    </row>
    <row r="3634" spans="1:36" x14ac:dyDescent="0.35">
      <c r="A3634" s="9" t="s">
        <v>3089</v>
      </c>
      <c r="B3634" s="9" t="s">
        <v>36</v>
      </c>
      <c r="C3634" s="9" t="s">
        <v>14504</v>
      </c>
      <c r="D3634" s="9" t="s">
        <v>29</v>
      </c>
      <c r="E3634" s="9" t="s">
        <v>12719</v>
      </c>
      <c r="F3634" s="9" t="str">
        <f>_xlfn.XLOOKUP(E3634,Total_Enrolled!C:C,Total_Enrolled!C:C)</f>
        <v>2025em1200298@bitspilani-digital.edu.in</v>
      </c>
      <c r="G3634" s="9" t="s">
        <v>12720</v>
      </c>
      <c r="H3634" s="9" t="s">
        <v>14516</v>
      </c>
      <c r="I3634" s="9" t="s">
        <v>12721</v>
      </c>
      <c r="J3634" s="9" t="b">
        <v>1</v>
      </c>
      <c r="K3634" s="9">
        <v>69</v>
      </c>
      <c r="L3634" s="9">
        <f>_xlfn.XLOOKUP(B3634,Courses!A:A,Courses!H:H)</f>
        <v>85</v>
      </c>
      <c r="M3634" s="14">
        <f t="shared" si="285"/>
        <v>0.81176470588235294</v>
      </c>
      <c r="N3634" s="14" t="str">
        <f t="shared" si="286"/>
        <v>Active</v>
      </c>
      <c r="O3634" s="14" t="str" cm="1">
        <f t="array" ref="O3634">_xlfn.IFS(M3634=0,"0",
M3634&lt;=10%,"0-10",
TRUE,"&gt;10"
)&amp;" "&amp;"% progress"</f>
        <v>&gt;10 % progress</v>
      </c>
      <c r="P3634" s="15">
        <f t="shared" si="287"/>
        <v>0</v>
      </c>
      <c r="Q3634" s="15">
        <f>COUNTIFS($G:$G,$G3634)</f>
        <v>4</v>
      </c>
      <c r="R3634" s="16">
        <f t="shared" si="288"/>
        <v>0</v>
      </c>
      <c r="S3634" s="15" t="str">
        <f t="shared" si="289"/>
        <v>no 0% progess</v>
      </c>
      <c r="T3634" s="9">
        <v>0</v>
      </c>
      <c r="U3634" s="9">
        <v>11</v>
      </c>
      <c r="V3634" s="9">
        <v>15</v>
      </c>
      <c r="W3634" s="9">
        <v>0</v>
      </c>
      <c r="X3634" s="9">
        <v>0</v>
      </c>
      <c r="Y3634" s="9">
        <v>0</v>
      </c>
      <c r="Z3634" s="9"/>
      <c r="AA3634" s="9">
        <v>0</v>
      </c>
      <c r="AB3634" s="9"/>
      <c r="AC3634" s="9">
        <v>124207</v>
      </c>
      <c r="AD3634" s="9" t="s">
        <v>12723</v>
      </c>
      <c r="AE3634" s="9" t="s">
        <v>12722</v>
      </c>
      <c r="AF3634" s="9">
        <v>30</v>
      </c>
      <c r="AG3634" s="9"/>
      <c r="AH3634" s="9" t="s">
        <v>12724</v>
      </c>
      <c r="AI3634" s="9"/>
      <c r="AJ3634" s="9"/>
    </row>
    <row r="3635" spans="1:36" x14ac:dyDescent="0.35">
      <c r="A3635" s="9" t="s">
        <v>3095</v>
      </c>
      <c r="B3635" s="9" t="s">
        <v>38</v>
      </c>
      <c r="C3635" s="9" t="s">
        <v>14504</v>
      </c>
      <c r="D3635" s="9" t="s">
        <v>29</v>
      </c>
      <c r="E3635" s="9" t="s">
        <v>12719</v>
      </c>
      <c r="F3635" s="9" t="str">
        <f>_xlfn.XLOOKUP(E3635,Total_Enrolled!C:C,Total_Enrolled!C:C)</f>
        <v>2025em1200298@bitspilani-digital.edu.in</v>
      </c>
      <c r="G3635" s="9" t="s">
        <v>12720</v>
      </c>
      <c r="H3635" s="9" t="s">
        <v>14516</v>
      </c>
      <c r="I3635" s="9" t="s">
        <v>12721</v>
      </c>
      <c r="J3635" s="9" t="b">
        <v>1</v>
      </c>
      <c r="K3635" s="9">
        <v>0</v>
      </c>
      <c r="L3635" s="9">
        <f>_xlfn.XLOOKUP(B3635,Courses!A:A,Courses!H:H)</f>
        <v>42</v>
      </c>
      <c r="M3635" s="14">
        <f t="shared" si="285"/>
        <v>0</v>
      </c>
      <c r="N3635" s="14" t="str">
        <f t="shared" si="286"/>
        <v>Not Active</v>
      </c>
      <c r="O3635" s="14" t="str" cm="1">
        <f t="array" ref="O3635">_xlfn.IFS(M3635=0,"0",
M3635&lt;=10%,"0-10",
TRUE,"&gt;10"
)&amp;" "&amp;"% progress"</f>
        <v>0 % progress</v>
      </c>
      <c r="P3635" s="15">
        <f t="shared" si="287"/>
        <v>1</v>
      </c>
      <c r="Q3635" s="15">
        <f>COUNTIFS($G:$G,$G3635)</f>
        <v>4</v>
      </c>
      <c r="R3635" s="16">
        <f t="shared" si="288"/>
        <v>0.25</v>
      </c>
      <c r="S3635" s="15" t="str">
        <f t="shared" si="289"/>
        <v>no progress</v>
      </c>
      <c r="T3635" s="9">
        <v>0</v>
      </c>
      <c r="U3635" s="9">
        <v>0</v>
      </c>
      <c r="V3635" s="9">
        <v>0</v>
      </c>
      <c r="W3635" s="9">
        <v>0</v>
      </c>
      <c r="X3635" s="9">
        <v>0</v>
      </c>
      <c r="Y3635" s="9">
        <v>0</v>
      </c>
      <c r="Z3635" s="9"/>
      <c r="AA3635" s="9">
        <v>0</v>
      </c>
      <c r="AB3635" s="9"/>
      <c r="AC3635" s="9">
        <v>0</v>
      </c>
      <c r="AD3635" s="9" t="s">
        <v>12725</v>
      </c>
      <c r="AE3635" s="9" t="s">
        <v>12722</v>
      </c>
      <c r="AF3635" s="9">
        <v>30</v>
      </c>
      <c r="AG3635" s="9"/>
      <c r="AH3635" s="9"/>
      <c r="AI3635" s="9"/>
      <c r="AJ3635" s="9"/>
    </row>
    <row r="3636" spans="1:36" x14ac:dyDescent="0.35">
      <c r="A3636" s="9" t="s">
        <v>3091</v>
      </c>
      <c r="B3636" s="9" t="s">
        <v>3092</v>
      </c>
      <c r="C3636" s="9" t="s">
        <v>14504</v>
      </c>
      <c r="D3636" s="9" t="s">
        <v>29</v>
      </c>
      <c r="E3636" s="9" t="s">
        <v>12719</v>
      </c>
      <c r="F3636" s="9" t="str">
        <f>_xlfn.XLOOKUP(E3636,Total_Enrolled!C:C,Total_Enrolled!C:C)</f>
        <v>2025em1200298@bitspilani-digital.edu.in</v>
      </c>
      <c r="G3636" s="9" t="s">
        <v>12720</v>
      </c>
      <c r="H3636" s="9" t="s">
        <v>14516</v>
      </c>
      <c r="I3636" s="9" t="s">
        <v>12721</v>
      </c>
      <c r="J3636" s="9" t="b">
        <v>1</v>
      </c>
      <c r="K3636" s="9">
        <v>30</v>
      </c>
      <c r="L3636" s="9">
        <f>_xlfn.XLOOKUP(B3636,Courses!A:A,Courses!H:H)</f>
        <v>36</v>
      </c>
      <c r="M3636" s="14">
        <f t="shared" si="285"/>
        <v>0.83333333333333337</v>
      </c>
      <c r="N3636" s="14" t="str">
        <f t="shared" si="286"/>
        <v>Active</v>
      </c>
      <c r="O3636" s="14" t="str" cm="1">
        <f t="array" ref="O3636">_xlfn.IFS(M3636=0,"0",
M3636&lt;=10%,"0-10",
TRUE,"&gt;10"
)&amp;" "&amp;"% progress"</f>
        <v>&gt;10 % progress</v>
      </c>
      <c r="P3636" s="15">
        <f t="shared" si="287"/>
        <v>0</v>
      </c>
      <c r="Q3636" s="15">
        <f>COUNTIFS($G:$G,$G3636)</f>
        <v>4</v>
      </c>
      <c r="R3636" s="16">
        <f t="shared" si="288"/>
        <v>0</v>
      </c>
      <c r="S3636" s="15" t="str">
        <f t="shared" si="289"/>
        <v>no 0% progess</v>
      </c>
      <c r="T3636" s="9">
        <v>0</v>
      </c>
      <c r="U3636" s="9">
        <v>2</v>
      </c>
      <c r="V3636" s="9">
        <v>4</v>
      </c>
      <c r="W3636" s="9">
        <v>1</v>
      </c>
      <c r="X3636" s="9">
        <v>0</v>
      </c>
      <c r="Y3636" s="9">
        <v>14</v>
      </c>
      <c r="Z3636" s="9" t="s">
        <v>12726</v>
      </c>
      <c r="AA3636" s="9">
        <v>0</v>
      </c>
      <c r="AB3636" s="9"/>
      <c r="AC3636" s="9">
        <v>62414</v>
      </c>
      <c r="AD3636" s="9" t="s">
        <v>12727</v>
      </c>
      <c r="AE3636" s="9" t="s">
        <v>12722</v>
      </c>
      <c r="AF3636" s="9">
        <v>30</v>
      </c>
      <c r="AG3636" s="9"/>
      <c r="AH3636" s="9" t="s">
        <v>12728</v>
      </c>
      <c r="AI3636" s="9" t="s">
        <v>12729</v>
      </c>
      <c r="AJ3636" s="9" t="s">
        <v>12730</v>
      </c>
    </row>
    <row r="3637" spans="1:36" x14ac:dyDescent="0.35">
      <c r="A3637" s="9" t="s">
        <v>3086</v>
      </c>
      <c r="B3637" s="9" t="s">
        <v>35</v>
      </c>
      <c r="C3637" s="9" t="s">
        <v>14504</v>
      </c>
      <c r="D3637" s="9" t="s">
        <v>29</v>
      </c>
      <c r="E3637" s="9" t="s">
        <v>12719</v>
      </c>
      <c r="F3637" s="9" t="str">
        <f>_xlfn.XLOOKUP(E3637,Total_Enrolled!C:C,Total_Enrolled!C:C)</f>
        <v>2025em1200298@bitspilani-digital.edu.in</v>
      </c>
      <c r="G3637" s="9" t="s">
        <v>12720</v>
      </c>
      <c r="H3637" s="9" t="s">
        <v>14516</v>
      </c>
      <c r="I3637" s="9" t="s">
        <v>12721</v>
      </c>
      <c r="J3637" s="9" t="b">
        <v>1</v>
      </c>
      <c r="K3637" s="9">
        <v>53</v>
      </c>
      <c r="L3637" s="9">
        <f>_xlfn.XLOOKUP(B3637,Courses!A:A,Courses!H:H)</f>
        <v>68</v>
      </c>
      <c r="M3637" s="14">
        <f t="shared" si="285"/>
        <v>0.77941176470588236</v>
      </c>
      <c r="N3637" s="14" t="str">
        <f t="shared" si="286"/>
        <v>Active</v>
      </c>
      <c r="O3637" s="14" t="str" cm="1">
        <f t="array" ref="O3637">_xlfn.IFS(M3637=0,"0",
M3637&lt;=10%,"0-10",
TRUE,"&gt;10"
)&amp;" "&amp;"% progress"</f>
        <v>&gt;10 % progress</v>
      </c>
      <c r="P3637" s="15">
        <f t="shared" si="287"/>
        <v>0</v>
      </c>
      <c r="Q3637" s="15">
        <f>COUNTIFS($G:$G,$G3637)</f>
        <v>4</v>
      </c>
      <c r="R3637" s="16">
        <f t="shared" si="288"/>
        <v>0</v>
      </c>
      <c r="S3637" s="15" t="str">
        <f t="shared" si="289"/>
        <v>no 0% progess</v>
      </c>
      <c r="T3637" s="9">
        <v>0</v>
      </c>
      <c r="U3637" s="9">
        <v>10</v>
      </c>
      <c r="V3637" s="9">
        <v>10</v>
      </c>
      <c r="W3637" s="9">
        <v>0</v>
      </c>
      <c r="X3637" s="9">
        <v>0</v>
      </c>
      <c r="Y3637" s="9">
        <v>0</v>
      </c>
      <c r="Z3637" s="9"/>
      <c r="AA3637" s="9">
        <v>0</v>
      </c>
      <c r="AB3637" s="9"/>
      <c r="AC3637" s="9">
        <v>96500</v>
      </c>
      <c r="AD3637" s="9" t="s">
        <v>12731</v>
      </c>
      <c r="AE3637" s="9" t="s">
        <v>12722</v>
      </c>
      <c r="AF3637" s="9">
        <v>30</v>
      </c>
      <c r="AG3637" s="9"/>
      <c r="AH3637" s="9" t="s">
        <v>12732</v>
      </c>
      <c r="AI3637" s="9"/>
      <c r="AJ3637" s="9"/>
    </row>
    <row r="3638" spans="1:36" x14ac:dyDescent="0.35">
      <c r="A3638" s="9" t="s">
        <v>3086</v>
      </c>
      <c r="B3638" s="9" t="s">
        <v>35</v>
      </c>
      <c r="C3638" s="9" t="s">
        <v>14504</v>
      </c>
      <c r="D3638" s="9" t="s">
        <v>29</v>
      </c>
      <c r="E3638" s="9" t="s">
        <v>12733</v>
      </c>
      <c r="F3638" s="9" t="str">
        <f>_xlfn.XLOOKUP(E3638,Total_Enrolled!C:C,Total_Enrolled!C:C)</f>
        <v>2025em1200299@bitspilani-digital.edu.in</v>
      </c>
      <c r="G3638" s="9" t="s">
        <v>12734</v>
      </c>
      <c r="H3638" s="9" t="s">
        <v>14516</v>
      </c>
      <c r="I3638" s="9" t="s">
        <v>12735</v>
      </c>
      <c r="J3638" s="9" t="b">
        <v>1</v>
      </c>
      <c r="K3638" s="9">
        <v>35</v>
      </c>
      <c r="L3638" s="9">
        <f>_xlfn.XLOOKUP(B3638,Courses!A:A,Courses!H:H)</f>
        <v>68</v>
      </c>
      <c r="M3638" s="14">
        <f t="shared" si="285"/>
        <v>0.51470588235294112</v>
      </c>
      <c r="N3638" s="14" t="str">
        <f t="shared" si="286"/>
        <v>Active</v>
      </c>
      <c r="O3638" s="14" t="str" cm="1">
        <f t="array" ref="O3638">_xlfn.IFS(M3638=0,"0",
M3638&lt;=10%,"0-10",
TRUE,"&gt;10"
)&amp;" "&amp;"% progress"</f>
        <v>&gt;10 % progress</v>
      </c>
      <c r="P3638" s="15">
        <f t="shared" si="287"/>
        <v>0</v>
      </c>
      <c r="Q3638" s="15">
        <f>COUNTIFS($G:$G,$G3638)</f>
        <v>4</v>
      </c>
      <c r="R3638" s="16">
        <f t="shared" si="288"/>
        <v>0</v>
      </c>
      <c r="S3638" s="15" t="str">
        <f t="shared" si="289"/>
        <v>no 0% progess</v>
      </c>
      <c r="T3638" s="9">
        <v>0</v>
      </c>
      <c r="U3638" s="9">
        <v>2</v>
      </c>
      <c r="V3638" s="9">
        <v>3</v>
      </c>
      <c r="W3638" s="9">
        <v>0</v>
      </c>
      <c r="X3638" s="9">
        <v>0</v>
      </c>
      <c r="Y3638" s="9">
        <v>10</v>
      </c>
      <c r="Z3638" s="9"/>
      <c r="AA3638" s="9">
        <v>0</v>
      </c>
      <c r="AB3638" s="9"/>
      <c r="AC3638" s="9">
        <v>13445</v>
      </c>
      <c r="AD3638" s="9" t="s">
        <v>12736</v>
      </c>
      <c r="AE3638" s="9" t="s">
        <v>12737</v>
      </c>
      <c r="AF3638" s="9">
        <v>44</v>
      </c>
      <c r="AG3638" s="9"/>
      <c r="AH3638" s="9" t="s">
        <v>12738</v>
      </c>
      <c r="AI3638" s="9"/>
      <c r="AJ3638" s="9"/>
    </row>
    <row r="3639" spans="1:36" x14ac:dyDescent="0.35">
      <c r="A3639" s="9" t="s">
        <v>3091</v>
      </c>
      <c r="B3639" s="9" t="s">
        <v>3092</v>
      </c>
      <c r="C3639" s="9" t="s">
        <v>14504</v>
      </c>
      <c r="D3639" s="9" t="s">
        <v>29</v>
      </c>
      <c r="E3639" s="9" t="s">
        <v>12733</v>
      </c>
      <c r="F3639" s="9" t="str">
        <f>_xlfn.XLOOKUP(E3639,Total_Enrolled!C:C,Total_Enrolled!C:C)</f>
        <v>2025em1200299@bitspilani-digital.edu.in</v>
      </c>
      <c r="G3639" s="9" t="s">
        <v>12734</v>
      </c>
      <c r="H3639" s="9" t="s">
        <v>14516</v>
      </c>
      <c r="I3639" s="9" t="s">
        <v>12735</v>
      </c>
      <c r="J3639" s="9" t="b">
        <v>1</v>
      </c>
      <c r="K3639" s="9">
        <v>32</v>
      </c>
      <c r="L3639" s="9">
        <f>_xlfn.XLOOKUP(B3639,Courses!A:A,Courses!H:H)</f>
        <v>36</v>
      </c>
      <c r="M3639" s="14">
        <f t="shared" si="285"/>
        <v>0.88888888888888884</v>
      </c>
      <c r="N3639" s="14" t="str">
        <f t="shared" si="286"/>
        <v>Active</v>
      </c>
      <c r="O3639" s="14" t="str" cm="1">
        <f t="array" ref="O3639">_xlfn.IFS(M3639=0,"0",
M3639&lt;=10%,"0-10",
TRUE,"&gt;10"
)&amp;" "&amp;"% progress"</f>
        <v>&gt;10 % progress</v>
      </c>
      <c r="P3639" s="15">
        <f t="shared" si="287"/>
        <v>0</v>
      </c>
      <c r="Q3639" s="15">
        <f>COUNTIFS($G:$G,$G3639)</f>
        <v>4</v>
      </c>
      <c r="R3639" s="16">
        <f t="shared" si="288"/>
        <v>0</v>
      </c>
      <c r="S3639" s="15" t="str">
        <f t="shared" si="289"/>
        <v>no 0% progess</v>
      </c>
      <c r="T3639" s="9">
        <v>0</v>
      </c>
      <c r="U3639" s="9">
        <v>2</v>
      </c>
      <c r="V3639" s="9">
        <v>2</v>
      </c>
      <c r="W3639" s="9">
        <v>0</v>
      </c>
      <c r="X3639" s="9">
        <v>0</v>
      </c>
      <c r="Y3639" s="9">
        <v>4</v>
      </c>
      <c r="Z3639" s="9"/>
      <c r="AA3639" s="9">
        <v>0</v>
      </c>
      <c r="AB3639" s="9"/>
      <c r="AC3639" s="9">
        <v>0</v>
      </c>
      <c r="AD3639" s="9" t="s">
        <v>12739</v>
      </c>
      <c r="AE3639" s="9" t="s">
        <v>12737</v>
      </c>
      <c r="AF3639" s="9">
        <v>44</v>
      </c>
      <c r="AG3639" s="9"/>
      <c r="AH3639" s="9" t="s">
        <v>12740</v>
      </c>
      <c r="AI3639" s="9" t="s">
        <v>12741</v>
      </c>
      <c r="AJ3639" s="9" t="s">
        <v>12742</v>
      </c>
    </row>
    <row r="3640" spans="1:36" x14ac:dyDescent="0.35">
      <c r="A3640" s="9" t="s">
        <v>3095</v>
      </c>
      <c r="B3640" s="9" t="s">
        <v>38</v>
      </c>
      <c r="C3640" s="9" t="s">
        <v>14504</v>
      </c>
      <c r="D3640" s="9" t="s">
        <v>29</v>
      </c>
      <c r="E3640" s="9" t="s">
        <v>12733</v>
      </c>
      <c r="F3640" s="9" t="str">
        <f>_xlfn.XLOOKUP(E3640,Total_Enrolled!C:C,Total_Enrolled!C:C)</f>
        <v>2025em1200299@bitspilani-digital.edu.in</v>
      </c>
      <c r="G3640" s="9" t="s">
        <v>12734</v>
      </c>
      <c r="H3640" s="9" t="s">
        <v>14516</v>
      </c>
      <c r="I3640" s="9" t="s">
        <v>12735</v>
      </c>
      <c r="J3640" s="9" t="b">
        <v>1</v>
      </c>
      <c r="K3640" s="9">
        <v>0</v>
      </c>
      <c r="L3640" s="9">
        <f>_xlfn.XLOOKUP(B3640,Courses!A:A,Courses!H:H)</f>
        <v>42</v>
      </c>
      <c r="M3640" s="14">
        <f t="shared" si="285"/>
        <v>0</v>
      </c>
      <c r="N3640" s="14" t="str">
        <f t="shared" si="286"/>
        <v>Not Active</v>
      </c>
      <c r="O3640" s="14" t="str" cm="1">
        <f t="array" ref="O3640">_xlfn.IFS(M3640=0,"0",
M3640&lt;=10%,"0-10",
TRUE,"&gt;10"
)&amp;" "&amp;"% progress"</f>
        <v>0 % progress</v>
      </c>
      <c r="P3640" s="15">
        <f t="shared" si="287"/>
        <v>1</v>
      </c>
      <c r="Q3640" s="15">
        <f>COUNTIFS($G:$G,$G3640)</f>
        <v>4</v>
      </c>
      <c r="R3640" s="16">
        <f t="shared" si="288"/>
        <v>0.25</v>
      </c>
      <c r="S3640" s="15" t="str">
        <f t="shared" si="289"/>
        <v>no progress</v>
      </c>
      <c r="T3640" s="9">
        <v>0</v>
      </c>
      <c r="U3640" s="9">
        <v>0</v>
      </c>
      <c r="V3640" s="9">
        <v>0</v>
      </c>
      <c r="W3640" s="9">
        <v>0</v>
      </c>
      <c r="X3640" s="9">
        <v>0</v>
      </c>
      <c r="Y3640" s="9">
        <v>0</v>
      </c>
      <c r="Z3640" s="9"/>
      <c r="AA3640" s="9">
        <v>0</v>
      </c>
      <c r="AB3640" s="9"/>
      <c r="AC3640" s="9">
        <v>0</v>
      </c>
      <c r="AD3640" s="9" t="s">
        <v>12743</v>
      </c>
      <c r="AE3640" s="9" t="s">
        <v>12737</v>
      </c>
      <c r="AF3640" s="9">
        <v>44</v>
      </c>
      <c r="AG3640" s="9"/>
      <c r="AH3640" s="9"/>
      <c r="AI3640" s="9"/>
      <c r="AJ3640" s="9"/>
    </row>
    <row r="3641" spans="1:36" x14ac:dyDescent="0.35">
      <c r="A3641" s="9" t="s">
        <v>3089</v>
      </c>
      <c r="B3641" s="9" t="s">
        <v>36</v>
      </c>
      <c r="C3641" s="9" t="s">
        <v>14504</v>
      </c>
      <c r="D3641" s="9" t="s">
        <v>29</v>
      </c>
      <c r="E3641" s="9" t="s">
        <v>12733</v>
      </c>
      <c r="F3641" s="9" t="str">
        <f>_xlfn.XLOOKUP(E3641,Total_Enrolled!C:C,Total_Enrolled!C:C)</f>
        <v>2025em1200299@bitspilani-digital.edu.in</v>
      </c>
      <c r="G3641" s="9" t="s">
        <v>12734</v>
      </c>
      <c r="H3641" s="9" t="s">
        <v>14516</v>
      </c>
      <c r="I3641" s="9" t="s">
        <v>12735</v>
      </c>
      <c r="J3641" s="9" t="b">
        <v>1</v>
      </c>
      <c r="K3641" s="9">
        <v>27</v>
      </c>
      <c r="L3641" s="9">
        <f>_xlfn.XLOOKUP(B3641,Courses!A:A,Courses!H:H)</f>
        <v>85</v>
      </c>
      <c r="M3641" s="14">
        <f t="shared" si="285"/>
        <v>0.31764705882352939</v>
      </c>
      <c r="N3641" s="14" t="str">
        <f t="shared" si="286"/>
        <v>Active</v>
      </c>
      <c r="O3641" s="14" t="str" cm="1">
        <f t="array" ref="O3641">_xlfn.IFS(M3641=0,"0",
M3641&lt;=10%,"0-10",
TRUE,"&gt;10"
)&amp;" "&amp;"% progress"</f>
        <v>&gt;10 % progress</v>
      </c>
      <c r="P3641" s="15">
        <f t="shared" si="287"/>
        <v>0</v>
      </c>
      <c r="Q3641" s="15">
        <f>COUNTIFS($G:$G,$G3641)</f>
        <v>4</v>
      </c>
      <c r="R3641" s="16">
        <f t="shared" si="288"/>
        <v>0</v>
      </c>
      <c r="S3641" s="15" t="str">
        <f t="shared" si="289"/>
        <v>no 0% progess</v>
      </c>
      <c r="T3641" s="9">
        <v>0</v>
      </c>
      <c r="U3641" s="9">
        <v>2</v>
      </c>
      <c r="V3641" s="9">
        <v>2</v>
      </c>
      <c r="W3641" s="9">
        <v>0</v>
      </c>
      <c r="X3641" s="9">
        <v>0</v>
      </c>
      <c r="Y3641" s="9">
        <v>0</v>
      </c>
      <c r="Z3641" s="9"/>
      <c r="AA3641" s="9">
        <v>0</v>
      </c>
      <c r="AB3641" s="9"/>
      <c r="AC3641" s="9">
        <v>3748</v>
      </c>
      <c r="AD3641" s="9" t="s">
        <v>12744</v>
      </c>
      <c r="AE3641" s="9" t="s">
        <v>12737</v>
      </c>
      <c r="AF3641" s="9">
        <v>44</v>
      </c>
      <c r="AG3641" s="9"/>
      <c r="AH3641" s="9" t="s">
        <v>12745</v>
      </c>
      <c r="AI3641" s="9"/>
      <c r="AJ3641" s="9"/>
    </row>
    <row r="3642" spans="1:36" x14ac:dyDescent="0.35">
      <c r="A3642" s="9" t="s">
        <v>3089</v>
      </c>
      <c r="B3642" s="9" t="s">
        <v>36</v>
      </c>
      <c r="C3642" s="9" t="s">
        <v>14504</v>
      </c>
      <c r="D3642" s="9" t="s">
        <v>29</v>
      </c>
      <c r="E3642" s="9" t="s">
        <v>12746</v>
      </c>
      <c r="F3642" s="9" t="str">
        <f>_xlfn.XLOOKUP(E3642,Total_Enrolled!C:C,Total_Enrolled!C:C)</f>
        <v>2025em1200300@bitspilani-digital.edu.in</v>
      </c>
      <c r="G3642" s="9" t="s">
        <v>12747</v>
      </c>
      <c r="H3642" s="9" t="s">
        <v>14516</v>
      </c>
      <c r="I3642" s="9" t="s">
        <v>12748</v>
      </c>
      <c r="J3642" s="9" t="b">
        <v>1</v>
      </c>
      <c r="K3642" s="9">
        <v>69</v>
      </c>
      <c r="L3642" s="9">
        <f>_xlfn.XLOOKUP(B3642,Courses!A:A,Courses!H:H)</f>
        <v>85</v>
      </c>
      <c r="M3642" s="14">
        <f t="shared" si="285"/>
        <v>0.81176470588235294</v>
      </c>
      <c r="N3642" s="14" t="str">
        <f t="shared" si="286"/>
        <v>Active</v>
      </c>
      <c r="O3642" s="14" t="str" cm="1">
        <f t="array" ref="O3642">_xlfn.IFS(M3642=0,"0",
M3642&lt;=10%,"0-10",
TRUE,"&gt;10"
)&amp;" "&amp;"% progress"</f>
        <v>&gt;10 % progress</v>
      </c>
      <c r="P3642" s="15">
        <f t="shared" si="287"/>
        <v>0</v>
      </c>
      <c r="Q3642" s="15">
        <f>COUNTIFS($G:$G,$G3642)</f>
        <v>4</v>
      </c>
      <c r="R3642" s="16">
        <f t="shared" si="288"/>
        <v>0</v>
      </c>
      <c r="S3642" s="15" t="str">
        <f t="shared" si="289"/>
        <v>no 0% progess</v>
      </c>
      <c r="T3642" s="9">
        <v>0</v>
      </c>
      <c r="U3642" s="9">
        <v>11</v>
      </c>
      <c r="V3642" s="9">
        <v>13</v>
      </c>
      <c r="W3642" s="9">
        <v>1</v>
      </c>
      <c r="X3642" s="9">
        <v>0</v>
      </c>
      <c r="Y3642" s="9">
        <v>10</v>
      </c>
      <c r="Z3642" s="9" t="s">
        <v>12750</v>
      </c>
      <c r="AA3642" s="9">
        <v>0</v>
      </c>
      <c r="AB3642" s="9"/>
      <c r="AC3642" s="9">
        <v>24308</v>
      </c>
      <c r="AD3642" s="9" t="s">
        <v>12751</v>
      </c>
      <c r="AE3642" s="9" t="s">
        <v>12749</v>
      </c>
      <c r="AF3642" s="9">
        <v>35</v>
      </c>
      <c r="AG3642" s="9"/>
      <c r="AH3642" s="9" t="s">
        <v>12752</v>
      </c>
      <c r="AI3642" s="9"/>
      <c r="AJ3642" s="9"/>
    </row>
    <row r="3643" spans="1:36" x14ac:dyDescent="0.35">
      <c r="A3643" s="9" t="s">
        <v>3095</v>
      </c>
      <c r="B3643" s="9" t="s">
        <v>38</v>
      </c>
      <c r="C3643" s="9" t="s">
        <v>14504</v>
      </c>
      <c r="D3643" s="9" t="s">
        <v>29</v>
      </c>
      <c r="E3643" s="9" t="s">
        <v>12746</v>
      </c>
      <c r="F3643" s="9" t="str">
        <f>_xlfn.XLOOKUP(E3643,Total_Enrolled!C:C,Total_Enrolled!C:C)</f>
        <v>2025em1200300@bitspilani-digital.edu.in</v>
      </c>
      <c r="G3643" s="9" t="s">
        <v>12747</v>
      </c>
      <c r="H3643" s="9" t="s">
        <v>14516</v>
      </c>
      <c r="I3643" s="9" t="s">
        <v>12748</v>
      </c>
      <c r="J3643" s="9" t="b">
        <v>1</v>
      </c>
      <c r="K3643" s="9">
        <v>41</v>
      </c>
      <c r="L3643" s="9">
        <f>_xlfn.XLOOKUP(B3643,Courses!A:A,Courses!H:H)</f>
        <v>42</v>
      </c>
      <c r="M3643" s="14">
        <f t="shared" si="285"/>
        <v>0.97619047619047616</v>
      </c>
      <c r="N3643" s="14" t="str">
        <f t="shared" si="286"/>
        <v>Active</v>
      </c>
      <c r="O3643" s="14" t="str" cm="1">
        <f t="array" ref="O3643">_xlfn.IFS(M3643=0,"0",
M3643&lt;=10%,"0-10",
TRUE,"&gt;10"
)&amp;" "&amp;"% progress"</f>
        <v>&gt;10 % progress</v>
      </c>
      <c r="P3643" s="15">
        <f t="shared" si="287"/>
        <v>0</v>
      </c>
      <c r="Q3643" s="15">
        <f>COUNTIFS($G:$G,$G3643)</f>
        <v>4</v>
      </c>
      <c r="R3643" s="16">
        <f t="shared" si="288"/>
        <v>0</v>
      </c>
      <c r="S3643" s="15" t="str">
        <f t="shared" si="289"/>
        <v>no 0% progess</v>
      </c>
      <c r="T3643" s="9">
        <v>0</v>
      </c>
      <c r="U3643" s="9">
        <v>3</v>
      </c>
      <c r="V3643" s="9">
        <v>3</v>
      </c>
      <c r="W3643" s="9">
        <v>0</v>
      </c>
      <c r="X3643" s="9">
        <v>0</v>
      </c>
      <c r="Y3643" s="9">
        <v>18</v>
      </c>
      <c r="Z3643" s="9"/>
      <c r="AA3643" s="9">
        <v>0</v>
      </c>
      <c r="AB3643" s="9"/>
      <c r="AC3643" s="9">
        <v>20010</v>
      </c>
      <c r="AD3643" s="9" t="s">
        <v>12753</v>
      </c>
      <c r="AE3643" s="9" t="s">
        <v>12749</v>
      </c>
      <c r="AF3643" s="9">
        <v>35</v>
      </c>
      <c r="AG3643" s="9"/>
      <c r="AH3643" s="9" t="s">
        <v>12754</v>
      </c>
      <c r="AI3643" s="9" t="s">
        <v>12755</v>
      </c>
      <c r="AJ3643" s="9" t="s">
        <v>12756</v>
      </c>
    </row>
    <row r="3644" spans="1:36" x14ac:dyDescent="0.35">
      <c r="A3644" s="9" t="s">
        <v>3091</v>
      </c>
      <c r="B3644" s="9" t="s">
        <v>3092</v>
      </c>
      <c r="C3644" s="9" t="s">
        <v>14504</v>
      </c>
      <c r="D3644" s="9" t="s">
        <v>29</v>
      </c>
      <c r="E3644" s="9" t="s">
        <v>12746</v>
      </c>
      <c r="F3644" s="9" t="str">
        <f>_xlfn.XLOOKUP(E3644,Total_Enrolled!C:C,Total_Enrolled!C:C)</f>
        <v>2025em1200300@bitspilani-digital.edu.in</v>
      </c>
      <c r="G3644" s="9" t="s">
        <v>12747</v>
      </c>
      <c r="H3644" s="9" t="s">
        <v>14516</v>
      </c>
      <c r="I3644" s="9" t="s">
        <v>12748</v>
      </c>
      <c r="J3644" s="9" t="b">
        <v>1</v>
      </c>
      <c r="K3644" s="9">
        <v>37</v>
      </c>
      <c r="L3644" s="9">
        <f>_xlfn.XLOOKUP(B3644,Courses!A:A,Courses!H:H)</f>
        <v>36</v>
      </c>
      <c r="M3644" s="14">
        <f t="shared" si="285"/>
        <v>1.0277777777777777</v>
      </c>
      <c r="N3644" s="14" t="str">
        <f t="shared" si="286"/>
        <v>Active</v>
      </c>
      <c r="O3644" s="14" t="str" cm="1">
        <f t="array" ref="O3644">_xlfn.IFS(M3644=0,"0",
M3644&lt;=10%,"0-10",
TRUE,"&gt;10"
)&amp;" "&amp;"% progress"</f>
        <v>&gt;10 % progress</v>
      </c>
      <c r="P3644" s="15">
        <f t="shared" si="287"/>
        <v>0</v>
      </c>
      <c r="Q3644" s="15">
        <f>COUNTIFS($G:$G,$G3644)</f>
        <v>4</v>
      </c>
      <c r="R3644" s="16">
        <f t="shared" si="288"/>
        <v>0</v>
      </c>
      <c r="S3644" s="15" t="str">
        <f t="shared" si="289"/>
        <v>no 0% progess</v>
      </c>
      <c r="T3644" s="9">
        <v>0</v>
      </c>
      <c r="U3644" s="9">
        <v>5</v>
      </c>
      <c r="V3644" s="9">
        <v>15</v>
      </c>
      <c r="W3644" s="9">
        <v>2</v>
      </c>
      <c r="X3644" s="9">
        <v>0</v>
      </c>
      <c r="Y3644" s="9">
        <v>1</v>
      </c>
      <c r="Z3644" s="9" t="s">
        <v>12757</v>
      </c>
      <c r="AA3644" s="9">
        <v>0</v>
      </c>
      <c r="AB3644" s="9"/>
      <c r="AC3644" s="9">
        <v>34429</v>
      </c>
      <c r="AD3644" s="9" t="s">
        <v>12758</v>
      </c>
      <c r="AE3644" s="9" t="s">
        <v>12749</v>
      </c>
      <c r="AF3644" s="9">
        <v>35</v>
      </c>
      <c r="AG3644" s="9"/>
      <c r="AH3644" s="9" t="s">
        <v>12759</v>
      </c>
      <c r="AI3644" s="9" t="s">
        <v>12760</v>
      </c>
      <c r="AJ3644" s="9" t="s">
        <v>12761</v>
      </c>
    </row>
    <row r="3645" spans="1:36" x14ac:dyDescent="0.35">
      <c r="A3645" s="9" t="s">
        <v>3086</v>
      </c>
      <c r="B3645" s="9" t="s">
        <v>35</v>
      </c>
      <c r="C3645" s="9" t="s">
        <v>14504</v>
      </c>
      <c r="D3645" s="9" t="s">
        <v>29</v>
      </c>
      <c r="E3645" s="9" t="s">
        <v>12746</v>
      </c>
      <c r="F3645" s="9" t="str">
        <f>_xlfn.XLOOKUP(E3645,Total_Enrolled!C:C,Total_Enrolled!C:C)</f>
        <v>2025em1200300@bitspilani-digital.edu.in</v>
      </c>
      <c r="G3645" s="9" t="s">
        <v>12747</v>
      </c>
      <c r="H3645" s="9" t="s">
        <v>14516</v>
      </c>
      <c r="I3645" s="9" t="s">
        <v>12748</v>
      </c>
      <c r="J3645" s="9" t="b">
        <v>1</v>
      </c>
      <c r="K3645" s="9">
        <v>63</v>
      </c>
      <c r="L3645" s="9">
        <f>_xlfn.XLOOKUP(B3645,Courses!A:A,Courses!H:H)</f>
        <v>68</v>
      </c>
      <c r="M3645" s="14">
        <f t="shared" si="285"/>
        <v>0.92647058823529416</v>
      </c>
      <c r="N3645" s="14" t="str">
        <f t="shared" si="286"/>
        <v>Active</v>
      </c>
      <c r="O3645" s="14" t="str" cm="1">
        <f t="array" ref="O3645">_xlfn.IFS(M3645=0,"0",
M3645&lt;=10%,"0-10",
TRUE,"&gt;10"
)&amp;" "&amp;"% progress"</f>
        <v>&gt;10 % progress</v>
      </c>
      <c r="P3645" s="15">
        <f t="shared" si="287"/>
        <v>0</v>
      </c>
      <c r="Q3645" s="15">
        <f>COUNTIFS($G:$G,$G3645)</f>
        <v>4</v>
      </c>
      <c r="R3645" s="16">
        <f t="shared" si="288"/>
        <v>0</v>
      </c>
      <c r="S3645" s="15" t="str">
        <f t="shared" si="289"/>
        <v>no 0% progess</v>
      </c>
      <c r="T3645" s="9">
        <v>0</v>
      </c>
      <c r="U3645" s="9">
        <v>13</v>
      </c>
      <c r="V3645" s="9">
        <v>22</v>
      </c>
      <c r="W3645" s="9">
        <v>2</v>
      </c>
      <c r="X3645" s="9">
        <v>0</v>
      </c>
      <c r="Y3645" s="9">
        <v>14</v>
      </c>
      <c r="Z3645" s="9" t="s">
        <v>12762</v>
      </c>
      <c r="AA3645" s="9">
        <v>0</v>
      </c>
      <c r="AB3645" s="9"/>
      <c r="AC3645" s="9">
        <v>69884</v>
      </c>
      <c r="AD3645" s="9" t="s">
        <v>12763</v>
      </c>
      <c r="AE3645" s="9" t="s">
        <v>12749</v>
      </c>
      <c r="AF3645" s="9">
        <v>35</v>
      </c>
      <c r="AG3645" s="9"/>
      <c r="AH3645" s="9" t="s">
        <v>12764</v>
      </c>
      <c r="AI3645" s="9"/>
      <c r="AJ3645" s="9"/>
    </row>
    <row r="3646" spans="1:36" x14ac:dyDescent="0.35">
      <c r="A3646" s="9" t="s">
        <v>3086</v>
      </c>
      <c r="B3646" s="9" t="s">
        <v>35</v>
      </c>
      <c r="C3646" s="9" t="s">
        <v>14504</v>
      </c>
      <c r="D3646" s="9" t="s">
        <v>29</v>
      </c>
      <c r="E3646" s="9" t="s">
        <v>12765</v>
      </c>
      <c r="F3646" s="9" t="str">
        <f>_xlfn.XLOOKUP(E3646,Total_Enrolled!C:C,Total_Enrolled!C:C)</f>
        <v>2025em1200301@bitspilani-digital.edu.in</v>
      </c>
      <c r="G3646" s="9" t="s">
        <v>12766</v>
      </c>
      <c r="H3646" s="9" t="s">
        <v>14516</v>
      </c>
      <c r="I3646" s="9" t="s">
        <v>12767</v>
      </c>
      <c r="J3646" s="9" t="b">
        <v>1</v>
      </c>
      <c r="K3646" s="9">
        <v>0</v>
      </c>
      <c r="L3646" s="9">
        <f>_xlfn.XLOOKUP(B3646,Courses!A:A,Courses!H:H)</f>
        <v>68</v>
      </c>
      <c r="M3646" s="14">
        <f t="shared" si="285"/>
        <v>0</v>
      </c>
      <c r="N3646" s="14" t="str">
        <f t="shared" si="286"/>
        <v>Not Active</v>
      </c>
      <c r="O3646" s="14" t="str" cm="1">
        <f t="array" ref="O3646">_xlfn.IFS(M3646=0,"0",
M3646&lt;=10%,"0-10",
TRUE,"&gt;10"
)&amp;" "&amp;"% progress"</f>
        <v>0 % progress</v>
      </c>
      <c r="P3646" s="15">
        <f t="shared" si="287"/>
        <v>1</v>
      </c>
      <c r="Q3646" s="15">
        <f>COUNTIFS($G:$G,$G3646)</f>
        <v>4</v>
      </c>
      <c r="R3646" s="16">
        <f t="shared" si="288"/>
        <v>0.25</v>
      </c>
      <c r="S3646" s="15" t="str">
        <f t="shared" si="289"/>
        <v>no progress</v>
      </c>
      <c r="T3646" s="9">
        <v>0</v>
      </c>
      <c r="U3646" s="9">
        <v>0</v>
      </c>
      <c r="V3646" s="9">
        <v>0</v>
      </c>
      <c r="W3646" s="9">
        <v>0</v>
      </c>
      <c r="X3646" s="9">
        <v>0</v>
      </c>
      <c r="Y3646" s="9">
        <v>0</v>
      </c>
      <c r="Z3646" s="9"/>
      <c r="AA3646" s="9">
        <v>0</v>
      </c>
      <c r="AB3646" s="9"/>
      <c r="AC3646" s="9">
        <v>0</v>
      </c>
      <c r="AD3646" s="9"/>
      <c r="AE3646" s="9" t="s">
        <v>12768</v>
      </c>
      <c r="AF3646" s="9">
        <v>3</v>
      </c>
      <c r="AG3646" s="9"/>
      <c r="AH3646" s="9"/>
      <c r="AI3646" s="9"/>
      <c r="AJ3646" s="9"/>
    </row>
    <row r="3647" spans="1:36" x14ac:dyDescent="0.35">
      <c r="A3647" s="9" t="s">
        <v>3091</v>
      </c>
      <c r="B3647" s="9" t="s">
        <v>3092</v>
      </c>
      <c r="C3647" s="9" t="s">
        <v>14504</v>
      </c>
      <c r="D3647" s="9" t="s">
        <v>29</v>
      </c>
      <c r="E3647" s="9" t="s">
        <v>12765</v>
      </c>
      <c r="F3647" s="9" t="str">
        <f>_xlfn.XLOOKUP(E3647,Total_Enrolled!C:C,Total_Enrolled!C:C)</f>
        <v>2025em1200301@bitspilani-digital.edu.in</v>
      </c>
      <c r="G3647" s="9" t="s">
        <v>12766</v>
      </c>
      <c r="H3647" s="9" t="s">
        <v>14516</v>
      </c>
      <c r="I3647" s="9" t="s">
        <v>12767</v>
      </c>
      <c r="J3647" s="9" t="b">
        <v>1</v>
      </c>
      <c r="K3647" s="9">
        <v>1</v>
      </c>
      <c r="L3647" s="9">
        <f>_xlfn.XLOOKUP(B3647,Courses!A:A,Courses!H:H)</f>
        <v>36</v>
      </c>
      <c r="M3647" s="14">
        <f t="shared" si="285"/>
        <v>2.7777777777777776E-2</v>
      </c>
      <c r="N3647" s="14" t="str">
        <f t="shared" si="286"/>
        <v>Active</v>
      </c>
      <c r="O3647" s="14" t="str" cm="1">
        <f t="array" ref="O3647">_xlfn.IFS(M3647=0,"0",
M3647&lt;=10%,"0-10",
TRUE,"&gt;10"
)&amp;" "&amp;"% progress"</f>
        <v>0-10 % progress</v>
      </c>
      <c r="P3647" s="15">
        <f t="shared" si="287"/>
        <v>0</v>
      </c>
      <c r="Q3647" s="15">
        <f>COUNTIFS($G:$G,$G3647)</f>
        <v>4</v>
      </c>
      <c r="R3647" s="16">
        <f t="shared" si="288"/>
        <v>0</v>
      </c>
      <c r="S3647" s="15" t="str">
        <f t="shared" si="289"/>
        <v>no 0% progess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0</v>
      </c>
      <c r="Z3647" s="9"/>
      <c r="AA3647" s="9">
        <v>0</v>
      </c>
      <c r="AB3647" s="9"/>
      <c r="AC3647" s="9">
        <v>26</v>
      </c>
      <c r="AD3647" s="9" t="s">
        <v>12769</v>
      </c>
      <c r="AE3647" s="9" t="s">
        <v>12768</v>
      </c>
      <c r="AF3647" s="9">
        <v>3</v>
      </c>
      <c r="AG3647" s="9"/>
      <c r="AH3647" s="9"/>
      <c r="AI3647" s="9"/>
      <c r="AJ3647" s="9"/>
    </row>
    <row r="3648" spans="1:36" x14ac:dyDescent="0.35">
      <c r="A3648" s="9" t="s">
        <v>3095</v>
      </c>
      <c r="B3648" s="9" t="s">
        <v>38</v>
      </c>
      <c r="C3648" s="9" t="s">
        <v>14504</v>
      </c>
      <c r="D3648" s="9" t="s">
        <v>29</v>
      </c>
      <c r="E3648" s="9" t="s">
        <v>12765</v>
      </c>
      <c r="F3648" s="9" t="str">
        <f>_xlfn.XLOOKUP(E3648,Total_Enrolled!C:C,Total_Enrolled!C:C)</f>
        <v>2025em1200301@bitspilani-digital.edu.in</v>
      </c>
      <c r="G3648" s="9" t="s">
        <v>12766</v>
      </c>
      <c r="H3648" s="9" t="s">
        <v>14516</v>
      </c>
      <c r="I3648" s="9" t="s">
        <v>12767</v>
      </c>
      <c r="J3648" s="9" t="b">
        <v>1</v>
      </c>
      <c r="K3648" s="9">
        <v>0</v>
      </c>
      <c r="L3648" s="9">
        <f>_xlfn.XLOOKUP(B3648,Courses!A:A,Courses!H:H)</f>
        <v>42</v>
      </c>
      <c r="M3648" s="14">
        <f t="shared" si="285"/>
        <v>0</v>
      </c>
      <c r="N3648" s="14" t="str">
        <f t="shared" si="286"/>
        <v>Not Active</v>
      </c>
      <c r="O3648" s="14" t="str" cm="1">
        <f t="array" ref="O3648">_xlfn.IFS(M3648=0,"0",
M3648&lt;=10%,"0-10",
TRUE,"&gt;10"
)&amp;" "&amp;"% progress"</f>
        <v>0 % progress</v>
      </c>
      <c r="P3648" s="15">
        <f t="shared" si="287"/>
        <v>1</v>
      </c>
      <c r="Q3648" s="15">
        <f>COUNTIFS($G:$G,$G3648)</f>
        <v>4</v>
      </c>
      <c r="R3648" s="16">
        <f t="shared" si="288"/>
        <v>0.25</v>
      </c>
      <c r="S3648" s="15" t="str">
        <f t="shared" si="289"/>
        <v>no progress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0</v>
      </c>
      <c r="Z3648" s="9"/>
      <c r="AA3648" s="9">
        <v>0</v>
      </c>
      <c r="AB3648" s="9"/>
      <c r="AC3648" s="9">
        <v>0</v>
      </c>
      <c r="AD3648" s="9"/>
      <c r="AE3648" s="9" t="s">
        <v>12768</v>
      </c>
      <c r="AF3648" s="9">
        <v>3</v>
      </c>
      <c r="AG3648" s="9"/>
      <c r="AH3648" s="9"/>
      <c r="AI3648" s="9"/>
      <c r="AJ3648" s="9"/>
    </row>
    <row r="3649" spans="1:36" x14ac:dyDescent="0.35">
      <c r="A3649" s="9" t="s">
        <v>3089</v>
      </c>
      <c r="B3649" s="9" t="s">
        <v>36</v>
      </c>
      <c r="C3649" s="9" t="s">
        <v>14504</v>
      </c>
      <c r="D3649" s="9" t="s">
        <v>29</v>
      </c>
      <c r="E3649" s="9" t="s">
        <v>12765</v>
      </c>
      <c r="F3649" s="9" t="str">
        <f>_xlfn.XLOOKUP(E3649,Total_Enrolled!C:C,Total_Enrolled!C:C)</f>
        <v>2025em1200301@bitspilani-digital.edu.in</v>
      </c>
      <c r="G3649" s="9" t="s">
        <v>12766</v>
      </c>
      <c r="H3649" s="9" t="s">
        <v>14516</v>
      </c>
      <c r="I3649" s="9" t="s">
        <v>12767</v>
      </c>
      <c r="J3649" s="9" t="b">
        <v>1</v>
      </c>
      <c r="K3649" s="9">
        <v>0</v>
      </c>
      <c r="L3649" s="9">
        <f>_xlfn.XLOOKUP(B3649,Courses!A:A,Courses!H:H)</f>
        <v>85</v>
      </c>
      <c r="M3649" s="14">
        <f t="shared" si="285"/>
        <v>0</v>
      </c>
      <c r="N3649" s="14" t="str">
        <f t="shared" si="286"/>
        <v>Not Active</v>
      </c>
      <c r="O3649" s="14" t="str" cm="1">
        <f t="array" ref="O3649">_xlfn.IFS(M3649=0,"0",
M3649&lt;=10%,"0-10",
TRUE,"&gt;10"
)&amp;" "&amp;"% progress"</f>
        <v>0 % progress</v>
      </c>
      <c r="P3649" s="15">
        <f t="shared" si="287"/>
        <v>1</v>
      </c>
      <c r="Q3649" s="15">
        <f>COUNTIFS($G:$G,$G3649)</f>
        <v>4</v>
      </c>
      <c r="R3649" s="16">
        <f t="shared" si="288"/>
        <v>0.25</v>
      </c>
      <c r="S3649" s="15" t="str">
        <f t="shared" si="289"/>
        <v>no progress</v>
      </c>
      <c r="T3649" s="9">
        <v>0</v>
      </c>
      <c r="U3649" s="9">
        <v>0</v>
      </c>
      <c r="V3649" s="9">
        <v>0</v>
      </c>
      <c r="W3649" s="9">
        <v>0</v>
      </c>
      <c r="X3649" s="9">
        <v>0</v>
      </c>
      <c r="Y3649" s="9">
        <v>0</v>
      </c>
      <c r="Z3649" s="9"/>
      <c r="AA3649" s="9">
        <v>0</v>
      </c>
      <c r="AB3649" s="9"/>
      <c r="AC3649" s="9">
        <v>0</v>
      </c>
      <c r="AD3649" s="9"/>
      <c r="AE3649" s="9" t="s">
        <v>12768</v>
      </c>
      <c r="AF3649" s="9">
        <v>3</v>
      </c>
      <c r="AG3649" s="9"/>
      <c r="AH3649" s="9"/>
      <c r="AI3649" s="9"/>
      <c r="AJ3649" s="9"/>
    </row>
    <row r="3650" spans="1:36" x14ac:dyDescent="0.35">
      <c r="A3650" s="9" t="s">
        <v>3089</v>
      </c>
      <c r="B3650" s="9" t="s">
        <v>36</v>
      </c>
      <c r="C3650" s="9" t="s">
        <v>14504</v>
      </c>
      <c r="D3650" s="9" t="s">
        <v>29</v>
      </c>
      <c r="E3650" s="9" t="s">
        <v>12770</v>
      </c>
      <c r="F3650" s="9" t="str">
        <f>_xlfn.XLOOKUP(E3650,Total_Enrolled!C:C,Total_Enrolled!C:C)</f>
        <v>2025em1200302@bitspilani-digital.edu.in</v>
      </c>
      <c r="G3650" s="9" t="s">
        <v>12771</v>
      </c>
      <c r="H3650" s="9" t="s">
        <v>14516</v>
      </c>
      <c r="I3650" s="9" t="s">
        <v>12772</v>
      </c>
      <c r="J3650" s="9" t="b">
        <v>1</v>
      </c>
      <c r="K3650" s="9">
        <v>55</v>
      </c>
      <c r="L3650" s="9">
        <f>_xlfn.XLOOKUP(B3650,Courses!A:A,Courses!H:H)</f>
        <v>85</v>
      </c>
      <c r="M3650" s="14">
        <f t="shared" si="285"/>
        <v>0.6470588235294118</v>
      </c>
      <c r="N3650" s="14" t="str">
        <f t="shared" si="286"/>
        <v>Active</v>
      </c>
      <c r="O3650" s="14" t="str" cm="1">
        <f t="array" ref="O3650">_xlfn.IFS(M3650=0,"0",
M3650&lt;=10%,"0-10",
TRUE,"&gt;10"
)&amp;" "&amp;"% progress"</f>
        <v>&gt;10 % progress</v>
      </c>
      <c r="P3650" s="15">
        <f t="shared" si="287"/>
        <v>0</v>
      </c>
      <c r="Q3650" s="15">
        <f>COUNTIFS($G:$G,$G3650)</f>
        <v>4</v>
      </c>
      <c r="R3650" s="16">
        <f t="shared" si="288"/>
        <v>0</v>
      </c>
      <c r="S3650" s="15" t="str">
        <f t="shared" si="289"/>
        <v>no 0% progess</v>
      </c>
      <c r="T3650" s="9">
        <v>0</v>
      </c>
      <c r="U3650" s="9">
        <v>8</v>
      </c>
      <c r="V3650" s="9">
        <v>8</v>
      </c>
      <c r="W3650" s="9">
        <v>0</v>
      </c>
      <c r="X3650" s="9">
        <v>0</v>
      </c>
      <c r="Y3650" s="9">
        <v>0</v>
      </c>
      <c r="Z3650" s="9"/>
      <c r="AA3650" s="9">
        <v>0</v>
      </c>
      <c r="AB3650" s="9"/>
      <c r="AC3650" s="9">
        <v>18482</v>
      </c>
      <c r="AD3650" s="9" t="s">
        <v>12774</v>
      </c>
      <c r="AE3650" s="9" t="s">
        <v>12773</v>
      </c>
      <c r="AF3650" s="9">
        <v>29</v>
      </c>
      <c r="AG3650" s="9"/>
      <c r="AH3650" s="9" t="s">
        <v>12775</v>
      </c>
      <c r="AI3650" s="9"/>
      <c r="AJ3650" s="9"/>
    </row>
    <row r="3651" spans="1:36" x14ac:dyDescent="0.35">
      <c r="A3651" s="9" t="s">
        <v>3095</v>
      </c>
      <c r="B3651" s="9" t="s">
        <v>38</v>
      </c>
      <c r="C3651" s="9" t="s">
        <v>14504</v>
      </c>
      <c r="D3651" s="9" t="s">
        <v>29</v>
      </c>
      <c r="E3651" s="9" t="s">
        <v>12770</v>
      </c>
      <c r="F3651" s="9" t="str">
        <f>_xlfn.XLOOKUP(E3651,Total_Enrolled!C:C,Total_Enrolled!C:C)</f>
        <v>2025em1200302@bitspilani-digital.edu.in</v>
      </c>
      <c r="G3651" s="9" t="s">
        <v>12771</v>
      </c>
      <c r="H3651" s="9" t="s">
        <v>14516</v>
      </c>
      <c r="I3651" s="9" t="s">
        <v>12772</v>
      </c>
      <c r="J3651" s="9" t="b">
        <v>1</v>
      </c>
      <c r="K3651" s="9">
        <v>0</v>
      </c>
      <c r="L3651" s="9">
        <f>_xlfn.XLOOKUP(B3651,Courses!A:A,Courses!H:H)</f>
        <v>42</v>
      </c>
      <c r="M3651" s="14">
        <f t="shared" si="285"/>
        <v>0</v>
      </c>
      <c r="N3651" s="14" t="str">
        <f t="shared" si="286"/>
        <v>Not Active</v>
      </c>
      <c r="O3651" s="14" t="str" cm="1">
        <f t="array" ref="O3651">_xlfn.IFS(M3651=0,"0",
M3651&lt;=10%,"0-10",
TRUE,"&gt;10"
)&amp;" "&amp;"% progress"</f>
        <v>0 % progress</v>
      </c>
      <c r="P3651" s="15">
        <f t="shared" si="287"/>
        <v>1</v>
      </c>
      <c r="Q3651" s="15">
        <f>COUNTIFS($G:$G,$G3651)</f>
        <v>4</v>
      </c>
      <c r="R3651" s="16">
        <f t="shared" si="288"/>
        <v>0.25</v>
      </c>
      <c r="S3651" s="15" t="str">
        <f t="shared" si="289"/>
        <v>no progress</v>
      </c>
      <c r="T3651" s="9">
        <v>0</v>
      </c>
      <c r="U3651" s="9">
        <v>0</v>
      </c>
      <c r="V3651" s="9">
        <v>0</v>
      </c>
      <c r="W3651" s="9">
        <v>0</v>
      </c>
      <c r="X3651" s="9">
        <v>0</v>
      </c>
      <c r="Y3651" s="9">
        <v>0</v>
      </c>
      <c r="Z3651" s="9"/>
      <c r="AA3651" s="9">
        <v>0</v>
      </c>
      <c r="AB3651" s="9"/>
      <c r="AC3651" s="9">
        <v>0</v>
      </c>
      <c r="AD3651" s="9" t="s">
        <v>12776</v>
      </c>
      <c r="AE3651" s="9" t="s">
        <v>12773</v>
      </c>
      <c r="AF3651" s="9">
        <v>29</v>
      </c>
      <c r="AG3651" s="9"/>
      <c r="AH3651" s="9"/>
      <c r="AI3651" s="9"/>
      <c r="AJ3651" s="9"/>
    </row>
    <row r="3652" spans="1:36" x14ac:dyDescent="0.35">
      <c r="A3652" s="9" t="s">
        <v>3091</v>
      </c>
      <c r="B3652" s="9" t="s">
        <v>3092</v>
      </c>
      <c r="C3652" s="9" t="s">
        <v>14504</v>
      </c>
      <c r="D3652" s="9" t="s">
        <v>29</v>
      </c>
      <c r="E3652" s="9" t="s">
        <v>12770</v>
      </c>
      <c r="F3652" s="9" t="str">
        <f>_xlfn.XLOOKUP(E3652,Total_Enrolled!C:C,Total_Enrolled!C:C)</f>
        <v>2025em1200302@bitspilani-digital.edu.in</v>
      </c>
      <c r="G3652" s="9" t="s">
        <v>12771</v>
      </c>
      <c r="H3652" s="9" t="s">
        <v>14516</v>
      </c>
      <c r="I3652" s="9" t="s">
        <v>12772</v>
      </c>
      <c r="J3652" s="9" t="b">
        <v>1</v>
      </c>
      <c r="K3652" s="9">
        <v>28</v>
      </c>
      <c r="L3652" s="9">
        <f>_xlfn.XLOOKUP(B3652,Courses!A:A,Courses!H:H)</f>
        <v>36</v>
      </c>
      <c r="M3652" s="14">
        <f t="shared" si="285"/>
        <v>0.77777777777777779</v>
      </c>
      <c r="N3652" s="14" t="str">
        <f t="shared" si="286"/>
        <v>Active</v>
      </c>
      <c r="O3652" s="14" t="str" cm="1">
        <f t="array" ref="O3652">_xlfn.IFS(M3652=0,"0",
M3652&lt;=10%,"0-10",
TRUE,"&gt;10"
)&amp;" "&amp;"% progress"</f>
        <v>&gt;10 % progress</v>
      </c>
      <c r="P3652" s="15">
        <f t="shared" si="287"/>
        <v>0</v>
      </c>
      <c r="Q3652" s="15">
        <f>COUNTIFS($G:$G,$G3652)</f>
        <v>4</v>
      </c>
      <c r="R3652" s="16">
        <f t="shared" si="288"/>
        <v>0</v>
      </c>
      <c r="S3652" s="15" t="str">
        <f t="shared" si="289"/>
        <v>no 0% progess</v>
      </c>
      <c r="T3652" s="9">
        <v>0</v>
      </c>
      <c r="U3652" s="9">
        <v>4</v>
      </c>
      <c r="V3652" s="9">
        <v>4</v>
      </c>
      <c r="W3652" s="9">
        <v>0</v>
      </c>
      <c r="X3652" s="9">
        <v>0</v>
      </c>
      <c r="Y3652" s="9">
        <v>0</v>
      </c>
      <c r="Z3652" s="9"/>
      <c r="AA3652" s="9">
        <v>0</v>
      </c>
      <c r="AB3652" s="9"/>
      <c r="AC3652" s="9">
        <v>7689</v>
      </c>
      <c r="AD3652" s="9" t="s">
        <v>12777</v>
      </c>
      <c r="AE3652" s="9" t="s">
        <v>12773</v>
      </c>
      <c r="AF3652" s="9">
        <v>29</v>
      </c>
      <c r="AG3652" s="9"/>
      <c r="AH3652" s="9" t="s">
        <v>12778</v>
      </c>
      <c r="AI3652" s="9" t="s">
        <v>12779</v>
      </c>
      <c r="AJ3652" s="9" t="s">
        <v>12780</v>
      </c>
    </row>
    <row r="3653" spans="1:36" x14ac:dyDescent="0.35">
      <c r="A3653" s="9" t="s">
        <v>3086</v>
      </c>
      <c r="B3653" s="9" t="s">
        <v>35</v>
      </c>
      <c r="C3653" s="9" t="s">
        <v>14504</v>
      </c>
      <c r="D3653" s="9" t="s">
        <v>29</v>
      </c>
      <c r="E3653" s="9" t="s">
        <v>12770</v>
      </c>
      <c r="F3653" s="9" t="str">
        <f>_xlfn.XLOOKUP(E3653,Total_Enrolled!C:C,Total_Enrolled!C:C)</f>
        <v>2025em1200302@bitspilani-digital.edu.in</v>
      </c>
      <c r="G3653" s="9" t="s">
        <v>12771</v>
      </c>
      <c r="H3653" s="9" t="s">
        <v>14516</v>
      </c>
      <c r="I3653" s="9" t="s">
        <v>12772</v>
      </c>
      <c r="J3653" s="9" t="b">
        <v>1</v>
      </c>
      <c r="K3653" s="9">
        <v>48</v>
      </c>
      <c r="L3653" s="9">
        <f>_xlfn.XLOOKUP(B3653,Courses!A:A,Courses!H:H)</f>
        <v>68</v>
      </c>
      <c r="M3653" s="14">
        <f t="shared" si="285"/>
        <v>0.70588235294117652</v>
      </c>
      <c r="N3653" s="14" t="str">
        <f t="shared" si="286"/>
        <v>Active</v>
      </c>
      <c r="O3653" s="14" t="str" cm="1">
        <f t="array" ref="O3653">_xlfn.IFS(M3653=0,"0",
M3653&lt;=10%,"0-10",
TRUE,"&gt;10"
)&amp;" "&amp;"% progress"</f>
        <v>&gt;10 % progress</v>
      </c>
      <c r="P3653" s="15">
        <f t="shared" si="287"/>
        <v>0</v>
      </c>
      <c r="Q3653" s="15">
        <f>COUNTIFS($G:$G,$G3653)</f>
        <v>4</v>
      </c>
      <c r="R3653" s="16">
        <f t="shared" si="288"/>
        <v>0</v>
      </c>
      <c r="S3653" s="15" t="str">
        <f t="shared" si="289"/>
        <v>no 0% progess</v>
      </c>
      <c r="T3653" s="9">
        <v>0</v>
      </c>
      <c r="U3653" s="9">
        <v>10</v>
      </c>
      <c r="V3653" s="9">
        <v>10</v>
      </c>
      <c r="W3653" s="9">
        <v>0</v>
      </c>
      <c r="X3653" s="9">
        <v>0</v>
      </c>
      <c r="Y3653" s="9">
        <v>0</v>
      </c>
      <c r="Z3653" s="9"/>
      <c r="AA3653" s="9">
        <v>0</v>
      </c>
      <c r="AB3653" s="9"/>
      <c r="AC3653" s="9">
        <v>20246</v>
      </c>
      <c r="AD3653" s="9" t="s">
        <v>12781</v>
      </c>
      <c r="AE3653" s="9" t="s">
        <v>12773</v>
      </c>
      <c r="AF3653" s="9">
        <v>29</v>
      </c>
      <c r="AG3653" s="9"/>
      <c r="AH3653" s="9" t="s">
        <v>12782</v>
      </c>
      <c r="AI3653" s="9"/>
      <c r="AJ3653" s="9"/>
    </row>
    <row r="3654" spans="1:36" x14ac:dyDescent="0.35">
      <c r="A3654" s="9" t="s">
        <v>3086</v>
      </c>
      <c r="B3654" s="9" t="s">
        <v>35</v>
      </c>
      <c r="C3654" s="9" t="s">
        <v>14504</v>
      </c>
      <c r="D3654" s="9" t="s">
        <v>29</v>
      </c>
      <c r="E3654" s="9" t="s">
        <v>12783</v>
      </c>
      <c r="F3654" s="9" t="str">
        <f>_xlfn.XLOOKUP(E3654,Total_Enrolled!C:C,Total_Enrolled!C:C)</f>
        <v>2025em1200303@bitspilani-digital.edu.in</v>
      </c>
      <c r="G3654" s="9" t="s">
        <v>12784</v>
      </c>
      <c r="H3654" s="9" t="s">
        <v>14516</v>
      </c>
      <c r="I3654" s="9" t="s">
        <v>12785</v>
      </c>
      <c r="J3654" s="9" t="b">
        <v>1</v>
      </c>
      <c r="K3654" s="9">
        <v>12</v>
      </c>
      <c r="L3654" s="9">
        <f>_xlfn.XLOOKUP(B3654,Courses!A:A,Courses!H:H)</f>
        <v>68</v>
      </c>
      <c r="M3654" s="14">
        <f t="shared" si="285"/>
        <v>0.17647058823529413</v>
      </c>
      <c r="N3654" s="14" t="str">
        <f t="shared" si="286"/>
        <v>Active</v>
      </c>
      <c r="O3654" s="14" t="str" cm="1">
        <f t="array" ref="O3654">_xlfn.IFS(M3654=0,"0",
M3654&lt;=10%,"0-10",
TRUE,"&gt;10"
)&amp;" "&amp;"% progress"</f>
        <v>&gt;10 % progress</v>
      </c>
      <c r="P3654" s="15">
        <f t="shared" si="287"/>
        <v>0</v>
      </c>
      <c r="Q3654" s="15">
        <f>COUNTIFS($G:$G,$G3654)</f>
        <v>4</v>
      </c>
      <c r="R3654" s="16">
        <f t="shared" si="288"/>
        <v>0</v>
      </c>
      <c r="S3654" s="15" t="str">
        <f t="shared" si="289"/>
        <v>no 0% progess</v>
      </c>
      <c r="T3654" s="9">
        <v>0</v>
      </c>
      <c r="U3654" s="9">
        <v>1</v>
      </c>
      <c r="V3654" s="9">
        <v>1</v>
      </c>
      <c r="W3654" s="9">
        <v>0</v>
      </c>
      <c r="X3654" s="9">
        <v>0</v>
      </c>
      <c r="Y3654" s="9">
        <v>0</v>
      </c>
      <c r="Z3654" s="9"/>
      <c r="AA3654" s="9">
        <v>0</v>
      </c>
      <c r="AB3654" s="9"/>
      <c r="AC3654" s="9">
        <v>4891</v>
      </c>
      <c r="AD3654" s="9" t="s">
        <v>12786</v>
      </c>
      <c r="AE3654" s="9" t="s">
        <v>12787</v>
      </c>
      <c r="AF3654" s="9">
        <v>16</v>
      </c>
      <c r="AG3654" s="9"/>
      <c r="AH3654" s="9" t="s">
        <v>12788</v>
      </c>
      <c r="AI3654" s="9"/>
      <c r="AJ3654" s="9"/>
    </row>
    <row r="3655" spans="1:36" x14ac:dyDescent="0.35">
      <c r="A3655" s="9" t="s">
        <v>3091</v>
      </c>
      <c r="B3655" s="9" t="s">
        <v>3092</v>
      </c>
      <c r="C3655" s="9" t="s">
        <v>14504</v>
      </c>
      <c r="D3655" s="9" t="s">
        <v>29</v>
      </c>
      <c r="E3655" s="9" t="s">
        <v>12783</v>
      </c>
      <c r="F3655" s="9" t="str">
        <f>_xlfn.XLOOKUP(E3655,Total_Enrolled!C:C,Total_Enrolled!C:C)</f>
        <v>2025em1200303@bitspilani-digital.edu.in</v>
      </c>
      <c r="G3655" s="9" t="s">
        <v>12784</v>
      </c>
      <c r="H3655" s="9" t="s">
        <v>14516</v>
      </c>
      <c r="I3655" s="9" t="s">
        <v>12785</v>
      </c>
      <c r="J3655" s="9" t="b">
        <v>1</v>
      </c>
      <c r="K3655" s="9">
        <v>10</v>
      </c>
      <c r="L3655" s="9">
        <f>_xlfn.XLOOKUP(B3655,Courses!A:A,Courses!H:H)</f>
        <v>36</v>
      </c>
      <c r="M3655" s="14">
        <f t="shared" si="285"/>
        <v>0.27777777777777779</v>
      </c>
      <c r="N3655" s="14" t="str">
        <f t="shared" si="286"/>
        <v>Active</v>
      </c>
      <c r="O3655" s="14" t="str" cm="1">
        <f t="array" ref="O3655">_xlfn.IFS(M3655=0,"0",
M3655&lt;=10%,"0-10",
TRUE,"&gt;10"
)&amp;" "&amp;"% progress"</f>
        <v>&gt;10 % progress</v>
      </c>
      <c r="P3655" s="15">
        <f t="shared" si="287"/>
        <v>0</v>
      </c>
      <c r="Q3655" s="15">
        <f>COUNTIFS($G:$G,$G3655)</f>
        <v>4</v>
      </c>
      <c r="R3655" s="16">
        <f t="shared" si="288"/>
        <v>0</v>
      </c>
      <c r="S3655" s="15" t="str">
        <f t="shared" si="289"/>
        <v>no 0% progess</v>
      </c>
      <c r="T3655" s="9">
        <v>0</v>
      </c>
      <c r="U3655" s="9">
        <v>1</v>
      </c>
      <c r="V3655" s="9">
        <v>1</v>
      </c>
      <c r="W3655" s="9">
        <v>0</v>
      </c>
      <c r="X3655" s="9">
        <v>0</v>
      </c>
      <c r="Y3655" s="9">
        <v>3</v>
      </c>
      <c r="Z3655" s="9"/>
      <c r="AA3655" s="9">
        <v>0</v>
      </c>
      <c r="AB3655" s="9"/>
      <c r="AC3655" s="9">
        <v>16955</v>
      </c>
      <c r="AD3655" s="9" t="s">
        <v>12789</v>
      </c>
      <c r="AE3655" s="9" t="s">
        <v>12787</v>
      </c>
      <c r="AF3655" s="9">
        <v>16</v>
      </c>
      <c r="AG3655" s="9"/>
      <c r="AH3655" s="9" t="s">
        <v>12790</v>
      </c>
      <c r="AI3655" s="9" t="s">
        <v>12791</v>
      </c>
      <c r="AJ3655" s="9" t="s">
        <v>12792</v>
      </c>
    </row>
    <row r="3656" spans="1:36" x14ac:dyDescent="0.35">
      <c r="A3656" s="9" t="s">
        <v>3095</v>
      </c>
      <c r="B3656" s="9" t="s">
        <v>38</v>
      </c>
      <c r="C3656" s="9" t="s">
        <v>14504</v>
      </c>
      <c r="D3656" s="9" t="s">
        <v>29</v>
      </c>
      <c r="E3656" s="9" t="s">
        <v>12783</v>
      </c>
      <c r="F3656" s="9" t="str">
        <f>_xlfn.XLOOKUP(E3656,Total_Enrolled!C:C,Total_Enrolled!C:C)</f>
        <v>2025em1200303@bitspilani-digital.edu.in</v>
      </c>
      <c r="G3656" s="9" t="s">
        <v>12784</v>
      </c>
      <c r="H3656" s="9" t="s">
        <v>14516</v>
      </c>
      <c r="I3656" s="9" t="s">
        <v>12785</v>
      </c>
      <c r="J3656" s="9" t="b">
        <v>1</v>
      </c>
      <c r="K3656" s="9">
        <v>0</v>
      </c>
      <c r="L3656" s="9">
        <f>_xlfn.XLOOKUP(B3656,Courses!A:A,Courses!H:H)</f>
        <v>42</v>
      </c>
      <c r="M3656" s="14">
        <f t="shared" si="285"/>
        <v>0</v>
      </c>
      <c r="N3656" s="14" t="str">
        <f t="shared" si="286"/>
        <v>Not Active</v>
      </c>
      <c r="O3656" s="14" t="str" cm="1">
        <f t="array" ref="O3656">_xlfn.IFS(M3656=0,"0",
M3656&lt;=10%,"0-10",
TRUE,"&gt;10"
)&amp;" "&amp;"% progress"</f>
        <v>0 % progress</v>
      </c>
      <c r="P3656" s="15">
        <f t="shared" si="287"/>
        <v>1</v>
      </c>
      <c r="Q3656" s="15">
        <f>COUNTIFS($G:$G,$G3656)</f>
        <v>4</v>
      </c>
      <c r="R3656" s="16">
        <f t="shared" si="288"/>
        <v>0.25</v>
      </c>
      <c r="S3656" s="15" t="str">
        <f t="shared" si="289"/>
        <v>no progress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0</v>
      </c>
      <c r="Z3656" s="9"/>
      <c r="AA3656" s="9">
        <v>0</v>
      </c>
      <c r="AB3656" s="9"/>
      <c r="AC3656" s="9">
        <v>0</v>
      </c>
      <c r="AD3656" s="9" t="s">
        <v>12793</v>
      </c>
      <c r="AE3656" s="9" t="s">
        <v>12787</v>
      </c>
      <c r="AF3656" s="9">
        <v>16</v>
      </c>
      <c r="AG3656" s="9"/>
      <c r="AH3656" s="9"/>
      <c r="AI3656" s="9"/>
      <c r="AJ3656" s="9"/>
    </row>
    <row r="3657" spans="1:36" x14ac:dyDescent="0.35">
      <c r="A3657" s="9" t="s">
        <v>3089</v>
      </c>
      <c r="B3657" s="9" t="s">
        <v>36</v>
      </c>
      <c r="C3657" s="9" t="s">
        <v>14504</v>
      </c>
      <c r="D3657" s="9" t="s">
        <v>29</v>
      </c>
      <c r="E3657" s="9" t="s">
        <v>12783</v>
      </c>
      <c r="F3657" s="9" t="str">
        <f>_xlfn.XLOOKUP(E3657,Total_Enrolled!C:C,Total_Enrolled!C:C)</f>
        <v>2025em1200303@bitspilani-digital.edu.in</v>
      </c>
      <c r="G3657" s="9" t="s">
        <v>12784</v>
      </c>
      <c r="H3657" s="9" t="s">
        <v>14516</v>
      </c>
      <c r="I3657" s="9" t="s">
        <v>12785</v>
      </c>
      <c r="J3657" s="9" t="b">
        <v>1</v>
      </c>
      <c r="K3657" s="9">
        <v>24</v>
      </c>
      <c r="L3657" s="9">
        <f>_xlfn.XLOOKUP(B3657,Courses!A:A,Courses!H:H)</f>
        <v>85</v>
      </c>
      <c r="M3657" s="14">
        <f t="shared" si="285"/>
        <v>0.28235294117647058</v>
      </c>
      <c r="N3657" s="14" t="str">
        <f t="shared" si="286"/>
        <v>Active</v>
      </c>
      <c r="O3657" s="14" t="str" cm="1">
        <f t="array" ref="O3657">_xlfn.IFS(M3657=0,"0",
M3657&lt;=10%,"0-10",
TRUE,"&gt;10"
)&amp;" "&amp;"% progress"</f>
        <v>&gt;10 % progress</v>
      </c>
      <c r="P3657" s="15">
        <f t="shared" si="287"/>
        <v>0</v>
      </c>
      <c r="Q3657" s="15">
        <f>COUNTIFS($G:$G,$G3657)</f>
        <v>4</v>
      </c>
      <c r="R3657" s="16">
        <f t="shared" si="288"/>
        <v>0</v>
      </c>
      <c r="S3657" s="15" t="str">
        <f t="shared" si="289"/>
        <v>no 0% progess</v>
      </c>
      <c r="T3657" s="9">
        <v>0</v>
      </c>
      <c r="U3657" s="9">
        <v>4</v>
      </c>
      <c r="V3657" s="9">
        <v>4</v>
      </c>
      <c r="W3657" s="9">
        <v>0</v>
      </c>
      <c r="X3657" s="9">
        <v>0</v>
      </c>
      <c r="Y3657" s="9">
        <v>0</v>
      </c>
      <c r="Z3657" s="9"/>
      <c r="AA3657" s="9">
        <v>0</v>
      </c>
      <c r="AB3657" s="9"/>
      <c r="AC3657" s="9">
        <v>15455</v>
      </c>
      <c r="AD3657" s="9" t="s">
        <v>12794</v>
      </c>
      <c r="AE3657" s="9" t="s">
        <v>12787</v>
      </c>
      <c r="AF3657" s="9">
        <v>16</v>
      </c>
      <c r="AG3657" s="9"/>
      <c r="AH3657" s="9" t="s">
        <v>12795</v>
      </c>
      <c r="AI3657" s="9"/>
      <c r="AJ3657" s="9"/>
    </row>
    <row r="3658" spans="1:36" x14ac:dyDescent="0.35">
      <c r="A3658" s="9" t="s">
        <v>3089</v>
      </c>
      <c r="B3658" s="9" t="s">
        <v>36</v>
      </c>
      <c r="C3658" s="9" t="s">
        <v>14504</v>
      </c>
      <c r="D3658" s="9" t="s">
        <v>29</v>
      </c>
      <c r="E3658" s="9" t="s">
        <v>12796</v>
      </c>
      <c r="F3658" s="9" t="str">
        <f>_xlfn.XLOOKUP(E3658,Total_Enrolled!C:C,Total_Enrolled!C:C)</f>
        <v>2025em1200304@bitspilani-digital.edu.in</v>
      </c>
      <c r="G3658" s="9" t="s">
        <v>12797</v>
      </c>
      <c r="H3658" s="9" t="s">
        <v>14516</v>
      </c>
      <c r="I3658" s="9" t="s">
        <v>12798</v>
      </c>
      <c r="J3658" s="9" t="b">
        <v>1</v>
      </c>
      <c r="K3658" s="9">
        <v>64</v>
      </c>
      <c r="L3658" s="9">
        <f>_xlfn.XLOOKUP(B3658,Courses!A:A,Courses!H:H)</f>
        <v>85</v>
      </c>
      <c r="M3658" s="14">
        <f t="shared" si="285"/>
        <v>0.75294117647058822</v>
      </c>
      <c r="N3658" s="14" t="str">
        <f t="shared" si="286"/>
        <v>Active</v>
      </c>
      <c r="O3658" s="14" t="str" cm="1">
        <f t="array" ref="O3658">_xlfn.IFS(M3658=0,"0",
M3658&lt;=10%,"0-10",
TRUE,"&gt;10"
)&amp;" "&amp;"% progress"</f>
        <v>&gt;10 % progress</v>
      </c>
      <c r="P3658" s="15">
        <f t="shared" si="287"/>
        <v>0</v>
      </c>
      <c r="Q3658" s="15">
        <f>COUNTIFS($G:$G,$G3658)</f>
        <v>4</v>
      </c>
      <c r="R3658" s="16">
        <f t="shared" si="288"/>
        <v>0</v>
      </c>
      <c r="S3658" s="15" t="str">
        <f t="shared" si="289"/>
        <v>no 0% progess</v>
      </c>
      <c r="T3658" s="9">
        <v>0</v>
      </c>
      <c r="U3658" s="9">
        <v>10</v>
      </c>
      <c r="V3658" s="9">
        <v>10</v>
      </c>
      <c r="W3658" s="9">
        <v>0</v>
      </c>
      <c r="X3658" s="9">
        <v>0</v>
      </c>
      <c r="Y3658" s="9">
        <v>11</v>
      </c>
      <c r="Z3658" s="9"/>
      <c r="AA3658" s="9">
        <v>0</v>
      </c>
      <c r="AB3658" s="9"/>
      <c r="AC3658" s="9">
        <v>105440</v>
      </c>
      <c r="AD3658" s="9" t="s">
        <v>12800</v>
      </c>
      <c r="AE3658" s="9" t="s">
        <v>12799</v>
      </c>
      <c r="AF3658" s="9">
        <v>38</v>
      </c>
      <c r="AG3658" s="9"/>
      <c r="AH3658" s="9" t="s">
        <v>12801</v>
      </c>
      <c r="AI3658" s="9"/>
      <c r="AJ3658" s="9"/>
    </row>
    <row r="3659" spans="1:36" x14ac:dyDescent="0.35">
      <c r="A3659" s="9" t="s">
        <v>3095</v>
      </c>
      <c r="B3659" s="9" t="s">
        <v>38</v>
      </c>
      <c r="C3659" s="9" t="s">
        <v>14504</v>
      </c>
      <c r="D3659" s="9" t="s">
        <v>29</v>
      </c>
      <c r="E3659" s="9" t="s">
        <v>12796</v>
      </c>
      <c r="F3659" s="9" t="str">
        <f>_xlfn.XLOOKUP(E3659,Total_Enrolled!C:C,Total_Enrolled!C:C)</f>
        <v>2025em1200304@bitspilani-digital.edu.in</v>
      </c>
      <c r="G3659" s="9" t="s">
        <v>12797</v>
      </c>
      <c r="H3659" s="9" t="s">
        <v>14516</v>
      </c>
      <c r="I3659" s="9" t="s">
        <v>12798</v>
      </c>
      <c r="J3659" s="9" t="b">
        <v>1</v>
      </c>
      <c r="K3659" s="9">
        <v>0</v>
      </c>
      <c r="L3659" s="9">
        <f>_xlfn.XLOOKUP(B3659,Courses!A:A,Courses!H:H)</f>
        <v>42</v>
      </c>
      <c r="M3659" s="14">
        <f t="shared" si="285"/>
        <v>0</v>
      </c>
      <c r="N3659" s="14" t="str">
        <f t="shared" si="286"/>
        <v>Not Active</v>
      </c>
      <c r="O3659" s="14" t="str" cm="1">
        <f t="array" ref="O3659">_xlfn.IFS(M3659=0,"0",
M3659&lt;=10%,"0-10",
TRUE,"&gt;10"
)&amp;" "&amp;"% progress"</f>
        <v>0 % progress</v>
      </c>
      <c r="P3659" s="15">
        <f t="shared" si="287"/>
        <v>1</v>
      </c>
      <c r="Q3659" s="15">
        <f>COUNTIFS($G:$G,$G3659)</f>
        <v>4</v>
      </c>
      <c r="R3659" s="16">
        <f t="shared" si="288"/>
        <v>0.25</v>
      </c>
      <c r="S3659" s="15" t="str">
        <f t="shared" si="289"/>
        <v>no progress</v>
      </c>
      <c r="T3659" s="9">
        <v>0</v>
      </c>
      <c r="U3659" s="9">
        <v>0</v>
      </c>
      <c r="V3659" s="9">
        <v>0</v>
      </c>
      <c r="W3659" s="9">
        <v>0</v>
      </c>
      <c r="X3659" s="9">
        <v>0</v>
      </c>
      <c r="Y3659" s="9">
        <v>0</v>
      </c>
      <c r="Z3659" s="9"/>
      <c r="AA3659" s="9">
        <v>0</v>
      </c>
      <c r="AB3659" s="9"/>
      <c r="AC3659" s="9">
        <v>0</v>
      </c>
      <c r="AD3659" s="9" t="s">
        <v>12802</v>
      </c>
      <c r="AE3659" s="9" t="s">
        <v>12799</v>
      </c>
      <c r="AF3659" s="9">
        <v>38</v>
      </c>
      <c r="AG3659" s="9"/>
      <c r="AH3659" s="9"/>
      <c r="AI3659" s="9"/>
      <c r="AJ3659" s="9"/>
    </row>
    <row r="3660" spans="1:36" x14ac:dyDescent="0.35">
      <c r="A3660" s="9" t="s">
        <v>3091</v>
      </c>
      <c r="B3660" s="9" t="s">
        <v>3092</v>
      </c>
      <c r="C3660" s="9" t="s">
        <v>14504</v>
      </c>
      <c r="D3660" s="9" t="s">
        <v>29</v>
      </c>
      <c r="E3660" s="9" t="s">
        <v>12796</v>
      </c>
      <c r="F3660" s="9" t="str">
        <f>_xlfn.XLOOKUP(E3660,Total_Enrolled!C:C,Total_Enrolled!C:C)</f>
        <v>2025em1200304@bitspilani-digital.edu.in</v>
      </c>
      <c r="G3660" s="9" t="s">
        <v>12797</v>
      </c>
      <c r="H3660" s="9" t="s">
        <v>14516</v>
      </c>
      <c r="I3660" s="9" t="s">
        <v>12798</v>
      </c>
      <c r="J3660" s="9" t="b">
        <v>1</v>
      </c>
      <c r="K3660" s="9">
        <v>34</v>
      </c>
      <c r="L3660" s="9">
        <f>_xlfn.XLOOKUP(B3660,Courses!A:A,Courses!H:H)</f>
        <v>36</v>
      </c>
      <c r="M3660" s="14">
        <f t="shared" si="285"/>
        <v>0.94444444444444442</v>
      </c>
      <c r="N3660" s="14" t="str">
        <f t="shared" si="286"/>
        <v>Active</v>
      </c>
      <c r="O3660" s="14" t="str" cm="1">
        <f t="array" ref="O3660">_xlfn.IFS(M3660=0,"0",
M3660&lt;=10%,"0-10",
TRUE,"&gt;10"
)&amp;" "&amp;"% progress"</f>
        <v>&gt;10 % progress</v>
      </c>
      <c r="P3660" s="15">
        <f t="shared" si="287"/>
        <v>0</v>
      </c>
      <c r="Q3660" s="15">
        <f>COUNTIFS($G:$G,$G3660)</f>
        <v>4</v>
      </c>
      <c r="R3660" s="16">
        <f t="shared" si="288"/>
        <v>0</v>
      </c>
      <c r="S3660" s="15" t="str">
        <f t="shared" si="289"/>
        <v>no 0% progess</v>
      </c>
      <c r="T3660" s="9">
        <v>0</v>
      </c>
      <c r="U3660" s="9">
        <v>4</v>
      </c>
      <c r="V3660" s="9">
        <v>4</v>
      </c>
      <c r="W3660" s="9">
        <v>0</v>
      </c>
      <c r="X3660" s="9">
        <v>0</v>
      </c>
      <c r="Y3660" s="9">
        <v>0</v>
      </c>
      <c r="Z3660" s="9"/>
      <c r="AA3660" s="9">
        <v>0</v>
      </c>
      <c r="AB3660" s="9"/>
      <c r="AC3660" s="9">
        <v>78329</v>
      </c>
      <c r="AD3660" s="9" t="s">
        <v>12803</v>
      </c>
      <c r="AE3660" s="9" t="s">
        <v>12799</v>
      </c>
      <c r="AF3660" s="9">
        <v>38</v>
      </c>
      <c r="AG3660" s="9"/>
      <c r="AH3660" s="9" t="s">
        <v>12804</v>
      </c>
      <c r="AI3660" s="9" t="s">
        <v>12805</v>
      </c>
      <c r="AJ3660" s="9" t="s">
        <v>12806</v>
      </c>
    </row>
    <row r="3661" spans="1:36" x14ac:dyDescent="0.35">
      <c r="A3661" s="9" t="s">
        <v>3086</v>
      </c>
      <c r="B3661" s="9" t="s">
        <v>35</v>
      </c>
      <c r="C3661" s="9" t="s">
        <v>14504</v>
      </c>
      <c r="D3661" s="9" t="s">
        <v>29</v>
      </c>
      <c r="E3661" s="9" t="s">
        <v>12796</v>
      </c>
      <c r="F3661" s="9" t="str">
        <f>_xlfn.XLOOKUP(E3661,Total_Enrolled!C:C,Total_Enrolled!C:C)</f>
        <v>2025em1200304@bitspilani-digital.edu.in</v>
      </c>
      <c r="G3661" s="9" t="s">
        <v>12797</v>
      </c>
      <c r="H3661" s="9" t="s">
        <v>14516</v>
      </c>
      <c r="I3661" s="9" t="s">
        <v>12798</v>
      </c>
      <c r="J3661" s="9" t="b">
        <v>1</v>
      </c>
      <c r="K3661" s="9">
        <v>65</v>
      </c>
      <c r="L3661" s="9">
        <f>_xlfn.XLOOKUP(B3661,Courses!A:A,Courses!H:H)</f>
        <v>68</v>
      </c>
      <c r="M3661" s="14">
        <f t="shared" si="285"/>
        <v>0.95588235294117652</v>
      </c>
      <c r="N3661" s="14" t="str">
        <f t="shared" si="286"/>
        <v>Active</v>
      </c>
      <c r="O3661" s="14" t="str" cm="1">
        <f t="array" ref="O3661">_xlfn.IFS(M3661=0,"0",
M3661&lt;=10%,"0-10",
TRUE,"&gt;10"
)&amp;" "&amp;"% progress"</f>
        <v>&gt;10 % progress</v>
      </c>
      <c r="P3661" s="15">
        <f t="shared" si="287"/>
        <v>0</v>
      </c>
      <c r="Q3661" s="15">
        <f>COUNTIFS($G:$G,$G3661)</f>
        <v>4</v>
      </c>
      <c r="R3661" s="16">
        <f t="shared" si="288"/>
        <v>0</v>
      </c>
      <c r="S3661" s="15" t="str">
        <f t="shared" si="289"/>
        <v>no 0% progess</v>
      </c>
      <c r="T3661" s="9">
        <v>0</v>
      </c>
      <c r="U3661" s="9">
        <v>13</v>
      </c>
      <c r="V3661" s="9">
        <v>15</v>
      </c>
      <c r="W3661" s="9">
        <v>1</v>
      </c>
      <c r="X3661" s="9">
        <v>1</v>
      </c>
      <c r="Y3661" s="9">
        <v>2</v>
      </c>
      <c r="Z3661" s="9" t="s">
        <v>12807</v>
      </c>
      <c r="AA3661" s="9">
        <v>0</v>
      </c>
      <c r="AB3661" s="9"/>
      <c r="AC3661" s="9">
        <v>53297</v>
      </c>
      <c r="AD3661" s="9" t="s">
        <v>12808</v>
      </c>
      <c r="AE3661" s="9" t="s">
        <v>12799</v>
      </c>
      <c r="AF3661" s="9">
        <v>38</v>
      </c>
      <c r="AG3661" s="9"/>
      <c r="AH3661" s="9" t="s">
        <v>12809</v>
      </c>
      <c r="AI3661" s="9"/>
      <c r="AJ3661" s="9"/>
    </row>
    <row r="3662" spans="1:36" x14ac:dyDescent="0.35">
      <c r="A3662" s="9" t="s">
        <v>3086</v>
      </c>
      <c r="B3662" s="9" t="s">
        <v>35</v>
      </c>
      <c r="C3662" s="9" t="s">
        <v>14504</v>
      </c>
      <c r="D3662" s="9" t="s">
        <v>29</v>
      </c>
      <c r="E3662" s="9" t="s">
        <v>12810</v>
      </c>
      <c r="F3662" s="9" t="str">
        <f>_xlfn.XLOOKUP(E3662,Total_Enrolled!C:C,Total_Enrolled!C:C)</f>
        <v>2025em1200305@bitspilani-digital.edu.in</v>
      </c>
      <c r="G3662" s="9" t="s">
        <v>12811</v>
      </c>
      <c r="H3662" s="9" t="s">
        <v>14516</v>
      </c>
      <c r="I3662" s="9" t="s">
        <v>12812</v>
      </c>
      <c r="J3662" s="9" t="b">
        <v>1</v>
      </c>
      <c r="K3662" s="9">
        <v>64</v>
      </c>
      <c r="L3662" s="9">
        <f>_xlfn.XLOOKUP(B3662,Courses!A:A,Courses!H:H)</f>
        <v>68</v>
      </c>
      <c r="M3662" s="14">
        <f t="shared" si="285"/>
        <v>0.94117647058823528</v>
      </c>
      <c r="N3662" s="14" t="str">
        <f t="shared" si="286"/>
        <v>Active</v>
      </c>
      <c r="O3662" s="14" t="str" cm="1">
        <f t="array" ref="O3662">_xlfn.IFS(M3662=0,"0",
M3662&lt;=10%,"0-10",
TRUE,"&gt;10"
)&amp;" "&amp;"% progress"</f>
        <v>&gt;10 % progress</v>
      </c>
      <c r="P3662" s="15">
        <f t="shared" si="287"/>
        <v>0</v>
      </c>
      <c r="Q3662" s="15">
        <f>COUNTIFS($G:$G,$G3662)</f>
        <v>4</v>
      </c>
      <c r="R3662" s="16">
        <f t="shared" si="288"/>
        <v>0</v>
      </c>
      <c r="S3662" s="15" t="str">
        <f t="shared" si="289"/>
        <v>no 0% progess</v>
      </c>
      <c r="T3662" s="9">
        <v>0</v>
      </c>
      <c r="U3662" s="9">
        <v>13</v>
      </c>
      <c r="V3662" s="9">
        <v>20</v>
      </c>
      <c r="W3662" s="9">
        <v>1</v>
      </c>
      <c r="X3662" s="9">
        <v>1</v>
      </c>
      <c r="Y3662" s="9">
        <v>25</v>
      </c>
      <c r="Z3662" s="9" t="s">
        <v>12813</v>
      </c>
      <c r="AA3662" s="9">
        <v>0</v>
      </c>
      <c r="AB3662" s="9"/>
      <c r="AC3662" s="9">
        <v>53428</v>
      </c>
      <c r="AD3662" s="9" t="s">
        <v>12814</v>
      </c>
      <c r="AE3662" s="9" t="s">
        <v>12815</v>
      </c>
      <c r="AF3662" s="9">
        <v>56</v>
      </c>
      <c r="AG3662" s="9"/>
      <c r="AH3662" s="9" t="s">
        <v>12816</v>
      </c>
      <c r="AI3662" s="9"/>
      <c r="AJ3662" s="9"/>
    </row>
    <row r="3663" spans="1:36" x14ac:dyDescent="0.35">
      <c r="A3663" s="9" t="s">
        <v>3091</v>
      </c>
      <c r="B3663" s="9" t="s">
        <v>3092</v>
      </c>
      <c r="C3663" s="9" t="s">
        <v>14504</v>
      </c>
      <c r="D3663" s="9" t="s">
        <v>29</v>
      </c>
      <c r="E3663" s="9" t="s">
        <v>12810</v>
      </c>
      <c r="F3663" s="9" t="str">
        <f>_xlfn.XLOOKUP(E3663,Total_Enrolled!C:C,Total_Enrolled!C:C)</f>
        <v>2025em1200305@bitspilani-digital.edu.in</v>
      </c>
      <c r="G3663" s="9" t="s">
        <v>12811</v>
      </c>
      <c r="H3663" s="9" t="s">
        <v>14516</v>
      </c>
      <c r="I3663" s="9" t="s">
        <v>12812</v>
      </c>
      <c r="J3663" s="9" t="b">
        <v>1</v>
      </c>
      <c r="K3663" s="9">
        <v>61</v>
      </c>
      <c r="L3663" s="9">
        <f>_xlfn.XLOOKUP(B3663,Courses!A:A,Courses!H:H)</f>
        <v>36</v>
      </c>
      <c r="M3663" s="14">
        <f t="shared" si="285"/>
        <v>1.6944444444444444</v>
      </c>
      <c r="N3663" s="14" t="str">
        <f t="shared" si="286"/>
        <v>Active</v>
      </c>
      <c r="O3663" s="14" t="str" cm="1">
        <f t="array" ref="O3663">_xlfn.IFS(M3663=0,"0",
M3663&lt;=10%,"0-10",
TRUE,"&gt;10"
)&amp;" "&amp;"% progress"</f>
        <v>&gt;10 % progress</v>
      </c>
      <c r="P3663" s="15">
        <f t="shared" si="287"/>
        <v>0</v>
      </c>
      <c r="Q3663" s="15">
        <f>COUNTIFS($G:$G,$G3663)</f>
        <v>4</v>
      </c>
      <c r="R3663" s="16">
        <f t="shared" si="288"/>
        <v>0</v>
      </c>
      <c r="S3663" s="15" t="str">
        <f t="shared" si="289"/>
        <v>no 0% progess</v>
      </c>
      <c r="T3663" s="9">
        <v>0</v>
      </c>
      <c r="U3663" s="9">
        <v>8</v>
      </c>
      <c r="V3663" s="9">
        <v>9</v>
      </c>
      <c r="W3663" s="9">
        <v>4</v>
      </c>
      <c r="X3663" s="9">
        <v>0</v>
      </c>
      <c r="Y3663" s="9">
        <v>14</v>
      </c>
      <c r="Z3663" s="9" t="s">
        <v>12817</v>
      </c>
      <c r="AA3663" s="9">
        <v>0</v>
      </c>
      <c r="AB3663" s="9"/>
      <c r="AC3663" s="9">
        <v>38794</v>
      </c>
      <c r="AD3663" s="9" t="s">
        <v>12818</v>
      </c>
      <c r="AE3663" s="9" t="s">
        <v>12815</v>
      </c>
      <c r="AF3663" s="9">
        <v>56</v>
      </c>
      <c r="AG3663" s="9"/>
      <c r="AH3663" s="9" t="s">
        <v>12819</v>
      </c>
      <c r="AI3663" s="9" t="s">
        <v>12820</v>
      </c>
      <c r="AJ3663" s="9" t="s">
        <v>12821</v>
      </c>
    </row>
    <row r="3664" spans="1:36" x14ac:dyDescent="0.35">
      <c r="A3664" s="9" t="s">
        <v>3095</v>
      </c>
      <c r="B3664" s="9" t="s">
        <v>38</v>
      </c>
      <c r="C3664" s="9" t="s">
        <v>14504</v>
      </c>
      <c r="D3664" s="9" t="s">
        <v>29</v>
      </c>
      <c r="E3664" s="9" t="s">
        <v>12810</v>
      </c>
      <c r="F3664" s="9" t="str">
        <f>_xlfn.XLOOKUP(E3664,Total_Enrolled!C:C,Total_Enrolled!C:C)</f>
        <v>2025em1200305@bitspilani-digital.edu.in</v>
      </c>
      <c r="G3664" s="9" t="s">
        <v>12811</v>
      </c>
      <c r="H3664" s="9" t="s">
        <v>14516</v>
      </c>
      <c r="I3664" s="9" t="s">
        <v>12812</v>
      </c>
      <c r="J3664" s="9" t="b">
        <v>1</v>
      </c>
      <c r="K3664" s="9">
        <v>15</v>
      </c>
      <c r="L3664" s="9">
        <f>_xlfn.XLOOKUP(B3664,Courses!A:A,Courses!H:H)</f>
        <v>42</v>
      </c>
      <c r="M3664" s="14">
        <f t="shared" si="285"/>
        <v>0.35714285714285715</v>
      </c>
      <c r="N3664" s="14" t="str">
        <f t="shared" si="286"/>
        <v>Active</v>
      </c>
      <c r="O3664" s="14" t="str" cm="1">
        <f t="array" ref="O3664">_xlfn.IFS(M3664=0,"0",
M3664&lt;=10%,"0-10",
TRUE,"&gt;10"
)&amp;" "&amp;"% progress"</f>
        <v>&gt;10 % progress</v>
      </c>
      <c r="P3664" s="15">
        <f t="shared" si="287"/>
        <v>0</v>
      </c>
      <c r="Q3664" s="15">
        <f>COUNTIFS($G:$G,$G3664)</f>
        <v>4</v>
      </c>
      <c r="R3664" s="16">
        <f t="shared" si="288"/>
        <v>0</v>
      </c>
      <c r="S3664" s="15" t="str">
        <f t="shared" si="289"/>
        <v>no 0% progess</v>
      </c>
      <c r="T3664" s="9">
        <v>0</v>
      </c>
      <c r="U3664" s="9">
        <v>1</v>
      </c>
      <c r="V3664" s="9">
        <v>1</v>
      </c>
      <c r="W3664" s="9">
        <v>0</v>
      </c>
      <c r="X3664" s="9">
        <v>0</v>
      </c>
      <c r="Y3664" s="9">
        <v>9</v>
      </c>
      <c r="Z3664" s="9"/>
      <c r="AA3664" s="9">
        <v>0</v>
      </c>
      <c r="AB3664" s="9"/>
      <c r="AC3664" s="9">
        <v>3040</v>
      </c>
      <c r="AD3664" s="9" t="s">
        <v>12822</v>
      </c>
      <c r="AE3664" s="9" t="s">
        <v>12815</v>
      </c>
      <c r="AF3664" s="9">
        <v>56</v>
      </c>
      <c r="AG3664" s="9"/>
      <c r="AH3664" s="9" t="s">
        <v>12823</v>
      </c>
      <c r="AI3664" s="9" t="s">
        <v>12824</v>
      </c>
      <c r="AJ3664" s="9" t="s">
        <v>12825</v>
      </c>
    </row>
    <row r="3665" spans="1:36" x14ac:dyDescent="0.35">
      <c r="A3665" s="9" t="s">
        <v>3089</v>
      </c>
      <c r="B3665" s="9" t="s">
        <v>36</v>
      </c>
      <c r="C3665" s="9" t="s">
        <v>14504</v>
      </c>
      <c r="D3665" s="9" t="s">
        <v>29</v>
      </c>
      <c r="E3665" s="9" t="s">
        <v>12810</v>
      </c>
      <c r="F3665" s="9" t="str">
        <f>_xlfn.XLOOKUP(E3665,Total_Enrolled!C:C,Total_Enrolled!C:C)</f>
        <v>2025em1200305@bitspilani-digital.edu.in</v>
      </c>
      <c r="G3665" s="9" t="s">
        <v>12811</v>
      </c>
      <c r="H3665" s="9" t="s">
        <v>14516</v>
      </c>
      <c r="I3665" s="9" t="s">
        <v>12812</v>
      </c>
      <c r="J3665" s="9" t="b">
        <v>1</v>
      </c>
      <c r="K3665" s="9">
        <v>35</v>
      </c>
      <c r="L3665" s="9">
        <f>_xlfn.XLOOKUP(B3665,Courses!A:A,Courses!H:H)</f>
        <v>85</v>
      </c>
      <c r="M3665" s="14">
        <f t="shared" si="285"/>
        <v>0.41176470588235292</v>
      </c>
      <c r="N3665" s="14" t="str">
        <f t="shared" si="286"/>
        <v>Active</v>
      </c>
      <c r="O3665" s="14" t="str" cm="1">
        <f t="array" ref="O3665">_xlfn.IFS(M3665=0,"0",
M3665&lt;=10%,"0-10",
TRUE,"&gt;10"
)&amp;" "&amp;"% progress"</f>
        <v>&gt;10 % progress</v>
      </c>
      <c r="P3665" s="15">
        <f t="shared" si="287"/>
        <v>0</v>
      </c>
      <c r="Q3665" s="15">
        <f>COUNTIFS($G:$G,$G3665)</f>
        <v>4</v>
      </c>
      <c r="R3665" s="16">
        <f t="shared" si="288"/>
        <v>0</v>
      </c>
      <c r="S3665" s="15" t="str">
        <f t="shared" si="289"/>
        <v>no 0% progess</v>
      </c>
      <c r="T3665" s="9">
        <v>0</v>
      </c>
      <c r="U3665" s="9">
        <v>6</v>
      </c>
      <c r="V3665" s="9">
        <v>6</v>
      </c>
      <c r="W3665" s="9">
        <v>0</v>
      </c>
      <c r="X3665" s="9">
        <v>0</v>
      </c>
      <c r="Y3665" s="9">
        <v>14</v>
      </c>
      <c r="Z3665" s="9"/>
      <c r="AA3665" s="9">
        <v>0</v>
      </c>
      <c r="AB3665" s="9"/>
      <c r="AC3665" s="9">
        <v>20077</v>
      </c>
      <c r="AD3665" s="9" t="s">
        <v>12826</v>
      </c>
      <c r="AE3665" s="9" t="s">
        <v>12815</v>
      </c>
      <c r="AF3665" s="9">
        <v>56</v>
      </c>
      <c r="AG3665" s="9"/>
      <c r="AH3665" s="9" t="s">
        <v>12827</v>
      </c>
      <c r="AI3665" s="9"/>
      <c r="AJ3665" s="9"/>
    </row>
    <row r="3666" spans="1:36" x14ac:dyDescent="0.35">
      <c r="A3666" s="9" t="s">
        <v>3089</v>
      </c>
      <c r="B3666" s="9" t="s">
        <v>36</v>
      </c>
      <c r="C3666" s="9" t="s">
        <v>14504</v>
      </c>
      <c r="D3666" s="9" t="s">
        <v>29</v>
      </c>
      <c r="E3666" s="9" t="s">
        <v>12828</v>
      </c>
      <c r="F3666" s="9" t="str">
        <f>_xlfn.XLOOKUP(E3666,Total_Enrolled!C:C,Total_Enrolled!C:C)</f>
        <v>2025em1200306@bitspilani-digital.edu.in</v>
      </c>
      <c r="G3666" s="9" t="s">
        <v>12829</v>
      </c>
      <c r="H3666" s="9" t="s">
        <v>14516</v>
      </c>
      <c r="I3666" s="9" t="s">
        <v>12830</v>
      </c>
      <c r="J3666" s="9" t="b">
        <v>1</v>
      </c>
      <c r="K3666" s="9">
        <v>4</v>
      </c>
      <c r="L3666" s="9">
        <f>_xlfn.XLOOKUP(B3666,Courses!A:A,Courses!H:H)</f>
        <v>85</v>
      </c>
      <c r="M3666" s="14">
        <f t="shared" si="285"/>
        <v>4.7058823529411764E-2</v>
      </c>
      <c r="N3666" s="14" t="str">
        <f t="shared" si="286"/>
        <v>Active</v>
      </c>
      <c r="O3666" s="14" t="str" cm="1">
        <f t="array" ref="O3666">_xlfn.IFS(M3666=0,"0",
M3666&lt;=10%,"0-10",
TRUE,"&gt;10"
)&amp;" "&amp;"% progress"</f>
        <v>0-10 % progress</v>
      </c>
      <c r="P3666" s="15">
        <f t="shared" si="287"/>
        <v>0</v>
      </c>
      <c r="Q3666" s="15">
        <f>COUNTIFS($G:$G,$G3666)</f>
        <v>4</v>
      </c>
      <c r="R3666" s="16">
        <f t="shared" si="288"/>
        <v>0</v>
      </c>
      <c r="S3666" s="15" t="str">
        <f t="shared" si="289"/>
        <v>no 0% progess</v>
      </c>
      <c r="T3666" s="9">
        <v>0</v>
      </c>
      <c r="U3666" s="9">
        <v>0</v>
      </c>
      <c r="V3666" s="9">
        <v>0</v>
      </c>
      <c r="W3666" s="9">
        <v>0</v>
      </c>
      <c r="X3666" s="9">
        <v>0</v>
      </c>
      <c r="Y3666" s="9">
        <v>0</v>
      </c>
      <c r="Z3666" s="9"/>
      <c r="AA3666" s="9">
        <v>0</v>
      </c>
      <c r="AB3666" s="9"/>
      <c r="AC3666" s="9">
        <v>40</v>
      </c>
      <c r="AD3666" s="9" t="s">
        <v>12832</v>
      </c>
      <c r="AE3666" s="9" t="s">
        <v>12831</v>
      </c>
      <c r="AF3666" s="9">
        <v>13</v>
      </c>
      <c r="AG3666" s="9"/>
      <c r="AH3666" s="9"/>
      <c r="AI3666" s="9"/>
      <c r="AJ3666" s="9"/>
    </row>
    <row r="3667" spans="1:36" x14ac:dyDescent="0.35">
      <c r="A3667" s="9" t="s">
        <v>3095</v>
      </c>
      <c r="B3667" s="9" t="s">
        <v>38</v>
      </c>
      <c r="C3667" s="9" t="s">
        <v>14504</v>
      </c>
      <c r="D3667" s="9" t="s">
        <v>29</v>
      </c>
      <c r="E3667" s="9" t="s">
        <v>12828</v>
      </c>
      <c r="F3667" s="9" t="str">
        <f>_xlfn.XLOOKUP(E3667,Total_Enrolled!C:C,Total_Enrolled!C:C)</f>
        <v>2025em1200306@bitspilani-digital.edu.in</v>
      </c>
      <c r="G3667" s="9" t="s">
        <v>12829</v>
      </c>
      <c r="H3667" s="9" t="s">
        <v>14516</v>
      </c>
      <c r="I3667" s="9" t="s">
        <v>12830</v>
      </c>
      <c r="J3667" s="9" t="b">
        <v>1</v>
      </c>
      <c r="K3667" s="9">
        <v>0</v>
      </c>
      <c r="L3667" s="9">
        <f>_xlfn.XLOOKUP(B3667,Courses!A:A,Courses!H:H)</f>
        <v>42</v>
      </c>
      <c r="M3667" s="14">
        <f t="shared" si="285"/>
        <v>0</v>
      </c>
      <c r="N3667" s="14" t="str">
        <f t="shared" si="286"/>
        <v>Not Active</v>
      </c>
      <c r="O3667" s="14" t="str" cm="1">
        <f t="array" ref="O3667">_xlfn.IFS(M3667=0,"0",
M3667&lt;=10%,"0-10",
TRUE,"&gt;10"
)&amp;" "&amp;"% progress"</f>
        <v>0 % progress</v>
      </c>
      <c r="P3667" s="15">
        <f t="shared" si="287"/>
        <v>1</v>
      </c>
      <c r="Q3667" s="15">
        <f>COUNTIFS($G:$G,$G3667)</f>
        <v>4</v>
      </c>
      <c r="R3667" s="16">
        <f t="shared" si="288"/>
        <v>0.25</v>
      </c>
      <c r="S3667" s="15" t="str">
        <f t="shared" si="289"/>
        <v>no progress</v>
      </c>
      <c r="T3667" s="9">
        <v>0</v>
      </c>
      <c r="U3667" s="9">
        <v>0</v>
      </c>
      <c r="V3667" s="9">
        <v>0</v>
      </c>
      <c r="W3667" s="9">
        <v>0</v>
      </c>
      <c r="X3667" s="9">
        <v>0</v>
      </c>
      <c r="Y3667" s="9">
        <v>0</v>
      </c>
      <c r="Z3667" s="9"/>
      <c r="AA3667" s="9">
        <v>0</v>
      </c>
      <c r="AB3667" s="9"/>
      <c r="AC3667" s="9">
        <v>0</v>
      </c>
      <c r="AD3667" s="9" t="s">
        <v>12833</v>
      </c>
      <c r="AE3667" s="9" t="s">
        <v>12831</v>
      </c>
      <c r="AF3667" s="9">
        <v>13</v>
      </c>
      <c r="AG3667" s="9"/>
      <c r="AH3667" s="9"/>
      <c r="AI3667" s="9"/>
      <c r="AJ3667" s="9"/>
    </row>
    <row r="3668" spans="1:36" x14ac:dyDescent="0.35">
      <c r="A3668" s="9" t="s">
        <v>3091</v>
      </c>
      <c r="B3668" s="9" t="s">
        <v>3092</v>
      </c>
      <c r="C3668" s="9" t="s">
        <v>14504</v>
      </c>
      <c r="D3668" s="9" t="s">
        <v>29</v>
      </c>
      <c r="E3668" s="9" t="s">
        <v>12828</v>
      </c>
      <c r="F3668" s="9" t="str">
        <f>_xlfn.XLOOKUP(E3668,Total_Enrolled!C:C,Total_Enrolled!C:C)</f>
        <v>2025em1200306@bitspilani-digital.edu.in</v>
      </c>
      <c r="G3668" s="9" t="s">
        <v>12829</v>
      </c>
      <c r="H3668" s="9" t="s">
        <v>14516</v>
      </c>
      <c r="I3668" s="9" t="s">
        <v>12830</v>
      </c>
      <c r="J3668" s="9" t="b">
        <v>1</v>
      </c>
      <c r="K3668" s="9">
        <v>1</v>
      </c>
      <c r="L3668" s="9">
        <f>_xlfn.XLOOKUP(B3668,Courses!A:A,Courses!H:H)</f>
        <v>36</v>
      </c>
      <c r="M3668" s="14">
        <f t="shared" si="285"/>
        <v>2.7777777777777776E-2</v>
      </c>
      <c r="N3668" s="14" t="str">
        <f t="shared" si="286"/>
        <v>Active</v>
      </c>
      <c r="O3668" s="14" t="str" cm="1">
        <f t="array" ref="O3668">_xlfn.IFS(M3668=0,"0",
M3668&lt;=10%,"0-10",
TRUE,"&gt;10"
)&amp;" "&amp;"% progress"</f>
        <v>0-10 % progress</v>
      </c>
      <c r="P3668" s="15">
        <f t="shared" si="287"/>
        <v>0</v>
      </c>
      <c r="Q3668" s="15">
        <f>COUNTIFS($G:$G,$G3668)</f>
        <v>4</v>
      </c>
      <c r="R3668" s="16">
        <f t="shared" si="288"/>
        <v>0</v>
      </c>
      <c r="S3668" s="15" t="str">
        <f t="shared" si="289"/>
        <v>no 0% progess</v>
      </c>
      <c r="T3668" s="9">
        <v>0</v>
      </c>
      <c r="U3668" s="9">
        <v>0</v>
      </c>
      <c r="V3668" s="9">
        <v>0</v>
      </c>
      <c r="W3668" s="9">
        <v>0</v>
      </c>
      <c r="X3668" s="9">
        <v>0</v>
      </c>
      <c r="Y3668" s="9">
        <v>0</v>
      </c>
      <c r="Z3668" s="9"/>
      <c r="AA3668" s="9">
        <v>0</v>
      </c>
      <c r="AB3668" s="9"/>
      <c r="AC3668" s="9">
        <v>97</v>
      </c>
      <c r="AD3668" s="9" t="s">
        <v>12834</v>
      </c>
      <c r="AE3668" s="9" t="s">
        <v>12831</v>
      </c>
      <c r="AF3668" s="9">
        <v>13</v>
      </c>
      <c r="AG3668" s="9"/>
      <c r="AH3668" s="9"/>
      <c r="AI3668" s="9"/>
      <c r="AJ3668" s="9"/>
    </row>
    <row r="3669" spans="1:36" x14ac:dyDescent="0.35">
      <c r="A3669" s="9" t="s">
        <v>3086</v>
      </c>
      <c r="B3669" s="9" t="s">
        <v>35</v>
      </c>
      <c r="C3669" s="9" t="s">
        <v>14504</v>
      </c>
      <c r="D3669" s="9" t="s">
        <v>29</v>
      </c>
      <c r="E3669" s="9" t="s">
        <v>12828</v>
      </c>
      <c r="F3669" s="9" t="str">
        <f>_xlfn.XLOOKUP(E3669,Total_Enrolled!C:C,Total_Enrolled!C:C)</f>
        <v>2025em1200306@bitspilani-digital.edu.in</v>
      </c>
      <c r="G3669" s="9" t="s">
        <v>12829</v>
      </c>
      <c r="H3669" s="9" t="s">
        <v>14516</v>
      </c>
      <c r="I3669" s="9" t="s">
        <v>12830</v>
      </c>
      <c r="J3669" s="9" t="b">
        <v>1</v>
      </c>
      <c r="K3669" s="9">
        <v>20</v>
      </c>
      <c r="L3669" s="9">
        <f>_xlfn.XLOOKUP(B3669,Courses!A:A,Courses!H:H)</f>
        <v>68</v>
      </c>
      <c r="M3669" s="14">
        <f t="shared" si="285"/>
        <v>0.29411764705882354</v>
      </c>
      <c r="N3669" s="14" t="str">
        <f t="shared" si="286"/>
        <v>Active</v>
      </c>
      <c r="O3669" s="14" t="str" cm="1">
        <f t="array" ref="O3669">_xlfn.IFS(M3669=0,"0",
M3669&lt;=10%,"0-10",
TRUE,"&gt;10"
)&amp;" "&amp;"% progress"</f>
        <v>&gt;10 % progress</v>
      </c>
      <c r="P3669" s="15">
        <f t="shared" si="287"/>
        <v>0</v>
      </c>
      <c r="Q3669" s="15">
        <f>COUNTIFS($G:$G,$G3669)</f>
        <v>4</v>
      </c>
      <c r="R3669" s="16">
        <f t="shared" si="288"/>
        <v>0</v>
      </c>
      <c r="S3669" s="15" t="str">
        <f t="shared" si="289"/>
        <v>no 0% progess</v>
      </c>
      <c r="T3669" s="9">
        <v>0</v>
      </c>
      <c r="U3669" s="9">
        <v>4</v>
      </c>
      <c r="V3669" s="9">
        <v>4</v>
      </c>
      <c r="W3669" s="9">
        <v>0</v>
      </c>
      <c r="X3669" s="9">
        <v>0</v>
      </c>
      <c r="Y3669" s="9">
        <v>0</v>
      </c>
      <c r="Z3669" s="9"/>
      <c r="AA3669" s="9">
        <v>0</v>
      </c>
      <c r="AB3669" s="9"/>
      <c r="AC3669" s="9">
        <v>26800</v>
      </c>
      <c r="AD3669" s="9" t="s">
        <v>12835</v>
      </c>
      <c r="AE3669" s="9" t="s">
        <v>12831</v>
      </c>
      <c r="AF3669" s="9">
        <v>13</v>
      </c>
      <c r="AG3669" s="9"/>
      <c r="AH3669" s="9" t="s">
        <v>12836</v>
      </c>
      <c r="AI3669" s="9"/>
      <c r="AJ3669" s="9"/>
    </row>
    <row r="3670" spans="1:36" x14ac:dyDescent="0.35">
      <c r="A3670" s="9" t="s">
        <v>3086</v>
      </c>
      <c r="B3670" s="9" t="s">
        <v>35</v>
      </c>
      <c r="C3670" s="9" t="s">
        <v>14504</v>
      </c>
      <c r="D3670" s="9" t="s">
        <v>29</v>
      </c>
      <c r="E3670" s="9" t="s">
        <v>12837</v>
      </c>
      <c r="F3670" s="9" t="str">
        <f>_xlfn.XLOOKUP(E3670,Total_Enrolled!C:C,Total_Enrolled!C:C)</f>
        <v>2025em1200307@bitspilani-digital.edu.in</v>
      </c>
      <c r="G3670" s="9" t="s">
        <v>12838</v>
      </c>
      <c r="H3670" s="9" t="s">
        <v>14516</v>
      </c>
      <c r="I3670" s="9" t="s">
        <v>12839</v>
      </c>
      <c r="J3670" s="9" t="b">
        <v>1</v>
      </c>
      <c r="K3670" s="9">
        <v>10</v>
      </c>
      <c r="L3670" s="9">
        <f>_xlfn.XLOOKUP(B3670,Courses!A:A,Courses!H:H)</f>
        <v>68</v>
      </c>
      <c r="M3670" s="14">
        <f t="shared" si="285"/>
        <v>0.14705882352941177</v>
      </c>
      <c r="N3670" s="14" t="str">
        <f t="shared" si="286"/>
        <v>Active</v>
      </c>
      <c r="O3670" s="14" t="str" cm="1">
        <f t="array" ref="O3670">_xlfn.IFS(M3670=0,"0",
M3670&lt;=10%,"0-10",
TRUE,"&gt;10"
)&amp;" "&amp;"% progress"</f>
        <v>&gt;10 % progress</v>
      </c>
      <c r="P3670" s="15">
        <f t="shared" si="287"/>
        <v>0</v>
      </c>
      <c r="Q3670" s="15">
        <f>COUNTIFS($G:$G,$G3670)</f>
        <v>4</v>
      </c>
      <c r="R3670" s="16">
        <f t="shared" si="288"/>
        <v>0</v>
      </c>
      <c r="S3670" s="15" t="str">
        <f t="shared" si="289"/>
        <v>no 0% progess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23</v>
      </c>
      <c r="Z3670" s="9"/>
      <c r="AA3670" s="9">
        <v>0</v>
      </c>
      <c r="AB3670" s="9"/>
      <c r="AC3670" s="9">
        <v>16652</v>
      </c>
      <c r="AD3670" s="9" t="s">
        <v>12840</v>
      </c>
      <c r="AE3670" s="9" t="s">
        <v>12841</v>
      </c>
      <c r="AF3670" s="9">
        <v>15</v>
      </c>
      <c r="AG3670" s="9"/>
      <c r="AH3670" s="9"/>
      <c r="AI3670" s="9"/>
      <c r="AJ3670" s="9"/>
    </row>
    <row r="3671" spans="1:36" x14ac:dyDescent="0.35">
      <c r="A3671" s="9" t="s">
        <v>3091</v>
      </c>
      <c r="B3671" s="9" t="s">
        <v>3092</v>
      </c>
      <c r="C3671" s="9" t="s">
        <v>14504</v>
      </c>
      <c r="D3671" s="9" t="s">
        <v>29</v>
      </c>
      <c r="E3671" s="9" t="s">
        <v>12837</v>
      </c>
      <c r="F3671" s="9" t="str">
        <f>_xlfn.XLOOKUP(E3671,Total_Enrolled!C:C,Total_Enrolled!C:C)</f>
        <v>2025em1200307@bitspilani-digital.edu.in</v>
      </c>
      <c r="G3671" s="9" t="s">
        <v>12838</v>
      </c>
      <c r="H3671" s="9" t="s">
        <v>14516</v>
      </c>
      <c r="I3671" s="9" t="s">
        <v>12839</v>
      </c>
      <c r="J3671" s="9" t="b">
        <v>1</v>
      </c>
      <c r="K3671" s="9">
        <v>16</v>
      </c>
      <c r="L3671" s="9">
        <f>_xlfn.XLOOKUP(B3671,Courses!A:A,Courses!H:H)</f>
        <v>36</v>
      </c>
      <c r="M3671" s="14">
        <f t="shared" si="285"/>
        <v>0.44444444444444442</v>
      </c>
      <c r="N3671" s="14" t="str">
        <f t="shared" si="286"/>
        <v>Active</v>
      </c>
      <c r="O3671" s="14" t="str" cm="1">
        <f t="array" ref="O3671">_xlfn.IFS(M3671=0,"0",
M3671&lt;=10%,"0-10",
TRUE,"&gt;10"
)&amp;" "&amp;"% progress"</f>
        <v>&gt;10 % progress</v>
      </c>
      <c r="P3671" s="15">
        <f t="shared" si="287"/>
        <v>0</v>
      </c>
      <c r="Q3671" s="15">
        <f>COUNTIFS($G:$G,$G3671)</f>
        <v>4</v>
      </c>
      <c r="R3671" s="16">
        <f t="shared" si="288"/>
        <v>0</v>
      </c>
      <c r="S3671" s="15" t="str">
        <f t="shared" si="289"/>
        <v>no 0% progess</v>
      </c>
      <c r="T3671" s="9">
        <v>0</v>
      </c>
      <c r="U3671" s="9">
        <v>2</v>
      </c>
      <c r="V3671" s="9">
        <v>2</v>
      </c>
      <c r="W3671" s="9">
        <v>1</v>
      </c>
      <c r="X3671" s="9">
        <v>0</v>
      </c>
      <c r="Y3671" s="9">
        <v>19</v>
      </c>
      <c r="Z3671" s="9" t="s">
        <v>12842</v>
      </c>
      <c r="AA3671" s="9">
        <v>0</v>
      </c>
      <c r="AB3671" s="9"/>
      <c r="AC3671" s="9">
        <v>18434</v>
      </c>
      <c r="AD3671" s="9" t="s">
        <v>12843</v>
      </c>
      <c r="AE3671" s="9" t="s">
        <v>12841</v>
      </c>
      <c r="AF3671" s="9">
        <v>15</v>
      </c>
      <c r="AG3671" s="9"/>
      <c r="AH3671" s="9" t="s">
        <v>12844</v>
      </c>
      <c r="AI3671" s="9" t="s">
        <v>12845</v>
      </c>
      <c r="AJ3671" s="9" t="s">
        <v>12846</v>
      </c>
    </row>
    <row r="3672" spans="1:36" x14ac:dyDescent="0.35">
      <c r="A3672" s="9" t="s">
        <v>3095</v>
      </c>
      <c r="B3672" s="9" t="s">
        <v>38</v>
      </c>
      <c r="C3672" s="9" t="s">
        <v>14504</v>
      </c>
      <c r="D3672" s="9" t="s">
        <v>29</v>
      </c>
      <c r="E3672" s="9" t="s">
        <v>12837</v>
      </c>
      <c r="F3672" s="9" t="str">
        <f>_xlfn.XLOOKUP(E3672,Total_Enrolled!C:C,Total_Enrolled!C:C)</f>
        <v>2025em1200307@bitspilani-digital.edu.in</v>
      </c>
      <c r="G3672" s="9" t="s">
        <v>12838</v>
      </c>
      <c r="H3672" s="9" t="s">
        <v>14516</v>
      </c>
      <c r="I3672" s="9" t="s">
        <v>12839</v>
      </c>
      <c r="J3672" s="9" t="b">
        <v>1</v>
      </c>
      <c r="K3672" s="9">
        <v>17</v>
      </c>
      <c r="L3672" s="9">
        <f>_xlfn.XLOOKUP(B3672,Courses!A:A,Courses!H:H)</f>
        <v>42</v>
      </c>
      <c r="M3672" s="14">
        <f t="shared" si="285"/>
        <v>0.40476190476190477</v>
      </c>
      <c r="N3672" s="14" t="str">
        <f t="shared" si="286"/>
        <v>Active</v>
      </c>
      <c r="O3672" s="14" t="str" cm="1">
        <f t="array" ref="O3672">_xlfn.IFS(M3672=0,"0",
M3672&lt;=10%,"0-10",
TRUE,"&gt;10"
)&amp;" "&amp;"% progress"</f>
        <v>&gt;10 % progress</v>
      </c>
      <c r="P3672" s="15">
        <f t="shared" si="287"/>
        <v>0</v>
      </c>
      <c r="Q3672" s="15">
        <f>COUNTIFS($G:$G,$G3672)</f>
        <v>4</v>
      </c>
      <c r="R3672" s="16">
        <f t="shared" si="288"/>
        <v>0</v>
      </c>
      <c r="S3672" s="15" t="str">
        <f t="shared" si="289"/>
        <v>no 0% progess</v>
      </c>
      <c r="T3672" s="9">
        <v>0</v>
      </c>
      <c r="U3672" s="9">
        <v>1</v>
      </c>
      <c r="V3672" s="9">
        <v>2</v>
      </c>
      <c r="W3672" s="9">
        <v>0</v>
      </c>
      <c r="X3672" s="9">
        <v>0</v>
      </c>
      <c r="Y3672" s="9">
        <v>14</v>
      </c>
      <c r="Z3672" s="9"/>
      <c r="AA3672" s="9">
        <v>0</v>
      </c>
      <c r="AB3672" s="9"/>
      <c r="AC3672" s="9">
        <v>21524</v>
      </c>
      <c r="AD3672" s="9" t="s">
        <v>12847</v>
      </c>
      <c r="AE3672" s="9" t="s">
        <v>12841</v>
      </c>
      <c r="AF3672" s="9">
        <v>15</v>
      </c>
      <c r="AG3672" s="9"/>
      <c r="AH3672" s="9" t="s">
        <v>12848</v>
      </c>
      <c r="AI3672" s="9" t="s">
        <v>12849</v>
      </c>
      <c r="AJ3672" s="9" t="s">
        <v>12850</v>
      </c>
    </row>
    <row r="3673" spans="1:36" x14ac:dyDescent="0.35">
      <c r="A3673" s="9" t="s">
        <v>3089</v>
      </c>
      <c r="B3673" s="9" t="s">
        <v>36</v>
      </c>
      <c r="C3673" s="9" t="s">
        <v>14504</v>
      </c>
      <c r="D3673" s="9" t="s">
        <v>29</v>
      </c>
      <c r="E3673" s="9" t="s">
        <v>12837</v>
      </c>
      <c r="F3673" s="9" t="str">
        <f>_xlfn.XLOOKUP(E3673,Total_Enrolled!C:C,Total_Enrolled!C:C)</f>
        <v>2025em1200307@bitspilani-digital.edu.in</v>
      </c>
      <c r="G3673" s="9" t="s">
        <v>12838</v>
      </c>
      <c r="H3673" s="9" t="s">
        <v>14516</v>
      </c>
      <c r="I3673" s="9" t="s">
        <v>12839</v>
      </c>
      <c r="J3673" s="9" t="b">
        <v>1</v>
      </c>
      <c r="K3673" s="9">
        <v>21</v>
      </c>
      <c r="L3673" s="9">
        <f>_xlfn.XLOOKUP(B3673,Courses!A:A,Courses!H:H)</f>
        <v>85</v>
      </c>
      <c r="M3673" s="14">
        <f t="shared" si="285"/>
        <v>0.24705882352941178</v>
      </c>
      <c r="N3673" s="14" t="str">
        <f t="shared" si="286"/>
        <v>Active</v>
      </c>
      <c r="O3673" s="14" t="str" cm="1">
        <f t="array" ref="O3673">_xlfn.IFS(M3673=0,"0",
M3673&lt;=10%,"0-10",
TRUE,"&gt;10"
)&amp;" "&amp;"% progress"</f>
        <v>&gt;10 % progress</v>
      </c>
      <c r="P3673" s="15">
        <f t="shared" si="287"/>
        <v>0</v>
      </c>
      <c r="Q3673" s="15">
        <f>COUNTIFS($G:$G,$G3673)</f>
        <v>4</v>
      </c>
      <c r="R3673" s="16">
        <f t="shared" si="288"/>
        <v>0</v>
      </c>
      <c r="S3673" s="15" t="str">
        <f t="shared" si="289"/>
        <v>no 0% progess</v>
      </c>
      <c r="T3673" s="9">
        <v>0</v>
      </c>
      <c r="U3673" s="9">
        <v>3</v>
      </c>
      <c r="V3673" s="9">
        <v>4</v>
      </c>
      <c r="W3673" s="9">
        <v>0</v>
      </c>
      <c r="X3673" s="9">
        <v>0</v>
      </c>
      <c r="Y3673" s="9">
        <v>57</v>
      </c>
      <c r="Z3673" s="9"/>
      <c r="AA3673" s="9">
        <v>0</v>
      </c>
      <c r="AB3673" s="9"/>
      <c r="AC3673" s="9">
        <v>29727</v>
      </c>
      <c r="AD3673" s="9" t="s">
        <v>12851</v>
      </c>
      <c r="AE3673" s="9" t="s">
        <v>12841</v>
      </c>
      <c r="AF3673" s="9">
        <v>15</v>
      </c>
      <c r="AG3673" s="9"/>
      <c r="AH3673" s="9" t="s">
        <v>12852</v>
      </c>
      <c r="AI3673" s="9"/>
      <c r="AJ3673" s="9"/>
    </row>
    <row r="3674" spans="1:36" x14ac:dyDescent="0.35">
      <c r="A3674" s="9" t="s">
        <v>3089</v>
      </c>
      <c r="B3674" s="9" t="s">
        <v>36</v>
      </c>
      <c r="C3674" s="9" t="s">
        <v>14504</v>
      </c>
      <c r="D3674" s="9" t="s">
        <v>29</v>
      </c>
      <c r="E3674" s="9" t="s">
        <v>12853</v>
      </c>
      <c r="F3674" s="9" t="str">
        <f>_xlfn.XLOOKUP(E3674,Total_Enrolled!C:C,Total_Enrolled!C:C)</f>
        <v>2025em1200308@bitspilani-digital.edu.in</v>
      </c>
      <c r="G3674" s="9" t="s">
        <v>12854</v>
      </c>
      <c r="H3674" s="9" t="s">
        <v>14516</v>
      </c>
      <c r="I3674" s="9" t="s">
        <v>12855</v>
      </c>
      <c r="J3674" s="9" t="b">
        <v>1</v>
      </c>
      <c r="K3674" s="9">
        <v>50</v>
      </c>
      <c r="L3674" s="9">
        <f>_xlfn.XLOOKUP(B3674,Courses!A:A,Courses!H:H)</f>
        <v>85</v>
      </c>
      <c r="M3674" s="14">
        <f t="shared" si="285"/>
        <v>0.58823529411764708</v>
      </c>
      <c r="N3674" s="14" t="str">
        <f t="shared" si="286"/>
        <v>Active</v>
      </c>
      <c r="O3674" s="14" t="str" cm="1">
        <f t="array" ref="O3674">_xlfn.IFS(M3674=0,"0",
M3674&lt;=10%,"0-10",
TRUE,"&gt;10"
)&amp;" "&amp;"% progress"</f>
        <v>&gt;10 % progress</v>
      </c>
      <c r="P3674" s="15">
        <f t="shared" si="287"/>
        <v>0</v>
      </c>
      <c r="Q3674" s="15">
        <f>COUNTIFS($G:$G,$G3674)</f>
        <v>4</v>
      </c>
      <c r="R3674" s="16">
        <f t="shared" si="288"/>
        <v>0</v>
      </c>
      <c r="S3674" s="15" t="str">
        <f t="shared" si="289"/>
        <v>no 0% progess</v>
      </c>
      <c r="T3674" s="9">
        <v>0</v>
      </c>
      <c r="U3674" s="9">
        <v>2</v>
      </c>
      <c r="V3674" s="9">
        <v>2</v>
      </c>
      <c r="W3674" s="9">
        <v>0</v>
      </c>
      <c r="X3674" s="9">
        <v>0</v>
      </c>
      <c r="Y3674" s="9">
        <v>19</v>
      </c>
      <c r="Z3674" s="9"/>
      <c r="AA3674" s="9">
        <v>0</v>
      </c>
      <c r="AB3674" s="9"/>
      <c r="AC3674" s="9">
        <v>6600</v>
      </c>
      <c r="AD3674" s="9" t="s">
        <v>12857</v>
      </c>
      <c r="AE3674" s="9" t="s">
        <v>12856</v>
      </c>
      <c r="AF3674" s="9">
        <v>8</v>
      </c>
      <c r="AG3674" s="9"/>
      <c r="AH3674" s="9" t="s">
        <v>12858</v>
      </c>
      <c r="AI3674" s="9"/>
      <c r="AJ3674" s="9"/>
    </row>
    <row r="3675" spans="1:36" x14ac:dyDescent="0.35">
      <c r="A3675" s="9" t="s">
        <v>3095</v>
      </c>
      <c r="B3675" s="9" t="s">
        <v>38</v>
      </c>
      <c r="C3675" s="9" t="s">
        <v>14504</v>
      </c>
      <c r="D3675" s="9" t="s">
        <v>29</v>
      </c>
      <c r="E3675" s="9" t="s">
        <v>12853</v>
      </c>
      <c r="F3675" s="9" t="str">
        <f>_xlfn.XLOOKUP(E3675,Total_Enrolled!C:C,Total_Enrolled!C:C)</f>
        <v>2025em1200308@bitspilani-digital.edu.in</v>
      </c>
      <c r="G3675" s="9" t="s">
        <v>12854</v>
      </c>
      <c r="H3675" s="9" t="s">
        <v>14516</v>
      </c>
      <c r="I3675" s="9" t="s">
        <v>12855</v>
      </c>
      <c r="J3675" s="9" t="b">
        <v>1</v>
      </c>
      <c r="K3675" s="9">
        <v>14</v>
      </c>
      <c r="L3675" s="9">
        <f>_xlfn.XLOOKUP(B3675,Courses!A:A,Courses!H:H)</f>
        <v>42</v>
      </c>
      <c r="M3675" s="14">
        <f t="shared" si="285"/>
        <v>0.33333333333333331</v>
      </c>
      <c r="N3675" s="14" t="str">
        <f t="shared" si="286"/>
        <v>Active</v>
      </c>
      <c r="O3675" s="14" t="str" cm="1">
        <f t="array" ref="O3675">_xlfn.IFS(M3675=0,"0",
M3675&lt;=10%,"0-10",
TRUE,"&gt;10"
)&amp;" "&amp;"% progress"</f>
        <v>&gt;10 % progress</v>
      </c>
      <c r="P3675" s="15">
        <f t="shared" si="287"/>
        <v>0</v>
      </c>
      <c r="Q3675" s="15">
        <f>COUNTIFS($G:$G,$G3675)</f>
        <v>4</v>
      </c>
      <c r="R3675" s="16">
        <f t="shared" si="288"/>
        <v>0</v>
      </c>
      <c r="S3675" s="15" t="str">
        <f t="shared" si="289"/>
        <v>no 0% progess</v>
      </c>
      <c r="T3675" s="9">
        <v>0</v>
      </c>
      <c r="U3675" s="9">
        <v>0</v>
      </c>
      <c r="V3675" s="9">
        <v>0</v>
      </c>
      <c r="W3675" s="9">
        <v>0</v>
      </c>
      <c r="X3675" s="9">
        <v>0</v>
      </c>
      <c r="Y3675" s="9">
        <v>0</v>
      </c>
      <c r="Z3675" s="9"/>
      <c r="AA3675" s="9">
        <v>0</v>
      </c>
      <c r="AB3675" s="9"/>
      <c r="AC3675" s="9">
        <v>1415</v>
      </c>
      <c r="AD3675" s="9" t="s">
        <v>12859</v>
      </c>
      <c r="AE3675" s="9" t="s">
        <v>12856</v>
      </c>
      <c r="AF3675" s="9">
        <v>8</v>
      </c>
      <c r="AG3675" s="9"/>
      <c r="AH3675" s="9"/>
      <c r="AI3675" s="9" t="s">
        <v>12860</v>
      </c>
      <c r="AJ3675" s="9" t="s">
        <v>12860</v>
      </c>
    </row>
    <row r="3676" spans="1:36" x14ac:dyDescent="0.35">
      <c r="A3676" s="9" t="s">
        <v>3091</v>
      </c>
      <c r="B3676" s="9" t="s">
        <v>3092</v>
      </c>
      <c r="C3676" s="9" t="s">
        <v>14504</v>
      </c>
      <c r="D3676" s="9" t="s">
        <v>29</v>
      </c>
      <c r="E3676" s="9" t="s">
        <v>12853</v>
      </c>
      <c r="F3676" s="9" t="str">
        <f>_xlfn.XLOOKUP(E3676,Total_Enrolled!C:C,Total_Enrolled!C:C)</f>
        <v>2025em1200308@bitspilani-digital.edu.in</v>
      </c>
      <c r="G3676" s="9" t="s">
        <v>12854</v>
      </c>
      <c r="H3676" s="9" t="s">
        <v>14516</v>
      </c>
      <c r="I3676" s="9" t="s">
        <v>12855</v>
      </c>
      <c r="J3676" s="9" t="b">
        <v>1</v>
      </c>
      <c r="K3676" s="9">
        <v>15</v>
      </c>
      <c r="L3676" s="9">
        <f>_xlfn.XLOOKUP(B3676,Courses!A:A,Courses!H:H)</f>
        <v>36</v>
      </c>
      <c r="M3676" s="14">
        <f t="shared" si="285"/>
        <v>0.41666666666666669</v>
      </c>
      <c r="N3676" s="14" t="str">
        <f t="shared" si="286"/>
        <v>Active</v>
      </c>
      <c r="O3676" s="14" t="str" cm="1">
        <f t="array" ref="O3676">_xlfn.IFS(M3676=0,"0",
M3676&lt;=10%,"0-10",
TRUE,"&gt;10"
)&amp;" "&amp;"% progress"</f>
        <v>&gt;10 % progress</v>
      </c>
      <c r="P3676" s="15">
        <f t="shared" si="287"/>
        <v>0</v>
      </c>
      <c r="Q3676" s="15">
        <f>COUNTIFS($G:$G,$G3676)</f>
        <v>4</v>
      </c>
      <c r="R3676" s="16">
        <f t="shared" si="288"/>
        <v>0</v>
      </c>
      <c r="S3676" s="15" t="str">
        <f t="shared" si="289"/>
        <v>no 0% progess</v>
      </c>
      <c r="T3676" s="9">
        <v>0</v>
      </c>
      <c r="U3676" s="9">
        <v>1</v>
      </c>
      <c r="V3676" s="9">
        <v>1</v>
      </c>
      <c r="W3676" s="9">
        <v>0</v>
      </c>
      <c r="X3676" s="9">
        <v>0</v>
      </c>
      <c r="Y3676" s="9">
        <v>0</v>
      </c>
      <c r="Z3676" s="9"/>
      <c r="AA3676" s="9">
        <v>0</v>
      </c>
      <c r="AB3676" s="9"/>
      <c r="AC3676" s="9">
        <v>7843</v>
      </c>
      <c r="AD3676" s="9" t="s">
        <v>12861</v>
      </c>
      <c r="AE3676" s="9" t="s">
        <v>12856</v>
      </c>
      <c r="AF3676" s="9">
        <v>8</v>
      </c>
      <c r="AG3676" s="9"/>
      <c r="AH3676" s="9" t="s">
        <v>12862</v>
      </c>
      <c r="AI3676" s="9" t="s">
        <v>12863</v>
      </c>
      <c r="AJ3676" s="9" t="s">
        <v>12864</v>
      </c>
    </row>
    <row r="3677" spans="1:36" x14ac:dyDescent="0.35">
      <c r="A3677" s="9" t="s">
        <v>3086</v>
      </c>
      <c r="B3677" s="9" t="s">
        <v>35</v>
      </c>
      <c r="C3677" s="9" t="s">
        <v>14504</v>
      </c>
      <c r="D3677" s="9" t="s">
        <v>29</v>
      </c>
      <c r="E3677" s="9" t="s">
        <v>12853</v>
      </c>
      <c r="F3677" s="9" t="str">
        <f>_xlfn.XLOOKUP(E3677,Total_Enrolled!C:C,Total_Enrolled!C:C)</f>
        <v>2025em1200308@bitspilani-digital.edu.in</v>
      </c>
      <c r="G3677" s="9" t="s">
        <v>12854</v>
      </c>
      <c r="H3677" s="9" t="s">
        <v>14516</v>
      </c>
      <c r="I3677" s="9" t="s">
        <v>12855</v>
      </c>
      <c r="J3677" s="9" t="b">
        <v>1</v>
      </c>
      <c r="K3677" s="9">
        <v>38</v>
      </c>
      <c r="L3677" s="9">
        <f>_xlfn.XLOOKUP(B3677,Courses!A:A,Courses!H:H)</f>
        <v>68</v>
      </c>
      <c r="M3677" s="14">
        <f t="shared" si="285"/>
        <v>0.55882352941176472</v>
      </c>
      <c r="N3677" s="14" t="str">
        <f t="shared" si="286"/>
        <v>Active</v>
      </c>
      <c r="O3677" s="14" t="str" cm="1">
        <f t="array" ref="O3677">_xlfn.IFS(M3677=0,"0",
M3677&lt;=10%,"0-10",
TRUE,"&gt;10"
)&amp;" "&amp;"% progress"</f>
        <v>&gt;10 % progress</v>
      </c>
      <c r="P3677" s="15">
        <f t="shared" si="287"/>
        <v>0</v>
      </c>
      <c r="Q3677" s="15">
        <f>COUNTIFS($G:$G,$G3677)</f>
        <v>4</v>
      </c>
      <c r="R3677" s="16">
        <f t="shared" si="288"/>
        <v>0</v>
      </c>
      <c r="S3677" s="15" t="str">
        <f t="shared" si="289"/>
        <v>no 0% progess</v>
      </c>
      <c r="T3677" s="9">
        <v>0</v>
      </c>
      <c r="U3677" s="9">
        <v>4</v>
      </c>
      <c r="V3677" s="9">
        <v>4</v>
      </c>
      <c r="W3677" s="9">
        <v>0</v>
      </c>
      <c r="X3677" s="9">
        <v>0</v>
      </c>
      <c r="Y3677" s="9">
        <v>0</v>
      </c>
      <c r="Z3677" s="9"/>
      <c r="AA3677" s="9">
        <v>0</v>
      </c>
      <c r="AB3677" s="9"/>
      <c r="AC3677" s="9">
        <v>24502</v>
      </c>
      <c r="AD3677" s="9" t="s">
        <v>12865</v>
      </c>
      <c r="AE3677" s="9" t="s">
        <v>12856</v>
      </c>
      <c r="AF3677" s="9">
        <v>8</v>
      </c>
      <c r="AG3677" s="9"/>
      <c r="AH3677" s="9" t="s">
        <v>12866</v>
      </c>
      <c r="AI3677" s="9"/>
      <c r="AJ3677" s="9"/>
    </row>
    <row r="3678" spans="1:36" x14ac:dyDescent="0.35">
      <c r="A3678" s="9" t="s">
        <v>3086</v>
      </c>
      <c r="B3678" s="9" t="s">
        <v>35</v>
      </c>
      <c r="C3678" s="9" t="s">
        <v>14504</v>
      </c>
      <c r="D3678" s="9" t="s">
        <v>29</v>
      </c>
      <c r="E3678" s="9" t="s">
        <v>12867</v>
      </c>
      <c r="F3678" s="9" t="str">
        <f>_xlfn.XLOOKUP(E3678,Total_Enrolled!C:C,Total_Enrolled!C:C)</f>
        <v>2025em1200309@bitspilani-digital.edu.in</v>
      </c>
      <c r="G3678" s="9" t="s">
        <v>12868</v>
      </c>
      <c r="H3678" s="9" t="s">
        <v>14516</v>
      </c>
      <c r="I3678" s="9" t="s">
        <v>12869</v>
      </c>
      <c r="J3678" s="9" t="b">
        <v>1</v>
      </c>
      <c r="K3678" s="9">
        <v>65</v>
      </c>
      <c r="L3678" s="9">
        <f>_xlfn.XLOOKUP(B3678,Courses!A:A,Courses!H:H)</f>
        <v>68</v>
      </c>
      <c r="M3678" s="14">
        <f t="shared" si="285"/>
        <v>0.95588235294117652</v>
      </c>
      <c r="N3678" s="14" t="str">
        <f t="shared" si="286"/>
        <v>Active</v>
      </c>
      <c r="O3678" s="14" t="str" cm="1">
        <f t="array" ref="O3678">_xlfn.IFS(M3678=0,"0",
M3678&lt;=10%,"0-10",
TRUE,"&gt;10"
)&amp;" "&amp;"% progress"</f>
        <v>&gt;10 % progress</v>
      </c>
      <c r="P3678" s="15">
        <f t="shared" si="287"/>
        <v>0</v>
      </c>
      <c r="Q3678" s="15">
        <f>COUNTIFS($G:$G,$G3678)</f>
        <v>4</v>
      </c>
      <c r="R3678" s="16">
        <f t="shared" si="288"/>
        <v>0</v>
      </c>
      <c r="S3678" s="15" t="str">
        <f t="shared" si="289"/>
        <v>no 0% progess</v>
      </c>
      <c r="T3678" s="9">
        <v>0</v>
      </c>
      <c r="U3678" s="9">
        <v>13</v>
      </c>
      <c r="V3678" s="9">
        <v>16</v>
      </c>
      <c r="W3678" s="9">
        <v>0</v>
      </c>
      <c r="X3678" s="9">
        <v>2</v>
      </c>
      <c r="Y3678" s="9">
        <v>6</v>
      </c>
      <c r="Z3678" s="9" t="s">
        <v>12870</v>
      </c>
      <c r="AA3678" s="9">
        <v>0</v>
      </c>
      <c r="AB3678" s="9"/>
      <c r="AC3678" s="9">
        <v>105780</v>
      </c>
      <c r="AD3678" s="9" t="s">
        <v>12871</v>
      </c>
      <c r="AE3678" s="9" t="s">
        <v>12872</v>
      </c>
      <c r="AF3678" s="9">
        <v>45</v>
      </c>
      <c r="AG3678" s="9"/>
      <c r="AH3678" s="9" t="s">
        <v>12873</v>
      </c>
      <c r="AI3678" s="9"/>
      <c r="AJ3678" s="9"/>
    </row>
    <row r="3679" spans="1:36" x14ac:dyDescent="0.35">
      <c r="A3679" s="9" t="s">
        <v>3091</v>
      </c>
      <c r="B3679" s="9" t="s">
        <v>3092</v>
      </c>
      <c r="C3679" s="9" t="s">
        <v>14504</v>
      </c>
      <c r="D3679" s="9" t="s">
        <v>29</v>
      </c>
      <c r="E3679" s="9" t="s">
        <v>12867</v>
      </c>
      <c r="F3679" s="9" t="str">
        <f>_xlfn.XLOOKUP(E3679,Total_Enrolled!C:C,Total_Enrolled!C:C)</f>
        <v>2025em1200309@bitspilani-digital.edu.in</v>
      </c>
      <c r="G3679" s="9" t="s">
        <v>12868</v>
      </c>
      <c r="H3679" s="9" t="s">
        <v>14516</v>
      </c>
      <c r="I3679" s="9" t="s">
        <v>12869</v>
      </c>
      <c r="J3679" s="9" t="b">
        <v>1</v>
      </c>
      <c r="K3679" s="9">
        <v>41</v>
      </c>
      <c r="L3679" s="9">
        <f>_xlfn.XLOOKUP(B3679,Courses!A:A,Courses!H:H)</f>
        <v>36</v>
      </c>
      <c r="M3679" s="14">
        <f t="shared" si="285"/>
        <v>1.1388888888888888</v>
      </c>
      <c r="N3679" s="14" t="str">
        <f t="shared" si="286"/>
        <v>Active</v>
      </c>
      <c r="O3679" s="14" t="str" cm="1">
        <f t="array" ref="O3679">_xlfn.IFS(M3679=0,"0",
M3679&lt;=10%,"0-10",
TRUE,"&gt;10"
)&amp;" "&amp;"% progress"</f>
        <v>&gt;10 % progress</v>
      </c>
      <c r="P3679" s="15">
        <f t="shared" si="287"/>
        <v>0</v>
      </c>
      <c r="Q3679" s="15">
        <f>COUNTIFS($G:$G,$G3679)</f>
        <v>4</v>
      </c>
      <c r="R3679" s="16">
        <f t="shared" si="288"/>
        <v>0</v>
      </c>
      <c r="S3679" s="15" t="str">
        <f t="shared" si="289"/>
        <v>no 0% progess</v>
      </c>
      <c r="T3679" s="9">
        <v>0</v>
      </c>
      <c r="U3679" s="9">
        <v>5</v>
      </c>
      <c r="V3679" s="9">
        <v>5</v>
      </c>
      <c r="W3679" s="9">
        <v>3</v>
      </c>
      <c r="X3679" s="9">
        <v>2</v>
      </c>
      <c r="Y3679" s="9">
        <v>3</v>
      </c>
      <c r="Z3679" s="9" t="s">
        <v>12874</v>
      </c>
      <c r="AA3679" s="9">
        <v>0</v>
      </c>
      <c r="AB3679" s="9"/>
      <c r="AC3679" s="9">
        <v>88540</v>
      </c>
      <c r="AD3679" s="9" t="s">
        <v>12875</v>
      </c>
      <c r="AE3679" s="9" t="s">
        <v>12872</v>
      </c>
      <c r="AF3679" s="9">
        <v>45</v>
      </c>
      <c r="AG3679" s="9"/>
      <c r="AH3679" s="9" t="s">
        <v>12876</v>
      </c>
      <c r="AI3679" s="9" t="s">
        <v>12877</v>
      </c>
      <c r="AJ3679" s="9" t="s">
        <v>12878</v>
      </c>
    </row>
    <row r="3680" spans="1:36" x14ac:dyDescent="0.35">
      <c r="A3680" s="9" t="s">
        <v>3095</v>
      </c>
      <c r="B3680" s="9" t="s">
        <v>38</v>
      </c>
      <c r="C3680" s="9" t="s">
        <v>14504</v>
      </c>
      <c r="D3680" s="9" t="s">
        <v>29</v>
      </c>
      <c r="E3680" s="9" t="s">
        <v>12867</v>
      </c>
      <c r="F3680" s="9" t="str">
        <f>_xlfn.XLOOKUP(E3680,Total_Enrolled!C:C,Total_Enrolled!C:C)</f>
        <v>2025em1200309@bitspilani-digital.edu.in</v>
      </c>
      <c r="G3680" s="9" t="s">
        <v>12868</v>
      </c>
      <c r="H3680" s="9" t="s">
        <v>14516</v>
      </c>
      <c r="I3680" s="9" t="s">
        <v>12869</v>
      </c>
      <c r="J3680" s="9" t="b">
        <v>1</v>
      </c>
      <c r="K3680" s="9">
        <v>5</v>
      </c>
      <c r="L3680" s="9">
        <f>_xlfn.XLOOKUP(B3680,Courses!A:A,Courses!H:H)</f>
        <v>42</v>
      </c>
      <c r="M3680" s="14">
        <f t="shared" si="285"/>
        <v>0.11904761904761904</v>
      </c>
      <c r="N3680" s="14" t="str">
        <f t="shared" si="286"/>
        <v>Active</v>
      </c>
      <c r="O3680" s="14" t="str" cm="1">
        <f t="array" ref="O3680">_xlfn.IFS(M3680=0,"0",
M3680&lt;=10%,"0-10",
TRUE,"&gt;10"
)&amp;" "&amp;"% progress"</f>
        <v>&gt;10 % progress</v>
      </c>
      <c r="P3680" s="15">
        <f t="shared" si="287"/>
        <v>0</v>
      </c>
      <c r="Q3680" s="15">
        <f>COUNTIFS($G:$G,$G3680)</f>
        <v>4</v>
      </c>
      <c r="R3680" s="16">
        <f t="shared" si="288"/>
        <v>0</v>
      </c>
      <c r="S3680" s="15" t="str">
        <f t="shared" si="289"/>
        <v>no 0% progess</v>
      </c>
      <c r="T3680" s="9">
        <v>0</v>
      </c>
      <c r="U3680" s="9">
        <v>0</v>
      </c>
      <c r="V3680" s="9">
        <v>0</v>
      </c>
      <c r="W3680" s="9">
        <v>0</v>
      </c>
      <c r="X3680" s="9">
        <v>0</v>
      </c>
      <c r="Y3680" s="9">
        <v>0</v>
      </c>
      <c r="Z3680" s="9"/>
      <c r="AA3680" s="9">
        <v>0</v>
      </c>
      <c r="AB3680" s="9"/>
      <c r="AC3680" s="9">
        <v>1057</v>
      </c>
      <c r="AD3680" s="9" t="s">
        <v>12879</v>
      </c>
      <c r="AE3680" s="9" t="s">
        <v>12872</v>
      </c>
      <c r="AF3680" s="9">
        <v>45</v>
      </c>
      <c r="AG3680" s="9"/>
      <c r="AH3680" s="9"/>
      <c r="AI3680" s="9" t="s">
        <v>12880</v>
      </c>
      <c r="AJ3680" s="9" t="s">
        <v>12881</v>
      </c>
    </row>
    <row r="3681" spans="1:36" x14ac:dyDescent="0.35">
      <c r="A3681" s="9" t="s">
        <v>3089</v>
      </c>
      <c r="B3681" s="9" t="s">
        <v>36</v>
      </c>
      <c r="C3681" s="9" t="s">
        <v>14504</v>
      </c>
      <c r="D3681" s="9" t="s">
        <v>29</v>
      </c>
      <c r="E3681" s="9" t="s">
        <v>12867</v>
      </c>
      <c r="F3681" s="9" t="str">
        <f>_xlfn.XLOOKUP(E3681,Total_Enrolled!C:C,Total_Enrolled!C:C)</f>
        <v>2025em1200309@bitspilani-digital.edu.in</v>
      </c>
      <c r="G3681" s="9" t="s">
        <v>12868</v>
      </c>
      <c r="H3681" s="9" t="s">
        <v>14516</v>
      </c>
      <c r="I3681" s="9" t="s">
        <v>12869</v>
      </c>
      <c r="J3681" s="9" t="b">
        <v>1</v>
      </c>
      <c r="K3681" s="9">
        <v>60</v>
      </c>
      <c r="L3681" s="9">
        <f>_xlfn.XLOOKUP(B3681,Courses!A:A,Courses!H:H)</f>
        <v>85</v>
      </c>
      <c r="M3681" s="14">
        <f t="shared" ref="M3681:M3744" si="290">K3681/L3681</f>
        <v>0.70588235294117652</v>
      </c>
      <c r="N3681" s="14" t="str">
        <f t="shared" ref="N3681:N3744" si="291">IF(M3681&gt;0,"Active","Not Active")</f>
        <v>Active</v>
      </c>
      <c r="O3681" s="14" t="str" cm="1">
        <f t="array" ref="O3681">_xlfn.IFS(M3681=0,"0",
M3681&lt;=10%,"0-10",
TRUE,"&gt;10"
)&amp;" "&amp;"% progress"</f>
        <v>&gt;10 % progress</v>
      </c>
      <c r="P3681" s="15">
        <f t="shared" ref="P3681:P3744" si="292">IF(M3681=0,1,0)</f>
        <v>0</v>
      </c>
      <c r="Q3681" s="15">
        <f>COUNTIFS($G:$G,$G3681)</f>
        <v>4</v>
      </c>
      <c r="R3681" s="16">
        <f t="shared" ref="R3681:R3744" si="293">P3681/Q3681</f>
        <v>0</v>
      </c>
      <c r="S3681" s="15" t="str">
        <f t="shared" ref="S3681:S3744" si="294">IF(R3681=0, "no 0% progess", "no progress")</f>
        <v>no 0% progess</v>
      </c>
      <c r="T3681" s="9">
        <v>0</v>
      </c>
      <c r="U3681" s="9">
        <v>3</v>
      </c>
      <c r="V3681" s="9">
        <v>3</v>
      </c>
      <c r="W3681" s="9">
        <v>0</v>
      </c>
      <c r="X3681" s="9">
        <v>0</v>
      </c>
      <c r="Y3681" s="9">
        <v>0</v>
      </c>
      <c r="Z3681" s="9"/>
      <c r="AA3681" s="9">
        <v>0</v>
      </c>
      <c r="AB3681" s="9"/>
      <c r="AC3681" s="9">
        <v>58249</v>
      </c>
      <c r="AD3681" s="9" t="s">
        <v>12882</v>
      </c>
      <c r="AE3681" s="9" t="s">
        <v>12872</v>
      </c>
      <c r="AF3681" s="9">
        <v>45</v>
      </c>
      <c r="AG3681" s="9"/>
      <c r="AH3681" s="9" t="s">
        <v>12883</v>
      </c>
      <c r="AI3681" s="9"/>
      <c r="AJ3681" s="9"/>
    </row>
    <row r="3682" spans="1:36" x14ac:dyDescent="0.35">
      <c r="A3682" s="9" t="s">
        <v>3089</v>
      </c>
      <c r="B3682" s="9" t="s">
        <v>36</v>
      </c>
      <c r="C3682" s="9" t="s">
        <v>14504</v>
      </c>
      <c r="D3682" s="9" t="s">
        <v>29</v>
      </c>
      <c r="E3682" s="9" t="s">
        <v>12884</v>
      </c>
      <c r="F3682" s="9" t="str">
        <f>_xlfn.XLOOKUP(E3682,Total_Enrolled!C:C,Total_Enrolled!C:C)</f>
        <v>2025em1200310@bitspilani-digital.edu.in</v>
      </c>
      <c r="G3682" s="9" t="s">
        <v>12885</v>
      </c>
      <c r="H3682" s="9" t="s">
        <v>14516</v>
      </c>
      <c r="I3682" s="9" t="s">
        <v>12886</v>
      </c>
      <c r="J3682" s="9" t="b">
        <v>1</v>
      </c>
      <c r="K3682" s="9">
        <v>55</v>
      </c>
      <c r="L3682" s="9">
        <f>_xlfn.XLOOKUP(B3682,Courses!A:A,Courses!H:H)</f>
        <v>85</v>
      </c>
      <c r="M3682" s="14">
        <f t="shared" si="290"/>
        <v>0.6470588235294118</v>
      </c>
      <c r="N3682" s="14" t="str">
        <f t="shared" si="291"/>
        <v>Active</v>
      </c>
      <c r="O3682" s="14" t="str" cm="1">
        <f t="array" ref="O3682">_xlfn.IFS(M3682=0,"0",
M3682&lt;=10%,"0-10",
TRUE,"&gt;10"
)&amp;" "&amp;"% progress"</f>
        <v>&gt;10 % progress</v>
      </c>
      <c r="P3682" s="15">
        <f t="shared" si="292"/>
        <v>0</v>
      </c>
      <c r="Q3682" s="15">
        <f>COUNTIFS($G:$G,$G3682)</f>
        <v>4</v>
      </c>
      <c r="R3682" s="16">
        <f t="shared" si="293"/>
        <v>0</v>
      </c>
      <c r="S3682" s="15" t="str">
        <f t="shared" si="294"/>
        <v>no 0% progess</v>
      </c>
      <c r="T3682" s="9">
        <v>0</v>
      </c>
      <c r="U3682" s="9">
        <v>0</v>
      </c>
      <c r="V3682" s="9">
        <v>0</v>
      </c>
      <c r="W3682" s="9">
        <v>0</v>
      </c>
      <c r="X3682" s="9">
        <v>0</v>
      </c>
      <c r="Y3682" s="9">
        <v>0</v>
      </c>
      <c r="Z3682" s="9"/>
      <c r="AA3682" s="9">
        <v>0</v>
      </c>
      <c r="AB3682" s="9"/>
      <c r="AC3682" s="9">
        <v>16039</v>
      </c>
      <c r="AD3682" s="9" t="s">
        <v>12888</v>
      </c>
      <c r="AE3682" s="9" t="s">
        <v>12887</v>
      </c>
      <c r="AF3682" s="9">
        <v>24</v>
      </c>
      <c r="AG3682" s="9"/>
      <c r="AH3682" s="9"/>
      <c r="AI3682" s="9"/>
      <c r="AJ3682" s="9"/>
    </row>
    <row r="3683" spans="1:36" x14ac:dyDescent="0.35">
      <c r="A3683" s="9" t="s">
        <v>3095</v>
      </c>
      <c r="B3683" s="9" t="s">
        <v>38</v>
      </c>
      <c r="C3683" s="9" t="s">
        <v>14504</v>
      </c>
      <c r="D3683" s="9" t="s">
        <v>29</v>
      </c>
      <c r="E3683" s="9" t="s">
        <v>12884</v>
      </c>
      <c r="F3683" s="9" t="str">
        <f>_xlfn.XLOOKUP(E3683,Total_Enrolled!C:C,Total_Enrolled!C:C)</f>
        <v>2025em1200310@bitspilani-digital.edu.in</v>
      </c>
      <c r="G3683" s="9" t="s">
        <v>12885</v>
      </c>
      <c r="H3683" s="9" t="s">
        <v>14516</v>
      </c>
      <c r="I3683" s="9" t="s">
        <v>12886</v>
      </c>
      <c r="J3683" s="9" t="b">
        <v>1</v>
      </c>
      <c r="K3683" s="9">
        <v>33</v>
      </c>
      <c r="L3683" s="9">
        <f>_xlfn.XLOOKUP(B3683,Courses!A:A,Courses!H:H)</f>
        <v>42</v>
      </c>
      <c r="M3683" s="14">
        <f t="shared" si="290"/>
        <v>0.7857142857142857</v>
      </c>
      <c r="N3683" s="14" t="str">
        <f t="shared" si="291"/>
        <v>Active</v>
      </c>
      <c r="O3683" s="14" t="str" cm="1">
        <f t="array" ref="O3683">_xlfn.IFS(M3683=0,"0",
M3683&lt;=10%,"0-10",
TRUE,"&gt;10"
)&amp;" "&amp;"% progress"</f>
        <v>&gt;10 % progress</v>
      </c>
      <c r="P3683" s="15">
        <f t="shared" si="292"/>
        <v>0</v>
      </c>
      <c r="Q3683" s="15">
        <f>COUNTIFS($G:$G,$G3683)</f>
        <v>4</v>
      </c>
      <c r="R3683" s="16">
        <f t="shared" si="293"/>
        <v>0</v>
      </c>
      <c r="S3683" s="15" t="str">
        <f t="shared" si="294"/>
        <v>no 0% progess</v>
      </c>
      <c r="T3683" s="9">
        <v>0</v>
      </c>
      <c r="U3683" s="9">
        <v>1</v>
      </c>
      <c r="V3683" s="9">
        <v>1</v>
      </c>
      <c r="W3683" s="9">
        <v>0</v>
      </c>
      <c r="X3683" s="9">
        <v>0</v>
      </c>
      <c r="Y3683" s="9">
        <v>0</v>
      </c>
      <c r="Z3683" s="9"/>
      <c r="AA3683" s="9">
        <v>0</v>
      </c>
      <c r="AB3683" s="9"/>
      <c r="AC3683" s="9">
        <v>4205</v>
      </c>
      <c r="AD3683" s="9" t="s">
        <v>12889</v>
      </c>
      <c r="AE3683" s="9" t="s">
        <v>12887</v>
      </c>
      <c r="AF3683" s="9">
        <v>24</v>
      </c>
      <c r="AG3683" s="9"/>
      <c r="AH3683" s="9" t="s">
        <v>12890</v>
      </c>
      <c r="AI3683" s="9" t="s">
        <v>12891</v>
      </c>
      <c r="AJ3683" s="9" t="s">
        <v>12892</v>
      </c>
    </row>
    <row r="3684" spans="1:36" x14ac:dyDescent="0.35">
      <c r="A3684" s="9" t="s">
        <v>3091</v>
      </c>
      <c r="B3684" s="9" t="s">
        <v>3092</v>
      </c>
      <c r="C3684" s="9" t="s">
        <v>14504</v>
      </c>
      <c r="D3684" s="9" t="s">
        <v>29</v>
      </c>
      <c r="E3684" s="9" t="s">
        <v>12884</v>
      </c>
      <c r="F3684" s="9" t="str">
        <f>_xlfn.XLOOKUP(E3684,Total_Enrolled!C:C,Total_Enrolled!C:C)</f>
        <v>2025em1200310@bitspilani-digital.edu.in</v>
      </c>
      <c r="G3684" s="9" t="s">
        <v>12885</v>
      </c>
      <c r="H3684" s="9" t="s">
        <v>14516</v>
      </c>
      <c r="I3684" s="9" t="s">
        <v>12886</v>
      </c>
      <c r="J3684" s="9" t="b">
        <v>1</v>
      </c>
      <c r="K3684" s="9">
        <v>9</v>
      </c>
      <c r="L3684" s="9">
        <f>_xlfn.XLOOKUP(B3684,Courses!A:A,Courses!H:H)</f>
        <v>36</v>
      </c>
      <c r="M3684" s="14">
        <f t="shared" si="290"/>
        <v>0.25</v>
      </c>
      <c r="N3684" s="14" t="str">
        <f t="shared" si="291"/>
        <v>Active</v>
      </c>
      <c r="O3684" s="14" t="str" cm="1">
        <f t="array" ref="O3684">_xlfn.IFS(M3684=0,"0",
M3684&lt;=10%,"0-10",
TRUE,"&gt;10"
)&amp;" "&amp;"% progress"</f>
        <v>&gt;10 % progress</v>
      </c>
      <c r="P3684" s="15">
        <f t="shared" si="292"/>
        <v>0</v>
      </c>
      <c r="Q3684" s="15">
        <f>COUNTIFS($G:$G,$G3684)</f>
        <v>4</v>
      </c>
      <c r="R3684" s="16">
        <f t="shared" si="293"/>
        <v>0</v>
      </c>
      <c r="S3684" s="15" t="str">
        <f t="shared" si="294"/>
        <v>no 0% progess</v>
      </c>
      <c r="T3684" s="9">
        <v>0</v>
      </c>
      <c r="U3684" s="9">
        <v>0</v>
      </c>
      <c r="V3684" s="9">
        <v>0</v>
      </c>
      <c r="W3684" s="9">
        <v>0</v>
      </c>
      <c r="X3684" s="9">
        <v>0</v>
      </c>
      <c r="Y3684" s="9">
        <v>0</v>
      </c>
      <c r="Z3684" s="9"/>
      <c r="AA3684" s="9">
        <v>0</v>
      </c>
      <c r="AB3684" s="9"/>
      <c r="AC3684" s="9">
        <v>14165</v>
      </c>
      <c r="AD3684" s="9" t="s">
        <v>12893</v>
      </c>
      <c r="AE3684" s="9" t="s">
        <v>12887</v>
      </c>
      <c r="AF3684" s="9">
        <v>24</v>
      </c>
      <c r="AG3684" s="9"/>
      <c r="AH3684" s="9"/>
      <c r="AI3684" s="9" t="s">
        <v>12894</v>
      </c>
      <c r="AJ3684" s="9" t="s">
        <v>12894</v>
      </c>
    </row>
    <row r="3685" spans="1:36" x14ac:dyDescent="0.35">
      <c r="A3685" s="9" t="s">
        <v>3086</v>
      </c>
      <c r="B3685" s="9" t="s">
        <v>35</v>
      </c>
      <c r="C3685" s="9" t="s">
        <v>14504</v>
      </c>
      <c r="D3685" s="9" t="s">
        <v>29</v>
      </c>
      <c r="E3685" s="9" t="s">
        <v>12884</v>
      </c>
      <c r="F3685" s="9" t="str">
        <f>_xlfn.XLOOKUP(E3685,Total_Enrolled!C:C,Total_Enrolled!C:C)</f>
        <v>2025em1200310@bitspilani-digital.edu.in</v>
      </c>
      <c r="G3685" s="9" t="s">
        <v>12885</v>
      </c>
      <c r="H3685" s="9" t="s">
        <v>14516</v>
      </c>
      <c r="I3685" s="9" t="s">
        <v>12886</v>
      </c>
      <c r="J3685" s="9" t="b">
        <v>1</v>
      </c>
      <c r="K3685" s="9">
        <v>39</v>
      </c>
      <c r="L3685" s="9">
        <f>_xlfn.XLOOKUP(B3685,Courses!A:A,Courses!H:H)</f>
        <v>68</v>
      </c>
      <c r="M3685" s="14">
        <f t="shared" si="290"/>
        <v>0.57352941176470584</v>
      </c>
      <c r="N3685" s="14" t="str">
        <f t="shared" si="291"/>
        <v>Active</v>
      </c>
      <c r="O3685" s="14" t="str" cm="1">
        <f t="array" ref="O3685">_xlfn.IFS(M3685=0,"0",
M3685&lt;=10%,"0-10",
TRUE,"&gt;10"
)&amp;" "&amp;"% progress"</f>
        <v>&gt;10 % progress</v>
      </c>
      <c r="P3685" s="15">
        <f t="shared" si="292"/>
        <v>0</v>
      </c>
      <c r="Q3685" s="15">
        <f>COUNTIFS($G:$G,$G3685)</f>
        <v>4</v>
      </c>
      <c r="R3685" s="16">
        <f t="shared" si="293"/>
        <v>0</v>
      </c>
      <c r="S3685" s="15" t="str">
        <f t="shared" si="294"/>
        <v>no 0% progess</v>
      </c>
      <c r="T3685" s="9">
        <v>0</v>
      </c>
      <c r="U3685" s="9">
        <v>0</v>
      </c>
      <c r="V3685" s="9">
        <v>0</v>
      </c>
      <c r="W3685" s="9">
        <v>0</v>
      </c>
      <c r="X3685" s="9">
        <v>0</v>
      </c>
      <c r="Y3685" s="9">
        <v>0</v>
      </c>
      <c r="Z3685" s="9"/>
      <c r="AA3685" s="9">
        <v>0</v>
      </c>
      <c r="AB3685" s="9"/>
      <c r="AC3685" s="9">
        <v>6209</v>
      </c>
      <c r="AD3685" s="9" t="s">
        <v>12895</v>
      </c>
      <c r="AE3685" s="9" t="s">
        <v>12887</v>
      </c>
      <c r="AF3685" s="9">
        <v>24</v>
      </c>
      <c r="AG3685" s="9"/>
      <c r="AH3685" s="9"/>
      <c r="AI3685" s="9"/>
      <c r="AJ3685" s="9"/>
    </row>
    <row r="3686" spans="1:36" x14ac:dyDescent="0.35">
      <c r="A3686" s="9" t="s">
        <v>3086</v>
      </c>
      <c r="B3686" s="9" t="s">
        <v>35</v>
      </c>
      <c r="C3686" s="9" t="s">
        <v>14504</v>
      </c>
      <c r="D3686" s="9" t="s">
        <v>29</v>
      </c>
      <c r="E3686" s="9" t="s">
        <v>12896</v>
      </c>
      <c r="F3686" s="9" t="str">
        <f>_xlfn.XLOOKUP(E3686,Total_Enrolled!C:C,Total_Enrolled!C:C)</f>
        <v>2025em1200311@bitspilani-digital.edu.in</v>
      </c>
      <c r="G3686" s="9" t="s">
        <v>12897</v>
      </c>
      <c r="H3686" s="9" t="s">
        <v>14516</v>
      </c>
      <c r="I3686" s="9" t="s">
        <v>12898</v>
      </c>
      <c r="J3686" s="9" t="b">
        <v>1</v>
      </c>
      <c r="K3686" s="9">
        <v>29</v>
      </c>
      <c r="L3686" s="9">
        <f>_xlfn.XLOOKUP(B3686,Courses!A:A,Courses!H:H)</f>
        <v>68</v>
      </c>
      <c r="M3686" s="14">
        <f t="shared" si="290"/>
        <v>0.4264705882352941</v>
      </c>
      <c r="N3686" s="14" t="str">
        <f t="shared" si="291"/>
        <v>Active</v>
      </c>
      <c r="O3686" s="14" t="str" cm="1">
        <f t="array" ref="O3686">_xlfn.IFS(M3686=0,"0",
M3686&lt;=10%,"0-10",
TRUE,"&gt;10"
)&amp;" "&amp;"% progress"</f>
        <v>&gt;10 % progress</v>
      </c>
      <c r="P3686" s="15">
        <f t="shared" si="292"/>
        <v>0</v>
      </c>
      <c r="Q3686" s="15">
        <f>COUNTIFS($G:$G,$G3686)</f>
        <v>4</v>
      </c>
      <c r="R3686" s="16">
        <f t="shared" si="293"/>
        <v>0</v>
      </c>
      <c r="S3686" s="15" t="str">
        <f t="shared" si="294"/>
        <v>no 0% progess</v>
      </c>
      <c r="T3686" s="9">
        <v>0</v>
      </c>
      <c r="U3686" s="9">
        <v>5</v>
      </c>
      <c r="V3686" s="9">
        <v>9</v>
      </c>
      <c r="W3686" s="9">
        <v>0</v>
      </c>
      <c r="X3686" s="9">
        <v>0</v>
      </c>
      <c r="Y3686" s="9">
        <v>12</v>
      </c>
      <c r="Z3686" s="9"/>
      <c r="AA3686" s="9">
        <v>0</v>
      </c>
      <c r="AB3686" s="9"/>
      <c r="AC3686" s="9">
        <v>30061</v>
      </c>
      <c r="AD3686" s="9" t="s">
        <v>12899</v>
      </c>
      <c r="AE3686" s="9" t="s">
        <v>12900</v>
      </c>
      <c r="AF3686" s="9">
        <v>23</v>
      </c>
      <c r="AG3686" s="9"/>
      <c r="AH3686" s="9" t="s">
        <v>12901</v>
      </c>
      <c r="AI3686" s="9"/>
      <c r="AJ3686" s="9"/>
    </row>
    <row r="3687" spans="1:36" x14ac:dyDescent="0.35">
      <c r="A3687" s="9" t="s">
        <v>3091</v>
      </c>
      <c r="B3687" s="9" t="s">
        <v>3092</v>
      </c>
      <c r="C3687" s="9" t="s">
        <v>14504</v>
      </c>
      <c r="D3687" s="9" t="s">
        <v>29</v>
      </c>
      <c r="E3687" s="9" t="s">
        <v>12896</v>
      </c>
      <c r="F3687" s="9" t="str">
        <f>_xlfn.XLOOKUP(E3687,Total_Enrolled!C:C,Total_Enrolled!C:C)</f>
        <v>2025em1200311@bitspilani-digital.edu.in</v>
      </c>
      <c r="G3687" s="9" t="s">
        <v>12897</v>
      </c>
      <c r="H3687" s="9" t="s">
        <v>14516</v>
      </c>
      <c r="I3687" s="9" t="s">
        <v>12898</v>
      </c>
      <c r="J3687" s="9" t="b">
        <v>1</v>
      </c>
      <c r="K3687" s="9">
        <v>19</v>
      </c>
      <c r="L3687" s="9">
        <f>_xlfn.XLOOKUP(B3687,Courses!A:A,Courses!H:H)</f>
        <v>36</v>
      </c>
      <c r="M3687" s="14">
        <f t="shared" si="290"/>
        <v>0.52777777777777779</v>
      </c>
      <c r="N3687" s="14" t="str">
        <f t="shared" si="291"/>
        <v>Active</v>
      </c>
      <c r="O3687" s="14" t="str" cm="1">
        <f t="array" ref="O3687">_xlfn.IFS(M3687=0,"0",
M3687&lt;=10%,"0-10",
TRUE,"&gt;10"
)&amp;" "&amp;"% progress"</f>
        <v>&gt;10 % progress</v>
      </c>
      <c r="P3687" s="15">
        <f t="shared" si="292"/>
        <v>0</v>
      </c>
      <c r="Q3687" s="15">
        <f>COUNTIFS($G:$G,$G3687)</f>
        <v>4</v>
      </c>
      <c r="R3687" s="16">
        <f t="shared" si="293"/>
        <v>0</v>
      </c>
      <c r="S3687" s="15" t="str">
        <f t="shared" si="294"/>
        <v>no 0% progess</v>
      </c>
      <c r="T3687" s="9">
        <v>0</v>
      </c>
      <c r="U3687" s="9">
        <v>0</v>
      </c>
      <c r="V3687" s="9">
        <v>0</v>
      </c>
      <c r="W3687" s="9">
        <v>0</v>
      </c>
      <c r="X3687" s="9">
        <v>0</v>
      </c>
      <c r="Y3687" s="9">
        <v>0</v>
      </c>
      <c r="Z3687" s="9"/>
      <c r="AA3687" s="9">
        <v>0</v>
      </c>
      <c r="AB3687" s="9"/>
      <c r="AC3687" s="9">
        <v>3685</v>
      </c>
      <c r="AD3687" s="9" t="s">
        <v>12902</v>
      </c>
      <c r="AE3687" s="9" t="s">
        <v>12900</v>
      </c>
      <c r="AF3687" s="9">
        <v>23</v>
      </c>
      <c r="AG3687" s="9"/>
      <c r="AH3687" s="9"/>
      <c r="AI3687" s="9" t="s">
        <v>12903</v>
      </c>
      <c r="AJ3687" s="9" t="s">
        <v>12904</v>
      </c>
    </row>
    <row r="3688" spans="1:36" x14ac:dyDescent="0.35">
      <c r="A3688" s="9" t="s">
        <v>3095</v>
      </c>
      <c r="B3688" s="9" t="s">
        <v>38</v>
      </c>
      <c r="C3688" s="9" t="s">
        <v>14504</v>
      </c>
      <c r="D3688" s="9" t="s">
        <v>29</v>
      </c>
      <c r="E3688" s="9" t="s">
        <v>12896</v>
      </c>
      <c r="F3688" s="9" t="str">
        <f>_xlfn.XLOOKUP(E3688,Total_Enrolled!C:C,Total_Enrolled!C:C)</f>
        <v>2025em1200311@bitspilani-digital.edu.in</v>
      </c>
      <c r="G3688" s="9" t="s">
        <v>12897</v>
      </c>
      <c r="H3688" s="9" t="s">
        <v>14516</v>
      </c>
      <c r="I3688" s="9" t="s">
        <v>12898</v>
      </c>
      <c r="J3688" s="9" t="b">
        <v>1</v>
      </c>
      <c r="K3688" s="9">
        <v>0</v>
      </c>
      <c r="L3688" s="9">
        <f>_xlfn.XLOOKUP(B3688,Courses!A:A,Courses!H:H)</f>
        <v>42</v>
      </c>
      <c r="M3688" s="14">
        <f t="shared" si="290"/>
        <v>0</v>
      </c>
      <c r="N3688" s="14" t="str">
        <f t="shared" si="291"/>
        <v>Not Active</v>
      </c>
      <c r="O3688" s="14" t="str" cm="1">
        <f t="array" ref="O3688">_xlfn.IFS(M3688=0,"0",
M3688&lt;=10%,"0-10",
TRUE,"&gt;10"
)&amp;" "&amp;"% progress"</f>
        <v>0 % progress</v>
      </c>
      <c r="P3688" s="15">
        <f t="shared" si="292"/>
        <v>1</v>
      </c>
      <c r="Q3688" s="15">
        <f>COUNTIFS($G:$G,$G3688)</f>
        <v>4</v>
      </c>
      <c r="R3688" s="16">
        <f t="shared" si="293"/>
        <v>0.25</v>
      </c>
      <c r="S3688" s="15" t="str">
        <f t="shared" si="294"/>
        <v>no progress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0</v>
      </c>
      <c r="Z3688" s="9"/>
      <c r="AA3688" s="9">
        <v>0</v>
      </c>
      <c r="AB3688" s="9"/>
      <c r="AC3688" s="9">
        <v>0</v>
      </c>
      <c r="AD3688" s="9" t="s">
        <v>12905</v>
      </c>
      <c r="AE3688" s="9" t="s">
        <v>12900</v>
      </c>
      <c r="AF3688" s="9">
        <v>23</v>
      </c>
      <c r="AG3688" s="9"/>
      <c r="AH3688" s="9"/>
      <c r="AI3688" s="9"/>
      <c r="AJ3688" s="9"/>
    </row>
    <row r="3689" spans="1:36" x14ac:dyDescent="0.35">
      <c r="A3689" s="9" t="s">
        <v>3089</v>
      </c>
      <c r="B3689" s="9" t="s">
        <v>36</v>
      </c>
      <c r="C3689" s="9" t="s">
        <v>14504</v>
      </c>
      <c r="D3689" s="9" t="s">
        <v>29</v>
      </c>
      <c r="E3689" s="9" t="s">
        <v>12896</v>
      </c>
      <c r="F3689" s="9" t="str">
        <f>_xlfn.XLOOKUP(E3689,Total_Enrolled!C:C,Total_Enrolled!C:C)</f>
        <v>2025em1200311@bitspilani-digital.edu.in</v>
      </c>
      <c r="G3689" s="9" t="s">
        <v>12897</v>
      </c>
      <c r="H3689" s="9" t="s">
        <v>14516</v>
      </c>
      <c r="I3689" s="9" t="s">
        <v>12898</v>
      </c>
      <c r="J3689" s="9" t="b">
        <v>1</v>
      </c>
      <c r="K3689" s="9">
        <v>17</v>
      </c>
      <c r="L3689" s="9">
        <f>_xlfn.XLOOKUP(B3689,Courses!A:A,Courses!H:H)</f>
        <v>85</v>
      </c>
      <c r="M3689" s="14">
        <f t="shared" si="290"/>
        <v>0.2</v>
      </c>
      <c r="N3689" s="14" t="str">
        <f t="shared" si="291"/>
        <v>Active</v>
      </c>
      <c r="O3689" s="14" t="str" cm="1">
        <f t="array" ref="O3689">_xlfn.IFS(M3689=0,"0",
M3689&lt;=10%,"0-10",
TRUE,"&gt;10"
)&amp;" "&amp;"% progress"</f>
        <v>&gt;10 % progress</v>
      </c>
      <c r="P3689" s="15">
        <f t="shared" si="292"/>
        <v>0</v>
      </c>
      <c r="Q3689" s="15">
        <f>COUNTIFS($G:$G,$G3689)</f>
        <v>4</v>
      </c>
      <c r="R3689" s="16">
        <f t="shared" si="293"/>
        <v>0</v>
      </c>
      <c r="S3689" s="15" t="str">
        <f t="shared" si="294"/>
        <v>no 0% progess</v>
      </c>
      <c r="T3689" s="9">
        <v>0</v>
      </c>
      <c r="U3689" s="9">
        <v>0</v>
      </c>
      <c r="V3689" s="9">
        <v>0</v>
      </c>
      <c r="W3689" s="9">
        <v>0</v>
      </c>
      <c r="X3689" s="9">
        <v>0</v>
      </c>
      <c r="Y3689" s="9">
        <v>7</v>
      </c>
      <c r="Z3689" s="9"/>
      <c r="AA3689" s="9">
        <v>0</v>
      </c>
      <c r="AB3689" s="9"/>
      <c r="AC3689" s="9">
        <v>5314</v>
      </c>
      <c r="AD3689" s="9" t="s">
        <v>12906</v>
      </c>
      <c r="AE3689" s="9" t="s">
        <v>12900</v>
      </c>
      <c r="AF3689" s="9">
        <v>23</v>
      </c>
      <c r="AG3689" s="9"/>
      <c r="AH3689" s="9"/>
      <c r="AI3689" s="9"/>
      <c r="AJ3689" s="9"/>
    </row>
    <row r="3690" spans="1:36" x14ac:dyDescent="0.35">
      <c r="A3690" s="9" t="s">
        <v>3089</v>
      </c>
      <c r="B3690" s="9" t="s">
        <v>36</v>
      </c>
      <c r="C3690" s="9" t="s">
        <v>14504</v>
      </c>
      <c r="D3690" s="9" t="s">
        <v>29</v>
      </c>
      <c r="E3690" s="9" t="s">
        <v>12907</v>
      </c>
      <c r="F3690" s="9" t="str">
        <f>_xlfn.XLOOKUP(E3690,Total_Enrolled!C:C,Total_Enrolled!C:C)</f>
        <v>2025em1200312@bitspilani-digital.edu.in</v>
      </c>
      <c r="G3690" s="9" t="s">
        <v>12908</v>
      </c>
      <c r="H3690" s="9" t="s">
        <v>14516</v>
      </c>
      <c r="I3690" s="9" t="s">
        <v>12909</v>
      </c>
      <c r="J3690" s="9" t="b">
        <v>1</v>
      </c>
      <c r="K3690" s="9">
        <v>49</v>
      </c>
      <c r="L3690" s="9">
        <f>_xlfn.XLOOKUP(B3690,Courses!A:A,Courses!H:H)</f>
        <v>85</v>
      </c>
      <c r="M3690" s="14">
        <f t="shared" si="290"/>
        <v>0.57647058823529407</v>
      </c>
      <c r="N3690" s="14" t="str">
        <f t="shared" si="291"/>
        <v>Active</v>
      </c>
      <c r="O3690" s="14" t="str" cm="1">
        <f t="array" ref="O3690">_xlfn.IFS(M3690=0,"0",
M3690&lt;=10%,"0-10",
TRUE,"&gt;10"
)&amp;" "&amp;"% progress"</f>
        <v>&gt;10 % progress</v>
      </c>
      <c r="P3690" s="15">
        <f t="shared" si="292"/>
        <v>0</v>
      </c>
      <c r="Q3690" s="15">
        <f>COUNTIFS($G:$G,$G3690)</f>
        <v>4</v>
      </c>
      <c r="R3690" s="16">
        <f t="shared" si="293"/>
        <v>0</v>
      </c>
      <c r="S3690" s="15" t="str">
        <f t="shared" si="294"/>
        <v>no 0% progess</v>
      </c>
      <c r="T3690" s="9">
        <v>0</v>
      </c>
      <c r="U3690" s="9">
        <v>2</v>
      </c>
      <c r="V3690" s="9">
        <v>3</v>
      </c>
      <c r="W3690" s="9">
        <v>0</v>
      </c>
      <c r="X3690" s="9">
        <v>0</v>
      </c>
      <c r="Y3690" s="9">
        <v>5</v>
      </c>
      <c r="Z3690" s="9"/>
      <c r="AA3690" s="9">
        <v>0</v>
      </c>
      <c r="AB3690" s="9"/>
      <c r="AC3690" s="9">
        <v>53773</v>
      </c>
      <c r="AD3690" s="9" t="s">
        <v>12911</v>
      </c>
      <c r="AE3690" s="9" t="s">
        <v>12910</v>
      </c>
      <c r="AF3690" s="9">
        <v>69</v>
      </c>
      <c r="AG3690" s="9"/>
      <c r="AH3690" s="9" t="s">
        <v>12912</v>
      </c>
      <c r="AI3690" s="9"/>
      <c r="AJ3690" s="9"/>
    </row>
    <row r="3691" spans="1:36" x14ac:dyDescent="0.35">
      <c r="A3691" s="9" t="s">
        <v>3095</v>
      </c>
      <c r="B3691" s="9" t="s">
        <v>38</v>
      </c>
      <c r="C3691" s="9" t="s">
        <v>14504</v>
      </c>
      <c r="D3691" s="9" t="s">
        <v>29</v>
      </c>
      <c r="E3691" s="9" t="s">
        <v>12907</v>
      </c>
      <c r="F3691" s="9" t="str">
        <f>_xlfn.XLOOKUP(E3691,Total_Enrolled!C:C,Total_Enrolled!C:C)</f>
        <v>2025em1200312@bitspilani-digital.edu.in</v>
      </c>
      <c r="G3691" s="9" t="s">
        <v>12908</v>
      </c>
      <c r="H3691" s="9" t="s">
        <v>14516</v>
      </c>
      <c r="I3691" s="9" t="s">
        <v>12909</v>
      </c>
      <c r="J3691" s="9" t="b">
        <v>1</v>
      </c>
      <c r="K3691" s="9">
        <v>4</v>
      </c>
      <c r="L3691" s="9">
        <f>_xlfn.XLOOKUP(B3691,Courses!A:A,Courses!H:H)</f>
        <v>42</v>
      </c>
      <c r="M3691" s="14">
        <f t="shared" si="290"/>
        <v>9.5238095238095233E-2</v>
      </c>
      <c r="N3691" s="14" t="str">
        <f t="shared" si="291"/>
        <v>Active</v>
      </c>
      <c r="O3691" s="14" t="str" cm="1">
        <f t="array" ref="O3691">_xlfn.IFS(M3691=0,"0",
M3691&lt;=10%,"0-10",
TRUE,"&gt;10"
)&amp;" "&amp;"% progress"</f>
        <v>0-10 % progress</v>
      </c>
      <c r="P3691" s="15">
        <f t="shared" si="292"/>
        <v>0</v>
      </c>
      <c r="Q3691" s="15">
        <f>COUNTIFS($G:$G,$G3691)</f>
        <v>4</v>
      </c>
      <c r="R3691" s="16">
        <f t="shared" si="293"/>
        <v>0</v>
      </c>
      <c r="S3691" s="15" t="str">
        <f t="shared" si="294"/>
        <v>no 0% progess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0</v>
      </c>
      <c r="Z3691" s="9"/>
      <c r="AA3691" s="9">
        <v>0</v>
      </c>
      <c r="AB3691" s="9"/>
      <c r="AC3691" s="9">
        <v>153</v>
      </c>
      <c r="AD3691" s="9" t="s">
        <v>12913</v>
      </c>
      <c r="AE3691" s="9" t="s">
        <v>12910</v>
      </c>
      <c r="AF3691" s="9">
        <v>69</v>
      </c>
      <c r="AG3691" s="9"/>
      <c r="AH3691" s="9"/>
      <c r="AI3691" s="9" t="s">
        <v>12914</v>
      </c>
      <c r="AJ3691" s="9" t="s">
        <v>12915</v>
      </c>
    </row>
    <row r="3692" spans="1:36" x14ac:dyDescent="0.35">
      <c r="A3692" s="9" t="s">
        <v>3091</v>
      </c>
      <c r="B3692" s="9" t="s">
        <v>3092</v>
      </c>
      <c r="C3692" s="9" t="s">
        <v>14504</v>
      </c>
      <c r="D3692" s="9" t="s">
        <v>29</v>
      </c>
      <c r="E3692" s="9" t="s">
        <v>12907</v>
      </c>
      <c r="F3692" s="9" t="str">
        <f>_xlfn.XLOOKUP(E3692,Total_Enrolled!C:C,Total_Enrolled!C:C)</f>
        <v>2025em1200312@bitspilani-digital.edu.in</v>
      </c>
      <c r="G3692" s="9" t="s">
        <v>12908</v>
      </c>
      <c r="H3692" s="9" t="s">
        <v>14516</v>
      </c>
      <c r="I3692" s="9" t="s">
        <v>12909</v>
      </c>
      <c r="J3692" s="9" t="b">
        <v>1</v>
      </c>
      <c r="K3692" s="9">
        <v>23</v>
      </c>
      <c r="L3692" s="9">
        <f>_xlfn.XLOOKUP(B3692,Courses!A:A,Courses!H:H)</f>
        <v>36</v>
      </c>
      <c r="M3692" s="14">
        <f t="shared" si="290"/>
        <v>0.63888888888888884</v>
      </c>
      <c r="N3692" s="14" t="str">
        <f t="shared" si="291"/>
        <v>Active</v>
      </c>
      <c r="O3692" s="14" t="str" cm="1">
        <f t="array" ref="O3692">_xlfn.IFS(M3692=0,"0",
M3692&lt;=10%,"0-10",
TRUE,"&gt;10"
)&amp;" "&amp;"% progress"</f>
        <v>&gt;10 % progress</v>
      </c>
      <c r="P3692" s="15">
        <f t="shared" si="292"/>
        <v>0</v>
      </c>
      <c r="Q3692" s="15">
        <f>COUNTIFS($G:$G,$G3692)</f>
        <v>4</v>
      </c>
      <c r="R3692" s="16">
        <f t="shared" si="293"/>
        <v>0</v>
      </c>
      <c r="S3692" s="15" t="str">
        <f t="shared" si="294"/>
        <v>no 0% progess</v>
      </c>
      <c r="T3692" s="9">
        <v>0</v>
      </c>
      <c r="U3692" s="9">
        <v>2</v>
      </c>
      <c r="V3692" s="9">
        <v>3</v>
      </c>
      <c r="W3692" s="9">
        <v>0</v>
      </c>
      <c r="X3692" s="9">
        <v>0</v>
      </c>
      <c r="Y3692" s="9">
        <v>9</v>
      </c>
      <c r="Z3692" s="9"/>
      <c r="AA3692" s="9">
        <v>0</v>
      </c>
      <c r="AB3692" s="9"/>
      <c r="AC3692" s="9">
        <v>66526</v>
      </c>
      <c r="AD3692" s="9" t="s">
        <v>12916</v>
      </c>
      <c r="AE3692" s="9" t="s">
        <v>12910</v>
      </c>
      <c r="AF3692" s="9">
        <v>69</v>
      </c>
      <c r="AG3692" s="9"/>
      <c r="AH3692" s="9" t="s">
        <v>12917</v>
      </c>
      <c r="AI3692" s="9" t="s">
        <v>12918</v>
      </c>
      <c r="AJ3692" s="9" t="s">
        <v>12919</v>
      </c>
    </row>
    <row r="3693" spans="1:36" x14ac:dyDescent="0.35">
      <c r="A3693" s="9" t="s">
        <v>3086</v>
      </c>
      <c r="B3693" s="9" t="s">
        <v>35</v>
      </c>
      <c r="C3693" s="9" t="s">
        <v>14504</v>
      </c>
      <c r="D3693" s="9" t="s">
        <v>29</v>
      </c>
      <c r="E3693" s="9" t="s">
        <v>12907</v>
      </c>
      <c r="F3693" s="9" t="str">
        <f>_xlfn.XLOOKUP(E3693,Total_Enrolled!C:C,Total_Enrolled!C:C)</f>
        <v>2025em1200312@bitspilani-digital.edu.in</v>
      </c>
      <c r="G3693" s="9" t="s">
        <v>12908</v>
      </c>
      <c r="H3693" s="9" t="s">
        <v>14516</v>
      </c>
      <c r="I3693" s="9" t="s">
        <v>12909</v>
      </c>
      <c r="J3693" s="9" t="b">
        <v>1</v>
      </c>
      <c r="K3693" s="9">
        <v>40</v>
      </c>
      <c r="L3693" s="9">
        <f>_xlfn.XLOOKUP(B3693,Courses!A:A,Courses!H:H)</f>
        <v>68</v>
      </c>
      <c r="M3693" s="14">
        <f t="shared" si="290"/>
        <v>0.58823529411764708</v>
      </c>
      <c r="N3693" s="14" t="str">
        <f t="shared" si="291"/>
        <v>Active</v>
      </c>
      <c r="O3693" s="14" t="str" cm="1">
        <f t="array" ref="O3693">_xlfn.IFS(M3693=0,"0",
M3693&lt;=10%,"0-10",
TRUE,"&gt;10"
)&amp;" "&amp;"% progress"</f>
        <v>&gt;10 % progress</v>
      </c>
      <c r="P3693" s="15">
        <f t="shared" si="292"/>
        <v>0</v>
      </c>
      <c r="Q3693" s="15">
        <f>COUNTIFS($G:$G,$G3693)</f>
        <v>4</v>
      </c>
      <c r="R3693" s="16">
        <f t="shared" si="293"/>
        <v>0</v>
      </c>
      <c r="S3693" s="15" t="str">
        <f t="shared" si="294"/>
        <v>no 0% progess</v>
      </c>
      <c r="T3693" s="9">
        <v>0</v>
      </c>
      <c r="U3693" s="9">
        <v>3</v>
      </c>
      <c r="V3693" s="9">
        <v>4</v>
      </c>
      <c r="W3693" s="9">
        <v>0</v>
      </c>
      <c r="X3693" s="9">
        <v>0</v>
      </c>
      <c r="Y3693" s="9">
        <v>7</v>
      </c>
      <c r="Z3693" s="9"/>
      <c r="AA3693" s="9">
        <v>0</v>
      </c>
      <c r="AB3693" s="9"/>
      <c r="AC3693" s="9">
        <v>92300</v>
      </c>
      <c r="AD3693" s="9" t="s">
        <v>12920</v>
      </c>
      <c r="AE3693" s="9" t="s">
        <v>12910</v>
      </c>
      <c r="AF3693" s="9">
        <v>69</v>
      </c>
      <c r="AG3693" s="9"/>
      <c r="AH3693" s="9" t="s">
        <v>12921</v>
      </c>
      <c r="AI3693" s="9"/>
      <c r="AJ3693" s="9"/>
    </row>
    <row r="3694" spans="1:36" x14ac:dyDescent="0.35">
      <c r="A3694" s="9" t="s">
        <v>3086</v>
      </c>
      <c r="B3694" s="9" t="s">
        <v>35</v>
      </c>
      <c r="C3694" s="9" t="s">
        <v>14504</v>
      </c>
      <c r="D3694" s="9" t="s">
        <v>29</v>
      </c>
      <c r="E3694" s="9" t="s">
        <v>12922</v>
      </c>
      <c r="F3694" s="9" t="str">
        <f>_xlfn.XLOOKUP(E3694,Total_Enrolled!C:C,Total_Enrolled!C:C)</f>
        <v>2025em1200313@bitspilani-digital.edu.in</v>
      </c>
      <c r="G3694" s="9" t="s">
        <v>12923</v>
      </c>
      <c r="H3694" s="9" t="s">
        <v>14516</v>
      </c>
      <c r="I3694" s="9" t="s">
        <v>12924</v>
      </c>
      <c r="J3694" s="9" t="b">
        <v>1</v>
      </c>
      <c r="K3694" s="9">
        <v>0</v>
      </c>
      <c r="L3694" s="9">
        <f>_xlfn.XLOOKUP(B3694,Courses!A:A,Courses!H:H)</f>
        <v>68</v>
      </c>
      <c r="M3694" s="14">
        <f t="shared" si="290"/>
        <v>0</v>
      </c>
      <c r="N3694" s="14" t="str">
        <f t="shared" si="291"/>
        <v>Not Active</v>
      </c>
      <c r="O3694" s="14" t="str" cm="1">
        <f t="array" ref="O3694">_xlfn.IFS(M3694=0,"0",
M3694&lt;=10%,"0-10",
TRUE,"&gt;10"
)&amp;" "&amp;"% progress"</f>
        <v>0 % progress</v>
      </c>
      <c r="P3694" s="15">
        <f t="shared" si="292"/>
        <v>1</v>
      </c>
      <c r="Q3694" s="15">
        <f>COUNTIFS($G:$G,$G3694)</f>
        <v>4</v>
      </c>
      <c r="R3694" s="16">
        <f t="shared" si="293"/>
        <v>0.25</v>
      </c>
      <c r="S3694" s="15" t="str">
        <f t="shared" si="294"/>
        <v>no progress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0</v>
      </c>
      <c r="Z3694" s="9"/>
      <c r="AA3694" s="9">
        <v>0</v>
      </c>
      <c r="AB3694" s="9"/>
      <c r="AC3694" s="9">
        <v>0</v>
      </c>
      <c r="AD3694" s="9" t="s">
        <v>12925</v>
      </c>
      <c r="AE3694" s="9" t="s">
        <v>12926</v>
      </c>
      <c r="AF3694" s="9">
        <v>2</v>
      </c>
      <c r="AG3694" s="9"/>
      <c r="AH3694" s="9"/>
      <c r="AI3694" s="9"/>
      <c r="AJ3694" s="9"/>
    </row>
    <row r="3695" spans="1:36" x14ac:dyDescent="0.35">
      <c r="A3695" s="9" t="s">
        <v>3091</v>
      </c>
      <c r="B3695" s="9" t="s">
        <v>3092</v>
      </c>
      <c r="C3695" s="9" t="s">
        <v>14504</v>
      </c>
      <c r="D3695" s="9" t="s">
        <v>29</v>
      </c>
      <c r="E3695" s="9" t="s">
        <v>12922</v>
      </c>
      <c r="F3695" s="9" t="str">
        <f>_xlfn.XLOOKUP(E3695,Total_Enrolled!C:C,Total_Enrolled!C:C)</f>
        <v>2025em1200313@bitspilani-digital.edu.in</v>
      </c>
      <c r="G3695" s="9" t="s">
        <v>12923</v>
      </c>
      <c r="H3695" s="9" t="s">
        <v>14516</v>
      </c>
      <c r="I3695" s="9" t="s">
        <v>12924</v>
      </c>
      <c r="J3695" s="9" t="b">
        <v>1</v>
      </c>
      <c r="K3695" s="9">
        <v>0</v>
      </c>
      <c r="L3695" s="9">
        <f>_xlfn.XLOOKUP(B3695,Courses!A:A,Courses!H:H)</f>
        <v>36</v>
      </c>
      <c r="M3695" s="14">
        <f t="shared" si="290"/>
        <v>0</v>
      </c>
      <c r="N3695" s="14" t="str">
        <f t="shared" si="291"/>
        <v>Not Active</v>
      </c>
      <c r="O3695" s="14" t="str" cm="1">
        <f t="array" ref="O3695">_xlfn.IFS(M3695=0,"0",
M3695&lt;=10%,"0-10",
TRUE,"&gt;10"
)&amp;" "&amp;"% progress"</f>
        <v>0 % progress</v>
      </c>
      <c r="P3695" s="15">
        <f t="shared" si="292"/>
        <v>1</v>
      </c>
      <c r="Q3695" s="15">
        <f>COUNTIFS($G:$G,$G3695)</f>
        <v>4</v>
      </c>
      <c r="R3695" s="16">
        <f t="shared" si="293"/>
        <v>0.25</v>
      </c>
      <c r="S3695" s="15" t="str">
        <f t="shared" si="294"/>
        <v>no progress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9"/>
      <c r="AA3695" s="9">
        <v>0</v>
      </c>
      <c r="AB3695" s="9"/>
      <c r="AC3695" s="9">
        <v>0</v>
      </c>
      <c r="AD3695" s="9"/>
      <c r="AE3695" s="9" t="s">
        <v>12926</v>
      </c>
      <c r="AF3695" s="9">
        <v>2</v>
      </c>
      <c r="AG3695" s="9"/>
      <c r="AH3695" s="9"/>
      <c r="AI3695" s="9"/>
      <c r="AJ3695" s="9"/>
    </row>
    <row r="3696" spans="1:36" x14ac:dyDescent="0.35">
      <c r="A3696" s="9" t="s">
        <v>3095</v>
      </c>
      <c r="B3696" s="9" t="s">
        <v>38</v>
      </c>
      <c r="C3696" s="9" t="s">
        <v>14504</v>
      </c>
      <c r="D3696" s="9" t="s">
        <v>29</v>
      </c>
      <c r="E3696" s="9" t="s">
        <v>12922</v>
      </c>
      <c r="F3696" s="9" t="str">
        <f>_xlfn.XLOOKUP(E3696,Total_Enrolled!C:C,Total_Enrolled!C:C)</f>
        <v>2025em1200313@bitspilani-digital.edu.in</v>
      </c>
      <c r="G3696" s="9" t="s">
        <v>12923</v>
      </c>
      <c r="H3696" s="9" t="s">
        <v>14516</v>
      </c>
      <c r="I3696" s="9" t="s">
        <v>12924</v>
      </c>
      <c r="J3696" s="9" t="b">
        <v>1</v>
      </c>
      <c r="K3696" s="9">
        <v>0</v>
      </c>
      <c r="L3696" s="9">
        <f>_xlfn.XLOOKUP(B3696,Courses!A:A,Courses!H:H)</f>
        <v>42</v>
      </c>
      <c r="M3696" s="14">
        <f t="shared" si="290"/>
        <v>0</v>
      </c>
      <c r="N3696" s="14" t="str">
        <f t="shared" si="291"/>
        <v>Not Active</v>
      </c>
      <c r="O3696" s="14" t="str" cm="1">
        <f t="array" ref="O3696">_xlfn.IFS(M3696=0,"0",
M3696&lt;=10%,"0-10",
TRUE,"&gt;10"
)&amp;" "&amp;"% progress"</f>
        <v>0 % progress</v>
      </c>
      <c r="P3696" s="15">
        <f t="shared" si="292"/>
        <v>1</v>
      </c>
      <c r="Q3696" s="15">
        <f>COUNTIFS($G:$G,$G3696)</f>
        <v>4</v>
      </c>
      <c r="R3696" s="16">
        <f t="shared" si="293"/>
        <v>0.25</v>
      </c>
      <c r="S3696" s="15" t="str">
        <f t="shared" si="294"/>
        <v>no progress</v>
      </c>
      <c r="T3696" s="9">
        <v>0</v>
      </c>
      <c r="U3696" s="9">
        <v>0</v>
      </c>
      <c r="V3696" s="9">
        <v>0</v>
      </c>
      <c r="W3696" s="9">
        <v>0</v>
      </c>
      <c r="X3696" s="9">
        <v>0</v>
      </c>
      <c r="Y3696" s="9">
        <v>0</v>
      </c>
      <c r="Z3696" s="9"/>
      <c r="AA3696" s="9">
        <v>0</v>
      </c>
      <c r="AB3696" s="9"/>
      <c r="AC3696" s="9">
        <v>0</v>
      </c>
      <c r="AD3696" s="9"/>
      <c r="AE3696" s="9" t="s">
        <v>12926</v>
      </c>
      <c r="AF3696" s="9">
        <v>2</v>
      </c>
      <c r="AG3696" s="9"/>
      <c r="AH3696" s="9"/>
      <c r="AI3696" s="9"/>
      <c r="AJ3696" s="9"/>
    </row>
    <row r="3697" spans="1:36" x14ac:dyDescent="0.35">
      <c r="A3697" s="9" t="s">
        <v>3089</v>
      </c>
      <c r="B3697" s="9" t="s">
        <v>36</v>
      </c>
      <c r="C3697" s="9" t="s">
        <v>14504</v>
      </c>
      <c r="D3697" s="9" t="s">
        <v>29</v>
      </c>
      <c r="E3697" s="9" t="s">
        <v>12922</v>
      </c>
      <c r="F3697" s="9" t="str">
        <f>_xlfn.XLOOKUP(E3697,Total_Enrolled!C:C,Total_Enrolled!C:C)</f>
        <v>2025em1200313@bitspilani-digital.edu.in</v>
      </c>
      <c r="G3697" s="9" t="s">
        <v>12923</v>
      </c>
      <c r="H3697" s="9" t="s">
        <v>14516</v>
      </c>
      <c r="I3697" s="9" t="s">
        <v>12924</v>
      </c>
      <c r="J3697" s="9" t="b">
        <v>1</v>
      </c>
      <c r="K3697" s="9">
        <v>0</v>
      </c>
      <c r="L3697" s="9">
        <f>_xlfn.XLOOKUP(B3697,Courses!A:A,Courses!H:H)</f>
        <v>85</v>
      </c>
      <c r="M3697" s="14">
        <f t="shared" si="290"/>
        <v>0</v>
      </c>
      <c r="N3697" s="14" t="str">
        <f t="shared" si="291"/>
        <v>Not Active</v>
      </c>
      <c r="O3697" s="14" t="str" cm="1">
        <f t="array" ref="O3697">_xlfn.IFS(M3697=0,"0",
M3697&lt;=10%,"0-10",
TRUE,"&gt;10"
)&amp;" "&amp;"% progress"</f>
        <v>0 % progress</v>
      </c>
      <c r="P3697" s="15">
        <f t="shared" si="292"/>
        <v>1</v>
      </c>
      <c r="Q3697" s="15">
        <f>COUNTIFS($G:$G,$G3697)</f>
        <v>4</v>
      </c>
      <c r="R3697" s="16">
        <f t="shared" si="293"/>
        <v>0.25</v>
      </c>
      <c r="S3697" s="15" t="str">
        <f t="shared" si="294"/>
        <v>no progress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9"/>
      <c r="AA3697" s="9">
        <v>0</v>
      </c>
      <c r="AB3697" s="9"/>
      <c r="AC3697" s="9">
        <v>0</v>
      </c>
      <c r="AD3697" s="9"/>
      <c r="AE3697" s="9" t="s">
        <v>12926</v>
      </c>
      <c r="AF3697" s="9">
        <v>2</v>
      </c>
      <c r="AG3697" s="9"/>
      <c r="AH3697" s="9"/>
      <c r="AI3697" s="9"/>
      <c r="AJ3697" s="9"/>
    </row>
    <row r="3698" spans="1:36" x14ac:dyDescent="0.35">
      <c r="A3698" s="9" t="s">
        <v>3089</v>
      </c>
      <c r="B3698" s="9" t="s">
        <v>36</v>
      </c>
      <c r="C3698" s="9" t="s">
        <v>14504</v>
      </c>
      <c r="D3698" s="9" t="s">
        <v>29</v>
      </c>
      <c r="E3698" s="9" t="s">
        <v>12927</v>
      </c>
      <c r="F3698" s="9" t="str">
        <f>_xlfn.XLOOKUP(E3698,Total_Enrolled!C:C,Total_Enrolled!C:C)</f>
        <v>2025em1200314@bitspilani-digital.edu.in</v>
      </c>
      <c r="G3698" s="9" t="s">
        <v>12928</v>
      </c>
      <c r="H3698" s="9" t="s">
        <v>14516</v>
      </c>
      <c r="I3698" s="9" t="s">
        <v>12929</v>
      </c>
      <c r="J3698" s="9" t="b">
        <v>1</v>
      </c>
      <c r="K3698" s="9">
        <v>22</v>
      </c>
      <c r="L3698" s="9">
        <f>_xlfn.XLOOKUP(B3698,Courses!A:A,Courses!H:H)</f>
        <v>85</v>
      </c>
      <c r="M3698" s="14">
        <f t="shared" si="290"/>
        <v>0.25882352941176473</v>
      </c>
      <c r="N3698" s="14" t="str">
        <f t="shared" si="291"/>
        <v>Active</v>
      </c>
      <c r="O3698" s="14" t="str" cm="1">
        <f t="array" ref="O3698">_xlfn.IFS(M3698=0,"0",
M3698&lt;=10%,"0-10",
TRUE,"&gt;10"
)&amp;" "&amp;"% progress"</f>
        <v>&gt;10 % progress</v>
      </c>
      <c r="P3698" s="15">
        <f t="shared" si="292"/>
        <v>0</v>
      </c>
      <c r="Q3698" s="15">
        <f>COUNTIFS($G:$G,$G3698)</f>
        <v>4</v>
      </c>
      <c r="R3698" s="16">
        <f t="shared" si="293"/>
        <v>0</v>
      </c>
      <c r="S3698" s="15" t="str">
        <f t="shared" si="294"/>
        <v>no 0% progess</v>
      </c>
      <c r="T3698" s="9">
        <v>0</v>
      </c>
      <c r="U3698" s="9">
        <v>1</v>
      </c>
      <c r="V3698" s="9">
        <v>1</v>
      </c>
      <c r="W3698" s="9">
        <v>0</v>
      </c>
      <c r="X3698" s="9">
        <v>0</v>
      </c>
      <c r="Y3698" s="9">
        <v>3</v>
      </c>
      <c r="Z3698" s="9"/>
      <c r="AA3698" s="9">
        <v>0</v>
      </c>
      <c r="AB3698" s="9"/>
      <c r="AC3698" s="9">
        <v>9093</v>
      </c>
      <c r="AD3698" s="9" t="s">
        <v>12931</v>
      </c>
      <c r="AE3698" s="9" t="s">
        <v>12930</v>
      </c>
      <c r="AF3698" s="9">
        <v>7</v>
      </c>
      <c r="AG3698" s="9"/>
      <c r="AH3698" s="9" t="s">
        <v>12932</v>
      </c>
      <c r="AI3698" s="9"/>
      <c r="AJ3698" s="9"/>
    </row>
    <row r="3699" spans="1:36" x14ac:dyDescent="0.35">
      <c r="A3699" s="9" t="s">
        <v>3095</v>
      </c>
      <c r="B3699" s="9" t="s">
        <v>38</v>
      </c>
      <c r="C3699" s="9" t="s">
        <v>14504</v>
      </c>
      <c r="D3699" s="9" t="s">
        <v>29</v>
      </c>
      <c r="E3699" s="9" t="s">
        <v>12927</v>
      </c>
      <c r="F3699" s="9" t="str">
        <f>_xlfn.XLOOKUP(E3699,Total_Enrolled!C:C,Total_Enrolled!C:C)</f>
        <v>2025em1200314@bitspilani-digital.edu.in</v>
      </c>
      <c r="G3699" s="9" t="s">
        <v>12928</v>
      </c>
      <c r="H3699" s="9" t="s">
        <v>14516</v>
      </c>
      <c r="I3699" s="9" t="s">
        <v>12929</v>
      </c>
      <c r="J3699" s="9" t="b">
        <v>1</v>
      </c>
      <c r="K3699" s="9">
        <v>0</v>
      </c>
      <c r="L3699" s="9">
        <f>_xlfn.XLOOKUP(B3699,Courses!A:A,Courses!H:H)</f>
        <v>42</v>
      </c>
      <c r="M3699" s="14">
        <f t="shared" si="290"/>
        <v>0</v>
      </c>
      <c r="N3699" s="14" t="str">
        <f t="shared" si="291"/>
        <v>Not Active</v>
      </c>
      <c r="O3699" s="14" t="str" cm="1">
        <f t="array" ref="O3699">_xlfn.IFS(M3699=0,"0",
M3699&lt;=10%,"0-10",
TRUE,"&gt;10"
)&amp;" "&amp;"% progress"</f>
        <v>0 % progress</v>
      </c>
      <c r="P3699" s="15">
        <f t="shared" si="292"/>
        <v>1</v>
      </c>
      <c r="Q3699" s="15">
        <f>COUNTIFS($G:$G,$G3699)</f>
        <v>4</v>
      </c>
      <c r="R3699" s="16">
        <f t="shared" si="293"/>
        <v>0.25</v>
      </c>
      <c r="S3699" s="15" t="str">
        <f t="shared" si="294"/>
        <v>no progress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0</v>
      </c>
      <c r="Z3699" s="9"/>
      <c r="AA3699" s="9">
        <v>0</v>
      </c>
      <c r="AB3699" s="9"/>
      <c r="AC3699" s="9">
        <v>0</v>
      </c>
      <c r="AD3699" s="9" t="s">
        <v>12933</v>
      </c>
      <c r="AE3699" s="9" t="s">
        <v>12930</v>
      </c>
      <c r="AF3699" s="9">
        <v>7</v>
      </c>
      <c r="AG3699" s="9"/>
      <c r="AH3699" s="9"/>
      <c r="AI3699" s="9"/>
      <c r="AJ3699" s="9"/>
    </row>
    <row r="3700" spans="1:36" x14ac:dyDescent="0.35">
      <c r="A3700" s="9" t="s">
        <v>3091</v>
      </c>
      <c r="B3700" s="9" t="s">
        <v>3092</v>
      </c>
      <c r="C3700" s="9" t="s">
        <v>14504</v>
      </c>
      <c r="D3700" s="9" t="s">
        <v>29</v>
      </c>
      <c r="E3700" s="9" t="s">
        <v>12927</v>
      </c>
      <c r="F3700" s="9" t="str">
        <f>_xlfn.XLOOKUP(E3700,Total_Enrolled!C:C,Total_Enrolled!C:C)</f>
        <v>2025em1200314@bitspilani-digital.edu.in</v>
      </c>
      <c r="G3700" s="9" t="s">
        <v>12928</v>
      </c>
      <c r="H3700" s="9" t="s">
        <v>14516</v>
      </c>
      <c r="I3700" s="9" t="s">
        <v>12929</v>
      </c>
      <c r="J3700" s="9" t="b">
        <v>1</v>
      </c>
      <c r="K3700" s="9">
        <v>1</v>
      </c>
      <c r="L3700" s="9">
        <f>_xlfn.XLOOKUP(B3700,Courses!A:A,Courses!H:H)</f>
        <v>36</v>
      </c>
      <c r="M3700" s="14">
        <f t="shared" si="290"/>
        <v>2.7777777777777776E-2</v>
      </c>
      <c r="N3700" s="14" t="str">
        <f t="shared" si="291"/>
        <v>Active</v>
      </c>
      <c r="O3700" s="14" t="str" cm="1">
        <f t="array" ref="O3700">_xlfn.IFS(M3700=0,"0",
M3700&lt;=10%,"0-10",
TRUE,"&gt;10"
)&amp;" "&amp;"% progress"</f>
        <v>0-10 % progress</v>
      </c>
      <c r="P3700" s="15">
        <f t="shared" si="292"/>
        <v>0</v>
      </c>
      <c r="Q3700" s="15">
        <f>COUNTIFS($G:$G,$G3700)</f>
        <v>4</v>
      </c>
      <c r="R3700" s="16">
        <f t="shared" si="293"/>
        <v>0</v>
      </c>
      <c r="S3700" s="15" t="str">
        <f t="shared" si="294"/>
        <v>no 0% progess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0</v>
      </c>
      <c r="Z3700" s="9"/>
      <c r="AA3700" s="9">
        <v>0</v>
      </c>
      <c r="AB3700" s="9"/>
      <c r="AC3700" s="9">
        <v>1467</v>
      </c>
      <c r="AD3700" s="9" t="s">
        <v>12934</v>
      </c>
      <c r="AE3700" s="9" t="s">
        <v>12930</v>
      </c>
      <c r="AF3700" s="9">
        <v>7</v>
      </c>
      <c r="AG3700" s="9"/>
      <c r="AH3700" s="9"/>
      <c r="AI3700" s="9"/>
      <c r="AJ3700" s="9"/>
    </row>
    <row r="3701" spans="1:36" x14ac:dyDescent="0.35">
      <c r="A3701" s="9" t="s">
        <v>3086</v>
      </c>
      <c r="B3701" s="9" t="s">
        <v>35</v>
      </c>
      <c r="C3701" s="9" t="s">
        <v>14504</v>
      </c>
      <c r="D3701" s="9" t="s">
        <v>29</v>
      </c>
      <c r="E3701" s="9" t="s">
        <v>12927</v>
      </c>
      <c r="F3701" s="9" t="str">
        <f>_xlfn.XLOOKUP(E3701,Total_Enrolled!C:C,Total_Enrolled!C:C)</f>
        <v>2025em1200314@bitspilani-digital.edu.in</v>
      </c>
      <c r="G3701" s="9" t="s">
        <v>12928</v>
      </c>
      <c r="H3701" s="9" t="s">
        <v>14516</v>
      </c>
      <c r="I3701" s="9" t="s">
        <v>12929</v>
      </c>
      <c r="J3701" s="9" t="b">
        <v>1</v>
      </c>
      <c r="K3701" s="9">
        <v>1</v>
      </c>
      <c r="L3701" s="9">
        <f>_xlfn.XLOOKUP(B3701,Courses!A:A,Courses!H:H)</f>
        <v>68</v>
      </c>
      <c r="M3701" s="14">
        <f t="shared" si="290"/>
        <v>1.4705882352941176E-2</v>
      </c>
      <c r="N3701" s="14" t="str">
        <f t="shared" si="291"/>
        <v>Active</v>
      </c>
      <c r="O3701" s="14" t="str" cm="1">
        <f t="array" ref="O3701">_xlfn.IFS(M3701=0,"0",
M3701&lt;=10%,"0-10",
TRUE,"&gt;10"
)&amp;" "&amp;"% progress"</f>
        <v>0-10 % progress</v>
      </c>
      <c r="P3701" s="15">
        <f t="shared" si="292"/>
        <v>0</v>
      </c>
      <c r="Q3701" s="15">
        <f>COUNTIFS($G:$G,$G3701)</f>
        <v>4</v>
      </c>
      <c r="R3701" s="16">
        <f t="shared" si="293"/>
        <v>0</v>
      </c>
      <c r="S3701" s="15" t="str">
        <f t="shared" si="294"/>
        <v>no 0% progess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0</v>
      </c>
      <c r="Z3701" s="9"/>
      <c r="AA3701" s="9">
        <v>0</v>
      </c>
      <c r="AB3701" s="9"/>
      <c r="AC3701" s="9">
        <v>400</v>
      </c>
      <c r="AD3701" s="9" t="s">
        <v>12935</v>
      </c>
      <c r="AE3701" s="9" t="s">
        <v>12930</v>
      </c>
      <c r="AF3701" s="9">
        <v>7</v>
      </c>
      <c r="AG3701" s="9"/>
      <c r="AH3701" s="9"/>
      <c r="AI3701" s="9"/>
      <c r="AJ3701" s="9"/>
    </row>
    <row r="3702" spans="1:36" x14ac:dyDescent="0.35">
      <c r="A3702" s="9" t="s">
        <v>3086</v>
      </c>
      <c r="B3702" s="9" t="s">
        <v>35</v>
      </c>
      <c r="C3702" s="9" t="s">
        <v>14504</v>
      </c>
      <c r="D3702" s="9" t="s">
        <v>29</v>
      </c>
      <c r="E3702" s="9" t="s">
        <v>12936</v>
      </c>
      <c r="F3702" s="9" t="str">
        <f>_xlfn.XLOOKUP(E3702,Total_Enrolled!C:C,Total_Enrolled!C:C)</f>
        <v>2025em1200315@bitspilani-digital.edu.in</v>
      </c>
      <c r="G3702" s="9" t="s">
        <v>12937</v>
      </c>
      <c r="H3702" s="9" t="s">
        <v>14516</v>
      </c>
      <c r="I3702" s="9" t="s">
        <v>12938</v>
      </c>
      <c r="J3702" s="9" t="b">
        <v>1</v>
      </c>
      <c r="K3702" s="9">
        <v>20</v>
      </c>
      <c r="L3702" s="9">
        <f>_xlfn.XLOOKUP(B3702,Courses!A:A,Courses!H:H)</f>
        <v>68</v>
      </c>
      <c r="M3702" s="14">
        <f t="shared" si="290"/>
        <v>0.29411764705882354</v>
      </c>
      <c r="N3702" s="14" t="str">
        <f t="shared" si="291"/>
        <v>Active</v>
      </c>
      <c r="O3702" s="14" t="str" cm="1">
        <f t="array" ref="O3702">_xlfn.IFS(M3702=0,"0",
M3702&lt;=10%,"0-10",
TRUE,"&gt;10"
)&amp;" "&amp;"% progress"</f>
        <v>&gt;10 % progress</v>
      </c>
      <c r="P3702" s="15">
        <f t="shared" si="292"/>
        <v>0</v>
      </c>
      <c r="Q3702" s="15">
        <f>COUNTIFS($G:$G,$G3702)</f>
        <v>4</v>
      </c>
      <c r="R3702" s="16">
        <f t="shared" si="293"/>
        <v>0</v>
      </c>
      <c r="S3702" s="15" t="str">
        <f t="shared" si="294"/>
        <v>no 0% progess</v>
      </c>
      <c r="T3702" s="9">
        <v>0</v>
      </c>
      <c r="U3702" s="9">
        <v>0</v>
      </c>
      <c r="V3702" s="9">
        <v>0</v>
      </c>
      <c r="W3702" s="9">
        <v>0</v>
      </c>
      <c r="X3702" s="9">
        <v>0</v>
      </c>
      <c r="Y3702" s="9">
        <v>0</v>
      </c>
      <c r="Z3702" s="9"/>
      <c r="AA3702" s="9">
        <v>0</v>
      </c>
      <c r="AB3702" s="9"/>
      <c r="AC3702" s="9">
        <v>155643</v>
      </c>
      <c r="AD3702" s="9" t="s">
        <v>12939</v>
      </c>
      <c r="AE3702" s="9" t="s">
        <v>12940</v>
      </c>
      <c r="AF3702" s="9">
        <v>21</v>
      </c>
      <c r="AG3702" s="9"/>
      <c r="AH3702" s="9"/>
      <c r="AI3702" s="9"/>
      <c r="AJ3702" s="9"/>
    </row>
    <row r="3703" spans="1:36" x14ac:dyDescent="0.35">
      <c r="A3703" s="9" t="s">
        <v>3091</v>
      </c>
      <c r="B3703" s="9" t="s">
        <v>3092</v>
      </c>
      <c r="C3703" s="9" t="s">
        <v>14504</v>
      </c>
      <c r="D3703" s="9" t="s">
        <v>29</v>
      </c>
      <c r="E3703" s="9" t="s">
        <v>12936</v>
      </c>
      <c r="F3703" s="9" t="str">
        <f>_xlfn.XLOOKUP(E3703,Total_Enrolled!C:C,Total_Enrolled!C:C)</f>
        <v>2025em1200315@bitspilani-digital.edu.in</v>
      </c>
      <c r="G3703" s="9" t="s">
        <v>12937</v>
      </c>
      <c r="H3703" s="9" t="s">
        <v>14516</v>
      </c>
      <c r="I3703" s="9" t="s">
        <v>12938</v>
      </c>
      <c r="J3703" s="9" t="b">
        <v>1</v>
      </c>
      <c r="K3703" s="9">
        <v>12</v>
      </c>
      <c r="L3703" s="9">
        <f>_xlfn.XLOOKUP(B3703,Courses!A:A,Courses!H:H)</f>
        <v>36</v>
      </c>
      <c r="M3703" s="14">
        <f t="shared" si="290"/>
        <v>0.33333333333333331</v>
      </c>
      <c r="N3703" s="14" t="str">
        <f t="shared" si="291"/>
        <v>Active</v>
      </c>
      <c r="O3703" s="14" t="str" cm="1">
        <f t="array" ref="O3703">_xlfn.IFS(M3703=0,"0",
M3703&lt;=10%,"0-10",
TRUE,"&gt;10"
)&amp;" "&amp;"% progress"</f>
        <v>&gt;10 % progress</v>
      </c>
      <c r="P3703" s="15">
        <f t="shared" si="292"/>
        <v>0</v>
      </c>
      <c r="Q3703" s="15">
        <f>COUNTIFS($G:$G,$G3703)</f>
        <v>4</v>
      </c>
      <c r="R3703" s="16">
        <f t="shared" si="293"/>
        <v>0</v>
      </c>
      <c r="S3703" s="15" t="str">
        <f t="shared" si="294"/>
        <v>no 0% progess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0</v>
      </c>
      <c r="Z3703" s="9"/>
      <c r="AA3703" s="9">
        <v>0</v>
      </c>
      <c r="AB3703" s="9"/>
      <c r="AC3703" s="9">
        <v>141273</v>
      </c>
      <c r="AD3703" s="9" t="s">
        <v>12941</v>
      </c>
      <c r="AE3703" s="9" t="s">
        <v>12940</v>
      </c>
      <c r="AF3703" s="9">
        <v>21</v>
      </c>
      <c r="AG3703" s="9"/>
      <c r="AH3703" s="9"/>
      <c r="AI3703" s="9" t="s">
        <v>12942</v>
      </c>
      <c r="AJ3703" s="9" t="s">
        <v>12943</v>
      </c>
    </row>
    <row r="3704" spans="1:36" x14ac:dyDescent="0.35">
      <c r="A3704" s="9" t="s">
        <v>3095</v>
      </c>
      <c r="B3704" s="9" t="s">
        <v>38</v>
      </c>
      <c r="C3704" s="9" t="s">
        <v>14504</v>
      </c>
      <c r="D3704" s="9" t="s">
        <v>29</v>
      </c>
      <c r="E3704" s="9" t="s">
        <v>12936</v>
      </c>
      <c r="F3704" s="9" t="str">
        <f>_xlfn.XLOOKUP(E3704,Total_Enrolled!C:C,Total_Enrolled!C:C)</f>
        <v>2025em1200315@bitspilani-digital.edu.in</v>
      </c>
      <c r="G3704" s="9" t="s">
        <v>12937</v>
      </c>
      <c r="H3704" s="9" t="s">
        <v>14516</v>
      </c>
      <c r="I3704" s="9" t="s">
        <v>12938</v>
      </c>
      <c r="J3704" s="9" t="b">
        <v>1</v>
      </c>
      <c r="K3704" s="9">
        <v>12</v>
      </c>
      <c r="L3704" s="9">
        <f>_xlfn.XLOOKUP(B3704,Courses!A:A,Courses!H:H)</f>
        <v>42</v>
      </c>
      <c r="M3704" s="14">
        <f t="shared" si="290"/>
        <v>0.2857142857142857</v>
      </c>
      <c r="N3704" s="14" t="str">
        <f t="shared" si="291"/>
        <v>Active</v>
      </c>
      <c r="O3704" s="14" t="str" cm="1">
        <f t="array" ref="O3704">_xlfn.IFS(M3704=0,"0",
M3704&lt;=10%,"0-10",
TRUE,"&gt;10"
)&amp;" "&amp;"% progress"</f>
        <v>&gt;10 % progress</v>
      </c>
      <c r="P3704" s="15">
        <f t="shared" si="292"/>
        <v>0</v>
      </c>
      <c r="Q3704" s="15">
        <f>COUNTIFS($G:$G,$G3704)</f>
        <v>4</v>
      </c>
      <c r="R3704" s="16">
        <f t="shared" si="293"/>
        <v>0</v>
      </c>
      <c r="S3704" s="15" t="str">
        <f t="shared" si="294"/>
        <v>no 0% progess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0</v>
      </c>
      <c r="Z3704" s="9"/>
      <c r="AA3704" s="9">
        <v>0</v>
      </c>
      <c r="AB3704" s="9"/>
      <c r="AC3704" s="9">
        <v>415</v>
      </c>
      <c r="AD3704" s="9" t="s">
        <v>12944</v>
      </c>
      <c r="AE3704" s="9" t="s">
        <v>12940</v>
      </c>
      <c r="AF3704" s="9">
        <v>21</v>
      </c>
      <c r="AG3704" s="9"/>
      <c r="AH3704" s="9"/>
      <c r="AI3704" s="9" t="s">
        <v>12945</v>
      </c>
      <c r="AJ3704" s="9" t="s">
        <v>12946</v>
      </c>
    </row>
    <row r="3705" spans="1:36" x14ac:dyDescent="0.35">
      <c r="A3705" s="9" t="s">
        <v>3089</v>
      </c>
      <c r="B3705" s="9" t="s">
        <v>36</v>
      </c>
      <c r="C3705" s="9" t="s">
        <v>14504</v>
      </c>
      <c r="D3705" s="9" t="s">
        <v>29</v>
      </c>
      <c r="E3705" s="9" t="s">
        <v>12936</v>
      </c>
      <c r="F3705" s="9" t="str">
        <f>_xlfn.XLOOKUP(E3705,Total_Enrolled!C:C,Total_Enrolled!C:C)</f>
        <v>2025em1200315@bitspilani-digital.edu.in</v>
      </c>
      <c r="G3705" s="9" t="s">
        <v>12937</v>
      </c>
      <c r="H3705" s="9" t="s">
        <v>14516</v>
      </c>
      <c r="I3705" s="9" t="s">
        <v>12938</v>
      </c>
      <c r="J3705" s="9" t="b">
        <v>1</v>
      </c>
      <c r="K3705" s="9">
        <v>28</v>
      </c>
      <c r="L3705" s="9">
        <f>_xlfn.XLOOKUP(B3705,Courses!A:A,Courses!H:H)</f>
        <v>85</v>
      </c>
      <c r="M3705" s="14">
        <f t="shared" si="290"/>
        <v>0.32941176470588235</v>
      </c>
      <c r="N3705" s="14" t="str">
        <f t="shared" si="291"/>
        <v>Active</v>
      </c>
      <c r="O3705" s="14" t="str" cm="1">
        <f t="array" ref="O3705">_xlfn.IFS(M3705=0,"0",
M3705&lt;=10%,"0-10",
TRUE,"&gt;10"
)&amp;" "&amp;"% progress"</f>
        <v>&gt;10 % progress</v>
      </c>
      <c r="P3705" s="15">
        <f t="shared" si="292"/>
        <v>0</v>
      </c>
      <c r="Q3705" s="15">
        <f>COUNTIFS($G:$G,$G3705)</f>
        <v>4</v>
      </c>
      <c r="R3705" s="16">
        <f t="shared" si="293"/>
        <v>0</v>
      </c>
      <c r="S3705" s="15" t="str">
        <f t="shared" si="294"/>
        <v>no 0% progess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0</v>
      </c>
      <c r="Z3705" s="9"/>
      <c r="AA3705" s="9">
        <v>0</v>
      </c>
      <c r="AB3705" s="9"/>
      <c r="AC3705" s="9">
        <v>59570</v>
      </c>
      <c r="AD3705" s="9" t="s">
        <v>12947</v>
      </c>
      <c r="AE3705" s="9" t="s">
        <v>12940</v>
      </c>
      <c r="AF3705" s="9">
        <v>21</v>
      </c>
      <c r="AG3705" s="9"/>
      <c r="AH3705" s="9"/>
      <c r="AI3705" s="9"/>
      <c r="AJ3705" s="9"/>
    </row>
    <row r="3706" spans="1:36" x14ac:dyDescent="0.35">
      <c r="A3706" s="9" t="s">
        <v>3089</v>
      </c>
      <c r="B3706" s="9" t="s">
        <v>36</v>
      </c>
      <c r="C3706" s="9" t="s">
        <v>14504</v>
      </c>
      <c r="D3706" s="9" t="s">
        <v>29</v>
      </c>
      <c r="E3706" s="9" t="s">
        <v>12948</v>
      </c>
      <c r="F3706" s="9" t="str">
        <f>_xlfn.XLOOKUP(E3706,Total_Enrolled!C:C,Total_Enrolled!C:C)</f>
        <v>2025em1200317@bitspilani-digital.edu.in</v>
      </c>
      <c r="G3706" s="9" t="s">
        <v>12949</v>
      </c>
      <c r="H3706" s="9" t="s">
        <v>14516</v>
      </c>
      <c r="I3706" s="9" t="s">
        <v>12950</v>
      </c>
      <c r="J3706" s="9" t="b">
        <v>1</v>
      </c>
      <c r="K3706" s="9">
        <v>31</v>
      </c>
      <c r="L3706" s="9">
        <f>_xlfn.XLOOKUP(B3706,Courses!A:A,Courses!H:H)</f>
        <v>85</v>
      </c>
      <c r="M3706" s="14">
        <f t="shared" si="290"/>
        <v>0.36470588235294116</v>
      </c>
      <c r="N3706" s="14" t="str">
        <f t="shared" si="291"/>
        <v>Active</v>
      </c>
      <c r="O3706" s="14" t="str" cm="1">
        <f t="array" ref="O3706">_xlfn.IFS(M3706=0,"0",
M3706&lt;=10%,"0-10",
TRUE,"&gt;10"
)&amp;" "&amp;"% progress"</f>
        <v>&gt;10 % progress</v>
      </c>
      <c r="P3706" s="15">
        <f t="shared" si="292"/>
        <v>0</v>
      </c>
      <c r="Q3706" s="15">
        <f>COUNTIFS($G:$G,$G3706)</f>
        <v>4</v>
      </c>
      <c r="R3706" s="16">
        <f t="shared" si="293"/>
        <v>0</v>
      </c>
      <c r="S3706" s="15" t="str">
        <f t="shared" si="294"/>
        <v>no 0% progess</v>
      </c>
      <c r="T3706" s="9">
        <v>0</v>
      </c>
      <c r="U3706" s="9">
        <v>2</v>
      </c>
      <c r="V3706" s="9">
        <v>2</v>
      </c>
      <c r="W3706" s="9">
        <v>0</v>
      </c>
      <c r="X3706" s="9">
        <v>0</v>
      </c>
      <c r="Y3706" s="9">
        <v>3</v>
      </c>
      <c r="Z3706" s="9"/>
      <c r="AA3706" s="9">
        <v>0</v>
      </c>
      <c r="AB3706" s="9"/>
      <c r="AC3706" s="9">
        <v>5090</v>
      </c>
      <c r="AD3706" s="9" t="s">
        <v>12952</v>
      </c>
      <c r="AE3706" s="9" t="s">
        <v>12951</v>
      </c>
      <c r="AF3706" s="9">
        <v>63</v>
      </c>
      <c r="AG3706" s="9"/>
      <c r="AH3706" s="9" t="s">
        <v>12953</v>
      </c>
      <c r="AI3706" s="9"/>
      <c r="AJ3706" s="9"/>
    </row>
    <row r="3707" spans="1:36" x14ac:dyDescent="0.35">
      <c r="A3707" s="9" t="s">
        <v>3095</v>
      </c>
      <c r="B3707" s="9" t="s">
        <v>38</v>
      </c>
      <c r="C3707" s="9" t="s">
        <v>14504</v>
      </c>
      <c r="D3707" s="9" t="s">
        <v>29</v>
      </c>
      <c r="E3707" s="9" t="s">
        <v>12948</v>
      </c>
      <c r="F3707" s="9" t="str">
        <f>_xlfn.XLOOKUP(E3707,Total_Enrolled!C:C,Total_Enrolled!C:C)</f>
        <v>2025em1200317@bitspilani-digital.edu.in</v>
      </c>
      <c r="G3707" s="9" t="s">
        <v>12949</v>
      </c>
      <c r="H3707" s="9" t="s">
        <v>14516</v>
      </c>
      <c r="I3707" s="9" t="s">
        <v>12950</v>
      </c>
      <c r="J3707" s="9" t="b">
        <v>1</v>
      </c>
      <c r="K3707" s="9">
        <v>0</v>
      </c>
      <c r="L3707" s="9">
        <f>_xlfn.XLOOKUP(B3707,Courses!A:A,Courses!H:H)</f>
        <v>42</v>
      </c>
      <c r="M3707" s="14">
        <f t="shared" si="290"/>
        <v>0</v>
      </c>
      <c r="N3707" s="14" t="str">
        <f t="shared" si="291"/>
        <v>Not Active</v>
      </c>
      <c r="O3707" s="14" t="str" cm="1">
        <f t="array" ref="O3707">_xlfn.IFS(M3707=0,"0",
M3707&lt;=10%,"0-10",
TRUE,"&gt;10"
)&amp;" "&amp;"% progress"</f>
        <v>0 % progress</v>
      </c>
      <c r="P3707" s="15">
        <f t="shared" si="292"/>
        <v>1</v>
      </c>
      <c r="Q3707" s="15">
        <f>COUNTIFS($G:$G,$G3707)</f>
        <v>4</v>
      </c>
      <c r="R3707" s="16">
        <f t="shared" si="293"/>
        <v>0.25</v>
      </c>
      <c r="S3707" s="15" t="str">
        <f t="shared" si="294"/>
        <v>no progress</v>
      </c>
      <c r="T3707" s="9">
        <v>0</v>
      </c>
      <c r="U3707" s="9">
        <v>0</v>
      </c>
      <c r="V3707" s="9">
        <v>0</v>
      </c>
      <c r="W3707" s="9">
        <v>0</v>
      </c>
      <c r="X3707" s="9">
        <v>0</v>
      </c>
      <c r="Y3707" s="9">
        <v>0</v>
      </c>
      <c r="Z3707" s="9"/>
      <c r="AA3707" s="9">
        <v>0</v>
      </c>
      <c r="AB3707" s="9"/>
      <c r="AC3707" s="9">
        <v>0</v>
      </c>
      <c r="AD3707" s="9"/>
      <c r="AE3707" s="9" t="s">
        <v>12951</v>
      </c>
      <c r="AF3707" s="9">
        <v>63</v>
      </c>
      <c r="AG3707" s="9"/>
      <c r="AH3707" s="9"/>
      <c r="AI3707" s="9"/>
      <c r="AJ3707" s="9"/>
    </row>
    <row r="3708" spans="1:36" x14ac:dyDescent="0.35">
      <c r="A3708" s="9" t="s">
        <v>3091</v>
      </c>
      <c r="B3708" s="9" t="s">
        <v>3092</v>
      </c>
      <c r="C3708" s="9" t="s">
        <v>14504</v>
      </c>
      <c r="D3708" s="9" t="s">
        <v>29</v>
      </c>
      <c r="E3708" s="9" t="s">
        <v>12948</v>
      </c>
      <c r="F3708" s="9" t="str">
        <f>_xlfn.XLOOKUP(E3708,Total_Enrolled!C:C,Total_Enrolled!C:C)</f>
        <v>2025em1200317@bitspilani-digital.edu.in</v>
      </c>
      <c r="G3708" s="9" t="s">
        <v>12949</v>
      </c>
      <c r="H3708" s="9" t="s">
        <v>14516</v>
      </c>
      <c r="I3708" s="9" t="s">
        <v>12950</v>
      </c>
      <c r="J3708" s="9" t="b">
        <v>1</v>
      </c>
      <c r="K3708" s="9">
        <v>24</v>
      </c>
      <c r="L3708" s="9">
        <f>_xlfn.XLOOKUP(B3708,Courses!A:A,Courses!H:H)</f>
        <v>36</v>
      </c>
      <c r="M3708" s="14">
        <f t="shared" si="290"/>
        <v>0.66666666666666663</v>
      </c>
      <c r="N3708" s="14" t="str">
        <f t="shared" si="291"/>
        <v>Active</v>
      </c>
      <c r="O3708" s="14" t="str" cm="1">
        <f t="array" ref="O3708">_xlfn.IFS(M3708=0,"0",
M3708&lt;=10%,"0-10",
TRUE,"&gt;10"
)&amp;" "&amp;"% progress"</f>
        <v>&gt;10 % progress</v>
      </c>
      <c r="P3708" s="15">
        <f t="shared" si="292"/>
        <v>0</v>
      </c>
      <c r="Q3708" s="15">
        <f>COUNTIFS($G:$G,$G3708)</f>
        <v>4</v>
      </c>
      <c r="R3708" s="16">
        <f t="shared" si="293"/>
        <v>0</v>
      </c>
      <c r="S3708" s="15" t="str">
        <f t="shared" si="294"/>
        <v>no 0% progess</v>
      </c>
      <c r="T3708" s="9">
        <v>0</v>
      </c>
      <c r="U3708" s="9">
        <v>1</v>
      </c>
      <c r="V3708" s="9">
        <v>1</v>
      </c>
      <c r="W3708" s="9">
        <v>0</v>
      </c>
      <c r="X3708" s="9">
        <v>0</v>
      </c>
      <c r="Y3708" s="9">
        <v>0</v>
      </c>
      <c r="Z3708" s="9"/>
      <c r="AA3708" s="9">
        <v>0</v>
      </c>
      <c r="AB3708" s="9"/>
      <c r="AC3708" s="9">
        <v>18269</v>
      </c>
      <c r="AD3708" s="9" t="s">
        <v>12954</v>
      </c>
      <c r="AE3708" s="9" t="s">
        <v>12951</v>
      </c>
      <c r="AF3708" s="9">
        <v>63</v>
      </c>
      <c r="AG3708" s="9"/>
      <c r="AH3708" s="9" t="s">
        <v>12955</v>
      </c>
      <c r="AI3708" s="9" t="s">
        <v>12956</v>
      </c>
      <c r="AJ3708" s="9" t="s">
        <v>12957</v>
      </c>
    </row>
    <row r="3709" spans="1:36" x14ac:dyDescent="0.35">
      <c r="A3709" s="9" t="s">
        <v>3086</v>
      </c>
      <c r="B3709" s="9" t="s">
        <v>35</v>
      </c>
      <c r="C3709" s="9" t="s">
        <v>14504</v>
      </c>
      <c r="D3709" s="9" t="s">
        <v>29</v>
      </c>
      <c r="E3709" s="9" t="s">
        <v>12948</v>
      </c>
      <c r="F3709" s="9" t="str">
        <f>_xlfn.XLOOKUP(E3709,Total_Enrolled!C:C,Total_Enrolled!C:C)</f>
        <v>2025em1200317@bitspilani-digital.edu.in</v>
      </c>
      <c r="G3709" s="9" t="s">
        <v>12949</v>
      </c>
      <c r="H3709" s="9" t="s">
        <v>14516</v>
      </c>
      <c r="I3709" s="9" t="s">
        <v>12950</v>
      </c>
      <c r="J3709" s="9" t="b">
        <v>1</v>
      </c>
      <c r="K3709" s="9">
        <v>27</v>
      </c>
      <c r="L3709" s="9">
        <f>_xlfn.XLOOKUP(B3709,Courses!A:A,Courses!H:H)</f>
        <v>68</v>
      </c>
      <c r="M3709" s="14">
        <f t="shared" si="290"/>
        <v>0.39705882352941174</v>
      </c>
      <c r="N3709" s="14" t="str">
        <f t="shared" si="291"/>
        <v>Active</v>
      </c>
      <c r="O3709" s="14" t="str" cm="1">
        <f t="array" ref="O3709">_xlfn.IFS(M3709=0,"0",
M3709&lt;=10%,"0-10",
TRUE,"&gt;10"
)&amp;" "&amp;"% progress"</f>
        <v>&gt;10 % progress</v>
      </c>
      <c r="P3709" s="15">
        <f t="shared" si="292"/>
        <v>0</v>
      </c>
      <c r="Q3709" s="15">
        <f>COUNTIFS($G:$G,$G3709)</f>
        <v>4</v>
      </c>
      <c r="R3709" s="16">
        <f t="shared" si="293"/>
        <v>0</v>
      </c>
      <c r="S3709" s="15" t="str">
        <f t="shared" si="294"/>
        <v>no 0% progess</v>
      </c>
      <c r="T3709" s="9">
        <v>0</v>
      </c>
      <c r="U3709" s="9">
        <v>1</v>
      </c>
      <c r="V3709" s="9">
        <v>1</v>
      </c>
      <c r="W3709" s="9">
        <v>0</v>
      </c>
      <c r="X3709" s="9">
        <v>0</v>
      </c>
      <c r="Y3709" s="9">
        <v>0</v>
      </c>
      <c r="Z3709" s="9"/>
      <c r="AA3709" s="9">
        <v>0</v>
      </c>
      <c r="AB3709" s="9"/>
      <c r="AC3709" s="9">
        <v>38454</v>
      </c>
      <c r="AD3709" s="9" t="s">
        <v>12958</v>
      </c>
      <c r="AE3709" s="9" t="s">
        <v>12951</v>
      </c>
      <c r="AF3709" s="9">
        <v>63</v>
      </c>
      <c r="AG3709" s="9"/>
      <c r="AH3709" s="9" t="s">
        <v>12959</v>
      </c>
      <c r="AI3709" s="9"/>
      <c r="AJ3709" s="9"/>
    </row>
    <row r="3710" spans="1:36" x14ac:dyDescent="0.35">
      <c r="A3710" s="9" t="s">
        <v>3086</v>
      </c>
      <c r="B3710" s="9" t="s">
        <v>35</v>
      </c>
      <c r="C3710" s="9" t="s">
        <v>14504</v>
      </c>
      <c r="D3710" s="9" t="s">
        <v>29</v>
      </c>
      <c r="E3710" s="9" t="s">
        <v>12960</v>
      </c>
      <c r="F3710" s="9" t="str">
        <f>_xlfn.XLOOKUP(E3710,Total_Enrolled!C:C,Total_Enrolled!C:C)</f>
        <v>2025em1200318@bitspilani-digital.edu.in</v>
      </c>
      <c r="G3710" s="9" t="s">
        <v>12961</v>
      </c>
      <c r="H3710" s="9" t="s">
        <v>14516</v>
      </c>
      <c r="I3710" s="9" t="s">
        <v>12962</v>
      </c>
      <c r="J3710" s="9" t="b">
        <v>1</v>
      </c>
      <c r="K3710" s="9">
        <v>42</v>
      </c>
      <c r="L3710" s="9">
        <f>_xlfn.XLOOKUP(B3710,Courses!A:A,Courses!H:H)</f>
        <v>68</v>
      </c>
      <c r="M3710" s="14">
        <f t="shared" si="290"/>
        <v>0.61764705882352944</v>
      </c>
      <c r="N3710" s="14" t="str">
        <f t="shared" si="291"/>
        <v>Active</v>
      </c>
      <c r="O3710" s="14" t="str" cm="1">
        <f t="array" ref="O3710">_xlfn.IFS(M3710=0,"0",
M3710&lt;=10%,"0-10",
TRUE,"&gt;10"
)&amp;" "&amp;"% progress"</f>
        <v>&gt;10 % progress</v>
      </c>
      <c r="P3710" s="15">
        <f t="shared" si="292"/>
        <v>0</v>
      </c>
      <c r="Q3710" s="15">
        <f>COUNTIFS($G:$G,$G3710)</f>
        <v>4</v>
      </c>
      <c r="R3710" s="16">
        <f t="shared" si="293"/>
        <v>0</v>
      </c>
      <c r="S3710" s="15" t="str">
        <f t="shared" si="294"/>
        <v>no 0% progess</v>
      </c>
      <c r="T3710" s="9">
        <v>0</v>
      </c>
      <c r="U3710" s="9">
        <v>3</v>
      </c>
      <c r="V3710" s="9">
        <v>4</v>
      </c>
      <c r="W3710" s="9">
        <v>0</v>
      </c>
      <c r="X3710" s="9">
        <v>0</v>
      </c>
      <c r="Y3710" s="9">
        <v>0</v>
      </c>
      <c r="Z3710" s="9"/>
      <c r="AA3710" s="9">
        <v>0</v>
      </c>
      <c r="AB3710" s="9"/>
      <c r="AC3710" s="9">
        <v>14210</v>
      </c>
      <c r="AD3710" s="9" t="s">
        <v>12963</v>
      </c>
      <c r="AE3710" s="9" t="s">
        <v>12964</v>
      </c>
      <c r="AF3710" s="9">
        <v>19</v>
      </c>
      <c r="AG3710" s="9"/>
      <c r="AH3710" s="9" t="s">
        <v>12965</v>
      </c>
      <c r="AI3710" s="9"/>
      <c r="AJ3710" s="9"/>
    </row>
    <row r="3711" spans="1:36" x14ac:dyDescent="0.35">
      <c r="A3711" s="9" t="s">
        <v>3091</v>
      </c>
      <c r="B3711" s="9" t="s">
        <v>3092</v>
      </c>
      <c r="C3711" s="9" t="s">
        <v>14504</v>
      </c>
      <c r="D3711" s="9" t="s">
        <v>29</v>
      </c>
      <c r="E3711" s="9" t="s">
        <v>12960</v>
      </c>
      <c r="F3711" s="9" t="str">
        <f>_xlfn.XLOOKUP(E3711,Total_Enrolled!C:C,Total_Enrolled!C:C)</f>
        <v>2025em1200318@bitspilani-digital.edu.in</v>
      </c>
      <c r="G3711" s="9" t="s">
        <v>12961</v>
      </c>
      <c r="H3711" s="9" t="s">
        <v>14516</v>
      </c>
      <c r="I3711" s="9" t="s">
        <v>12962</v>
      </c>
      <c r="J3711" s="9" t="b">
        <v>1</v>
      </c>
      <c r="K3711" s="9">
        <v>47</v>
      </c>
      <c r="L3711" s="9">
        <f>_xlfn.XLOOKUP(B3711,Courses!A:A,Courses!H:H)</f>
        <v>36</v>
      </c>
      <c r="M3711" s="14">
        <f t="shared" si="290"/>
        <v>1.3055555555555556</v>
      </c>
      <c r="N3711" s="14" t="str">
        <f t="shared" si="291"/>
        <v>Active</v>
      </c>
      <c r="O3711" s="14" t="str" cm="1">
        <f t="array" ref="O3711">_xlfn.IFS(M3711=0,"0",
M3711&lt;=10%,"0-10",
TRUE,"&gt;10"
)&amp;" "&amp;"% progress"</f>
        <v>&gt;10 % progress</v>
      </c>
      <c r="P3711" s="15">
        <f t="shared" si="292"/>
        <v>0</v>
      </c>
      <c r="Q3711" s="15">
        <f>COUNTIFS($G:$G,$G3711)</f>
        <v>4</v>
      </c>
      <c r="R3711" s="16">
        <f t="shared" si="293"/>
        <v>0</v>
      </c>
      <c r="S3711" s="15" t="str">
        <f t="shared" si="294"/>
        <v>no 0% progess</v>
      </c>
      <c r="T3711" s="9">
        <v>0</v>
      </c>
      <c r="U3711" s="9">
        <v>6</v>
      </c>
      <c r="V3711" s="9">
        <v>10</v>
      </c>
      <c r="W3711" s="9">
        <v>4</v>
      </c>
      <c r="X3711" s="9">
        <v>0</v>
      </c>
      <c r="Y3711" s="9">
        <v>0</v>
      </c>
      <c r="Z3711" s="9" t="s">
        <v>12966</v>
      </c>
      <c r="AA3711" s="9">
        <v>0</v>
      </c>
      <c r="AB3711" s="9"/>
      <c r="AC3711" s="9">
        <v>52450</v>
      </c>
      <c r="AD3711" s="9" t="s">
        <v>12967</v>
      </c>
      <c r="AE3711" s="9" t="s">
        <v>12964</v>
      </c>
      <c r="AF3711" s="9">
        <v>19</v>
      </c>
      <c r="AG3711" s="9"/>
      <c r="AH3711" s="9" t="s">
        <v>12968</v>
      </c>
      <c r="AI3711" s="9" t="s">
        <v>12969</v>
      </c>
      <c r="AJ3711" s="9" t="s">
        <v>12970</v>
      </c>
    </row>
    <row r="3712" spans="1:36" x14ac:dyDescent="0.35">
      <c r="A3712" s="9" t="s">
        <v>3095</v>
      </c>
      <c r="B3712" s="9" t="s">
        <v>38</v>
      </c>
      <c r="C3712" s="9" t="s">
        <v>14504</v>
      </c>
      <c r="D3712" s="9" t="s">
        <v>29</v>
      </c>
      <c r="E3712" s="9" t="s">
        <v>12960</v>
      </c>
      <c r="F3712" s="9" t="str">
        <f>_xlfn.XLOOKUP(E3712,Total_Enrolled!C:C,Total_Enrolled!C:C)</f>
        <v>2025em1200318@bitspilani-digital.edu.in</v>
      </c>
      <c r="G3712" s="9" t="s">
        <v>12961</v>
      </c>
      <c r="H3712" s="9" t="s">
        <v>14516</v>
      </c>
      <c r="I3712" s="9" t="s">
        <v>12962</v>
      </c>
      <c r="J3712" s="9" t="b">
        <v>1</v>
      </c>
      <c r="K3712" s="9">
        <v>17</v>
      </c>
      <c r="L3712" s="9">
        <f>_xlfn.XLOOKUP(B3712,Courses!A:A,Courses!H:H)</f>
        <v>42</v>
      </c>
      <c r="M3712" s="14">
        <f t="shared" si="290"/>
        <v>0.40476190476190477</v>
      </c>
      <c r="N3712" s="14" t="str">
        <f t="shared" si="291"/>
        <v>Active</v>
      </c>
      <c r="O3712" s="14" t="str" cm="1">
        <f t="array" ref="O3712">_xlfn.IFS(M3712=0,"0",
M3712&lt;=10%,"0-10",
TRUE,"&gt;10"
)&amp;" "&amp;"% progress"</f>
        <v>&gt;10 % progress</v>
      </c>
      <c r="P3712" s="15">
        <f t="shared" si="292"/>
        <v>0</v>
      </c>
      <c r="Q3712" s="15">
        <f>COUNTIFS($G:$G,$G3712)</f>
        <v>4</v>
      </c>
      <c r="R3712" s="16">
        <f t="shared" si="293"/>
        <v>0</v>
      </c>
      <c r="S3712" s="15" t="str">
        <f t="shared" si="294"/>
        <v>no 0% progess</v>
      </c>
      <c r="T3712" s="9">
        <v>0</v>
      </c>
      <c r="U3712" s="9">
        <v>1</v>
      </c>
      <c r="V3712" s="9">
        <v>1</v>
      </c>
      <c r="W3712" s="9">
        <v>0</v>
      </c>
      <c r="X3712" s="9">
        <v>0</v>
      </c>
      <c r="Y3712" s="9">
        <v>0</v>
      </c>
      <c r="Z3712" s="9"/>
      <c r="AA3712" s="9">
        <v>0</v>
      </c>
      <c r="AB3712" s="9"/>
      <c r="AC3712" s="9">
        <v>8258</v>
      </c>
      <c r="AD3712" s="9" t="s">
        <v>12971</v>
      </c>
      <c r="AE3712" s="9" t="s">
        <v>12964</v>
      </c>
      <c r="AF3712" s="9">
        <v>19</v>
      </c>
      <c r="AG3712" s="9"/>
      <c r="AH3712" s="9" t="s">
        <v>12972</v>
      </c>
      <c r="AI3712" s="9" t="s">
        <v>12973</v>
      </c>
      <c r="AJ3712" s="9" t="s">
        <v>12974</v>
      </c>
    </row>
    <row r="3713" spans="1:36" x14ac:dyDescent="0.35">
      <c r="A3713" s="9" t="s">
        <v>3089</v>
      </c>
      <c r="B3713" s="9" t="s">
        <v>36</v>
      </c>
      <c r="C3713" s="9" t="s">
        <v>14504</v>
      </c>
      <c r="D3713" s="9" t="s">
        <v>29</v>
      </c>
      <c r="E3713" s="9" t="s">
        <v>12960</v>
      </c>
      <c r="F3713" s="9" t="str">
        <f>_xlfn.XLOOKUP(E3713,Total_Enrolled!C:C,Total_Enrolled!C:C)</f>
        <v>2025em1200318@bitspilani-digital.edu.in</v>
      </c>
      <c r="G3713" s="9" t="s">
        <v>12961</v>
      </c>
      <c r="H3713" s="9" t="s">
        <v>14516</v>
      </c>
      <c r="I3713" s="9" t="s">
        <v>12962</v>
      </c>
      <c r="J3713" s="9" t="b">
        <v>1</v>
      </c>
      <c r="K3713" s="9">
        <v>49</v>
      </c>
      <c r="L3713" s="9">
        <f>_xlfn.XLOOKUP(B3713,Courses!A:A,Courses!H:H)</f>
        <v>85</v>
      </c>
      <c r="M3713" s="14">
        <f t="shared" si="290"/>
        <v>0.57647058823529407</v>
      </c>
      <c r="N3713" s="14" t="str">
        <f t="shared" si="291"/>
        <v>Active</v>
      </c>
      <c r="O3713" s="14" t="str" cm="1">
        <f t="array" ref="O3713">_xlfn.IFS(M3713=0,"0",
M3713&lt;=10%,"0-10",
TRUE,"&gt;10"
)&amp;" "&amp;"% progress"</f>
        <v>&gt;10 % progress</v>
      </c>
      <c r="P3713" s="15">
        <f t="shared" si="292"/>
        <v>0</v>
      </c>
      <c r="Q3713" s="15">
        <f>COUNTIFS($G:$G,$G3713)</f>
        <v>4</v>
      </c>
      <c r="R3713" s="16">
        <f t="shared" si="293"/>
        <v>0</v>
      </c>
      <c r="S3713" s="15" t="str">
        <f t="shared" si="294"/>
        <v>no 0% progess</v>
      </c>
      <c r="T3713" s="9">
        <v>0</v>
      </c>
      <c r="U3713" s="9">
        <v>7</v>
      </c>
      <c r="V3713" s="9">
        <v>9</v>
      </c>
      <c r="W3713" s="9">
        <v>0</v>
      </c>
      <c r="X3713" s="9">
        <v>0</v>
      </c>
      <c r="Y3713" s="9">
        <v>35</v>
      </c>
      <c r="Z3713" s="9"/>
      <c r="AA3713" s="9">
        <v>0</v>
      </c>
      <c r="AB3713" s="9"/>
      <c r="AC3713" s="9">
        <v>38684</v>
      </c>
      <c r="AD3713" s="9" t="s">
        <v>12975</v>
      </c>
      <c r="AE3713" s="9" t="s">
        <v>12964</v>
      </c>
      <c r="AF3713" s="9">
        <v>19</v>
      </c>
      <c r="AG3713" s="9"/>
      <c r="AH3713" s="9" t="s">
        <v>12976</v>
      </c>
      <c r="AI3713" s="9"/>
      <c r="AJ3713" s="9"/>
    </row>
    <row r="3714" spans="1:36" x14ac:dyDescent="0.35">
      <c r="A3714" s="9" t="s">
        <v>3089</v>
      </c>
      <c r="B3714" s="9" t="s">
        <v>36</v>
      </c>
      <c r="C3714" s="9" t="s">
        <v>14504</v>
      </c>
      <c r="D3714" s="9" t="s">
        <v>29</v>
      </c>
      <c r="E3714" s="9" t="s">
        <v>12977</v>
      </c>
      <c r="F3714" s="9" t="str">
        <f>_xlfn.XLOOKUP(E3714,Total_Enrolled!C:C,Total_Enrolled!C:C)</f>
        <v>2025em1200319@bitspilani-digital.edu.in</v>
      </c>
      <c r="G3714" s="9" t="s">
        <v>12978</v>
      </c>
      <c r="H3714" s="9" t="s">
        <v>14516</v>
      </c>
      <c r="I3714" s="9" t="s">
        <v>12979</v>
      </c>
      <c r="J3714" s="9" t="b">
        <v>1</v>
      </c>
      <c r="K3714" s="9">
        <v>67</v>
      </c>
      <c r="L3714" s="9">
        <f>_xlfn.XLOOKUP(B3714,Courses!A:A,Courses!H:H)</f>
        <v>85</v>
      </c>
      <c r="M3714" s="14">
        <f t="shared" si="290"/>
        <v>0.78823529411764703</v>
      </c>
      <c r="N3714" s="14" t="str">
        <f t="shared" si="291"/>
        <v>Active</v>
      </c>
      <c r="O3714" s="14" t="str" cm="1">
        <f t="array" ref="O3714">_xlfn.IFS(M3714=0,"0",
M3714&lt;=10%,"0-10",
TRUE,"&gt;10"
)&amp;" "&amp;"% progress"</f>
        <v>&gt;10 % progress</v>
      </c>
      <c r="P3714" s="15">
        <f t="shared" si="292"/>
        <v>0</v>
      </c>
      <c r="Q3714" s="15">
        <f>COUNTIFS($G:$G,$G3714)</f>
        <v>4</v>
      </c>
      <c r="R3714" s="16">
        <f t="shared" si="293"/>
        <v>0</v>
      </c>
      <c r="S3714" s="15" t="str">
        <f t="shared" si="294"/>
        <v>no 0% progess</v>
      </c>
      <c r="T3714" s="9">
        <v>0</v>
      </c>
      <c r="U3714" s="9">
        <v>11</v>
      </c>
      <c r="V3714" s="9">
        <v>12</v>
      </c>
      <c r="W3714" s="9">
        <v>0</v>
      </c>
      <c r="X3714" s="9">
        <v>0</v>
      </c>
      <c r="Y3714" s="9">
        <v>2</v>
      </c>
      <c r="Z3714" s="9"/>
      <c r="AA3714" s="9">
        <v>0</v>
      </c>
      <c r="AB3714" s="9"/>
      <c r="AC3714" s="9">
        <v>21607</v>
      </c>
      <c r="AD3714" s="9" t="s">
        <v>12981</v>
      </c>
      <c r="AE3714" s="9" t="s">
        <v>12980</v>
      </c>
      <c r="AF3714" s="9">
        <v>35</v>
      </c>
      <c r="AG3714" s="9"/>
      <c r="AH3714" s="9" t="s">
        <v>12982</v>
      </c>
      <c r="AI3714" s="9"/>
      <c r="AJ3714" s="9"/>
    </row>
    <row r="3715" spans="1:36" x14ac:dyDescent="0.35">
      <c r="A3715" s="9" t="s">
        <v>3095</v>
      </c>
      <c r="B3715" s="9" t="s">
        <v>38</v>
      </c>
      <c r="C3715" s="9" t="s">
        <v>14504</v>
      </c>
      <c r="D3715" s="9" t="s">
        <v>29</v>
      </c>
      <c r="E3715" s="9" t="s">
        <v>12977</v>
      </c>
      <c r="F3715" s="9" t="str">
        <f>_xlfn.XLOOKUP(E3715,Total_Enrolled!C:C,Total_Enrolled!C:C)</f>
        <v>2025em1200319@bitspilani-digital.edu.in</v>
      </c>
      <c r="G3715" s="9" t="s">
        <v>12978</v>
      </c>
      <c r="H3715" s="9" t="s">
        <v>14516</v>
      </c>
      <c r="I3715" s="9" t="s">
        <v>12979</v>
      </c>
      <c r="J3715" s="9" t="b">
        <v>1</v>
      </c>
      <c r="K3715" s="9">
        <v>15</v>
      </c>
      <c r="L3715" s="9">
        <f>_xlfn.XLOOKUP(B3715,Courses!A:A,Courses!H:H)</f>
        <v>42</v>
      </c>
      <c r="M3715" s="14">
        <f t="shared" si="290"/>
        <v>0.35714285714285715</v>
      </c>
      <c r="N3715" s="14" t="str">
        <f t="shared" si="291"/>
        <v>Active</v>
      </c>
      <c r="O3715" s="14" t="str" cm="1">
        <f t="array" ref="O3715">_xlfn.IFS(M3715=0,"0",
M3715&lt;=10%,"0-10",
TRUE,"&gt;10"
)&amp;" "&amp;"% progress"</f>
        <v>&gt;10 % progress</v>
      </c>
      <c r="P3715" s="15">
        <f t="shared" si="292"/>
        <v>0</v>
      </c>
      <c r="Q3715" s="15">
        <f>COUNTIFS($G:$G,$G3715)</f>
        <v>4</v>
      </c>
      <c r="R3715" s="16">
        <f t="shared" si="293"/>
        <v>0</v>
      </c>
      <c r="S3715" s="15" t="str">
        <f t="shared" si="294"/>
        <v>no 0% progess</v>
      </c>
      <c r="T3715" s="9">
        <v>0</v>
      </c>
      <c r="U3715" s="9">
        <v>1</v>
      </c>
      <c r="V3715" s="9">
        <v>1</v>
      </c>
      <c r="W3715" s="9">
        <v>0</v>
      </c>
      <c r="X3715" s="9">
        <v>0</v>
      </c>
      <c r="Y3715" s="9">
        <v>0</v>
      </c>
      <c r="Z3715" s="9"/>
      <c r="AA3715" s="9">
        <v>0</v>
      </c>
      <c r="AB3715" s="9"/>
      <c r="AC3715" s="9">
        <v>4968</v>
      </c>
      <c r="AD3715" s="9" t="s">
        <v>12983</v>
      </c>
      <c r="AE3715" s="9" t="s">
        <v>12980</v>
      </c>
      <c r="AF3715" s="9">
        <v>35</v>
      </c>
      <c r="AG3715" s="9"/>
      <c r="AH3715" s="9" t="s">
        <v>12984</v>
      </c>
      <c r="AI3715" s="9" t="s">
        <v>12985</v>
      </c>
      <c r="AJ3715" s="9" t="s">
        <v>12986</v>
      </c>
    </row>
    <row r="3716" spans="1:36" x14ac:dyDescent="0.35">
      <c r="A3716" s="9" t="s">
        <v>3091</v>
      </c>
      <c r="B3716" s="9" t="s">
        <v>3092</v>
      </c>
      <c r="C3716" s="9" t="s">
        <v>14504</v>
      </c>
      <c r="D3716" s="9" t="s">
        <v>29</v>
      </c>
      <c r="E3716" s="9" t="s">
        <v>12977</v>
      </c>
      <c r="F3716" s="9" t="str">
        <f>_xlfn.XLOOKUP(E3716,Total_Enrolled!C:C,Total_Enrolled!C:C)</f>
        <v>2025em1200319@bitspilani-digital.edu.in</v>
      </c>
      <c r="G3716" s="9" t="s">
        <v>12978</v>
      </c>
      <c r="H3716" s="9" t="s">
        <v>14516</v>
      </c>
      <c r="I3716" s="9" t="s">
        <v>12979</v>
      </c>
      <c r="J3716" s="9" t="b">
        <v>1</v>
      </c>
      <c r="K3716" s="9">
        <v>37</v>
      </c>
      <c r="L3716" s="9">
        <f>_xlfn.XLOOKUP(B3716,Courses!A:A,Courses!H:H)</f>
        <v>36</v>
      </c>
      <c r="M3716" s="14">
        <f t="shared" si="290"/>
        <v>1.0277777777777777</v>
      </c>
      <c r="N3716" s="14" t="str">
        <f t="shared" si="291"/>
        <v>Active</v>
      </c>
      <c r="O3716" s="14" t="str" cm="1">
        <f t="array" ref="O3716">_xlfn.IFS(M3716=0,"0",
M3716&lt;=10%,"0-10",
TRUE,"&gt;10"
)&amp;" "&amp;"% progress"</f>
        <v>&gt;10 % progress</v>
      </c>
      <c r="P3716" s="15">
        <f t="shared" si="292"/>
        <v>0</v>
      </c>
      <c r="Q3716" s="15">
        <f>COUNTIFS($G:$G,$G3716)</f>
        <v>4</v>
      </c>
      <c r="R3716" s="16">
        <f t="shared" si="293"/>
        <v>0</v>
      </c>
      <c r="S3716" s="15" t="str">
        <f t="shared" si="294"/>
        <v>no 0% progess</v>
      </c>
      <c r="T3716" s="9">
        <v>0</v>
      </c>
      <c r="U3716" s="9">
        <v>5</v>
      </c>
      <c r="V3716" s="9">
        <v>5</v>
      </c>
      <c r="W3716" s="9">
        <v>2</v>
      </c>
      <c r="X3716" s="9">
        <v>0</v>
      </c>
      <c r="Y3716" s="9">
        <v>0</v>
      </c>
      <c r="Z3716" s="9" t="s">
        <v>12987</v>
      </c>
      <c r="AA3716" s="9">
        <v>0</v>
      </c>
      <c r="AB3716" s="9"/>
      <c r="AC3716" s="9">
        <v>22804</v>
      </c>
      <c r="AD3716" s="9" t="s">
        <v>12988</v>
      </c>
      <c r="AE3716" s="9" t="s">
        <v>12980</v>
      </c>
      <c r="AF3716" s="9">
        <v>35</v>
      </c>
      <c r="AG3716" s="9"/>
      <c r="AH3716" s="9" t="s">
        <v>12989</v>
      </c>
      <c r="AI3716" s="9" t="s">
        <v>12990</v>
      </c>
      <c r="AJ3716" s="9" t="s">
        <v>12991</v>
      </c>
    </row>
    <row r="3717" spans="1:36" x14ac:dyDescent="0.35">
      <c r="A3717" s="9" t="s">
        <v>3086</v>
      </c>
      <c r="B3717" s="9" t="s">
        <v>35</v>
      </c>
      <c r="C3717" s="9" t="s">
        <v>14504</v>
      </c>
      <c r="D3717" s="9" t="s">
        <v>29</v>
      </c>
      <c r="E3717" s="9" t="s">
        <v>12977</v>
      </c>
      <c r="F3717" s="9" t="str">
        <f>_xlfn.XLOOKUP(E3717,Total_Enrolled!C:C,Total_Enrolled!C:C)</f>
        <v>2025em1200319@bitspilani-digital.edu.in</v>
      </c>
      <c r="G3717" s="9" t="s">
        <v>12978</v>
      </c>
      <c r="H3717" s="9" t="s">
        <v>14516</v>
      </c>
      <c r="I3717" s="9" t="s">
        <v>12979</v>
      </c>
      <c r="J3717" s="9" t="b">
        <v>1</v>
      </c>
      <c r="K3717" s="9">
        <v>63</v>
      </c>
      <c r="L3717" s="9">
        <f>_xlfn.XLOOKUP(B3717,Courses!A:A,Courses!H:H)</f>
        <v>68</v>
      </c>
      <c r="M3717" s="14">
        <f t="shared" si="290"/>
        <v>0.92647058823529416</v>
      </c>
      <c r="N3717" s="14" t="str">
        <f t="shared" si="291"/>
        <v>Active</v>
      </c>
      <c r="O3717" s="14" t="str" cm="1">
        <f t="array" ref="O3717">_xlfn.IFS(M3717=0,"0",
M3717&lt;=10%,"0-10",
TRUE,"&gt;10"
)&amp;" "&amp;"% progress"</f>
        <v>&gt;10 % progress</v>
      </c>
      <c r="P3717" s="15">
        <f t="shared" si="292"/>
        <v>0</v>
      </c>
      <c r="Q3717" s="15">
        <f>COUNTIFS($G:$G,$G3717)</f>
        <v>4</v>
      </c>
      <c r="R3717" s="16">
        <f t="shared" si="293"/>
        <v>0</v>
      </c>
      <c r="S3717" s="15" t="str">
        <f t="shared" si="294"/>
        <v>no 0% progess</v>
      </c>
      <c r="T3717" s="9">
        <v>0</v>
      </c>
      <c r="U3717" s="9">
        <v>13</v>
      </c>
      <c r="V3717" s="9">
        <v>14</v>
      </c>
      <c r="W3717" s="9">
        <v>0</v>
      </c>
      <c r="X3717" s="9">
        <v>0</v>
      </c>
      <c r="Y3717" s="9">
        <v>0</v>
      </c>
      <c r="Z3717" s="9"/>
      <c r="AA3717" s="9">
        <v>0</v>
      </c>
      <c r="AB3717" s="9"/>
      <c r="AC3717" s="9">
        <v>79606</v>
      </c>
      <c r="AD3717" s="9" t="s">
        <v>12992</v>
      </c>
      <c r="AE3717" s="9" t="s">
        <v>12980</v>
      </c>
      <c r="AF3717" s="9">
        <v>35</v>
      </c>
      <c r="AG3717" s="9"/>
      <c r="AH3717" s="9" t="s">
        <v>12993</v>
      </c>
      <c r="AI3717" s="9"/>
      <c r="AJ3717" s="9"/>
    </row>
    <row r="3718" spans="1:36" x14ac:dyDescent="0.35">
      <c r="A3718" s="9" t="s">
        <v>3086</v>
      </c>
      <c r="B3718" s="9" t="s">
        <v>35</v>
      </c>
      <c r="C3718" s="9" t="s">
        <v>14504</v>
      </c>
      <c r="D3718" s="9" t="s">
        <v>29</v>
      </c>
      <c r="E3718" s="9" t="s">
        <v>12994</v>
      </c>
      <c r="F3718" s="9" t="str">
        <f>_xlfn.XLOOKUP(E3718,Total_Enrolled!C:C,Total_Enrolled!C:C)</f>
        <v>2025em1200320@bitspilani-digital.edu.in</v>
      </c>
      <c r="G3718" s="9" t="s">
        <v>12995</v>
      </c>
      <c r="H3718" s="9" t="s">
        <v>14516</v>
      </c>
      <c r="I3718" s="9" t="s">
        <v>12996</v>
      </c>
      <c r="J3718" s="9" t="b">
        <v>1</v>
      </c>
      <c r="K3718" s="9">
        <v>13</v>
      </c>
      <c r="L3718" s="9">
        <f>_xlfn.XLOOKUP(B3718,Courses!A:A,Courses!H:H)</f>
        <v>68</v>
      </c>
      <c r="M3718" s="14">
        <f t="shared" si="290"/>
        <v>0.19117647058823528</v>
      </c>
      <c r="N3718" s="14" t="str">
        <f t="shared" si="291"/>
        <v>Active</v>
      </c>
      <c r="O3718" s="14" t="str" cm="1">
        <f t="array" ref="O3718">_xlfn.IFS(M3718=0,"0",
M3718&lt;=10%,"0-10",
TRUE,"&gt;10"
)&amp;" "&amp;"% progress"</f>
        <v>&gt;10 % progress</v>
      </c>
      <c r="P3718" s="15">
        <f t="shared" si="292"/>
        <v>0</v>
      </c>
      <c r="Q3718" s="15">
        <f>COUNTIFS($G:$G,$G3718)</f>
        <v>4</v>
      </c>
      <c r="R3718" s="16">
        <f t="shared" si="293"/>
        <v>0</v>
      </c>
      <c r="S3718" s="15" t="str">
        <f t="shared" si="294"/>
        <v>no 0% progess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0</v>
      </c>
      <c r="Z3718" s="9"/>
      <c r="AA3718" s="9">
        <v>0</v>
      </c>
      <c r="AB3718" s="9"/>
      <c r="AC3718" s="9">
        <v>10908</v>
      </c>
      <c r="AD3718" s="9" t="s">
        <v>12997</v>
      </c>
      <c r="AE3718" s="9" t="s">
        <v>12998</v>
      </c>
      <c r="AF3718" s="9">
        <v>22</v>
      </c>
      <c r="AG3718" s="9"/>
      <c r="AH3718" s="9"/>
      <c r="AI3718" s="9"/>
      <c r="AJ3718" s="9"/>
    </row>
    <row r="3719" spans="1:36" x14ac:dyDescent="0.35">
      <c r="A3719" s="9" t="s">
        <v>3091</v>
      </c>
      <c r="B3719" s="9" t="s">
        <v>3092</v>
      </c>
      <c r="C3719" s="9" t="s">
        <v>14504</v>
      </c>
      <c r="D3719" s="9" t="s">
        <v>29</v>
      </c>
      <c r="E3719" s="9" t="s">
        <v>12994</v>
      </c>
      <c r="F3719" s="9" t="str">
        <f>_xlfn.XLOOKUP(E3719,Total_Enrolled!C:C,Total_Enrolled!C:C)</f>
        <v>2025em1200320@bitspilani-digital.edu.in</v>
      </c>
      <c r="G3719" s="9" t="s">
        <v>12995</v>
      </c>
      <c r="H3719" s="9" t="s">
        <v>14516</v>
      </c>
      <c r="I3719" s="9" t="s">
        <v>12996</v>
      </c>
      <c r="J3719" s="9" t="b">
        <v>1</v>
      </c>
      <c r="K3719" s="9">
        <v>17</v>
      </c>
      <c r="L3719" s="9">
        <f>_xlfn.XLOOKUP(B3719,Courses!A:A,Courses!H:H)</f>
        <v>36</v>
      </c>
      <c r="M3719" s="14">
        <f t="shared" si="290"/>
        <v>0.47222222222222221</v>
      </c>
      <c r="N3719" s="14" t="str">
        <f t="shared" si="291"/>
        <v>Active</v>
      </c>
      <c r="O3719" s="14" t="str" cm="1">
        <f t="array" ref="O3719">_xlfn.IFS(M3719=0,"0",
M3719&lt;=10%,"0-10",
TRUE,"&gt;10"
)&amp;" "&amp;"% progress"</f>
        <v>&gt;10 % progress</v>
      </c>
      <c r="P3719" s="15">
        <f t="shared" si="292"/>
        <v>0</v>
      </c>
      <c r="Q3719" s="15">
        <f>COUNTIFS($G:$G,$G3719)</f>
        <v>4</v>
      </c>
      <c r="R3719" s="16">
        <f t="shared" si="293"/>
        <v>0</v>
      </c>
      <c r="S3719" s="15" t="str">
        <f t="shared" si="294"/>
        <v>no 0% progess</v>
      </c>
      <c r="T3719" s="9">
        <v>0</v>
      </c>
      <c r="U3719" s="9">
        <v>2</v>
      </c>
      <c r="V3719" s="9">
        <v>7</v>
      </c>
      <c r="W3719" s="9">
        <v>0</v>
      </c>
      <c r="X3719" s="9">
        <v>0</v>
      </c>
      <c r="Y3719" s="9">
        <v>0</v>
      </c>
      <c r="Z3719" s="9"/>
      <c r="AA3719" s="9">
        <v>0</v>
      </c>
      <c r="AB3719" s="9"/>
      <c r="AC3719" s="9">
        <v>13129</v>
      </c>
      <c r="AD3719" s="9" t="s">
        <v>12999</v>
      </c>
      <c r="AE3719" s="9" t="s">
        <v>12998</v>
      </c>
      <c r="AF3719" s="9">
        <v>22</v>
      </c>
      <c r="AG3719" s="9"/>
      <c r="AH3719" s="9" t="s">
        <v>13000</v>
      </c>
      <c r="AI3719" s="9" t="s">
        <v>13001</v>
      </c>
      <c r="AJ3719" s="9" t="s">
        <v>13002</v>
      </c>
    </row>
    <row r="3720" spans="1:36" x14ac:dyDescent="0.35">
      <c r="A3720" s="9" t="s">
        <v>3095</v>
      </c>
      <c r="B3720" s="9" t="s">
        <v>38</v>
      </c>
      <c r="C3720" s="9" t="s">
        <v>14504</v>
      </c>
      <c r="D3720" s="9" t="s">
        <v>29</v>
      </c>
      <c r="E3720" s="9" t="s">
        <v>12994</v>
      </c>
      <c r="F3720" s="9" t="str">
        <f>_xlfn.XLOOKUP(E3720,Total_Enrolled!C:C,Total_Enrolled!C:C)</f>
        <v>2025em1200320@bitspilani-digital.edu.in</v>
      </c>
      <c r="G3720" s="9" t="s">
        <v>12995</v>
      </c>
      <c r="H3720" s="9" t="s">
        <v>14516</v>
      </c>
      <c r="I3720" s="9" t="s">
        <v>12996</v>
      </c>
      <c r="J3720" s="9" t="b">
        <v>1</v>
      </c>
      <c r="K3720" s="9">
        <v>0</v>
      </c>
      <c r="L3720" s="9">
        <f>_xlfn.XLOOKUP(B3720,Courses!A:A,Courses!H:H)</f>
        <v>42</v>
      </c>
      <c r="M3720" s="14">
        <f t="shared" si="290"/>
        <v>0</v>
      </c>
      <c r="N3720" s="14" t="str">
        <f t="shared" si="291"/>
        <v>Not Active</v>
      </c>
      <c r="O3720" s="14" t="str" cm="1">
        <f t="array" ref="O3720">_xlfn.IFS(M3720=0,"0",
M3720&lt;=10%,"0-10",
TRUE,"&gt;10"
)&amp;" "&amp;"% progress"</f>
        <v>0 % progress</v>
      </c>
      <c r="P3720" s="15">
        <f t="shared" si="292"/>
        <v>1</v>
      </c>
      <c r="Q3720" s="15">
        <f>COUNTIFS($G:$G,$G3720)</f>
        <v>4</v>
      </c>
      <c r="R3720" s="16">
        <f t="shared" si="293"/>
        <v>0.25</v>
      </c>
      <c r="S3720" s="15" t="str">
        <f t="shared" si="294"/>
        <v>no progress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0</v>
      </c>
      <c r="Z3720" s="9"/>
      <c r="AA3720" s="9">
        <v>0</v>
      </c>
      <c r="AB3720" s="9"/>
      <c r="AC3720" s="9">
        <v>0</v>
      </c>
      <c r="AD3720" s="9"/>
      <c r="AE3720" s="9" t="s">
        <v>12998</v>
      </c>
      <c r="AF3720" s="9">
        <v>22</v>
      </c>
      <c r="AG3720" s="9"/>
      <c r="AH3720" s="9"/>
      <c r="AI3720" s="9"/>
      <c r="AJ3720" s="9"/>
    </row>
    <row r="3721" spans="1:36" x14ac:dyDescent="0.35">
      <c r="A3721" s="9" t="s">
        <v>3089</v>
      </c>
      <c r="B3721" s="9" t="s">
        <v>36</v>
      </c>
      <c r="C3721" s="9" t="s">
        <v>14504</v>
      </c>
      <c r="D3721" s="9" t="s">
        <v>29</v>
      </c>
      <c r="E3721" s="9" t="s">
        <v>12994</v>
      </c>
      <c r="F3721" s="9" t="str">
        <f>_xlfn.XLOOKUP(E3721,Total_Enrolled!C:C,Total_Enrolled!C:C)</f>
        <v>2025em1200320@bitspilani-digital.edu.in</v>
      </c>
      <c r="G3721" s="9" t="s">
        <v>12995</v>
      </c>
      <c r="H3721" s="9" t="s">
        <v>14516</v>
      </c>
      <c r="I3721" s="9" t="s">
        <v>12996</v>
      </c>
      <c r="J3721" s="9" t="b">
        <v>1</v>
      </c>
      <c r="K3721" s="9">
        <v>59</v>
      </c>
      <c r="L3721" s="9">
        <f>_xlfn.XLOOKUP(B3721,Courses!A:A,Courses!H:H)</f>
        <v>85</v>
      </c>
      <c r="M3721" s="14">
        <f t="shared" si="290"/>
        <v>0.69411764705882351</v>
      </c>
      <c r="N3721" s="14" t="str">
        <f t="shared" si="291"/>
        <v>Active</v>
      </c>
      <c r="O3721" s="14" t="str" cm="1">
        <f t="array" ref="O3721">_xlfn.IFS(M3721=0,"0",
M3721&lt;=10%,"0-10",
TRUE,"&gt;10"
)&amp;" "&amp;"% progress"</f>
        <v>&gt;10 % progress</v>
      </c>
      <c r="P3721" s="15">
        <f t="shared" si="292"/>
        <v>0</v>
      </c>
      <c r="Q3721" s="15">
        <f>COUNTIFS($G:$G,$G3721)</f>
        <v>4</v>
      </c>
      <c r="R3721" s="16">
        <f t="shared" si="293"/>
        <v>0</v>
      </c>
      <c r="S3721" s="15" t="str">
        <f t="shared" si="294"/>
        <v>no 0% progess</v>
      </c>
      <c r="T3721" s="9">
        <v>0</v>
      </c>
      <c r="U3721" s="9">
        <v>8</v>
      </c>
      <c r="V3721" s="9">
        <v>13</v>
      </c>
      <c r="W3721" s="9">
        <v>0</v>
      </c>
      <c r="X3721" s="9">
        <v>3</v>
      </c>
      <c r="Y3721" s="9">
        <v>5</v>
      </c>
      <c r="Z3721" s="9" t="s">
        <v>13003</v>
      </c>
      <c r="AA3721" s="9">
        <v>0</v>
      </c>
      <c r="AB3721" s="9"/>
      <c r="AC3721" s="9">
        <v>14470</v>
      </c>
      <c r="AD3721" s="9" t="s">
        <v>13004</v>
      </c>
      <c r="AE3721" s="9" t="s">
        <v>12998</v>
      </c>
      <c r="AF3721" s="9">
        <v>22</v>
      </c>
      <c r="AG3721" s="9"/>
      <c r="AH3721" s="9" t="s">
        <v>13005</v>
      </c>
      <c r="AI3721" s="9"/>
      <c r="AJ3721" s="9"/>
    </row>
    <row r="3722" spans="1:36" x14ac:dyDescent="0.35">
      <c r="A3722" s="9" t="s">
        <v>3089</v>
      </c>
      <c r="B3722" s="9" t="s">
        <v>36</v>
      </c>
      <c r="C3722" s="9" t="s">
        <v>14504</v>
      </c>
      <c r="D3722" s="9" t="s">
        <v>29</v>
      </c>
      <c r="E3722" s="9" t="s">
        <v>13006</v>
      </c>
      <c r="F3722" s="9" t="str">
        <f>_xlfn.XLOOKUP(E3722,Total_Enrolled!C:C,Total_Enrolled!C:C)</f>
        <v>2025em1200321@bitspilani-digital.edu.in</v>
      </c>
      <c r="G3722" s="9" t="s">
        <v>13007</v>
      </c>
      <c r="H3722" s="9" t="s">
        <v>14516</v>
      </c>
      <c r="I3722" s="9" t="s">
        <v>13008</v>
      </c>
      <c r="J3722" s="9" t="b">
        <v>1</v>
      </c>
      <c r="K3722" s="9">
        <v>18</v>
      </c>
      <c r="L3722" s="9">
        <f>_xlfn.XLOOKUP(B3722,Courses!A:A,Courses!H:H)</f>
        <v>85</v>
      </c>
      <c r="M3722" s="14">
        <f t="shared" si="290"/>
        <v>0.21176470588235294</v>
      </c>
      <c r="N3722" s="14" t="str">
        <f t="shared" si="291"/>
        <v>Active</v>
      </c>
      <c r="O3722" s="14" t="str" cm="1">
        <f t="array" ref="O3722">_xlfn.IFS(M3722=0,"0",
M3722&lt;=10%,"0-10",
TRUE,"&gt;10"
)&amp;" "&amp;"% progress"</f>
        <v>&gt;10 % progress</v>
      </c>
      <c r="P3722" s="15">
        <f t="shared" si="292"/>
        <v>0</v>
      </c>
      <c r="Q3722" s="15">
        <f>COUNTIFS($G:$G,$G3722)</f>
        <v>4</v>
      </c>
      <c r="R3722" s="16">
        <f t="shared" si="293"/>
        <v>0</v>
      </c>
      <c r="S3722" s="15" t="str">
        <f t="shared" si="294"/>
        <v>no 0% progess</v>
      </c>
      <c r="T3722" s="9">
        <v>0</v>
      </c>
      <c r="U3722" s="9">
        <v>2</v>
      </c>
      <c r="V3722" s="9">
        <v>4</v>
      </c>
      <c r="W3722" s="9">
        <v>0</v>
      </c>
      <c r="X3722" s="9">
        <v>0</v>
      </c>
      <c r="Y3722" s="9">
        <v>6</v>
      </c>
      <c r="Z3722" s="9"/>
      <c r="AA3722" s="9">
        <v>0</v>
      </c>
      <c r="AB3722" s="9"/>
      <c r="AC3722" s="9">
        <v>1677</v>
      </c>
      <c r="AD3722" s="9" t="s">
        <v>13010</v>
      </c>
      <c r="AE3722" s="9" t="s">
        <v>13009</v>
      </c>
      <c r="AF3722" s="9">
        <v>12</v>
      </c>
      <c r="AG3722" s="9"/>
      <c r="AH3722" s="9" t="s">
        <v>13011</v>
      </c>
      <c r="AI3722" s="9"/>
      <c r="AJ3722" s="9"/>
    </row>
    <row r="3723" spans="1:36" x14ac:dyDescent="0.35">
      <c r="A3723" s="9" t="s">
        <v>3095</v>
      </c>
      <c r="B3723" s="9" t="s">
        <v>38</v>
      </c>
      <c r="C3723" s="9" t="s">
        <v>14504</v>
      </c>
      <c r="D3723" s="9" t="s">
        <v>29</v>
      </c>
      <c r="E3723" s="9" t="s">
        <v>13006</v>
      </c>
      <c r="F3723" s="9" t="str">
        <f>_xlfn.XLOOKUP(E3723,Total_Enrolled!C:C,Total_Enrolled!C:C)</f>
        <v>2025em1200321@bitspilani-digital.edu.in</v>
      </c>
      <c r="G3723" s="9" t="s">
        <v>13007</v>
      </c>
      <c r="H3723" s="9" t="s">
        <v>14516</v>
      </c>
      <c r="I3723" s="9" t="s">
        <v>13008</v>
      </c>
      <c r="J3723" s="9" t="b">
        <v>1</v>
      </c>
      <c r="K3723" s="9">
        <v>12</v>
      </c>
      <c r="L3723" s="9">
        <f>_xlfn.XLOOKUP(B3723,Courses!A:A,Courses!H:H)</f>
        <v>42</v>
      </c>
      <c r="M3723" s="14">
        <f t="shared" si="290"/>
        <v>0.2857142857142857</v>
      </c>
      <c r="N3723" s="14" t="str">
        <f t="shared" si="291"/>
        <v>Active</v>
      </c>
      <c r="O3723" s="14" t="str" cm="1">
        <f t="array" ref="O3723">_xlfn.IFS(M3723=0,"0",
M3723&lt;=10%,"0-10",
TRUE,"&gt;10"
)&amp;" "&amp;"% progress"</f>
        <v>&gt;10 % progress</v>
      </c>
      <c r="P3723" s="15">
        <f t="shared" si="292"/>
        <v>0</v>
      </c>
      <c r="Q3723" s="15">
        <f>COUNTIFS($G:$G,$G3723)</f>
        <v>4</v>
      </c>
      <c r="R3723" s="16">
        <f t="shared" si="293"/>
        <v>0</v>
      </c>
      <c r="S3723" s="15" t="str">
        <f t="shared" si="294"/>
        <v>no 0% progess</v>
      </c>
      <c r="T3723" s="9">
        <v>0</v>
      </c>
      <c r="U3723" s="9">
        <v>0</v>
      </c>
      <c r="V3723" s="9">
        <v>0</v>
      </c>
      <c r="W3723" s="9">
        <v>0</v>
      </c>
      <c r="X3723" s="9">
        <v>0</v>
      </c>
      <c r="Y3723" s="9">
        <v>0</v>
      </c>
      <c r="Z3723" s="9"/>
      <c r="AA3723" s="9">
        <v>0</v>
      </c>
      <c r="AB3723" s="9"/>
      <c r="AC3723" s="9">
        <v>2024</v>
      </c>
      <c r="AD3723" s="9" t="s">
        <v>13012</v>
      </c>
      <c r="AE3723" s="9" t="s">
        <v>13009</v>
      </c>
      <c r="AF3723" s="9">
        <v>12</v>
      </c>
      <c r="AG3723" s="9"/>
      <c r="AH3723" s="9"/>
      <c r="AI3723" s="9" t="s">
        <v>13013</v>
      </c>
      <c r="AJ3723" s="9" t="s">
        <v>13014</v>
      </c>
    </row>
    <row r="3724" spans="1:36" x14ac:dyDescent="0.35">
      <c r="A3724" s="9" t="s">
        <v>3091</v>
      </c>
      <c r="B3724" s="9" t="s">
        <v>3092</v>
      </c>
      <c r="C3724" s="9" t="s">
        <v>14504</v>
      </c>
      <c r="D3724" s="9" t="s">
        <v>29</v>
      </c>
      <c r="E3724" s="9" t="s">
        <v>13006</v>
      </c>
      <c r="F3724" s="9" t="str">
        <f>_xlfn.XLOOKUP(E3724,Total_Enrolled!C:C,Total_Enrolled!C:C)</f>
        <v>2025em1200321@bitspilani-digital.edu.in</v>
      </c>
      <c r="G3724" s="9" t="s">
        <v>13007</v>
      </c>
      <c r="H3724" s="9" t="s">
        <v>14516</v>
      </c>
      <c r="I3724" s="9" t="s">
        <v>13008</v>
      </c>
      <c r="J3724" s="9" t="b">
        <v>1</v>
      </c>
      <c r="K3724" s="9">
        <v>13</v>
      </c>
      <c r="L3724" s="9">
        <f>_xlfn.XLOOKUP(B3724,Courses!A:A,Courses!H:H)</f>
        <v>36</v>
      </c>
      <c r="M3724" s="14">
        <f t="shared" si="290"/>
        <v>0.3611111111111111</v>
      </c>
      <c r="N3724" s="14" t="str">
        <f t="shared" si="291"/>
        <v>Active</v>
      </c>
      <c r="O3724" s="14" t="str" cm="1">
        <f t="array" ref="O3724">_xlfn.IFS(M3724=0,"0",
M3724&lt;=10%,"0-10",
TRUE,"&gt;10"
)&amp;" "&amp;"% progress"</f>
        <v>&gt;10 % progress</v>
      </c>
      <c r="P3724" s="15">
        <f t="shared" si="292"/>
        <v>0</v>
      </c>
      <c r="Q3724" s="15">
        <f>COUNTIFS($G:$G,$G3724)</f>
        <v>4</v>
      </c>
      <c r="R3724" s="16">
        <f t="shared" si="293"/>
        <v>0</v>
      </c>
      <c r="S3724" s="15" t="str">
        <f t="shared" si="294"/>
        <v>no 0% progess</v>
      </c>
      <c r="T3724" s="9">
        <v>0</v>
      </c>
      <c r="U3724" s="9">
        <v>1</v>
      </c>
      <c r="V3724" s="9">
        <v>1</v>
      </c>
      <c r="W3724" s="9">
        <v>0</v>
      </c>
      <c r="X3724" s="9">
        <v>0</v>
      </c>
      <c r="Y3724" s="9">
        <v>0</v>
      </c>
      <c r="Z3724" s="9"/>
      <c r="AA3724" s="9">
        <v>0</v>
      </c>
      <c r="AB3724" s="9"/>
      <c r="AC3724" s="9">
        <v>219</v>
      </c>
      <c r="AD3724" s="9" t="s">
        <v>13015</v>
      </c>
      <c r="AE3724" s="9" t="s">
        <v>13009</v>
      </c>
      <c r="AF3724" s="9">
        <v>12</v>
      </c>
      <c r="AG3724" s="9"/>
      <c r="AH3724" s="9" t="s">
        <v>13016</v>
      </c>
      <c r="AI3724" s="9" t="s">
        <v>13017</v>
      </c>
      <c r="AJ3724" s="9" t="s">
        <v>13018</v>
      </c>
    </row>
    <row r="3725" spans="1:36" x14ac:dyDescent="0.35">
      <c r="A3725" s="9" t="s">
        <v>3086</v>
      </c>
      <c r="B3725" s="9" t="s">
        <v>35</v>
      </c>
      <c r="C3725" s="9" t="s">
        <v>14504</v>
      </c>
      <c r="D3725" s="9" t="s">
        <v>29</v>
      </c>
      <c r="E3725" s="9" t="s">
        <v>13006</v>
      </c>
      <c r="F3725" s="9" t="str">
        <f>_xlfn.XLOOKUP(E3725,Total_Enrolled!C:C,Total_Enrolled!C:C)</f>
        <v>2025em1200321@bitspilani-digital.edu.in</v>
      </c>
      <c r="G3725" s="9" t="s">
        <v>13007</v>
      </c>
      <c r="H3725" s="9" t="s">
        <v>14516</v>
      </c>
      <c r="I3725" s="9" t="s">
        <v>13008</v>
      </c>
      <c r="J3725" s="9" t="b">
        <v>1</v>
      </c>
      <c r="K3725" s="9">
        <v>31</v>
      </c>
      <c r="L3725" s="9">
        <f>_xlfn.XLOOKUP(B3725,Courses!A:A,Courses!H:H)</f>
        <v>68</v>
      </c>
      <c r="M3725" s="14">
        <f t="shared" si="290"/>
        <v>0.45588235294117646</v>
      </c>
      <c r="N3725" s="14" t="str">
        <f t="shared" si="291"/>
        <v>Active</v>
      </c>
      <c r="O3725" s="14" t="str" cm="1">
        <f t="array" ref="O3725">_xlfn.IFS(M3725=0,"0",
M3725&lt;=10%,"0-10",
TRUE,"&gt;10"
)&amp;" "&amp;"% progress"</f>
        <v>&gt;10 % progress</v>
      </c>
      <c r="P3725" s="15">
        <f t="shared" si="292"/>
        <v>0</v>
      </c>
      <c r="Q3725" s="15">
        <f>COUNTIFS($G:$G,$G3725)</f>
        <v>4</v>
      </c>
      <c r="R3725" s="16">
        <f t="shared" si="293"/>
        <v>0</v>
      </c>
      <c r="S3725" s="15" t="str">
        <f t="shared" si="294"/>
        <v>no 0% progess</v>
      </c>
      <c r="T3725" s="9">
        <v>0</v>
      </c>
      <c r="U3725" s="9">
        <v>4</v>
      </c>
      <c r="V3725" s="9">
        <v>4</v>
      </c>
      <c r="W3725" s="9">
        <v>0</v>
      </c>
      <c r="X3725" s="9">
        <v>0</v>
      </c>
      <c r="Y3725" s="9">
        <v>5</v>
      </c>
      <c r="Z3725" s="9"/>
      <c r="AA3725" s="9">
        <v>0</v>
      </c>
      <c r="AB3725" s="9"/>
      <c r="AC3725" s="9">
        <v>6853</v>
      </c>
      <c r="AD3725" s="9" t="s">
        <v>13019</v>
      </c>
      <c r="AE3725" s="9" t="s">
        <v>13009</v>
      </c>
      <c r="AF3725" s="9">
        <v>12</v>
      </c>
      <c r="AG3725" s="9"/>
      <c r="AH3725" s="9" t="s">
        <v>13020</v>
      </c>
      <c r="AI3725" s="9"/>
      <c r="AJ3725" s="9"/>
    </row>
    <row r="3726" spans="1:36" x14ac:dyDescent="0.35">
      <c r="A3726" s="9" t="s">
        <v>3086</v>
      </c>
      <c r="B3726" s="9" t="s">
        <v>35</v>
      </c>
      <c r="C3726" s="9" t="s">
        <v>14504</v>
      </c>
      <c r="D3726" s="9" t="s">
        <v>29</v>
      </c>
      <c r="E3726" s="9" t="s">
        <v>13021</v>
      </c>
      <c r="F3726" s="9" t="str">
        <f>_xlfn.XLOOKUP(E3726,Total_Enrolled!C:C,Total_Enrolled!C:C)</f>
        <v>2025em1200322@bitspilani-digital.edu.in</v>
      </c>
      <c r="G3726" s="9" t="s">
        <v>13022</v>
      </c>
      <c r="H3726" s="9" t="s">
        <v>14516</v>
      </c>
      <c r="I3726" s="9" t="s">
        <v>13023</v>
      </c>
      <c r="J3726" s="9" t="b">
        <v>1</v>
      </c>
      <c r="K3726" s="9">
        <v>18</v>
      </c>
      <c r="L3726" s="9">
        <f>_xlfn.XLOOKUP(B3726,Courses!A:A,Courses!H:H)</f>
        <v>68</v>
      </c>
      <c r="M3726" s="14">
        <f t="shared" si="290"/>
        <v>0.26470588235294118</v>
      </c>
      <c r="N3726" s="14" t="str">
        <f t="shared" si="291"/>
        <v>Active</v>
      </c>
      <c r="O3726" s="14" t="str" cm="1">
        <f t="array" ref="O3726">_xlfn.IFS(M3726=0,"0",
M3726&lt;=10%,"0-10",
TRUE,"&gt;10"
)&amp;" "&amp;"% progress"</f>
        <v>&gt;10 % progress</v>
      </c>
      <c r="P3726" s="15">
        <f t="shared" si="292"/>
        <v>0</v>
      </c>
      <c r="Q3726" s="15">
        <f>COUNTIFS($G:$G,$G3726)</f>
        <v>4</v>
      </c>
      <c r="R3726" s="16">
        <f t="shared" si="293"/>
        <v>0</v>
      </c>
      <c r="S3726" s="15" t="str">
        <f t="shared" si="294"/>
        <v>no 0% progess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0</v>
      </c>
      <c r="Z3726" s="9"/>
      <c r="AA3726" s="9">
        <v>0</v>
      </c>
      <c r="AB3726" s="9"/>
      <c r="AC3726" s="9">
        <v>6306</v>
      </c>
      <c r="AD3726" s="9" t="s">
        <v>13024</v>
      </c>
      <c r="AE3726" s="9" t="s">
        <v>13025</v>
      </c>
      <c r="AF3726" s="9">
        <v>1</v>
      </c>
      <c r="AG3726" s="9"/>
      <c r="AH3726" s="9"/>
      <c r="AI3726" s="9"/>
      <c r="AJ3726" s="9"/>
    </row>
    <row r="3727" spans="1:36" x14ac:dyDescent="0.35">
      <c r="A3727" s="9" t="s">
        <v>3091</v>
      </c>
      <c r="B3727" s="9" t="s">
        <v>3092</v>
      </c>
      <c r="C3727" s="9" t="s">
        <v>14504</v>
      </c>
      <c r="D3727" s="9" t="s">
        <v>29</v>
      </c>
      <c r="E3727" s="9" t="s">
        <v>13021</v>
      </c>
      <c r="F3727" s="9" t="str">
        <f>_xlfn.XLOOKUP(E3727,Total_Enrolled!C:C,Total_Enrolled!C:C)</f>
        <v>2025em1200322@bitspilani-digital.edu.in</v>
      </c>
      <c r="G3727" s="9" t="s">
        <v>13022</v>
      </c>
      <c r="H3727" s="9" t="s">
        <v>14516</v>
      </c>
      <c r="I3727" s="9" t="s">
        <v>13023</v>
      </c>
      <c r="J3727" s="9" t="b">
        <v>1</v>
      </c>
      <c r="K3727" s="9">
        <v>0</v>
      </c>
      <c r="L3727" s="9">
        <f>_xlfn.XLOOKUP(B3727,Courses!A:A,Courses!H:H)</f>
        <v>36</v>
      </c>
      <c r="M3727" s="14">
        <f t="shared" si="290"/>
        <v>0</v>
      </c>
      <c r="N3727" s="14" t="str">
        <f t="shared" si="291"/>
        <v>Not Active</v>
      </c>
      <c r="O3727" s="14" t="str" cm="1">
        <f t="array" ref="O3727">_xlfn.IFS(M3727=0,"0",
M3727&lt;=10%,"0-10",
TRUE,"&gt;10"
)&amp;" "&amp;"% progress"</f>
        <v>0 % progress</v>
      </c>
      <c r="P3727" s="15">
        <f t="shared" si="292"/>
        <v>1</v>
      </c>
      <c r="Q3727" s="15">
        <f>COUNTIFS($G:$G,$G3727)</f>
        <v>4</v>
      </c>
      <c r="R3727" s="16">
        <f t="shared" si="293"/>
        <v>0.25</v>
      </c>
      <c r="S3727" s="15" t="str">
        <f t="shared" si="294"/>
        <v>no progress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0</v>
      </c>
      <c r="Z3727" s="9"/>
      <c r="AA3727" s="9">
        <v>0</v>
      </c>
      <c r="AB3727" s="9"/>
      <c r="AC3727" s="9">
        <v>0</v>
      </c>
      <c r="AD3727" s="9"/>
      <c r="AE3727" s="9" t="s">
        <v>13025</v>
      </c>
      <c r="AF3727" s="9">
        <v>1</v>
      </c>
      <c r="AG3727" s="9"/>
      <c r="AH3727" s="9"/>
      <c r="AI3727" s="9"/>
      <c r="AJ3727" s="9"/>
    </row>
    <row r="3728" spans="1:36" x14ac:dyDescent="0.35">
      <c r="A3728" s="9" t="s">
        <v>3095</v>
      </c>
      <c r="B3728" s="9" t="s">
        <v>38</v>
      </c>
      <c r="C3728" s="9" t="s">
        <v>14504</v>
      </c>
      <c r="D3728" s="9" t="s">
        <v>29</v>
      </c>
      <c r="E3728" s="9" t="s">
        <v>13021</v>
      </c>
      <c r="F3728" s="9" t="str">
        <f>_xlfn.XLOOKUP(E3728,Total_Enrolled!C:C,Total_Enrolled!C:C)</f>
        <v>2025em1200322@bitspilani-digital.edu.in</v>
      </c>
      <c r="G3728" s="9" t="s">
        <v>13022</v>
      </c>
      <c r="H3728" s="9" t="s">
        <v>14516</v>
      </c>
      <c r="I3728" s="9" t="s">
        <v>13023</v>
      </c>
      <c r="J3728" s="9" t="b">
        <v>1</v>
      </c>
      <c r="K3728" s="9">
        <v>0</v>
      </c>
      <c r="L3728" s="9">
        <f>_xlfn.XLOOKUP(B3728,Courses!A:A,Courses!H:H)</f>
        <v>42</v>
      </c>
      <c r="M3728" s="14">
        <f t="shared" si="290"/>
        <v>0</v>
      </c>
      <c r="N3728" s="14" t="str">
        <f t="shared" si="291"/>
        <v>Not Active</v>
      </c>
      <c r="O3728" s="14" t="str" cm="1">
        <f t="array" ref="O3728">_xlfn.IFS(M3728=0,"0",
M3728&lt;=10%,"0-10",
TRUE,"&gt;10"
)&amp;" "&amp;"% progress"</f>
        <v>0 % progress</v>
      </c>
      <c r="P3728" s="15">
        <f t="shared" si="292"/>
        <v>1</v>
      </c>
      <c r="Q3728" s="15">
        <f>COUNTIFS($G:$G,$G3728)</f>
        <v>4</v>
      </c>
      <c r="R3728" s="16">
        <f t="shared" si="293"/>
        <v>0.25</v>
      </c>
      <c r="S3728" s="15" t="str">
        <f t="shared" si="294"/>
        <v>no progress</v>
      </c>
      <c r="T3728" s="9">
        <v>0</v>
      </c>
      <c r="U3728" s="9">
        <v>0</v>
      </c>
      <c r="V3728" s="9">
        <v>0</v>
      </c>
      <c r="W3728" s="9">
        <v>0</v>
      </c>
      <c r="X3728" s="9">
        <v>0</v>
      </c>
      <c r="Y3728" s="9">
        <v>0</v>
      </c>
      <c r="Z3728" s="9"/>
      <c r="AA3728" s="9">
        <v>0</v>
      </c>
      <c r="AB3728" s="9"/>
      <c r="AC3728" s="9">
        <v>0</v>
      </c>
      <c r="AD3728" s="9"/>
      <c r="AE3728" s="9" t="s">
        <v>13025</v>
      </c>
      <c r="AF3728" s="9">
        <v>1</v>
      </c>
      <c r="AG3728" s="9"/>
      <c r="AH3728" s="9"/>
      <c r="AI3728" s="9"/>
      <c r="AJ3728" s="9"/>
    </row>
    <row r="3729" spans="1:36" x14ac:dyDescent="0.35">
      <c r="A3729" s="9" t="s">
        <v>3089</v>
      </c>
      <c r="B3729" s="9" t="s">
        <v>36</v>
      </c>
      <c r="C3729" s="9" t="s">
        <v>14504</v>
      </c>
      <c r="D3729" s="9" t="s">
        <v>29</v>
      </c>
      <c r="E3729" s="9" t="s">
        <v>13021</v>
      </c>
      <c r="F3729" s="9" t="str">
        <f>_xlfn.XLOOKUP(E3729,Total_Enrolled!C:C,Total_Enrolled!C:C)</f>
        <v>2025em1200322@bitspilani-digital.edu.in</v>
      </c>
      <c r="G3729" s="9" t="s">
        <v>13022</v>
      </c>
      <c r="H3729" s="9" t="s">
        <v>14516</v>
      </c>
      <c r="I3729" s="9" t="s">
        <v>13023</v>
      </c>
      <c r="J3729" s="9" t="b">
        <v>1</v>
      </c>
      <c r="K3729" s="9">
        <v>0</v>
      </c>
      <c r="L3729" s="9">
        <f>_xlfn.XLOOKUP(B3729,Courses!A:A,Courses!H:H)</f>
        <v>85</v>
      </c>
      <c r="M3729" s="14">
        <f t="shared" si="290"/>
        <v>0</v>
      </c>
      <c r="N3729" s="14" t="str">
        <f t="shared" si="291"/>
        <v>Not Active</v>
      </c>
      <c r="O3729" s="14" t="str" cm="1">
        <f t="array" ref="O3729">_xlfn.IFS(M3729=0,"0",
M3729&lt;=10%,"0-10",
TRUE,"&gt;10"
)&amp;" "&amp;"% progress"</f>
        <v>0 % progress</v>
      </c>
      <c r="P3729" s="15">
        <f t="shared" si="292"/>
        <v>1</v>
      </c>
      <c r="Q3729" s="15">
        <f>COUNTIFS($G:$G,$G3729)</f>
        <v>4</v>
      </c>
      <c r="R3729" s="16">
        <f t="shared" si="293"/>
        <v>0.25</v>
      </c>
      <c r="S3729" s="15" t="str">
        <f t="shared" si="294"/>
        <v>no progress</v>
      </c>
      <c r="T3729" s="9">
        <v>0</v>
      </c>
      <c r="U3729" s="9">
        <v>0</v>
      </c>
      <c r="V3729" s="9">
        <v>0</v>
      </c>
      <c r="W3729" s="9">
        <v>0</v>
      </c>
      <c r="X3729" s="9">
        <v>0</v>
      </c>
      <c r="Y3729" s="9">
        <v>0</v>
      </c>
      <c r="Z3729" s="9"/>
      <c r="AA3729" s="9">
        <v>0</v>
      </c>
      <c r="AB3729" s="9"/>
      <c r="AC3729" s="9">
        <v>5</v>
      </c>
      <c r="AD3729" s="9" t="s">
        <v>13026</v>
      </c>
      <c r="AE3729" s="9" t="s">
        <v>13025</v>
      </c>
      <c r="AF3729" s="9">
        <v>1</v>
      </c>
      <c r="AG3729" s="9"/>
      <c r="AH3729" s="9"/>
      <c r="AI3729" s="9"/>
      <c r="AJ3729" s="9"/>
    </row>
    <row r="3730" spans="1:36" x14ac:dyDescent="0.35">
      <c r="A3730" s="9" t="s">
        <v>3089</v>
      </c>
      <c r="B3730" s="9" t="s">
        <v>36</v>
      </c>
      <c r="C3730" s="9" t="s">
        <v>14504</v>
      </c>
      <c r="D3730" s="9" t="s">
        <v>29</v>
      </c>
      <c r="E3730" s="9" t="s">
        <v>13027</v>
      </c>
      <c r="F3730" s="9" t="str">
        <f>_xlfn.XLOOKUP(E3730,Total_Enrolled!C:C,Total_Enrolled!C:C)</f>
        <v>2025em1200323@bitspilani-digital.edu.in</v>
      </c>
      <c r="G3730" s="9" t="s">
        <v>13028</v>
      </c>
      <c r="H3730" s="9" t="s">
        <v>14516</v>
      </c>
      <c r="I3730" s="9" t="s">
        <v>13029</v>
      </c>
      <c r="J3730" s="9" t="b">
        <v>1</v>
      </c>
      <c r="K3730" s="9">
        <v>2</v>
      </c>
      <c r="L3730" s="9">
        <f>_xlfn.XLOOKUP(B3730,Courses!A:A,Courses!H:H)</f>
        <v>85</v>
      </c>
      <c r="M3730" s="14">
        <f t="shared" si="290"/>
        <v>2.3529411764705882E-2</v>
      </c>
      <c r="N3730" s="14" t="str">
        <f t="shared" si="291"/>
        <v>Active</v>
      </c>
      <c r="O3730" s="14" t="str" cm="1">
        <f t="array" ref="O3730">_xlfn.IFS(M3730=0,"0",
M3730&lt;=10%,"0-10",
TRUE,"&gt;10"
)&amp;" "&amp;"% progress"</f>
        <v>0-10 % progress</v>
      </c>
      <c r="P3730" s="15">
        <f t="shared" si="292"/>
        <v>0</v>
      </c>
      <c r="Q3730" s="15">
        <f>COUNTIFS($G:$G,$G3730)</f>
        <v>4</v>
      </c>
      <c r="R3730" s="16">
        <f t="shared" si="293"/>
        <v>0</v>
      </c>
      <c r="S3730" s="15" t="str">
        <f t="shared" si="294"/>
        <v>no 0% progess</v>
      </c>
      <c r="T3730" s="9">
        <v>0</v>
      </c>
      <c r="U3730" s="9">
        <v>0</v>
      </c>
      <c r="V3730" s="9">
        <v>0</v>
      </c>
      <c r="W3730" s="9">
        <v>0</v>
      </c>
      <c r="X3730" s="9">
        <v>0</v>
      </c>
      <c r="Y3730" s="9">
        <v>0</v>
      </c>
      <c r="Z3730" s="9"/>
      <c r="AA3730" s="9">
        <v>0</v>
      </c>
      <c r="AB3730" s="9"/>
      <c r="AC3730" s="9">
        <v>111</v>
      </c>
      <c r="AD3730" s="9" t="s">
        <v>13031</v>
      </c>
      <c r="AE3730" s="9" t="s">
        <v>13030</v>
      </c>
      <c r="AF3730" s="9">
        <v>10</v>
      </c>
      <c r="AG3730" s="9"/>
      <c r="AH3730" s="9"/>
      <c r="AI3730" s="9"/>
      <c r="AJ3730" s="9"/>
    </row>
    <row r="3731" spans="1:36" x14ac:dyDescent="0.35">
      <c r="A3731" s="9" t="s">
        <v>3095</v>
      </c>
      <c r="B3731" s="9" t="s">
        <v>38</v>
      </c>
      <c r="C3731" s="9" t="s">
        <v>14504</v>
      </c>
      <c r="D3731" s="9" t="s">
        <v>29</v>
      </c>
      <c r="E3731" s="9" t="s">
        <v>13027</v>
      </c>
      <c r="F3731" s="9" t="str">
        <f>_xlfn.XLOOKUP(E3731,Total_Enrolled!C:C,Total_Enrolled!C:C)</f>
        <v>2025em1200323@bitspilani-digital.edu.in</v>
      </c>
      <c r="G3731" s="9" t="s">
        <v>13028</v>
      </c>
      <c r="H3731" s="9" t="s">
        <v>14516</v>
      </c>
      <c r="I3731" s="9" t="s">
        <v>13029</v>
      </c>
      <c r="J3731" s="9" t="b">
        <v>1</v>
      </c>
      <c r="K3731" s="9">
        <v>0</v>
      </c>
      <c r="L3731" s="9">
        <f>_xlfn.XLOOKUP(B3731,Courses!A:A,Courses!H:H)</f>
        <v>42</v>
      </c>
      <c r="M3731" s="14">
        <f t="shared" si="290"/>
        <v>0</v>
      </c>
      <c r="N3731" s="14" t="str">
        <f t="shared" si="291"/>
        <v>Not Active</v>
      </c>
      <c r="O3731" s="14" t="str" cm="1">
        <f t="array" ref="O3731">_xlfn.IFS(M3731=0,"0",
M3731&lt;=10%,"0-10",
TRUE,"&gt;10"
)&amp;" "&amp;"% progress"</f>
        <v>0 % progress</v>
      </c>
      <c r="P3731" s="15">
        <f t="shared" si="292"/>
        <v>1</v>
      </c>
      <c r="Q3731" s="15">
        <f>COUNTIFS($G:$G,$G3731)</f>
        <v>4</v>
      </c>
      <c r="R3731" s="16">
        <f t="shared" si="293"/>
        <v>0.25</v>
      </c>
      <c r="S3731" s="15" t="str">
        <f t="shared" si="294"/>
        <v>no progress</v>
      </c>
      <c r="T3731" s="9">
        <v>0</v>
      </c>
      <c r="U3731" s="9">
        <v>0</v>
      </c>
      <c r="V3731" s="9">
        <v>0</v>
      </c>
      <c r="W3731" s="9">
        <v>0</v>
      </c>
      <c r="X3731" s="9">
        <v>0</v>
      </c>
      <c r="Y3731" s="9">
        <v>0</v>
      </c>
      <c r="Z3731" s="9"/>
      <c r="AA3731" s="9">
        <v>0</v>
      </c>
      <c r="AB3731" s="9"/>
      <c r="AC3731" s="9">
        <v>0</v>
      </c>
      <c r="AD3731" s="9"/>
      <c r="AE3731" s="9" t="s">
        <v>13030</v>
      </c>
      <c r="AF3731" s="9">
        <v>10</v>
      </c>
      <c r="AG3731" s="9"/>
      <c r="AH3731" s="9"/>
      <c r="AI3731" s="9"/>
      <c r="AJ3731" s="9"/>
    </row>
    <row r="3732" spans="1:36" x14ac:dyDescent="0.35">
      <c r="A3732" s="9" t="s">
        <v>3091</v>
      </c>
      <c r="B3732" s="9" t="s">
        <v>3092</v>
      </c>
      <c r="C3732" s="9" t="s">
        <v>14504</v>
      </c>
      <c r="D3732" s="9" t="s">
        <v>29</v>
      </c>
      <c r="E3732" s="9" t="s">
        <v>13027</v>
      </c>
      <c r="F3732" s="9" t="str">
        <f>_xlfn.XLOOKUP(E3732,Total_Enrolled!C:C,Total_Enrolled!C:C)</f>
        <v>2025em1200323@bitspilani-digital.edu.in</v>
      </c>
      <c r="G3732" s="9" t="s">
        <v>13028</v>
      </c>
      <c r="H3732" s="9" t="s">
        <v>14516</v>
      </c>
      <c r="I3732" s="9" t="s">
        <v>13029</v>
      </c>
      <c r="J3732" s="9" t="b">
        <v>1</v>
      </c>
      <c r="K3732" s="9">
        <v>2</v>
      </c>
      <c r="L3732" s="9">
        <f>_xlfn.XLOOKUP(B3732,Courses!A:A,Courses!H:H)</f>
        <v>36</v>
      </c>
      <c r="M3732" s="14">
        <f t="shared" si="290"/>
        <v>5.5555555555555552E-2</v>
      </c>
      <c r="N3732" s="14" t="str">
        <f t="shared" si="291"/>
        <v>Active</v>
      </c>
      <c r="O3732" s="14" t="str" cm="1">
        <f t="array" ref="O3732">_xlfn.IFS(M3732=0,"0",
M3732&lt;=10%,"0-10",
TRUE,"&gt;10"
)&amp;" "&amp;"% progress"</f>
        <v>0-10 % progress</v>
      </c>
      <c r="P3732" s="15">
        <f t="shared" si="292"/>
        <v>0</v>
      </c>
      <c r="Q3732" s="15">
        <f>COUNTIFS($G:$G,$G3732)</f>
        <v>4</v>
      </c>
      <c r="R3732" s="16">
        <f t="shared" si="293"/>
        <v>0</v>
      </c>
      <c r="S3732" s="15" t="str">
        <f t="shared" si="294"/>
        <v>no 0% progess</v>
      </c>
      <c r="T3732" s="9">
        <v>0</v>
      </c>
      <c r="U3732" s="9">
        <v>0</v>
      </c>
      <c r="V3732" s="9">
        <v>0</v>
      </c>
      <c r="W3732" s="9">
        <v>0</v>
      </c>
      <c r="X3732" s="9">
        <v>0</v>
      </c>
      <c r="Y3732" s="9">
        <v>0</v>
      </c>
      <c r="Z3732" s="9"/>
      <c r="AA3732" s="9">
        <v>0</v>
      </c>
      <c r="AB3732" s="9"/>
      <c r="AC3732" s="9">
        <v>251</v>
      </c>
      <c r="AD3732" s="9" t="s">
        <v>13032</v>
      </c>
      <c r="AE3732" s="9" t="s">
        <v>13030</v>
      </c>
      <c r="AF3732" s="9">
        <v>10</v>
      </c>
      <c r="AG3732" s="9"/>
      <c r="AH3732" s="9"/>
      <c r="AI3732" s="9"/>
      <c r="AJ3732" s="9"/>
    </row>
    <row r="3733" spans="1:36" x14ac:dyDescent="0.35">
      <c r="A3733" s="9" t="s">
        <v>3086</v>
      </c>
      <c r="B3733" s="9" t="s">
        <v>35</v>
      </c>
      <c r="C3733" s="9" t="s">
        <v>14504</v>
      </c>
      <c r="D3733" s="9" t="s">
        <v>29</v>
      </c>
      <c r="E3733" s="9" t="s">
        <v>13027</v>
      </c>
      <c r="F3733" s="9" t="str">
        <f>_xlfn.XLOOKUP(E3733,Total_Enrolled!C:C,Total_Enrolled!C:C)</f>
        <v>2025em1200323@bitspilani-digital.edu.in</v>
      </c>
      <c r="G3733" s="9" t="s">
        <v>13028</v>
      </c>
      <c r="H3733" s="9" t="s">
        <v>14516</v>
      </c>
      <c r="I3733" s="9" t="s">
        <v>13029</v>
      </c>
      <c r="J3733" s="9" t="b">
        <v>1</v>
      </c>
      <c r="K3733" s="9">
        <v>6</v>
      </c>
      <c r="L3733" s="9">
        <f>_xlfn.XLOOKUP(B3733,Courses!A:A,Courses!H:H)</f>
        <v>68</v>
      </c>
      <c r="M3733" s="14">
        <f t="shared" si="290"/>
        <v>8.8235294117647065E-2</v>
      </c>
      <c r="N3733" s="14" t="str">
        <f t="shared" si="291"/>
        <v>Active</v>
      </c>
      <c r="O3733" s="14" t="str" cm="1">
        <f t="array" ref="O3733">_xlfn.IFS(M3733=0,"0",
M3733&lt;=10%,"0-10",
TRUE,"&gt;10"
)&amp;" "&amp;"% progress"</f>
        <v>0-10 % progress</v>
      </c>
      <c r="P3733" s="15">
        <f t="shared" si="292"/>
        <v>0</v>
      </c>
      <c r="Q3733" s="15">
        <f>COUNTIFS($G:$G,$G3733)</f>
        <v>4</v>
      </c>
      <c r="R3733" s="16">
        <f t="shared" si="293"/>
        <v>0</v>
      </c>
      <c r="S3733" s="15" t="str">
        <f t="shared" si="294"/>
        <v>no 0% progess</v>
      </c>
      <c r="T3733" s="9">
        <v>0</v>
      </c>
      <c r="U3733" s="9">
        <v>0</v>
      </c>
      <c r="V3733" s="9">
        <v>0</v>
      </c>
      <c r="W3733" s="9">
        <v>0</v>
      </c>
      <c r="X3733" s="9">
        <v>0</v>
      </c>
      <c r="Y3733" s="9">
        <v>0</v>
      </c>
      <c r="Z3733" s="9"/>
      <c r="AA3733" s="9">
        <v>0</v>
      </c>
      <c r="AB3733" s="9"/>
      <c r="AC3733" s="9">
        <v>1060</v>
      </c>
      <c r="AD3733" s="9" t="s">
        <v>13033</v>
      </c>
      <c r="AE3733" s="9" t="s">
        <v>13030</v>
      </c>
      <c r="AF3733" s="9">
        <v>10</v>
      </c>
      <c r="AG3733" s="9"/>
      <c r="AH3733" s="9"/>
      <c r="AI3733" s="9"/>
      <c r="AJ3733" s="9"/>
    </row>
    <row r="3734" spans="1:36" x14ac:dyDescent="0.35">
      <c r="A3734" s="9" t="s">
        <v>3086</v>
      </c>
      <c r="B3734" s="9" t="s">
        <v>35</v>
      </c>
      <c r="C3734" s="9" t="s">
        <v>14504</v>
      </c>
      <c r="D3734" s="9" t="s">
        <v>29</v>
      </c>
      <c r="E3734" s="9" t="s">
        <v>13034</v>
      </c>
      <c r="F3734" s="9" t="str">
        <f>_xlfn.XLOOKUP(E3734,Total_Enrolled!C:C,Total_Enrolled!C:C)</f>
        <v>2025em1200324@bitspilani-digital.edu.in</v>
      </c>
      <c r="G3734" s="9" t="s">
        <v>13035</v>
      </c>
      <c r="H3734" s="9" t="s">
        <v>14516</v>
      </c>
      <c r="I3734" s="9" t="s">
        <v>13036</v>
      </c>
      <c r="J3734" s="9" t="b">
        <v>1</v>
      </c>
      <c r="K3734" s="9">
        <v>54</v>
      </c>
      <c r="L3734" s="9">
        <f>_xlfn.XLOOKUP(B3734,Courses!A:A,Courses!H:H)</f>
        <v>68</v>
      </c>
      <c r="M3734" s="14">
        <f t="shared" si="290"/>
        <v>0.79411764705882348</v>
      </c>
      <c r="N3734" s="14" t="str">
        <f t="shared" si="291"/>
        <v>Active</v>
      </c>
      <c r="O3734" s="14" t="str" cm="1">
        <f t="array" ref="O3734">_xlfn.IFS(M3734=0,"0",
M3734&lt;=10%,"0-10",
TRUE,"&gt;10"
)&amp;" "&amp;"% progress"</f>
        <v>&gt;10 % progress</v>
      </c>
      <c r="P3734" s="15">
        <f t="shared" si="292"/>
        <v>0</v>
      </c>
      <c r="Q3734" s="15">
        <f>COUNTIFS($G:$G,$G3734)</f>
        <v>4</v>
      </c>
      <c r="R3734" s="16">
        <f t="shared" si="293"/>
        <v>0</v>
      </c>
      <c r="S3734" s="15" t="str">
        <f t="shared" si="294"/>
        <v>no 0% progess</v>
      </c>
      <c r="T3734" s="9">
        <v>0</v>
      </c>
      <c r="U3734" s="9">
        <v>13</v>
      </c>
      <c r="V3734" s="9">
        <v>15</v>
      </c>
      <c r="W3734" s="9">
        <v>0</v>
      </c>
      <c r="X3734" s="9">
        <v>0</v>
      </c>
      <c r="Y3734" s="9">
        <v>0</v>
      </c>
      <c r="Z3734" s="9"/>
      <c r="AA3734" s="9">
        <v>0</v>
      </c>
      <c r="AB3734" s="9"/>
      <c r="AC3734" s="9">
        <v>43676</v>
      </c>
      <c r="AD3734" s="9" t="s">
        <v>13037</v>
      </c>
      <c r="AE3734" s="9" t="s">
        <v>13038</v>
      </c>
      <c r="AF3734" s="9">
        <v>34</v>
      </c>
      <c r="AG3734" s="9"/>
      <c r="AH3734" s="9" t="s">
        <v>13039</v>
      </c>
      <c r="AI3734" s="9"/>
      <c r="AJ3734" s="9"/>
    </row>
    <row r="3735" spans="1:36" x14ac:dyDescent="0.35">
      <c r="A3735" s="9" t="s">
        <v>3091</v>
      </c>
      <c r="B3735" s="9" t="s">
        <v>3092</v>
      </c>
      <c r="C3735" s="9" t="s">
        <v>14504</v>
      </c>
      <c r="D3735" s="9" t="s">
        <v>29</v>
      </c>
      <c r="E3735" s="9" t="s">
        <v>13034</v>
      </c>
      <c r="F3735" s="9" t="str">
        <f>_xlfn.XLOOKUP(E3735,Total_Enrolled!C:C,Total_Enrolled!C:C)</f>
        <v>2025em1200324@bitspilani-digital.edu.in</v>
      </c>
      <c r="G3735" s="9" t="s">
        <v>13035</v>
      </c>
      <c r="H3735" s="9" t="s">
        <v>14516</v>
      </c>
      <c r="I3735" s="9" t="s">
        <v>13036</v>
      </c>
      <c r="J3735" s="9" t="b">
        <v>1</v>
      </c>
      <c r="K3735" s="9">
        <v>38</v>
      </c>
      <c r="L3735" s="9">
        <f>_xlfn.XLOOKUP(B3735,Courses!A:A,Courses!H:H)</f>
        <v>36</v>
      </c>
      <c r="M3735" s="14">
        <f t="shared" si="290"/>
        <v>1.0555555555555556</v>
      </c>
      <c r="N3735" s="14" t="str">
        <f t="shared" si="291"/>
        <v>Active</v>
      </c>
      <c r="O3735" s="14" t="str" cm="1">
        <f t="array" ref="O3735">_xlfn.IFS(M3735=0,"0",
M3735&lt;=10%,"0-10",
TRUE,"&gt;10"
)&amp;" "&amp;"% progress"</f>
        <v>&gt;10 % progress</v>
      </c>
      <c r="P3735" s="15">
        <f t="shared" si="292"/>
        <v>0</v>
      </c>
      <c r="Q3735" s="15">
        <f>COUNTIFS($G:$G,$G3735)</f>
        <v>4</v>
      </c>
      <c r="R3735" s="16">
        <f t="shared" si="293"/>
        <v>0</v>
      </c>
      <c r="S3735" s="15" t="str">
        <f t="shared" si="294"/>
        <v>no 0% progess</v>
      </c>
      <c r="T3735" s="9">
        <v>0</v>
      </c>
      <c r="U3735" s="9">
        <v>5</v>
      </c>
      <c r="V3735" s="9">
        <v>6</v>
      </c>
      <c r="W3735" s="9">
        <v>3</v>
      </c>
      <c r="X3735" s="9">
        <v>0</v>
      </c>
      <c r="Y3735" s="9">
        <v>0</v>
      </c>
      <c r="Z3735" s="9" t="s">
        <v>13040</v>
      </c>
      <c r="AA3735" s="9">
        <v>0</v>
      </c>
      <c r="AB3735" s="9"/>
      <c r="AC3735" s="9">
        <v>115560</v>
      </c>
      <c r="AD3735" s="9" t="s">
        <v>13041</v>
      </c>
      <c r="AE3735" s="9" t="s">
        <v>13038</v>
      </c>
      <c r="AF3735" s="9">
        <v>34</v>
      </c>
      <c r="AG3735" s="9"/>
      <c r="AH3735" s="9" t="s">
        <v>13042</v>
      </c>
      <c r="AI3735" s="9" t="s">
        <v>13043</v>
      </c>
      <c r="AJ3735" s="9" t="s">
        <v>13043</v>
      </c>
    </row>
    <row r="3736" spans="1:36" x14ac:dyDescent="0.35">
      <c r="A3736" s="9" t="s">
        <v>3095</v>
      </c>
      <c r="B3736" s="9" t="s">
        <v>38</v>
      </c>
      <c r="C3736" s="9" t="s">
        <v>14504</v>
      </c>
      <c r="D3736" s="9" t="s">
        <v>29</v>
      </c>
      <c r="E3736" s="9" t="s">
        <v>13034</v>
      </c>
      <c r="F3736" s="9" t="str">
        <f>_xlfn.XLOOKUP(E3736,Total_Enrolled!C:C,Total_Enrolled!C:C)</f>
        <v>2025em1200324@bitspilani-digital.edu.in</v>
      </c>
      <c r="G3736" s="9" t="s">
        <v>13035</v>
      </c>
      <c r="H3736" s="9" t="s">
        <v>14516</v>
      </c>
      <c r="I3736" s="9" t="s">
        <v>13036</v>
      </c>
      <c r="J3736" s="9" t="b">
        <v>1</v>
      </c>
      <c r="K3736" s="9">
        <v>2</v>
      </c>
      <c r="L3736" s="9">
        <f>_xlfn.XLOOKUP(B3736,Courses!A:A,Courses!H:H)</f>
        <v>42</v>
      </c>
      <c r="M3736" s="14">
        <f t="shared" si="290"/>
        <v>4.7619047619047616E-2</v>
      </c>
      <c r="N3736" s="14" t="str">
        <f t="shared" si="291"/>
        <v>Active</v>
      </c>
      <c r="O3736" s="14" t="str" cm="1">
        <f t="array" ref="O3736">_xlfn.IFS(M3736=0,"0",
M3736&lt;=10%,"0-10",
TRUE,"&gt;10"
)&amp;" "&amp;"% progress"</f>
        <v>0-10 % progress</v>
      </c>
      <c r="P3736" s="15">
        <f t="shared" si="292"/>
        <v>0</v>
      </c>
      <c r="Q3736" s="15">
        <f>COUNTIFS($G:$G,$G3736)</f>
        <v>4</v>
      </c>
      <c r="R3736" s="16">
        <f t="shared" si="293"/>
        <v>0</v>
      </c>
      <c r="S3736" s="15" t="str">
        <f t="shared" si="294"/>
        <v>no 0% progess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0</v>
      </c>
      <c r="Z3736" s="9"/>
      <c r="AA3736" s="9">
        <v>0</v>
      </c>
      <c r="AB3736" s="9"/>
      <c r="AC3736" s="9">
        <v>222</v>
      </c>
      <c r="AD3736" s="9" t="s">
        <v>13044</v>
      </c>
      <c r="AE3736" s="9" t="s">
        <v>13038</v>
      </c>
      <c r="AF3736" s="9">
        <v>34</v>
      </c>
      <c r="AG3736" s="9"/>
      <c r="AH3736" s="9"/>
      <c r="AI3736" s="9"/>
      <c r="AJ3736" s="9"/>
    </row>
    <row r="3737" spans="1:36" x14ac:dyDescent="0.35">
      <c r="A3737" s="9" t="s">
        <v>3089</v>
      </c>
      <c r="B3737" s="9" t="s">
        <v>36</v>
      </c>
      <c r="C3737" s="9" t="s">
        <v>14504</v>
      </c>
      <c r="D3737" s="9" t="s">
        <v>29</v>
      </c>
      <c r="E3737" s="9" t="s">
        <v>13034</v>
      </c>
      <c r="F3737" s="9" t="str">
        <f>_xlfn.XLOOKUP(E3737,Total_Enrolled!C:C,Total_Enrolled!C:C)</f>
        <v>2025em1200324@bitspilani-digital.edu.in</v>
      </c>
      <c r="G3737" s="9" t="s">
        <v>13035</v>
      </c>
      <c r="H3737" s="9" t="s">
        <v>14516</v>
      </c>
      <c r="I3737" s="9" t="s">
        <v>13036</v>
      </c>
      <c r="J3737" s="9" t="b">
        <v>1</v>
      </c>
      <c r="K3737" s="9">
        <v>63</v>
      </c>
      <c r="L3737" s="9">
        <f>_xlfn.XLOOKUP(B3737,Courses!A:A,Courses!H:H)</f>
        <v>85</v>
      </c>
      <c r="M3737" s="14">
        <f t="shared" si="290"/>
        <v>0.74117647058823533</v>
      </c>
      <c r="N3737" s="14" t="str">
        <f t="shared" si="291"/>
        <v>Active</v>
      </c>
      <c r="O3737" s="14" t="str" cm="1">
        <f t="array" ref="O3737">_xlfn.IFS(M3737=0,"0",
M3737&lt;=10%,"0-10",
TRUE,"&gt;10"
)&amp;" "&amp;"% progress"</f>
        <v>&gt;10 % progress</v>
      </c>
      <c r="P3737" s="15">
        <f t="shared" si="292"/>
        <v>0</v>
      </c>
      <c r="Q3737" s="15">
        <f>COUNTIFS($G:$G,$G3737)</f>
        <v>4</v>
      </c>
      <c r="R3737" s="16">
        <f t="shared" si="293"/>
        <v>0</v>
      </c>
      <c r="S3737" s="15" t="str">
        <f t="shared" si="294"/>
        <v>no 0% progess</v>
      </c>
      <c r="T3737" s="9">
        <v>0</v>
      </c>
      <c r="U3737" s="9">
        <v>11</v>
      </c>
      <c r="V3737" s="9">
        <v>16</v>
      </c>
      <c r="W3737" s="9">
        <v>0</v>
      </c>
      <c r="X3737" s="9">
        <v>0</v>
      </c>
      <c r="Y3737" s="9">
        <v>5</v>
      </c>
      <c r="Z3737" s="9"/>
      <c r="AA3737" s="9">
        <v>0</v>
      </c>
      <c r="AB3737" s="9"/>
      <c r="AC3737" s="9">
        <v>94077</v>
      </c>
      <c r="AD3737" s="9" t="s">
        <v>13045</v>
      </c>
      <c r="AE3737" s="9" t="s">
        <v>13038</v>
      </c>
      <c r="AF3737" s="9">
        <v>34</v>
      </c>
      <c r="AG3737" s="9"/>
      <c r="AH3737" s="9" t="s">
        <v>13046</v>
      </c>
      <c r="AI3737" s="9"/>
      <c r="AJ3737" s="9"/>
    </row>
    <row r="3738" spans="1:36" x14ac:dyDescent="0.35">
      <c r="A3738" s="9" t="s">
        <v>3089</v>
      </c>
      <c r="B3738" s="9" t="s">
        <v>36</v>
      </c>
      <c r="C3738" s="9" t="s">
        <v>14504</v>
      </c>
      <c r="D3738" s="9" t="s">
        <v>29</v>
      </c>
      <c r="E3738" s="9" t="s">
        <v>13047</v>
      </c>
      <c r="F3738" s="9" t="str">
        <f>_xlfn.XLOOKUP(E3738,Total_Enrolled!C:C,Total_Enrolled!C:C)</f>
        <v>2025em1200325@bitspilani-digital.edu.in</v>
      </c>
      <c r="G3738" s="9" t="s">
        <v>13048</v>
      </c>
      <c r="H3738" s="9" t="s">
        <v>14516</v>
      </c>
      <c r="I3738" s="9" t="s">
        <v>13049</v>
      </c>
      <c r="J3738" s="9" t="b">
        <v>1</v>
      </c>
      <c r="K3738" s="9">
        <v>50</v>
      </c>
      <c r="L3738" s="9">
        <f>_xlfn.XLOOKUP(B3738,Courses!A:A,Courses!H:H)</f>
        <v>85</v>
      </c>
      <c r="M3738" s="14">
        <f t="shared" si="290"/>
        <v>0.58823529411764708</v>
      </c>
      <c r="N3738" s="14" t="str">
        <f t="shared" si="291"/>
        <v>Active</v>
      </c>
      <c r="O3738" s="14" t="str" cm="1">
        <f t="array" ref="O3738">_xlfn.IFS(M3738=0,"0",
M3738&lt;=10%,"0-10",
TRUE,"&gt;10"
)&amp;" "&amp;"% progress"</f>
        <v>&gt;10 % progress</v>
      </c>
      <c r="P3738" s="15">
        <f t="shared" si="292"/>
        <v>0</v>
      </c>
      <c r="Q3738" s="15">
        <f>COUNTIFS($G:$G,$G3738)</f>
        <v>4</v>
      </c>
      <c r="R3738" s="16">
        <f t="shared" si="293"/>
        <v>0</v>
      </c>
      <c r="S3738" s="15" t="str">
        <f t="shared" si="294"/>
        <v>no 0% progess</v>
      </c>
      <c r="T3738" s="9">
        <v>0</v>
      </c>
      <c r="U3738" s="9">
        <v>8</v>
      </c>
      <c r="V3738" s="9">
        <v>10</v>
      </c>
      <c r="W3738" s="9">
        <v>1</v>
      </c>
      <c r="X3738" s="9">
        <v>0</v>
      </c>
      <c r="Y3738" s="9">
        <v>0</v>
      </c>
      <c r="Z3738" s="9" t="s">
        <v>13051</v>
      </c>
      <c r="AA3738" s="9">
        <v>0</v>
      </c>
      <c r="AB3738" s="9"/>
      <c r="AC3738" s="9">
        <v>36252</v>
      </c>
      <c r="AD3738" s="9" t="s">
        <v>13052</v>
      </c>
      <c r="AE3738" s="9" t="s">
        <v>13050</v>
      </c>
      <c r="AF3738" s="9">
        <v>19</v>
      </c>
      <c r="AG3738" s="9"/>
      <c r="AH3738" s="9" t="s">
        <v>13053</v>
      </c>
      <c r="AI3738" s="9"/>
      <c r="AJ3738" s="9"/>
    </row>
    <row r="3739" spans="1:36" x14ac:dyDescent="0.35">
      <c r="A3739" s="9" t="s">
        <v>3095</v>
      </c>
      <c r="B3739" s="9" t="s">
        <v>38</v>
      </c>
      <c r="C3739" s="9" t="s">
        <v>14504</v>
      </c>
      <c r="D3739" s="9" t="s">
        <v>29</v>
      </c>
      <c r="E3739" s="9" t="s">
        <v>13047</v>
      </c>
      <c r="F3739" s="9" t="str">
        <f>_xlfn.XLOOKUP(E3739,Total_Enrolled!C:C,Total_Enrolled!C:C)</f>
        <v>2025em1200325@bitspilani-digital.edu.in</v>
      </c>
      <c r="G3739" s="9" t="s">
        <v>13048</v>
      </c>
      <c r="H3739" s="9" t="s">
        <v>14516</v>
      </c>
      <c r="I3739" s="9" t="s">
        <v>13049</v>
      </c>
      <c r="J3739" s="9" t="b">
        <v>1</v>
      </c>
      <c r="K3739" s="9">
        <v>5</v>
      </c>
      <c r="L3739" s="9">
        <f>_xlfn.XLOOKUP(B3739,Courses!A:A,Courses!H:H)</f>
        <v>42</v>
      </c>
      <c r="M3739" s="14">
        <f t="shared" si="290"/>
        <v>0.11904761904761904</v>
      </c>
      <c r="N3739" s="14" t="str">
        <f t="shared" si="291"/>
        <v>Active</v>
      </c>
      <c r="O3739" s="14" t="str" cm="1">
        <f t="array" ref="O3739">_xlfn.IFS(M3739=0,"0",
M3739&lt;=10%,"0-10",
TRUE,"&gt;10"
)&amp;" "&amp;"% progress"</f>
        <v>&gt;10 % progress</v>
      </c>
      <c r="P3739" s="15">
        <f t="shared" si="292"/>
        <v>0</v>
      </c>
      <c r="Q3739" s="15">
        <f>COUNTIFS($G:$G,$G3739)</f>
        <v>4</v>
      </c>
      <c r="R3739" s="16">
        <f t="shared" si="293"/>
        <v>0</v>
      </c>
      <c r="S3739" s="15" t="str">
        <f t="shared" si="294"/>
        <v>no 0% progess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0</v>
      </c>
      <c r="Z3739" s="9"/>
      <c r="AA3739" s="9">
        <v>0</v>
      </c>
      <c r="AB3739" s="9"/>
      <c r="AC3739" s="9">
        <v>245</v>
      </c>
      <c r="AD3739" s="9" t="s">
        <v>13054</v>
      </c>
      <c r="AE3739" s="9" t="s">
        <v>13050</v>
      </c>
      <c r="AF3739" s="9">
        <v>19</v>
      </c>
      <c r="AG3739" s="9"/>
      <c r="AH3739" s="9"/>
      <c r="AI3739" s="9" t="s">
        <v>13055</v>
      </c>
      <c r="AJ3739" s="9" t="s">
        <v>13056</v>
      </c>
    </row>
    <row r="3740" spans="1:36" x14ac:dyDescent="0.35">
      <c r="A3740" s="9" t="s">
        <v>3091</v>
      </c>
      <c r="B3740" s="9" t="s">
        <v>3092</v>
      </c>
      <c r="C3740" s="9" t="s">
        <v>14504</v>
      </c>
      <c r="D3740" s="9" t="s">
        <v>29</v>
      </c>
      <c r="E3740" s="9" t="s">
        <v>13047</v>
      </c>
      <c r="F3740" s="9" t="str">
        <f>_xlfn.XLOOKUP(E3740,Total_Enrolled!C:C,Total_Enrolled!C:C)</f>
        <v>2025em1200325@bitspilani-digital.edu.in</v>
      </c>
      <c r="G3740" s="9" t="s">
        <v>13048</v>
      </c>
      <c r="H3740" s="9" t="s">
        <v>14516</v>
      </c>
      <c r="I3740" s="9" t="s">
        <v>13049</v>
      </c>
      <c r="J3740" s="9" t="b">
        <v>1</v>
      </c>
      <c r="K3740" s="9">
        <v>27</v>
      </c>
      <c r="L3740" s="9">
        <f>_xlfn.XLOOKUP(B3740,Courses!A:A,Courses!H:H)</f>
        <v>36</v>
      </c>
      <c r="M3740" s="14">
        <f t="shared" si="290"/>
        <v>0.75</v>
      </c>
      <c r="N3740" s="14" t="str">
        <f t="shared" si="291"/>
        <v>Active</v>
      </c>
      <c r="O3740" s="14" t="str" cm="1">
        <f t="array" ref="O3740">_xlfn.IFS(M3740=0,"0",
M3740&lt;=10%,"0-10",
TRUE,"&gt;10"
)&amp;" "&amp;"% progress"</f>
        <v>&gt;10 % progress</v>
      </c>
      <c r="P3740" s="15">
        <f t="shared" si="292"/>
        <v>0</v>
      </c>
      <c r="Q3740" s="15">
        <f>COUNTIFS($G:$G,$G3740)</f>
        <v>4</v>
      </c>
      <c r="R3740" s="16">
        <f t="shared" si="293"/>
        <v>0</v>
      </c>
      <c r="S3740" s="15" t="str">
        <f t="shared" si="294"/>
        <v>no 0% progess</v>
      </c>
      <c r="T3740" s="9">
        <v>0</v>
      </c>
      <c r="U3740" s="9">
        <v>4</v>
      </c>
      <c r="V3740" s="9">
        <v>4</v>
      </c>
      <c r="W3740" s="9">
        <v>1</v>
      </c>
      <c r="X3740" s="9">
        <v>0</v>
      </c>
      <c r="Y3740" s="9">
        <v>0</v>
      </c>
      <c r="Z3740" s="9" t="s">
        <v>13057</v>
      </c>
      <c r="AA3740" s="9">
        <v>0</v>
      </c>
      <c r="AB3740" s="9"/>
      <c r="AC3740" s="9">
        <v>17557</v>
      </c>
      <c r="AD3740" s="9" t="s">
        <v>13058</v>
      </c>
      <c r="AE3740" s="9" t="s">
        <v>13050</v>
      </c>
      <c r="AF3740" s="9">
        <v>19</v>
      </c>
      <c r="AG3740" s="9"/>
      <c r="AH3740" s="9" t="s">
        <v>13059</v>
      </c>
      <c r="AI3740" s="9" t="s">
        <v>13060</v>
      </c>
      <c r="AJ3740" s="9" t="s">
        <v>13061</v>
      </c>
    </row>
    <row r="3741" spans="1:36" x14ac:dyDescent="0.35">
      <c r="A3741" s="9" t="s">
        <v>3086</v>
      </c>
      <c r="B3741" s="9" t="s">
        <v>35</v>
      </c>
      <c r="C3741" s="9" t="s">
        <v>14504</v>
      </c>
      <c r="D3741" s="9" t="s">
        <v>29</v>
      </c>
      <c r="E3741" s="9" t="s">
        <v>13047</v>
      </c>
      <c r="F3741" s="9" t="str">
        <f>_xlfn.XLOOKUP(E3741,Total_Enrolled!C:C,Total_Enrolled!C:C)</f>
        <v>2025em1200325@bitspilani-digital.edu.in</v>
      </c>
      <c r="G3741" s="9" t="s">
        <v>13048</v>
      </c>
      <c r="H3741" s="9" t="s">
        <v>14516</v>
      </c>
      <c r="I3741" s="9" t="s">
        <v>13049</v>
      </c>
      <c r="J3741" s="9" t="b">
        <v>1</v>
      </c>
      <c r="K3741" s="9">
        <v>26</v>
      </c>
      <c r="L3741" s="9">
        <f>_xlfn.XLOOKUP(B3741,Courses!A:A,Courses!H:H)</f>
        <v>68</v>
      </c>
      <c r="M3741" s="14">
        <f t="shared" si="290"/>
        <v>0.38235294117647056</v>
      </c>
      <c r="N3741" s="14" t="str">
        <f t="shared" si="291"/>
        <v>Active</v>
      </c>
      <c r="O3741" s="14" t="str" cm="1">
        <f t="array" ref="O3741">_xlfn.IFS(M3741=0,"0",
M3741&lt;=10%,"0-10",
TRUE,"&gt;10"
)&amp;" "&amp;"% progress"</f>
        <v>&gt;10 % progress</v>
      </c>
      <c r="P3741" s="15">
        <f t="shared" si="292"/>
        <v>0</v>
      </c>
      <c r="Q3741" s="15">
        <f>COUNTIFS($G:$G,$G3741)</f>
        <v>4</v>
      </c>
      <c r="R3741" s="16">
        <f t="shared" si="293"/>
        <v>0</v>
      </c>
      <c r="S3741" s="15" t="str">
        <f t="shared" si="294"/>
        <v>no 0% progess</v>
      </c>
      <c r="T3741" s="9">
        <v>0</v>
      </c>
      <c r="U3741" s="9">
        <v>6</v>
      </c>
      <c r="V3741" s="9">
        <v>7</v>
      </c>
      <c r="W3741" s="9">
        <v>0</v>
      </c>
      <c r="X3741" s="9">
        <v>0</v>
      </c>
      <c r="Y3741" s="9">
        <v>0</v>
      </c>
      <c r="Z3741" s="9"/>
      <c r="AA3741" s="9">
        <v>0</v>
      </c>
      <c r="AB3741" s="9"/>
      <c r="AC3741" s="9">
        <v>17342</v>
      </c>
      <c r="AD3741" s="9" t="s">
        <v>13062</v>
      </c>
      <c r="AE3741" s="9" t="s">
        <v>13050</v>
      </c>
      <c r="AF3741" s="9">
        <v>19</v>
      </c>
      <c r="AG3741" s="9"/>
      <c r="AH3741" s="9" t="s">
        <v>13063</v>
      </c>
      <c r="AI3741" s="9"/>
      <c r="AJ3741" s="9"/>
    </row>
    <row r="3742" spans="1:36" x14ac:dyDescent="0.35">
      <c r="A3742" s="9" t="s">
        <v>3086</v>
      </c>
      <c r="B3742" s="9" t="s">
        <v>35</v>
      </c>
      <c r="C3742" s="9" t="s">
        <v>14504</v>
      </c>
      <c r="D3742" s="9" t="s">
        <v>29</v>
      </c>
      <c r="E3742" s="9" t="s">
        <v>13064</v>
      </c>
      <c r="F3742" s="9" t="str">
        <f>_xlfn.XLOOKUP(E3742,Total_Enrolled!C:C,Total_Enrolled!C:C)</f>
        <v>2025em1200326@bitspilani-digital.edu.in</v>
      </c>
      <c r="G3742" s="9" t="s">
        <v>13065</v>
      </c>
      <c r="H3742" s="9" t="s">
        <v>14516</v>
      </c>
      <c r="I3742" s="9" t="s">
        <v>13066</v>
      </c>
      <c r="J3742" s="9" t="b">
        <v>1</v>
      </c>
      <c r="K3742" s="9">
        <v>38</v>
      </c>
      <c r="L3742" s="9">
        <f>_xlfn.XLOOKUP(B3742,Courses!A:A,Courses!H:H)</f>
        <v>68</v>
      </c>
      <c r="M3742" s="14">
        <f t="shared" si="290"/>
        <v>0.55882352941176472</v>
      </c>
      <c r="N3742" s="14" t="str">
        <f t="shared" si="291"/>
        <v>Active</v>
      </c>
      <c r="O3742" s="14" t="str" cm="1">
        <f t="array" ref="O3742">_xlfn.IFS(M3742=0,"0",
M3742&lt;=10%,"0-10",
TRUE,"&gt;10"
)&amp;" "&amp;"% progress"</f>
        <v>&gt;10 % progress</v>
      </c>
      <c r="P3742" s="15">
        <f t="shared" si="292"/>
        <v>0</v>
      </c>
      <c r="Q3742" s="15">
        <f>COUNTIFS($G:$G,$G3742)</f>
        <v>4</v>
      </c>
      <c r="R3742" s="16">
        <f t="shared" si="293"/>
        <v>0</v>
      </c>
      <c r="S3742" s="15" t="str">
        <f t="shared" si="294"/>
        <v>no 0% progess</v>
      </c>
      <c r="T3742" s="9">
        <v>0</v>
      </c>
      <c r="U3742" s="9">
        <v>2</v>
      </c>
      <c r="V3742" s="9">
        <v>2</v>
      </c>
      <c r="W3742" s="9">
        <v>0</v>
      </c>
      <c r="X3742" s="9">
        <v>0</v>
      </c>
      <c r="Y3742" s="9">
        <v>0</v>
      </c>
      <c r="Z3742" s="9"/>
      <c r="AA3742" s="9">
        <v>0</v>
      </c>
      <c r="AB3742" s="9"/>
      <c r="AC3742" s="9">
        <v>19062</v>
      </c>
      <c r="AD3742" s="9" t="s">
        <v>13067</v>
      </c>
      <c r="AE3742" s="9" t="s">
        <v>13068</v>
      </c>
      <c r="AF3742" s="9">
        <v>54</v>
      </c>
      <c r="AG3742" s="9"/>
      <c r="AH3742" s="9" t="s">
        <v>13069</v>
      </c>
      <c r="AI3742" s="9"/>
      <c r="AJ3742" s="9"/>
    </row>
    <row r="3743" spans="1:36" x14ac:dyDescent="0.35">
      <c r="A3743" s="9" t="s">
        <v>3091</v>
      </c>
      <c r="B3743" s="9" t="s">
        <v>3092</v>
      </c>
      <c r="C3743" s="9" t="s">
        <v>14504</v>
      </c>
      <c r="D3743" s="9" t="s">
        <v>29</v>
      </c>
      <c r="E3743" s="9" t="s">
        <v>13064</v>
      </c>
      <c r="F3743" s="9" t="str">
        <f>_xlfn.XLOOKUP(E3743,Total_Enrolled!C:C,Total_Enrolled!C:C)</f>
        <v>2025em1200326@bitspilani-digital.edu.in</v>
      </c>
      <c r="G3743" s="9" t="s">
        <v>13065</v>
      </c>
      <c r="H3743" s="9" t="s">
        <v>14516</v>
      </c>
      <c r="I3743" s="9" t="s">
        <v>13066</v>
      </c>
      <c r="J3743" s="9" t="b">
        <v>1</v>
      </c>
      <c r="K3743" s="9">
        <v>32</v>
      </c>
      <c r="L3743" s="9">
        <f>_xlfn.XLOOKUP(B3743,Courses!A:A,Courses!H:H)</f>
        <v>36</v>
      </c>
      <c r="M3743" s="14">
        <f t="shared" si="290"/>
        <v>0.88888888888888884</v>
      </c>
      <c r="N3743" s="14" t="str">
        <f t="shared" si="291"/>
        <v>Active</v>
      </c>
      <c r="O3743" s="14" t="str" cm="1">
        <f t="array" ref="O3743">_xlfn.IFS(M3743=0,"0",
M3743&lt;=10%,"0-10",
TRUE,"&gt;10"
)&amp;" "&amp;"% progress"</f>
        <v>&gt;10 % progress</v>
      </c>
      <c r="P3743" s="15">
        <f t="shared" si="292"/>
        <v>0</v>
      </c>
      <c r="Q3743" s="15">
        <f>COUNTIFS($G:$G,$G3743)</f>
        <v>4</v>
      </c>
      <c r="R3743" s="16">
        <f t="shared" si="293"/>
        <v>0</v>
      </c>
      <c r="S3743" s="15" t="str">
        <f t="shared" si="294"/>
        <v>no 0% progess</v>
      </c>
      <c r="T3743" s="9">
        <v>0</v>
      </c>
      <c r="U3743" s="9">
        <v>2</v>
      </c>
      <c r="V3743" s="9">
        <v>3</v>
      </c>
      <c r="W3743" s="9">
        <v>0</v>
      </c>
      <c r="X3743" s="9">
        <v>0</v>
      </c>
      <c r="Y3743" s="9">
        <v>6</v>
      </c>
      <c r="Z3743" s="9"/>
      <c r="AA3743" s="9">
        <v>0</v>
      </c>
      <c r="AB3743" s="9"/>
      <c r="AC3743" s="9">
        <v>12378</v>
      </c>
      <c r="AD3743" s="9" t="s">
        <v>13070</v>
      </c>
      <c r="AE3743" s="9" t="s">
        <v>13068</v>
      </c>
      <c r="AF3743" s="9">
        <v>54</v>
      </c>
      <c r="AG3743" s="9"/>
      <c r="AH3743" s="9" t="s">
        <v>13071</v>
      </c>
      <c r="AI3743" s="9" t="s">
        <v>13072</v>
      </c>
      <c r="AJ3743" s="9" t="s">
        <v>13073</v>
      </c>
    </row>
    <row r="3744" spans="1:36" x14ac:dyDescent="0.35">
      <c r="A3744" s="9" t="s">
        <v>3095</v>
      </c>
      <c r="B3744" s="9" t="s">
        <v>38</v>
      </c>
      <c r="C3744" s="9" t="s">
        <v>14504</v>
      </c>
      <c r="D3744" s="9" t="s">
        <v>29</v>
      </c>
      <c r="E3744" s="9" t="s">
        <v>13064</v>
      </c>
      <c r="F3744" s="9" t="str">
        <f>_xlfn.XLOOKUP(E3744,Total_Enrolled!C:C,Total_Enrolled!C:C)</f>
        <v>2025em1200326@bitspilani-digital.edu.in</v>
      </c>
      <c r="G3744" s="9" t="s">
        <v>13065</v>
      </c>
      <c r="H3744" s="9" t="s">
        <v>14516</v>
      </c>
      <c r="I3744" s="9" t="s">
        <v>13066</v>
      </c>
      <c r="J3744" s="9" t="b">
        <v>1</v>
      </c>
      <c r="K3744" s="9">
        <v>0</v>
      </c>
      <c r="L3744" s="9">
        <f>_xlfn.XLOOKUP(B3744,Courses!A:A,Courses!H:H)</f>
        <v>42</v>
      </c>
      <c r="M3744" s="14">
        <f t="shared" si="290"/>
        <v>0</v>
      </c>
      <c r="N3744" s="14" t="str">
        <f t="shared" si="291"/>
        <v>Not Active</v>
      </c>
      <c r="O3744" s="14" t="str" cm="1">
        <f t="array" ref="O3744">_xlfn.IFS(M3744=0,"0",
M3744&lt;=10%,"0-10",
TRUE,"&gt;10"
)&amp;" "&amp;"% progress"</f>
        <v>0 % progress</v>
      </c>
      <c r="P3744" s="15">
        <f t="shared" si="292"/>
        <v>1</v>
      </c>
      <c r="Q3744" s="15">
        <f>COUNTIFS($G:$G,$G3744)</f>
        <v>4</v>
      </c>
      <c r="R3744" s="16">
        <f t="shared" si="293"/>
        <v>0.25</v>
      </c>
      <c r="S3744" s="15" t="str">
        <f t="shared" si="294"/>
        <v>no progress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0</v>
      </c>
      <c r="Z3744" s="9"/>
      <c r="AA3744" s="9">
        <v>0</v>
      </c>
      <c r="AB3744" s="9"/>
      <c r="AC3744" s="9">
        <v>0</v>
      </c>
      <c r="AD3744" s="9"/>
      <c r="AE3744" s="9" t="s">
        <v>13068</v>
      </c>
      <c r="AF3744" s="9">
        <v>54</v>
      </c>
      <c r="AG3744" s="9"/>
      <c r="AH3744" s="9"/>
      <c r="AI3744" s="9"/>
      <c r="AJ3744" s="9"/>
    </row>
    <row r="3745" spans="1:36" x14ac:dyDescent="0.35">
      <c r="A3745" s="9" t="s">
        <v>3089</v>
      </c>
      <c r="B3745" s="9" t="s">
        <v>36</v>
      </c>
      <c r="C3745" s="9" t="s">
        <v>14504</v>
      </c>
      <c r="D3745" s="9" t="s">
        <v>29</v>
      </c>
      <c r="E3745" s="9" t="s">
        <v>13064</v>
      </c>
      <c r="F3745" s="9" t="str">
        <f>_xlfn.XLOOKUP(E3745,Total_Enrolled!C:C,Total_Enrolled!C:C)</f>
        <v>2025em1200326@bitspilani-digital.edu.in</v>
      </c>
      <c r="G3745" s="9" t="s">
        <v>13065</v>
      </c>
      <c r="H3745" s="9" t="s">
        <v>14516</v>
      </c>
      <c r="I3745" s="9" t="s">
        <v>13066</v>
      </c>
      <c r="J3745" s="9" t="b">
        <v>1</v>
      </c>
      <c r="K3745" s="9">
        <v>46</v>
      </c>
      <c r="L3745" s="9">
        <f>_xlfn.XLOOKUP(B3745,Courses!A:A,Courses!H:H)</f>
        <v>85</v>
      </c>
      <c r="M3745" s="14">
        <f t="shared" ref="M3745:M3808" si="295">K3745/L3745</f>
        <v>0.54117647058823526</v>
      </c>
      <c r="N3745" s="14" t="str">
        <f t="shared" ref="N3745:N3808" si="296">IF(M3745&gt;0,"Active","Not Active")</f>
        <v>Active</v>
      </c>
      <c r="O3745" s="14" t="str" cm="1">
        <f t="array" ref="O3745">_xlfn.IFS(M3745=0,"0",
M3745&lt;=10%,"0-10",
TRUE,"&gt;10"
)&amp;" "&amp;"% progress"</f>
        <v>&gt;10 % progress</v>
      </c>
      <c r="P3745" s="15">
        <f t="shared" ref="P3745:P3808" si="297">IF(M3745=0,1,0)</f>
        <v>0</v>
      </c>
      <c r="Q3745" s="15">
        <f>COUNTIFS($G:$G,$G3745)</f>
        <v>4</v>
      </c>
      <c r="R3745" s="16">
        <f t="shared" ref="R3745:R3808" si="298">P3745/Q3745</f>
        <v>0</v>
      </c>
      <c r="S3745" s="15" t="str">
        <f t="shared" ref="S3745:S3808" si="299">IF(R3745=0, "no 0% progess", "no progress")</f>
        <v>no 0% progess</v>
      </c>
      <c r="T3745" s="9">
        <v>0</v>
      </c>
      <c r="U3745" s="9">
        <v>1</v>
      </c>
      <c r="V3745" s="9">
        <v>1</v>
      </c>
      <c r="W3745" s="9">
        <v>0</v>
      </c>
      <c r="X3745" s="9">
        <v>0</v>
      </c>
      <c r="Y3745" s="9">
        <v>8</v>
      </c>
      <c r="Z3745" s="9"/>
      <c r="AA3745" s="9">
        <v>0</v>
      </c>
      <c r="AB3745" s="9"/>
      <c r="AC3745" s="9">
        <v>19271</v>
      </c>
      <c r="AD3745" s="9" t="s">
        <v>13074</v>
      </c>
      <c r="AE3745" s="9" t="s">
        <v>13068</v>
      </c>
      <c r="AF3745" s="9">
        <v>54</v>
      </c>
      <c r="AG3745" s="9"/>
      <c r="AH3745" s="9" t="s">
        <v>13075</v>
      </c>
      <c r="AI3745" s="9"/>
      <c r="AJ3745" s="9"/>
    </row>
    <row r="3746" spans="1:36" x14ac:dyDescent="0.35">
      <c r="A3746" s="9" t="s">
        <v>3089</v>
      </c>
      <c r="B3746" s="9" t="s">
        <v>36</v>
      </c>
      <c r="C3746" s="9" t="s">
        <v>14504</v>
      </c>
      <c r="D3746" s="9" t="s">
        <v>29</v>
      </c>
      <c r="E3746" s="9" t="s">
        <v>13076</v>
      </c>
      <c r="F3746" s="9" t="str">
        <f>_xlfn.XLOOKUP(E3746,Total_Enrolled!C:C,Total_Enrolled!C:C)</f>
        <v>2025em1200327@bitspilani-digital.edu.in</v>
      </c>
      <c r="G3746" s="9" t="s">
        <v>13077</v>
      </c>
      <c r="H3746" s="9" t="s">
        <v>14516</v>
      </c>
      <c r="I3746" s="9" t="s">
        <v>13078</v>
      </c>
      <c r="J3746" s="9" t="b">
        <v>1</v>
      </c>
      <c r="K3746" s="9">
        <v>45</v>
      </c>
      <c r="L3746" s="9">
        <f>_xlfn.XLOOKUP(B3746,Courses!A:A,Courses!H:H)</f>
        <v>85</v>
      </c>
      <c r="M3746" s="14">
        <f t="shared" si="295"/>
        <v>0.52941176470588236</v>
      </c>
      <c r="N3746" s="14" t="str">
        <f t="shared" si="296"/>
        <v>Active</v>
      </c>
      <c r="O3746" s="14" t="str" cm="1">
        <f t="array" ref="O3746">_xlfn.IFS(M3746=0,"0",
M3746&lt;=10%,"0-10",
TRUE,"&gt;10"
)&amp;" "&amp;"% progress"</f>
        <v>&gt;10 % progress</v>
      </c>
      <c r="P3746" s="15">
        <f t="shared" si="297"/>
        <v>0</v>
      </c>
      <c r="Q3746" s="15">
        <f>COUNTIFS($G:$G,$G3746)</f>
        <v>4</v>
      </c>
      <c r="R3746" s="16">
        <f t="shared" si="298"/>
        <v>0</v>
      </c>
      <c r="S3746" s="15" t="str">
        <f t="shared" si="299"/>
        <v>no 0% progess</v>
      </c>
      <c r="T3746" s="9">
        <v>0</v>
      </c>
      <c r="U3746" s="9">
        <v>8</v>
      </c>
      <c r="V3746" s="9">
        <v>8</v>
      </c>
      <c r="W3746" s="9">
        <v>0</v>
      </c>
      <c r="X3746" s="9">
        <v>0</v>
      </c>
      <c r="Y3746" s="9">
        <v>2</v>
      </c>
      <c r="Z3746" s="9"/>
      <c r="AA3746" s="9">
        <v>0</v>
      </c>
      <c r="AB3746" s="9"/>
      <c r="AC3746" s="9">
        <v>1636</v>
      </c>
      <c r="AD3746" s="9" t="s">
        <v>13080</v>
      </c>
      <c r="AE3746" s="9" t="s">
        <v>13079</v>
      </c>
      <c r="AF3746" s="9">
        <v>19</v>
      </c>
      <c r="AG3746" s="9"/>
      <c r="AH3746" s="9" t="s">
        <v>13081</v>
      </c>
      <c r="AI3746" s="9"/>
      <c r="AJ3746" s="9"/>
    </row>
    <row r="3747" spans="1:36" x14ac:dyDescent="0.35">
      <c r="A3747" s="9" t="s">
        <v>3095</v>
      </c>
      <c r="B3747" s="9" t="s">
        <v>38</v>
      </c>
      <c r="C3747" s="9" t="s">
        <v>14504</v>
      </c>
      <c r="D3747" s="9" t="s">
        <v>29</v>
      </c>
      <c r="E3747" s="9" t="s">
        <v>13076</v>
      </c>
      <c r="F3747" s="9" t="str">
        <f>_xlfn.XLOOKUP(E3747,Total_Enrolled!C:C,Total_Enrolled!C:C)</f>
        <v>2025em1200327@bitspilani-digital.edu.in</v>
      </c>
      <c r="G3747" s="9" t="s">
        <v>13077</v>
      </c>
      <c r="H3747" s="9" t="s">
        <v>14516</v>
      </c>
      <c r="I3747" s="9" t="s">
        <v>13078</v>
      </c>
      <c r="J3747" s="9" t="b">
        <v>1</v>
      </c>
      <c r="K3747" s="9">
        <v>25</v>
      </c>
      <c r="L3747" s="9">
        <f>_xlfn.XLOOKUP(B3747,Courses!A:A,Courses!H:H)</f>
        <v>42</v>
      </c>
      <c r="M3747" s="14">
        <f t="shared" si="295"/>
        <v>0.59523809523809523</v>
      </c>
      <c r="N3747" s="14" t="str">
        <f t="shared" si="296"/>
        <v>Active</v>
      </c>
      <c r="O3747" s="14" t="str" cm="1">
        <f t="array" ref="O3747">_xlfn.IFS(M3747=0,"0",
M3747&lt;=10%,"0-10",
TRUE,"&gt;10"
)&amp;" "&amp;"% progress"</f>
        <v>&gt;10 % progress</v>
      </c>
      <c r="P3747" s="15">
        <f t="shared" si="297"/>
        <v>0</v>
      </c>
      <c r="Q3747" s="15">
        <f>COUNTIFS($G:$G,$G3747)</f>
        <v>4</v>
      </c>
      <c r="R3747" s="16">
        <f t="shared" si="298"/>
        <v>0</v>
      </c>
      <c r="S3747" s="15" t="str">
        <f t="shared" si="299"/>
        <v>no 0% progess</v>
      </c>
      <c r="T3747" s="9">
        <v>0</v>
      </c>
      <c r="U3747" s="9">
        <v>2</v>
      </c>
      <c r="V3747" s="9">
        <v>2</v>
      </c>
      <c r="W3747" s="9">
        <v>0</v>
      </c>
      <c r="X3747" s="9">
        <v>0</v>
      </c>
      <c r="Y3747" s="9">
        <v>0</v>
      </c>
      <c r="Z3747" s="9"/>
      <c r="AA3747" s="9">
        <v>0</v>
      </c>
      <c r="AB3747" s="9"/>
      <c r="AC3747" s="9">
        <v>11011</v>
      </c>
      <c r="AD3747" s="9" t="s">
        <v>13082</v>
      </c>
      <c r="AE3747" s="9" t="s">
        <v>13079</v>
      </c>
      <c r="AF3747" s="9">
        <v>19</v>
      </c>
      <c r="AG3747" s="9"/>
      <c r="AH3747" s="9" t="s">
        <v>13083</v>
      </c>
      <c r="AI3747" s="9" t="s">
        <v>13084</v>
      </c>
      <c r="AJ3747" s="9" t="s">
        <v>13085</v>
      </c>
    </row>
    <row r="3748" spans="1:36" x14ac:dyDescent="0.35">
      <c r="A3748" s="9" t="s">
        <v>3091</v>
      </c>
      <c r="B3748" s="9" t="s">
        <v>3092</v>
      </c>
      <c r="C3748" s="9" t="s">
        <v>14504</v>
      </c>
      <c r="D3748" s="9" t="s">
        <v>29</v>
      </c>
      <c r="E3748" s="9" t="s">
        <v>13076</v>
      </c>
      <c r="F3748" s="9" t="str">
        <f>_xlfn.XLOOKUP(E3748,Total_Enrolled!C:C,Total_Enrolled!C:C)</f>
        <v>2025em1200327@bitspilani-digital.edu.in</v>
      </c>
      <c r="G3748" s="9" t="s">
        <v>13077</v>
      </c>
      <c r="H3748" s="9" t="s">
        <v>14516</v>
      </c>
      <c r="I3748" s="9" t="s">
        <v>13078</v>
      </c>
      <c r="J3748" s="9" t="b">
        <v>1</v>
      </c>
      <c r="K3748" s="9">
        <v>25</v>
      </c>
      <c r="L3748" s="9">
        <f>_xlfn.XLOOKUP(B3748,Courses!A:A,Courses!H:H)</f>
        <v>36</v>
      </c>
      <c r="M3748" s="14">
        <f t="shared" si="295"/>
        <v>0.69444444444444442</v>
      </c>
      <c r="N3748" s="14" t="str">
        <f t="shared" si="296"/>
        <v>Active</v>
      </c>
      <c r="O3748" s="14" t="str" cm="1">
        <f t="array" ref="O3748">_xlfn.IFS(M3748=0,"0",
M3748&lt;=10%,"0-10",
TRUE,"&gt;10"
)&amp;" "&amp;"% progress"</f>
        <v>&gt;10 % progress</v>
      </c>
      <c r="P3748" s="15">
        <f t="shared" si="297"/>
        <v>0</v>
      </c>
      <c r="Q3748" s="15">
        <f>COUNTIFS($G:$G,$G3748)</f>
        <v>4</v>
      </c>
      <c r="R3748" s="16">
        <f t="shared" si="298"/>
        <v>0</v>
      </c>
      <c r="S3748" s="15" t="str">
        <f t="shared" si="299"/>
        <v>no 0% progess</v>
      </c>
      <c r="T3748" s="9">
        <v>0</v>
      </c>
      <c r="U3748" s="9">
        <v>4</v>
      </c>
      <c r="V3748" s="9">
        <v>4</v>
      </c>
      <c r="W3748" s="9">
        <v>2</v>
      </c>
      <c r="X3748" s="9">
        <v>0</v>
      </c>
      <c r="Y3748" s="9">
        <v>0</v>
      </c>
      <c r="Z3748" s="9" t="s">
        <v>13086</v>
      </c>
      <c r="AA3748" s="9">
        <v>0</v>
      </c>
      <c r="AB3748" s="9"/>
      <c r="AC3748" s="9">
        <v>4099</v>
      </c>
      <c r="AD3748" s="9" t="s">
        <v>13087</v>
      </c>
      <c r="AE3748" s="9" t="s">
        <v>13079</v>
      </c>
      <c r="AF3748" s="9">
        <v>19</v>
      </c>
      <c r="AG3748" s="9"/>
      <c r="AH3748" s="9" t="s">
        <v>13088</v>
      </c>
      <c r="AI3748" s="9" t="s">
        <v>13089</v>
      </c>
      <c r="AJ3748" s="9" t="s">
        <v>13090</v>
      </c>
    </row>
    <row r="3749" spans="1:36" x14ac:dyDescent="0.35">
      <c r="A3749" s="9" t="s">
        <v>3086</v>
      </c>
      <c r="B3749" s="9" t="s">
        <v>35</v>
      </c>
      <c r="C3749" s="9" t="s">
        <v>14504</v>
      </c>
      <c r="D3749" s="9" t="s">
        <v>29</v>
      </c>
      <c r="E3749" s="9" t="s">
        <v>13076</v>
      </c>
      <c r="F3749" s="9" t="str">
        <f>_xlfn.XLOOKUP(E3749,Total_Enrolled!C:C,Total_Enrolled!C:C)</f>
        <v>2025em1200327@bitspilani-digital.edu.in</v>
      </c>
      <c r="G3749" s="9" t="s">
        <v>13077</v>
      </c>
      <c r="H3749" s="9" t="s">
        <v>14516</v>
      </c>
      <c r="I3749" s="9" t="s">
        <v>13078</v>
      </c>
      <c r="J3749" s="9" t="b">
        <v>1</v>
      </c>
      <c r="K3749" s="9">
        <v>62</v>
      </c>
      <c r="L3749" s="9">
        <f>_xlfn.XLOOKUP(B3749,Courses!A:A,Courses!H:H)</f>
        <v>68</v>
      </c>
      <c r="M3749" s="14">
        <f t="shared" si="295"/>
        <v>0.91176470588235292</v>
      </c>
      <c r="N3749" s="14" t="str">
        <f t="shared" si="296"/>
        <v>Active</v>
      </c>
      <c r="O3749" s="14" t="str" cm="1">
        <f t="array" ref="O3749">_xlfn.IFS(M3749=0,"0",
M3749&lt;=10%,"0-10",
TRUE,"&gt;10"
)&amp;" "&amp;"% progress"</f>
        <v>&gt;10 % progress</v>
      </c>
      <c r="P3749" s="15">
        <f t="shared" si="297"/>
        <v>0</v>
      </c>
      <c r="Q3749" s="15">
        <f>COUNTIFS($G:$G,$G3749)</f>
        <v>4</v>
      </c>
      <c r="R3749" s="16">
        <f t="shared" si="298"/>
        <v>0</v>
      </c>
      <c r="S3749" s="15" t="str">
        <f t="shared" si="299"/>
        <v>no 0% progess</v>
      </c>
      <c r="T3749" s="9">
        <v>0</v>
      </c>
      <c r="U3749" s="9">
        <v>13</v>
      </c>
      <c r="V3749" s="9">
        <v>13</v>
      </c>
      <c r="W3749" s="9">
        <v>0</v>
      </c>
      <c r="X3749" s="9">
        <v>0</v>
      </c>
      <c r="Y3749" s="9">
        <v>0</v>
      </c>
      <c r="Z3749" s="9"/>
      <c r="AA3749" s="9">
        <v>0</v>
      </c>
      <c r="AB3749" s="9"/>
      <c r="AC3749" s="9">
        <v>24303</v>
      </c>
      <c r="AD3749" s="9" t="s">
        <v>13091</v>
      </c>
      <c r="AE3749" s="9" t="s">
        <v>13079</v>
      </c>
      <c r="AF3749" s="9">
        <v>19</v>
      </c>
      <c r="AG3749" s="9"/>
      <c r="AH3749" s="9" t="s">
        <v>13092</v>
      </c>
      <c r="AI3749" s="9"/>
      <c r="AJ3749" s="9"/>
    </row>
    <row r="3750" spans="1:36" x14ac:dyDescent="0.35">
      <c r="A3750" s="9" t="s">
        <v>3086</v>
      </c>
      <c r="B3750" s="9" t="s">
        <v>35</v>
      </c>
      <c r="C3750" s="9" t="s">
        <v>14504</v>
      </c>
      <c r="D3750" s="9" t="s">
        <v>29</v>
      </c>
      <c r="E3750" s="9" t="s">
        <v>13093</v>
      </c>
      <c r="F3750" s="9" t="str">
        <f>_xlfn.XLOOKUP(E3750,Total_Enrolled!C:C,Total_Enrolled!C:C)</f>
        <v>2025em1200328@bitspilani-digital.edu.in</v>
      </c>
      <c r="G3750" s="9" t="s">
        <v>13094</v>
      </c>
      <c r="H3750" s="9" t="s">
        <v>14516</v>
      </c>
      <c r="I3750" s="9" t="s">
        <v>13095</v>
      </c>
      <c r="J3750" s="9" t="b">
        <v>1</v>
      </c>
      <c r="K3750" s="9">
        <v>63</v>
      </c>
      <c r="L3750" s="9">
        <f>_xlfn.XLOOKUP(B3750,Courses!A:A,Courses!H:H)</f>
        <v>68</v>
      </c>
      <c r="M3750" s="14">
        <f t="shared" si="295"/>
        <v>0.92647058823529416</v>
      </c>
      <c r="N3750" s="14" t="str">
        <f t="shared" si="296"/>
        <v>Active</v>
      </c>
      <c r="O3750" s="14" t="str" cm="1">
        <f t="array" ref="O3750">_xlfn.IFS(M3750=0,"0",
M3750&lt;=10%,"0-10",
TRUE,"&gt;10"
)&amp;" "&amp;"% progress"</f>
        <v>&gt;10 % progress</v>
      </c>
      <c r="P3750" s="15">
        <f t="shared" si="297"/>
        <v>0</v>
      </c>
      <c r="Q3750" s="15">
        <f>COUNTIFS($G:$G,$G3750)</f>
        <v>4</v>
      </c>
      <c r="R3750" s="16">
        <f t="shared" si="298"/>
        <v>0</v>
      </c>
      <c r="S3750" s="15" t="str">
        <f t="shared" si="299"/>
        <v>no 0% progess</v>
      </c>
      <c r="T3750" s="9">
        <v>0</v>
      </c>
      <c r="U3750" s="9">
        <v>13</v>
      </c>
      <c r="V3750" s="9">
        <v>13</v>
      </c>
      <c r="W3750" s="9">
        <v>0</v>
      </c>
      <c r="X3750" s="9">
        <v>0</v>
      </c>
      <c r="Y3750" s="9">
        <v>7</v>
      </c>
      <c r="Z3750" s="9"/>
      <c r="AA3750" s="9">
        <v>0</v>
      </c>
      <c r="AB3750" s="9"/>
      <c r="AC3750" s="9">
        <v>38456</v>
      </c>
      <c r="AD3750" s="9" t="s">
        <v>13096</v>
      </c>
      <c r="AE3750" s="9" t="s">
        <v>13097</v>
      </c>
      <c r="AF3750" s="9">
        <v>15</v>
      </c>
      <c r="AG3750" s="9"/>
      <c r="AH3750" s="9" t="s">
        <v>13098</v>
      </c>
      <c r="AI3750" s="9"/>
      <c r="AJ3750" s="9"/>
    </row>
    <row r="3751" spans="1:36" x14ac:dyDescent="0.35">
      <c r="A3751" s="9" t="s">
        <v>3091</v>
      </c>
      <c r="B3751" s="9" t="s">
        <v>3092</v>
      </c>
      <c r="C3751" s="9" t="s">
        <v>14504</v>
      </c>
      <c r="D3751" s="9" t="s">
        <v>29</v>
      </c>
      <c r="E3751" s="9" t="s">
        <v>13093</v>
      </c>
      <c r="F3751" s="9" t="str">
        <f>_xlfn.XLOOKUP(E3751,Total_Enrolled!C:C,Total_Enrolled!C:C)</f>
        <v>2025em1200328@bitspilani-digital.edu.in</v>
      </c>
      <c r="G3751" s="9" t="s">
        <v>13094</v>
      </c>
      <c r="H3751" s="9" t="s">
        <v>14516</v>
      </c>
      <c r="I3751" s="9" t="s">
        <v>13095</v>
      </c>
      <c r="J3751" s="9" t="b">
        <v>1</v>
      </c>
      <c r="K3751" s="9">
        <v>40</v>
      </c>
      <c r="L3751" s="9">
        <f>_xlfn.XLOOKUP(B3751,Courses!A:A,Courses!H:H)</f>
        <v>36</v>
      </c>
      <c r="M3751" s="14">
        <f t="shared" si="295"/>
        <v>1.1111111111111112</v>
      </c>
      <c r="N3751" s="14" t="str">
        <f t="shared" si="296"/>
        <v>Active</v>
      </c>
      <c r="O3751" s="14" t="str" cm="1">
        <f t="array" ref="O3751">_xlfn.IFS(M3751=0,"0",
M3751&lt;=10%,"0-10",
TRUE,"&gt;10"
)&amp;" "&amp;"% progress"</f>
        <v>&gt;10 % progress</v>
      </c>
      <c r="P3751" s="15">
        <f t="shared" si="297"/>
        <v>0</v>
      </c>
      <c r="Q3751" s="15">
        <f>COUNTIFS($G:$G,$G3751)</f>
        <v>4</v>
      </c>
      <c r="R3751" s="16">
        <f t="shared" si="298"/>
        <v>0</v>
      </c>
      <c r="S3751" s="15" t="str">
        <f t="shared" si="299"/>
        <v>no 0% progess</v>
      </c>
      <c r="T3751" s="9">
        <v>0</v>
      </c>
      <c r="U3751" s="9">
        <v>5</v>
      </c>
      <c r="V3751" s="9">
        <v>5</v>
      </c>
      <c r="W3751" s="9">
        <v>1</v>
      </c>
      <c r="X3751" s="9">
        <v>0</v>
      </c>
      <c r="Y3751" s="9">
        <v>0</v>
      </c>
      <c r="Z3751" s="9" t="s">
        <v>13099</v>
      </c>
      <c r="AA3751" s="9">
        <v>0</v>
      </c>
      <c r="AB3751" s="9"/>
      <c r="AC3751" s="9">
        <v>38294</v>
      </c>
      <c r="AD3751" s="9" t="s">
        <v>13100</v>
      </c>
      <c r="AE3751" s="9" t="s">
        <v>13097</v>
      </c>
      <c r="AF3751" s="9">
        <v>15</v>
      </c>
      <c r="AG3751" s="9"/>
      <c r="AH3751" s="9" t="s">
        <v>13101</v>
      </c>
      <c r="AI3751" s="9" t="s">
        <v>13102</v>
      </c>
      <c r="AJ3751" s="9" t="s">
        <v>13103</v>
      </c>
    </row>
    <row r="3752" spans="1:36" x14ac:dyDescent="0.35">
      <c r="A3752" s="9" t="s">
        <v>3095</v>
      </c>
      <c r="B3752" s="9" t="s">
        <v>38</v>
      </c>
      <c r="C3752" s="9" t="s">
        <v>14504</v>
      </c>
      <c r="D3752" s="9" t="s">
        <v>29</v>
      </c>
      <c r="E3752" s="9" t="s">
        <v>13093</v>
      </c>
      <c r="F3752" s="9" t="str">
        <f>_xlfn.XLOOKUP(E3752,Total_Enrolled!C:C,Total_Enrolled!C:C)</f>
        <v>2025em1200328@bitspilani-digital.edu.in</v>
      </c>
      <c r="G3752" s="9" t="s">
        <v>13094</v>
      </c>
      <c r="H3752" s="9" t="s">
        <v>14516</v>
      </c>
      <c r="I3752" s="9" t="s">
        <v>13095</v>
      </c>
      <c r="J3752" s="9" t="b">
        <v>1</v>
      </c>
      <c r="K3752" s="9">
        <v>0</v>
      </c>
      <c r="L3752" s="9">
        <f>_xlfn.XLOOKUP(B3752,Courses!A:A,Courses!H:H)</f>
        <v>42</v>
      </c>
      <c r="M3752" s="14">
        <f t="shared" si="295"/>
        <v>0</v>
      </c>
      <c r="N3752" s="14" t="str">
        <f t="shared" si="296"/>
        <v>Not Active</v>
      </c>
      <c r="O3752" s="14" t="str" cm="1">
        <f t="array" ref="O3752">_xlfn.IFS(M3752=0,"0",
M3752&lt;=10%,"0-10",
TRUE,"&gt;10"
)&amp;" "&amp;"% progress"</f>
        <v>0 % progress</v>
      </c>
      <c r="P3752" s="15">
        <f t="shared" si="297"/>
        <v>1</v>
      </c>
      <c r="Q3752" s="15">
        <f>COUNTIFS($G:$G,$G3752)</f>
        <v>4</v>
      </c>
      <c r="R3752" s="16">
        <f t="shared" si="298"/>
        <v>0.25</v>
      </c>
      <c r="S3752" s="15" t="str">
        <f t="shared" si="299"/>
        <v>no progress</v>
      </c>
      <c r="T3752" s="9">
        <v>0</v>
      </c>
      <c r="U3752" s="9">
        <v>0</v>
      </c>
      <c r="V3752" s="9">
        <v>0</v>
      </c>
      <c r="W3752" s="9">
        <v>0</v>
      </c>
      <c r="X3752" s="9">
        <v>0</v>
      </c>
      <c r="Y3752" s="9">
        <v>0</v>
      </c>
      <c r="Z3752" s="9"/>
      <c r="AA3752" s="9">
        <v>0</v>
      </c>
      <c r="AB3752" s="9"/>
      <c r="AC3752" s="9">
        <v>0</v>
      </c>
      <c r="AD3752" s="9" t="s">
        <v>13104</v>
      </c>
      <c r="AE3752" s="9" t="s">
        <v>13097</v>
      </c>
      <c r="AF3752" s="9">
        <v>15</v>
      </c>
      <c r="AG3752" s="9"/>
      <c r="AH3752" s="9"/>
      <c r="AI3752" s="9"/>
      <c r="AJ3752" s="9"/>
    </row>
    <row r="3753" spans="1:36" x14ac:dyDescent="0.35">
      <c r="A3753" s="9" t="s">
        <v>3089</v>
      </c>
      <c r="B3753" s="9" t="s">
        <v>36</v>
      </c>
      <c r="C3753" s="9" t="s">
        <v>14504</v>
      </c>
      <c r="D3753" s="9" t="s">
        <v>29</v>
      </c>
      <c r="E3753" s="9" t="s">
        <v>13093</v>
      </c>
      <c r="F3753" s="9" t="str">
        <f>_xlfn.XLOOKUP(E3753,Total_Enrolled!C:C,Total_Enrolled!C:C)</f>
        <v>2025em1200328@bitspilani-digital.edu.in</v>
      </c>
      <c r="G3753" s="9" t="s">
        <v>13094</v>
      </c>
      <c r="H3753" s="9" t="s">
        <v>14516</v>
      </c>
      <c r="I3753" s="9" t="s">
        <v>13095</v>
      </c>
      <c r="J3753" s="9" t="b">
        <v>1</v>
      </c>
      <c r="K3753" s="9">
        <v>72</v>
      </c>
      <c r="L3753" s="9">
        <f>_xlfn.XLOOKUP(B3753,Courses!A:A,Courses!H:H)</f>
        <v>85</v>
      </c>
      <c r="M3753" s="14">
        <f t="shared" si="295"/>
        <v>0.84705882352941175</v>
      </c>
      <c r="N3753" s="14" t="str">
        <f t="shared" si="296"/>
        <v>Active</v>
      </c>
      <c r="O3753" s="14" t="str" cm="1">
        <f t="array" ref="O3753">_xlfn.IFS(M3753=0,"0",
M3753&lt;=10%,"0-10",
TRUE,"&gt;10"
)&amp;" "&amp;"% progress"</f>
        <v>&gt;10 % progress</v>
      </c>
      <c r="P3753" s="15">
        <f t="shared" si="297"/>
        <v>0</v>
      </c>
      <c r="Q3753" s="15">
        <f>COUNTIFS($G:$G,$G3753)</f>
        <v>4</v>
      </c>
      <c r="R3753" s="16">
        <f t="shared" si="298"/>
        <v>0</v>
      </c>
      <c r="S3753" s="15" t="str">
        <f t="shared" si="299"/>
        <v>no 0% progess</v>
      </c>
      <c r="T3753" s="9">
        <v>0</v>
      </c>
      <c r="U3753" s="9">
        <v>11</v>
      </c>
      <c r="V3753" s="9">
        <v>13</v>
      </c>
      <c r="W3753" s="9">
        <v>0</v>
      </c>
      <c r="X3753" s="9">
        <v>0</v>
      </c>
      <c r="Y3753" s="9">
        <v>0</v>
      </c>
      <c r="Z3753" s="9"/>
      <c r="AA3753" s="9">
        <v>0</v>
      </c>
      <c r="AB3753" s="9"/>
      <c r="AC3753" s="9">
        <v>10609</v>
      </c>
      <c r="AD3753" s="9" t="s">
        <v>13105</v>
      </c>
      <c r="AE3753" s="9" t="s">
        <v>13097</v>
      </c>
      <c r="AF3753" s="9">
        <v>15</v>
      </c>
      <c r="AG3753" s="9"/>
      <c r="AH3753" s="9" t="s">
        <v>13106</v>
      </c>
      <c r="AI3753" s="9"/>
      <c r="AJ3753" s="9"/>
    </row>
    <row r="3754" spans="1:36" x14ac:dyDescent="0.35">
      <c r="A3754" s="9" t="s">
        <v>3089</v>
      </c>
      <c r="B3754" s="9" t="s">
        <v>36</v>
      </c>
      <c r="C3754" s="9" t="s">
        <v>14504</v>
      </c>
      <c r="D3754" s="9" t="s">
        <v>29</v>
      </c>
      <c r="E3754" s="9" t="s">
        <v>13107</v>
      </c>
      <c r="F3754" s="9" t="str">
        <f>_xlfn.XLOOKUP(E3754,Total_Enrolled!C:C,Total_Enrolled!C:C)</f>
        <v>2025em1200329@bitspilani-digital.edu.in</v>
      </c>
      <c r="G3754" s="9" t="s">
        <v>13108</v>
      </c>
      <c r="H3754" s="9" t="s">
        <v>14516</v>
      </c>
      <c r="I3754" s="9" t="s">
        <v>13109</v>
      </c>
      <c r="J3754" s="9" t="b">
        <v>1</v>
      </c>
      <c r="K3754" s="9">
        <v>17</v>
      </c>
      <c r="L3754" s="9">
        <f>_xlfn.XLOOKUP(B3754,Courses!A:A,Courses!H:H)</f>
        <v>85</v>
      </c>
      <c r="M3754" s="14">
        <f t="shared" si="295"/>
        <v>0.2</v>
      </c>
      <c r="N3754" s="14" t="str">
        <f t="shared" si="296"/>
        <v>Active</v>
      </c>
      <c r="O3754" s="14" t="str" cm="1">
        <f t="array" ref="O3754">_xlfn.IFS(M3754=0,"0",
M3754&lt;=10%,"0-10",
TRUE,"&gt;10"
)&amp;" "&amp;"% progress"</f>
        <v>&gt;10 % progress</v>
      </c>
      <c r="P3754" s="15">
        <f t="shared" si="297"/>
        <v>0</v>
      </c>
      <c r="Q3754" s="15">
        <f>COUNTIFS($G:$G,$G3754)</f>
        <v>4</v>
      </c>
      <c r="R3754" s="16">
        <f t="shared" si="298"/>
        <v>0</v>
      </c>
      <c r="S3754" s="15" t="str">
        <f t="shared" si="299"/>
        <v>no 0% progess</v>
      </c>
      <c r="T3754" s="9">
        <v>0</v>
      </c>
      <c r="U3754" s="9">
        <v>1</v>
      </c>
      <c r="V3754" s="9">
        <v>1</v>
      </c>
      <c r="W3754" s="9">
        <v>0</v>
      </c>
      <c r="X3754" s="9">
        <v>0</v>
      </c>
      <c r="Y3754" s="9">
        <v>1</v>
      </c>
      <c r="Z3754" s="9"/>
      <c r="AA3754" s="9">
        <v>0</v>
      </c>
      <c r="AB3754" s="9"/>
      <c r="AC3754" s="9">
        <v>953</v>
      </c>
      <c r="AD3754" s="9" t="s">
        <v>13111</v>
      </c>
      <c r="AE3754" s="9" t="s">
        <v>13110</v>
      </c>
      <c r="AF3754" s="9">
        <v>8</v>
      </c>
      <c r="AG3754" s="9"/>
      <c r="AH3754" s="9" t="s">
        <v>13112</v>
      </c>
      <c r="AI3754" s="9"/>
      <c r="AJ3754" s="9"/>
    </row>
    <row r="3755" spans="1:36" x14ac:dyDescent="0.35">
      <c r="A3755" s="9" t="s">
        <v>3095</v>
      </c>
      <c r="B3755" s="9" t="s">
        <v>38</v>
      </c>
      <c r="C3755" s="9" t="s">
        <v>14504</v>
      </c>
      <c r="D3755" s="9" t="s">
        <v>29</v>
      </c>
      <c r="E3755" s="9" t="s">
        <v>13107</v>
      </c>
      <c r="F3755" s="9" t="str">
        <f>_xlfn.XLOOKUP(E3755,Total_Enrolled!C:C,Total_Enrolled!C:C)</f>
        <v>2025em1200329@bitspilani-digital.edu.in</v>
      </c>
      <c r="G3755" s="9" t="s">
        <v>13108</v>
      </c>
      <c r="H3755" s="9" t="s">
        <v>14516</v>
      </c>
      <c r="I3755" s="9" t="s">
        <v>13109</v>
      </c>
      <c r="J3755" s="9" t="b">
        <v>1</v>
      </c>
      <c r="K3755" s="9">
        <v>15</v>
      </c>
      <c r="L3755" s="9">
        <f>_xlfn.XLOOKUP(B3755,Courses!A:A,Courses!H:H)</f>
        <v>42</v>
      </c>
      <c r="M3755" s="14">
        <f t="shared" si="295"/>
        <v>0.35714285714285715</v>
      </c>
      <c r="N3755" s="14" t="str">
        <f t="shared" si="296"/>
        <v>Active</v>
      </c>
      <c r="O3755" s="14" t="str" cm="1">
        <f t="array" ref="O3755">_xlfn.IFS(M3755=0,"0",
M3755&lt;=10%,"0-10",
TRUE,"&gt;10"
)&amp;" "&amp;"% progress"</f>
        <v>&gt;10 % progress</v>
      </c>
      <c r="P3755" s="15">
        <f t="shared" si="297"/>
        <v>0</v>
      </c>
      <c r="Q3755" s="15">
        <f>COUNTIFS($G:$G,$G3755)</f>
        <v>4</v>
      </c>
      <c r="R3755" s="16">
        <f t="shared" si="298"/>
        <v>0</v>
      </c>
      <c r="S3755" s="15" t="str">
        <f t="shared" si="299"/>
        <v>no 0% progess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2</v>
      </c>
      <c r="Z3755" s="9"/>
      <c r="AA3755" s="9">
        <v>0</v>
      </c>
      <c r="AB3755" s="9"/>
      <c r="AC3755" s="9">
        <v>2256</v>
      </c>
      <c r="AD3755" s="9" t="s">
        <v>13113</v>
      </c>
      <c r="AE3755" s="9" t="s">
        <v>13110</v>
      </c>
      <c r="AF3755" s="9">
        <v>8</v>
      </c>
      <c r="AG3755" s="9"/>
      <c r="AH3755" s="9"/>
      <c r="AI3755" s="9" t="s">
        <v>13114</v>
      </c>
      <c r="AJ3755" s="9" t="s">
        <v>13114</v>
      </c>
    </row>
    <row r="3756" spans="1:36" x14ac:dyDescent="0.35">
      <c r="A3756" s="9" t="s">
        <v>3091</v>
      </c>
      <c r="B3756" s="9" t="s">
        <v>3092</v>
      </c>
      <c r="C3756" s="9" t="s">
        <v>14504</v>
      </c>
      <c r="D3756" s="9" t="s">
        <v>29</v>
      </c>
      <c r="E3756" s="9" t="s">
        <v>13107</v>
      </c>
      <c r="F3756" s="9" t="str">
        <f>_xlfn.XLOOKUP(E3756,Total_Enrolled!C:C,Total_Enrolled!C:C)</f>
        <v>2025em1200329@bitspilani-digital.edu.in</v>
      </c>
      <c r="G3756" s="9" t="s">
        <v>13108</v>
      </c>
      <c r="H3756" s="9" t="s">
        <v>14516</v>
      </c>
      <c r="I3756" s="9" t="s">
        <v>13109</v>
      </c>
      <c r="J3756" s="9" t="b">
        <v>1</v>
      </c>
      <c r="K3756" s="9">
        <v>16</v>
      </c>
      <c r="L3756" s="9">
        <f>_xlfn.XLOOKUP(B3756,Courses!A:A,Courses!H:H)</f>
        <v>36</v>
      </c>
      <c r="M3756" s="14">
        <f t="shared" si="295"/>
        <v>0.44444444444444442</v>
      </c>
      <c r="N3756" s="14" t="str">
        <f t="shared" si="296"/>
        <v>Active</v>
      </c>
      <c r="O3756" s="14" t="str" cm="1">
        <f t="array" ref="O3756">_xlfn.IFS(M3756=0,"0",
M3756&lt;=10%,"0-10",
TRUE,"&gt;10"
)&amp;" "&amp;"% progress"</f>
        <v>&gt;10 % progress</v>
      </c>
      <c r="P3756" s="15">
        <f t="shared" si="297"/>
        <v>0</v>
      </c>
      <c r="Q3756" s="15">
        <f>COUNTIFS($G:$G,$G3756)</f>
        <v>4</v>
      </c>
      <c r="R3756" s="16">
        <f t="shared" si="298"/>
        <v>0</v>
      </c>
      <c r="S3756" s="15" t="str">
        <f t="shared" si="299"/>
        <v>no 0% progess</v>
      </c>
      <c r="T3756" s="9">
        <v>0</v>
      </c>
      <c r="U3756" s="9">
        <v>0</v>
      </c>
      <c r="V3756" s="9">
        <v>0</v>
      </c>
      <c r="W3756" s="9">
        <v>0</v>
      </c>
      <c r="X3756" s="9">
        <v>0</v>
      </c>
      <c r="Y3756" s="9">
        <v>0</v>
      </c>
      <c r="Z3756" s="9"/>
      <c r="AA3756" s="9">
        <v>0</v>
      </c>
      <c r="AB3756" s="9"/>
      <c r="AC3756" s="9">
        <v>23241</v>
      </c>
      <c r="AD3756" s="9" t="s">
        <v>13115</v>
      </c>
      <c r="AE3756" s="9" t="s">
        <v>13110</v>
      </c>
      <c r="AF3756" s="9">
        <v>8</v>
      </c>
      <c r="AG3756" s="9"/>
      <c r="AH3756" s="9"/>
      <c r="AI3756" s="9" t="s">
        <v>13116</v>
      </c>
      <c r="AJ3756" s="9" t="s">
        <v>13117</v>
      </c>
    </row>
    <row r="3757" spans="1:36" x14ac:dyDescent="0.35">
      <c r="A3757" s="9" t="s">
        <v>3086</v>
      </c>
      <c r="B3757" s="9" t="s">
        <v>35</v>
      </c>
      <c r="C3757" s="9" t="s">
        <v>14504</v>
      </c>
      <c r="D3757" s="9" t="s">
        <v>29</v>
      </c>
      <c r="E3757" s="9" t="s">
        <v>13107</v>
      </c>
      <c r="F3757" s="9" t="str">
        <f>_xlfn.XLOOKUP(E3757,Total_Enrolled!C:C,Total_Enrolled!C:C)</f>
        <v>2025em1200329@bitspilani-digital.edu.in</v>
      </c>
      <c r="G3757" s="9" t="s">
        <v>13108</v>
      </c>
      <c r="H3757" s="9" t="s">
        <v>14516</v>
      </c>
      <c r="I3757" s="9" t="s">
        <v>13109</v>
      </c>
      <c r="J3757" s="9" t="b">
        <v>1</v>
      </c>
      <c r="K3757" s="9">
        <v>17</v>
      </c>
      <c r="L3757" s="9">
        <f>_xlfn.XLOOKUP(B3757,Courses!A:A,Courses!H:H)</f>
        <v>68</v>
      </c>
      <c r="M3757" s="14">
        <f t="shared" si="295"/>
        <v>0.25</v>
      </c>
      <c r="N3757" s="14" t="str">
        <f t="shared" si="296"/>
        <v>Active</v>
      </c>
      <c r="O3757" s="14" t="str" cm="1">
        <f t="array" ref="O3757">_xlfn.IFS(M3757=0,"0",
M3757&lt;=10%,"0-10",
TRUE,"&gt;10"
)&amp;" "&amp;"% progress"</f>
        <v>&gt;10 % progress</v>
      </c>
      <c r="P3757" s="15">
        <f t="shared" si="297"/>
        <v>0</v>
      </c>
      <c r="Q3757" s="15">
        <f>COUNTIFS($G:$G,$G3757)</f>
        <v>4</v>
      </c>
      <c r="R3757" s="16">
        <f t="shared" si="298"/>
        <v>0</v>
      </c>
      <c r="S3757" s="15" t="str">
        <f t="shared" si="299"/>
        <v>no 0% progess</v>
      </c>
      <c r="T3757" s="9">
        <v>0</v>
      </c>
      <c r="U3757" s="9">
        <v>1</v>
      </c>
      <c r="V3757" s="9">
        <v>1</v>
      </c>
      <c r="W3757" s="9">
        <v>0</v>
      </c>
      <c r="X3757" s="9">
        <v>0</v>
      </c>
      <c r="Y3757" s="9">
        <v>0</v>
      </c>
      <c r="Z3757" s="9"/>
      <c r="AA3757" s="9">
        <v>0</v>
      </c>
      <c r="AB3757" s="9"/>
      <c r="AC3757" s="9">
        <v>5007</v>
      </c>
      <c r="AD3757" s="9" t="s">
        <v>13118</v>
      </c>
      <c r="AE3757" s="9" t="s">
        <v>13110</v>
      </c>
      <c r="AF3757" s="9">
        <v>8</v>
      </c>
      <c r="AG3757" s="9"/>
      <c r="AH3757" s="9" t="s">
        <v>13119</v>
      </c>
      <c r="AI3757" s="9"/>
      <c r="AJ3757" s="9"/>
    </row>
    <row r="3758" spans="1:36" x14ac:dyDescent="0.35">
      <c r="A3758" s="9" t="s">
        <v>3086</v>
      </c>
      <c r="B3758" s="9" t="s">
        <v>35</v>
      </c>
      <c r="C3758" s="9" t="s">
        <v>14504</v>
      </c>
      <c r="D3758" s="9" t="s">
        <v>29</v>
      </c>
      <c r="E3758" s="9" t="s">
        <v>13120</v>
      </c>
      <c r="F3758" s="9" t="str">
        <f>_xlfn.XLOOKUP(E3758,Total_Enrolled!C:C,Total_Enrolled!C:C)</f>
        <v>2025em1200330@bitspilani-digital.edu.in</v>
      </c>
      <c r="G3758" s="9" t="s">
        <v>13121</v>
      </c>
      <c r="H3758" s="9" t="s">
        <v>14516</v>
      </c>
      <c r="I3758" s="9" t="s">
        <v>13122</v>
      </c>
      <c r="J3758" s="9" t="b">
        <v>1</v>
      </c>
      <c r="K3758" s="9">
        <v>36</v>
      </c>
      <c r="L3758" s="9">
        <f>_xlfn.XLOOKUP(B3758,Courses!A:A,Courses!H:H)</f>
        <v>68</v>
      </c>
      <c r="M3758" s="14">
        <f t="shared" si="295"/>
        <v>0.52941176470588236</v>
      </c>
      <c r="N3758" s="14" t="str">
        <f t="shared" si="296"/>
        <v>Active</v>
      </c>
      <c r="O3758" s="14" t="str" cm="1">
        <f t="array" ref="O3758">_xlfn.IFS(M3758=0,"0",
M3758&lt;=10%,"0-10",
TRUE,"&gt;10"
)&amp;" "&amp;"% progress"</f>
        <v>&gt;10 % progress</v>
      </c>
      <c r="P3758" s="15">
        <f t="shared" si="297"/>
        <v>0</v>
      </c>
      <c r="Q3758" s="15">
        <f>COUNTIFS($G:$G,$G3758)</f>
        <v>4</v>
      </c>
      <c r="R3758" s="16">
        <f t="shared" si="298"/>
        <v>0</v>
      </c>
      <c r="S3758" s="15" t="str">
        <f t="shared" si="299"/>
        <v>no 0% progess</v>
      </c>
      <c r="T3758" s="9">
        <v>0</v>
      </c>
      <c r="U3758" s="9">
        <v>8</v>
      </c>
      <c r="V3758" s="9">
        <v>10</v>
      </c>
      <c r="W3758" s="9">
        <v>0</v>
      </c>
      <c r="X3758" s="9">
        <v>0</v>
      </c>
      <c r="Y3758" s="9">
        <v>0</v>
      </c>
      <c r="Z3758" s="9"/>
      <c r="AA3758" s="9">
        <v>0</v>
      </c>
      <c r="AB3758" s="9"/>
      <c r="AC3758" s="9">
        <v>18589</v>
      </c>
      <c r="AD3758" s="9" t="s">
        <v>13123</v>
      </c>
      <c r="AE3758" s="9" t="s">
        <v>13124</v>
      </c>
      <c r="AF3758" s="9">
        <v>14</v>
      </c>
      <c r="AG3758" s="9"/>
      <c r="AH3758" s="9" t="s">
        <v>13125</v>
      </c>
      <c r="AI3758" s="9"/>
      <c r="AJ3758" s="9"/>
    </row>
    <row r="3759" spans="1:36" x14ac:dyDescent="0.35">
      <c r="A3759" s="9" t="s">
        <v>3091</v>
      </c>
      <c r="B3759" s="9" t="s">
        <v>3092</v>
      </c>
      <c r="C3759" s="9" t="s">
        <v>14504</v>
      </c>
      <c r="D3759" s="9" t="s">
        <v>29</v>
      </c>
      <c r="E3759" s="9" t="s">
        <v>13120</v>
      </c>
      <c r="F3759" s="9" t="str">
        <f>_xlfn.XLOOKUP(E3759,Total_Enrolled!C:C,Total_Enrolled!C:C)</f>
        <v>2025em1200330@bitspilani-digital.edu.in</v>
      </c>
      <c r="G3759" s="9" t="s">
        <v>13121</v>
      </c>
      <c r="H3759" s="9" t="s">
        <v>14516</v>
      </c>
      <c r="I3759" s="9" t="s">
        <v>13122</v>
      </c>
      <c r="J3759" s="9" t="b">
        <v>1</v>
      </c>
      <c r="K3759" s="9">
        <v>36</v>
      </c>
      <c r="L3759" s="9">
        <f>_xlfn.XLOOKUP(B3759,Courses!A:A,Courses!H:H)</f>
        <v>36</v>
      </c>
      <c r="M3759" s="14">
        <f t="shared" si="295"/>
        <v>1</v>
      </c>
      <c r="N3759" s="14" t="str">
        <f t="shared" si="296"/>
        <v>Active</v>
      </c>
      <c r="O3759" s="14" t="str" cm="1">
        <f t="array" ref="O3759">_xlfn.IFS(M3759=0,"0",
M3759&lt;=10%,"0-10",
TRUE,"&gt;10"
)&amp;" "&amp;"% progress"</f>
        <v>&gt;10 % progress</v>
      </c>
      <c r="P3759" s="15">
        <f t="shared" si="297"/>
        <v>0</v>
      </c>
      <c r="Q3759" s="15">
        <f>COUNTIFS($G:$G,$G3759)</f>
        <v>4</v>
      </c>
      <c r="R3759" s="16">
        <f t="shared" si="298"/>
        <v>0</v>
      </c>
      <c r="S3759" s="15" t="str">
        <f t="shared" si="299"/>
        <v>no 0% progess</v>
      </c>
      <c r="T3759" s="9">
        <v>0</v>
      </c>
      <c r="U3759" s="9">
        <v>5</v>
      </c>
      <c r="V3759" s="9">
        <v>5</v>
      </c>
      <c r="W3759" s="9">
        <v>0</v>
      </c>
      <c r="X3759" s="9">
        <v>0</v>
      </c>
      <c r="Y3759" s="9">
        <v>0</v>
      </c>
      <c r="Z3759" s="9"/>
      <c r="AA3759" s="9">
        <v>0</v>
      </c>
      <c r="AB3759" s="9"/>
      <c r="AC3759" s="9">
        <v>14019</v>
      </c>
      <c r="AD3759" s="9" t="s">
        <v>13126</v>
      </c>
      <c r="AE3759" s="9" t="s">
        <v>13124</v>
      </c>
      <c r="AF3759" s="9">
        <v>14</v>
      </c>
      <c r="AG3759" s="9"/>
      <c r="AH3759" s="9" t="s">
        <v>13127</v>
      </c>
      <c r="AI3759" s="9" t="s">
        <v>13128</v>
      </c>
      <c r="AJ3759" s="9" t="s">
        <v>13129</v>
      </c>
    </row>
    <row r="3760" spans="1:36" x14ac:dyDescent="0.35">
      <c r="A3760" s="9" t="s">
        <v>3095</v>
      </c>
      <c r="B3760" s="9" t="s">
        <v>38</v>
      </c>
      <c r="C3760" s="9" t="s">
        <v>14504</v>
      </c>
      <c r="D3760" s="9" t="s">
        <v>29</v>
      </c>
      <c r="E3760" s="9" t="s">
        <v>13120</v>
      </c>
      <c r="F3760" s="9" t="str">
        <f>_xlfn.XLOOKUP(E3760,Total_Enrolled!C:C,Total_Enrolled!C:C)</f>
        <v>2025em1200330@bitspilani-digital.edu.in</v>
      </c>
      <c r="G3760" s="9" t="s">
        <v>13121</v>
      </c>
      <c r="H3760" s="9" t="s">
        <v>14516</v>
      </c>
      <c r="I3760" s="9" t="s">
        <v>13122</v>
      </c>
      <c r="J3760" s="9" t="b">
        <v>1</v>
      </c>
      <c r="K3760" s="9">
        <v>5</v>
      </c>
      <c r="L3760" s="9">
        <f>_xlfn.XLOOKUP(B3760,Courses!A:A,Courses!H:H)</f>
        <v>42</v>
      </c>
      <c r="M3760" s="14">
        <f t="shared" si="295"/>
        <v>0.11904761904761904</v>
      </c>
      <c r="N3760" s="14" t="str">
        <f t="shared" si="296"/>
        <v>Active</v>
      </c>
      <c r="O3760" s="14" t="str" cm="1">
        <f t="array" ref="O3760">_xlfn.IFS(M3760=0,"0",
M3760&lt;=10%,"0-10",
TRUE,"&gt;10"
)&amp;" "&amp;"% progress"</f>
        <v>&gt;10 % progress</v>
      </c>
      <c r="P3760" s="15">
        <f t="shared" si="297"/>
        <v>0</v>
      </c>
      <c r="Q3760" s="15">
        <f>COUNTIFS($G:$G,$G3760)</f>
        <v>4</v>
      </c>
      <c r="R3760" s="16">
        <f t="shared" si="298"/>
        <v>0</v>
      </c>
      <c r="S3760" s="15" t="str">
        <f t="shared" si="299"/>
        <v>no 0% progess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2</v>
      </c>
      <c r="Z3760" s="9"/>
      <c r="AA3760" s="9">
        <v>0</v>
      </c>
      <c r="AB3760" s="9"/>
      <c r="AC3760" s="9">
        <v>307</v>
      </c>
      <c r="AD3760" s="9" t="s">
        <v>13130</v>
      </c>
      <c r="AE3760" s="9" t="s">
        <v>13124</v>
      </c>
      <c r="AF3760" s="9">
        <v>14</v>
      </c>
      <c r="AG3760" s="9"/>
      <c r="AH3760" s="9"/>
      <c r="AI3760" s="9" t="s">
        <v>13131</v>
      </c>
      <c r="AJ3760" s="9" t="s">
        <v>13132</v>
      </c>
    </row>
    <row r="3761" spans="1:36" x14ac:dyDescent="0.35">
      <c r="A3761" s="9" t="s">
        <v>3089</v>
      </c>
      <c r="B3761" s="9" t="s">
        <v>36</v>
      </c>
      <c r="C3761" s="9" t="s">
        <v>14504</v>
      </c>
      <c r="D3761" s="9" t="s">
        <v>29</v>
      </c>
      <c r="E3761" s="9" t="s">
        <v>13120</v>
      </c>
      <c r="F3761" s="9" t="str">
        <f>_xlfn.XLOOKUP(E3761,Total_Enrolled!C:C,Total_Enrolled!C:C)</f>
        <v>2025em1200330@bitspilani-digital.edu.in</v>
      </c>
      <c r="G3761" s="9" t="s">
        <v>13121</v>
      </c>
      <c r="H3761" s="9" t="s">
        <v>14516</v>
      </c>
      <c r="I3761" s="9" t="s">
        <v>13122</v>
      </c>
      <c r="J3761" s="9" t="b">
        <v>1</v>
      </c>
      <c r="K3761" s="9">
        <v>68</v>
      </c>
      <c r="L3761" s="9">
        <f>_xlfn.XLOOKUP(B3761,Courses!A:A,Courses!H:H)</f>
        <v>85</v>
      </c>
      <c r="M3761" s="14">
        <f t="shared" si="295"/>
        <v>0.8</v>
      </c>
      <c r="N3761" s="14" t="str">
        <f t="shared" si="296"/>
        <v>Active</v>
      </c>
      <c r="O3761" s="14" t="str" cm="1">
        <f t="array" ref="O3761">_xlfn.IFS(M3761=0,"0",
M3761&lt;=10%,"0-10",
TRUE,"&gt;10"
)&amp;" "&amp;"% progress"</f>
        <v>&gt;10 % progress</v>
      </c>
      <c r="P3761" s="15">
        <f t="shared" si="297"/>
        <v>0</v>
      </c>
      <c r="Q3761" s="15">
        <f>COUNTIFS($G:$G,$G3761)</f>
        <v>4</v>
      </c>
      <c r="R3761" s="16">
        <f t="shared" si="298"/>
        <v>0</v>
      </c>
      <c r="S3761" s="15" t="str">
        <f t="shared" si="299"/>
        <v>no 0% progess</v>
      </c>
      <c r="T3761" s="9">
        <v>0</v>
      </c>
      <c r="U3761" s="9">
        <v>11</v>
      </c>
      <c r="V3761" s="9">
        <v>12</v>
      </c>
      <c r="W3761" s="9">
        <v>0</v>
      </c>
      <c r="X3761" s="9">
        <v>0</v>
      </c>
      <c r="Y3761" s="9">
        <v>12</v>
      </c>
      <c r="Z3761" s="9"/>
      <c r="AA3761" s="9">
        <v>0</v>
      </c>
      <c r="AB3761" s="9"/>
      <c r="AC3761" s="9">
        <v>25598</v>
      </c>
      <c r="AD3761" s="9" t="s">
        <v>13133</v>
      </c>
      <c r="AE3761" s="9" t="s">
        <v>13124</v>
      </c>
      <c r="AF3761" s="9">
        <v>14</v>
      </c>
      <c r="AG3761" s="9"/>
      <c r="AH3761" s="9" t="s">
        <v>13134</v>
      </c>
      <c r="AI3761" s="9"/>
      <c r="AJ3761" s="9"/>
    </row>
    <row r="3762" spans="1:36" x14ac:dyDescent="0.35">
      <c r="A3762" s="9" t="s">
        <v>3089</v>
      </c>
      <c r="B3762" s="9" t="s">
        <v>36</v>
      </c>
      <c r="C3762" s="9" t="s">
        <v>14504</v>
      </c>
      <c r="D3762" s="9" t="s">
        <v>29</v>
      </c>
      <c r="E3762" s="9" t="s">
        <v>13135</v>
      </c>
      <c r="F3762" s="9" t="str">
        <f>_xlfn.XLOOKUP(E3762,Total_Enrolled!C:C,Total_Enrolled!C:C)</f>
        <v>2025em1200331@bitspilani-digital.edu.in</v>
      </c>
      <c r="G3762" s="9" t="s">
        <v>13136</v>
      </c>
      <c r="H3762" s="9" t="s">
        <v>14516</v>
      </c>
      <c r="I3762" s="9" t="s">
        <v>13137</v>
      </c>
      <c r="J3762" s="9" t="b">
        <v>1</v>
      </c>
      <c r="K3762" s="9">
        <v>51</v>
      </c>
      <c r="L3762" s="9">
        <f>_xlfn.XLOOKUP(B3762,Courses!A:A,Courses!H:H)</f>
        <v>85</v>
      </c>
      <c r="M3762" s="14">
        <f t="shared" si="295"/>
        <v>0.6</v>
      </c>
      <c r="N3762" s="14" t="str">
        <f t="shared" si="296"/>
        <v>Active</v>
      </c>
      <c r="O3762" s="14" t="str" cm="1">
        <f t="array" ref="O3762">_xlfn.IFS(M3762=0,"0",
M3762&lt;=10%,"0-10",
TRUE,"&gt;10"
)&amp;" "&amp;"% progress"</f>
        <v>&gt;10 % progress</v>
      </c>
      <c r="P3762" s="15">
        <f t="shared" si="297"/>
        <v>0</v>
      </c>
      <c r="Q3762" s="15">
        <f>COUNTIFS($G:$G,$G3762)</f>
        <v>4</v>
      </c>
      <c r="R3762" s="16">
        <f t="shared" si="298"/>
        <v>0</v>
      </c>
      <c r="S3762" s="15" t="str">
        <f t="shared" si="299"/>
        <v>no 0% progess</v>
      </c>
      <c r="T3762" s="9">
        <v>0</v>
      </c>
      <c r="U3762" s="9">
        <v>8</v>
      </c>
      <c r="V3762" s="9">
        <v>8</v>
      </c>
      <c r="W3762" s="9">
        <v>0</v>
      </c>
      <c r="X3762" s="9">
        <v>0</v>
      </c>
      <c r="Y3762" s="9">
        <v>0</v>
      </c>
      <c r="Z3762" s="9"/>
      <c r="AA3762" s="9">
        <v>0</v>
      </c>
      <c r="AB3762" s="9"/>
      <c r="AC3762" s="9">
        <v>46281</v>
      </c>
      <c r="AD3762" s="9" t="s">
        <v>13139</v>
      </c>
      <c r="AE3762" s="9" t="s">
        <v>13138</v>
      </c>
      <c r="AF3762" s="9">
        <v>14</v>
      </c>
      <c r="AG3762" s="9"/>
      <c r="AH3762" s="9" t="s">
        <v>13140</v>
      </c>
      <c r="AI3762" s="9"/>
      <c r="AJ3762" s="9"/>
    </row>
    <row r="3763" spans="1:36" x14ac:dyDescent="0.35">
      <c r="A3763" s="9" t="s">
        <v>3095</v>
      </c>
      <c r="B3763" s="9" t="s">
        <v>38</v>
      </c>
      <c r="C3763" s="9" t="s">
        <v>14504</v>
      </c>
      <c r="D3763" s="9" t="s">
        <v>29</v>
      </c>
      <c r="E3763" s="9" t="s">
        <v>13135</v>
      </c>
      <c r="F3763" s="9" t="str">
        <f>_xlfn.XLOOKUP(E3763,Total_Enrolled!C:C,Total_Enrolled!C:C)</f>
        <v>2025em1200331@bitspilani-digital.edu.in</v>
      </c>
      <c r="G3763" s="9" t="s">
        <v>13136</v>
      </c>
      <c r="H3763" s="9" t="s">
        <v>14516</v>
      </c>
      <c r="I3763" s="9" t="s">
        <v>13137</v>
      </c>
      <c r="J3763" s="9" t="b">
        <v>1</v>
      </c>
      <c r="K3763" s="9">
        <v>0</v>
      </c>
      <c r="L3763" s="9">
        <f>_xlfn.XLOOKUP(B3763,Courses!A:A,Courses!H:H)</f>
        <v>42</v>
      </c>
      <c r="M3763" s="14">
        <f t="shared" si="295"/>
        <v>0</v>
      </c>
      <c r="N3763" s="14" t="str">
        <f t="shared" si="296"/>
        <v>Not Active</v>
      </c>
      <c r="O3763" s="14" t="str" cm="1">
        <f t="array" ref="O3763">_xlfn.IFS(M3763=0,"0",
M3763&lt;=10%,"0-10",
TRUE,"&gt;10"
)&amp;" "&amp;"% progress"</f>
        <v>0 % progress</v>
      </c>
      <c r="P3763" s="15">
        <f t="shared" si="297"/>
        <v>1</v>
      </c>
      <c r="Q3763" s="15">
        <f>COUNTIFS($G:$G,$G3763)</f>
        <v>4</v>
      </c>
      <c r="R3763" s="16">
        <f t="shared" si="298"/>
        <v>0.25</v>
      </c>
      <c r="S3763" s="15" t="str">
        <f t="shared" si="299"/>
        <v>no progress</v>
      </c>
      <c r="T3763" s="9">
        <v>0</v>
      </c>
      <c r="U3763" s="9">
        <v>0</v>
      </c>
      <c r="V3763" s="9">
        <v>0</v>
      </c>
      <c r="W3763" s="9">
        <v>0</v>
      </c>
      <c r="X3763" s="9">
        <v>0</v>
      </c>
      <c r="Y3763" s="9">
        <v>0</v>
      </c>
      <c r="Z3763" s="9"/>
      <c r="AA3763" s="9">
        <v>0</v>
      </c>
      <c r="AB3763" s="9"/>
      <c r="AC3763" s="9">
        <v>0</v>
      </c>
      <c r="AD3763" s="9" t="s">
        <v>13141</v>
      </c>
      <c r="AE3763" s="9" t="s">
        <v>13138</v>
      </c>
      <c r="AF3763" s="9">
        <v>14</v>
      </c>
      <c r="AG3763" s="9"/>
      <c r="AH3763" s="9"/>
      <c r="AI3763" s="9"/>
      <c r="AJ3763" s="9"/>
    </row>
    <row r="3764" spans="1:36" x14ac:dyDescent="0.35">
      <c r="A3764" s="9" t="s">
        <v>3091</v>
      </c>
      <c r="B3764" s="9" t="s">
        <v>3092</v>
      </c>
      <c r="C3764" s="9" t="s">
        <v>14504</v>
      </c>
      <c r="D3764" s="9" t="s">
        <v>29</v>
      </c>
      <c r="E3764" s="9" t="s">
        <v>13135</v>
      </c>
      <c r="F3764" s="9" t="str">
        <f>_xlfn.XLOOKUP(E3764,Total_Enrolled!C:C,Total_Enrolled!C:C)</f>
        <v>2025em1200331@bitspilani-digital.edu.in</v>
      </c>
      <c r="G3764" s="9" t="s">
        <v>13136</v>
      </c>
      <c r="H3764" s="9" t="s">
        <v>14516</v>
      </c>
      <c r="I3764" s="9" t="s">
        <v>13137</v>
      </c>
      <c r="J3764" s="9" t="b">
        <v>1</v>
      </c>
      <c r="K3764" s="9">
        <v>27</v>
      </c>
      <c r="L3764" s="9">
        <f>_xlfn.XLOOKUP(B3764,Courses!A:A,Courses!H:H)</f>
        <v>36</v>
      </c>
      <c r="M3764" s="14">
        <f t="shared" si="295"/>
        <v>0.75</v>
      </c>
      <c r="N3764" s="14" t="str">
        <f t="shared" si="296"/>
        <v>Active</v>
      </c>
      <c r="O3764" s="14" t="str" cm="1">
        <f t="array" ref="O3764">_xlfn.IFS(M3764=0,"0",
M3764&lt;=10%,"0-10",
TRUE,"&gt;10"
)&amp;" "&amp;"% progress"</f>
        <v>&gt;10 % progress</v>
      </c>
      <c r="P3764" s="15">
        <f t="shared" si="297"/>
        <v>0</v>
      </c>
      <c r="Q3764" s="15">
        <f>COUNTIFS($G:$G,$G3764)</f>
        <v>4</v>
      </c>
      <c r="R3764" s="16">
        <f t="shared" si="298"/>
        <v>0</v>
      </c>
      <c r="S3764" s="15" t="str">
        <f t="shared" si="299"/>
        <v>no 0% progess</v>
      </c>
      <c r="T3764" s="9">
        <v>0</v>
      </c>
      <c r="U3764" s="9">
        <v>4</v>
      </c>
      <c r="V3764" s="9">
        <v>4</v>
      </c>
      <c r="W3764" s="9">
        <v>0</v>
      </c>
      <c r="X3764" s="9">
        <v>0</v>
      </c>
      <c r="Y3764" s="9">
        <v>0</v>
      </c>
      <c r="Z3764" s="9"/>
      <c r="AA3764" s="9">
        <v>0</v>
      </c>
      <c r="AB3764" s="9"/>
      <c r="AC3764" s="9">
        <v>70315</v>
      </c>
      <c r="AD3764" s="9" t="s">
        <v>13142</v>
      </c>
      <c r="AE3764" s="9" t="s">
        <v>13138</v>
      </c>
      <c r="AF3764" s="9">
        <v>14</v>
      </c>
      <c r="AG3764" s="9"/>
      <c r="AH3764" s="9" t="s">
        <v>13143</v>
      </c>
      <c r="AI3764" s="9" t="s">
        <v>13144</v>
      </c>
      <c r="AJ3764" s="9" t="s">
        <v>13145</v>
      </c>
    </row>
    <row r="3765" spans="1:36" x14ac:dyDescent="0.35">
      <c r="A3765" s="9" t="s">
        <v>3086</v>
      </c>
      <c r="B3765" s="9" t="s">
        <v>35</v>
      </c>
      <c r="C3765" s="9" t="s">
        <v>14504</v>
      </c>
      <c r="D3765" s="9" t="s">
        <v>29</v>
      </c>
      <c r="E3765" s="9" t="s">
        <v>13135</v>
      </c>
      <c r="F3765" s="9" t="str">
        <f>_xlfn.XLOOKUP(E3765,Total_Enrolled!C:C,Total_Enrolled!C:C)</f>
        <v>2025em1200331@bitspilani-digital.edu.in</v>
      </c>
      <c r="G3765" s="9" t="s">
        <v>13136</v>
      </c>
      <c r="H3765" s="9" t="s">
        <v>14516</v>
      </c>
      <c r="I3765" s="9" t="s">
        <v>13137</v>
      </c>
      <c r="J3765" s="9" t="b">
        <v>1</v>
      </c>
      <c r="K3765" s="9">
        <v>40</v>
      </c>
      <c r="L3765" s="9">
        <f>_xlfn.XLOOKUP(B3765,Courses!A:A,Courses!H:H)</f>
        <v>68</v>
      </c>
      <c r="M3765" s="14">
        <f t="shared" si="295"/>
        <v>0.58823529411764708</v>
      </c>
      <c r="N3765" s="14" t="str">
        <f t="shared" si="296"/>
        <v>Active</v>
      </c>
      <c r="O3765" s="14" t="str" cm="1">
        <f t="array" ref="O3765">_xlfn.IFS(M3765=0,"0",
M3765&lt;=10%,"0-10",
TRUE,"&gt;10"
)&amp;" "&amp;"% progress"</f>
        <v>&gt;10 % progress</v>
      </c>
      <c r="P3765" s="15">
        <f t="shared" si="297"/>
        <v>0</v>
      </c>
      <c r="Q3765" s="15">
        <f>COUNTIFS($G:$G,$G3765)</f>
        <v>4</v>
      </c>
      <c r="R3765" s="16">
        <f t="shared" si="298"/>
        <v>0</v>
      </c>
      <c r="S3765" s="15" t="str">
        <f t="shared" si="299"/>
        <v>no 0% progess</v>
      </c>
      <c r="T3765" s="9">
        <v>0</v>
      </c>
      <c r="U3765" s="9">
        <v>8</v>
      </c>
      <c r="V3765" s="9">
        <v>8</v>
      </c>
      <c r="W3765" s="9">
        <v>0</v>
      </c>
      <c r="X3765" s="9">
        <v>0</v>
      </c>
      <c r="Y3765" s="9">
        <v>0</v>
      </c>
      <c r="Z3765" s="9"/>
      <c r="AA3765" s="9">
        <v>0</v>
      </c>
      <c r="AB3765" s="9"/>
      <c r="AC3765" s="9">
        <v>55611</v>
      </c>
      <c r="AD3765" s="9" t="s">
        <v>13146</v>
      </c>
      <c r="AE3765" s="9" t="s">
        <v>13138</v>
      </c>
      <c r="AF3765" s="9">
        <v>14</v>
      </c>
      <c r="AG3765" s="9"/>
      <c r="AH3765" s="9" t="s">
        <v>13147</v>
      </c>
      <c r="AI3765" s="9"/>
      <c r="AJ3765" s="9"/>
    </row>
    <row r="3766" spans="1:36" x14ac:dyDescent="0.35">
      <c r="A3766" s="9" t="s">
        <v>124</v>
      </c>
      <c r="B3766" s="9" t="s">
        <v>33</v>
      </c>
      <c r="C3766" s="9" t="s">
        <v>14503</v>
      </c>
      <c r="D3766" s="9" t="s">
        <v>29</v>
      </c>
      <c r="E3766" s="9" t="s">
        <v>13148</v>
      </c>
      <c r="F3766" s="9" t="str">
        <f>_xlfn.XLOOKUP(E3766,Total_Enrolled!C:C,Total_Enrolled!C:C)</f>
        <v>2025eb1200060@bitspilani-digital.edu.in</v>
      </c>
      <c r="G3766" s="9" t="s">
        <v>13149</v>
      </c>
      <c r="H3766" s="9" t="s">
        <v>14516</v>
      </c>
      <c r="I3766" s="9" t="s">
        <v>13150</v>
      </c>
      <c r="J3766" s="9" t="b">
        <v>1</v>
      </c>
      <c r="K3766" s="9">
        <v>1</v>
      </c>
      <c r="L3766" s="9">
        <f>_xlfn.XLOOKUP(B3766,Courses!A:A,Courses!H:H)</f>
        <v>41</v>
      </c>
      <c r="M3766" s="14">
        <f t="shared" si="295"/>
        <v>2.4390243902439025E-2</v>
      </c>
      <c r="N3766" s="14" t="str">
        <f t="shared" si="296"/>
        <v>Active</v>
      </c>
      <c r="O3766" s="14" t="str" cm="1">
        <f t="array" ref="O3766">_xlfn.IFS(M3766=0,"0",
M3766&lt;=10%,"0-10",
TRUE,"&gt;10"
)&amp;" "&amp;"% progress"</f>
        <v>0-10 % progress</v>
      </c>
      <c r="P3766" s="15">
        <f t="shared" si="297"/>
        <v>0</v>
      </c>
      <c r="Q3766" s="15">
        <f>COUNTIFS($G:$G,$G3766)</f>
        <v>5</v>
      </c>
      <c r="R3766" s="16">
        <f t="shared" si="298"/>
        <v>0</v>
      </c>
      <c r="S3766" s="15" t="str">
        <f t="shared" si="299"/>
        <v>no 0% progess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0</v>
      </c>
      <c r="Z3766" s="9"/>
      <c r="AA3766" s="9">
        <v>0</v>
      </c>
      <c r="AB3766" s="9"/>
      <c r="AC3766" s="9">
        <v>0</v>
      </c>
      <c r="AD3766" s="9" t="s">
        <v>13151</v>
      </c>
      <c r="AE3766" s="9" t="s">
        <v>13152</v>
      </c>
      <c r="AF3766" s="9">
        <v>11</v>
      </c>
      <c r="AG3766" s="9"/>
      <c r="AH3766" s="9"/>
      <c r="AI3766" s="9"/>
      <c r="AJ3766" s="9"/>
    </row>
    <row r="3767" spans="1:36" x14ac:dyDescent="0.35">
      <c r="A3767" s="9" t="s">
        <v>62</v>
      </c>
      <c r="B3767" s="9" t="s">
        <v>34</v>
      </c>
      <c r="C3767" s="9" t="s">
        <v>14503</v>
      </c>
      <c r="D3767" s="9" t="s">
        <v>29</v>
      </c>
      <c r="E3767" s="9" t="s">
        <v>13148</v>
      </c>
      <c r="F3767" s="9" t="str">
        <f>_xlfn.XLOOKUP(E3767,Total_Enrolled!C:C,Total_Enrolled!C:C)</f>
        <v>2025eb1200060@bitspilani-digital.edu.in</v>
      </c>
      <c r="G3767" s="9" t="s">
        <v>13149</v>
      </c>
      <c r="H3767" s="9" t="s">
        <v>14516</v>
      </c>
      <c r="I3767" s="9" t="s">
        <v>13150</v>
      </c>
      <c r="J3767" s="9" t="b">
        <v>1</v>
      </c>
      <c r="K3767" s="9">
        <v>7</v>
      </c>
      <c r="L3767" s="9">
        <f>_xlfn.XLOOKUP(B3767,Courses!A:A,Courses!H:H)</f>
        <v>88</v>
      </c>
      <c r="M3767" s="14">
        <f t="shared" si="295"/>
        <v>7.9545454545454544E-2</v>
      </c>
      <c r="N3767" s="14" t="str">
        <f t="shared" si="296"/>
        <v>Active</v>
      </c>
      <c r="O3767" s="14" t="str" cm="1">
        <f t="array" ref="O3767">_xlfn.IFS(M3767=0,"0",
M3767&lt;=10%,"0-10",
TRUE,"&gt;10"
)&amp;" "&amp;"% progress"</f>
        <v>0-10 % progress</v>
      </c>
      <c r="P3767" s="15">
        <f t="shared" si="297"/>
        <v>0</v>
      </c>
      <c r="Q3767" s="15">
        <f>COUNTIFS($G:$G,$G3767)</f>
        <v>5</v>
      </c>
      <c r="R3767" s="16">
        <f t="shared" si="298"/>
        <v>0</v>
      </c>
      <c r="S3767" s="15" t="str">
        <f t="shared" si="299"/>
        <v>no 0% progess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0</v>
      </c>
      <c r="Z3767" s="9"/>
      <c r="AA3767" s="9">
        <v>0</v>
      </c>
      <c r="AB3767" s="9"/>
      <c r="AC3767" s="9">
        <v>8942</v>
      </c>
      <c r="AD3767" s="9" t="s">
        <v>13153</v>
      </c>
      <c r="AE3767" s="9" t="s">
        <v>13152</v>
      </c>
      <c r="AF3767" s="9">
        <v>11</v>
      </c>
      <c r="AG3767" s="9"/>
      <c r="AH3767" s="9"/>
      <c r="AI3767" s="9" t="s">
        <v>13154</v>
      </c>
      <c r="AJ3767" s="9" t="s">
        <v>13155</v>
      </c>
    </row>
    <row r="3768" spans="1:36" x14ac:dyDescent="0.35">
      <c r="A3768" s="9" t="s">
        <v>136</v>
      </c>
      <c r="B3768" s="9" t="s">
        <v>32</v>
      </c>
      <c r="C3768" s="9" t="s">
        <v>14503</v>
      </c>
      <c r="D3768" s="9" t="s">
        <v>29</v>
      </c>
      <c r="E3768" s="9" t="s">
        <v>13148</v>
      </c>
      <c r="F3768" s="9" t="str">
        <f>_xlfn.XLOOKUP(E3768,Total_Enrolled!C:C,Total_Enrolled!C:C)</f>
        <v>2025eb1200060@bitspilani-digital.edu.in</v>
      </c>
      <c r="G3768" s="9" t="s">
        <v>13149</v>
      </c>
      <c r="H3768" s="9" t="s">
        <v>14516</v>
      </c>
      <c r="I3768" s="9" t="s">
        <v>13150</v>
      </c>
      <c r="J3768" s="9" t="b">
        <v>1</v>
      </c>
      <c r="K3768" s="9">
        <v>0</v>
      </c>
      <c r="L3768" s="9">
        <f>_xlfn.XLOOKUP(B3768,Courses!A:A,Courses!H:H)</f>
        <v>77</v>
      </c>
      <c r="M3768" s="14">
        <f t="shared" si="295"/>
        <v>0</v>
      </c>
      <c r="N3768" s="14" t="str">
        <f t="shared" si="296"/>
        <v>Not Active</v>
      </c>
      <c r="O3768" s="14" t="str" cm="1">
        <f t="array" ref="O3768">_xlfn.IFS(M3768=0,"0",
M3768&lt;=10%,"0-10",
TRUE,"&gt;10"
)&amp;" "&amp;"% progress"</f>
        <v>0 % progress</v>
      </c>
      <c r="P3768" s="15">
        <f t="shared" si="297"/>
        <v>1</v>
      </c>
      <c r="Q3768" s="15">
        <f>COUNTIFS($G:$G,$G3768)</f>
        <v>5</v>
      </c>
      <c r="R3768" s="16">
        <f t="shared" si="298"/>
        <v>0.2</v>
      </c>
      <c r="S3768" s="15" t="str">
        <f t="shared" si="299"/>
        <v>no progress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0</v>
      </c>
      <c r="Z3768" s="9"/>
      <c r="AA3768" s="9">
        <v>0</v>
      </c>
      <c r="AB3768" s="9"/>
      <c r="AC3768" s="9">
        <v>0</v>
      </c>
      <c r="AD3768" s="9" t="s">
        <v>13156</v>
      </c>
      <c r="AE3768" s="9" t="s">
        <v>13152</v>
      </c>
      <c r="AF3768" s="9">
        <v>11</v>
      </c>
      <c r="AG3768" s="9"/>
      <c r="AH3768" s="9"/>
      <c r="AI3768" s="9"/>
      <c r="AJ3768" s="9"/>
    </row>
    <row r="3769" spans="1:36" x14ac:dyDescent="0.35">
      <c r="A3769" s="9" t="s">
        <v>27</v>
      </c>
      <c r="B3769" s="9" t="s">
        <v>28</v>
      </c>
      <c r="C3769" s="9" t="s">
        <v>14503</v>
      </c>
      <c r="D3769" s="9" t="s">
        <v>29</v>
      </c>
      <c r="E3769" s="9" t="s">
        <v>13148</v>
      </c>
      <c r="F3769" s="9" t="str">
        <f>_xlfn.XLOOKUP(E3769,Total_Enrolled!C:C,Total_Enrolled!C:C)</f>
        <v>2025eb1200060@bitspilani-digital.edu.in</v>
      </c>
      <c r="G3769" s="9" t="s">
        <v>13149</v>
      </c>
      <c r="H3769" s="9" t="s">
        <v>14516</v>
      </c>
      <c r="I3769" s="9" t="s">
        <v>13150</v>
      </c>
      <c r="J3769" s="9" t="b">
        <v>1</v>
      </c>
      <c r="K3769" s="9">
        <v>9</v>
      </c>
      <c r="L3769" s="9">
        <f>_xlfn.XLOOKUP(B3769,Courses!A:A,Courses!H:H)</f>
        <v>61</v>
      </c>
      <c r="M3769" s="14">
        <f t="shared" si="295"/>
        <v>0.14754098360655737</v>
      </c>
      <c r="N3769" s="14" t="str">
        <f t="shared" si="296"/>
        <v>Active</v>
      </c>
      <c r="O3769" s="14" t="str" cm="1">
        <f t="array" ref="O3769">_xlfn.IFS(M3769=0,"0",
M3769&lt;=10%,"0-10",
TRUE,"&gt;10"
)&amp;" "&amp;"% progress"</f>
        <v>&gt;10 % progress</v>
      </c>
      <c r="P3769" s="15">
        <f t="shared" si="297"/>
        <v>0</v>
      </c>
      <c r="Q3769" s="15">
        <f>COUNTIFS($G:$G,$G3769)</f>
        <v>5</v>
      </c>
      <c r="R3769" s="16">
        <f t="shared" si="298"/>
        <v>0</v>
      </c>
      <c r="S3769" s="15" t="str">
        <f t="shared" si="299"/>
        <v>no 0% progess</v>
      </c>
      <c r="T3769" s="9">
        <v>0</v>
      </c>
      <c r="U3769" s="9">
        <v>0</v>
      </c>
      <c r="V3769" s="9">
        <v>0</v>
      </c>
      <c r="W3769" s="9">
        <v>0</v>
      </c>
      <c r="X3769" s="9">
        <v>0</v>
      </c>
      <c r="Y3769" s="9">
        <v>0</v>
      </c>
      <c r="Z3769" s="9"/>
      <c r="AA3769" s="9">
        <v>0</v>
      </c>
      <c r="AB3769" s="9"/>
      <c r="AC3769" s="9">
        <v>12889</v>
      </c>
      <c r="AD3769" s="9" t="s">
        <v>13157</v>
      </c>
      <c r="AE3769" s="9" t="s">
        <v>13152</v>
      </c>
      <c r="AF3769" s="9">
        <v>11</v>
      </c>
      <c r="AG3769" s="9"/>
      <c r="AH3769" s="9"/>
      <c r="AI3769" s="9" t="s">
        <v>13158</v>
      </c>
      <c r="AJ3769" s="9" t="s">
        <v>13159</v>
      </c>
    </row>
    <row r="3770" spans="1:36" x14ac:dyDescent="0.35">
      <c r="A3770" s="9" t="s">
        <v>79</v>
      </c>
      <c r="B3770" s="9" t="s">
        <v>39</v>
      </c>
      <c r="C3770" s="9" t="s">
        <v>14503</v>
      </c>
      <c r="D3770" s="9" t="s">
        <v>29</v>
      </c>
      <c r="E3770" s="9" t="s">
        <v>13148</v>
      </c>
      <c r="F3770" s="9" t="str">
        <f>_xlfn.XLOOKUP(E3770,Total_Enrolled!C:C,Total_Enrolled!C:C)</f>
        <v>2025eb1200060@bitspilani-digital.edu.in</v>
      </c>
      <c r="G3770" s="9" t="s">
        <v>13149</v>
      </c>
      <c r="H3770" s="9" t="s">
        <v>14516</v>
      </c>
      <c r="I3770" s="9" t="s">
        <v>13150</v>
      </c>
      <c r="J3770" s="9" t="b">
        <v>1</v>
      </c>
      <c r="K3770" s="9">
        <v>5</v>
      </c>
      <c r="L3770" s="9">
        <f>_xlfn.XLOOKUP(B3770,Courses!A:A,Courses!H:H)</f>
        <v>86</v>
      </c>
      <c r="M3770" s="14">
        <f t="shared" si="295"/>
        <v>5.8139534883720929E-2</v>
      </c>
      <c r="N3770" s="14" t="str">
        <f t="shared" si="296"/>
        <v>Active</v>
      </c>
      <c r="O3770" s="14" t="str" cm="1">
        <f t="array" ref="O3770">_xlfn.IFS(M3770=0,"0",
M3770&lt;=10%,"0-10",
TRUE,"&gt;10"
)&amp;" "&amp;"% progress"</f>
        <v>0-10 % progress</v>
      </c>
      <c r="P3770" s="15">
        <f t="shared" si="297"/>
        <v>0</v>
      </c>
      <c r="Q3770" s="15">
        <f>COUNTIFS($G:$G,$G3770)</f>
        <v>5</v>
      </c>
      <c r="R3770" s="16">
        <f t="shared" si="298"/>
        <v>0</v>
      </c>
      <c r="S3770" s="15" t="str">
        <f t="shared" si="299"/>
        <v>no 0% progess</v>
      </c>
      <c r="T3770" s="9">
        <v>0</v>
      </c>
      <c r="U3770" s="9">
        <v>1</v>
      </c>
      <c r="V3770" s="9">
        <v>1</v>
      </c>
      <c r="W3770" s="9">
        <v>0</v>
      </c>
      <c r="X3770" s="9">
        <v>0</v>
      </c>
      <c r="Y3770" s="9">
        <v>0</v>
      </c>
      <c r="Z3770" s="9"/>
      <c r="AA3770" s="9">
        <v>0</v>
      </c>
      <c r="AB3770" s="9"/>
      <c r="AC3770" s="9">
        <v>858</v>
      </c>
      <c r="AD3770" s="9" t="s">
        <v>13160</v>
      </c>
      <c r="AE3770" s="9" t="s">
        <v>13152</v>
      </c>
      <c r="AF3770" s="9">
        <v>11</v>
      </c>
      <c r="AG3770" s="9"/>
      <c r="AH3770" s="9" t="s">
        <v>13161</v>
      </c>
      <c r="AI3770" s="9" t="s">
        <v>13162</v>
      </c>
      <c r="AJ3770" s="9" t="s">
        <v>13163</v>
      </c>
    </row>
    <row r="3771" spans="1:36" x14ac:dyDescent="0.35">
      <c r="A3771" s="9" t="s">
        <v>79</v>
      </c>
      <c r="B3771" s="9" t="s">
        <v>39</v>
      </c>
      <c r="C3771" s="9" t="s">
        <v>14503</v>
      </c>
      <c r="D3771" s="9" t="s">
        <v>29</v>
      </c>
      <c r="E3771" s="9" t="s">
        <v>13164</v>
      </c>
      <c r="F3771" s="9" t="str">
        <f>_xlfn.XLOOKUP(E3771,Total_Enrolled!C:C,Total_Enrolled!C:C)</f>
        <v>2025eb1200061@bitspilani-digital.edu.in</v>
      </c>
      <c r="G3771" s="9" t="s">
        <v>13165</v>
      </c>
      <c r="H3771" s="9" t="s">
        <v>14516</v>
      </c>
      <c r="I3771" s="9" t="s">
        <v>13166</v>
      </c>
      <c r="J3771" s="9" t="b">
        <v>1</v>
      </c>
      <c r="K3771" s="9">
        <v>7</v>
      </c>
      <c r="L3771" s="9">
        <f>_xlfn.XLOOKUP(B3771,Courses!A:A,Courses!H:H)</f>
        <v>86</v>
      </c>
      <c r="M3771" s="14">
        <f t="shared" si="295"/>
        <v>8.1395348837209308E-2</v>
      </c>
      <c r="N3771" s="14" t="str">
        <f t="shared" si="296"/>
        <v>Active</v>
      </c>
      <c r="O3771" s="14" t="str" cm="1">
        <f t="array" ref="O3771">_xlfn.IFS(M3771=0,"0",
M3771&lt;=10%,"0-10",
TRUE,"&gt;10"
)&amp;" "&amp;"% progress"</f>
        <v>0-10 % progress</v>
      </c>
      <c r="P3771" s="15">
        <f t="shared" si="297"/>
        <v>0</v>
      </c>
      <c r="Q3771" s="15">
        <f>COUNTIFS($G:$G,$G3771)</f>
        <v>5</v>
      </c>
      <c r="R3771" s="16">
        <f t="shared" si="298"/>
        <v>0</v>
      </c>
      <c r="S3771" s="15" t="str">
        <f t="shared" si="299"/>
        <v>no 0% progess</v>
      </c>
      <c r="T3771" s="9">
        <v>0</v>
      </c>
      <c r="U3771" s="9">
        <v>0</v>
      </c>
      <c r="V3771" s="9">
        <v>0</v>
      </c>
      <c r="W3771" s="9">
        <v>0</v>
      </c>
      <c r="X3771" s="9">
        <v>0</v>
      </c>
      <c r="Y3771" s="9">
        <v>0</v>
      </c>
      <c r="Z3771" s="9"/>
      <c r="AA3771" s="9">
        <v>0</v>
      </c>
      <c r="AB3771" s="9"/>
      <c r="AC3771" s="9">
        <v>27935</v>
      </c>
      <c r="AD3771" s="9" t="s">
        <v>13168</v>
      </c>
      <c r="AE3771" s="9" t="s">
        <v>13167</v>
      </c>
      <c r="AF3771" s="9">
        <v>7</v>
      </c>
      <c r="AG3771" s="9"/>
      <c r="AH3771" s="9"/>
      <c r="AI3771" s="9" t="s">
        <v>13169</v>
      </c>
      <c r="AJ3771" s="9" t="s">
        <v>13170</v>
      </c>
    </row>
    <row r="3772" spans="1:36" x14ac:dyDescent="0.35">
      <c r="A3772" s="9" t="s">
        <v>27</v>
      </c>
      <c r="B3772" s="9" t="s">
        <v>28</v>
      </c>
      <c r="C3772" s="9" t="s">
        <v>14503</v>
      </c>
      <c r="D3772" s="9" t="s">
        <v>29</v>
      </c>
      <c r="E3772" s="9" t="s">
        <v>13164</v>
      </c>
      <c r="F3772" s="9" t="str">
        <f>_xlfn.XLOOKUP(E3772,Total_Enrolled!C:C,Total_Enrolled!C:C)</f>
        <v>2025eb1200061@bitspilani-digital.edu.in</v>
      </c>
      <c r="G3772" s="9" t="s">
        <v>13165</v>
      </c>
      <c r="H3772" s="9" t="s">
        <v>14516</v>
      </c>
      <c r="I3772" s="9" t="s">
        <v>13166</v>
      </c>
      <c r="J3772" s="9" t="b">
        <v>1</v>
      </c>
      <c r="K3772" s="9">
        <v>5</v>
      </c>
      <c r="L3772" s="9">
        <f>_xlfn.XLOOKUP(B3772,Courses!A:A,Courses!H:H)</f>
        <v>61</v>
      </c>
      <c r="M3772" s="14">
        <f t="shared" si="295"/>
        <v>8.1967213114754092E-2</v>
      </c>
      <c r="N3772" s="14" t="str">
        <f t="shared" si="296"/>
        <v>Active</v>
      </c>
      <c r="O3772" s="14" t="str" cm="1">
        <f t="array" ref="O3772">_xlfn.IFS(M3772=0,"0",
M3772&lt;=10%,"0-10",
TRUE,"&gt;10"
)&amp;" "&amp;"% progress"</f>
        <v>0-10 % progress</v>
      </c>
      <c r="P3772" s="15">
        <f t="shared" si="297"/>
        <v>0</v>
      </c>
      <c r="Q3772" s="15">
        <f>COUNTIFS($G:$G,$G3772)</f>
        <v>5</v>
      </c>
      <c r="R3772" s="16">
        <f t="shared" si="298"/>
        <v>0</v>
      </c>
      <c r="S3772" s="15" t="str">
        <f t="shared" si="299"/>
        <v>no 0% progess</v>
      </c>
      <c r="T3772" s="9">
        <v>0</v>
      </c>
      <c r="U3772" s="9">
        <v>0</v>
      </c>
      <c r="V3772" s="9">
        <v>0</v>
      </c>
      <c r="W3772" s="9">
        <v>0</v>
      </c>
      <c r="X3772" s="9">
        <v>0</v>
      </c>
      <c r="Y3772" s="9">
        <v>0</v>
      </c>
      <c r="Z3772" s="9"/>
      <c r="AA3772" s="9">
        <v>0</v>
      </c>
      <c r="AB3772" s="9"/>
      <c r="AC3772" s="9">
        <v>318</v>
      </c>
      <c r="AD3772" s="9" t="s">
        <v>13171</v>
      </c>
      <c r="AE3772" s="9" t="s">
        <v>13167</v>
      </c>
      <c r="AF3772" s="9">
        <v>7</v>
      </c>
      <c r="AG3772" s="9"/>
      <c r="AH3772" s="9"/>
      <c r="AI3772" s="9" t="s">
        <v>13172</v>
      </c>
      <c r="AJ3772" s="9" t="s">
        <v>13173</v>
      </c>
    </row>
    <row r="3773" spans="1:36" x14ac:dyDescent="0.35">
      <c r="A3773" s="9" t="s">
        <v>136</v>
      </c>
      <c r="B3773" s="9" t="s">
        <v>32</v>
      </c>
      <c r="C3773" s="9" t="s">
        <v>14503</v>
      </c>
      <c r="D3773" s="9" t="s">
        <v>29</v>
      </c>
      <c r="E3773" s="9" t="s">
        <v>13164</v>
      </c>
      <c r="F3773" s="9" t="str">
        <f>_xlfn.XLOOKUP(E3773,Total_Enrolled!C:C,Total_Enrolled!C:C)</f>
        <v>2025eb1200061@bitspilani-digital.edu.in</v>
      </c>
      <c r="G3773" s="9" t="s">
        <v>13165</v>
      </c>
      <c r="H3773" s="9" t="s">
        <v>14516</v>
      </c>
      <c r="I3773" s="9" t="s">
        <v>13166</v>
      </c>
      <c r="J3773" s="9" t="b">
        <v>1</v>
      </c>
      <c r="K3773" s="9">
        <v>3</v>
      </c>
      <c r="L3773" s="9">
        <f>_xlfn.XLOOKUP(B3773,Courses!A:A,Courses!H:H)</f>
        <v>77</v>
      </c>
      <c r="M3773" s="14">
        <f t="shared" si="295"/>
        <v>3.896103896103896E-2</v>
      </c>
      <c r="N3773" s="14" t="str">
        <f t="shared" si="296"/>
        <v>Active</v>
      </c>
      <c r="O3773" s="14" t="str" cm="1">
        <f t="array" ref="O3773">_xlfn.IFS(M3773=0,"0",
M3773&lt;=10%,"0-10",
TRUE,"&gt;10"
)&amp;" "&amp;"% progress"</f>
        <v>0-10 % progress</v>
      </c>
      <c r="P3773" s="15">
        <f t="shared" si="297"/>
        <v>0</v>
      </c>
      <c r="Q3773" s="15">
        <f>COUNTIFS($G:$G,$G3773)</f>
        <v>5</v>
      </c>
      <c r="R3773" s="16">
        <f t="shared" si="298"/>
        <v>0</v>
      </c>
      <c r="S3773" s="15" t="str">
        <f t="shared" si="299"/>
        <v>no 0% progess</v>
      </c>
      <c r="T3773" s="9">
        <v>0</v>
      </c>
      <c r="U3773" s="9">
        <v>0</v>
      </c>
      <c r="V3773" s="9">
        <v>0</v>
      </c>
      <c r="W3773" s="9">
        <v>0</v>
      </c>
      <c r="X3773" s="9">
        <v>0</v>
      </c>
      <c r="Y3773" s="9">
        <v>0</v>
      </c>
      <c r="Z3773" s="9"/>
      <c r="AA3773" s="9">
        <v>0</v>
      </c>
      <c r="AB3773" s="9"/>
      <c r="AC3773" s="9">
        <v>396</v>
      </c>
      <c r="AD3773" s="9" t="s">
        <v>13174</v>
      </c>
      <c r="AE3773" s="9" t="s">
        <v>13167</v>
      </c>
      <c r="AF3773" s="9">
        <v>7</v>
      </c>
      <c r="AG3773" s="9"/>
      <c r="AH3773" s="9"/>
      <c r="AI3773" s="9"/>
      <c r="AJ3773" s="9"/>
    </row>
    <row r="3774" spans="1:36" x14ac:dyDescent="0.35">
      <c r="A3774" s="9" t="s">
        <v>62</v>
      </c>
      <c r="B3774" s="9" t="s">
        <v>34</v>
      </c>
      <c r="C3774" s="9" t="s">
        <v>14503</v>
      </c>
      <c r="D3774" s="9" t="s">
        <v>29</v>
      </c>
      <c r="E3774" s="9" t="s">
        <v>13164</v>
      </c>
      <c r="F3774" s="9" t="str">
        <f>_xlfn.XLOOKUP(E3774,Total_Enrolled!C:C,Total_Enrolled!C:C)</f>
        <v>2025eb1200061@bitspilani-digital.edu.in</v>
      </c>
      <c r="G3774" s="9" t="s">
        <v>13165</v>
      </c>
      <c r="H3774" s="9" t="s">
        <v>14516</v>
      </c>
      <c r="I3774" s="9" t="s">
        <v>13166</v>
      </c>
      <c r="J3774" s="9" t="b">
        <v>1</v>
      </c>
      <c r="K3774" s="9">
        <v>4</v>
      </c>
      <c r="L3774" s="9">
        <f>_xlfn.XLOOKUP(B3774,Courses!A:A,Courses!H:H)</f>
        <v>88</v>
      </c>
      <c r="M3774" s="14">
        <f t="shared" si="295"/>
        <v>4.5454545454545456E-2</v>
      </c>
      <c r="N3774" s="14" t="str">
        <f t="shared" si="296"/>
        <v>Active</v>
      </c>
      <c r="O3774" s="14" t="str" cm="1">
        <f t="array" ref="O3774">_xlfn.IFS(M3774=0,"0",
M3774&lt;=10%,"0-10",
TRUE,"&gt;10"
)&amp;" "&amp;"% progress"</f>
        <v>0-10 % progress</v>
      </c>
      <c r="P3774" s="15">
        <f t="shared" si="297"/>
        <v>0</v>
      </c>
      <c r="Q3774" s="15">
        <f>COUNTIFS($G:$G,$G3774)</f>
        <v>5</v>
      </c>
      <c r="R3774" s="16">
        <f t="shared" si="298"/>
        <v>0</v>
      </c>
      <c r="S3774" s="15" t="str">
        <f t="shared" si="299"/>
        <v>no 0% progess</v>
      </c>
      <c r="T3774" s="9">
        <v>0</v>
      </c>
      <c r="U3774" s="9">
        <v>0</v>
      </c>
      <c r="V3774" s="9">
        <v>0</v>
      </c>
      <c r="W3774" s="9">
        <v>0</v>
      </c>
      <c r="X3774" s="9">
        <v>0</v>
      </c>
      <c r="Y3774" s="9">
        <v>0</v>
      </c>
      <c r="Z3774" s="9"/>
      <c r="AA3774" s="9">
        <v>0</v>
      </c>
      <c r="AB3774" s="9"/>
      <c r="AC3774" s="9">
        <v>59</v>
      </c>
      <c r="AD3774" s="9" t="s">
        <v>13175</v>
      </c>
      <c r="AE3774" s="9" t="s">
        <v>13167</v>
      </c>
      <c r="AF3774" s="9">
        <v>7</v>
      </c>
      <c r="AG3774" s="9"/>
      <c r="AH3774" s="9"/>
      <c r="AI3774" s="9"/>
      <c r="AJ3774" s="9"/>
    </row>
    <row r="3775" spans="1:36" x14ac:dyDescent="0.35">
      <c r="A3775" s="9" t="s">
        <v>124</v>
      </c>
      <c r="B3775" s="9" t="s">
        <v>33</v>
      </c>
      <c r="C3775" s="9" t="s">
        <v>14503</v>
      </c>
      <c r="D3775" s="9" t="s">
        <v>29</v>
      </c>
      <c r="E3775" s="9" t="s">
        <v>13164</v>
      </c>
      <c r="F3775" s="9" t="str">
        <f>_xlfn.XLOOKUP(E3775,Total_Enrolled!C:C,Total_Enrolled!C:C)</f>
        <v>2025eb1200061@bitspilani-digital.edu.in</v>
      </c>
      <c r="G3775" s="9" t="s">
        <v>13165</v>
      </c>
      <c r="H3775" s="9" t="s">
        <v>14516</v>
      </c>
      <c r="I3775" s="9" t="s">
        <v>13166</v>
      </c>
      <c r="J3775" s="9" t="b">
        <v>1</v>
      </c>
      <c r="K3775" s="9">
        <v>5</v>
      </c>
      <c r="L3775" s="9">
        <f>_xlfn.XLOOKUP(B3775,Courses!A:A,Courses!H:H)</f>
        <v>41</v>
      </c>
      <c r="M3775" s="14">
        <f t="shared" si="295"/>
        <v>0.12195121951219512</v>
      </c>
      <c r="N3775" s="14" t="str">
        <f t="shared" si="296"/>
        <v>Active</v>
      </c>
      <c r="O3775" s="14" t="str" cm="1">
        <f t="array" ref="O3775">_xlfn.IFS(M3775=0,"0",
M3775&lt;=10%,"0-10",
TRUE,"&gt;10"
)&amp;" "&amp;"% progress"</f>
        <v>&gt;10 % progress</v>
      </c>
      <c r="P3775" s="15">
        <f t="shared" si="297"/>
        <v>0</v>
      </c>
      <c r="Q3775" s="15">
        <f>COUNTIFS($G:$G,$G3775)</f>
        <v>5</v>
      </c>
      <c r="R3775" s="16">
        <f t="shared" si="298"/>
        <v>0</v>
      </c>
      <c r="S3775" s="15" t="str">
        <f t="shared" si="299"/>
        <v>no 0% progess</v>
      </c>
      <c r="T3775" s="9">
        <v>0</v>
      </c>
      <c r="U3775" s="9">
        <v>0</v>
      </c>
      <c r="V3775" s="9">
        <v>0</v>
      </c>
      <c r="W3775" s="9">
        <v>0</v>
      </c>
      <c r="X3775" s="9">
        <v>0</v>
      </c>
      <c r="Y3775" s="9">
        <v>0</v>
      </c>
      <c r="Z3775" s="9"/>
      <c r="AA3775" s="9">
        <v>0</v>
      </c>
      <c r="AB3775" s="9"/>
      <c r="AC3775" s="9">
        <v>33</v>
      </c>
      <c r="AD3775" s="9" t="s">
        <v>13176</v>
      </c>
      <c r="AE3775" s="9" t="s">
        <v>13167</v>
      </c>
      <c r="AF3775" s="9">
        <v>7</v>
      </c>
      <c r="AG3775" s="9"/>
      <c r="AH3775" s="9"/>
      <c r="AI3775" s="9" t="s">
        <v>13177</v>
      </c>
      <c r="AJ3775" s="9" t="s">
        <v>13178</v>
      </c>
    </row>
    <row r="3776" spans="1:36" x14ac:dyDescent="0.35">
      <c r="A3776" s="9" t="s">
        <v>124</v>
      </c>
      <c r="B3776" s="9" t="s">
        <v>33</v>
      </c>
      <c r="C3776" s="9" t="s">
        <v>14503</v>
      </c>
      <c r="D3776" s="9" t="s">
        <v>29</v>
      </c>
      <c r="E3776" s="9" t="s">
        <v>13179</v>
      </c>
      <c r="F3776" s="9" t="str">
        <f>_xlfn.XLOOKUP(E3776,Total_Enrolled!C:C,Total_Enrolled!C:C)</f>
        <v>2025eb1200062@bitspilani-digital.edu.in</v>
      </c>
      <c r="G3776" s="9" t="s">
        <v>13180</v>
      </c>
      <c r="H3776" s="9" t="s">
        <v>14516</v>
      </c>
      <c r="I3776" s="9" t="s">
        <v>7656</v>
      </c>
      <c r="J3776" s="9" t="b">
        <v>1</v>
      </c>
      <c r="K3776" s="9">
        <v>13</v>
      </c>
      <c r="L3776" s="9">
        <f>_xlfn.XLOOKUP(B3776,Courses!A:A,Courses!H:H)</f>
        <v>41</v>
      </c>
      <c r="M3776" s="14">
        <f t="shared" si="295"/>
        <v>0.31707317073170732</v>
      </c>
      <c r="N3776" s="14" t="str">
        <f t="shared" si="296"/>
        <v>Active</v>
      </c>
      <c r="O3776" s="14" t="str" cm="1">
        <f t="array" ref="O3776">_xlfn.IFS(M3776=0,"0",
M3776&lt;=10%,"0-10",
TRUE,"&gt;10"
)&amp;" "&amp;"% progress"</f>
        <v>&gt;10 % progress</v>
      </c>
      <c r="P3776" s="15">
        <f t="shared" si="297"/>
        <v>0</v>
      </c>
      <c r="Q3776" s="15">
        <f>COUNTIFS($G:$G,$G3776)</f>
        <v>5</v>
      </c>
      <c r="R3776" s="16">
        <f t="shared" si="298"/>
        <v>0</v>
      </c>
      <c r="S3776" s="15" t="str">
        <f t="shared" si="299"/>
        <v>no 0% progess</v>
      </c>
      <c r="T3776" s="9">
        <v>0</v>
      </c>
      <c r="U3776" s="9">
        <v>0</v>
      </c>
      <c r="V3776" s="9">
        <v>0</v>
      </c>
      <c r="W3776" s="9">
        <v>0</v>
      </c>
      <c r="X3776" s="9">
        <v>0</v>
      </c>
      <c r="Y3776" s="9">
        <v>0</v>
      </c>
      <c r="Z3776" s="9"/>
      <c r="AA3776" s="9">
        <v>0</v>
      </c>
      <c r="AB3776" s="9"/>
      <c r="AC3776" s="9">
        <v>35153</v>
      </c>
      <c r="AD3776" s="9" t="s">
        <v>13181</v>
      </c>
      <c r="AE3776" s="9" t="s">
        <v>13182</v>
      </c>
      <c r="AF3776" s="9">
        <v>24</v>
      </c>
      <c r="AG3776" s="9"/>
      <c r="AH3776" s="9"/>
      <c r="AI3776" s="9" t="s">
        <v>13183</v>
      </c>
      <c r="AJ3776" s="9" t="s">
        <v>13184</v>
      </c>
    </row>
    <row r="3777" spans="1:36" x14ac:dyDescent="0.35">
      <c r="A3777" s="9" t="s">
        <v>62</v>
      </c>
      <c r="B3777" s="9" t="s">
        <v>34</v>
      </c>
      <c r="C3777" s="9" t="s">
        <v>14503</v>
      </c>
      <c r="D3777" s="9" t="s">
        <v>29</v>
      </c>
      <c r="E3777" s="9" t="s">
        <v>13179</v>
      </c>
      <c r="F3777" s="9" t="str">
        <f>_xlfn.XLOOKUP(E3777,Total_Enrolled!C:C,Total_Enrolled!C:C)</f>
        <v>2025eb1200062@bitspilani-digital.edu.in</v>
      </c>
      <c r="G3777" s="9" t="s">
        <v>13180</v>
      </c>
      <c r="H3777" s="9" t="s">
        <v>14516</v>
      </c>
      <c r="I3777" s="9" t="s">
        <v>7656</v>
      </c>
      <c r="J3777" s="9" t="b">
        <v>1</v>
      </c>
      <c r="K3777" s="9">
        <v>24</v>
      </c>
      <c r="L3777" s="9">
        <f>_xlfn.XLOOKUP(B3777,Courses!A:A,Courses!H:H)</f>
        <v>88</v>
      </c>
      <c r="M3777" s="14">
        <f t="shared" si="295"/>
        <v>0.27272727272727271</v>
      </c>
      <c r="N3777" s="14" t="str">
        <f t="shared" si="296"/>
        <v>Active</v>
      </c>
      <c r="O3777" s="14" t="str" cm="1">
        <f t="array" ref="O3777">_xlfn.IFS(M3777=0,"0",
M3777&lt;=10%,"0-10",
TRUE,"&gt;10"
)&amp;" "&amp;"% progress"</f>
        <v>&gt;10 % progress</v>
      </c>
      <c r="P3777" s="15">
        <f t="shared" si="297"/>
        <v>0</v>
      </c>
      <c r="Q3777" s="15">
        <f>COUNTIFS($G:$G,$G3777)</f>
        <v>5</v>
      </c>
      <c r="R3777" s="16">
        <f t="shared" si="298"/>
        <v>0</v>
      </c>
      <c r="S3777" s="15" t="str">
        <f t="shared" si="299"/>
        <v>no 0% progess</v>
      </c>
      <c r="T3777" s="9">
        <v>0</v>
      </c>
      <c r="U3777" s="9">
        <v>4</v>
      </c>
      <c r="V3777" s="9">
        <v>6</v>
      </c>
      <c r="W3777" s="9">
        <v>0</v>
      </c>
      <c r="X3777" s="9">
        <v>0</v>
      </c>
      <c r="Y3777" s="9">
        <v>0</v>
      </c>
      <c r="Z3777" s="9"/>
      <c r="AA3777" s="9">
        <v>0</v>
      </c>
      <c r="AB3777" s="9"/>
      <c r="AC3777" s="9">
        <v>11158</v>
      </c>
      <c r="AD3777" s="9" t="s">
        <v>13185</v>
      </c>
      <c r="AE3777" s="9" t="s">
        <v>13182</v>
      </c>
      <c r="AF3777" s="9">
        <v>24</v>
      </c>
      <c r="AG3777" s="9"/>
      <c r="AH3777" s="9" t="s">
        <v>13186</v>
      </c>
      <c r="AI3777" s="9" t="s">
        <v>13187</v>
      </c>
      <c r="AJ3777" s="9" t="s">
        <v>13187</v>
      </c>
    </row>
    <row r="3778" spans="1:36" x14ac:dyDescent="0.35">
      <c r="A3778" s="9" t="s">
        <v>136</v>
      </c>
      <c r="B3778" s="9" t="s">
        <v>32</v>
      </c>
      <c r="C3778" s="9" t="s">
        <v>14503</v>
      </c>
      <c r="D3778" s="9" t="s">
        <v>29</v>
      </c>
      <c r="E3778" s="9" t="s">
        <v>13179</v>
      </c>
      <c r="F3778" s="9" t="str">
        <f>_xlfn.XLOOKUP(E3778,Total_Enrolled!C:C,Total_Enrolled!C:C)</f>
        <v>2025eb1200062@bitspilani-digital.edu.in</v>
      </c>
      <c r="G3778" s="9" t="s">
        <v>13180</v>
      </c>
      <c r="H3778" s="9" t="s">
        <v>14516</v>
      </c>
      <c r="I3778" s="9" t="s">
        <v>7656</v>
      </c>
      <c r="J3778" s="9" t="b">
        <v>1</v>
      </c>
      <c r="K3778" s="9">
        <v>8</v>
      </c>
      <c r="L3778" s="9">
        <f>_xlfn.XLOOKUP(B3778,Courses!A:A,Courses!H:H)</f>
        <v>77</v>
      </c>
      <c r="M3778" s="14">
        <f t="shared" si="295"/>
        <v>0.1038961038961039</v>
      </c>
      <c r="N3778" s="14" t="str">
        <f t="shared" si="296"/>
        <v>Active</v>
      </c>
      <c r="O3778" s="14" t="str" cm="1">
        <f t="array" ref="O3778">_xlfn.IFS(M3778=0,"0",
M3778&lt;=10%,"0-10",
TRUE,"&gt;10"
)&amp;" "&amp;"% progress"</f>
        <v>&gt;10 % progress</v>
      </c>
      <c r="P3778" s="15">
        <f t="shared" si="297"/>
        <v>0</v>
      </c>
      <c r="Q3778" s="15">
        <f>COUNTIFS($G:$G,$G3778)</f>
        <v>5</v>
      </c>
      <c r="R3778" s="16">
        <f t="shared" si="298"/>
        <v>0</v>
      </c>
      <c r="S3778" s="15" t="str">
        <f t="shared" si="299"/>
        <v>no 0% progess</v>
      </c>
      <c r="T3778" s="9">
        <v>0</v>
      </c>
      <c r="U3778" s="9">
        <v>2</v>
      </c>
      <c r="V3778" s="9">
        <v>2</v>
      </c>
      <c r="W3778" s="9">
        <v>0</v>
      </c>
      <c r="X3778" s="9">
        <v>0</v>
      </c>
      <c r="Y3778" s="9">
        <v>0</v>
      </c>
      <c r="Z3778" s="9"/>
      <c r="AA3778" s="9">
        <v>0</v>
      </c>
      <c r="AB3778" s="9"/>
      <c r="AC3778" s="9">
        <v>802</v>
      </c>
      <c r="AD3778" s="9" t="s">
        <v>13188</v>
      </c>
      <c r="AE3778" s="9" t="s">
        <v>13182</v>
      </c>
      <c r="AF3778" s="9">
        <v>24</v>
      </c>
      <c r="AG3778" s="9"/>
      <c r="AH3778" s="9" t="s">
        <v>13189</v>
      </c>
      <c r="AI3778" s="9"/>
      <c r="AJ3778" s="9"/>
    </row>
    <row r="3779" spans="1:36" x14ac:dyDescent="0.35">
      <c r="A3779" s="9" t="s">
        <v>27</v>
      </c>
      <c r="B3779" s="9" t="s">
        <v>28</v>
      </c>
      <c r="C3779" s="9" t="s">
        <v>14503</v>
      </c>
      <c r="D3779" s="9" t="s">
        <v>29</v>
      </c>
      <c r="E3779" s="9" t="s">
        <v>13179</v>
      </c>
      <c r="F3779" s="9" t="str">
        <f>_xlfn.XLOOKUP(E3779,Total_Enrolled!C:C,Total_Enrolled!C:C)</f>
        <v>2025eb1200062@bitspilani-digital.edu.in</v>
      </c>
      <c r="G3779" s="9" t="s">
        <v>13180</v>
      </c>
      <c r="H3779" s="9" t="s">
        <v>14516</v>
      </c>
      <c r="I3779" s="9" t="s">
        <v>7656</v>
      </c>
      <c r="J3779" s="9" t="b">
        <v>1</v>
      </c>
      <c r="K3779" s="9">
        <v>12</v>
      </c>
      <c r="L3779" s="9">
        <f>_xlfn.XLOOKUP(B3779,Courses!A:A,Courses!H:H)</f>
        <v>61</v>
      </c>
      <c r="M3779" s="14">
        <f t="shared" si="295"/>
        <v>0.19672131147540983</v>
      </c>
      <c r="N3779" s="14" t="str">
        <f t="shared" si="296"/>
        <v>Active</v>
      </c>
      <c r="O3779" s="14" t="str" cm="1">
        <f t="array" ref="O3779">_xlfn.IFS(M3779=0,"0",
M3779&lt;=10%,"0-10",
TRUE,"&gt;10"
)&amp;" "&amp;"% progress"</f>
        <v>&gt;10 % progress</v>
      </c>
      <c r="P3779" s="15">
        <f t="shared" si="297"/>
        <v>0</v>
      </c>
      <c r="Q3779" s="15">
        <f>COUNTIFS($G:$G,$G3779)</f>
        <v>5</v>
      </c>
      <c r="R3779" s="16">
        <f t="shared" si="298"/>
        <v>0</v>
      </c>
      <c r="S3779" s="15" t="str">
        <f t="shared" si="299"/>
        <v>no 0% progess</v>
      </c>
      <c r="T3779" s="9">
        <v>0</v>
      </c>
      <c r="U3779" s="9">
        <v>1</v>
      </c>
      <c r="V3779" s="9">
        <v>1</v>
      </c>
      <c r="W3779" s="9">
        <v>0</v>
      </c>
      <c r="X3779" s="9">
        <v>0</v>
      </c>
      <c r="Y3779" s="9">
        <v>0</v>
      </c>
      <c r="Z3779" s="9"/>
      <c r="AA3779" s="9">
        <v>0</v>
      </c>
      <c r="AB3779" s="9"/>
      <c r="AC3779" s="9">
        <v>10062</v>
      </c>
      <c r="AD3779" s="9" t="s">
        <v>13190</v>
      </c>
      <c r="AE3779" s="9" t="s">
        <v>13182</v>
      </c>
      <c r="AF3779" s="9">
        <v>24</v>
      </c>
      <c r="AG3779" s="9"/>
      <c r="AH3779" s="9" t="s">
        <v>13191</v>
      </c>
      <c r="AI3779" s="9" t="s">
        <v>13192</v>
      </c>
      <c r="AJ3779" s="9" t="s">
        <v>13193</v>
      </c>
    </row>
    <row r="3780" spans="1:36" x14ac:dyDescent="0.35">
      <c r="A3780" s="9" t="s">
        <v>79</v>
      </c>
      <c r="B3780" s="9" t="s">
        <v>39</v>
      </c>
      <c r="C3780" s="9" t="s">
        <v>14503</v>
      </c>
      <c r="D3780" s="9" t="s">
        <v>29</v>
      </c>
      <c r="E3780" s="9" t="s">
        <v>13179</v>
      </c>
      <c r="F3780" s="9" t="str">
        <f>_xlfn.XLOOKUP(E3780,Total_Enrolled!C:C,Total_Enrolled!C:C)</f>
        <v>2025eb1200062@bitspilani-digital.edu.in</v>
      </c>
      <c r="G3780" s="9" t="s">
        <v>13180</v>
      </c>
      <c r="H3780" s="9" t="s">
        <v>14516</v>
      </c>
      <c r="I3780" s="9" t="s">
        <v>7656</v>
      </c>
      <c r="J3780" s="9" t="b">
        <v>1</v>
      </c>
      <c r="K3780" s="9">
        <v>14</v>
      </c>
      <c r="L3780" s="9">
        <f>_xlfn.XLOOKUP(B3780,Courses!A:A,Courses!H:H)</f>
        <v>86</v>
      </c>
      <c r="M3780" s="14">
        <f t="shared" si="295"/>
        <v>0.16279069767441862</v>
      </c>
      <c r="N3780" s="14" t="str">
        <f t="shared" si="296"/>
        <v>Active</v>
      </c>
      <c r="O3780" s="14" t="str" cm="1">
        <f t="array" ref="O3780">_xlfn.IFS(M3780=0,"0",
M3780&lt;=10%,"0-10",
TRUE,"&gt;10"
)&amp;" "&amp;"% progress"</f>
        <v>&gt;10 % progress</v>
      </c>
      <c r="P3780" s="15">
        <f t="shared" si="297"/>
        <v>0</v>
      </c>
      <c r="Q3780" s="15">
        <f>COUNTIFS($G:$G,$G3780)</f>
        <v>5</v>
      </c>
      <c r="R3780" s="16">
        <f t="shared" si="298"/>
        <v>0</v>
      </c>
      <c r="S3780" s="15" t="str">
        <f t="shared" si="299"/>
        <v>no 0% progess</v>
      </c>
      <c r="T3780" s="9">
        <v>0</v>
      </c>
      <c r="U3780" s="9">
        <v>2</v>
      </c>
      <c r="V3780" s="9">
        <v>2</v>
      </c>
      <c r="W3780" s="9">
        <v>0</v>
      </c>
      <c r="X3780" s="9">
        <v>0</v>
      </c>
      <c r="Y3780" s="9">
        <v>0</v>
      </c>
      <c r="Z3780" s="9"/>
      <c r="AA3780" s="9">
        <v>0</v>
      </c>
      <c r="AB3780" s="9"/>
      <c r="AC3780" s="9">
        <v>19020</v>
      </c>
      <c r="AD3780" s="9" t="s">
        <v>13194</v>
      </c>
      <c r="AE3780" s="9" t="s">
        <v>13182</v>
      </c>
      <c r="AF3780" s="9">
        <v>24</v>
      </c>
      <c r="AG3780" s="9"/>
      <c r="AH3780" s="9" t="s">
        <v>13195</v>
      </c>
      <c r="AI3780" s="9" t="s">
        <v>13196</v>
      </c>
      <c r="AJ3780" s="9" t="s">
        <v>13197</v>
      </c>
    </row>
    <row r="3781" spans="1:36" x14ac:dyDescent="0.35">
      <c r="A3781" s="9" t="s">
        <v>79</v>
      </c>
      <c r="B3781" s="9" t="s">
        <v>39</v>
      </c>
      <c r="C3781" s="9" t="s">
        <v>14503</v>
      </c>
      <c r="D3781" s="9" t="s">
        <v>29</v>
      </c>
      <c r="E3781" s="9" t="s">
        <v>13198</v>
      </c>
      <c r="F3781" s="9" t="str">
        <f>_xlfn.XLOOKUP(E3781,Total_Enrolled!C:C,Total_Enrolled!C:C)</f>
        <v>2025eb1200063@bitspilani-digital.edu.in</v>
      </c>
      <c r="G3781" s="9" t="s">
        <v>13199</v>
      </c>
      <c r="H3781" s="9" t="s">
        <v>14516</v>
      </c>
      <c r="I3781" s="9" t="s">
        <v>7649</v>
      </c>
      <c r="J3781" s="9" t="b">
        <v>1</v>
      </c>
      <c r="K3781" s="9">
        <v>60</v>
      </c>
      <c r="L3781" s="9">
        <f>_xlfn.XLOOKUP(B3781,Courses!A:A,Courses!H:H)</f>
        <v>86</v>
      </c>
      <c r="M3781" s="14">
        <f t="shared" si="295"/>
        <v>0.69767441860465118</v>
      </c>
      <c r="N3781" s="14" t="str">
        <f t="shared" si="296"/>
        <v>Active</v>
      </c>
      <c r="O3781" s="14" t="str" cm="1">
        <f t="array" ref="O3781">_xlfn.IFS(M3781=0,"0",
M3781&lt;=10%,"0-10",
TRUE,"&gt;10"
)&amp;" "&amp;"% progress"</f>
        <v>&gt;10 % progress</v>
      </c>
      <c r="P3781" s="15">
        <f t="shared" si="297"/>
        <v>0</v>
      </c>
      <c r="Q3781" s="15">
        <f>COUNTIFS($G:$G,$G3781)</f>
        <v>5</v>
      </c>
      <c r="R3781" s="16">
        <f t="shared" si="298"/>
        <v>0</v>
      </c>
      <c r="S3781" s="15" t="str">
        <f t="shared" si="299"/>
        <v>no 0% progess</v>
      </c>
      <c r="T3781" s="9">
        <v>0</v>
      </c>
      <c r="U3781" s="9">
        <v>17</v>
      </c>
      <c r="V3781" s="9">
        <v>31</v>
      </c>
      <c r="W3781" s="9">
        <v>0</v>
      </c>
      <c r="X3781" s="9">
        <v>0</v>
      </c>
      <c r="Y3781" s="9">
        <v>0</v>
      </c>
      <c r="Z3781" s="9"/>
      <c r="AA3781" s="9">
        <v>0</v>
      </c>
      <c r="AB3781" s="9"/>
      <c r="AC3781" s="9">
        <v>32519</v>
      </c>
      <c r="AD3781" s="9" t="s">
        <v>13201</v>
      </c>
      <c r="AE3781" s="9" t="s">
        <v>13200</v>
      </c>
      <c r="AF3781" s="9">
        <v>54</v>
      </c>
      <c r="AG3781" s="9"/>
      <c r="AH3781" s="9" t="s">
        <v>13202</v>
      </c>
      <c r="AI3781" s="9" t="s">
        <v>13203</v>
      </c>
      <c r="AJ3781" s="9" t="s">
        <v>13204</v>
      </c>
    </row>
    <row r="3782" spans="1:36" x14ac:dyDescent="0.35">
      <c r="A3782" s="9" t="s">
        <v>27</v>
      </c>
      <c r="B3782" s="9" t="s">
        <v>28</v>
      </c>
      <c r="C3782" s="9" t="s">
        <v>14503</v>
      </c>
      <c r="D3782" s="9" t="s">
        <v>29</v>
      </c>
      <c r="E3782" s="9" t="s">
        <v>13198</v>
      </c>
      <c r="F3782" s="9" t="str">
        <f>_xlfn.XLOOKUP(E3782,Total_Enrolled!C:C,Total_Enrolled!C:C)</f>
        <v>2025eb1200063@bitspilani-digital.edu.in</v>
      </c>
      <c r="G3782" s="9" t="s">
        <v>13199</v>
      </c>
      <c r="H3782" s="9" t="s">
        <v>14516</v>
      </c>
      <c r="I3782" s="9" t="s">
        <v>7649</v>
      </c>
      <c r="J3782" s="9" t="b">
        <v>1</v>
      </c>
      <c r="K3782" s="9">
        <v>30</v>
      </c>
      <c r="L3782" s="9">
        <f>_xlfn.XLOOKUP(B3782,Courses!A:A,Courses!H:H)</f>
        <v>61</v>
      </c>
      <c r="M3782" s="14">
        <f t="shared" si="295"/>
        <v>0.49180327868852458</v>
      </c>
      <c r="N3782" s="14" t="str">
        <f t="shared" si="296"/>
        <v>Active</v>
      </c>
      <c r="O3782" s="14" t="str" cm="1">
        <f t="array" ref="O3782">_xlfn.IFS(M3782=0,"0",
M3782&lt;=10%,"0-10",
TRUE,"&gt;10"
)&amp;" "&amp;"% progress"</f>
        <v>&gt;10 % progress</v>
      </c>
      <c r="P3782" s="15">
        <f t="shared" si="297"/>
        <v>0</v>
      </c>
      <c r="Q3782" s="15">
        <f>COUNTIFS($G:$G,$G3782)</f>
        <v>5</v>
      </c>
      <c r="R3782" s="16">
        <f t="shared" si="298"/>
        <v>0</v>
      </c>
      <c r="S3782" s="15" t="str">
        <f t="shared" si="299"/>
        <v>no 0% progess</v>
      </c>
      <c r="T3782" s="9">
        <v>0</v>
      </c>
      <c r="U3782" s="9">
        <v>6</v>
      </c>
      <c r="V3782" s="9">
        <v>7</v>
      </c>
      <c r="W3782" s="9">
        <v>0</v>
      </c>
      <c r="X3782" s="9">
        <v>0</v>
      </c>
      <c r="Y3782" s="9">
        <v>0</v>
      </c>
      <c r="Z3782" s="9"/>
      <c r="AA3782" s="9">
        <v>0</v>
      </c>
      <c r="AB3782" s="9"/>
      <c r="AC3782" s="9">
        <v>16065</v>
      </c>
      <c r="AD3782" s="9" t="s">
        <v>13205</v>
      </c>
      <c r="AE3782" s="9" t="s">
        <v>13200</v>
      </c>
      <c r="AF3782" s="9">
        <v>54</v>
      </c>
      <c r="AG3782" s="9"/>
      <c r="AH3782" s="9" t="s">
        <v>13206</v>
      </c>
      <c r="AI3782" s="9" t="s">
        <v>13207</v>
      </c>
      <c r="AJ3782" s="9" t="s">
        <v>13208</v>
      </c>
    </row>
    <row r="3783" spans="1:36" x14ac:dyDescent="0.35">
      <c r="A3783" s="9" t="s">
        <v>136</v>
      </c>
      <c r="B3783" s="9" t="s">
        <v>32</v>
      </c>
      <c r="C3783" s="9" t="s">
        <v>14503</v>
      </c>
      <c r="D3783" s="9" t="s">
        <v>29</v>
      </c>
      <c r="E3783" s="9" t="s">
        <v>13198</v>
      </c>
      <c r="F3783" s="9" t="str">
        <f>_xlfn.XLOOKUP(E3783,Total_Enrolled!C:C,Total_Enrolled!C:C)</f>
        <v>2025eb1200063@bitspilani-digital.edu.in</v>
      </c>
      <c r="G3783" s="9" t="s">
        <v>13199</v>
      </c>
      <c r="H3783" s="9" t="s">
        <v>14516</v>
      </c>
      <c r="I3783" s="9" t="s">
        <v>7649</v>
      </c>
      <c r="J3783" s="9" t="b">
        <v>1</v>
      </c>
      <c r="K3783" s="9">
        <v>24</v>
      </c>
      <c r="L3783" s="9">
        <f>_xlfn.XLOOKUP(B3783,Courses!A:A,Courses!H:H)</f>
        <v>77</v>
      </c>
      <c r="M3783" s="14">
        <f t="shared" si="295"/>
        <v>0.31168831168831168</v>
      </c>
      <c r="N3783" s="14" t="str">
        <f t="shared" si="296"/>
        <v>Active</v>
      </c>
      <c r="O3783" s="14" t="str" cm="1">
        <f t="array" ref="O3783">_xlfn.IFS(M3783=0,"0",
M3783&lt;=10%,"0-10",
TRUE,"&gt;10"
)&amp;" "&amp;"% progress"</f>
        <v>&gt;10 % progress</v>
      </c>
      <c r="P3783" s="15">
        <f t="shared" si="297"/>
        <v>0</v>
      </c>
      <c r="Q3783" s="15">
        <f>COUNTIFS($G:$G,$G3783)</f>
        <v>5</v>
      </c>
      <c r="R3783" s="16">
        <f t="shared" si="298"/>
        <v>0</v>
      </c>
      <c r="S3783" s="15" t="str">
        <f t="shared" si="299"/>
        <v>no 0% progess</v>
      </c>
      <c r="T3783" s="9">
        <v>0</v>
      </c>
      <c r="U3783" s="9">
        <v>9</v>
      </c>
      <c r="V3783" s="9">
        <v>10</v>
      </c>
      <c r="W3783" s="9">
        <v>0</v>
      </c>
      <c r="X3783" s="9">
        <v>0</v>
      </c>
      <c r="Y3783" s="9">
        <v>0</v>
      </c>
      <c r="Z3783" s="9"/>
      <c r="AA3783" s="9">
        <v>0</v>
      </c>
      <c r="AB3783" s="9"/>
      <c r="AC3783" s="9">
        <v>4405</v>
      </c>
      <c r="AD3783" s="9" t="s">
        <v>13209</v>
      </c>
      <c r="AE3783" s="9" t="s">
        <v>13200</v>
      </c>
      <c r="AF3783" s="9">
        <v>54</v>
      </c>
      <c r="AG3783" s="9"/>
      <c r="AH3783" s="9" t="s">
        <v>13210</v>
      </c>
      <c r="AI3783" s="9"/>
      <c r="AJ3783" s="9"/>
    </row>
    <row r="3784" spans="1:36" x14ac:dyDescent="0.35">
      <c r="A3784" s="9" t="s">
        <v>62</v>
      </c>
      <c r="B3784" s="9" t="s">
        <v>34</v>
      </c>
      <c r="C3784" s="9" t="s">
        <v>14503</v>
      </c>
      <c r="D3784" s="9" t="s">
        <v>29</v>
      </c>
      <c r="E3784" s="9" t="s">
        <v>13198</v>
      </c>
      <c r="F3784" s="9" t="str">
        <f>_xlfn.XLOOKUP(E3784,Total_Enrolled!C:C,Total_Enrolled!C:C)</f>
        <v>2025eb1200063@bitspilani-digital.edu.in</v>
      </c>
      <c r="G3784" s="9" t="s">
        <v>13199</v>
      </c>
      <c r="H3784" s="9" t="s">
        <v>14516</v>
      </c>
      <c r="I3784" s="9" t="s">
        <v>7649</v>
      </c>
      <c r="J3784" s="9" t="b">
        <v>1</v>
      </c>
      <c r="K3784" s="9">
        <v>34</v>
      </c>
      <c r="L3784" s="9">
        <f>_xlfn.XLOOKUP(B3784,Courses!A:A,Courses!H:H)</f>
        <v>88</v>
      </c>
      <c r="M3784" s="14">
        <f t="shared" si="295"/>
        <v>0.38636363636363635</v>
      </c>
      <c r="N3784" s="14" t="str">
        <f t="shared" si="296"/>
        <v>Active</v>
      </c>
      <c r="O3784" s="14" t="str" cm="1">
        <f t="array" ref="O3784">_xlfn.IFS(M3784=0,"0",
M3784&lt;=10%,"0-10",
TRUE,"&gt;10"
)&amp;" "&amp;"% progress"</f>
        <v>&gt;10 % progress</v>
      </c>
      <c r="P3784" s="15">
        <f t="shared" si="297"/>
        <v>0</v>
      </c>
      <c r="Q3784" s="15">
        <f>COUNTIFS($G:$G,$G3784)</f>
        <v>5</v>
      </c>
      <c r="R3784" s="16">
        <f t="shared" si="298"/>
        <v>0</v>
      </c>
      <c r="S3784" s="15" t="str">
        <f t="shared" si="299"/>
        <v>no 0% progess</v>
      </c>
      <c r="T3784" s="9">
        <v>0</v>
      </c>
      <c r="U3784" s="9">
        <v>10</v>
      </c>
      <c r="V3784" s="9">
        <v>16</v>
      </c>
      <c r="W3784" s="9">
        <v>0</v>
      </c>
      <c r="X3784" s="9">
        <v>0</v>
      </c>
      <c r="Y3784" s="9">
        <v>0</v>
      </c>
      <c r="Z3784" s="9"/>
      <c r="AA3784" s="9">
        <v>0</v>
      </c>
      <c r="AB3784" s="9"/>
      <c r="AC3784" s="9">
        <v>16716</v>
      </c>
      <c r="AD3784" s="9" t="s">
        <v>13211</v>
      </c>
      <c r="AE3784" s="9" t="s">
        <v>13200</v>
      </c>
      <c r="AF3784" s="9">
        <v>54</v>
      </c>
      <c r="AG3784" s="9"/>
      <c r="AH3784" s="9" t="s">
        <v>13212</v>
      </c>
      <c r="AI3784" s="9" t="s">
        <v>13213</v>
      </c>
      <c r="AJ3784" s="9" t="s">
        <v>13214</v>
      </c>
    </row>
    <row r="3785" spans="1:36" x14ac:dyDescent="0.35">
      <c r="A3785" s="9" t="s">
        <v>124</v>
      </c>
      <c r="B3785" s="9" t="s">
        <v>33</v>
      </c>
      <c r="C3785" s="9" t="s">
        <v>14503</v>
      </c>
      <c r="D3785" s="9" t="s">
        <v>29</v>
      </c>
      <c r="E3785" s="9" t="s">
        <v>13198</v>
      </c>
      <c r="F3785" s="9" t="str">
        <f>_xlfn.XLOOKUP(E3785,Total_Enrolled!C:C,Total_Enrolled!C:C)</f>
        <v>2025eb1200063@bitspilani-digital.edu.in</v>
      </c>
      <c r="G3785" s="9" t="s">
        <v>13199</v>
      </c>
      <c r="H3785" s="9" t="s">
        <v>14516</v>
      </c>
      <c r="I3785" s="9" t="s">
        <v>7649</v>
      </c>
      <c r="J3785" s="9" t="b">
        <v>1</v>
      </c>
      <c r="K3785" s="9">
        <v>42</v>
      </c>
      <c r="L3785" s="9">
        <f>_xlfn.XLOOKUP(B3785,Courses!A:A,Courses!H:H)</f>
        <v>41</v>
      </c>
      <c r="M3785" s="14">
        <f t="shared" si="295"/>
        <v>1.024390243902439</v>
      </c>
      <c r="N3785" s="14" t="str">
        <f t="shared" si="296"/>
        <v>Active</v>
      </c>
      <c r="O3785" s="14" t="str" cm="1">
        <f t="array" ref="O3785">_xlfn.IFS(M3785=0,"0",
M3785&lt;=10%,"0-10",
TRUE,"&gt;10"
)&amp;" "&amp;"% progress"</f>
        <v>&gt;10 % progress</v>
      </c>
      <c r="P3785" s="15">
        <f t="shared" si="297"/>
        <v>0</v>
      </c>
      <c r="Q3785" s="15">
        <f>COUNTIFS($G:$G,$G3785)</f>
        <v>5</v>
      </c>
      <c r="R3785" s="16">
        <f t="shared" si="298"/>
        <v>0</v>
      </c>
      <c r="S3785" s="15" t="str">
        <f t="shared" si="299"/>
        <v>no 0% progess</v>
      </c>
      <c r="T3785" s="9">
        <v>0</v>
      </c>
      <c r="U3785" s="9">
        <v>7</v>
      </c>
      <c r="V3785" s="9">
        <v>7</v>
      </c>
      <c r="W3785" s="9">
        <v>0</v>
      </c>
      <c r="X3785" s="9">
        <v>0</v>
      </c>
      <c r="Y3785" s="9">
        <v>0</v>
      </c>
      <c r="Z3785" s="9"/>
      <c r="AA3785" s="9">
        <v>0</v>
      </c>
      <c r="AB3785" s="9"/>
      <c r="AC3785" s="9">
        <v>32520</v>
      </c>
      <c r="AD3785" s="9" t="s">
        <v>13215</v>
      </c>
      <c r="AE3785" s="9" t="s">
        <v>13200</v>
      </c>
      <c r="AF3785" s="9">
        <v>54</v>
      </c>
      <c r="AG3785" s="9"/>
      <c r="AH3785" s="9" t="s">
        <v>13216</v>
      </c>
      <c r="AI3785" s="9" t="s">
        <v>13217</v>
      </c>
      <c r="AJ3785" s="9" t="s">
        <v>13218</v>
      </c>
    </row>
    <row r="3786" spans="1:36" x14ac:dyDescent="0.35">
      <c r="A3786" s="9" t="s">
        <v>124</v>
      </c>
      <c r="B3786" s="9" t="s">
        <v>33</v>
      </c>
      <c r="C3786" s="9" t="s">
        <v>14503</v>
      </c>
      <c r="D3786" s="9" t="s">
        <v>29</v>
      </c>
      <c r="E3786" s="9" t="s">
        <v>13219</v>
      </c>
      <c r="F3786" s="9" t="str">
        <f>_xlfn.XLOOKUP(E3786,Total_Enrolled!C:C,Total_Enrolled!C:C)</f>
        <v>2025eb1200064@bitspilani-digital.edu.in</v>
      </c>
      <c r="G3786" s="9" t="s">
        <v>13220</v>
      </c>
      <c r="H3786" s="9" t="s">
        <v>14516</v>
      </c>
      <c r="I3786" s="9" t="s">
        <v>7654</v>
      </c>
      <c r="J3786" s="9" t="b">
        <v>1</v>
      </c>
      <c r="K3786" s="9">
        <v>0</v>
      </c>
      <c r="L3786" s="9">
        <f>_xlfn.XLOOKUP(B3786,Courses!A:A,Courses!H:H)</f>
        <v>41</v>
      </c>
      <c r="M3786" s="14">
        <f t="shared" si="295"/>
        <v>0</v>
      </c>
      <c r="N3786" s="14" t="str">
        <f t="shared" si="296"/>
        <v>Not Active</v>
      </c>
      <c r="O3786" s="14" t="str" cm="1">
        <f t="array" ref="O3786">_xlfn.IFS(M3786=0,"0",
M3786&lt;=10%,"0-10",
TRUE,"&gt;10"
)&amp;" "&amp;"% progress"</f>
        <v>0 % progress</v>
      </c>
      <c r="P3786" s="15">
        <f t="shared" si="297"/>
        <v>1</v>
      </c>
      <c r="Q3786" s="15">
        <f>COUNTIFS($G:$G,$G3786)</f>
        <v>5</v>
      </c>
      <c r="R3786" s="16">
        <f t="shared" si="298"/>
        <v>0.2</v>
      </c>
      <c r="S3786" s="15" t="str">
        <f t="shared" si="299"/>
        <v>no progress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0</v>
      </c>
      <c r="Z3786" s="9"/>
      <c r="AA3786" s="9">
        <v>0</v>
      </c>
      <c r="AB3786" s="9"/>
      <c r="AC3786" s="9">
        <v>0</v>
      </c>
      <c r="AD3786" s="9" t="s">
        <v>13221</v>
      </c>
      <c r="AE3786" s="9" t="s">
        <v>13222</v>
      </c>
      <c r="AF3786" s="9">
        <v>32</v>
      </c>
      <c r="AG3786" s="9"/>
      <c r="AH3786" s="9"/>
      <c r="AI3786" s="9"/>
      <c r="AJ3786" s="9"/>
    </row>
    <row r="3787" spans="1:36" x14ac:dyDescent="0.35">
      <c r="A3787" s="9" t="s">
        <v>62</v>
      </c>
      <c r="B3787" s="9" t="s">
        <v>34</v>
      </c>
      <c r="C3787" s="9" t="s">
        <v>14503</v>
      </c>
      <c r="D3787" s="9" t="s">
        <v>29</v>
      </c>
      <c r="E3787" s="9" t="s">
        <v>13219</v>
      </c>
      <c r="F3787" s="9" t="str">
        <f>_xlfn.XLOOKUP(E3787,Total_Enrolled!C:C,Total_Enrolled!C:C)</f>
        <v>2025eb1200064@bitspilani-digital.edu.in</v>
      </c>
      <c r="G3787" s="9" t="s">
        <v>13220</v>
      </c>
      <c r="H3787" s="9" t="s">
        <v>14516</v>
      </c>
      <c r="I3787" s="9" t="s">
        <v>7654</v>
      </c>
      <c r="J3787" s="9" t="b">
        <v>1</v>
      </c>
      <c r="K3787" s="9">
        <v>23</v>
      </c>
      <c r="L3787" s="9">
        <f>_xlfn.XLOOKUP(B3787,Courses!A:A,Courses!H:H)</f>
        <v>88</v>
      </c>
      <c r="M3787" s="14">
        <f t="shared" si="295"/>
        <v>0.26136363636363635</v>
      </c>
      <c r="N3787" s="14" t="str">
        <f t="shared" si="296"/>
        <v>Active</v>
      </c>
      <c r="O3787" s="14" t="str" cm="1">
        <f t="array" ref="O3787">_xlfn.IFS(M3787=0,"0",
M3787&lt;=10%,"0-10",
TRUE,"&gt;10"
)&amp;" "&amp;"% progress"</f>
        <v>&gt;10 % progress</v>
      </c>
      <c r="P3787" s="15">
        <f t="shared" si="297"/>
        <v>0</v>
      </c>
      <c r="Q3787" s="15">
        <f>COUNTIFS($G:$G,$G3787)</f>
        <v>5</v>
      </c>
      <c r="R3787" s="16">
        <f t="shared" si="298"/>
        <v>0</v>
      </c>
      <c r="S3787" s="15" t="str">
        <f t="shared" si="299"/>
        <v>no 0% progess</v>
      </c>
      <c r="T3787" s="9">
        <v>0</v>
      </c>
      <c r="U3787" s="9">
        <v>6</v>
      </c>
      <c r="V3787" s="9">
        <v>6</v>
      </c>
      <c r="W3787" s="9">
        <v>0</v>
      </c>
      <c r="X3787" s="9">
        <v>0</v>
      </c>
      <c r="Y3787" s="9">
        <v>7</v>
      </c>
      <c r="Z3787" s="9"/>
      <c r="AA3787" s="9">
        <v>0</v>
      </c>
      <c r="AB3787" s="9"/>
      <c r="AC3787" s="9">
        <v>10292</v>
      </c>
      <c r="AD3787" s="9" t="s">
        <v>13223</v>
      </c>
      <c r="AE3787" s="9" t="s">
        <v>13222</v>
      </c>
      <c r="AF3787" s="9">
        <v>32</v>
      </c>
      <c r="AG3787" s="9"/>
      <c r="AH3787" s="9" t="s">
        <v>13224</v>
      </c>
      <c r="AI3787" s="9" t="s">
        <v>13225</v>
      </c>
      <c r="AJ3787" s="9" t="s">
        <v>13225</v>
      </c>
    </row>
    <row r="3788" spans="1:36" x14ac:dyDescent="0.35">
      <c r="A3788" s="9" t="s">
        <v>136</v>
      </c>
      <c r="B3788" s="9" t="s">
        <v>32</v>
      </c>
      <c r="C3788" s="9" t="s">
        <v>14503</v>
      </c>
      <c r="D3788" s="9" t="s">
        <v>29</v>
      </c>
      <c r="E3788" s="9" t="s">
        <v>13219</v>
      </c>
      <c r="F3788" s="9" t="str">
        <f>_xlfn.XLOOKUP(E3788,Total_Enrolled!C:C,Total_Enrolled!C:C)</f>
        <v>2025eb1200064@bitspilani-digital.edu.in</v>
      </c>
      <c r="G3788" s="9" t="s">
        <v>13220</v>
      </c>
      <c r="H3788" s="9" t="s">
        <v>14516</v>
      </c>
      <c r="I3788" s="9" t="s">
        <v>7654</v>
      </c>
      <c r="J3788" s="9" t="b">
        <v>1</v>
      </c>
      <c r="K3788" s="9">
        <v>7</v>
      </c>
      <c r="L3788" s="9">
        <f>_xlfn.XLOOKUP(B3788,Courses!A:A,Courses!H:H)</f>
        <v>77</v>
      </c>
      <c r="M3788" s="14">
        <f t="shared" si="295"/>
        <v>9.0909090909090912E-2</v>
      </c>
      <c r="N3788" s="14" t="str">
        <f t="shared" si="296"/>
        <v>Active</v>
      </c>
      <c r="O3788" s="14" t="str" cm="1">
        <f t="array" ref="O3788">_xlfn.IFS(M3788=0,"0",
M3788&lt;=10%,"0-10",
TRUE,"&gt;10"
)&amp;" "&amp;"% progress"</f>
        <v>0-10 % progress</v>
      </c>
      <c r="P3788" s="15">
        <f t="shared" si="297"/>
        <v>0</v>
      </c>
      <c r="Q3788" s="15">
        <f>COUNTIFS($G:$G,$G3788)</f>
        <v>5</v>
      </c>
      <c r="R3788" s="16">
        <f t="shared" si="298"/>
        <v>0</v>
      </c>
      <c r="S3788" s="15" t="str">
        <f t="shared" si="299"/>
        <v>no 0% progess</v>
      </c>
      <c r="T3788" s="9">
        <v>0</v>
      </c>
      <c r="U3788" s="9">
        <v>1</v>
      </c>
      <c r="V3788" s="9">
        <v>1</v>
      </c>
      <c r="W3788" s="9">
        <v>0</v>
      </c>
      <c r="X3788" s="9">
        <v>0</v>
      </c>
      <c r="Y3788" s="9">
        <v>0</v>
      </c>
      <c r="Z3788" s="9"/>
      <c r="AA3788" s="9">
        <v>0</v>
      </c>
      <c r="AB3788" s="9"/>
      <c r="AC3788" s="9">
        <v>2047</v>
      </c>
      <c r="AD3788" s="9" t="s">
        <v>13226</v>
      </c>
      <c r="AE3788" s="9" t="s">
        <v>13222</v>
      </c>
      <c r="AF3788" s="9">
        <v>32</v>
      </c>
      <c r="AG3788" s="9"/>
      <c r="AH3788" s="9" t="s">
        <v>13227</v>
      </c>
      <c r="AI3788" s="9"/>
      <c r="AJ3788" s="9"/>
    </row>
    <row r="3789" spans="1:36" x14ac:dyDescent="0.35">
      <c r="A3789" s="9" t="s">
        <v>27</v>
      </c>
      <c r="B3789" s="9" t="s">
        <v>28</v>
      </c>
      <c r="C3789" s="9" t="s">
        <v>14503</v>
      </c>
      <c r="D3789" s="9" t="s">
        <v>29</v>
      </c>
      <c r="E3789" s="9" t="s">
        <v>13219</v>
      </c>
      <c r="F3789" s="9" t="str">
        <f>_xlfn.XLOOKUP(E3789,Total_Enrolled!C:C,Total_Enrolled!C:C)</f>
        <v>2025eb1200064@bitspilani-digital.edu.in</v>
      </c>
      <c r="G3789" s="9" t="s">
        <v>13220</v>
      </c>
      <c r="H3789" s="9" t="s">
        <v>14516</v>
      </c>
      <c r="I3789" s="9" t="s">
        <v>7654</v>
      </c>
      <c r="J3789" s="9" t="b">
        <v>1</v>
      </c>
      <c r="K3789" s="9">
        <v>23</v>
      </c>
      <c r="L3789" s="9">
        <f>_xlfn.XLOOKUP(B3789,Courses!A:A,Courses!H:H)</f>
        <v>61</v>
      </c>
      <c r="M3789" s="14">
        <f t="shared" si="295"/>
        <v>0.37704918032786883</v>
      </c>
      <c r="N3789" s="14" t="str">
        <f t="shared" si="296"/>
        <v>Active</v>
      </c>
      <c r="O3789" s="14" t="str" cm="1">
        <f t="array" ref="O3789">_xlfn.IFS(M3789=0,"0",
M3789&lt;=10%,"0-10",
TRUE,"&gt;10"
)&amp;" "&amp;"% progress"</f>
        <v>&gt;10 % progress</v>
      </c>
      <c r="P3789" s="15">
        <f t="shared" si="297"/>
        <v>0</v>
      </c>
      <c r="Q3789" s="15">
        <f>COUNTIFS($G:$G,$G3789)</f>
        <v>5</v>
      </c>
      <c r="R3789" s="16">
        <f t="shared" si="298"/>
        <v>0</v>
      </c>
      <c r="S3789" s="15" t="str">
        <f t="shared" si="299"/>
        <v>no 0% progess</v>
      </c>
      <c r="T3789" s="9">
        <v>0</v>
      </c>
      <c r="U3789" s="9">
        <v>4</v>
      </c>
      <c r="V3789" s="9">
        <v>4</v>
      </c>
      <c r="W3789" s="9">
        <v>0</v>
      </c>
      <c r="X3789" s="9">
        <v>0</v>
      </c>
      <c r="Y3789" s="9">
        <v>0</v>
      </c>
      <c r="Z3789" s="9"/>
      <c r="AA3789" s="9">
        <v>0</v>
      </c>
      <c r="AB3789" s="9"/>
      <c r="AC3789" s="9">
        <v>16603</v>
      </c>
      <c r="AD3789" s="9" t="s">
        <v>13228</v>
      </c>
      <c r="AE3789" s="9" t="s">
        <v>13222</v>
      </c>
      <c r="AF3789" s="9">
        <v>32</v>
      </c>
      <c r="AG3789" s="9"/>
      <c r="AH3789" s="9" t="s">
        <v>13229</v>
      </c>
      <c r="AI3789" s="9" t="s">
        <v>13230</v>
      </c>
      <c r="AJ3789" s="9" t="s">
        <v>13231</v>
      </c>
    </row>
    <row r="3790" spans="1:36" x14ac:dyDescent="0.35">
      <c r="A3790" s="9" t="s">
        <v>79</v>
      </c>
      <c r="B3790" s="9" t="s">
        <v>39</v>
      </c>
      <c r="C3790" s="9" t="s">
        <v>14503</v>
      </c>
      <c r="D3790" s="9" t="s">
        <v>29</v>
      </c>
      <c r="E3790" s="9" t="s">
        <v>13219</v>
      </c>
      <c r="F3790" s="9" t="str">
        <f>_xlfn.XLOOKUP(E3790,Total_Enrolled!C:C,Total_Enrolled!C:C)</f>
        <v>2025eb1200064@bitspilani-digital.edu.in</v>
      </c>
      <c r="G3790" s="9" t="s">
        <v>13220</v>
      </c>
      <c r="H3790" s="9" t="s">
        <v>14516</v>
      </c>
      <c r="I3790" s="9" t="s">
        <v>7654</v>
      </c>
      <c r="J3790" s="9" t="b">
        <v>1</v>
      </c>
      <c r="K3790" s="9">
        <v>84</v>
      </c>
      <c r="L3790" s="9">
        <f>_xlfn.XLOOKUP(B3790,Courses!A:A,Courses!H:H)</f>
        <v>86</v>
      </c>
      <c r="M3790" s="14">
        <f t="shared" si="295"/>
        <v>0.97674418604651159</v>
      </c>
      <c r="N3790" s="14" t="str">
        <f t="shared" si="296"/>
        <v>Active</v>
      </c>
      <c r="O3790" s="14" t="str" cm="1">
        <f t="array" ref="O3790">_xlfn.IFS(M3790=0,"0",
M3790&lt;=10%,"0-10",
TRUE,"&gt;10"
)&amp;" "&amp;"% progress"</f>
        <v>&gt;10 % progress</v>
      </c>
      <c r="P3790" s="15">
        <f t="shared" si="297"/>
        <v>0</v>
      </c>
      <c r="Q3790" s="15">
        <f>COUNTIFS($G:$G,$G3790)</f>
        <v>5</v>
      </c>
      <c r="R3790" s="16">
        <f t="shared" si="298"/>
        <v>0</v>
      </c>
      <c r="S3790" s="15" t="str">
        <f t="shared" si="299"/>
        <v>no 0% progess</v>
      </c>
      <c r="T3790" s="9">
        <v>0</v>
      </c>
      <c r="U3790" s="9">
        <v>26</v>
      </c>
      <c r="V3790" s="9">
        <v>27</v>
      </c>
      <c r="W3790" s="9">
        <v>0</v>
      </c>
      <c r="X3790" s="9">
        <v>0</v>
      </c>
      <c r="Y3790" s="9">
        <v>0</v>
      </c>
      <c r="Z3790" s="9"/>
      <c r="AA3790" s="9">
        <v>0</v>
      </c>
      <c r="AB3790" s="9"/>
      <c r="AC3790" s="9">
        <v>51353</v>
      </c>
      <c r="AD3790" s="9" t="s">
        <v>13232</v>
      </c>
      <c r="AE3790" s="9" t="s">
        <v>13222</v>
      </c>
      <c r="AF3790" s="9">
        <v>32</v>
      </c>
      <c r="AG3790" s="9"/>
      <c r="AH3790" s="9" t="s">
        <v>13233</v>
      </c>
      <c r="AI3790" s="9" t="s">
        <v>13234</v>
      </c>
      <c r="AJ3790" s="9" t="s">
        <v>13235</v>
      </c>
    </row>
    <row r="3791" spans="1:36" x14ac:dyDescent="0.35">
      <c r="A3791" s="9" t="s">
        <v>79</v>
      </c>
      <c r="B3791" s="9" t="s">
        <v>39</v>
      </c>
      <c r="C3791" s="9" t="s">
        <v>14503</v>
      </c>
      <c r="D3791" s="9" t="s">
        <v>29</v>
      </c>
      <c r="E3791" s="9" t="s">
        <v>13236</v>
      </c>
      <c r="F3791" s="9" t="str">
        <f>_xlfn.XLOOKUP(E3791,Total_Enrolled!C:C,Total_Enrolled!C:C)</f>
        <v>2025eb1200065@bitspilani-digital.edu.in</v>
      </c>
      <c r="G3791" s="9" t="s">
        <v>13237</v>
      </c>
      <c r="H3791" s="9" t="s">
        <v>14516</v>
      </c>
      <c r="I3791" s="9" t="s">
        <v>13238</v>
      </c>
      <c r="J3791" s="9" t="b">
        <v>1</v>
      </c>
      <c r="K3791" s="9">
        <v>2</v>
      </c>
      <c r="L3791" s="9">
        <f>_xlfn.XLOOKUP(B3791,Courses!A:A,Courses!H:H)</f>
        <v>86</v>
      </c>
      <c r="M3791" s="14">
        <f t="shared" si="295"/>
        <v>2.3255813953488372E-2</v>
      </c>
      <c r="N3791" s="14" t="str">
        <f t="shared" si="296"/>
        <v>Active</v>
      </c>
      <c r="O3791" s="14" t="str" cm="1">
        <f t="array" ref="O3791">_xlfn.IFS(M3791=0,"0",
M3791&lt;=10%,"0-10",
TRUE,"&gt;10"
)&amp;" "&amp;"% progress"</f>
        <v>0-10 % progress</v>
      </c>
      <c r="P3791" s="15">
        <f t="shared" si="297"/>
        <v>0</v>
      </c>
      <c r="Q3791" s="15">
        <f>COUNTIFS($G:$G,$G3791)</f>
        <v>5</v>
      </c>
      <c r="R3791" s="16">
        <f t="shared" si="298"/>
        <v>0</v>
      </c>
      <c r="S3791" s="15" t="str">
        <f t="shared" si="299"/>
        <v>no 0% progess</v>
      </c>
      <c r="T3791" s="9">
        <v>0</v>
      </c>
      <c r="U3791" s="9">
        <v>1</v>
      </c>
      <c r="V3791" s="9">
        <v>1</v>
      </c>
      <c r="W3791" s="9">
        <v>0</v>
      </c>
      <c r="X3791" s="9">
        <v>0</v>
      </c>
      <c r="Y3791" s="9">
        <v>0</v>
      </c>
      <c r="Z3791" s="9"/>
      <c r="AA3791" s="9">
        <v>0</v>
      </c>
      <c r="AB3791" s="9"/>
      <c r="AC3791" s="9">
        <v>79</v>
      </c>
      <c r="AD3791" s="9" t="s">
        <v>13240</v>
      </c>
      <c r="AE3791" s="9" t="s">
        <v>13239</v>
      </c>
      <c r="AF3791" s="9">
        <v>20</v>
      </c>
      <c r="AG3791" s="9"/>
      <c r="AH3791" s="9" t="s">
        <v>13241</v>
      </c>
      <c r="AI3791" s="9"/>
      <c r="AJ3791" s="9"/>
    </row>
    <row r="3792" spans="1:36" x14ac:dyDescent="0.35">
      <c r="A3792" s="9" t="s">
        <v>27</v>
      </c>
      <c r="B3792" s="9" t="s">
        <v>28</v>
      </c>
      <c r="C3792" s="9" t="s">
        <v>14503</v>
      </c>
      <c r="D3792" s="9" t="s">
        <v>29</v>
      </c>
      <c r="E3792" s="9" t="s">
        <v>13236</v>
      </c>
      <c r="F3792" s="9" t="str">
        <f>_xlfn.XLOOKUP(E3792,Total_Enrolled!C:C,Total_Enrolled!C:C)</f>
        <v>2025eb1200065@bitspilani-digital.edu.in</v>
      </c>
      <c r="G3792" s="9" t="s">
        <v>13237</v>
      </c>
      <c r="H3792" s="9" t="s">
        <v>14516</v>
      </c>
      <c r="I3792" s="9" t="s">
        <v>13238</v>
      </c>
      <c r="J3792" s="9" t="b">
        <v>1</v>
      </c>
      <c r="K3792" s="9">
        <v>7</v>
      </c>
      <c r="L3792" s="9">
        <f>_xlfn.XLOOKUP(B3792,Courses!A:A,Courses!H:H)</f>
        <v>61</v>
      </c>
      <c r="M3792" s="14">
        <f t="shared" si="295"/>
        <v>0.11475409836065574</v>
      </c>
      <c r="N3792" s="14" t="str">
        <f t="shared" si="296"/>
        <v>Active</v>
      </c>
      <c r="O3792" s="14" t="str" cm="1">
        <f t="array" ref="O3792">_xlfn.IFS(M3792=0,"0",
M3792&lt;=10%,"0-10",
TRUE,"&gt;10"
)&amp;" "&amp;"% progress"</f>
        <v>&gt;10 % progress</v>
      </c>
      <c r="P3792" s="15">
        <f t="shared" si="297"/>
        <v>0</v>
      </c>
      <c r="Q3792" s="15">
        <f>COUNTIFS($G:$G,$G3792)</f>
        <v>5</v>
      </c>
      <c r="R3792" s="16">
        <f t="shared" si="298"/>
        <v>0</v>
      </c>
      <c r="S3792" s="15" t="str">
        <f t="shared" si="299"/>
        <v>no 0% progess</v>
      </c>
      <c r="T3792" s="9">
        <v>0</v>
      </c>
      <c r="U3792" s="9">
        <v>3</v>
      </c>
      <c r="V3792" s="9">
        <v>3</v>
      </c>
      <c r="W3792" s="9">
        <v>0</v>
      </c>
      <c r="X3792" s="9">
        <v>0</v>
      </c>
      <c r="Y3792" s="9">
        <v>0</v>
      </c>
      <c r="Z3792" s="9"/>
      <c r="AA3792" s="9">
        <v>0</v>
      </c>
      <c r="AB3792" s="9"/>
      <c r="AC3792" s="9">
        <v>883</v>
      </c>
      <c r="AD3792" s="9" t="s">
        <v>13242</v>
      </c>
      <c r="AE3792" s="9" t="s">
        <v>13239</v>
      </c>
      <c r="AF3792" s="9">
        <v>20</v>
      </c>
      <c r="AG3792" s="9"/>
      <c r="AH3792" s="9" t="s">
        <v>13243</v>
      </c>
      <c r="AI3792" s="9" t="s">
        <v>13244</v>
      </c>
      <c r="AJ3792" s="9" t="s">
        <v>13245</v>
      </c>
    </row>
    <row r="3793" spans="1:36" x14ac:dyDescent="0.35">
      <c r="A3793" s="9" t="s">
        <v>136</v>
      </c>
      <c r="B3793" s="9" t="s">
        <v>32</v>
      </c>
      <c r="C3793" s="9" t="s">
        <v>14503</v>
      </c>
      <c r="D3793" s="9" t="s">
        <v>29</v>
      </c>
      <c r="E3793" s="9" t="s">
        <v>13236</v>
      </c>
      <c r="F3793" s="9" t="str">
        <f>_xlfn.XLOOKUP(E3793,Total_Enrolled!C:C,Total_Enrolled!C:C)</f>
        <v>2025eb1200065@bitspilani-digital.edu.in</v>
      </c>
      <c r="G3793" s="9" t="s">
        <v>13237</v>
      </c>
      <c r="H3793" s="9" t="s">
        <v>14516</v>
      </c>
      <c r="I3793" s="9" t="s">
        <v>13238</v>
      </c>
      <c r="J3793" s="9" t="b">
        <v>1</v>
      </c>
      <c r="K3793" s="9">
        <v>2</v>
      </c>
      <c r="L3793" s="9">
        <f>_xlfn.XLOOKUP(B3793,Courses!A:A,Courses!H:H)</f>
        <v>77</v>
      </c>
      <c r="M3793" s="14">
        <f t="shared" si="295"/>
        <v>2.5974025974025976E-2</v>
      </c>
      <c r="N3793" s="14" t="str">
        <f t="shared" si="296"/>
        <v>Active</v>
      </c>
      <c r="O3793" s="14" t="str" cm="1">
        <f t="array" ref="O3793">_xlfn.IFS(M3793=0,"0",
M3793&lt;=10%,"0-10",
TRUE,"&gt;10"
)&amp;" "&amp;"% progress"</f>
        <v>0-10 % progress</v>
      </c>
      <c r="P3793" s="15">
        <f t="shared" si="297"/>
        <v>0</v>
      </c>
      <c r="Q3793" s="15">
        <f>COUNTIFS($G:$G,$G3793)</f>
        <v>5</v>
      </c>
      <c r="R3793" s="16">
        <f t="shared" si="298"/>
        <v>0</v>
      </c>
      <c r="S3793" s="15" t="str">
        <f t="shared" si="299"/>
        <v>no 0% progess</v>
      </c>
      <c r="T3793" s="9">
        <v>0</v>
      </c>
      <c r="U3793" s="9">
        <v>1</v>
      </c>
      <c r="V3793" s="9">
        <v>1</v>
      </c>
      <c r="W3793" s="9">
        <v>0</v>
      </c>
      <c r="X3793" s="9">
        <v>0</v>
      </c>
      <c r="Y3793" s="9">
        <v>0</v>
      </c>
      <c r="Z3793" s="9"/>
      <c r="AA3793" s="9">
        <v>0</v>
      </c>
      <c r="AB3793" s="9"/>
      <c r="AC3793" s="9">
        <v>1437</v>
      </c>
      <c r="AD3793" s="9" t="s">
        <v>13246</v>
      </c>
      <c r="AE3793" s="9" t="s">
        <v>13239</v>
      </c>
      <c r="AF3793" s="9">
        <v>20</v>
      </c>
      <c r="AG3793" s="9"/>
      <c r="AH3793" s="9" t="s">
        <v>13247</v>
      </c>
      <c r="AI3793" s="9"/>
      <c r="AJ3793" s="9"/>
    </row>
    <row r="3794" spans="1:36" x14ac:dyDescent="0.35">
      <c r="A3794" s="9" t="s">
        <v>62</v>
      </c>
      <c r="B3794" s="9" t="s">
        <v>34</v>
      </c>
      <c r="C3794" s="9" t="s">
        <v>14503</v>
      </c>
      <c r="D3794" s="9" t="s">
        <v>29</v>
      </c>
      <c r="E3794" s="9" t="s">
        <v>13236</v>
      </c>
      <c r="F3794" s="9" t="str">
        <f>_xlfn.XLOOKUP(E3794,Total_Enrolled!C:C,Total_Enrolled!C:C)</f>
        <v>2025eb1200065@bitspilani-digital.edu.in</v>
      </c>
      <c r="G3794" s="9" t="s">
        <v>13237</v>
      </c>
      <c r="H3794" s="9" t="s">
        <v>14516</v>
      </c>
      <c r="I3794" s="9" t="s">
        <v>13238</v>
      </c>
      <c r="J3794" s="9" t="b">
        <v>1</v>
      </c>
      <c r="K3794" s="9">
        <v>2</v>
      </c>
      <c r="L3794" s="9">
        <f>_xlfn.XLOOKUP(B3794,Courses!A:A,Courses!H:H)</f>
        <v>88</v>
      </c>
      <c r="M3794" s="14">
        <f t="shared" si="295"/>
        <v>2.2727272727272728E-2</v>
      </c>
      <c r="N3794" s="14" t="str">
        <f t="shared" si="296"/>
        <v>Active</v>
      </c>
      <c r="O3794" s="14" t="str" cm="1">
        <f t="array" ref="O3794">_xlfn.IFS(M3794=0,"0",
M3794&lt;=10%,"0-10",
TRUE,"&gt;10"
)&amp;" "&amp;"% progress"</f>
        <v>0-10 % progress</v>
      </c>
      <c r="P3794" s="15">
        <f t="shared" si="297"/>
        <v>0</v>
      </c>
      <c r="Q3794" s="15">
        <f>COUNTIFS($G:$G,$G3794)</f>
        <v>5</v>
      </c>
      <c r="R3794" s="16">
        <f t="shared" si="298"/>
        <v>0</v>
      </c>
      <c r="S3794" s="15" t="str">
        <f t="shared" si="299"/>
        <v>no 0% progess</v>
      </c>
      <c r="T3794" s="9">
        <v>0</v>
      </c>
      <c r="U3794" s="9">
        <v>1</v>
      </c>
      <c r="V3794" s="9">
        <v>1</v>
      </c>
      <c r="W3794" s="9">
        <v>0</v>
      </c>
      <c r="X3794" s="9">
        <v>0</v>
      </c>
      <c r="Y3794" s="9">
        <v>0</v>
      </c>
      <c r="Z3794" s="9"/>
      <c r="AA3794" s="9">
        <v>0</v>
      </c>
      <c r="AB3794" s="9"/>
      <c r="AC3794" s="9">
        <v>2992</v>
      </c>
      <c r="AD3794" s="9" t="s">
        <v>13248</v>
      </c>
      <c r="AE3794" s="9" t="s">
        <v>13239</v>
      </c>
      <c r="AF3794" s="9">
        <v>20</v>
      </c>
      <c r="AG3794" s="9"/>
      <c r="AH3794" s="9" t="s">
        <v>13249</v>
      </c>
      <c r="AI3794" s="9"/>
      <c r="AJ3794" s="9"/>
    </row>
    <row r="3795" spans="1:36" x14ac:dyDescent="0.35">
      <c r="A3795" s="9" t="s">
        <v>124</v>
      </c>
      <c r="B3795" s="9" t="s">
        <v>33</v>
      </c>
      <c r="C3795" s="9" t="s">
        <v>14503</v>
      </c>
      <c r="D3795" s="9" t="s">
        <v>29</v>
      </c>
      <c r="E3795" s="9" t="s">
        <v>13236</v>
      </c>
      <c r="F3795" s="9" t="str">
        <f>_xlfn.XLOOKUP(E3795,Total_Enrolled!C:C,Total_Enrolled!C:C)</f>
        <v>2025eb1200065@bitspilani-digital.edu.in</v>
      </c>
      <c r="G3795" s="9" t="s">
        <v>13237</v>
      </c>
      <c r="H3795" s="9" t="s">
        <v>14516</v>
      </c>
      <c r="I3795" s="9" t="s">
        <v>13238</v>
      </c>
      <c r="J3795" s="9" t="b">
        <v>1</v>
      </c>
      <c r="K3795" s="9">
        <v>1</v>
      </c>
      <c r="L3795" s="9">
        <f>_xlfn.XLOOKUP(B3795,Courses!A:A,Courses!H:H)</f>
        <v>41</v>
      </c>
      <c r="M3795" s="14">
        <f t="shared" si="295"/>
        <v>2.4390243902439025E-2</v>
      </c>
      <c r="N3795" s="14" t="str">
        <f t="shared" si="296"/>
        <v>Active</v>
      </c>
      <c r="O3795" s="14" t="str" cm="1">
        <f t="array" ref="O3795">_xlfn.IFS(M3795=0,"0",
M3795&lt;=10%,"0-10",
TRUE,"&gt;10"
)&amp;" "&amp;"% progress"</f>
        <v>0-10 % progress</v>
      </c>
      <c r="P3795" s="15">
        <f t="shared" si="297"/>
        <v>0</v>
      </c>
      <c r="Q3795" s="15">
        <f>COUNTIFS($G:$G,$G3795)</f>
        <v>5</v>
      </c>
      <c r="R3795" s="16">
        <f t="shared" si="298"/>
        <v>0</v>
      </c>
      <c r="S3795" s="15" t="str">
        <f t="shared" si="299"/>
        <v>no 0% progess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0</v>
      </c>
      <c r="Z3795" s="9"/>
      <c r="AA3795" s="9">
        <v>0</v>
      </c>
      <c r="AB3795" s="9"/>
      <c r="AC3795" s="9">
        <v>2713</v>
      </c>
      <c r="AD3795" s="9" t="s">
        <v>13250</v>
      </c>
      <c r="AE3795" s="9" t="s">
        <v>13239</v>
      </c>
      <c r="AF3795" s="9">
        <v>20</v>
      </c>
      <c r="AG3795" s="9"/>
      <c r="AH3795" s="9"/>
      <c r="AI3795" s="9"/>
      <c r="AJ3795" s="9"/>
    </row>
    <row r="3796" spans="1:36" x14ac:dyDescent="0.35">
      <c r="A3796" s="9" t="s">
        <v>124</v>
      </c>
      <c r="B3796" s="9" t="s">
        <v>33</v>
      </c>
      <c r="C3796" s="9" t="s">
        <v>14503</v>
      </c>
      <c r="D3796" s="9" t="s">
        <v>29</v>
      </c>
      <c r="E3796" s="9" t="s">
        <v>13251</v>
      </c>
      <c r="F3796" s="9" t="str">
        <f>_xlfn.XLOOKUP(E3796,Total_Enrolled!C:C,Total_Enrolled!C:C)</f>
        <v>2025eb1200066@bitspilani-digital.edu.in</v>
      </c>
      <c r="G3796" s="9" t="s">
        <v>13252</v>
      </c>
      <c r="H3796" s="9" t="s">
        <v>14516</v>
      </c>
      <c r="I3796" s="9" t="s">
        <v>13253</v>
      </c>
      <c r="J3796" s="9" t="b">
        <v>1</v>
      </c>
      <c r="K3796" s="9">
        <v>0</v>
      </c>
      <c r="L3796" s="9">
        <f>_xlfn.XLOOKUP(B3796,Courses!A:A,Courses!H:H)</f>
        <v>41</v>
      </c>
      <c r="M3796" s="14">
        <f t="shared" si="295"/>
        <v>0</v>
      </c>
      <c r="N3796" s="14" t="str">
        <f t="shared" si="296"/>
        <v>Not Active</v>
      </c>
      <c r="O3796" s="14" t="str" cm="1">
        <f t="array" ref="O3796">_xlfn.IFS(M3796=0,"0",
M3796&lt;=10%,"0-10",
TRUE,"&gt;10"
)&amp;" "&amp;"% progress"</f>
        <v>0 % progress</v>
      </c>
      <c r="P3796" s="15">
        <f t="shared" si="297"/>
        <v>1</v>
      </c>
      <c r="Q3796" s="15">
        <f>COUNTIFS($G:$G,$G3796)</f>
        <v>5</v>
      </c>
      <c r="R3796" s="16">
        <f t="shared" si="298"/>
        <v>0.2</v>
      </c>
      <c r="S3796" s="15" t="str">
        <f t="shared" si="299"/>
        <v>no progress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0</v>
      </c>
      <c r="Z3796" s="9"/>
      <c r="AA3796" s="9">
        <v>0</v>
      </c>
      <c r="AB3796" s="9"/>
      <c r="AC3796" s="9">
        <v>0</v>
      </c>
      <c r="AD3796" s="9" t="s">
        <v>13254</v>
      </c>
      <c r="AE3796" s="9" t="s">
        <v>13255</v>
      </c>
      <c r="AF3796" s="9">
        <v>13</v>
      </c>
      <c r="AG3796" s="9"/>
      <c r="AH3796" s="9"/>
      <c r="AI3796" s="9"/>
      <c r="AJ3796" s="9"/>
    </row>
    <row r="3797" spans="1:36" x14ac:dyDescent="0.35">
      <c r="A3797" s="9" t="s">
        <v>62</v>
      </c>
      <c r="B3797" s="9" t="s">
        <v>34</v>
      </c>
      <c r="C3797" s="9" t="s">
        <v>14503</v>
      </c>
      <c r="D3797" s="9" t="s">
        <v>29</v>
      </c>
      <c r="E3797" s="9" t="s">
        <v>13251</v>
      </c>
      <c r="F3797" s="9" t="str">
        <f>_xlfn.XLOOKUP(E3797,Total_Enrolled!C:C,Total_Enrolled!C:C)</f>
        <v>2025eb1200066@bitspilani-digital.edu.in</v>
      </c>
      <c r="G3797" s="9" t="s">
        <v>13252</v>
      </c>
      <c r="H3797" s="9" t="s">
        <v>14516</v>
      </c>
      <c r="I3797" s="9" t="s">
        <v>13253</v>
      </c>
      <c r="J3797" s="9" t="b">
        <v>1</v>
      </c>
      <c r="K3797" s="9">
        <v>6</v>
      </c>
      <c r="L3797" s="9">
        <f>_xlfn.XLOOKUP(B3797,Courses!A:A,Courses!H:H)</f>
        <v>88</v>
      </c>
      <c r="M3797" s="14">
        <f t="shared" si="295"/>
        <v>6.8181818181818177E-2</v>
      </c>
      <c r="N3797" s="14" t="str">
        <f t="shared" si="296"/>
        <v>Active</v>
      </c>
      <c r="O3797" s="14" t="str" cm="1">
        <f t="array" ref="O3797">_xlfn.IFS(M3797=0,"0",
M3797&lt;=10%,"0-10",
TRUE,"&gt;10"
)&amp;" "&amp;"% progress"</f>
        <v>0-10 % progress</v>
      </c>
      <c r="P3797" s="15">
        <f t="shared" si="297"/>
        <v>0</v>
      </c>
      <c r="Q3797" s="15">
        <f>COUNTIFS($G:$G,$G3797)</f>
        <v>5</v>
      </c>
      <c r="R3797" s="16">
        <f t="shared" si="298"/>
        <v>0</v>
      </c>
      <c r="S3797" s="15" t="str">
        <f t="shared" si="299"/>
        <v>no 0% progess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0</v>
      </c>
      <c r="Z3797" s="9"/>
      <c r="AA3797" s="9">
        <v>0</v>
      </c>
      <c r="AB3797" s="9"/>
      <c r="AC3797" s="9">
        <v>1400</v>
      </c>
      <c r="AD3797" s="9" t="s">
        <v>13256</v>
      </c>
      <c r="AE3797" s="9" t="s">
        <v>13255</v>
      </c>
      <c r="AF3797" s="9">
        <v>13</v>
      </c>
      <c r="AG3797" s="9"/>
      <c r="AH3797" s="9"/>
      <c r="AI3797" s="9" t="s">
        <v>13257</v>
      </c>
      <c r="AJ3797" s="9" t="s">
        <v>13258</v>
      </c>
    </row>
    <row r="3798" spans="1:36" x14ac:dyDescent="0.35">
      <c r="A3798" s="9" t="s">
        <v>136</v>
      </c>
      <c r="B3798" s="9" t="s">
        <v>32</v>
      </c>
      <c r="C3798" s="9" t="s">
        <v>14503</v>
      </c>
      <c r="D3798" s="9" t="s">
        <v>29</v>
      </c>
      <c r="E3798" s="9" t="s">
        <v>13251</v>
      </c>
      <c r="F3798" s="9" t="str">
        <f>_xlfn.XLOOKUP(E3798,Total_Enrolled!C:C,Total_Enrolled!C:C)</f>
        <v>2025eb1200066@bitspilani-digital.edu.in</v>
      </c>
      <c r="G3798" s="9" t="s">
        <v>13252</v>
      </c>
      <c r="H3798" s="9" t="s">
        <v>14516</v>
      </c>
      <c r="I3798" s="9" t="s">
        <v>13253</v>
      </c>
      <c r="J3798" s="9" t="b">
        <v>1</v>
      </c>
      <c r="K3798" s="9">
        <v>5</v>
      </c>
      <c r="L3798" s="9">
        <f>_xlfn.XLOOKUP(B3798,Courses!A:A,Courses!H:H)</f>
        <v>77</v>
      </c>
      <c r="M3798" s="14">
        <f t="shared" si="295"/>
        <v>6.4935064935064929E-2</v>
      </c>
      <c r="N3798" s="14" t="str">
        <f t="shared" si="296"/>
        <v>Active</v>
      </c>
      <c r="O3798" s="14" t="str" cm="1">
        <f t="array" ref="O3798">_xlfn.IFS(M3798=0,"0",
M3798&lt;=10%,"0-10",
TRUE,"&gt;10"
)&amp;" "&amp;"% progress"</f>
        <v>0-10 % progress</v>
      </c>
      <c r="P3798" s="15">
        <f t="shared" si="297"/>
        <v>0</v>
      </c>
      <c r="Q3798" s="15">
        <f>COUNTIFS($G:$G,$G3798)</f>
        <v>5</v>
      </c>
      <c r="R3798" s="16">
        <f t="shared" si="298"/>
        <v>0</v>
      </c>
      <c r="S3798" s="15" t="str">
        <f t="shared" si="299"/>
        <v>no 0% progess</v>
      </c>
      <c r="T3798" s="9">
        <v>0</v>
      </c>
      <c r="U3798" s="9">
        <v>1</v>
      </c>
      <c r="V3798" s="9">
        <v>2</v>
      </c>
      <c r="W3798" s="9">
        <v>0</v>
      </c>
      <c r="X3798" s="9">
        <v>0</v>
      </c>
      <c r="Y3798" s="9">
        <v>0</v>
      </c>
      <c r="Z3798" s="9"/>
      <c r="AA3798" s="9">
        <v>0</v>
      </c>
      <c r="AB3798" s="9"/>
      <c r="AC3798" s="9">
        <v>2240</v>
      </c>
      <c r="AD3798" s="9" t="s">
        <v>13259</v>
      </c>
      <c r="AE3798" s="9" t="s">
        <v>13255</v>
      </c>
      <c r="AF3798" s="9">
        <v>13</v>
      </c>
      <c r="AG3798" s="9"/>
      <c r="AH3798" s="9" t="s">
        <v>13260</v>
      </c>
      <c r="AI3798" s="9"/>
      <c r="AJ3798" s="9"/>
    </row>
    <row r="3799" spans="1:36" x14ac:dyDescent="0.35">
      <c r="A3799" s="9" t="s">
        <v>27</v>
      </c>
      <c r="B3799" s="9" t="s">
        <v>28</v>
      </c>
      <c r="C3799" s="9" t="s">
        <v>14503</v>
      </c>
      <c r="D3799" s="9" t="s">
        <v>29</v>
      </c>
      <c r="E3799" s="9" t="s">
        <v>13251</v>
      </c>
      <c r="F3799" s="9" t="str">
        <f>_xlfn.XLOOKUP(E3799,Total_Enrolled!C:C,Total_Enrolled!C:C)</f>
        <v>2025eb1200066@bitspilani-digital.edu.in</v>
      </c>
      <c r="G3799" s="9" t="s">
        <v>13252</v>
      </c>
      <c r="H3799" s="9" t="s">
        <v>14516</v>
      </c>
      <c r="I3799" s="9" t="s">
        <v>13253</v>
      </c>
      <c r="J3799" s="9" t="b">
        <v>1</v>
      </c>
      <c r="K3799" s="9">
        <v>10</v>
      </c>
      <c r="L3799" s="9">
        <f>_xlfn.XLOOKUP(B3799,Courses!A:A,Courses!H:H)</f>
        <v>61</v>
      </c>
      <c r="M3799" s="14">
        <f t="shared" si="295"/>
        <v>0.16393442622950818</v>
      </c>
      <c r="N3799" s="14" t="str">
        <f t="shared" si="296"/>
        <v>Active</v>
      </c>
      <c r="O3799" s="14" t="str" cm="1">
        <f t="array" ref="O3799">_xlfn.IFS(M3799=0,"0",
M3799&lt;=10%,"0-10",
TRUE,"&gt;10"
)&amp;" "&amp;"% progress"</f>
        <v>&gt;10 % progress</v>
      </c>
      <c r="P3799" s="15">
        <f t="shared" si="297"/>
        <v>0</v>
      </c>
      <c r="Q3799" s="15">
        <f>COUNTIFS($G:$G,$G3799)</f>
        <v>5</v>
      </c>
      <c r="R3799" s="16">
        <f t="shared" si="298"/>
        <v>0</v>
      </c>
      <c r="S3799" s="15" t="str">
        <f t="shared" si="299"/>
        <v>no 0% progess</v>
      </c>
      <c r="T3799" s="9">
        <v>0</v>
      </c>
      <c r="U3799" s="9">
        <v>1</v>
      </c>
      <c r="V3799" s="9">
        <v>2</v>
      </c>
      <c r="W3799" s="9">
        <v>0</v>
      </c>
      <c r="X3799" s="9">
        <v>0</v>
      </c>
      <c r="Y3799" s="9">
        <v>0</v>
      </c>
      <c r="Z3799" s="9"/>
      <c r="AA3799" s="9">
        <v>0</v>
      </c>
      <c r="AB3799" s="9"/>
      <c r="AC3799" s="9">
        <v>6834</v>
      </c>
      <c r="AD3799" s="9" t="s">
        <v>13261</v>
      </c>
      <c r="AE3799" s="9" t="s">
        <v>13255</v>
      </c>
      <c r="AF3799" s="9">
        <v>13</v>
      </c>
      <c r="AG3799" s="9"/>
      <c r="AH3799" s="9" t="s">
        <v>13262</v>
      </c>
      <c r="AI3799" s="9" t="s">
        <v>13263</v>
      </c>
      <c r="AJ3799" s="9" t="s">
        <v>13263</v>
      </c>
    </row>
    <row r="3800" spans="1:36" x14ac:dyDescent="0.35">
      <c r="A3800" s="9" t="s">
        <v>79</v>
      </c>
      <c r="B3800" s="9" t="s">
        <v>39</v>
      </c>
      <c r="C3800" s="9" t="s">
        <v>14503</v>
      </c>
      <c r="D3800" s="9" t="s">
        <v>29</v>
      </c>
      <c r="E3800" s="9" t="s">
        <v>13251</v>
      </c>
      <c r="F3800" s="9" t="str">
        <f>_xlfn.XLOOKUP(E3800,Total_Enrolled!C:C,Total_Enrolled!C:C)</f>
        <v>2025eb1200066@bitspilani-digital.edu.in</v>
      </c>
      <c r="G3800" s="9" t="s">
        <v>13252</v>
      </c>
      <c r="H3800" s="9" t="s">
        <v>14516</v>
      </c>
      <c r="I3800" s="9" t="s">
        <v>13253</v>
      </c>
      <c r="J3800" s="9" t="b">
        <v>1</v>
      </c>
      <c r="K3800" s="9">
        <v>16</v>
      </c>
      <c r="L3800" s="9">
        <f>_xlfn.XLOOKUP(B3800,Courses!A:A,Courses!H:H)</f>
        <v>86</v>
      </c>
      <c r="M3800" s="14">
        <f t="shared" si="295"/>
        <v>0.18604651162790697</v>
      </c>
      <c r="N3800" s="14" t="str">
        <f t="shared" si="296"/>
        <v>Active</v>
      </c>
      <c r="O3800" s="14" t="str" cm="1">
        <f t="array" ref="O3800">_xlfn.IFS(M3800=0,"0",
M3800&lt;=10%,"0-10",
TRUE,"&gt;10"
)&amp;" "&amp;"% progress"</f>
        <v>&gt;10 % progress</v>
      </c>
      <c r="P3800" s="15">
        <f t="shared" si="297"/>
        <v>0</v>
      </c>
      <c r="Q3800" s="15">
        <f>COUNTIFS($G:$G,$G3800)</f>
        <v>5</v>
      </c>
      <c r="R3800" s="16">
        <f t="shared" si="298"/>
        <v>0</v>
      </c>
      <c r="S3800" s="15" t="str">
        <f t="shared" si="299"/>
        <v>no 0% progess</v>
      </c>
      <c r="T3800" s="9">
        <v>0</v>
      </c>
      <c r="U3800" s="9">
        <v>4</v>
      </c>
      <c r="V3800" s="9">
        <v>4</v>
      </c>
      <c r="W3800" s="9">
        <v>0</v>
      </c>
      <c r="X3800" s="9">
        <v>0</v>
      </c>
      <c r="Y3800" s="9">
        <v>0</v>
      </c>
      <c r="Z3800" s="9"/>
      <c r="AA3800" s="9">
        <v>0</v>
      </c>
      <c r="AB3800" s="9"/>
      <c r="AC3800" s="9">
        <v>17905</v>
      </c>
      <c r="AD3800" s="9" t="s">
        <v>13264</v>
      </c>
      <c r="AE3800" s="9" t="s">
        <v>13255</v>
      </c>
      <c r="AF3800" s="9">
        <v>13</v>
      </c>
      <c r="AG3800" s="9"/>
      <c r="AH3800" s="9" t="s">
        <v>13265</v>
      </c>
      <c r="AI3800" s="9" t="s">
        <v>13266</v>
      </c>
      <c r="AJ3800" s="9" t="s">
        <v>13267</v>
      </c>
    </row>
    <row r="3801" spans="1:36" x14ac:dyDescent="0.35">
      <c r="A3801" s="9" t="s">
        <v>79</v>
      </c>
      <c r="B3801" s="9" t="s">
        <v>39</v>
      </c>
      <c r="C3801" s="9" t="s">
        <v>14503</v>
      </c>
      <c r="D3801" s="9" t="s">
        <v>29</v>
      </c>
      <c r="E3801" s="9" t="s">
        <v>13268</v>
      </c>
      <c r="F3801" s="9" t="str">
        <f>_xlfn.XLOOKUP(E3801,Total_Enrolled!C:C,Total_Enrolled!C:C)</f>
        <v>2025eb1200067@bitspilani-digital.edu.in</v>
      </c>
      <c r="G3801" s="9" t="s">
        <v>13269</v>
      </c>
      <c r="H3801" s="9" t="s">
        <v>14516</v>
      </c>
      <c r="I3801" s="9" t="s">
        <v>13270</v>
      </c>
      <c r="J3801" s="9" t="b">
        <v>1</v>
      </c>
      <c r="K3801" s="9">
        <v>18</v>
      </c>
      <c r="L3801" s="9">
        <f>_xlfn.XLOOKUP(B3801,Courses!A:A,Courses!H:H)</f>
        <v>86</v>
      </c>
      <c r="M3801" s="14">
        <f t="shared" si="295"/>
        <v>0.20930232558139536</v>
      </c>
      <c r="N3801" s="14" t="str">
        <f t="shared" si="296"/>
        <v>Active</v>
      </c>
      <c r="O3801" s="14" t="str" cm="1">
        <f t="array" ref="O3801">_xlfn.IFS(M3801=0,"0",
M3801&lt;=10%,"0-10",
TRUE,"&gt;10"
)&amp;" "&amp;"% progress"</f>
        <v>&gt;10 % progress</v>
      </c>
      <c r="P3801" s="15">
        <f t="shared" si="297"/>
        <v>0</v>
      </c>
      <c r="Q3801" s="15">
        <f>COUNTIFS($G:$G,$G3801)</f>
        <v>5</v>
      </c>
      <c r="R3801" s="16">
        <f t="shared" si="298"/>
        <v>0</v>
      </c>
      <c r="S3801" s="15" t="str">
        <f t="shared" si="299"/>
        <v>no 0% progess</v>
      </c>
      <c r="T3801" s="9">
        <v>0</v>
      </c>
      <c r="U3801" s="9">
        <v>3</v>
      </c>
      <c r="V3801" s="9">
        <v>4</v>
      </c>
      <c r="W3801" s="9">
        <v>0</v>
      </c>
      <c r="X3801" s="9">
        <v>0</v>
      </c>
      <c r="Y3801" s="9">
        <v>0</v>
      </c>
      <c r="Z3801" s="9"/>
      <c r="AA3801" s="9">
        <v>0</v>
      </c>
      <c r="AB3801" s="9"/>
      <c r="AC3801" s="9">
        <v>7644</v>
      </c>
      <c r="AD3801" s="9" t="s">
        <v>13272</v>
      </c>
      <c r="AE3801" s="9" t="s">
        <v>13271</v>
      </c>
      <c r="AF3801" s="9">
        <v>34</v>
      </c>
      <c r="AG3801" s="9"/>
      <c r="AH3801" s="9" t="s">
        <v>13273</v>
      </c>
      <c r="AI3801" s="9" t="s">
        <v>13274</v>
      </c>
      <c r="AJ3801" s="9" t="s">
        <v>13275</v>
      </c>
    </row>
    <row r="3802" spans="1:36" x14ac:dyDescent="0.35">
      <c r="A3802" s="9" t="s">
        <v>27</v>
      </c>
      <c r="B3802" s="9" t="s">
        <v>28</v>
      </c>
      <c r="C3802" s="9" t="s">
        <v>14503</v>
      </c>
      <c r="D3802" s="9" t="s">
        <v>29</v>
      </c>
      <c r="E3802" s="9" t="s">
        <v>13268</v>
      </c>
      <c r="F3802" s="9" t="str">
        <f>_xlfn.XLOOKUP(E3802,Total_Enrolled!C:C,Total_Enrolled!C:C)</f>
        <v>2025eb1200067@bitspilani-digital.edu.in</v>
      </c>
      <c r="G3802" s="9" t="s">
        <v>13269</v>
      </c>
      <c r="H3802" s="9" t="s">
        <v>14516</v>
      </c>
      <c r="I3802" s="9" t="s">
        <v>13270</v>
      </c>
      <c r="J3802" s="9" t="b">
        <v>1</v>
      </c>
      <c r="K3802" s="9">
        <v>39</v>
      </c>
      <c r="L3802" s="9">
        <f>_xlfn.XLOOKUP(B3802,Courses!A:A,Courses!H:H)</f>
        <v>61</v>
      </c>
      <c r="M3802" s="14">
        <f t="shared" si="295"/>
        <v>0.63934426229508201</v>
      </c>
      <c r="N3802" s="14" t="str">
        <f t="shared" si="296"/>
        <v>Active</v>
      </c>
      <c r="O3802" s="14" t="str" cm="1">
        <f t="array" ref="O3802">_xlfn.IFS(M3802=0,"0",
M3802&lt;=10%,"0-10",
TRUE,"&gt;10"
)&amp;" "&amp;"% progress"</f>
        <v>&gt;10 % progress</v>
      </c>
      <c r="P3802" s="15">
        <f t="shared" si="297"/>
        <v>0</v>
      </c>
      <c r="Q3802" s="15">
        <f>COUNTIFS($G:$G,$G3802)</f>
        <v>5</v>
      </c>
      <c r="R3802" s="16">
        <f t="shared" si="298"/>
        <v>0</v>
      </c>
      <c r="S3802" s="15" t="str">
        <f t="shared" si="299"/>
        <v>no 0% progess</v>
      </c>
      <c r="T3802" s="9">
        <v>0</v>
      </c>
      <c r="U3802" s="9">
        <v>11</v>
      </c>
      <c r="V3802" s="9">
        <v>14</v>
      </c>
      <c r="W3802" s="9">
        <v>0</v>
      </c>
      <c r="X3802" s="9">
        <v>0</v>
      </c>
      <c r="Y3802" s="9">
        <v>0</v>
      </c>
      <c r="Z3802" s="9"/>
      <c r="AA3802" s="9">
        <v>0</v>
      </c>
      <c r="AB3802" s="9"/>
      <c r="AC3802" s="9">
        <v>20249</v>
      </c>
      <c r="AD3802" s="9" t="s">
        <v>13276</v>
      </c>
      <c r="AE3802" s="9" t="s">
        <v>13271</v>
      </c>
      <c r="AF3802" s="9">
        <v>34</v>
      </c>
      <c r="AG3802" s="9"/>
      <c r="AH3802" s="9" t="s">
        <v>13277</v>
      </c>
      <c r="AI3802" s="9" t="s">
        <v>13278</v>
      </c>
      <c r="AJ3802" s="9" t="s">
        <v>13279</v>
      </c>
    </row>
    <row r="3803" spans="1:36" x14ac:dyDescent="0.35">
      <c r="A3803" s="9" t="s">
        <v>136</v>
      </c>
      <c r="B3803" s="9" t="s">
        <v>32</v>
      </c>
      <c r="C3803" s="9" t="s">
        <v>14503</v>
      </c>
      <c r="D3803" s="9" t="s">
        <v>29</v>
      </c>
      <c r="E3803" s="9" t="s">
        <v>13268</v>
      </c>
      <c r="F3803" s="9" t="str">
        <f>_xlfn.XLOOKUP(E3803,Total_Enrolled!C:C,Total_Enrolled!C:C)</f>
        <v>2025eb1200067@bitspilani-digital.edu.in</v>
      </c>
      <c r="G3803" s="9" t="s">
        <v>13269</v>
      </c>
      <c r="H3803" s="9" t="s">
        <v>14516</v>
      </c>
      <c r="I3803" s="9" t="s">
        <v>13270</v>
      </c>
      <c r="J3803" s="9" t="b">
        <v>1</v>
      </c>
      <c r="K3803" s="9">
        <v>3</v>
      </c>
      <c r="L3803" s="9">
        <f>_xlfn.XLOOKUP(B3803,Courses!A:A,Courses!H:H)</f>
        <v>77</v>
      </c>
      <c r="M3803" s="14">
        <f t="shared" si="295"/>
        <v>3.896103896103896E-2</v>
      </c>
      <c r="N3803" s="14" t="str">
        <f t="shared" si="296"/>
        <v>Active</v>
      </c>
      <c r="O3803" s="14" t="str" cm="1">
        <f t="array" ref="O3803">_xlfn.IFS(M3803=0,"0",
M3803&lt;=10%,"0-10",
TRUE,"&gt;10"
)&amp;" "&amp;"% progress"</f>
        <v>0-10 % progress</v>
      </c>
      <c r="P3803" s="15">
        <f t="shared" si="297"/>
        <v>0</v>
      </c>
      <c r="Q3803" s="15">
        <f>COUNTIFS($G:$G,$G3803)</f>
        <v>5</v>
      </c>
      <c r="R3803" s="16">
        <f t="shared" si="298"/>
        <v>0</v>
      </c>
      <c r="S3803" s="15" t="str">
        <f t="shared" si="299"/>
        <v>no 0% progess</v>
      </c>
      <c r="T3803" s="9">
        <v>0</v>
      </c>
      <c r="U3803" s="9">
        <v>0</v>
      </c>
      <c r="V3803" s="9">
        <v>0</v>
      </c>
      <c r="W3803" s="9">
        <v>0</v>
      </c>
      <c r="X3803" s="9">
        <v>0</v>
      </c>
      <c r="Y3803" s="9">
        <v>0</v>
      </c>
      <c r="Z3803" s="9"/>
      <c r="AA3803" s="9">
        <v>0</v>
      </c>
      <c r="AB3803" s="9"/>
      <c r="AC3803" s="9">
        <v>3417</v>
      </c>
      <c r="AD3803" s="9" t="s">
        <v>13280</v>
      </c>
      <c r="AE3803" s="9" t="s">
        <v>13271</v>
      </c>
      <c r="AF3803" s="9">
        <v>34</v>
      </c>
      <c r="AG3803" s="9"/>
      <c r="AH3803" s="9"/>
      <c r="AI3803" s="9"/>
      <c r="AJ3803" s="9"/>
    </row>
    <row r="3804" spans="1:36" x14ac:dyDescent="0.35">
      <c r="A3804" s="9" t="s">
        <v>62</v>
      </c>
      <c r="B3804" s="9" t="s">
        <v>34</v>
      </c>
      <c r="C3804" s="9" t="s">
        <v>14503</v>
      </c>
      <c r="D3804" s="9" t="s">
        <v>29</v>
      </c>
      <c r="E3804" s="9" t="s">
        <v>13268</v>
      </c>
      <c r="F3804" s="9" t="str">
        <f>_xlfn.XLOOKUP(E3804,Total_Enrolled!C:C,Total_Enrolled!C:C)</f>
        <v>2025eb1200067@bitspilani-digital.edu.in</v>
      </c>
      <c r="G3804" s="9" t="s">
        <v>13269</v>
      </c>
      <c r="H3804" s="9" t="s">
        <v>14516</v>
      </c>
      <c r="I3804" s="9" t="s">
        <v>13270</v>
      </c>
      <c r="J3804" s="9" t="b">
        <v>1</v>
      </c>
      <c r="K3804" s="9">
        <v>21</v>
      </c>
      <c r="L3804" s="9">
        <f>_xlfn.XLOOKUP(B3804,Courses!A:A,Courses!H:H)</f>
        <v>88</v>
      </c>
      <c r="M3804" s="14">
        <f t="shared" si="295"/>
        <v>0.23863636363636365</v>
      </c>
      <c r="N3804" s="14" t="str">
        <f t="shared" si="296"/>
        <v>Active</v>
      </c>
      <c r="O3804" s="14" t="str" cm="1">
        <f t="array" ref="O3804">_xlfn.IFS(M3804=0,"0",
M3804&lt;=10%,"0-10",
TRUE,"&gt;10"
)&amp;" "&amp;"% progress"</f>
        <v>&gt;10 % progress</v>
      </c>
      <c r="P3804" s="15">
        <f t="shared" si="297"/>
        <v>0</v>
      </c>
      <c r="Q3804" s="15">
        <f>COUNTIFS($G:$G,$G3804)</f>
        <v>5</v>
      </c>
      <c r="R3804" s="16">
        <f t="shared" si="298"/>
        <v>0</v>
      </c>
      <c r="S3804" s="15" t="str">
        <f t="shared" si="299"/>
        <v>no 0% progess</v>
      </c>
      <c r="T3804" s="9">
        <v>0</v>
      </c>
      <c r="U3804" s="9">
        <v>3</v>
      </c>
      <c r="V3804" s="9">
        <v>3</v>
      </c>
      <c r="W3804" s="9">
        <v>0</v>
      </c>
      <c r="X3804" s="9">
        <v>0</v>
      </c>
      <c r="Y3804" s="9">
        <v>0</v>
      </c>
      <c r="Z3804" s="9"/>
      <c r="AA3804" s="9">
        <v>0</v>
      </c>
      <c r="AB3804" s="9"/>
      <c r="AC3804" s="9">
        <v>8143</v>
      </c>
      <c r="AD3804" s="9" t="s">
        <v>13281</v>
      </c>
      <c r="AE3804" s="9" t="s">
        <v>13271</v>
      </c>
      <c r="AF3804" s="9">
        <v>34</v>
      </c>
      <c r="AG3804" s="9"/>
      <c r="AH3804" s="9" t="s">
        <v>13282</v>
      </c>
      <c r="AI3804" s="9" t="s">
        <v>13283</v>
      </c>
      <c r="AJ3804" s="9" t="s">
        <v>13284</v>
      </c>
    </row>
    <row r="3805" spans="1:36" x14ac:dyDescent="0.35">
      <c r="A3805" s="9" t="s">
        <v>124</v>
      </c>
      <c r="B3805" s="9" t="s">
        <v>33</v>
      </c>
      <c r="C3805" s="9" t="s">
        <v>14503</v>
      </c>
      <c r="D3805" s="9" t="s">
        <v>29</v>
      </c>
      <c r="E3805" s="9" t="s">
        <v>13268</v>
      </c>
      <c r="F3805" s="9" t="str">
        <f>_xlfn.XLOOKUP(E3805,Total_Enrolled!C:C,Total_Enrolled!C:C)</f>
        <v>2025eb1200067@bitspilani-digital.edu.in</v>
      </c>
      <c r="G3805" s="9" t="s">
        <v>13269</v>
      </c>
      <c r="H3805" s="9" t="s">
        <v>14516</v>
      </c>
      <c r="I3805" s="9" t="s">
        <v>13270</v>
      </c>
      <c r="J3805" s="9" t="b">
        <v>1</v>
      </c>
      <c r="K3805" s="9">
        <v>9</v>
      </c>
      <c r="L3805" s="9">
        <f>_xlfn.XLOOKUP(B3805,Courses!A:A,Courses!H:H)</f>
        <v>41</v>
      </c>
      <c r="M3805" s="14">
        <f t="shared" si="295"/>
        <v>0.21951219512195122</v>
      </c>
      <c r="N3805" s="14" t="str">
        <f t="shared" si="296"/>
        <v>Active</v>
      </c>
      <c r="O3805" s="14" t="str" cm="1">
        <f t="array" ref="O3805">_xlfn.IFS(M3805=0,"0",
M3805&lt;=10%,"0-10",
TRUE,"&gt;10"
)&amp;" "&amp;"% progress"</f>
        <v>&gt;10 % progress</v>
      </c>
      <c r="P3805" s="15">
        <f t="shared" si="297"/>
        <v>0</v>
      </c>
      <c r="Q3805" s="15">
        <f>COUNTIFS($G:$G,$G3805)</f>
        <v>5</v>
      </c>
      <c r="R3805" s="16">
        <f t="shared" si="298"/>
        <v>0</v>
      </c>
      <c r="S3805" s="15" t="str">
        <f t="shared" si="299"/>
        <v>no 0% progess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0</v>
      </c>
      <c r="Z3805" s="9"/>
      <c r="AA3805" s="9">
        <v>0</v>
      </c>
      <c r="AB3805" s="9"/>
      <c r="AC3805" s="9">
        <v>13606</v>
      </c>
      <c r="AD3805" s="9" t="s">
        <v>13285</v>
      </c>
      <c r="AE3805" s="9" t="s">
        <v>13271</v>
      </c>
      <c r="AF3805" s="9">
        <v>34</v>
      </c>
      <c r="AG3805" s="9"/>
      <c r="AH3805" s="9"/>
      <c r="AI3805" s="9" t="s">
        <v>13286</v>
      </c>
      <c r="AJ3805" s="9" t="s">
        <v>13287</v>
      </c>
    </row>
    <row r="3806" spans="1:36" x14ac:dyDescent="0.35">
      <c r="A3806" s="9" t="s">
        <v>124</v>
      </c>
      <c r="B3806" s="9" t="s">
        <v>33</v>
      </c>
      <c r="C3806" s="9" t="s">
        <v>14503</v>
      </c>
      <c r="D3806" s="9" t="s">
        <v>29</v>
      </c>
      <c r="E3806" s="9" t="s">
        <v>13288</v>
      </c>
      <c r="F3806" s="9" t="str">
        <f>_xlfn.XLOOKUP(E3806,Total_Enrolled!C:C,Total_Enrolled!C:C)</f>
        <v>2025eb1200068@bitspilani-digital.edu.in</v>
      </c>
      <c r="G3806" s="9" t="s">
        <v>13289</v>
      </c>
      <c r="H3806" s="9" t="s">
        <v>14516</v>
      </c>
      <c r="I3806" s="9" t="s">
        <v>7646</v>
      </c>
      <c r="J3806" s="9" t="b">
        <v>1</v>
      </c>
      <c r="K3806" s="9">
        <v>7</v>
      </c>
      <c r="L3806" s="9">
        <f>_xlfn.XLOOKUP(B3806,Courses!A:A,Courses!H:H)</f>
        <v>41</v>
      </c>
      <c r="M3806" s="14">
        <f t="shared" si="295"/>
        <v>0.17073170731707318</v>
      </c>
      <c r="N3806" s="14" t="str">
        <f t="shared" si="296"/>
        <v>Active</v>
      </c>
      <c r="O3806" s="14" t="str" cm="1">
        <f t="array" ref="O3806">_xlfn.IFS(M3806=0,"0",
M3806&lt;=10%,"0-10",
TRUE,"&gt;10"
)&amp;" "&amp;"% progress"</f>
        <v>&gt;10 % progress</v>
      </c>
      <c r="P3806" s="15">
        <f t="shared" si="297"/>
        <v>0</v>
      </c>
      <c r="Q3806" s="15">
        <f>COUNTIFS($G:$G,$G3806)</f>
        <v>5</v>
      </c>
      <c r="R3806" s="16">
        <f t="shared" si="298"/>
        <v>0</v>
      </c>
      <c r="S3806" s="15" t="str">
        <f t="shared" si="299"/>
        <v>no 0% progess</v>
      </c>
      <c r="T3806" s="9">
        <v>0</v>
      </c>
      <c r="U3806" s="9">
        <v>1</v>
      </c>
      <c r="V3806" s="9">
        <v>1</v>
      </c>
      <c r="W3806" s="9">
        <v>0</v>
      </c>
      <c r="X3806" s="9">
        <v>0</v>
      </c>
      <c r="Y3806" s="9">
        <v>0</v>
      </c>
      <c r="Z3806" s="9"/>
      <c r="AA3806" s="9">
        <v>0</v>
      </c>
      <c r="AB3806" s="9"/>
      <c r="AC3806" s="9">
        <v>1378</v>
      </c>
      <c r="AD3806" s="9" t="s">
        <v>13290</v>
      </c>
      <c r="AE3806" s="9" t="s">
        <v>13291</v>
      </c>
      <c r="AF3806" s="9">
        <v>73</v>
      </c>
      <c r="AG3806" s="9"/>
      <c r="AH3806" s="9" t="s">
        <v>13292</v>
      </c>
      <c r="AI3806" s="9" t="s">
        <v>13293</v>
      </c>
      <c r="AJ3806" s="9" t="s">
        <v>13294</v>
      </c>
    </row>
    <row r="3807" spans="1:36" x14ac:dyDescent="0.35">
      <c r="A3807" s="9" t="s">
        <v>62</v>
      </c>
      <c r="B3807" s="9" t="s">
        <v>34</v>
      </c>
      <c r="C3807" s="9" t="s">
        <v>14503</v>
      </c>
      <c r="D3807" s="9" t="s">
        <v>29</v>
      </c>
      <c r="E3807" s="9" t="s">
        <v>13288</v>
      </c>
      <c r="F3807" s="9" t="str">
        <f>_xlfn.XLOOKUP(E3807,Total_Enrolled!C:C,Total_Enrolled!C:C)</f>
        <v>2025eb1200068@bitspilani-digital.edu.in</v>
      </c>
      <c r="G3807" s="9" t="s">
        <v>13289</v>
      </c>
      <c r="H3807" s="9" t="s">
        <v>14516</v>
      </c>
      <c r="I3807" s="9" t="s">
        <v>7646</v>
      </c>
      <c r="J3807" s="9" t="b">
        <v>1</v>
      </c>
      <c r="K3807" s="9">
        <v>32</v>
      </c>
      <c r="L3807" s="9">
        <f>_xlfn.XLOOKUP(B3807,Courses!A:A,Courses!H:H)</f>
        <v>88</v>
      </c>
      <c r="M3807" s="14">
        <f t="shared" si="295"/>
        <v>0.36363636363636365</v>
      </c>
      <c r="N3807" s="14" t="str">
        <f t="shared" si="296"/>
        <v>Active</v>
      </c>
      <c r="O3807" s="14" t="str" cm="1">
        <f t="array" ref="O3807">_xlfn.IFS(M3807=0,"0",
M3807&lt;=10%,"0-10",
TRUE,"&gt;10"
)&amp;" "&amp;"% progress"</f>
        <v>&gt;10 % progress</v>
      </c>
      <c r="P3807" s="15">
        <f t="shared" si="297"/>
        <v>0</v>
      </c>
      <c r="Q3807" s="15">
        <f>COUNTIFS($G:$G,$G3807)</f>
        <v>5</v>
      </c>
      <c r="R3807" s="16">
        <f t="shared" si="298"/>
        <v>0</v>
      </c>
      <c r="S3807" s="15" t="str">
        <f t="shared" si="299"/>
        <v>no 0% progess</v>
      </c>
      <c r="T3807" s="9">
        <v>0</v>
      </c>
      <c r="U3807" s="9">
        <v>13</v>
      </c>
      <c r="V3807" s="9">
        <v>13</v>
      </c>
      <c r="W3807" s="9">
        <v>0</v>
      </c>
      <c r="X3807" s="9">
        <v>0</v>
      </c>
      <c r="Y3807" s="9">
        <v>0</v>
      </c>
      <c r="Z3807" s="9"/>
      <c r="AA3807" s="9">
        <v>0</v>
      </c>
      <c r="AB3807" s="9"/>
      <c r="AC3807" s="9">
        <v>15698</v>
      </c>
      <c r="AD3807" s="9" t="s">
        <v>13295</v>
      </c>
      <c r="AE3807" s="9" t="s">
        <v>13291</v>
      </c>
      <c r="AF3807" s="9">
        <v>73</v>
      </c>
      <c r="AG3807" s="9"/>
      <c r="AH3807" s="9" t="s">
        <v>13296</v>
      </c>
      <c r="AI3807" s="9" t="s">
        <v>13297</v>
      </c>
      <c r="AJ3807" s="9" t="s">
        <v>13298</v>
      </c>
    </row>
    <row r="3808" spans="1:36" x14ac:dyDescent="0.35">
      <c r="A3808" s="9" t="s">
        <v>136</v>
      </c>
      <c r="B3808" s="9" t="s">
        <v>32</v>
      </c>
      <c r="C3808" s="9" t="s">
        <v>14503</v>
      </c>
      <c r="D3808" s="9" t="s">
        <v>29</v>
      </c>
      <c r="E3808" s="9" t="s">
        <v>13288</v>
      </c>
      <c r="F3808" s="9" t="str">
        <f>_xlfn.XLOOKUP(E3808,Total_Enrolled!C:C,Total_Enrolled!C:C)</f>
        <v>2025eb1200068@bitspilani-digital.edu.in</v>
      </c>
      <c r="G3808" s="9" t="s">
        <v>13289</v>
      </c>
      <c r="H3808" s="9" t="s">
        <v>14516</v>
      </c>
      <c r="I3808" s="9" t="s">
        <v>7646</v>
      </c>
      <c r="J3808" s="9" t="b">
        <v>1</v>
      </c>
      <c r="K3808" s="9">
        <v>13</v>
      </c>
      <c r="L3808" s="9">
        <f>_xlfn.XLOOKUP(B3808,Courses!A:A,Courses!H:H)</f>
        <v>77</v>
      </c>
      <c r="M3808" s="14">
        <f t="shared" si="295"/>
        <v>0.16883116883116883</v>
      </c>
      <c r="N3808" s="14" t="str">
        <f t="shared" si="296"/>
        <v>Active</v>
      </c>
      <c r="O3808" s="14" t="str" cm="1">
        <f t="array" ref="O3808">_xlfn.IFS(M3808=0,"0",
M3808&lt;=10%,"0-10",
TRUE,"&gt;10"
)&amp;" "&amp;"% progress"</f>
        <v>&gt;10 % progress</v>
      </c>
      <c r="P3808" s="15">
        <f t="shared" si="297"/>
        <v>0</v>
      </c>
      <c r="Q3808" s="15">
        <f>COUNTIFS($G:$G,$G3808)</f>
        <v>5</v>
      </c>
      <c r="R3808" s="16">
        <f t="shared" si="298"/>
        <v>0</v>
      </c>
      <c r="S3808" s="15" t="str">
        <f t="shared" si="299"/>
        <v>no 0% progess</v>
      </c>
      <c r="T3808" s="9">
        <v>0</v>
      </c>
      <c r="U3808" s="9">
        <v>3</v>
      </c>
      <c r="V3808" s="9">
        <v>3</v>
      </c>
      <c r="W3808" s="9">
        <v>0</v>
      </c>
      <c r="X3808" s="9">
        <v>0</v>
      </c>
      <c r="Y3808" s="9">
        <v>0</v>
      </c>
      <c r="Z3808" s="9"/>
      <c r="AA3808" s="9">
        <v>0</v>
      </c>
      <c r="AB3808" s="9"/>
      <c r="AC3808" s="9">
        <v>7770</v>
      </c>
      <c r="AD3808" s="9" t="s">
        <v>13299</v>
      </c>
      <c r="AE3808" s="9" t="s">
        <v>13291</v>
      </c>
      <c r="AF3808" s="9">
        <v>73</v>
      </c>
      <c r="AG3808" s="9"/>
      <c r="AH3808" s="9" t="s">
        <v>13300</v>
      </c>
      <c r="AI3808" s="9"/>
      <c r="AJ3808" s="9"/>
    </row>
    <row r="3809" spans="1:36" x14ac:dyDescent="0.35">
      <c r="A3809" s="9" t="s">
        <v>27</v>
      </c>
      <c r="B3809" s="9" t="s">
        <v>28</v>
      </c>
      <c r="C3809" s="9" t="s">
        <v>14503</v>
      </c>
      <c r="D3809" s="9" t="s">
        <v>29</v>
      </c>
      <c r="E3809" s="9" t="s">
        <v>13288</v>
      </c>
      <c r="F3809" s="9" t="str">
        <f>_xlfn.XLOOKUP(E3809,Total_Enrolled!C:C,Total_Enrolled!C:C)</f>
        <v>2025eb1200068@bitspilani-digital.edu.in</v>
      </c>
      <c r="G3809" s="9" t="s">
        <v>13289</v>
      </c>
      <c r="H3809" s="9" t="s">
        <v>14516</v>
      </c>
      <c r="I3809" s="9" t="s">
        <v>7646</v>
      </c>
      <c r="J3809" s="9" t="b">
        <v>1</v>
      </c>
      <c r="K3809" s="9">
        <v>24</v>
      </c>
      <c r="L3809" s="9">
        <f>_xlfn.XLOOKUP(B3809,Courses!A:A,Courses!H:H)</f>
        <v>61</v>
      </c>
      <c r="M3809" s="14">
        <f t="shared" ref="M3809:M3872" si="300">K3809/L3809</f>
        <v>0.39344262295081966</v>
      </c>
      <c r="N3809" s="14" t="str">
        <f t="shared" ref="N3809:N3872" si="301">IF(M3809&gt;0,"Active","Not Active")</f>
        <v>Active</v>
      </c>
      <c r="O3809" s="14" t="str" cm="1">
        <f t="array" ref="O3809">_xlfn.IFS(M3809=0,"0",
M3809&lt;=10%,"0-10",
TRUE,"&gt;10"
)&amp;" "&amp;"% progress"</f>
        <v>&gt;10 % progress</v>
      </c>
      <c r="P3809" s="15">
        <f t="shared" ref="P3809:P3872" si="302">IF(M3809=0,1,0)</f>
        <v>0</v>
      </c>
      <c r="Q3809" s="15">
        <f>COUNTIFS($G:$G,$G3809)</f>
        <v>5</v>
      </c>
      <c r="R3809" s="16">
        <f t="shared" ref="R3809:R3872" si="303">P3809/Q3809</f>
        <v>0</v>
      </c>
      <c r="S3809" s="15" t="str">
        <f t="shared" ref="S3809:S3872" si="304">IF(R3809=0, "no 0% progess", "no progress")</f>
        <v>no 0% progess</v>
      </c>
      <c r="T3809" s="9">
        <v>0</v>
      </c>
      <c r="U3809" s="9">
        <v>4</v>
      </c>
      <c r="V3809" s="9">
        <v>4</v>
      </c>
      <c r="W3809" s="9">
        <v>0</v>
      </c>
      <c r="X3809" s="9">
        <v>0</v>
      </c>
      <c r="Y3809" s="9">
        <v>2</v>
      </c>
      <c r="Z3809" s="9"/>
      <c r="AA3809" s="9">
        <v>0</v>
      </c>
      <c r="AB3809" s="9"/>
      <c r="AC3809" s="9">
        <v>15036</v>
      </c>
      <c r="AD3809" s="9" t="s">
        <v>13301</v>
      </c>
      <c r="AE3809" s="9" t="s">
        <v>13291</v>
      </c>
      <c r="AF3809" s="9">
        <v>73</v>
      </c>
      <c r="AG3809" s="9"/>
      <c r="AH3809" s="9" t="s">
        <v>13302</v>
      </c>
      <c r="AI3809" s="9" t="s">
        <v>13303</v>
      </c>
      <c r="AJ3809" s="9" t="s">
        <v>13304</v>
      </c>
    </row>
    <row r="3810" spans="1:36" x14ac:dyDescent="0.35">
      <c r="A3810" s="9" t="s">
        <v>79</v>
      </c>
      <c r="B3810" s="9" t="s">
        <v>39</v>
      </c>
      <c r="C3810" s="9" t="s">
        <v>14503</v>
      </c>
      <c r="D3810" s="9" t="s">
        <v>29</v>
      </c>
      <c r="E3810" s="9" t="s">
        <v>13288</v>
      </c>
      <c r="F3810" s="9" t="str">
        <f>_xlfn.XLOOKUP(E3810,Total_Enrolled!C:C,Total_Enrolled!C:C)</f>
        <v>2025eb1200068@bitspilani-digital.edu.in</v>
      </c>
      <c r="G3810" s="9" t="s">
        <v>13289</v>
      </c>
      <c r="H3810" s="9" t="s">
        <v>14516</v>
      </c>
      <c r="I3810" s="9" t="s">
        <v>7646</v>
      </c>
      <c r="J3810" s="9" t="b">
        <v>1</v>
      </c>
      <c r="K3810" s="9">
        <v>63</v>
      </c>
      <c r="L3810" s="9">
        <f>_xlfn.XLOOKUP(B3810,Courses!A:A,Courses!H:H)</f>
        <v>86</v>
      </c>
      <c r="M3810" s="14">
        <f t="shared" si="300"/>
        <v>0.73255813953488369</v>
      </c>
      <c r="N3810" s="14" t="str">
        <f t="shared" si="301"/>
        <v>Active</v>
      </c>
      <c r="O3810" s="14" t="str" cm="1">
        <f t="array" ref="O3810">_xlfn.IFS(M3810=0,"0",
M3810&lt;=10%,"0-10",
TRUE,"&gt;10"
)&amp;" "&amp;"% progress"</f>
        <v>&gt;10 % progress</v>
      </c>
      <c r="P3810" s="15">
        <f t="shared" si="302"/>
        <v>0</v>
      </c>
      <c r="Q3810" s="15">
        <f>COUNTIFS($G:$G,$G3810)</f>
        <v>5</v>
      </c>
      <c r="R3810" s="16">
        <f t="shared" si="303"/>
        <v>0</v>
      </c>
      <c r="S3810" s="15" t="str">
        <f t="shared" si="304"/>
        <v>no 0% progess</v>
      </c>
      <c r="T3810" s="9">
        <v>0</v>
      </c>
      <c r="U3810" s="9">
        <v>18</v>
      </c>
      <c r="V3810" s="9">
        <v>18</v>
      </c>
      <c r="W3810" s="9">
        <v>0</v>
      </c>
      <c r="X3810" s="9">
        <v>0</v>
      </c>
      <c r="Y3810" s="9">
        <v>0</v>
      </c>
      <c r="Z3810" s="9"/>
      <c r="AA3810" s="9">
        <v>0</v>
      </c>
      <c r="AB3810" s="9"/>
      <c r="AC3810" s="9">
        <v>43118</v>
      </c>
      <c r="AD3810" s="9" t="s">
        <v>13305</v>
      </c>
      <c r="AE3810" s="9" t="s">
        <v>13291</v>
      </c>
      <c r="AF3810" s="9">
        <v>73</v>
      </c>
      <c r="AG3810" s="9"/>
      <c r="AH3810" s="9" t="s">
        <v>13306</v>
      </c>
      <c r="AI3810" s="9" t="s">
        <v>13307</v>
      </c>
      <c r="AJ3810" s="9" t="s">
        <v>13308</v>
      </c>
    </row>
    <row r="3811" spans="1:36" x14ac:dyDescent="0.35">
      <c r="A3811" s="9" t="s">
        <v>79</v>
      </c>
      <c r="B3811" s="9" t="s">
        <v>39</v>
      </c>
      <c r="C3811" s="9" t="s">
        <v>14503</v>
      </c>
      <c r="D3811" s="9" t="s">
        <v>29</v>
      </c>
      <c r="E3811" s="9" t="s">
        <v>13309</v>
      </c>
      <c r="F3811" s="9" t="str">
        <f>_xlfn.XLOOKUP(E3811,Total_Enrolled!C:C,Total_Enrolled!C:C)</f>
        <v>2025eb1200069@bitspilani-digital.edu.in</v>
      </c>
      <c r="G3811" s="9" t="s">
        <v>13310</v>
      </c>
      <c r="H3811" s="9" t="s">
        <v>14516</v>
      </c>
      <c r="I3811" s="9" t="s">
        <v>7655</v>
      </c>
      <c r="J3811" s="9" t="b">
        <v>1</v>
      </c>
      <c r="K3811" s="9">
        <v>0</v>
      </c>
      <c r="L3811" s="9">
        <f>_xlfn.XLOOKUP(B3811,Courses!A:A,Courses!H:H)</f>
        <v>86</v>
      </c>
      <c r="M3811" s="14">
        <f t="shared" si="300"/>
        <v>0</v>
      </c>
      <c r="N3811" s="14" t="str">
        <f t="shared" si="301"/>
        <v>Not Active</v>
      </c>
      <c r="O3811" s="14" t="str" cm="1">
        <f t="array" ref="O3811">_xlfn.IFS(M3811=0,"0",
M3811&lt;=10%,"0-10",
TRUE,"&gt;10"
)&amp;" "&amp;"% progress"</f>
        <v>0 % progress</v>
      </c>
      <c r="P3811" s="15">
        <f t="shared" si="302"/>
        <v>1</v>
      </c>
      <c r="Q3811" s="15">
        <f>COUNTIFS($G:$G,$G3811)</f>
        <v>5</v>
      </c>
      <c r="R3811" s="16">
        <f t="shared" si="303"/>
        <v>0.2</v>
      </c>
      <c r="S3811" s="15" t="str">
        <f t="shared" si="304"/>
        <v>no progress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0</v>
      </c>
      <c r="Z3811" s="9"/>
      <c r="AA3811" s="9">
        <v>0</v>
      </c>
      <c r="AB3811" s="9"/>
      <c r="AC3811" s="9">
        <v>0</v>
      </c>
      <c r="AD3811" s="9" t="s">
        <v>13312</v>
      </c>
      <c r="AE3811" s="9" t="s">
        <v>13311</v>
      </c>
      <c r="AF3811" s="9">
        <v>4</v>
      </c>
      <c r="AG3811" s="9"/>
      <c r="AH3811" s="9"/>
      <c r="AI3811" s="9"/>
      <c r="AJ3811" s="9"/>
    </row>
    <row r="3812" spans="1:36" x14ac:dyDescent="0.35">
      <c r="A3812" s="9" t="s">
        <v>27</v>
      </c>
      <c r="B3812" s="9" t="s">
        <v>28</v>
      </c>
      <c r="C3812" s="9" t="s">
        <v>14503</v>
      </c>
      <c r="D3812" s="9" t="s">
        <v>29</v>
      </c>
      <c r="E3812" s="9" t="s">
        <v>13309</v>
      </c>
      <c r="F3812" s="9" t="str">
        <f>_xlfn.XLOOKUP(E3812,Total_Enrolled!C:C,Total_Enrolled!C:C)</f>
        <v>2025eb1200069@bitspilani-digital.edu.in</v>
      </c>
      <c r="G3812" s="9" t="s">
        <v>13310</v>
      </c>
      <c r="H3812" s="9" t="s">
        <v>14516</v>
      </c>
      <c r="I3812" s="9" t="s">
        <v>7655</v>
      </c>
      <c r="J3812" s="9" t="b">
        <v>1</v>
      </c>
      <c r="K3812" s="9">
        <v>0</v>
      </c>
      <c r="L3812" s="9">
        <f>_xlfn.XLOOKUP(B3812,Courses!A:A,Courses!H:H)</f>
        <v>61</v>
      </c>
      <c r="M3812" s="14">
        <f t="shared" si="300"/>
        <v>0</v>
      </c>
      <c r="N3812" s="14" t="str">
        <f t="shared" si="301"/>
        <v>Not Active</v>
      </c>
      <c r="O3812" s="14" t="str" cm="1">
        <f t="array" ref="O3812">_xlfn.IFS(M3812=0,"0",
M3812&lt;=10%,"0-10",
TRUE,"&gt;10"
)&amp;" "&amp;"% progress"</f>
        <v>0 % progress</v>
      </c>
      <c r="P3812" s="15">
        <f t="shared" si="302"/>
        <v>1</v>
      </c>
      <c r="Q3812" s="15">
        <f>COUNTIFS($G:$G,$G3812)</f>
        <v>5</v>
      </c>
      <c r="R3812" s="16">
        <f t="shared" si="303"/>
        <v>0.2</v>
      </c>
      <c r="S3812" s="15" t="str">
        <f t="shared" si="304"/>
        <v>no progress</v>
      </c>
      <c r="T3812" s="9">
        <v>0</v>
      </c>
      <c r="U3812" s="9">
        <v>0</v>
      </c>
      <c r="V3812" s="9">
        <v>0</v>
      </c>
      <c r="W3812" s="9">
        <v>0</v>
      </c>
      <c r="X3812" s="9">
        <v>0</v>
      </c>
      <c r="Y3812" s="9">
        <v>0</v>
      </c>
      <c r="Z3812" s="9"/>
      <c r="AA3812" s="9">
        <v>0</v>
      </c>
      <c r="AB3812" s="9"/>
      <c r="AC3812" s="9">
        <v>0</v>
      </c>
      <c r="AD3812" s="9" t="s">
        <v>13313</v>
      </c>
      <c r="AE3812" s="9" t="s">
        <v>13311</v>
      </c>
      <c r="AF3812" s="9">
        <v>4</v>
      </c>
      <c r="AG3812" s="9"/>
      <c r="AH3812" s="9"/>
      <c r="AI3812" s="9"/>
      <c r="AJ3812" s="9"/>
    </row>
    <row r="3813" spans="1:36" x14ac:dyDescent="0.35">
      <c r="A3813" s="9" t="s">
        <v>136</v>
      </c>
      <c r="B3813" s="9" t="s">
        <v>32</v>
      </c>
      <c r="C3813" s="9" t="s">
        <v>14503</v>
      </c>
      <c r="D3813" s="9" t="s">
        <v>29</v>
      </c>
      <c r="E3813" s="9" t="s">
        <v>13309</v>
      </c>
      <c r="F3813" s="9" t="str">
        <f>_xlfn.XLOOKUP(E3813,Total_Enrolled!C:C,Total_Enrolled!C:C)</f>
        <v>2025eb1200069@bitspilani-digital.edu.in</v>
      </c>
      <c r="G3813" s="9" t="s">
        <v>13310</v>
      </c>
      <c r="H3813" s="9" t="s">
        <v>14516</v>
      </c>
      <c r="I3813" s="9" t="s">
        <v>7655</v>
      </c>
      <c r="J3813" s="9" t="b">
        <v>1</v>
      </c>
      <c r="K3813" s="9">
        <v>0</v>
      </c>
      <c r="L3813" s="9">
        <f>_xlfn.XLOOKUP(B3813,Courses!A:A,Courses!H:H)</f>
        <v>77</v>
      </c>
      <c r="M3813" s="14">
        <f t="shared" si="300"/>
        <v>0</v>
      </c>
      <c r="N3813" s="14" t="str">
        <f t="shared" si="301"/>
        <v>Not Active</v>
      </c>
      <c r="O3813" s="14" t="str" cm="1">
        <f t="array" ref="O3813">_xlfn.IFS(M3813=0,"0",
M3813&lt;=10%,"0-10",
TRUE,"&gt;10"
)&amp;" "&amp;"% progress"</f>
        <v>0 % progress</v>
      </c>
      <c r="P3813" s="15">
        <f t="shared" si="302"/>
        <v>1</v>
      </c>
      <c r="Q3813" s="15">
        <f>COUNTIFS($G:$G,$G3813)</f>
        <v>5</v>
      </c>
      <c r="R3813" s="16">
        <f t="shared" si="303"/>
        <v>0.2</v>
      </c>
      <c r="S3813" s="15" t="str">
        <f t="shared" si="304"/>
        <v>no progress</v>
      </c>
      <c r="T3813" s="9">
        <v>0</v>
      </c>
      <c r="U3813" s="9">
        <v>0</v>
      </c>
      <c r="V3813" s="9">
        <v>0</v>
      </c>
      <c r="W3813" s="9">
        <v>0</v>
      </c>
      <c r="X3813" s="9">
        <v>0</v>
      </c>
      <c r="Y3813" s="9">
        <v>0</v>
      </c>
      <c r="Z3813" s="9"/>
      <c r="AA3813" s="9">
        <v>0</v>
      </c>
      <c r="AB3813" s="9"/>
      <c r="AC3813" s="9">
        <v>0</v>
      </c>
      <c r="AD3813" s="9"/>
      <c r="AE3813" s="9" t="s">
        <v>13311</v>
      </c>
      <c r="AF3813" s="9">
        <v>4</v>
      </c>
      <c r="AG3813" s="9"/>
      <c r="AH3813" s="9"/>
      <c r="AI3813" s="9"/>
      <c r="AJ3813" s="9"/>
    </row>
    <row r="3814" spans="1:36" x14ac:dyDescent="0.35">
      <c r="A3814" s="9" t="s">
        <v>62</v>
      </c>
      <c r="B3814" s="9" t="s">
        <v>34</v>
      </c>
      <c r="C3814" s="9" t="s">
        <v>14503</v>
      </c>
      <c r="D3814" s="9" t="s">
        <v>29</v>
      </c>
      <c r="E3814" s="9" t="s">
        <v>13309</v>
      </c>
      <c r="F3814" s="9" t="str">
        <f>_xlfn.XLOOKUP(E3814,Total_Enrolled!C:C,Total_Enrolled!C:C)</f>
        <v>2025eb1200069@bitspilani-digital.edu.in</v>
      </c>
      <c r="G3814" s="9" t="s">
        <v>13310</v>
      </c>
      <c r="H3814" s="9" t="s">
        <v>14516</v>
      </c>
      <c r="I3814" s="9" t="s">
        <v>7655</v>
      </c>
      <c r="J3814" s="9" t="b">
        <v>1</v>
      </c>
      <c r="K3814" s="9">
        <v>0</v>
      </c>
      <c r="L3814" s="9">
        <f>_xlfn.XLOOKUP(B3814,Courses!A:A,Courses!H:H)</f>
        <v>88</v>
      </c>
      <c r="M3814" s="14">
        <f t="shared" si="300"/>
        <v>0</v>
      </c>
      <c r="N3814" s="14" t="str">
        <f t="shared" si="301"/>
        <v>Not Active</v>
      </c>
      <c r="O3814" s="14" t="str" cm="1">
        <f t="array" ref="O3814">_xlfn.IFS(M3814=0,"0",
M3814&lt;=10%,"0-10",
TRUE,"&gt;10"
)&amp;" "&amp;"% progress"</f>
        <v>0 % progress</v>
      </c>
      <c r="P3814" s="15">
        <f t="shared" si="302"/>
        <v>1</v>
      </c>
      <c r="Q3814" s="15">
        <f>COUNTIFS($G:$G,$G3814)</f>
        <v>5</v>
      </c>
      <c r="R3814" s="16">
        <f t="shared" si="303"/>
        <v>0.2</v>
      </c>
      <c r="S3814" s="15" t="str">
        <f t="shared" si="304"/>
        <v>no progress</v>
      </c>
      <c r="T3814" s="9">
        <v>0</v>
      </c>
      <c r="U3814" s="9">
        <v>0</v>
      </c>
      <c r="V3814" s="9">
        <v>0</v>
      </c>
      <c r="W3814" s="9">
        <v>0</v>
      </c>
      <c r="X3814" s="9">
        <v>0</v>
      </c>
      <c r="Y3814" s="9">
        <v>0</v>
      </c>
      <c r="Z3814" s="9"/>
      <c r="AA3814" s="9">
        <v>0</v>
      </c>
      <c r="AB3814" s="9"/>
      <c r="AC3814" s="9">
        <v>0</v>
      </c>
      <c r="AD3814" s="9"/>
      <c r="AE3814" s="9" t="s">
        <v>13311</v>
      </c>
      <c r="AF3814" s="9">
        <v>4</v>
      </c>
      <c r="AG3814" s="9"/>
      <c r="AH3814" s="9"/>
      <c r="AI3814" s="9"/>
      <c r="AJ3814" s="9"/>
    </row>
    <row r="3815" spans="1:36" x14ac:dyDescent="0.35">
      <c r="A3815" s="9" t="s">
        <v>124</v>
      </c>
      <c r="B3815" s="9" t="s">
        <v>33</v>
      </c>
      <c r="C3815" s="9" t="s">
        <v>14503</v>
      </c>
      <c r="D3815" s="9" t="s">
        <v>29</v>
      </c>
      <c r="E3815" s="9" t="s">
        <v>13309</v>
      </c>
      <c r="F3815" s="9" t="str">
        <f>_xlfn.XLOOKUP(E3815,Total_Enrolled!C:C,Total_Enrolled!C:C)</f>
        <v>2025eb1200069@bitspilani-digital.edu.in</v>
      </c>
      <c r="G3815" s="9" t="s">
        <v>13310</v>
      </c>
      <c r="H3815" s="9" t="s">
        <v>14516</v>
      </c>
      <c r="I3815" s="9" t="s">
        <v>7655</v>
      </c>
      <c r="J3815" s="9" t="b">
        <v>1</v>
      </c>
      <c r="K3815" s="9">
        <v>0</v>
      </c>
      <c r="L3815" s="9">
        <f>_xlfn.XLOOKUP(B3815,Courses!A:A,Courses!H:H)</f>
        <v>41</v>
      </c>
      <c r="M3815" s="14">
        <f t="shared" si="300"/>
        <v>0</v>
      </c>
      <c r="N3815" s="14" t="str">
        <f t="shared" si="301"/>
        <v>Not Active</v>
      </c>
      <c r="O3815" s="14" t="str" cm="1">
        <f t="array" ref="O3815">_xlfn.IFS(M3815=0,"0",
M3815&lt;=10%,"0-10",
TRUE,"&gt;10"
)&amp;" "&amp;"% progress"</f>
        <v>0 % progress</v>
      </c>
      <c r="P3815" s="15">
        <f t="shared" si="302"/>
        <v>1</v>
      </c>
      <c r="Q3815" s="15">
        <f>COUNTIFS($G:$G,$G3815)</f>
        <v>5</v>
      </c>
      <c r="R3815" s="16">
        <f t="shared" si="303"/>
        <v>0.2</v>
      </c>
      <c r="S3815" s="15" t="str">
        <f t="shared" si="304"/>
        <v>no progress</v>
      </c>
      <c r="T3815" s="9">
        <v>0</v>
      </c>
      <c r="U3815" s="9">
        <v>0</v>
      </c>
      <c r="V3815" s="9">
        <v>0</v>
      </c>
      <c r="W3815" s="9">
        <v>0</v>
      </c>
      <c r="X3815" s="9">
        <v>0</v>
      </c>
      <c r="Y3815" s="9">
        <v>0</v>
      </c>
      <c r="Z3815" s="9"/>
      <c r="AA3815" s="9">
        <v>0</v>
      </c>
      <c r="AB3815" s="9"/>
      <c r="AC3815" s="9">
        <v>0</v>
      </c>
      <c r="AD3815" s="9"/>
      <c r="AE3815" s="9" t="s">
        <v>13311</v>
      </c>
      <c r="AF3815" s="9">
        <v>4</v>
      </c>
      <c r="AG3815" s="9"/>
      <c r="AH3815" s="9"/>
      <c r="AI3815" s="9"/>
      <c r="AJ3815" s="9"/>
    </row>
    <row r="3816" spans="1:36" x14ac:dyDescent="0.35">
      <c r="A3816" s="9" t="s">
        <v>124</v>
      </c>
      <c r="B3816" s="9" t="s">
        <v>33</v>
      </c>
      <c r="C3816" s="9" t="s">
        <v>14503</v>
      </c>
      <c r="D3816" s="9" t="s">
        <v>29</v>
      </c>
      <c r="E3816" s="9" t="s">
        <v>13314</v>
      </c>
      <c r="F3816" s="9" t="str">
        <f>_xlfn.XLOOKUP(E3816,Total_Enrolled!C:C,Total_Enrolled!C:C)</f>
        <v>2025eb1200070@bitspilani-digital.edu.in</v>
      </c>
      <c r="G3816" s="9" t="s">
        <v>13315</v>
      </c>
      <c r="H3816" s="9" t="s">
        <v>14516</v>
      </c>
      <c r="I3816" s="9" t="s">
        <v>7653</v>
      </c>
      <c r="J3816" s="9" t="b">
        <v>1</v>
      </c>
      <c r="K3816" s="9">
        <v>4</v>
      </c>
      <c r="L3816" s="9">
        <f>_xlfn.XLOOKUP(B3816,Courses!A:A,Courses!H:H)</f>
        <v>41</v>
      </c>
      <c r="M3816" s="14">
        <f t="shared" si="300"/>
        <v>9.7560975609756101E-2</v>
      </c>
      <c r="N3816" s="14" t="str">
        <f t="shared" si="301"/>
        <v>Active</v>
      </c>
      <c r="O3816" s="14" t="str" cm="1">
        <f t="array" ref="O3816">_xlfn.IFS(M3816=0,"0",
M3816&lt;=10%,"0-10",
TRUE,"&gt;10"
)&amp;" "&amp;"% progress"</f>
        <v>0-10 % progress</v>
      </c>
      <c r="P3816" s="15">
        <f t="shared" si="302"/>
        <v>0</v>
      </c>
      <c r="Q3816" s="15">
        <f>COUNTIFS($G:$G,$G3816)</f>
        <v>5</v>
      </c>
      <c r="R3816" s="16">
        <f t="shared" si="303"/>
        <v>0</v>
      </c>
      <c r="S3816" s="15" t="str">
        <f t="shared" si="304"/>
        <v>no 0% progess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0</v>
      </c>
      <c r="Z3816" s="9"/>
      <c r="AA3816" s="9">
        <v>0</v>
      </c>
      <c r="AB3816" s="9"/>
      <c r="AC3816" s="9">
        <v>2360</v>
      </c>
      <c r="AD3816" s="9" t="s">
        <v>13316</v>
      </c>
      <c r="AE3816" s="9" t="s">
        <v>13317</v>
      </c>
      <c r="AF3816" s="9">
        <v>25</v>
      </c>
      <c r="AG3816" s="9"/>
      <c r="AH3816" s="9"/>
      <c r="AI3816" s="9"/>
      <c r="AJ3816" s="9"/>
    </row>
    <row r="3817" spans="1:36" x14ac:dyDescent="0.35">
      <c r="A3817" s="9" t="s">
        <v>62</v>
      </c>
      <c r="B3817" s="9" t="s">
        <v>34</v>
      </c>
      <c r="C3817" s="9" t="s">
        <v>14503</v>
      </c>
      <c r="D3817" s="9" t="s">
        <v>29</v>
      </c>
      <c r="E3817" s="9" t="s">
        <v>13314</v>
      </c>
      <c r="F3817" s="9" t="str">
        <f>_xlfn.XLOOKUP(E3817,Total_Enrolled!C:C,Total_Enrolled!C:C)</f>
        <v>2025eb1200070@bitspilani-digital.edu.in</v>
      </c>
      <c r="G3817" s="9" t="s">
        <v>13315</v>
      </c>
      <c r="H3817" s="9" t="s">
        <v>14516</v>
      </c>
      <c r="I3817" s="9" t="s">
        <v>7653</v>
      </c>
      <c r="J3817" s="9" t="b">
        <v>1</v>
      </c>
      <c r="K3817" s="9">
        <v>7</v>
      </c>
      <c r="L3817" s="9">
        <f>_xlfn.XLOOKUP(B3817,Courses!A:A,Courses!H:H)</f>
        <v>88</v>
      </c>
      <c r="M3817" s="14">
        <f t="shared" si="300"/>
        <v>7.9545454545454544E-2</v>
      </c>
      <c r="N3817" s="14" t="str">
        <f t="shared" si="301"/>
        <v>Active</v>
      </c>
      <c r="O3817" s="14" t="str" cm="1">
        <f t="array" ref="O3817">_xlfn.IFS(M3817=0,"0",
M3817&lt;=10%,"0-10",
TRUE,"&gt;10"
)&amp;" "&amp;"% progress"</f>
        <v>0-10 % progress</v>
      </c>
      <c r="P3817" s="15">
        <f t="shared" si="302"/>
        <v>0</v>
      </c>
      <c r="Q3817" s="15">
        <f>COUNTIFS($G:$G,$G3817)</f>
        <v>5</v>
      </c>
      <c r="R3817" s="16">
        <f t="shared" si="303"/>
        <v>0</v>
      </c>
      <c r="S3817" s="15" t="str">
        <f t="shared" si="304"/>
        <v>no 0% progess</v>
      </c>
      <c r="T3817" s="9">
        <v>0</v>
      </c>
      <c r="U3817" s="9">
        <v>1</v>
      </c>
      <c r="V3817" s="9">
        <v>1</v>
      </c>
      <c r="W3817" s="9">
        <v>0</v>
      </c>
      <c r="X3817" s="9">
        <v>0</v>
      </c>
      <c r="Y3817" s="9">
        <v>0</v>
      </c>
      <c r="Z3817" s="9"/>
      <c r="AA3817" s="9">
        <v>0</v>
      </c>
      <c r="AB3817" s="9"/>
      <c r="AC3817" s="9">
        <v>204</v>
      </c>
      <c r="AD3817" s="9" t="s">
        <v>13318</v>
      </c>
      <c r="AE3817" s="9" t="s">
        <v>13317</v>
      </c>
      <c r="AF3817" s="9">
        <v>25</v>
      </c>
      <c r="AG3817" s="9"/>
      <c r="AH3817" s="9" t="s">
        <v>13319</v>
      </c>
      <c r="AI3817" s="9" t="s">
        <v>13320</v>
      </c>
      <c r="AJ3817" s="9" t="s">
        <v>13321</v>
      </c>
    </row>
    <row r="3818" spans="1:36" x14ac:dyDescent="0.35">
      <c r="A3818" s="9" t="s">
        <v>136</v>
      </c>
      <c r="B3818" s="9" t="s">
        <v>32</v>
      </c>
      <c r="C3818" s="9" t="s">
        <v>14503</v>
      </c>
      <c r="D3818" s="9" t="s">
        <v>29</v>
      </c>
      <c r="E3818" s="9" t="s">
        <v>13314</v>
      </c>
      <c r="F3818" s="9" t="str">
        <f>_xlfn.XLOOKUP(E3818,Total_Enrolled!C:C,Total_Enrolled!C:C)</f>
        <v>2025eb1200070@bitspilani-digital.edu.in</v>
      </c>
      <c r="G3818" s="9" t="s">
        <v>13315</v>
      </c>
      <c r="H3818" s="9" t="s">
        <v>14516</v>
      </c>
      <c r="I3818" s="9" t="s">
        <v>7653</v>
      </c>
      <c r="J3818" s="9" t="b">
        <v>1</v>
      </c>
      <c r="K3818" s="9">
        <v>28</v>
      </c>
      <c r="L3818" s="9">
        <f>_xlfn.XLOOKUP(B3818,Courses!A:A,Courses!H:H)</f>
        <v>77</v>
      </c>
      <c r="M3818" s="14">
        <f t="shared" si="300"/>
        <v>0.36363636363636365</v>
      </c>
      <c r="N3818" s="14" t="str">
        <f t="shared" si="301"/>
        <v>Active</v>
      </c>
      <c r="O3818" s="14" t="str" cm="1">
        <f t="array" ref="O3818">_xlfn.IFS(M3818=0,"0",
M3818&lt;=10%,"0-10",
TRUE,"&gt;10"
)&amp;" "&amp;"% progress"</f>
        <v>&gt;10 % progress</v>
      </c>
      <c r="P3818" s="15">
        <f t="shared" si="302"/>
        <v>0</v>
      </c>
      <c r="Q3818" s="15">
        <f>COUNTIFS($G:$G,$G3818)</f>
        <v>5</v>
      </c>
      <c r="R3818" s="16">
        <f t="shared" si="303"/>
        <v>0</v>
      </c>
      <c r="S3818" s="15" t="str">
        <f t="shared" si="304"/>
        <v>no 0% progess</v>
      </c>
      <c r="T3818" s="9">
        <v>0</v>
      </c>
      <c r="U3818" s="9">
        <v>10</v>
      </c>
      <c r="V3818" s="9">
        <v>13</v>
      </c>
      <c r="W3818" s="9">
        <v>1</v>
      </c>
      <c r="X3818" s="9">
        <v>0</v>
      </c>
      <c r="Y3818" s="9">
        <v>1</v>
      </c>
      <c r="Z3818" s="9" t="s">
        <v>13322</v>
      </c>
      <c r="AA3818" s="9">
        <v>0</v>
      </c>
      <c r="AB3818" s="9"/>
      <c r="AC3818" s="9">
        <v>7767</v>
      </c>
      <c r="AD3818" s="9" t="s">
        <v>13323</v>
      </c>
      <c r="AE3818" s="9" t="s">
        <v>13317</v>
      </c>
      <c r="AF3818" s="9">
        <v>25</v>
      </c>
      <c r="AG3818" s="9"/>
      <c r="AH3818" s="9" t="s">
        <v>13324</v>
      </c>
      <c r="AI3818" s="9"/>
      <c r="AJ3818" s="9"/>
    </row>
    <row r="3819" spans="1:36" x14ac:dyDescent="0.35">
      <c r="A3819" s="9" t="s">
        <v>27</v>
      </c>
      <c r="B3819" s="9" t="s">
        <v>28</v>
      </c>
      <c r="C3819" s="9" t="s">
        <v>14503</v>
      </c>
      <c r="D3819" s="9" t="s">
        <v>29</v>
      </c>
      <c r="E3819" s="9" t="s">
        <v>13314</v>
      </c>
      <c r="F3819" s="9" t="str">
        <f>_xlfn.XLOOKUP(E3819,Total_Enrolled!C:C,Total_Enrolled!C:C)</f>
        <v>2025eb1200070@bitspilani-digital.edu.in</v>
      </c>
      <c r="G3819" s="9" t="s">
        <v>13315</v>
      </c>
      <c r="H3819" s="9" t="s">
        <v>14516</v>
      </c>
      <c r="I3819" s="9" t="s">
        <v>7653</v>
      </c>
      <c r="J3819" s="9" t="b">
        <v>1</v>
      </c>
      <c r="K3819" s="9">
        <v>7</v>
      </c>
      <c r="L3819" s="9">
        <f>_xlfn.XLOOKUP(B3819,Courses!A:A,Courses!H:H)</f>
        <v>61</v>
      </c>
      <c r="M3819" s="14">
        <f t="shared" si="300"/>
        <v>0.11475409836065574</v>
      </c>
      <c r="N3819" s="14" t="str">
        <f t="shared" si="301"/>
        <v>Active</v>
      </c>
      <c r="O3819" s="14" t="str" cm="1">
        <f t="array" ref="O3819">_xlfn.IFS(M3819=0,"0",
M3819&lt;=10%,"0-10",
TRUE,"&gt;10"
)&amp;" "&amp;"% progress"</f>
        <v>&gt;10 % progress</v>
      </c>
      <c r="P3819" s="15">
        <f t="shared" si="302"/>
        <v>0</v>
      </c>
      <c r="Q3819" s="15">
        <f>COUNTIFS($G:$G,$G3819)</f>
        <v>5</v>
      </c>
      <c r="R3819" s="16">
        <f t="shared" si="303"/>
        <v>0</v>
      </c>
      <c r="S3819" s="15" t="str">
        <f t="shared" si="304"/>
        <v>no 0% progess</v>
      </c>
      <c r="T3819" s="9">
        <v>0</v>
      </c>
      <c r="U3819" s="9">
        <v>1</v>
      </c>
      <c r="V3819" s="9">
        <v>1</v>
      </c>
      <c r="W3819" s="9">
        <v>0</v>
      </c>
      <c r="X3819" s="9">
        <v>0</v>
      </c>
      <c r="Y3819" s="9">
        <v>0</v>
      </c>
      <c r="Z3819" s="9"/>
      <c r="AA3819" s="9">
        <v>0</v>
      </c>
      <c r="AB3819" s="9"/>
      <c r="AC3819" s="9">
        <v>1954</v>
      </c>
      <c r="AD3819" s="9" t="s">
        <v>13325</v>
      </c>
      <c r="AE3819" s="9" t="s">
        <v>13317</v>
      </c>
      <c r="AF3819" s="9">
        <v>25</v>
      </c>
      <c r="AG3819" s="9"/>
      <c r="AH3819" s="9" t="s">
        <v>13326</v>
      </c>
      <c r="AI3819" s="9"/>
      <c r="AJ3819" s="9"/>
    </row>
    <row r="3820" spans="1:36" x14ac:dyDescent="0.35">
      <c r="A3820" s="9" t="s">
        <v>79</v>
      </c>
      <c r="B3820" s="9" t="s">
        <v>39</v>
      </c>
      <c r="C3820" s="9" t="s">
        <v>14503</v>
      </c>
      <c r="D3820" s="9" t="s">
        <v>29</v>
      </c>
      <c r="E3820" s="9" t="s">
        <v>13314</v>
      </c>
      <c r="F3820" s="9" t="str">
        <f>_xlfn.XLOOKUP(E3820,Total_Enrolled!C:C,Total_Enrolled!C:C)</f>
        <v>2025eb1200070@bitspilani-digital.edu.in</v>
      </c>
      <c r="G3820" s="9" t="s">
        <v>13315</v>
      </c>
      <c r="H3820" s="9" t="s">
        <v>14516</v>
      </c>
      <c r="I3820" s="9" t="s">
        <v>7653</v>
      </c>
      <c r="J3820" s="9" t="b">
        <v>1</v>
      </c>
      <c r="K3820" s="9">
        <v>7</v>
      </c>
      <c r="L3820" s="9">
        <f>_xlfn.XLOOKUP(B3820,Courses!A:A,Courses!H:H)</f>
        <v>86</v>
      </c>
      <c r="M3820" s="14">
        <f t="shared" si="300"/>
        <v>8.1395348837209308E-2</v>
      </c>
      <c r="N3820" s="14" t="str">
        <f t="shared" si="301"/>
        <v>Active</v>
      </c>
      <c r="O3820" s="14" t="str" cm="1">
        <f t="array" ref="O3820">_xlfn.IFS(M3820=0,"0",
M3820&lt;=10%,"0-10",
TRUE,"&gt;10"
)&amp;" "&amp;"% progress"</f>
        <v>0-10 % progress</v>
      </c>
      <c r="P3820" s="15">
        <f t="shared" si="302"/>
        <v>0</v>
      </c>
      <c r="Q3820" s="15">
        <f>COUNTIFS($G:$G,$G3820)</f>
        <v>5</v>
      </c>
      <c r="R3820" s="16">
        <f t="shared" si="303"/>
        <v>0</v>
      </c>
      <c r="S3820" s="15" t="str">
        <f t="shared" si="304"/>
        <v>no 0% progess</v>
      </c>
      <c r="T3820" s="9">
        <v>0</v>
      </c>
      <c r="U3820" s="9">
        <v>1</v>
      </c>
      <c r="V3820" s="9">
        <v>1</v>
      </c>
      <c r="W3820" s="9">
        <v>0</v>
      </c>
      <c r="X3820" s="9">
        <v>0</v>
      </c>
      <c r="Y3820" s="9">
        <v>0</v>
      </c>
      <c r="Z3820" s="9"/>
      <c r="AA3820" s="9">
        <v>0</v>
      </c>
      <c r="AB3820" s="9"/>
      <c r="AC3820" s="9">
        <v>2856</v>
      </c>
      <c r="AD3820" s="9" t="s">
        <v>13327</v>
      </c>
      <c r="AE3820" s="9" t="s">
        <v>13317</v>
      </c>
      <c r="AF3820" s="9">
        <v>25</v>
      </c>
      <c r="AG3820" s="9"/>
      <c r="AH3820" s="9" t="s">
        <v>13328</v>
      </c>
      <c r="AI3820" s="9" t="s">
        <v>13329</v>
      </c>
      <c r="AJ3820" s="9" t="s">
        <v>13330</v>
      </c>
    </row>
    <row r="3821" spans="1:36" x14ac:dyDescent="0.35">
      <c r="A3821" s="9" t="s">
        <v>79</v>
      </c>
      <c r="B3821" s="9" t="s">
        <v>39</v>
      </c>
      <c r="C3821" s="9" t="s">
        <v>14503</v>
      </c>
      <c r="D3821" s="9" t="s">
        <v>29</v>
      </c>
      <c r="E3821" s="9" t="s">
        <v>13331</v>
      </c>
      <c r="F3821" s="9" t="str">
        <f>_xlfn.XLOOKUP(E3821,Total_Enrolled!C:C,Total_Enrolled!C:C)</f>
        <v>2025eb1200071@bitspilani-digital.edu.in</v>
      </c>
      <c r="G3821" s="9" t="s">
        <v>13332</v>
      </c>
      <c r="H3821" s="9" t="s">
        <v>14516</v>
      </c>
      <c r="I3821" s="9" t="s">
        <v>7645</v>
      </c>
      <c r="J3821" s="9" t="b">
        <v>1</v>
      </c>
      <c r="K3821" s="9">
        <v>28</v>
      </c>
      <c r="L3821" s="9">
        <f>_xlfn.XLOOKUP(B3821,Courses!A:A,Courses!H:H)</f>
        <v>86</v>
      </c>
      <c r="M3821" s="14">
        <f t="shared" si="300"/>
        <v>0.32558139534883723</v>
      </c>
      <c r="N3821" s="14" t="str">
        <f t="shared" si="301"/>
        <v>Active</v>
      </c>
      <c r="O3821" s="14" t="str" cm="1">
        <f t="array" ref="O3821">_xlfn.IFS(M3821=0,"0",
M3821&lt;=10%,"0-10",
TRUE,"&gt;10"
)&amp;" "&amp;"% progress"</f>
        <v>&gt;10 % progress</v>
      </c>
      <c r="P3821" s="15">
        <f t="shared" si="302"/>
        <v>0</v>
      </c>
      <c r="Q3821" s="15">
        <f>COUNTIFS($G:$G,$G3821)</f>
        <v>5</v>
      </c>
      <c r="R3821" s="16">
        <f t="shared" si="303"/>
        <v>0</v>
      </c>
      <c r="S3821" s="15" t="str">
        <f t="shared" si="304"/>
        <v>no 0% progess</v>
      </c>
      <c r="T3821" s="9">
        <v>0</v>
      </c>
      <c r="U3821" s="9">
        <v>6</v>
      </c>
      <c r="V3821" s="9">
        <v>7</v>
      </c>
      <c r="W3821" s="9">
        <v>0</v>
      </c>
      <c r="X3821" s="9">
        <v>0</v>
      </c>
      <c r="Y3821" s="9">
        <v>0</v>
      </c>
      <c r="Z3821" s="9"/>
      <c r="AA3821" s="9">
        <v>0</v>
      </c>
      <c r="AB3821" s="9"/>
      <c r="AC3821" s="9">
        <v>18559</v>
      </c>
      <c r="AD3821" s="9" t="s">
        <v>13334</v>
      </c>
      <c r="AE3821" s="9" t="s">
        <v>13333</v>
      </c>
      <c r="AF3821" s="9">
        <v>11</v>
      </c>
      <c r="AG3821" s="9"/>
      <c r="AH3821" s="9" t="s">
        <v>13335</v>
      </c>
      <c r="AI3821" s="9" t="s">
        <v>13336</v>
      </c>
      <c r="AJ3821" s="9" t="s">
        <v>13337</v>
      </c>
    </row>
    <row r="3822" spans="1:36" x14ac:dyDescent="0.35">
      <c r="A3822" s="9" t="s">
        <v>27</v>
      </c>
      <c r="B3822" s="9" t="s">
        <v>28</v>
      </c>
      <c r="C3822" s="9" t="s">
        <v>14503</v>
      </c>
      <c r="D3822" s="9" t="s">
        <v>29</v>
      </c>
      <c r="E3822" s="9" t="s">
        <v>13331</v>
      </c>
      <c r="F3822" s="9" t="str">
        <f>_xlfn.XLOOKUP(E3822,Total_Enrolled!C:C,Total_Enrolled!C:C)</f>
        <v>2025eb1200071@bitspilani-digital.edu.in</v>
      </c>
      <c r="G3822" s="9" t="s">
        <v>13332</v>
      </c>
      <c r="H3822" s="9" t="s">
        <v>14516</v>
      </c>
      <c r="I3822" s="9" t="s">
        <v>7645</v>
      </c>
      <c r="J3822" s="9" t="b">
        <v>1</v>
      </c>
      <c r="K3822" s="9">
        <v>16</v>
      </c>
      <c r="L3822" s="9">
        <f>_xlfn.XLOOKUP(B3822,Courses!A:A,Courses!H:H)</f>
        <v>61</v>
      </c>
      <c r="M3822" s="14">
        <f t="shared" si="300"/>
        <v>0.26229508196721313</v>
      </c>
      <c r="N3822" s="14" t="str">
        <f t="shared" si="301"/>
        <v>Active</v>
      </c>
      <c r="O3822" s="14" t="str" cm="1">
        <f t="array" ref="O3822">_xlfn.IFS(M3822=0,"0",
M3822&lt;=10%,"0-10",
TRUE,"&gt;10"
)&amp;" "&amp;"% progress"</f>
        <v>&gt;10 % progress</v>
      </c>
      <c r="P3822" s="15">
        <f t="shared" si="302"/>
        <v>0</v>
      </c>
      <c r="Q3822" s="15">
        <f>COUNTIFS($G:$G,$G3822)</f>
        <v>5</v>
      </c>
      <c r="R3822" s="16">
        <f t="shared" si="303"/>
        <v>0</v>
      </c>
      <c r="S3822" s="15" t="str">
        <f t="shared" si="304"/>
        <v>no 0% progess</v>
      </c>
      <c r="T3822" s="9">
        <v>0</v>
      </c>
      <c r="U3822" s="9">
        <v>3</v>
      </c>
      <c r="V3822" s="9">
        <v>3</v>
      </c>
      <c r="W3822" s="9">
        <v>0</v>
      </c>
      <c r="X3822" s="9">
        <v>0</v>
      </c>
      <c r="Y3822" s="9">
        <v>0</v>
      </c>
      <c r="Z3822" s="9"/>
      <c r="AA3822" s="9">
        <v>0</v>
      </c>
      <c r="AB3822" s="9"/>
      <c r="AC3822" s="9">
        <v>9024</v>
      </c>
      <c r="AD3822" s="9" t="s">
        <v>13338</v>
      </c>
      <c r="AE3822" s="9" t="s">
        <v>13333</v>
      </c>
      <c r="AF3822" s="9">
        <v>11</v>
      </c>
      <c r="AG3822" s="9"/>
      <c r="AH3822" s="9" t="s">
        <v>13339</v>
      </c>
      <c r="AI3822" s="9" t="s">
        <v>13340</v>
      </c>
      <c r="AJ3822" s="9" t="s">
        <v>13341</v>
      </c>
    </row>
    <row r="3823" spans="1:36" x14ac:dyDescent="0.35">
      <c r="A3823" s="9" t="s">
        <v>136</v>
      </c>
      <c r="B3823" s="9" t="s">
        <v>32</v>
      </c>
      <c r="C3823" s="9" t="s">
        <v>14503</v>
      </c>
      <c r="D3823" s="9" t="s">
        <v>29</v>
      </c>
      <c r="E3823" s="9" t="s">
        <v>13331</v>
      </c>
      <c r="F3823" s="9" t="str">
        <f>_xlfn.XLOOKUP(E3823,Total_Enrolled!C:C,Total_Enrolled!C:C)</f>
        <v>2025eb1200071@bitspilani-digital.edu.in</v>
      </c>
      <c r="G3823" s="9" t="s">
        <v>13332</v>
      </c>
      <c r="H3823" s="9" t="s">
        <v>14516</v>
      </c>
      <c r="I3823" s="9" t="s">
        <v>7645</v>
      </c>
      <c r="J3823" s="9" t="b">
        <v>1</v>
      </c>
      <c r="K3823" s="9">
        <v>2</v>
      </c>
      <c r="L3823" s="9">
        <f>_xlfn.XLOOKUP(B3823,Courses!A:A,Courses!H:H)</f>
        <v>77</v>
      </c>
      <c r="M3823" s="14">
        <f t="shared" si="300"/>
        <v>2.5974025974025976E-2</v>
      </c>
      <c r="N3823" s="14" t="str">
        <f t="shared" si="301"/>
        <v>Active</v>
      </c>
      <c r="O3823" s="14" t="str" cm="1">
        <f t="array" ref="O3823">_xlfn.IFS(M3823=0,"0",
M3823&lt;=10%,"0-10",
TRUE,"&gt;10"
)&amp;" "&amp;"% progress"</f>
        <v>0-10 % progress</v>
      </c>
      <c r="P3823" s="15">
        <f t="shared" si="302"/>
        <v>0</v>
      </c>
      <c r="Q3823" s="15">
        <f>COUNTIFS($G:$G,$G3823)</f>
        <v>5</v>
      </c>
      <c r="R3823" s="16">
        <f t="shared" si="303"/>
        <v>0</v>
      </c>
      <c r="S3823" s="15" t="str">
        <f t="shared" si="304"/>
        <v>no 0% progess</v>
      </c>
      <c r="T3823" s="9">
        <v>0</v>
      </c>
      <c r="U3823" s="9">
        <v>0</v>
      </c>
      <c r="V3823" s="9">
        <v>0</v>
      </c>
      <c r="W3823" s="9">
        <v>0</v>
      </c>
      <c r="X3823" s="9">
        <v>0</v>
      </c>
      <c r="Y3823" s="9">
        <v>0</v>
      </c>
      <c r="Z3823" s="9"/>
      <c r="AA3823" s="9">
        <v>0</v>
      </c>
      <c r="AB3823" s="9"/>
      <c r="AC3823" s="9">
        <v>10070</v>
      </c>
      <c r="AD3823" s="9" t="s">
        <v>13342</v>
      </c>
      <c r="AE3823" s="9" t="s">
        <v>13333</v>
      </c>
      <c r="AF3823" s="9">
        <v>11</v>
      </c>
      <c r="AG3823" s="9"/>
      <c r="AH3823" s="9"/>
      <c r="AI3823" s="9"/>
      <c r="AJ3823" s="9"/>
    </row>
    <row r="3824" spans="1:36" x14ac:dyDescent="0.35">
      <c r="A3824" s="9" t="s">
        <v>62</v>
      </c>
      <c r="B3824" s="9" t="s">
        <v>34</v>
      </c>
      <c r="C3824" s="9" t="s">
        <v>14503</v>
      </c>
      <c r="D3824" s="9" t="s">
        <v>29</v>
      </c>
      <c r="E3824" s="9" t="s">
        <v>13331</v>
      </c>
      <c r="F3824" s="9" t="str">
        <f>_xlfn.XLOOKUP(E3824,Total_Enrolled!C:C,Total_Enrolled!C:C)</f>
        <v>2025eb1200071@bitspilani-digital.edu.in</v>
      </c>
      <c r="G3824" s="9" t="s">
        <v>13332</v>
      </c>
      <c r="H3824" s="9" t="s">
        <v>14516</v>
      </c>
      <c r="I3824" s="9" t="s">
        <v>7645</v>
      </c>
      <c r="J3824" s="9" t="b">
        <v>1</v>
      </c>
      <c r="K3824" s="9">
        <v>13</v>
      </c>
      <c r="L3824" s="9">
        <f>_xlfn.XLOOKUP(B3824,Courses!A:A,Courses!H:H)</f>
        <v>88</v>
      </c>
      <c r="M3824" s="14">
        <f t="shared" si="300"/>
        <v>0.14772727272727273</v>
      </c>
      <c r="N3824" s="14" t="str">
        <f t="shared" si="301"/>
        <v>Active</v>
      </c>
      <c r="O3824" s="14" t="str" cm="1">
        <f t="array" ref="O3824">_xlfn.IFS(M3824=0,"0",
M3824&lt;=10%,"0-10",
TRUE,"&gt;10"
)&amp;" "&amp;"% progress"</f>
        <v>&gt;10 % progress</v>
      </c>
      <c r="P3824" s="15">
        <f t="shared" si="302"/>
        <v>0</v>
      </c>
      <c r="Q3824" s="15">
        <f>COUNTIFS($G:$G,$G3824)</f>
        <v>5</v>
      </c>
      <c r="R3824" s="16">
        <f t="shared" si="303"/>
        <v>0</v>
      </c>
      <c r="S3824" s="15" t="str">
        <f t="shared" si="304"/>
        <v>no 0% progess</v>
      </c>
      <c r="T3824" s="9">
        <v>0</v>
      </c>
      <c r="U3824" s="9">
        <v>3</v>
      </c>
      <c r="V3824" s="9">
        <v>3</v>
      </c>
      <c r="W3824" s="9">
        <v>0</v>
      </c>
      <c r="X3824" s="9">
        <v>0</v>
      </c>
      <c r="Y3824" s="9">
        <v>0</v>
      </c>
      <c r="Z3824" s="9"/>
      <c r="AA3824" s="9">
        <v>0</v>
      </c>
      <c r="AB3824" s="9"/>
      <c r="AC3824" s="9">
        <v>12566</v>
      </c>
      <c r="AD3824" s="9" t="s">
        <v>13343</v>
      </c>
      <c r="AE3824" s="9" t="s">
        <v>13333</v>
      </c>
      <c r="AF3824" s="9">
        <v>11</v>
      </c>
      <c r="AG3824" s="9"/>
      <c r="AH3824" s="9" t="s">
        <v>13344</v>
      </c>
      <c r="AI3824" s="9" t="s">
        <v>13345</v>
      </c>
      <c r="AJ3824" s="9" t="s">
        <v>13346</v>
      </c>
    </row>
    <row r="3825" spans="1:36" x14ac:dyDescent="0.35">
      <c r="A3825" s="9" t="s">
        <v>124</v>
      </c>
      <c r="B3825" s="9" t="s">
        <v>33</v>
      </c>
      <c r="C3825" s="9" t="s">
        <v>14503</v>
      </c>
      <c r="D3825" s="9" t="s">
        <v>29</v>
      </c>
      <c r="E3825" s="9" t="s">
        <v>13331</v>
      </c>
      <c r="F3825" s="9" t="str">
        <f>_xlfn.XLOOKUP(E3825,Total_Enrolled!C:C,Total_Enrolled!C:C)</f>
        <v>2025eb1200071@bitspilani-digital.edu.in</v>
      </c>
      <c r="G3825" s="9" t="s">
        <v>13332</v>
      </c>
      <c r="H3825" s="9" t="s">
        <v>14516</v>
      </c>
      <c r="I3825" s="9" t="s">
        <v>7645</v>
      </c>
      <c r="J3825" s="9" t="b">
        <v>1</v>
      </c>
      <c r="K3825" s="9">
        <v>1</v>
      </c>
      <c r="L3825" s="9">
        <f>_xlfn.XLOOKUP(B3825,Courses!A:A,Courses!H:H)</f>
        <v>41</v>
      </c>
      <c r="M3825" s="14">
        <f t="shared" si="300"/>
        <v>2.4390243902439025E-2</v>
      </c>
      <c r="N3825" s="14" t="str">
        <f t="shared" si="301"/>
        <v>Active</v>
      </c>
      <c r="O3825" s="14" t="str" cm="1">
        <f t="array" ref="O3825">_xlfn.IFS(M3825=0,"0",
M3825&lt;=10%,"0-10",
TRUE,"&gt;10"
)&amp;" "&amp;"% progress"</f>
        <v>0-10 % progress</v>
      </c>
      <c r="P3825" s="15">
        <f t="shared" si="302"/>
        <v>0</v>
      </c>
      <c r="Q3825" s="15">
        <f>COUNTIFS($G:$G,$G3825)</f>
        <v>5</v>
      </c>
      <c r="R3825" s="16">
        <f t="shared" si="303"/>
        <v>0</v>
      </c>
      <c r="S3825" s="15" t="str">
        <f t="shared" si="304"/>
        <v>no 0% progess</v>
      </c>
      <c r="T3825" s="9">
        <v>0</v>
      </c>
      <c r="U3825" s="9">
        <v>0</v>
      </c>
      <c r="V3825" s="9">
        <v>0</v>
      </c>
      <c r="W3825" s="9">
        <v>0</v>
      </c>
      <c r="X3825" s="9">
        <v>0</v>
      </c>
      <c r="Y3825" s="9">
        <v>0</v>
      </c>
      <c r="Z3825" s="9"/>
      <c r="AA3825" s="9">
        <v>0</v>
      </c>
      <c r="AB3825" s="9"/>
      <c r="AC3825" s="9">
        <v>0</v>
      </c>
      <c r="AD3825" s="9" t="s">
        <v>13347</v>
      </c>
      <c r="AE3825" s="9" t="s">
        <v>13333</v>
      </c>
      <c r="AF3825" s="9">
        <v>11</v>
      </c>
      <c r="AG3825" s="9"/>
      <c r="AH3825" s="9"/>
      <c r="AI3825" s="9"/>
      <c r="AJ3825" s="9"/>
    </row>
    <row r="3826" spans="1:36" x14ac:dyDescent="0.35">
      <c r="A3826" s="9" t="s">
        <v>124</v>
      </c>
      <c r="B3826" s="9" t="s">
        <v>33</v>
      </c>
      <c r="C3826" s="9" t="s">
        <v>14503</v>
      </c>
      <c r="D3826" s="9" t="s">
        <v>29</v>
      </c>
      <c r="E3826" s="9" t="s">
        <v>13348</v>
      </c>
      <c r="F3826" s="9" t="str">
        <f>_xlfn.XLOOKUP(E3826,Total_Enrolled!C:C,Total_Enrolled!C:C)</f>
        <v>2025eb1200072@bitspilani-digital.edu.in</v>
      </c>
      <c r="G3826" s="9" t="s">
        <v>13349</v>
      </c>
      <c r="H3826" s="9" t="s">
        <v>14516</v>
      </c>
      <c r="I3826" s="9" t="s">
        <v>7643</v>
      </c>
      <c r="J3826" s="9" t="b">
        <v>1</v>
      </c>
      <c r="K3826" s="9">
        <v>29</v>
      </c>
      <c r="L3826" s="9">
        <f>_xlfn.XLOOKUP(B3826,Courses!A:A,Courses!H:H)</f>
        <v>41</v>
      </c>
      <c r="M3826" s="14">
        <f t="shared" si="300"/>
        <v>0.70731707317073167</v>
      </c>
      <c r="N3826" s="14" t="str">
        <f t="shared" si="301"/>
        <v>Active</v>
      </c>
      <c r="O3826" s="14" t="str" cm="1">
        <f t="array" ref="O3826">_xlfn.IFS(M3826=0,"0",
M3826&lt;=10%,"0-10",
TRUE,"&gt;10"
)&amp;" "&amp;"% progress"</f>
        <v>&gt;10 % progress</v>
      </c>
      <c r="P3826" s="15">
        <f t="shared" si="302"/>
        <v>0</v>
      </c>
      <c r="Q3826" s="15">
        <f>COUNTIFS($G:$G,$G3826)</f>
        <v>5</v>
      </c>
      <c r="R3826" s="16">
        <f t="shared" si="303"/>
        <v>0</v>
      </c>
      <c r="S3826" s="15" t="str">
        <f t="shared" si="304"/>
        <v>no 0% progess</v>
      </c>
      <c r="T3826" s="9">
        <v>0</v>
      </c>
      <c r="U3826" s="9">
        <v>7</v>
      </c>
      <c r="V3826" s="9">
        <v>7</v>
      </c>
      <c r="W3826" s="9">
        <v>0</v>
      </c>
      <c r="X3826" s="9">
        <v>0</v>
      </c>
      <c r="Y3826" s="9">
        <v>0</v>
      </c>
      <c r="Z3826" s="9"/>
      <c r="AA3826" s="9">
        <v>0</v>
      </c>
      <c r="AB3826" s="9"/>
      <c r="AC3826" s="9">
        <v>13173</v>
      </c>
      <c r="AD3826" s="9" t="s">
        <v>13350</v>
      </c>
      <c r="AE3826" s="9" t="s">
        <v>13351</v>
      </c>
      <c r="AF3826" s="9">
        <v>24</v>
      </c>
      <c r="AG3826" s="9"/>
      <c r="AH3826" s="9" t="s">
        <v>13352</v>
      </c>
      <c r="AI3826" s="9" t="s">
        <v>13353</v>
      </c>
      <c r="AJ3826" s="9" t="s">
        <v>13354</v>
      </c>
    </row>
    <row r="3827" spans="1:36" x14ac:dyDescent="0.35">
      <c r="A3827" s="9" t="s">
        <v>62</v>
      </c>
      <c r="B3827" s="9" t="s">
        <v>34</v>
      </c>
      <c r="C3827" s="9" t="s">
        <v>14503</v>
      </c>
      <c r="D3827" s="9" t="s">
        <v>29</v>
      </c>
      <c r="E3827" s="9" t="s">
        <v>13348</v>
      </c>
      <c r="F3827" s="9" t="str">
        <f>_xlfn.XLOOKUP(E3827,Total_Enrolled!C:C,Total_Enrolled!C:C)</f>
        <v>2025eb1200072@bitspilani-digital.edu.in</v>
      </c>
      <c r="G3827" s="9" t="s">
        <v>13349</v>
      </c>
      <c r="H3827" s="9" t="s">
        <v>14516</v>
      </c>
      <c r="I3827" s="9" t="s">
        <v>7643</v>
      </c>
      <c r="J3827" s="9" t="b">
        <v>1</v>
      </c>
      <c r="K3827" s="9">
        <v>49</v>
      </c>
      <c r="L3827" s="9">
        <f>_xlfn.XLOOKUP(B3827,Courses!A:A,Courses!H:H)</f>
        <v>88</v>
      </c>
      <c r="M3827" s="14">
        <f t="shared" si="300"/>
        <v>0.55681818181818177</v>
      </c>
      <c r="N3827" s="14" t="str">
        <f t="shared" si="301"/>
        <v>Active</v>
      </c>
      <c r="O3827" s="14" t="str" cm="1">
        <f t="array" ref="O3827">_xlfn.IFS(M3827=0,"0",
M3827&lt;=10%,"0-10",
TRUE,"&gt;10"
)&amp;" "&amp;"% progress"</f>
        <v>&gt;10 % progress</v>
      </c>
      <c r="P3827" s="15">
        <f t="shared" si="302"/>
        <v>0</v>
      </c>
      <c r="Q3827" s="15">
        <f>COUNTIFS($G:$G,$G3827)</f>
        <v>5</v>
      </c>
      <c r="R3827" s="16">
        <f t="shared" si="303"/>
        <v>0</v>
      </c>
      <c r="S3827" s="15" t="str">
        <f t="shared" si="304"/>
        <v>no 0% progess</v>
      </c>
      <c r="T3827" s="9">
        <v>0</v>
      </c>
      <c r="U3827" s="9">
        <v>19</v>
      </c>
      <c r="V3827" s="9">
        <v>19</v>
      </c>
      <c r="W3827" s="9">
        <v>0</v>
      </c>
      <c r="X3827" s="9">
        <v>0</v>
      </c>
      <c r="Y3827" s="9">
        <v>0</v>
      </c>
      <c r="Z3827" s="9"/>
      <c r="AA3827" s="9">
        <v>0</v>
      </c>
      <c r="AB3827" s="9"/>
      <c r="AC3827" s="9">
        <v>56873</v>
      </c>
      <c r="AD3827" s="9" t="s">
        <v>13355</v>
      </c>
      <c r="AE3827" s="9" t="s">
        <v>13351</v>
      </c>
      <c r="AF3827" s="9">
        <v>24</v>
      </c>
      <c r="AG3827" s="9"/>
      <c r="AH3827" s="9" t="s">
        <v>13356</v>
      </c>
      <c r="AI3827" s="9" t="s">
        <v>13357</v>
      </c>
      <c r="AJ3827" s="9" t="s">
        <v>13358</v>
      </c>
    </row>
    <row r="3828" spans="1:36" x14ac:dyDescent="0.35">
      <c r="A3828" s="9" t="s">
        <v>136</v>
      </c>
      <c r="B3828" s="9" t="s">
        <v>32</v>
      </c>
      <c r="C3828" s="9" t="s">
        <v>14503</v>
      </c>
      <c r="D3828" s="9" t="s">
        <v>29</v>
      </c>
      <c r="E3828" s="9" t="s">
        <v>13348</v>
      </c>
      <c r="F3828" s="9" t="str">
        <f>_xlfn.XLOOKUP(E3828,Total_Enrolled!C:C,Total_Enrolled!C:C)</f>
        <v>2025eb1200072@bitspilani-digital.edu.in</v>
      </c>
      <c r="G3828" s="9" t="s">
        <v>13349</v>
      </c>
      <c r="H3828" s="9" t="s">
        <v>14516</v>
      </c>
      <c r="I3828" s="9" t="s">
        <v>7643</v>
      </c>
      <c r="J3828" s="9" t="b">
        <v>1</v>
      </c>
      <c r="K3828" s="9">
        <v>66</v>
      </c>
      <c r="L3828" s="9">
        <f>_xlfn.XLOOKUP(B3828,Courses!A:A,Courses!H:H)</f>
        <v>77</v>
      </c>
      <c r="M3828" s="14">
        <f t="shared" si="300"/>
        <v>0.8571428571428571</v>
      </c>
      <c r="N3828" s="14" t="str">
        <f t="shared" si="301"/>
        <v>Active</v>
      </c>
      <c r="O3828" s="14" t="str" cm="1">
        <f t="array" ref="O3828">_xlfn.IFS(M3828=0,"0",
M3828&lt;=10%,"0-10",
TRUE,"&gt;10"
)&amp;" "&amp;"% progress"</f>
        <v>&gt;10 % progress</v>
      </c>
      <c r="P3828" s="15">
        <f t="shared" si="302"/>
        <v>0</v>
      </c>
      <c r="Q3828" s="15">
        <f>COUNTIFS($G:$G,$G3828)</f>
        <v>5</v>
      </c>
      <c r="R3828" s="16">
        <f t="shared" si="303"/>
        <v>0</v>
      </c>
      <c r="S3828" s="15" t="str">
        <f t="shared" si="304"/>
        <v>no 0% progess</v>
      </c>
      <c r="T3828" s="9">
        <v>0</v>
      </c>
      <c r="U3828" s="9">
        <v>28</v>
      </c>
      <c r="V3828" s="9">
        <v>29</v>
      </c>
      <c r="W3828" s="9">
        <v>0</v>
      </c>
      <c r="X3828" s="9">
        <v>0</v>
      </c>
      <c r="Y3828" s="9">
        <v>0</v>
      </c>
      <c r="Z3828" s="9"/>
      <c r="AA3828" s="9">
        <v>0</v>
      </c>
      <c r="AB3828" s="9"/>
      <c r="AC3828" s="9">
        <v>34352</v>
      </c>
      <c r="AD3828" s="9" t="s">
        <v>13359</v>
      </c>
      <c r="AE3828" s="9" t="s">
        <v>13351</v>
      </c>
      <c r="AF3828" s="9">
        <v>24</v>
      </c>
      <c r="AG3828" s="9"/>
      <c r="AH3828" s="9" t="s">
        <v>13360</v>
      </c>
      <c r="AI3828" s="9"/>
      <c r="AJ3828" s="9"/>
    </row>
    <row r="3829" spans="1:36" x14ac:dyDescent="0.35">
      <c r="A3829" s="9" t="s">
        <v>27</v>
      </c>
      <c r="B3829" s="9" t="s">
        <v>28</v>
      </c>
      <c r="C3829" s="9" t="s">
        <v>14503</v>
      </c>
      <c r="D3829" s="9" t="s">
        <v>29</v>
      </c>
      <c r="E3829" s="9" t="s">
        <v>13348</v>
      </c>
      <c r="F3829" s="9" t="str">
        <f>_xlfn.XLOOKUP(E3829,Total_Enrolled!C:C,Total_Enrolled!C:C)</f>
        <v>2025eb1200072@bitspilani-digital.edu.in</v>
      </c>
      <c r="G3829" s="9" t="s">
        <v>13349</v>
      </c>
      <c r="H3829" s="9" t="s">
        <v>14516</v>
      </c>
      <c r="I3829" s="9" t="s">
        <v>7643</v>
      </c>
      <c r="J3829" s="9" t="b">
        <v>1</v>
      </c>
      <c r="K3829" s="9">
        <v>40</v>
      </c>
      <c r="L3829" s="9">
        <f>_xlfn.XLOOKUP(B3829,Courses!A:A,Courses!H:H)</f>
        <v>61</v>
      </c>
      <c r="M3829" s="14">
        <f t="shared" si="300"/>
        <v>0.65573770491803274</v>
      </c>
      <c r="N3829" s="14" t="str">
        <f t="shared" si="301"/>
        <v>Active</v>
      </c>
      <c r="O3829" s="14" t="str" cm="1">
        <f t="array" ref="O3829">_xlfn.IFS(M3829=0,"0",
M3829&lt;=10%,"0-10",
TRUE,"&gt;10"
)&amp;" "&amp;"% progress"</f>
        <v>&gt;10 % progress</v>
      </c>
      <c r="P3829" s="15">
        <f t="shared" si="302"/>
        <v>0</v>
      </c>
      <c r="Q3829" s="15">
        <f>COUNTIFS($G:$G,$G3829)</f>
        <v>5</v>
      </c>
      <c r="R3829" s="16">
        <f t="shared" si="303"/>
        <v>0</v>
      </c>
      <c r="S3829" s="15" t="str">
        <f t="shared" si="304"/>
        <v>no 0% progess</v>
      </c>
      <c r="T3829" s="9">
        <v>0</v>
      </c>
      <c r="U3829" s="9">
        <v>9</v>
      </c>
      <c r="V3829" s="9">
        <v>9</v>
      </c>
      <c r="W3829" s="9">
        <v>0</v>
      </c>
      <c r="X3829" s="9">
        <v>0</v>
      </c>
      <c r="Y3829" s="9">
        <v>0</v>
      </c>
      <c r="Z3829" s="9"/>
      <c r="AA3829" s="9">
        <v>0</v>
      </c>
      <c r="AB3829" s="9"/>
      <c r="AC3829" s="9">
        <v>127621</v>
      </c>
      <c r="AD3829" s="9" t="s">
        <v>13361</v>
      </c>
      <c r="AE3829" s="9" t="s">
        <v>13351</v>
      </c>
      <c r="AF3829" s="9">
        <v>24</v>
      </c>
      <c r="AG3829" s="9"/>
      <c r="AH3829" s="9" t="s">
        <v>13362</v>
      </c>
      <c r="AI3829" s="9" t="s">
        <v>13363</v>
      </c>
      <c r="AJ3829" s="9" t="s">
        <v>13364</v>
      </c>
    </row>
    <row r="3830" spans="1:36" x14ac:dyDescent="0.35">
      <c r="A3830" s="9" t="s">
        <v>79</v>
      </c>
      <c r="B3830" s="9" t="s">
        <v>39</v>
      </c>
      <c r="C3830" s="9" t="s">
        <v>14503</v>
      </c>
      <c r="D3830" s="9" t="s">
        <v>29</v>
      </c>
      <c r="E3830" s="9" t="s">
        <v>13348</v>
      </c>
      <c r="F3830" s="9" t="str">
        <f>_xlfn.XLOOKUP(E3830,Total_Enrolled!C:C,Total_Enrolled!C:C)</f>
        <v>2025eb1200072@bitspilani-digital.edu.in</v>
      </c>
      <c r="G3830" s="9" t="s">
        <v>13349</v>
      </c>
      <c r="H3830" s="9" t="s">
        <v>14516</v>
      </c>
      <c r="I3830" s="9" t="s">
        <v>7643</v>
      </c>
      <c r="J3830" s="9" t="b">
        <v>1</v>
      </c>
      <c r="K3830" s="9">
        <v>75</v>
      </c>
      <c r="L3830" s="9">
        <f>_xlfn.XLOOKUP(B3830,Courses!A:A,Courses!H:H)</f>
        <v>86</v>
      </c>
      <c r="M3830" s="14">
        <f t="shared" si="300"/>
        <v>0.87209302325581395</v>
      </c>
      <c r="N3830" s="14" t="str">
        <f t="shared" si="301"/>
        <v>Active</v>
      </c>
      <c r="O3830" s="14" t="str" cm="1">
        <f t="array" ref="O3830">_xlfn.IFS(M3830=0,"0",
M3830&lt;=10%,"0-10",
TRUE,"&gt;10"
)&amp;" "&amp;"% progress"</f>
        <v>&gt;10 % progress</v>
      </c>
      <c r="P3830" s="15">
        <f t="shared" si="302"/>
        <v>0</v>
      </c>
      <c r="Q3830" s="15">
        <f>COUNTIFS($G:$G,$G3830)</f>
        <v>5</v>
      </c>
      <c r="R3830" s="16">
        <f t="shared" si="303"/>
        <v>0</v>
      </c>
      <c r="S3830" s="15" t="str">
        <f t="shared" si="304"/>
        <v>no 0% progess</v>
      </c>
      <c r="T3830" s="9">
        <v>0</v>
      </c>
      <c r="U3830" s="9">
        <v>26</v>
      </c>
      <c r="V3830" s="9">
        <v>27</v>
      </c>
      <c r="W3830" s="9">
        <v>0</v>
      </c>
      <c r="X3830" s="9">
        <v>0</v>
      </c>
      <c r="Y3830" s="9">
        <v>0</v>
      </c>
      <c r="Z3830" s="9"/>
      <c r="AA3830" s="9">
        <v>0</v>
      </c>
      <c r="AB3830" s="9"/>
      <c r="AC3830" s="9">
        <v>31172</v>
      </c>
      <c r="AD3830" s="9" t="s">
        <v>13365</v>
      </c>
      <c r="AE3830" s="9" t="s">
        <v>13351</v>
      </c>
      <c r="AF3830" s="9">
        <v>24</v>
      </c>
      <c r="AG3830" s="9"/>
      <c r="AH3830" s="9" t="s">
        <v>13366</v>
      </c>
      <c r="AI3830" s="9" t="s">
        <v>13367</v>
      </c>
      <c r="AJ3830" s="9" t="s">
        <v>13368</v>
      </c>
    </row>
    <row r="3831" spans="1:36" x14ac:dyDescent="0.35">
      <c r="A3831" s="9" t="s">
        <v>79</v>
      </c>
      <c r="B3831" s="9" t="s">
        <v>39</v>
      </c>
      <c r="C3831" s="9" t="s">
        <v>14503</v>
      </c>
      <c r="D3831" s="9" t="s">
        <v>29</v>
      </c>
      <c r="E3831" s="9" t="s">
        <v>13369</v>
      </c>
      <c r="F3831" s="9" t="str">
        <f>_xlfn.XLOOKUP(E3831,Total_Enrolled!C:C,Total_Enrolled!C:C)</f>
        <v>2025eb1200073@bitspilani-digital.edu.in</v>
      </c>
      <c r="G3831" s="9" t="s">
        <v>13370</v>
      </c>
      <c r="H3831" s="9" t="s">
        <v>14516</v>
      </c>
      <c r="I3831" s="9" t="s">
        <v>7652</v>
      </c>
      <c r="J3831" s="9" t="b">
        <v>1</v>
      </c>
      <c r="K3831" s="9">
        <v>31</v>
      </c>
      <c r="L3831" s="9">
        <f>_xlfn.XLOOKUP(B3831,Courses!A:A,Courses!H:H)</f>
        <v>86</v>
      </c>
      <c r="M3831" s="14">
        <f t="shared" si="300"/>
        <v>0.36046511627906974</v>
      </c>
      <c r="N3831" s="14" t="str">
        <f t="shared" si="301"/>
        <v>Active</v>
      </c>
      <c r="O3831" s="14" t="str" cm="1">
        <f t="array" ref="O3831">_xlfn.IFS(M3831=0,"0",
M3831&lt;=10%,"0-10",
TRUE,"&gt;10"
)&amp;" "&amp;"% progress"</f>
        <v>&gt;10 % progress</v>
      </c>
      <c r="P3831" s="15">
        <f t="shared" si="302"/>
        <v>0</v>
      </c>
      <c r="Q3831" s="15">
        <f>COUNTIFS($G:$G,$G3831)</f>
        <v>5</v>
      </c>
      <c r="R3831" s="16">
        <f t="shared" si="303"/>
        <v>0</v>
      </c>
      <c r="S3831" s="15" t="str">
        <f t="shared" si="304"/>
        <v>no 0% progess</v>
      </c>
      <c r="T3831" s="9">
        <v>0</v>
      </c>
      <c r="U3831" s="9">
        <v>6</v>
      </c>
      <c r="V3831" s="9">
        <v>11</v>
      </c>
      <c r="W3831" s="9">
        <v>0</v>
      </c>
      <c r="X3831" s="9">
        <v>0</v>
      </c>
      <c r="Y3831" s="9">
        <v>0</v>
      </c>
      <c r="Z3831" s="9"/>
      <c r="AA3831" s="9">
        <v>0</v>
      </c>
      <c r="AB3831" s="9"/>
      <c r="AC3831" s="9">
        <v>124440</v>
      </c>
      <c r="AD3831" s="9" t="s">
        <v>13372</v>
      </c>
      <c r="AE3831" s="9" t="s">
        <v>13371</v>
      </c>
      <c r="AF3831" s="9">
        <v>31</v>
      </c>
      <c r="AG3831" s="9"/>
      <c r="AH3831" s="9" t="s">
        <v>13373</v>
      </c>
      <c r="AI3831" s="9" t="s">
        <v>13374</v>
      </c>
      <c r="AJ3831" s="9" t="s">
        <v>13375</v>
      </c>
    </row>
    <row r="3832" spans="1:36" x14ac:dyDescent="0.35">
      <c r="A3832" s="9" t="s">
        <v>27</v>
      </c>
      <c r="B3832" s="9" t="s">
        <v>28</v>
      </c>
      <c r="C3832" s="9" t="s">
        <v>14503</v>
      </c>
      <c r="D3832" s="9" t="s">
        <v>29</v>
      </c>
      <c r="E3832" s="9" t="s">
        <v>13369</v>
      </c>
      <c r="F3832" s="9" t="str">
        <f>_xlfn.XLOOKUP(E3832,Total_Enrolled!C:C,Total_Enrolled!C:C)</f>
        <v>2025eb1200073@bitspilani-digital.edu.in</v>
      </c>
      <c r="G3832" s="9" t="s">
        <v>13370</v>
      </c>
      <c r="H3832" s="9" t="s">
        <v>14516</v>
      </c>
      <c r="I3832" s="9" t="s">
        <v>7652</v>
      </c>
      <c r="J3832" s="9" t="b">
        <v>1</v>
      </c>
      <c r="K3832" s="9">
        <v>13</v>
      </c>
      <c r="L3832" s="9">
        <f>_xlfn.XLOOKUP(B3832,Courses!A:A,Courses!H:H)</f>
        <v>61</v>
      </c>
      <c r="M3832" s="14">
        <f t="shared" si="300"/>
        <v>0.21311475409836064</v>
      </c>
      <c r="N3832" s="14" t="str">
        <f t="shared" si="301"/>
        <v>Active</v>
      </c>
      <c r="O3832" s="14" t="str" cm="1">
        <f t="array" ref="O3832">_xlfn.IFS(M3832=0,"0",
M3832&lt;=10%,"0-10",
TRUE,"&gt;10"
)&amp;" "&amp;"% progress"</f>
        <v>&gt;10 % progress</v>
      </c>
      <c r="P3832" s="15">
        <f t="shared" si="302"/>
        <v>0</v>
      </c>
      <c r="Q3832" s="15">
        <f>COUNTIFS($G:$G,$G3832)</f>
        <v>5</v>
      </c>
      <c r="R3832" s="16">
        <f t="shared" si="303"/>
        <v>0</v>
      </c>
      <c r="S3832" s="15" t="str">
        <f t="shared" si="304"/>
        <v>no 0% progess</v>
      </c>
      <c r="T3832" s="9">
        <v>0</v>
      </c>
      <c r="U3832" s="9">
        <v>0</v>
      </c>
      <c r="V3832" s="9">
        <v>0</v>
      </c>
      <c r="W3832" s="9">
        <v>0</v>
      </c>
      <c r="X3832" s="9">
        <v>0</v>
      </c>
      <c r="Y3832" s="9">
        <v>0</v>
      </c>
      <c r="Z3832" s="9"/>
      <c r="AA3832" s="9">
        <v>0</v>
      </c>
      <c r="AB3832" s="9"/>
      <c r="AC3832" s="9">
        <v>22599</v>
      </c>
      <c r="AD3832" s="9" t="s">
        <v>13376</v>
      </c>
      <c r="AE3832" s="9" t="s">
        <v>13371</v>
      </c>
      <c r="AF3832" s="9">
        <v>31</v>
      </c>
      <c r="AG3832" s="9"/>
      <c r="AH3832" s="9"/>
      <c r="AI3832" s="9" t="s">
        <v>13377</v>
      </c>
      <c r="AJ3832" s="9" t="s">
        <v>13377</v>
      </c>
    </row>
    <row r="3833" spans="1:36" x14ac:dyDescent="0.35">
      <c r="A3833" s="9" t="s">
        <v>136</v>
      </c>
      <c r="B3833" s="9" t="s">
        <v>32</v>
      </c>
      <c r="C3833" s="9" t="s">
        <v>14503</v>
      </c>
      <c r="D3833" s="9" t="s">
        <v>29</v>
      </c>
      <c r="E3833" s="9" t="s">
        <v>13369</v>
      </c>
      <c r="F3833" s="9" t="str">
        <f>_xlfn.XLOOKUP(E3833,Total_Enrolled!C:C,Total_Enrolled!C:C)</f>
        <v>2025eb1200073@bitspilani-digital.edu.in</v>
      </c>
      <c r="G3833" s="9" t="s">
        <v>13370</v>
      </c>
      <c r="H3833" s="9" t="s">
        <v>14516</v>
      </c>
      <c r="I3833" s="9" t="s">
        <v>7652</v>
      </c>
      <c r="J3833" s="9" t="b">
        <v>1</v>
      </c>
      <c r="K3833" s="9">
        <v>27</v>
      </c>
      <c r="L3833" s="9">
        <f>_xlfn.XLOOKUP(B3833,Courses!A:A,Courses!H:H)</f>
        <v>77</v>
      </c>
      <c r="M3833" s="14">
        <f t="shared" si="300"/>
        <v>0.35064935064935066</v>
      </c>
      <c r="N3833" s="14" t="str">
        <f t="shared" si="301"/>
        <v>Active</v>
      </c>
      <c r="O3833" s="14" t="str" cm="1">
        <f t="array" ref="O3833">_xlfn.IFS(M3833=0,"0",
M3833&lt;=10%,"0-10",
TRUE,"&gt;10"
)&amp;" "&amp;"% progress"</f>
        <v>&gt;10 % progress</v>
      </c>
      <c r="P3833" s="15">
        <f t="shared" si="302"/>
        <v>0</v>
      </c>
      <c r="Q3833" s="15">
        <f>COUNTIFS($G:$G,$G3833)</f>
        <v>5</v>
      </c>
      <c r="R3833" s="16">
        <f t="shared" si="303"/>
        <v>0</v>
      </c>
      <c r="S3833" s="15" t="str">
        <f t="shared" si="304"/>
        <v>no 0% progess</v>
      </c>
      <c r="T3833" s="9">
        <v>0</v>
      </c>
      <c r="U3833" s="9">
        <v>9</v>
      </c>
      <c r="V3833" s="9">
        <v>14</v>
      </c>
      <c r="W3833" s="9">
        <v>0</v>
      </c>
      <c r="X3833" s="9">
        <v>0</v>
      </c>
      <c r="Y3833" s="9">
        <v>0</v>
      </c>
      <c r="Z3833" s="9"/>
      <c r="AA3833" s="9">
        <v>0</v>
      </c>
      <c r="AB3833" s="9"/>
      <c r="AC3833" s="9">
        <v>50938</v>
      </c>
      <c r="AD3833" s="9" t="s">
        <v>13378</v>
      </c>
      <c r="AE3833" s="9" t="s">
        <v>13371</v>
      </c>
      <c r="AF3833" s="9">
        <v>31</v>
      </c>
      <c r="AG3833" s="9"/>
      <c r="AH3833" s="9" t="s">
        <v>13379</v>
      </c>
      <c r="AI3833" s="9"/>
      <c r="AJ3833" s="9"/>
    </row>
    <row r="3834" spans="1:36" x14ac:dyDescent="0.35">
      <c r="A3834" s="9" t="s">
        <v>62</v>
      </c>
      <c r="B3834" s="9" t="s">
        <v>34</v>
      </c>
      <c r="C3834" s="9" t="s">
        <v>14503</v>
      </c>
      <c r="D3834" s="9" t="s">
        <v>29</v>
      </c>
      <c r="E3834" s="9" t="s">
        <v>13369</v>
      </c>
      <c r="F3834" s="9" t="str">
        <f>_xlfn.XLOOKUP(E3834,Total_Enrolled!C:C,Total_Enrolled!C:C)</f>
        <v>2025eb1200073@bitspilani-digital.edu.in</v>
      </c>
      <c r="G3834" s="9" t="s">
        <v>13370</v>
      </c>
      <c r="H3834" s="9" t="s">
        <v>14516</v>
      </c>
      <c r="I3834" s="9" t="s">
        <v>7652</v>
      </c>
      <c r="J3834" s="9" t="b">
        <v>1</v>
      </c>
      <c r="K3834" s="9">
        <v>28</v>
      </c>
      <c r="L3834" s="9">
        <f>_xlfn.XLOOKUP(B3834,Courses!A:A,Courses!H:H)</f>
        <v>88</v>
      </c>
      <c r="M3834" s="14">
        <f t="shared" si="300"/>
        <v>0.31818181818181818</v>
      </c>
      <c r="N3834" s="14" t="str">
        <f t="shared" si="301"/>
        <v>Active</v>
      </c>
      <c r="O3834" s="14" t="str" cm="1">
        <f t="array" ref="O3834">_xlfn.IFS(M3834=0,"0",
M3834&lt;=10%,"0-10",
TRUE,"&gt;10"
)&amp;" "&amp;"% progress"</f>
        <v>&gt;10 % progress</v>
      </c>
      <c r="P3834" s="15">
        <f t="shared" si="302"/>
        <v>0</v>
      </c>
      <c r="Q3834" s="15">
        <f>COUNTIFS($G:$G,$G3834)</f>
        <v>5</v>
      </c>
      <c r="R3834" s="16">
        <f t="shared" si="303"/>
        <v>0</v>
      </c>
      <c r="S3834" s="15" t="str">
        <f t="shared" si="304"/>
        <v>no 0% progess</v>
      </c>
      <c r="T3834" s="9">
        <v>0</v>
      </c>
      <c r="U3834" s="9">
        <v>6</v>
      </c>
      <c r="V3834" s="9">
        <v>8</v>
      </c>
      <c r="W3834" s="9">
        <v>0</v>
      </c>
      <c r="X3834" s="9">
        <v>0</v>
      </c>
      <c r="Y3834" s="9">
        <v>0</v>
      </c>
      <c r="Z3834" s="9"/>
      <c r="AA3834" s="9">
        <v>0</v>
      </c>
      <c r="AB3834" s="9"/>
      <c r="AC3834" s="9">
        <v>25572</v>
      </c>
      <c r="AD3834" s="9" t="s">
        <v>13380</v>
      </c>
      <c r="AE3834" s="9" t="s">
        <v>13371</v>
      </c>
      <c r="AF3834" s="9">
        <v>31</v>
      </c>
      <c r="AG3834" s="9"/>
      <c r="AH3834" s="9" t="s">
        <v>13381</v>
      </c>
      <c r="AI3834" s="9" t="s">
        <v>13382</v>
      </c>
      <c r="AJ3834" s="9" t="s">
        <v>13383</v>
      </c>
    </row>
    <row r="3835" spans="1:36" x14ac:dyDescent="0.35">
      <c r="A3835" s="9" t="s">
        <v>124</v>
      </c>
      <c r="B3835" s="9" t="s">
        <v>33</v>
      </c>
      <c r="C3835" s="9" t="s">
        <v>14503</v>
      </c>
      <c r="D3835" s="9" t="s">
        <v>29</v>
      </c>
      <c r="E3835" s="9" t="s">
        <v>13369</v>
      </c>
      <c r="F3835" s="9" t="str">
        <f>_xlfn.XLOOKUP(E3835,Total_Enrolled!C:C,Total_Enrolled!C:C)</f>
        <v>2025eb1200073@bitspilani-digital.edu.in</v>
      </c>
      <c r="G3835" s="9" t="s">
        <v>13370</v>
      </c>
      <c r="H3835" s="9" t="s">
        <v>14516</v>
      </c>
      <c r="I3835" s="9" t="s">
        <v>7652</v>
      </c>
      <c r="J3835" s="9" t="b">
        <v>1</v>
      </c>
      <c r="K3835" s="9">
        <v>14</v>
      </c>
      <c r="L3835" s="9">
        <f>_xlfn.XLOOKUP(B3835,Courses!A:A,Courses!H:H)</f>
        <v>41</v>
      </c>
      <c r="M3835" s="14">
        <f t="shared" si="300"/>
        <v>0.34146341463414637</v>
      </c>
      <c r="N3835" s="14" t="str">
        <f t="shared" si="301"/>
        <v>Active</v>
      </c>
      <c r="O3835" s="14" t="str" cm="1">
        <f t="array" ref="O3835">_xlfn.IFS(M3835=0,"0",
M3835&lt;=10%,"0-10",
TRUE,"&gt;10"
)&amp;" "&amp;"% progress"</f>
        <v>&gt;10 % progress</v>
      </c>
      <c r="P3835" s="15">
        <f t="shared" si="302"/>
        <v>0</v>
      </c>
      <c r="Q3835" s="15">
        <f>COUNTIFS($G:$G,$G3835)</f>
        <v>5</v>
      </c>
      <c r="R3835" s="16">
        <f t="shared" si="303"/>
        <v>0</v>
      </c>
      <c r="S3835" s="15" t="str">
        <f t="shared" si="304"/>
        <v>no 0% progess</v>
      </c>
      <c r="T3835" s="9">
        <v>0</v>
      </c>
      <c r="U3835" s="9">
        <v>1</v>
      </c>
      <c r="V3835" s="9">
        <v>1</v>
      </c>
      <c r="W3835" s="9">
        <v>0</v>
      </c>
      <c r="X3835" s="9">
        <v>0</v>
      </c>
      <c r="Y3835" s="9">
        <v>0</v>
      </c>
      <c r="Z3835" s="9"/>
      <c r="AA3835" s="9">
        <v>0</v>
      </c>
      <c r="AB3835" s="9"/>
      <c r="AC3835" s="9">
        <v>43444</v>
      </c>
      <c r="AD3835" s="9" t="s">
        <v>13384</v>
      </c>
      <c r="AE3835" s="9" t="s">
        <v>13371</v>
      </c>
      <c r="AF3835" s="9">
        <v>31</v>
      </c>
      <c r="AG3835" s="9"/>
      <c r="AH3835" s="9" t="s">
        <v>13385</v>
      </c>
      <c r="AI3835" s="9" t="s">
        <v>13386</v>
      </c>
      <c r="AJ3835" s="9" t="s">
        <v>13387</v>
      </c>
    </row>
    <row r="3836" spans="1:36" x14ac:dyDescent="0.35">
      <c r="A3836" s="9" t="s">
        <v>124</v>
      </c>
      <c r="B3836" s="9" t="s">
        <v>33</v>
      </c>
      <c r="C3836" s="9" t="s">
        <v>14503</v>
      </c>
      <c r="D3836" s="9" t="s">
        <v>29</v>
      </c>
      <c r="E3836" s="9" t="s">
        <v>13388</v>
      </c>
      <c r="F3836" s="9" t="str">
        <f>_xlfn.XLOOKUP(E3836,Total_Enrolled!C:C,Total_Enrolled!C:C)</f>
        <v>2025eb1200074@bitspilani-digital.edu.in</v>
      </c>
      <c r="G3836" s="9" t="s">
        <v>13389</v>
      </c>
      <c r="H3836" s="9" t="s">
        <v>14516</v>
      </c>
      <c r="I3836" s="9" t="s">
        <v>13390</v>
      </c>
      <c r="J3836" s="9" t="b">
        <v>1</v>
      </c>
      <c r="K3836" s="9">
        <v>0</v>
      </c>
      <c r="L3836" s="9">
        <f>_xlfn.XLOOKUP(B3836,Courses!A:A,Courses!H:H)</f>
        <v>41</v>
      </c>
      <c r="M3836" s="14">
        <f t="shared" si="300"/>
        <v>0</v>
      </c>
      <c r="N3836" s="14" t="str">
        <f t="shared" si="301"/>
        <v>Not Active</v>
      </c>
      <c r="O3836" s="14" t="str" cm="1">
        <f t="array" ref="O3836">_xlfn.IFS(M3836=0,"0",
M3836&lt;=10%,"0-10",
TRUE,"&gt;10"
)&amp;" "&amp;"% progress"</f>
        <v>0 % progress</v>
      </c>
      <c r="P3836" s="15">
        <f t="shared" si="302"/>
        <v>1</v>
      </c>
      <c r="Q3836" s="15">
        <f>COUNTIFS($G:$G,$G3836)</f>
        <v>5</v>
      </c>
      <c r="R3836" s="16">
        <f t="shared" si="303"/>
        <v>0.2</v>
      </c>
      <c r="S3836" s="15" t="str">
        <f t="shared" si="304"/>
        <v>no progress</v>
      </c>
      <c r="T3836" s="9">
        <v>0</v>
      </c>
      <c r="U3836" s="9">
        <v>0</v>
      </c>
      <c r="V3836" s="9">
        <v>0</v>
      </c>
      <c r="W3836" s="9">
        <v>0</v>
      </c>
      <c r="X3836" s="9">
        <v>0</v>
      </c>
      <c r="Y3836" s="9">
        <v>0</v>
      </c>
      <c r="Z3836" s="9"/>
      <c r="AA3836" s="9">
        <v>0</v>
      </c>
      <c r="AB3836" s="9"/>
      <c r="AC3836" s="9">
        <v>0</v>
      </c>
      <c r="AD3836" s="9"/>
      <c r="AE3836" s="9" t="s">
        <v>13391</v>
      </c>
      <c r="AF3836" s="9">
        <v>4</v>
      </c>
      <c r="AG3836" s="9"/>
      <c r="AH3836" s="9"/>
      <c r="AI3836" s="9"/>
      <c r="AJ3836" s="9"/>
    </row>
    <row r="3837" spans="1:36" x14ac:dyDescent="0.35">
      <c r="A3837" s="9" t="s">
        <v>62</v>
      </c>
      <c r="B3837" s="9" t="s">
        <v>34</v>
      </c>
      <c r="C3837" s="9" t="s">
        <v>14503</v>
      </c>
      <c r="D3837" s="9" t="s">
        <v>29</v>
      </c>
      <c r="E3837" s="9" t="s">
        <v>13388</v>
      </c>
      <c r="F3837" s="9" t="str">
        <f>_xlfn.XLOOKUP(E3837,Total_Enrolled!C:C,Total_Enrolled!C:C)</f>
        <v>2025eb1200074@bitspilani-digital.edu.in</v>
      </c>
      <c r="G3837" s="9" t="s">
        <v>13389</v>
      </c>
      <c r="H3837" s="9" t="s">
        <v>14516</v>
      </c>
      <c r="I3837" s="9" t="s">
        <v>13390</v>
      </c>
      <c r="J3837" s="9" t="b">
        <v>1</v>
      </c>
      <c r="K3837" s="9">
        <v>0</v>
      </c>
      <c r="L3837" s="9">
        <f>_xlfn.XLOOKUP(B3837,Courses!A:A,Courses!H:H)</f>
        <v>88</v>
      </c>
      <c r="M3837" s="14">
        <f t="shared" si="300"/>
        <v>0</v>
      </c>
      <c r="N3837" s="14" t="str">
        <f t="shared" si="301"/>
        <v>Not Active</v>
      </c>
      <c r="O3837" s="14" t="str" cm="1">
        <f t="array" ref="O3837">_xlfn.IFS(M3837=0,"0",
M3837&lt;=10%,"0-10",
TRUE,"&gt;10"
)&amp;" "&amp;"% progress"</f>
        <v>0 % progress</v>
      </c>
      <c r="P3837" s="15">
        <f t="shared" si="302"/>
        <v>1</v>
      </c>
      <c r="Q3837" s="15">
        <f>COUNTIFS($G:$G,$G3837)</f>
        <v>5</v>
      </c>
      <c r="R3837" s="16">
        <f t="shared" si="303"/>
        <v>0.2</v>
      </c>
      <c r="S3837" s="15" t="str">
        <f t="shared" si="304"/>
        <v>no progress</v>
      </c>
      <c r="T3837" s="9">
        <v>0</v>
      </c>
      <c r="U3837" s="9">
        <v>0</v>
      </c>
      <c r="V3837" s="9">
        <v>0</v>
      </c>
      <c r="W3837" s="9">
        <v>0</v>
      </c>
      <c r="X3837" s="9">
        <v>0</v>
      </c>
      <c r="Y3837" s="9">
        <v>0</v>
      </c>
      <c r="Z3837" s="9"/>
      <c r="AA3837" s="9">
        <v>0</v>
      </c>
      <c r="AB3837" s="9"/>
      <c r="AC3837" s="9">
        <v>0</v>
      </c>
      <c r="AD3837" s="9" t="s">
        <v>13392</v>
      </c>
      <c r="AE3837" s="9" t="s">
        <v>13391</v>
      </c>
      <c r="AF3837" s="9">
        <v>4</v>
      </c>
      <c r="AG3837" s="9"/>
      <c r="AH3837" s="9"/>
      <c r="AI3837" s="9"/>
      <c r="AJ3837" s="9"/>
    </row>
    <row r="3838" spans="1:36" x14ac:dyDescent="0.35">
      <c r="A3838" s="9" t="s">
        <v>136</v>
      </c>
      <c r="B3838" s="9" t="s">
        <v>32</v>
      </c>
      <c r="C3838" s="9" t="s">
        <v>14503</v>
      </c>
      <c r="D3838" s="9" t="s">
        <v>29</v>
      </c>
      <c r="E3838" s="9" t="s">
        <v>13388</v>
      </c>
      <c r="F3838" s="9" t="str">
        <f>_xlfn.XLOOKUP(E3838,Total_Enrolled!C:C,Total_Enrolled!C:C)</f>
        <v>2025eb1200074@bitspilani-digital.edu.in</v>
      </c>
      <c r="G3838" s="9" t="s">
        <v>13389</v>
      </c>
      <c r="H3838" s="9" t="s">
        <v>14516</v>
      </c>
      <c r="I3838" s="9" t="s">
        <v>13390</v>
      </c>
      <c r="J3838" s="9" t="b">
        <v>1</v>
      </c>
      <c r="K3838" s="9">
        <v>0</v>
      </c>
      <c r="L3838" s="9">
        <f>_xlfn.XLOOKUP(B3838,Courses!A:A,Courses!H:H)</f>
        <v>77</v>
      </c>
      <c r="M3838" s="14">
        <f t="shared" si="300"/>
        <v>0</v>
      </c>
      <c r="N3838" s="14" t="str">
        <f t="shared" si="301"/>
        <v>Not Active</v>
      </c>
      <c r="O3838" s="14" t="str" cm="1">
        <f t="array" ref="O3838">_xlfn.IFS(M3838=0,"0",
M3838&lt;=10%,"0-10",
TRUE,"&gt;10"
)&amp;" "&amp;"% progress"</f>
        <v>0 % progress</v>
      </c>
      <c r="P3838" s="15">
        <f t="shared" si="302"/>
        <v>1</v>
      </c>
      <c r="Q3838" s="15">
        <f>COUNTIFS($G:$G,$G3838)</f>
        <v>5</v>
      </c>
      <c r="R3838" s="16">
        <f t="shared" si="303"/>
        <v>0.2</v>
      </c>
      <c r="S3838" s="15" t="str">
        <f t="shared" si="304"/>
        <v>no progress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0</v>
      </c>
      <c r="Z3838" s="9"/>
      <c r="AA3838" s="9">
        <v>0</v>
      </c>
      <c r="AB3838" s="9"/>
      <c r="AC3838" s="9">
        <v>0</v>
      </c>
      <c r="AD3838" s="9"/>
      <c r="AE3838" s="9" t="s">
        <v>13391</v>
      </c>
      <c r="AF3838" s="9">
        <v>4</v>
      </c>
      <c r="AG3838" s="9"/>
      <c r="AH3838" s="9"/>
      <c r="AI3838" s="9"/>
      <c r="AJ3838" s="9"/>
    </row>
    <row r="3839" spans="1:36" x14ac:dyDescent="0.35">
      <c r="A3839" s="9" t="s">
        <v>27</v>
      </c>
      <c r="B3839" s="9" t="s">
        <v>28</v>
      </c>
      <c r="C3839" s="9" t="s">
        <v>14503</v>
      </c>
      <c r="D3839" s="9" t="s">
        <v>29</v>
      </c>
      <c r="E3839" s="9" t="s">
        <v>13388</v>
      </c>
      <c r="F3839" s="9" t="str">
        <f>_xlfn.XLOOKUP(E3839,Total_Enrolled!C:C,Total_Enrolled!C:C)</f>
        <v>2025eb1200074@bitspilani-digital.edu.in</v>
      </c>
      <c r="G3839" s="9" t="s">
        <v>13389</v>
      </c>
      <c r="H3839" s="9" t="s">
        <v>14516</v>
      </c>
      <c r="I3839" s="9" t="s">
        <v>13390</v>
      </c>
      <c r="J3839" s="9" t="b">
        <v>1</v>
      </c>
      <c r="K3839" s="9">
        <v>1</v>
      </c>
      <c r="L3839" s="9">
        <f>_xlfn.XLOOKUP(B3839,Courses!A:A,Courses!H:H)</f>
        <v>61</v>
      </c>
      <c r="M3839" s="14">
        <f t="shared" si="300"/>
        <v>1.6393442622950821E-2</v>
      </c>
      <c r="N3839" s="14" t="str">
        <f t="shared" si="301"/>
        <v>Active</v>
      </c>
      <c r="O3839" s="14" t="str" cm="1">
        <f t="array" ref="O3839">_xlfn.IFS(M3839=0,"0",
M3839&lt;=10%,"0-10",
TRUE,"&gt;10"
)&amp;" "&amp;"% progress"</f>
        <v>0-10 % progress</v>
      </c>
      <c r="P3839" s="15">
        <f t="shared" si="302"/>
        <v>0</v>
      </c>
      <c r="Q3839" s="15">
        <f>COUNTIFS($G:$G,$G3839)</f>
        <v>5</v>
      </c>
      <c r="R3839" s="16">
        <f t="shared" si="303"/>
        <v>0</v>
      </c>
      <c r="S3839" s="15" t="str">
        <f t="shared" si="304"/>
        <v>no 0% progess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0</v>
      </c>
      <c r="Z3839" s="9"/>
      <c r="AA3839" s="9">
        <v>0</v>
      </c>
      <c r="AB3839" s="9"/>
      <c r="AC3839" s="9">
        <v>30</v>
      </c>
      <c r="AD3839" s="9" t="s">
        <v>13393</v>
      </c>
      <c r="AE3839" s="9" t="s">
        <v>13391</v>
      </c>
      <c r="AF3839" s="9">
        <v>4</v>
      </c>
      <c r="AG3839" s="9"/>
      <c r="AH3839" s="9"/>
      <c r="AI3839" s="9"/>
      <c r="AJ3839" s="9"/>
    </row>
    <row r="3840" spans="1:36" x14ac:dyDescent="0.35">
      <c r="A3840" s="9" t="s">
        <v>79</v>
      </c>
      <c r="B3840" s="9" t="s">
        <v>39</v>
      </c>
      <c r="C3840" s="9" t="s">
        <v>14503</v>
      </c>
      <c r="D3840" s="9" t="s">
        <v>29</v>
      </c>
      <c r="E3840" s="9" t="s">
        <v>13388</v>
      </c>
      <c r="F3840" s="9" t="str">
        <f>_xlfn.XLOOKUP(E3840,Total_Enrolled!C:C,Total_Enrolled!C:C)</f>
        <v>2025eb1200074@bitspilani-digital.edu.in</v>
      </c>
      <c r="G3840" s="9" t="s">
        <v>13389</v>
      </c>
      <c r="H3840" s="9" t="s">
        <v>14516</v>
      </c>
      <c r="I3840" s="9" t="s">
        <v>13390</v>
      </c>
      <c r="J3840" s="9" t="b">
        <v>1</v>
      </c>
      <c r="K3840" s="9">
        <v>0</v>
      </c>
      <c r="L3840" s="9">
        <f>_xlfn.XLOOKUP(B3840,Courses!A:A,Courses!H:H)</f>
        <v>86</v>
      </c>
      <c r="M3840" s="14">
        <f t="shared" si="300"/>
        <v>0</v>
      </c>
      <c r="N3840" s="14" t="str">
        <f t="shared" si="301"/>
        <v>Not Active</v>
      </c>
      <c r="O3840" s="14" t="str" cm="1">
        <f t="array" ref="O3840">_xlfn.IFS(M3840=0,"0",
M3840&lt;=10%,"0-10",
TRUE,"&gt;10"
)&amp;" "&amp;"% progress"</f>
        <v>0 % progress</v>
      </c>
      <c r="P3840" s="15">
        <f t="shared" si="302"/>
        <v>1</v>
      </c>
      <c r="Q3840" s="15">
        <f>COUNTIFS($G:$G,$G3840)</f>
        <v>5</v>
      </c>
      <c r="R3840" s="16">
        <f t="shared" si="303"/>
        <v>0.2</v>
      </c>
      <c r="S3840" s="15" t="str">
        <f t="shared" si="304"/>
        <v>no progress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0</v>
      </c>
      <c r="Z3840" s="9"/>
      <c r="AA3840" s="9">
        <v>0</v>
      </c>
      <c r="AB3840" s="9"/>
      <c r="AC3840" s="9">
        <v>0</v>
      </c>
      <c r="AD3840" s="9" t="s">
        <v>13394</v>
      </c>
      <c r="AE3840" s="9" t="s">
        <v>13391</v>
      </c>
      <c r="AF3840" s="9">
        <v>4</v>
      </c>
      <c r="AG3840" s="9"/>
      <c r="AH3840" s="9"/>
      <c r="AI3840" s="9"/>
      <c r="AJ3840" s="9"/>
    </row>
    <row r="3841" spans="1:36" x14ac:dyDescent="0.35">
      <c r="A3841" s="9" t="s">
        <v>79</v>
      </c>
      <c r="B3841" s="9" t="s">
        <v>39</v>
      </c>
      <c r="C3841" s="9" t="s">
        <v>14503</v>
      </c>
      <c r="D3841" s="9" t="s">
        <v>29</v>
      </c>
      <c r="E3841" s="9" t="s">
        <v>13395</v>
      </c>
      <c r="F3841" s="9" t="str">
        <f>_xlfn.XLOOKUP(E3841,Total_Enrolled!C:C,Total_Enrolled!C:C)</f>
        <v>2025eb1200075@bitspilani-digital.edu.in</v>
      </c>
      <c r="G3841" s="9" t="s">
        <v>13396</v>
      </c>
      <c r="H3841" s="9" t="s">
        <v>14516</v>
      </c>
      <c r="I3841" s="9" t="s">
        <v>7657</v>
      </c>
      <c r="J3841" s="9" t="b">
        <v>1</v>
      </c>
      <c r="K3841" s="9">
        <v>86</v>
      </c>
      <c r="L3841" s="9">
        <f>_xlfn.XLOOKUP(B3841,Courses!A:A,Courses!H:H)</f>
        <v>86</v>
      </c>
      <c r="M3841" s="14">
        <f t="shared" si="300"/>
        <v>1</v>
      </c>
      <c r="N3841" s="14" t="str">
        <f t="shared" si="301"/>
        <v>Active</v>
      </c>
      <c r="O3841" s="14" t="str" cm="1">
        <f t="array" ref="O3841">_xlfn.IFS(M3841=0,"0",
M3841&lt;=10%,"0-10",
TRUE,"&gt;10"
)&amp;" "&amp;"% progress"</f>
        <v>&gt;10 % progress</v>
      </c>
      <c r="P3841" s="15">
        <f t="shared" si="302"/>
        <v>0</v>
      </c>
      <c r="Q3841" s="15">
        <f>COUNTIFS($G:$G,$G3841)</f>
        <v>5</v>
      </c>
      <c r="R3841" s="16">
        <f t="shared" si="303"/>
        <v>0</v>
      </c>
      <c r="S3841" s="15" t="str">
        <f t="shared" si="304"/>
        <v>no 0% progess</v>
      </c>
      <c r="T3841" s="9">
        <v>0</v>
      </c>
      <c r="U3841" s="9">
        <v>26</v>
      </c>
      <c r="V3841" s="9">
        <v>26</v>
      </c>
      <c r="W3841" s="9">
        <v>0</v>
      </c>
      <c r="X3841" s="9">
        <v>0</v>
      </c>
      <c r="Y3841" s="9">
        <v>0</v>
      </c>
      <c r="Z3841" s="9"/>
      <c r="AA3841" s="9">
        <v>0</v>
      </c>
      <c r="AB3841" s="9"/>
      <c r="AC3841" s="9">
        <v>82929</v>
      </c>
      <c r="AD3841" s="9" t="s">
        <v>13398</v>
      </c>
      <c r="AE3841" s="9" t="s">
        <v>13397</v>
      </c>
      <c r="AF3841" s="9">
        <v>45</v>
      </c>
      <c r="AG3841" s="9"/>
      <c r="AH3841" s="9" t="s">
        <v>13399</v>
      </c>
      <c r="AI3841" s="9" t="s">
        <v>13400</v>
      </c>
      <c r="AJ3841" s="9" t="s">
        <v>13400</v>
      </c>
    </row>
    <row r="3842" spans="1:36" x14ac:dyDescent="0.35">
      <c r="A3842" s="9" t="s">
        <v>27</v>
      </c>
      <c r="B3842" s="9" t="s">
        <v>28</v>
      </c>
      <c r="C3842" s="9" t="s">
        <v>14503</v>
      </c>
      <c r="D3842" s="9" t="s">
        <v>29</v>
      </c>
      <c r="E3842" s="9" t="s">
        <v>13395</v>
      </c>
      <c r="F3842" s="9" t="str">
        <f>_xlfn.XLOOKUP(E3842,Total_Enrolled!C:C,Total_Enrolled!C:C)</f>
        <v>2025eb1200075@bitspilani-digital.edu.in</v>
      </c>
      <c r="G3842" s="9" t="s">
        <v>13396</v>
      </c>
      <c r="H3842" s="9" t="s">
        <v>14516</v>
      </c>
      <c r="I3842" s="9" t="s">
        <v>7657</v>
      </c>
      <c r="J3842" s="9" t="b">
        <v>1</v>
      </c>
      <c r="K3842" s="9">
        <v>49</v>
      </c>
      <c r="L3842" s="9">
        <f>_xlfn.XLOOKUP(B3842,Courses!A:A,Courses!H:H)</f>
        <v>61</v>
      </c>
      <c r="M3842" s="14">
        <f t="shared" si="300"/>
        <v>0.80327868852459017</v>
      </c>
      <c r="N3842" s="14" t="str">
        <f t="shared" si="301"/>
        <v>Active</v>
      </c>
      <c r="O3842" s="14" t="str" cm="1">
        <f t="array" ref="O3842">_xlfn.IFS(M3842=0,"0",
M3842&lt;=10%,"0-10",
TRUE,"&gt;10"
)&amp;" "&amp;"% progress"</f>
        <v>&gt;10 % progress</v>
      </c>
      <c r="P3842" s="15">
        <f t="shared" si="302"/>
        <v>0</v>
      </c>
      <c r="Q3842" s="15">
        <f>COUNTIFS($G:$G,$G3842)</f>
        <v>5</v>
      </c>
      <c r="R3842" s="16">
        <f t="shared" si="303"/>
        <v>0</v>
      </c>
      <c r="S3842" s="15" t="str">
        <f t="shared" si="304"/>
        <v>no 0% progess</v>
      </c>
      <c r="T3842" s="9">
        <v>0</v>
      </c>
      <c r="U3842" s="9">
        <v>13</v>
      </c>
      <c r="V3842" s="9">
        <v>14</v>
      </c>
      <c r="W3842" s="9">
        <v>0</v>
      </c>
      <c r="X3842" s="9">
        <v>0</v>
      </c>
      <c r="Y3842" s="9">
        <v>0</v>
      </c>
      <c r="Z3842" s="9"/>
      <c r="AA3842" s="9">
        <v>0</v>
      </c>
      <c r="AB3842" s="9"/>
      <c r="AC3842" s="9">
        <v>43982</v>
      </c>
      <c r="AD3842" s="9" t="s">
        <v>13401</v>
      </c>
      <c r="AE3842" s="9" t="s">
        <v>13397</v>
      </c>
      <c r="AF3842" s="9">
        <v>45</v>
      </c>
      <c r="AG3842" s="9"/>
      <c r="AH3842" s="9" t="s">
        <v>13402</v>
      </c>
      <c r="AI3842" s="9" t="s">
        <v>13403</v>
      </c>
      <c r="AJ3842" s="9" t="s">
        <v>13404</v>
      </c>
    </row>
    <row r="3843" spans="1:36" x14ac:dyDescent="0.35">
      <c r="A3843" s="9" t="s">
        <v>136</v>
      </c>
      <c r="B3843" s="9" t="s">
        <v>32</v>
      </c>
      <c r="C3843" s="9" t="s">
        <v>14503</v>
      </c>
      <c r="D3843" s="9" t="s">
        <v>29</v>
      </c>
      <c r="E3843" s="9" t="s">
        <v>13395</v>
      </c>
      <c r="F3843" s="9" t="str">
        <f>_xlfn.XLOOKUP(E3843,Total_Enrolled!C:C,Total_Enrolled!C:C)</f>
        <v>2025eb1200075@bitspilani-digital.edu.in</v>
      </c>
      <c r="G3843" s="9" t="s">
        <v>13396</v>
      </c>
      <c r="H3843" s="9" t="s">
        <v>14516</v>
      </c>
      <c r="I3843" s="9" t="s">
        <v>7657</v>
      </c>
      <c r="J3843" s="9" t="b">
        <v>1</v>
      </c>
      <c r="K3843" s="9">
        <v>18</v>
      </c>
      <c r="L3843" s="9">
        <f>_xlfn.XLOOKUP(B3843,Courses!A:A,Courses!H:H)</f>
        <v>77</v>
      </c>
      <c r="M3843" s="14">
        <f t="shared" si="300"/>
        <v>0.23376623376623376</v>
      </c>
      <c r="N3843" s="14" t="str">
        <f t="shared" si="301"/>
        <v>Active</v>
      </c>
      <c r="O3843" s="14" t="str" cm="1">
        <f t="array" ref="O3843">_xlfn.IFS(M3843=0,"0",
M3843&lt;=10%,"0-10",
TRUE,"&gt;10"
)&amp;" "&amp;"% progress"</f>
        <v>&gt;10 % progress</v>
      </c>
      <c r="P3843" s="15">
        <f t="shared" si="302"/>
        <v>0</v>
      </c>
      <c r="Q3843" s="15">
        <f>COUNTIFS($G:$G,$G3843)</f>
        <v>5</v>
      </c>
      <c r="R3843" s="16">
        <f t="shared" si="303"/>
        <v>0</v>
      </c>
      <c r="S3843" s="15" t="str">
        <f t="shared" si="304"/>
        <v>no 0% progess</v>
      </c>
      <c r="T3843" s="9">
        <v>0</v>
      </c>
      <c r="U3843" s="9">
        <v>2</v>
      </c>
      <c r="V3843" s="9">
        <v>2</v>
      </c>
      <c r="W3843" s="9">
        <v>0</v>
      </c>
      <c r="X3843" s="9">
        <v>0</v>
      </c>
      <c r="Y3843" s="9">
        <v>0</v>
      </c>
      <c r="Z3843" s="9"/>
      <c r="AA3843" s="9">
        <v>0</v>
      </c>
      <c r="AB3843" s="9"/>
      <c r="AC3843" s="9">
        <v>4918</v>
      </c>
      <c r="AD3843" s="9" t="s">
        <v>13405</v>
      </c>
      <c r="AE3843" s="9" t="s">
        <v>13397</v>
      </c>
      <c r="AF3843" s="9">
        <v>45</v>
      </c>
      <c r="AG3843" s="9"/>
      <c r="AH3843" s="9" t="s">
        <v>13406</v>
      </c>
      <c r="AI3843" s="9"/>
      <c r="AJ3843" s="9"/>
    </row>
    <row r="3844" spans="1:36" x14ac:dyDescent="0.35">
      <c r="A3844" s="9" t="s">
        <v>62</v>
      </c>
      <c r="B3844" s="9" t="s">
        <v>34</v>
      </c>
      <c r="C3844" s="9" t="s">
        <v>14503</v>
      </c>
      <c r="D3844" s="9" t="s">
        <v>29</v>
      </c>
      <c r="E3844" s="9" t="s">
        <v>13395</v>
      </c>
      <c r="F3844" s="9" t="str">
        <f>_xlfn.XLOOKUP(E3844,Total_Enrolled!C:C,Total_Enrolled!C:C)</f>
        <v>2025eb1200075@bitspilani-digital.edu.in</v>
      </c>
      <c r="G3844" s="9" t="s">
        <v>13396</v>
      </c>
      <c r="H3844" s="9" t="s">
        <v>14516</v>
      </c>
      <c r="I3844" s="9" t="s">
        <v>7657</v>
      </c>
      <c r="J3844" s="9" t="b">
        <v>1</v>
      </c>
      <c r="K3844" s="9">
        <v>66</v>
      </c>
      <c r="L3844" s="9">
        <f>_xlfn.XLOOKUP(B3844,Courses!A:A,Courses!H:H)</f>
        <v>88</v>
      </c>
      <c r="M3844" s="14">
        <f t="shared" si="300"/>
        <v>0.75</v>
      </c>
      <c r="N3844" s="14" t="str">
        <f t="shared" si="301"/>
        <v>Active</v>
      </c>
      <c r="O3844" s="14" t="str" cm="1">
        <f t="array" ref="O3844">_xlfn.IFS(M3844=0,"0",
M3844&lt;=10%,"0-10",
TRUE,"&gt;10"
)&amp;" "&amp;"% progress"</f>
        <v>&gt;10 % progress</v>
      </c>
      <c r="P3844" s="15">
        <f t="shared" si="302"/>
        <v>0</v>
      </c>
      <c r="Q3844" s="15">
        <f>COUNTIFS($G:$G,$G3844)</f>
        <v>5</v>
      </c>
      <c r="R3844" s="16">
        <f t="shared" si="303"/>
        <v>0</v>
      </c>
      <c r="S3844" s="15" t="str">
        <f t="shared" si="304"/>
        <v>no 0% progess</v>
      </c>
      <c r="T3844" s="9">
        <v>0</v>
      </c>
      <c r="U3844" s="9">
        <v>20</v>
      </c>
      <c r="V3844" s="9">
        <v>20</v>
      </c>
      <c r="W3844" s="9">
        <v>0</v>
      </c>
      <c r="X3844" s="9">
        <v>0</v>
      </c>
      <c r="Y3844" s="9">
        <v>0</v>
      </c>
      <c r="Z3844" s="9"/>
      <c r="AA3844" s="9">
        <v>0</v>
      </c>
      <c r="AB3844" s="9"/>
      <c r="AC3844" s="9">
        <v>29728</v>
      </c>
      <c r="AD3844" s="9" t="s">
        <v>13407</v>
      </c>
      <c r="AE3844" s="9" t="s">
        <v>13397</v>
      </c>
      <c r="AF3844" s="9">
        <v>45</v>
      </c>
      <c r="AG3844" s="9"/>
      <c r="AH3844" s="9" t="s">
        <v>13408</v>
      </c>
      <c r="AI3844" s="9" t="s">
        <v>13409</v>
      </c>
      <c r="AJ3844" s="9" t="s">
        <v>13410</v>
      </c>
    </row>
    <row r="3845" spans="1:36" x14ac:dyDescent="0.35">
      <c r="A3845" s="9" t="s">
        <v>124</v>
      </c>
      <c r="B3845" s="9" t="s">
        <v>33</v>
      </c>
      <c r="C3845" s="9" t="s">
        <v>14503</v>
      </c>
      <c r="D3845" s="9" t="s">
        <v>29</v>
      </c>
      <c r="E3845" s="9" t="s">
        <v>13395</v>
      </c>
      <c r="F3845" s="9" t="str">
        <f>_xlfn.XLOOKUP(E3845,Total_Enrolled!C:C,Total_Enrolled!C:C)</f>
        <v>2025eb1200075@bitspilani-digital.edu.in</v>
      </c>
      <c r="G3845" s="9" t="s">
        <v>13396</v>
      </c>
      <c r="H3845" s="9" t="s">
        <v>14516</v>
      </c>
      <c r="I3845" s="9" t="s">
        <v>7657</v>
      </c>
      <c r="J3845" s="9" t="b">
        <v>1</v>
      </c>
      <c r="K3845" s="9">
        <v>39</v>
      </c>
      <c r="L3845" s="9">
        <f>_xlfn.XLOOKUP(B3845,Courses!A:A,Courses!H:H)</f>
        <v>41</v>
      </c>
      <c r="M3845" s="14">
        <f t="shared" si="300"/>
        <v>0.95121951219512191</v>
      </c>
      <c r="N3845" s="14" t="str">
        <f t="shared" si="301"/>
        <v>Active</v>
      </c>
      <c r="O3845" s="14" t="str" cm="1">
        <f t="array" ref="O3845">_xlfn.IFS(M3845=0,"0",
M3845&lt;=10%,"0-10",
TRUE,"&gt;10"
)&amp;" "&amp;"% progress"</f>
        <v>&gt;10 % progress</v>
      </c>
      <c r="P3845" s="15">
        <f t="shared" si="302"/>
        <v>0</v>
      </c>
      <c r="Q3845" s="15">
        <f>COUNTIFS($G:$G,$G3845)</f>
        <v>5</v>
      </c>
      <c r="R3845" s="16">
        <f t="shared" si="303"/>
        <v>0</v>
      </c>
      <c r="S3845" s="15" t="str">
        <f t="shared" si="304"/>
        <v>no 0% progess</v>
      </c>
      <c r="T3845" s="9">
        <v>0</v>
      </c>
      <c r="U3845" s="9">
        <v>7</v>
      </c>
      <c r="V3845" s="9">
        <v>7</v>
      </c>
      <c r="W3845" s="9">
        <v>0</v>
      </c>
      <c r="X3845" s="9">
        <v>0</v>
      </c>
      <c r="Y3845" s="9">
        <v>0</v>
      </c>
      <c r="Z3845" s="9"/>
      <c r="AA3845" s="9">
        <v>0</v>
      </c>
      <c r="AB3845" s="9"/>
      <c r="AC3845" s="9">
        <v>10280</v>
      </c>
      <c r="AD3845" s="9" t="s">
        <v>13411</v>
      </c>
      <c r="AE3845" s="9" t="s">
        <v>13397</v>
      </c>
      <c r="AF3845" s="9">
        <v>45</v>
      </c>
      <c r="AG3845" s="9"/>
      <c r="AH3845" s="9" t="s">
        <v>13412</v>
      </c>
      <c r="AI3845" s="9" t="s">
        <v>13413</v>
      </c>
      <c r="AJ3845" s="9" t="s">
        <v>13414</v>
      </c>
    </row>
    <row r="3846" spans="1:36" x14ac:dyDescent="0.35">
      <c r="A3846" s="9" t="s">
        <v>124</v>
      </c>
      <c r="B3846" s="9" t="s">
        <v>33</v>
      </c>
      <c r="C3846" s="9" t="s">
        <v>14503</v>
      </c>
      <c r="D3846" s="9" t="s">
        <v>29</v>
      </c>
      <c r="E3846" s="9" t="s">
        <v>13415</v>
      </c>
      <c r="F3846" s="9" t="str">
        <f>_xlfn.XLOOKUP(E3846,Total_Enrolled!C:C,Total_Enrolled!C:C)</f>
        <v>2025eb1200076@bitspilani-digital.edu.in</v>
      </c>
      <c r="G3846" s="9" t="s">
        <v>13416</v>
      </c>
      <c r="H3846" s="9" t="s">
        <v>14516</v>
      </c>
      <c r="I3846" s="9" t="s">
        <v>7647</v>
      </c>
      <c r="J3846" s="9" t="b">
        <v>1</v>
      </c>
      <c r="K3846" s="9">
        <v>13</v>
      </c>
      <c r="L3846" s="9">
        <f>_xlfn.XLOOKUP(B3846,Courses!A:A,Courses!H:H)</f>
        <v>41</v>
      </c>
      <c r="M3846" s="14">
        <f t="shared" si="300"/>
        <v>0.31707317073170732</v>
      </c>
      <c r="N3846" s="14" t="str">
        <f t="shared" si="301"/>
        <v>Active</v>
      </c>
      <c r="O3846" s="14" t="str" cm="1">
        <f t="array" ref="O3846">_xlfn.IFS(M3846=0,"0",
M3846&lt;=10%,"0-10",
TRUE,"&gt;10"
)&amp;" "&amp;"% progress"</f>
        <v>&gt;10 % progress</v>
      </c>
      <c r="P3846" s="15">
        <f t="shared" si="302"/>
        <v>0</v>
      </c>
      <c r="Q3846" s="15">
        <f>COUNTIFS($G:$G,$G3846)</f>
        <v>5</v>
      </c>
      <c r="R3846" s="16">
        <f t="shared" si="303"/>
        <v>0</v>
      </c>
      <c r="S3846" s="15" t="str">
        <f t="shared" si="304"/>
        <v>no 0% progess</v>
      </c>
      <c r="T3846" s="9">
        <v>0</v>
      </c>
      <c r="U3846" s="9">
        <v>1</v>
      </c>
      <c r="V3846" s="9">
        <v>1</v>
      </c>
      <c r="W3846" s="9">
        <v>0</v>
      </c>
      <c r="X3846" s="9">
        <v>0</v>
      </c>
      <c r="Y3846" s="9">
        <v>0</v>
      </c>
      <c r="Z3846" s="9"/>
      <c r="AA3846" s="9">
        <v>0</v>
      </c>
      <c r="AB3846" s="9"/>
      <c r="AC3846" s="9">
        <v>2514</v>
      </c>
      <c r="AD3846" s="9" t="s">
        <v>13417</v>
      </c>
      <c r="AE3846" s="9" t="s">
        <v>13418</v>
      </c>
      <c r="AF3846" s="9">
        <v>40</v>
      </c>
      <c r="AG3846" s="9"/>
      <c r="AH3846" s="9" t="s">
        <v>13419</v>
      </c>
      <c r="AI3846" s="9" t="s">
        <v>13420</v>
      </c>
      <c r="AJ3846" s="9" t="s">
        <v>13421</v>
      </c>
    </row>
    <row r="3847" spans="1:36" x14ac:dyDescent="0.35">
      <c r="A3847" s="9" t="s">
        <v>62</v>
      </c>
      <c r="B3847" s="9" t="s">
        <v>34</v>
      </c>
      <c r="C3847" s="9" t="s">
        <v>14503</v>
      </c>
      <c r="D3847" s="9" t="s">
        <v>29</v>
      </c>
      <c r="E3847" s="9" t="s">
        <v>13415</v>
      </c>
      <c r="F3847" s="9" t="str">
        <f>_xlfn.XLOOKUP(E3847,Total_Enrolled!C:C,Total_Enrolled!C:C)</f>
        <v>2025eb1200076@bitspilani-digital.edu.in</v>
      </c>
      <c r="G3847" s="9" t="s">
        <v>13416</v>
      </c>
      <c r="H3847" s="9" t="s">
        <v>14516</v>
      </c>
      <c r="I3847" s="9" t="s">
        <v>7647</v>
      </c>
      <c r="J3847" s="9" t="b">
        <v>1</v>
      </c>
      <c r="K3847" s="9">
        <v>8</v>
      </c>
      <c r="L3847" s="9">
        <f>_xlfn.XLOOKUP(B3847,Courses!A:A,Courses!H:H)</f>
        <v>88</v>
      </c>
      <c r="M3847" s="14">
        <f t="shared" si="300"/>
        <v>9.0909090909090912E-2</v>
      </c>
      <c r="N3847" s="14" t="str">
        <f t="shared" si="301"/>
        <v>Active</v>
      </c>
      <c r="O3847" s="14" t="str" cm="1">
        <f t="array" ref="O3847">_xlfn.IFS(M3847=0,"0",
M3847&lt;=10%,"0-10",
TRUE,"&gt;10"
)&amp;" "&amp;"% progress"</f>
        <v>0-10 % progress</v>
      </c>
      <c r="P3847" s="15">
        <f t="shared" si="302"/>
        <v>0</v>
      </c>
      <c r="Q3847" s="15">
        <f>COUNTIFS($G:$G,$G3847)</f>
        <v>5</v>
      </c>
      <c r="R3847" s="16">
        <f t="shared" si="303"/>
        <v>0</v>
      </c>
      <c r="S3847" s="15" t="str">
        <f t="shared" si="304"/>
        <v>no 0% progess</v>
      </c>
      <c r="T3847" s="9">
        <v>0</v>
      </c>
      <c r="U3847" s="9">
        <v>0</v>
      </c>
      <c r="V3847" s="9">
        <v>0</v>
      </c>
      <c r="W3847" s="9">
        <v>0</v>
      </c>
      <c r="X3847" s="9">
        <v>0</v>
      </c>
      <c r="Y3847" s="9">
        <v>0</v>
      </c>
      <c r="Z3847" s="9"/>
      <c r="AA3847" s="9">
        <v>0</v>
      </c>
      <c r="AB3847" s="9"/>
      <c r="AC3847" s="9">
        <v>318</v>
      </c>
      <c r="AD3847" s="9" t="s">
        <v>13422</v>
      </c>
      <c r="AE3847" s="9" t="s">
        <v>13418</v>
      </c>
      <c r="AF3847" s="9">
        <v>40</v>
      </c>
      <c r="AG3847" s="9"/>
      <c r="AH3847" s="9"/>
      <c r="AI3847" s="9" t="s">
        <v>13423</v>
      </c>
      <c r="AJ3847" s="9" t="s">
        <v>13424</v>
      </c>
    </row>
    <row r="3848" spans="1:36" x14ac:dyDescent="0.35">
      <c r="A3848" s="9" t="s">
        <v>136</v>
      </c>
      <c r="B3848" s="9" t="s">
        <v>32</v>
      </c>
      <c r="C3848" s="9" t="s">
        <v>14503</v>
      </c>
      <c r="D3848" s="9" t="s">
        <v>29</v>
      </c>
      <c r="E3848" s="9" t="s">
        <v>13415</v>
      </c>
      <c r="F3848" s="9" t="str">
        <f>_xlfn.XLOOKUP(E3848,Total_Enrolled!C:C,Total_Enrolled!C:C)</f>
        <v>2025eb1200076@bitspilani-digital.edu.in</v>
      </c>
      <c r="G3848" s="9" t="s">
        <v>13416</v>
      </c>
      <c r="H3848" s="9" t="s">
        <v>14516</v>
      </c>
      <c r="I3848" s="9" t="s">
        <v>7647</v>
      </c>
      <c r="J3848" s="9" t="b">
        <v>1</v>
      </c>
      <c r="K3848" s="9">
        <v>4</v>
      </c>
      <c r="L3848" s="9">
        <f>_xlfn.XLOOKUP(B3848,Courses!A:A,Courses!H:H)</f>
        <v>77</v>
      </c>
      <c r="M3848" s="14">
        <f t="shared" si="300"/>
        <v>5.1948051948051951E-2</v>
      </c>
      <c r="N3848" s="14" t="str">
        <f t="shared" si="301"/>
        <v>Active</v>
      </c>
      <c r="O3848" s="14" t="str" cm="1">
        <f t="array" ref="O3848">_xlfn.IFS(M3848=0,"0",
M3848&lt;=10%,"0-10",
TRUE,"&gt;10"
)&amp;" "&amp;"% progress"</f>
        <v>0-10 % progress</v>
      </c>
      <c r="P3848" s="15">
        <f t="shared" si="302"/>
        <v>0</v>
      </c>
      <c r="Q3848" s="15">
        <f>COUNTIFS($G:$G,$G3848)</f>
        <v>5</v>
      </c>
      <c r="R3848" s="16">
        <f t="shared" si="303"/>
        <v>0</v>
      </c>
      <c r="S3848" s="15" t="str">
        <f t="shared" si="304"/>
        <v>no 0% progess</v>
      </c>
      <c r="T3848" s="9">
        <v>0</v>
      </c>
      <c r="U3848" s="9">
        <v>0</v>
      </c>
      <c r="V3848" s="9">
        <v>0</v>
      </c>
      <c r="W3848" s="9">
        <v>0</v>
      </c>
      <c r="X3848" s="9">
        <v>0</v>
      </c>
      <c r="Y3848" s="9">
        <v>0</v>
      </c>
      <c r="Z3848" s="9"/>
      <c r="AA3848" s="9">
        <v>0</v>
      </c>
      <c r="AB3848" s="9"/>
      <c r="AC3848" s="9">
        <v>39</v>
      </c>
      <c r="AD3848" s="9" t="s">
        <v>13425</v>
      </c>
      <c r="AE3848" s="9" t="s">
        <v>13418</v>
      </c>
      <c r="AF3848" s="9">
        <v>40</v>
      </c>
      <c r="AG3848" s="9"/>
      <c r="AH3848" s="9"/>
      <c r="AI3848" s="9"/>
      <c r="AJ3848" s="9"/>
    </row>
    <row r="3849" spans="1:36" x14ac:dyDescent="0.35">
      <c r="A3849" s="9" t="s">
        <v>27</v>
      </c>
      <c r="B3849" s="9" t="s">
        <v>28</v>
      </c>
      <c r="C3849" s="9" t="s">
        <v>14503</v>
      </c>
      <c r="D3849" s="9" t="s">
        <v>29</v>
      </c>
      <c r="E3849" s="9" t="s">
        <v>13415</v>
      </c>
      <c r="F3849" s="9" t="str">
        <f>_xlfn.XLOOKUP(E3849,Total_Enrolled!C:C,Total_Enrolled!C:C)</f>
        <v>2025eb1200076@bitspilani-digital.edu.in</v>
      </c>
      <c r="G3849" s="9" t="s">
        <v>13416</v>
      </c>
      <c r="H3849" s="9" t="s">
        <v>14516</v>
      </c>
      <c r="I3849" s="9" t="s">
        <v>7647</v>
      </c>
      <c r="J3849" s="9" t="b">
        <v>1</v>
      </c>
      <c r="K3849" s="9">
        <v>7</v>
      </c>
      <c r="L3849" s="9">
        <f>_xlfn.XLOOKUP(B3849,Courses!A:A,Courses!H:H)</f>
        <v>61</v>
      </c>
      <c r="M3849" s="14">
        <f t="shared" si="300"/>
        <v>0.11475409836065574</v>
      </c>
      <c r="N3849" s="14" t="str">
        <f t="shared" si="301"/>
        <v>Active</v>
      </c>
      <c r="O3849" s="14" t="str" cm="1">
        <f t="array" ref="O3849">_xlfn.IFS(M3849=0,"0",
M3849&lt;=10%,"0-10",
TRUE,"&gt;10"
)&amp;" "&amp;"% progress"</f>
        <v>&gt;10 % progress</v>
      </c>
      <c r="P3849" s="15">
        <f t="shared" si="302"/>
        <v>0</v>
      </c>
      <c r="Q3849" s="15">
        <f>COUNTIFS($G:$G,$G3849)</f>
        <v>5</v>
      </c>
      <c r="R3849" s="16">
        <f t="shared" si="303"/>
        <v>0</v>
      </c>
      <c r="S3849" s="15" t="str">
        <f t="shared" si="304"/>
        <v>no 0% progess</v>
      </c>
      <c r="T3849" s="9">
        <v>0</v>
      </c>
      <c r="U3849" s="9">
        <v>0</v>
      </c>
      <c r="V3849" s="9">
        <v>0</v>
      </c>
      <c r="W3849" s="9">
        <v>0</v>
      </c>
      <c r="X3849" s="9">
        <v>0</v>
      </c>
      <c r="Y3849" s="9">
        <v>0</v>
      </c>
      <c r="Z3849" s="9"/>
      <c r="AA3849" s="9">
        <v>0</v>
      </c>
      <c r="AB3849" s="9"/>
      <c r="AC3849" s="9">
        <v>3870</v>
      </c>
      <c r="AD3849" s="9" t="s">
        <v>13426</v>
      </c>
      <c r="AE3849" s="9" t="s">
        <v>13418</v>
      </c>
      <c r="AF3849" s="9">
        <v>40</v>
      </c>
      <c r="AG3849" s="9"/>
      <c r="AH3849" s="9"/>
      <c r="AI3849" s="9" t="s">
        <v>13427</v>
      </c>
      <c r="AJ3849" s="9" t="s">
        <v>13427</v>
      </c>
    </row>
    <row r="3850" spans="1:36" x14ac:dyDescent="0.35">
      <c r="A3850" s="9" t="s">
        <v>79</v>
      </c>
      <c r="B3850" s="9" t="s">
        <v>39</v>
      </c>
      <c r="C3850" s="9" t="s">
        <v>14503</v>
      </c>
      <c r="D3850" s="9" t="s">
        <v>29</v>
      </c>
      <c r="E3850" s="9" t="s">
        <v>13415</v>
      </c>
      <c r="F3850" s="9" t="str">
        <f>_xlfn.XLOOKUP(E3850,Total_Enrolled!C:C,Total_Enrolled!C:C)</f>
        <v>2025eb1200076@bitspilani-digital.edu.in</v>
      </c>
      <c r="G3850" s="9" t="s">
        <v>13416</v>
      </c>
      <c r="H3850" s="9" t="s">
        <v>14516</v>
      </c>
      <c r="I3850" s="9" t="s">
        <v>7647</v>
      </c>
      <c r="J3850" s="9" t="b">
        <v>1</v>
      </c>
      <c r="K3850" s="9">
        <v>19</v>
      </c>
      <c r="L3850" s="9">
        <f>_xlfn.XLOOKUP(B3850,Courses!A:A,Courses!H:H)</f>
        <v>86</v>
      </c>
      <c r="M3850" s="14">
        <f t="shared" si="300"/>
        <v>0.22093023255813954</v>
      </c>
      <c r="N3850" s="14" t="str">
        <f t="shared" si="301"/>
        <v>Active</v>
      </c>
      <c r="O3850" s="14" t="str" cm="1">
        <f t="array" ref="O3850">_xlfn.IFS(M3850=0,"0",
M3850&lt;=10%,"0-10",
TRUE,"&gt;10"
)&amp;" "&amp;"% progress"</f>
        <v>&gt;10 % progress</v>
      </c>
      <c r="P3850" s="15">
        <f t="shared" si="302"/>
        <v>0</v>
      </c>
      <c r="Q3850" s="15">
        <f>COUNTIFS($G:$G,$G3850)</f>
        <v>5</v>
      </c>
      <c r="R3850" s="16">
        <f t="shared" si="303"/>
        <v>0</v>
      </c>
      <c r="S3850" s="15" t="str">
        <f t="shared" si="304"/>
        <v>no 0% progess</v>
      </c>
      <c r="T3850" s="9">
        <v>0</v>
      </c>
      <c r="U3850" s="9">
        <v>3</v>
      </c>
      <c r="V3850" s="9">
        <v>3</v>
      </c>
      <c r="W3850" s="9">
        <v>0</v>
      </c>
      <c r="X3850" s="9">
        <v>0</v>
      </c>
      <c r="Y3850" s="9">
        <v>0</v>
      </c>
      <c r="Z3850" s="9"/>
      <c r="AA3850" s="9">
        <v>0</v>
      </c>
      <c r="AB3850" s="9"/>
      <c r="AC3850" s="9">
        <v>9447</v>
      </c>
      <c r="AD3850" s="9" t="s">
        <v>13428</v>
      </c>
      <c r="AE3850" s="9" t="s">
        <v>13418</v>
      </c>
      <c r="AF3850" s="9">
        <v>40</v>
      </c>
      <c r="AG3850" s="9"/>
      <c r="AH3850" s="9" t="s">
        <v>13429</v>
      </c>
      <c r="AI3850" s="9" t="s">
        <v>13430</v>
      </c>
      <c r="AJ3850" s="9" t="s">
        <v>13431</v>
      </c>
    </row>
    <row r="3851" spans="1:36" x14ac:dyDescent="0.35">
      <c r="A3851" s="9" t="s">
        <v>79</v>
      </c>
      <c r="B3851" s="9" t="s">
        <v>39</v>
      </c>
      <c r="C3851" s="9" t="s">
        <v>14503</v>
      </c>
      <c r="D3851" s="9" t="s">
        <v>29</v>
      </c>
      <c r="E3851" s="9" t="s">
        <v>13432</v>
      </c>
      <c r="F3851" s="9" t="str">
        <f>_xlfn.XLOOKUP(E3851,Total_Enrolled!C:C,Total_Enrolled!C:C)</f>
        <v>2025eb1200077@bitspilani-digital.edu.in</v>
      </c>
      <c r="G3851" s="9" t="s">
        <v>13433</v>
      </c>
      <c r="H3851" s="9" t="s">
        <v>14516</v>
      </c>
      <c r="I3851" s="9" t="s">
        <v>13434</v>
      </c>
      <c r="J3851" s="9" t="b">
        <v>1</v>
      </c>
      <c r="K3851" s="9">
        <v>86</v>
      </c>
      <c r="L3851" s="9">
        <f>_xlfn.XLOOKUP(B3851,Courses!A:A,Courses!H:H)</f>
        <v>86</v>
      </c>
      <c r="M3851" s="14">
        <f t="shared" si="300"/>
        <v>1</v>
      </c>
      <c r="N3851" s="14" t="str">
        <f t="shared" si="301"/>
        <v>Active</v>
      </c>
      <c r="O3851" s="14" t="str" cm="1">
        <f t="array" ref="O3851">_xlfn.IFS(M3851=0,"0",
M3851&lt;=10%,"0-10",
TRUE,"&gt;10"
)&amp;" "&amp;"% progress"</f>
        <v>&gt;10 % progress</v>
      </c>
      <c r="P3851" s="15">
        <f t="shared" si="302"/>
        <v>0</v>
      </c>
      <c r="Q3851" s="15">
        <f>COUNTIFS($G:$G,$G3851)</f>
        <v>5</v>
      </c>
      <c r="R3851" s="16">
        <f t="shared" si="303"/>
        <v>0</v>
      </c>
      <c r="S3851" s="15" t="str">
        <f t="shared" si="304"/>
        <v>no 0% progess</v>
      </c>
      <c r="T3851" s="9">
        <v>0</v>
      </c>
      <c r="U3851" s="9">
        <v>27</v>
      </c>
      <c r="V3851" s="9">
        <v>27</v>
      </c>
      <c r="W3851" s="9">
        <v>0</v>
      </c>
      <c r="X3851" s="9">
        <v>0</v>
      </c>
      <c r="Y3851" s="9">
        <v>0</v>
      </c>
      <c r="Z3851" s="9"/>
      <c r="AA3851" s="9">
        <v>0</v>
      </c>
      <c r="AB3851" s="9"/>
      <c r="AC3851" s="9">
        <v>51368</v>
      </c>
      <c r="AD3851" s="9" t="s">
        <v>13436</v>
      </c>
      <c r="AE3851" s="9" t="s">
        <v>13435</v>
      </c>
      <c r="AF3851" s="9">
        <v>33</v>
      </c>
      <c r="AG3851" s="9"/>
      <c r="AH3851" s="9" t="s">
        <v>13437</v>
      </c>
      <c r="AI3851" s="9" t="s">
        <v>13438</v>
      </c>
      <c r="AJ3851" s="9" t="s">
        <v>13438</v>
      </c>
    </row>
    <row r="3852" spans="1:36" x14ac:dyDescent="0.35">
      <c r="A3852" s="9" t="s">
        <v>27</v>
      </c>
      <c r="B3852" s="9" t="s">
        <v>28</v>
      </c>
      <c r="C3852" s="9" t="s">
        <v>14503</v>
      </c>
      <c r="D3852" s="9" t="s">
        <v>29</v>
      </c>
      <c r="E3852" s="9" t="s">
        <v>13432</v>
      </c>
      <c r="F3852" s="9" t="str">
        <f>_xlfn.XLOOKUP(E3852,Total_Enrolled!C:C,Total_Enrolled!C:C)</f>
        <v>2025eb1200077@bitspilani-digital.edu.in</v>
      </c>
      <c r="G3852" s="9" t="s">
        <v>13433</v>
      </c>
      <c r="H3852" s="9" t="s">
        <v>14516</v>
      </c>
      <c r="I3852" s="9" t="s">
        <v>13434</v>
      </c>
      <c r="J3852" s="9" t="b">
        <v>1</v>
      </c>
      <c r="K3852" s="9">
        <v>27</v>
      </c>
      <c r="L3852" s="9">
        <f>_xlfn.XLOOKUP(B3852,Courses!A:A,Courses!H:H)</f>
        <v>61</v>
      </c>
      <c r="M3852" s="14">
        <f t="shared" si="300"/>
        <v>0.44262295081967212</v>
      </c>
      <c r="N3852" s="14" t="str">
        <f t="shared" si="301"/>
        <v>Active</v>
      </c>
      <c r="O3852" s="14" t="str" cm="1">
        <f t="array" ref="O3852">_xlfn.IFS(M3852=0,"0",
M3852&lt;=10%,"0-10",
TRUE,"&gt;10"
)&amp;" "&amp;"% progress"</f>
        <v>&gt;10 % progress</v>
      </c>
      <c r="P3852" s="15">
        <f t="shared" si="302"/>
        <v>0</v>
      </c>
      <c r="Q3852" s="15">
        <f>COUNTIFS($G:$G,$G3852)</f>
        <v>5</v>
      </c>
      <c r="R3852" s="16">
        <f t="shared" si="303"/>
        <v>0</v>
      </c>
      <c r="S3852" s="15" t="str">
        <f t="shared" si="304"/>
        <v>no 0% progess</v>
      </c>
      <c r="T3852" s="9">
        <v>0</v>
      </c>
      <c r="U3852" s="9">
        <v>6</v>
      </c>
      <c r="V3852" s="9">
        <v>7</v>
      </c>
      <c r="W3852" s="9">
        <v>0</v>
      </c>
      <c r="X3852" s="9">
        <v>0</v>
      </c>
      <c r="Y3852" s="9">
        <v>0</v>
      </c>
      <c r="Z3852" s="9"/>
      <c r="AA3852" s="9">
        <v>0</v>
      </c>
      <c r="AB3852" s="9"/>
      <c r="AC3852" s="9">
        <v>37525</v>
      </c>
      <c r="AD3852" s="9" t="s">
        <v>13439</v>
      </c>
      <c r="AE3852" s="9" t="s">
        <v>13435</v>
      </c>
      <c r="AF3852" s="9">
        <v>33</v>
      </c>
      <c r="AG3852" s="9"/>
      <c r="AH3852" s="9" t="s">
        <v>13440</v>
      </c>
      <c r="AI3852" s="9" t="s">
        <v>13441</v>
      </c>
      <c r="AJ3852" s="9" t="s">
        <v>13442</v>
      </c>
    </row>
    <row r="3853" spans="1:36" x14ac:dyDescent="0.35">
      <c r="A3853" s="9" t="s">
        <v>136</v>
      </c>
      <c r="B3853" s="9" t="s">
        <v>32</v>
      </c>
      <c r="C3853" s="9" t="s">
        <v>14503</v>
      </c>
      <c r="D3853" s="9" t="s">
        <v>29</v>
      </c>
      <c r="E3853" s="9" t="s">
        <v>13432</v>
      </c>
      <c r="F3853" s="9" t="str">
        <f>_xlfn.XLOOKUP(E3853,Total_Enrolled!C:C,Total_Enrolled!C:C)</f>
        <v>2025eb1200077@bitspilani-digital.edu.in</v>
      </c>
      <c r="G3853" s="9" t="s">
        <v>13433</v>
      </c>
      <c r="H3853" s="9" t="s">
        <v>14516</v>
      </c>
      <c r="I3853" s="9" t="s">
        <v>13434</v>
      </c>
      <c r="J3853" s="9" t="b">
        <v>1</v>
      </c>
      <c r="K3853" s="9">
        <v>21</v>
      </c>
      <c r="L3853" s="9">
        <f>_xlfn.XLOOKUP(B3853,Courses!A:A,Courses!H:H)</f>
        <v>77</v>
      </c>
      <c r="M3853" s="14">
        <f t="shared" si="300"/>
        <v>0.27272727272727271</v>
      </c>
      <c r="N3853" s="14" t="str">
        <f t="shared" si="301"/>
        <v>Active</v>
      </c>
      <c r="O3853" s="14" t="str" cm="1">
        <f t="array" ref="O3853">_xlfn.IFS(M3853=0,"0",
M3853&lt;=10%,"0-10",
TRUE,"&gt;10"
)&amp;" "&amp;"% progress"</f>
        <v>&gt;10 % progress</v>
      </c>
      <c r="P3853" s="15">
        <f t="shared" si="302"/>
        <v>0</v>
      </c>
      <c r="Q3853" s="15">
        <f>COUNTIFS($G:$G,$G3853)</f>
        <v>5</v>
      </c>
      <c r="R3853" s="16">
        <f t="shared" si="303"/>
        <v>0</v>
      </c>
      <c r="S3853" s="15" t="str">
        <f t="shared" si="304"/>
        <v>no 0% progess</v>
      </c>
      <c r="T3853" s="9">
        <v>0</v>
      </c>
      <c r="U3853" s="9">
        <v>7</v>
      </c>
      <c r="V3853" s="9">
        <v>7</v>
      </c>
      <c r="W3853" s="9">
        <v>0</v>
      </c>
      <c r="X3853" s="9">
        <v>0</v>
      </c>
      <c r="Y3853" s="9">
        <v>0</v>
      </c>
      <c r="Z3853" s="9"/>
      <c r="AA3853" s="9">
        <v>0</v>
      </c>
      <c r="AB3853" s="9"/>
      <c r="AC3853" s="9">
        <v>16261</v>
      </c>
      <c r="AD3853" s="9" t="s">
        <v>13443</v>
      </c>
      <c r="AE3853" s="9" t="s">
        <v>13435</v>
      </c>
      <c r="AF3853" s="9">
        <v>33</v>
      </c>
      <c r="AG3853" s="9"/>
      <c r="AH3853" s="9" t="s">
        <v>13444</v>
      </c>
      <c r="AI3853" s="9"/>
      <c r="AJ3853" s="9"/>
    </row>
    <row r="3854" spans="1:36" x14ac:dyDescent="0.35">
      <c r="A3854" s="9" t="s">
        <v>62</v>
      </c>
      <c r="B3854" s="9" t="s">
        <v>34</v>
      </c>
      <c r="C3854" s="9" t="s">
        <v>14503</v>
      </c>
      <c r="D3854" s="9" t="s">
        <v>29</v>
      </c>
      <c r="E3854" s="9" t="s">
        <v>13432</v>
      </c>
      <c r="F3854" s="9" t="str">
        <f>_xlfn.XLOOKUP(E3854,Total_Enrolled!C:C,Total_Enrolled!C:C)</f>
        <v>2025eb1200077@bitspilani-digital.edu.in</v>
      </c>
      <c r="G3854" s="9" t="s">
        <v>13433</v>
      </c>
      <c r="H3854" s="9" t="s">
        <v>14516</v>
      </c>
      <c r="I3854" s="9" t="s">
        <v>13434</v>
      </c>
      <c r="J3854" s="9" t="b">
        <v>1</v>
      </c>
      <c r="K3854" s="9">
        <v>59</v>
      </c>
      <c r="L3854" s="9">
        <f>_xlfn.XLOOKUP(B3854,Courses!A:A,Courses!H:H)</f>
        <v>88</v>
      </c>
      <c r="M3854" s="14">
        <f t="shared" si="300"/>
        <v>0.67045454545454541</v>
      </c>
      <c r="N3854" s="14" t="str">
        <f t="shared" si="301"/>
        <v>Active</v>
      </c>
      <c r="O3854" s="14" t="str" cm="1">
        <f t="array" ref="O3854">_xlfn.IFS(M3854=0,"0",
M3854&lt;=10%,"0-10",
TRUE,"&gt;10"
)&amp;" "&amp;"% progress"</f>
        <v>&gt;10 % progress</v>
      </c>
      <c r="P3854" s="15">
        <f t="shared" si="302"/>
        <v>0</v>
      </c>
      <c r="Q3854" s="15">
        <f>COUNTIFS($G:$G,$G3854)</f>
        <v>5</v>
      </c>
      <c r="R3854" s="16">
        <f t="shared" si="303"/>
        <v>0</v>
      </c>
      <c r="S3854" s="15" t="str">
        <f t="shared" si="304"/>
        <v>no 0% progess</v>
      </c>
      <c r="T3854" s="9">
        <v>0</v>
      </c>
      <c r="U3854" s="9">
        <v>21</v>
      </c>
      <c r="V3854" s="9">
        <v>22</v>
      </c>
      <c r="W3854" s="9">
        <v>0</v>
      </c>
      <c r="X3854" s="9">
        <v>0</v>
      </c>
      <c r="Y3854" s="9">
        <v>0</v>
      </c>
      <c r="Z3854" s="9"/>
      <c r="AA3854" s="9">
        <v>0</v>
      </c>
      <c r="AB3854" s="9"/>
      <c r="AC3854" s="9">
        <v>16673</v>
      </c>
      <c r="AD3854" s="9" t="s">
        <v>13445</v>
      </c>
      <c r="AE3854" s="9" t="s">
        <v>13435</v>
      </c>
      <c r="AF3854" s="9">
        <v>33</v>
      </c>
      <c r="AG3854" s="9"/>
      <c r="AH3854" s="9" t="s">
        <v>13446</v>
      </c>
      <c r="AI3854" s="9" t="s">
        <v>13447</v>
      </c>
      <c r="AJ3854" s="9" t="s">
        <v>13448</v>
      </c>
    </row>
    <row r="3855" spans="1:36" x14ac:dyDescent="0.35">
      <c r="A3855" s="9" t="s">
        <v>124</v>
      </c>
      <c r="B3855" s="9" t="s">
        <v>33</v>
      </c>
      <c r="C3855" s="9" t="s">
        <v>14503</v>
      </c>
      <c r="D3855" s="9" t="s">
        <v>29</v>
      </c>
      <c r="E3855" s="9" t="s">
        <v>13432</v>
      </c>
      <c r="F3855" s="9" t="str">
        <f>_xlfn.XLOOKUP(E3855,Total_Enrolled!C:C,Total_Enrolled!C:C)</f>
        <v>2025eb1200077@bitspilani-digital.edu.in</v>
      </c>
      <c r="G3855" s="9" t="s">
        <v>13433</v>
      </c>
      <c r="H3855" s="9" t="s">
        <v>14516</v>
      </c>
      <c r="I3855" s="9" t="s">
        <v>13434</v>
      </c>
      <c r="J3855" s="9" t="b">
        <v>1</v>
      </c>
      <c r="K3855" s="9">
        <v>6</v>
      </c>
      <c r="L3855" s="9">
        <f>_xlfn.XLOOKUP(B3855,Courses!A:A,Courses!H:H)</f>
        <v>41</v>
      </c>
      <c r="M3855" s="14">
        <f t="shared" si="300"/>
        <v>0.14634146341463414</v>
      </c>
      <c r="N3855" s="14" t="str">
        <f t="shared" si="301"/>
        <v>Active</v>
      </c>
      <c r="O3855" s="14" t="str" cm="1">
        <f t="array" ref="O3855">_xlfn.IFS(M3855=0,"0",
M3855&lt;=10%,"0-10",
TRUE,"&gt;10"
)&amp;" "&amp;"% progress"</f>
        <v>&gt;10 % progress</v>
      </c>
      <c r="P3855" s="15">
        <f t="shared" si="302"/>
        <v>0</v>
      </c>
      <c r="Q3855" s="15">
        <f>COUNTIFS($G:$G,$G3855)</f>
        <v>5</v>
      </c>
      <c r="R3855" s="16">
        <f t="shared" si="303"/>
        <v>0</v>
      </c>
      <c r="S3855" s="15" t="str">
        <f t="shared" si="304"/>
        <v>no 0% progess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0</v>
      </c>
      <c r="Z3855" s="9"/>
      <c r="AA3855" s="9">
        <v>0</v>
      </c>
      <c r="AB3855" s="9"/>
      <c r="AC3855" s="9">
        <v>7870</v>
      </c>
      <c r="AD3855" s="9" t="s">
        <v>13449</v>
      </c>
      <c r="AE3855" s="9" t="s">
        <v>13435</v>
      </c>
      <c r="AF3855" s="9">
        <v>33</v>
      </c>
      <c r="AG3855" s="9"/>
      <c r="AH3855" s="9"/>
      <c r="AI3855" s="9" t="s">
        <v>13450</v>
      </c>
      <c r="AJ3855" s="9" t="s">
        <v>13451</v>
      </c>
    </row>
    <row r="3856" spans="1:36" x14ac:dyDescent="0.35">
      <c r="A3856" s="9" t="s">
        <v>124</v>
      </c>
      <c r="B3856" s="9" t="s">
        <v>33</v>
      </c>
      <c r="C3856" s="9" t="s">
        <v>14503</v>
      </c>
      <c r="D3856" s="9" t="s">
        <v>29</v>
      </c>
      <c r="E3856" s="9" t="s">
        <v>13452</v>
      </c>
      <c r="F3856" s="9" t="str">
        <f>_xlfn.XLOOKUP(E3856,Total_Enrolled!C:C,Total_Enrolled!C:C)</f>
        <v>2025eb1200078@bitspilani-digital.edu.in</v>
      </c>
      <c r="G3856" s="9" t="s">
        <v>13453</v>
      </c>
      <c r="H3856" s="9" t="s">
        <v>14516</v>
      </c>
      <c r="I3856" s="9" t="s">
        <v>7648</v>
      </c>
      <c r="J3856" s="9" t="b">
        <v>1</v>
      </c>
      <c r="K3856" s="9">
        <v>17</v>
      </c>
      <c r="L3856" s="9">
        <f>_xlfn.XLOOKUP(B3856,Courses!A:A,Courses!H:H)</f>
        <v>41</v>
      </c>
      <c r="M3856" s="14">
        <f t="shared" si="300"/>
        <v>0.41463414634146339</v>
      </c>
      <c r="N3856" s="14" t="str">
        <f t="shared" si="301"/>
        <v>Active</v>
      </c>
      <c r="O3856" s="14" t="str" cm="1">
        <f t="array" ref="O3856">_xlfn.IFS(M3856=0,"0",
M3856&lt;=10%,"0-10",
TRUE,"&gt;10"
)&amp;" "&amp;"% progress"</f>
        <v>&gt;10 % progress</v>
      </c>
      <c r="P3856" s="15">
        <f t="shared" si="302"/>
        <v>0</v>
      </c>
      <c r="Q3856" s="15">
        <f>COUNTIFS($G:$G,$G3856)</f>
        <v>5</v>
      </c>
      <c r="R3856" s="16">
        <f t="shared" si="303"/>
        <v>0</v>
      </c>
      <c r="S3856" s="15" t="str">
        <f t="shared" si="304"/>
        <v>no 0% progess</v>
      </c>
      <c r="T3856" s="9">
        <v>0</v>
      </c>
      <c r="U3856" s="9">
        <v>1</v>
      </c>
      <c r="V3856" s="9">
        <v>1</v>
      </c>
      <c r="W3856" s="9">
        <v>0</v>
      </c>
      <c r="X3856" s="9">
        <v>0</v>
      </c>
      <c r="Y3856" s="9">
        <v>0</v>
      </c>
      <c r="Z3856" s="9"/>
      <c r="AA3856" s="9">
        <v>0</v>
      </c>
      <c r="AB3856" s="9"/>
      <c r="AC3856" s="9">
        <v>33946</v>
      </c>
      <c r="AD3856" s="9" t="s">
        <v>13454</v>
      </c>
      <c r="AE3856" s="9" t="s">
        <v>13455</v>
      </c>
      <c r="AF3856" s="9">
        <v>27</v>
      </c>
      <c r="AG3856" s="9"/>
      <c r="AH3856" s="9" t="s">
        <v>13456</v>
      </c>
      <c r="AI3856" s="9" t="s">
        <v>13457</v>
      </c>
      <c r="AJ3856" s="9" t="s">
        <v>13458</v>
      </c>
    </row>
    <row r="3857" spans="1:36" x14ac:dyDescent="0.35">
      <c r="A3857" s="9" t="s">
        <v>62</v>
      </c>
      <c r="B3857" s="9" t="s">
        <v>34</v>
      </c>
      <c r="C3857" s="9" t="s">
        <v>14503</v>
      </c>
      <c r="D3857" s="9" t="s">
        <v>29</v>
      </c>
      <c r="E3857" s="9" t="s">
        <v>13452</v>
      </c>
      <c r="F3857" s="9" t="str">
        <f>_xlfn.XLOOKUP(E3857,Total_Enrolled!C:C,Total_Enrolled!C:C)</f>
        <v>2025eb1200078@bitspilani-digital.edu.in</v>
      </c>
      <c r="G3857" s="9" t="s">
        <v>13453</v>
      </c>
      <c r="H3857" s="9" t="s">
        <v>14516</v>
      </c>
      <c r="I3857" s="9" t="s">
        <v>7648</v>
      </c>
      <c r="J3857" s="9" t="b">
        <v>1</v>
      </c>
      <c r="K3857" s="9">
        <v>16</v>
      </c>
      <c r="L3857" s="9">
        <f>_xlfn.XLOOKUP(B3857,Courses!A:A,Courses!H:H)</f>
        <v>88</v>
      </c>
      <c r="M3857" s="14">
        <f t="shared" si="300"/>
        <v>0.18181818181818182</v>
      </c>
      <c r="N3857" s="14" t="str">
        <f t="shared" si="301"/>
        <v>Active</v>
      </c>
      <c r="O3857" s="14" t="str" cm="1">
        <f t="array" ref="O3857">_xlfn.IFS(M3857=0,"0",
M3857&lt;=10%,"0-10",
TRUE,"&gt;10"
)&amp;" "&amp;"% progress"</f>
        <v>&gt;10 % progress</v>
      </c>
      <c r="P3857" s="15">
        <f t="shared" si="302"/>
        <v>0</v>
      </c>
      <c r="Q3857" s="15">
        <f>COUNTIFS($G:$G,$G3857)</f>
        <v>5</v>
      </c>
      <c r="R3857" s="16">
        <f t="shared" si="303"/>
        <v>0</v>
      </c>
      <c r="S3857" s="15" t="str">
        <f t="shared" si="304"/>
        <v>no 0% progess</v>
      </c>
      <c r="T3857" s="9">
        <v>0</v>
      </c>
      <c r="U3857" s="9">
        <v>5</v>
      </c>
      <c r="V3857" s="9">
        <v>5</v>
      </c>
      <c r="W3857" s="9">
        <v>0</v>
      </c>
      <c r="X3857" s="9">
        <v>0</v>
      </c>
      <c r="Y3857" s="9">
        <v>0</v>
      </c>
      <c r="Z3857" s="9"/>
      <c r="AA3857" s="9">
        <v>0</v>
      </c>
      <c r="AB3857" s="9"/>
      <c r="AC3857" s="9">
        <v>11891</v>
      </c>
      <c r="AD3857" s="9" t="s">
        <v>13459</v>
      </c>
      <c r="AE3857" s="9" t="s">
        <v>13455</v>
      </c>
      <c r="AF3857" s="9">
        <v>27</v>
      </c>
      <c r="AG3857" s="9"/>
      <c r="AH3857" s="9" t="s">
        <v>13460</v>
      </c>
      <c r="AI3857" s="9" t="s">
        <v>13461</v>
      </c>
      <c r="AJ3857" s="9" t="s">
        <v>13462</v>
      </c>
    </row>
    <row r="3858" spans="1:36" x14ac:dyDescent="0.35">
      <c r="A3858" s="9" t="s">
        <v>136</v>
      </c>
      <c r="B3858" s="9" t="s">
        <v>32</v>
      </c>
      <c r="C3858" s="9" t="s">
        <v>14503</v>
      </c>
      <c r="D3858" s="9" t="s">
        <v>29</v>
      </c>
      <c r="E3858" s="9" t="s">
        <v>13452</v>
      </c>
      <c r="F3858" s="9" t="str">
        <f>_xlfn.XLOOKUP(E3858,Total_Enrolled!C:C,Total_Enrolled!C:C)</f>
        <v>2025eb1200078@bitspilani-digital.edu.in</v>
      </c>
      <c r="G3858" s="9" t="s">
        <v>13453</v>
      </c>
      <c r="H3858" s="9" t="s">
        <v>14516</v>
      </c>
      <c r="I3858" s="9" t="s">
        <v>7648</v>
      </c>
      <c r="J3858" s="9" t="b">
        <v>1</v>
      </c>
      <c r="K3858" s="9">
        <v>32</v>
      </c>
      <c r="L3858" s="9">
        <f>_xlfn.XLOOKUP(B3858,Courses!A:A,Courses!H:H)</f>
        <v>77</v>
      </c>
      <c r="M3858" s="14">
        <f t="shared" si="300"/>
        <v>0.41558441558441561</v>
      </c>
      <c r="N3858" s="14" t="str">
        <f t="shared" si="301"/>
        <v>Active</v>
      </c>
      <c r="O3858" s="14" t="str" cm="1">
        <f t="array" ref="O3858">_xlfn.IFS(M3858=0,"0",
M3858&lt;=10%,"0-10",
TRUE,"&gt;10"
)&amp;" "&amp;"% progress"</f>
        <v>&gt;10 % progress</v>
      </c>
      <c r="P3858" s="15">
        <f t="shared" si="302"/>
        <v>0</v>
      </c>
      <c r="Q3858" s="15">
        <f>COUNTIFS($G:$G,$G3858)</f>
        <v>5</v>
      </c>
      <c r="R3858" s="16">
        <f t="shared" si="303"/>
        <v>0</v>
      </c>
      <c r="S3858" s="15" t="str">
        <f t="shared" si="304"/>
        <v>no 0% progess</v>
      </c>
      <c r="T3858" s="9">
        <v>0</v>
      </c>
      <c r="U3858" s="9">
        <v>9</v>
      </c>
      <c r="V3858" s="9">
        <v>9</v>
      </c>
      <c r="W3858" s="9">
        <v>0</v>
      </c>
      <c r="X3858" s="9">
        <v>0</v>
      </c>
      <c r="Y3858" s="9">
        <v>0</v>
      </c>
      <c r="Z3858" s="9"/>
      <c r="AA3858" s="9">
        <v>0</v>
      </c>
      <c r="AB3858" s="9"/>
      <c r="AC3858" s="9">
        <v>20696</v>
      </c>
      <c r="AD3858" s="9" t="s">
        <v>13463</v>
      </c>
      <c r="AE3858" s="9" t="s">
        <v>13455</v>
      </c>
      <c r="AF3858" s="9">
        <v>27</v>
      </c>
      <c r="AG3858" s="9"/>
      <c r="AH3858" s="9" t="s">
        <v>13464</v>
      </c>
      <c r="AI3858" s="9"/>
      <c r="AJ3858" s="9"/>
    </row>
    <row r="3859" spans="1:36" x14ac:dyDescent="0.35">
      <c r="A3859" s="9" t="s">
        <v>27</v>
      </c>
      <c r="B3859" s="9" t="s">
        <v>28</v>
      </c>
      <c r="C3859" s="9" t="s">
        <v>14503</v>
      </c>
      <c r="D3859" s="9" t="s">
        <v>29</v>
      </c>
      <c r="E3859" s="9" t="s">
        <v>13452</v>
      </c>
      <c r="F3859" s="9" t="str">
        <f>_xlfn.XLOOKUP(E3859,Total_Enrolled!C:C,Total_Enrolled!C:C)</f>
        <v>2025eb1200078@bitspilani-digital.edu.in</v>
      </c>
      <c r="G3859" s="9" t="s">
        <v>13453</v>
      </c>
      <c r="H3859" s="9" t="s">
        <v>14516</v>
      </c>
      <c r="I3859" s="9" t="s">
        <v>7648</v>
      </c>
      <c r="J3859" s="9" t="b">
        <v>1</v>
      </c>
      <c r="K3859" s="9">
        <v>15</v>
      </c>
      <c r="L3859" s="9">
        <f>_xlfn.XLOOKUP(B3859,Courses!A:A,Courses!H:H)</f>
        <v>61</v>
      </c>
      <c r="M3859" s="14">
        <f t="shared" si="300"/>
        <v>0.24590163934426229</v>
      </c>
      <c r="N3859" s="14" t="str">
        <f t="shared" si="301"/>
        <v>Active</v>
      </c>
      <c r="O3859" s="14" t="str" cm="1">
        <f t="array" ref="O3859">_xlfn.IFS(M3859=0,"0",
M3859&lt;=10%,"0-10",
TRUE,"&gt;10"
)&amp;" "&amp;"% progress"</f>
        <v>&gt;10 % progress</v>
      </c>
      <c r="P3859" s="15">
        <f t="shared" si="302"/>
        <v>0</v>
      </c>
      <c r="Q3859" s="15">
        <f>COUNTIFS($G:$G,$G3859)</f>
        <v>5</v>
      </c>
      <c r="R3859" s="16">
        <f t="shared" si="303"/>
        <v>0</v>
      </c>
      <c r="S3859" s="15" t="str">
        <f t="shared" si="304"/>
        <v>no 0% progess</v>
      </c>
      <c r="T3859" s="9">
        <v>0</v>
      </c>
      <c r="U3859" s="9">
        <v>2</v>
      </c>
      <c r="V3859" s="9">
        <v>2</v>
      </c>
      <c r="W3859" s="9">
        <v>0</v>
      </c>
      <c r="X3859" s="9">
        <v>0</v>
      </c>
      <c r="Y3859" s="9">
        <v>0</v>
      </c>
      <c r="Z3859" s="9"/>
      <c r="AA3859" s="9">
        <v>0</v>
      </c>
      <c r="AB3859" s="9"/>
      <c r="AC3859" s="9">
        <v>36313</v>
      </c>
      <c r="AD3859" s="9" t="s">
        <v>13465</v>
      </c>
      <c r="AE3859" s="9" t="s">
        <v>13455</v>
      </c>
      <c r="AF3859" s="9">
        <v>27</v>
      </c>
      <c r="AG3859" s="9"/>
      <c r="AH3859" s="9" t="s">
        <v>13466</v>
      </c>
      <c r="AI3859" s="9" t="s">
        <v>13467</v>
      </c>
      <c r="AJ3859" s="9" t="s">
        <v>13468</v>
      </c>
    </row>
    <row r="3860" spans="1:36" x14ac:dyDescent="0.35">
      <c r="A3860" s="9" t="s">
        <v>79</v>
      </c>
      <c r="B3860" s="9" t="s">
        <v>39</v>
      </c>
      <c r="C3860" s="9" t="s">
        <v>14503</v>
      </c>
      <c r="D3860" s="9" t="s">
        <v>29</v>
      </c>
      <c r="E3860" s="9" t="s">
        <v>13452</v>
      </c>
      <c r="F3860" s="9" t="str">
        <f>_xlfn.XLOOKUP(E3860,Total_Enrolled!C:C,Total_Enrolled!C:C)</f>
        <v>2025eb1200078@bitspilani-digital.edu.in</v>
      </c>
      <c r="G3860" s="9" t="s">
        <v>13453</v>
      </c>
      <c r="H3860" s="9" t="s">
        <v>14516</v>
      </c>
      <c r="I3860" s="9" t="s">
        <v>7648</v>
      </c>
      <c r="J3860" s="9" t="b">
        <v>1</v>
      </c>
      <c r="K3860" s="9">
        <v>29</v>
      </c>
      <c r="L3860" s="9">
        <f>_xlfn.XLOOKUP(B3860,Courses!A:A,Courses!H:H)</f>
        <v>86</v>
      </c>
      <c r="M3860" s="14">
        <f t="shared" si="300"/>
        <v>0.33720930232558138</v>
      </c>
      <c r="N3860" s="14" t="str">
        <f t="shared" si="301"/>
        <v>Active</v>
      </c>
      <c r="O3860" s="14" t="str" cm="1">
        <f t="array" ref="O3860">_xlfn.IFS(M3860=0,"0",
M3860&lt;=10%,"0-10",
TRUE,"&gt;10"
)&amp;" "&amp;"% progress"</f>
        <v>&gt;10 % progress</v>
      </c>
      <c r="P3860" s="15">
        <f t="shared" si="302"/>
        <v>0</v>
      </c>
      <c r="Q3860" s="15">
        <f>COUNTIFS($G:$G,$G3860)</f>
        <v>5</v>
      </c>
      <c r="R3860" s="16">
        <f t="shared" si="303"/>
        <v>0</v>
      </c>
      <c r="S3860" s="15" t="str">
        <f t="shared" si="304"/>
        <v>no 0% progess</v>
      </c>
      <c r="T3860" s="9">
        <v>0</v>
      </c>
      <c r="U3860" s="9">
        <v>6</v>
      </c>
      <c r="V3860" s="9">
        <v>7</v>
      </c>
      <c r="W3860" s="9">
        <v>0</v>
      </c>
      <c r="X3860" s="9">
        <v>0</v>
      </c>
      <c r="Y3860" s="9">
        <v>0</v>
      </c>
      <c r="Z3860" s="9"/>
      <c r="AA3860" s="9">
        <v>0</v>
      </c>
      <c r="AB3860" s="9"/>
      <c r="AC3860" s="9">
        <v>13585</v>
      </c>
      <c r="AD3860" s="9" t="s">
        <v>13469</v>
      </c>
      <c r="AE3860" s="9" t="s">
        <v>13455</v>
      </c>
      <c r="AF3860" s="9">
        <v>27</v>
      </c>
      <c r="AG3860" s="9"/>
      <c r="AH3860" s="9" t="s">
        <v>13470</v>
      </c>
      <c r="AI3860" s="9" t="s">
        <v>13471</v>
      </c>
      <c r="AJ3860" s="9" t="s">
        <v>13472</v>
      </c>
    </row>
    <row r="3861" spans="1:36" x14ac:dyDescent="0.35">
      <c r="A3861" s="9" t="s">
        <v>79</v>
      </c>
      <c r="B3861" s="9" t="s">
        <v>39</v>
      </c>
      <c r="C3861" s="9" t="s">
        <v>14503</v>
      </c>
      <c r="D3861" s="9" t="s">
        <v>29</v>
      </c>
      <c r="E3861" s="9" t="s">
        <v>13473</v>
      </c>
      <c r="F3861" s="9" t="str">
        <f>_xlfn.XLOOKUP(E3861,Total_Enrolled!C:C,Total_Enrolled!C:C)</f>
        <v>2025eb1200079@bitspilani-digital.edu.in</v>
      </c>
      <c r="G3861" s="9" t="s">
        <v>13474</v>
      </c>
      <c r="H3861" s="9" t="s">
        <v>14516</v>
      </c>
      <c r="I3861" s="9" t="s">
        <v>13475</v>
      </c>
      <c r="J3861" s="9" t="b">
        <v>1</v>
      </c>
      <c r="K3861" s="9">
        <v>4</v>
      </c>
      <c r="L3861" s="9">
        <f>_xlfn.XLOOKUP(B3861,Courses!A:A,Courses!H:H)</f>
        <v>86</v>
      </c>
      <c r="M3861" s="14">
        <f t="shared" si="300"/>
        <v>4.6511627906976744E-2</v>
      </c>
      <c r="N3861" s="14" t="str">
        <f t="shared" si="301"/>
        <v>Active</v>
      </c>
      <c r="O3861" s="14" t="str" cm="1">
        <f t="array" ref="O3861">_xlfn.IFS(M3861=0,"0",
M3861&lt;=10%,"0-10",
TRUE,"&gt;10"
)&amp;" "&amp;"% progress"</f>
        <v>0-10 % progress</v>
      </c>
      <c r="P3861" s="15">
        <f t="shared" si="302"/>
        <v>0</v>
      </c>
      <c r="Q3861" s="15">
        <f>COUNTIFS($G:$G,$G3861)</f>
        <v>5</v>
      </c>
      <c r="R3861" s="16">
        <f t="shared" si="303"/>
        <v>0</v>
      </c>
      <c r="S3861" s="15" t="str">
        <f t="shared" si="304"/>
        <v>no 0% progess</v>
      </c>
      <c r="T3861" s="9">
        <v>0</v>
      </c>
      <c r="U3861" s="9">
        <v>1</v>
      </c>
      <c r="V3861" s="9">
        <v>1</v>
      </c>
      <c r="W3861" s="9">
        <v>0</v>
      </c>
      <c r="X3861" s="9">
        <v>0</v>
      </c>
      <c r="Y3861" s="9">
        <v>0</v>
      </c>
      <c r="Z3861" s="9"/>
      <c r="AA3861" s="9">
        <v>0</v>
      </c>
      <c r="AB3861" s="9"/>
      <c r="AC3861" s="9">
        <v>4880</v>
      </c>
      <c r="AD3861" s="9" t="s">
        <v>13477</v>
      </c>
      <c r="AE3861" s="9" t="s">
        <v>13476</v>
      </c>
      <c r="AF3861" s="9">
        <v>9</v>
      </c>
      <c r="AG3861" s="9"/>
      <c r="AH3861" s="9" t="s">
        <v>13478</v>
      </c>
      <c r="AI3861" s="9" t="s">
        <v>13479</v>
      </c>
      <c r="AJ3861" s="9" t="s">
        <v>13480</v>
      </c>
    </row>
    <row r="3862" spans="1:36" x14ac:dyDescent="0.35">
      <c r="A3862" s="9" t="s">
        <v>27</v>
      </c>
      <c r="B3862" s="9" t="s">
        <v>28</v>
      </c>
      <c r="C3862" s="9" t="s">
        <v>14503</v>
      </c>
      <c r="D3862" s="9" t="s">
        <v>29</v>
      </c>
      <c r="E3862" s="9" t="s">
        <v>13473</v>
      </c>
      <c r="F3862" s="9" t="str">
        <f>_xlfn.XLOOKUP(E3862,Total_Enrolled!C:C,Total_Enrolled!C:C)</f>
        <v>2025eb1200079@bitspilani-digital.edu.in</v>
      </c>
      <c r="G3862" s="9" t="s">
        <v>13474</v>
      </c>
      <c r="H3862" s="9" t="s">
        <v>14516</v>
      </c>
      <c r="I3862" s="9" t="s">
        <v>13475</v>
      </c>
      <c r="J3862" s="9" t="b">
        <v>1</v>
      </c>
      <c r="K3862" s="9">
        <v>4</v>
      </c>
      <c r="L3862" s="9">
        <f>_xlfn.XLOOKUP(B3862,Courses!A:A,Courses!H:H)</f>
        <v>61</v>
      </c>
      <c r="M3862" s="14">
        <f t="shared" si="300"/>
        <v>6.5573770491803282E-2</v>
      </c>
      <c r="N3862" s="14" t="str">
        <f t="shared" si="301"/>
        <v>Active</v>
      </c>
      <c r="O3862" s="14" t="str" cm="1">
        <f t="array" ref="O3862">_xlfn.IFS(M3862=0,"0",
M3862&lt;=10%,"0-10",
TRUE,"&gt;10"
)&amp;" "&amp;"% progress"</f>
        <v>0-10 % progress</v>
      </c>
      <c r="P3862" s="15">
        <f t="shared" si="302"/>
        <v>0</v>
      </c>
      <c r="Q3862" s="15">
        <f>COUNTIFS($G:$G,$G3862)</f>
        <v>5</v>
      </c>
      <c r="R3862" s="16">
        <f t="shared" si="303"/>
        <v>0</v>
      </c>
      <c r="S3862" s="15" t="str">
        <f t="shared" si="304"/>
        <v>no 0% progess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0</v>
      </c>
      <c r="Z3862" s="9"/>
      <c r="AA3862" s="9">
        <v>0</v>
      </c>
      <c r="AB3862" s="9"/>
      <c r="AC3862" s="9">
        <v>5160</v>
      </c>
      <c r="AD3862" s="9" t="s">
        <v>13481</v>
      </c>
      <c r="AE3862" s="9" t="s">
        <v>13476</v>
      </c>
      <c r="AF3862" s="9">
        <v>9</v>
      </c>
      <c r="AG3862" s="9"/>
      <c r="AH3862" s="9"/>
      <c r="AI3862" s="9" t="s">
        <v>13482</v>
      </c>
      <c r="AJ3862" s="9" t="s">
        <v>13483</v>
      </c>
    </row>
    <row r="3863" spans="1:36" x14ac:dyDescent="0.35">
      <c r="A3863" s="9" t="s">
        <v>136</v>
      </c>
      <c r="B3863" s="9" t="s">
        <v>32</v>
      </c>
      <c r="C3863" s="9" t="s">
        <v>14503</v>
      </c>
      <c r="D3863" s="9" t="s">
        <v>29</v>
      </c>
      <c r="E3863" s="9" t="s">
        <v>13473</v>
      </c>
      <c r="F3863" s="9" t="str">
        <f>_xlfn.XLOOKUP(E3863,Total_Enrolled!C:C,Total_Enrolled!C:C)</f>
        <v>2025eb1200079@bitspilani-digital.edu.in</v>
      </c>
      <c r="G3863" s="9" t="s">
        <v>13474</v>
      </c>
      <c r="H3863" s="9" t="s">
        <v>14516</v>
      </c>
      <c r="I3863" s="9" t="s">
        <v>13475</v>
      </c>
      <c r="J3863" s="9" t="b">
        <v>1</v>
      </c>
      <c r="K3863" s="9">
        <v>1</v>
      </c>
      <c r="L3863" s="9">
        <f>_xlfn.XLOOKUP(B3863,Courses!A:A,Courses!H:H)</f>
        <v>77</v>
      </c>
      <c r="M3863" s="14">
        <f t="shared" si="300"/>
        <v>1.2987012987012988E-2</v>
      </c>
      <c r="N3863" s="14" t="str">
        <f t="shared" si="301"/>
        <v>Active</v>
      </c>
      <c r="O3863" s="14" t="str" cm="1">
        <f t="array" ref="O3863">_xlfn.IFS(M3863=0,"0",
M3863&lt;=10%,"0-10",
TRUE,"&gt;10"
)&amp;" "&amp;"% progress"</f>
        <v>0-10 % progress</v>
      </c>
      <c r="P3863" s="15">
        <f t="shared" si="302"/>
        <v>0</v>
      </c>
      <c r="Q3863" s="15">
        <f>COUNTIFS($G:$G,$G3863)</f>
        <v>5</v>
      </c>
      <c r="R3863" s="16">
        <f t="shared" si="303"/>
        <v>0</v>
      </c>
      <c r="S3863" s="15" t="str">
        <f t="shared" si="304"/>
        <v>no 0% progess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0</v>
      </c>
      <c r="Z3863" s="9"/>
      <c r="AA3863" s="9">
        <v>0</v>
      </c>
      <c r="AB3863" s="9"/>
      <c r="AC3863" s="9">
        <v>953</v>
      </c>
      <c r="AD3863" s="9" t="s">
        <v>13484</v>
      </c>
      <c r="AE3863" s="9" t="s">
        <v>13476</v>
      </c>
      <c r="AF3863" s="9">
        <v>9</v>
      </c>
      <c r="AG3863" s="9"/>
      <c r="AH3863" s="9"/>
      <c r="AI3863" s="9"/>
      <c r="AJ3863" s="9"/>
    </row>
    <row r="3864" spans="1:36" x14ac:dyDescent="0.35">
      <c r="A3864" s="9" t="s">
        <v>62</v>
      </c>
      <c r="B3864" s="9" t="s">
        <v>34</v>
      </c>
      <c r="C3864" s="9" t="s">
        <v>14503</v>
      </c>
      <c r="D3864" s="9" t="s">
        <v>29</v>
      </c>
      <c r="E3864" s="9" t="s">
        <v>13473</v>
      </c>
      <c r="F3864" s="9" t="str">
        <f>_xlfn.XLOOKUP(E3864,Total_Enrolled!C:C,Total_Enrolled!C:C)</f>
        <v>2025eb1200079@bitspilani-digital.edu.in</v>
      </c>
      <c r="G3864" s="9" t="s">
        <v>13474</v>
      </c>
      <c r="H3864" s="9" t="s">
        <v>14516</v>
      </c>
      <c r="I3864" s="9" t="s">
        <v>13475</v>
      </c>
      <c r="J3864" s="9" t="b">
        <v>1</v>
      </c>
      <c r="K3864" s="9">
        <v>1</v>
      </c>
      <c r="L3864" s="9">
        <f>_xlfn.XLOOKUP(B3864,Courses!A:A,Courses!H:H)</f>
        <v>88</v>
      </c>
      <c r="M3864" s="14">
        <f t="shared" si="300"/>
        <v>1.1363636363636364E-2</v>
      </c>
      <c r="N3864" s="14" t="str">
        <f t="shared" si="301"/>
        <v>Active</v>
      </c>
      <c r="O3864" s="14" t="str" cm="1">
        <f t="array" ref="O3864">_xlfn.IFS(M3864=0,"0",
M3864&lt;=10%,"0-10",
TRUE,"&gt;10"
)&amp;" "&amp;"% progress"</f>
        <v>0-10 % progress</v>
      </c>
      <c r="P3864" s="15">
        <f t="shared" si="302"/>
        <v>0</v>
      </c>
      <c r="Q3864" s="15">
        <f>COUNTIFS($G:$G,$G3864)</f>
        <v>5</v>
      </c>
      <c r="R3864" s="16">
        <f t="shared" si="303"/>
        <v>0</v>
      </c>
      <c r="S3864" s="15" t="str">
        <f t="shared" si="304"/>
        <v>no 0% progess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0</v>
      </c>
      <c r="Z3864" s="9"/>
      <c r="AA3864" s="9">
        <v>0</v>
      </c>
      <c r="AB3864" s="9"/>
      <c r="AC3864" s="9">
        <v>29</v>
      </c>
      <c r="AD3864" s="9" t="s">
        <v>13485</v>
      </c>
      <c r="AE3864" s="9" t="s">
        <v>13476</v>
      </c>
      <c r="AF3864" s="9">
        <v>9</v>
      </c>
      <c r="AG3864" s="9"/>
      <c r="AH3864" s="9"/>
      <c r="AI3864" s="9"/>
      <c r="AJ3864" s="9"/>
    </row>
    <row r="3865" spans="1:36" x14ac:dyDescent="0.35">
      <c r="A3865" s="9" t="s">
        <v>124</v>
      </c>
      <c r="B3865" s="9" t="s">
        <v>33</v>
      </c>
      <c r="C3865" s="9" t="s">
        <v>14503</v>
      </c>
      <c r="D3865" s="9" t="s">
        <v>29</v>
      </c>
      <c r="E3865" s="9" t="s">
        <v>13473</v>
      </c>
      <c r="F3865" s="9" t="str">
        <f>_xlfn.XLOOKUP(E3865,Total_Enrolled!C:C,Total_Enrolled!C:C)</f>
        <v>2025eb1200079@bitspilani-digital.edu.in</v>
      </c>
      <c r="G3865" s="9" t="s">
        <v>13474</v>
      </c>
      <c r="H3865" s="9" t="s">
        <v>14516</v>
      </c>
      <c r="I3865" s="9" t="s">
        <v>13475</v>
      </c>
      <c r="J3865" s="9" t="b">
        <v>1</v>
      </c>
      <c r="K3865" s="9">
        <v>1</v>
      </c>
      <c r="L3865" s="9">
        <f>_xlfn.XLOOKUP(B3865,Courses!A:A,Courses!H:H)</f>
        <v>41</v>
      </c>
      <c r="M3865" s="14">
        <f t="shared" si="300"/>
        <v>2.4390243902439025E-2</v>
      </c>
      <c r="N3865" s="14" t="str">
        <f t="shared" si="301"/>
        <v>Active</v>
      </c>
      <c r="O3865" s="14" t="str" cm="1">
        <f t="array" ref="O3865">_xlfn.IFS(M3865=0,"0",
M3865&lt;=10%,"0-10",
TRUE,"&gt;10"
)&amp;" "&amp;"% progress"</f>
        <v>0-10 % progress</v>
      </c>
      <c r="P3865" s="15">
        <f t="shared" si="302"/>
        <v>0</v>
      </c>
      <c r="Q3865" s="15">
        <f>COUNTIFS($G:$G,$G3865)</f>
        <v>5</v>
      </c>
      <c r="R3865" s="16">
        <f t="shared" si="303"/>
        <v>0</v>
      </c>
      <c r="S3865" s="15" t="str">
        <f t="shared" si="304"/>
        <v>no 0% progess</v>
      </c>
      <c r="T3865" s="9">
        <v>0</v>
      </c>
      <c r="U3865" s="9">
        <v>0</v>
      </c>
      <c r="V3865" s="9">
        <v>0</v>
      </c>
      <c r="W3865" s="9">
        <v>0</v>
      </c>
      <c r="X3865" s="9">
        <v>0</v>
      </c>
      <c r="Y3865" s="9">
        <v>0</v>
      </c>
      <c r="Z3865" s="9"/>
      <c r="AA3865" s="9">
        <v>0</v>
      </c>
      <c r="AB3865" s="9"/>
      <c r="AC3865" s="9">
        <v>0</v>
      </c>
      <c r="AD3865" s="9" t="s">
        <v>13486</v>
      </c>
      <c r="AE3865" s="9" t="s">
        <v>13476</v>
      </c>
      <c r="AF3865" s="9">
        <v>9</v>
      </c>
      <c r="AG3865" s="9"/>
      <c r="AH3865" s="9"/>
      <c r="AI3865" s="9"/>
      <c r="AJ3865" s="9"/>
    </row>
    <row r="3866" spans="1:36" x14ac:dyDescent="0.35">
      <c r="A3866" s="9" t="s">
        <v>124</v>
      </c>
      <c r="B3866" s="9" t="s">
        <v>33</v>
      </c>
      <c r="C3866" s="9" t="s">
        <v>14503</v>
      </c>
      <c r="D3866" s="9" t="s">
        <v>29</v>
      </c>
      <c r="E3866" s="9" t="s">
        <v>13487</v>
      </c>
      <c r="F3866" s="9" t="str">
        <f>_xlfn.XLOOKUP(E3866,Total_Enrolled!C:C,Total_Enrolled!C:C)</f>
        <v>2025eb1200080@bitspilani-digital.edu.in</v>
      </c>
      <c r="G3866" s="9" t="s">
        <v>13488</v>
      </c>
      <c r="H3866" s="9" t="s">
        <v>14516</v>
      </c>
      <c r="I3866" s="9" t="s">
        <v>13489</v>
      </c>
      <c r="J3866" s="9" t="b">
        <v>1</v>
      </c>
      <c r="K3866" s="9">
        <v>29</v>
      </c>
      <c r="L3866" s="9">
        <f>_xlfn.XLOOKUP(B3866,Courses!A:A,Courses!H:H)</f>
        <v>41</v>
      </c>
      <c r="M3866" s="14">
        <f t="shared" si="300"/>
        <v>0.70731707317073167</v>
      </c>
      <c r="N3866" s="14" t="str">
        <f t="shared" si="301"/>
        <v>Active</v>
      </c>
      <c r="O3866" s="14" t="str" cm="1">
        <f t="array" ref="O3866">_xlfn.IFS(M3866=0,"0",
M3866&lt;=10%,"0-10",
TRUE,"&gt;10"
)&amp;" "&amp;"% progress"</f>
        <v>&gt;10 % progress</v>
      </c>
      <c r="P3866" s="15">
        <f t="shared" si="302"/>
        <v>0</v>
      </c>
      <c r="Q3866" s="15">
        <f>COUNTIFS($G:$G,$G3866)</f>
        <v>5</v>
      </c>
      <c r="R3866" s="16">
        <f t="shared" si="303"/>
        <v>0</v>
      </c>
      <c r="S3866" s="15" t="str">
        <f t="shared" si="304"/>
        <v>no 0% progess</v>
      </c>
      <c r="T3866" s="9">
        <v>0</v>
      </c>
      <c r="U3866" s="9">
        <v>4</v>
      </c>
      <c r="V3866" s="9">
        <v>4</v>
      </c>
      <c r="W3866" s="9">
        <v>0</v>
      </c>
      <c r="X3866" s="9">
        <v>0</v>
      </c>
      <c r="Y3866" s="9">
        <v>0</v>
      </c>
      <c r="Z3866" s="9"/>
      <c r="AA3866" s="9">
        <v>0</v>
      </c>
      <c r="AB3866" s="9"/>
      <c r="AC3866" s="9">
        <v>26382</v>
      </c>
      <c r="AD3866" s="9" t="s">
        <v>13490</v>
      </c>
      <c r="AE3866" s="9" t="s">
        <v>13491</v>
      </c>
      <c r="AF3866" s="9">
        <v>19</v>
      </c>
      <c r="AG3866" s="9"/>
      <c r="AH3866" s="9" t="s">
        <v>13492</v>
      </c>
      <c r="AI3866" s="9" t="s">
        <v>13493</v>
      </c>
      <c r="AJ3866" s="9" t="s">
        <v>13493</v>
      </c>
    </row>
    <row r="3867" spans="1:36" x14ac:dyDescent="0.35">
      <c r="A3867" s="9" t="s">
        <v>62</v>
      </c>
      <c r="B3867" s="9" t="s">
        <v>34</v>
      </c>
      <c r="C3867" s="9" t="s">
        <v>14503</v>
      </c>
      <c r="D3867" s="9" t="s">
        <v>29</v>
      </c>
      <c r="E3867" s="9" t="s">
        <v>13487</v>
      </c>
      <c r="F3867" s="9" t="str">
        <f>_xlfn.XLOOKUP(E3867,Total_Enrolled!C:C,Total_Enrolled!C:C)</f>
        <v>2025eb1200080@bitspilani-digital.edu.in</v>
      </c>
      <c r="G3867" s="9" t="s">
        <v>13488</v>
      </c>
      <c r="H3867" s="9" t="s">
        <v>14516</v>
      </c>
      <c r="I3867" s="9" t="s">
        <v>13489</v>
      </c>
      <c r="J3867" s="9" t="b">
        <v>1</v>
      </c>
      <c r="K3867" s="9">
        <v>40</v>
      </c>
      <c r="L3867" s="9">
        <f>_xlfn.XLOOKUP(B3867,Courses!A:A,Courses!H:H)</f>
        <v>88</v>
      </c>
      <c r="M3867" s="14">
        <f t="shared" si="300"/>
        <v>0.45454545454545453</v>
      </c>
      <c r="N3867" s="14" t="str">
        <f t="shared" si="301"/>
        <v>Active</v>
      </c>
      <c r="O3867" s="14" t="str" cm="1">
        <f t="array" ref="O3867">_xlfn.IFS(M3867=0,"0",
M3867&lt;=10%,"0-10",
TRUE,"&gt;10"
)&amp;" "&amp;"% progress"</f>
        <v>&gt;10 % progress</v>
      </c>
      <c r="P3867" s="15">
        <f t="shared" si="302"/>
        <v>0</v>
      </c>
      <c r="Q3867" s="15">
        <f>COUNTIFS($G:$G,$G3867)</f>
        <v>5</v>
      </c>
      <c r="R3867" s="16">
        <f t="shared" si="303"/>
        <v>0</v>
      </c>
      <c r="S3867" s="15" t="str">
        <f t="shared" si="304"/>
        <v>no 0% progess</v>
      </c>
      <c r="T3867" s="9">
        <v>0</v>
      </c>
      <c r="U3867" s="9">
        <v>13</v>
      </c>
      <c r="V3867" s="9">
        <v>17</v>
      </c>
      <c r="W3867" s="9">
        <v>0</v>
      </c>
      <c r="X3867" s="9">
        <v>0</v>
      </c>
      <c r="Y3867" s="9">
        <v>0</v>
      </c>
      <c r="Z3867" s="9"/>
      <c r="AA3867" s="9">
        <v>0</v>
      </c>
      <c r="AB3867" s="9"/>
      <c r="AC3867" s="9">
        <v>27283</v>
      </c>
      <c r="AD3867" s="9" t="s">
        <v>13494</v>
      </c>
      <c r="AE3867" s="9" t="s">
        <v>13491</v>
      </c>
      <c r="AF3867" s="9">
        <v>19</v>
      </c>
      <c r="AG3867" s="9"/>
      <c r="AH3867" s="9" t="s">
        <v>13495</v>
      </c>
      <c r="AI3867" s="9" t="s">
        <v>13496</v>
      </c>
      <c r="AJ3867" s="9" t="s">
        <v>13497</v>
      </c>
    </row>
    <row r="3868" spans="1:36" x14ac:dyDescent="0.35">
      <c r="A3868" s="9" t="s">
        <v>136</v>
      </c>
      <c r="B3868" s="9" t="s">
        <v>32</v>
      </c>
      <c r="C3868" s="9" t="s">
        <v>14503</v>
      </c>
      <c r="D3868" s="9" t="s">
        <v>29</v>
      </c>
      <c r="E3868" s="9" t="s">
        <v>13487</v>
      </c>
      <c r="F3868" s="9" t="str">
        <f>_xlfn.XLOOKUP(E3868,Total_Enrolled!C:C,Total_Enrolled!C:C)</f>
        <v>2025eb1200080@bitspilani-digital.edu.in</v>
      </c>
      <c r="G3868" s="9" t="s">
        <v>13488</v>
      </c>
      <c r="H3868" s="9" t="s">
        <v>14516</v>
      </c>
      <c r="I3868" s="9" t="s">
        <v>13489</v>
      </c>
      <c r="J3868" s="9" t="b">
        <v>1</v>
      </c>
      <c r="K3868" s="9">
        <v>28</v>
      </c>
      <c r="L3868" s="9">
        <f>_xlfn.XLOOKUP(B3868,Courses!A:A,Courses!H:H)</f>
        <v>77</v>
      </c>
      <c r="M3868" s="14">
        <f t="shared" si="300"/>
        <v>0.36363636363636365</v>
      </c>
      <c r="N3868" s="14" t="str">
        <f t="shared" si="301"/>
        <v>Active</v>
      </c>
      <c r="O3868" s="14" t="str" cm="1">
        <f t="array" ref="O3868">_xlfn.IFS(M3868=0,"0",
M3868&lt;=10%,"0-10",
TRUE,"&gt;10"
)&amp;" "&amp;"% progress"</f>
        <v>&gt;10 % progress</v>
      </c>
      <c r="P3868" s="15">
        <f t="shared" si="302"/>
        <v>0</v>
      </c>
      <c r="Q3868" s="15">
        <f>COUNTIFS($G:$G,$G3868)</f>
        <v>5</v>
      </c>
      <c r="R3868" s="16">
        <f t="shared" si="303"/>
        <v>0</v>
      </c>
      <c r="S3868" s="15" t="str">
        <f t="shared" si="304"/>
        <v>no 0% progess</v>
      </c>
      <c r="T3868" s="9">
        <v>0</v>
      </c>
      <c r="U3868" s="9">
        <v>9</v>
      </c>
      <c r="V3868" s="9">
        <v>11</v>
      </c>
      <c r="W3868" s="9">
        <v>0</v>
      </c>
      <c r="X3868" s="9">
        <v>0</v>
      </c>
      <c r="Y3868" s="9">
        <v>0</v>
      </c>
      <c r="Z3868" s="9"/>
      <c r="AA3868" s="9">
        <v>0</v>
      </c>
      <c r="AB3868" s="9"/>
      <c r="AC3868" s="9">
        <v>39359</v>
      </c>
      <c r="AD3868" s="9" t="s">
        <v>13498</v>
      </c>
      <c r="AE3868" s="9" t="s">
        <v>13491</v>
      </c>
      <c r="AF3868" s="9">
        <v>19</v>
      </c>
      <c r="AG3868" s="9"/>
      <c r="AH3868" s="9" t="s">
        <v>13499</v>
      </c>
      <c r="AI3868" s="9"/>
      <c r="AJ3868" s="9"/>
    </row>
    <row r="3869" spans="1:36" x14ac:dyDescent="0.35">
      <c r="A3869" s="9" t="s">
        <v>27</v>
      </c>
      <c r="B3869" s="9" t="s">
        <v>28</v>
      </c>
      <c r="C3869" s="9" t="s">
        <v>14503</v>
      </c>
      <c r="D3869" s="9" t="s">
        <v>29</v>
      </c>
      <c r="E3869" s="9" t="s">
        <v>13487</v>
      </c>
      <c r="F3869" s="9" t="str">
        <f>_xlfn.XLOOKUP(E3869,Total_Enrolled!C:C,Total_Enrolled!C:C)</f>
        <v>2025eb1200080@bitspilani-digital.edu.in</v>
      </c>
      <c r="G3869" s="9" t="s">
        <v>13488</v>
      </c>
      <c r="H3869" s="9" t="s">
        <v>14516</v>
      </c>
      <c r="I3869" s="9" t="s">
        <v>13489</v>
      </c>
      <c r="J3869" s="9" t="b">
        <v>1</v>
      </c>
      <c r="K3869" s="9">
        <v>20</v>
      </c>
      <c r="L3869" s="9">
        <f>_xlfn.XLOOKUP(B3869,Courses!A:A,Courses!H:H)</f>
        <v>61</v>
      </c>
      <c r="M3869" s="14">
        <f t="shared" si="300"/>
        <v>0.32786885245901637</v>
      </c>
      <c r="N3869" s="14" t="str">
        <f t="shared" si="301"/>
        <v>Active</v>
      </c>
      <c r="O3869" s="14" t="str" cm="1">
        <f t="array" ref="O3869">_xlfn.IFS(M3869=0,"0",
M3869&lt;=10%,"0-10",
TRUE,"&gt;10"
)&amp;" "&amp;"% progress"</f>
        <v>&gt;10 % progress</v>
      </c>
      <c r="P3869" s="15">
        <f t="shared" si="302"/>
        <v>0</v>
      </c>
      <c r="Q3869" s="15">
        <f>COUNTIFS($G:$G,$G3869)</f>
        <v>5</v>
      </c>
      <c r="R3869" s="16">
        <f t="shared" si="303"/>
        <v>0</v>
      </c>
      <c r="S3869" s="15" t="str">
        <f t="shared" si="304"/>
        <v>no 0% progess</v>
      </c>
      <c r="T3869" s="9">
        <v>0</v>
      </c>
      <c r="U3869" s="9">
        <v>4</v>
      </c>
      <c r="V3869" s="9">
        <v>7</v>
      </c>
      <c r="W3869" s="9">
        <v>0</v>
      </c>
      <c r="X3869" s="9">
        <v>0</v>
      </c>
      <c r="Y3869" s="9">
        <v>0</v>
      </c>
      <c r="Z3869" s="9"/>
      <c r="AA3869" s="9">
        <v>0</v>
      </c>
      <c r="AB3869" s="9"/>
      <c r="AC3869" s="9">
        <v>24467</v>
      </c>
      <c r="AD3869" s="9" t="s">
        <v>13500</v>
      </c>
      <c r="AE3869" s="9" t="s">
        <v>13491</v>
      </c>
      <c r="AF3869" s="9">
        <v>19</v>
      </c>
      <c r="AG3869" s="9"/>
      <c r="AH3869" s="9" t="s">
        <v>13501</v>
      </c>
      <c r="AI3869" s="9" t="s">
        <v>13502</v>
      </c>
      <c r="AJ3869" s="9" t="s">
        <v>13502</v>
      </c>
    </row>
    <row r="3870" spans="1:36" x14ac:dyDescent="0.35">
      <c r="A3870" s="9" t="s">
        <v>79</v>
      </c>
      <c r="B3870" s="9" t="s">
        <v>39</v>
      </c>
      <c r="C3870" s="9" t="s">
        <v>14503</v>
      </c>
      <c r="D3870" s="9" t="s">
        <v>29</v>
      </c>
      <c r="E3870" s="9" t="s">
        <v>13487</v>
      </c>
      <c r="F3870" s="9" t="str">
        <f>_xlfn.XLOOKUP(E3870,Total_Enrolled!C:C,Total_Enrolled!C:C)</f>
        <v>2025eb1200080@bitspilani-digital.edu.in</v>
      </c>
      <c r="G3870" s="9" t="s">
        <v>13488</v>
      </c>
      <c r="H3870" s="9" t="s">
        <v>14516</v>
      </c>
      <c r="I3870" s="9" t="s">
        <v>13489</v>
      </c>
      <c r="J3870" s="9" t="b">
        <v>1</v>
      </c>
      <c r="K3870" s="9">
        <v>11</v>
      </c>
      <c r="L3870" s="9">
        <f>_xlfn.XLOOKUP(B3870,Courses!A:A,Courses!H:H)</f>
        <v>86</v>
      </c>
      <c r="M3870" s="14">
        <f t="shared" si="300"/>
        <v>0.12790697674418605</v>
      </c>
      <c r="N3870" s="14" t="str">
        <f t="shared" si="301"/>
        <v>Active</v>
      </c>
      <c r="O3870" s="14" t="str" cm="1">
        <f t="array" ref="O3870">_xlfn.IFS(M3870=0,"0",
M3870&lt;=10%,"0-10",
TRUE,"&gt;10"
)&amp;" "&amp;"% progress"</f>
        <v>&gt;10 % progress</v>
      </c>
      <c r="P3870" s="15">
        <f t="shared" si="302"/>
        <v>0</v>
      </c>
      <c r="Q3870" s="15">
        <f>COUNTIFS($G:$G,$G3870)</f>
        <v>5</v>
      </c>
      <c r="R3870" s="16">
        <f t="shared" si="303"/>
        <v>0</v>
      </c>
      <c r="S3870" s="15" t="str">
        <f t="shared" si="304"/>
        <v>no 0% progess</v>
      </c>
      <c r="T3870" s="9">
        <v>0</v>
      </c>
      <c r="U3870" s="9">
        <v>1</v>
      </c>
      <c r="V3870" s="9">
        <v>1</v>
      </c>
      <c r="W3870" s="9">
        <v>0</v>
      </c>
      <c r="X3870" s="9">
        <v>0</v>
      </c>
      <c r="Y3870" s="9">
        <v>0</v>
      </c>
      <c r="Z3870" s="9"/>
      <c r="AA3870" s="9">
        <v>0</v>
      </c>
      <c r="AB3870" s="9"/>
      <c r="AC3870" s="9">
        <v>9233</v>
      </c>
      <c r="AD3870" s="9" t="s">
        <v>13503</v>
      </c>
      <c r="AE3870" s="9" t="s">
        <v>13491</v>
      </c>
      <c r="AF3870" s="9">
        <v>19</v>
      </c>
      <c r="AG3870" s="9"/>
      <c r="AH3870" s="9" t="s">
        <v>13504</v>
      </c>
      <c r="AI3870" s="9" t="s">
        <v>13505</v>
      </c>
      <c r="AJ3870" s="9" t="s">
        <v>13506</v>
      </c>
    </row>
    <row r="3871" spans="1:36" x14ac:dyDescent="0.35">
      <c r="A3871" s="9" t="s">
        <v>79</v>
      </c>
      <c r="B3871" s="9" t="s">
        <v>39</v>
      </c>
      <c r="C3871" s="9" t="s">
        <v>14503</v>
      </c>
      <c r="D3871" s="9" t="s">
        <v>29</v>
      </c>
      <c r="E3871" s="9" t="s">
        <v>13507</v>
      </c>
      <c r="F3871" s="9" t="str">
        <f>_xlfn.XLOOKUP(E3871,Total_Enrolled!C:C,Total_Enrolled!C:C)</f>
        <v>2025eb1200081@bitspilani-digital.edu.in</v>
      </c>
      <c r="G3871" s="9" t="s">
        <v>13508</v>
      </c>
      <c r="H3871" s="9" t="s">
        <v>14516</v>
      </c>
      <c r="I3871" s="9" t="s">
        <v>13509</v>
      </c>
      <c r="J3871" s="9" t="b">
        <v>1</v>
      </c>
      <c r="K3871" s="9">
        <v>33</v>
      </c>
      <c r="L3871" s="9">
        <f>_xlfn.XLOOKUP(B3871,Courses!A:A,Courses!H:H)</f>
        <v>86</v>
      </c>
      <c r="M3871" s="14">
        <f t="shared" si="300"/>
        <v>0.38372093023255816</v>
      </c>
      <c r="N3871" s="14" t="str">
        <f t="shared" si="301"/>
        <v>Active</v>
      </c>
      <c r="O3871" s="14" t="str" cm="1">
        <f t="array" ref="O3871">_xlfn.IFS(M3871=0,"0",
M3871&lt;=10%,"0-10",
TRUE,"&gt;10"
)&amp;" "&amp;"% progress"</f>
        <v>&gt;10 % progress</v>
      </c>
      <c r="P3871" s="15">
        <f t="shared" si="302"/>
        <v>0</v>
      </c>
      <c r="Q3871" s="15">
        <f>COUNTIFS($G:$G,$G3871)</f>
        <v>5</v>
      </c>
      <c r="R3871" s="16">
        <f t="shared" si="303"/>
        <v>0</v>
      </c>
      <c r="S3871" s="15" t="str">
        <f t="shared" si="304"/>
        <v>no 0% progess</v>
      </c>
      <c r="T3871" s="9">
        <v>0</v>
      </c>
      <c r="U3871" s="9">
        <v>7</v>
      </c>
      <c r="V3871" s="9">
        <v>7</v>
      </c>
      <c r="W3871" s="9">
        <v>0</v>
      </c>
      <c r="X3871" s="9">
        <v>0</v>
      </c>
      <c r="Y3871" s="9">
        <v>0</v>
      </c>
      <c r="Z3871" s="9"/>
      <c r="AA3871" s="9">
        <v>0</v>
      </c>
      <c r="AB3871" s="9"/>
      <c r="AC3871" s="9">
        <v>33089</v>
      </c>
      <c r="AD3871" s="9" t="s">
        <v>13511</v>
      </c>
      <c r="AE3871" s="9" t="s">
        <v>13510</v>
      </c>
      <c r="AF3871" s="9">
        <v>31</v>
      </c>
      <c r="AG3871" s="9"/>
      <c r="AH3871" s="9" t="s">
        <v>13512</v>
      </c>
      <c r="AI3871" s="9" t="s">
        <v>13513</v>
      </c>
      <c r="AJ3871" s="9" t="s">
        <v>13514</v>
      </c>
    </row>
    <row r="3872" spans="1:36" x14ac:dyDescent="0.35">
      <c r="A3872" s="9" t="s">
        <v>27</v>
      </c>
      <c r="B3872" s="9" t="s">
        <v>28</v>
      </c>
      <c r="C3872" s="9" t="s">
        <v>14503</v>
      </c>
      <c r="D3872" s="9" t="s">
        <v>29</v>
      </c>
      <c r="E3872" s="9" t="s">
        <v>13507</v>
      </c>
      <c r="F3872" s="9" t="str">
        <f>_xlfn.XLOOKUP(E3872,Total_Enrolled!C:C,Total_Enrolled!C:C)</f>
        <v>2025eb1200081@bitspilani-digital.edu.in</v>
      </c>
      <c r="G3872" s="9" t="s">
        <v>13508</v>
      </c>
      <c r="H3872" s="9" t="s">
        <v>14516</v>
      </c>
      <c r="I3872" s="9" t="s">
        <v>13509</v>
      </c>
      <c r="J3872" s="9" t="b">
        <v>1</v>
      </c>
      <c r="K3872" s="9">
        <v>17</v>
      </c>
      <c r="L3872" s="9">
        <f>_xlfn.XLOOKUP(B3872,Courses!A:A,Courses!H:H)</f>
        <v>61</v>
      </c>
      <c r="M3872" s="14">
        <f t="shared" si="300"/>
        <v>0.27868852459016391</v>
      </c>
      <c r="N3872" s="14" t="str">
        <f t="shared" si="301"/>
        <v>Active</v>
      </c>
      <c r="O3872" s="14" t="str" cm="1">
        <f t="array" ref="O3872">_xlfn.IFS(M3872=0,"0",
M3872&lt;=10%,"0-10",
TRUE,"&gt;10"
)&amp;" "&amp;"% progress"</f>
        <v>&gt;10 % progress</v>
      </c>
      <c r="P3872" s="15">
        <f t="shared" si="302"/>
        <v>0</v>
      </c>
      <c r="Q3872" s="15">
        <f>COUNTIFS($G:$G,$G3872)</f>
        <v>5</v>
      </c>
      <c r="R3872" s="16">
        <f t="shared" si="303"/>
        <v>0</v>
      </c>
      <c r="S3872" s="15" t="str">
        <f t="shared" si="304"/>
        <v>no 0% progess</v>
      </c>
      <c r="T3872" s="9">
        <v>0</v>
      </c>
      <c r="U3872" s="9">
        <v>1</v>
      </c>
      <c r="V3872" s="9">
        <v>1</v>
      </c>
      <c r="W3872" s="9">
        <v>0</v>
      </c>
      <c r="X3872" s="9">
        <v>0</v>
      </c>
      <c r="Y3872" s="9">
        <v>0</v>
      </c>
      <c r="Z3872" s="9"/>
      <c r="AA3872" s="9">
        <v>0</v>
      </c>
      <c r="AB3872" s="9"/>
      <c r="AC3872" s="9">
        <v>18770</v>
      </c>
      <c r="AD3872" s="9" t="s">
        <v>13515</v>
      </c>
      <c r="AE3872" s="9" t="s">
        <v>13510</v>
      </c>
      <c r="AF3872" s="9">
        <v>31</v>
      </c>
      <c r="AG3872" s="9"/>
      <c r="AH3872" s="9" t="s">
        <v>13516</v>
      </c>
      <c r="AI3872" s="9" t="s">
        <v>13517</v>
      </c>
      <c r="AJ3872" s="9" t="s">
        <v>13518</v>
      </c>
    </row>
    <row r="3873" spans="1:36" x14ac:dyDescent="0.35">
      <c r="A3873" s="9" t="s">
        <v>136</v>
      </c>
      <c r="B3873" s="9" t="s">
        <v>32</v>
      </c>
      <c r="C3873" s="9" t="s">
        <v>14503</v>
      </c>
      <c r="D3873" s="9" t="s">
        <v>29</v>
      </c>
      <c r="E3873" s="9" t="s">
        <v>13507</v>
      </c>
      <c r="F3873" s="9" t="str">
        <f>_xlfn.XLOOKUP(E3873,Total_Enrolled!C:C,Total_Enrolled!C:C)</f>
        <v>2025eb1200081@bitspilani-digital.edu.in</v>
      </c>
      <c r="G3873" s="9" t="s">
        <v>13508</v>
      </c>
      <c r="H3873" s="9" t="s">
        <v>14516</v>
      </c>
      <c r="I3873" s="9" t="s">
        <v>13509</v>
      </c>
      <c r="J3873" s="9" t="b">
        <v>1</v>
      </c>
      <c r="K3873" s="9">
        <v>7</v>
      </c>
      <c r="L3873" s="9">
        <f>_xlfn.XLOOKUP(B3873,Courses!A:A,Courses!H:H)</f>
        <v>77</v>
      </c>
      <c r="M3873" s="14">
        <f t="shared" ref="M3873:M3936" si="305">K3873/L3873</f>
        <v>9.0909090909090912E-2</v>
      </c>
      <c r="N3873" s="14" t="str">
        <f t="shared" ref="N3873:N3936" si="306">IF(M3873&gt;0,"Active","Not Active")</f>
        <v>Active</v>
      </c>
      <c r="O3873" s="14" t="str" cm="1">
        <f t="array" ref="O3873">_xlfn.IFS(M3873=0,"0",
M3873&lt;=10%,"0-10",
TRUE,"&gt;10"
)&amp;" "&amp;"% progress"</f>
        <v>0-10 % progress</v>
      </c>
      <c r="P3873" s="15">
        <f t="shared" ref="P3873:P3936" si="307">IF(M3873=0,1,0)</f>
        <v>0</v>
      </c>
      <c r="Q3873" s="15">
        <f>COUNTIFS($G:$G,$G3873)</f>
        <v>5</v>
      </c>
      <c r="R3873" s="16">
        <f t="shared" ref="R3873:R3936" si="308">P3873/Q3873</f>
        <v>0</v>
      </c>
      <c r="S3873" s="15" t="str">
        <f t="shared" ref="S3873:S3936" si="309">IF(R3873=0, "no 0% progess", "no progress")</f>
        <v>no 0% progess</v>
      </c>
      <c r="T3873" s="9">
        <v>0</v>
      </c>
      <c r="U3873" s="9">
        <v>0</v>
      </c>
      <c r="V3873" s="9">
        <v>0</v>
      </c>
      <c r="W3873" s="9">
        <v>0</v>
      </c>
      <c r="X3873" s="9">
        <v>0</v>
      </c>
      <c r="Y3873" s="9">
        <v>0</v>
      </c>
      <c r="Z3873" s="9"/>
      <c r="AA3873" s="9">
        <v>0</v>
      </c>
      <c r="AB3873" s="9"/>
      <c r="AC3873" s="9">
        <v>444</v>
      </c>
      <c r="AD3873" s="9" t="s">
        <v>13519</v>
      </c>
      <c r="AE3873" s="9" t="s">
        <v>13510</v>
      </c>
      <c r="AF3873" s="9">
        <v>31</v>
      </c>
      <c r="AG3873" s="9"/>
      <c r="AH3873" s="9"/>
      <c r="AI3873" s="9"/>
      <c r="AJ3873" s="9"/>
    </row>
    <row r="3874" spans="1:36" x14ac:dyDescent="0.35">
      <c r="A3874" s="9" t="s">
        <v>62</v>
      </c>
      <c r="B3874" s="9" t="s">
        <v>34</v>
      </c>
      <c r="C3874" s="9" t="s">
        <v>14503</v>
      </c>
      <c r="D3874" s="9" t="s">
        <v>29</v>
      </c>
      <c r="E3874" s="9" t="s">
        <v>13507</v>
      </c>
      <c r="F3874" s="9" t="str">
        <f>_xlfn.XLOOKUP(E3874,Total_Enrolled!C:C,Total_Enrolled!C:C)</f>
        <v>2025eb1200081@bitspilani-digital.edu.in</v>
      </c>
      <c r="G3874" s="9" t="s">
        <v>13508</v>
      </c>
      <c r="H3874" s="9" t="s">
        <v>14516</v>
      </c>
      <c r="I3874" s="9" t="s">
        <v>13509</v>
      </c>
      <c r="J3874" s="9" t="b">
        <v>1</v>
      </c>
      <c r="K3874" s="9">
        <v>9</v>
      </c>
      <c r="L3874" s="9">
        <f>_xlfn.XLOOKUP(B3874,Courses!A:A,Courses!H:H)</f>
        <v>88</v>
      </c>
      <c r="M3874" s="14">
        <f t="shared" si="305"/>
        <v>0.10227272727272728</v>
      </c>
      <c r="N3874" s="14" t="str">
        <f t="shared" si="306"/>
        <v>Active</v>
      </c>
      <c r="O3874" s="14" t="str" cm="1">
        <f t="array" ref="O3874">_xlfn.IFS(M3874=0,"0",
M3874&lt;=10%,"0-10",
TRUE,"&gt;10"
)&amp;" "&amp;"% progress"</f>
        <v>&gt;10 % progress</v>
      </c>
      <c r="P3874" s="15">
        <f t="shared" si="307"/>
        <v>0</v>
      </c>
      <c r="Q3874" s="15">
        <f>COUNTIFS($G:$G,$G3874)</f>
        <v>5</v>
      </c>
      <c r="R3874" s="16">
        <f t="shared" si="308"/>
        <v>0</v>
      </c>
      <c r="S3874" s="15" t="str">
        <f t="shared" si="309"/>
        <v>no 0% progess</v>
      </c>
      <c r="T3874" s="9">
        <v>0</v>
      </c>
      <c r="U3874" s="9">
        <v>0</v>
      </c>
      <c r="V3874" s="9">
        <v>0</v>
      </c>
      <c r="W3874" s="9">
        <v>0</v>
      </c>
      <c r="X3874" s="9">
        <v>0</v>
      </c>
      <c r="Y3874" s="9">
        <v>0</v>
      </c>
      <c r="Z3874" s="9"/>
      <c r="AA3874" s="9">
        <v>0</v>
      </c>
      <c r="AB3874" s="9"/>
      <c r="AC3874" s="9">
        <v>315</v>
      </c>
      <c r="AD3874" s="9" t="s">
        <v>13520</v>
      </c>
      <c r="AE3874" s="9" t="s">
        <v>13510</v>
      </c>
      <c r="AF3874" s="9">
        <v>31</v>
      </c>
      <c r="AG3874" s="9"/>
      <c r="AH3874" s="9"/>
      <c r="AI3874" s="9" t="s">
        <v>13521</v>
      </c>
      <c r="AJ3874" s="9" t="s">
        <v>13522</v>
      </c>
    </row>
    <row r="3875" spans="1:36" x14ac:dyDescent="0.35">
      <c r="A3875" s="9" t="s">
        <v>124</v>
      </c>
      <c r="B3875" s="9" t="s">
        <v>33</v>
      </c>
      <c r="C3875" s="9" t="s">
        <v>14503</v>
      </c>
      <c r="D3875" s="9" t="s">
        <v>29</v>
      </c>
      <c r="E3875" s="9" t="s">
        <v>13507</v>
      </c>
      <c r="F3875" s="9" t="str">
        <f>_xlfn.XLOOKUP(E3875,Total_Enrolled!C:C,Total_Enrolled!C:C)</f>
        <v>2025eb1200081@bitspilani-digital.edu.in</v>
      </c>
      <c r="G3875" s="9" t="s">
        <v>13508</v>
      </c>
      <c r="H3875" s="9" t="s">
        <v>14516</v>
      </c>
      <c r="I3875" s="9" t="s">
        <v>13509</v>
      </c>
      <c r="J3875" s="9" t="b">
        <v>1</v>
      </c>
      <c r="K3875" s="9">
        <v>16</v>
      </c>
      <c r="L3875" s="9">
        <f>_xlfn.XLOOKUP(B3875,Courses!A:A,Courses!H:H)</f>
        <v>41</v>
      </c>
      <c r="M3875" s="14">
        <f t="shared" si="305"/>
        <v>0.3902439024390244</v>
      </c>
      <c r="N3875" s="14" t="str">
        <f t="shared" si="306"/>
        <v>Active</v>
      </c>
      <c r="O3875" s="14" t="str" cm="1">
        <f t="array" ref="O3875">_xlfn.IFS(M3875=0,"0",
M3875&lt;=10%,"0-10",
TRUE,"&gt;10"
)&amp;" "&amp;"% progress"</f>
        <v>&gt;10 % progress</v>
      </c>
      <c r="P3875" s="15">
        <f t="shared" si="307"/>
        <v>0</v>
      </c>
      <c r="Q3875" s="15">
        <f>COUNTIFS($G:$G,$G3875)</f>
        <v>5</v>
      </c>
      <c r="R3875" s="16">
        <f t="shared" si="308"/>
        <v>0</v>
      </c>
      <c r="S3875" s="15" t="str">
        <f t="shared" si="309"/>
        <v>no 0% progess</v>
      </c>
      <c r="T3875" s="9">
        <v>0</v>
      </c>
      <c r="U3875" s="9">
        <v>1</v>
      </c>
      <c r="V3875" s="9">
        <v>1</v>
      </c>
      <c r="W3875" s="9">
        <v>0</v>
      </c>
      <c r="X3875" s="9">
        <v>0</v>
      </c>
      <c r="Y3875" s="9">
        <v>0</v>
      </c>
      <c r="Z3875" s="9"/>
      <c r="AA3875" s="9">
        <v>0</v>
      </c>
      <c r="AB3875" s="9"/>
      <c r="AC3875" s="9">
        <v>9180</v>
      </c>
      <c r="AD3875" s="9" t="s">
        <v>13523</v>
      </c>
      <c r="AE3875" s="9" t="s">
        <v>13510</v>
      </c>
      <c r="AF3875" s="9">
        <v>31</v>
      </c>
      <c r="AG3875" s="9"/>
      <c r="AH3875" s="9" t="s">
        <v>13524</v>
      </c>
      <c r="AI3875" s="9" t="s">
        <v>13525</v>
      </c>
      <c r="AJ3875" s="9" t="s">
        <v>13525</v>
      </c>
    </row>
    <row r="3876" spans="1:36" x14ac:dyDescent="0.35">
      <c r="A3876" s="9" t="s">
        <v>124</v>
      </c>
      <c r="B3876" s="9" t="s">
        <v>33</v>
      </c>
      <c r="C3876" s="9" t="s">
        <v>14503</v>
      </c>
      <c r="D3876" s="9" t="s">
        <v>29</v>
      </c>
      <c r="E3876" s="9" t="s">
        <v>13526</v>
      </c>
      <c r="F3876" s="9" t="str">
        <f>_xlfn.XLOOKUP(E3876,Total_Enrolled!C:C,Total_Enrolled!C:C)</f>
        <v>2025eb1200082@bitspilani-digital.edu.in</v>
      </c>
      <c r="G3876" s="9" t="s">
        <v>13527</v>
      </c>
      <c r="H3876" s="9" t="s">
        <v>14516</v>
      </c>
      <c r="I3876" s="9" t="s">
        <v>13528</v>
      </c>
      <c r="J3876" s="9" t="b">
        <v>1</v>
      </c>
      <c r="K3876" s="9">
        <v>33</v>
      </c>
      <c r="L3876" s="9">
        <f>_xlfn.XLOOKUP(B3876,Courses!A:A,Courses!H:H)</f>
        <v>41</v>
      </c>
      <c r="M3876" s="14">
        <f t="shared" si="305"/>
        <v>0.80487804878048785</v>
      </c>
      <c r="N3876" s="14" t="str">
        <f t="shared" si="306"/>
        <v>Active</v>
      </c>
      <c r="O3876" s="14" t="str" cm="1">
        <f t="array" ref="O3876">_xlfn.IFS(M3876=0,"0",
M3876&lt;=10%,"0-10",
TRUE,"&gt;10"
)&amp;" "&amp;"% progress"</f>
        <v>&gt;10 % progress</v>
      </c>
      <c r="P3876" s="15">
        <f t="shared" si="307"/>
        <v>0</v>
      </c>
      <c r="Q3876" s="15">
        <f>COUNTIFS($G:$G,$G3876)</f>
        <v>5</v>
      </c>
      <c r="R3876" s="16">
        <f t="shared" si="308"/>
        <v>0</v>
      </c>
      <c r="S3876" s="15" t="str">
        <f t="shared" si="309"/>
        <v>no 0% progess</v>
      </c>
      <c r="T3876" s="9">
        <v>0</v>
      </c>
      <c r="U3876" s="9">
        <v>4</v>
      </c>
      <c r="V3876" s="9">
        <v>4</v>
      </c>
      <c r="W3876" s="9">
        <v>0</v>
      </c>
      <c r="X3876" s="9">
        <v>0</v>
      </c>
      <c r="Y3876" s="9">
        <v>0</v>
      </c>
      <c r="Z3876" s="9"/>
      <c r="AA3876" s="9">
        <v>0</v>
      </c>
      <c r="AB3876" s="9"/>
      <c r="AC3876" s="9">
        <v>22366</v>
      </c>
      <c r="AD3876" s="9" t="s">
        <v>13529</v>
      </c>
      <c r="AE3876" s="9" t="s">
        <v>13530</v>
      </c>
      <c r="AF3876" s="9">
        <v>108</v>
      </c>
      <c r="AG3876" s="9"/>
      <c r="AH3876" s="9" t="s">
        <v>13531</v>
      </c>
      <c r="AI3876" s="9" t="s">
        <v>13532</v>
      </c>
      <c r="AJ3876" s="9" t="s">
        <v>13533</v>
      </c>
    </row>
    <row r="3877" spans="1:36" x14ac:dyDescent="0.35">
      <c r="A3877" s="9" t="s">
        <v>62</v>
      </c>
      <c r="B3877" s="9" t="s">
        <v>34</v>
      </c>
      <c r="C3877" s="9" t="s">
        <v>14503</v>
      </c>
      <c r="D3877" s="9" t="s">
        <v>29</v>
      </c>
      <c r="E3877" s="9" t="s">
        <v>13526</v>
      </c>
      <c r="F3877" s="9" t="str">
        <f>_xlfn.XLOOKUP(E3877,Total_Enrolled!C:C,Total_Enrolled!C:C)</f>
        <v>2025eb1200082@bitspilani-digital.edu.in</v>
      </c>
      <c r="G3877" s="9" t="s">
        <v>13527</v>
      </c>
      <c r="H3877" s="9" t="s">
        <v>14516</v>
      </c>
      <c r="I3877" s="9" t="s">
        <v>13528</v>
      </c>
      <c r="J3877" s="9" t="b">
        <v>1</v>
      </c>
      <c r="K3877" s="9">
        <v>43</v>
      </c>
      <c r="L3877" s="9">
        <f>_xlfn.XLOOKUP(B3877,Courses!A:A,Courses!H:H)</f>
        <v>88</v>
      </c>
      <c r="M3877" s="14">
        <f t="shared" si="305"/>
        <v>0.48863636363636365</v>
      </c>
      <c r="N3877" s="14" t="str">
        <f t="shared" si="306"/>
        <v>Active</v>
      </c>
      <c r="O3877" s="14" t="str" cm="1">
        <f t="array" ref="O3877">_xlfn.IFS(M3877=0,"0",
M3877&lt;=10%,"0-10",
TRUE,"&gt;10"
)&amp;" "&amp;"% progress"</f>
        <v>&gt;10 % progress</v>
      </c>
      <c r="P3877" s="15">
        <f t="shared" si="307"/>
        <v>0</v>
      </c>
      <c r="Q3877" s="15">
        <f>COUNTIFS($G:$G,$G3877)</f>
        <v>5</v>
      </c>
      <c r="R3877" s="16">
        <f t="shared" si="308"/>
        <v>0</v>
      </c>
      <c r="S3877" s="15" t="str">
        <f t="shared" si="309"/>
        <v>no 0% progess</v>
      </c>
      <c r="T3877" s="9">
        <v>0</v>
      </c>
      <c r="U3877" s="9">
        <v>14</v>
      </c>
      <c r="V3877" s="9">
        <v>21</v>
      </c>
      <c r="W3877" s="9">
        <v>0</v>
      </c>
      <c r="X3877" s="9">
        <v>0</v>
      </c>
      <c r="Y3877" s="9">
        <v>0</v>
      </c>
      <c r="Z3877" s="9"/>
      <c r="AA3877" s="9">
        <v>0</v>
      </c>
      <c r="AB3877" s="9"/>
      <c r="AC3877" s="9">
        <v>39728</v>
      </c>
      <c r="AD3877" s="9" t="s">
        <v>13534</v>
      </c>
      <c r="AE3877" s="9" t="s">
        <v>13530</v>
      </c>
      <c r="AF3877" s="9">
        <v>108</v>
      </c>
      <c r="AG3877" s="9"/>
      <c r="AH3877" s="9" t="s">
        <v>13535</v>
      </c>
      <c r="AI3877" s="9" t="s">
        <v>13536</v>
      </c>
      <c r="AJ3877" s="9" t="s">
        <v>13537</v>
      </c>
    </row>
    <row r="3878" spans="1:36" x14ac:dyDescent="0.35">
      <c r="A3878" s="9" t="s">
        <v>136</v>
      </c>
      <c r="B3878" s="9" t="s">
        <v>32</v>
      </c>
      <c r="C3878" s="9" t="s">
        <v>14503</v>
      </c>
      <c r="D3878" s="9" t="s">
        <v>29</v>
      </c>
      <c r="E3878" s="9" t="s">
        <v>13526</v>
      </c>
      <c r="F3878" s="9" t="str">
        <f>_xlfn.XLOOKUP(E3878,Total_Enrolled!C:C,Total_Enrolled!C:C)</f>
        <v>2025eb1200082@bitspilani-digital.edu.in</v>
      </c>
      <c r="G3878" s="9" t="s">
        <v>13527</v>
      </c>
      <c r="H3878" s="9" t="s">
        <v>14516</v>
      </c>
      <c r="I3878" s="9" t="s">
        <v>13528</v>
      </c>
      <c r="J3878" s="9" t="b">
        <v>1</v>
      </c>
      <c r="K3878" s="9">
        <v>32</v>
      </c>
      <c r="L3878" s="9">
        <f>_xlfn.XLOOKUP(B3878,Courses!A:A,Courses!H:H)</f>
        <v>77</v>
      </c>
      <c r="M3878" s="14">
        <f t="shared" si="305"/>
        <v>0.41558441558441561</v>
      </c>
      <c r="N3878" s="14" t="str">
        <f t="shared" si="306"/>
        <v>Active</v>
      </c>
      <c r="O3878" s="14" t="str" cm="1">
        <f t="array" ref="O3878">_xlfn.IFS(M3878=0,"0",
M3878&lt;=10%,"0-10",
TRUE,"&gt;10"
)&amp;" "&amp;"% progress"</f>
        <v>&gt;10 % progress</v>
      </c>
      <c r="P3878" s="15">
        <f t="shared" si="307"/>
        <v>0</v>
      </c>
      <c r="Q3878" s="15">
        <f>COUNTIFS($G:$G,$G3878)</f>
        <v>5</v>
      </c>
      <c r="R3878" s="16">
        <f t="shared" si="308"/>
        <v>0</v>
      </c>
      <c r="S3878" s="15" t="str">
        <f t="shared" si="309"/>
        <v>no 0% progess</v>
      </c>
      <c r="T3878" s="9">
        <v>0</v>
      </c>
      <c r="U3878" s="9">
        <v>9</v>
      </c>
      <c r="V3878" s="9">
        <v>16</v>
      </c>
      <c r="W3878" s="9">
        <v>0</v>
      </c>
      <c r="X3878" s="9">
        <v>0</v>
      </c>
      <c r="Y3878" s="9">
        <v>0</v>
      </c>
      <c r="Z3878" s="9"/>
      <c r="AA3878" s="9">
        <v>0</v>
      </c>
      <c r="AB3878" s="9"/>
      <c r="AC3878" s="9">
        <v>7750</v>
      </c>
      <c r="AD3878" s="9" t="s">
        <v>13538</v>
      </c>
      <c r="AE3878" s="9" t="s">
        <v>13530</v>
      </c>
      <c r="AF3878" s="9">
        <v>108</v>
      </c>
      <c r="AG3878" s="9"/>
      <c r="AH3878" s="9" t="s">
        <v>13539</v>
      </c>
      <c r="AI3878" s="9"/>
      <c r="AJ3878" s="9"/>
    </row>
    <row r="3879" spans="1:36" x14ac:dyDescent="0.35">
      <c r="A3879" s="9" t="s">
        <v>27</v>
      </c>
      <c r="B3879" s="9" t="s">
        <v>28</v>
      </c>
      <c r="C3879" s="9" t="s">
        <v>14503</v>
      </c>
      <c r="D3879" s="9" t="s">
        <v>29</v>
      </c>
      <c r="E3879" s="9" t="s">
        <v>13526</v>
      </c>
      <c r="F3879" s="9" t="str">
        <f>_xlfn.XLOOKUP(E3879,Total_Enrolled!C:C,Total_Enrolled!C:C)</f>
        <v>2025eb1200082@bitspilani-digital.edu.in</v>
      </c>
      <c r="G3879" s="9" t="s">
        <v>13527</v>
      </c>
      <c r="H3879" s="9" t="s">
        <v>14516</v>
      </c>
      <c r="I3879" s="9" t="s">
        <v>13528</v>
      </c>
      <c r="J3879" s="9" t="b">
        <v>1</v>
      </c>
      <c r="K3879" s="9">
        <v>37</v>
      </c>
      <c r="L3879" s="9">
        <f>_xlfn.XLOOKUP(B3879,Courses!A:A,Courses!H:H)</f>
        <v>61</v>
      </c>
      <c r="M3879" s="14">
        <f t="shared" si="305"/>
        <v>0.60655737704918034</v>
      </c>
      <c r="N3879" s="14" t="str">
        <f t="shared" si="306"/>
        <v>Active</v>
      </c>
      <c r="O3879" s="14" t="str" cm="1">
        <f t="array" ref="O3879">_xlfn.IFS(M3879=0,"0",
M3879&lt;=10%,"0-10",
TRUE,"&gt;10"
)&amp;" "&amp;"% progress"</f>
        <v>&gt;10 % progress</v>
      </c>
      <c r="P3879" s="15">
        <f t="shared" si="307"/>
        <v>0</v>
      </c>
      <c r="Q3879" s="15">
        <f>COUNTIFS($G:$G,$G3879)</f>
        <v>5</v>
      </c>
      <c r="R3879" s="16">
        <f t="shared" si="308"/>
        <v>0</v>
      </c>
      <c r="S3879" s="15" t="str">
        <f t="shared" si="309"/>
        <v>no 0% progess</v>
      </c>
      <c r="T3879" s="9">
        <v>0</v>
      </c>
      <c r="U3879" s="9">
        <v>12</v>
      </c>
      <c r="V3879" s="9">
        <v>19</v>
      </c>
      <c r="W3879" s="9">
        <v>0</v>
      </c>
      <c r="X3879" s="9">
        <v>0</v>
      </c>
      <c r="Y3879" s="9">
        <v>0</v>
      </c>
      <c r="Z3879" s="9"/>
      <c r="AA3879" s="9">
        <v>0</v>
      </c>
      <c r="AB3879" s="9"/>
      <c r="AC3879" s="9">
        <v>17503</v>
      </c>
      <c r="AD3879" s="9" t="s">
        <v>13540</v>
      </c>
      <c r="AE3879" s="9" t="s">
        <v>13530</v>
      </c>
      <c r="AF3879" s="9">
        <v>108</v>
      </c>
      <c r="AG3879" s="9"/>
      <c r="AH3879" s="9" t="s">
        <v>13541</v>
      </c>
      <c r="AI3879" s="9" t="s">
        <v>13542</v>
      </c>
      <c r="AJ3879" s="9" t="s">
        <v>13543</v>
      </c>
    </row>
    <row r="3880" spans="1:36" x14ac:dyDescent="0.35">
      <c r="A3880" s="9" t="s">
        <v>79</v>
      </c>
      <c r="B3880" s="9" t="s">
        <v>39</v>
      </c>
      <c r="C3880" s="9" t="s">
        <v>14503</v>
      </c>
      <c r="D3880" s="9" t="s">
        <v>29</v>
      </c>
      <c r="E3880" s="9" t="s">
        <v>13526</v>
      </c>
      <c r="F3880" s="9" t="str">
        <f>_xlfn.XLOOKUP(E3880,Total_Enrolled!C:C,Total_Enrolled!C:C)</f>
        <v>2025eb1200082@bitspilani-digital.edu.in</v>
      </c>
      <c r="G3880" s="9" t="s">
        <v>13527</v>
      </c>
      <c r="H3880" s="9" t="s">
        <v>14516</v>
      </c>
      <c r="I3880" s="9" t="s">
        <v>13528</v>
      </c>
      <c r="J3880" s="9" t="b">
        <v>1</v>
      </c>
      <c r="K3880" s="9">
        <v>49</v>
      </c>
      <c r="L3880" s="9">
        <f>_xlfn.XLOOKUP(B3880,Courses!A:A,Courses!H:H)</f>
        <v>86</v>
      </c>
      <c r="M3880" s="14">
        <f t="shared" si="305"/>
        <v>0.56976744186046513</v>
      </c>
      <c r="N3880" s="14" t="str">
        <f t="shared" si="306"/>
        <v>Active</v>
      </c>
      <c r="O3880" s="14" t="str" cm="1">
        <f t="array" ref="O3880">_xlfn.IFS(M3880=0,"0",
M3880&lt;=10%,"0-10",
TRUE,"&gt;10"
)&amp;" "&amp;"% progress"</f>
        <v>&gt;10 % progress</v>
      </c>
      <c r="P3880" s="15">
        <f t="shared" si="307"/>
        <v>0</v>
      </c>
      <c r="Q3880" s="15">
        <f>COUNTIFS($G:$G,$G3880)</f>
        <v>5</v>
      </c>
      <c r="R3880" s="16">
        <f t="shared" si="308"/>
        <v>0</v>
      </c>
      <c r="S3880" s="15" t="str">
        <f t="shared" si="309"/>
        <v>no 0% progess</v>
      </c>
      <c r="T3880" s="9">
        <v>0</v>
      </c>
      <c r="U3880" s="9">
        <v>9</v>
      </c>
      <c r="V3880" s="9">
        <v>17</v>
      </c>
      <c r="W3880" s="9">
        <v>0</v>
      </c>
      <c r="X3880" s="9">
        <v>0</v>
      </c>
      <c r="Y3880" s="9">
        <v>0</v>
      </c>
      <c r="Z3880" s="9"/>
      <c r="AA3880" s="9">
        <v>0</v>
      </c>
      <c r="AB3880" s="9"/>
      <c r="AC3880" s="9">
        <v>20357</v>
      </c>
      <c r="AD3880" s="9" t="s">
        <v>13544</v>
      </c>
      <c r="AE3880" s="9" t="s">
        <v>13530</v>
      </c>
      <c r="AF3880" s="9">
        <v>108</v>
      </c>
      <c r="AG3880" s="9"/>
      <c r="AH3880" s="9" t="s">
        <v>13545</v>
      </c>
      <c r="AI3880" s="9" t="s">
        <v>13546</v>
      </c>
      <c r="AJ3880" s="9" t="s">
        <v>13546</v>
      </c>
    </row>
    <row r="3881" spans="1:36" x14ac:dyDescent="0.35">
      <c r="A3881" s="9" t="s">
        <v>79</v>
      </c>
      <c r="B3881" s="9" t="s">
        <v>39</v>
      </c>
      <c r="C3881" s="9" t="s">
        <v>14503</v>
      </c>
      <c r="D3881" s="9" t="s">
        <v>29</v>
      </c>
      <c r="E3881" s="9" t="s">
        <v>13547</v>
      </c>
      <c r="F3881" s="9" t="str">
        <f>_xlfn.XLOOKUP(E3881,Total_Enrolled!C:C,Total_Enrolled!C:C)</f>
        <v>2025eb1200083@bitspilani-digital.edu.in</v>
      </c>
      <c r="G3881" s="9" t="s">
        <v>13548</v>
      </c>
      <c r="H3881" s="9" t="s">
        <v>14516</v>
      </c>
      <c r="I3881" s="9" t="s">
        <v>13549</v>
      </c>
      <c r="J3881" s="9" t="b">
        <v>1</v>
      </c>
      <c r="K3881" s="9">
        <v>13</v>
      </c>
      <c r="L3881" s="9">
        <f>_xlfn.XLOOKUP(B3881,Courses!A:A,Courses!H:H)</f>
        <v>86</v>
      </c>
      <c r="M3881" s="14">
        <f t="shared" si="305"/>
        <v>0.15116279069767441</v>
      </c>
      <c r="N3881" s="14" t="str">
        <f t="shared" si="306"/>
        <v>Active</v>
      </c>
      <c r="O3881" s="14" t="str" cm="1">
        <f t="array" ref="O3881">_xlfn.IFS(M3881=0,"0",
M3881&lt;=10%,"0-10",
TRUE,"&gt;10"
)&amp;" "&amp;"% progress"</f>
        <v>&gt;10 % progress</v>
      </c>
      <c r="P3881" s="15">
        <f t="shared" si="307"/>
        <v>0</v>
      </c>
      <c r="Q3881" s="15">
        <f>COUNTIFS($G:$G,$G3881)</f>
        <v>5</v>
      </c>
      <c r="R3881" s="16">
        <f t="shared" si="308"/>
        <v>0</v>
      </c>
      <c r="S3881" s="15" t="str">
        <f t="shared" si="309"/>
        <v>no 0% progess</v>
      </c>
      <c r="T3881" s="9">
        <v>0</v>
      </c>
      <c r="U3881" s="9">
        <v>1</v>
      </c>
      <c r="V3881" s="9">
        <v>1</v>
      </c>
      <c r="W3881" s="9">
        <v>0</v>
      </c>
      <c r="X3881" s="9">
        <v>0</v>
      </c>
      <c r="Y3881" s="9">
        <v>0</v>
      </c>
      <c r="Z3881" s="9"/>
      <c r="AA3881" s="9">
        <v>0</v>
      </c>
      <c r="AB3881" s="9"/>
      <c r="AC3881" s="9">
        <v>5923</v>
      </c>
      <c r="AD3881" s="9" t="s">
        <v>13551</v>
      </c>
      <c r="AE3881" s="9" t="s">
        <v>13550</v>
      </c>
      <c r="AF3881" s="9">
        <v>21</v>
      </c>
      <c r="AG3881" s="9"/>
      <c r="AH3881" s="9" t="s">
        <v>13552</v>
      </c>
      <c r="AI3881" s="9" t="s">
        <v>13553</v>
      </c>
      <c r="AJ3881" s="9" t="s">
        <v>13554</v>
      </c>
    </row>
    <row r="3882" spans="1:36" x14ac:dyDescent="0.35">
      <c r="A3882" s="9" t="s">
        <v>27</v>
      </c>
      <c r="B3882" s="9" t="s">
        <v>28</v>
      </c>
      <c r="C3882" s="9" t="s">
        <v>14503</v>
      </c>
      <c r="D3882" s="9" t="s">
        <v>29</v>
      </c>
      <c r="E3882" s="9" t="s">
        <v>13547</v>
      </c>
      <c r="F3882" s="9" t="str">
        <f>_xlfn.XLOOKUP(E3882,Total_Enrolled!C:C,Total_Enrolled!C:C)</f>
        <v>2025eb1200083@bitspilani-digital.edu.in</v>
      </c>
      <c r="G3882" s="9" t="s">
        <v>13548</v>
      </c>
      <c r="H3882" s="9" t="s">
        <v>14516</v>
      </c>
      <c r="I3882" s="9" t="s">
        <v>13549</v>
      </c>
      <c r="J3882" s="9" t="b">
        <v>1</v>
      </c>
      <c r="K3882" s="9">
        <v>23</v>
      </c>
      <c r="L3882" s="9">
        <f>_xlfn.XLOOKUP(B3882,Courses!A:A,Courses!H:H)</f>
        <v>61</v>
      </c>
      <c r="M3882" s="14">
        <f t="shared" si="305"/>
        <v>0.37704918032786883</v>
      </c>
      <c r="N3882" s="14" t="str">
        <f t="shared" si="306"/>
        <v>Active</v>
      </c>
      <c r="O3882" s="14" t="str" cm="1">
        <f t="array" ref="O3882">_xlfn.IFS(M3882=0,"0",
M3882&lt;=10%,"0-10",
TRUE,"&gt;10"
)&amp;" "&amp;"% progress"</f>
        <v>&gt;10 % progress</v>
      </c>
      <c r="P3882" s="15">
        <f t="shared" si="307"/>
        <v>0</v>
      </c>
      <c r="Q3882" s="15">
        <f>COUNTIFS($G:$G,$G3882)</f>
        <v>5</v>
      </c>
      <c r="R3882" s="16">
        <f t="shared" si="308"/>
        <v>0</v>
      </c>
      <c r="S3882" s="15" t="str">
        <f t="shared" si="309"/>
        <v>no 0% progess</v>
      </c>
      <c r="T3882" s="9">
        <v>0</v>
      </c>
      <c r="U3882" s="9">
        <v>5</v>
      </c>
      <c r="V3882" s="9">
        <v>6</v>
      </c>
      <c r="W3882" s="9">
        <v>0</v>
      </c>
      <c r="X3882" s="9">
        <v>0</v>
      </c>
      <c r="Y3882" s="9">
        <v>0</v>
      </c>
      <c r="Z3882" s="9"/>
      <c r="AA3882" s="9">
        <v>0</v>
      </c>
      <c r="AB3882" s="9"/>
      <c r="AC3882" s="9">
        <v>4095</v>
      </c>
      <c r="AD3882" s="9" t="s">
        <v>13555</v>
      </c>
      <c r="AE3882" s="9" t="s">
        <v>13550</v>
      </c>
      <c r="AF3882" s="9">
        <v>21</v>
      </c>
      <c r="AG3882" s="9"/>
      <c r="AH3882" s="9" t="s">
        <v>13556</v>
      </c>
      <c r="AI3882" s="9" t="s">
        <v>13557</v>
      </c>
      <c r="AJ3882" s="9" t="s">
        <v>13558</v>
      </c>
    </row>
    <row r="3883" spans="1:36" x14ac:dyDescent="0.35">
      <c r="A3883" s="9" t="s">
        <v>136</v>
      </c>
      <c r="B3883" s="9" t="s">
        <v>32</v>
      </c>
      <c r="C3883" s="9" t="s">
        <v>14503</v>
      </c>
      <c r="D3883" s="9" t="s">
        <v>29</v>
      </c>
      <c r="E3883" s="9" t="s">
        <v>13547</v>
      </c>
      <c r="F3883" s="9" t="str">
        <f>_xlfn.XLOOKUP(E3883,Total_Enrolled!C:C,Total_Enrolled!C:C)</f>
        <v>2025eb1200083@bitspilani-digital.edu.in</v>
      </c>
      <c r="G3883" s="9" t="s">
        <v>13548</v>
      </c>
      <c r="H3883" s="9" t="s">
        <v>14516</v>
      </c>
      <c r="I3883" s="9" t="s">
        <v>13549</v>
      </c>
      <c r="J3883" s="9" t="b">
        <v>1</v>
      </c>
      <c r="K3883" s="9">
        <v>6</v>
      </c>
      <c r="L3883" s="9">
        <f>_xlfn.XLOOKUP(B3883,Courses!A:A,Courses!H:H)</f>
        <v>77</v>
      </c>
      <c r="M3883" s="14">
        <f t="shared" si="305"/>
        <v>7.792207792207792E-2</v>
      </c>
      <c r="N3883" s="14" t="str">
        <f t="shared" si="306"/>
        <v>Active</v>
      </c>
      <c r="O3883" s="14" t="str" cm="1">
        <f t="array" ref="O3883">_xlfn.IFS(M3883=0,"0",
M3883&lt;=10%,"0-10",
TRUE,"&gt;10"
)&amp;" "&amp;"% progress"</f>
        <v>0-10 % progress</v>
      </c>
      <c r="P3883" s="15">
        <f t="shared" si="307"/>
        <v>0</v>
      </c>
      <c r="Q3883" s="15">
        <f>COUNTIFS($G:$G,$G3883)</f>
        <v>5</v>
      </c>
      <c r="R3883" s="16">
        <f t="shared" si="308"/>
        <v>0</v>
      </c>
      <c r="S3883" s="15" t="str">
        <f t="shared" si="309"/>
        <v>no 0% progess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0</v>
      </c>
      <c r="Z3883" s="9"/>
      <c r="AA3883" s="9">
        <v>0</v>
      </c>
      <c r="AB3883" s="9"/>
      <c r="AC3883" s="9">
        <v>5645</v>
      </c>
      <c r="AD3883" s="9" t="s">
        <v>13559</v>
      </c>
      <c r="AE3883" s="9" t="s">
        <v>13550</v>
      </c>
      <c r="AF3883" s="9">
        <v>21</v>
      </c>
      <c r="AG3883" s="9"/>
      <c r="AH3883" s="9"/>
      <c r="AI3883" s="9"/>
      <c r="AJ3883" s="9"/>
    </row>
    <row r="3884" spans="1:36" x14ac:dyDescent="0.35">
      <c r="A3884" s="9" t="s">
        <v>62</v>
      </c>
      <c r="B3884" s="9" t="s">
        <v>34</v>
      </c>
      <c r="C3884" s="9" t="s">
        <v>14503</v>
      </c>
      <c r="D3884" s="9" t="s">
        <v>29</v>
      </c>
      <c r="E3884" s="9" t="s">
        <v>13547</v>
      </c>
      <c r="F3884" s="9" t="str">
        <f>_xlfn.XLOOKUP(E3884,Total_Enrolled!C:C,Total_Enrolled!C:C)</f>
        <v>2025eb1200083@bitspilani-digital.edu.in</v>
      </c>
      <c r="G3884" s="9" t="s">
        <v>13548</v>
      </c>
      <c r="H3884" s="9" t="s">
        <v>14516</v>
      </c>
      <c r="I3884" s="9" t="s">
        <v>13549</v>
      </c>
      <c r="J3884" s="9" t="b">
        <v>1</v>
      </c>
      <c r="K3884" s="9">
        <v>12</v>
      </c>
      <c r="L3884" s="9">
        <f>_xlfn.XLOOKUP(B3884,Courses!A:A,Courses!H:H)</f>
        <v>88</v>
      </c>
      <c r="M3884" s="14">
        <f t="shared" si="305"/>
        <v>0.13636363636363635</v>
      </c>
      <c r="N3884" s="14" t="str">
        <f t="shared" si="306"/>
        <v>Active</v>
      </c>
      <c r="O3884" s="14" t="str" cm="1">
        <f t="array" ref="O3884">_xlfn.IFS(M3884=0,"0",
M3884&lt;=10%,"0-10",
TRUE,"&gt;10"
)&amp;" "&amp;"% progress"</f>
        <v>&gt;10 % progress</v>
      </c>
      <c r="P3884" s="15">
        <f t="shared" si="307"/>
        <v>0</v>
      </c>
      <c r="Q3884" s="15">
        <f>COUNTIFS($G:$G,$G3884)</f>
        <v>5</v>
      </c>
      <c r="R3884" s="16">
        <f t="shared" si="308"/>
        <v>0</v>
      </c>
      <c r="S3884" s="15" t="str">
        <f t="shared" si="309"/>
        <v>no 0% progess</v>
      </c>
      <c r="T3884" s="9">
        <v>0</v>
      </c>
      <c r="U3884" s="9">
        <v>0</v>
      </c>
      <c r="V3884" s="9">
        <v>0</v>
      </c>
      <c r="W3884" s="9">
        <v>0</v>
      </c>
      <c r="X3884" s="9">
        <v>0</v>
      </c>
      <c r="Y3884" s="9">
        <v>0</v>
      </c>
      <c r="Z3884" s="9"/>
      <c r="AA3884" s="9">
        <v>0</v>
      </c>
      <c r="AB3884" s="9"/>
      <c r="AC3884" s="9">
        <v>3635</v>
      </c>
      <c r="AD3884" s="9" t="s">
        <v>13560</v>
      </c>
      <c r="AE3884" s="9" t="s">
        <v>13550</v>
      </c>
      <c r="AF3884" s="9">
        <v>21</v>
      </c>
      <c r="AG3884" s="9"/>
      <c r="AH3884" s="9"/>
      <c r="AI3884" s="9" t="s">
        <v>13561</v>
      </c>
      <c r="AJ3884" s="9" t="s">
        <v>13562</v>
      </c>
    </row>
    <row r="3885" spans="1:36" x14ac:dyDescent="0.35">
      <c r="A3885" s="9" t="s">
        <v>124</v>
      </c>
      <c r="B3885" s="9" t="s">
        <v>33</v>
      </c>
      <c r="C3885" s="9" t="s">
        <v>14503</v>
      </c>
      <c r="D3885" s="9" t="s">
        <v>29</v>
      </c>
      <c r="E3885" s="9" t="s">
        <v>13547</v>
      </c>
      <c r="F3885" s="9" t="str">
        <f>_xlfn.XLOOKUP(E3885,Total_Enrolled!C:C,Total_Enrolled!C:C)</f>
        <v>2025eb1200083@bitspilani-digital.edu.in</v>
      </c>
      <c r="G3885" s="9" t="s">
        <v>13548</v>
      </c>
      <c r="H3885" s="9" t="s">
        <v>14516</v>
      </c>
      <c r="I3885" s="9" t="s">
        <v>13549</v>
      </c>
      <c r="J3885" s="9" t="b">
        <v>1</v>
      </c>
      <c r="K3885" s="9">
        <v>7</v>
      </c>
      <c r="L3885" s="9">
        <f>_xlfn.XLOOKUP(B3885,Courses!A:A,Courses!H:H)</f>
        <v>41</v>
      </c>
      <c r="M3885" s="14">
        <f t="shared" si="305"/>
        <v>0.17073170731707318</v>
      </c>
      <c r="N3885" s="14" t="str">
        <f t="shared" si="306"/>
        <v>Active</v>
      </c>
      <c r="O3885" s="14" t="str" cm="1">
        <f t="array" ref="O3885">_xlfn.IFS(M3885=0,"0",
M3885&lt;=10%,"0-10",
TRUE,"&gt;10"
)&amp;" "&amp;"% progress"</f>
        <v>&gt;10 % progress</v>
      </c>
      <c r="P3885" s="15">
        <f t="shared" si="307"/>
        <v>0</v>
      </c>
      <c r="Q3885" s="15">
        <f>COUNTIFS($G:$G,$G3885)</f>
        <v>5</v>
      </c>
      <c r="R3885" s="16">
        <f t="shared" si="308"/>
        <v>0</v>
      </c>
      <c r="S3885" s="15" t="str">
        <f t="shared" si="309"/>
        <v>no 0% progess</v>
      </c>
      <c r="T3885" s="9">
        <v>0</v>
      </c>
      <c r="U3885" s="9">
        <v>0</v>
      </c>
      <c r="V3885" s="9">
        <v>0</v>
      </c>
      <c r="W3885" s="9">
        <v>0</v>
      </c>
      <c r="X3885" s="9">
        <v>0</v>
      </c>
      <c r="Y3885" s="9">
        <v>0</v>
      </c>
      <c r="Z3885" s="9"/>
      <c r="AA3885" s="9">
        <v>0</v>
      </c>
      <c r="AB3885" s="9"/>
      <c r="AC3885" s="9">
        <v>363</v>
      </c>
      <c r="AD3885" s="9" t="s">
        <v>13563</v>
      </c>
      <c r="AE3885" s="9" t="s">
        <v>13550</v>
      </c>
      <c r="AF3885" s="9">
        <v>21</v>
      </c>
      <c r="AG3885" s="9"/>
      <c r="AH3885" s="9"/>
      <c r="AI3885" s="9" t="s">
        <v>13564</v>
      </c>
      <c r="AJ3885" s="9" t="s">
        <v>13565</v>
      </c>
    </row>
    <row r="3886" spans="1:36" x14ac:dyDescent="0.35">
      <c r="A3886" s="9" t="s">
        <v>124</v>
      </c>
      <c r="B3886" s="9" t="s">
        <v>33</v>
      </c>
      <c r="C3886" s="9" t="s">
        <v>14503</v>
      </c>
      <c r="D3886" s="9" t="s">
        <v>29</v>
      </c>
      <c r="E3886" s="9" t="s">
        <v>13566</v>
      </c>
      <c r="F3886" s="9" t="str">
        <f>_xlfn.XLOOKUP(E3886,Total_Enrolled!C:C,Total_Enrolled!C:C)</f>
        <v>2025eb1200084@bitspilani-digital.edu.in</v>
      </c>
      <c r="G3886" s="9" t="s">
        <v>13567</v>
      </c>
      <c r="H3886" s="9" t="s">
        <v>14516</v>
      </c>
      <c r="I3886" s="9" t="s">
        <v>7660</v>
      </c>
      <c r="J3886" s="9" t="b">
        <v>1</v>
      </c>
      <c r="K3886" s="9">
        <v>21</v>
      </c>
      <c r="L3886" s="9">
        <f>_xlfn.XLOOKUP(B3886,Courses!A:A,Courses!H:H)</f>
        <v>41</v>
      </c>
      <c r="M3886" s="14">
        <f t="shared" si="305"/>
        <v>0.51219512195121952</v>
      </c>
      <c r="N3886" s="14" t="str">
        <f t="shared" si="306"/>
        <v>Active</v>
      </c>
      <c r="O3886" s="14" t="str" cm="1">
        <f t="array" ref="O3886">_xlfn.IFS(M3886=0,"0",
M3886&lt;=10%,"0-10",
TRUE,"&gt;10"
)&amp;" "&amp;"% progress"</f>
        <v>&gt;10 % progress</v>
      </c>
      <c r="P3886" s="15">
        <f t="shared" si="307"/>
        <v>0</v>
      </c>
      <c r="Q3886" s="15">
        <f>COUNTIFS($G:$G,$G3886)</f>
        <v>5</v>
      </c>
      <c r="R3886" s="16">
        <f t="shared" si="308"/>
        <v>0</v>
      </c>
      <c r="S3886" s="15" t="str">
        <f t="shared" si="309"/>
        <v>no 0% progess</v>
      </c>
      <c r="T3886" s="9">
        <v>0</v>
      </c>
      <c r="U3886" s="9">
        <v>3</v>
      </c>
      <c r="V3886" s="9">
        <v>3</v>
      </c>
      <c r="W3886" s="9">
        <v>0</v>
      </c>
      <c r="X3886" s="9">
        <v>0</v>
      </c>
      <c r="Y3886" s="9">
        <v>0</v>
      </c>
      <c r="Z3886" s="9"/>
      <c r="AA3886" s="9">
        <v>0</v>
      </c>
      <c r="AB3886" s="9"/>
      <c r="AC3886" s="9">
        <v>14807</v>
      </c>
      <c r="AD3886" s="9" t="s">
        <v>13568</v>
      </c>
      <c r="AE3886" s="9" t="s">
        <v>13569</v>
      </c>
      <c r="AF3886" s="9">
        <v>37</v>
      </c>
      <c r="AG3886" s="9"/>
      <c r="AH3886" s="9" t="s">
        <v>13570</v>
      </c>
      <c r="AI3886" s="9" t="s">
        <v>13571</v>
      </c>
      <c r="AJ3886" s="9" t="s">
        <v>13572</v>
      </c>
    </row>
    <row r="3887" spans="1:36" x14ac:dyDescent="0.35">
      <c r="A3887" s="9" t="s">
        <v>62</v>
      </c>
      <c r="B3887" s="9" t="s">
        <v>34</v>
      </c>
      <c r="C3887" s="9" t="s">
        <v>14503</v>
      </c>
      <c r="D3887" s="9" t="s">
        <v>29</v>
      </c>
      <c r="E3887" s="9" t="s">
        <v>13566</v>
      </c>
      <c r="F3887" s="9" t="str">
        <f>_xlfn.XLOOKUP(E3887,Total_Enrolled!C:C,Total_Enrolled!C:C)</f>
        <v>2025eb1200084@bitspilani-digital.edu.in</v>
      </c>
      <c r="G3887" s="9" t="s">
        <v>13567</v>
      </c>
      <c r="H3887" s="9" t="s">
        <v>14516</v>
      </c>
      <c r="I3887" s="9" t="s">
        <v>7660</v>
      </c>
      <c r="J3887" s="9" t="b">
        <v>1</v>
      </c>
      <c r="K3887" s="9">
        <v>9</v>
      </c>
      <c r="L3887" s="9">
        <f>_xlfn.XLOOKUP(B3887,Courses!A:A,Courses!H:H)</f>
        <v>88</v>
      </c>
      <c r="M3887" s="14">
        <f t="shared" si="305"/>
        <v>0.10227272727272728</v>
      </c>
      <c r="N3887" s="14" t="str">
        <f t="shared" si="306"/>
        <v>Active</v>
      </c>
      <c r="O3887" s="14" t="str" cm="1">
        <f t="array" ref="O3887">_xlfn.IFS(M3887=0,"0",
M3887&lt;=10%,"0-10",
TRUE,"&gt;10"
)&amp;" "&amp;"% progress"</f>
        <v>&gt;10 % progress</v>
      </c>
      <c r="P3887" s="15">
        <f t="shared" si="307"/>
        <v>0</v>
      </c>
      <c r="Q3887" s="15">
        <f>COUNTIFS($G:$G,$G3887)</f>
        <v>5</v>
      </c>
      <c r="R3887" s="16">
        <f t="shared" si="308"/>
        <v>0</v>
      </c>
      <c r="S3887" s="15" t="str">
        <f t="shared" si="309"/>
        <v>no 0% progess</v>
      </c>
      <c r="T3887" s="9">
        <v>0</v>
      </c>
      <c r="U3887" s="9">
        <v>1</v>
      </c>
      <c r="V3887" s="9">
        <v>1</v>
      </c>
      <c r="W3887" s="9">
        <v>0</v>
      </c>
      <c r="X3887" s="9">
        <v>0</v>
      </c>
      <c r="Y3887" s="9">
        <v>0</v>
      </c>
      <c r="Z3887" s="9"/>
      <c r="AA3887" s="9">
        <v>0</v>
      </c>
      <c r="AB3887" s="9"/>
      <c r="AC3887" s="9">
        <v>2916</v>
      </c>
      <c r="AD3887" s="9" t="s">
        <v>13573</v>
      </c>
      <c r="AE3887" s="9" t="s">
        <v>13569</v>
      </c>
      <c r="AF3887" s="9">
        <v>37</v>
      </c>
      <c r="AG3887" s="9"/>
      <c r="AH3887" s="9" t="s">
        <v>13574</v>
      </c>
      <c r="AI3887" s="9" t="s">
        <v>13575</v>
      </c>
      <c r="AJ3887" s="9" t="s">
        <v>13576</v>
      </c>
    </row>
    <row r="3888" spans="1:36" x14ac:dyDescent="0.35">
      <c r="A3888" s="9" t="s">
        <v>136</v>
      </c>
      <c r="B3888" s="9" t="s">
        <v>32</v>
      </c>
      <c r="C3888" s="9" t="s">
        <v>14503</v>
      </c>
      <c r="D3888" s="9" t="s">
        <v>29</v>
      </c>
      <c r="E3888" s="9" t="s">
        <v>13566</v>
      </c>
      <c r="F3888" s="9" t="str">
        <f>_xlfn.XLOOKUP(E3888,Total_Enrolled!C:C,Total_Enrolled!C:C)</f>
        <v>2025eb1200084@bitspilani-digital.edu.in</v>
      </c>
      <c r="G3888" s="9" t="s">
        <v>13567</v>
      </c>
      <c r="H3888" s="9" t="s">
        <v>14516</v>
      </c>
      <c r="I3888" s="9" t="s">
        <v>7660</v>
      </c>
      <c r="J3888" s="9" t="b">
        <v>1</v>
      </c>
      <c r="K3888" s="9">
        <v>2</v>
      </c>
      <c r="L3888" s="9">
        <f>_xlfn.XLOOKUP(B3888,Courses!A:A,Courses!H:H)</f>
        <v>77</v>
      </c>
      <c r="M3888" s="14">
        <f t="shared" si="305"/>
        <v>2.5974025974025976E-2</v>
      </c>
      <c r="N3888" s="14" t="str">
        <f t="shared" si="306"/>
        <v>Active</v>
      </c>
      <c r="O3888" s="14" t="str" cm="1">
        <f t="array" ref="O3888">_xlfn.IFS(M3888=0,"0",
M3888&lt;=10%,"0-10",
TRUE,"&gt;10"
)&amp;" "&amp;"% progress"</f>
        <v>0-10 % progress</v>
      </c>
      <c r="P3888" s="15">
        <f t="shared" si="307"/>
        <v>0</v>
      </c>
      <c r="Q3888" s="15">
        <f>COUNTIFS($G:$G,$G3888)</f>
        <v>5</v>
      </c>
      <c r="R3888" s="16">
        <f t="shared" si="308"/>
        <v>0</v>
      </c>
      <c r="S3888" s="15" t="str">
        <f t="shared" si="309"/>
        <v>no 0% progess</v>
      </c>
      <c r="T3888" s="9">
        <v>0</v>
      </c>
      <c r="U3888" s="9">
        <v>1</v>
      </c>
      <c r="V3888" s="9">
        <v>1</v>
      </c>
      <c r="W3888" s="9">
        <v>0</v>
      </c>
      <c r="X3888" s="9">
        <v>0</v>
      </c>
      <c r="Y3888" s="9">
        <v>0</v>
      </c>
      <c r="Z3888" s="9"/>
      <c r="AA3888" s="9">
        <v>0</v>
      </c>
      <c r="AB3888" s="9"/>
      <c r="AC3888" s="9">
        <v>43</v>
      </c>
      <c r="AD3888" s="9" t="s">
        <v>13577</v>
      </c>
      <c r="AE3888" s="9" t="s">
        <v>13569</v>
      </c>
      <c r="AF3888" s="9">
        <v>37</v>
      </c>
      <c r="AG3888" s="9"/>
      <c r="AH3888" s="9" t="s">
        <v>13578</v>
      </c>
      <c r="AI3888" s="9"/>
      <c r="AJ3888" s="9"/>
    </row>
    <row r="3889" spans="1:36" x14ac:dyDescent="0.35">
      <c r="A3889" s="9" t="s">
        <v>27</v>
      </c>
      <c r="B3889" s="9" t="s">
        <v>28</v>
      </c>
      <c r="C3889" s="9" t="s">
        <v>14503</v>
      </c>
      <c r="D3889" s="9" t="s">
        <v>29</v>
      </c>
      <c r="E3889" s="9" t="s">
        <v>13566</v>
      </c>
      <c r="F3889" s="9" t="str">
        <f>_xlfn.XLOOKUP(E3889,Total_Enrolled!C:C,Total_Enrolled!C:C)</f>
        <v>2025eb1200084@bitspilani-digital.edu.in</v>
      </c>
      <c r="G3889" s="9" t="s">
        <v>13567</v>
      </c>
      <c r="H3889" s="9" t="s">
        <v>14516</v>
      </c>
      <c r="I3889" s="9" t="s">
        <v>7660</v>
      </c>
      <c r="J3889" s="9" t="b">
        <v>1</v>
      </c>
      <c r="K3889" s="9">
        <v>3</v>
      </c>
      <c r="L3889" s="9">
        <f>_xlfn.XLOOKUP(B3889,Courses!A:A,Courses!H:H)</f>
        <v>61</v>
      </c>
      <c r="M3889" s="14">
        <f t="shared" si="305"/>
        <v>4.9180327868852458E-2</v>
      </c>
      <c r="N3889" s="14" t="str">
        <f t="shared" si="306"/>
        <v>Active</v>
      </c>
      <c r="O3889" s="14" t="str" cm="1">
        <f t="array" ref="O3889">_xlfn.IFS(M3889=0,"0",
M3889&lt;=10%,"0-10",
TRUE,"&gt;10"
)&amp;" "&amp;"% progress"</f>
        <v>0-10 % progress</v>
      </c>
      <c r="P3889" s="15">
        <f t="shared" si="307"/>
        <v>0</v>
      </c>
      <c r="Q3889" s="15">
        <f>COUNTIFS($G:$G,$G3889)</f>
        <v>5</v>
      </c>
      <c r="R3889" s="16">
        <f t="shared" si="308"/>
        <v>0</v>
      </c>
      <c r="S3889" s="15" t="str">
        <f t="shared" si="309"/>
        <v>no 0% progess</v>
      </c>
      <c r="T3889" s="9">
        <v>0</v>
      </c>
      <c r="U3889" s="9">
        <v>1</v>
      </c>
      <c r="V3889" s="9">
        <v>1</v>
      </c>
      <c r="W3889" s="9">
        <v>0</v>
      </c>
      <c r="X3889" s="9">
        <v>0</v>
      </c>
      <c r="Y3889" s="9">
        <v>0</v>
      </c>
      <c r="Z3889" s="9"/>
      <c r="AA3889" s="9">
        <v>0</v>
      </c>
      <c r="AB3889" s="9"/>
      <c r="AC3889" s="9">
        <v>1835</v>
      </c>
      <c r="AD3889" s="9" t="s">
        <v>13579</v>
      </c>
      <c r="AE3889" s="9" t="s">
        <v>13569</v>
      </c>
      <c r="AF3889" s="9">
        <v>37</v>
      </c>
      <c r="AG3889" s="9"/>
      <c r="AH3889" s="9" t="s">
        <v>13580</v>
      </c>
      <c r="AI3889" s="9" t="s">
        <v>13581</v>
      </c>
      <c r="AJ3889" s="9" t="s">
        <v>13582</v>
      </c>
    </row>
    <row r="3890" spans="1:36" x14ac:dyDescent="0.35">
      <c r="A3890" s="9" t="s">
        <v>79</v>
      </c>
      <c r="B3890" s="9" t="s">
        <v>39</v>
      </c>
      <c r="C3890" s="9" t="s">
        <v>14503</v>
      </c>
      <c r="D3890" s="9" t="s">
        <v>29</v>
      </c>
      <c r="E3890" s="9" t="s">
        <v>13566</v>
      </c>
      <c r="F3890" s="9" t="str">
        <f>_xlfn.XLOOKUP(E3890,Total_Enrolled!C:C,Total_Enrolled!C:C)</f>
        <v>2025eb1200084@bitspilani-digital.edu.in</v>
      </c>
      <c r="G3890" s="9" t="s">
        <v>13567</v>
      </c>
      <c r="H3890" s="9" t="s">
        <v>14516</v>
      </c>
      <c r="I3890" s="9" t="s">
        <v>7660</v>
      </c>
      <c r="J3890" s="9" t="b">
        <v>1</v>
      </c>
      <c r="K3890" s="9">
        <v>13</v>
      </c>
      <c r="L3890" s="9">
        <f>_xlfn.XLOOKUP(B3890,Courses!A:A,Courses!H:H)</f>
        <v>86</v>
      </c>
      <c r="M3890" s="14">
        <f t="shared" si="305"/>
        <v>0.15116279069767441</v>
      </c>
      <c r="N3890" s="14" t="str">
        <f t="shared" si="306"/>
        <v>Active</v>
      </c>
      <c r="O3890" s="14" t="str" cm="1">
        <f t="array" ref="O3890">_xlfn.IFS(M3890=0,"0",
M3890&lt;=10%,"0-10",
TRUE,"&gt;10"
)&amp;" "&amp;"% progress"</f>
        <v>&gt;10 % progress</v>
      </c>
      <c r="P3890" s="15">
        <f t="shared" si="307"/>
        <v>0</v>
      </c>
      <c r="Q3890" s="15">
        <f>COUNTIFS($G:$G,$G3890)</f>
        <v>5</v>
      </c>
      <c r="R3890" s="16">
        <f t="shared" si="308"/>
        <v>0</v>
      </c>
      <c r="S3890" s="15" t="str">
        <f t="shared" si="309"/>
        <v>no 0% progess</v>
      </c>
      <c r="T3890" s="9">
        <v>0</v>
      </c>
      <c r="U3890" s="9">
        <v>4</v>
      </c>
      <c r="V3890" s="9">
        <v>4</v>
      </c>
      <c r="W3890" s="9">
        <v>0</v>
      </c>
      <c r="X3890" s="9">
        <v>0</v>
      </c>
      <c r="Y3890" s="9">
        <v>0</v>
      </c>
      <c r="Z3890" s="9"/>
      <c r="AA3890" s="9">
        <v>0</v>
      </c>
      <c r="AB3890" s="9"/>
      <c r="AC3890" s="9">
        <v>6289</v>
      </c>
      <c r="AD3890" s="9" t="s">
        <v>13583</v>
      </c>
      <c r="AE3890" s="9" t="s">
        <v>13569</v>
      </c>
      <c r="AF3890" s="9">
        <v>37</v>
      </c>
      <c r="AG3890" s="9"/>
      <c r="AH3890" s="9" t="s">
        <v>13584</v>
      </c>
      <c r="AI3890" s="9" t="s">
        <v>13585</v>
      </c>
      <c r="AJ3890" s="9" t="s">
        <v>13586</v>
      </c>
    </row>
    <row r="3891" spans="1:36" x14ac:dyDescent="0.35">
      <c r="A3891" s="9" t="s">
        <v>79</v>
      </c>
      <c r="B3891" s="9" t="s">
        <v>39</v>
      </c>
      <c r="C3891" s="9" t="s">
        <v>14503</v>
      </c>
      <c r="D3891" s="9" t="s">
        <v>29</v>
      </c>
      <c r="E3891" s="9" t="s">
        <v>13587</v>
      </c>
      <c r="F3891" s="9" t="str">
        <f>_xlfn.XLOOKUP(E3891,Total_Enrolled!C:C,Total_Enrolled!C:C)</f>
        <v>2025eb1200085@bitspilani-digital.edu.in</v>
      </c>
      <c r="G3891" s="9" t="s">
        <v>13588</v>
      </c>
      <c r="H3891" s="9" t="s">
        <v>14516</v>
      </c>
      <c r="I3891" s="9" t="s">
        <v>13589</v>
      </c>
      <c r="J3891" s="9" t="b">
        <v>1</v>
      </c>
      <c r="K3891" s="9">
        <v>18</v>
      </c>
      <c r="L3891" s="9">
        <f>_xlfn.XLOOKUP(B3891,Courses!A:A,Courses!H:H)</f>
        <v>86</v>
      </c>
      <c r="M3891" s="14">
        <f t="shared" si="305"/>
        <v>0.20930232558139536</v>
      </c>
      <c r="N3891" s="14" t="str">
        <f t="shared" si="306"/>
        <v>Active</v>
      </c>
      <c r="O3891" s="14" t="str" cm="1">
        <f t="array" ref="O3891">_xlfn.IFS(M3891=0,"0",
M3891&lt;=10%,"0-10",
TRUE,"&gt;10"
)&amp;" "&amp;"% progress"</f>
        <v>&gt;10 % progress</v>
      </c>
      <c r="P3891" s="15">
        <f t="shared" si="307"/>
        <v>0</v>
      </c>
      <c r="Q3891" s="15">
        <f>COUNTIFS($G:$G,$G3891)</f>
        <v>5</v>
      </c>
      <c r="R3891" s="16">
        <f t="shared" si="308"/>
        <v>0</v>
      </c>
      <c r="S3891" s="15" t="str">
        <f t="shared" si="309"/>
        <v>no 0% progess</v>
      </c>
      <c r="T3891" s="9">
        <v>0</v>
      </c>
      <c r="U3891" s="9">
        <v>5</v>
      </c>
      <c r="V3891" s="9">
        <v>8</v>
      </c>
      <c r="W3891" s="9">
        <v>0</v>
      </c>
      <c r="X3891" s="9">
        <v>0</v>
      </c>
      <c r="Y3891" s="9">
        <v>0</v>
      </c>
      <c r="Z3891" s="9"/>
      <c r="AA3891" s="9">
        <v>0</v>
      </c>
      <c r="AB3891" s="9"/>
      <c r="AC3891" s="9">
        <v>1788</v>
      </c>
      <c r="AD3891" s="9" t="s">
        <v>13591</v>
      </c>
      <c r="AE3891" s="9" t="s">
        <v>13590</v>
      </c>
      <c r="AF3891" s="9">
        <v>20</v>
      </c>
      <c r="AG3891" s="9"/>
      <c r="AH3891" s="9" t="s">
        <v>13592</v>
      </c>
      <c r="AI3891" s="9" t="s">
        <v>13593</v>
      </c>
      <c r="AJ3891" s="9" t="s">
        <v>13593</v>
      </c>
    </row>
    <row r="3892" spans="1:36" x14ac:dyDescent="0.35">
      <c r="A3892" s="9" t="s">
        <v>27</v>
      </c>
      <c r="B3892" s="9" t="s">
        <v>28</v>
      </c>
      <c r="C3892" s="9" t="s">
        <v>14503</v>
      </c>
      <c r="D3892" s="9" t="s">
        <v>29</v>
      </c>
      <c r="E3892" s="9" t="s">
        <v>13587</v>
      </c>
      <c r="F3892" s="9" t="str">
        <f>_xlfn.XLOOKUP(E3892,Total_Enrolled!C:C,Total_Enrolled!C:C)</f>
        <v>2025eb1200085@bitspilani-digital.edu.in</v>
      </c>
      <c r="G3892" s="9" t="s">
        <v>13588</v>
      </c>
      <c r="H3892" s="9" t="s">
        <v>14516</v>
      </c>
      <c r="I3892" s="9" t="s">
        <v>13589</v>
      </c>
      <c r="J3892" s="9" t="b">
        <v>1</v>
      </c>
      <c r="K3892" s="9">
        <v>20</v>
      </c>
      <c r="L3892" s="9">
        <f>_xlfn.XLOOKUP(B3892,Courses!A:A,Courses!H:H)</f>
        <v>61</v>
      </c>
      <c r="M3892" s="14">
        <f t="shared" si="305"/>
        <v>0.32786885245901637</v>
      </c>
      <c r="N3892" s="14" t="str">
        <f t="shared" si="306"/>
        <v>Active</v>
      </c>
      <c r="O3892" s="14" t="str" cm="1">
        <f t="array" ref="O3892">_xlfn.IFS(M3892=0,"0",
M3892&lt;=10%,"0-10",
TRUE,"&gt;10"
)&amp;" "&amp;"% progress"</f>
        <v>&gt;10 % progress</v>
      </c>
      <c r="P3892" s="15">
        <f t="shared" si="307"/>
        <v>0</v>
      </c>
      <c r="Q3892" s="15">
        <f>COUNTIFS($G:$G,$G3892)</f>
        <v>5</v>
      </c>
      <c r="R3892" s="16">
        <f t="shared" si="308"/>
        <v>0</v>
      </c>
      <c r="S3892" s="15" t="str">
        <f t="shared" si="309"/>
        <v>no 0% progess</v>
      </c>
      <c r="T3892" s="9">
        <v>0</v>
      </c>
      <c r="U3892" s="9">
        <v>4</v>
      </c>
      <c r="V3892" s="9">
        <v>4</v>
      </c>
      <c r="W3892" s="9">
        <v>0</v>
      </c>
      <c r="X3892" s="9">
        <v>0</v>
      </c>
      <c r="Y3892" s="9">
        <v>0</v>
      </c>
      <c r="Z3892" s="9"/>
      <c r="AA3892" s="9">
        <v>0</v>
      </c>
      <c r="AB3892" s="9"/>
      <c r="AC3892" s="9">
        <v>11024</v>
      </c>
      <c r="AD3892" s="9" t="s">
        <v>13594</v>
      </c>
      <c r="AE3892" s="9" t="s">
        <v>13590</v>
      </c>
      <c r="AF3892" s="9">
        <v>20</v>
      </c>
      <c r="AG3892" s="9"/>
      <c r="AH3892" s="9" t="s">
        <v>13595</v>
      </c>
      <c r="AI3892" s="9" t="s">
        <v>13596</v>
      </c>
      <c r="AJ3892" s="9" t="s">
        <v>13597</v>
      </c>
    </row>
    <row r="3893" spans="1:36" x14ac:dyDescent="0.35">
      <c r="A3893" s="9" t="s">
        <v>136</v>
      </c>
      <c r="B3893" s="9" t="s">
        <v>32</v>
      </c>
      <c r="C3893" s="9" t="s">
        <v>14503</v>
      </c>
      <c r="D3893" s="9" t="s">
        <v>29</v>
      </c>
      <c r="E3893" s="9" t="s">
        <v>13587</v>
      </c>
      <c r="F3893" s="9" t="str">
        <f>_xlfn.XLOOKUP(E3893,Total_Enrolled!C:C,Total_Enrolled!C:C)</f>
        <v>2025eb1200085@bitspilani-digital.edu.in</v>
      </c>
      <c r="G3893" s="9" t="s">
        <v>13588</v>
      </c>
      <c r="H3893" s="9" t="s">
        <v>14516</v>
      </c>
      <c r="I3893" s="9" t="s">
        <v>13589</v>
      </c>
      <c r="J3893" s="9" t="b">
        <v>1</v>
      </c>
      <c r="K3893" s="9">
        <v>76</v>
      </c>
      <c r="L3893" s="9">
        <f>_xlfn.XLOOKUP(B3893,Courses!A:A,Courses!H:H)</f>
        <v>77</v>
      </c>
      <c r="M3893" s="14">
        <f t="shared" si="305"/>
        <v>0.98701298701298701</v>
      </c>
      <c r="N3893" s="14" t="str">
        <f t="shared" si="306"/>
        <v>Active</v>
      </c>
      <c r="O3893" s="14" t="str" cm="1">
        <f t="array" ref="O3893">_xlfn.IFS(M3893=0,"0",
M3893&lt;=10%,"0-10",
TRUE,"&gt;10"
)&amp;" "&amp;"% progress"</f>
        <v>&gt;10 % progress</v>
      </c>
      <c r="P3893" s="15">
        <f t="shared" si="307"/>
        <v>0</v>
      </c>
      <c r="Q3893" s="15">
        <f>COUNTIFS($G:$G,$G3893)</f>
        <v>5</v>
      </c>
      <c r="R3893" s="16">
        <f t="shared" si="308"/>
        <v>0</v>
      </c>
      <c r="S3893" s="15" t="str">
        <f t="shared" si="309"/>
        <v>no 0% progess</v>
      </c>
      <c r="T3893" s="9">
        <v>0</v>
      </c>
      <c r="U3893" s="9">
        <v>29</v>
      </c>
      <c r="V3893" s="9">
        <v>34</v>
      </c>
      <c r="W3893" s="9">
        <v>1</v>
      </c>
      <c r="X3893" s="9">
        <v>0</v>
      </c>
      <c r="Y3893" s="9">
        <v>2</v>
      </c>
      <c r="Z3893" s="9" t="s">
        <v>13598</v>
      </c>
      <c r="AA3893" s="9">
        <v>0</v>
      </c>
      <c r="AB3893" s="9"/>
      <c r="AC3893" s="9">
        <v>52122</v>
      </c>
      <c r="AD3893" s="9" t="s">
        <v>13599</v>
      </c>
      <c r="AE3893" s="9" t="s">
        <v>13590</v>
      </c>
      <c r="AF3893" s="9">
        <v>20</v>
      </c>
      <c r="AG3893" s="9"/>
      <c r="AH3893" s="9" t="s">
        <v>13600</v>
      </c>
      <c r="AI3893" s="9"/>
      <c r="AJ3893" s="9"/>
    </row>
    <row r="3894" spans="1:36" x14ac:dyDescent="0.35">
      <c r="A3894" s="9" t="s">
        <v>62</v>
      </c>
      <c r="B3894" s="9" t="s">
        <v>34</v>
      </c>
      <c r="C3894" s="9" t="s">
        <v>14503</v>
      </c>
      <c r="D3894" s="9" t="s">
        <v>29</v>
      </c>
      <c r="E3894" s="9" t="s">
        <v>13587</v>
      </c>
      <c r="F3894" s="9" t="str">
        <f>_xlfn.XLOOKUP(E3894,Total_Enrolled!C:C,Total_Enrolled!C:C)</f>
        <v>2025eb1200085@bitspilani-digital.edu.in</v>
      </c>
      <c r="G3894" s="9" t="s">
        <v>13588</v>
      </c>
      <c r="H3894" s="9" t="s">
        <v>14516</v>
      </c>
      <c r="I3894" s="9" t="s">
        <v>13589</v>
      </c>
      <c r="J3894" s="9" t="b">
        <v>1</v>
      </c>
      <c r="K3894" s="9">
        <v>14</v>
      </c>
      <c r="L3894" s="9">
        <f>_xlfn.XLOOKUP(B3894,Courses!A:A,Courses!H:H)</f>
        <v>88</v>
      </c>
      <c r="M3894" s="14">
        <f t="shared" si="305"/>
        <v>0.15909090909090909</v>
      </c>
      <c r="N3894" s="14" t="str">
        <f t="shared" si="306"/>
        <v>Active</v>
      </c>
      <c r="O3894" s="14" t="str" cm="1">
        <f t="array" ref="O3894">_xlfn.IFS(M3894=0,"0",
M3894&lt;=10%,"0-10",
TRUE,"&gt;10"
)&amp;" "&amp;"% progress"</f>
        <v>&gt;10 % progress</v>
      </c>
      <c r="P3894" s="15">
        <f t="shared" si="307"/>
        <v>0</v>
      </c>
      <c r="Q3894" s="15">
        <f>COUNTIFS($G:$G,$G3894)</f>
        <v>5</v>
      </c>
      <c r="R3894" s="16">
        <f t="shared" si="308"/>
        <v>0</v>
      </c>
      <c r="S3894" s="15" t="str">
        <f t="shared" si="309"/>
        <v>no 0% progess</v>
      </c>
      <c r="T3894" s="9">
        <v>0</v>
      </c>
      <c r="U3894" s="9">
        <v>2</v>
      </c>
      <c r="V3894" s="9">
        <v>2</v>
      </c>
      <c r="W3894" s="9">
        <v>0</v>
      </c>
      <c r="X3894" s="9">
        <v>0</v>
      </c>
      <c r="Y3894" s="9">
        <v>0</v>
      </c>
      <c r="Z3894" s="9"/>
      <c r="AA3894" s="9">
        <v>0</v>
      </c>
      <c r="AB3894" s="9"/>
      <c r="AC3894" s="9">
        <v>8864</v>
      </c>
      <c r="AD3894" s="9" t="s">
        <v>13601</v>
      </c>
      <c r="AE3894" s="9" t="s">
        <v>13590</v>
      </c>
      <c r="AF3894" s="9">
        <v>20</v>
      </c>
      <c r="AG3894" s="9"/>
      <c r="AH3894" s="9" t="s">
        <v>13602</v>
      </c>
      <c r="AI3894" s="9" t="s">
        <v>13603</v>
      </c>
      <c r="AJ3894" s="9" t="s">
        <v>13604</v>
      </c>
    </row>
    <row r="3895" spans="1:36" x14ac:dyDescent="0.35">
      <c r="A3895" s="9" t="s">
        <v>124</v>
      </c>
      <c r="B3895" s="9" t="s">
        <v>33</v>
      </c>
      <c r="C3895" s="9" t="s">
        <v>14503</v>
      </c>
      <c r="D3895" s="9" t="s">
        <v>29</v>
      </c>
      <c r="E3895" s="9" t="s">
        <v>13587</v>
      </c>
      <c r="F3895" s="9" t="str">
        <f>_xlfn.XLOOKUP(E3895,Total_Enrolled!C:C,Total_Enrolled!C:C)</f>
        <v>2025eb1200085@bitspilani-digital.edu.in</v>
      </c>
      <c r="G3895" s="9" t="s">
        <v>13588</v>
      </c>
      <c r="H3895" s="9" t="s">
        <v>14516</v>
      </c>
      <c r="I3895" s="9" t="s">
        <v>13589</v>
      </c>
      <c r="J3895" s="9" t="b">
        <v>1</v>
      </c>
      <c r="K3895" s="9">
        <v>14</v>
      </c>
      <c r="L3895" s="9">
        <f>_xlfn.XLOOKUP(B3895,Courses!A:A,Courses!H:H)</f>
        <v>41</v>
      </c>
      <c r="M3895" s="14">
        <f t="shared" si="305"/>
        <v>0.34146341463414637</v>
      </c>
      <c r="N3895" s="14" t="str">
        <f t="shared" si="306"/>
        <v>Active</v>
      </c>
      <c r="O3895" s="14" t="str" cm="1">
        <f t="array" ref="O3895">_xlfn.IFS(M3895=0,"0",
M3895&lt;=10%,"0-10",
TRUE,"&gt;10"
)&amp;" "&amp;"% progress"</f>
        <v>&gt;10 % progress</v>
      </c>
      <c r="P3895" s="15">
        <f t="shared" si="307"/>
        <v>0</v>
      </c>
      <c r="Q3895" s="15">
        <f>COUNTIFS($G:$G,$G3895)</f>
        <v>5</v>
      </c>
      <c r="R3895" s="16">
        <f t="shared" si="308"/>
        <v>0</v>
      </c>
      <c r="S3895" s="15" t="str">
        <f t="shared" si="309"/>
        <v>no 0% progess</v>
      </c>
      <c r="T3895" s="9">
        <v>0</v>
      </c>
      <c r="U3895" s="9">
        <v>1</v>
      </c>
      <c r="V3895" s="9">
        <v>1</v>
      </c>
      <c r="W3895" s="9">
        <v>0</v>
      </c>
      <c r="X3895" s="9">
        <v>0</v>
      </c>
      <c r="Y3895" s="9">
        <v>0</v>
      </c>
      <c r="Z3895" s="9"/>
      <c r="AA3895" s="9">
        <v>0</v>
      </c>
      <c r="AB3895" s="9"/>
      <c r="AC3895" s="9">
        <v>3012</v>
      </c>
      <c r="AD3895" s="9" t="s">
        <v>13605</v>
      </c>
      <c r="AE3895" s="9" t="s">
        <v>13590</v>
      </c>
      <c r="AF3895" s="9">
        <v>20</v>
      </c>
      <c r="AG3895" s="9"/>
      <c r="AH3895" s="9" t="s">
        <v>13606</v>
      </c>
      <c r="AI3895" s="9" t="s">
        <v>13607</v>
      </c>
      <c r="AJ3895" s="9" t="s">
        <v>13608</v>
      </c>
    </row>
    <row r="3896" spans="1:36" x14ac:dyDescent="0.35">
      <c r="A3896" s="9" t="s">
        <v>124</v>
      </c>
      <c r="B3896" s="9" t="s">
        <v>33</v>
      </c>
      <c r="C3896" s="9" t="s">
        <v>14503</v>
      </c>
      <c r="D3896" s="9" t="s">
        <v>29</v>
      </c>
      <c r="E3896" s="9" t="s">
        <v>13609</v>
      </c>
      <c r="F3896" s="9" t="str">
        <f>_xlfn.XLOOKUP(E3896,Total_Enrolled!C:C,Total_Enrolled!C:C)</f>
        <v>2025eb1200086@bitspilani-digital.edu.in</v>
      </c>
      <c r="G3896" s="9" t="s">
        <v>13610</v>
      </c>
      <c r="H3896" s="9" t="s">
        <v>14516</v>
      </c>
      <c r="I3896" s="9" t="s">
        <v>13611</v>
      </c>
      <c r="J3896" s="9" t="b">
        <v>1</v>
      </c>
      <c r="K3896" s="9">
        <v>17</v>
      </c>
      <c r="L3896" s="9">
        <f>_xlfn.XLOOKUP(B3896,Courses!A:A,Courses!H:H)</f>
        <v>41</v>
      </c>
      <c r="M3896" s="14">
        <f t="shared" si="305"/>
        <v>0.41463414634146339</v>
      </c>
      <c r="N3896" s="14" t="str">
        <f t="shared" si="306"/>
        <v>Active</v>
      </c>
      <c r="O3896" s="14" t="str" cm="1">
        <f t="array" ref="O3896">_xlfn.IFS(M3896=0,"0",
M3896&lt;=10%,"0-10",
TRUE,"&gt;10"
)&amp;" "&amp;"% progress"</f>
        <v>&gt;10 % progress</v>
      </c>
      <c r="P3896" s="15">
        <f t="shared" si="307"/>
        <v>0</v>
      </c>
      <c r="Q3896" s="15">
        <f>COUNTIFS($G:$G,$G3896)</f>
        <v>5</v>
      </c>
      <c r="R3896" s="16">
        <f t="shared" si="308"/>
        <v>0</v>
      </c>
      <c r="S3896" s="15" t="str">
        <f t="shared" si="309"/>
        <v>no 0% progess</v>
      </c>
      <c r="T3896" s="9">
        <v>0</v>
      </c>
      <c r="U3896" s="9">
        <v>0</v>
      </c>
      <c r="V3896" s="9">
        <v>0</v>
      </c>
      <c r="W3896" s="9">
        <v>0</v>
      </c>
      <c r="X3896" s="9">
        <v>0</v>
      </c>
      <c r="Y3896" s="9">
        <v>0</v>
      </c>
      <c r="Z3896" s="9"/>
      <c r="AA3896" s="9">
        <v>0</v>
      </c>
      <c r="AB3896" s="9"/>
      <c r="AC3896" s="9">
        <v>9389</v>
      </c>
      <c r="AD3896" s="9" t="s">
        <v>13612</v>
      </c>
      <c r="AE3896" s="9" t="s">
        <v>13613</v>
      </c>
      <c r="AF3896" s="9">
        <v>31</v>
      </c>
      <c r="AG3896" s="9"/>
      <c r="AH3896" s="9"/>
      <c r="AI3896" s="9" t="s">
        <v>13614</v>
      </c>
      <c r="AJ3896" s="9" t="s">
        <v>13615</v>
      </c>
    </row>
    <row r="3897" spans="1:36" x14ac:dyDescent="0.35">
      <c r="A3897" s="9" t="s">
        <v>62</v>
      </c>
      <c r="B3897" s="9" t="s">
        <v>34</v>
      </c>
      <c r="C3897" s="9" t="s">
        <v>14503</v>
      </c>
      <c r="D3897" s="9" t="s">
        <v>29</v>
      </c>
      <c r="E3897" s="9" t="s">
        <v>13609</v>
      </c>
      <c r="F3897" s="9" t="str">
        <f>_xlfn.XLOOKUP(E3897,Total_Enrolled!C:C,Total_Enrolled!C:C)</f>
        <v>2025eb1200086@bitspilani-digital.edu.in</v>
      </c>
      <c r="G3897" s="9" t="s">
        <v>13610</v>
      </c>
      <c r="H3897" s="9" t="s">
        <v>14516</v>
      </c>
      <c r="I3897" s="9" t="s">
        <v>13611</v>
      </c>
      <c r="J3897" s="9" t="b">
        <v>1</v>
      </c>
      <c r="K3897" s="9">
        <v>37</v>
      </c>
      <c r="L3897" s="9">
        <f>_xlfn.XLOOKUP(B3897,Courses!A:A,Courses!H:H)</f>
        <v>88</v>
      </c>
      <c r="M3897" s="14">
        <f t="shared" si="305"/>
        <v>0.42045454545454547</v>
      </c>
      <c r="N3897" s="14" t="str">
        <f t="shared" si="306"/>
        <v>Active</v>
      </c>
      <c r="O3897" s="14" t="str" cm="1">
        <f t="array" ref="O3897">_xlfn.IFS(M3897=0,"0",
M3897&lt;=10%,"0-10",
TRUE,"&gt;10"
)&amp;" "&amp;"% progress"</f>
        <v>&gt;10 % progress</v>
      </c>
      <c r="P3897" s="15">
        <f t="shared" si="307"/>
        <v>0</v>
      </c>
      <c r="Q3897" s="15">
        <f>COUNTIFS($G:$G,$G3897)</f>
        <v>5</v>
      </c>
      <c r="R3897" s="16">
        <f t="shared" si="308"/>
        <v>0</v>
      </c>
      <c r="S3897" s="15" t="str">
        <f t="shared" si="309"/>
        <v>no 0% progess</v>
      </c>
      <c r="T3897" s="9">
        <v>0</v>
      </c>
      <c r="U3897" s="9">
        <v>1</v>
      </c>
      <c r="V3897" s="9">
        <v>1</v>
      </c>
      <c r="W3897" s="9">
        <v>0</v>
      </c>
      <c r="X3897" s="9">
        <v>0</v>
      </c>
      <c r="Y3897" s="9">
        <v>0</v>
      </c>
      <c r="Z3897" s="9"/>
      <c r="AA3897" s="9">
        <v>0</v>
      </c>
      <c r="AB3897" s="9"/>
      <c r="AC3897" s="9">
        <v>66501</v>
      </c>
      <c r="AD3897" s="9" t="s">
        <v>13616</v>
      </c>
      <c r="AE3897" s="9" t="s">
        <v>13613</v>
      </c>
      <c r="AF3897" s="9">
        <v>31</v>
      </c>
      <c r="AG3897" s="9"/>
      <c r="AH3897" s="9" t="s">
        <v>13617</v>
      </c>
      <c r="AI3897" s="9" t="s">
        <v>13618</v>
      </c>
      <c r="AJ3897" s="9" t="s">
        <v>13618</v>
      </c>
    </row>
    <row r="3898" spans="1:36" x14ac:dyDescent="0.35">
      <c r="A3898" s="9" t="s">
        <v>136</v>
      </c>
      <c r="B3898" s="9" t="s">
        <v>32</v>
      </c>
      <c r="C3898" s="9" t="s">
        <v>14503</v>
      </c>
      <c r="D3898" s="9" t="s">
        <v>29</v>
      </c>
      <c r="E3898" s="9" t="s">
        <v>13609</v>
      </c>
      <c r="F3898" s="9" t="str">
        <f>_xlfn.XLOOKUP(E3898,Total_Enrolled!C:C,Total_Enrolled!C:C)</f>
        <v>2025eb1200086@bitspilani-digital.edu.in</v>
      </c>
      <c r="G3898" s="9" t="s">
        <v>13610</v>
      </c>
      <c r="H3898" s="9" t="s">
        <v>14516</v>
      </c>
      <c r="I3898" s="9" t="s">
        <v>13611</v>
      </c>
      <c r="J3898" s="9" t="b">
        <v>1</v>
      </c>
      <c r="K3898" s="9">
        <v>20</v>
      </c>
      <c r="L3898" s="9">
        <f>_xlfn.XLOOKUP(B3898,Courses!A:A,Courses!H:H)</f>
        <v>77</v>
      </c>
      <c r="M3898" s="14">
        <f t="shared" si="305"/>
        <v>0.25974025974025972</v>
      </c>
      <c r="N3898" s="14" t="str">
        <f t="shared" si="306"/>
        <v>Active</v>
      </c>
      <c r="O3898" s="14" t="str" cm="1">
        <f t="array" ref="O3898">_xlfn.IFS(M3898=0,"0",
M3898&lt;=10%,"0-10",
TRUE,"&gt;10"
)&amp;" "&amp;"% progress"</f>
        <v>&gt;10 % progress</v>
      </c>
      <c r="P3898" s="15">
        <f t="shared" si="307"/>
        <v>0</v>
      </c>
      <c r="Q3898" s="15">
        <f>COUNTIFS($G:$G,$G3898)</f>
        <v>5</v>
      </c>
      <c r="R3898" s="16">
        <f t="shared" si="308"/>
        <v>0</v>
      </c>
      <c r="S3898" s="15" t="str">
        <f t="shared" si="309"/>
        <v>no 0% progess</v>
      </c>
      <c r="T3898" s="9">
        <v>0</v>
      </c>
      <c r="U3898" s="9">
        <v>3</v>
      </c>
      <c r="V3898" s="9">
        <v>3</v>
      </c>
      <c r="W3898" s="9">
        <v>0</v>
      </c>
      <c r="X3898" s="9">
        <v>0</v>
      </c>
      <c r="Y3898" s="9">
        <v>0</v>
      </c>
      <c r="Z3898" s="9"/>
      <c r="AA3898" s="9">
        <v>0</v>
      </c>
      <c r="AB3898" s="9"/>
      <c r="AC3898" s="9">
        <v>27345</v>
      </c>
      <c r="AD3898" s="9" t="s">
        <v>13619</v>
      </c>
      <c r="AE3898" s="9" t="s">
        <v>13613</v>
      </c>
      <c r="AF3898" s="9">
        <v>31</v>
      </c>
      <c r="AG3898" s="9"/>
      <c r="AH3898" s="9" t="s">
        <v>13620</v>
      </c>
      <c r="AI3898" s="9"/>
      <c r="AJ3898" s="9"/>
    </row>
    <row r="3899" spans="1:36" x14ac:dyDescent="0.35">
      <c r="A3899" s="9" t="s">
        <v>27</v>
      </c>
      <c r="B3899" s="9" t="s">
        <v>28</v>
      </c>
      <c r="C3899" s="9" t="s">
        <v>14503</v>
      </c>
      <c r="D3899" s="9" t="s">
        <v>29</v>
      </c>
      <c r="E3899" s="9" t="s">
        <v>13609</v>
      </c>
      <c r="F3899" s="9" t="str">
        <f>_xlfn.XLOOKUP(E3899,Total_Enrolled!C:C,Total_Enrolled!C:C)</f>
        <v>2025eb1200086@bitspilani-digital.edu.in</v>
      </c>
      <c r="G3899" s="9" t="s">
        <v>13610</v>
      </c>
      <c r="H3899" s="9" t="s">
        <v>14516</v>
      </c>
      <c r="I3899" s="9" t="s">
        <v>13611</v>
      </c>
      <c r="J3899" s="9" t="b">
        <v>1</v>
      </c>
      <c r="K3899" s="9">
        <v>28</v>
      </c>
      <c r="L3899" s="9">
        <f>_xlfn.XLOOKUP(B3899,Courses!A:A,Courses!H:H)</f>
        <v>61</v>
      </c>
      <c r="M3899" s="14">
        <f t="shared" si="305"/>
        <v>0.45901639344262296</v>
      </c>
      <c r="N3899" s="14" t="str">
        <f t="shared" si="306"/>
        <v>Active</v>
      </c>
      <c r="O3899" s="14" t="str" cm="1">
        <f t="array" ref="O3899">_xlfn.IFS(M3899=0,"0",
M3899&lt;=10%,"0-10",
TRUE,"&gt;10"
)&amp;" "&amp;"% progress"</f>
        <v>&gt;10 % progress</v>
      </c>
      <c r="P3899" s="15">
        <f t="shared" si="307"/>
        <v>0</v>
      </c>
      <c r="Q3899" s="15">
        <f>COUNTIFS($G:$G,$G3899)</f>
        <v>5</v>
      </c>
      <c r="R3899" s="16">
        <f t="shared" si="308"/>
        <v>0</v>
      </c>
      <c r="S3899" s="15" t="str">
        <f t="shared" si="309"/>
        <v>no 0% progess</v>
      </c>
      <c r="T3899" s="9">
        <v>0</v>
      </c>
      <c r="U3899" s="9">
        <v>3</v>
      </c>
      <c r="V3899" s="9">
        <v>4</v>
      </c>
      <c r="W3899" s="9">
        <v>1</v>
      </c>
      <c r="X3899" s="9">
        <v>0</v>
      </c>
      <c r="Y3899" s="9">
        <v>1</v>
      </c>
      <c r="Z3899" s="9" t="s">
        <v>13621</v>
      </c>
      <c r="AA3899" s="9">
        <v>0</v>
      </c>
      <c r="AB3899" s="9"/>
      <c r="AC3899" s="9">
        <v>44669</v>
      </c>
      <c r="AD3899" s="9" t="s">
        <v>13622</v>
      </c>
      <c r="AE3899" s="9" t="s">
        <v>13613</v>
      </c>
      <c r="AF3899" s="9">
        <v>31</v>
      </c>
      <c r="AG3899" s="9"/>
      <c r="AH3899" s="9" t="s">
        <v>13623</v>
      </c>
      <c r="AI3899" s="9" t="s">
        <v>13624</v>
      </c>
      <c r="AJ3899" s="9" t="s">
        <v>13625</v>
      </c>
    </row>
    <row r="3900" spans="1:36" x14ac:dyDescent="0.35">
      <c r="A3900" s="9" t="s">
        <v>79</v>
      </c>
      <c r="B3900" s="9" t="s">
        <v>39</v>
      </c>
      <c r="C3900" s="9" t="s">
        <v>14503</v>
      </c>
      <c r="D3900" s="9" t="s">
        <v>29</v>
      </c>
      <c r="E3900" s="9" t="s">
        <v>13609</v>
      </c>
      <c r="F3900" s="9" t="str">
        <f>_xlfn.XLOOKUP(E3900,Total_Enrolled!C:C,Total_Enrolled!C:C)</f>
        <v>2025eb1200086@bitspilani-digital.edu.in</v>
      </c>
      <c r="G3900" s="9" t="s">
        <v>13610</v>
      </c>
      <c r="H3900" s="9" t="s">
        <v>14516</v>
      </c>
      <c r="I3900" s="9" t="s">
        <v>13611</v>
      </c>
      <c r="J3900" s="9" t="b">
        <v>1</v>
      </c>
      <c r="K3900" s="9">
        <v>39</v>
      </c>
      <c r="L3900" s="9">
        <f>_xlfn.XLOOKUP(B3900,Courses!A:A,Courses!H:H)</f>
        <v>86</v>
      </c>
      <c r="M3900" s="14">
        <f t="shared" si="305"/>
        <v>0.45348837209302323</v>
      </c>
      <c r="N3900" s="14" t="str">
        <f t="shared" si="306"/>
        <v>Active</v>
      </c>
      <c r="O3900" s="14" t="str" cm="1">
        <f t="array" ref="O3900">_xlfn.IFS(M3900=0,"0",
M3900&lt;=10%,"0-10",
TRUE,"&gt;10"
)&amp;" "&amp;"% progress"</f>
        <v>&gt;10 % progress</v>
      </c>
      <c r="P3900" s="15">
        <f t="shared" si="307"/>
        <v>0</v>
      </c>
      <c r="Q3900" s="15">
        <f>COUNTIFS($G:$G,$G3900)</f>
        <v>5</v>
      </c>
      <c r="R3900" s="16">
        <f t="shared" si="308"/>
        <v>0</v>
      </c>
      <c r="S3900" s="15" t="str">
        <f t="shared" si="309"/>
        <v>no 0% progess</v>
      </c>
      <c r="T3900" s="9">
        <v>0</v>
      </c>
      <c r="U3900" s="9">
        <v>2</v>
      </c>
      <c r="V3900" s="9">
        <v>2</v>
      </c>
      <c r="W3900" s="9">
        <v>0</v>
      </c>
      <c r="X3900" s="9">
        <v>0</v>
      </c>
      <c r="Y3900" s="9">
        <v>0</v>
      </c>
      <c r="Z3900" s="9"/>
      <c r="AA3900" s="9">
        <v>0</v>
      </c>
      <c r="AB3900" s="9"/>
      <c r="AC3900" s="9">
        <v>13803</v>
      </c>
      <c r="AD3900" s="9" t="s">
        <v>13626</v>
      </c>
      <c r="AE3900" s="9" t="s">
        <v>13613</v>
      </c>
      <c r="AF3900" s="9">
        <v>31</v>
      </c>
      <c r="AG3900" s="9"/>
      <c r="AH3900" s="9" t="s">
        <v>13627</v>
      </c>
      <c r="AI3900" s="9" t="s">
        <v>13628</v>
      </c>
      <c r="AJ3900" s="9" t="s">
        <v>13629</v>
      </c>
    </row>
    <row r="3901" spans="1:36" x14ac:dyDescent="0.35">
      <c r="A3901" s="9" t="s">
        <v>79</v>
      </c>
      <c r="B3901" s="9" t="s">
        <v>39</v>
      </c>
      <c r="C3901" s="9" t="s">
        <v>14503</v>
      </c>
      <c r="D3901" s="9" t="s">
        <v>29</v>
      </c>
      <c r="E3901" s="9" t="s">
        <v>13630</v>
      </c>
      <c r="F3901" s="9" t="str">
        <f>_xlfn.XLOOKUP(E3901,Total_Enrolled!C:C,Total_Enrolled!C:C)</f>
        <v>2025eb1200087@bitspilani-digital.edu.in</v>
      </c>
      <c r="G3901" s="9" t="s">
        <v>13631</v>
      </c>
      <c r="H3901" s="9" t="s">
        <v>14516</v>
      </c>
      <c r="I3901" s="9" t="s">
        <v>13632</v>
      </c>
      <c r="J3901" s="9" t="b">
        <v>1</v>
      </c>
      <c r="K3901" s="9">
        <v>0</v>
      </c>
      <c r="L3901" s="9">
        <f>_xlfn.XLOOKUP(B3901,Courses!A:A,Courses!H:H)</f>
        <v>86</v>
      </c>
      <c r="M3901" s="14">
        <f t="shared" si="305"/>
        <v>0</v>
      </c>
      <c r="N3901" s="14" t="str">
        <f t="shared" si="306"/>
        <v>Not Active</v>
      </c>
      <c r="O3901" s="14" t="str" cm="1">
        <f t="array" ref="O3901">_xlfn.IFS(M3901=0,"0",
M3901&lt;=10%,"0-10",
TRUE,"&gt;10"
)&amp;" "&amp;"% progress"</f>
        <v>0 % progress</v>
      </c>
      <c r="P3901" s="15">
        <f t="shared" si="307"/>
        <v>1</v>
      </c>
      <c r="Q3901" s="15">
        <f>COUNTIFS($G:$G,$G3901)</f>
        <v>5</v>
      </c>
      <c r="R3901" s="16">
        <f t="shared" si="308"/>
        <v>0.2</v>
      </c>
      <c r="S3901" s="15" t="str">
        <f t="shared" si="309"/>
        <v>no progress</v>
      </c>
      <c r="T3901" s="9">
        <v>0</v>
      </c>
      <c r="U3901" s="9">
        <v>0</v>
      </c>
      <c r="V3901" s="9">
        <v>0</v>
      </c>
      <c r="W3901" s="9">
        <v>0</v>
      </c>
      <c r="X3901" s="9">
        <v>0</v>
      </c>
      <c r="Y3901" s="9">
        <v>0</v>
      </c>
      <c r="Z3901" s="9"/>
      <c r="AA3901" s="9">
        <v>0</v>
      </c>
      <c r="AB3901" s="9"/>
      <c r="AC3901" s="9">
        <v>0</v>
      </c>
      <c r="AD3901" s="9"/>
      <c r="AE3901" s="9"/>
      <c r="AF3901" s="9">
        <v>0</v>
      </c>
      <c r="AG3901" s="9"/>
      <c r="AH3901" s="9"/>
      <c r="AI3901" s="9"/>
      <c r="AJ3901" s="9"/>
    </row>
    <row r="3902" spans="1:36" x14ac:dyDescent="0.35">
      <c r="A3902" s="9" t="s">
        <v>27</v>
      </c>
      <c r="B3902" s="9" t="s">
        <v>28</v>
      </c>
      <c r="C3902" s="9" t="s">
        <v>14503</v>
      </c>
      <c r="D3902" s="9" t="s">
        <v>29</v>
      </c>
      <c r="E3902" s="9" t="s">
        <v>13630</v>
      </c>
      <c r="F3902" s="9" t="str">
        <f>_xlfn.XLOOKUP(E3902,Total_Enrolled!C:C,Total_Enrolled!C:C)</f>
        <v>2025eb1200087@bitspilani-digital.edu.in</v>
      </c>
      <c r="G3902" s="9" t="s">
        <v>13631</v>
      </c>
      <c r="H3902" s="9" t="s">
        <v>14516</v>
      </c>
      <c r="I3902" s="9" t="s">
        <v>13632</v>
      </c>
      <c r="J3902" s="9" t="b">
        <v>1</v>
      </c>
      <c r="K3902" s="9">
        <v>0</v>
      </c>
      <c r="L3902" s="9">
        <f>_xlfn.XLOOKUP(B3902,Courses!A:A,Courses!H:H)</f>
        <v>61</v>
      </c>
      <c r="M3902" s="14">
        <f t="shared" si="305"/>
        <v>0</v>
      </c>
      <c r="N3902" s="14" t="str">
        <f t="shared" si="306"/>
        <v>Not Active</v>
      </c>
      <c r="O3902" s="14" t="str" cm="1">
        <f t="array" ref="O3902">_xlfn.IFS(M3902=0,"0",
M3902&lt;=10%,"0-10",
TRUE,"&gt;10"
)&amp;" "&amp;"% progress"</f>
        <v>0 % progress</v>
      </c>
      <c r="P3902" s="15">
        <f t="shared" si="307"/>
        <v>1</v>
      </c>
      <c r="Q3902" s="15">
        <f>COUNTIFS($G:$G,$G3902)</f>
        <v>5</v>
      </c>
      <c r="R3902" s="16">
        <f t="shared" si="308"/>
        <v>0.2</v>
      </c>
      <c r="S3902" s="15" t="str">
        <f t="shared" si="309"/>
        <v>no progress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0</v>
      </c>
      <c r="Z3902" s="9"/>
      <c r="AA3902" s="9">
        <v>0</v>
      </c>
      <c r="AB3902" s="9"/>
      <c r="AC3902" s="9">
        <v>0</v>
      </c>
      <c r="AD3902" s="9"/>
      <c r="AE3902" s="9"/>
      <c r="AF3902" s="9">
        <v>0</v>
      </c>
      <c r="AG3902" s="9"/>
      <c r="AH3902" s="9"/>
      <c r="AI3902" s="9"/>
      <c r="AJ3902" s="9"/>
    </row>
    <row r="3903" spans="1:36" x14ac:dyDescent="0.35">
      <c r="A3903" s="9" t="s">
        <v>136</v>
      </c>
      <c r="B3903" s="9" t="s">
        <v>32</v>
      </c>
      <c r="C3903" s="9" t="s">
        <v>14503</v>
      </c>
      <c r="D3903" s="9" t="s">
        <v>29</v>
      </c>
      <c r="E3903" s="9" t="s">
        <v>13630</v>
      </c>
      <c r="F3903" s="9" t="str">
        <f>_xlfn.XLOOKUP(E3903,Total_Enrolled!C:C,Total_Enrolled!C:C)</f>
        <v>2025eb1200087@bitspilani-digital.edu.in</v>
      </c>
      <c r="G3903" s="9" t="s">
        <v>13631</v>
      </c>
      <c r="H3903" s="9" t="s">
        <v>14516</v>
      </c>
      <c r="I3903" s="9" t="s">
        <v>13632</v>
      </c>
      <c r="J3903" s="9" t="b">
        <v>1</v>
      </c>
      <c r="K3903" s="9">
        <v>0</v>
      </c>
      <c r="L3903" s="9">
        <f>_xlfn.XLOOKUP(B3903,Courses!A:A,Courses!H:H)</f>
        <v>77</v>
      </c>
      <c r="M3903" s="14">
        <f t="shared" si="305"/>
        <v>0</v>
      </c>
      <c r="N3903" s="14" t="str">
        <f t="shared" si="306"/>
        <v>Not Active</v>
      </c>
      <c r="O3903" s="14" t="str" cm="1">
        <f t="array" ref="O3903">_xlfn.IFS(M3903=0,"0",
M3903&lt;=10%,"0-10",
TRUE,"&gt;10"
)&amp;" "&amp;"% progress"</f>
        <v>0 % progress</v>
      </c>
      <c r="P3903" s="15">
        <f t="shared" si="307"/>
        <v>1</v>
      </c>
      <c r="Q3903" s="15">
        <f>COUNTIFS($G:$G,$G3903)</f>
        <v>5</v>
      </c>
      <c r="R3903" s="16">
        <f t="shared" si="308"/>
        <v>0.2</v>
      </c>
      <c r="S3903" s="15" t="str">
        <f t="shared" si="309"/>
        <v>no progress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0</v>
      </c>
      <c r="Z3903" s="9"/>
      <c r="AA3903" s="9">
        <v>0</v>
      </c>
      <c r="AB3903" s="9"/>
      <c r="AC3903" s="9">
        <v>0</v>
      </c>
      <c r="AD3903" s="9"/>
      <c r="AE3903" s="9"/>
      <c r="AF3903" s="9">
        <v>0</v>
      </c>
      <c r="AG3903" s="9"/>
      <c r="AH3903" s="9"/>
      <c r="AI3903" s="9"/>
      <c r="AJ3903" s="9"/>
    </row>
    <row r="3904" spans="1:36" x14ac:dyDescent="0.35">
      <c r="A3904" s="9" t="s">
        <v>62</v>
      </c>
      <c r="B3904" s="9" t="s">
        <v>34</v>
      </c>
      <c r="C3904" s="9" t="s">
        <v>14503</v>
      </c>
      <c r="D3904" s="9" t="s">
        <v>29</v>
      </c>
      <c r="E3904" s="9" t="s">
        <v>13630</v>
      </c>
      <c r="F3904" s="9" t="str">
        <f>_xlfn.XLOOKUP(E3904,Total_Enrolled!C:C,Total_Enrolled!C:C)</f>
        <v>2025eb1200087@bitspilani-digital.edu.in</v>
      </c>
      <c r="G3904" s="9" t="s">
        <v>13631</v>
      </c>
      <c r="H3904" s="9" t="s">
        <v>14516</v>
      </c>
      <c r="I3904" s="9" t="s">
        <v>13632</v>
      </c>
      <c r="J3904" s="9" t="b">
        <v>1</v>
      </c>
      <c r="K3904" s="9">
        <v>0</v>
      </c>
      <c r="L3904" s="9">
        <f>_xlfn.XLOOKUP(B3904,Courses!A:A,Courses!H:H)</f>
        <v>88</v>
      </c>
      <c r="M3904" s="14">
        <f t="shared" si="305"/>
        <v>0</v>
      </c>
      <c r="N3904" s="14" t="str">
        <f t="shared" si="306"/>
        <v>Not Active</v>
      </c>
      <c r="O3904" s="14" t="str" cm="1">
        <f t="array" ref="O3904">_xlfn.IFS(M3904=0,"0",
M3904&lt;=10%,"0-10",
TRUE,"&gt;10"
)&amp;" "&amp;"% progress"</f>
        <v>0 % progress</v>
      </c>
      <c r="P3904" s="15">
        <f t="shared" si="307"/>
        <v>1</v>
      </c>
      <c r="Q3904" s="15">
        <f>COUNTIFS($G:$G,$G3904)</f>
        <v>5</v>
      </c>
      <c r="R3904" s="16">
        <f t="shared" si="308"/>
        <v>0.2</v>
      </c>
      <c r="S3904" s="15" t="str">
        <f t="shared" si="309"/>
        <v>no progress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0</v>
      </c>
      <c r="Z3904" s="9"/>
      <c r="AA3904" s="9">
        <v>0</v>
      </c>
      <c r="AB3904" s="9"/>
      <c r="AC3904" s="9">
        <v>0</v>
      </c>
      <c r="AD3904" s="9"/>
      <c r="AE3904" s="9"/>
      <c r="AF3904" s="9">
        <v>0</v>
      </c>
      <c r="AG3904" s="9"/>
      <c r="AH3904" s="9"/>
      <c r="AI3904" s="9"/>
      <c r="AJ3904" s="9"/>
    </row>
    <row r="3905" spans="1:36" x14ac:dyDescent="0.35">
      <c r="A3905" s="9" t="s">
        <v>124</v>
      </c>
      <c r="B3905" s="9" t="s">
        <v>33</v>
      </c>
      <c r="C3905" s="9" t="s">
        <v>14503</v>
      </c>
      <c r="D3905" s="9" t="s">
        <v>29</v>
      </c>
      <c r="E3905" s="9" t="s">
        <v>13630</v>
      </c>
      <c r="F3905" s="9" t="str">
        <f>_xlfn.XLOOKUP(E3905,Total_Enrolled!C:C,Total_Enrolled!C:C)</f>
        <v>2025eb1200087@bitspilani-digital.edu.in</v>
      </c>
      <c r="G3905" s="9" t="s">
        <v>13631</v>
      </c>
      <c r="H3905" s="9" t="s">
        <v>14516</v>
      </c>
      <c r="I3905" s="9" t="s">
        <v>13632</v>
      </c>
      <c r="J3905" s="9" t="b">
        <v>1</v>
      </c>
      <c r="K3905" s="9">
        <v>0</v>
      </c>
      <c r="L3905" s="9">
        <f>_xlfn.XLOOKUP(B3905,Courses!A:A,Courses!H:H)</f>
        <v>41</v>
      </c>
      <c r="M3905" s="14">
        <f t="shared" si="305"/>
        <v>0</v>
      </c>
      <c r="N3905" s="14" t="str">
        <f t="shared" si="306"/>
        <v>Not Active</v>
      </c>
      <c r="O3905" s="14" t="str" cm="1">
        <f t="array" ref="O3905">_xlfn.IFS(M3905=0,"0",
M3905&lt;=10%,"0-10",
TRUE,"&gt;10"
)&amp;" "&amp;"% progress"</f>
        <v>0 % progress</v>
      </c>
      <c r="P3905" s="15">
        <f t="shared" si="307"/>
        <v>1</v>
      </c>
      <c r="Q3905" s="15">
        <f>COUNTIFS($G:$G,$G3905)</f>
        <v>5</v>
      </c>
      <c r="R3905" s="16">
        <f t="shared" si="308"/>
        <v>0.2</v>
      </c>
      <c r="S3905" s="15" t="str">
        <f t="shared" si="309"/>
        <v>no progress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0</v>
      </c>
      <c r="Z3905" s="9"/>
      <c r="AA3905" s="9">
        <v>0</v>
      </c>
      <c r="AB3905" s="9"/>
      <c r="AC3905" s="9">
        <v>0</v>
      </c>
      <c r="AD3905" s="9"/>
      <c r="AE3905" s="9"/>
      <c r="AF3905" s="9">
        <v>0</v>
      </c>
      <c r="AG3905" s="9"/>
      <c r="AH3905" s="9"/>
      <c r="AI3905" s="9"/>
      <c r="AJ3905" s="9"/>
    </row>
    <row r="3906" spans="1:36" x14ac:dyDescent="0.35">
      <c r="A3906" s="9" t="s">
        <v>124</v>
      </c>
      <c r="B3906" s="9" t="s">
        <v>33</v>
      </c>
      <c r="C3906" s="9" t="s">
        <v>14503</v>
      </c>
      <c r="D3906" s="9" t="s">
        <v>29</v>
      </c>
      <c r="E3906" s="9" t="s">
        <v>13633</v>
      </c>
      <c r="F3906" s="9" t="str">
        <f>_xlfn.XLOOKUP(E3906,Total_Enrolled!C:C,Total_Enrolled!C:C)</f>
        <v>2025eb1200088@bitspilani-digital.edu.in</v>
      </c>
      <c r="G3906" s="9" t="s">
        <v>13634</v>
      </c>
      <c r="H3906" s="9" t="s">
        <v>14516</v>
      </c>
      <c r="I3906" s="9" t="s">
        <v>13635</v>
      </c>
      <c r="J3906" s="9" t="b">
        <v>1</v>
      </c>
      <c r="K3906" s="9">
        <v>5</v>
      </c>
      <c r="L3906" s="9">
        <f>_xlfn.XLOOKUP(B3906,Courses!A:A,Courses!H:H)</f>
        <v>41</v>
      </c>
      <c r="M3906" s="14">
        <f t="shared" si="305"/>
        <v>0.12195121951219512</v>
      </c>
      <c r="N3906" s="14" t="str">
        <f t="shared" si="306"/>
        <v>Active</v>
      </c>
      <c r="O3906" s="14" t="str" cm="1">
        <f t="array" ref="O3906">_xlfn.IFS(M3906=0,"0",
M3906&lt;=10%,"0-10",
TRUE,"&gt;10"
)&amp;" "&amp;"% progress"</f>
        <v>&gt;10 % progress</v>
      </c>
      <c r="P3906" s="15">
        <f t="shared" si="307"/>
        <v>0</v>
      </c>
      <c r="Q3906" s="15">
        <f>COUNTIFS($G:$G,$G3906)</f>
        <v>5</v>
      </c>
      <c r="R3906" s="16">
        <f t="shared" si="308"/>
        <v>0</v>
      </c>
      <c r="S3906" s="15" t="str">
        <f t="shared" si="309"/>
        <v>no 0% progess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0</v>
      </c>
      <c r="Z3906" s="9"/>
      <c r="AA3906" s="9">
        <v>0</v>
      </c>
      <c r="AB3906" s="9"/>
      <c r="AC3906" s="9">
        <v>562</v>
      </c>
      <c r="AD3906" s="9" t="s">
        <v>13636</v>
      </c>
      <c r="AE3906" s="9" t="s">
        <v>13637</v>
      </c>
      <c r="AF3906" s="9">
        <v>23</v>
      </c>
      <c r="AG3906" s="9"/>
      <c r="AH3906" s="9"/>
      <c r="AI3906" s="9"/>
      <c r="AJ3906" s="9"/>
    </row>
    <row r="3907" spans="1:36" x14ac:dyDescent="0.35">
      <c r="A3907" s="9" t="s">
        <v>62</v>
      </c>
      <c r="B3907" s="9" t="s">
        <v>34</v>
      </c>
      <c r="C3907" s="9" t="s">
        <v>14503</v>
      </c>
      <c r="D3907" s="9" t="s">
        <v>29</v>
      </c>
      <c r="E3907" s="9" t="s">
        <v>13633</v>
      </c>
      <c r="F3907" s="9" t="str">
        <f>_xlfn.XLOOKUP(E3907,Total_Enrolled!C:C,Total_Enrolled!C:C)</f>
        <v>2025eb1200088@bitspilani-digital.edu.in</v>
      </c>
      <c r="G3907" s="9" t="s">
        <v>13634</v>
      </c>
      <c r="H3907" s="9" t="s">
        <v>14516</v>
      </c>
      <c r="I3907" s="9" t="s">
        <v>13635</v>
      </c>
      <c r="J3907" s="9" t="b">
        <v>1</v>
      </c>
      <c r="K3907" s="9">
        <v>4</v>
      </c>
      <c r="L3907" s="9">
        <f>_xlfn.XLOOKUP(B3907,Courses!A:A,Courses!H:H)</f>
        <v>88</v>
      </c>
      <c r="M3907" s="14">
        <f t="shared" si="305"/>
        <v>4.5454545454545456E-2</v>
      </c>
      <c r="N3907" s="14" t="str">
        <f t="shared" si="306"/>
        <v>Active</v>
      </c>
      <c r="O3907" s="14" t="str" cm="1">
        <f t="array" ref="O3907">_xlfn.IFS(M3907=0,"0",
M3907&lt;=10%,"0-10",
TRUE,"&gt;10"
)&amp;" "&amp;"% progress"</f>
        <v>0-10 % progress</v>
      </c>
      <c r="P3907" s="15">
        <f t="shared" si="307"/>
        <v>0</v>
      </c>
      <c r="Q3907" s="15">
        <f>COUNTIFS($G:$G,$G3907)</f>
        <v>5</v>
      </c>
      <c r="R3907" s="16">
        <f t="shared" si="308"/>
        <v>0</v>
      </c>
      <c r="S3907" s="15" t="str">
        <f t="shared" si="309"/>
        <v>no 0% progess</v>
      </c>
      <c r="T3907" s="9">
        <v>0</v>
      </c>
      <c r="U3907" s="9">
        <v>1</v>
      </c>
      <c r="V3907" s="9">
        <v>1</v>
      </c>
      <c r="W3907" s="9">
        <v>0</v>
      </c>
      <c r="X3907" s="9">
        <v>0</v>
      </c>
      <c r="Y3907" s="9">
        <v>0</v>
      </c>
      <c r="Z3907" s="9"/>
      <c r="AA3907" s="9">
        <v>0</v>
      </c>
      <c r="AB3907" s="9"/>
      <c r="AC3907" s="9">
        <v>63</v>
      </c>
      <c r="AD3907" s="9" t="s">
        <v>13638</v>
      </c>
      <c r="AE3907" s="9" t="s">
        <v>13637</v>
      </c>
      <c r="AF3907" s="9">
        <v>23</v>
      </c>
      <c r="AG3907" s="9"/>
      <c r="AH3907" s="9" t="s">
        <v>13639</v>
      </c>
      <c r="AI3907" s="9"/>
      <c r="AJ3907" s="9"/>
    </row>
    <row r="3908" spans="1:36" x14ac:dyDescent="0.35">
      <c r="A3908" s="9" t="s">
        <v>136</v>
      </c>
      <c r="B3908" s="9" t="s">
        <v>32</v>
      </c>
      <c r="C3908" s="9" t="s">
        <v>14503</v>
      </c>
      <c r="D3908" s="9" t="s">
        <v>29</v>
      </c>
      <c r="E3908" s="9" t="s">
        <v>13633</v>
      </c>
      <c r="F3908" s="9" t="str">
        <f>_xlfn.XLOOKUP(E3908,Total_Enrolled!C:C,Total_Enrolled!C:C)</f>
        <v>2025eb1200088@bitspilani-digital.edu.in</v>
      </c>
      <c r="G3908" s="9" t="s">
        <v>13634</v>
      </c>
      <c r="H3908" s="9" t="s">
        <v>14516</v>
      </c>
      <c r="I3908" s="9" t="s">
        <v>13635</v>
      </c>
      <c r="J3908" s="9" t="b">
        <v>1</v>
      </c>
      <c r="K3908" s="9">
        <v>4</v>
      </c>
      <c r="L3908" s="9">
        <f>_xlfn.XLOOKUP(B3908,Courses!A:A,Courses!H:H)</f>
        <v>77</v>
      </c>
      <c r="M3908" s="14">
        <f t="shared" si="305"/>
        <v>5.1948051948051951E-2</v>
      </c>
      <c r="N3908" s="14" t="str">
        <f t="shared" si="306"/>
        <v>Active</v>
      </c>
      <c r="O3908" s="14" t="str" cm="1">
        <f t="array" ref="O3908">_xlfn.IFS(M3908=0,"0",
M3908&lt;=10%,"0-10",
TRUE,"&gt;10"
)&amp;" "&amp;"% progress"</f>
        <v>0-10 % progress</v>
      </c>
      <c r="P3908" s="15">
        <f t="shared" si="307"/>
        <v>0</v>
      </c>
      <c r="Q3908" s="15">
        <f>COUNTIFS($G:$G,$G3908)</f>
        <v>5</v>
      </c>
      <c r="R3908" s="16">
        <f t="shared" si="308"/>
        <v>0</v>
      </c>
      <c r="S3908" s="15" t="str">
        <f t="shared" si="309"/>
        <v>no 0% progess</v>
      </c>
      <c r="T3908" s="9">
        <v>0</v>
      </c>
      <c r="U3908" s="9">
        <v>1</v>
      </c>
      <c r="V3908" s="9">
        <v>1</v>
      </c>
      <c r="W3908" s="9">
        <v>0</v>
      </c>
      <c r="X3908" s="9">
        <v>0</v>
      </c>
      <c r="Y3908" s="9">
        <v>0</v>
      </c>
      <c r="Z3908" s="9"/>
      <c r="AA3908" s="9">
        <v>0</v>
      </c>
      <c r="AB3908" s="9"/>
      <c r="AC3908" s="9">
        <v>3125</v>
      </c>
      <c r="AD3908" s="9" t="s">
        <v>13640</v>
      </c>
      <c r="AE3908" s="9" t="s">
        <v>13637</v>
      </c>
      <c r="AF3908" s="9">
        <v>23</v>
      </c>
      <c r="AG3908" s="9"/>
      <c r="AH3908" s="9" t="s">
        <v>13641</v>
      </c>
      <c r="AI3908" s="9"/>
      <c r="AJ3908" s="9"/>
    </row>
    <row r="3909" spans="1:36" x14ac:dyDescent="0.35">
      <c r="A3909" s="9" t="s">
        <v>27</v>
      </c>
      <c r="B3909" s="9" t="s">
        <v>28</v>
      </c>
      <c r="C3909" s="9" t="s">
        <v>14503</v>
      </c>
      <c r="D3909" s="9" t="s">
        <v>29</v>
      </c>
      <c r="E3909" s="9" t="s">
        <v>13633</v>
      </c>
      <c r="F3909" s="9" t="str">
        <f>_xlfn.XLOOKUP(E3909,Total_Enrolled!C:C,Total_Enrolled!C:C)</f>
        <v>2025eb1200088@bitspilani-digital.edu.in</v>
      </c>
      <c r="G3909" s="9" t="s">
        <v>13634</v>
      </c>
      <c r="H3909" s="9" t="s">
        <v>14516</v>
      </c>
      <c r="I3909" s="9" t="s">
        <v>13635</v>
      </c>
      <c r="J3909" s="9" t="b">
        <v>1</v>
      </c>
      <c r="K3909" s="9">
        <v>12</v>
      </c>
      <c r="L3909" s="9">
        <f>_xlfn.XLOOKUP(B3909,Courses!A:A,Courses!H:H)</f>
        <v>61</v>
      </c>
      <c r="M3909" s="14">
        <f t="shared" si="305"/>
        <v>0.19672131147540983</v>
      </c>
      <c r="N3909" s="14" t="str">
        <f t="shared" si="306"/>
        <v>Active</v>
      </c>
      <c r="O3909" s="14" t="str" cm="1">
        <f t="array" ref="O3909">_xlfn.IFS(M3909=0,"0",
M3909&lt;=10%,"0-10",
TRUE,"&gt;10"
)&amp;" "&amp;"% progress"</f>
        <v>&gt;10 % progress</v>
      </c>
      <c r="P3909" s="15">
        <f t="shared" si="307"/>
        <v>0</v>
      </c>
      <c r="Q3909" s="15">
        <f>COUNTIFS($G:$G,$G3909)</f>
        <v>5</v>
      </c>
      <c r="R3909" s="16">
        <f t="shared" si="308"/>
        <v>0</v>
      </c>
      <c r="S3909" s="15" t="str">
        <f t="shared" si="309"/>
        <v>no 0% progess</v>
      </c>
      <c r="T3909" s="9">
        <v>0</v>
      </c>
      <c r="U3909" s="9">
        <v>1</v>
      </c>
      <c r="V3909" s="9">
        <v>1</v>
      </c>
      <c r="W3909" s="9">
        <v>0</v>
      </c>
      <c r="X3909" s="9">
        <v>0</v>
      </c>
      <c r="Y3909" s="9">
        <v>0</v>
      </c>
      <c r="Z3909" s="9"/>
      <c r="AA3909" s="9">
        <v>0</v>
      </c>
      <c r="AB3909" s="9"/>
      <c r="AC3909" s="9">
        <v>1037</v>
      </c>
      <c r="AD3909" s="9" t="s">
        <v>13642</v>
      </c>
      <c r="AE3909" s="9" t="s">
        <v>13637</v>
      </c>
      <c r="AF3909" s="9">
        <v>23</v>
      </c>
      <c r="AG3909" s="9"/>
      <c r="AH3909" s="9" t="s">
        <v>13643</v>
      </c>
      <c r="AI3909" s="9" t="s">
        <v>13644</v>
      </c>
      <c r="AJ3909" s="9" t="s">
        <v>13645</v>
      </c>
    </row>
    <row r="3910" spans="1:36" x14ac:dyDescent="0.35">
      <c r="A3910" s="9" t="s">
        <v>79</v>
      </c>
      <c r="B3910" s="9" t="s">
        <v>39</v>
      </c>
      <c r="C3910" s="9" t="s">
        <v>14503</v>
      </c>
      <c r="D3910" s="9" t="s">
        <v>29</v>
      </c>
      <c r="E3910" s="9" t="s">
        <v>13633</v>
      </c>
      <c r="F3910" s="9" t="str">
        <f>_xlfn.XLOOKUP(E3910,Total_Enrolled!C:C,Total_Enrolled!C:C)</f>
        <v>2025eb1200088@bitspilani-digital.edu.in</v>
      </c>
      <c r="G3910" s="9" t="s">
        <v>13634</v>
      </c>
      <c r="H3910" s="9" t="s">
        <v>14516</v>
      </c>
      <c r="I3910" s="9" t="s">
        <v>13635</v>
      </c>
      <c r="J3910" s="9" t="b">
        <v>1</v>
      </c>
      <c r="K3910" s="9">
        <v>5</v>
      </c>
      <c r="L3910" s="9">
        <f>_xlfn.XLOOKUP(B3910,Courses!A:A,Courses!H:H)</f>
        <v>86</v>
      </c>
      <c r="M3910" s="14">
        <f t="shared" si="305"/>
        <v>5.8139534883720929E-2</v>
      </c>
      <c r="N3910" s="14" t="str">
        <f t="shared" si="306"/>
        <v>Active</v>
      </c>
      <c r="O3910" s="14" t="str" cm="1">
        <f t="array" ref="O3910">_xlfn.IFS(M3910=0,"0",
M3910&lt;=10%,"0-10",
TRUE,"&gt;10"
)&amp;" "&amp;"% progress"</f>
        <v>0-10 % progress</v>
      </c>
      <c r="P3910" s="15">
        <f t="shared" si="307"/>
        <v>0</v>
      </c>
      <c r="Q3910" s="15">
        <f>COUNTIFS($G:$G,$G3910)</f>
        <v>5</v>
      </c>
      <c r="R3910" s="16">
        <f t="shared" si="308"/>
        <v>0</v>
      </c>
      <c r="S3910" s="15" t="str">
        <f t="shared" si="309"/>
        <v>no 0% progess</v>
      </c>
      <c r="T3910" s="9">
        <v>0</v>
      </c>
      <c r="U3910" s="9">
        <v>1</v>
      </c>
      <c r="V3910" s="9">
        <v>1</v>
      </c>
      <c r="W3910" s="9">
        <v>0</v>
      </c>
      <c r="X3910" s="9">
        <v>0</v>
      </c>
      <c r="Y3910" s="9">
        <v>1</v>
      </c>
      <c r="Z3910" s="9"/>
      <c r="AA3910" s="9">
        <v>0</v>
      </c>
      <c r="AB3910" s="9"/>
      <c r="AC3910" s="9">
        <v>269</v>
      </c>
      <c r="AD3910" s="9" t="s">
        <v>13646</v>
      </c>
      <c r="AE3910" s="9" t="s">
        <v>13637</v>
      </c>
      <c r="AF3910" s="9">
        <v>23</v>
      </c>
      <c r="AG3910" s="9"/>
      <c r="AH3910" s="9" t="s">
        <v>13647</v>
      </c>
      <c r="AI3910" s="9"/>
      <c r="AJ3910" s="9"/>
    </row>
    <row r="3911" spans="1:36" x14ac:dyDescent="0.35">
      <c r="A3911" s="9" t="s">
        <v>79</v>
      </c>
      <c r="B3911" s="9" t="s">
        <v>39</v>
      </c>
      <c r="C3911" s="9" t="s">
        <v>14503</v>
      </c>
      <c r="D3911" s="9" t="s">
        <v>29</v>
      </c>
      <c r="E3911" s="9" t="s">
        <v>13648</v>
      </c>
      <c r="F3911" s="9" t="str">
        <f>_xlfn.XLOOKUP(E3911,Total_Enrolled!C:C,Total_Enrolled!C:C)</f>
        <v>2025eb1200089@bitspilani-digital.edu.in</v>
      </c>
      <c r="G3911" s="9" t="s">
        <v>13649</v>
      </c>
      <c r="H3911" s="9" t="s">
        <v>14516</v>
      </c>
      <c r="I3911" s="9" t="s">
        <v>13650</v>
      </c>
      <c r="J3911" s="9" t="b">
        <v>1</v>
      </c>
      <c r="K3911" s="9">
        <v>0</v>
      </c>
      <c r="L3911" s="9">
        <f>_xlfn.XLOOKUP(B3911,Courses!A:A,Courses!H:H)</f>
        <v>86</v>
      </c>
      <c r="M3911" s="14">
        <f t="shared" si="305"/>
        <v>0</v>
      </c>
      <c r="N3911" s="14" t="str">
        <f t="shared" si="306"/>
        <v>Not Active</v>
      </c>
      <c r="O3911" s="14" t="str" cm="1">
        <f t="array" ref="O3911">_xlfn.IFS(M3911=0,"0",
M3911&lt;=10%,"0-10",
TRUE,"&gt;10"
)&amp;" "&amp;"% progress"</f>
        <v>0 % progress</v>
      </c>
      <c r="P3911" s="15">
        <f t="shared" si="307"/>
        <v>1</v>
      </c>
      <c r="Q3911" s="15">
        <f>COUNTIFS($G:$G,$G3911)</f>
        <v>5</v>
      </c>
      <c r="R3911" s="16">
        <f t="shared" si="308"/>
        <v>0.2</v>
      </c>
      <c r="S3911" s="15" t="str">
        <f t="shared" si="309"/>
        <v>no progress</v>
      </c>
      <c r="T3911" s="9">
        <v>0</v>
      </c>
      <c r="U3911" s="9">
        <v>0</v>
      </c>
      <c r="V3911" s="9">
        <v>0</v>
      </c>
      <c r="W3911" s="9">
        <v>0</v>
      </c>
      <c r="X3911" s="9">
        <v>0</v>
      </c>
      <c r="Y3911" s="9">
        <v>0</v>
      </c>
      <c r="Z3911" s="9"/>
      <c r="AA3911" s="9">
        <v>0</v>
      </c>
      <c r="AB3911" s="9"/>
      <c r="AC3911" s="9">
        <v>0</v>
      </c>
      <c r="AD3911" s="9"/>
      <c r="AE3911" s="9"/>
      <c r="AF3911" s="9">
        <v>0</v>
      </c>
      <c r="AG3911" s="9"/>
      <c r="AH3911" s="9"/>
      <c r="AI3911" s="9"/>
      <c r="AJ3911" s="9"/>
    </row>
    <row r="3912" spans="1:36" x14ac:dyDescent="0.35">
      <c r="A3912" s="9" t="s">
        <v>27</v>
      </c>
      <c r="B3912" s="9" t="s">
        <v>28</v>
      </c>
      <c r="C3912" s="9" t="s">
        <v>14503</v>
      </c>
      <c r="D3912" s="9" t="s">
        <v>29</v>
      </c>
      <c r="E3912" s="9" t="s">
        <v>13648</v>
      </c>
      <c r="F3912" s="9" t="str">
        <f>_xlfn.XLOOKUP(E3912,Total_Enrolled!C:C,Total_Enrolled!C:C)</f>
        <v>2025eb1200089@bitspilani-digital.edu.in</v>
      </c>
      <c r="G3912" s="9" t="s">
        <v>13649</v>
      </c>
      <c r="H3912" s="9" t="s">
        <v>14516</v>
      </c>
      <c r="I3912" s="9" t="s">
        <v>13650</v>
      </c>
      <c r="J3912" s="9" t="b">
        <v>1</v>
      </c>
      <c r="K3912" s="9">
        <v>0</v>
      </c>
      <c r="L3912" s="9">
        <f>_xlfn.XLOOKUP(B3912,Courses!A:A,Courses!H:H)</f>
        <v>61</v>
      </c>
      <c r="M3912" s="14">
        <f t="shared" si="305"/>
        <v>0</v>
      </c>
      <c r="N3912" s="14" t="str">
        <f t="shared" si="306"/>
        <v>Not Active</v>
      </c>
      <c r="O3912" s="14" t="str" cm="1">
        <f t="array" ref="O3912">_xlfn.IFS(M3912=0,"0",
M3912&lt;=10%,"0-10",
TRUE,"&gt;10"
)&amp;" "&amp;"% progress"</f>
        <v>0 % progress</v>
      </c>
      <c r="P3912" s="15">
        <f t="shared" si="307"/>
        <v>1</v>
      </c>
      <c r="Q3912" s="15">
        <f>COUNTIFS($G:$G,$G3912)</f>
        <v>5</v>
      </c>
      <c r="R3912" s="16">
        <f t="shared" si="308"/>
        <v>0.2</v>
      </c>
      <c r="S3912" s="15" t="str">
        <f t="shared" si="309"/>
        <v>no progress</v>
      </c>
      <c r="T3912" s="9">
        <v>0</v>
      </c>
      <c r="U3912" s="9">
        <v>0</v>
      </c>
      <c r="V3912" s="9">
        <v>0</v>
      </c>
      <c r="W3912" s="9">
        <v>0</v>
      </c>
      <c r="X3912" s="9">
        <v>0</v>
      </c>
      <c r="Y3912" s="9">
        <v>0</v>
      </c>
      <c r="Z3912" s="9"/>
      <c r="AA3912" s="9">
        <v>0</v>
      </c>
      <c r="AB3912" s="9"/>
      <c r="AC3912" s="9">
        <v>0</v>
      </c>
      <c r="AD3912" s="9"/>
      <c r="AE3912" s="9"/>
      <c r="AF3912" s="9">
        <v>0</v>
      </c>
      <c r="AG3912" s="9"/>
      <c r="AH3912" s="9"/>
      <c r="AI3912" s="9"/>
      <c r="AJ3912" s="9"/>
    </row>
    <row r="3913" spans="1:36" x14ac:dyDescent="0.35">
      <c r="A3913" s="9" t="s">
        <v>136</v>
      </c>
      <c r="B3913" s="9" t="s">
        <v>32</v>
      </c>
      <c r="C3913" s="9" t="s">
        <v>14503</v>
      </c>
      <c r="D3913" s="9" t="s">
        <v>29</v>
      </c>
      <c r="E3913" s="9" t="s">
        <v>13648</v>
      </c>
      <c r="F3913" s="9" t="str">
        <f>_xlfn.XLOOKUP(E3913,Total_Enrolled!C:C,Total_Enrolled!C:C)</f>
        <v>2025eb1200089@bitspilani-digital.edu.in</v>
      </c>
      <c r="G3913" s="9" t="s">
        <v>13649</v>
      </c>
      <c r="H3913" s="9" t="s">
        <v>14516</v>
      </c>
      <c r="I3913" s="9" t="s">
        <v>13650</v>
      </c>
      <c r="J3913" s="9" t="b">
        <v>1</v>
      </c>
      <c r="K3913" s="9">
        <v>0</v>
      </c>
      <c r="L3913" s="9">
        <f>_xlfn.XLOOKUP(B3913,Courses!A:A,Courses!H:H)</f>
        <v>77</v>
      </c>
      <c r="M3913" s="14">
        <f t="shared" si="305"/>
        <v>0</v>
      </c>
      <c r="N3913" s="14" t="str">
        <f t="shared" si="306"/>
        <v>Not Active</v>
      </c>
      <c r="O3913" s="14" t="str" cm="1">
        <f t="array" ref="O3913">_xlfn.IFS(M3913=0,"0",
M3913&lt;=10%,"0-10",
TRUE,"&gt;10"
)&amp;" "&amp;"% progress"</f>
        <v>0 % progress</v>
      </c>
      <c r="P3913" s="15">
        <f t="shared" si="307"/>
        <v>1</v>
      </c>
      <c r="Q3913" s="15">
        <f>COUNTIFS($G:$G,$G3913)</f>
        <v>5</v>
      </c>
      <c r="R3913" s="16">
        <f t="shared" si="308"/>
        <v>0.2</v>
      </c>
      <c r="S3913" s="15" t="str">
        <f t="shared" si="309"/>
        <v>no progress</v>
      </c>
      <c r="T3913" s="9">
        <v>0</v>
      </c>
      <c r="U3913" s="9">
        <v>0</v>
      </c>
      <c r="V3913" s="9">
        <v>0</v>
      </c>
      <c r="W3913" s="9">
        <v>0</v>
      </c>
      <c r="X3913" s="9">
        <v>0</v>
      </c>
      <c r="Y3913" s="9">
        <v>0</v>
      </c>
      <c r="Z3913" s="9"/>
      <c r="AA3913" s="9">
        <v>0</v>
      </c>
      <c r="AB3913" s="9"/>
      <c r="AC3913" s="9">
        <v>0</v>
      </c>
      <c r="AD3913" s="9"/>
      <c r="AE3913" s="9"/>
      <c r="AF3913" s="9">
        <v>0</v>
      </c>
      <c r="AG3913" s="9"/>
      <c r="AH3913" s="9"/>
      <c r="AI3913" s="9"/>
      <c r="AJ3913" s="9"/>
    </row>
    <row r="3914" spans="1:36" x14ac:dyDescent="0.35">
      <c r="A3914" s="9" t="s">
        <v>62</v>
      </c>
      <c r="B3914" s="9" t="s">
        <v>34</v>
      </c>
      <c r="C3914" s="9" t="s">
        <v>14503</v>
      </c>
      <c r="D3914" s="9" t="s">
        <v>29</v>
      </c>
      <c r="E3914" s="9" t="s">
        <v>13648</v>
      </c>
      <c r="F3914" s="9" t="str">
        <f>_xlfn.XLOOKUP(E3914,Total_Enrolled!C:C,Total_Enrolled!C:C)</f>
        <v>2025eb1200089@bitspilani-digital.edu.in</v>
      </c>
      <c r="G3914" s="9" t="s">
        <v>13649</v>
      </c>
      <c r="H3914" s="9" t="s">
        <v>14516</v>
      </c>
      <c r="I3914" s="9" t="s">
        <v>13650</v>
      </c>
      <c r="J3914" s="9" t="b">
        <v>1</v>
      </c>
      <c r="K3914" s="9">
        <v>0</v>
      </c>
      <c r="L3914" s="9">
        <f>_xlfn.XLOOKUP(B3914,Courses!A:A,Courses!H:H)</f>
        <v>88</v>
      </c>
      <c r="M3914" s="14">
        <f t="shared" si="305"/>
        <v>0</v>
      </c>
      <c r="N3914" s="14" t="str">
        <f t="shared" si="306"/>
        <v>Not Active</v>
      </c>
      <c r="O3914" s="14" t="str" cm="1">
        <f t="array" ref="O3914">_xlfn.IFS(M3914=0,"0",
M3914&lt;=10%,"0-10",
TRUE,"&gt;10"
)&amp;" "&amp;"% progress"</f>
        <v>0 % progress</v>
      </c>
      <c r="P3914" s="15">
        <f t="shared" si="307"/>
        <v>1</v>
      </c>
      <c r="Q3914" s="15">
        <f>COUNTIFS($G:$G,$G3914)</f>
        <v>5</v>
      </c>
      <c r="R3914" s="16">
        <f t="shared" si="308"/>
        <v>0.2</v>
      </c>
      <c r="S3914" s="15" t="str">
        <f t="shared" si="309"/>
        <v>no progress</v>
      </c>
      <c r="T3914" s="9">
        <v>0</v>
      </c>
      <c r="U3914" s="9">
        <v>0</v>
      </c>
      <c r="V3914" s="9">
        <v>0</v>
      </c>
      <c r="W3914" s="9">
        <v>0</v>
      </c>
      <c r="X3914" s="9">
        <v>0</v>
      </c>
      <c r="Y3914" s="9">
        <v>0</v>
      </c>
      <c r="Z3914" s="9"/>
      <c r="AA3914" s="9">
        <v>0</v>
      </c>
      <c r="AB3914" s="9"/>
      <c r="AC3914" s="9">
        <v>0</v>
      </c>
      <c r="AD3914" s="9"/>
      <c r="AE3914" s="9"/>
      <c r="AF3914" s="9">
        <v>0</v>
      </c>
      <c r="AG3914" s="9"/>
      <c r="AH3914" s="9"/>
      <c r="AI3914" s="9"/>
      <c r="AJ3914" s="9"/>
    </row>
    <row r="3915" spans="1:36" x14ac:dyDescent="0.35">
      <c r="A3915" s="9" t="s">
        <v>124</v>
      </c>
      <c r="B3915" s="9" t="s">
        <v>33</v>
      </c>
      <c r="C3915" s="9" t="s">
        <v>14503</v>
      </c>
      <c r="D3915" s="9" t="s">
        <v>29</v>
      </c>
      <c r="E3915" s="9" t="s">
        <v>13648</v>
      </c>
      <c r="F3915" s="9" t="str">
        <f>_xlfn.XLOOKUP(E3915,Total_Enrolled!C:C,Total_Enrolled!C:C)</f>
        <v>2025eb1200089@bitspilani-digital.edu.in</v>
      </c>
      <c r="G3915" s="9" t="s">
        <v>13649</v>
      </c>
      <c r="H3915" s="9" t="s">
        <v>14516</v>
      </c>
      <c r="I3915" s="9" t="s">
        <v>13650</v>
      </c>
      <c r="J3915" s="9" t="b">
        <v>1</v>
      </c>
      <c r="K3915" s="9">
        <v>0</v>
      </c>
      <c r="L3915" s="9">
        <f>_xlfn.XLOOKUP(B3915,Courses!A:A,Courses!H:H)</f>
        <v>41</v>
      </c>
      <c r="M3915" s="14">
        <f t="shared" si="305"/>
        <v>0</v>
      </c>
      <c r="N3915" s="14" t="str">
        <f t="shared" si="306"/>
        <v>Not Active</v>
      </c>
      <c r="O3915" s="14" t="str" cm="1">
        <f t="array" ref="O3915">_xlfn.IFS(M3915=0,"0",
M3915&lt;=10%,"0-10",
TRUE,"&gt;10"
)&amp;" "&amp;"% progress"</f>
        <v>0 % progress</v>
      </c>
      <c r="P3915" s="15">
        <f t="shared" si="307"/>
        <v>1</v>
      </c>
      <c r="Q3915" s="15">
        <f>COUNTIFS($G:$G,$G3915)</f>
        <v>5</v>
      </c>
      <c r="R3915" s="16">
        <f t="shared" si="308"/>
        <v>0.2</v>
      </c>
      <c r="S3915" s="15" t="str">
        <f t="shared" si="309"/>
        <v>no progress</v>
      </c>
      <c r="T3915" s="9">
        <v>0</v>
      </c>
      <c r="U3915" s="9">
        <v>0</v>
      </c>
      <c r="V3915" s="9">
        <v>0</v>
      </c>
      <c r="W3915" s="9">
        <v>0</v>
      </c>
      <c r="X3915" s="9">
        <v>0</v>
      </c>
      <c r="Y3915" s="9">
        <v>0</v>
      </c>
      <c r="Z3915" s="9"/>
      <c r="AA3915" s="9">
        <v>0</v>
      </c>
      <c r="AB3915" s="9"/>
      <c r="AC3915" s="9">
        <v>0</v>
      </c>
      <c r="AD3915" s="9"/>
      <c r="AE3915" s="9"/>
      <c r="AF3915" s="9">
        <v>0</v>
      </c>
      <c r="AG3915" s="9"/>
      <c r="AH3915" s="9"/>
      <c r="AI3915" s="9"/>
      <c r="AJ3915" s="9"/>
    </row>
    <row r="3916" spans="1:36" x14ac:dyDescent="0.35">
      <c r="A3916" s="9" t="s">
        <v>124</v>
      </c>
      <c r="B3916" s="9" t="s">
        <v>33</v>
      </c>
      <c r="C3916" s="9" t="s">
        <v>14503</v>
      </c>
      <c r="D3916" s="9" t="s">
        <v>29</v>
      </c>
      <c r="E3916" s="9" t="s">
        <v>13651</v>
      </c>
      <c r="F3916" s="9" t="str">
        <f>_xlfn.XLOOKUP(E3916,Total_Enrolled!C:C,Total_Enrolled!C:C)</f>
        <v>2025eb1200090@bitspilani-digital.edu.in</v>
      </c>
      <c r="G3916" s="9" t="s">
        <v>13652</v>
      </c>
      <c r="H3916" s="9" t="s">
        <v>14516</v>
      </c>
      <c r="I3916" s="9" t="s">
        <v>13653</v>
      </c>
      <c r="J3916" s="9" t="b">
        <v>1</v>
      </c>
      <c r="K3916" s="9">
        <v>27</v>
      </c>
      <c r="L3916" s="9">
        <f>_xlfn.XLOOKUP(B3916,Courses!A:A,Courses!H:H)</f>
        <v>41</v>
      </c>
      <c r="M3916" s="14">
        <f t="shared" si="305"/>
        <v>0.65853658536585369</v>
      </c>
      <c r="N3916" s="14" t="str">
        <f t="shared" si="306"/>
        <v>Active</v>
      </c>
      <c r="O3916" s="14" t="str" cm="1">
        <f t="array" ref="O3916">_xlfn.IFS(M3916=0,"0",
M3916&lt;=10%,"0-10",
TRUE,"&gt;10"
)&amp;" "&amp;"% progress"</f>
        <v>&gt;10 % progress</v>
      </c>
      <c r="P3916" s="15">
        <f t="shared" si="307"/>
        <v>0</v>
      </c>
      <c r="Q3916" s="15">
        <f>COUNTIFS($G:$G,$G3916)</f>
        <v>5</v>
      </c>
      <c r="R3916" s="16">
        <f t="shared" si="308"/>
        <v>0</v>
      </c>
      <c r="S3916" s="15" t="str">
        <f t="shared" si="309"/>
        <v>no 0% progess</v>
      </c>
      <c r="T3916" s="9">
        <v>0</v>
      </c>
      <c r="U3916" s="9">
        <v>4</v>
      </c>
      <c r="V3916" s="9">
        <v>4</v>
      </c>
      <c r="W3916" s="9">
        <v>0</v>
      </c>
      <c r="X3916" s="9">
        <v>0</v>
      </c>
      <c r="Y3916" s="9">
        <v>0</v>
      </c>
      <c r="Z3916" s="9"/>
      <c r="AA3916" s="9">
        <v>0</v>
      </c>
      <c r="AB3916" s="9"/>
      <c r="AC3916" s="9">
        <v>6808</v>
      </c>
      <c r="AD3916" s="9" t="s">
        <v>13654</v>
      </c>
      <c r="AE3916" s="9" t="s">
        <v>13655</v>
      </c>
      <c r="AF3916" s="9">
        <v>33</v>
      </c>
      <c r="AG3916" s="9"/>
      <c r="AH3916" s="9" t="s">
        <v>13656</v>
      </c>
      <c r="AI3916" s="9" t="s">
        <v>13657</v>
      </c>
      <c r="AJ3916" s="9" t="s">
        <v>13658</v>
      </c>
    </row>
    <row r="3917" spans="1:36" x14ac:dyDescent="0.35">
      <c r="A3917" s="9" t="s">
        <v>62</v>
      </c>
      <c r="B3917" s="9" t="s">
        <v>34</v>
      </c>
      <c r="C3917" s="9" t="s">
        <v>14503</v>
      </c>
      <c r="D3917" s="9" t="s">
        <v>29</v>
      </c>
      <c r="E3917" s="9" t="s">
        <v>13651</v>
      </c>
      <c r="F3917" s="9" t="str">
        <f>_xlfn.XLOOKUP(E3917,Total_Enrolled!C:C,Total_Enrolled!C:C)</f>
        <v>2025eb1200090@bitspilani-digital.edu.in</v>
      </c>
      <c r="G3917" s="9" t="s">
        <v>13652</v>
      </c>
      <c r="H3917" s="9" t="s">
        <v>14516</v>
      </c>
      <c r="I3917" s="9" t="s">
        <v>13653</v>
      </c>
      <c r="J3917" s="9" t="b">
        <v>1</v>
      </c>
      <c r="K3917" s="9">
        <v>52</v>
      </c>
      <c r="L3917" s="9">
        <f>_xlfn.XLOOKUP(B3917,Courses!A:A,Courses!H:H)</f>
        <v>88</v>
      </c>
      <c r="M3917" s="14">
        <f t="shared" si="305"/>
        <v>0.59090909090909094</v>
      </c>
      <c r="N3917" s="14" t="str">
        <f t="shared" si="306"/>
        <v>Active</v>
      </c>
      <c r="O3917" s="14" t="str" cm="1">
        <f t="array" ref="O3917">_xlfn.IFS(M3917=0,"0",
M3917&lt;=10%,"0-10",
TRUE,"&gt;10"
)&amp;" "&amp;"% progress"</f>
        <v>&gt;10 % progress</v>
      </c>
      <c r="P3917" s="15">
        <f t="shared" si="307"/>
        <v>0</v>
      </c>
      <c r="Q3917" s="15">
        <f>COUNTIFS($G:$G,$G3917)</f>
        <v>5</v>
      </c>
      <c r="R3917" s="16">
        <f t="shared" si="308"/>
        <v>0</v>
      </c>
      <c r="S3917" s="15" t="str">
        <f t="shared" si="309"/>
        <v>no 0% progess</v>
      </c>
      <c r="T3917" s="9">
        <v>0</v>
      </c>
      <c r="U3917" s="9">
        <v>20</v>
      </c>
      <c r="V3917" s="9">
        <v>26</v>
      </c>
      <c r="W3917" s="9">
        <v>0</v>
      </c>
      <c r="X3917" s="9">
        <v>0</v>
      </c>
      <c r="Y3917" s="9">
        <v>0</v>
      </c>
      <c r="Z3917" s="9"/>
      <c r="AA3917" s="9">
        <v>0</v>
      </c>
      <c r="AB3917" s="9"/>
      <c r="AC3917" s="9">
        <v>28237</v>
      </c>
      <c r="AD3917" s="9" t="s">
        <v>13659</v>
      </c>
      <c r="AE3917" s="9" t="s">
        <v>13655</v>
      </c>
      <c r="AF3917" s="9">
        <v>33</v>
      </c>
      <c r="AG3917" s="9"/>
      <c r="AH3917" s="9" t="s">
        <v>13660</v>
      </c>
      <c r="AI3917" s="9" t="s">
        <v>13661</v>
      </c>
      <c r="AJ3917" s="9" t="s">
        <v>13662</v>
      </c>
    </row>
    <row r="3918" spans="1:36" x14ac:dyDescent="0.35">
      <c r="A3918" s="9" t="s">
        <v>136</v>
      </c>
      <c r="B3918" s="9" t="s">
        <v>32</v>
      </c>
      <c r="C3918" s="9" t="s">
        <v>14503</v>
      </c>
      <c r="D3918" s="9" t="s">
        <v>29</v>
      </c>
      <c r="E3918" s="9" t="s">
        <v>13651</v>
      </c>
      <c r="F3918" s="9" t="str">
        <f>_xlfn.XLOOKUP(E3918,Total_Enrolled!C:C,Total_Enrolled!C:C)</f>
        <v>2025eb1200090@bitspilani-digital.edu.in</v>
      </c>
      <c r="G3918" s="9" t="s">
        <v>13652</v>
      </c>
      <c r="H3918" s="9" t="s">
        <v>14516</v>
      </c>
      <c r="I3918" s="9" t="s">
        <v>13653</v>
      </c>
      <c r="J3918" s="9" t="b">
        <v>1</v>
      </c>
      <c r="K3918" s="9">
        <v>29</v>
      </c>
      <c r="L3918" s="9">
        <f>_xlfn.XLOOKUP(B3918,Courses!A:A,Courses!H:H)</f>
        <v>77</v>
      </c>
      <c r="M3918" s="14">
        <f t="shared" si="305"/>
        <v>0.37662337662337664</v>
      </c>
      <c r="N3918" s="14" t="str">
        <f t="shared" si="306"/>
        <v>Active</v>
      </c>
      <c r="O3918" s="14" t="str" cm="1">
        <f t="array" ref="O3918">_xlfn.IFS(M3918=0,"0",
M3918&lt;=10%,"0-10",
TRUE,"&gt;10"
)&amp;" "&amp;"% progress"</f>
        <v>&gt;10 % progress</v>
      </c>
      <c r="P3918" s="15">
        <f t="shared" si="307"/>
        <v>0</v>
      </c>
      <c r="Q3918" s="15">
        <f>COUNTIFS($G:$G,$G3918)</f>
        <v>5</v>
      </c>
      <c r="R3918" s="16">
        <f t="shared" si="308"/>
        <v>0</v>
      </c>
      <c r="S3918" s="15" t="str">
        <f t="shared" si="309"/>
        <v>no 0% progess</v>
      </c>
      <c r="T3918" s="9">
        <v>0</v>
      </c>
      <c r="U3918" s="9">
        <v>10</v>
      </c>
      <c r="V3918" s="9">
        <v>10</v>
      </c>
      <c r="W3918" s="9">
        <v>0</v>
      </c>
      <c r="X3918" s="9">
        <v>0</v>
      </c>
      <c r="Y3918" s="9">
        <v>0</v>
      </c>
      <c r="Z3918" s="9"/>
      <c r="AA3918" s="9">
        <v>0</v>
      </c>
      <c r="AB3918" s="9"/>
      <c r="AC3918" s="9">
        <v>38921</v>
      </c>
      <c r="AD3918" s="9" t="s">
        <v>13663</v>
      </c>
      <c r="AE3918" s="9" t="s">
        <v>13655</v>
      </c>
      <c r="AF3918" s="9">
        <v>33</v>
      </c>
      <c r="AG3918" s="9"/>
      <c r="AH3918" s="9" t="s">
        <v>13664</v>
      </c>
      <c r="AI3918" s="9"/>
      <c r="AJ3918" s="9"/>
    </row>
    <row r="3919" spans="1:36" x14ac:dyDescent="0.35">
      <c r="A3919" s="9" t="s">
        <v>27</v>
      </c>
      <c r="B3919" s="9" t="s">
        <v>28</v>
      </c>
      <c r="C3919" s="9" t="s">
        <v>14503</v>
      </c>
      <c r="D3919" s="9" t="s">
        <v>29</v>
      </c>
      <c r="E3919" s="9" t="s">
        <v>13651</v>
      </c>
      <c r="F3919" s="9" t="str">
        <f>_xlfn.XLOOKUP(E3919,Total_Enrolled!C:C,Total_Enrolled!C:C)</f>
        <v>2025eb1200090@bitspilani-digital.edu.in</v>
      </c>
      <c r="G3919" s="9" t="s">
        <v>13652</v>
      </c>
      <c r="H3919" s="9" t="s">
        <v>14516</v>
      </c>
      <c r="I3919" s="9" t="s">
        <v>13653</v>
      </c>
      <c r="J3919" s="9" t="b">
        <v>1</v>
      </c>
      <c r="K3919" s="9">
        <v>41</v>
      </c>
      <c r="L3919" s="9">
        <f>_xlfn.XLOOKUP(B3919,Courses!A:A,Courses!H:H)</f>
        <v>61</v>
      </c>
      <c r="M3919" s="14">
        <f t="shared" si="305"/>
        <v>0.67213114754098358</v>
      </c>
      <c r="N3919" s="14" t="str">
        <f t="shared" si="306"/>
        <v>Active</v>
      </c>
      <c r="O3919" s="14" t="str" cm="1">
        <f t="array" ref="O3919">_xlfn.IFS(M3919=0,"0",
M3919&lt;=10%,"0-10",
TRUE,"&gt;10"
)&amp;" "&amp;"% progress"</f>
        <v>&gt;10 % progress</v>
      </c>
      <c r="P3919" s="15">
        <f t="shared" si="307"/>
        <v>0</v>
      </c>
      <c r="Q3919" s="15">
        <f>COUNTIFS($G:$G,$G3919)</f>
        <v>5</v>
      </c>
      <c r="R3919" s="16">
        <f t="shared" si="308"/>
        <v>0</v>
      </c>
      <c r="S3919" s="15" t="str">
        <f t="shared" si="309"/>
        <v>no 0% progess</v>
      </c>
      <c r="T3919" s="9">
        <v>0</v>
      </c>
      <c r="U3919" s="9">
        <v>12</v>
      </c>
      <c r="V3919" s="9">
        <v>13</v>
      </c>
      <c r="W3919" s="9">
        <v>0</v>
      </c>
      <c r="X3919" s="9">
        <v>0</v>
      </c>
      <c r="Y3919" s="9">
        <v>0</v>
      </c>
      <c r="Z3919" s="9"/>
      <c r="AA3919" s="9">
        <v>0</v>
      </c>
      <c r="AB3919" s="9"/>
      <c r="AC3919" s="9">
        <v>19187</v>
      </c>
      <c r="AD3919" s="9" t="s">
        <v>13665</v>
      </c>
      <c r="AE3919" s="9" t="s">
        <v>13655</v>
      </c>
      <c r="AF3919" s="9">
        <v>33</v>
      </c>
      <c r="AG3919" s="9"/>
      <c r="AH3919" s="9" t="s">
        <v>13666</v>
      </c>
      <c r="AI3919" s="9" t="s">
        <v>13667</v>
      </c>
      <c r="AJ3919" s="9" t="s">
        <v>13668</v>
      </c>
    </row>
    <row r="3920" spans="1:36" x14ac:dyDescent="0.35">
      <c r="A3920" s="9" t="s">
        <v>79</v>
      </c>
      <c r="B3920" s="9" t="s">
        <v>39</v>
      </c>
      <c r="C3920" s="9" t="s">
        <v>14503</v>
      </c>
      <c r="D3920" s="9" t="s">
        <v>29</v>
      </c>
      <c r="E3920" s="9" t="s">
        <v>13651</v>
      </c>
      <c r="F3920" s="9" t="str">
        <f>_xlfn.XLOOKUP(E3920,Total_Enrolled!C:C,Total_Enrolled!C:C)</f>
        <v>2025eb1200090@bitspilani-digital.edu.in</v>
      </c>
      <c r="G3920" s="9" t="s">
        <v>13652</v>
      </c>
      <c r="H3920" s="9" t="s">
        <v>14516</v>
      </c>
      <c r="I3920" s="9" t="s">
        <v>13653</v>
      </c>
      <c r="J3920" s="9" t="b">
        <v>1</v>
      </c>
      <c r="K3920" s="9">
        <v>59</v>
      </c>
      <c r="L3920" s="9">
        <f>_xlfn.XLOOKUP(B3920,Courses!A:A,Courses!H:H)</f>
        <v>86</v>
      </c>
      <c r="M3920" s="14">
        <f t="shared" si="305"/>
        <v>0.68604651162790697</v>
      </c>
      <c r="N3920" s="14" t="str">
        <f t="shared" si="306"/>
        <v>Active</v>
      </c>
      <c r="O3920" s="14" t="str" cm="1">
        <f t="array" ref="O3920">_xlfn.IFS(M3920=0,"0",
M3920&lt;=10%,"0-10",
TRUE,"&gt;10"
)&amp;" "&amp;"% progress"</f>
        <v>&gt;10 % progress</v>
      </c>
      <c r="P3920" s="15">
        <f t="shared" si="307"/>
        <v>0</v>
      </c>
      <c r="Q3920" s="15">
        <f>COUNTIFS($G:$G,$G3920)</f>
        <v>5</v>
      </c>
      <c r="R3920" s="16">
        <f t="shared" si="308"/>
        <v>0</v>
      </c>
      <c r="S3920" s="15" t="str">
        <f t="shared" si="309"/>
        <v>no 0% progess</v>
      </c>
      <c r="T3920" s="9">
        <v>0</v>
      </c>
      <c r="U3920" s="9">
        <v>18</v>
      </c>
      <c r="V3920" s="9">
        <v>30</v>
      </c>
      <c r="W3920" s="9">
        <v>0</v>
      </c>
      <c r="X3920" s="9">
        <v>0</v>
      </c>
      <c r="Y3920" s="9">
        <v>0</v>
      </c>
      <c r="Z3920" s="9"/>
      <c r="AA3920" s="9">
        <v>0</v>
      </c>
      <c r="AB3920" s="9"/>
      <c r="AC3920" s="9">
        <v>33293</v>
      </c>
      <c r="AD3920" s="9" t="s">
        <v>13669</v>
      </c>
      <c r="AE3920" s="9" t="s">
        <v>13655</v>
      </c>
      <c r="AF3920" s="9">
        <v>33</v>
      </c>
      <c r="AG3920" s="9"/>
      <c r="AH3920" s="9" t="s">
        <v>13670</v>
      </c>
      <c r="AI3920" s="9" t="s">
        <v>13671</v>
      </c>
      <c r="AJ3920" s="9" t="s">
        <v>13672</v>
      </c>
    </row>
    <row r="3921" spans="1:36" x14ac:dyDescent="0.35">
      <c r="A3921" s="9" t="s">
        <v>79</v>
      </c>
      <c r="B3921" s="9" t="s">
        <v>39</v>
      </c>
      <c r="C3921" s="9" t="s">
        <v>14503</v>
      </c>
      <c r="D3921" s="9" t="s">
        <v>29</v>
      </c>
      <c r="E3921" s="9" t="s">
        <v>13673</v>
      </c>
      <c r="F3921" s="9" t="str">
        <f>_xlfn.XLOOKUP(E3921,Total_Enrolled!C:C,Total_Enrolled!C:C)</f>
        <v>2025eb1200091@bitspilani-digital.edu.in</v>
      </c>
      <c r="G3921" s="9" t="s">
        <v>13674</v>
      </c>
      <c r="H3921" s="9" t="s">
        <v>14516</v>
      </c>
      <c r="I3921" s="9" t="s">
        <v>13675</v>
      </c>
      <c r="J3921" s="9" t="b">
        <v>1</v>
      </c>
      <c r="K3921" s="9">
        <v>68</v>
      </c>
      <c r="L3921" s="9">
        <f>_xlfn.XLOOKUP(B3921,Courses!A:A,Courses!H:H)</f>
        <v>86</v>
      </c>
      <c r="M3921" s="14">
        <f t="shared" si="305"/>
        <v>0.79069767441860461</v>
      </c>
      <c r="N3921" s="14" t="str">
        <f t="shared" si="306"/>
        <v>Active</v>
      </c>
      <c r="O3921" s="14" t="str" cm="1">
        <f t="array" ref="O3921">_xlfn.IFS(M3921=0,"0",
M3921&lt;=10%,"0-10",
TRUE,"&gt;10"
)&amp;" "&amp;"% progress"</f>
        <v>&gt;10 % progress</v>
      </c>
      <c r="P3921" s="15">
        <f t="shared" si="307"/>
        <v>0</v>
      </c>
      <c r="Q3921" s="15">
        <f>COUNTIFS($G:$G,$G3921)</f>
        <v>5</v>
      </c>
      <c r="R3921" s="16">
        <f t="shared" si="308"/>
        <v>0</v>
      </c>
      <c r="S3921" s="15" t="str">
        <f t="shared" si="309"/>
        <v>no 0% progess</v>
      </c>
      <c r="T3921" s="9">
        <v>0</v>
      </c>
      <c r="U3921" s="9">
        <v>21</v>
      </c>
      <c r="V3921" s="9">
        <v>28</v>
      </c>
      <c r="W3921" s="9">
        <v>0</v>
      </c>
      <c r="X3921" s="9">
        <v>0</v>
      </c>
      <c r="Y3921" s="9">
        <v>0</v>
      </c>
      <c r="Z3921" s="9"/>
      <c r="AA3921" s="9">
        <v>0</v>
      </c>
      <c r="AB3921" s="9"/>
      <c r="AC3921" s="9">
        <v>20715</v>
      </c>
      <c r="AD3921" s="9" t="s">
        <v>13677</v>
      </c>
      <c r="AE3921" s="9" t="s">
        <v>13676</v>
      </c>
      <c r="AF3921" s="9">
        <v>30</v>
      </c>
      <c r="AG3921" s="9"/>
      <c r="AH3921" s="9" t="s">
        <v>13678</v>
      </c>
      <c r="AI3921" s="9" t="s">
        <v>13679</v>
      </c>
      <c r="AJ3921" s="9" t="s">
        <v>13679</v>
      </c>
    </row>
    <row r="3922" spans="1:36" x14ac:dyDescent="0.35">
      <c r="A3922" s="9" t="s">
        <v>27</v>
      </c>
      <c r="B3922" s="9" t="s">
        <v>28</v>
      </c>
      <c r="C3922" s="9" t="s">
        <v>14503</v>
      </c>
      <c r="D3922" s="9" t="s">
        <v>29</v>
      </c>
      <c r="E3922" s="9" t="s">
        <v>13673</v>
      </c>
      <c r="F3922" s="9" t="str">
        <f>_xlfn.XLOOKUP(E3922,Total_Enrolled!C:C,Total_Enrolled!C:C)</f>
        <v>2025eb1200091@bitspilani-digital.edu.in</v>
      </c>
      <c r="G3922" s="9" t="s">
        <v>13674</v>
      </c>
      <c r="H3922" s="9" t="s">
        <v>14516</v>
      </c>
      <c r="I3922" s="9" t="s">
        <v>13675</v>
      </c>
      <c r="J3922" s="9" t="b">
        <v>1</v>
      </c>
      <c r="K3922" s="9">
        <v>36</v>
      </c>
      <c r="L3922" s="9">
        <f>_xlfn.XLOOKUP(B3922,Courses!A:A,Courses!H:H)</f>
        <v>61</v>
      </c>
      <c r="M3922" s="14">
        <f t="shared" si="305"/>
        <v>0.5901639344262295</v>
      </c>
      <c r="N3922" s="14" t="str">
        <f t="shared" si="306"/>
        <v>Active</v>
      </c>
      <c r="O3922" s="14" t="str" cm="1">
        <f t="array" ref="O3922">_xlfn.IFS(M3922=0,"0",
M3922&lt;=10%,"0-10",
TRUE,"&gt;10"
)&amp;" "&amp;"% progress"</f>
        <v>&gt;10 % progress</v>
      </c>
      <c r="P3922" s="15">
        <f t="shared" si="307"/>
        <v>0</v>
      </c>
      <c r="Q3922" s="15">
        <f>COUNTIFS($G:$G,$G3922)</f>
        <v>5</v>
      </c>
      <c r="R3922" s="16">
        <f t="shared" si="308"/>
        <v>0</v>
      </c>
      <c r="S3922" s="15" t="str">
        <f t="shared" si="309"/>
        <v>no 0% progess</v>
      </c>
      <c r="T3922" s="9">
        <v>0</v>
      </c>
      <c r="U3922" s="9">
        <v>11</v>
      </c>
      <c r="V3922" s="9">
        <v>13</v>
      </c>
      <c r="W3922" s="9">
        <v>0</v>
      </c>
      <c r="X3922" s="9">
        <v>0</v>
      </c>
      <c r="Y3922" s="9">
        <v>0</v>
      </c>
      <c r="Z3922" s="9"/>
      <c r="AA3922" s="9">
        <v>0</v>
      </c>
      <c r="AB3922" s="9"/>
      <c r="AC3922" s="9">
        <v>14515</v>
      </c>
      <c r="AD3922" s="9" t="s">
        <v>13680</v>
      </c>
      <c r="AE3922" s="9" t="s">
        <v>13676</v>
      </c>
      <c r="AF3922" s="9">
        <v>30</v>
      </c>
      <c r="AG3922" s="9"/>
      <c r="AH3922" s="9" t="s">
        <v>13681</v>
      </c>
      <c r="AI3922" s="9" t="s">
        <v>13682</v>
      </c>
      <c r="AJ3922" s="9" t="s">
        <v>13683</v>
      </c>
    </row>
    <row r="3923" spans="1:36" x14ac:dyDescent="0.35">
      <c r="A3923" s="9" t="s">
        <v>136</v>
      </c>
      <c r="B3923" s="9" t="s">
        <v>32</v>
      </c>
      <c r="C3923" s="9" t="s">
        <v>14503</v>
      </c>
      <c r="D3923" s="9" t="s">
        <v>29</v>
      </c>
      <c r="E3923" s="9" t="s">
        <v>13673</v>
      </c>
      <c r="F3923" s="9" t="str">
        <f>_xlfn.XLOOKUP(E3923,Total_Enrolled!C:C,Total_Enrolled!C:C)</f>
        <v>2025eb1200091@bitspilani-digital.edu.in</v>
      </c>
      <c r="G3923" s="9" t="s">
        <v>13674</v>
      </c>
      <c r="H3923" s="9" t="s">
        <v>14516</v>
      </c>
      <c r="I3923" s="9" t="s">
        <v>13675</v>
      </c>
      <c r="J3923" s="9" t="b">
        <v>1</v>
      </c>
      <c r="K3923" s="9">
        <v>67</v>
      </c>
      <c r="L3923" s="9">
        <f>_xlfn.XLOOKUP(B3923,Courses!A:A,Courses!H:H)</f>
        <v>77</v>
      </c>
      <c r="M3923" s="14">
        <f t="shared" si="305"/>
        <v>0.87012987012987009</v>
      </c>
      <c r="N3923" s="14" t="str">
        <f t="shared" si="306"/>
        <v>Active</v>
      </c>
      <c r="O3923" s="14" t="str" cm="1">
        <f t="array" ref="O3923">_xlfn.IFS(M3923=0,"0",
M3923&lt;=10%,"0-10",
TRUE,"&gt;10"
)&amp;" "&amp;"% progress"</f>
        <v>&gt;10 % progress</v>
      </c>
      <c r="P3923" s="15">
        <f t="shared" si="307"/>
        <v>0</v>
      </c>
      <c r="Q3923" s="15">
        <f>COUNTIFS($G:$G,$G3923)</f>
        <v>5</v>
      </c>
      <c r="R3923" s="16">
        <f t="shared" si="308"/>
        <v>0</v>
      </c>
      <c r="S3923" s="15" t="str">
        <f t="shared" si="309"/>
        <v>no 0% progess</v>
      </c>
      <c r="T3923" s="9">
        <v>0</v>
      </c>
      <c r="U3923" s="9">
        <v>28</v>
      </c>
      <c r="V3923" s="9">
        <v>32</v>
      </c>
      <c r="W3923" s="9">
        <v>0</v>
      </c>
      <c r="X3923" s="9">
        <v>0</v>
      </c>
      <c r="Y3923" s="9">
        <v>0</v>
      </c>
      <c r="Z3923" s="9"/>
      <c r="AA3923" s="9">
        <v>0</v>
      </c>
      <c r="AB3923" s="9"/>
      <c r="AC3923" s="9">
        <v>24750</v>
      </c>
      <c r="AD3923" s="9" t="s">
        <v>13684</v>
      </c>
      <c r="AE3923" s="9" t="s">
        <v>13676</v>
      </c>
      <c r="AF3923" s="9">
        <v>30</v>
      </c>
      <c r="AG3923" s="9"/>
      <c r="AH3923" s="9" t="s">
        <v>13685</v>
      </c>
      <c r="AI3923" s="9"/>
      <c r="AJ3923" s="9"/>
    </row>
    <row r="3924" spans="1:36" x14ac:dyDescent="0.35">
      <c r="A3924" s="9" t="s">
        <v>62</v>
      </c>
      <c r="B3924" s="9" t="s">
        <v>34</v>
      </c>
      <c r="C3924" s="9" t="s">
        <v>14503</v>
      </c>
      <c r="D3924" s="9" t="s">
        <v>29</v>
      </c>
      <c r="E3924" s="9" t="s">
        <v>13673</v>
      </c>
      <c r="F3924" s="9" t="str">
        <f>_xlfn.XLOOKUP(E3924,Total_Enrolled!C:C,Total_Enrolled!C:C)</f>
        <v>2025eb1200091@bitspilani-digital.edu.in</v>
      </c>
      <c r="G3924" s="9" t="s">
        <v>13674</v>
      </c>
      <c r="H3924" s="9" t="s">
        <v>14516</v>
      </c>
      <c r="I3924" s="9" t="s">
        <v>13675</v>
      </c>
      <c r="J3924" s="9" t="b">
        <v>1</v>
      </c>
      <c r="K3924" s="9">
        <v>41</v>
      </c>
      <c r="L3924" s="9">
        <f>_xlfn.XLOOKUP(B3924,Courses!A:A,Courses!H:H)</f>
        <v>88</v>
      </c>
      <c r="M3924" s="14">
        <f t="shared" si="305"/>
        <v>0.46590909090909088</v>
      </c>
      <c r="N3924" s="14" t="str">
        <f t="shared" si="306"/>
        <v>Active</v>
      </c>
      <c r="O3924" s="14" t="str" cm="1">
        <f t="array" ref="O3924">_xlfn.IFS(M3924=0,"0",
M3924&lt;=10%,"0-10",
TRUE,"&gt;10"
)&amp;" "&amp;"% progress"</f>
        <v>&gt;10 % progress</v>
      </c>
      <c r="P3924" s="15">
        <f t="shared" si="307"/>
        <v>0</v>
      </c>
      <c r="Q3924" s="15">
        <f>COUNTIFS($G:$G,$G3924)</f>
        <v>5</v>
      </c>
      <c r="R3924" s="16">
        <f t="shared" si="308"/>
        <v>0</v>
      </c>
      <c r="S3924" s="15" t="str">
        <f t="shared" si="309"/>
        <v>no 0% progess</v>
      </c>
      <c r="T3924" s="9">
        <v>0</v>
      </c>
      <c r="U3924" s="9">
        <v>19</v>
      </c>
      <c r="V3924" s="9">
        <v>23</v>
      </c>
      <c r="W3924" s="9">
        <v>0</v>
      </c>
      <c r="X3924" s="9">
        <v>0</v>
      </c>
      <c r="Y3924" s="9">
        <v>0</v>
      </c>
      <c r="Z3924" s="9"/>
      <c r="AA3924" s="9">
        <v>0</v>
      </c>
      <c r="AB3924" s="9"/>
      <c r="AC3924" s="9">
        <v>9548</v>
      </c>
      <c r="AD3924" s="9" t="s">
        <v>13686</v>
      </c>
      <c r="AE3924" s="9" t="s">
        <v>13676</v>
      </c>
      <c r="AF3924" s="9">
        <v>30</v>
      </c>
      <c r="AG3924" s="9"/>
      <c r="AH3924" s="9" t="s">
        <v>13687</v>
      </c>
      <c r="AI3924" s="9" t="s">
        <v>13688</v>
      </c>
      <c r="AJ3924" s="9" t="s">
        <v>13689</v>
      </c>
    </row>
    <row r="3925" spans="1:36" x14ac:dyDescent="0.35">
      <c r="A3925" s="9" t="s">
        <v>124</v>
      </c>
      <c r="B3925" s="9" t="s">
        <v>33</v>
      </c>
      <c r="C3925" s="9" t="s">
        <v>14503</v>
      </c>
      <c r="D3925" s="9" t="s">
        <v>29</v>
      </c>
      <c r="E3925" s="9" t="s">
        <v>13673</v>
      </c>
      <c r="F3925" s="9" t="str">
        <f>_xlfn.XLOOKUP(E3925,Total_Enrolled!C:C,Total_Enrolled!C:C)</f>
        <v>2025eb1200091@bitspilani-digital.edu.in</v>
      </c>
      <c r="G3925" s="9" t="s">
        <v>13674</v>
      </c>
      <c r="H3925" s="9" t="s">
        <v>14516</v>
      </c>
      <c r="I3925" s="9" t="s">
        <v>13675</v>
      </c>
      <c r="J3925" s="9" t="b">
        <v>1</v>
      </c>
      <c r="K3925" s="9">
        <v>32</v>
      </c>
      <c r="L3925" s="9">
        <f>_xlfn.XLOOKUP(B3925,Courses!A:A,Courses!H:H)</f>
        <v>41</v>
      </c>
      <c r="M3925" s="14">
        <f t="shared" si="305"/>
        <v>0.78048780487804881</v>
      </c>
      <c r="N3925" s="14" t="str">
        <f t="shared" si="306"/>
        <v>Active</v>
      </c>
      <c r="O3925" s="14" t="str" cm="1">
        <f t="array" ref="O3925">_xlfn.IFS(M3925=0,"0",
M3925&lt;=10%,"0-10",
TRUE,"&gt;10"
)&amp;" "&amp;"% progress"</f>
        <v>&gt;10 % progress</v>
      </c>
      <c r="P3925" s="15">
        <f t="shared" si="307"/>
        <v>0</v>
      </c>
      <c r="Q3925" s="15">
        <f>COUNTIFS($G:$G,$G3925)</f>
        <v>5</v>
      </c>
      <c r="R3925" s="16">
        <f t="shared" si="308"/>
        <v>0</v>
      </c>
      <c r="S3925" s="15" t="str">
        <f t="shared" si="309"/>
        <v>no 0% progess</v>
      </c>
      <c r="T3925" s="9">
        <v>0</v>
      </c>
      <c r="U3925" s="9">
        <v>7</v>
      </c>
      <c r="V3925" s="9">
        <v>7</v>
      </c>
      <c r="W3925" s="9">
        <v>0</v>
      </c>
      <c r="X3925" s="9">
        <v>0</v>
      </c>
      <c r="Y3925" s="9">
        <v>0</v>
      </c>
      <c r="Z3925" s="9"/>
      <c r="AA3925" s="9">
        <v>0</v>
      </c>
      <c r="AB3925" s="9"/>
      <c r="AC3925" s="9">
        <v>9938</v>
      </c>
      <c r="AD3925" s="9" t="s">
        <v>13690</v>
      </c>
      <c r="AE3925" s="9" t="s">
        <v>13676</v>
      </c>
      <c r="AF3925" s="9">
        <v>30</v>
      </c>
      <c r="AG3925" s="9"/>
      <c r="AH3925" s="9" t="s">
        <v>13691</v>
      </c>
      <c r="AI3925" s="9" t="s">
        <v>13692</v>
      </c>
      <c r="AJ3925" s="9" t="s">
        <v>13692</v>
      </c>
    </row>
    <row r="3926" spans="1:36" x14ac:dyDescent="0.35">
      <c r="A3926" s="9" t="s">
        <v>124</v>
      </c>
      <c r="B3926" s="9" t="s">
        <v>33</v>
      </c>
      <c r="C3926" s="9" t="s">
        <v>14503</v>
      </c>
      <c r="D3926" s="9" t="s">
        <v>29</v>
      </c>
      <c r="E3926" s="9" t="s">
        <v>13693</v>
      </c>
      <c r="F3926" s="9" t="str">
        <f>_xlfn.XLOOKUP(E3926,Total_Enrolled!C:C,Total_Enrolled!C:C)</f>
        <v>2025eb1200092@bitspilani-digital.edu.in</v>
      </c>
      <c r="G3926" s="9" t="s">
        <v>13694</v>
      </c>
      <c r="H3926" s="9" t="s">
        <v>14516</v>
      </c>
      <c r="I3926" s="9" t="s">
        <v>7651</v>
      </c>
      <c r="J3926" s="9" t="b">
        <v>1</v>
      </c>
      <c r="K3926" s="9">
        <v>12</v>
      </c>
      <c r="L3926" s="9">
        <f>_xlfn.XLOOKUP(B3926,Courses!A:A,Courses!H:H)</f>
        <v>41</v>
      </c>
      <c r="M3926" s="14">
        <f t="shared" si="305"/>
        <v>0.29268292682926828</v>
      </c>
      <c r="N3926" s="14" t="str">
        <f t="shared" si="306"/>
        <v>Active</v>
      </c>
      <c r="O3926" s="14" t="str" cm="1">
        <f t="array" ref="O3926">_xlfn.IFS(M3926=0,"0",
M3926&lt;=10%,"0-10",
TRUE,"&gt;10"
)&amp;" "&amp;"% progress"</f>
        <v>&gt;10 % progress</v>
      </c>
      <c r="P3926" s="15">
        <f t="shared" si="307"/>
        <v>0</v>
      </c>
      <c r="Q3926" s="15">
        <f>COUNTIFS($G:$G,$G3926)</f>
        <v>5</v>
      </c>
      <c r="R3926" s="16">
        <f t="shared" si="308"/>
        <v>0</v>
      </c>
      <c r="S3926" s="15" t="str">
        <f t="shared" si="309"/>
        <v>no 0% progess</v>
      </c>
      <c r="T3926" s="9">
        <v>0</v>
      </c>
      <c r="U3926" s="9">
        <v>1</v>
      </c>
      <c r="V3926" s="9">
        <v>2</v>
      </c>
      <c r="W3926" s="9">
        <v>0</v>
      </c>
      <c r="X3926" s="9">
        <v>0</v>
      </c>
      <c r="Y3926" s="9">
        <v>0</v>
      </c>
      <c r="Z3926" s="9"/>
      <c r="AA3926" s="9">
        <v>0</v>
      </c>
      <c r="AB3926" s="9"/>
      <c r="AC3926" s="9">
        <v>29578</v>
      </c>
      <c r="AD3926" s="9" t="s">
        <v>13695</v>
      </c>
      <c r="AE3926" s="9" t="s">
        <v>13696</v>
      </c>
      <c r="AF3926" s="9">
        <v>45</v>
      </c>
      <c r="AG3926" s="9"/>
      <c r="AH3926" s="9" t="s">
        <v>13697</v>
      </c>
      <c r="AI3926" s="9" t="s">
        <v>13698</v>
      </c>
      <c r="AJ3926" s="9" t="s">
        <v>13699</v>
      </c>
    </row>
    <row r="3927" spans="1:36" x14ac:dyDescent="0.35">
      <c r="A3927" s="9" t="s">
        <v>62</v>
      </c>
      <c r="B3927" s="9" t="s">
        <v>34</v>
      </c>
      <c r="C3927" s="9" t="s">
        <v>14503</v>
      </c>
      <c r="D3927" s="9" t="s">
        <v>29</v>
      </c>
      <c r="E3927" s="9" t="s">
        <v>13693</v>
      </c>
      <c r="F3927" s="9" t="str">
        <f>_xlfn.XLOOKUP(E3927,Total_Enrolled!C:C,Total_Enrolled!C:C)</f>
        <v>2025eb1200092@bitspilani-digital.edu.in</v>
      </c>
      <c r="G3927" s="9" t="s">
        <v>13694</v>
      </c>
      <c r="H3927" s="9" t="s">
        <v>14516</v>
      </c>
      <c r="I3927" s="9" t="s">
        <v>7651</v>
      </c>
      <c r="J3927" s="9" t="b">
        <v>1</v>
      </c>
      <c r="K3927" s="9">
        <v>44</v>
      </c>
      <c r="L3927" s="9">
        <f>_xlfn.XLOOKUP(B3927,Courses!A:A,Courses!H:H)</f>
        <v>88</v>
      </c>
      <c r="M3927" s="14">
        <f t="shared" si="305"/>
        <v>0.5</v>
      </c>
      <c r="N3927" s="14" t="str">
        <f t="shared" si="306"/>
        <v>Active</v>
      </c>
      <c r="O3927" s="14" t="str" cm="1">
        <f t="array" ref="O3927">_xlfn.IFS(M3927=0,"0",
M3927&lt;=10%,"0-10",
TRUE,"&gt;10"
)&amp;" "&amp;"% progress"</f>
        <v>&gt;10 % progress</v>
      </c>
      <c r="P3927" s="15">
        <f t="shared" si="307"/>
        <v>0</v>
      </c>
      <c r="Q3927" s="15">
        <f>COUNTIFS($G:$G,$G3927)</f>
        <v>5</v>
      </c>
      <c r="R3927" s="16">
        <f t="shared" si="308"/>
        <v>0</v>
      </c>
      <c r="S3927" s="15" t="str">
        <f t="shared" si="309"/>
        <v>no 0% progess</v>
      </c>
      <c r="T3927" s="9">
        <v>0</v>
      </c>
      <c r="U3927" s="9">
        <v>14</v>
      </c>
      <c r="V3927" s="9">
        <v>17</v>
      </c>
      <c r="W3927" s="9">
        <v>0</v>
      </c>
      <c r="X3927" s="9">
        <v>0</v>
      </c>
      <c r="Y3927" s="9">
        <v>0</v>
      </c>
      <c r="Z3927" s="9"/>
      <c r="AA3927" s="9">
        <v>0</v>
      </c>
      <c r="AB3927" s="9"/>
      <c r="AC3927" s="9">
        <v>41686</v>
      </c>
      <c r="AD3927" s="9" t="s">
        <v>13700</v>
      </c>
      <c r="AE3927" s="9" t="s">
        <v>13696</v>
      </c>
      <c r="AF3927" s="9">
        <v>45</v>
      </c>
      <c r="AG3927" s="9"/>
      <c r="AH3927" s="9" t="s">
        <v>13701</v>
      </c>
      <c r="AI3927" s="9" t="s">
        <v>13702</v>
      </c>
      <c r="AJ3927" s="9" t="s">
        <v>13703</v>
      </c>
    </row>
    <row r="3928" spans="1:36" x14ac:dyDescent="0.35">
      <c r="A3928" s="9" t="s">
        <v>136</v>
      </c>
      <c r="B3928" s="9" t="s">
        <v>32</v>
      </c>
      <c r="C3928" s="9" t="s">
        <v>14503</v>
      </c>
      <c r="D3928" s="9" t="s">
        <v>29</v>
      </c>
      <c r="E3928" s="9" t="s">
        <v>13693</v>
      </c>
      <c r="F3928" s="9" t="str">
        <f>_xlfn.XLOOKUP(E3928,Total_Enrolled!C:C,Total_Enrolled!C:C)</f>
        <v>2025eb1200092@bitspilani-digital.edu.in</v>
      </c>
      <c r="G3928" s="9" t="s">
        <v>13694</v>
      </c>
      <c r="H3928" s="9" t="s">
        <v>14516</v>
      </c>
      <c r="I3928" s="9" t="s">
        <v>7651</v>
      </c>
      <c r="J3928" s="9" t="b">
        <v>1</v>
      </c>
      <c r="K3928" s="9">
        <v>16</v>
      </c>
      <c r="L3928" s="9">
        <f>_xlfn.XLOOKUP(B3928,Courses!A:A,Courses!H:H)</f>
        <v>77</v>
      </c>
      <c r="M3928" s="14">
        <f t="shared" si="305"/>
        <v>0.20779220779220781</v>
      </c>
      <c r="N3928" s="14" t="str">
        <f t="shared" si="306"/>
        <v>Active</v>
      </c>
      <c r="O3928" s="14" t="str" cm="1">
        <f t="array" ref="O3928">_xlfn.IFS(M3928=0,"0",
M3928&lt;=10%,"0-10",
TRUE,"&gt;10"
)&amp;" "&amp;"% progress"</f>
        <v>&gt;10 % progress</v>
      </c>
      <c r="P3928" s="15">
        <f t="shared" si="307"/>
        <v>0</v>
      </c>
      <c r="Q3928" s="15">
        <f>COUNTIFS($G:$G,$G3928)</f>
        <v>5</v>
      </c>
      <c r="R3928" s="16">
        <f t="shared" si="308"/>
        <v>0</v>
      </c>
      <c r="S3928" s="15" t="str">
        <f t="shared" si="309"/>
        <v>no 0% progess</v>
      </c>
      <c r="T3928" s="9">
        <v>0</v>
      </c>
      <c r="U3928" s="9">
        <v>4</v>
      </c>
      <c r="V3928" s="9">
        <v>4</v>
      </c>
      <c r="W3928" s="9">
        <v>0</v>
      </c>
      <c r="X3928" s="9">
        <v>0</v>
      </c>
      <c r="Y3928" s="9">
        <v>0</v>
      </c>
      <c r="Z3928" s="9"/>
      <c r="AA3928" s="9">
        <v>0</v>
      </c>
      <c r="AB3928" s="9"/>
      <c r="AC3928" s="9">
        <v>8676</v>
      </c>
      <c r="AD3928" s="9" t="s">
        <v>13704</v>
      </c>
      <c r="AE3928" s="9" t="s">
        <v>13696</v>
      </c>
      <c r="AF3928" s="9">
        <v>45</v>
      </c>
      <c r="AG3928" s="9"/>
      <c r="AH3928" s="9" t="s">
        <v>13705</v>
      </c>
      <c r="AI3928" s="9"/>
      <c r="AJ3928" s="9"/>
    </row>
    <row r="3929" spans="1:36" x14ac:dyDescent="0.35">
      <c r="A3929" s="9" t="s">
        <v>27</v>
      </c>
      <c r="B3929" s="9" t="s">
        <v>28</v>
      </c>
      <c r="C3929" s="9" t="s">
        <v>14503</v>
      </c>
      <c r="D3929" s="9" t="s">
        <v>29</v>
      </c>
      <c r="E3929" s="9" t="s">
        <v>13693</v>
      </c>
      <c r="F3929" s="9" t="str">
        <f>_xlfn.XLOOKUP(E3929,Total_Enrolled!C:C,Total_Enrolled!C:C)</f>
        <v>2025eb1200092@bitspilani-digital.edu.in</v>
      </c>
      <c r="G3929" s="9" t="s">
        <v>13694</v>
      </c>
      <c r="H3929" s="9" t="s">
        <v>14516</v>
      </c>
      <c r="I3929" s="9" t="s">
        <v>7651</v>
      </c>
      <c r="J3929" s="9" t="b">
        <v>1</v>
      </c>
      <c r="K3929" s="9">
        <v>41</v>
      </c>
      <c r="L3929" s="9">
        <f>_xlfn.XLOOKUP(B3929,Courses!A:A,Courses!H:H)</f>
        <v>61</v>
      </c>
      <c r="M3929" s="14">
        <f t="shared" si="305"/>
        <v>0.67213114754098358</v>
      </c>
      <c r="N3929" s="14" t="str">
        <f t="shared" si="306"/>
        <v>Active</v>
      </c>
      <c r="O3929" s="14" t="str" cm="1">
        <f t="array" ref="O3929">_xlfn.IFS(M3929=0,"0",
M3929&lt;=10%,"0-10",
TRUE,"&gt;10"
)&amp;" "&amp;"% progress"</f>
        <v>&gt;10 % progress</v>
      </c>
      <c r="P3929" s="15">
        <f t="shared" si="307"/>
        <v>0</v>
      </c>
      <c r="Q3929" s="15">
        <f>COUNTIFS($G:$G,$G3929)</f>
        <v>5</v>
      </c>
      <c r="R3929" s="16">
        <f t="shared" si="308"/>
        <v>0</v>
      </c>
      <c r="S3929" s="15" t="str">
        <f t="shared" si="309"/>
        <v>no 0% progess</v>
      </c>
      <c r="T3929" s="9">
        <v>0</v>
      </c>
      <c r="U3929" s="9">
        <v>9</v>
      </c>
      <c r="V3929" s="9">
        <v>11</v>
      </c>
      <c r="W3929" s="9">
        <v>0</v>
      </c>
      <c r="X3929" s="9">
        <v>0</v>
      </c>
      <c r="Y3929" s="9">
        <v>0</v>
      </c>
      <c r="Z3929" s="9"/>
      <c r="AA3929" s="9">
        <v>0</v>
      </c>
      <c r="AB3929" s="9"/>
      <c r="AC3929" s="9">
        <v>65940</v>
      </c>
      <c r="AD3929" s="9" t="s">
        <v>13706</v>
      </c>
      <c r="AE3929" s="9" t="s">
        <v>13696</v>
      </c>
      <c r="AF3929" s="9">
        <v>45</v>
      </c>
      <c r="AG3929" s="9"/>
      <c r="AH3929" s="9" t="s">
        <v>13707</v>
      </c>
      <c r="AI3929" s="9" t="s">
        <v>13708</v>
      </c>
      <c r="AJ3929" s="9" t="s">
        <v>13709</v>
      </c>
    </row>
    <row r="3930" spans="1:36" x14ac:dyDescent="0.35">
      <c r="A3930" s="9" t="s">
        <v>79</v>
      </c>
      <c r="B3930" s="9" t="s">
        <v>39</v>
      </c>
      <c r="C3930" s="9" t="s">
        <v>14503</v>
      </c>
      <c r="D3930" s="9" t="s">
        <v>29</v>
      </c>
      <c r="E3930" s="9" t="s">
        <v>13693</v>
      </c>
      <c r="F3930" s="9" t="str">
        <f>_xlfn.XLOOKUP(E3930,Total_Enrolled!C:C,Total_Enrolled!C:C)</f>
        <v>2025eb1200092@bitspilani-digital.edu.in</v>
      </c>
      <c r="G3930" s="9" t="s">
        <v>13694</v>
      </c>
      <c r="H3930" s="9" t="s">
        <v>14516</v>
      </c>
      <c r="I3930" s="9" t="s">
        <v>7651</v>
      </c>
      <c r="J3930" s="9" t="b">
        <v>1</v>
      </c>
      <c r="K3930" s="9">
        <v>56</v>
      </c>
      <c r="L3930" s="9">
        <f>_xlfn.XLOOKUP(B3930,Courses!A:A,Courses!H:H)</f>
        <v>86</v>
      </c>
      <c r="M3930" s="14">
        <f t="shared" si="305"/>
        <v>0.65116279069767447</v>
      </c>
      <c r="N3930" s="14" t="str">
        <f t="shared" si="306"/>
        <v>Active</v>
      </c>
      <c r="O3930" s="14" t="str" cm="1">
        <f t="array" ref="O3930">_xlfn.IFS(M3930=0,"0",
M3930&lt;=10%,"0-10",
TRUE,"&gt;10"
)&amp;" "&amp;"% progress"</f>
        <v>&gt;10 % progress</v>
      </c>
      <c r="P3930" s="15">
        <f t="shared" si="307"/>
        <v>0</v>
      </c>
      <c r="Q3930" s="15">
        <f>COUNTIFS($G:$G,$G3930)</f>
        <v>5</v>
      </c>
      <c r="R3930" s="16">
        <f t="shared" si="308"/>
        <v>0</v>
      </c>
      <c r="S3930" s="15" t="str">
        <f t="shared" si="309"/>
        <v>no 0% progess</v>
      </c>
      <c r="T3930" s="9">
        <v>0</v>
      </c>
      <c r="U3930" s="9">
        <v>16</v>
      </c>
      <c r="V3930" s="9">
        <v>21</v>
      </c>
      <c r="W3930" s="9">
        <v>0</v>
      </c>
      <c r="X3930" s="9">
        <v>0</v>
      </c>
      <c r="Y3930" s="9">
        <v>0</v>
      </c>
      <c r="Z3930" s="9"/>
      <c r="AA3930" s="9">
        <v>0</v>
      </c>
      <c r="AB3930" s="9"/>
      <c r="AC3930" s="9">
        <v>66065</v>
      </c>
      <c r="AD3930" s="9" t="s">
        <v>13710</v>
      </c>
      <c r="AE3930" s="9" t="s">
        <v>13696</v>
      </c>
      <c r="AF3930" s="9">
        <v>45</v>
      </c>
      <c r="AG3930" s="9"/>
      <c r="AH3930" s="9" t="s">
        <v>13711</v>
      </c>
      <c r="AI3930" s="9" t="s">
        <v>13712</v>
      </c>
      <c r="AJ3930" s="9" t="s">
        <v>13713</v>
      </c>
    </row>
    <row r="3931" spans="1:36" x14ac:dyDescent="0.35">
      <c r="A3931" s="9" t="s">
        <v>79</v>
      </c>
      <c r="B3931" s="9" t="s">
        <v>39</v>
      </c>
      <c r="C3931" s="9" t="s">
        <v>14503</v>
      </c>
      <c r="D3931" s="9" t="s">
        <v>29</v>
      </c>
      <c r="E3931" s="9" t="s">
        <v>13714</v>
      </c>
      <c r="F3931" s="9" t="str">
        <f>_xlfn.XLOOKUP(E3931,Total_Enrolled!C:C,Total_Enrolled!C:C)</f>
        <v>2025eb1200093@bitspilani-digital.edu.in</v>
      </c>
      <c r="G3931" s="9" t="s">
        <v>13715</v>
      </c>
      <c r="H3931" s="9" t="s">
        <v>14516</v>
      </c>
      <c r="I3931" s="9" t="s">
        <v>13716</v>
      </c>
      <c r="J3931" s="9" t="b">
        <v>1</v>
      </c>
      <c r="K3931" s="9">
        <v>0</v>
      </c>
      <c r="L3931" s="9">
        <f>_xlfn.XLOOKUP(B3931,Courses!A:A,Courses!H:H)</f>
        <v>86</v>
      </c>
      <c r="M3931" s="14">
        <f t="shared" si="305"/>
        <v>0</v>
      </c>
      <c r="N3931" s="14" t="str">
        <f t="shared" si="306"/>
        <v>Not Active</v>
      </c>
      <c r="O3931" s="14" t="str" cm="1">
        <f t="array" ref="O3931">_xlfn.IFS(M3931=0,"0",
M3931&lt;=10%,"0-10",
TRUE,"&gt;10"
)&amp;" "&amp;"% progress"</f>
        <v>0 % progress</v>
      </c>
      <c r="P3931" s="15">
        <f t="shared" si="307"/>
        <v>1</v>
      </c>
      <c r="Q3931" s="15">
        <f>COUNTIFS($G:$G,$G3931)</f>
        <v>5</v>
      </c>
      <c r="R3931" s="16">
        <f t="shared" si="308"/>
        <v>0.2</v>
      </c>
      <c r="S3931" s="15" t="str">
        <f t="shared" si="309"/>
        <v>no progress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0</v>
      </c>
      <c r="Z3931" s="9"/>
      <c r="AA3931" s="9">
        <v>0</v>
      </c>
      <c r="AB3931" s="9"/>
      <c r="AC3931" s="9">
        <v>0</v>
      </c>
      <c r="AD3931" s="9"/>
      <c r="AE3931" s="9"/>
      <c r="AF3931" s="9">
        <v>0</v>
      </c>
      <c r="AG3931" s="9"/>
      <c r="AH3931" s="9"/>
      <c r="AI3931" s="9"/>
      <c r="AJ3931" s="9"/>
    </row>
    <row r="3932" spans="1:36" x14ac:dyDescent="0.35">
      <c r="A3932" s="9" t="s">
        <v>27</v>
      </c>
      <c r="B3932" s="9" t="s">
        <v>28</v>
      </c>
      <c r="C3932" s="9" t="s">
        <v>14503</v>
      </c>
      <c r="D3932" s="9" t="s">
        <v>29</v>
      </c>
      <c r="E3932" s="9" t="s">
        <v>13714</v>
      </c>
      <c r="F3932" s="9" t="str">
        <f>_xlfn.XLOOKUP(E3932,Total_Enrolled!C:C,Total_Enrolled!C:C)</f>
        <v>2025eb1200093@bitspilani-digital.edu.in</v>
      </c>
      <c r="G3932" s="9" t="s">
        <v>13715</v>
      </c>
      <c r="H3932" s="9" t="s">
        <v>14516</v>
      </c>
      <c r="I3932" s="9" t="s">
        <v>13716</v>
      </c>
      <c r="J3932" s="9" t="b">
        <v>1</v>
      </c>
      <c r="K3932" s="9">
        <v>0</v>
      </c>
      <c r="L3932" s="9">
        <f>_xlfn.XLOOKUP(B3932,Courses!A:A,Courses!H:H)</f>
        <v>61</v>
      </c>
      <c r="M3932" s="14">
        <f t="shared" si="305"/>
        <v>0</v>
      </c>
      <c r="N3932" s="14" t="str">
        <f t="shared" si="306"/>
        <v>Not Active</v>
      </c>
      <c r="O3932" s="14" t="str" cm="1">
        <f t="array" ref="O3932">_xlfn.IFS(M3932=0,"0",
M3932&lt;=10%,"0-10",
TRUE,"&gt;10"
)&amp;" "&amp;"% progress"</f>
        <v>0 % progress</v>
      </c>
      <c r="P3932" s="15">
        <f t="shared" si="307"/>
        <v>1</v>
      </c>
      <c r="Q3932" s="15">
        <f>COUNTIFS($G:$G,$G3932)</f>
        <v>5</v>
      </c>
      <c r="R3932" s="16">
        <f t="shared" si="308"/>
        <v>0.2</v>
      </c>
      <c r="S3932" s="15" t="str">
        <f t="shared" si="309"/>
        <v>no progress</v>
      </c>
      <c r="T3932" s="9">
        <v>0</v>
      </c>
      <c r="U3932" s="9">
        <v>0</v>
      </c>
      <c r="V3932" s="9">
        <v>0</v>
      </c>
      <c r="W3932" s="9">
        <v>0</v>
      </c>
      <c r="X3932" s="9">
        <v>0</v>
      </c>
      <c r="Y3932" s="9">
        <v>0</v>
      </c>
      <c r="Z3932" s="9"/>
      <c r="AA3932" s="9">
        <v>0</v>
      </c>
      <c r="AB3932" s="9"/>
      <c r="AC3932" s="9">
        <v>0</v>
      </c>
      <c r="AD3932" s="9"/>
      <c r="AE3932" s="9"/>
      <c r="AF3932" s="9">
        <v>0</v>
      </c>
      <c r="AG3932" s="9"/>
      <c r="AH3932" s="9"/>
      <c r="AI3932" s="9"/>
      <c r="AJ3932" s="9"/>
    </row>
    <row r="3933" spans="1:36" x14ac:dyDescent="0.35">
      <c r="A3933" s="9" t="s">
        <v>136</v>
      </c>
      <c r="B3933" s="9" t="s">
        <v>32</v>
      </c>
      <c r="C3933" s="9" t="s">
        <v>14503</v>
      </c>
      <c r="D3933" s="9" t="s">
        <v>29</v>
      </c>
      <c r="E3933" s="9" t="s">
        <v>13714</v>
      </c>
      <c r="F3933" s="9" t="str">
        <f>_xlfn.XLOOKUP(E3933,Total_Enrolled!C:C,Total_Enrolled!C:C)</f>
        <v>2025eb1200093@bitspilani-digital.edu.in</v>
      </c>
      <c r="G3933" s="9" t="s">
        <v>13715</v>
      </c>
      <c r="H3933" s="9" t="s">
        <v>14516</v>
      </c>
      <c r="I3933" s="9" t="s">
        <v>13716</v>
      </c>
      <c r="J3933" s="9" t="b">
        <v>1</v>
      </c>
      <c r="K3933" s="9">
        <v>0</v>
      </c>
      <c r="L3933" s="9">
        <f>_xlfn.XLOOKUP(B3933,Courses!A:A,Courses!H:H)</f>
        <v>77</v>
      </c>
      <c r="M3933" s="14">
        <f t="shared" si="305"/>
        <v>0</v>
      </c>
      <c r="N3933" s="14" t="str">
        <f t="shared" si="306"/>
        <v>Not Active</v>
      </c>
      <c r="O3933" s="14" t="str" cm="1">
        <f t="array" ref="O3933">_xlfn.IFS(M3933=0,"0",
M3933&lt;=10%,"0-10",
TRUE,"&gt;10"
)&amp;" "&amp;"% progress"</f>
        <v>0 % progress</v>
      </c>
      <c r="P3933" s="15">
        <f t="shared" si="307"/>
        <v>1</v>
      </c>
      <c r="Q3933" s="15">
        <f>COUNTIFS($G:$G,$G3933)</f>
        <v>5</v>
      </c>
      <c r="R3933" s="16">
        <f t="shared" si="308"/>
        <v>0.2</v>
      </c>
      <c r="S3933" s="15" t="str">
        <f t="shared" si="309"/>
        <v>no progress</v>
      </c>
      <c r="T3933" s="9">
        <v>0</v>
      </c>
      <c r="U3933" s="9">
        <v>0</v>
      </c>
      <c r="V3933" s="9">
        <v>0</v>
      </c>
      <c r="W3933" s="9">
        <v>0</v>
      </c>
      <c r="X3933" s="9">
        <v>0</v>
      </c>
      <c r="Y3933" s="9">
        <v>0</v>
      </c>
      <c r="Z3933" s="9"/>
      <c r="AA3933" s="9">
        <v>0</v>
      </c>
      <c r="AB3933" s="9"/>
      <c r="AC3933" s="9">
        <v>0</v>
      </c>
      <c r="AD3933" s="9"/>
      <c r="AE3933" s="9"/>
      <c r="AF3933" s="9">
        <v>0</v>
      </c>
      <c r="AG3933" s="9"/>
      <c r="AH3933" s="9"/>
      <c r="AI3933" s="9"/>
      <c r="AJ3933" s="9"/>
    </row>
    <row r="3934" spans="1:36" x14ac:dyDescent="0.35">
      <c r="A3934" s="9" t="s">
        <v>62</v>
      </c>
      <c r="B3934" s="9" t="s">
        <v>34</v>
      </c>
      <c r="C3934" s="9" t="s">
        <v>14503</v>
      </c>
      <c r="D3934" s="9" t="s">
        <v>29</v>
      </c>
      <c r="E3934" s="9" t="s">
        <v>13714</v>
      </c>
      <c r="F3934" s="9" t="str">
        <f>_xlfn.XLOOKUP(E3934,Total_Enrolled!C:C,Total_Enrolled!C:C)</f>
        <v>2025eb1200093@bitspilani-digital.edu.in</v>
      </c>
      <c r="G3934" s="9" t="s">
        <v>13715</v>
      </c>
      <c r="H3934" s="9" t="s">
        <v>14516</v>
      </c>
      <c r="I3934" s="9" t="s">
        <v>13716</v>
      </c>
      <c r="J3934" s="9" t="b">
        <v>1</v>
      </c>
      <c r="K3934" s="9">
        <v>0</v>
      </c>
      <c r="L3934" s="9">
        <f>_xlfn.XLOOKUP(B3934,Courses!A:A,Courses!H:H)</f>
        <v>88</v>
      </c>
      <c r="M3934" s="14">
        <f t="shared" si="305"/>
        <v>0</v>
      </c>
      <c r="N3934" s="14" t="str">
        <f t="shared" si="306"/>
        <v>Not Active</v>
      </c>
      <c r="O3934" s="14" t="str" cm="1">
        <f t="array" ref="O3934">_xlfn.IFS(M3934=0,"0",
M3934&lt;=10%,"0-10",
TRUE,"&gt;10"
)&amp;" "&amp;"% progress"</f>
        <v>0 % progress</v>
      </c>
      <c r="P3934" s="15">
        <f t="shared" si="307"/>
        <v>1</v>
      </c>
      <c r="Q3934" s="15">
        <f>COUNTIFS($G:$G,$G3934)</f>
        <v>5</v>
      </c>
      <c r="R3934" s="16">
        <f t="shared" si="308"/>
        <v>0.2</v>
      </c>
      <c r="S3934" s="15" t="str">
        <f t="shared" si="309"/>
        <v>no progress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0</v>
      </c>
      <c r="Z3934" s="9"/>
      <c r="AA3934" s="9">
        <v>0</v>
      </c>
      <c r="AB3934" s="9"/>
      <c r="AC3934" s="9">
        <v>0</v>
      </c>
      <c r="AD3934" s="9"/>
      <c r="AE3934" s="9"/>
      <c r="AF3934" s="9">
        <v>0</v>
      </c>
      <c r="AG3934" s="9"/>
      <c r="AH3934" s="9"/>
      <c r="AI3934" s="9"/>
      <c r="AJ3934" s="9"/>
    </row>
    <row r="3935" spans="1:36" x14ac:dyDescent="0.35">
      <c r="A3935" s="9" t="s">
        <v>124</v>
      </c>
      <c r="B3935" s="9" t="s">
        <v>33</v>
      </c>
      <c r="C3935" s="9" t="s">
        <v>14503</v>
      </c>
      <c r="D3935" s="9" t="s">
        <v>29</v>
      </c>
      <c r="E3935" s="9" t="s">
        <v>13714</v>
      </c>
      <c r="F3935" s="9" t="str">
        <f>_xlfn.XLOOKUP(E3935,Total_Enrolled!C:C,Total_Enrolled!C:C)</f>
        <v>2025eb1200093@bitspilani-digital.edu.in</v>
      </c>
      <c r="G3935" s="9" t="s">
        <v>13715</v>
      </c>
      <c r="H3935" s="9" t="s">
        <v>14516</v>
      </c>
      <c r="I3935" s="9" t="s">
        <v>13716</v>
      </c>
      <c r="J3935" s="9" t="b">
        <v>1</v>
      </c>
      <c r="K3935" s="9">
        <v>0</v>
      </c>
      <c r="L3935" s="9">
        <f>_xlfn.XLOOKUP(B3935,Courses!A:A,Courses!H:H)</f>
        <v>41</v>
      </c>
      <c r="M3935" s="14">
        <f t="shared" si="305"/>
        <v>0</v>
      </c>
      <c r="N3935" s="14" t="str">
        <f t="shared" si="306"/>
        <v>Not Active</v>
      </c>
      <c r="O3935" s="14" t="str" cm="1">
        <f t="array" ref="O3935">_xlfn.IFS(M3935=0,"0",
M3935&lt;=10%,"0-10",
TRUE,"&gt;10"
)&amp;" "&amp;"% progress"</f>
        <v>0 % progress</v>
      </c>
      <c r="P3935" s="15">
        <f t="shared" si="307"/>
        <v>1</v>
      </c>
      <c r="Q3935" s="15">
        <f>COUNTIFS($G:$G,$G3935)</f>
        <v>5</v>
      </c>
      <c r="R3935" s="16">
        <f t="shared" si="308"/>
        <v>0.2</v>
      </c>
      <c r="S3935" s="15" t="str">
        <f t="shared" si="309"/>
        <v>no progress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0</v>
      </c>
      <c r="Z3935" s="9"/>
      <c r="AA3935" s="9">
        <v>0</v>
      </c>
      <c r="AB3935" s="9"/>
      <c r="AC3935" s="9">
        <v>0</v>
      </c>
      <c r="AD3935" s="9"/>
      <c r="AE3935" s="9"/>
      <c r="AF3935" s="9">
        <v>0</v>
      </c>
      <c r="AG3935" s="9"/>
      <c r="AH3935" s="9"/>
      <c r="AI3935" s="9"/>
      <c r="AJ3935" s="9"/>
    </row>
    <row r="3936" spans="1:36" x14ac:dyDescent="0.35">
      <c r="A3936" s="9" t="s">
        <v>124</v>
      </c>
      <c r="B3936" s="9" t="s">
        <v>33</v>
      </c>
      <c r="C3936" s="9" t="s">
        <v>14503</v>
      </c>
      <c r="D3936" s="9" t="s">
        <v>29</v>
      </c>
      <c r="E3936" s="9" t="s">
        <v>13717</v>
      </c>
      <c r="F3936" s="9" t="str">
        <f>_xlfn.XLOOKUP(E3936,Total_Enrolled!C:C,Total_Enrolled!C:C)</f>
        <v>2025eb1200094@bitspilani-digital.edu.in</v>
      </c>
      <c r="G3936" s="9" t="s">
        <v>13718</v>
      </c>
      <c r="H3936" s="9" t="s">
        <v>14516</v>
      </c>
      <c r="I3936" s="9" t="s">
        <v>7644</v>
      </c>
      <c r="J3936" s="9" t="b">
        <v>1</v>
      </c>
      <c r="K3936" s="9">
        <v>0</v>
      </c>
      <c r="L3936" s="9">
        <f>_xlfn.XLOOKUP(B3936,Courses!A:A,Courses!H:H)</f>
        <v>41</v>
      </c>
      <c r="M3936" s="14">
        <f t="shared" si="305"/>
        <v>0</v>
      </c>
      <c r="N3936" s="14" t="str">
        <f t="shared" si="306"/>
        <v>Not Active</v>
      </c>
      <c r="O3936" s="14" t="str" cm="1">
        <f t="array" ref="O3936">_xlfn.IFS(M3936=0,"0",
M3936&lt;=10%,"0-10",
TRUE,"&gt;10"
)&amp;" "&amp;"% progress"</f>
        <v>0 % progress</v>
      </c>
      <c r="P3936" s="15">
        <f t="shared" si="307"/>
        <v>1</v>
      </c>
      <c r="Q3936" s="15">
        <f>COUNTIFS($G:$G,$G3936)</f>
        <v>5</v>
      </c>
      <c r="R3936" s="16">
        <f t="shared" si="308"/>
        <v>0.2</v>
      </c>
      <c r="S3936" s="15" t="str">
        <f t="shared" si="309"/>
        <v>no progress</v>
      </c>
      <c r="T3936" s="9">
        <v>0</v>
      </c>
      <c r="U3936" s="9">
        <v>0</v>
      </c>
      <c r="V3936" s="9">
        <v>0</v>
      </c>
      <c r="W3936" s="9">
        <v>0</v>
      </c>
      <c r="X3936" s="9">
        <v>0</v>
      </c>
      <c r="Y3936" s="9">
        <v>0</v>
      </c>
      <c r="Z3936" s="9"/>
      <c r="AA3936" s="9">
        <v>0</v>
      </c>
      <c r="AB3936" s="9"/>
      <c r="AC3936" s="9">
        <v>0</v>
      </c>
      <c r="AD3936" s="9" t="s">
        <v>13719</v>
      </c>
      <c r="AE3936" s="9" t="s">
        <v>13720</v>
      </c>
      <c r="AF3936" s="9">
        <v>8</v>
      </c>
      <c r="AG3936" s="9"/>
      <c r="AH3936" s="9"/>
      <c r="AI3936" s="9"/>
      <c r="AJ3936" s="9"/>
    </row>
    <row r="3937" spans="1:36" x14ac:dyDescent="0.35">
      <c r="A3937" s="9" t="s">
        <v>62</v>
      </c>
      <c r="B3937" s="9" t="s">
        <v>34</v>
      </c>
      <c r="C3937" s="9" t="s">
        <v>14503</v>
      </c>
      <c r="D3937" s="9" t="s">
        <v>29</v>
      </c>
      <c r="E3937" s="9" t="s">
        <v>13717</v>
      </c>
      <c r="F3937" s="9" t="str">
        <f>_xlfn.XLOOKUP(E3937,Total_Enrolled!C:C,Total_Enrolled!C:C)</f>
        <v>2025eb1200094@bitspilani-digital.edu.in</v>
      </c>
      <c r="G3937" s="9" t="s">
        <v>13718</v>
      </c>
      <c r="H3937" s="9" t="s">
        <v>14516</v>
      </c>
      <c r="I3937" s="9" t="s">
        <v>7644</v>
      </c>
      <c r="J3937" s="9" t="b">
        <v>1</v>
      </c>
      <c r="K3937" s="9">
        <v>0</v>
      </c>
      <c r="L3937" s="9">
        <f>_xlfn.XLOOKUP(B3937,Courses!A:A,Courses!H:H)</f>
        <v>88</v>
      </c>
      <c r="M3937" s="14">
        <f t="shared" ref="M3937:M4000" si="310">K3937/L3937</f>
        <v>0</v>
      </c>
      <c r="N3937" s="14" t="str">
        <f t="shared" ref="N3937:N4000" si="311">IF(M3937&gt;0,"Active","Not Active")</f>
        <v>Not Active</v>
      </c>
      <c r="O3937" s="14" t="str" cm="1">
        <f t="array" ref="O3937">_xlfn.IFS(M3937=0,"0",
M3937&lt;=10%,"0-10",
TRUE,"&gt;10"
)&amp;" "&amp;"% progress"</f>
        <v>0 % progress</v>
      </c>
      <c r="P3937" s="15">
        <f t="shared" ref="P3937:P4000" si="312">IF(M3937=0,1,0)</f>
        <v>1</v>
      </c>
      <c r="Q3937" s="15">
        <f>COUNTIFS($G:$G,$G3937)</f>
        <v>5</v>
      </c>
      <c r="R3937" s="16">
        <f t="shared" ref="R3937:R4000" si="313">P3937/Q3937</f>
        <v>0.2</v>
      </c>
      <c r="S3937" s="15" t="str">
        <f t="shared" ref="S3937:S4000" si="314">IF(R3937=0, "no 0% progess", "no progress")</f>
        <v>no progress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0</v>
      </c>
      <c r="Z3937" s="9"/>
      <c r="AA3937" s="9">
        <v>0</v>
      </c>
      <c r="AB3937" s="9"/>
      <c r="AC3937" s="9">
        <v>0</v>
      </c>
      <c r="AD3937" s="9"/>
      <c r="AE3937" s="9" t="s">
        <v>13720</v>
      </c>
      <c r="AF3937" s="9">
        <v>8</v>
      </c>
      <c r="AG3937" s="9"/>
      <c r="AH3937" s="9"/>
      <c r="AI3937" s="9"/>
      <c r="AJ3937" s="9"/>
    </row>
    <row r="3938" spans="1:36" x14ac:dyDescent="0.35">
      <c r="A3938" s="9" t="s">
        <v>136</v>
      </c>
      <c r="B3938" s="9" t="s">
        <v>32</v>
      </c>
      <c r="C3938" s="9" t="s">
        <v>14503</v>
      </c>
      <c r="D3938" s="9" t="s">
        <v>29</v>
      </c>
      <c r="E3938" s="9" t="s">
        <v>13717</v>
      </c>
      <c r="F3938" s="9" t="str">
        <f>_xlfn.XLOOKUP(E3938,Total_Enrolled!C:C,Total_Enrolled!C:C)</f>
        <v>2025eb1200094@bitspilani-digital.edu.in</v>
      </c>
      <c r="G3938" s="9" t="s">
        <v>13718</v>
      </c>
      <c r="H3938" s="9" t="s">
        <v>14516</v>
      </c>
      <c r="I3938" s="9" t="s">
        <v>7644</v>
      </c>
      <c r="J3938" s="9" t="b">
        <v>1</v>
      </c>
      <c r="K3938" s="9">
        <v>3</v>
      </c>
      <c r="L3938" s="9">
        <f>_xlfn.XLOOKUP(B3938,Courses!A:A,Courses!H:H)</f>
        <v>77</v>
      </c>
      <c r="M3938" s="14">
        <f t="shared" si="310"/>
        <v>3.896103896103896E-2</v>
      </c>
      <c r="N3938" s="14" t="str">
        <f t="shared" si="311"/>
        <v>Active</v>
      </c>
      <c r="O3938" s="14" t="str" cm="1">
        <f t="array" ref="O3938">_xlfn.IFS(M3938=0,"0",
M3938&lt;=10%,"0-10",
TRUE,"&gt;10"
)&amp;" "&amp;"% progress"</f>
        <v>0-10 % progress</v>
      </c>
      <c r="P3938" s="15">
        <f t="shared" si="312"/>
        <v>0</v>
      </c>
      <c r="Q3938" s="15">
        <f>COUNTIFS($G:$G,$G3938)</f>
        <v>5</v>
      </c>
      <c r="R3938" s="16">
        <f t="shared" si="313"/>
        <v>0</v>
      </c>
      <c r="S3938" s="15" t="str">
        <f t="shared" si="314"/>
        <v>no 0% progess</v>
      </c>
      <c r="T3938" s="9">
        <v>0</v>
      </c>
      <c r="U3938" s="9">
        <v>0</v>
      </c>
      <c r="V3938" s="9">
        <v>0</v>
      </c>
      <c r="W3938" s="9">
        <v>0</v>
      </c>
      <c r="X3938" s="9">
        <v>0</v>
      </c>
      <c r="Y3938" s="9">
        <v>0</v>
      </c>
      <c r="Z3938" s="9"/>
      <c r="AA3938" s="9">
        <v>0</v>
      </c>
      <c r="AB3938" s="9"/>
      <c r="AC3938" s="9">
        <v>440</v>
      </c>
      <c r="AD3938" s="9" t="s">
        <v>13721</v>
      </c>
      <c r="AE3938" s="9" t="s">
        <v>13720</v>
      </c>
      <c r="AF3938" s="9">
        <v>8</v>
      </c>
      <c r="AG3938" s="9"/>
      <c r="AH3938" s="9"/>
      <c r="AI3938" s="9"/>
      <c r="AJ3938" s="9"/>
    </row>
    <row r="3939" spans="1:36" x14ac:dyDescent="0.35">
      <c r="A3939" s="9" t="s">
        <v>27</v>
      </c>
      <c r="B3939" s="9" t="s">
        <v>28</v>
      </c>
      <c r="C3939" s="9" t="s">
        <v>14503</v>
      </c>
      <c r="D3939" s="9" t="s">
        <v>29</v>
      </c>
      <c r="E3939" s="9" t="s">
        <v>13717</v>
      </c>
      <c r="F3939" s="9" t="str">
        <f>_xlfn.XLOOKUP(E3939,Total_Enrolled!C:C,Total_Enrolled!C:C)</f>
        <v>2025eb1200094@bitspilani-digital.edu.in</v>
      </c>
      <c r="G3939" s="9" t="s">
        <v>13718</v>
      </c>
      <c r="H3939" s="9" t="s">
        <v>14516</v>
      </c>
      <c r="I3939" s="9" t="s">
        <v>7644</v>
      </c>
      <c r="J3939" s="9" t="b">
        <v>1</v>
      </c>
      <c r="K3939" s="9">
        <v>15</v>
      </c>
      <c r="L3939" s="9">
        <f>_xlfn.XLOOKUP(B3939,Courses!A:A,Courses!H:H)</f>
        <v>61</v>
      </c>
      <c r="M3939" s="14">
        <f t="shared" si="310"/>
        <v>0.24590163934426229</v>
      </c>
      <c r="N3939" s="14" t="str">
        <f t="shared" si="311"/>
        <v>Active</v>
      </c>
      <c r="O3939" s="14" t="str" cm="1">
        <f t="array" ref="O3939">_xlfn.IFS(M3939=0,"0",
M3939&lt;=10%,"0-10",
TRUE,"&gt;10"
)&amp;" "&amp;"% progress"</f>
        <v>&gt;10 % progress</v>
      </c>
      <c r="P3939" s="15">
        <f t="shared" si="312"/>
        <v>0</v>
      </c>
      <c r="Q3939" s="15">
        <f>COUNTIFS($G:$G,$G3939)</f>
        <v>5</v>
      </c>
      <c r="R3939" s="16">
        <f t="shared" si="313"/>
        <v>0</v>
      </c>
      <c r="S3939" s="15" t="str">
        <f t="shared" si="314"/>
        <v>no 0% progess</v>
      </c>
      <c r="T3939" s="9">
        <v>0</v>
      </c>
      <c r="U3939" s="9">
        <v>3</v>
      </c>
      <c r="V3939" s="9">
        <v>3</v>
      </c>
      <c r="W3939" s="9">
        <v>0</v>
      </c>
      <c r="X3939" s="9">
        <v>0</v>
      </c>
      <c r="Y3939" s="9">
        <v>0</v>
      </c>
      <c r="Z3939" s="9"/>
      <c r="AA3939" s="9">
        <v>0</v>
      </c>
      <c r="AB3939" s="9"/>
      <c r="AC3939" s="9">
        <v>5635</v>
      </c>
      <c r="AD3939" s="9" t="s">
        <v>13722</v>
      </c>
      <c r="AE3939" s="9" t="s">
        <v>13720</v>
      </c>
      <c r="AF3939" s="9">
        <v>8</v>
      </c>
      <c r="AG3939" s="9"/>
      <c r="AH3939" s="9" t="s">
        <v>13723</v>
      </c>
      <c r="AI3939" s="9" t="s">
        <v>13724</v>
      </c>
      <c r="AJ3939" s="9" t="s">
        <v>13724</v>
      </c>
    </row>
    <row r="3940" spans="1:36" x14ac:dyDescent="0.35">
      <c r="A3940" s="9" t="s">
        <v>79</v>
      </c>
      <c r="B3940" s="9" t="s">
        <v>39</v>
      </c>
      <c r="C3940" s="9" t="s">
        <v>14503</v>
      </c>
      <c r="D3940" s="9" t="s">
        <v>29</v>
      </c>
      <c r="E3940" s="9" t="s">
        <v>13717</v>
      </c>
      <c r="F3940" s="9" t="str">
        <f>_xlfn.XLOOKUP(E3940,Total_Enrolled!C:C,Total_Enrolled!C:C)</f>
        <v>2025eb1200094@bitspilani-digital.edu.in</v>
      </c>
      <c r="G3940" s="9" t="s">
        <v>13718</v>
      </c>
      <c r="H3940" s="9" t="s">
        <v>14516</v>
      </c>
      <c r="I3940" s="9" t="s">
        <v>7644</v>
      </c>
      <c r="J3940" s="9" t="b">
        <v>1</v>
      </c>
      <c r="K3940" s="9">
        <v>0</v>
      </c>
      <c r="L3940" s="9">
        <f>_xlfn.XLOOKUP(B3940,Courses!A:A,Courses!H:H)</f>
        <v>86</v>
      </c>
      <c r="M3940" s="14">
        <f t="shared" si="310"/>
        <v>0</v>
      </c>
      <c r="N3940" s="14" t="str">
        <f t="shared" si="311"/>
        <v>Not Active</v>
      </c>
      <c r="O3940" s="14" t="str" cm="1">
        <f t="array" ref="O3940">_xlfn.IFS(M3940=0,"0",
M3940&lt;=10%,"0-10",
TRUE,"&gt;10"
)&amp;" "&amp;"% progress"</f>
        <v>0 % progress</v>
      </c>
      <c r="P3940" s="15">
        <f t="shared" si="312"/>
        <v>1</v>
      </c>
      <c r="Q3940" s="15">
        <f>COUNTIFS($G:$G,$G3940)</f>
        <v>5</v>
      </c>
      <c r="R3940" s="16">
        <f t="shared" si="313"/>
        <v>0.2</v>
      </c>
      <c r="S3940" s="15" t="str">
        <f t="shared" si="314"/>
        <v>no progress</v>
      </c>
      <c r="T3940" s="9">
        <v>0</v>
      </c>
      <c r="U3940" s="9">
        <v>0</v>
      </c>
      <c r="V3940" s="9">
        <v>0</v>
      </c>
      <c r="W3940" s="9">
        <v>0</v>
      </c>
      <c r="X3940" s="9">
        <v>0</v>
      </c>
      <c r="Y3940" s="9">
        <v>0</v>
      </c>
      <c r="Z3940" s="9"/>
      <c r="AA3940" s="9">
        <v>0</v>
      </c>
      <c r="AB3940" s="9"/>
      <c r="AC3940" s="9">
        <v>0</v>
      </c>
      <c r="AD3940" s="9" t="s">
        <v>13725</v>
      </c>
      <c r="AE3940" s="9" t="s">
        <v>13720</v>
      </c>
      <c r="AF3940" s="9">
        <v>8</v>
      </c>
      <c r="AG3940" s="9"/>
      <c r="AH3940" s="9"/>
      <c r="AI3940" s="9"/>
      <c r="AJ3940" s="9"/>
    </row>
    <row r="3941" spans="1:36" x14ac:dyDescent="0.35">
      <c r="A3941" s="9" t="s">
        <v>79</v>
      </c>
      <c r="B3941" s="9" t="s">
        <v>39</v>
      </c>
      <c r="C3941" s="9" t="s">
        <v>14503</v>
      </c>
      <c r="D3941" s="9" t="s">
        <v>29</v>
      </c>
      <c r="E3941" s="9" t="s">
        <v>13726</v>
      </c>
      <c r="F3941" s="9" t="str">
        <f>_xlfn.XLOOKUP(E3941,Total_Enrolled!C:C,Total_Enrolled!C:C)</f>
        <v>2025eb1200095@bitspilani-digital.edu.in</v>
      </c>
      <c r="G3941" s="9" t="s">
        <v>13727</v>
      </c>
      <c r="H3941" s="9" t="s">
        <v>14516</v>
      </c>
      <c r="I3941" s="9" t="s">
        <v>7907</v>
      </c>
      <c r="J3941" s="9" t="b">
        <v>1</v>
      </c>
      <c r="K3941" s="9">
        <v>88</v>
      </c>
      <c r="L3941" s="9">
        <f>_xlfn.XLOOKUP(B3941,Courses!A:A,Courses!H:H)</f>
        <v>86</v>
      </c>
      <c r="M3941" s="14">
        <f t="shared" si="310"/>
        <v>1.0232558139534884</v>
      </c>
      <c r="N3941" s="14" t="str">
        <f t="shared" si="311"/>
        <v>Active</v>
      </c>
      <c r="O3941" s="14" t="str" cm="1">
        <f t="array" ref="O3941">_xlfn.IFS(M3941=0,"0",
M3941&lt;=10%,"0-10",
TRUE,"&gt;10"
)&amp;" "&amp;"% progress"</f>
        <v>&gt;10 % progress</v>
      </c>
      <c r="P3941" s="15">
        <f t="shared" si="312"/>
        <v>0</v>
      </c>
      <c r="Q3941" s="15">
        <f>COUNTIFS($G:$G,$G3941)</f>
        <v>5</v>
      </c>
      <c r="R3941" s="16">
        <f t="shared" si="313"/>
        <v>0</v>
      </c>
      <c r="S3941" s="15" t="str">
        <f t="shared" si="314"/>
        <v>no 0% progess</v>
      </c>
      <c r="T3941" s="9">
        <v>0</v>
      </c>
      <c r="U3941" s="9">
        <v>27</v>
      </c>
      <c r="V3941" s="9">
        <v>41</v>
      </c>
      <c r="W3941" s="9">
        <v>0</v>
      </c>
      <c r="X3941" s="9">
        <v>0</v>
      </c>
      <c r="Y3941" s="9">
        <v>19</v>
      </c>
      <c r="Z3941" s="9"/>
      <c r="AA3941" s="9">
        <v>0</v>
      </c>
      <c r="AB3941" s="9"/>
      <c r="AC3941" s="9">
        <v>276844</v>
      </c>
      <c r="AD3941" s="9" t="s">
        <v>13729</v>
      </c>
      <c r="AE3941" s="9" t="s">
        <v>13728</v>
      </c>
      <c r="AF3941" s="9">
        <v>71</v>
      </c>
      <c r="AG3941" s="9"/>
      <c r="AH3941" s="9" t="s">
        <v>13730</v>
      </c>
      <c r="AI3941" s="9" t="s">
        <v>13731</v>
      </c>
      <c r="AJ3941" s="9" t="s">
        <v>13732</v>
      </c>
    </row>
    <row r="3942" spans="1:36" x14ac:dyDescent="0.35">
      <c r="A3942" s="9" t="s">
        <v>27</v>
      </c>
      <c r="B3942" s="9" t="s">
        <v>28</v>
      </c>
      <c r="C3942" s="9" t="s">
        <v>14503</v>
      </c>
      <c r="D3942" s="9" t="s">
        <v>29</v>
      </c>
      <c r="E3942" s="9" t="s">
        <v>13726</v>
      </c>
      <c r="F3942" s="9" t="str">
        <f>_xlfn.XLOOKUP(E3942,Total_Enrolled!C:C,Total_Enrolled!C:C)</f>
        <v>2025eb1200095@bitspilani-digital.edu.in</v>
      </c>
      <c r="G3942" s="9" t="s">
        <v>13727</v>
      </c>
      <c r="H3942" s="9" t="s">
        <v>14516</v>
      </c>
      <c r="I3942" s="9" t="s">
        <v>7907</v>
      </c>
      <c r="J3942" s="9" t="b">
        <v>1</v>
      </c>
      <c r="K3942" s="9">
        <v>41</v>
      </c>
      <c r="L3942" s="9">
        <f>_xlfn.XLOOKUP(B3942,Courses!A:A,Courses!H:H)</f>
        <v>61</v>
      </c>
      <c r="M3942" s="14">
        <f t="shared" si="310"/>
        <v>0.67213114754098358</v>
      </c>
      <c r="N3942" s="14" t="str">
        <f t="shared" si="311"/>
        <v>Active</v>
      </c>
      <c r="O3942" s="14" t="str" cm="1">
        <f t="array" ref="O3942">_xlfn.IFS(M3942=0,"0",
M3942&lt;=10%,"0-10",
TRUE,"&gt;10"
)&amp;" "&amp;"% progress"</f>
        <v>&gt;10 % progress</v>
      </c>
      <c r="P3942" s="15">
        <f t="shared" si="312"/>
        <v>0</v>
      </c>
      <c r="Q3942" s="15">
        <f>COUNTIFS($G:$G,$G3942)</f>
        <v>5</v>
      </c>
      <c r="R3942" s="16">
        <f t="shared" si="313"/>
        <v>0</v>
      </c>
      <c r="S3942" s="15" t="str">
        <f t="shared" si="314"/>
        <v>no 0% progess</v>
      </c>
      <c r="T3942" s="9">
        <v>0</v>
      </c>
      <c r="U3942" s="9">
        <v>4</v>
      </c>
      <c r="V3942" s="9">
        <v>6</v>
      </c>
      <c r="W3942" s="9">
        <v>0</v>
      </c>
      <c r="X3942" s="9">
        <v>0</v>
      </c>
      <c r="Y3942" s="9">
        <v>25</v>
      </c>
      <c r="Z3942" s="9"/>
      <c r="AA3942" s="9">
        <v>0</v>
      </c>
      <c r="AB3942" s="9"/>
      <c r="AC3942" s="9">
        <v>141435</v>
      </c>
      <c r="AD3942" s="9" t="s">
        <v>13733</v>
      </c>
      <c r="AE3942" s="9" t="s">
        <v>13728</v>
      </c>
      <c r="AF3942" s="9">
        <v>71</v>
      </c>
      <c r="AG3942" s="9"/>
      <c r="AH3942" s="9" t="s">
        <v>13734</v>
      </c>
      <c r="AI3942" s="9" t="s">
        <v>13735</v>
      </c>
      <c r="AJ3942" s="9" t="s">
        <v>13736</v>
      </c>
    </row>
    <row r="3943" spans="1:36" x14ac:dyDescent="0.35">
      <c r="A3943" s="9" t="s">
        <v>136</v>
      </c>
      <c r="B3943" s="9" t="s">
        <v>32</v>
      </c>
      <c r="C3943" s="9" t="s">
        <v>14503</v>
      </c>
      <c r="D3943" s="9" t="s">
        <v>29</v>
      </c>
      <c r="E3943" s="9" t="s">
        <v>13726</v>
      </c>
      <c r="F3943" s="9" t="str">
        <f>_xlfn.XLOOKUP(E3943,Total_Enrolled!C:C,Total_Enrolled!C:C)</f>
        <v>2025eb1200095@bitspilani-digital.edu.in</v>
      </c>
      <c r="G3943" s="9" t="s">
        <v>13727</v>
      </c>
      <c r="H3943" s="9" t="s">
        <v>14516</v>
      </c>
      <c r="I3943" s="9" t="s">
        <v>7907</v>
      </c>
      <c r="J3943" s="9" t="b">
        <v>1</v>
      </c>
      <c r="K3943" s="9">
        <v>9</v>
      </c>
      <c r="L3943" s="9">
        <f>_xlfn.XLOOKUP(B3943,Courses!A:A,Courses!H:H)</f>
        <v>77</v>
      </c>
      <c r="M3943" s="14">
        <f t="shared" si="310"/>
        <v>0.11688311688311688</v>
      </c>
      <c r="N3943" s="14" t="str">
        <f t="shared" si="311"/>
        <v>Active</v>
      </c>
      <c r="O3943" s="14" t="str" cm="1">
        <f t="array" ref="O3943">_xlfn.IFS(M3943=0,"0",
M3943&lt;=10%,"0-10",
TRUE,"&gt;10"
)&amp;" "&amp;"% progress"</f>
        <v>&gt;10 % progress</v>
      </c>
      <c r="P3943" s="15">
        <f t="shared" si="312"/>
        <v>0</v>
      </c>
      <c r="Q3943" s="15">
        <f>COUNTIFS($G:$G,$G3943)</f>
        <v>5</v>
      </c>
      <c r="R3943" s="16">
        <f t="shared" si="313"/>
        <v>0</v>
      </c>
      <c r="S3943" s="15" t="str">
        <f t="shared" si="314"/>
        <v>no 0% progess</v>
      </c>
      <c r="T3943" s="9">
        <v>0</v>
      </c>
      <c r="U3943" s="9">
        <v>1</v>
      </c>
      <c r="V3943" s="9">
        <v>1</v>
      </c>
      <c r="W3943" s="9">
        <v>0</v>
      </c>
      <c r="X3943" s="9">
        <v>0</v>
      </c>
      <c r="Y3943" s="9">
        <v>10</v>
      </c>
      <c r="Z3943" s="9"/>
      <c r="AA3943" s="9">
        <v>0</v>
      </c>
      <c r="AB3943" s="9"/>
      <c r="AC3943" s="9">
        <v>27477</v>
      </c>
      <c r="AD3943" s="9" t="s">
        <v>13737</v>
      </c>
      <c r="AE3943" s="9" t="s">
        <v>13728</v>
      </c>
      <c r="AF3943" s="9">
        <v>71</v>
      </c>
      <c r="AG3943" s="9"/>
      <c r="AH3943" s="9" t="s">
        <v>13738</v>
      </c>
      <c r="AI3943" s="9"/>
      <c r="AJ3943" s="9"/>
    </row>
    <row r="3944" spans="1:36" x14ac:dyDescent="0.35">
      <c r="A3944" s="9" t="s">
        <v>62</v>
      </c>
      <c r="B3944" s="9" t="s">
        <v>34</v>
      </c>
      <c r="C3944" s="9" t="s">
        <v>14503</v>
      </c>
      <c r="D3944" s="9" t="s">
        <v>29</v>
      </c>
      <c r="E3944" s="9" t="s">
        <v>13726</v>
      </c>
      <c r="F3944" s="9" t="str">
        <f>_xlfn.XLOOKUP(E3944,Total_Enrolled!C:C,Total_Enrolled!C:C)</f>
        <v>2025eb1200095@bitspilani-digital.edu.in</v>
      </c>
      <c r="G3944" s="9" t="s">
        <v>13727</v>
      </c>
      <c r="H3944" s="9" t="s">
        <v>14516</v>
      </c>
      <c r="I3944" s="9" t="s">
        <v>7907</v>
      </c>
      <c r="J3944" s="9" t="b">
        <v>1</v>
      </c>
      <c r="K3944" s="9">
        <v>24</v>
      </c>
      <c r="L3944" s="9">
        <f>_xlfn.XLOOKUP(B3944,Courses!A:A,Courses!H:H)</f>
        <v>88</v>
      </c>
      <c r="M3944" s="14">
        <f t="shared" si="310"/>
        <v>0.27272727272727271</v>
      </c>
      <c r="N3944" s="14" t="str">
        <f t="shared" si="311"/>
        <v>Active</v>
      </c>
      <c r="O3944" s="14" t="str" cm="1">
        <f t="array" ref="O3944">_xlfn.IFS(M3944=0,"0",
M3944&lt;=10%,"0-10",
TRUE,"&gt;10"
)&amp;" "&amp;"% progress"</f>
        <v>&gt;10 % progress</v>
      </c>
      <c r="P3944" s="15">
        <f t="shared" si="312"/>
        <v>0</v>
      </c>
      <c r="Q3944" s="15">
        <f>COUNTIFS($G:$G,$G3944)</f>
        <v>5</v>
      </c>
      <c r="R3944" s="16">
        <f t="shared" si="313"/>
        <v>0</v>
      </c>
      <c r="S3944" s="15" t="str">
        <f t="shared" si="314"/>
        <v>no 0% progess</v>
      </c>
      <c r="T3944" s="9">
        <v>0</v>
      </c>
      <c r="U3944" s="9">
        <v>2</v>
      </c>
      <c r="V3944" s="9">
        <v>4</v>
      </c>
      <c r="W3944" s="9">
        <v>0</v>
      </c>
      <c r="X3944" s="9">
        <v>0</v>
      </c>
      <c r="Y3944" s="9">
        <v>14</v>
      </c>
      <c r="Z3944" s="9"/>
      <c r="AA3944" s="9">
        <v>0</v>
      </c>
      <c r="AB3944" s="9"/>
      <c r="AC3944" s="9">
        <v>60803</v>
      </c>
      <c r="AD3944" s="9" t="s">
        <v>13739</v>
      </c>
      <c r="AE3944" s="9" t="s">
        <v>13728</v>
      </c>
      <c r="AF3944" s="9">
        <v>71</v>
      </c>
      <c r="AG3944" s="9"/>
      <c r="AH3944" s="9" t="s">
        <v>13740</v>
      </c>
      <c r="AI3944" s="9" t="s">
        <v>13741</v>
      </c>
      <c r="AJ3944" s="9" t="s">
        <v>13742</v>
      </c>
    </row>
    <row r="3945" spans="1:36" x14ac:dyDescent="0.35">
      <c r="A3945" s="9" t="s">
        <v>124</v>
      </c>
      <c r="B3945" s="9" t="s">
        <v>33</v>
      </c>
      <c r="C3945" s="9" t="s">
        <v>14503</v>
      </c>
      <c r="D3945" s="9" t="s">
        <v>29</v>
      </c>
      <c r="E3945" s="9" t="s">
        <v>13726</v>
      </c>
      <c r="F3945" s="9" t="str">
        <f>_xlfn.XLOOKUP(E3945,Total_Enrolled!C:C,Total_Enrolled!C:C)</f>
        <v>2025eb1200095@bitspilani-digital.edu.in</v>
      </c>
      <c r="G3945" s="9" t="s">
        <v>13727</v>
      </c>
      <c r="H3945" s="9" t="s">
        <v>14516</v>
      </c>
      <c r="I3945" s="9" t="s">
        <v>7907</v>
      </c>
      <c r="J3945" s="9" t="b">
        <v>1</v>
      </c>
      <c r="K3945" s="9">
        <v>10</v>
      </c>
      <c r="L3945" s="9">
        <f>_xlfn.XLOOKUP(B3945,Courses!A:A,Courses!H:H)</f>
        <v>41</v>
      </c>
      <c r="M3945" s="14">
        <f t="shared" si="310"/>
        <v>0.24390243902439024</v>
      </c>
      <c r="N3945" s="14" t="str">
        <f t="shared" si="311"/>
        <v>Active</v>
      </c>
      <c r="O3945" s="14" t="str" cm="1">
        <f t="array" ref="O3945">_xlfn.IFS(M3945=0,"0",
M3945&lt;=10%,"0-10",
TRUE,"&gt;10"
)&amp;" "&amp;"% progress"</f>
        <v>&gt;10 % progress</v>
      </c>
      <c r="P3945" s="15">
        <f t="shared" si="312"/>
        <v>0</v>
      </c>
      <c r="Q3945" s="15">
        <f>COUNTIFS($G:$G,$G3945)</f>
        <v>5</v>
      </c>
      <c r="R3945" s="16">
        <f t="shared" si="313"/>
        <v>0</v>
      </c>
      <c r="S3945" s="15" t="str">
        <f t="shared" si="314"/>
        <v>no 0% progess</v>
      </c>
      <c r="T3945" s="9">
        <v>0</v>
      </c>
      <c r="U3945" s="9">
        <v>0</v>
      </c>
      <c r="V3945" s="9">
        <v>0</v>
      </c>
      <c r="W3945" s="9">
        <v>0</v>
      </c>
      <c r="X3945" s="9">
        <v>0</v>
      </c>
      <c r="Y3945" s="9">
        <v>1</v>
      </c>
      <c r="Z3945" s="9"/>
      <c r="AA3945" s="9">
        <v>0</v>
      </c>
      <c r="AB3945" s="9"/>
      <c r="AC3945" s="9">
        <v>24546</v>
      </c>
      <c r="AD3945" s="9" t="s">
        <v>13743</v>
      </c>
      <c r="AE3945" s="9" t="s">
        <v>13728</v>
      </c>
      <c r="AF3945" s="9">
        <v>71</v>
      </c>
      <c r="AG3945" s="9"/>
      <c r="AH3945" s="9"/>
      <c r="AI3945" s="9" t="s">
        <v>13744</v>
      </c>
      <c r="AJ3945" s="9" t="s">
        <v>13745</v>
      </c>
    </row>
    <row r="3946" spans="1:36" x14ac:dyDescent="0.35">
      <c r="A3946" s="9" t="s">
        <v>3086</v>
      </c>
      <c r="B3946" s="9" t="s">
        <v>35</v>
      </c>
      <c r="C3946" s="9" t="s">
        <v>14504</v>
      </c>
      <c r="D3946" s="9" t="s">
        <v>29</v>
      </c>
      <c r="E3946" s="9" t="s">
        <v>13746</v>
      </c>
      <c r="F3946" s="9" t="str">
        <f>_xlfn.XLOOKUP(E3946,Total_Enrolled!C:C,Total_Enrolled!C:C)</f>
        <v>2025em1200280@bitspilani-digital.edu.in</v>
      </c>
      <c r="G3946" s="9" t="s">
        <v>13747</v>
      </c>
      <c r="H3946" s="9" t="s">
        <v>14516</v>
      </c>
      <c r="I3946" s="9" t="s">
        <v>13748</v>
      </c>
      <c r="J3946" s="9" t="b">
        <v>1</v>
      </c>
      <c r="K3946" s="9">
        <v>55</v>
      </c>
      <c r="L3946" s="9">
        <f>_xlfn.XLOOKUP(B3946,Courses!A:A,Courses!H:H)</f>
        <v>68</v>
      </c>
      <c r="M3946" s="14">
        <f t="shared" si="310"/>
        <v>0.80882352941176472</v>
      </c>
      <c r="N3946" s="14" t="str">
        <f t="shared" si="311"/>
        <v>Active</v>
      </c>
      <c r="O3946" s="14" t="str" cm="1">
        <f t="array" ref="O3946">_xlfn.IFS(M3946=0,"0",
M3946&lt;=10%,"0-10",
TRUE,"&gt;10"
)&amp;" "&amp;"% progress"</f>
        <v>&gt;10 % progress</v>
      </c>
      <c r="P3946" s="15">
        <f t="shared" si="312"/>
        <v>0</v>
      </c>
      <c r="Q3946" s="15">
        <f>COUNTIFS($G:$G,$G3946)</f>
        <v>4</v>
      </c>
      <c r="R3946" s="16">
        <f t="shared" si="313"/>
        <v>0</v>
      </c>
      <c r="S3946" s="15" t="str">
        <f t="shared" si="314"/>
        <v>no 0% progess</v>
      </c>
      <c r="T3946" s="9">
        <v>0</v>
      </c>
      <c r="U3946" s="9">
        <v>12</v>
      </c>
      <c r="V3946" s="9">
        <v>15</v>
      </c>
      <c r="W3946" s="9">
        <v>0</v>
      </c>
      <c r="X3946" s="9">
        <v>0</v>
      </c>
      <c r="Y3946" s="9">
        <v>0</v>
      </c>
      <c r="Z3946" s="9"/>
      <c r="AA3946" s="9">
        <v>0</v>
      </c>
      <c r="AB3946" s="9"/>
      <c r="AC3946" s="9">
        <v>120199</v>
      </c>
      <c r="AD3946" s="9" t="s">
        <v>13749</v>
      </c>
      <c r="AE3946" s="9" t="s">
        <v>13750</v>
      </c>
      <c r="AF3946" s="9">
        <v>39</v>
      </c>
      <c r="AG3946" s="9"/>
      <c r="AH3946" s="9" t="s">
        <v>13751</v>
      </c>
      <c r="AI3946" s="9"/>
      <c r="AJ3946" s="9"/>
    </row>
    <row r="3947" spans="1:36" x14ac:dyDescent="0.35">
      <c r="A3947" s="9" t="s">
        <v>3091</v>
      </c>
      <c r="B3947" s="9" t="s">
        <v>3092</v>
      </c>
      <c r="C3947" s="9" t="s">
        <v>14504</v>
      </c>
      <c r="D3947" s="9" t="s">
        <v>29</v>
      </c>
      <c r="E3947" s="9" t="s">
        <v>13746</v>
      </c>
      <c r="F3947" s="9" t="str">
        <f>_xlfn.XLOOKUP(E3947,Total_Enrolled!C:C,Total_Enrolled!C:C)</f>
        <v>2025em1200280@bitspilani-digital.edu.in</v>
      </c>
      <c r="G3947" s="9" t="s">
        <v>13747</v>
      </c>
      <c r="H3947" s="9" t="s">
        <v>14516</v>
      </c>
      <c r="I3947" s="9" t="s">
        <v>13748</v>
      </c>
      <c r="J3947" s="9" t="b">
        <v>1</v>
      </c>
      <c r="K3947" s="9">
        <v>34</v>
      </c>
      <c r="L3947" s="9">
        <f>_xlfn.XLOOKUP(B3947,Courses!A:A,Courses!H:H)</f>
        <v>36</v>
      </c>
      <c r="M3947" s="14">
        <f t="shared" si="310"/>
        <v>0.94444444444444442</v>
      </c>
      <c r="N3947" s="14" t="str">
        <f t="shared" si="311"/>
        <v>Active</v>
      </c>
      <c r="O3947" s="14" t="str" cm="1">
        <f t="array" ref="O3947">_xlfn.IFS(M3947=0,"0",
M3947&lt;=10%,"0-10",
TRUE,"&gt;10"
)&amp;" "&amp;"% progress"</f>
        <v>&gt;10 % progress</v>
      </c>
      <c r="P3947" s="15">
        <f t="shared" si="312"/>
        <v>0</v>
      </c>
      <c r="Q3947" s="15">
        <f>COUNTIFS($G:$G,$G3947)</f>
        <v>4</v>
      </c>
      <c r="R3947" s="16">
        <f t="shared" si="313"/>
        <v>0</v>
      </c>
      <c r="S3947" s="15" t="str">
        <f t="shared" si="314"/>
        <v>no 0% progess</v>
      </c>
      <c r="T3947" s="9">
        <v>0</v>
      </c>
      <c r="U3947" s="9">
        <v>4</v>
      </c>
      <c r="V3947" s="9">
        <v>5</v>
      </c>
      <c r="W3947" s="9">
        <v>1</v>
      </c>
      <c r="X3947" s="9">
        <v>0</v>
      </c>
      <c r="Y3947" s="9">
        <v>0</v>
      </c>
      <c r="Z3947" s="9" t="s">
        <v>13752</v>
      </c>
      <c r="AA3947" s="9">
        <v>0</v>
      </c>
      <c r="AB3947" s="9"/>
      <c r="AC3947" s="9">
        <v>85516</v>
      </c>
      <c r="AD3947" s="9" t="s">
        <v>13753</v>
      </c>
      <c r="AE3947" s="9" t="s">
        <v>13750</v>
      </c>
      <c r="AF3947" s="9">
        <v>39</v>
      </c>
      <c r="AG3947" s="9"/>
      <c r="AH3947" s="9" t="s">
        <v>13754</v>
      </c>
      <c r="AI3947" s="9" t="s">
        <v>13755</v>
      </c>
      <c r="AJ3947" s="9" t="s">
        <v>13756</v>
      </c>
    </row>
    <row r="3948" spans="1:36" x14ac:dyDescent="0.35">
      <c r="A3948" s="9" t="s">
        <v>3095</v>
      </c>
      <c r="B3948" s="9" t="s">
        <v>38</v>
      </c>
      <c r="C3948" s="9" t="s">
        <v>14504</v>
      </c>
      <c r="D3948" s="9" t="s">
        <v>29</v>
      </c>
      <c r="E3948" s="9" t="s">
        <v>13746</v>
      </c>
      <c r="F3948" s="9" t="str">
        <f>_xlfn.XLOOKUP(E3948,Total_Enrolled!C:C,Total_Enrolled!C:C)</f>
        <v>2025em1200280@bitspilani-digital.edu.in</v>
      </c>
      <c r="G3948" s="9" t="s">
        <v>13747</v>
      </c>
      <c r="H3948" s="9" t="s">
        <v>14516</v>
      </c>
      <c r="I3948" s="9" t="s">
        <v>13748</v>
      </c>
      <c r="J3948" s="9" t="b">
        <v>1</v>
      </c>
      <c r="K3948" s="9">
        <v>25</v>
      </c>
      <c r="L3948" s="9">
        <f>_xlfn.XLOOKUP(B3948,Courses!A:A,Courses!H:H)</f>
        <v>42</v>
      </c>
      <c r="M3948" s="14">
        <f t="shared" si="310"/>
        <v>0.59523809523809523</v>
      </c>
      <c r="N3948" s="14" t="str">
        <f t="shared" si="311"/>
        <v>Active</v>
      </c>
      <c r="O3948" s="14" t="str" cm="1">
        <f t="array" ref="O3948">_xlfn.IFS(M3948=0,"0",
M3948&lt;=10%,"0-10",
TRUE,"&gt;10"
)&amp;" "&amp;"% progress"</f>
        <v>&gt;10 % progress</v>
      </c>
      <c r="P3948" s="15">
        <f t="shared" si="312"/>
        <v>0</v>
      </c>
      <c r="Q3948" s="15">
        <f>COUNTIFS($G:$G,$G3948)</f>
        <v>4</v>
      </c>
      <c r="R3948" s="16">
        <f t="shared" si="313"/>
        <v>0</v>
      </c>
      <c r="S3948" s="15" t="str">
        <f t="shared" si="314"/>
        <v>no 0% progess</v>
      </c>
      <c r="T3948" s="9">
        <v>0</v>
      </c>
      <c r="U3948" s="9">
        <v>2</v>
      </c>
      <c r="V3948" s="9">
        <v>2</v>
      </c>
      <c r="W3948" s="9">
        <v>0</v>
      </c>
      <c r="X3948" s="9">
        <v>0</v>
      </c>
      <c r="Y3948" s="9">
        <v>0</v>
      </c>
      <c r="Z3948" s="9"/>
      <c r="AA3948" s="9">
        <v>0</v>
      </c>
      <c r="AB3948" s="9"/>
      <c r="AC3948" s="9">
        <v>36930</v>
      </c>
      <c r="AD3948" s="9" t="s">
        <v>13757</v>
      </c>
      <c r="AE3948" s="9" t="s">
        <v>13750</v>
      </c>
      <c r="AF3948" s="9">
        <v>39</v>
      </c>
      <c r="AG3948" s="9"/>
      <c r="AH3948" s="9" t="s">
        <v>13758</v>
      </c>
      <c r="AI3948" s="9" t="s">
        <v>13759</v>
      </c>
      <c r="AJ3948" s="9" t="s">
        <v>13760</v>
      </c>
    </row>
    <row r="3949" spans="1:36" x14ac:dyDescent="0.35">
      <c r="A3949" s="9" t="s">
        <v>3089</v>
      </c>
      <c r="B3949" s="9" t="s">
        <v>36</v>
      </c>
      <c r="C3949" s="9" t="s">
        <v>14504</v>
      </c>
      <c r="D3949" s="9" t="s">
        <v>29</v>
      </c>
      <c r="E3949" s="9" t="s">
        <v>13746</v>
      </c>
      <c r="F3949" s="9" t="str">
        <f>_xlfn.XLOOKUP(E3949,Total_Enrolled!C:C,Total_Enrolled!C:C)</f>
        <v>2025em1200280@bitspilani-digital.edu.in</v>
      </c>
      <c r="G3949" s="9" t="s">
        <v>13747</v>
      </c>
      <c r="H3949" s="9" t="s">
        <v>14516</v>
      </c>
      <c r="I3949" s="9" t="s">
        <v>13748</v>
      </c>
      <c r="J3949" s="9" t="b">
        <v>1</v>
      </c>
      <c r="K3949" s="9">
        <v>61</v>
      </c>
      <c r="L3949" s="9">
        <f>_xlfn.XLOOKUP(B3949,Courses!A:A,Courses!H:H)</f>
        <v>85</v>
      </c>
      <c r="M3949" s="14">
        <f t="shared" si="310"/>
        <v>0.71764705882352942</v>
      </c>
      <c r="N3949" s="14" t="str">
        <f t="shared" si="311"/>
        <v>Active</v>
      </c>
      <c r="O3949" s="14" t="str" cm="1">
        <f t="array" ref="O3949">_xlfn.IFS(M3949=0,"0",
M3949&lt;=10%,"0-10",
TRUE,"&gt;10"
)&amp;" "&amp;"% progress"</f>
        <v>&gt;10 % progress</v>
      </c>
      <c r="P3949" s="15">
        <f t="shared" si="312"/>
        <v>0</v>
      </c>
      <c r="Q3949" s="15">
        <f>COUNTIFS($G:$G,$G3949)</f>
        <v>4</v>
      </c>
      <c r="R3949" s="16">
        <f t="shared" si="313"/>
        <v>0</v>
      </c>
      <c r="S3949" s="15" t="str">
        <f t="shared" si="314"/>
        <v>no 0% progess</v>
      </c>
      <c r="T3949" s="9">
        <v>0</v>
      </c>
      <c r="U3949" s="9">
        <v>9</v>
      </c>
      <c r="V3949" s="9">
        <v>10</v>
      </c>
      <c r="W3949" s="9">
        <v>0</v>
      </c>
      <c r="X3949" s="9">
        <v>0</v>
      </c>
      <c r="Y3949" s="9">
        <v>0</v>
      </c>
      <c r="Z3949" s="9"/>
      <c r="AA3949" s="9">
        <v>0</v>
      </c>
      <c r="AB3949" s="9"/>
      <c r="AC3949" s="9">
        <v>68905</v>
      </c>
      <c r="AD3949" s="9" t="s">
        <v>13761</v>
      </c>
      <c r="AE3949" s="9" t="s">
        <v>13750</v>
      </c>
      <c r="AF3949" s="9">
        <v>39</v>
      </c>
      <c r="AG3949" s="9"/>
      <c r="AH3949" s="9" t="s">
        <v>13762</v>
      </c>
      <c r="AI3949" s="9"/>
      <c r="AJ3949" s="9"/>
    </row>
    <row r="3950" spans="1:36" x14ac:dyDescent="0.35">
      <c r="A3950" s="9" t="s">
        <v>3089</v>
      </c>
      <c r="B3950" s="9" t="s">
        <v>36</v>
      </c>
      <c r="C3950" s="9" t="s">
        <v>14504</v>
      </c>
      <c r="D3950" s="9" t="s">
        <v>29</v>
      </c>
      <c r="E3950" s="9" t="s">
        <v>13763</v>
      </c>
      <c r="F3950" s="9" t="str">
        <f>_xlfn.XLOOKUP(E3950,Total_Enrolled!C:C,Total_Enrolled!C:C)</f>
        <v>2025em1200332@bitspilani-digital.edu.in</v>
      </c>
      <c r="G3950" s="9" t="s">
        <v>13764</v>
      </c>
      <c r="H3950" s="9" t="s">
        <v>14516</v>
      </c>
      <c r="I3950" s="9" t="s">
        <v>13765</v>
      </c>
      <c r="J3950" s="9" t="b">
        <v>1</v>
      </c>
      <c r="K3950" s="9">
        <v>43</v>
      </c>
      <c r="L3950" s="9">
        <f>_xlfn.XLOOKUP(B3950,Courses!A:A,Courses!H:H)</f>
        <v>85</v>
      </c>
      <c r="M3950" s="14">
        <f t="shared" si="310"/>
        <v>0.50588235294117645</v>
      </c>
      <c r="N3950" s="14" t="str">
        <f t="shared" si="311"/>
        <v>Active</v>
      </c>
      <c r="O3950" s="14" t="str" cm="1">
        <f t="array" ref="O3950">_xlfn.IFS(M3950=0,"0",
M3950&lt;=10%,"0-10",
TRUE,"&gt;10"
)&amp;" "&amp;"% progress"</f>
        <v>&gt;10 % progress</v>
      </c>
      <c r="P3950" s="15">
        <f t="shared" si="312"/>
        <v>0</v>
      </c>
      <c r="Q3950" s="15">
        <f>COUNTIFS($G:$G,$G3950)</f>
        <v>4</v>
      </c>
      <c r="R3950" s="16">
        <f t="shared" si="313"/>
        <v>0</v>
      </c>
      <c r="S3950" s="15" t="str">
        <f t="shared" si="314"/>
        <v>no 0% progess</v>
      </c>
      <c r="T3950" s="9">
        <v>0</v>
      </c>
      <c r="U3950" s="9">
        <v>3</v>
      </c>
      <c r="V3950" s="9">
        <v>3</v>
      </c>
      <c r="W3950" s="9">
        <v>0</v>
      </c>
      <c r="X3950" s="9">
        <v>0</v>
      </c>
      <c r="Y3950" s="9">
        <v>0</v>
      </c>
      <c r="Z3950" s="9"/>
      <c r="AA3950" s="9">
        <v>0</v>
      </c>
      <c r="AB3950" s="9"/>
      <c r="AC3950" s="9">
        <v>62582</v>
      </c>
      <c r="AD3950" s="9" t="s">
        <v>13767</v>
      </c>
      <c r="AE3950" s="9" t="s">
        <v>13766</v>
      </c>
      <c r="AF3950" s="9">
        <v>14</v>
      </c>
      <c r="AG3950" s="9"/>
      <c r="AH3950" s="9" t="s">
        <v>13768</v>
      </c>
      <c r="AI3950" s="9"/>
      <c r="AJ3950" s="9"/>
    </row>
    <row r="3951" spans="1:36" x14ac:dyDescent="0.35">
      <c r="A3951" s="9" t="s">
        <v>3095</v>
      </c>
      <c r="B3951" s="9" t="s">
        <v>38</v>
      </c>
      <c r="C3951" s="9" t="s">
        <v>14504</v>
      </c>
      <c r="D3951" s="9" t="s">
        <v>29</v>
      </c>
      <c r="E3951" s="9" t="s">
        <v>13763</v>
      </c>
      <c r="F3951" s="9" t="str">
        <f>_xlfn.XLOOKUP(E3951,Total_Enrolled!C:C,Total_Enrolled!C:C)</f>
        <v>2025em1200332@bitspilani-digital.edu.in</v>
      </c>
      <c r="G3951" s="9" t="s">
        <v>13764</v>
      </c>
      <c r="H3951" s="9" t="s">
        <v>14516</v>
      </c>
      <c r="I3951" s="9" t="s">
        <v>13765</v>
      </c>
      <c r="J3951" s="9" t="b">
        <v>1</v>
      </c>
      <c r="K3951" s="9">
        <v>6</v>
      </c>
      <c r="L3951" s="9">
        <f>_xlfn.XLOOKUP(B3951,Courses!A:A,Courses!H:H)</f>
        <v>42</v>
      </c>
      <c r="M3951" s="14">
        <f t="shared" si="310"/>
        <v>0.14285714285714285</v>
      </c>
      <c r="N3951" s="14" t="str">
        <f t="shared" si="311"/>
        <v>Active</v>
      </c>
      <c r="O3951" s="14" t="str" cm="1">
        <f t="array" ref="O3951">_xlfn.IFS(M3951=0,"0",
M3951&lt;=10%,"0-10",
TRUE,"&gt;10"
)&amp;" "&amp;"% progress"</f>
        <v>&gt;10 % progress</v>
      </c>
      <c r="P3951" s="15">
        <f t="shared" si="312"/>
        <v>0</v>
      </c>
      <c r="Q3951" s="15">
        <f>COUNTIFS($G:$G,$G3951)</f>
        <v>4</v>
      </c>
      <c r="R3951" s="16">
        <f t="shared" si="313"/>
        <v>0</v>
      </c>
      <c r="S3951" s="15" t="str">
        <f t="shared" si="314"/>
        <v>no 0% progess</v>
      </c>
      <c r="T3951" s="9">
        <v>0</v>
      </c>
      <c r="U3951" s="9">
        <v>0</v>
      </c>
      <c r="V3951" s="9">
        <v>0</v>
      </c>
      <c r="W3951" s="9">
        <v>0</v>
      </c>
      <c r="X3951" s="9">
        <v>0</v>
      </c>
      <c r="Y3951" s="9">
        <v>0</v>
      </c>
      <c r="Z3951" s="9"/>
      <c r="AA3951" s="9">
        <v>0</v>
      </c>
      <c r="AB3951" s="9"/>
      <c r="AC3951" s="9">
        <v>2990</v>
      </c>
      <c r="AD3951" s="9" t="s">
        <v>13769</v>
      </c>
      <c r="AE3951" s="9" t="s">
        <v>13766</v>
      </c>
      <c r="AF3951" s="9">
        <v>14</v>
      </c>
      <c r="AG3951" s="9"/>
      <c r="AH3951" s="9"/>
      <c r="AI3951" s="9" t="s">
        <v>13770</v>
      </c>
      <c r="AJ3951" s="9" t="s">
        <v>13770</v>
      </c>
    </row>
    <row r="3952" spans="1:36" x14ac:dyDescent="0.35">
      <c r="A3952" s="9" t="s">
        <v>3091</v>
      </c>
      <c r="B3952" s="9" t="s">
        <v>3092</v>
      </c>
      <c r="C3952" s="9" t="s">
        <v>14504</v>
      </c>
      <c r="D3952" s="9" t="s">
        <v>29</v>
      </c>
      <c r="E3952" s="9" t="s">
        <v>13763</v>
      </c>
      <c r="F3952" s="9" t="str">
        <f>_xlfn.XLOOKUP(E3952,Total_Enrolled!C:C,Total_Enrolled!C:C)</f>
        <v>2025em1200332@bitspilani-digital.edu.in</v>
      </c>
      <c r="G3952" s="9" t="s">
        <v>13764</v>
      </c>
      <c r="H3952" s="9" t="s">
        <v>14516</v>
      </c>
      <c r="I3952" s="9" t="s">
        <v>13765</v>
      </c>
      <c r="J3952" s="9" t="b">
        <v>1</v>
      </c>
      <c r="K3952" s="9">
        <v>23</v>
      </c>
      <c r="L3952" s="9">
        <f>_xlfn.XLOOKUP(B3952,Courses!A:A,Courses!H:H)</f>
        <v>36</v>
      </c>
      <c r="M3952" s="14">
        <f t="shared" si="310"/>
        <v>0.63888888888888884</v>
      </c>
      <c r="N3952" s="14" t="str">
        <f t="shared" si="311"/>
        <v>Active</v>
      </c>
      <c r="O3952" s="14" t="str" cm="1">
        <f t="array" ref="O3952">_xlfn.IFS(M3952=0,"0",
M3952&lt;=10%,"0-10",
TRUE,"&gt;10"
)&amp;" "&amp;"% progress"</f>
        <v>&gt;10 % progress</v>
      </c>
      <c r="P3952" s="15">
        <f t="shared" si="312"/>
        <v>0</v>
      </c>
      <c r="Q3952" s="15">
        <f>COUNTIFS($G:$G,$G3952)</f>
        <v>4</v>
      </c>
      <c r="R3952" s="16">
        <f t="shared" si="313"/>
        <v>0</v>
      </c>
      <c r="S3952" s="15" t="str">
        <f t="shared" si="314"/>
        <v>no 0% progess</v>
      </c>
      <c r="T3952" s="9">
        <v>0</v>
      </c>
      <c r="U3952" s="9">
        <v>0</v>
      </c>
      <c r="V3952" s="9">
        <v>0</v>
      </c>
      <c r="W3952" s="9">
        <v>0</v>
      </c>
      <c r="X3952" s="9">
        <v>0</v>
      </c>
      <c r="Y3952" s="9">
        <v>0</v>
      </c>
      <c r="Z3952" s="9"/>
      <c r="AA3952" s="9">
        <v>0</v>
      </c>
      <c r="AB3952" s="9"/>
      <c r="AC3952" s="9">
        <v>15423</v>
      </c>
      <c r="AD3952" s="9" t="s">
        <v>13771</v>
      </c>
      <c r="AE3952" s="9" t="s">
        <v>13766</v>
      </c>
      <c r="AF3952" s="9">
        <v>14</v>
      </c>
      <c r="AG3952" s="9"/>
      <c r="AH3952" s="9"/>
      <c r="AI3952" s="9" t="s">
        <v>13772</v>
      </c>
      <c r="AJ3952" s="9" t="s">
        <v>13773</v>
      </c>
    </row>
    <row r="3953" spans="1:36" x14ac:dyDescent="0.35">
      <c r="A3953" s="9" t="s">
        <v>3086</v>
      </c>
      <c r="B3953" s="9" t="s">
        <v>35</v>
      </c>
      <c r="C3953" s="9" t="s">
        <v>14504</v>
      </c>
      <c r="D3953" s="9" t="s">
        <v>29</v>
      </c>
      <c r="E3953" s="9" t="s">
        <v>13763</v>
      </c>
      <c r="F3953" s="9" t="str">
        <f>_xlfn.XLOOKUP(E3953,Total_Enrolled!C:C,Total_Enrolled!C:C)</f>
        <v>2025em1200332@bitspilani-digital.edu.in</v>
      </c>
      <c r="G3953" s="9" t="s">
        <v>13764</v>
      </c>
      <c r="H3953" s="9" t="s">
        <v>14516</v>
      </c>
      <c r="I3953" s="9" t="s">
        <v>13765</v>
      </c>
      <c r="J3953" s="9" t="b">
        <v>1</v>
      </c>
      <c r="K3953" s="9">
        <v>1</v>
      </c>
      <c r="L3953" s="9">
        <f>_xlfn.XLOOKUP(B3953,Courses!A:A,Courses!H:H)</f>
        <v>68</v>
      </c>
      <c r="M3953" s="14">
        <f t="shared" si="310"/>
        <v>1.4705882352941176E-2</v>
      </c>
      <c r="N3953" s="14" t="str">
        <f t="shared" si="311"/>
        <v>Active</v>
      </c>
      <c r="O3953" s="14" t="str" cm="1">
        <f t="array" ref="O3953">_xlfn.IFS(M3953=0,"0",
M3953&lt;=10%,"0-10",
TRUE,"&gt;10"
)&amp;" "&amp;"% progress"</f>
        <v>0-10 % progress</v>
      </c>
      <c r="P3953" s="15">
        <f t="shared" si="312"/>
        <v>0</v>
      </c>
      <c r="Q3953" s="15">
        <f>COUNTIFS($G:$G,$G3953)</f>
        <v>4</v>
      </c>
      <c r="R3953" s="16">
        <f t="shared" si="313"/>
        <v>0</v>
      </c>
      <c r="S3953" s="15" t="str">
        <f t="shared" si="314"/>
        <v>no 0% progess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0</v>
      </c>
      <c r="Z3953" s="9"/>
      <c r="AA3953" s="9">
        <v>0</v>
      </c>
      <c r="AB3953" s="9"/>
      <c r="AC3953" s="9">
        <v>11494</v>
      </c>
      <c r="AD3953" s="9" t="s">
        <v>13774</v>
      </c>
      <c r="AE3953" s="9" t="s">
        <v>13766</v>
      </c>
      <c r="AF3953" s="9">
        <v>14</v>
      </c>
      <c r="AG3953" s="9"/>
      <c r="AH3953" s="9"/>
      <c r="AI3953" s="9"/>
      <c r="AJ3953" s="9"/>
    </row>
    <row r="3954" spans="1:36" x14ac:dyDescent="0.35">
      <c r="A3954" s="9" t="s">
        <v>3086</v>
      </c>
      <c r="B3954" s="9" t="s">
        <v>35</v>
      </c>
      <c r="C3954" s="9" t="s">
        <v>14504</v>
      </c>
      <c r="D3954" s="9" t="s">
        <v>29</v>
      </c>
      <c r="E3954" s="9" t="s">
        <v>13775</v>
      </c>
      <c r="F3954" s="9" t="str">
        <f>_xlfn.XLOOKUP(E3954,Total_Enrolled!C:C,Total_Enrolled!C:C)</f>
        <v>2025em1200333@bitspilani-digital.edu.in</v>
      </c>
      <c r="G3954" s="9" t="s">
        <v>13776</v>
      </c>
      <c r="H3954" s="9" t="s">
        <v>14516</v>
      </c>
      <c r="I3954" s="9" t="s">
        <v>13777</v>
      </c>
      <c r="J3954" s="9" t="b">
        <v>1</v>
      </c>
      <c r="K3954" s="9">
        <v>63</v>
      </c>
      <c r="L3954" s="9">
        <f>_xlfn.XLOOKUP(B3954,Courses!A:A,Courses!H:H)</f>
        <v>68</v>
      </c>
      <c r="M3954" s="14">
        <f t="shared" si="310"/>
        <v>0.92647058823529416</v>
      </c>
      <c r="N3954" s="14" t="str">
        <f t="shared" si="311"/>
        <v>Active</v>
      </c>
      <c r="O3954" s="14" t="str" cm="1">
        <f t="array" ref="O3954">_xlfn.IFS(M3954=0,"0",
M3954&lt;=10%,"0-10",
TRUE,"&gt;10"
)&amp;" "&amp;"% progress"</f>
        <v>&gt;10 % progress</v>
      </c>
      <c r="P3954" s="15">
        <f t="shared" si="312"/>
        <v>0</v>
      </c>
      <c r="Q3954" s="15">
        <f>COUNTIFS($G:$G,$G3954)</f>
        <v>4</v>
      </c>
      <c r="R3954" s="16">
        <f t="shared" si="313"/>
        <v>0</v>
      </c>
      <c r="S3954" s="15" t="str">
        <f t="shared" si="314"/>
        <v>no 0% progess</v>
      </c>
      <c r="T3954" s="9">
        <v>0</v>
      </c>
      <c r="U3954" s="9">
        <v>13</v>
      </c>
      <c r="V3954" s="9">
        <v>22</v>
      </c>
      <c r="W3954" s="9">
        <v>0</v>
      </c>
      <c r="X3954" s="9">
        <v>0</v>
      </c>
      <c r="Y3954" s="9">
        <v>7</v>
      </c>
      <c r="Z3954" s="9"/>
      <c r="AA3954" s="9">
        <v>0</v>
      </c>
      <c r="AB3954" s="9"/>
      <c r="AC3954" s="9">
        <v>49549</v>
      </c>
      <c r="AD3954" s="9" t="s">
        <v>13778</v>
      </c>
      <c r="AE3954" s="9" t="s">
        <v>13779</v>
      </c>
      <c r="AF3954" s="9">
        <v>34</v>
      </c>
      <c r="AG3954" s="9"/>
      <c r="AH3954" s="9" t="s">
        <v>13780</v>
      </c>
      <c r="AI3954" s="9"/>
      <c r="AJ3954" s="9"/>
    </row>
    <row r="3955" spans="1:36" x14ac:dyDescent="0.35">
      <c r="A3955" s="9" t="s">
        <v>3091</v>
      </c>
      <c r="B3955" s="9" t="s">
        <v>3092</v>
      </c>
      <c r="C3955" s="9" t="s">
        <v>14504</v>
      </c>
      <c r="D3955" s="9" t="s">
        <v>29</v>
      </c>
      <c r="E3955" s="9" t="s">
        <v>13775</v>
      </c>
      <c r="F3955" s="9" t="str">
        <f>_xlfn.XLOOKUP(E3955,Total_Enrolled!C:C,Total_Enrolled!C:C)</f>
        <v>2025em1200333@bitspilani-digital.edu.in</v>
      </c>
      <c r="G3955" s="9" t="s">
        <v>13776</v>
      </c>
      <c r="H3955" s="9" t="s">
        <v>14516</v>
      </c>
      <c r="I3955" s="9" t="s">
        <v>13777</v>
      </c>
      <c r="J3955" s="9" t="b">
        <v>1</v>
      </c>
      <c r="K3955" s="9">
        <v>38</v>
      </c>
      <c r="L3955" s="9">
        <f>_xlfn.XLOOKUP(B3955,Courses!A:A,Courses!H:H)</f>
        <v>36</v>
      </c>
      <c r="M3955" s="14">
        <f t="shared" si="310"/>
        <v>1.0555555555555556</v>
      </c>
      <c r="N3955" s="14" t="str">
        <f t="shared" si="311"/>
        <v>Active</v>
      </c>
      <c r="O3955" s="14" t="str" cm="1">
        <f t="array" ref="O3955">_xlfn.IFS(M3955=0,"0",
M3955&lt;=10%,"0-10",
TRUE,"&gt;10"
)&amp;" "&amp;"% progress"</f>
        <v>&gt;10 % progress</v>
      </c>
      <c r="P3955" s="15">
        <f t="shared" si="312"/>
        <v>0</v>
      </c>
      <c r="Q3955" s="15">
        <f>COUNTIFS($G:$G,$G3955)</f>
        <v>4</v>
      </c>
      <c r="R3955" s="16">
        <f t="shared" si="313"/>
        <v>0</v>
      </c>
      <c r="S3955" s="15" t="str">
        <f t="shared" si="314"/>
        <v>no 0% progess</v>
      </c>
      <c r="T3955" s="9">
        <v>0</v>
      </c>
      <c r="U3955" s="9">
        <v>5</v>
      </c>
      <c r="V3955" s="9">
        <v>5</v>
      </c>
      <c r="W3955" s="9">
        <v>3</v>
      </c>
      <c r="X3955" s="9">
        <v>0</v>
      </c>
      <c r="Y3955" s="9">
        <v>0</v>
      </c>
      <c r="Z3955" s="9" t="s">
        <v>13781</v>
      </c>
      <c r="AA3955" s="9">
        <v>0</v>
      </c>
      <c r="AB3955" s="9"/>
      <c r="AC3955" s="9">
        <v>35776</v>
      </c>
      <c r="AD3955" s="9" t="s">
        <v>13782</v>
      </c>
      <c r="AE3955" s="9" t="s">
        <v>13779</v>
      </c>
      <c r="AF3955" s="9">
        <v>34</v>
      </c>
      <c r="AG3955" s="9"/>
      <c r="AH3955" s="9" t="s">
        <v>13783</v>
      </c>
      <c r="AI3955" s="9" t="s">
        <v>13784</v>
      </c>
      <c r="AJ3955" s="9" t="s">
        <v>13785</v>
      </c>
    </row>
    <row r="3956" spans="1:36" x14ac:dyDescent="0.35">
      <c r="A3956" s="9" t="s">
        <v>3095</v>
      </c>
      <c r="B3956" s="9" t="s">
        <v>38</v>
      </c>
      <c r="C3956" s="9" t="s">
        <v>14504</v>
      </c>
      <c r="D3956" s="9" t="s">
        <v>29</v>
      </c>
      <c r="E3956" s="9" t="s">
        <v>13775</v>
      </c>
      <c r="F3956" s="9" t="str">
        <f>_xlfn.XLOOKUP(E3956,Total_Enrolled!C:C,Total_Enrolled!C:C)</f>
        <v>2025em1200333@bitspilani-digital.edu.in</v>
      </c>
      <c r="G3956" s="9" t="s">
        <v>13776</v>
      </c>
      <c r="H3956" s="9" t="s">
        <v>14516</v>
      </c>
      <c r="I3956" s="9" t="s">
        <v>13777</v>
      </c>
      <c r="J3956" s="9" t="b">
        <v>1</v>
      </c>
      <c r="K3956" s="9">
        <v>25</v>
      </c>
      <c r="L3956" s="9">
        <f>_xlfn.XLOOKUP(B3956,Courses!A:A,Courses!H:H)</f>
        <v>42</v>
      </c>
      <c r="M3956" s="14">
        <f t="shared" si="310"/>
        <v>0.59523809523809523</v>
      </c>
      <c r="N3956" s="14" t="str">
        <f t="shared" si="311"/>
        <v>Active</v>
      </c>
      <c r="O3956" s="14" t="str" cm="1">
        <f t="array" ref="O3956">_xlfn.IFS(M3956=0,"0",
M3956&lt;=10%,"0-10",
TRUE,"&gt;10"
)&amp;" "&amp;"% progress"</f>
        <v>&gt;10 % progress</v>
      </c>
      <c r="P3956" s="15">
        <f t="shared" si="312"/>
        <v>0</v>
      </c>
      <c r="Q3956" s="15">
        <f>COUNTIFS($G:$G,$G3956)</f>
        <v>4</v>
      </c>
      <c r="R3956" s="16">
        <f t="shared" si="313"/>
        <v>0</v>
      </c>
      <c r="S3956" s="15" t="str">
        <f t="shared" si="314"/>
        <v>no 0% progess</v>
      </c>
      <c r="T3956" s="9">
        <v>0</v>
      </c>
      <c r="U3956" s="9">
        <v>2</v>
      </c>
      <c r="V3956" s="9">
        <v>3</v>
      </c>
      <c r="W3956" s="9">
        <v>0</v>
      </c>
      <c r="X3956" s="9">
        <v>0</v>
      </c>
      <c r="Y3956" s="9">
        <v>0</v>
      </c>
      <c r="Z3956" s="9"/>
      <c r="AA3956" s="9">
        <v>0</v>
      </c>
      <c r="AB3956" s="9"/>
      <c r="AC3956" s="9">
        <v>15553</v>
      </c>
      <c r="AD3956" s="9" t="s">
        <v>13786</v>
      </c>
      <c r="AE3956" s="9" t="s">
        <v>13779</v>
      </c>
      <c r="AF3956" s="9">
        <v>34</v>
      </c>
      <c r="AG3956" s="9"/>
      <c r="AH3956" s="9" t="s">
        <v>13787</v>
      </c>
      <c r="AI3956" s="9" t="s">
        <v>13788</v>
      </c>
      <c r="AJ3956" s="9" t="s">
        <v>13789</v>
      </c>
    </row>
    <row r="3957" spans="1:36" x14ac:dyDescent="0.35">
      <c r="A3957" s="9" t="s">
        <v>3089</v>
      </c>
      <c r="B3957" s="9" t="s">
        <v>36</v>
      </c>
      <c r="C3957" s="9" t="s">
        <v>14504</v>
      </c>
      <c r="D3957" s="9" t="s">
        <v>29</v>
      </c>
      <c r="E3957" s="9" t="s">
        <v>13775</v>
      </c>
      <c r="F3957" s="9" t="str">
        <f>_xlfn.XLOOKUP(E3957,Total_Enrolled!C:C,Total_Enrolled!C:C)</f>
        <v>2025em1200333@bitspilani-digital.edu.in</v>
      </c>
      <c r="G3957" s="9" t="s">
        <v>13776</v>
      </c>
      <c r="H3957" s="9" t="s">
        <v>14516</v>
      </c>
      <c r="I3957" s="9" t="s">
        <v>13777</v>
      </c>
      <c r="J3957" s="9" t="b">
        <v>1</v>
      </c>
      <c r="K3957" s="9">
        <v>70</v>
      </c>
      <c r="L3957" s="9">
        <f>_xlfn.XLOOKUP(B3957,Courses!A:A,Courses!H:H)</f>
        <v>85</v>
      </c>
      <c r="M3957" s="14">
        <f t="shared" si="310"/>
        <v>0.82352941176470584</v>
      </c>
      <c r="N3957" s="14" t="str">
        <f t="shared" si="311"/>
        <v>Active</v>
      </c>
      <c r="O3957" s="14" t="str" cm="1">
        <f t="array" ref="O3957">_xlfn.IFS(M3957=0,"0",
M3957&lt;=10%,"0-10",
TRUE,"&gt;10"
)&amp;" "&amp;"% progress"</f>
        <v>&gt;10 % progress</v>
      </c>
      <c r="P3957" s="15">
        <f t="shared" si="312"/>
        <v>0</v>
      </c>
      <c r="Q3957" s="15">
        <f>COUNTIFS($G:$G,$G3957)</f>
        <v>4</v>
      </c>
      <c r="R3957" s="16">
        <f t="shared" si="313"/>
        <v>0</v>
      </c>
      <c r="S3957" s="15" t="str">
        <f t="shared" si="314"/>
        <v>no 0% progess</v>
      </c>
      <c r="T3957" s="9">
        <v>0</v>
      </c>
      <c r="U3957" s="9">
        <v>11</v>
      </c>
      <c r="V3957" s="9">
        <v>11</v>
      </c>
      <c r="W3957" s="9">
        <v>1</v>
      </c>
      <c r="X3957" s="9">
        <v>0</v>
      </c>
      <c r="Y3957" s="9">
        <v>6</v>
      </c>
      <c r="Z3957" s="9" t="s">
        <v>13790</v>
      </c>
      <c r="AA3957" s="9">
        <v>0</v>
      </c>
      <c r="AB3957" s="9"/>
      <c r="AC3957" s="9">
        <v>52698</v>
      </c>
      <c r="AD3957" s="9" t="s">
        <v>13791</v>
      </c>
      <c r="AE3957" s="9" t="s">
        <v>13779</v>
      </c>
      <c r="AF3957" s="9">
        <v>34</v>
      </c>
      <c r="AG3957" s="9"/>
      <c r="AH3957" s="9" t="s">
        <v>13792</v>
      </c>
      <c r="AI3957" s="9"/>
      <c r="AJ3957" s="9"/>
    </row>
    <row r="3958" spans="1:36" x14ac:dyDescent="0.35">
      <c r="A3958" s="9" t="s">
        <v>3089</v>
      </c>
      <c r="B3958" s="9" t="s">
        <v>36</v>
      </c>
      <c r="C3958" s="9" t="s">
        <v>14504</v>
      </c>
      <c r="D3958" s="9" t="s">
        <v>29</v>
      </c>
      <c r="E3958" s="9" t="s">
        <v>13793</v>
      </c>
      <c r="F3958" s="9" t="str">
        <f>_xlfn.XLOOKUP(E3958,Total_Enrolled!C:C,Total_Enrolled!C:C)</f>
        <v>2025em1200334@bitspilani-digital.edu.in</v>
      </c>
      <c r="G3958" s="9" t="s">
        <v>13794</v>
      </c>
      <c r="H3958" s="9" t="s">
        <v>14516</v>
      </c>
      <c r="I3958" s="9" t="s">
        <v>8744</v>
      </c>
      <c r="J3958" s="9" t="b">
        <v>1</v>
      </c>
      <c r="K3958" s="9">
        <v>59</v>
      </c>
      <c r="L3958" s="9">
        <f>_xlfn.XLOOKUP(B3958,Courses!A:A,Courses!H:H)</f>
        <v>85</v>
      </c>
      <c r="M3958" s="14">
        <f t="shared" si="310"/>
        <v>0.69411764705882351</v>
      </c>
      <c r="N3958" s="14" t="str">
        <f t="shared" si="311"/>
        <v>Active</v>
      </c>
      <c r="O3958" s="14" t="str" cm="1">
        <f t="array" ref="O3958">_xlfn.IFS(M3958=0,"0",
M3958&lt;=10%,"0-10",
TRUE,"&gt;10"
)&amp;" "&amp;"% progress"</f>
        <v>&gt;10 % progress</v>
      </c>
      <c r="P3958" s="15">
        <f t="shared" si="312"/>
        <v>0</v>
      </c>
      <c r="Q3958" s="15">
        <f>COUNTIFS($G:$G,$G3958)</f>
        <v>4</v>
      </c>
      <c r="R3958" s="16">
        <f t="shared" si="313"/>
        <v>0</v>
      </c>
      <c r="S3958" s="15" t="str">
        <f t="shared" si="314"/>
        <v>no 0% progess</v>
      </c>
      <c r="T3958" s="9">
        <v>0</v>
      </c>
      <c r="U3958" s="9">
        <v>4</v>
      </c>
      <c r="V3958" s="9">
        <v>7</v>
      </c>
      <c r="W3958" s="9">
        <v>0</v>
      </c>
      <c r="X3958" s="9">
        <v>0</v>
      </c>
      <c r="Y3958" s="9">
        <v>0</v>
      </c>
      <c r="Z3958" s="9"/>
      <c r="AA3958" s="9">
        <v>0</v>
      </c>
      <c r="AB3958" s="9"/>
      <c r="AC3958" s="9">
        <v>52213</v>
      </c>
      <c r="AD3958" s="9" t="s">
        <v>13796</v>
      </c>
      <c r="AE3958" s="9" t="s">
        <v>13795</v>
      </c>
      <c r="AF3958" s="9">
        <v>27</v>
      </c>
      <c r="AG3958" s="9"/>
      <c r="AH3958" s="9" t="s">
        <v>13797</v>
      </c>
      <c r="AI3958" s="9"/>
      <c r="AJ3958" s="9"/>
    </row>
    <row r="3959" spans="1:36" x14ac:dyDescent="0.35">
      <c r="A3959" s="9" t="s">
        <v>3095</v>
      </c>
      <c r="B3959" s="9" t="s">
        <v>38</v>
      </c>
      <c r="C3959" s="9" t="s">
        <v>14504</v>
      </c>
      <c r="D3959" s="9" t="s">
        <v>29</v>
      </c>
      <c r="E3959" s="9" t="s">
        <v>13793</v>
      </c>
      <c r="F3959" s="9" t="str">
        <f>_xlfn.XLOOKUP(E3959,Total_Enrolled!C:C,Total_Enrolled!C:C)</f>
        <v>2025em1200334@bitspilani-digital.edu.in</v>
      </c>
      <c r="G3959" s="9" t="s">
        <v>13794</v>
      </c>
      <c r="H3959" s="9" t="s">
        <v>14516</v>
      </c>
      <c r="I3959" s="9" t="s">
        <v>8744</v>
      </c>
      <c r="J3959" s="9" t="b">
        <v>1</v>
      </c>
      <c r="K3959" s="9">
        <v>14</v>
      </c>
      <c r="L3959" s="9">
        <f>_xlfn.XLOOKUP(B3959,Courses!A:A,Courses!H:H)</f>
        <v>42</v>
      </c>
      <c r="M3959" s="14">
        <f t="shared" si="310"/>
        <v>0.33333333333333331</v>
      </c>
      <c r="N3959" s="14" t="str">
        <f t="shared" si="311"/>
        <v>Active</v>
      </c>
      <c r="O3959" s="14" t="str" cm="1">
        <f t="array" ref="O3959">_xlfn.IFS(M3959=0,"0",
M3959&lt;=10%,"0-10",
TRUE,"&gt;10"
)&amp;" "&amp;"% progress"</f>
        <v>&gt;10 % progress</v>
      </c>
      <c r="P3959" s="15">
        <f t="shared" si="312"/>
        <v>0</v>
      </c>
      <c r="Q3959" s="15">
        <f>COUNTIFS($G:$G,$G3959)</f>
        <v>4</v>
      </c>
      <c r="R3959" s="16">
        <f t="shared" si="313"/>
        <v>0</v>
      </c>
      <c r="S3959" s="15" t="str">
        <f t="shared" si="314"/>
        <v>no 0% progess</v>
      </c>
      <c r="T3959" s="9">
        <v>0</v>
      </c>
      <c r="U3959" s="9">
        <v>0</v>
      </c>
      <c r="V3959" s="9">
        <v>0</v>
      </c>
      <c r="W3959" s="9">
        <v>0</v>
      </c>
      <c r="X3959" s="9">
        <v>0</v>
      </c>
      <c r="Y3959" s="9">
        <v>0</v>
      </c>
      <c r="Z3959" s="9"/>
      <c r="AA3959" s="9">
        <v>0</v>
      </c>
      <c r="AB3959" s="9"/>
      <c r="AC3959" s="9">
        <v>922</v>
      </c>
      <c r="AD3959" s="9" t="s">
        <v>13798</v>
      </c>
      <c r="AE3959" s="9" t="s">
        <v>13795</v>
      </c>
      <c r="AF3959" s="9">
        <v>27</v>
      </c>
      <c r="AG3959" s="9"/>
      <c r="AH3959" s="9"/>
      <c r="AI3959" s="9" t="s">
        <v>13799</v>
      </c>
      <c r="AJ3959" s="9" t="s">
        <v>13800</v>
      </c>
    </row>
    <row r="3960" spans="1:36" x14ac:dyDescent="0.35">
      <c r="A3960" s="9" t="s">
        <v>3091</v>
      </c>
      <c r="B3960" s="9" t="s">
        <v>3092</v>
      </c>
      <c r="C3960" s="9" t="s">
        <v>14504</v>
      </c>
      <c r="D3960" s="9" t="s">
        <v>29</v>
      </c>
      <c r="E3960" s="9" t="s">
        <v>13793</v>
      </c>
      <c r="F3960" s="9" t="str">
        <f>_xlfn.XLOOKUP(E3960,Total_Enrolled!C:C,Total_Enrolled!C:C)</f>
        <v>2025em1200334@bitspilani-digital.edu.in</v>
      </c>
      <c r="G3960" s="9" t="s">
        <v>13794</v>
      </c>
      <c r="H3960" s="9" t="s">
        <v>14516</v>
      </c>
      <c r="I3960" s="9" t="s">
        <v>8744</v>
      </c>
      <c r="J3960" s="9" t="b">
        <v>1</v>
      </c>
      <c r="K3960" s="9">
        <v>31</v>
      </c>
      <c r="L3960" s="9">
        <f>_xlfn.XLOOKUP(B3960,Courses!A:A,Courses!H:H)</f>
        <v>36</v>
      </c>
      <c r="M3960" s="14">
        <f t="shared" si="310"/>
        <v>0.86111111111111116</v>
      </c>
      <c r="N3960" s="14" t="str">
        <f t="shared" si="311"/>
        <v>Active</v>
      </c>
      <c r="O3960" s="14" t="str" cm="1">
        <f t="array" ref="O3960">_xlfn.IFS(M3960=0,"0",
M3960&lt;=10%,"0-10",
TRUE,"&gt;10"
)&amp;" "&amp;"% progress"</f>
        <v>&gt;10 % progress</v>
      </c>
      <c r="P3960" s="15">
        <f t="shared" si="312"/>
        <v>0</v>
      </c>
      <c r="Q3960" s="15">
        <f>COUNTIFS($G:$G,$G3960)</f>
        <v>4</v>
      </c>
      <c r="R3960" s="16">
        <f t="shared" si="313"/>
        <v>0</v>
      </c>
      <c r="S3960" s="15" t="str">
        <f t="shared" si="314"/>
        <v>no 0% progess</v>
      </c>
      <c r="T3960" s="9">
        <v>0</v>
      </c>
      <c r="U3960" s="9">
        <v>2</v>
      </c>
      <c r="V3960" s="9">
        <v>4</v>
      </c>
      <c r="W3960" s="9">
        <v>0</v>
      </c>
      <c r="X3960" s="9">
        <v>0</v>
      </c>
      <c r="Y3960" s="9">
        <v>0</v>
      </c>
      <c r="Z3960" s="9"/>
      <c r="AA3960" s="9">
        <v>0</v>
      </c>
      <c r="AB3960" s="9"/>
      <c r="AC3960" s="9">
        <v>6948</v>
      </c>
      <c r="AD3960" s="9" t="s">
        <v>13801</v>
      </c>
      <c r="AE3960" s="9" t="s">
        <v>13795</v>
      </c>
      <c r="AF3960" s="9">
        <v>27</v>
      </c>
      <c r="AG3960" s="9"/>
      <c r="AH3960" s="9" t="s">
        <v>13802</v>
      </c>
      <c r="AI3960" s="9" t="s">
        <v>13803</v>
      </c>
      <c r="AJ3960" s="9" t="s">
        <v>13804</v>
      </c>
    </row>
    <row r="3961" spans="1:36" x14ac:dyDescent="0.35">
      <c r="A3961" s="9" t="s">
        <v>3086</v>
      </c>
      <c r="B3961" s="9" t="s">
        <v>35</v>
      </c>
      <c r="C3961" s="9" t="s">
        <v>14504</v>
      </c>
      <c r="D3961" s="9" t="s">
        <v>29</v>
      </c>
      <c r="E3961" s="9" t="s">
        <v>13793</v>
      </c>
      <c r="F3961" s="9" t="str">
        <f>_xlfn.XLOOKUP(E3961,Total_Enrolled!C:C,Total_Enrolled!C:C)</f>
        <v>2025em1200334@bitspilani-digital.edu.in</v>
      </c>
      <c r="G3961" s="9" t="s">
        <v>13794</v>
      </c>
      <c r="H3961" s="9" t="s">
        <v>14516</v>
      </c>
      <c r="I3961" s="9" t="s">
        <v>8744</v>
      </c>
      <c r="J3961" s="9" t="b">
        <v>1</v>
      </c>
      <c r="K3961" s="9">
        <v>40</v>
      </c>
      <c r="L3961" s="9">
        <f>_xlfn.XLOOKUP(B3961,Courses!A:A,Courses!H:H)</f>
        <v>68</v>
      </c>
      <c r="M3961" s="14">
        <f t="shared" si="310"/>
        <v>0.58823529411764708</v>
      </c>
      <c r="N3961" s="14" t="str">
        <f t="shared" si="311"/>
        <v>Active</v>
      </c>
      <c r="O3961" s="14" t="str" cm="1">
        <f t="array" ref="O3961">_xlfn.IFS(M3961=0,"0",
M3961&lt;=10%,"0-10",
TRUE,"&gt;10"
)&amp;" "&amp;"% progress"</f>
        <v>&gt;10 % progress</v>
      </c>
      <c r="P3961" s="15">
        <f t="shared" si="312"/>
        <v>0</v>
      </c>
      <c r="Q3961" s="15">
        <f>COUNTIFS($G:$G,$G3961)</f>
        <v>4</v>
      </c>
      <c r="R3961" s="16">
        <f t="shared" si="313"/>
        <v>0</v>
      </c>
      <c r="S3961" s="15" t="str">
        <f t="shared" si="314"/>
        <v>no 0% progess</v>
      </c>
      <c r="T3961" s="9">
        <v>0</v>
      </c>
      <c r="U3961" s="9">
        <v>0</v>
      </c>
      <c r="V3961" s="9">
        <v>0</v>
      </c>
      <c r="W3961" s="9">
        <v>0</v>
      </c>
      <c r="X3961" s="9">
        <v>0</v>
      </c>
      <c r="Y3961" s="9">
        <v>2</v>
      </c>
      <c r="Z3961" s="9"/>
      <c r="AA3961" s="9">
        <v>0</v>
      </c>
      <c r="AB3961" s="9"/>
      <c r="AC3961" s="9">
        <v>13200</v>
      </c>
      <c r="AD3961" s="9" t="s">
        <v>13805</v>
      </c>
      <c r="AE3961" s="9" t="s">
        <v>13795</v>
      </c>
      <c r="AF3961" s="9">
        <v>27</v>
      </c>
      <c r="AG3961" s="9"/>
      <c r="AH3961" s="9"/>
      <c r="AI3961" s="9"/>
      <c r="AJ3961" s="9"/>
    </row>
    <row r="3962" spans="1:36" x14ac:dyDescent="0.35">
      <c r="A3962" s="9" t="s">
        <v>3086</v>
      </c>
      <c r="B3962" s="9" t="s">
        <v>35</v>
      </c>
      <c r="C3962" s="9" t="s">
        <v>14504</v>
      </c>
      <c r="D3962" s="9" t="s">
        <v>29</v>
      </c>
      <c r="E3962" s="9" t="s">
        <v>13806</v>
      </c>
      <c r="F3962" s="9" t="str">
        <f>_xlfn.XLOOKUP(E3962,Total_Enrolled!C:C,Total_Enrolled!C:C)</f>
        <v>2025em1200335@bitspilani-digital.edu.in</v>
      </c>
      <c r="G3962" s="9" t="s">
        <v>13807</v>
      </c>
      <c r="H3962" s="9" t="s">
        <v>14516</v>
      </c>
      <c r="I3962" s="9" t="s">
        <v>13808</v>
      </c>
      <c r="J3962" s="9" t="b">
        <v>1</v>
      </c>
      <c r="K3962" s="9">
        <v>20</v>
      </c>
      <c r="L3962" s="9">
        <f>_xlfn.XLOOKUP(B3962,Courses!A:A,Courses!H:H)</f>
        <v>68</v>
      </c>
      <c r="M3962" s="14">
        <f t="shared" si="310"/>
        <v>0.29411764705882354</v>
      </c>
      <c r="N3962" s="14" t="str">
        <f t="shared" si="311"/>
        <v>Active</v>
      </c>
      <c r="O3962" s="14" t="str" cm="1">
        <f t="array" ref="O3962">_xlfn.IFS(M3962=0,"0",
M3962&lt;=10%,"0-10",
TRUE,"&gt;10"
)&amp;" "&amp;"% progress"</f>
        <v>&gt;10 % progress</v>
      </c>
      <c r="P3962" s="15">
        <f t="shared" si="312"/>
        <v>0</v>
      </c>
      <c r="Q3962" s="15">
        <f>COUNTIFS($G:$G,$G3962)</f>
        <v>4</v>
      </c>
      <c r="R3962" s="16">
        <f t="shared" si="313"/>
        <v>0</v>
      </c>
      <c r="S3962" s="15" t="str">
        <f t="shared" si="314"/>
        <v>no 0% progess</v>
      </c>
      <c r="T3962" s="9">
        <v>0</v>
      </c>
      <c r="U3962" s="9">
        <v>2</v>
      </c>
      <c r="V3962" s="9">
        <v>2</v>
      </c>
      <c r="W3962" s="9">
        <v>0</v>
      </c>
      <c r="X3962" s="9">
        <v>0</v>
      </c>
      <c r="Y3962" s="9">
        <v>0</v>
      </c>
      <c r="Z3962" s="9"/>
      <c r="AA3962" s="9">
        <v>0</v>
      </c>
      <c r="AB3962" s="9"/>
      <c r="AC3962" s="9">
        <v>55288</v>
      </c>
      <c r="AD3962" s="9" t="s">
        <v>13809</v>
      </c>
      <c r="AE3962" s="9" t="s">
        <v>13810</v>
      </c>
      <c r="AF3962" s="9">
        <v>12</v>
      </c>
      <c r="AG3962" s="9"/>
      <c r="AH3962" s="9" t="s">
        <v>13811</v>
      </c>
      <c r="AI3962" s="9"/>
      <c r="AJ3962" s="9"/>
    </row>
    <row r="3963" spans="1:36" x14ac:dyDescent="0.35">
      <c r="A3963" s="9" t="s">
        <v>3091</v>
      </c>
      <c r="B3963" s="9" t="s">
        <v>3092</v>
      </c>
      <c r="C3963" s="9" t="s">
        <v>14504</v>
      </c>
      <c r="D3963" s="9" t="s">
        <v>29</v>
      </c>
      <c r="E3963" s="9" t="s">
        <v>13806</v>
      </c>
      <c r="F3963" s="9" t="str">
        <f>_xlfn.XLOOKUP(E3963,Total_Enrolled!C:C,Total_Enrolled!C:C)</f>
        <v>2025em1200335@bitspilani-digital.edu.in</v>
      </c>
      <c r="G3963" s="9" t="s">
        <v>13807</v>
      </c>
      <c r="H3963" s="9" t="s">
        <v>14516</v>
      </c>
      <c r="I3963" s="9" t="s">
        <v>13808</v>
      </c>
      <c r="J3963" s="9" t="b">
        <v>1</v>
      </c>
      <c r="K3963" s="9">
        <v>1</v>
      </c>
      <c r="L3963" s="9">
        <f>_xlfn.XLOOKUP(B3963,Courses!A:A,Courses!H:H)</f>
        <v>36</v>
      </c>
      <c r="M3963" s="14">
        <f t="shared" si="310"/>
        <v>2.7777777777777776E-2</v>
      </c>
      <c r="N3963" s="14" t="str">
        <f t="shared" si="311"/>
        <v>Active</v>
      </c>
      <c r="O3963" s="14" t="str" cm="1">
        <f t="array" ref="O3963">_xlfn.IFS(M3963=0,"0",
M3963&lt;=10%,"0-10",
TRUE,"&gt;10"
)&amp;" "&amp;"% progress"</f>
        <v>0-10 % progress</v>
      </c>
      <c r="P3963" s="15">
        <f t="shared" si="312"/>
        <v>0</v>
      </c>
      <c r="Q3963" s="15">
        <f>COUNTIFS($G:$G,$G3963)</f>
        <v>4</v>
      </c>
      <c r="R3963" s="16">
        <f t="shared" si="313"/>
        <v>0</v>
      </c>
      <c r="S3963" s="15" t="str">
        <f t="shared" si="314"/>
        <v>no 0% progess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9"/>
      <c r="AA3963" s="9">
        <v>0</v>
      </c>
      <c r="AB3963" s="9"/>
      <c r="AC3963" s="9">
        <v>100</v>
      </c>
      <c r="AD3963" s="9" t="s">
        <v>13812</v>
      </c>
      <c r="AE3963" s="9" t="s">
        <v>13810</v>
      </c>
      <c r="AF3963" s="9">
        <v>12</v>
      </c>
      <c r="AG3963" s="9"/>
      <c r="AH3963" s="9"/>
      <c r="AI3963" s="9"/>
      <c r="AJ3963" s="9"/>
    </row>
    <row r="3964" spans="1:36" x14ac:dyDescent="0.35">
      <c r="A3964" s="9" t="s">
        <v>3095</v>
      </c>
      <c r="B3964" s="9" t="s">
        <v>38</v>
      </c>
      <c r="C3964" s="9" t="s">
        <v>14504</v>
      </c>
      <c r="D3964" s="9" t="s">
        <v>29</v>
      </c>
      <c r="E3964" s="9" t="s">
        <v>13806</v>
      </c>
      <c r="F3964" s="9" t="str">
        <f>_xlfn.XLOOKUP(E3964,Total_Enrolled!C:C,Total_Enrolled!C:C)</f>
        <v>2025em1200335@bitspilani-digital.edu.in</v>
      </c>
      <c r="G3964" s="9" t="s">
        <v>13807</v>
      </c>
      <c r="H3964" s="9" t="s">
        <v>14516</v>
      </c>
      <c r="I3964" s="9" t="s">
        <v>13808</v>
      </c>
      <c r="J3964" s="9" t="b">
        <v>1</v>
      </c>
      <c r="K3964" s="9">
        <v>0</v>
      </c>
      <c r="L3964" s="9">
        <f>_xlfn.XLOOKUP(B3964,Courses!A:A,Courses!H:H)</f>
        <v>42</v>
      </c>
      <c r="M3964" s="14">
        <f t="shared" si="310"/>
        <v>0</v>
      </c>
      <c r="N3964" s="14" t="str">
        <f t="shared" si="311"/>
        <v>Not Active</v>
      </c>
      <c r="O3964" s="14" t="str" cm="1">
        <f t="array" ref="O3964">_xlfn.IFS(M3964=0,"0",
M3964&lt;=10%,"0-10",
TRUE,"&gt;10"
)&amp;" "&amp;"% progress"</f>
        <v>0 % progress</v>
      </c>
      <c r="P3964" s="15">
        <f t="shared" si="312"/>
        <v>1</v>
      </c>
      <c r="Q3964" s="15">
        <f>COUNTIFS($G:$G,$G3964)</f>
        <v>4</v>
      </c>
      <c r="R3964" s="16">
        <f t="shared" si="313"/>
        <v>0.25</v>
      </c>
      <c r="S3964" s="15" t="str">
        <f t="shared" si="314"/>
        <v>no progress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9"/>
      <c r="AA3964" s="9">
        <v>0</v>
      </c>
      <c r="AB3964" s="9"/>
      <c r="AC3964" s="9">
        <v>0</v>
      </c>
      <c r="AD3964" s="9"/>
      <c r="AE3964" s="9" t="s">
        <v>13810</v>
      </c>
      <c r="AF3964" s="9">
        <v>12</v>
      </c>
      <c r="AG3964" s="9"/>
      <c r="AH3964" s="9"/>
      <c r="AI3964" s="9"/>
      <c r="AJ3964" s="9"/>
    </row>
    <row r="3965" spans="1:36" x14ac:dyDescent="0.35">
      <c r="A3965" s="9" t="s">
        <v>3089</v>
      </c>
      <c r="B3965" s="9" t="s">
        <v>36</v>
      </c>
      <c r="C3965" s="9" t="s">
        <v>14504</v>
      </c>
      <c r="D3965" s="9" t="s">
        <v>29</v>
      </c>
      <c r="E3965" s="9" t="s">
        <v>13806</v>
      </c>
      <c r="F3965" s="9" t="str">
        <f>_xlfn.XLOOKUP(E3965,Total_Enrolled!C:C,Total_Enrolled!C:C)</f>
        <v>2025em1200335@bitspilani-digital.edu.in</v>
      </c>
      <c r="G3965" s="9" t="s">
        <v>13807</v>
      </c>
      <c r="H3965" s="9" t="s">
        <v>14516</v>
      </c>
      <c r="I3965" s="9" t="s">
        <v>13808</v>
      </c>
      <c r="J3965" s="9" t="b">
        <v>1</v>
      </c>
      <c r="K3965" s="9">
        <v>2</v>
      </c>
      <c r="L3965" s="9">
        <f>_xlfn.XLOOKUP(B3965,Courses!A:A,Courses!H:H)</f>
        <v>85</v>
      </c>
      <c r="M3965" s="14">
        <f t="shared" si="310"/>
        <v>2.3529411764705882E-2</v>
      </c>
      <c r="N3965" s="14" t="str">
        <f t="shared" si="311"/>
        <v>Active</v>
      </c>
      <c r="O3965" s="14" t="str" cm="1">
        <f t="array" ref="O3965">_xlfn.IFS(M3965=0,"0",
M3965&lt;=10%,"0-10",
TRUE,"&gt;10"
)&amp;" "&amp;"% progress"</f>
        <v>0-10 % progress</v>
      </c>
      <c r="P3965" s="15">
        <f t="shared" si="312"/>
        <v>0</v>
      </c>
      <c r="Q3965" s="15">
        <f>COUNTIFS($G:$G,$G3965)</f>
        <v>4</v>
      </c>
      <c r="R3965" s="16">
        <f t="shared" si="313"/>
        <v>0</v>
      </c>
      <c r="S3965" s="15" t="str">
        <f t="shared" si="314"/>
        <v>no 0% progess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9"/>
      <c r="AA3965" s="9">
        <v>0</v>
      </c>
      <c r="AB3965" s="9"/>
      <c r="AC3965" s="9">
        <v>73</v>
      </c>
      <c r="AD3965" s="9" t="s">
        <v>13813</v>
      </c>
      <c r="AE3965" s="9" t="s">
        <v>13810</v>
      </c>
      <c r="AF3965" s="9">
        <v>12</v>
      </c>
      <c r="AG3965" s="9"/>
      <c r="AH3965" s="9"/>
      <c r="AI3965" s="9"/>
      <c r="AJ3965" s="9"/>
    </row>
    <row r="3966" spans="1:36" x14ac:dyDescent="0.35">
      <c r="A3966" s="9" t="s">
        <v>3089</v>
      </c>
      <c r="B3966" s="9" t="s">
        <v>36</v>
      </c>
      <c r="C3966" s="9" t="s">
        <v>14504</v>
      </c>
      <c r="D3966" s="9" t="s">
        <v>29</v>
      </c>
      <c r="E3966" s="9" t="s">
        <v>13814</v>
      </c>
      <c r="F3966" s="9" t="str">
        <f>_xlfn.XLOOKUP(E3966,Total_Enrolled!C:C,Total_Enrolled!C:C)</f>
        <v>2025em1200336@bitspilani-digital.edu.in</v>
      </c>
      <c r="G3966" s="9" t="s">
        <v>13815</v>
      </c>
      <c r="H3966" s="9" t="s">
        <v>14516</v>
      </c>
      <c r="I3966" s="9" t="s">
        <v>13816</v>
      </c>
      <c r="J3966" s="9" t="b">
        <v>1</v>
      </c>
      <c r="K3966" s="9">
        <v>78</v>
      </c>
      <c r="L3966" s="9">
        <f>_xlfn.XLOOKUP(B3966,Courses!A:A,Courses!H:H)</f>
        <v>85</v>
      </c>
      <c r="M3966" s="14">
        <f t="shared" si="310"/>
        <v>0.91764705882352937</v>
      </c>
      <c r="N3966" s="14" t="str">
        <f t="shared" si="311"/>
        <v>Active</v>
      </c>
      <c r="O3966" s="14" t="str" cm="1">
        <f t="array" ref="O3966">_xlfn.IFS(M3966=0,"0",
M3966&lt;=10%,"0-10",
TRUE,"&gt;10"
)&amp;" "&amp;"% progress"</f>
        <v>&gt;10 % progress</v>
      </c>
      <c r="P3966" s="15">
        <f t="shared" si="312"/>
        <v>0</v>
      </c>
      <c r="Q3966" s="15">
        <f>COUNTIFS($G:$G,$G3966)</f>
        <v>4</v>
      </c>
      <c r="R3966" s="16">
        <f t="shared" si="313"/>
        <v>0</v>
      </c>
      <c r="S3966" s="15" t="str">
        <f t="shared" si="314"/>
        <v>no 0% progess</v>
      </c>
      <c r="T3966" s="9">
        <v>0</v>
      </c>
      <c r="U3966" s="9">
        <v>11</v>
      </c>
      <c r="V3966" s="9">
        <v>12</v>
      </c>
      <c r="W3966" s="9">
        <v>0</v>
      </c>
      <c r="X3966" s="9">
        <v>0</v>
      </c>
      <c r="Y3966" s="9">
        <v>3</v>
      </c>
      <c r="Z3966" s="9"/>
      <c r="AA3966" s="9">
        <v>0</v>
      </c>
      <c r="AB3966" s="9"/>
      <c r="AC3966" s="9">
        <v>43588</v>
      </c>
      <c r="AD3966" s="9" t="s">
        <v>13818</v>
      </c>
      <c r="AE3966" s="9" t="s">
        <v>13817</v>
      </c>
      <c r="AF3966" s="9">
        <v>22</v>
      </c>
      <c r="AG3966" s="9"/>
      <c r="AH3966" s="9" t="s">
        <v>13819</v>
      </c>
      <c r="AI3966" s="9"/>
      <c r="AJ3966" s="9"/>
    </row>
    <row r="3967" spans="1:36" x14ac:dyDescent="0.35">
      <c r="A3967" s="9" t="s">
        <v>3095</v>
      </c>
      <c r="B3967" s="9" t="s">
        <v>38</v>
      </c>
      <c r="C3967" s="9" t="s">
        <v>14504</v>
      </c>
      <c r="D3967" s="9" t="s">
        <v>29</v>
      </c>
      <c r="E3967" s="9" t="s">
        <v>13814</v>
      </c>
      <c r="F3967" s="9" t="str">
        <f>_xlfn.XLOOKUP(E3967,Total_Enrolled!C:C,Total_Enrolled!C:C)</f>
        <v>2025em1200336@bitspilani-digital.edu.in</v>
      </c>
      <c r="G3967" s="9" t="s">
        <v>13815</v>
      </c>
      <c r="H3967" s="9" t="s">
        <v>14516</v>
      </c>
      <c r="I3967" s="9" t="s">
        <v>13816</v>
      </c>
      <c r="J3967" s="9" t="b">
        <v>1</v>
      </c>
      <c r="K3967" s="9">
        <v>10</v>
      </c>
      <c r="L3967" s="9">
        <f>_xlfn.XLOOKUP(B3967,Courses!A:A,Courses!H:H)</f>
        <v>42</v>
      </c>
      <c r="M3967" s="14">
        <f t="shared" si="310"/>
        <v>0.23809523809523808</v>
      </c>
      <c r="N3967" s="14" t="str">
        <f t="shared" si="311"/>
        <v>Active</v>
      </c>
      <c r="O3967" s="14" t="str" cm="1">
        <f t="array" ref="O3967">_xlfn.IFS(M3967=0,"0",
M3967&lt;=10%,"0-10",
TRUE,"&gt;10"
)&amp;" "&amp;"% progress"</f>
        <v>&gt;10 % progress</v>
      </c>
      <c r="P3967" s="15">
        <f t="shared" si="312"/>
        <v>0</v>
      </c>
      <c r="Q3967" s="15">
        <f>COUNTIFS($G:$G,$G3967)</f>
        <v>4</v>
      </c>
      <c r="R3967" s="16">
        <f t="shared" si="313"/>
        <v>0</v>
      </c>
      <c r="S3967" s="15" t="str">
        <f t="shared" si="314"/>
        <v>no 0% progess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0</v>
      </c>
      <c r="Z3967" s="9"/>
      <c r="AA3967" s="9">
        <v>0</v>
      </c>
      <c r="AB3967" s="9"/>
      <c r="AC3967" s="9">
        <v>5838</v>
      </c>
      <c r="AD3967" s="9" t="s">
        <v>13820</v>
      </c>
      <c r="AE3967" s="9" t="s">
        <v>13817</v>
      </c>
      <c r="AF3967" s="9">
        <v>22</v>
      </c>
      <c r="AG3967" s="9"/>
      <c r="AH3967" s="9"/>
      <c r="AI3967" s="9" t="s">
        <v>13821</v>
      </c>
      <c r="AJ3967" s="9" t="s">
        <v>13822</v>
      </c>
    </row>
    <row r="3968" spans="1:36" x14ac:dyDescent="0.35">
      <c r="A3968" s="9" t="s">
        <v>3091</v>
      </c>
      <c r="B3968" s="9" t="s">
        <v>3092</v>
      </c>
      <c r="C3968" s="9" t="s">
        <v>14504</v>
      </c>
      <c r="D3968" s="9" t="s">
        <v>29</v>
      </c>
      <c r="E3968" s="9" t="s">
        <v>13814</v>
      </c>
      <c r="F3968" s="9" t="str">
        <f>_xlfn.XLOOKUP(E3968,Total_Enrolled!C:C,Total_Enrolled!C:C)</f>
        <v>2025em1200336@bitspilani-digital.edu.in</v>
      </c>
      <c r="G3968" s="9" t="s">
        <v>13815</v>
      </c>
      <c r="H3968" s="9" t="s">
        <v>14516</v>
      </c>
      <c r="I3968" s="9" t="s">
        <v>13816</v>
      </c>
      <c r="J3968" s="9" t="b">
        <v>1</v>
      </c>
      <c r="K3968" s="9">
        <v>12</v>
      </c>
      <c r="L3968" s="9">
        <f>_xlfn.XLOOKUP(B3968,Courses!A:A,Courses!H:H)</f>
        <v>36</v>
      </c>
      <c r="M3968" s="14">
        <f t="shared" si="310"/>
        <v>0.33333333333333331</v>
      </c>
      <c r="N3968" s="14" t="str">
        <f t="shared" si="311"/>
        <v>Active</v>
      </c>
      <c r="O3968" s="14" t="str" cm="1">
        <f t="array" ref="O3968">_xlfn.IFS(M3968=0,"0",
M3968&lt;=10%,"0-10",
TRUE,"&gt;10"
)&amp;" "&amp;"% progress"</f>
        <v>&gt;10 % progress</v>
      </c>
      <c r="P3968" s="15">
        <f t="shared" si="312"/>
        <v>0</v>
      </c>
      <c r="Q3968" s="15">
        <f>COUNTIFS($G:$G,$G3968)</f>
        <v>4</v>
      </c>
      <c r="R3968" s="16">
        <f t="shared" si="313"/>
        <v>0</v>
      </c>
      <c r="S3968" s="15" t="str">
        <f t="shared" si="314"/>
        <v>no 0% progess</v>
      </c>
      <c r="T3968" s="9">
        <v>0</v>
      </c>
      <c r="U3968" s="9">
        <v>3</v>
      </c>
      <c r="V3968" s="9">
        <v>4</v>
      </c>
      <c r="W3968" s="9">
        <v>0</v>
      </c>
      <c r="X3968" s="9">
        <v>0</v>
      </c>
      <c r="Y3968" s="9">
        <v>0</v>
      </c>
      <c r="Z3968" s="9"/>
      <c r="AA3968" s="9">
        <v>0</v>
      </c>
      <c r="AB3968" s="9"/>
      <c r="AC3968" s="9">
        <v>29213</v>
      </c>
      <c r="AD3968" s="9" t="s">
        <v>13823</v>
      </c>
      <c r="AE3968" s="9" t="s">
        <v>13817</v>
      </c>
      <c r="AF3968" s="9">
        <v>22</v>
      </c>
      <c r="AG3968" s="9"/>
      <c r="AH3968" s="9" t="s">
        <v>13824</v>
      </c>
      <c r="AI3968" s="9" t="s">
        <v>13825</v>
      </c>
      <c r="AJ3968" s="9" t="s">
        <v>13826</v>
      </c>
    </row>
    <row r="3969" spans="1:36" x14ac:dyDescent="0.35">
      <c r="A3969" s="9" t="s">
        <v>3086</v>
      </c>
      <c r="B3969" s="9" t="s">
        <v>35</v>
      </c>
      <c r="C3969" s="9" t="s">
        <v>14504</v>
      </c>
      <c r="D3969" s="9" t="s">
        <v>29</v>
      </c>
      <c r="E3969" s="9" t="s">
        <v>13814</v>
      </c>
      <c r="F3969" s="9" t="str">
        <f>_xlfn.XLOOKUP(E3969,Total_Enrolled!C:C,Total_Enrolled!C:C)</f>
        <v>2025em1200336@bitspilani-digital.edu.in</v>
      </c>
      <c r="G3969" s="9" t="s">
        <v>13815</v>
      </c>
      <c r="H3969" s="9" t="s">
        <v>14516</v>
      </c>
      <c r="I3969" s="9" t="s">
        <v>13816</v>
      </c>
      <c r="J3969" s="9" t="b">
        <v>1</v>
      </c>
      <c r="K3969" s="9">
        <v>12</v>
      </c>
      <c r="L3969" s="9">
        <f>_xlfn.XLOOKUP(B3969,Courses!A:A,Courses!H:H)</f>
        <v>68</v>
      </c>
      <c r="M3969" s="14">
        <f t="shared" si="310"/>
        <v>0.17647058823529413</v>
      </c>
      <c r="N3969" s="14" t="str">
        <f t="shared" si="311"/>
        <v>Active</v>
      </c>
      <c r="O3969" s="14" t="str" cm="1">
        <f t="array" ref="O3969">_xlfn.IFS(M3969=0,"0",
M3969&lt;=10%,"0-10",
TRUE,"&gt;10"
)&amp;" "&amp;"% progress"</f>
        <v>&gt;10 % progress</v>
      </c>
      <c r="P3969" s="15">
        <f t="shared" si="312"/>
        <v>0</v>
      </c>
      <c r="Q3969" s="15">
        <f>COUNTIFS($G:$G,$G3969)</f>
        <v>4</v>
      </c>
      <c r="R3969" s="16">
        <f t="shared" si="313"/>
        <v>0</v>
      </c>
      <c r="S3969" s="15" t="str">
        <f t="shared" si="314"/>
        <v>no 0% progess</v>
      </c>
      <c r="T3969" s="9">
        <v>0</v>
      </c>
      <c r="U3969" s="9">
        <v>1</v>
      </c>
      <c r="V3969" s="9">
        <v>1</v>
      </c>
      <c r="W3969" s="9">
        <v>0</v>
      </c>
      <c r="X3969" s="9">
        <v>0</v>
      </c>
      <c r="Y3969" s="9">
        <v>0</v>
      </c>
      <c r="Z3969" s="9"/>
      <c r="AA3969" s="9">
        <v>0</v>
      </c>
      <c r="AB3969" s="9"/>
      <c r="AC3969" s="9">
        <v>18313</v>
      </c>
      <c r="AD3969" s="9" t="s">
        <v>13827</v>
      </c>
      <c r="AE3969" s="9" t="s">
        <v>13817</v>
      </c>
      <c r="AF3969" s="9">
        <v>22</v>
      </c>
      <c r="AG3969" s="9"/>
      <c r="AH3969" s="9" t="s">
        <v>13828</v>
      </c>
      <c r="AI3969" s="9"/>
      <c r="AJ3969" s="9"/>
    </row>
    <row r="3970" spans="1:36" x14ac:dyDescent="0.35">
      <c r="A3970" s="9" t="s">
        <v>3086</v>
      </c>
      <c r="B3970" s="9" t="s">
        <v>35</v>
      </c>
      <c r="C3970" s="9" t="s">
        <v>14504</v>
      </c>
      <c r="D3970" s="9" t="s">
        <v>29</v>
      </c>
      <c r="E3970" s="9" t="s">
        <v>13829</v>
      </c>
      <c r="F3970" s="9" t="str">
        <f>_xlfn.XLOOKUP(E3970,Total_Enrolled!C:C,Total_Enrolled!C:C)</f>
        <v>2025em1200337@bitspilani-digital.edu.in</v>
      </c>
      <c r="G3970" s="9" t="s">
        <v>13830</v>
      </c>
      <c r="H3970" s="9" t="s">
        <v>14516</v>
      </c>
      <c r="I3970" s="9" t="s">
        <v>13831</v>
      </c>
      <c r="J3970" s="9" t="b">
        <v>1</v>
      </c>
      <c r="K3970" s="9">
        <v>2</v>
      </c>
      <c r="L3970" s="9">
        <f>_xlfn.XLOOKUP(B3970,Courses!A:A,Courses!H:H)</f>
        <v>68</v>
      </c>
      <c r="M3970" s="14">
        <f t="shared" si="310"/>
        <v>2.9411764705882353E-2</v>
      </c>
      <c r="N3970" s="14" t="str">
        <f t="shared" si="311"/>
        <v>Active</v>
      </c>
      <c r="O3970" s="14" t="str" cm="1">
        <f t="array" ref="O3970">_xlfn.IFS(M3970=0,"0",
M3970&lt;=10%,"0-10",
TRUE,"&gt;10"
)&amp;" "&amp;"% progress"</f>
        <v>0-10 % progress</v>
      </c>
      <c r="P3970" s="15">
        <f t="shared" si="312"/>
        <v>0</v>
      </c>
      <c r="Q3970" s="15">
        <f>COUNTIFS($G:$G,$G3970)</f>
        <v>4</v>
      </c>
      <c r="R3970" s="16">
        <f t="shared" si="313"/>
        <v>0</v>
      </c>
      <c r="S3970" s="15" t="str">
        <f t="shared" si="314"/>
        <v>no 0% progess</v>
      </c>
      <c r="T3970" s="9">
        <v>0</v>
      </c>
      <c r="U3970" s="9">
        <v>1</v>
      </c>
      <c r="V3970" s="9">
        <v>1</v>
      </c>
      <c r="W3970" s="9">
        <v>0</v>
      </c>
      <c r="X3970" s="9">
        <v>0</v>
      </c>
      <c r="Y3970" s="9">
        <v>0</v>
      </c>
      <c r="Z3970" s="9"/>
      <c r="AA3970" s="9">
        <v>0</v>
      </c>
      <c r="AB3970" s="9"/>
      <c r="AC3970" s="9">
        <v>819</v>
      </c>
      <c r="AD3970" s="9" t="s">
        <v>13832</v>
      </c>
      <c r="AE3970" s="9" t="s">
        <v>13833</v>
      </c>
      <c r="AF3970" s="9">
        <v>15</v>
      </c>
      <c r="AG3970" s="9"/>
      <c r="AH3970" s="9" t="s">
        <v>13834</v>
      </c>
      <c r="AI3970" s="9"/>
      <c r="AJ3970" s="9"/>
    </row>
    <row r="3971" spans="1:36" x14ac:dyDescent="0.35">
      <c r="A3971" s="9" t="s">
        <v>3091</v>
      </c>
      <c r="B3971" s="9" t="s">
        <v>3092</v>
      </c>
      <c r="C3971" s="9" t="s">
        <v>14504</v>
      </c>
      <c r="D3971" s="9" t="s">
        <v>29</v>
      </c>
      <c r="E3971" s="9" t="s">
        <v>13829</v>
      </c>
      <c r="F3971" s="9" t="str">
        <f>_xlfn.XLOOKUP(E3971,Total_Enrolled!C:C,Total_Enrolled!C:C)</f>
        <v>2025em1200337@bitspilani-digital.edu.in</v>
      </c>
      <c r="G3971" s="9" t="s">
        <v>13830</v>
      </c>
      <c r="H3971" s="9" t="s">
        <v>14516</v>
      </c>
      <c r="I3971" s="9" t="s">
        <v>13831</v>
      </c>
      <c r="J3971" s="9" t="b">
        <v>1</v>
      </c>
      <c r="K3971" s="9">
        <v>6</v>
      </c>
      <c r="L3971" s="9">
        <f>_xlfn.XLOOKUP(B3971,Courses!A:A,Courses!H:H)</f>
        <v>36</v>
      </c>
      <c r="M3971" s="14">
        <f t="shared" si="310"/>
        <v>0.16666666666666666</v>
      </c>
      <c r="N3971" s="14" t="str">
        <f t="shared" si="311"/>
        <v>Active</v>
      </c>
      <c r="O3971" s="14" t="str" cm="1">
        <f t="array" ref="O3971">_xlfn.IFS(M3971=0,"0",
M3971&lt;=10%,"0-10",
TRUE,"&gt;10"
)&amp;" "&amp;"% progress"</f>
        <v>&gt;10 % progress</v>
      </c>
      <c r="P3971" s="15">
        <f t="shared" si="312"/>
        <v>0</v>
      </c>
      <c r="Q3971" s="15">
        <f>COUNTIFS($G:$G,$G3971)</f>
        <v>4</v>
      </c>
      <c r="R3971" s="16">
        <f t="shared" si="313"/>
        <v>0</v>
      </c>
      <c r="S3971" s="15" t="str">
        <f t="shared" si="314"/>
        <v>no 0% progess</v>
      </c>
      <c r="T3971" s="9">
        <v>0</v>
      </c>
      <c r="U3971" s="9">
        <v>1</v>
      </c>
      <c r="V3971" s="9">
        <v>1</v>
      </c>
      <c r="W3971" s="9">
        <v>0</v>
      </c>
      <c r="X3971" s="9">
        <v>0</v>
      </c>
      <c r="Y3971" s="9">
        <v>0</v>
      </c>
      <c r="Z3971" s="9"/>
      <c r="AA3971" s="9">
        <v>0</v>
      </c>
      <c r="AB3971" s="9"/>
      <c r="AC3971" s="9">
        <v>14040</v>
      </c>
      <c r="AD3971" s="9" t="s">
        <v>13835</v>
      </c>
      <c r="AE3971" s="9" t="s">
        <v>13833</v>
      </c>
      <c r="AF3971" s="9">
        <v>15</v>
      </c>
      <c r="AG3971" s="9"/>
      <c r="AH3971" s="9" t="s">
        <v>13836</v>
      </c>
      <c r="AI3971" s="9"/>
      <c r="AJ3971" s="9"/>
    </row>
    <row r="3972" spans="1:36" x14ac:dyDescent="0.35">
      <c r="A3972" s="9" t="s">
        <v>3095</v>
      </c>
      <c r="B3972" s="9" t="s">
        <v>38</v>
      </c>
      <c r="C3972" s="9" t="s">
        <v>14504</v>
      </c>
      <c r="D3972" s="9" t="s">
        <v>29</v>
      </c>
      <c r="E3972" s="9" t="s">
        <v>13829</v>
      </c>
      <c r="F3972" s="9" t="str">
        <f>_xlfn.XLOOKUP(E3972,Total_Enrolled!C:C,Total_Enrolled!C:C)</f>
        <v>2025em1200337@bitspilani-digital.edu.in</v>
      </c>
      <c r="G3972" s="9" t="s">
        <v>13830</v>
      </c>
      <c r="H3972" s="9" t="s">
        <v>14516</v>
      </c>
      <c r="I3972" s="9" t="s">
        <v>13831</v>
      </c>
      <c r="J3972" s="9" t="b">
        <v>1</v>
      </c>
      <c r="K3972" s="9">
        <v>0</v>
      </c>
      <c r="L3972" s="9">
        <f>_xlfn.XLOOKUP(B3972,Courses!A:A,Courses!H:H)</f>
        <v>42</v>
      </c>
      <c r="M3972" s="14">
        <f t="shared" si="310"/>
        <v>0</v>
      </c>
      <c r="N3972" s="14" t="str">
        <f t="shared" si="311"/>
        <v>Not Active</v>
      </c>
      <c r="O3972" s="14" t="str" cm="1">
        <f t="array" ref="O3972">_xlfn.IFS(M3972=0,"0",
M3972&lt;=10%,"0-10",
TRUE,"&gt;10"
)&amp;" "&amp;"% progress"</f>
        <v>0 % progress</v>
      </c>
      <c r="P3972" s="15">
        <f t="shared" si="312"/>
        <v>1</v>
      </c>
      <c r="Q3972" s="15">
        <f>COUNTIFS($G:$G,$G3972)</f>
        <v>4</v>
      </c>
      <c r="R3972" s="16">
        <f t="shared" si="313"/>
        <v>0.25</v>
      </c>
      <c r="S3972" s="15" t="str">
        <f t="shared" si="314"/>
        <v>no progress</v>
      </c>
      <c r="T3972" s="9">
        <v>0</v>
      </c>
      <c r="U3972" s="9">
        <v>0</v>
      </c>
      <c r="V3972" s="9">
        <v>0</v>
      </c>
      <c r="W3972" s="9">
        <v>0</v>
      </c>
      <c r="X3972" s="9">
        <v>0</v>
      </c>
      <c r="Y3972" s="9">
        <v>0</v>
      </c>
      <c r="Z3972" s="9"/>
      <c r="AA3972" s="9">
        <v>0</v>
      </c>
      <c r="AB3972" s="9"/>
      <c r="AC3972" s="9">
        <v>0</v>
      </c>
      <c r="AD3972" s="9"/>
      <c r="AE3972" s="9" t="s">
        <v>13833</v>
      </c>
      <c r="AF3972" s="9">
        <v>15</v>
      </c>
      <c r="AG3972" s="9"/>
      <c r="AH3972" s="9"/>
      <c r="AI3972" s="9"/>
      <c r="AJ3972" s="9"/>
    </row>
    <row r="3973" spans="1:36" x14ac:dyDescent="0.35">
      <c r="A3973" s="9" t="s">
        <v>3089</v>
      </c>
      <c r="B3973" s="9" t="s">
        <v>36</v>
      </c>
      <c r="C3973" s="9" t="s">
        <v>14504</v>
      </c>
      <c r="D3973" s="9" t="s">
        <v>29</v>
      </c>
      <c r="E3973" s="9" t="s">
        <v>13829</v>
      </c>
      <c r="F3973" s="9" t="str">
        <f>_xlfn.XLOOKUP(E3973,Total_Enrolled!C:C,Total_Enrolled!C:C)</f>
        <v>2025em1200337@bitspilani-digital.edu.in</v>
      </c>
      <c r="G3973" s="9" t="s">
        <v>13830</v>
      </c>
      <c r="H3973" s="9" t="s">
        <v>14516</v>
      </c>
      <c r="I3973" s="9" t="s">
        <v>13831</v>
      </c>
      <c r="J3973" s="9" t="b">
        <v>1</v>
      </c>
      <c r="K3973" s="9">
        <v>11</v>
      </c>
      <c r="L3973" s="9">
        <f>_xlfn.XLOOKUP(B3973,Courses!A:A,Courses!H:H)</f>
        <v>85</v>
      </c>
      <c r="M3973" s="14">
        <f t="shared" si="310"/>
        <v>0.12941176470588237</v>
      </c>
      <c r="N3973" s="14" t="str">
        <f t="shared" si="311"/>
        <v>Active</v>
      </c>
      <c r="O3973" s="14" t="str" cm="1">
        <f t="array" ref="O3973">_xlfn.IFS(M3973=0,"0",
M3973&lt;=10%,"0-10",
TRUE,"&gt;10"
)&amp;" "&amp;"% progress"</f>
        <v>&gt;10 % progress</v>
      </c>
      <c r="P3973" s="15">
        <f t="shared" si="312"/>
        <v>0</v>
      </c>
      <c r="Q3973" s="15">
        <f>COUNTIFS($G:$G,$G3973)</f>
        <v>4</v>
      </c>
      <c r="R3973" s="16">
        <f t="shared" si="313"/>
        <v>0</v>
      </c>
      <c r="S3973" s="15" t="str">
        <f t="shared" si="314"/>
        <v>no 0% progess</v>
      </c>
      <c r="T3973" s="9">
        <v>0</v>
      </c>
      <c r="U3973" s="9">
        <v>1</v>
      </c>
      <c r="V3973" s="9">
        <v>1</v>
      </c>
      <c r="W3973" s="9">
        <v>0</v>
      </c>
      <c r="X3973" s="9">
        <v>0</v>
      </c>
      <c r="Y3973" s="9">
        <v>0</v>
      </c>
      <c r="Z3973" s="9"/>
      <c r="AA3973" s="9">
        <v>0</v>
      </c>
      <c r="AB3973" s="9"/>
      <c r="AC3973" s="9">
        <v>51823</v>
      </c>
      <c r="AD3973" s="9" t="s">
        <v>13837</v>
      </c>
      <c r="AE3973" s="9" t="s">
        <v>13833</v>
      </c>
      <c r="AF3973" s="9">
        <v>15</v>
      </c>
      <c r="AG3973" s="9"/>
      <c r="AH3973" s="9" t="s">
        <v>13838</v>
      </c>
      <c r="AI3973" s="9"/>
      <c r="AJ3973" s="9"/>
    </row>
    <row r="3974" spans="1:36" x14ac:dyDescent="0.35">
      <c r="A3974" s="9" t="s">
        <v>3089</v>
      </c>
      <c r="B3974" s="9" t="s">
        <v>36</v>
      </c>
      <c r="C3974" s="9" t="s">
        <v>14504</v>
      </c>
      <c r="D3974" s="9" t="s">
        <v>29</v>
      </c>
      <c r="E3974" s="9" t="s">
        <v>13839</v>
      </c>
      <c r="F3974" s="9" t="str">
        <f>_xlfn.XLOOKUP(E3974,Total_Enrolled!C:C,Total_Enrolled!C:C)</f>
        <v>2025em1200338@bitspilani-digital.edu.in</v>
      </c>
      <c r="G3974" s="9" t="s">
        <v>13840</v>
      </c>
      <c r="H3974" s="9" t="s">
        <v>14516</v>
      </c>
      <c r="I3974" s="9" t="s">
        <v>13841</v>
      </c>
      <c r="J3974" s="9" t="b">
        <v>1</v>
      </c>
      <c r="K3974" s="9">
        <v>15</v>
      </c>
      <c r="L3974" s="9">
        <f>_xlfn.XLOOKUP(B3974,Courses!A:A,Courses!H:H)</f>
        <v>85</v>
      </c>
      <c r="M3974" s="14">
        <f t="shared" si="310"/>
        <v>0.17647058823529413</v>
      </c>
      <c r="N3974" s="14" t="str">
        <f t="shared" si="311"/>
        <v>Active</v>
      </c>
      <c r="O3974" s="14" t="str" cm="1">
        <f t="array" ref="O3974">_xlfn.IFS(M3974=0,"0",
M3974&lt;=10%,"0-10",
TRUE,"&gt;10"
)&amp;" "&amp;"% progress"</f>
        <v>&gt;10 % progress</v>
      </c>
      <c r="P3974" s="15">
        <f t="shared" si="312"/>
        <v>0</v>
      </c>
      <c r="Q3974" s="15">
        <f>COUNTIFS($G:$G,$G3974)</f>
        <v>4</v>
      </c>
      <c r="R3974" s="16">
        <f t="shared" si="313"/>
        <v>0</v>
      </c>
      <c r="S3974" s="15" t="str">
        <f t="shared" si="314"/>
        <v>no 0% progess</v>
      </c>
      <c r="T3974" s="9">
        <v>0</v>
      </c>
      <c r="U3974" s="9">
        <v>2</v>
      </c>
      <c r="V3974" s="9">
        <v>2</v>
      </c>
      <c r="W3974" s="9">
        <v>0</v>
      </c>
      <c r="X3974" s="9">
        <v>0</v>
      </c>
      <c r="Y3974" s="9">
        <v>0</v>
      </c>
      <c r="Z3974" s="9"/>
      <c r="AA3974" s="9">
        <v>0</v>
      </c>
      <c r="AB3974" s="9"/>
      <c r="AC3974" s="9">
        <v>5470</v>
      </c>
      <c r="AD3974" s="9" t="s">
        <v>13843</v>
      </c>
      <c r="AE3974" s="9" t="s">
        <v>13842</v>
      </c>
      <c r="AF3974" s="9">
        <v>31</v>
      </c>
      <c r="AG3974" s="9"/>
      <c r="AH3974" s="9" t="s">
        <v>13844</v>
      </c>
      <c r="AI3974" s="9"/>
      <c r="AJ3974" s="9"/>
    </row>
    <row r="3975" spans="1:36" x14ac:dyDescent="0.35">
      <c r="A3975" s="9" t="s">
        <v>3095</v>
      </c>
      <c r="B3975" s="9" t="s">
        <v>38</v>
      </c>
      <c r="C3975" s="9" t="s">
        <v>14504</v>
      </c>
      <c r="D3975" s="9" t="s">
        <v>29</v>
      </c>
      <c r="E3975" s="9" t="s">
        <v>13839</v>
      </c>
      <c r="F3975" s="9" t="str">
        <f>_xlfn.XLOOKUP(E3975,Total_Enrolled!C:C,Total_Enrolled!C:C)</f>
        <v>2025em1200338@bitspilani-digital.edu.in</v>
      </c>
      <c r="G3975" s="9" t="s">
        <v>13840</v>
      </c>
      <c r="H3975" s="9" t="s">
        <v>14516</v>
      </c>
      <c r="I3975" s="9" t="s">
        <v>13841</v>
      </c>
      <c r="J3975" s="9" t="b">
        <v>1</v>
      </c>
      <c r="K3975" s="9">
        <v>1</v>
      </c>
      <c r="L3975" s="9">
        <f>_xlfn.XLOOKUP(B3975,Courses!A:A,Courses!H:H)</f>
        <v>42</v>
      </c>
      <c r="M3975" s="14">
        <f t="shared" si="310"/>
        <v>2.3809523809523808E-2</v>
      </c>
      <c r="N3975" s="14" t="str">
        <f t="shared" si="311"/>
        <v>Active</v>
      </c>
      <c r="O3975" s="14" t="str" cm="1">
        <f t="array" ref="O3975">_xlfn.IFS(M3975=0,"0",
M3975&lt;=10%,"0-10",
TRUE,"&gt;10"
)&amp;" "&amp;"% progress"</f>
        <v>0-10 % progress</v>
      </c>
      <c r="P3975" s="15">
        <f t="shared" si="312"/>
        <v>0</v>
      </c>
      <c r="Q3975" s="15">
        <f>COUNTIFS($G:$G,$G3975)</f>
        <v>4</v>
      </c>
      <c r="R3975" s="16">
        <f t="shared" si="313"/>
        <v>0</v>
      </c>
      <c r="S3975" s="15" t="str">
        <f t="shared" si="314"/>
        <v>no 0% progess</v>
      </c>
      <c r="T3975" s="9">
        <v>0</v>
      </c>
      <c r="U3975" s="9">
        <v>0</v>
      </c>
      <c r="V3975" s="9">
        <v>0</v>
      </c>
      <c r="W3975" s="9">
        <v>0</v>
      </c>
      <c r="X3975" s="9">
        <v>0</v>
      </c>
      <c r="Y3975" s="9">
        <v>0</v>
      </c>
      <c r="Z3975" s="9"/>
      <c r="AA3975" s="9">
        <v>0</v>
      </c>
      <c r="AB3975" s="9"/>
      <c r="AC3975" s="9">
        <v>15</v>
      </c>
      <c r="AD3975" s="9" t="s">
        <v>13845</v>
      </c>
      <c r="AE3975" s="9" t="s">
        <v>13842</v>
      </c>
      <c r="AF3975" s="9">
        <v>31</v>
      </c>
      <c r="AG3975" s="9"/>
      <c r="AH3975" s="9"/>
      <c r="AI3975" s="9"/>
      <c r="AJ3975" s="9"/>
    </row>
    <row r="3976" spans="1:36" x14ac:dyDescent="0.35">
      <c r="A3976" s="9" t="s">
        <v>3091</v>
      </c>
      <c r="B3976" s="9" t="s">
        <v>3092</v>
      </c>
      <c r="C3976" s="9" t="s">
        <v>14504</v>
      </c>
      <c r="D3976" s="9" t="s">
        <v>29</v>
      </c>
      <c r="E3976" s="9" t="s">
        <v>13839</v>
      </c>
      <c r="F3976" s="9" t="str">
        <f>_xlfn.XLOOKUP(E3976,Total_Enrolled!C:C,Total_Enrolled!C:C)</f>
        <v>2025em1200338@bitspilani-digital.edu.in</v>
      </c>
      <c r="G3976" s="9" t="s">
        <v>13840</v>
      </c>
      <c r="H3976" s="9" t="s">
        <v>14516</v>
      </c>
      <c r="I3976" s="9" t="s">
        <v>13841</v>
      </c>
      <c r="J3976" s="9" t="b">
        <v>1</v>
      </c>
      <c r="K3976" s="9">
        <v>2</v>
      </c>
      <c r="L3976" s="9">
        <f>_xlfn.XLOOKUP(B3976,Courses!A:A,Courses!H:H)</f>
        <v>36</v>
      </c>
      <c r="M3976" s="14">
        <f t="shared" si="310"/>
        <v>5.5555555555555552E-2</v>
      </c>
      <c r="N3976" s="14" t="str">
        <f t="shared" si="311"/>
        <v>Active</v>
      </c>
      <c r="O3976" s="14" t="str" cm="1">
        <f t="array" ref="O3976">_xlfn.IFS(M3976=0,"0",
M3976&lt;=10%,"0-10",
TRUE,"&gt;10"
)&amp;" "&amp;"% progress"</f>
        <v>0-10 % progress</v>
      </c>
      <c r="P3976" s="15">
        <f t="shared" si="312"/>
        <v>0</v>
      </c>
      <c r="Q3976" s="15">
        <f>COUNTIFS($G:$G,$G3976)</f>
        <v>4</v>
      </c>
      <c r="R3976" s="16">
        <f t="shared" si="313"/>
        <v>0</v>
      </c>
      <c r="S3976" s="15" t="str">
        <f t="shared" si="314"/>
        <v>no 0% progess</v>
      </c>
      <c r="T3976" s="9">
        <v>0</v>
      </c>
      <c r="U3976" s="9">
        <v>0</v>
      </c>
      <c r="V3976" s="9">
        <v>0</v>
      </c>
      <c r="W3976" s="9">
        <v>0</v>
      </c>
      <c r="X3976" s="9">
        <v>0</v>
      </c>
      <c r="Y3976" s="9">
        <v>0</v>
      </c>
      <c r="Z3976" s="9"/>
      <c r="AA3976" s="9">
        <v>0</v>
      </c>
      <c r="AB3976" s="9"/>
      <c r="AC3976" s="9">
        <v>67</v>
      </c>
      <c r="AD3976" s="9" t="s">
        <v>13846</v>
      </c>
      <c r="AE3976" s="9" t="s">
        <v>13842</v>
      </c>
      <c r="AF3976" s="9">
        <v>31</v>
      </c>
      <c r="AG3976" s="9"/>
      <c r="AH3976" s="9"/>
      <c r="AI3976" s="9"/>
      <c r="AJ3976" s="9"/>
    </row>
    <row r="3977" spans="1:36" x14ac:dyDescent="0.35">
      <c r="A3977" s="9" t="s">
        <v>3086</v>
      </c>
      <c r="B3977" s="9" t="s">
        <v>35</v>
      </c>
      <c r="C3977" s="9" t="s">
        <v>14504</v>
      </c>
      <c r="D3977" s="9" t="s">
        <v>29</v>
      </c>
      <c r="E3977" s="9" t="s">
        <v>13839</v>
      </c>
      <c r="F3977" s="9" t="str">
        <f>_xlfn.XLOOKUP(E3977,Total_Enrolled!C:C,Total_Enrolled!C:C)</f>
        <v>2025em1200338@bitspilani-digital.edu.in</v>
      </c>
      <c r="G3977" s="9" t="s">
        <v>13840</v>
      </c>
      <c r="H3977" s="9" t="s">
        <v>14516</v>
      </c>
      <c r="I3977" s="9" t="s">
        <v>13841</v>
      </c>
      <c r="J3977" s="9" t="b">
        <v>1</v>
      </c>
      <c r="K3977" s="9">
        <v>40</v>
      </c>
      <c r="L3977" s="9">
        <f>_xlfn.XLOOKUP(B3977,Courses!A:A,Courses!H:H)</f>
        <v>68</v>
      </c>
      <c r="M3977" s="14">
        <f t="shared" si="310"/>
        <v>0.58823529411764708</v>
      </c>
      <c r="N3977" s="14" t="str">
        <f t="shared" si="311"/>
        <v>Active</v>
      </c>
      <c r="O3977" s="14" t="str" cm="1">
        <f t="array" ref="O3977">_xlfn.IFS(M3977=0,"0",
M3977&lt;=10%,"0-10",
TRUE,"&gt;10"
)&amp;" "&amp;"% progress"</f>
        <v>&gt;10 % progress</v>
      </c>
      <c r="P3977" s="15">
        <f t="shared" si="312"/>
        <v>0</v>
      </c>
      <c r="Q3977" s="15">
        <f>COUNTIFS($G:$G,$G3977)</f>
        <v>4</v>
      </c>
      <c r="R3977" s="16">
        <f t="shared" si="313"/>
        <v>0</v>
      </c>
      <c r="S3977" s="15" t="str">
        <f t="shared" si="314"/>
        <v>no 0% progess</v>
      </c>
      <c r="T3977" s="9">
        <v>0</v>
      </c>
      <c r="U3977" s="9">
        <v>8</v>
      </c>
      <c r="V3977" s="9">
        <v>9</v>
      </c>
      <c r="W3977" s="9">
        <v>0</v>
      </c>
      <c r="X3977" s="9">
        <v>0</v>
      </c>
      <c r="Y3977" s="9">
        <v>0</v>
      </c>
      <c r="Z3977" s="9"/>
      <c r="AA3977" s="9">
        <v>0</v>
      </c>
      <c r="AB3977" s="9"/>
      <c r="AC3977" s="9">
        <v>48333</v>
      </c>
      <c r="AD3977" s="9" t="s">
        <v>13847</v>
      </c>
      <c r="AE3977" s="9" t="s">
        <v>13842</v>
      </c>
      <c r="AF3977" s="9">
        <v>31</v>
      </c>
      <c r="AG3977" s="9"/>
      <c r="AH3977" s="9" t="s">
        <v>13848</v>
      </c>
      <c r="AI3977" s="9"/>
      <c r="AJ3977" s="9"/>
    </row>
    <row r="3978" spans="1:36" x14ac:dyDescent="0.35">
      <c r="A3978" s="9" t="s">
        <v>3086</v>
      </c>
      <c r="B3978" s="9" t="s">
        <v>35</v>
      </c>
      <c r="C3978" s="9" t="s">
        <v>14504</v>
      </c>
      <c r="D3978" s="9" t="s">
        <v>29</v>
      </c>
      <c r="E3978" s="9" t="s">
        <v>13849</v>
      </c>
      <c r="F3978" s="9" t="str">
        <f>_xlfn.XLOOKUP(E3978,Total_Enrolled!C:C,Total_Enrolled!C:C)</f>
        <v>2025em1200339@bitspilani-digital.edu.in</v>
      </c>
      <c r="G3978" s="9" t="s">
        <v>13850</v>
      </c>
      <c r="H3978" s="9" t="s">
        <v>14516</v>
      </c>
      <c r="I3978" s="9" t="s">
        <v>13851</v>
      </c>
      <c r="J3978" s="9" t="b">
        <v>1</v>
      </c>
      <c r="K3978" s="9">
        <v>42</v>
      </c>
      <c r="L3978" s="9">
        <f>_xlfn.XLOOKUP(B3978,Courses!A:A,Courses!H:H)</f>
        <v>68</v>
      </c>
      <c r="M3978" s="14">
        <f t="shared" si="310"/>
        <v>0.61764705882352944</v>
      </c>
      <c r="N3978" s="14" t="str">
        <f t="shared" si="311"/>
        <v>Active</v>
      </c>
      <c r="O3978" s="14" t="str" cm="1">
        <f t="array" ref="O3978">_xlfn.IFS(M3978=0,"0",
M3978&lt;=10%,"0-10",
TRUE,"&gt;10"
)&amp;" "&amp;"% progress"</f>
        <v>&gt;10 % progress</v>
      </c>
      <c r="P3978" s="15">
        <f t="shared" si="312"/>
        <v>0</v>
      </c>
      <c r="Q3978" s="15">
        <f>COUNTIFS($G:$G,$G3978)</f>
        <v>4</v>
      </c>
      <c r="R3978" s="16">
        <f t="shared" si="313"/>
        <v>0</v>
      </c>
      <c r="S3978" s="15" t="str">
        <f t="shared" si="314"/>
        <v>no 0% progess</v>
      </c>
      <c r="T3978" s="9">
        <v>0</v>
      </c>
      <c r="U3978" s="9">
        <v>1</v>
      </c>
      <c r="V3978" s="9">
        <v>1</v>
      </c>
      <c r="W3978" s="9">
        <v>0</v>
      </c>
      <c r="X3978" s="9">
        <v>0</v>
      </c>
      <c r="Y3978" s="9">
        <v>5</v>
      </c>
      <c r="Z3978" s="9"/>
      <c r="AA3978" s="9">
        <v>0</v>
      </c>
      <c r="AB3978" s="9"/>
      <c r="AC3978" s="9">
        <v>69761</v>
      </c>
      <c r="AD3978" s="9" t="s">
        <v>13852</v>
      </c>
      <c r="AE3978" s="9" t="s">
        <v>13853</v>
      </c>
      <c r="AF3978" s="9">
        <v>37</v>
      </c>
      <c r="AG3978" s="9"/>
      <c r="AH3978" s="9" t="s">
        <v>13854</v>
      </c>
      <c r="AI3978" s="9"/>
      <c r="AJ3978" s="9"/>
    </row>
    <row r="3979" spans="1:36" x14ac:dyDescent="0.35">
      <c r="A3979" s="9" t="s">
        <v>3091</v>
      </c>
      <c r="B3979" s="9" t="s">
        <v>3092</v>
      </c>
      <c r="C3979" s="9" t="s">
        <v>14504</v>
      </c>
      <c r="D3979" s="9" t="s">
        <v>29</v>
      </c>
      <c r="E3979" s="9" t="s">
        <v>13849</v>
      </c>
      <c r="F3979" s="9" t="str">
        <f>_xlfn.XLOOKUP(E3979,Total_Enrolled!C:C,Total_Enrolled!C:C)</f>
        <v>2025em1200339@bitspilani-digital.edu.in</v>
      </c>
      <c r="G3979" s="9" t="s">
        <v>13850</v>
      </c>
      <c r="H3979" s="9" t="s">
        <v>14516</v>
      </c>
      <c r="I3979" s="9" t="s">
        <v>13851</v>
      </c>
      <c r="J3979" s="9" t="b">
        <v>1</v>
      </c>
      <c r="K3979" s="9">
        <v>31</v>
      </c>
      <c r="L3979" s="9">
        <f>_xlfn.XLOOKUP(B3979,Courses!A:A,Courses!H:H)</f>
        <v>36</v>
      </c>
      <c r="M3979" s="14">
        <f t="shared" si="310"/>
        <v>0.86111111111111116</v>
      </c>
      <c r="N3979" s="14" t="str">
        <f t="shared" si="311"/>
        <v>Active</v>
      </c>
      <c r="O3979" s="14" t="str" cm="1">
        <f t="array" ref="O3979">_xlfn.IFS(M3979=0,"0",
M3979&lt;=10%,"0-10",
TRUE,"&gt;10"
)&amp;" "&amp;"% progress"</f>
        <v>&gt;10 % progress</v>
      </c>
      <c r="P3979" s="15">
        <f t="shared" si="312"/>
        <v>0</v>
      </c>
      <c r="Q3979" s="15">
        <f>COUNTIFS($G:$G,$G3979)</f>
        <v>4</v>
      </c>
      <c r="R3979" s="16">
        <f t="shared" si="313"/>
        <v>0</v>
      </c>
      <c r="S3979" s="15" t="str">
        <f t="shared" si="314"/>
        <v>no 0% progess</v>
      </c>
      <c r="T3979" s="9">
        <v>0</v>
      </c>
      <c r="U3979" s="9">
        <v>1</v>
      </c>
      <c r="V3979" s="9">
        <v>1</v>
      </c>
      <c r="W3979" s="9">
        <v>0</v>
      </c>
      <c r="X3979" s="9">
        <v>0</v>
      </c>
      <c r="Y3979" s="9">
        <v>0</v>
      </c>
      <c r="Z3979" s="9"/>
      <c r="AA3979" s="9">
        <v>0</v>
      </c>
      <c r="AB3979" s="9"/>
      <c r="AC3979" s="9">
        <v>31488</v>
      </c>
      <c r="AD3979" s="9" t="s">
        <v>13855</v>
      </c>
      <c r="AE3979" s="9" t="s">
        <v>13853</v>
      </c>
      <c r="AF3979" s="9">
        <v>37</v>
      </c>
      <c r="AG3979" s="9"/>
      <c r="AH3979" s="9" t="s">
        <v>13856</v>
      </c>
      <c r="AI3979" s="9" t="s">
        <v>13857</v>
      </c>
      <c r="AJ3979" s="9" t="s">
        <v>13858</v>
      </c>
    </row>
    <row r="3980" spans="1:36" x14ac:dyDescent="0.35">
      <c r="A3980" s="9" t="s">
        <v>3095</v>
      </c>
      <c r="B3980" s="9" t="s">
        <v>38</v>
      </c>
      <c r="C3980" s="9" t="s">
        <v>14504</v>
      </c>
      <c r="D3980" s="9" t="s">
        <v>29</v>
      </c>
      <c r="E3980" s="9" t="s">
        <v>13849</v>
      </c>
      <c r="F3980" s="9" t="str">
        <f>_xlfn.XLOOKUP(E3980,Total_Enrolled!C:C,Total_Enrolled!C:C)</f>
        <v>2025em1200339@bitspilani-digital.edu.in</v>
      </c>
      <c r="G3980" s="9" t="s">
        <v>13850</v>
      </c>
      <c r="H3980" s="9" t="s">
        <v>14516</v>
      </c>
      <c r="I3980" s="9" t="s">
        <v>13851</v>
      </c>
      <c r="J3980" s="9" t="b">
        <v>1</v>
      </c>
      <c r="K3980" s="9">
        <v>38</v>
      </c>
      <c r="L3980" s="9">
        <f>_xlfn.XLOOKUP(B3980,Courses!A:A,Courses!H:H)</f>
        <v>42</v>
      </c>
      <c r="M3980" s="14">
        <f t="shared" si="310"/>
        <v>0.90476190476190477</v>
      </c>
      <c r="N3980" s="14" t="str">
        <f t="shared" si="311"/>
        <v>Active</v>
      </c>
      <c r="O3980" s="14" t="str" cm="1">
        <f t="array" ref="O3980">_xlfn.IFS(M3980=0,"0",
M3980&lt;=10%,"0-10",
TRUE,"&gt;10"
)&amp;" "&amp;"% progress"</f>
        <v>&gt;10 % progress</v>
      </c>
      <c r="P3980" s="15">
        <f t="shared" si="312"/>
        <v>0</v>
      </c>
      <c r="Q3980" s="15">
        <f>COUNTIFS($G:$G,$G3980)</f>
        <v>4</v>
      </c>
      <c r="R3980" s="16">
        <f t="shared" si="313"/>
        <v>0</v>
      </c>
      <c r="S3980" s="15" t="str">
        <f t="shared" si="314"/>
        <v>no 0% progess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0</v>
      </c>
      <c r="Z3980" s="9"/>
      <c r="AA3980" s="9">
        <v>0</v>
      </c>
      <c r="AB3980" s="9"/>
      <c r="AC3980" s="9">
        <v>26721</v>
      </c>
      <c r="AD3980" s="9" t="s">
        <v>13859</v>
      </c>
      <c r="AE3980" s="9" t="s">
        <v>13853</v>
      </c>
      <c r="AF3980" s="9">
        <v>37</v>
      </c>
      <c r="AG3980" s="9"/>
      <c r="AH3980" s="9"/>
      <c r="AI3980" s="9" t="s">
        <v>13860</v>
      </c>
      <c r="AJ3980" s="9" t="s">
        <v>13861</v>
      </c>
    </row>
    <row r="3981" spans="1:36" x14ac:dyDescent="0.35">
      <c r="A3981" s="9" t="s">
        <v>3089</v>
      </c>
      <c r="B3981" s="9" t="s">
        <v>36</v>
      </c>
      <c r="C3981" s="9" t="s">
        <v>14504</v>
      </c>
      <c r="D3981" s="9" t="s">
        <v>29</v>
      </c>
      <c r="E3981" s="9" t="s">
        <v>13849</v>
      </c>
      <c r="F3981" s="9" t="str">
        <f>_xlfn.XLOOKUP(E3981,Total_Enrolled!C:C,Total_Enrolled!C:C)</f>
        <v>2025em1200339@bitspilani-digital.edu.in</v>
      </c>
      <c r="G3981" s="9" t="s">
        <v>13850</v>
      </c>
      <c r="H3981" s="9" t="s">
        <v>14516</v>
      </c>
      <c r="I3981" s="9" t="s">
        <v>13851</v>
      </c>
      <c r="J3981" s="9" t="b">
        <v>1</v>
      </c>
      <c r="K3981" s="9">
        <v>71</v>
      </c>
      <c r="L3981" s="9">
        <f>_xlfn.XLOOKUP(B3981,Courses!A:A,Courses!H:H)</f>
        <v>85</v>
      </c>
      <c r="M3981" s="14">
        <f t="shared" si="310"/>
        <v>0.83529411764705885</v>
      </c>
      <c r="N3981" s="14" t="str">
        <f t="shared" si="311"/>
        <v>Active</v>
      </c>
      <c r="O3981" s="14" t="str" cm="1">
        <f t="array" ref="O3981">_xlfn.IFS(M3981=0,"0",
M3981&lt;=10%,"0-10",
TRUE,"&gt;10"
)&amp;" "&amp;"% progress"</f>
        <v>&gt;10 % progress</v>
      </c>
      <c r="P3981" s="15">
        <f t="shared" si="312"/>
        <v>0</v>
      </c>
      <c r="Q3981" s="15">
        <f>COUNTIFS($G:$G,$G3981)</f>
        <v>4</v>
      </c>
      <c r="R3981" s="16">
        <f t="shared" si="313"/>
        <v>0</v>
      </c>
      <c r="S3981" s="15" t="str">
        <f t="shared" si="314"/>
        <v>no 0% progess</v>
      </c>
      <c r="T3981" s="9">
        <v>0</v>
      </c>
      <c r="U3981" s="9">
        <v>1</v>
      </c>
      <c r="V3981" s="9">
        <v>1</v>
      </c>
      <c r="W3981" s="9">
        <v>1</v>
      </c>
      <c r="X3981" s="9">
        <v>0</v>
      </c>
      <c r="Y3981" s="9">
        <v>0</v>
      </c>
      <c r="Z3981" s="9" t="s">
        <v>13862</v>
      </c>
      <c r="AA3981" s="9">
        <v>0</v>
      </c>
      <c r="AB3981" s="9"/>
      <c r="AC3981" s="9">
        <v>39082</v>
      </c>
      <c r="AD3981" s="9" t="s">
        <v>13863</v>
      </c>
      <c r="AE3981" s="9" t="s">
        <v>13853</v>
      </c>
      <c r="AF3981" s="9">
        <v>37</v>
      </c>
      <c r="AG3981" s="9"/>
      <c r="AH3981" s="9" t="s">
        <v>13864</v>
      </c>
      <c r="AI3981" s="9"/>
      <c r="AJ3981" s="9"/>
    </row>
    <row r="3982" spans="1:36" x14ac:dyDescent="0.35">
      <c r="A3982" s="9" t="s">
        <v>3089</v>
      </c>
      <c r="B3982" s="9" t="s">
        <v>36</v>
      </c>
      <c r="C3982" s="9" t="s">
        <v>14504</v>
      </c>
      <c r="D3982" s="9" t="s">
        <v>29</v>
      </c>
      <c r="E3982" s="9" t="s">
        <v>13865</v>
      </c>
      <c r="F3982" s="9" t="str">
        <f>_xlfn.XLOOKUP(E3982,Total_Enrolled!C:C,Total_Enrolled!C:C)</f>
        <v>2025em1200340@bitspilani-digital.edu.in</v>
      </c>
      <c r="G3982" s="9" t="s">
        <v>13866</v>
      </c>
      <c r="H3982" s="9" t="s">
        <v>14516</v>
      </c>
      <c r="I3982" s="9" t="s">
        <v>13867</v>
      </c>
      <c r="J3982" s="9" t="b">
        <v>1</v>
      </c>
      <c r="K3982" s="9">
        <v>104</v>
      </c>
      <c r="L3982" s="9">
        <f>_xlfn.XLOOKUP(B3982,Courses!A:A,Courses!H:H)</f>
        <v>85</v>
      </c>
      <c r="M3982" s="14">
        <f t="shared" si="310"/>
        <v>1.223529411764706</v>
      </c>
      <c r="N3982" s="14" t="str">
        <f t="shared" si="311"/>
        <v>Active</v>
      </c>
      <c r="O3982" s="14" t="str" cm="1">
        <f t="array" ref="O3982">_xlfn.IFS(M3982=0,"0",
M3982&lt;=10%,"0-10",
TRUE,"&gt;10"
)&amp;" "&amp;"% progress"</f>
        <v>&gt;10 % progress</v>
      </c>
      <c r="P3982" s="15">
        <f t="shared" si="312"/>
        <v>0</v>
      </c>
      <c r="Q3982" s="15">
        <f>COUNTIFS($G:$G,$G3982)</f>
        <v>4</v>
      </c>
      <c r="R3982" s="16">
        <f t="shared" si="313"/>
        <v>0</v>
      </c>
      <c r="S3982" s="15" t="str">
        <f t="shared" si="314"/>
        <v>no 0% progess</v>
      </c>
      <c r="T3982" s="9">
        <v>0</v>
      </c>
      <c r="U3982" s="9">
        <v>18</v>
      </c>
      <c r="V3982" s="9">
        <v>20</v>
      </c>
      <c r="W3982" s="9">
        <v>0</v>
      </c>
      <c r="X3982" s="9">
        <v>0</v>
      </c>
      <c r="Y3982" s="9">
        <v>42</v>
      </c>
      <c r="Z3982" s="9"/>
      <c r="AA3982" s="9">
        <v>0</v>
      </c>
      <c r="AB3982" s="9"/>
      <c r="AC3982" s="9">
        <v>92123</v>
      </c>
      <c r="AD3982" s="9" t="s">
        <v>13869</v>
      </c>
      <c r="AE3982" s="9" t="s">
        <v>13868</v>
      </c>
      <c r="AF3982" s="9">
        <v>33</v>
      </c>
      <c r="AG3982" s="9"/>
      <c r="AH3982" s="9" t="s">
        <v>13870</v>
      </c>
      <c r="AI3982" s="9"/>
      <c r="AJ3982" s="9"/>
    </row>
    <row r="3983" spans="1:36" x14ac:dyDescent="0.35">
      <c r="A3983" s="9" t="s">
        <v>3095</v>
      </c>
      <c r="B3983" s="9" t="s">
        <v>38</v>
      </c>
      <c r="C3983" s="9" t="s">
        <v>14504</v>
      </c>
      <c r="D3983" s="9" t="s">
        <v>29</v>
      </c>
      <c r="E3983" s="9" t="s">
        <v>13865</v>
      </c>
      <c r="F3983" s="9" t="str">
        <f>_xlfn.XLOOKUP(E3983,Total_Enrolled!C:C,Total_Enrolled!C:C)</f>
        <v>2025em1200340@bitspilani-digital.edu.in</v>
      </c>
      <c r="G3983" s="9" t="s">
        <v>13866</v>
      </c>
      <c r="H3983" s="9" t="s">
        <v>14516</v>
      </c>
      <c r="I3983" s="9" t="s">
        <v>13867</v>
      </c>
      <c r="J3983" s="9" t="b">
        <v>1</v>
      </c>
      <c r="K3983" s="9">
        <v>60</v>
      </c>
      <c r="L3983" s="9">
        <f>_xlfn.XLOOKUP(B3983,Courses!A:A,Courses!H:H)</f>
        <v>42</v>
      </c>
      <c r="M3983" s="14">
        <f t="shared" si="310"/>
        <v>1.4285714285714286</v>
      </c>
      <c r="N3983" s="14" t="str">
        <f t="shared" si="311"/>
        <v>Active</v>
      </c>
      <c r="O3983" s="14" t="str" cm="1">
        <f t="array" ref="O3983">_xlfn.IFS(M3983=0,"0",
M3983&lt;=10%,"0-10",
TRUE,"&gt;10"
)&amp;" "&amp;"% progress"</f>
        <v>&gt;10 % progress</v>
      </c>
      <c r="P3983" s="15">
        <f t="shared" si="312"/>
        <v>0</v>
      </c>
      <c r="Q3983" s="15">
        <f>COUNTIFS($G:$G,$G3983)</f>
        <v>4</v>
      </c>
      <c r="R3983" s="16">
        <f t="shared" si="313"/>
        <v>0</v>
      </c>
      <c r="S3983" s="15" t="str">
        <f t="shared" si="314"/>
        <v>no 0% progess</v>
      </c>
      <c r="T3983" s="9">
        <v>0</v>
      </c>
      <c r="U3983" s="9">
        <v>5</v>
      </c>
      <c r="V3983" s="9">
        <v>6</v>
      </c>
      <c r="W3983" s="9">
        <v>0</v>
      </c>
      <c r="X3983" s="9">
        <v>0</v>
      </c>
      <c r="Y3983" s="9">
        <v>0</v>
      </c>
      <c r="Z3983" s="9"/>
      <c r="AA3983" s="9">
        <v>0</v>
      </c>
      <c r="AB3983" s="9"/>
      <c r="AC3983" s="9">
        <v>33757</v>
      </c>
      <c r="AD3983" s="9" t="s">
        <v>13871</v>
      </c>
      <c r="AE3983" s="9" t="s">
        <v>13868</v>
      </c>
      <c r="AF3983" s="9">
        <v>33</v>
      </c>
      <c r="AG3983" s="9"/>
      <c r="AH3983" s="9" t="s">
        <v>13872</v>
      </c>
      <c r="AI3983" s="9" t="s">
        <v>13873</v>
      </c>
      <c r="AJ3983" s="9" t="s">
        <v>13874</v>
      </c>
    </row>
    <row r="3984" spans="1:36" x14ac:dyDescent="0.35">
      <c r="A3984" s="9" t="s">
        <v>3091</v>
      </c>
      <c r="B3984" s="9" t="s">
        <v>3092</v>
      </c>
      <c r="C3984" s="9" t="s">
        <v>14504</v>
      </c>
      <c r="D3984" s="9" t="s">
        <v>29</v>
      </c>
      <c r="E3984" s="9" t="s">
        <v>13865</v>
      </c>
      <c r="F3984" s="9" t="str">
        <f>_xlfn.XLOOKUP(E3984,Total_Enrolled!C:C,Total_Enrolled!C:C)</f>
        <v>2025em1200340@bitspilani-digital.edu.in</v>
      </c>
      <c r="G3984" s="9" t="s">
        <v>13866</v>
      </c>
      <c r="H3984" s="9" t="s">
        <v>14516</v>
      </c>
      <c r="I3984" s="9" t="s">
        <v>13867</v>
      </c>
      <c r="J3984" s="9" t="b">
        <v>1</v>
      </c>
      <c r="K3984" s="9">
        <v>55</v>
      </c>
      <c r="L3984" s="9">
        <f>_xlfn.XLOOKUP(B3984,Courses!A:A,Courses!H:H)</f>
        <v>36</v>
      </c>
      <c r="M3984" s="14">
        <f t="shared" si="310"/>
        <v>1.5277777777777777</v>
      </c>
      <c r="N3984" s="14" t="str">
        <f t="shared" si="311"/>
        <v>Active</v>
      </c>
      <c r="O3984" s="14" t="str" cm="1">
        <f t="array" ref="O3984">_xlfn.IFS(M3984=0,"0",
M3984&lt;=10%,"0-10",
TRUE,"&gt;10"
)&amp;" "&amp;"% progress"</f>
        <v>&gt;10 % progress</v>
      </c>
      <c r="P3984" s="15">
        <f t="shared" si="312"/>
        <v>0</v>
      </c>
      <c r="Q3984" s="15">
        <f>COUNTIFS($G:$G,$G3984)</f>
        <v>4</v>
      </c>
      <c r="R3984" s="16">
        <f t="shared" si="313"/>
        <v>0</v>
      </c>
      <c r="S3984" s="15" t="str">
        <f t="shared" si="314"/>
        <v>no 0% progess</v>
      </c>
      <c r="T3984" s="9">
        <v>0</v>
      </c>
      <c r="U3984" s="9">
        <v>8</v>
      </c>
      <c r="V3984" s="9">
        <v>9</v>
      </c>
      <c r="W3984" s="9">
        <v>0</v>
      </c>
      <c r="X3984" s="9">
        <v>0</v>
      </c>
      <c r="Y3984" s="9">
        <v>5</v>
      </c>
      <c r="Z3984" s="9"/>
      <c r="AA3984" s="9">
        <v>0</v>
      </c>
      <c r="AB3984" s="9"/>
      <c r="AC3984" s="9">
        <v>96230</v>
      </c>
      <c r="AD3984" s="9" t="s">
        <v>13875</v>
      </c>
      <c r="AE3984" s="9" t="s">
        <v>13868</v>
      </c>
      <c r="AF3984" s="9">
        <v>33</v>
      </c>
      <c r="AG3984" s="9"/>
      <c r="AH3984" s="9" t="s">
        <v>13876</v>
      </c>
      <c r="AI3984" s="9" t="s">
        <v>13877</v>
      </c>
      <c r="AJ3984" s="9" t="s">
        <v>13878</v>
      </c>
    </row>
    <row r="3985" spans="1:36" x14ac:dyDescent="0.35">
      <c r="A3985" s="9" t="s">
        <v>3086</v>
      </c>
      <c r="B3985" s="9" t="s">
        <v>35</v>
      </c>
      <c r="C3985" s="9" t="s">
        <v>14504</v>
      </c>
      <c r="D3985" s="9" t="s">
        <v>29</v>
      </c>
      <c r="E3985" s="9" t="s">
        <v>13865</v>
      </c>
      <c r="F3985" s="9" t="str">
        <f>_xlfn.XLOOKUP(E3985,Total_Enrolled!C:C,Total_Enrolled!C:C)</f>
        <v>2025em1200340@bitspilani-digital.edu.in</v>
      </c>
      <c r="G3985" s="9" t="s">
        <v>13866</v>
      </c>
      <c r="H3985" s="9" t="s">
        <v>14516</v>
      </c>
      <c r="I3985" s="9" t="s">
        <v>13867</v>
      </c>
      <c r="J3985" s="9" t="b">
        <v>1</v>
      </c>
      <c r="K3985" s="9">
        <v>52</v>
      </c>
      <c r="L3985" s="9">
        <f>_xlfn.XLOOKUP(B3985,Courses!A:A,Courses!H:H)</f>
        <v>68</v>
      </c>
      <c r="M3985" s="14">
        <f t="shared" si="310"/>
        <v>0.76470588235294112</v>
      </c>
      <c r="N3985" s="14" t="str">
        <f t="shared" si="311"/>
        <v>Active</v>
      </c>
      <c r="O3985" s="14" t="str" cm="1">
        <f t="array" ref="O3985">_xlfn.IFS(M3985=0,"0",
M3985&lt;=10%,"0-10",
TRUE,"&gt;10"
)&amp;" "&amp;"% progress"</f>
        <v>&gt;10 % progress</v>
      </c>
      <c r="P3985" s="15">
        <f t="shared" si="312"/>
        <v>0</v>
      </c>
      <c r="Q3985" s="15">
        <f>COUNTIFS($G:$G,$G3985)</f>
        <v>4</v>
      </c>
      <c r="R3985" s="16">
        <f t="shared" si="313"/>
        <v>0</v>
      </c>
      <c r="S3985" s="15" t="str">
        <f t="shared" si="314"/>
        <v>no 0% progess</v>
      </c>
      <c r="T3985" s="9">
        <v>0</v>
      </c>
      <c r="U3985" s="9">
        <v>8</v>
      </c>
      <c r="V3985" s="9">
        <v>8</v>
      </c>
      <c r="W3985" s="9">
        <v>0</v>
      </c>
      <c r="X3985" s="9">
        <v>0</v>
      </c>
      <c r="Y3985" s="9">
        <v>14</v>
      </c>
      <c r="Z3985" s="9"/>
      <c r="AA3985" s="9">
        <v>0</v>
      </c>
      <c r="AB3985" s="9"/>
      <c r="AC3985" s="9">
        <v>76121</v>
      </c>
      <c r="AD3985" s="9" t="s">
        <v>13879</v>
      </c>
      <c r="AE3985" s="9" t="s">
        <v>13868</v>
      </c>
      <c r="AF3985" s="9">
        <v>33</v>
      </c>
      <c r="AG3985" s="9"/>
      <c r="AH3985" s="9" t="s">
        <v>13880</v>
      </c>
      <c r="AI3985" s="9"/>
      <c r="AJ3985" s="9"/>
    </row>
    <row r="3986" spans="1:36" x14ac:dyDescent="0.35">
      <c r="A3986" s="9" t="s">
        <v>3086</v>
      </c>
      <c r="B3986" s="9" t="s">
        <v>35</v>
      </c>
      <c r="C3986" s="9" t="s">
        <v>14504</v>
      </c>
      <c r="D3986" s="9" t="s">
        <v>29</v>
      </c>
      <c r="E3986" s="9" t="s">
        <v>13881</v>
      </c>
      <c r="F3986" s="9" t="str">
        <f>_xlfn.XLOOKUP(E3986,Total_Enrolled!C:C,Total_Enrolled!C:C)</f>
        <v>2025em1200341@bitspilani-digital.edu.in</v>
      </c>
      <c r="G3986" s="9" t="s">
        <v>13882</v>
      </c>
      <c r="H3986" s="9" t="s">
        <v>14516</v>
      </c>
      <c r="I3986" s="9" t="s">
        <v>13883</v>
      </c>
      <c r="J3986" s="9" t="b">
        <v>1</v>
      </c>
      <c r="K3986" s="9">
        <v>8</v>
      </c>
      <c r="L3986" s="9">
        <f>_xlfn.XLOOKUP(B3986,Courses!A:A,Courses!H:H)</f>
        <v>68</v>
      </c>
      <c r="M3986" s="14">
        <f t="shared" si="310"/>
        <v>0.11764705882352941</v>
      </c>
      <c r="N3986" s="14" t="str">
        <f t="shared" si="311"/>
        <v>Active</v>
      </c>
      <c r="O3986" s="14" t="str" cm="1">
        <f t="array" ref="O3986">_xlfn.IFS(M3986=0,"0",
M3986&lt;=10%,"0-10",
TRUE,"&gt;10"
)&amp;" "&amp;"% progress"</f>
        <v>&gt;10 % progress</v>
      </c>
      <c r="P3986" s="15">
        <f t="shared" si="312"/>
        <v>0</v>
      </c>
      <c r="Q3986" s="15">
        <f>COUNTIFS($G:$G,$G3986)</f>
        <v>4</v>
      </c>
      <c r="R3986" s="16">
        <f t="shared" si="313"/>
        <v>0</v>
      </c>
      <c r="S3986" s="15" t="str">
        <f t="shared" si="314"/>
        <v>no 0% progess</v>
      </c>
      <c r="T3986" s="9">
        <v>0</v>
      </c>
      <c r="U3986" s="9">
        <v>0</v>
      </c>
      <c r="V3986" s="9">
        <v>0</v>
      </c>
      <c r="W3986" s="9">
        <v>0</v>
      </c>
      <c r="X3986" s="9">
        <v>0</v>
      </c>
      <c r="Y3986" s="9">
        <v>0</v>
      </c>
      <c r="Z3986" s="9"/>
      <c r="AA3986" s="9">
        <v>0</v>
      </c>
      <c r="AB3986" s="9"/>
      <c r="AC3986" s="9">
        <v>2975</v>
      </c>
      <c r="AD3986" s="9" t="s">
        <v>13884</v>
      </c>
      <c r="AE3986" s="9" t="s">
        <v>13885</v>
      </c>
      <c r="AF3986" s="9">
        <v>10</v>
      </c>
      <c r="AG3986" s="9"/>
      <c r="AH3986" s="9"/>
      <c r="AI3986" s="9"/>
      <c r="AJ3986" s="9"/>
    </row>
    <row r="3987" spans="1:36" x14ac:dyDescent="0.35">
      <c r="A3987" s="9" t="s">
        <v>3091</v>
      </c>
      <c r="B3987" s="9" t="s">
        <v>3092</v>
      </c>
      <c r="C3987" s="9" t="s">
        <v>14504</v>
      </c>
      <c r="D3987" s="9" t="s">
        <v>29</v>
      </c>
      <c r="E3987" s="9" t="s">
        <v>13881</v>
      </c>
      <c r="F3987" s="9" t="str">
        <f>_xlfn.XLOOKUP(E3987,Total_Enrolled!C:C,Total_Enrolled!C:C)</f>
        <v>2025em1200341@bitspilani-digital.edu.in</v>
      </c>
      <c r="G3987" s="9" t="s">
        <v>13882</v>
      </c>
      <c r="H3987" s="9" t="s">
        <v>14516</v>
      </c>
      <c r="I3987" s="9" t="s">
        <v>13883</v>
      </c>
      <c r="J3987" s="9" t="b">
        <v>1</v>
      </c>
      <c r="K3987" s="9">
        <v>1</v>
      </c>
      <c r="L3987" s="9">
        <f>_xlfn.XLOOKUP(B3987,Courses!A:A,Courses!H:H)</f>
        <v>36</v>
      </c>
      <c r="M3987" s="14">
        <f t="shared" si="310"/>
        <v>2.7777777777777776E-2</v>
      </c>
      <c r="N3987" s="14" t="str">
        <f t="shared" si="311"/>
        <v>Active</v>
      </c>
      <c r="O3987" s="14" t="str" cm="1">
        <f t="array" ref="O3987">_xlfn.IFS(M3987=0,"0",
M3987&lt;=10%,"0-10",
TRUE,"&gt;10"
)&amp;" "&amp;"% progress"</f>
        <v>0-10 % progress</v>
      </c>
      <c r="P3987" s="15">
        <f t="shared" si="312"/>
        <v>0</v>
      </c>
      <c r="Q3987" s="15">
        <f>COUNTIFS($G:$G,$G3987)</f>
        <v>4</v>
      </c>
      <c r="R3987" s="16">
        <f t="shared" si="313"/>
        <v>0</v>
      </c>
      <c r="S3987" s="15" t="str">
        <f t="shared" si="314"/>
        <v>no 0% progess</v>
      </c>
      <c r="T3987" s="9">
        <v>0</v>
      </c>
      <c r="U3987" s="9">
        <v>0</v>
      </c>
      <c r="V3987" s="9">
        <v>0</v>
      </c>
      <c r="W3987" s="9">
        <v>0</v>
      </c>
      <c r="X3987" s="9">
        <v>0</v>
      </c>
      <c r="Y3987" s="9">
        <v>0</v>
      </c>
      <c r="Z3987" s="9"/>
      <c r="AA3987" s="9">
        <v>0</v>
      </c>
      <c r="AB3987" s="9"/>
      <c r="AC3987" s="9">
        <v>610</v>
      </c>
      <c r="AD3987" s="9" t="s">
        <v>13886</v>
      </c>
      <c r="AE3987" s="9" t="s">
        <v>13885</v>
      </c>
      <c r="AF3987" s="9">
        <v>10</v>
      </c>
      <c r="AG3987" s="9"/>
      <c r="AH3987" s="9"/>
      <c r="AI3987" s="9"/>
      <c r="AJ3987" s="9"/>
    </row>
    <row r="3988" spans="1:36" x14ac:dyDescent="0.35">
      <c r="A3988" s="9" t="s">
        <v>3095</v>
      </c>
      <c r="B3988" s="9" t="s">
        <v>38</v>
      </c>
      <c r="C3988" s="9" t="s">
        <v>14504</v>
      </c>
      <c r="D3988" s="9" t="s">
        <v>29</v>
      </c>
      <c r="E3988" s="9" t="s">
        <v>13881</v>
      </c>
      <c r="F3988" s="9" t="str">
        <f>_xlfn.XLOOKUP(E3988,Total_Enrolled!C:C,Total_Enrolled!C:C)</f>
        <v>2025em1200341@bitspilani-digital.edu.in</v>
      </c>
      <c r="G3988" s="9" t="s">
        <v>13882</v>
      </c>
      <c r="H3988" s="9" t="s">
        <v>14516</v>
      </c>
      <c r="I3988" s="9" t="s">
        <v>13883</v>
      </c>
      <c r="J3988" s="9" t="b">
        <v>1</v>
      </c>
      <c r="K3988" s="9">
        <v>0</v>
      </c>
      <c r="L3988" s="9">
        <f>_xlfn.XLOOKUP(B3988,Courses!A:A,Courses!H:H)</f>
        <v>42</v>
      </c>
      <c r="M3988" s="14">
        <f t="shared" si="310"/>
        <v>0</v>
      </c>
      <c r="N3988" s="14" t="str">
        <f t="shared" si="311"/>
        <v>Not Active</v>
      </c>
      <c r="O3988" s="14" t="str" cm="1">
        <f t="array" ref="O3988">_xlfn.IFS(M3988=0,"0",
M3988&lt;=10%,"0-10",
TRUE,"&gt;10"
)&amp;" "&amp;"% progress"</f>
        <v>0 % progress</v>
      </c>
      <c r="P3988" s="15">
        <f t="shared" si="312"/>
        <v>1</v>
      </c>
      <c r="Q3988" s="15">
        <f>COUNTIFS($G:$G,$G3988)</f>
        <v>4</v>
      </c>
      <c r="R3988" s="16">
        <f t="shared" si="313"/>
        <v>0.25</v>
      </c>
      <c r="S3988" s="15" t="str">
        <f t="shared" si="314"/>
        <v>no progress</v>
      </c>
      <c r="T3988" s="9">
        <v>0</v>
      </c>
      <c r="U3988" s="9">
        <v>0</v>
      </c>
      <c r="V3988" s="9">
        <v>0</v>
      </c>
      <c r="W3988" s="9">
        <v>0</v>
      </c>
      <c r="X3988" s="9">
        <v>0</v>
      </c>
      <c r="Y3988" s="9">
        <v>0</v>
      </c>
      <c r="Z3988" s="9"/>
      <c r="AA3988" s="9">
        <v>0</v>
      </c>
      <c r="AB3988" s="9"/>
      <c r="AC3988" s="9">
        <v>0</v>
      </c>
      <c r="AD3988" s="9"/>
      <c r="AE3988" s="9" t="s">
        <v>13885</v>
      </c>
      <c r="AF3988" s="9">
        <v>10</v>
      </c>
      <c r="AG3988" s="9"/>
      <c r="AH3988" s="9"/>
      <c r="AI3988" s="9"/>
      <c r="AJ3988" s="9"/>
    </row>
    <row r="3989" spans="1:36" x14ac:dyDescent="0.35">
      <c r="A3989" s="9" t="s">
        <v>3089</v>
      </c>
      <c r="B3989" s="9" t="s">
        <v>36</v>
      </c>
      <c r="C3989" s="9" t="s">
        <v>14504</v>
      </c>
      <c r="D3989" s="9" t="s">
        <v>29</v>
      </c>
      <c r="E3989" s="9" t="s">
        <v>13881</v>
      </c>
      <c r="F3989" s="9" t="str">
        <f>_xlfn.XLOOKUP(E3989,Total_Enrolled!C:C,Total_Enrolled!C:C)</f>
        <v>2025em1200341@bitspilani-digital.edu.in</v>
      </c>
      <c r="G3989" s="9" t="s">
        <v>13882</v>
      </c>
      <c r="H3989" s="9" t="s">
        <v>14516</v>
      </c>
      <c r="I3989" s="9" t="s">
        <v>13883</v>
      </c>
      <c r="J3989" s="9" t="b">
        <v>1</v>
      </c>
      <c r="K3989" s="9">
        <v>1</v>
      </c>
      <c r="L3989" s="9">
        <f>_xlfn.XLOOKUP(B3989,Courses!A:A,Courses!H:H)</f>
        <v>85</v>
      </c>
      <c r="M3989" s="14">
        <f t="shared" si="310"/>
        <v>1.1764705882352941E-2</v>
      </c>
      <c r="N3989" s="14" t="str">
        <f t="shared" si="311"/>
        <v>Active</v>
      </c>
      <c r="O3989" s="14" t="str" cm="1">
        <f t="array" ref="O3989">_xlfn.IFS(M3989=0,"0",
M3989&lt;=10%,"0-10",
TRUE,"&gt;10"
)&amp;" "&amp;"% progress"</f>
        <v>0-10 % progress</v>
      </c>
      <c r="P3989" s="15">
        <f t="shared" si="312"/>
        <v>0</v>
      </c>
      <c r="Q3989" s="15">
        <f>COUNTIFS($G:$G,$G3989)</f>
        <v>4</v>
      </c>
      <c r="R3989" s="16">
        <f t="shared" si="313"/>
        <v>0</v>
      </c>
      <c r="S3989" s="15" t="str">
        <f t="shared" si="314"/>
        <v>no 0% progess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0</v>
      </c>
      <c r="Z3989" s="9"/>
      <c r="AA3989" s="9">
        <v>0</v>
      </c>
      <c r="AB3989" s="9"/>
      <c r="AC3989" s="9">
        <v>246</v>
      </c>
      <c r="AD3989" s="9" t="s">
        <v>13887</v>
      </c>
      <c r="AE3989" s="9" t="s">
        <v>13885</v>
      </c>
      <c r="AF3989" s="9">
        <v>10</v>
      </c>
      <c r="AG3989" s="9"/>
      <c r="AH3989" s="9"/>
      <c r="AI3989" s="9"/>
      <c r="AJ3989" s="9"/>
    </row>
    <row r="3990" spans="1:36" x14ac:dyDescent="0.35">
      <c r="A3990" s="9" t="s">
        <v>3089</v>
      </c>
      <c r="B3990" s="9" t="s">
        <v>36</v>
      </c>
      <c r="C3990" s="9" t="s">
        <v>14504</v>
      </c>
      <c r="D3990" s="9" t="s">
        <v>29</v>
      </c>
      <c r="E3990" s="9" t="s">
        <v>13888</v>
      </c>
      <c r="F3990" s="9" t="str">
        <f>_xlfn.XLOOKUP(E3990,Total_Enrolled!C:C,Total_Enrolled!C:C)</f>
        <v>2025em1200342@bitspilani-digital.edu.in</v>
      </c>
      <c r="G3990" s="9" t="s">
        <v>13889</v>
      </c>
      <c r="H3990" s="9" t="s">
        <v>14516</v>
      </c>
      <c r="I3990" s="9" t="s">
        <v>13890</v>
      </c>
      <c r="J3990" s="9" t="b">
        <v>1</v>
      </c>
      <c r="K3990" s="9">
        <v>16</v>
      </c>
      <c r="L3990" s="9">
        <f>_xlfn.XLOOKUP(B3990,Courses!A:A,Courses!H:H)</f>
        <v>85</v>
      </c>
      <c r="M3990" s="14">
        <f t="shared" si="310"/>
        <v>0.18823529411764706</v>
      </c>
      <c r="N3990" s="14" t="str">
        <f t="shared" si="311"/>
        <v>Active</v>
      </c>
      <c r="O3990" s="14" t="str" cm="1">
        <f t="array" ref="O3990">_xlfn.IFS(M3990=0,"0",
M3990&lt;=10%,"0-10",
TRUE,"&gt;10"
)&amp;" "&amp;"% progress"</f>
        <v>&gt;10 % progress</v>
      </c>
      <c r="P3990" s="15">
        <f t="shared" si="312"/>
        <v>0</v>
      </c>
      <c r="Q3990" s="15">
        <f>COUNTIFS($G:$G,$G3990)</f>
        <v>4</v>
      </c>
      <c r="R3990" s="16">
        <f t="shared" si="313"/>
        <v>0</v>
      </c>
      <c r="S3990" s="15" t="str">
        <f t="shared" si="314"/>
        <v>no 0% progess</v>
      </c>
      <c r="T3990" s="9">
        <v>0</v>
      </c>
      <c r="U3990" s="9">
        <v>1</v>
      </c>
      <c r="V3990" s="9">
        <v>1</v>
      </c>
      <c r="W3990" s="9">
        <v>0</v>
      </c>
      <c r="X3990" s="9">
        <v>0</v>
      </c>
      <c r="Y3990" s="9">
        <v>11</v>
      </c>
      <c r="Z3990" s="9"/>
      <c r="AA3990" s="9">
        <v>0</v>
      </c>
      <c r="AB3990" s="9"/>
      <c r="AC3990" s="9">
        <v>230512</v>
      </c>
      <c r="AD3990" s="9" t="s">
        <v>13892</v>
      </c>
      <c r="AE3990" s="9" t="s">
        <v>13891</v>
      </c>
      <c r="AF3990" s="9">
        <v>19</v>
      </c>
      <c r="AG3990" s="9"/>
      <c r="AH3990" s="9" t="s">
        <v>13893</v>
      </c>
      <c r="AI3990" s="9"/>
      <c r="AJ3990" s="9"/>
    </row>
    <row r="3991" spans="1:36" x14ac:dyDescent="0.35">
      <c r="A3991" s="9" t="s">
        <v>3095</v>
      </c>
      <c r="B3991" s="9" t="s">
        <v>38</v>
      </c>
      <c r="C3991" s="9" t="s">
        <v>14504</v>
      </c>
      <c r="D3991" s="9" t="s">
        <v>29</v>
      </c>
      <c r="E3991" s="9" t="s">
        <v>13888</v>
      </c>
      <c r="F3991" s="9" t="str">
        <f>_xlfn.XLOOKUP(E3991,Total_Enrolled!C:C,Total_Enrolled!C:C)</f>
        <v>2025em1200342@bitspilani-digital.edu.in</v>
      </c>
      <c r="G3991" s="9" t="s">
        <v>13889</v>
      </c>
      <c r="H3991" s="9" t="s">
        <v>14516</v>
      </c>
      <c r="I3991" s="9" t="s">
        <v>13890</v>
      </c>
      <c r="J3991" s="9" t="b">
        <v>1</v>
      </c>
      <c r="K3991" s="9">
        <v>0</v>
      </c>
      <c r="L3991" s="9">
        <f>_xlfn.XLOOKUP(B3991,Courses!A:A,Courses!H:H)</f>
        <v>42</v>
      </c>
      <c r="M3991" s="14">
        <f t="shared" si="310"/>
        <v>0</v>
      </c>
      <c r="N3991" s="14" t="str">
        <f t="shared" si="311"/>
        <v>Not Active</v>
      </c>
      <c r="O3991" s="14" t="str" cm="1">
        <f t="array" ref="O3991">_xlfn.IFS(M3991=0,"0",
M3991&lt;=10%,"0-10",
TRUE,"&gt;10"
)&amp;" "&amp;"% progress"</f>
        <v>0 % progress</v>
      </c>
      <c r="P3991" s="15">
        <f t="shared" si="312"/>
        <v>1</v>
      </c>
      <c r="Q3991" s="15">
        <f>COUNTIFS($G:$G,$G3991)</f>
        <v>4</v>
      </c>
      <c r="R3991" s="16">
        <f t="shared" si="313"/>
        <v>0.25</v>
      </c>
      <c r="S3991" s="15" t="str">
        <f t="shared" si="314"/>
        <v>no progress</v>
      </c>
      <c r="T3991" s="9">
        <v>0</v>
      </c>
      <c r="U3991" s="9">
        <v>0</v>
      </c>
      <c r="V3991" s="9">
        <v>0</v>
      </c>
      <c r="W3991" s="9">
        <v>0</v>
      </c>
      <c r="X3991" s="9">
        <v>0</v>
      </c>
      <c r="Y3991" s="9">
        <v>0</v>
      </c>
      <c r="Z3991" s="9"/>
      <c r="AA3991" s="9">
        <v>0</v>
      </c>
      <c r="AB3991" s="9"/>
      <c r="AC3991" s="9">
        <v>0</v>
      </c>
      <c r="AD3991" s="9"/>
      <c r="AE3991" s="9" t="s">
        <v>13891</v>
      </c>
      <c r="AF3991" s="9">
        <v>19</v>
      </c>
      <c r="AG3991" s="9"/>
      <c r="AH3991" s="9"/>
      <c r="AI3991" s="9"/>
      <c r="AJ3991" s="9"/>
    </row>
    <row r="3992" spans="1:36" x14ac:dyDescent="0.35">
      <c r="A3992" s="9" t="s">
        <v>3091</v>
      </c>
      <c r="B3992" s="9" t="s">
        <v>3092</v>
      </c>
      <c r="C3992" s="9" t="s">
        <v>14504</v>
      </c>
      <c r="D3992" s="9" t="s">
        <v>29</v>
      </c>
      <c r="E3992" s="9" t="s">
        <v>13888</v>
      </c>
      <c r="F3992" s="9" t="str">
        <f>_xlfn.XLOOKUP(E3992,Total_Enrolled!C:C,Total_Enrolled!C:C)</f>
        <v>2025em1200342@bitspilani-digital.edu.in</v>
      </c>
      <c r="G3992" s="9" t="s">
        <v>13889</v>
      </c>
      <c r="H3992" s="9" t="s">
        <v>14516</v>
      </c>
      <c r="I3992" s="9" t="s">
        <v>13890</v>
      </c>
      <c r="J3992" s="9" t="b">
        <v>1</v>
      </c>
      <c r="K3992" s="9">
        <v>24</v>
      </c>
      <c r="L3992" s="9">
        <f>_xlfn.XLOOKUP(B3992,Courses!A:A,Courses!H:H)</f>
        <v>36</v>
      </c>
      <c r="M3992" s="14">
        <f t="shared" si="310"/>
        <v>0.66666666666666663</v>
      </c>
      <c r="N3992" s="14" t="str">
        <f t="shared" si="311"/>
        <v>Active</v>
      </c>
      <c r="O3992" s="14" t="str" cm="1">
        <f t="array" ref="O3992">_xlfn.IFS(M3992=0,"0",
M3992&lt;=10%,"0-10",
TRUE,"&gt;10"
)&amp;" "&amp;"% progress"</f>
        <v>&gt;10 % progress</v>
      </c>
      <c r="P3992" s="15">
        <f t="shared" si="312"/>
        <v>0</v>
      </c>
      <c r="Q3992" s="15">
        <f>COUNTIFS($G:$G,$G3992)</f>
        <v>4</v>
      </c>
      <c r="R3992" s="16">
        <f t="shared" si="313"/>
        <v>0</v>
      </c>
      <c r="S3992" s="15" t="str">
        <f t="shared" si="314"/>
        <v>no 0% progess</v>
      </c>
      <c r="T3992" s="9">
        <v>0</v>
      </c>
      <c r="U3992" s="9">
        <v>2</v>
      </c>
      <c r="V3992" s="9">
        <v>2</v>
      </c>
      <c r="W3992" s="9">
        <v>1</v>
      </c>
      <c r="X3992" s="9">
        <v>0</v>
      </c>
      <c r="Y3992" s="9">
        <v>0</v>
      </c>
      <c r="Z3992" s="9" t="s">
        <v>13894</v>
      </c>
      <c r="AA3992" s="9">
        <v>0</v>
      </c>
      <c r="AB3992" s="9"/>
      <c r="AC3992" s="9">
        <v>50182</v>
      </c>
      <c r="AD3992" s="9" t="s">
        <v>13895</v>
      </c>
      <c r="AE3992" s="9" t="s">
        <v>13891</v>
      </c>
      <c r="AF3992" s="9">
        <v>19</v>
      </c>
      <c r="AG3992" s="9"/>
      <c r="AH3992" s="9" t="s">
        <v>13896</v>
      </c>
      <c r="AI3992" s="9" t="s">
        <v>13897</v>
      </c>
      <c r="AJ3992" s="9" t="s">
        <v>13897</v>
      </c>
    </row>
    <row r="3993" spans="1:36" x14ac:dyDescent="0.35">
      <c r="A3993" s="9" t="s">
        <v>3086</v>
      </c>
      <c r="B3993" s="9" t="s">
        <v>35</v>
      </c>
      <c r="C3993" s="9" t="s">
        <v>14504</v>
      </c>
      <c r="D3993" s="9" t="s">
        <v>29</v>
      </c>
      <c r="E3993" s="9" t="s">
        <v>13888</v>
      </c>
      <c r="F3993" s="9" t="str">
        <f>_xlfn.XLOOKUP(E3993,Total_Enrolled!C:C,Total_Enrolled!C:C)</f>
        <v>2025em1200342@bitspilani-digital.edu.in</v>
      </c>
      <c r="G3993" s="9" t="s">
        <v>13889</v>
      </c>
      <c r="H3993" s="9" t="s">
        <v>14516</v>
      </c>
      <c r="I3993" s="9" t="s">
        <v>13890</v>
      </c>
      <c r="J3993" s="9" t="b">
        <v>1</v>
      </c>
      <c r="K3993" s="9">
        <v>32</v>
      </c>
      <c r="L3993" s="9">
        <f>_xlfn.XLOOKUP(B3993,Courses!A:A,Courses!H:H)</f>
        <v>68</v>
      </c>
      <c r="M3993" s="14">
        <f t="shared" si="310"/>
        <v>0.47058823529411764</v>
      </c>
      <c r="N3993" s="14" t="str">
        <f t="shared" si="311"/>
        <v>Active</v>
      </c>
      <c r="O3993" s="14" t="str" cm="1">
        <f t="array" ref="O3993">_xlfn.IFS(M3993=0,"0",
M3993&lt;=10%,"0-10",
TRUE,"&gt;10"
)&amp;" "&amp;"% progress"</f>
        <v>&gt;10 % progress</v>
      </c>
      <c r="P3993" s="15">
        <f t="shared" si="312"/>
        <v>0</v>
      </c>
      <c r="Q3993" s="15">
        <f>COUNTIFS($G:$G,$G3993)</f>
        <v>4</v>
      </c>
      <c r="R3993" s="16">
        <f t="shared" si="313"/>
        <v>0</v>
      </c>
      <c r="S3993" s="15" t="str">
        <f t="shared" si="314"/>
        <v>no 0% progess</v>
      </c>
      <c r="T3993" s="9">
        <v>0</v>
      </c>
      <c r="U3993" s="9">
        <v>5</v>
      </c>
      <c r="V3993" s="9">
        <v>7</v>
      </c>
      <c r="W3993" s="9">
        <v>0</v>
      </c>
      <c r="X3993" s="9">
        <v>0</v>
      </c>
      <c r="Y3993" s="9">
        <v>2</v>
      </c>
      <c r="Z3993" s="9"/>
      <c r="AA3993" s="9">
        <v>0</v>
      </c>
      <c r="AB3993" s="9"/>
      <c r="AC3993" s="9">
        <v>93690</v>
      </c>
      <c r="AD3993" s="9" t="s">
        <v>13898</v>
      </c>
      <c r="AE3993" s="9" t="s">
        <v>13891</v>
      </c>
      <c r="AF3993" s="9">
        <v>19</v>
      </c>
      <c r="AG3993" s="9"/>
      <c r="AH3993" s="9" t="s">
        <v>13899</v>
      </c>
      <c r="AI3993" s="9"/>
      <c r="AJ3993" s="9"/>
    </row>
    <row r="3994" spans="1:36" x14ac:dyDescent="0.35">
      <c r="A3994" s="9" t="s">
        <v>3086</v>
      </c>
      <c r="B3994" s="9" t="s">
        <v>35</v>
      </c>
      <c r="C3994" s="9" t="s">
        <v>14504</v>
      </c>
      <c r="D3994" s="9" t="s">
        <v>29</v>
      </c>
      <c r="E3994" s="9" t="s">
        <v>13900</v>
      </c>
      <c r="F3994" s="9" t="str">
        <f>_xlfn.XLOOKUP(E3994,Total_Enrolled!C:C,Total_Enrolled!C:C)</f>
        <v>2025em1200343@bitspilani-digital.edu.in</v>
      </c>
      <c r="G3994" s="9" t="s">
        <v>13901</v>
      </c>
      <c r="H3994" s="9" t="s">
        <v>14516</v>
      </c>
      <c r="I3994" s="9" t="s">
        <v>13902</v>
      </c>
      <c r="J3994" s="9" t="b">
        <v>1</v>
      </c>
      <c r="K3994" s="9">
        <v>9</v>
      </c>
      <c r="L3994" s="9">
        <f>_xlfn.XLOOKUP(B3994,Courses!A:A,Courses!H:H)</f>
        <v>68</v>
      </c>
      <c r="M3994" s="14">
        <f t="shared" si="310"/>
        <v>0.13235294117647059</v>
      </c>
      <c r="N3994" s="14" t="str">
        <f t="shared" si="311"/>
        <v>Active</v>
      </c>
      <c r="O3994" s="14" t="str" cm="1">
        <f t="array" ref="O3994">_xlfn.IFS(M3994=0,"0",
M3994&lt;=10%,"0-10",
TRUE,"&gt;10"
)&amp;" "&amp;"% progress"</f>
        <v>&gt;10 % progress</v>
      </c>
      <c r="P3994" s="15">
        <f t="shared" si="312"/>
        <v>0</v>
      </c>
      <c r="Q3994" s="15">
        <f>COUNTIFS($G:$G,$G3994)</f>
        <v>4</v>
      </c>
      <c r="R3994" s="16">
        <f t="shared" si="313"/>
        <v>0</v>
      </c>
      <c r="S3994" s="15" t="str">
        <f t="shared" si="314"/>
        <v>no 0% progess</v>
      </c>
      <c r="T3994" s="9">
        <v>0</v>
      </c>
      <c r="U3994" s="9">
        <v>1</v>
      </c>
      <c r="V3994" s="9">
        <v>2</v>
      </c>
      <c r="W3994" s="9">
        <v>0</v>
      </c>
      <c r="X3994" s="9">
        <v>0</v>
      </c>
      <c r="Y3994" s="9">
        <v>5</v>
      </c>
      <c r="Z3994" s="9"/>
      <c r="AA3994" s="9">
        <v>0</v>
      </c>
      <c r="AB3994" s="9"/>
      <c r="AC3994" s="9">
        <v>10001</v>
      </c>
      <c r="AD3994" s="9" t="s">
        <v>13903</v>
      </c>
      <c r="AE3994" s="9" t="s">
        <v>13904</v>
      </c>
      <c r="AF3994" s="9">
        <v>5</v>
      </c>
      <c r="AG3994" s="9"/>
      <c r="AH3994" s="9" t="s">
        <v>13905</v>
      </c>
      <c r="AI3994" s="9"/>
      <c r="AJ3994" s="9"/>
    </row>
    <row r="3995" spans="1:36" x14ac:dyDescent="0.35">
      <c r="A3995" s="9" t="s">
        <v>3091</v>
      </c>
      <c r="B3995" s="9" t="s">
        <v>3092</v>
      </c>
      <c r="C3995" s="9" t="s">
        <v>14504</v>
      </c>
      <c r="D3995" s="9" t="s">
        <v>29</v>
      </c>
      <c r="E3995" s="9" t="s">
        <v>13900</v>
      </c>
      <c r="F3995" s="9" t="str">
        <f>_xlfn.XLOOKUP(E3995,Total_Enrolled!C:C,Total_Enrolled!C:C)</f>
        <v>2025em1200343@bitspilani-digital.edu.in</v>
      </c>
      <c r="G3995" s="9" t="s">
        <v>13901</v>
      </c>
      <c r="H3995" s="9" t="s">
        <v>14516</v>
      </c>
      <c r="I3995" s="9" t="s">
        <v>13902</v>
      </c>
      <c r="J3995" s="9" t="b">
        <v>1</v>
      </c>
      <c r="K3995" s="9">
        <v>16</v>
      </c>
      <c r="L3995" s="9">
        <f>_xlfn.XLOOKUP(B3995,Courses!A:A,Courses!H:H)</f>
        <v>36</v>
      </c>
      <c r="M3995" s="14">
        <f t="shared" si="310"/>
        <v>0.44444444444444442</v>
      </c>
      <c r="N3995" s="14" t="str">
        <f t="shared" si="311"/>
        <v>Active</v>
      </c>
      <c r="O3995" s="14" t="str" cm="1">
        <f t="array" ref="O3995">_xlfn.IFS(M3995=0,"0",
M3995&lt;=10%,"0-10",
TRUE,"&gt;10"
)&amp;" "&amp;"% progress"</f>
        <v>&gt;10 % progress</v>
      </c>
      <c r="P3995" s="15">
        <f t="shared" si="312"/>
        <v>0</v>
      </c>
      <c r="Q3995" s="15">
        <f>COUNTIFS($G:$G,$G3995)</f>
        <v>4</v>
      </c>
      <c r="R3995" s="16">
        <f t="shared" si="313"/>
        <v>0</v>
      </c>
      <c r="S3995" s="15" t="str">
        <f t="shared" si="314"/>
        <v>no 0% progess</v>
      </c>
      <c r="T3995" s="9">
        <v>0</v>
      </c>
      <c r="U3995" s="9">
        <v>2</v>
      </c>
      <c r="V3995" s="9">
        <v>2</v>
      </c>
      <c r="W3995" s="9">
        <v>0</v>
      </c>
      <c r="X3995" s="9">
        <v>0</v>
      </c>
      <c r="Y3995" s="9">
        <v>9</v>
      </c>
      <c r="Z3995" s="9"/>
      <c r="AA3995" s="9">
        <v>0</v>
      </c>
      <c r="AB3995" s="9"/>
      <c r="AC3995" s="9">
        <v>12216</v>
      </c>
      <c r="AD3995" s="9" t="s">
        <v>13906</v>
      </c>
      <c r="AE3995" s="9" t="s">
        <v>13904</v>
      </c>
      <c r="AF3995" s="9">
        <v>5</v>
      </c>
      <c r="AG3995" s="9"/>
      <c r="AH3995" s="9" t="s">
        <v>13907</v>
      </c>
      <c r="AI3995" s="9" t="s">
        <v>13908</v>
      </c>
      <c r="AJ3995" s="9" t="s">
        <v>13908</v>
      </c>
    </row>
    <row r="3996" spans="1:36" x14ac:dyDescent="0.35">
      <c r="A3996" s="9" t="s">
        <v>3095</v>
      </c>
      <c r="B3996" s="9" t="s">
        <v>38</v>
      </c>
      <c r="C3996" s="9" t="s">
        <v>14504</v>
      </c>
      <c r="D3996" s="9" t="s">
        <v>29</v>
      </c>
      <c r="E3996" s="9" t="s">
        <v>13900</v>
      </c>
      <c r="F3996" s="9" t="str">
        <f>_xlfn.XLOOKUP(E3996,Total_Enrolled!C:C,Total_Enrolled!C:C)</f>
        <v>2025em1200343@bitspilani-digital.edu.in</v>
      </c>
      <c r="G3996" s="9" t="s">
        <v>13901</v>
      </c>
      <c r="H3996" s="9" t="s">
        <v>14516</v>
      </c>
      <c r="I3996" s="9" t="s">
        <v>13902</v>
      </c>
      <c r="J3996" s="9" t="b">
        <v>1</v>
      </c>
      <c r="K3996" s="9">
        <v>0</v>
      </c>
      <c r="L3996" s="9">
        <f>_xlfn.XLOOKUP(B3996,Courses!A:A,Courses!H:H)</f>
        <v>42</v>
      </c>
      <c r="M3996" s="14">
        <f t="shared" si="310"/>
        <v>0</v>
      </c>
      <c r="N3996" s="14" t="str">
        <f t="shared" si="311"/>
        <v>Not Active</v>
      </c>
      <c r="O3996" s="14" t="str" cm="1">
        <f t="array" ref="O3996">_xlfn.IFS(M3996=0,"0",
M3996&lt;=10%,"0-10",
TRUE,"&gt;10"
)&amp;" "&amp;"% progress"</f>
        <v>0 % progress</v>
      </c>
      <c r="P3996" s="15">
        <f t="shared" si="312"/>
        <v>1</v>
      </c>
      <c r="Q3996" s="15">
        <f>COUNTIFS($G:$G,$G3996)</f>
        <v>4</v>
      </c>
      <c r="R3996" s="16">
        <f t="shared" si="313"/>
        <v>0.25</v>
      </c>
      <c r="S3996" s="15" t="str">
        <f t="shared" si="314"/>
        <v>no progress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0</v>
      </c>
      <c r="Z3996" s="9"/>
      <c r="AA3996" s="9">
        <v>0</v>
      </c>
      <c r="AB3996" s="9"/>
      <c r="AC3996" s="9">
        <v>0</v>
      </c>
      <c r="AD3996" s="9" t="s">
        <v>13909</v>
      </c>
      <c r="AE3996" s="9" t="s">
        <v>13904</v>
      </c>
      <c r="AF3996" s="9">
        <v>5</v>
      </c>
      <c r="AG3996" s="9"/>
      <c r="AH3996" s="9"/>
      <c r="AI3996" s="9"/>
      <c r="AJ3996" s="9"/>
    </row>
    <row r="3997" spans="1:36" x14ac:dyDescent="0.35">
      <c r="A3997" s="9" t="s">
        <v>3089</v>
      </c>
      <c r="B3997" s="9" t="s">
        <v>36</v>
      </c>
      <c r="C3997" s="9" t="s">
        <v>14504</v>
      </c>
      <c r="D3997" s="9" t="s">
        <v>29</v>
      </c>
      <c r="E3997" s="9" t="s">
        <v>13900</v>
      </c>
      <c r="F3997" s="9" t="str">
        <f>_xlfn.XLOOKUP(E3997,Total_Enrolled!C:C,Total_Enrolled!C:C)</f>
        <v>2025em1200343@bitspilani-digital.edu.in</v>
      </c>
      <c r="G3997" s="9" t="s">
        <v>13901</v>
      </c>
      <c r="H3997" s="9" t="s">
        <v>14516</v>
      </c>
      <c r="I3997" s="9" t="s">
        <v>13902</v>
      </c>
      <c r="J3997" s="9" t="b">
        <v>1</v>
      </c>
      <c r="K3997" s="9">
        <v>1</v>
      </c>
      <c r="L3997" s="9">
        <f>_xlfn.XLOOKUP(B3997,Courses!A:A,Courses!H:H)</f>
        <v>85</v>
      </c>
      <c r="M3997" s="14">
        <f t="shared" si="310"/>
        <v>1.1764705882352941E-2</v>
      </c>
      <c r="N3997" s="14" t="str">
        <f t="shared" si="311"/>
        <v>Active</v>
      </c>
      <c r="O3997" s="14" t="str" cm="1">
        <f t="array" ref="O3997">_xlfn.IFS(M3997=0,"0",
M3997&lt;=10%,"0-10",
TRUE,"&gt;10"
)&amp;" "&amp;"% progress"</f>
        <v>0-10 % progress</v>
      </c>
      <c r="P3997" s="15">
        <f t="shared" si="312"/>
        <v>0</v>
      </c>
      <c r="Q3997" s="15">
        <f>COUNTIFS($G:$G,$G3997)</f>
        <v>4</v>
      </c>
      <c r="R3997" s="16">
        <f t="shared" si="313"/>
        <v>0</v>
      </c>
      <c r="S3997" s="15" t="str">
        <f t="shared" si="314"/>
        <v>no 0% progess</v>
      </c>
      <c r="T3997" s="9">
        <v>0</v>
      </c>
      <c r="U3997" s="9">
        <v>0</v>
      </c>
      <c r="V3997" s="9">
        <v>0</v>
      </c>
      <c r="W3997" s="9">
        <v>0</v>
      </c>
      <c r="X3997" s="9">
        <v>0</v>
      </c>
      <c r="Y3997" s="9">
        <v>0</v>
      </c>
      <c r="Z3997" s="9"/>
      <c r="AA3997" s="9">
        <v>0</v>
      </c>
      <c r="AB3997" s="9"/>
      <c r="AC3997" s="9">
        <v>4581</v>
      </c>
      <c r="AD3997" s="9" t="s">
        <v>13910</v>
      </c>
      <c r="AE3997" s="9" t="s">
        <v>13904</v>
      </c>
      <c r="AF3997" s="9">
        <v>5</v>
      </c>
      <c r="AG3997" s="9"/>
      <c r="AH3997" s="9"/>
      <c r="AI3997" s="9"/>
      <c r="AJ3997" s="9"/>
    </row>
    <row r="3998" spans="1:36" x14ac:dyDescent="0.35">
      <c r="A3998" s="9" t="s">
        <v>3089</v>
      </c>
      <c r="B3998" s="9" t="s">
        <v>36</v>
      </c>
      <c r="C3998" s="9" t="s">
        <v>14504</v>
      </c>
      <c r="D3998" s="9" t="s">
        <v>29</v>
      </c>
      <c r="E3998" s="9" t="s">
        <v>13911</v>
      </c>
      <c r="F3998" s="9" t="str">
        <f>_xlfn.XLOOKUP(E3998,Total_Enrolled!C:C,Total_Enrolled!C:C)</f>
        <v>2025em1200344@bitspilani-digital.edu.in</v>
      </c>
      <c r="G3998" s="9" t="s">
        <v>13912</v>
      </c>
      <c r="H3998" s="9" t="s">
        <v>14516</v>
      </c>
      <c r="I3998" s="9" t="s">
        <v>13913</v>
      </c>
      <c r="J3998" s="9" t="b">
        <v>1</v>
      </c>
      <c r="K3998" s="9">
        <v>67</v>
      </c>
      <c r="L3998" s="9">
        <f>_xlfn.XLOOKUP(B3998,Courses!A:A,Courses!H:H)</f>
        <v>85</v>
      </c>
      <c r="M3998" s="14">
        <f t="shared" si="310"/>
        <v>0.78823529411764703</v>
      </c>
      <c r="N3998" s="14" t="str">
        <f t="shared" si="311"/>
        <v>Active</v>
      </c>
      <c r="O3998" s="14" t="str" cm="1">
        <f t="array" ref="O3998">_xlfn.IFS(M3998=0,"0",
M3998&lt;=10%,"0-10",
TRUE,"&gt;10"
)&amp;" "&amp;"% progress"</f>
        <v>&gt;10 % progress</v>
      </c>
      <c r="P3998" s="15">
        <f t="shared" si="312"/>
        <v>0</v>
      </c>
      <c r="Q3998" s="15">
        <f>COUNTIFS($G:$G,$G3998)</f>
        <v>4</v>
      </c>
      <c r="R3998" s="16">
        <f t="shared" si="313"/>
        <v>0</v>
      </c>
      <c r="S3998" s="15" t="str">
        <f t="shared" si="314"/>
        <v>no 0% progess</v>
      </c>
      <c r="T3998" s="9">
        <v>0</v>
      </c>
      <c r="U3998" s="9">
        <v>11</v>
      </c>
      <c r="V3998" s="9">
        <v>14</v>
      </c>
      <c r="W3998" s="9">
        <v>0</v>
      </c>
      <c r="X3998" s="9">
        <v>0</v>
      </c>
      <c r="Y3998" s="9">
        <v>0</v>
      </c>
      <c r="Z3998" s="9"/>
      <c r="AA3998" s="9">
        <v>0</v>
      </c>
      <c r="AB3998" s="9"/>
      <c r="AC3998" s="9">
        <v>31925</v>
      </c>
      <c r="AD3998" s="9" t="s">
        <v>13915</v>
      </c>
      <c r="AE3998" s="9" t="s">
        <v>13914</v>
      </c>
      <c r="AF3998" s="9">
        <v>38</v>
      </c>
      <c r="AG3998" s="9"/>
      <c r="AH3998" s="9" t="s">
        <v>13916</v>
      </c>
      <c r="AI3998" s="9"/>
      <c r="AJ3998" s="9"/>
    </row>
    <row r="3999" spans="1:36" x14ac:dyDescent="0.35">
      <c r="A3999" s="9" t="s">
        <v>3095</v>
      </c>
      <c r="B3999" s="9" t="s">
        <v>38</v>
      </c>
      <c r="C3999" s="9" t="s">
        <v>14504</v>
      </c>
      <c r="D3999" s="9" t="s">
        <v>29</v>
      </c>
      <c r="E3999" s="9" t="s">
        <v>13911</v>
      </c>
      <c r="F3999" s="9" t="str">
        <f>_xlfn.XLOOKUP(E3999,Total_Enrolled!C:C,Total_Enrolled!C:C)</f>
        <v>2025em1200344@bitspilani-digital.edu.in</v>
      </c>
      <c r="G3999" s="9" t="s">
        <v>13912</v>
      </c>
      <c r="H3999" s="9" t="s">
        <v>14516</v>
      </c>
      <c r="I3999" s="9" t="s">
        <v>13913</v>
      </c>
      <c r="J3999" s="9" t="b">
        <v>1</v>
      </c>
      <c r="K3999" s="9">
        <v>6</v>
      </c>
      <c r="L3999" s="9">
        <f>_xlfn.XLOOKUP(B3999,Courses!A:A,Courses!H:H)</f>
        <v>42</v>
      </c>
      <c r="M3999" s="14">
        <f t="shared" si="310"/>
        <v>0.14285714285714285</v>
      </c>
      <c r="N3999" s="14" t="str">
        <f t="shared" si="311"/>
        <v>Active</v>
      </c>
      <c r="O3999" s="14" t="str" cm="1">
        <f t="array" ref="O3999">_xlfn.IFS(M3999=0,"0",
M3999&lt;=10%,"0-10",
TRUE,"&gt;10"
)&amp;" "&amp;"% progress"</f>
        <v>&gt;10 % progress</v>
      </c>
      <c r="P3999" s="15">
        <f t="shared" si="312"/>
        <v>0</v>
      </c>
      <c r="Q3999" s="15">
        <f>COUNTIFS($G:$G,$G3999)</f>
        <v>4</v>
      </c>
      <c r="R3999" s="16">
        <f t="shared" si="313"/>
        <v>0</v>
      </c>
      <c r="S3999" s="15" t="str">
        <f t="shared" si="314"/>
        <v>no 0% progess</v>
      </c>
      <c r="T3999" s="9">
        <v>0</v>
      </c>
      <c r="U3999" s="9">
        <v>0</v>
      </c>
      <c r="V3999" s="9">
        <v>0</v>
      </c>
      <c r="W3999" s="9">
        <v>0</v>
      </c>
      <c r="X3999" s="9">
        <v>0</v>
      </c>
      <c r="Y3999" s="9">
        <v>0</v>
      </c>
      <c r="Z3999" s="9"/>
      <c r="AA3999" s="9">
        <v>0</v>
      </c>
      <c r="AB3999" s="9"/>
      <c r="AC3999" s="9">
        <v>9186</v>
      </c>
      <c r="AD3999" s="9" t="s">
        <v>13917</v>
      </c>
      <c r="AE3999" s="9" t="s">
        <v>13914</v>
      </c>
      <c r="AF3999" s="9">
        <v>38</v>
      </c>
      <c r="AG3999" s="9"/>
      <c r="AH3999" s="9"/>
      <c r="AI3999" s="9" t="s">
        <v>13918</v>
      </c>
      <c r="AJ3999" s="9" t="s">
        <v>13919</v>
      </c>
    </row>
    <row r="4000" spans="1:36" x14ac:dyDescent="0.35">
      <c r="A4000" s="9" t="s">
        <v>3091</v>
      </c>
      <c r="B4000" s="9" t="s">
        <v>3092</v>
      </c>
      <c r="C4000" s="9" t="s">
        <v>14504</v>
      </c>
      <c r="D4000" s="9" t="s">
        <v>29</v>
      </c>
      <c r="E4000" s="9" t="s">
        <v>13911</v>
      </c>
      <c r="F4000" s="9" t="str">
        <f>_xlfn.XLOOKUP(E4000,Total_Enrolled!C:C,Total_Enrolled!C:C)</f>
        <v>2025em1200344@bitspilani-digital.edu.in</v>
      </c>
      <c r="G4000" s="9" t="s">
        <v>13912</v>
      </c>
      <c r="H4000" s="9" t="s">
        <v>14516</v>
      </c>
      <c r="I4000" s="9" t="s">
        <v>13913</v>
      </c>
      <c r="J4000" s="9" t="b">
        <v>1</v>
      </c>
      <c r="K4000" s="9">
        <v>41</v>
      </c>
      <c r="L4000" s="9">
        <f>_xlfn.XLOOKUP(B4000,Courses!A:A,Courses!H:H)</f>
        <v>36</v>
      </c>
      <c r="M4000" s="14">
        <f t="shared" si="310"/>
        <v>1.1388888888888888</v>
      </c>
      <c r="N4000" s="14" t="str">
        <f t="shared" si="311"/>
        <v>Active</v>
      </c>
      <c r="O4000" s="14" t="str" cm="1">
        <f t="array" ref="O4000">_xlfn.IFS(M4000=0,"0",
M4000&lt;=10%,"0-10",
TRUE,"&gt;10"
)&amp;" "&amp;"% progress"</f>
        <v>&gt;10 % progress</v>
      </c>
      <c r="P4000" s="15">
        <f t="shared" si="312"/>
        <v>0</v>
      </c>
      <c r="Q4000" s="15">
        <f>COUNTIFS($G:$G,$G4000)</f>
        <v>4</v>
      </c>
      <c r="R4000" s="16">
        <f t="shared" si="313"/>
        <v>0</v>
      </c>
      <c r="S4000" s="15" t="str">
        <f t="shared" si="314"/>
        <v>no 0% progess</v>
      </c>
      <c r="T4000" s="9">
        <v>0</v>
      </c>
      <c r="U4000" s="9">
        <v>5</v>
      </c>
      <c r="V4000" s="9">
        <v>6</v>
      </c>
      <c r="W4000" s="9">
        <v>5</v>
      </c>
      <c r="X4000" s="9">
        <v>0</v>
      </c>
      <c r="Y4000" s="9">
        <v>2</v>
      </c>
      <c r="Z4000" s="9" t="s">
        <v>13920</v>
      </c>
      <c r="AA4000" s="9">
        <v>0</v>
      </c>
      <c r="AB4000" s="9"/>
      <c r="AC4000" s="9">
        <v>33358</v>
      </c>
      <c r="AD4000" s="9" t="s">
        <v>13921</v>
      </c>
      <c r="AE4000" s="9" t="s">
        <v>13914</v>
      </c>
      <c r="AF4000" s="9">
        <v>38</v>
      </c>
      <c r="AG4000" s="9"/>
      <c r="AH4000" s="9" t="s">
        <v>13922</v>
      </c>
      <c r="AI4000" s="9" t="s">
        <v>13923</v>
      </c>
      <c r="AJ4000" s="9" t="s">
        <v>13924</v>
      </c>
    </row>
    <row r="4001" spans="1:36" x14ac:dyDescent="0.35">
      <c r="A4001" s="9" t="s">
        <v>3086</v>
      </c>
      <c r="B4001" s="9" t="s">
        <v>35</v>
      </c>
      <c r="C4001" s="9" t="s">
        <v>14504</v>
      </c>
      <c r="D4001" s="9" t="s">
        <v>29</v>
      </c>
      <c r="E4001" s="9" t="s">
        <v>13911</v>
      </c>
      <c r="F4001" s="9" t="str">
        <f>_xlfn.XLOOKUP(E4001,Total_Enrolled!C:C,Total_Enrolled!C:C)</f>
        <v>2025em1200344@bitspilani-digital.edu.in</v>
      </c>
      <c r="G4001" s="9" t="s">
        <v>13912</v>
      </c>
      <c r="H4001" s="9" t="s">
        <v>14516</v>
      </c>
      <c r="I4001" s="9" t="s">
        <v>13913</v>
      </c>
      <c r="J4001" s="9" t="b">
        <v>1</v>
      </c>
      <c r="K4001" s="9">
        <v>63</v>
      </c>
      <c r="L4001" s="9">
        <f>_xlfn.XLOOKUP(B4001,Courses!A:A,Courses!H:H)</f>
        <v>68</v>
      </c>
      <c r="M4001" s="14">
        <f t="shared" ref="M4001:M4064" si="315">K4001/L4001</f>
        <v>0.92647058823529416</v>
      </c>
      <c r="N4001" s="14" t="str">
        <f t="shared" ref="N4001:N4064" si="316">IF(M4001&gt;0,"Active","Not Active")</f>
        <v>Active</v>
      </c>
      <c r="O4001" s="14" t="str" cm="1">
        <f t="array" ref="O4001">_xlfn.IFS(M4001=0,"0",
M4001&lt;=10%,"0-10",
TRUE,"&gt;10"
)&amp;" "&amp;"% progress"</f>
        <v>&gt;10 % progress</v>
      </c>
      <c r="P4001" s="15">
        <f t="shared" ref="P4001:P4064" si="317">IF(M4001=0,1,0)</f>
        <v>0</v>
      </c>
      <c r="Q4001" s="15">
        <f>COUNTIFS($G:$G,$G4001)</f>
        <v>4</v>
      </c>
      <c r="R4001" s="16">
        <f t="shared" ref="R4001:R4064" si="318">P4001/Q4001</f>
        <v>0</v>
      </c>
      <c r="S4001" s="15" t="str">
        <f t="shared" ref="S4001:S4064" si="319">IF(R4001=0, "no 0% progess", "no progress")</f>
        <v>no 0% progess</v>
      </c>
      <c r="T4001" s="9">
        <v>0</v>
      </c>
      <c r="U4001" s="9">
        <v>13</v>
      </c>
      <c r="V4001" s="9">
        <v>13</v>
      </c>
      <c r="W4001" s="9">
        <v>0</v>
      </c>
      <c r="X4001" s="9">
        <v>0</v>
      </c>
      <c r="Y4001" s="9">
        <v>0</v>
      </c>
      <c r="Z4001" s="9"/>
      <c r="AA4001" s="9">
        <v>0</v>
      </c>
      <c r="AB4001" s="9"/>
      <c r="AC4001" s="9">
        <v>30678</v>
      </c>
      <c r="AD4001" s="9" t="s">
        <v>13925</v>
      </c>
      <c r="AE4001" s="9" t="s">
        <v>13914</v>
      </c>
      <c r="AF4001" s="9">
        <v>38</v>
      </c>
      <c r="AG4001" s="9"/>
      <c r="AH4001" s="9" t="s">
        <v>13926</v>
      </c>
      <c r="AI4001" s="9"/>
      <c r="AJ4001" s="9"/>
    </row>
    <row r="4002" spans="1:36" x14ac:dyDescent="0.35">
      <c r="A4002" s="9" t="s">
        <v>3086</v>
      </c>
      <c r="B4002" s="9" t="s">
        <v>35</v>
      </c>
      <c r="C4002" s="9" t="s">
        <v>14504</v>
      </c>
      <c r="D4002" s="9" t="s">
        <v>29</v>
      </c>
      <c r="E4002" s="9" t="s">
        <v>13927</v>
      </c>
      <c r="F4002" s="9" t="str">
        <f>_xlfn.XLOOKUP(E4002,Total_Enrolled!C:C,Total_Enrolled!C:C)</f>
        <v>2025em1200345@bitspilani-digital.edu.in</v>
      </c>
      <c r="G4002" s="9" t="s">
        <v>13928</v>
      </c>
      <c r="H4002" s="9" t="s">
        <v>14516</v>
      </c>
      <c r="I4002" s="9" t="s">
        <v>13929</v>
      </c>
      <c r="J4002" s="9" t="b">
        <v>1</v>
      </c>
      <c r="K4002" s="9">
        <v>61</v>
      </c>
      <c r="L4002" s="9">
        <f>_xlfn.XLOOKUP(B4002,Courses!A:A,Courses!H:H)</f>
        <v>68</v>
      </c>
      <c r="M4002" s="14">
        <f t="shared" si="315"/>
        <v>0.8970588235294118</v>
      </c>
      <c r="N4002" s="14" t="str">
        <f t="shared" si="316"/>
        <v>Active</v>
      </c>
      <c r="O4002" s="14" t="str" cm="1">
        <f t="array" ref="O4002">_xlfn.IFS(M4002=0,"0",
M4002&lt;=10%,"0-10",
TRUE,"&gt;10"
)&amp;" "&amp;"% progress"</f>
        <v>&gt;10 % progress</v>
      </c>
      <c r="P4002" s="15">
        <f t="shared" si="317"/>
        <v>0</v>
      </c>
      <c r="Q4002" s="15">
        <f>COUNTIFS($G:$G,$G4002)</f>
        <v>4</v>
      </c>
      <c r="R4002" s="16">
        <f t="shared" si="318"/>
        <v>0</v>
      </c>
      <c r="S4002" s="15" t="str">
        <f t="shared" si="319"/>
        <v>no 0% progess</v>
      </c>
      <c r="T4002" s="9">
        <v>0</v>
      </c>
      <c r="U4002" s="9">
        <v>13</v>
      </c>
      <c r="V4002" s="9">
        <v>13</v>
      </c>
      <c r="W4002" s="9">
        <v>0</v>
      </c>
      <c r="X4002" s="9">
        <v>0</v>
      </c>
      <c r="Y4002" s="9">
        <v>0</v>
      </c>
      <c r="Z4002" s="9"/>
      <c r="AA4002" s="9">
        <v>0</v>
      </c>
      <c r="AB4002" s="9"/>
      <c r="AC4002" s="9">
        <v>30338</v>
      </c>
      <c r="AD4002" s="9" t="s">
        <v>13930</v>
      </c>
      <c r="AE4002" s="9" t="s">
        <v>13931</v>
      </c>
      <c r="AF4002" s="9">
        <v>31</v>
      </c>
      <c r="AG4002" s="9"/>
      <c r="AH4002" s="9" t="s">
        <v>13932</v>
      </c>
      <c r="AI4002" s="9"/>
      <c r="AJ4002" s="9"/>
    </row>
    <row r="4003" spans="1:36" x14ac:dyDescent="0.35">
      <c r="A4003" s="9" t="s">
        <v>3091</v>
      </c>
      <c r="B4003" s="9" t="s">
        <v>3092</v>
      </c>
      <c r="C4003" s="9" t="s">
        <v>14504</v>
      </c>
      <c r="D4003" s="9" t="s">
        <v>29</v>
      </c>
      <c r="E4003" s="9" t="s">
        <v>13927</v>
      </c>
      <c r="F4003" s="9" t="str">
        <f>_xlfn.XLOOKUP(E4003,Total_Enrolled!C:C,Total_Enrolled!C:C)</f>
        <v>2025em1200345@bitspilani-digital.edu.in</v>
      </c>
      <c r="G4003" s="9" t="s">
        <v>13928</v>
      </c>
      <c r="H4003" s="9" t="s">
        <v>14516</v>
      </c>
      <c r="I4003" s="9" t="s">
        <v>13929</v>
      </c>
      <c r="J4003" s="9" t="b">
        <v>1</v>
      </c>
      <c r="K4003" s="9">
        <v>37</v>
      </c>
      <c r="L4003" s="9">
        <f>_xlfn.XLOOKUP(B4003,Courses!A:A,Courses!H:H)</f>
        <v>36</v>
      </c>
      <c r="M4003" s="14">
        <f t="shared" si="315"/>
        <v>1.0277777777777777</v>
      </c>
      <c r="N4003" s="14" t="str">
        <f t="shared" si="316"/>
        <v>Active</v>
      </c>
      <c r="O4003" s="14" t="str" cm="1">
        <f t="array" ref="O4003">_xlfn.IFS(M4003=0,"0",
M4003&lt;=10%,"0-10",
TRUE,"&gt;10"
)&amp;" "&amp;"% progress"</f>
        <v>&gt;10 % progress</v>
      </c>
      <c r="P4003" s="15">
        <f t="shared" si="317"/>
        <v>0</v>
      </c>
      <c r="Q4003" s="15">
        <f>COUNTIFS($G:$G,$G4003)</f>
        <v>4</v>
      </c>
      <c r="R4003" s="16">
        <f t="shared" si="318"/>
        <v>0</v>
      </c>
      <c r="S4003" s="15" t="str">
        <f t="shared" si="319"/>
        <v>no 0% progess</v>
      </c>
      <c r="T4003" s="9">
        <v>0</v>
      </c>
      <c r="U4003" s="9">
        <v>5</v>
      </c>
      <c r="V4003" s="9">
        <v>6</v>
      </c>
      <c r="W4003" s="9">
        <v>3</v>
      </c>
      <c r="X4003" s="9">
        <v>0</v>
      </c>
      <c r="Y4003" s="9">
        <v>0</v>
      </c>
      <c r="Z4003" s="9" t="s">
        <v>13933</v>
      </c>
      <c r="AA4003" s="9">
        <v>0</v>
      </c>
      <c r="AB4003" s="9"/>
      <c r="AC4003" s="9">
        <v>18993</v>
      </c>
      <c r="AD4003" s="9" t="s">
        <v>13934</v>
      </c>
      <c r="AE4003" s="9" t="s">
        <v>13931</v>
      </c>
      <c r="AF4003" s="9">
        <v>31</v>
      </c>
      <c r="AG4003" s="9"/>
      <c r="AH4003" s="9" t="s">
        <v>13935</v>
      </c>
      <c r="AI4003" s="9" t="s">
        <v>13936</v>
      </c>
      <c r="AJ4003" s="9" t="s">
        <v>13937</v>
      </c>
    </row>
    <row r="4004" spans="1:36" x14ac:dyDescent="0.35">
      <c r="A4004" s="9" t="s">
        <v>3095</v>
      </c>
      <c r="B4004" s="9" t="s">
        <v>38</v>
      </c>
      <c r="C4004" s="9" t="s">
        <v>14504</v>
      </c>
      <c r="D4004" s="9" t="s">
        <v>29</v>
      </c>
      <c r="E4004" s="9" t="s">
        <v>13927</v>
      </c>
      <c r="F4004" s="9" t="str">
        <f>_xlfn.XLOOKUP(E4004,Total_Enrolled!C:C,Total_Enrolled!C:C)</f>
        <v>2025em1200345@bitspilani-digital.edu.in</v>
      </c>
      <c r="G4004" s="9" t="s">
        <v>13928</v>
      </c>
      <c r="H4004" s="9" t="s">
        <v>14516</v>
      </c>
      <c r="I4004" s="9" t="s">
        <v>13929</v>
      </c>
      <c r="J4004" s="9" t="b">
        <v>1</v>
      </c>
      <c r="K4004" s="9">
        <v>29</v>
      </c>
      <c r="L4004" s="9">
        <f>_xlfn.XLOOKUP(B4004,Courses!A:A,Courses!H:H)</f>
        <v>42</v>
      </c>
      <c r="M4004" s="14">
        <f t="shared" si="315"/>
        <v>0.69047619047619047</v>
      </c>
      <c r="N4004" s="14" t="str">
        <f t="shared" si="316"/>
        <v>Active</v>
      </c>
      <c r="O4004" s="14" t="str" cm="1">
        <f t="array" ref="O4004">_xlfn.IFS(M4004=0,"0",
M4004&lt;=10%,"0-10",
TRUE,"&gt;10"
)&amp;" "&amp;"% progress"</f>
        <v>&gt;10 % progress</v>
      </c>
      <c r="P4004" s="15">
        <f t="shared" si="317"/>
        <v>0</v>
      </c>
      <c r="Q4004" s="15">
        <f>COUNTIFS($G:$G,$G4004)</f>
        <v>4</v>
      </c>
      <c r="R4004" s="16">
        <f t="shared" si="318"/>
        <v>0</v>
      </c>
      <c r="S4004" s="15" t="str">
        <f t="shared" si="319"/>
        <v>no 0% progess</v>
      </c>
      <c r="T4004" s="9">
        <v>0</v>
      </c>
      <c r="U4004" s="9">
        <v>6</v>
      </c>
      <c r="V4004" s="9">
        <v>6</v>
      </c>
      <c r="W4004" s="9">
        <v>0</v>
      </c>
      <c r="X4004" s="9">
        <v>0</v>
      </c>
      <c r="Y4004" s="9">
        <v>0</v>
      </c>
      <c r="Z4004" s="9"/>
      <c r="AA4004" s="9">
        <v>0</v>
      </c>
      <c r="AB4004" s="9"/>
      <c r="AC4004" s="9">
        <v>8163</v>
      </c>
      <c r="AD4004" s="9" t="s">
        <v>13938</v>
      </c>
      <c r="AE4004" s="9" t="s">
        <v>13931</v>
      </c>
      <c r="AF4004" s="9">
        <v>31</v>
      </c>
      <c r="AG4004" s="9"/>
      <c r="AH4004" s="9" t="s">
        <v>13939</v>
      </c>
      <c r="AI4004" s="9" t="s">
        <v>13940</v>
      </c>
      <c r="AJ4004" s="9" t="s">
        <v>13941</v>
      </c>
    </row>
    <row r="4005" spans="1:36" x14ac:dyDescent="0.35">
      <c r="A4005" s="9" t="s">
        <v>3089</v>
      </c>
      <c r="B4005" s="9" t="s">
        <v>36</v>
      </c>
      <c r="C4005" s="9" t="s">
        <v>14504</v>
      </c>
      <c r="D4005" s="9" t="s">
        <v>29</v>
      </c>
      <c r="E4005" s="9" t="s">
        <v>13927</v>
      </c>
      <c r="F4005" s="9" t="str">
        <f>_xlfn.XLOOKUP(E4005,Total_Enrolled!C:C,Total_Enrolled!C:C)</f>
        <v>2025em1200345@bitspilani-digital.edu.in</v>
      </c>
      <c r="G4005" s="9" t="s">
        <v>13928</v>
      </c>
      <c r="H4005" s="9" t="s">
        <v>14516</v>
      </c>
      <c r="I4005" s="9" t="s">
        <v>13929</v>
      </c>
      <c r="J4005" s="9" t="b">
        <v>1</v>
      </c>
      <c r="K4005" s="9">
        <v>67</v>
      </c>
      <c r="L4005" s="9">
        <f>_xlfn.XLOOKUP(B4005,Courses!A:A,Courses!H:H)</f>
        <v>85</v>
      </c>
      <c r="M4005" s="14">
        <f t="shared" si="315"/>
        <v>0.78823529411764703</v>
      </c>
      <c r="N4005" s="14" t="str">
        <f t="shared" si="316"/>
        <v>Active</v>
      </c>
      <c r="O4005" s="14" t="str" cm="1">
        <f t="array" ref="O4005">_xlfn.IFS(M4005=0,"0",
M4005&lt;=10%,"0-10",
TRUE,"&gt;10"
)&amp;" "&amp;"% progress"</f>
        <v>&gt;10 % progress</v>
      </c>
      <c r="P4005" s="15">
        <f t="shared" si="317"/>
        <v>0</v>
      </c>
      <c r="Q4005" s="15">
        <f>COUNTIFS($G:$G,$G4005)</f>
        <v>4</v>
      </c>
      <c r="R4005" s="16">
        <f t="shared" si="318"/>
        <v>0</v>
      </c>
      <c r="S4005" s="15" t="str">
        <f t="shared" si="319"/>
        <v>no 0% progess</v>
      </c>
      <c r="T4005" s="9">
        <v>0</v>
      </c>
      <c r="U4005" s="9">
        <v>11</v>
      </c>
      <c r="V4005" s="9">
        <v>13</v>
      </c>
      <c r="W4005" s="9">
        <v>0</v>
      </c>
      <c r="X4005" s="9">
        <v>0</v>
      </c>
      <c r="Y4005" s="9">
        <v>0</v>
      </c>
      <c r="Z4005" s="9"/>
      <c r="AA4005" s="9">
        <v>0</v>
      </c>
      <c r="AB4005" s="9"/>
      <c r="AC4005" s="9">
        <v>26790</v>
      </c>
      <c r="AD4005" s="9" t="s">
        <v>13942</v>
      </c>
      <c r="AE4005" s="9" t="s">
        <v>13931</v>
      </c>
      <c r="AF4005" s="9">
        <v>31</v>
      </c>
      <c r="AG4005" s="9"/>
      <c r="AH4005" s="9" t="s">
        <v>13943</v>
      </c>
      <c r="AI4005" s="9"/>
      <c r="AJ4005" s="9"/>
    </row>
    <row r="4006" spans="1:36" x14ac:dyDescent="0.35">
      <c r="A4006" s="9" t="s">
        <v>3089</v>
      </c>
      <c r="B4006" s="9" t="s">
        <v>36</v>
      </c>
      <c r="C4006" s="9" t="s">
        <v>14504</v>
      </c>
      <c r="D4006" s="9" t="s">
        <v>29</v>
      </c>
      <c r="E4006" s="9" t="s">
        <v>13944</v>
      </c>
      <c r="F4006" s="9" t="str">
        <f>_xlfn.XLOOKUP(E4006,Total_Enrolled!C:C,Total_Enrolled!C:C)</f>
        <v>2025em1200346@bitspilani-digital.edu.in</v>
      </c>
      <c r="G4006" s="9" t="s">
        <v>13945</v>
      </c>
      <c r="H4006" s="9" t="s">
        <v>14516</v>
      </c>
      <c r="I4006" s="9" t="s">
        <v>13946</v>
      </c>
      <c r="J4006" s="9" t="b">
        <v>1</v>
      </c>
      <c r="K4006" s="9">
        <v>5</v>
      </c>
      <c r="L4006" s="9">
        <f>_xlfn.XLOOKUP(B4006,Courses!A:A,Courses!H:H)</f>
        <v>85</v>
      </c>
      <c r="M4006" s="14">
        <f t="shared" si="315"/>
        <v>5.8823529411764705E-2</v>
      </c>
      <c r="N4006" s="14" t="str">
        <f t="shared" si="316"/>
        <v>Active</v>
      </c>
      <c r="O4006" s="14" t="str" cm="1">
        <f t="array" ref="O4006">_xlfn.IFS(M4006=0,"0",
M4006&lt;=10%,"0-10",
TRUE,"&gt;10"
)&amp;" "&amp;"% progress"</f>
        <v>0-10 % progress</v>
      </c>
      <c r="P4006" s="15">
        <f t="shared" si="317"/>
        <v>0</v>
      </c>
      <c r="Q4006" s="15">
        <f>COUNTIFS($G:$G,$G4006)</f>
        <v>4</v>
      </c>
      <c r="R4006" s="16">
        <f t="shared" si="318"/>
        <v>0</v>
      </c>
      <c r="S4006" s="15" t="str">
        <f t="shared" si="319"/>
        <v>no 0% progess</v>
      </c>
      <c r="T4006" s="9">
        <v>0</v>
      </c>
      <c r="U4006" s="9">
        <v>0</v>
      </c>
      <c r="V4006" s="9">
        <v>0</v>
      </c>
      <c r="W4006" s="9">
        <v>0</v>
      </c>
      <c r="X4006" s="9">
        <v>0</v>
      </c>
      <c r="Y4006" s="9">
        <v>3</v>
      </c>
      <c r="Z4006" s="9"/>
      <c r="AA4006" s="9">
        <v>0</v>
      </c>
      <c r="AB4006" s="9"/>
      <c r="AC4006" s="9">
        <v>1599</v>
      </c>
      <c r="AD4006" s="9" t="s">
        <v>13948</v>
      </c>
      <c r="AE4006" s="9" t="s">
        <v>13947</v>
      </c>
      <c r="AF4006" s="9">
        <v>8</v>
      </c>
      <c r="AG4006" s="9"/>
      <c r="AH4006" s="9"/>
      <c r="AI4006" s="9"/>
      <c r="AJ4006" s="9"/>
    </row>
    <row r="4007" spans="1:36" x14ac:dyDescent="0.35">
      <c r="A4007" s="9" t="s">
        <v>3095</v>
      </c>
      <c r="B4007" s="9" t="s">
        <v>38</v>
      </c>
      <c r="C4007" s="9" t="s">
        <v>14504</v>
      </c>
      <c r="D4007" s="9" t="s">
        <v>29</v>
      </c>
      <c r="E4007" s="9" t="s">
        <v>13944</v>
      </c>
      <c r="F4007" s="9" t="str">
        <f>_xlfn.XLOOKUP(E4007,Total_Enrolled!C:C,Total_Enrolled!C:C)</f>
        <v>2025em1200346@bitspilani-digital.edu.in</v>
      </c>
      <c r="G4007" s="9" t="s">
        <v>13945</v>
      </c>
      <c r="H4007" s="9" t="s">
        <v>14516</v>
      </c>
      <c r="I4007" s="9" t="s">
        <v>13946</v>
      </c>
      <c r="J4007" s="9" t="b">
        <v>1</v>
      </c>
      <c r="K4007" s="9">
        <v>0</v>
      </c>
      <c r="L4007" s="9">
        <f>_xlfn.XLOOKUP(B4007,Courses!A:A,Courses!H:H)</f>
        <v>42</v>
      </c>
      <c r="M4007" s="14">
        <f t="shared" si="315"/>
        <v>0</v>
      </c>
      <c r="N4007" s="14" t="str">
        <f t="shared" si="316"/>
        <v>Not Active</v>
      </c>
      <c r="O4007" s="14" t="str" cm="1">
        <f t="array" ref="O4007">_xlfn.IFS(M4007=0,"0",
M4007&lt;=10%,"0-10",
TRUE,"&gt;10"
)&amp;" "&amp;"% progress"</f>
        <v>0 % progress</v>
      </c>
      <c r="P4007" s="15">
        <f t="shared" si="317"/>
        <v>1</v>
      </c>
      <c r="Q4007" s="15">
        <f>COUNTIFS($G:$G,$G4007)</f>
        <v>4</v>
      </c>
      <c r="R4007" s="16">
        <f t="shared" si="318"/>
        <v>0.25</v>
      </c>
      <c r="S4007" s="15" t="str">
        <f t="shared" si="319"/>
        <v>no progress</v>
      </c>
      <c r="T4007" s="9">
        <v>0</v>
      </c>
      <c r="U4007" s="9">
        <v>0</v>
      </c>
      <c r="V4007" s="9">
        <v>0</v>
      </c>
      <c r="W4007" s="9">
        <v>0</v>
      </c>
      <c r="X4007" s="9">
        <v>0</v>
      </c>
      <c r="Y4007" s="9">
        <v>0</v>
      </c>
      <c r="Z4007" s="9"/>
      <c r="AA4007" s="9">
        <v>0</v>
      </c>
      <c r="AB4007" s="9"/>
      <c r="AC4007" s="9">
        <v>0</v>
      </c>
      <c r="AD4007" s="9"/>
      <c r="AE4007" s="9" t="s">
        <v>13947</v>
      </c>
      <c r="AF4007" s="9">
        <v>8</v>
      </c>
      <c r="AG4007" s="9"/>
      <c r="AH4007" s="9"/>
      <c r="AI4007" s="9"/>
      <c r="AJ4007" s="9"/>
    </row>
    <row r="4008" spans="1:36" x14ac:dyDescent="0.35">
      <c r="A4008" s="9" t="s">
        <v>3091</v>
      </c>
      <c r="B4008" s="9" t="s">
        <v>3092</v>
      </c>
      <c r="C4008" s="9" t="s">
        <v>14504</v>
      </c>
      <c r="D4008" s="9" t="s">
        <v>29</v>
      </c>
      <c r="E4008" s="9" t="s">
        <v>13944</v>
      </c>
      <c r="F4008" s="9" t="str">
        <f>_xlfn.XLOOKUP(E4008,Total_Enrolled!C:C,Total_Enrolled!C:C)</f>
        <v>2025em1200346@bitspilani-digital.edu.in</v>
      </c>
      <c r="G4008" s="9" t="s">
        <v>13945</v>
      </c>
      <c r="H4008" s="9" t="s">
        <v>14516</v>
      </c>
      <c r="I4008" s="9" t="s">
        <v>13946</v>
      </c>
      <c r="J4008" s="9" t="b">
        <v>1</v>
      </c>
      <c r="K4008" s="9">
        <v>2</v>
      </c>
      <c r="L4008" s="9">
        <f>_xlfn.XLOOKUP(B4008,Courses!A:A,Courses!H:H)</f>
        <v>36</v>
      </c>
      <c r="M4008" s="14">
        <f t="shared" si="315"/>
        <v>5.5555555555555552E-2</v>
      </c>
      <c r="N4008" s="14" t="str">
        <f t="shared" si="316"/>
        <v>Active</v>
      </c>
      <c r="O4008" s="14" t="str" cm="1">
        <f t="array" ref="O4008">_xlfn.IFS(M4008=0,"0",
M4008&lt;=10%,"0-10",
TRUE,"&gt;10"
)&amp;" "&amp;"% progress"</f>
        <v>0-10 % progress</v>
      </c>
      <c r="P4008" s="15">
        <f t="shared" si="317"/>
        <v>0</v>
      </c>
      <c r="Q4008" s="15">
        <f>COUNTIFS($G:$G,$G4008)</f>
        <v>4</v>
      </c>
      <c r="R4008" s="16">
        <f t="shared" si="318"/>
        <v>0</v>
      </c>
      <c r="S4008" s="15" t="str">
        <f t="shared" si="319"/>
        <v>no 0% progess</v>
      </c>
      <c r="T4008" s="9">
        <v>0</v>
      </c>
      <c r="U4008" s="9">
        <v>0</v>
      </c>
      <c r="V4008" s="9">
        <v>0</v>
      </c>
      <c r="W4008" s="9">
        <v>0</v>
      </c>
      <c r="X4008" s="9">
        <v>0</v>
      </c>
      <c r="Y4008" s="9">
        <v>0</v>
      </c>
      <c r="Z4008" s="9"/>
      <c r="AA4008" s="9">
        <v>0</v>
      </c>
      <c r="AB4008" s="9"/>
      <c r="AC4008" s="9">
        <v>9947</v>
      </c>
      <c r="AD4008" s="9" t="s">
        <v>13949</v>
      </c>
      <c r="AE4008" s="9" t="s">
        <v>13947</v>
      </c>
      <c r="AF4008" s="9">
        <v>8</v>
      </c>
      <c r="AG4008" s="9"/>
      <c r="AH4008" s="9"/>
      <c r="AI4008" s="9"/>
      <c r="AJ4008" s="9"/>
    </row>
    <row r="4009" spans="1:36" x14ac:dyDescent="0.35">
      <c r="A4009" s="9" t="s">
        <v>3086</v>
      </c>
      <c r="B4009" s="9" t="s">
        <v>35</v>
      </c>
      <c r="C4009" s="9" t="s">
        <v>14504</v>
      </c>
      <c r="D4009" s="9" t="s">
        <v>29</v>
      </c>
      <c r="E4009" s="9" t="s">
        <v>13944</v>
      </c>
      <c r="F4009" s="9" t="str">
        <f>_xlfn.XLOOKUP(E4009,Total_Enrolled!C:C,Total_Enrolled!C:C)</f>
        <v>2025em1200346@bitspilani-digital.edu.in</v>
      </c>
      <c r="G4009" s="9" t="s">
        <v>13945</v>
      </c>
      <c r="H4009" s="9" t="s">
        <v>14516</v>
      </c>
      <c r="I4009" s="9" t="s">
        <v>13946</v>
      </c>
      <c r="J4009" s="9" t="b">
        <v>1</v>
      </c>
      <c r="K4009" s="9">
        <v>23</v>
      </c>
      <c r="L4009" s="9">
        <f>_xlfn.XLOOKUP(B4009,Courses!A:A,Courses!H:H)</f>
        <v>68</v>
      </c>
      <c r="M4009" s="14">
        <f t="shared" si="315"/>
        <v>0.33823529411764708</v>
      </c>
      <c r="N4009" s="14" t="str">
        <f t="shared" si="316"/>
        <v>Active</v>
      </c>
      <c r="O4009" s="14" t="str" cm="1">
        <f t="array" ref="O4009">_xlfn.IFS(M4009=0,"0",
M4009&lt;=10%,"0-10",
TRUE,"&gt;10"
)&amp;" "&amp;"% progress"</f>
        <v>&gt;10 % progress</v>
      </c>
      <c r="P4009" s="15">
        <f t="shared" si="317"/>
        <v>0</v>
      </c>
      <c r="Q4009" s="15">
        <f>COUNTIFS($G:$G,$G4009)</f>
        <v>4</v>
      </c>
      <c r="R4009" s="16">
        <f t="shared" si="318"/>
        <v>0</v>
      </c>
      <c r="S4009" s="15" t="str">
        <f t="shared" si="319"/>
        <v>no 0% progess</v>
      </c>
      <c r="T4009" s="9">
        <v>0</v>
      </c>
      <c r="U4009" s="9">
        <v>0</v>
      </c>
      <c r="V4009" s="9">
        <v>0</v>
      </c>
      <c r="W4009" s="9">
        <v>0</v>
      </c>
      <c r="X4009" s="9">
        <v>0</v>
      </c>
      <c r="Y4009" s="9">
        <v>0</v>
      </c>
      <c r="Z4009" s="9"/>
      <c r="AA4009" s="9">
        <v>0</v>
      </c>
      <c r="AB4009" s="9"/>
      <c r="AC4009" s="9">
        <v>16633</v>
      </c>
      <c r="AD4009" s="9" t="s">
        <v>13950</v>
      </c>
      <c r="AE4009" s="9" t="s">
        <v>13947</v>
      </c>
      <c r="AF4009" s="9">
        <v>8</v>
      </c>
      <c r="AG4009" s="9"/>
      <c r="AH4009" s="9"/>
      <c r="AI4009" s="9"/>
      <c r="AJ4009" s="9"/>
    </row>
    <row r="4010" spans="1:36" x14ac:dyDescent="0.35">
      <c r="A4010" s="9" t="s">
        <v>3086</v>
      </c>
      <c r="B4010" s="9" t="s">
        <v>35</v>
      </c>
      <c r="C4010" s="9" t="s">
        <v>14504</v>
      </c>
      <c r="D4010" s="9" t="s">
        <v>29</v>
      </c>
      <c r="E4010" s="9" t="s">
        <v>13951</v>
      </c>
      <c r="F4010" s="9" t="str">
        <f>_xlfn.XLOOKUP(E4010,Total_Enrolled!C:C,Total_Enrolled!C:C)</f>
        <v>2025em1200347@bitspilani-digital.edu.in</v>
      </c>
      <c r="G4010" s="9" t="s">
        <v>13952</v>
      </c>
      <c r="H4010" s="9" t="s">
        <v>14516</v>
      </c>
      <c r="I4010" s="9" t="s">
        <v>13953</v>
      </c>
      <c r="J4010" s="9" t="b">
        <v>1</v>
      </c>
      <c r="K4010" s="9">
        <v>54</v>
      </c>
      <c r="L4010" s="9">
        <f>_xlfn.XLOOKUP(B4010,Courses!A:A,Courses!H:H)</f>
        <v>68</v>
      </c>
      <c r="M4010" s="14">
        <f t="shared" si="315"/>
        <v>0.79411764705882348</v>
      </c>
      <c r="N4010" s="14" t="str">
        <f t="shared" si="316"/>
        <v>Active</v>
      </c>
      <c r="O4010" s="14" t="str" cm="1">
        <f t="array" ref="O4010">_xlfn.IFS(M4010=0,"0",
M4010&lt;=10%,"0-10",
TRUE,"&gt;10"
)&amp;" "&amp;"% progress"</f>
        <v>&gt;10 % progress</v>
      </c>
      <c r="P4010" s="15">
        <f t="shared" si="317"/>
        <v>0</v>
      </c>
      <c r="Q4010" s="15">
        <f>COUNTIFS($G:$G,$G4010)</f>
        <v>4</v>
      </c>
      <c r="R4010" s="16">
        <f t="shared" si="318"/>
        <v>0</v>
      </c>
      <c r="S4010" s="15" t="str">
        <f t="shared" si="319"/>
        <v>no 0% progess</v>
      </c>
      <c r="T4010" s="9">
        <v>0</v>
      </c>
      <c r="U4010" s="9">
        <v>12</v>
      </c>
      <c r="V4010" s="9">
        <v>12</v>
      </c>
      <c r="W4010" s="9">
        <v>0</v>
      </c>
      <c r="X4010" s="9">
        <v>1</v>
      </c>
      <c r="Y4010" s="9">
        <v>1</v>
      </c>
      <c r="Z4010" s="9" t="s">
        <v>13954</v>
      </c>
      <c r="AA4010" s="9">
        <v>0</v>
      </c>
      <c r="AB4010" s="9"/>
      <c r="AC4010" s="9">
        <v>191559</v>
      </c>
      <c r="AD4010" s="9" t="s">
        <v>13955</v>
      </c>
      <c r="AE4010" s="9" t="s">
        <v>13956</v>
      </c>
      <c r="AF4010" s="9">
        <v>37</v>
      </c>
      <c r="AG4010" s="9"/>
      <c r="AH4010" s="9" t="s">
        <v>13957</v>
      </c>
      <c r="AI4010" s="9"/>
      <c r="AJ4010" s="9"/>
    </row>
    <row r="4011" spans="1:36" x14ac:dyDescent="0.35">
      <c r="A4011" s="9" t="s">
        <v>3091</v>
      </c>
      <c r="B4011" s="9" t="s">
        <v>3092</v>
      </c>
      <c r="C4011" s="9" t="s">
        <v>14504</v>
      </c>
      <c r="D4011" s="9" t="s">
        <v>29</v>
      </c>
      <c r="E4011" s="9" t="s">
        <v>13951</v>
      </c>
      <c r="F4011" s="9" t="str">
        <f>_xlfn.XLOOKUP(E4011,Total_Enrolled!C:C,Total_Enrolled!C:C)</f>
        <v>2025em1200347@bitspilani-digital.edu.in</v>
      </c>
      <c r="G4011" s="9" t="s">
        <v>13952</v>
      </c>
      <c r="H4011" s="9" t="s">
        <v>14516</v>
      </c>
      <c r="I4011" s="9" t="s">
        <v>13953</v>
      </c>
      <c r="J4011" s="9" t="b">
        <v>1</v>
      </c>
      <c r="K4011" s="9">
        <v>35</v>
      </c>
      <c r="L4011" s="9">
        <f>_xlfn.XLOOKUP(B4011,Courses!A:A,Courses!H:H)</f>
        <v>36</v>
      </c>
      <c r="M4011" s="14">
        <f t="shared" si="315"/>
        <v>0.97222222222222221</v>
      </c>
      <c r="N4011" s="14" t="str">
        <f t="shared" si="316"/>
        <v>Active</v>
      </c>
      <c r="O4011" s="14" t="str" cm="1">
        <f t="array" ref="O4011">_xlfn.IFS(M4011=0,"0",
M4011&lt;=10%,"0-10",
TRUE,"&gt;10"
)&amp;" "&amp;"% progress"</f>
        <v>&gt;10 % progress</v>
      </c>
      <c r="P4011" s="15">
        <f t="shared" si="317"/>
        <v>0</v>
      </c>
      <c r="Q4011" s="15">
        <f>COUNTIFS($G:$G,$G4011)</f>
        <v>4</v>
      </c>
      <c r="R4011" s="16">
        <f t="shared" si="318"/>
        <v>0</v>
      </c>
      <c r="S4011" s="15" t="str">
        <f t="shared" si="319"/>
        <v>no 0% progess</v>
      </c>
      <c r="T4011" s="9">
        <v>0</v>
      </c>
      <c r="U4011" s="9">
        <v>4</v>
      </c>
      <c r="V4011" s="9">
        <v>5</v>
      </c>
      <c r="W4011" s="9">
        <v>2</v>
      </c>
      <c r="X4011" s="9">
        <v>1</v>
      </c>
      <c r="Y4011" s="9">
        <v>1</v>
      </c>
      <c r="Z4011" s="9" t="s">
        <v>13958</v>
      </c>
      <c r="AA4011" s="9">
        <v>0</v>
      </c>
      <c r="AB4011" s="9"/>
      <c r="AC4011" s="9">
        <v>110271</v>
      </c>
      <c r="AD4011" s="9" t="s">
        <v>13959</v>
      </c>
      <c r="AE4011" s="9" t="s">
        <v>13956</v>
      </c>
      <c r="AF4011" s="9">
        <v>37</v>
      </c>
      <c r="AG4011" s="9"/>
      <c r="AH4011" s="9" t="s">
        <v>13960</v>
      </c>
      <c r="AI4011" s="9" t="s">
        <v>13961</v>
      </c>
      <c r="AJ4011" s="9" t="s">
        <v>13962</v>
      </c>
    </row>
    <row r="4012" spans="1:36" x14ac:dyDescent="0.35">
      <c r="A4012" s="9" t="s">
        <v>3095</v>
      </c>
      <c r="B4012" s="9" t="s">
        <v>38</v>
      </c>
      <c r="C4012" s="9" t="s">
        <v>14504</v>
      </c>
      <c r="D4012" s="9" t="s">
        <v>29</v>
      </c>
      <c r="E4012" s="9" t="s">
        <v>13951</v>
      </c>
      <c r="F4012" s="9" t="str">
        <f>_xlfn.XLOOKUP(E4012,Total_Enrolled!C:C,Total_Enrolled!C:C)</f>
        <v>2025em1200347@bitspilani-digital.edu.in</v>
      </c>
      <c r="G4012" s="9" t="s">
        <v>13952</v>
      </c>
      <c r="H4012" s="9" t="s">
        <v>14516</v>
      </c>
      <c r="I4012" s="9" t="s">
        <v>13953</v>
      </c>
      <c r="J4012" s="9" t="b">
        <v>1</v>
      </c>
      <c r="K4012" s="9">
        <v>3</v>
      </c>
      <c r="L4012" s="9">
        <f>_xlfn.XLOOKUP(B4012,Courses!A:A,Courses!H:H)</f>
        <v>42</v>
      </c>
      <c r="M4012" s="14">
        <f t="shared" si="315"/>
        <v>7.1428571428571425E-2</v>
      </c>
      <c r="N4012" s="14" t="str">
        <f t="shared" si="316"/>
        <v>Active</v>
      </c>
      <c r="O4012" s="14" t="str" cm="1">
        <f t="array" ref="O4012">_xlfn.IFS(M4012=0,"0",
M4012&lt;=10%,"0-10",
TRUE,"&gt;10"
)&amp;" "&amp;"% progress"</f>
        <v>0-10 % progress</v>
      </c>
      <c r="P4012" s="15">
        <f t="shared" si="317"/>
        <v>0</v>
      </c>
      <c r="Q4012" s="15">
        <f>COUNTIFS($G:$G,$G4012)</f>
        <v>4</v>
      </c>
      <c r="R4012" s="16">
        <f t="shared" si="318"/>
        <v>0</v>
      </c>
      <c r="S4012" s="15" t="str">
        <f t="shared" si="319"/>
        <v>no 0% progess</v>
      </c>
      <c r="T4012" s="9">
        <v>0</v>
      </c>
      <c r="U4012" s="9">
        <v>0</v>
      </c>
      <c r="V4012" s="9">
        <v>0</v>
      </c>
      <c r="W4012" s="9">
        <v>0</v>
      </c>
      <c r="X4012" s="9">
        <v>0</v>
      </c>
      <c r="Y4012" s="9">
        <v>0</v>
      </c>
      <c r="Z4012" s="9"/>
      <c r="AA4012" s="9">
        <v>0</v>
      </c>
      <c r="AB4012" s="9"/>
      <c r="AC4012" s="9">
        <v>4351</v>
      </c>
      <c r="AD4012" s="9" t="s">
        <v>13963</v>
      </c>
      <c r="AE4012" s="9" t="s">
        <v>13956</v>
      </c>
      <c r="AF4012" s="9">
        <v>37</v>
      </c>
      <c r="AG4012" s="9"/>
      <c r="AH4012" s="9"/>
      <c r="AI4012" s="9"/>
      <c r="AJ4012" s="9"/>
    </row>
    <row r="4013" spans="1:36" x14ac:dyDescent="0.35">
      <c r="A4013" s="9" t="s">
        <v>3089</v>
      </c>
      <c r="B4013" s="9" t="s">
        <v>36</v>
      </c>
      <c r="C4013" s="9" t="s">
        <v>14504</v>
      </c>
      <c r="D4013" s="9" t="s">
        <v>29</v>
      </c>
      <c r="E4013" s="9" t="s">
        <v>13951</v>
      </c>
      <c r="F4013" s="9" t="str">
        <f>_xlfn.XLOOKUP(E4013,Total_Enrolled!C:C,Total_Enrolled!C:C)</f>
        <v>2025em1200347@bitspilani-digital.edu.in</v>
      </c>
      <c r="G4013" s="9" t="s">
        <v>13952</v>
      </c>
      <c r="H4013" s="9" t="s">
        <v>14516</v>
      </c>
      <c r="I4013" s="9" t="s">
        <v>13953</v>
      </c>
      <c r="J4013" s="9" t="b">
        <v>1</v>
      </c>
      <c r="K4013" s="9">
        <v>66</v>
      </c>
      <c r="L4013" s="9">
        <f>_xlfn.XLOOKUP(B4013,Courses!A:A,Courses!H:H)</f>
        <v>85</v>
      </c>
      <c r="M4013" s="14">
        <f t="shared" si="315"/>
        <v>0.77647058823529413</v>
      </c>
      <c r="N4013" s="14" t="str">
        <f t="shared" si="316"/>
        <v>Active</v>
      </c>
      <c r="O4013" s="14" t="str" cm="1">
        <f t="array" ref="O4013">_xlfn.IFS(M4013=0,"0",
M4013&lt;=10%,"0-10",
TRUE,"&gt;10"
)&amp;" "&amp;"% progress"</f>
        <v>&gt;10 % progress</v>
      </c>
      <c r="P4013" s="15">
        <f t="shared" si="317"/>
        <v>0</v>
      </c>
      <c r="Q4013" s="15">
        <f>COUNTIFS($G:$G,$G4013)</f>
        <v>4</v>
      </c>
      <c r="R4013" s="16">
        <f t="shared" si="318"/>
        <v>0</v>
      </c>
      <c r="S4013" s="15" t="str">
        <f t="shared" si="319"/>
        <v>no 0% progess</v>
      </c>
      <c r="T4013" s="9">
        <v>0</v>
      </c>
      <c r="U4013" s="9">
        <v>11</v>
      </c>
      <c r="V4013" s="9">
        <v>12</v>
      </c>
      <c r="W4013" s="9">
        <v>0</v>
      </c>
      <c r="X4013" s="9">
        <v>0</v>
      </c>
      <c r="Y4013" s="9">
        <v>0</v>
      </c>
      <c r="Z4013" s="9"/>
      <c r="AA4013" s="9">
        <v>0</v>
      </c>
      <c r="AB4013" s="9"/>
      <c r="AC4013" s="9">
        <v>223562</v>
      </c>
      <c r="AD4013" s="9" t="s">
        <v>13964</v>
      </c>
      <c r="AE4013" s="9" t="s">
        <v>13956</v>
      </c>
      <c r="AF4013" s="9">
        <v>37</v>
      </c>
      <c r="AG4013" s="9"/>
      <c r="AH4013" s="9" t="s">
        <v>13965</v>
      </c>
      <c r="AI4013" s="9"/>
      <c r="AJ4013" s="9"/>
    </row>
    <row r="4014" spans="1:36" x14ac:dyDescent="0.35">
      <c r="A4014" s="9" t="s">
        <v>3089</v>
      </c>
      <c r="B4014" s="9" t="s">
        <v>36</v>
      </c>
      <c r="C4014" s="9" t="s">
        <v>14504</v>
      </c>
      <c r="D4014" s="9" t="s">
        <v>29</v>
      </c>
      <c r="E4014" s="9" t="s">
        <v>13966</v>
      </c>
      <c r="F4014" s="9" t="str">
        <f>_xlfn.XLOOKUP(E4014,Total_Enrolled!C:C,Total_Enrolled!C:C)</f>
        <v>2025em1200348@bitspilani-digital.edu.in</v>
      </c>
      <c r="G4014" s="9" t="s">
        <v>13967</v>
      </c>
      <c r="H4014" s="9" t="s">
        <v>14516</v>
      </c>
      <c r="I4014" s="9" t="s">
        <v>13968</v>
      </c>
      <c r="J4014" s="9" t="b">
        <v>1</v>
      </c>
      <c r="K4014" s="9">
        <v>63</v>
      </c>
      <c r="L4014" s="9">
        <f>_xlfn.XLOOKUP(B4014,Courses!A:A,Courses!H:H)</f>
        <v>85</v>
      </c>
      <c r="M4014" s="14">
        <f t="shared" si="315"/>
        <v>0.74117647058823533</v>
      </c>
      <c r="N4014" s="14" t="str">
        <f t="shared" si="316"/>
        <v>Active</v>
      </c>
      <c r="O4014" s="14" t="str" cm="1">
        <f t="array" ref="O4014">_xlfn.IFS(M4014=0,"0",
M4014&lt;=10%,"0-10",
TRUE,"&gt;10"
)&amp;" "&amp;"% progress"</f>
        <v>&gt;10 % progress</v>
      </c>
      <c r="P4014" s="15">
        <f t="shared" si="317"/>
        <v>0</v>
      </c>
      <c r="Q4014" s="15">
        <f>COUNTIFS($G:$G,$G4014)</f>
        <v>4</v>
      </c>
      <c r="R4014" s="16">
        <f t="shared" si="318"/>
        <v>0</v>
      </c>
      <c r="S4014" s="15" t="str">
        <f t="shared" si="319"/>
        <v>no 0% progess</v>
      </c>
      <c r="T4014" s="9">
        <v>0</v>
      </c>
      <c r="U4014" s="9">
        <v>10</v>
      </c>
      <c r="V4014" s="9">
        <v>17</v>
      </c>
      <c r="W4014" s="9">
        <v>0</v>
      </c>
      <c r="X4014" s="9">
        <v>1</v>
      </c>
      <c r="Y4014" s="9">
        <v>12</v>
      </c>
      <c r="Z4014" s="9" t="s">
        <v>13970</v>
      </c>
      <c r="AA4014" s="9">
        <v>0</v>
      </c>
      <c r="AB4014" s="9"/>
      <c r="AC4014" s="9">
        <v>41970</v>
      </c>
      <c r="AD4014" s="9" t="s">
        <v>13971</v>
      </c>
      <c r="AE4014" s="9" t="s">
        <v>13969</v>
      </c>
      <c r="AF4014" s="9">
        <v>40</v>
      </c>
      <c r="AG4014" s="9"/>
      <c r="AH4014" s="9" t="s">
        <v>13972</v>
      </c>
      <c r="AI4014" s="9"/>
      <c r="AJ4014" s="9"/>
    </row>
    <row r="4015" spans="1:36" x14ac:dyDescent="0.35">
      <c r="A4015" s="9" t="s">
        <v>3095</v>
      </c>
      <c r="B4015" s="9" t="s">
        <v>38</v>
      </c>
      <c r="C4015" s="9" t="s">
        <v>14504</v>
      </c>
      <c r="D4015" s="9" t="s">
        <v>29</v>
      </c>
      <c r="E4015" s="9" t="s">
        <v>13966</v>
      </c>
      <c r="F4015" s="9" t="str">
        <f>_xlfn.XLOOKUP(E4015,Total_Enrolled!C:C,Total_Enrolled!C:C)</f>
        <v>2025em1200348@bitspilani-digital.edu.in</v>
      </c>
      <c r="G4015" s="9" t="s">
        <v>13967</v>
      </c>
      <c r="H4015" s="9" t="s">
        <v>14516</v>
      </c>
      <c r="I4015" s="9" t="s">
        <v>13968</v>
      </c>
      <c r="J4015" s="9" t="b">
        <v>1</v>
      </c>
      <c r="K4015" s="9">
        <v>28</v>
      </c>
      <c r="L4015" s="9">
        <f>_xlfn.XLOOKUP(B4015,Courses!A:A,Courses!H:H)</f>
        <v>42</v>
      </c>
      <c r="M4015" s="14">
        <f t="shared" si="315"/>
        <v>0.66666666666666663</v>
      </c>
      <c r="N4015" s="14" t="str">
        <f t="shared" si="316"/>
        <v>Active</v>
      </c>
      <c r="O4015" s="14" t="str" cm="1">
        <f t="array" ref="O4015">_xlfn.IFS(M4015=0,"0",
M4015&lt;=10%,"0-10",
TRUE,"&gt;10"
)&amp;" "&amp;"% progress"</f>
        <v>&gt;10 % progress</v>
      </c>
      <c r="P4015" s="15">
        <f t="shared" si="317"/>
        <v>0</v>
      </c>
      <c r="Q4015" s="15">
        <f>COUNTIFS($G:$G,$G4015)</f>
        <v>4</v>
      </c>
      <c r="R4015" s="16">
        <f t="shared" si="318"/>
        <v>0</v>
      </c>
      <c r="S4015" s="15" t="str">
        <f t="shared" si="319"/>
        <v>no 0% progess</v>
      </c>
      <c r="T4015" s="9">
        <v>0</v>
      </c>
      <c r="U4015" s="9">
        <v>2</v>
      </c>
      <c r="V4015" s="9">
        <v>2</v>
      </c>
      <c r="W4015" s="9">
        <v>0</v>
      </c>
      <c r="X4015" s="9">
        <v>0</v>
      </c>
      <c r="Y4015" s="9">
        <v>0</v>
      </c>
      <c r="Z4015" s="9"/>
      <c r="AA4015" s="9">
        <v>0</v>
      </c>
      <c r="AB4015" s="9"/>
      <c r="AC4015" s="9">
        <v>14194</v>
      </c>
      <c r="AD4015" s="9" t="s">
        <v>13973</v>
      </c>
      <c r="AE4015" s="9" t="s">
        <v>13969</v>
      </c>
      <c r="AF4015" s="9">
        <v>40</v>
      </c>
      <c r="AG4015" s="9"/>
      <c r="AH4015" s="9" t="s">
        <v>13974</v>
      </c>
      <c r="AI4015" s="9" t="s">
        <v>13975</v>
      </c>
      <c r="AJ4015" s="9" t="s">
        <v>13976</v>
      </c>
    </row>
    <row r="4016" spans="1:36" x14ac:dyDescent="0.35">
      <c r="A4016" s="9" t="s">
        <v>3091</v>
      </c>
      <c r="B4016" s="9" t="s">
        <v>3092</v>
      </c>
      <c r="C4016" s="9" t="s">
        <v>14504</v>
      </c>
      <c r="D4016" s="9" t="s">
        <v>29</v>
      </c>
      <c r="E4016" s="9" t="s">
        <v>13966</v>
      </c>
      <c r="F4016" s="9" t="str">
        <f>_xlfn.XLOOKUP(E4016,Total_Enrolled!C:C,Total_Enrolled!C:C)</f>
        <v>2025em1200348@bitspilani-digital.edu.in</v>
      </c>
      <c r="G4016" s="9" t="s">
        <v>13967</v>
      </c>
      <c r="H4016" s="9" t="s">
        <v>14516</v>
      </c>
      <c r="I4016" s="9" t="s">
        <v>13968</v>
      </c>
      <c r="J4016" s="9" t="b">
        <v>1</v>
      </c>
      <c r="K4016" s="9">
        <v>39</v>
      </c>
      <c r="L4016" s="9">
        <f>_xlfn.XLOOKUP(B4016,Courses!A:A,Courses!H:H)</f>
        <v>36</v>
      </c>
      <c r="M4016" s="14">
        <f t="shared" si="315"/>
        <v>1.0833333333333333</v>
      </c>
      <c r="N4016" s="14" t="str">
        <f t="shared" si="316"/>
        <v>Active</v>
      </c>
      <c r="O4016" s="14" t="str" cm="1">
        <f t="array" ref="O4016">_xlfn.IFS(M4016=0,"0",
M4016&lt;=10%,"0-10",
TRUE,"&gt;10"
)&amp;" "&amp;"% progress"</f>
        <v>&gt;10 % progress</v>
      </c>
      <c r="P4016" s="15">
        <f t="shared" si="317"/>
        <v>0</v>
      </c>
      <c r="Q4016" s="15">
        <f>COUNTIFS($G:$G,$G4016)</f>
        <v>4</v>
      </c>
      <c r="R4016" s="16">
        <f t="shared" si="318"/>
        <v>0</v>
      </c>
      <c r="S4016" s="15" t="str">
        <f t="shared" si="319"/>
        <v>no 0% progess</v>
      </c>
      <c r="T4016" s="9">
        <v>0</v>
      </c>
      <c r="U4016" s="9">
        <v>6</v>
      </c>
      <c r="V4016" s="9">
        <v>8</v>
      </c>
      <c r="W4016" s="9">
        <v>0</v>
      </c>
      <c r="X4016" s="9">
        <v>0</v>
      </c>
      <c r="Y4016" s="9">
        <v>0</v>
      </c>
      <c r="Z4016" s="9"/>
      <c r="AA4016" s="9">
        <v>0</v>
      </c>
      <c r="AB4016" s="9"/>
      <c r="AC4016" s="9">
        <v>40780</v>
      </c>
      <c r="AD4016" s="9" t="s">
        <v>13977</v>
      </c>
      <c r="AE4016" s="9" t="s">
        <v>13969</v>
      </c>
      <c r="AF4016" s="9">
        <v>40</v>
      </c>
      <c r="AG4016" s="9"/>
      <c r="AH4016" s="9" t="s">
        <v>13978</v>
      </c>
      <c r="AI4016" s="9" t="s">
        <v>13979</v>
      </c>
      <c r="AJ4016" s="9" t="s">
        <v>13979</v>
      </c>
    </row>
    <row r="4017" spans="1:36" x14ac:dyDescent="0.35">
      <c r="A4017" s="9" t="s">
        <v>3086</v>
      </c>
      <c r="B4017" s="9" t="s">
        <v>35</v>
      </c>
      <c r="C4017" s="9" t="s">
        <v>14504</v>
      </c>
      <c r="D4017" s="9" t="s">
        <v>29</v>
      </c>
      <c r="E4017" s="9" t="s">
        <v>13966</v>
      </c>
      <c r="F4017" s="9" t="str">
        <f>_xlfn.XLOOKUP(E4017,Total_Enrolled!C:C,Total_Enrolled!C:C)</f>
        <v>2025em1200348@bitspilani-digital.edu.in</v>
      </c>
      <c r="G4017" s="9" t="s">
        <v>13967</v>
      </c>
      <c r="H4017" s="9" t="s">
        <v>14516</v>
      </c>
      <c r="I4017" s="9" t="s">
        <v>13968</v>
      </c>
      <c r="J4017" s="9" t="b">
        <v>1</v>
      </c>
      <c r="K4017" s="9">
        <v>52</v>
      </c>
      <c r="L4017" s="9">
        <f>_xlfn.XLOOKUP(B4017,Courses!A:A,Courses!H:H)</f>
        <v>68</v>
      </c>
      <c r="M4017" s="14">
        <f t="shared" si="315"/>
        <v>0.76470588235294112</v>
      </c>
      <c r="N4017" s="14" t="str">
        <f t="shared" si="316"/>
        <v>Active</v>
      </c>
      <c r="O4017" s="14" t="str" cm="1">
        <f t="array" ref="O4017">_xlfn.IFS(M4017=0,"0",
M4017&lt;=10%,"0-10",
TRUE,"&gt;10"
)&amp;" "&amp;"% progress"</f>
        <v>&gt;10 % progress</v>
      </c>
      <c r="P4017" s="15">
        <f t="shared" si="317"/>
        <v>0</v>
      </c>
      <c r="Q4017" s="15">
        <f>COUNTIFS($G:$G,$G4017)</f>
        <v>4</v>
      </c>
      <c r="R4017" s="16">
        <f t="shared" si="318"/>
        <v>0</v>
      </c>
      <c r="S4017" s="15" t="str">
        <f t="shared" si="319"/>
        <v>no 0% progess</v>
      </c>
      <c r="T4017" s="9">
        <v>0</v>
      </c>
      <c r="U4017" s="9">
        <v>10</v>
      </c>
      <c r="V4017" s="9">
        <v>16</v>
      </c>
      <c r="W4017" s="9">
        <v>2</v>
      </c>
      <c r="X4017" s="9">
        <v>3</v>
      </c>
      <c r="Y4017" s="9">
        <v>54</v>
      </c>
      <c r="Z4017" s="9" t="s">
        <v>13980</v>
      </c>
      <c r="AA4017" s="9">
        <v>0</v>
      </c>
      <c r="AB4017" s="9"/>
      <c r="AC4017" s="9">
        <v>73489</v>
      </c>
      <c r="AD4017" s="9" t="s">
        <v>13981</v>
      </c>
      <c r="AE4017" s="9" t="s">
        <v>13969</v>
      </c>
      <c r="AF4017" s="9">
        <v>40</v>
      </c>
      <c r="AG4017" s="9"/>
      <c r="AH4017" s="9" t="s">
        <v>13982</v>
      </c>
      <c r="AI4017" s="9"/>
      <c r="AJ4017" s="9"/>
    </row>
    <row r="4018" spans="1:36" x14ac:dyDescent="0.35">
      <c r="A4018" s="9" t="s">
        <v>3086</v>
      </c>
      <c r="B4018" s="9" t="s">
        <v>35</v>
      </c>
      <c r="C4018" s="9" t="s">
        <v>14504</v>
      </c>
      <c r="D4018" s="9" t="s">
        <v>29</v>
      </c>
      <c r="E4018" s="9" t="s">
        <v>13983</v>
      </c>
      <c r="F4018" s="9" t="str">
        <f>_xlfn.XLOOKUP(E4018,Total_Enrolled!C:C,Total_Enrolled!C:C)</f>
        <v>2025em1200349@bitspilani-digital.edu.in</v>
      </c>
      <c r="G4018" s="9" t="s">
        <v>13984</v>
      </c>
      <c r="H4018" s="9" t="s">
        <v>14516</v>
      </c>
      <c r="I4018" s="9" t="s">
        <v>13985</v>
      </c>
      <c r="J4018" s="9" t="b">
        <v>1</v>
      </c>
      <c r="K4018" s="9">
        <v>29</v>
      </c>
      <c r="L4018" s="9">
        <f>_xlfn.XLOOKUP(B4018,Courses!A:A,Courses!H:H)</f>
        <v>68</v>
      </c>
      <c r="M4018" s="14">
        <f t="shared" si="315"/>
        <v>0.4264705882352941</v>
      </c>
      <c r="N4018" s="14" t="str">
        <f t="shared" si="316"/>
        <v>Active</v>
      </c>
      <c r="O4018" s="14" t="str" cm="1">
        <f t="array" ref="O4018">_xlfn.IFS(M4018=0,"0",
M4018&lt;=10%,"0-10",
TRUE,"&gt;10"
)&amp;" "&amp;"% progress"</f>
        <v>&gt;10 % progress</v>
      </c>
      <c r="P4018" s="15">
        <f t="shared" si="317"/>
        <v>0</v>
      </c>
      <c r="Q4018" s="15">
        <f>COUNTIFS($G:$G,$G4018)</f>
        <v>4</v>
      </c>
      <c r="R4018" s="16">
        <f t="shared" si="318"/>
        <v>0</v>
      </c>
      <c r="S4018" s="15" t="str">
        <f t="shared" si="319"/>
        <v>no 0% progess</v>
      </c>
      <c r="T4018" s="9">
        <v>0</v>
      </c>
      <c r="U4018" s="9">
        <v>4</v>
      </c>
      <c r="V4018" s="9">
        <v>4</v>
      </c>
      <c r="W4018" s="9">
        <v>0</v>
      </c>
      <c r="X4018" s="9">
        <v>0</v>
      </c>
      <c r="Y4018" s="9">
        <v>0</v>
      </c>
      <c r="Z4018" s="9"/>
      <c r="AA4018" s="9">
        <v>0</v>
      </c>
      <c r="AB4018" s="9"/>
      <c r="AC4018" s="9">
        <v>26187</v>
      </c>
      <c r="AD4018" s="9" t="s">
        <v>13986</v>
      </c>
      <c r="AE4018" s="9" t="s">
        <v>13987</v>
      </c>
      <c r="AF4018" s="9">
        <v>46</v>
      </c>
      <c r="AG4018" s="9"/>
      <c r="AH4018" s="9" t="s">
        <v>13988</v>
      </c>
      <c r="AI4018" s="9"/>
      <c r="AJ4018" s="9"/>
    </row>
    <row r="4019" spans="1:36" x14ac:dyDescent="0.35">
      <c r="A4019" s="9" t="s">
        <v>3091</v>
      </c>
      <c r="B4019" s="9" t="s">
        <v>3092</v>
      </c>
      <c r="C4019" s="9" t="s">
        <v>14504</v>
      </c>
      <c r="D4019" s="9" t="s">
        <v>29</v>
      </c>
      <c r="E4019" s="9" t="s">
        <v>13983</v>
      </c>
      <c r="F4019" s="9" t="str">
        <f>_xlfn.XLOOKUP(E4019,Total_Enrolled!C:C,Total_Enrolled!C:C)</f>
        <v>2025em1200349@bitspilani-digital.edu.in</v>
      </c>
      <c r="G4019" s="9" t="s">
        <v>13984</v>
      </c>
      <c r="H4019" s="9" t="s">
        <v>14516</v>
      </c>
      <c r="I4019" s="9" t="s">
        <v>13985</v>
      </c>
      <c r="J4019" s="9" t="b">
        <v>1</v>
      </c>
      <c r="K4019" s="9">
        <v>30</v>
      </c>
      <c r="L4019" s="9">
        <f>_xlfn.XLOOKUP(B4019,Courses!A:A,Courses!H:H)</f>
        <v>36</v>
      </c>
      <c r="M4019" s="14">
        <f t="shared" si="315"/>
        <v>0.83333333333333337</v>
      </c>
      <c r="N4019" s="14" t="str">
        <f t="shared" si="316"/>
        <v>Active</v>
      </c>
      <c r="O4019" s="14" t="str" cm="1">
        <f t="array" ref="O4019">_xlfn.IFS(M4019=0,"0",
M4019&lt;=10%,"0-10",
TRUE,"&gt;10"
)&amp;" "&amp;"% progress"</f>
        <v>&gt;10 % progress</v>
      </c>
      <c r="P4019" s="15">
        <f t="shared" si="317"/>
        <v>0</v>
      </c>
      <c r="Q4019" s="15">
        <f>COUNTIFS($G:$G,$G4019)</f>
        <v>4</v>
      </c>
      <c r="R4019" s="16">
        <f t="shared" si="318"/>
        <v>0</v>
      </c>
      <c r="S4019" s="15" t="str">
        <f t="shared" si="319"/>
        <v>no 0% progess</v>
      </c>
      <c r="T4019" s="9">
        <v>0</v>
      </c>
      <c r="U4019" s="9">
        <v>3</v>
      </c>
      <c r="V4019" s="9">
        <v>6</v>
      </c>
      <c r="W4019" s="9">
        <v>2</v>
      </c>
      <c r="X4019" s="9">
        <v>0</v>
      </c>
      <c r="Y4019" s="9">
        <v>0</v>
      </c>
      <c r="Z4019" s="9" t="s">
        <v>13989</v>
      </c>
      <c r="AA4019" s="9">
        <v>0</v>
      </c>
      <c r="AB4019" s="9"/>
      <c r="AC4019" s="9">
        <v>29897</v>
      </c>
      <c r="AD4019" s="9" t="s">
        <v>13990</v>
      </c>
      <c r="AE4019" s="9" t="s">
        <v>13987</v>
      </c>
      <c r="AF4019" s="9">
        <v>46</v>
      </c>
      <c r="AG4019" s="9"/>
      <c r="AH4019" s="9" t="s">
        <v>13991</v>
      </c>
      <c r="AI4019" s="9" t="s">
        <v>13992</v>
      </c>
      <c r="AJ4019" s="9" t="s">
        <v>13993</v>
      </c>
    </row>
    <row r="4020" spans="1:36" x14ac:dyDescent="0.35">
      <c r="A4020" s="9" t="s">
        <v>3095</v>
      </c>
      <c r="B4020" s="9" t="s">
        <v>38</v>
      </c>
      <c r="C4020" s="9" t="s">
        <v>14504</v>
      </c>
      <c r="D4020" s="9" t="s">
        <v>29</v>
      </c>
      <c r="E4020" s="9" t="s">
        <v>13983</v>
      </c>
      <c r="F4020" s="9" t="str">
        <f>_xlfn.XLOOKUP(E4020,Total_Enrolled!C:C,Total_Enrolled!C:C)</f>
        <v>2025em1200349@bitspilani-digital.edu.in</v>
      </c>
      <c r="G4020" s="9" t="s">
        <v>13984</v>
      </c>
      <c r="H4020" s="9" t="s">
        <v>14516</v>
      </c>
      <c r="I4020" s="9" t="s">
        <v>13985</v>
      </c>
      <c r="J4020" s="9" t="b">
        <v>1</v>
      </c>
      <c r="K4020" s="9">
        <v>11</v>
      </c>
      <c r="L4020" s="9">
        <f>_xlfn.XLOOKUP(B4020,Courses!A:A,Courses!H:H)</f>
        <v>42</v>
      </c>
      <c r="M4020" s="14">
        <f t="shared" si="315"/>
        <v>0.26190476190476192</v>
      </c>
      <c r="N4020" s="14" t="str">
        <f t="shared" si="316"/>
        <v>Active</v>
      </c>
      <c r="O4020" s="14" t="str" cm="1">
        <f t="array" ref="O4020">_xlfn.IFS(M4020=0,"0",
M4020&lt;=10%,"0-10",
TRUE,"&gt;10"
)&amp;" "&amp;"% progress"</f>
        <v>&gt;10 % progress</v>
      </c>
      <c r="P4020" s="15">
        <f t="shared" si="317"/>
        <v>0</v>
      </c>
      <c r="Q4020" s="15">
        <f>COUNTIFS($G:$G,$G4020)</f>
        <v>4</v>
      </c>
      <c r="R4020" s="16">
        <f t="shared" si="318"/>
        <v>0</v>
      </c>
      <c r="S4020" s="15" t="str">
        <f t="shared" si="319"/>
        <v>no 0% progess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0</v>
      </c>
      <c r="Z4020" s="9"/>
      <c r="AA4020" s="9">
        <v>0</v>
      </c>
      <c r="AB4020" s="9"/>
      <c r="AC4020" s="9">
        <v>8723</v>
      </c>
      <c r="AD4020" s="9" t="s">
        <v>13994</v>
      </c>
      <c r="AE4020" s="9" t="s">
        <v>13987</v>
      </c>
      <c r="AF4020" s="9">
        <v>46</v>
      </c>
      <c r="AG4020" s="9"/>
      <c r="AH4020" s="9"/>
      <c r="AI4020" s="9" t="s">
        <v>13995</v>
      </c>
      <c r="AJ4020" s="9" t="s">
        <v>13996</v>
      </c>
    </row>
    <row r="4021" spans="1:36" x14ac:dyDescent="0.35">
      <c r="A4021" s="9" t="s">
        <v>3089</v>
      </c>
      <c r="B4021" s="9" t="s">
        <v>36</v>
      </c>
      <c r="C4021" s="9" t="s">
        <v>14504</v>
      </c>
      <c r="D4021" s="9" t="s">
        <v>29</v>
      </c>
      <c r="E4021" s="9" t="s">
        <v>13983</v>
      </c>
      <c r="F4021" s="9" t="str">
        <f>_xlfn.XLOOKUP(E4021,Total_Enrolled!C:C,Total_Enrolled!C:C)</f>
        <v>2025em1200349@bitspilani-digital.edu.in</v>
      </c>
      <c r="G4021" s="9" t="s">
        <v>13984</v>
      </c>
      <c r="H4021" s="9" t="s">
        <v>14516</v>
      </c>
      <c r="I4021" s="9" t="s">
        <v>13985</v>
      </c>
      <c r="J4021" s="9" t="b">
        <v>1</v>
      </c>
      <c r="K4021" s="9">
        <v>62</v>
      </c>
      <c r="L4021" s="9">
        <f>_xlfn.XLOOKUP(B4021,Courses!A:A,Courses!H:H)</f>
        <v>85</v>
      </c>
      <c r="M4021" s="14">
        <f t="shared" si="315"/>
        <v>0.72941176470588232</v>
      </c>
      <c r="N4021" s="14" t="str">
        <f t="shared" si="316"/>
        <v>Active</v>
      </c>
      <c r="O4021" s="14" t="str" cm="1">
        <f t="array" ref="O4021">_xlfn.IFS(M4021=0,"0",
M4021&lt;=10%,"0-10",
TRUE,"&gt;10"
)&amp;" "&amp;"% progress"</f>
        <v>&gt;10 % progress</v>
      </c>
      <c r="P4021" s="15">
        <f t="shared" si="317"/>
        <v>0</v>
      </c>
      <c r="Q4021" s="15">
        <f>COUNTIFS($G:$G,$G4021)</f>
        <v>4</v>
      </c>
      <c r="R4021" s="16">
        <f t="shared" si="318"/>
        <v>0</v>
      </c>
      <c r="S4021" s="15" t="str">
        <f t="shared" si="319"/>
        <v>no 0% progess</v>
      </c>
      <c r="T4021" s="9">
        <v>0</v>
      </c>
      <c r="U4021" s="9">
        <v>5</v>
      </c>
      <c r="V4021" s="9">
        <v>6</v>
      </c>
      <c r="W4021" s="9">
        <v>0</v>
      </c>
      <c r="X4021" s="9">
        <v>0</v>
      </c>
      <c r="Y4021" s="9">
        <v>0</v>
      </c>
      <c r="Z4021" s="9"/>
      <c r="AA4021" s="9">
        <v>0</v>
      </c>
      <c r="AB4021" s="9"/>
      <c r="AC4021" s="9">
        <v>30186</v>
      </c>
      <c r="AD4021" s="9" t="s">
        <v>13997</v>
      </c>
      <c r="AE4021" s="9" t="s">
        <v>13987</v>
      </c>
      <c r="AF4021" s="9">
        <v>46</v>
      </c>
      <c r="AG4021" s="9"/>
      <c r="AH4021" s="9" t="s">
        <v>13998</v>
      </c>
      <c r="AI4021" s="9"/>
      <c r="AJ4021" s="9"/>
    </row>
    <row r="4022" spans="1:36" x14ac:dyDescent="0.35">
      <c r="A4022" s="9" t="s">
        <v>3089</v>
      </c>
      <c r="B4022" s="9" t="s">
        <v>36</v>
      </c>
      <c r="C4022" s="9" t="s">
        <v>14504</v>
      </c>
      <c r="D4022" s="9" t="s">
        <v>29</v>
      </c>
      <c r="E4022" s="9" t="s">
        <v>13999</v>
      </c>
      <c r="F4022" s="9" t="str">
        <f>_xlfn.XLOOKUP(E4022,Total_Enrolled!C:C,Total_Enrolled!C:C)</f>
        <v>2025em1200350@bitspilani-digital.edu.in</v>
      </c>
      <c r="G4022" s="9" t="s">
        <v>14000</v>
      </c>
      <c r="H4022" s="9" t="s">
        <v>14516</v>
      </c>
      <c r="I4022" s="9" t="s">
        <v>14001</v>
      </c>
      <c r="J4022" s="9" t="b">
        <v>1</v>
      </c>
      <c r="K4022" s="9">
        <v>63</v>
      </c>
      <c r="L4022" s="9">
        <f>_xlfn.XLOOKUP(B4022,Courses!A:A,Courses!H:H)</f>
        <v>85</v>
      </c>
      <c r="M4022" s="14">
        <f t="shared" si="315"/>
        <v>0.74117647058823533</v>
      </c>
      <c r="N4022" s="14" t="str">
        <f t="shared" si="316"/>
        <v>Active</v>
      </c>
      <c r="O4022" s="14" t="str" cm="1">
        <f t="array" ref="O4022">_xlfn.IFS(M4022=0,"0",
M4022&lt;=10%,"0-10",
TRUE,"&gt;10"
)&amp;" "&amp;"% progress"</f>
        <v>&gt;10 % progress</v>
      </c>
      <c r="P4022" s="15">
        <f t="shared" si="317"/>
        <v>0</v>
      </c>
      <c r="Q4022" s="15">
        <f>COUNTIFS($G:$G,$G4022)</f>
        <v>4</v>
      </c>
      <c r="R4022" s="16">
        <f t="shared" si="318"/>
        <v>0</v>
      </c>
      <c r="S4022" s="15" t="str">
        <f t="shared" si="319"/>
        <v>no 0% progess</v>
      </c>
      <c r="T4022" s="9">
        <v>0</v>
      </c>
      <c r="U4022" s="9">
        <v>8</v>
      </c>
      <c r="V4022" s="9">
        <v>9</v>
      </c>
      <c r="W4022" s="9">
        <v>3</v>
      </c>
      <c r="X4022" s="9">
        <v>0</v>
      </c>
      <c r="Y4022" s="9">
        <v>1</v>
      </c>
      <c r="Z4022" s="9" t="s">
        <v>14003</v>
      </c>
      <c r="AA4022" s="9">
        <v>0</v>
      </c>
      <c r="AB4022" s="9"/>
      <c r="AC4022" s="9">
        <v>17346</v>
      </c>
      <c r="AD4022" s="9" t="s">
        <v>14004</v>
      </c>
      <c r="AE4022" s="9" t="s">
        <v>14002</v>
      </c>
      <c r="AF4022" s="9">
        <v>19</v>
      </c>
      <c r="AG4022" s="9"/>
      <c r="AH4022" s="9" t="s">
        <v>14005</v>
      </c>
      <c r="AI4022" s="9"/>
      <c r="AJ4022" s="9"/>
    </row>
    <row r="4023" spans="1:36" x14ac:dyDescent="0.35">
      <c r="A4023" s="9" t="s">
        <v>3095</v>
      </c>
      <c r="B4023" s="9" t="s">
        <v>38</v>
      </c>
      <c r="C4023" s="9" t="s">
        <v>14504</v>
      </c>
      <c r="D4023" s="9" t="s">
        <v>29</v>
      </c>
      <c r="E4023" s="9" t="s">
        <v>13999</v>
      </c>
      <c r="F4023" s="9" t="str">
        <f>_xlfn.XLOOKUP(E4023,Total_Enrolled!C:C,Total_Enrolled!C:C)</f>
        <v>2025em1200350@bitspilani-digital.edu.in</v>
      </c>
      <c r="G4023" s="9" t="s">
        <v>14000</v>
      </c>
      <c r="H4023" s="9" t="s">
        <v>14516</v>
      </c>
      <c r="I4023" s="9" t="s">
        <v>14001</v>
      </c>
      <c r="J4023" s="9" t="b">
        <v>1</v>
      </c>
      <c r="K4023" s="9">
        <v>0</v>
      </c>
      <c r="L4023" s="9">
        <f>_xlfn.XLOOKUP(B4023,Courses!A:A,Courses!H:H)</f>
        <v>42</v>
      </c>
      <c r="M4023" s="14">
        <f t="shared" si="315"/>
        <v>0</v>
      </c>
      <c r="N4023" s="14" t="str">
        <f t="shared" si="316"/>
        <v>Not Active</v>
      </c>
      <c r="O4023" s="14" t="str" cm="1">
        <f t="array" ref="O4023">_xlfn.IFS(M4023=0,"0",
M4023&lt;=10%,"0-10",
TRUE,"&gt;10"
)&amp;" "&amp;"% progress"</f>
        <v>0 % progress</v>
      </c>
      <c r="P4023" s="15">
        <f t="shared" si="317"/>
        <v>1</v>
      </c>
      <c r="Q4023" s="15">
        <f>COUNTIFS($G:$G,$G4023)</f>
        <v>4</v>
      </c>
      <c r="R4023" s="16">
        <f t="shared" si="318"/>
        <v>0.25</v>
      </c>
      <c r="S4023" s="15" t="str">
        <f t="shared" si="319"/>
        <v>no progress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0</v>
      </c>
      <c r="Z4023" s="9"/>
      <c r="AA4023" s="9">
        <v>0</v>
      </c>
      <c r="AB4023" s="9"/>
      <c r="AC4023" s="9">
        <v>0</v>
      </c>
      <c r="AD4023" s="9" t="s">
        <v>14006</v>
      </c>
      <c r="AE4023" s="9" t="s">
        <v>14002</v>
      </c>
      <c r="AF4023" s="9">
        <v>19</v>
      </c>
      <c r="AG4023" s="9"/>
      <c r="AH4023" s="9"/>
      <c r="AI4023" s="9"/>
      <c r="AJ4023" s="9"/>
    </row>
    <row r="4024" spans="1:36" x14ac:dyDescent="0.35">
      <c r="A4024" s="9" t="s">
        <v>3091</v>
      </c>
      <c r="B4024" s="9" t="s">
        <v>3092</v>
      </c>
      <c r="C4024" s="9" t="s">
        <v>14504</v>
      </c>
      <c r="D4024" s="9" t="s">
        <v>29</v>
      </c>
      <c r="E4024" s="9" t="s">
        <v>13999</v>
      </c>
      <c r="F4024" s="9" t="str">
        <f>_xlfn.XLOOKUP(E4024,Total_Enrolled!C:C,Total_Enrolled!C:C)</f>
        <v>2025em1200350@bitspilani-digital.edu.in</v>
      </c>
      <c r="G4024" s="9" t="s">
        <v>14000</v>
      </c>
      <c r="H4024" s="9" t="s">
        <v>14516</v>
      </c>
      <c r="I4024" s="9" t="s">
        <v>14001</v>
      </c>
      <c r="J4024" s="9" t="b">
        <v>1</v>
      </c>
      <c r="K4024" s="9">
        <v>34</v>
      </c>
      <c r="L4024" s="9">
        <f>_xlfn.XLOOKUP(B4024,Courses!A:A,Courses!H:H)</f>
        <v>36</v>
      </c>
      <c r="M4024" s="14">
        <f t="shared" si="315"/>
        <v>0.94444444444444442</v>
      </c>
      <c r="N4024" s="14" t="str">
        <f t="shared" si="316"/>
        <v>Active</v>
      </c>
      <c r="O4024" s="14" t="str" cm="1">
        <f t="array" ref="O4024">_xlfn.IFS(M4024=0,"0",
M4024&lt;=10%,"0-10",
TRUE,"&gt;10"
)&amp;" "&amp;"% progress"</f>
        <v>&gt;10 % progress</v>
      </c>
      <c r="P4024" s="15">
        <f t="shared" si="317"/>
        <v>0</v>
      </c>
      <c r="Q4024" s="15">
        <f>COUNTIFS($G:$G,$G4024)</f>
        <v>4</v>
      </c>
      <c r="R4024" s="16">
        <f t="shared" si="318"/>
        <v>0</v>
      </c>
      <c r="S4024" s="15" t="str">
        <f t="shared" si="319"/>
        <v>no 0% progess</v>
      </c>
      <c r="T4024" s="9">
        <v>0</v>
      </c>
      <c r="U4024" s="9">
        <v>3</v>
      </c>
      <c r="V4024" s="9">
        <v>3</v>
      </c>
      <c r="W4024" s="9">
        <v>2</v>
      </c>
      <c r="X4024" s="9">
        <v>0</v>
      </c>
      <c r="Y4024" s="9">
        <v>2</v>
      </c>
      <c r="Z4024" s="9" t="s">
        <v>14007</v>
      </c>
      <c r="AA4024" s="9">
        <v>0</v>
      </c>
      <c r="AB4024" s="9"/>
      <c r="AC4024" s="9">
        <v>50314</v>
      </c>
      <c r="AD4024" s="9" t="s">
        <v>14008</v>
      </c>
      <c r="AE4024" s="9" t="s">
        <v>14002</v>
      </c>
      <c r="AF4024" s="9">
        <v>19</v>
      </c>
      <c r="AG4024" s="9"/>
      <c r="AH4024" s="9" t="s">
        <v>14009</v>
      </c>
      <c r="AI4024" s="9" t="s">
        <v>14010</v>
      </c>
      <c r="AJ4024" s="9" t="s">
        <v>14010</v>
      </c>
    </row>
    <row r="4025" spans="1:36" x14ac:dyDescent="0.35">
      <c r="A4025" s="9" t="s">
        <v>3086</v>
      </c>
      <c r="B4025" s="9" t="s">
        <v>35</v>
      </c>
      <c r="C4025" s="9" t="s">
        <v>14504</v>
      </c>
      <c r="D4025" s="9" t="s">
        <v>29</v>
      </c>
      <c r="E4025" s="9" t="s">
        <v>13999</v>
      </c>
      <c r="F4025" s="9" t="str">
        <f>_xlfn.XLOOKUP(E4025,Total_Enrolled!C:C,Total_Enrolled!C:C)</f>
        <v>2025em1200350@bitspilani-digital.edu.in</v>
      </c>
      <c r="G4025" s="9" t="s">
        <v>14000</v>
      </c>
      <c r="H4025" s="9" t="s">
        <v>14516</v>
      </c>
      <c r="I4025" s="9" t="s">
        <v>14001</v>
      </c>
      <c r="J4025" s="9" t="b">
        <v>1</v>
      </c>
      <c r="K4025" s="9">
        <v>41</v>
      </c>
      <c r="L4025" s="9">
        <f>_xlfn.XLOOKUP(B4025,Courses!A:A,Courses!H:H)</f>
        <v>68</v>
      </c>
      <c r="M4025" s="14">
        <f t="shared" si="315"/>
        <v>0.6029411764705882</v>
      </c>
      <c r="N4025" s="14" t="str">
        <f t="shared" si="316"/>
        <v>Active</v>
      </c>
      <c r="O4025" s="14" t="str" cm="1">
        <f t="array" ref="O4025">_xlfn.IFS(M4025=0,"0",
M4025&lt;=10%,"0-10",
TRUE,"&gt;10"
)&amp;" "&amp;"% progress"</f>
        <v>&gt;10 % progress</v>
      </c>
      <c r="P4025" s="15">
        <f t="shared" si="317"/>
        <v>0</v>
      </c>
      <c r="Q4025" s="15">
        <f>COUNTIFS($G:$G,$G4025)</f>
        <v>4</v>
      </c>
      <c r="R4025" s="16">
        <f t="shared" si="318"/>
        <v>0</v>
      </c>
      <c r="S4025" s="15" t="str">
        <f t="shared" si="319"/>
        <v>no 0% progess</v>
      </c>
      <c r="T4025" s="9">
        <v>0</v>
      </c>
      <c r="U4025" s="9">
        <v>7</v>
      </c>
      <c r="V4025" s="9">
        <v>7</v>
      </c>
      <c r="W4025" s="9">
        <v>1</v>
      </c>
      <c r="X4025" s="9">
        <v>0</v>
      </c>
      <c r="Y4025" s="9">
        <v>4</v>
      </c>
      <c r="Z4025" s="9" t="s">
        <v>14011</v>
      </c>
      <c r="AA4025" s="9">
        <v>0</v>
      </c>
      <c r="AB4025" s="9"/>
      <c r="AC4025" s="9">
        <v>13423</v>
      </c>
      <c r="AD4025" s="9" t="s">
        <v>14012</v>
      </c>
      <c r="AE4025" s="9" t="s">
        <v>14002</v>
      </c>
      <c r="AF4025" s="9">
        <v>19</v>
      </c>
      <c r="AG4025" s="9"/>
      <c r="AH4025" s="9" t="s">
        <v>14013</v>
      </c>
      <c r="AI4025" s="9"/>
      <c r="AJ4025" s="9"/>
    </row>
    <row r="4026" spans="1:36" x14ac:dyDescent="0.35">
      <c r="A4026" s="9" t="s">
        <v>3086</v>
      </c>
      <c r="B4026" s="9" t="s">
        <v>35</v>
      </c>
      <c r="C4026" s="9" t="s">
        <v>14504</v>
      </c>
      <c r="D4026" s="9" t="s">
        <v>29</v>
      </c>
      <c r="E4026" s="9" t="s">
        <v>14014</v>
      </c>
      <c r="F4026" s="9" t="str">
        <f>_xlfn.XLOOKUP(E4026,Total_Enrolled!C:C,Total_Enrolled!C:C)</f>
        <v>2025em1200351@bitspilani-digital.edu.in</v>
      </c>
      <c r="G4026" s="9" t="s">
        <v>14015</v>
      </c>
      <c r="H4026" s="9" t="s">
        <v>14516</v>
      </c>
      <c r="I4026" s="9" t="s">
        <v>14016</v>
      </c>
      <c r="J4026" s="9" t="b">
        <v>1</v>
      </c>
      <c r="K4026" s="9">
        <v>0</v>
      </c>
      <c r="L4026" s="9">
        <f>_xlfn.XLOOKUP(B4026,Courses!A:A,Courses!H:H)</f>
        <v>68</v>
      </c>
      <c r="M4026" s="14">
        <f t="shared" si="315"/>
        <v>0</v>
      </c>
      <c r="N4026" s="14" t="str">
        <f t="shared" si="316"/>
        <v>Not Active</v>
      </c>
      <c r="O4026" s="14" t="str" cm="1">
        <f t="array" ref="O4026">_xlfn.IFS(M4026=0,"0",
M4026&lt;=10%,"0-10",
TRUE,"&gt;10"
)&amp;" "&amp;"% progress"</f>
        <v>0 % progress</v>
      </c>
      <c r="P4026" s="15">
        <f t="shared" si="317"/>
        <v>1</v>
      </c>
      <c r="Q4026" s="15">
        <f>COUNTIFS($G:$G,$G4026)</f>
        <v>4</v>
      </c>
      <c r="R4026" s="16">
        <f t="shared" si="318"/>
        <v>0.25</v>
      </c>
      <c r="S4026" s="15" t="str">
        <f t="shared" si="319"/>
        <v>no progress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0</v>
      </c>
      <c r="Z4026" s="9"/>
      <c r="AA4026" s="9">
        <v>0</v>
      </c>
      <c r="AB4026" s="9"/>
      <c r="AC4026" s="9">
        <v>0</v>
      </c>
      <c r="AD4026" s="9"/>
      <c r="AE4026" s="9" t="s">
        <v>14017</v>
      </c>
      <c r="AF4026" s="9">
        <v>2</v>
      </c>
      <c r="AG4026" s="9"/>
      <c r="AH4026" s="9"/>
      <c r="AI4026" s="9"/>
      <c r="AJ4026" s="9"/>
    </row>
    <row r="4027" spans="1:36" x14ac:dyDescent="0.35">
      <c r="A4027" s="9" t="s">
        <v>3091</v>
      </c>
      <c r="B4027" s="9" t="s">
        <v>3092</v>
      </c>
      <c r="C4027" s="9" t="s">
        <v>14504</v>
      </c>
      <c r="D4027" s="9" t="s">
        <v>29</v>
      </c>
      <c r="E4027" s="9" t="s">
        <v>14014</v>
      </c>
      <c r="F4027" s="9" t="str">
        <f>_xlfn.XLOOKUP(E4027,Total_Enrolled!C:C,Total_Enrolled!C:C)</f>
        <v>2025em1200351@bitspilani-digital.edu.in</v>
      </c>
      <c r="G4027" s="9" t="s">
        <v>14015</v>
      </c>
      <c r="H4027" s="9" t="s">
        <v>14516</v>
      </c>
      <c r="I4027" s="9" t="s">
        <v>14016</v>
      </c>
      <c r="J4027" s="9" t="b">
        <v>1</v>
      </c>
      <c r="K4027" s="9">
        <v>0</v>
      </c>
      <c r="L4027" s="9">
        <f>_xlfn.XLOOKUP(B4027,Courses!A:A,Courses!H:H)</f>
        <v>36</v>
      </c>
      <c r="M4027" s="14">
        <f t="shared" si="315"/>
        <v>0</v>
      </c>
      <c r="N4027" s="14" t="str">
        <f t="shared" si="316"/>
        <v>Not Active</v>
      </c>
      <c r="O4027" s="14" t="str" cm="1">
        <f t="array" ref="O4027">_xlfn.IFS(M4027=0,"0",
M4027&lt;=10%,"0-10",
TRUE,"&gt;10"
)&amp;" "&amp;"% progress"</f>
        <v>0 % progress</v>
      </c>
      <c r="P4027" s="15">
        <f t="shared" si="317"/>
        <v>1</v>
      </c>
      <c r="Q4027" s="15">
        <f>COUNTIFS($G:$G,$G4027)</f>
        <v>4</v>
      </c>
      <c r="R4027" s="16">
        <f t="shared" si="318"/>
        <v>0.25</v>
      </c>
      <c r="S4027" s="15" t="str">
        <f t="shared" si="319"/>
        <v>no progress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0</v>
      </c>
      <c r="Z4027" s="9"/>
      <c r="AA4027" s="9">
        <v>0</v>
      </c>
      <c r="AB4027" s="9"/>
      <c r="AC4027" s="9">
        <v>0</v>
      </c>
      <c r="AD4027" s="9"/>
      <c r="AE4027" s="9" t="s">
        <v>14017</v>
      </c>
      <c r="AF4027" s="9">
        <v>2</v>
      </c>
      <c r="AG4027" s="9"/>
      <c r="AH4027" s="9"/>
      <c r="AI4027" s="9"/>
      <c r="AJ4027" s="9"/>
    </row>
    <row r="4028" spans="1:36" x14ac:dyDescent="0.35">
      <c r="A4028" s="9" t="s">
        <v>3095</v>
      </c>
      <c r="B4028" s="9" t="s">
        <v>38</v>
      </c>
      <c r="C4028" s="9" t="s">
        <v>14504</v>
      </c>
      <c r="D4028" s="9" t="s">
        <v>29</v>
      </c>
      <c r="E4028" s="9" t="s">
        <v>14014</v>
      </c>
      <c r="F4028" s="9" t="str">
        <f>_xlfn.XLOOKUP(E4028,Total_Enrolled!C:C,Total_Enrolled!C:C)</f>
        <v>2025em1200351@bitspilani-digital.edu.in</v>
      </c>
      <c r="G4028" s="9" t="s">
        <v>14015</v>
      </c>
      <c r="H4028" s="9" t="s">
        <v>14516</v>
      </c>
      <c r="I4028" s="9" t="s">
        <v>14016</v>
      </c>
      <c r="J4028" s="9" t="b">
        <v>1</v>
      </c>
      <c r="K4028" s="9">
        <v>0</v>
      </c>
      <c r="L4028" s="9">
        <f>_xlfn.XLOOKUP(B4028,Courses!A:A,Courses!H:H)</f>
        <v>42</v>
      </c>
      <c r="M4028" s="14">
        <f t="shared" si="315"/>
        <v>0</v>
      </c>
      <c r="N4028" s="14" t="str">
        <f t="shared" si="316"/>
        <v>Not Active</v>
      </c>
      <c r="O4028" s="14" t="str" cm="1">
        <f t="array" ref="O4028">_xlfn.IFS(M4028=0,"0",
M4028&lt;=10%,"0-10",
TRUE,"&gt;10"
)&amp;" "&amp;"% progress"</f>
        <v>0 % progress</v>
      </c>
      <c r="P4028" s="15">
        <f t="shared" si="317"/>
        <v>1</v>
      </c>
      <c r="Q4028" s="15">
        <f>COUNTIFS($G:$G,$G4028)</f>
        <v>4</v>
      </c>
      <c r="R4028" s="16">
        <f t="shared" si="318"/>
        <v>0.25</v>
      </c>
      <c r="S4028" s="15" t="str">
        <f t="shared" si="319"/>
        <v>no progress</v>
      </c>
      <c r="T4028" s="9">
        <v>0</v>
      </c>
      <c r="U4028" s="9">
        <v>0</v>
      </c>
      <c r="V4028" s="9">
        <v>0</v>
      </c>
      <c r="W4028" s="9">
        <v>0</v>
      </c>
      <c r="X4028" s="9">
        <v>0</v>
      </c>
      <c r="Y4028" s="9">
        <v>0</v>
      </c>
      <c r="Z4028" s="9"/>
      <c r="AA4028" s="9">
        <v>0</v>
      </c>
      <c r="AB4028" s="9"/>
      <c r="AC4028" s="9">
        <v>0</v>
      </c>
      <c r="AD4028" s="9"/>
      <c r="AE4028" s="9" t="s">
        <v>14017</v>
      </c>
      <c r="AF4028" s="9">
        <v>2</v>
      </c>
      <c r="AG4028" s="9"/>
      <c r="AH4028" s="9"/>
      <c r="AI4028" s="9"/>
      <c r="AJ4028" s="9"/>
    </row>
    <row r="4029" spans="1:36" x14ac:dyDescent="0.35">
      <c r="A4029" s="9" t="s">
        <v>3089</v>
      </c>
      <c r="B4029" s="9" t="s">
        <v>36</v>
      </c>
      <c r="C4029" s="9" t="s">
        <v>14504</v>
      </c>
      <c r="D4029" s="9" t="s">
        <v>29</v>
      </c>
      <c r="E4029" s="9" t="s">
        <v>14014</v>
      </c>
      <c r="F4029" s="9" t="str">
        <f>_xlfn.XLOOKUP(E4029,Total_Enrolled!C:C,Total_Enrolled!C:C)</f>
        <v>2025em1200351@bitspilani-digital.edu.in</v>
      </c>
      <c r="G4029" s="9" t="s">
        <v>14015</v>
      </c>
      <c r="H4029" s="9" t="s">
        <v>14516</v>
      </c>
      <c r="I4029" s="9" t="s">
        <v>14016</v>
      </c>
      <c r="J4029" s="9" t="b">
        <v>1</v>
      </c>
      <c r="K4029" s="9">
        <v>4</v>
      </c>
      <c r="L4029" s="9">
        <f>_xlfn.XLOOKUP(B4029,Courses!A:A,Courses!H:H)</f>
        <v>85</v>
      </c>
      <c r="M4029" s="14">
        <f t="shared" si="315"/>
        <v>4.7058823529411764E-2</v>
      </c>
      <c r="N4029" s="14" t="str">
        <f t="shared" si="316"/>
        <v>Active</v>
      </c>
      <c r="O4029" s="14" t="str" cm="1">
        <f t="array" ref="O4029">_xlfn.IFS(M4029=0,"0",
M4029&lt;=10%,"0-10",
TRUE,"&gt;10"
)&amp;" "&amp;"% progress"</f>
        <v>0-10 % progress</v>
      </c>
      <c r="P4029" s="15">
        <f t="shared" si="317"/>
        <v>0</v>
      </c>
      <c r="Q4029" s="15">
        <f>COUNTIFS($G:$G,$G4029)</f>
        <v>4</v>
      </c>
      <c r="R4029" s="16">
        <f t="shared" si="318"/>
        <v>0</v>
      </c>
      <c r="S4029" s="15" t="str">
        <f t="shared" si="319"/>
        <v>no 0% progess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0</v>
      </c>
      <c r="Z4029" s="9"/>
      <c r="AA4029" s="9">
        <v>0</v>
      </c>
      <c r="AB4029" s="9"/>
      <c r="AC4029" s="9">
        <v>122</v>
      </c>
      <c r="AD4029" s="9" t="s">
        <v>14018</v>
      </c>
      <c r="AE4029" s="9" t="s">
        <v>14017</v>
      </c>
      <c r="AF4029" s="9">
        <v>2</v>
      </c>
      <c r="AG4029" s="9"/>
      <c r="AH4029" s="9"/>
      <c r="AI4029" s="9"/>
      <c r="AJ4029" s="9"/>
    </row>
    <row r="4030" spans="1:36" x14ac:dyDescent="0.35">
      <c r="A4030" s="9" t="s">
        <v>3089</v>
      </c>
      <c r="B4030" s="9" t="s">
        <v>36</v>
      </c>
      <c r="C4030" s="9" t="s">
        <v>14504</v>
      </c>
      <c r="D4030" s="9" t="s">
        <v>29</v>
      </c>
      <c r="E4030" s="9" t="s">
        <v>14019</v>
      </c>
      <c r="F4030" s="9" t="str">
        <f>_xlfn.XLOOKUP(E4030,Total_Enrolled!C:C,Total_Enrolled!C:C)</f>
        <v>2025em1200352@bitspilani-digital.edu.in</v>
      </c>
      <c r="G4030" s="9" t="s">
        <v>14020</v>
      </c>
      <c r="H4030" s="9" t="s">
        <v>14516</v>
      </c>
      <c r="I4030" s="9" t="s">
        <v>2765</v>
      </c>
      <c r="J4030" s="9" t="b">
        <v>1</v>
      </c>
      <c r="K4030" s="9">
        <v>69</v>
      </c>
      <c r="L4030" s="9">
        <f>_xlfn.XLOOKUP(B4030,Courses!A:A,Courses!H:H)</f>
        <v>85</v>
      </c>
      <c r="M4030" s="14">
        <f t="shared" si="315"/>
        <v>0.81176470588235294</v>
      </c>
      <c r="N4030" s="14" t="str">
        <f t="shared" si="316"/>
        <v>Active</v>
      </c>
      <c r="O4030" s="14" t="str" cm="1">
        <f t="array" ref="O4030">_xlfn.IFS(M4030=0,"0",
M4030&lt;=10%,"0-10",
TRUE,"&gt;10"
)&amp;" "&amp;"% progress"</f>
        <v>&gt;10 % progress</v>
      </c>
      <c r="P4030" s="15">
        <f t="shared" si="317"/>
        <v>0</v>
      </c>
      <c r="Q4030" s="15">
        <f>COUNTIFS($G:$G,$G4030)</f>
        <v>4</v>
      </c>
      <c r="R4030" s="16">
        <f t="shared" si="318"/>
        <v>0</v>
      </c>
      <c r="S4030" s="15" t="str">
        <f t="shared" si="319"/>
        <v>no 0% progess</v>
      </c>
      <c r="T4030" s="9">
        <v>0</v>
      </c>
      <c r="U4030" s="9">
        <v>10</v>
      </c>
      <c r="V4030" s="9">
        <v>17</v>
      </c>
      <c r="W4030" s="9">
        <v>0</v>
      </c>
      <c r="X4030" s="9">
        <v>2</v>
      </c>
      <c r="Y4030" s="9">
        <v>45</v>
      </c>
      <c r="Z4030" s="9" t="s">
        <v>14022</v>
      </c>
      <c r="AA4030" s="9">
        <v>0</v>
      </c>
      <c r="AB4030" s="9"/>
      <c r="AC4030" s="9">
        <v>31853</v>
      </c>
      <c r="AD4030" s="9" t="s">
        <v>14023</v>
      </c>
      <c r="AE4030" s="9" t="s">
        <v>14021</v>
      </c>
      <c r="AF4030" s="9">
        <v>72</v>
      </c>
      <c r="AG4030" s="9"/>
      <c r="AH4030" s="9" t="s">
        <v>14024</v>
      </c>
      <c r="AI4030" s="9"/>
      <c r="AJ4030" s="9"/>
    </row>
    <row r="4031" spans="1:36" x14ac:dyDescent="0.35">
      <c r="A4031" s="9" t="s">
        <v>3095</v>
      </c>
      <c r="B4031" s="9" t="s">
        <v>38</v>
      </c>
      <c r="C4031" s="9" t="s">
        <v>14504</v>
      </c>
      <c r="D4031" s="9" t="s">
        <v>29</v>
      </c>
      <c r="E4031" s="9" t="s">
        <v>14019</v>
      </c>
      <c r="F4031" s="9" t="str">
        <f>_xlfn.XLOOKUP(E4031,Total_Enrolled!C:C,Total_Enrolled!C:C)</f>
        <v>2025em1200352@bitspilani-digital.edu.in</v>
      </c>
      <c r="G4031" s="9" t="s">
        <v>14020</v>
      </c>
      <c r="H4031" s="9" t="s">
        <v>14516</v>
      </c>
      <c r="I4031" s="9" t="s">
        <v>2765</v>
      </c>
      <c r="J4031" s="9" t="b">
        <v>1</v>
      </c>
      <c r="K4031" s="9">
        <v>15</v>
      </c>
      <c r="L4031" s="9">
        <f>_xlfn.XLOOKUP(B4031,Courses!A:A,Courses!H:H)</f>
        <v>42</v>
      </c>
      <c r="M4031" s="14">
        <f t="shared" si="315"/>
        <v>0.35714285714285715</v>
      </c>
      <c r="N4031" s="14" t="str">
        <f t="shared" si="316"/>
        <v>Active</v>
      </c>
      <c r="O4031" s="14" t="str" cm="1">
        <f t="array" ref="O4031">_xlfn.IFS(M4031=0,"0",
M4031&lt;=10%,"0-10",
TRUE,"&gt;10"
)&amp;" "&amp;"% progress"</f>
        <v>&gt;10 % progress</v>
      </c>
      <c r="P4031" s="15">
        <f t="shared" si="317"/>
        <v>0</v>
      </c>
      <c r="Q4031" s="15">
        <f>COUNTIFS($G:$G,$G4031)</f>
        <v>4</v>
      </c>
      <c r="R4031" s="16">
        <f t="shared" si="318"/>
        <v>0</v>
      </c>
      <c r="S4031" s="15" t="str">
        <f t="shared" si="319"/>
        <v>no 0% progess</v>
      </c>
      <c r="T4031" s="9">
        <v>0</v>
      </c>
      <c r="U4031" s="9">
        <v>1</v>
      </c>
      <c r="V4031" s="9">
        <v>1</v>
      </c>
      <c r="W4031" s="9">
        <v>0</v>
      </c>
      <c r="X4031" s="9">
        <v>0</v>
      </c>
      <c r="Y4031" s="9">
        <v>16</v>
      </c>
      <c r="Z4031" s="9"/>
      <c r="AA4031" s="9">
        <v>0</v>
      </c>
      <c r="AB4031" s="9"/>
      <c r="AC4031" s="9">
        <v>3533</v>
      </c>
      <c r="AD4031" s="9" t="s">
        <v>14025</v>
      </c>
      <c r="AE4031" s="9" t="s">
        <v>14021</v>
      </c>
      <c r="AF4031" s="9">
        <v>72</v>
      </c>
      <c r="AG4031" s="9"/>
      <c r="AH4031" s="9" t="s">
        <v>14026</v>
      </c>
      <c r="AI4031" s="9" t="s">
        <v>14027</v>
      </c>
      <c r="AJ4031" s="9" t="s">
        <v>14028</v>
      </c>
    </row>
    <row r="4032" spans="1:36" x14ac:dyDescent="0.35">
      <c r="A4032" s="9" t="s">
        <v>3091</v>
      </c>
      <c r="B4032" s="9" t="s">
        <v>3092</v>
      </c>
      <c r="C4032" s="9" t="s">
        <v>14504</v>
      </c>
      <c r="D4032" s="9" t="s">
        <v>29</v>
      </c>
      <c r="E4032" s="9" t="s">
        <v>14019</v>
      </c>
      <c r="F4032" s="9" t="str">
        <f>_xlfn.XLOOKUP(E4032,Total_Enrolled!C:C,Total_Enrolled!C:C)</f>
        <v>2025em1200352@bitspilani-digital.edu.in</v>
      </c>
      <c r="G4032" s="9" t="s">
        <v>14020</v>
      </c>
      <c r="H4032" s="9" t="s">
        <v>14516</v>
      </c>
      <c r="I4032" s="9" t="s">
        <v>2765</v>
      </c>
      <c r="J4032" s="9" t="b">
        <v>1</v>
      </c>
      <c r="K4032" s="9">
        <v>34</v>
      </c>
      <c r="L4032" s="9">
        <f>_xlfn.XLOOKUP(B4032,Courses!A:A,Courses!H:H)</f>
        <v>36</v>
      </c>
      <c r="M4032" s="14">
        <f t="shared" si="315"/>
        <v>0.94444444444444442</v>
      </c>
      <c r="N4032" s="14" t="str">
        <f t="shared" si="316"/>
        <v>Active</v>
      </c>
      <c r="O4032" s="14" t="str" cm="1">
        <f t="array" ref="O4032">_xlfn.IFS(M4032=0,"0",
M4032&lt;=10%,"0-10",
TRUE,"&gt;10"
)&amp;" "&amp;"% progress"</f>
        <v>&gt;10 % progress</v>
      </c>
      <c r="P4032" s="15">
        <f t="shared" si="317"/>
        <v>0</v>
      </c>
      <c r="Q4032" s="15">
        <f>COUNTIFS($G:$G,$G4032)</f>
        <v>4</v>
      </c>
      <c r="R4032" s="16">
        <f t="shared" si="318"/>
        <v>0</v>
      </c>
      <c r="S4032" s="15" t="str">
        <f t="shared" si="319"/>
        <v>no 0% progess</v>
      </c>
      <c r="T4032" s="9">
        <v>0</v>
      </c>
      <c r="U4032" s="9">
        <v>4</v>
      </c>
      <c r="V4032" s="9">
        <v>8</v>
      </c>
      <c r="W4032" s="9">
        <v>0</v>
      </c>
      <c r="X4032" s="9">
        <v>0</v>
      </c>
      <c r="Y4032" s="9">
        <v>9</v>
      </c>
      <c r="Z4032" s="9"/>
      <c r="AA4032" s="9">
        <v>0</v>
      </c>
      <c r="AB4032" s="9"/>
      <c r="AC4032" s="9">
        <v>37017</v>
      </c>
      <c r="AD4032" s="9" t="s">
        <v>14029</v>
      </c>
      <c r="AE4032" s="9" t="s">
        <v>14021</v>
      </c>
      <c r="AF4032" s="9">
        <v>72</v>
      </c>
      <c r="AG4032" s="9"/>
      <c r="AH4032" s="9" t="s">
        <v>14030</v>
      </c>
      <c r="AI4032" s="9" t="s">
        <v>14031</v>
      </c>
      <c r="AJ4032" s="9" t="s">
        <v>14032</v>
      </c>
    </row>
    <row r="4033" spans="1:36" x14ac:dyDescent="0.35">
      <c r="A4033" s="9" t="s">
        <v>3086</v>
      </c>
      <c r="B4033" s="9" t="s">
        <v>35</v>
      </c>
      <c r="C4033" s="9" t="s">
        <v>14504</v>
      </c>
      <c r="D4033" s="9" t="s">
        <v>29</v>
      </c>
      <c r="E4033" s="9" t="s">
        <v>14019</v>
      </c>
      <c r="F4033" s="9" t="str">
        <f>_xlfn.XLOOKUP(E4033,Total_Enrolled!C:C,Total_Enrolled!C:C)</f>
        <v>2025em1200352@bitspilani-digital.edu.in</v>
      </c>
      <c r="G4033" s="9" t="s">
        <v>14020</v>
      </c>
      <c r="H4033" s="9" t="s">
        <v>14516</v>
      </c>
      <c r="I4033" s="9" t="s">
        <v>2765</v>
      </c>
      <c r="J4033" s="9" t="b">
        <v>1</v>
      </c>
      <c r="K4033" s="9">
        <v>53</v>
      </c>
      <c r="L4033" s="9">
        <f>_xlfn.XLOOKUP(B4033,Courses!A:A,Courses!H:H)</f>
        <v>68</v>
      </c>
      <c r="M4033" s="14">
        <f t="shared" si="315"/>
        <v>0.77941176470588236</v>
      </c>
      <c r="N4033" s="14" t="str">
        <f t="shared" si="316"/>
        <v>Active</v>
      </c>
      <c r="O4033" s="14" t="str" cm="1">
        <f t="array" ref="O4033">_xlfn.IFS(M4033=0,"0",
M4033&lt;=10%,"0-10",
TRUE,"&gt;10"
)&amp;" "&amp;"% progress"</f>
        <v>&gt;10 % progress</v>
      </c>
      <c r="P4033" s="15">
        <f t="shared" si="317"/>
        <v>0</v>
      </c>
      <c r="Q4033" s="15">
        <f>COUNTIFS($G:$G,$G4033)</f>
        <v>4</v>
      </c>
      <c r="R4033" s="16">
        <f t="shared" si="318"/>
        <v>0</v>
      </c>
      <c r="S4033" s="15" t="str">
        <f t="shared" si="319"/>
        <v>no 0% progess</v>
      </c>
      <c r="T4033" s="9">
        <v>0</v>
      </c>
      <c r="U4033" s="9">
        <v>13</v>
      </c>
      <c r="V4033" s="9">
        <v>38</v>
      </c>
      <c r="W4033" s="9">
        <v>0</v>
      </c>
      <c r="X4033" s="9">
        <v>0</v>
      </c>
      <c r="Y4033" s="9">
        <v>41</v>
      </c>
      <c r="Z4033" s="9"/>
      <c r="AA4033" s="9">
        <v>0</v>
      </c>
      <c r="AB4033" s="9"/>
      <c r="AC4033" s="9">
        <v>56224</v>
      </c>
      <c r="AD4033" s="9" t="s">
        <v>14033</v>
      </c>
      <c r="AE4033" s="9" t="s">
        <v>14021</v>
      </c>
      <c r="AF4033" s="9">
        <v>72</v>
      </c>
      <c r="AG4033" s="9"/>
      <c r="AH4033" s="9" t="s">
        <v>14034</v>
      </c>
      <c r="AI4033" s="9"/>
      <c r="AJ4033" s="9"/>
    </row>
    <row r="4034" spans="1:36" x14ac:dyDescent="0.35">
      <c r="A4034" s="9" t="s">
        <v>124</v>
      </c>
      <c r="B4034" s="9" t="s">
        <v>33</v>
      </c>
      <c r="C4034" s="9" t="s">
        <v>14503</v>
      </c>
      <c r="D4034" s="9" t="s">
        <v>29</v>
      </c>
      <c r="E4034" s="9" t="s">
        <v>14035</v>
      </c>
      <c r="F4034" s="9" t="str">
        <f>_xlfn.XLOOKUP(E4034,Total_Enrolled!C:C,Total_Enrolled!C:C)</f>
        <v>2025eb1200096@bitspilani-digital.edu.in</v>
      </c>
      <c r="G4034" s="9" t="s">
        <v>14036</v>
      </c>
      <c r="H4034" s="9" t="s">
        <v>14516</v>
      </c>
      <c r="I4034" s="9" t="s">
        <v>14037</v>
      </c>
      <c r="J4034" s="9" t="b">
        <v>1</v>
      </c>
      <c r="K4034" s="9">
        <v>0</v>
      </c>
      <c r="L4034" s="9">
        <f>_xlfn.XLOOKUP(B4034,Courses!A:A,Courses!H:H)</f>
        <v>41</v>
      </c>
      <c r="M4034" s="14">
        <f t="shared" si="315"/>
        <v>0</v>
      </c>
      <c r="N4034" s="14" t="str">
        <f t="shared" si="316"/>
        <v>Not Active</v>
      </c>
      <c r="O4034" s="14" t="str" cm="1">
        <f t="array" ref="O4034">_xlfn.IFS(M4034=0,"0",
M4034&lt;=10%,"0-10",
TRUE,"&gt;10"
)&amp;" "&amp;"% progress"</f>
        <v>0 % progress</v>
      </c>
      <c r="P4034" s="15">
        <f t="shared" si="317"/>
        <v>1</v>
      </c>
      <c r="Q4034" s="15">
        <f>COUNTIFS($G:$G,$G4034)</f>
        <v>5</v>
      </c>
      <c r="R4034" s="16">
        <f t="shared" si="318"/>
        <v>0.2</v>
      </c>
      <c r="S4034" s="15" t="str">
        <f t="shared" si="319"/>
        <v>no progress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0</v>
      </c>
      <c r="Z4034" s="9"/>
      <c r="AA4034" s="9">
        <v>0</v>
      </c>
      <c r="AB4034" s="9"/>
      <c r="AC4034" s="9">
        <v>0</v>
      </c>
      <c r="AD4034" s="9" t="s">
        <v>14038</v>
      </c>
      <c r="AE4034" s="9" t="s">
        <v>14039</v>
      </c>
      <c r="AF4034" s="9">
        <v>21</v>
      </c>
      <c r="AG4034" s="9"/>
      <c r="AH4034" s="9"/>
      <c r="AI4034" s="9"/>
      <c r="AJ4034" s="9"/>
    </row>
    <row r="4035" spans="1:36" x14ac:dyDescent="0.35">
      <c r="A4035" s="9" t="s">
        <v>62</v>
      </c>
      <c r="B4035" s="9" t="s">
        <v>34</v>
      </c>
      <c r="C4035" s="9" t="s">
        <v>14503</v>
      </c>
      <c r="D4035" s="9" t="s">
        <v>29</v>
      </c>
      <c r="E4035" s="9" t="s">
        <v>14035</v>
      </c>
      <c r="F4035" s="9" t="str">
        <f>_xlfn.XLOOKUP(E4035,Total_Enrolled!C:C,Total_Enrolled!C:C)</f>
        <v>2025eb1200096@bitspilani-digital.edu.in</v>
      </c>
      <c r="G4035" s="9" t="s">
        <v>14036</v>
      </c>
      <c r="H4035" s="9" t="s">
        <v>14516</v>
      </c>
      <c r="I4035" s="9" t="s">
        <v>14037</v>
      </c>
      <c r="J4035" s="9" t="b">
        <v>1</v>
      </c>
      <c r="K4035" s="9">
        <v>25</v>
      </c>
      <c r="L4035" s="9">
        <f>_xlfn.XLOOKUP(B4035,Courses!A:A,Courses!H:H)</f>
        <v>88</v>
      </c>
      <c r="M4035" s="14">
        <f t="shared" si="315"/>
        <v>0.28409090909090912</v>
      </c>
      <c r="N4035" s="14" t="str">
        <f t="shared" si="316"/>
        <v>Active</v>
      </c>
      <c r="O4035" s="14" t="str" cm="1">
        <f t="array" ref="O4035">_xlfn.IFS(M4035=0,"0",
M4035&lt;=10%,"0-10",
TRUE,"&gt;10"
)&amp;" "&amp;"% progress"</f>
        <v>&gt;10 % progress</v>
      </c>
      <c r="P4035" s="15">
        <f t="shared" si="317"/>
        <v>0</v>
      </c>
      <c r="Q4035" s="15">
        <f>COUNTIFS($G:$G,$G4035)</f>
        <v>5</v>
      </c>
      <c r="R4035" s="16">
        <f t="shared" si="318"/>
        <v>0</v>
      </c>
      <c r="S4035" s="15" t="str">
        <f t="shared" si="319"/>
        <v>no 0% progess</v>
      </c>
      <c r="T4035" s="9">
        <v>0</v>
      </c>
      <c r="U4035" s="9">
        <v>6</v>
      </c>
      <c r="V4035" s="9">
        <v>6</v>
      </c>
      <c r="W4035" s="9">
        <v>0</v>
      </c>
      <c r="X4035" s="9">
        <v>0</v>
      </c>
      <c r="Y4035" s="9">
        <v>0</v>
      </c>
      <c r="Z4035" s="9"/>
      <c r="AA4035" s="9">
        <v>0</v>
      </c>
      <c r="AB4035" s="9"/>
      <c r="AC4035" s="9">
        <v>5050</v>
      </c>
      <c r="AD4035" s="9" t="s">
        <v>14040</v>
      </c>
      <c r="AE4035" s="9" t="s">
        <v>14039</v>
      </c>
      <c r="AF4035" s="9">
        <v>21</v>
      </c>
      <c r="AG4035" s="9"/>
      <c r="AH4035" s="9" t="s">
        <v>14041</v>
      </c>
      <c r="AI4035" s="9" t="s">
        <v>14042</v>
      </c>
      <c r="AJ4035" s="9" t="s">
        <v>14042</v>
      </c>
    </row>
    <row r="4036" spans="1:36" x14ac:dyDescent="0.35">
      <c r="A4036" s="9" t="s">
        <v>136</v>
      </c>
      <c r="B4036" s="9" t="s">
        <v>32</v>
      </c>
      <c r="C4036" s="9" t="s">
        <v>14503</v>
      </c>
      <c r="D4036" s="9" t="s">
        <v>29</v>
      </c>
      <c r="E4036" s="9" t="s">
        <v>14035</v>
      </c>
      <c r="F4036" s="9" t="str">
        <f>_xlfn.XLOOKUP(E4036,Total_Enrolled!C:C,Total_Enrolled!C:C)</f>
        <v>2025eb1200096@bitspilani-digital.edu.in</v>
      </c>
      <c r="G4036" s="9" t="s">
        <v>14036</v>
      </c>
      <c r="H4036" s="9" t="s">
        <v>14516</v>
      </c>
      <c r="I4036" s="9" t="s">
        <v>14037</v>
      </c>
      <c r="J4036" s="9" t="b">
        <v>1</v>
      </c>
      <c r="K4036" s="9">
        <v>2</v>
      </c>
      <c r="L4036" s="9">
        <f>_xlfn.XLOOKUP(B4036,Courses!A:A,Courses!H:H)</f>
        <v>77</v>
      </c>
      <c r="M4036" s="14">
        <f t="shared" si="315"/>
        <v>2.5974025974025976E-2</v>
      </c>
      <c r="N4036" s="14" t="str">
        <f t="shared" si="316"/>
        <v>Active</v>
      </c>
      <c r="O4036" s="14" t="str" cm="1">
        <f t="array" ref="O4036">_xlfn.IFS(M4036=0,"0",
M4036&lt;=10%,"0-10",
TRUE,"&gt;10"
)&amp;" "&amp;"% progress"</f>
        <v>0-10 % progress</v>
      </c>
      <c r="P4036" s="15">
        <f t="shared" si="317"/>
        <v>0</v>
      </c>
      <c r="Q4036" s="15">
        <f>COUNTIFS($G:$G,$G4036)</f>
        <v>5</v>
      </c>
      <c r="R4036" s="16">
        <f t="shared" si="318"/>
        <v>0</v>
      </c>
      <c r="S4036" s="15" t="str">
        <f t="shared" si="319"/>
        <v>no 0% progess</v>
      </c>
      <c r="T4036" s="9">
        <v>0</v>
      </c>
      <c r="U4036" s="9">
        <v>0</v>
      </c>
      <c r="V4036" s="9">
        <v>0</v>
      </c>
      <c r="W4036" s="9">
        <v>0</v>
      </c>
      <c r="X4036" s="9">
        <v>0</v>
      </c>
      <c r="Y4036" s="9">
        <v>0</v>
      </c>
      <c r="Z4036" s="9"/>
      <c r="AA4036" s="9">
        <v>0</v>
      </c>
      <c r="AB4036" s="9"/>
      <c r="AC4036" s="9">
        <v>20</v>
      </c>
      <c r="AD4036" s="9" t="s">
        <v>14043</v>
      </c>
      <c r="AE4036" s="9" t="s">
        <v>14039</v>
      </c>
      <c r="AF4036" s="9">
        <v>21</v>
      </c>
      <c r="AG4036" s="9"/>
      <c r="AH4036" s="9"/>
      <c r="AI4036" s="9"/>
      <c r="AJ4036" s="9"/>
    </row>
    <row r="4037" spans="1:36" x14ac:dyDescent="0.35">
      <c r="A4037" s="9" t="s">
        <v>27</v>
      </c>
      <c r="B4037" s="9" t="s">
        <v>28</v>
      </c>
      <c r="C4037" s="9" t="s">
        <v>14503</v>
      </c>
      <c r="D4037" s="9" t="s">
        <v>29</v>
      </c>
      <c r="E4037" s="9" t="s">
        <v>14035</v>
      </c>
      <c r="F4037" s="9" t="str">
        <f>_xlfn.XLOOKUP(E4037,Total_Enrolled!C:C,Total_Enrolled!C:C)</f>
        <v>2025eb1200096@bitspilani-digital.edu.in</v>
      </c>
      <c r="G4037" s="9" t="s">
        <v>14036</v>
      </c>
      <c r="H4037" s="9" t="s">
        <v>14516</v>
      </c>
      <c r="I4037" s="9" t="s">
        <v>14037</v>
      </c>
      <c r="J4037" s="9" t="b">
        <v>1</v>
      </c>
      <c r="K4037" s="9">
        <v>0</v>
      </c>
      <c r="L4037" s="9">
        <f>_xlfn.XLOOKUP(B4037,Courses!A:A,Courses!H:H)</f>
        <v>61</v>
      </c>
      <c r="M4037" s="14">
        <f t="shared" si="315"/>
        <v>0</v>
      </c>
      <c r="N4037" s="14" t="str">
        <f t="shared" si="316"/>
        <v>Not Active</v>
      </c>
      <c r="O4037" s="14" t="str" cm="1">
        <f t="array" ref="O4037">_xlfn.IFS(M4037=0,"0",
M4037&lt;=10%,"0-10",
TRUE,"&gt;10"
)&amp;" "&amp;"% progress"</f>
        <v>0 % progress</v>
      </c>
      <c r="P4037" s="15">
        <f t="shared" si="317"/>
        <v>1</v>
      </c>
      <c r="Q4037" s="15">
        <f>COUNTIFS($G:$G,$G4037)</f>
        <v>5</v>
      </c>
      <c r="R4037" s="16">
        <f t="shared" si="318"/>
        <v>0.2</v>
      </c>
      <c r="S4037" s="15" t="str">
        <f t="shared" si="319"/>
        <v>no progress</v>
      </c>
      <c r="T4037" s="9">
        <v>0</v>
      </c>
      <c r="U4037" s="9">
        <v>0</v>
      </c>
      <c r="V4037" s="9">
        <v>0</v>
      </c>
      <c r="W4037" s="9">
        <v>0</v>
      </c>
      <c r="X4037" s="9">
        <v>0</v>
      </c>
      <c r="Y4037" s="9">
        <v>0</v>
      </c>
      <c r="Z4037" s="9"/>
      <c r="AA4037" s="9">
        <v>0</v>
      </c>
      <c r="AB4037" s="9"/>
      <c r="AC4037" s="9">
        <v>0</v>
      </c>
      <c r="AD4037" s="9" t="s">
        <v>14044</v>
      </c>
      <c r="AE4037" s="9" t="s">
        <v>14039</v>
      </c>
      <c r="AF4037" s="9">
        <v>21</v>
      </c>
      <c r="AG4037" s="9"/>
      <c r="AH4037" s="9"/>
      <c r="AI4037" s="9"/>
      <c r="AJ4037" s="9"/>
    </row>
    <row r="4038" spans="1:36" x14ac:dyDescent="0.35">
      <c r="A4038" s="9" t="s">
        <v>79</v>
      </c>
      <c r="B4038" s="9" t="s">
        <v>39</v>
      </c>
      <c r="C4038" s="9" t="s">
        <v>14503</v>
      </c>
      <c r="D4038" s="9" t="s">
        <v>29</v>
      </c>
      <c r="E4038" s="9" t="s">
        <v>14035</v>
      </c>
      <c r="F4038" s="9" t="str">
        <f>_xlfn.XLOOKUP(E4038,Total_Enrolled!C:C,Total_Enrolled!C:C)</f>
        <v>2025eb1200096@bitspilani-digital.edu.in</v>
      </c>
      <c r="G4038" s="9" t="s">
        <v>14036</v>
      </c>
      <c r="H4038" s="9" t="s">
        <v>14516</v>
      </c>
      <c r="I4038" s="9" t="s">
        <v>14037</v>
      </c>
      <c r="J4038" s="9" t="b">
        <v>1</v>
      </c>
      <c r="K4038" s="9">
        <v>11</v>
      </c>
      <c r="L4038" s="9">
        <f>_xlfn.XLOOKUP(B4038,Courses!A:A,Courses!H:H)</f>
        <v>86</v>
      </c>
      <c r="M4038" s="14">
        <f t="shared" si="315"/>
        <v>0.12790697674418605</v>
      </c>
      <c r="N4038" s="14" t="str">
        <f t="shared" si="316"/>
        <v>Active</v>
      </c>
      <c r="O4038" s="14" t="str" cm="1">
        <f t="array" ref="O4038">_xlfn.IFS(M4038=0,"0",
M4038&lt;=10%,"0-10",
TRUE,"&gt;10"
)&amp;" "&amp;"% progress"</f>
        <v>&gt;10 % progress</v>
      </c>
      <c r="P4038" s="15">
        <f t="shared" si="317"/>
        <v>0</v>
      </c>
      <c r="Q4038" s="15">
        <f>COUNTIFS($G:$G,$G4038)</f>
        <v>5</v>
      </c>
      <c r="R4038" s="16">
        <f t="shared" si="318"/>
        <v>0</v>
      </c>
      <c r="S4038" s="15" t="str">
        <f t="shared" si="319"/>
        <v>no 0% progess</v>
      </c>
      <c r="T4038" s="9">
        <v>0</v>
      </c>
      <c r="U4038" s="9">
        <v>0</v>
      </c>
      <c r="V4038" s="9">
        <v>0</v>
      </c>
      <c r="W4038" s="9">
        <v>0</v>
      </c>
      <c r="X4038" s="9">
        <v>0</v>
      </c>
      <c r="Y4038" s="9">
        <v>0</v>
      </c>
      <c r="Z4038" s="9"/>
      <c r="AA4038" s="9">
        <v>0</v>
      </c>
      <c r="AB4038" s="9"/>
      <c r="AC4038" s="9">
        <v>455</v>
      </c>
      <c r="AD4038" s="9" t="s">
        <v>14045</v>
      </c>
      <c r="AE4038" s="9" t="s">
        <v>14039</v>
      </c>
      <c r="AF4038" s="9">
        <v>21</v>
      </c>
      <c r="AG4038" s="9"/>
      <c r="AH4038" s="9"/>
      <c r="AI4038" s="9" t="s">
        <v>14046</v>
      </c>
      <c r="AJ4038" s="9" t="s">
        <v>14047</v>
      </c>
    </row>
    <row r="4039" spans="1:36" x14ac:dyDescent="0.35">
      <c r="A4039" s="9" t="s">
        <v>79</v>
      </c>
      <c r="B4039" s="9" t="s">
        <v>39</v>
      </c>
      <c r="C4039" s="9" t="s">
        <v>14503</v>
      </c>
      <c r="D4039" s="9" t="s">
        <v>29</v>
      </c>
      <c r="E4039" s="9" t="s">
        <v>14048</v>
      </c>
      <c r="F4039" s="9" t="str">
        <f>_xlfn.XLOOKUP(E4039,Total_Enrolled!C:C,Total_Enrolled!C:C)</f>
        <v>2025eb1200097@bitspilani-digital.edu.in</v>
      </c>
      <c r="G4039" s="9" t="s">
        <v>14049</v>
      </c>
      <c r="H4039" s="9" t="s">
        <v>14516</v>
      </c>
      <c r="I4039" s="9" t="s">
        <v>14050</v>
      </c>
      <c r="J4039" s="9" t="b">
        <v>1</v>
      </c>
      <c r="K4039" s="9">
        <v>85</v>
      </c>
      <c r="L4039" s="9">
        <f>_xlfn.XLOOKUP(B4039,Courses!A:A,Courses!H:H)</f>
        <v>86</v>
      </c>
      <c r="M4039" s="14">
        <f t="shared" si="315"/>
        <v>0.98837209302325579</v>
      </c>
      <c r="N4039" s="14" t="str">
        <f t="shared" si="316"/>
        <v>Active</v>
      </c>
      <c r="O4039" s="14" t="str" cm="1">
        <f t="array" ref="O4039">_xlfn.IFS(M4039=0,"0",
M4039&lt;=10%,"0-10",
TRUE,"&gt;10"
)&amp;" "&amp;"% progress"</f>
        <v>&gt;10 % progress</v>
      </c>
      <c r="P4039" s="15">
        <f t="shared" si="317"/>
        <v>0</v>
      </c>
      <c r="Q4039" s="15">
        <f>COUNTIFS($G:$G,$G4039)</f>
        <v>5</v>
      </c>
      <c r="R4039" s="16">
        <f t="shared" si="318"/>
        <v>0</v>
      </c>
      <c r="S4039" s="15" t="str">
        <f t="shared" si="319"/>
        <v>no 0% progess</v>
      </c>
      <c r="T4039" s="9">
        <v>0</v>
      </c>
      <c r="U4039" s="9">
        <v>27</v>
      </c>
      <c r="V4039" s="9">
        <v>27</v>
      </c>
      <c r="W4039" s="9">
        <v>0</v>
      </c>
      <c r="X4039" s="9">
        <v>0</v>
      </c>
      <c r="Y4039" s="9">
        <v>0</v>
      </c>
      <c r="Z4039" s="9"/>
      <c r="AA4039" s="9">
        <v>0</v>
      </c>
      <c r="AB4039" s="9"/>
      <c r="AC4039" s="9">
        <v>88175</v>
      </c>
      <c r="AD4039" s="9" t="s">
        <v>14052</v>
      </c>
      <c r="AE4039" s="9" t="s">
        <v>14051</v>
      </c>
      <c r="AF4039" s="9">
        <v>53</v>
      </c>
      <c r="AG4039" s="9"/>
      <c r="AH4039" s="9" t="s">
        <v>14053</v>
      </c>
      <c r="AI4039" s="9" t="s">
        <v>14054</v>
      </c>
      <c r="AJ4039" s="9" t="s">
        <v>14055</v>
      </c>
    </row>
    <row r="4040" spans="1:36" x14ac:dyDescent="0.35">
      <c r="A4040" s="9" t="s">
        <v>27</v>
      </c>
      <c r="B4040" s="9" t="s">
        <v>28</v>
      </c>
      <c r="C4040" s="9" t="s">
        <v>14503</v>
      </c>
      <c r="D4040" s="9" t="s">
        <v>29</v>
      </c>
      <c r="E4040" s="9" t="s">
        <v>14048</v>
      </c>
      <c r="F4040" s="9" t="str">
        <f>_xlfn.XLOOKUP(E4040,Total_Enrolled!C:C,Total_Enrolled!C:C)</f>
        <v>2025eb1200097@bitspilani-digital.edu.in</v>
      </c>
      <c r="G4040" s="9" t="s">
        <v>14049</v>
      </c>
      <c r="H4040" s="9" t="s">
        <v>14516</v>
      </c>
      <c r="I4040" s="9" t="s">
        <v>14050</v>
      </c>
      <c r="J4040" s="9" t="b">
        <v>1</v>
      </c>
      <c r="K4040" s="9">
        <v>57</v>
      </c>
      <c r="L4040" s="9">
        <f>_xlfn.XLOOKUP(B4040,Courses!A:A,Courses!H:H)</f>
        <v>61</v>
      </c>
      <c r="M4040" s="14">
        <f t="shared" si="315"/>
        <v>0.93442622950819676</v>
      </c>
      <c r="N4040" s="14" t="str">
        <f t="shared" si="316"/>
        <v>Active</v>
      </c>
      <c r="O4040" s="14" t="str" cm="1">
        <f t="array" ref="O4040">_xlfn.IFS(M4040=0,"0",
M4040&lt;=10%,"0-10",
TRUE,"&gt;10"
)&amp;" "&amp;"% progress"</f>
        <v>&gt;10 % progress</v>
      </c>
      <c r="P4040" s="15">
        <f t="shared" si="317"/>
        <v>0</v>
      </c>
      <c r="Q4040" s="15">
        <f>COUNTIFS($G:$G,$G4040)</f>
        <v>5</v>
      </c>
      <c r="R4040" s="16">
        <f t="shared" si="318"/>
        <v>0</v>
      </c>
      <c r="S4040" s="15" t="str">
        <f t="shared" si="319"/>
        <v>no 0% progess</v>
      </c>
      <c r="T4040" s="9">
        <v>0</v>
      </c>
      <c r="U4040" s="9">
        <v>19</v>
      </c>
      <c r="V4040" s="9">
        <v>26</v>
      </c>
      <c r="W4040" s="9">
        <v>0</v>
      </c>
      <c r="X4040" s="9">
        <v>0</v>
      </c>
      <c r="Y4040" s="9">
        <v>9</v>
      </c>
      <c r="Z4040" s="9"/>
      <c r="AA4040" s="9">
        <v>0</v>
      </c>
      <c r="AB4040" s="9"/>
      <c r="AC4040" s="9">
        <v>64186</v>
      </c>
      <c r="AD4040" s="9" t="s">
        <v>14056</v>
      </c>
      <c r="AE4040" s="9" t="s">
        <v>14051</v>
      </c>
      <c r="AF4040" s="9">
        <v>53</v>
      </c>
      <c r="AG4040" s="9"/>
      <c r="AH4040" s="9" t="s">
        <v>14057</v>
      </c>
      <c r="AI4040" s="9" t="s">
        <v>14058</v>
      </c>
      <c r="AJ4040" s="9" t="s">
        <v>14059</v>
      </c>
    </row>
    <row r="4041" spans="1:36" x14ac:dyDescent="0.35">
      <c r="A4041" s="9" t="s">
        <v>136</v>
      </c>
      <c r="B4041" s="9" t="s">
        <v>32</v>
      </c>
      <c r="C4041" s="9" t="s">
        <v>14503</v>
      </c>
      <c r="D4041" s="9" t="s">
        <v>29</v>
      </c>
      <c r="E4041" s="9" t="s">
        <v>14048</v>
      </c>
      <c r="F4041" s="9" t="str">
        <f>_xlfn.XLOOKUP(E4041,Total_Enrolled!C:C,Total_Enrolled!C:C)</f>
        <v>2025eb1200097@bitspilani-digital.edu.in</v>
      </c>
      <c r="G4041" s="9" t="s">
        <v>14049</v>
      </c>
      <c r="H4041" s="9" t="s">
        <v>14516</v>
      </c>
      <c r="I4041" s="9" t="s">
        <v>14050</v>
      </c>
      <c r="J4041" s="9" t="b">
        <v>1</v>
      </c>
      <c r="K4041" s="9">
        <v>22</v>
      </c>
      <c r="L4041" s="9">
        <f>_xlfn.XLOOKUP(B4041,Courses!A:A,Courses!H:H)</f>
        <v>77</v>
      </c>
      <c r="M4041" s="14">
        <f t="shared" si="315"/>
        <v>0.2857142857142857</v>
      </c>
      <c r="N4041" s="14" t="str">
        <f t="shared" si="316"/>
        <v>Active</v>
      </c>
      <c r="O4041" s="14" t="str" cm="1">
        <f t="array" ref="O4041">_xlfn.IFS(M4041=0,"0",
M4041&lt;=10%,"0-10",
TRUE,"&gt;10"
)&amp;" "&amp;"% progress"</f>
        <v>&gt;10 % progress</v>
      </c>
      <c r="P4041" s="15">
        <f t="shared" si="317"/>
        <v>0</v>
      </c>
      <c r="Q4041" s="15">
        <f>COUNTIFS($G:$G,$G4041)</f>
        <v>5</v>
      </c>
      <c r="R4041" s="16">
        <f t="shared" si="318"/>
        <v>0</v>
      </c>
      <c r="S4041" s="15" t="str">
        <f t="shared" si="319"/>
        <v>no 0% progess</v>
      </c>
      <c r="T4041" s="9">
        <v>0</v>
      </c>
      <c r="U4041" s="9">
        <v>7</v>
      </c>
      <c r="V4041" s="9">
        <v>7</v>
      </c>
      <c r="W4041" s="9">
        <v>0</v>
      </c>
      <c r="X4041" s="9">
        <v>0</v>
      </c>
      <c r="Y4041" s="9">
        <v>0</v>
      </c>
      <c r="Z4041" s="9"/>
      <c r="AA4041" s="9">
        <v>0</v>
      </c>
      <c r="AB4041" s="9"/>
      <c r="AC4041" s="9">
        <v>10036</v>
      </c>
      <c r="AD4041" s="9" t="s">
        <v>14060</v>
      </c>
      <c r="AE4041" s="9" t="s">
        <v>14051</v>
      </c>
      <c r="AF4041" s="9">
        <v>53</v>
      </c>
      <c r="AG4041" s="9"/>
      <c r="AH4041" s="9" t="s">
        <v>14061</v>
      </c>
      <c r="AI4041" s="9"/>
      <c r="AJ4041" s="9"/>
    </row>
    <row r="4042" spans="1:36" x14ac:dyDescent="0.35">
      <c r="A4042" s="9" t="s">
        <v>62</v>
      </c>
      <c r="B4042" s="9" t="s">
        <v>34</v>
      </c>
      <c r="C4042" s="9" t="s">
        <v>14503</v>
      </c>
      <c r="D4042" s="9" t="s">
        <v>29</v>
      </c>
      <c r="E4042" s="9" t="s">
        <v>14048</v>
      </c>
      <c r="F4042" s="9" t="str">
        <f>_xlfn.XLOOKUP(E4042,Total_Enrolled!C:C,Total_Enrolled!C:C)</f>
        <v>2025eb1200097@bitspilani-digital.edu.in</v>
      </c>
      <c r="G4042" s="9" t="s">
        <v>14049</v>
      </c>
      <c r="H4042" s="9" t="s">
        <v>14516</v>
      </c>
      <c r="I4042" s="9" t="s">
        <v>14050</v>
      </c>
      <c r="J4042" s="9" t="b">
        <v>1</v>
      </c>
      <c r="K4042" s="9">
        <v>80</v>
      </c>
      <c r="L4042" s="9">
        <f>_xlfn.XLOOKUP(B4042,Courses!A:A,Courses!H:H)</f>
        <v>88</v>
      </c>
      <c r="M4042" s="14">
        <f t="shared" si="315"/>
        <v>0.90909090909090906</v>
      </c>
      <c r="N4042" s="14" t="str">
        <f t="shared" si="316"/>
        <v>Active</v>
      </c>
      <c r="O4042" s="14" t="str" cm="1">
        <f t="array" ref="O4042">_xlfn.IFS(M4042=0,"0",
M4042&lt;=10%,"0-10",
TRUE,"&gt;10"
)&amp;" "&amp;"% progress"</f>
        <v>&gt;10 % progress</v>
      </c>
      <c r="P4042" s="15">
        <f t="shared" si="317"/>
        <v>0</v>
      </c>
      <c r="Q4042" s="15">
        <f>COUNTIFS($G:$G,$G4042)</f>
        <v>5</v>
      </c>
      <c r="R4042" s="16">
        <f t="shared" si="318"/>
        <v>0</v>
      </c>
      <c r="S4042" s="15" t="str">
        <f t="shared" si="319"/>
        <v>no 0% progess</v>
      </c>
      <c r="T4042" s="9">
        <v>0</v>
      </c>
      <c r="U4042" s="9">
        <v>32</v>
      </c>
      <c r="V4042" s="9">
        <v>34</v>
      </c>
      <c r="W4042" s="9">
        <v>0</v>
      </c>
      <c r="X4042" s="9">
        <v>0</v>
      </c>
      <c r="Y4042" s="9">
        <v>0</v>
      </c>
      <c r="Z4042" s="9"/>
      <c r="AA4042" s="9">
        <v>0</v>
      </c>
      <c r="AB4042" s="9"/>
      <c r="AC4042" s="9">
        <v>47608</v>
      </c>
      <c r="AD4042" s="9" t="s">
        <v>14062</v>
      </c>
      <c r="AE4042" s="9" t="s">
        <v>14051</v>
      </c>
      <c r="AF4042" s="9">
        <v>53</v>
      </c>
      <c r="AG4042" s="9"/>
      <c r="AH4042" s="9" t="s">
        <v>14063</v>
      </c>
      <c r="AI4042" s="9" t="s">
        <v>14064</v>
      </c>
      <c r="AJ4042" s="9" t="s">
        <v>14065</v>
      </c>
    </row>
    <row r="4043" spans="1:36" x14ac:dyDescent="0.35">
      <c r="A4043" s="9" t="s">
        <v>124</v>
      </c>
      <c r="B4043" s="9" t="s">
        <v>33</v>
      </c>
      <c r="C4043" s="9" t="s">
        <v>14503</v>
      </c>
      <c r="D4043" s="9" t="s">
        <v>29</v>
      </c>
      <c r="E4043" s="9" t="s">
        <v>14048</v>
      </c>
      <c r="F4043" s="9" t="str">
        <f>_xlfn.XLOOKUP(E4043,Total_Enrolled!C:C,Total_Enrolled!C:C)</f>
        <v>2025eb1200097@bitspilani-digital.edu.in</v>
      </c>
      <c r="G4043" s="9" t="s">
        <v>14049</v>
      </c>
      <c r="H4043" s="9" t="s">
        <v>14516</v>
      </c>
      <c r="I4043" s="9" t="s">
        <v>14050</v>
      </c>
      <c r="J4043" s="9" t="b">
        <v>1</v>
      </c>
      <c r="K4043" s="9">
        <v>25</v>
      </c>
      <c r="L4043" s="9">
        <f>_xlfn.XLOOKUP(B4043,Courses!A:A,Courses!H:H)</f>
        <v>41</v>
      </c>
      <c r="M4043" s="14">
        <f t="shared" si="315"/>
        <v>0.6097560975609756</v>
      </c>
      <c r="N4043" s="14" t="str">
        <f t="shared" si="316"/>
        <v>Active</v>
      </c>
      <c r="O4043" s="14" t="str" cm="1">
        <f t="array" ref="O4043">_xlfn.IFS(M4043=0,"0",
M4043&lt;=10%,"0-10",
TRUE,"&gt;10"
)&amp;" "&amp;"% progress"</f>
        <v>&gt;10 % progress</v>
      </c>
      <c r="P4043" s="15">
        <f t="shared" si="317"/>
        <v>0</v>
      </c>
      <c r="Q4043" s="15">
        <f>COUNTIFS($G:$G,$G4043)</f>
        <v>5</v>
      </c>
      <c r="R4043" s="16">
        <f t="shared" si="318"/>
        <v>0</v>
      </c>
      <c r="S4043" s="15" t="str">
        <f t="shared" si="319"/>
        <v>no 0% progess</v>
      </c>
      <c r="T4043" s="9">
        <v>0</v>
      </c>
      <c r="U4043" s="9">
        <v>4</v>
      </c>
      <c r="V4043" s="9">
        <v>4</v>
      </c>
      <c r="W4043" s="9">
        <v>0</v>
      </c>
      <c r="X4043" s="9">
        <v>0</v>
      </c>
      <c r="Y4043" s="9">
        <v>0</v>
      </c>
      <c r="Z4043" s="9"/>
      <c r="AA4043" s="9">
        <v>0</v>
      </c>
      <c r="AB4043" s="9"/>
      <c r="AC4043" s="9">
        <v>15997</v>
      </c>
      <c r="AD4043" s="9" t="s">
        <v>14066</v>
      </c>
      <c r="AE4043" s="9" t="s">
        <v>14051</v>
      </c>
      <c r="AF4043" s="9">
        <v>53</v>
      </c>
      <c r="AG4043" s="9"/>
      <c r="AH4043" s="9" t="s">
        <v>14067</v>
      </c>
      <c r="AI4043" s="9" t="s">
        <v>14068</v>
      </c>
      <c r="AJ4043" s="9" t="s">
        <v>14069</v>
      </c>
    </row>
    <row r="4044" spans="1:36" x14ac:dyDescent="0.35">
      <c r="A4044" s="9" t="s">
        <v>124</v>
      </c>
      <c r="B4044" s="9" t="s">
        <v>33</v>
      </c>
      <c r="C4044" s="9" t="s">
        <v>14503</v>
      </c>
      <c r="D4044" s="9" t="s">
        <v>29</v>
      </c>
      <c r="E4044" s="9" t="s">
        <v>14070</v>
      </c>
      <c r="F4044" s="9" t="str">
        <f>_xlfn.XLOOKUP(E4044,Total_Enrolled!C:C,Total_Enrolled!C:C)</f>
        <v>2025eb1200098@bitspilani-digital.edu.in</v>
      </c>
      <c r="G4044" s="9" t="s">
        <v>14071</v>
      </c>
      <c r="H4044" s="9" t="s">
        <v>14516</v>
      </c>
      <c r="I4044" s="9" t="s">
        <v>7650</v>
      </c>
      <c r="J4044" s="9" t="b">
        <v>1</v>
      </c>
      <c r="K4044" s="9">
        <v>11</v>
      </c>
      <c r="L4044" s="9">
        <f>_xlfn.XLOOKUP(B4044,Courses!A:A,Courses!H:H)</f>
        <v>41</v>
      </c>
      <c r="M4044" s="14">
        <f t="shared" si="315"/>
        <v>0.26829268292682928</v>
      </c>
      <c r="N4044" s="14" t="str">
        <f t="shared" si="316"/>
        <v>Active</v>
      </c>
      <c r="O4044" s="14" t="str" cm="1">
        <f t="array" ref="O4044">_xlfn.IFS(M4044=0,"0",
M4044&lt;=10%,"0-10",
TRUE,"&gt;10"
)&amp;" "&amp;"% progress"</f>
        <v>&gt;10 % progress</v>
      </c>
      <c r="P4044" s="15">
        <f t="shared" si="317"/>
        <v>0</v>
      </c>
      <c r="Q4044" s="15">
        <f>COUNTIFS($G:$G,$G4044)</f>
        <v>5</v>
      </c>
      <c r="R4044" s="16">
        <f t="shared" si="318"/>
        <v>0</v>
      </c>
      <c r="S4044" s="15" t="str">
        <f t="shared" si="319"/>
        <v>no 0% progess</v>
      </c>
      <c r="T4044" s="9">
        <v>0</v>
      </c>
      <c r="U4044" s="9">
        <v>0</v>
      </c>
      <c r="V4044" s="9">
        <v>0</v>
      </c>
      <c r="W4044" s="9">
        <v>0</v>
      </c>
      <c r="X4044" s="9">
        <v>0</v>
      </c>
      <c r="Y4044" s="9">
        <v>0</v>
      </c>
      <c r="Z4044" s="9"/>
      <c r="AA4044" s="9">
        <v>0</v>
      </c>
      <c r="AB4044" s="9"/>
      <c r="AC4044" s="9">
        <v>2162</v>
      </c>
      <c r="AD4044" s="9" t="s">
        <v>14072</v>
      </c>
      <c r="AE4044" s="9" t="s">
        <v>14073</v>
      </c>
      <c r="AF4044" s="9">
        <v>12</v>
      </c>
      <c r="AG4044" s="9"/>
      <c r="AH4044" s="9"/>
      <c r="AI4044" s="9" t="s">
        <v>14074</v>
      </c>
      <c r="AJ4044" s="9" t="s">
        <v>14075</v>
      </c>
    </row>
    <row r="4045" spans="1:36" x14ac:dyDescent="0.35">
      <c r="A4045" s="9" t="s">
        <v>62</v>
      </c>
      <c r="B4045" s="9" t="s">
        <v>34</v>
      </c>
      <c r="C4045" s="9" t="s">
        <v>14503</v>
      </c>
      <c r="D4045" s="9" t="s">
        <v>29</v>
      </c>
      <c r="E4045" s="9" t="s">
        <v>14070</v>
      </c>
      <c r="F4045" s="9" t="str">
        <f>_xlfn.XLOOKUP(E4045,Total_Enrolled!C:C,Total_Enrolled!C:C)</f>
        <v>2025eb1200098@bitspilani-digital.edu.in</v>
      </c>
      <c r="G4045" s="9" t="s">
        <v>14071</v>
      </c>
      <c r="H4045" s="9" t="s">
        <v>14516</v>
      </c>
      <c r="I4045" s="9" t="s">
        <v>7650</v>
      </c>
      <c r="J4045" s="9" t="b">
        <v>1</v>
      </c>
      <c r="K4045" s="9">
        <v>0</v>
      </c>
      <c r="L4045" s="9">
        <f>_xlfn.XLOOKUP(B4045,Courses!A:A,Courses!H:H)</f>
        <v>88</v>
      </c>
      <c r="M4045" s="14">
        <f t="shared" si="315"/>
        <v>0</v>
      </c>
      <c r="N4045" s="14" t="str">
        <f t="shared" si="316"/>
        <v>Not Active</v>
      </c>
      <c r="O4045" s="14" t="str" cm="1">
        <f t="array" ref="O4045">_xlfn.IFS(M4045=0,"0",
M4045&lt;=10%,"0-10",
TRUE,"&gt;10"
)&amp;" "&amp;"% progress"</f>
        <v>0 % progress</v>
      </c>
      <c r="P4045" s="15">
        <f t="shared" si="317"/>
        <v>1</v>
      </c>
      <c r="Q4045" s="15">
        <f>COUNTIFS($G:$G,$G4045)</f>
        <v>5</v>
      </c>
      <c r="R4045" s="16">
        <f t="shared" si="318"/>
        <v>0.2</v>
      </c>
      <c r="S4045" s="15" t="str">
        <f t="shared" si="319"/>
        <v>no progress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0</v>
      </c>
      <c r="Z4045" s="9"/>
      <c r="AA4045" s="9">
        <v>0</v>
      </c>
      <c r="AB4045" s="9"/>
      <c r="AC4045" s="9">
        <v>0</v>
      </c>
      <c r="AD4045" s="9" t="s">
        <v>14076</v>
      </c>
      <c r="AE4045" s="9" t="s">
        <v>14073</v>
      </c>
      <c r="AF4045" s="9">
        <v>12</v>
      </c>
      <c r="AG4045" s="9"/>
      <c r="AH4045" s="9"/>
      <c r="AI4045" s="9"/>
      <c r="AJ4045" s="9"/>
    </row>
    <row r="4046" spans="1:36" x14ac:dyDescent="0.35">
      <c r="A4046" s="9" t="s">
        <v>136</v>
      </c>
      <c r="B4046" s="9" t="s">
        <v>32</v>
      </c>
      <c r="C4046" s="9" t="s">
        <v>14503</v>
      </c>
      <c r="D4046" s="9" t="s">
        <v>29</v>
      </c>
      <c r="E4046" s="9" t="s">
        <v>14070</v>
      </c>
      <c r="F4046" s="9" t="str">
        <f>_xlfn.XLOOKUP(E4046,Total_Enrolled!C:C,Total_Enrolled!C:C)</f>
        <v>2025eb1200098@bitspilani-digital.edu.in</v>
      </c>
      <c r="G4046" s="9" t="s">
        <v>14071</v>
      </c>
      <c r="H4046" s="9" t="s">
        <v>14516</v>
      </c>
      <c r="I4046" s="9" t="s">
        <v>7650</v>
      </c>
      <c r="J4046" s="9" t="b">
        <v>1</v>
      </c>
      <c r="K4046" s="9">
        <v>6</v>
      </c>
      <c r="L4046" s="9">
        <f>_xlfn.XLOOKUP(B4046,Courses!A:A,Courses!H:H)</f>
        <v>77</v>
      </c>
      <c r="M4046" s="14">
        <f t="shared" si="315"/>
        <v>7.792207792207792E-2</v>
      </c>
      <c r="N4046" s="14" t="str">
        <f t="shared" si="316"/>
        <v>Active</v>
      </c>
      <c r="O4046" s="14" t="str" cm="1">
        <f t="array" ref="O4046">_xlfn.IFS(M4046=0,"0",
M4046&lt;=10%,"0-10",
TRUE,"&gt;10"
)&amp;" "&amp;"% progress"</f>
        <v>0-10 % progress</v>
      </c>
      <c r="P4046" s="15">
        <f t="shared" si="317"/>
        <v>0</v>
      </c>
      <c r="Q4046" s="15">
        <f>COUNTIFS($G:$G,$G4046)</f>
        <v>5</v>
      </c>
      <c r="R4046" s="16">
        <f t="shared" si="318"/>
        <v>0</v>
      </c>
      <c r="S4046" s="15" t="str">
        <f t="shared" si="319"/>
        <v>no 0% progess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0</v>
      </c>
      <c r="Z4046" s="9"/>
      <c r="AA4046" s="9">
        <v>0</v>
      </c>
      <c r="AB4046" s="9"/>
      <c r="AC4046" s="9">
        <v>3622</v>
      </c>
      <c r="AD4046" s="9" t="s">
        <v>14077</v>
      </c>
      <c r="AE4046" s="9" t="s">
        <v>14073</v>
      </c>
      <c r="AF4046" s="9">
        <v>12</v>
      </c>
      <c r="AG4046" s="9"/>
      <c r="AH4046" s="9"/>
      <c r="AI4046" s="9"/>
      <c r="AJ4046" s="9"/>
    </row>
    <row r="4047" spans="1:36" x14ac:dyDescent="0.35">
      <c r="A4047" s="9" t="s">
        <v>27</v>
      </c>
      <c r="B4047" s="9" t="s">
        <v>28</v>
      </c>
      <c r="C4047" s="9" t="s">
        <v>14503</v>
      </c>
      <c r="D4047" s="9" t="s">
        <v>29</v>
      </c>
      <c r="E4047" s="9" t="s">
        <v>14070</v>
      </c>
      <c r="F4047" s="9" t="str">
        <f>_xlfn.XLOOKUP(E4047,Total_Enrolled!C:C,Total_Enrolled!C:C)</f>
        <v>2025eb1200098@bitspilani-digital.edu.in</v>
      </c>
      <c r="G4047" s="9" t="s">
        <v>14071</v>
      </c>
      <c r="H4047" s="9" t="s">
        <v>14516</v>
      </c>
      <c r="I4047" s="9" t="s">
        <v>7650</v>
      </c>
      <c r="J4047" s="9" t="b">
        <v>1</v>
      </c>
      <c r="K4047" s="9">
        <v>9</v>
      </c>
      <c r="L4047" s="9">
        <f>_xlfn.XLOOKUP(B4047,Courses!A:A,Courses!H:H)</f>
        <v>61</v>
      </c>
      <c r="M4047" s="14">
        <f t="shared" si="315"/>
        <v>0.14754098360655737</v>
      </c>
      <c r="N4047" s="14" t="str">
        <f t="shared" si="316"/>
        <v>Active</v>
      </c>
      <c r="O4047" s="14" t="str" cm="1">
        <f t="array" ref="O4047">_xlfn.IFS(M4047=0,"0",
M4047&lt;=10%,"0-10",
TRUE,"&gt;10"
)&amp;" "&amp;"% progress"</f>
        <v>&gt;10 % progress</v>
      </c>
      <c r="P4047" s="15">
        <f t="shared" si="317"/>
        <v>0</v>
      </c>
      <c r="Q4047" s="15">
        <f>COUNTIFS($G:$G,$G4047)</f>
        <v>5</v>
      </c>
      <c r="R4047" s="16">
        <f t="shared" si="318"/>
        <v>0</v>
      </c>
      <c r="S4047" s="15" t="str">
        <f t="shared" si="319"/>
        <v>no 0% progess</v>
      </c>
      <c r="T4047" s="9">
        <v>0</v>
      </c>
      <c r="U4047" s="9">
        <v>0</v>
      </c>
      <c r="V4047" s="9">
        <v>0</v>
      </c>
      <c r="W4047" s="9">
        <v>0</v>
      </c>
      <c r="X4047" s="9">
        <v>0</v>
      </c>
      <c r="Y4047" s="9">
        <v>0</v>
      </c>
      <c r="Z4047" s="9"/>
      <c r="AA4047" s="9">
        <v>0</v>
      </c>
      <c r="AB4047" s="9"/>
      <c r="AC4047" s="9">
        <v>465</v>
      </c>
      <c r="AD4047" s="9" t="s">
        <v>14078</v>
      </c>
      <c r="AE4047" s="9" t="s">
        <v>14073</v>
      </c>
      <c r="AF4047" s="9">
        <v>12</v>
      </c>
      <c r="AG4047" s="9"/>
      <c r="AH4047" s="9"/>
      <c r="AI4047" s="9" t="s">
        <v>14079</v>
      </c>
      <c r="AJ4047" s="9" t="s">
        <v>14080</v>
      </c>
    </row>
    <row r="4048" spans="1:36" x14ac:dyDescent="0.35">
      <c r="A4048" s="9" t="s">
        <v>79</v>
      </c>
      <c r="B4048" s="9" t="s">
        <v>39</v>
      </c>
      <c r="C4048" s="9" t="s">
        <v>14503</v>
      </c>
      <c r="D4048" s="9" t="s">
        <v>29</v>
      </c>
      <c r="E4048" s="9" t="s">
        <v>14070</v>
      </c>
      <c r="F4048" s="9" t="str">
        <f>_xlfn.XLOOKUP(E4048,Total_Enrolled!C:C,Total_Enrolled!C:C)</f>
        <v>2025eb1200098@bitspilani-digital.edu.in</v>
      </c>
      <c r="G4048" s="9" t="s">
        <v>14071</v>
      </c>
      <c r="H4048" s="9" t="s">
        <v>14516</v>
      </c>
      <c r="I4048" s="9" t="s">
        <v>7650</v>
      </c>
      <c r="J4048" s="9" t="b">
        <v>1</v>
      </c>
      <c r="K4048" s="9">
        <v>11</v>
      </c>
      <c r="L4048" s="9">
        <f>_xlfn.XLOOKUP(B4048,Courses!A:A,Courses!H:H)</f>
        <v>86</v>
      </c>
      <c r="M4048" s="14">
        <f t="shared" si="315"/>
        <v>0.12790697674418605</v>
      </c>
      <c r="N4048" s="14" t="str">
        <f t="shared" si="316"/>
        <v>Active</v>
      </c>
      <c r="O4048" s="14" t="str" cm="1">
        <f t="array" ref="O4048">_xlfn.IFS(M4048=0,"0",
M4048&lt;=10%,"0-10",
TRUE,"&gt;10"
)&amp;" "&amp;"% progress"</f>
        <v>&gt;10 % progress</v>
      </c>
      <c r="P4048" s="15">
        <f t="shared" si="317"/>
        <v>0</v>
      </c>
      <c r="Q4048" s="15">
        <f>COUNTIFS($G:$G,$G4048)</f>
        <v>5</v>
      </c>
      <c r="R4048" s="16">
        <f t="shared" si="318"/>
        <v>0</v>
      </c>
      <c r="S4048" s="15" t="str">
        <f t="shared" si="319"/>
        <v>no 0% progess</v>
      </c>
      <c r="T4048" s="9">
        <v>0</v>
      </c>
      <c r="U4048" s="9">
        <v>0</v>
      </c>
      <c r="V4048" s="9">
        <v>0</v>
      </c>
      <c r="W4048" s="9">
        <v>1</v>
      </c>
      <c r="X4048" s="9">
        <v>0</v>
      </c>
      <c r="Y4048" s="9">
        <v>2</v>
      </c>
      <c r="Z4048" s="9" t="s">
        <v>14081</v>
      </c>
      <c r="AA4048" s="9">
        <v>0</v>
      </c>
      <c r="AB4048" s="9"/>
      <c r="AC4048" s="9">
        <v>10348</v>
      </c>
      <c r="AD4048" s="9" t="s">
        <v>14082</v>
      </c>
      <c r="AE4048" s="9" t="s">
        <v>14073</v>
      </c>
      <c r="AF4048" s="9">
        <v>12</v>
      </c>
      <c r="AG4048" s="9"/>
      <c r="AH4048" s="9"/>
      <c r="AI4048" s="9" t="s">
        <v>14083</v>
      </c>
      <c r="AJ4048" s="9" t="s">
        <v>14084</v>
      </c>
    </row>
    <row r="4049" spans="1:36" x14ac:dyDescent="0.35">
      <c r="A4049" s="9" t="s">
        <v>79</v>
      </c>
      <c r="B4049" s="9" t="s">
        <v>39</v>
      </c>
      <c r="C4049" s="9" t="s">
        <v>14503</v>
      </c>
      <c r="D4049" s="9" t="s">
        <v>29</v>
      </c>
      <c r="E4049" s="9" t="s">
        <v>14085</v>
      </c>
      <c r="F4049" s="9" t="str">
        <f>_xlfn.XLOOKUP(E4049,Total_Enrolled!C:C,Total_Enrolled!C:C)</f>
        <v>2025eb1200099@bitspilani-digital.edu.in</v>
      </c>
      <c r="G4049" s="9" t="s">
        <v>14086</v>
      </c>
      <c r="H4049" s="9" t="s">
        <v>14516</v>
      </c>
      <c r="I4049" s="9" t="s">
        <v>14087</v>
      </c>
      <c r="J4049" s="9" t="b">
        <v>1</v>
      </c>
      <c r="K4049" s="9">
        <v>79</v>
      </c>
      <c r="L4049" s="9">
        <f>_xlfn.XLOOKUP(B4049,Courses!A:A,Courses!H:H)</f>
        <v>86</v>
      </c>
      <c r="M4049" s="14">
        <f t="shared" si="315"/>
        <v>0.91860465116279066</v>
      </c>
      <c r="N4049" s="14" t="str">
        <f t="shared" si="316"/>
        <v>Active</v>
      </c>
      <c r="O4049" s="14" t="str" cm="1">
        <f t="array" ref="O4049">_xlfn.IFS(M4049=0,"0",
M4049&lt;=10%,"0-10",
TRUE,"&gt;10"
)&amp;" "&amp;"% progress"</f>
        <v>&gt;10 % progress</v>
      </c>
      <c r="P4049" s="15">
        <f t="shared" si="317"/>
        <v>0</v>
      </c>
      <c r="Q4049" s="15">
        <f>COUNTIFS($G:$G,$G4049)</f>
        <v>5</v>
      </c>
      <c r="R4049" s="16">
        <f t="shared" si="318"/>
        <v>0</v>
      </c>
      <c r="S4049" s="15" t="str">
        <f t="shared" si="319"/>
        <v>no 0% progess</v>
      </c>
      <c r="T4049" s="9">
        <v>0</v>
      </c>
      <c r="U4049" s="9">
        <v>25</v>
      </c>
      <c r="V4049" s="9">
        <v>32</v>
      </c>
      <c r="W4049" s="9">
        <v>0</v>
      </c>
      <c r="X4049" s="9">
        <v>0</v>
      </c>
      <c r="Y4049" s="9">
        <v>0</v>
      </c>
      <c r="Z4049" s="9"/>
      <c r="AA4049" s="9">
        <v>0</v>
      </c>
      <c r="AB4049" s="9"/>
      <c r="AC4049" s="9">
        <v>97175</v>
      </c>
      <c r="AD4049" s="9" t="s">
        <v>14089</v>
      </c>
      <c r="AE4049" s="9" t="s">
        <v>14088</v>
      </c>
      <c r="AF4049" s="9">
        <v>48</v>
      </c>
      <c r="AG4049" s="9"/>
      <c r="AH4049" s="9" t="s">
        <v>14090</v>
      </c>
      <c r="AI4049" s="9" t="s">
        <v>14091</v>
      </c>
      <c r="AJ4049" s="9" t="s">
        <v>14092</v>
      </c>
    </row>
    <row r="4050" spans="1:36" x14ac:dyDescent="0.35">
      <c r="A4050" s="9" t="s">
        <v>27</v>
      </c>
      <c r="B4050" s="9" t="s">
        <v>28</v>
      </c>
      <c r="C4050" s="9" t="s">
        <v>14503</v>
      </c>
      <c r="D4050" s="9" t="s">
        <v>29</v>
      </c>
      <c r="E4050" s="9" t="s">
        <v>14085</v>
      </c>
      <c r="F4050" s="9" t="str">
        <f>_xlfn.XLOOKUP(E4050,Total_Enrolled!C:C,Total_Enrolled!C:C)</f>
        <v>2025eb1200099@bitspilani-digital.edu.in</v>
      </c>
      <c r="G4050" s="9" t="s">
        <v>14086</v>
      </c>
      <c r="H4050" s="9" t="s">
        <v>14516</v>
      </c>
      <c r="I4050" s="9" t="s">
        <v>14087</v>
      </c>
      <c r="J4050" s="9" t="b">
        <v>1</v>
      </c>
      <c r="K4050" s="9">
        <v>50</v>
      </c>
      <c r="L4050" s="9">
        <f>_xlfn.XLOOKUP(B4050,Courses!A:A,Courses!H:H)</f>
        <v>61</v>
      </c>
      <c r="M4050" s="14">
        <f t="shared" si="315"/>
        <v>0.81967213114754101</v>
      </c>
      <c r="N4050" s="14" t="str">
        <f t="shared" si="316"/>
        <v>Active</v>
      </c>
      <c r="O4050" s="14" t="str" cm="1">
        <f t="array" ref="O4050">_xlfn.IFS(M4050=0,"0",
M4050&lt;=10%,"0-10",
TRUE,"&gt;10"
)&amp;" "&amp;"% progress"</f>
        <v>&gt;10 % progress</v>
      </c>
      <c r="P4050" s="15">
        <f t="shared" si="317"/>
        <v>0</v>
      </c>
      <c r="Q4050" s="15">
        <f>COUNTIFS($G:$G,$G4050)</f>
        <v>5</v>
      </c>
      <c r="R4050" s="16">
        <f t="shared" si="318"/>
        <v>0</v>
      </c>
      <c r="S4050" s="15" t="str">
        <f t="shared" si="319"/>
        <v>no 0% progess</v>
      </c>
      <c r="T4050" s="9">
        <v>0</v>
      </c>
      <c r="U4050" s="9">
        <v>19</v>
      </c>
      <c r="V4050" s="9">
        <v>27</v>
      </c>
      <c r="W4050" s="9">
        <v>0</v>
      </c>
      <c r="X4050" s="9">
        <v>0</v>
      </c>
      <c r="Y4050" s="9">
        <v>0</v>
      </c>
      <c r="Z4050" s="9"/>
      <c r="AA4050" s="9">
        <v>0</v>
      </c>
      <c r="AB4050" s="9"/>
      <c r="AC4050" s="9">
        <v>22587</v>
      </c>
      <c r="AD4050" s="9" t="s">
        <v>14093</v>
      </c>
      <c r="AE4050" s="9" t="s">
        <v>14088</v>
      </c>
      <c r="AF4050" s="9">
        <v>48</v>
      </c>
      <c r="AG4050" s="9"/>
      <c r="AH4050" s="9" t="s">
        <v>14094</v>
      </c>
      <c r="AI4050" s="9" t="s">
        <v>14095</v>
      </c>
      <c r="AJ4050" s="9" t="s">
        <v>14096</v>
      </c>
    </row>
    <row r="4051" spans="1:36" x14ac:dyDescent="0.35">
      <c r="A4051" s="9" t="s">
        <v>136</v>
      </c>
      <c r="B4051" s="9" t="s">
        <v>32</v>
      </c>
      <c r="C4051" s="9" t="s">
        <v>14503</v>
      </c>
      <c r="D4051" s="9" t="s">
        <v>29</v>
      </c>
      <c r="E4051" s="9" t="s">
        <v>14085</v>
      </c>
      <c r="F4051" s="9" t="str">
        <f>_xlfn.XLOOKUP(E4051,Total_Enrolled!C:C,Total_Enrolled!C:C)</f>
        <v>2025eb1200099@bitspilani-digital.edu.in</v>
      </c>
      <c r="G4051" s="9" t="s">
        <v>14086</v>
      </c>
      <c r="H4051" s="9" t="s">
        <v>14516</v>
      </c>
      <c r="I4051" s="9" t="s">
        <v>14087</v>
      </c>
      <c r="J4051" s="9" t="b">
        <v>1</v>
      </c>
      <c r="K4051" s="9">
        <v>48</v>
      </c>
      <c r="L4051" s="9">
        <f>_xlfn.XLOOKUP(B4051,Courses!A:A,Courses!H:H)</f>
        <v>77</v>
      </c>
      <c r="M4051" s="14">
        <f t="shared" si="315"/>
        <v>0.62337662337662336</v>
      </c>
      <c r="N4051" s="14" t="str">
        <f t="shared" si="316"/>
        <v>Active</v>
      </c>
      <c r="O4051" s="14" t="str" cm="1">
        <f t="array" ref="O4051">_xlfn.IFS(M4051=0,"0",
M4051&lt;=10%,"0-10",
TRUE,"&gt;10"
)&amp;" "&amp;"% progress"</f>
        <v>&gt;10 % progress</v>
      </c>
      <c r="P4051" s="15">
        <f t="shared" si="317"/>
        <v>0</v>
      </c>
      <c r="Q4051" s="15">
        <f>COUNTIFS($G:$G,$G4051)</f>
        <v>5</v>
      </c>
      <c r="R4051" s="16">
        <f t="shared" si="318"/>
        <v>0</v>
      </c>
      <c r="S4051" s="15" t="str">
        <f t="shared" si="319"/>
        <v>no 0% progess</v>
      </c>
      <c r="T4051" s="9">
        <v>0</v>
      </c>
      <c r="U4051" s="9">
        <v>16</v>
      </c>
      <c r="V4051" s="9">
        <v>25</v>
      </c>
      <c r="W4051" s="9">
        <v>0</v>
      </c>
      <c r="X4051" s="9">
        <v>0</v>
      </c>
      <c r="Y4051" s="9">
        <v>0</v>
      </c>
      <c r="Z4051" s="9"/>
      <c r="AA4051" s="9">
        <v>0</v>
      </c>
      <c r="AB4051" s="9"/>
      <c r="AC4051" s="9">
        <v>37172</v>
      </c>
      <c r="AD4051" s="9" t="s">
        <v>14097</v>
      </c>
      <c r="AE4051" s="9" t="s">
        <v>14088</v>
      </c>
      <c r="AF4051" s="9">
        <v>48</v>
      </c>
      <c r="AG4051" s="9"/>
      <c r="AH4051" s="9" t="s">
        <v>14098</v>
      </c>
      <c r="AI4051" s="9"/>
      <c r="AJ4051" s="9"/>
    </row>
    <row r="4052" spans="1:36" x14ac:dyDescent="0.35">
      <c r="A4052" s="9" t="s">
        <v>62</v>
      </c>
      <c r="B4052" s="9" t="s">
        <v>34</v>
      </c>
      <c r="C4052" s="9" t="s">
        <v>14503</v>
      </c>
      <c r="D4052" s="9" t="s">
        <v>29</v>
      </c>
      <c r="E4052" s="9" t="s">
        <v>14085</v>
      </c>
      <c r="F4052" s="9" t="str">
        <f>_xlfn.XLOOKUP(E4052,Total_Enrolled!C:C,Total_Enrolled!C:C)</f>
        <v>2025eb1200099@bitspilani-digital.edu.in</v>
      </c>
      <c r="G4052" s="9" t="s">
        <v>14086</v>
      </c>
      <c r="H4052" s="9" t="s">
        <v>14516</v>
      </c>
      <c r="I4052" s="9" t="s">
        <v>14087</v>
      </c>
      <c r="J4052" s="9" t="b">
        <v>1</v>
      </c>
      <c r="K4052" s="9">
        <v>49</v>
      </c>
      <c r="L4052" s="9">
        <f>_xlfn.XLOOKUP(B4052,Courses!A:A,Courses!H:H)</f>
        <v>88</v>
      </c>
      <c r="M4052" s="14">
        <f t="shared" si="315"/>
        <v>0.55681818181818177</v>
      </c>
      <c r="N4052" s="14" t="str">
        <f t="shared" si="316"/>
        <v>Active</v>
      </c>
      <c r="O4052" s="14" t="str" cm="1">
        <f t="array" ref="O4052">_xlfn.IFS(M4052=0,"0",
M4052&lt;=10%,"0-10",
TRUE,"&gt;10"
)&amp;" "&amp;"% progress"</f>
        <v>&gt;10 % progress</v>
      </c>
      <c r="P4052" s="15">
        <f t="shared" si="317"/>
        <v>0</v>
      </c>
      <c r="Q4052" s="15">
        <f>COUNTIFS($G:$G,$G4052)</f>
        <v>5</v>
      </c>
      <c r="R4052" s="16">
        <f t="shared" si="318"/>
        <v>0</v>
      </c>
      <c r="S4052" s="15" t="str">
        <f t="shared" si="319"/>
        <v>no 0% progess</v>
      </c>
      <c r="T4052" s="9">
        <v>0</v>
      </c>
      <c r="U4052" s="9">
        <v>15</v>
      </c>
      <c r="V4052" s="9">
        <v>21</v>
      </c>
      <c r="W4052" s="9">
        <v>0</v>
      </c>
      <c r="X4052" s="9">
        <v>0</v>
      </c>
      <c r="Y4052" s="9">
        <v>0</v>
      </c>
      <c r="Z4052" s="9"/>
      <c r="AA4052" s="9">
        <v>0</v>
      </c>
      <c r="AB4052" s="9"/>
      <c r="AC4052" s="9">
        <v>27821</v>
      </c>
      <c r="AD4052" s="9" t="s">
        <v>14099</v>
      </c>
      <c r="AE4052" s="9" t="s">
        <v>14088</v>
      </c>
      <c r="AF4052" s="9">
        <v>48</v>
      </c>
      <c r="AG4052" s="9"/>
      <c r="AH4052" s="9" t="s">
        <v>14100</v>
      </c>
      <c r="AI4052" s="9" t="s">
        <v>14101</v>
      </c>
      <c r="AJ4052" s="9" t="s">
        <v>14102</v>
      </c>
    </row>
    <row r="4053" spans="1:36" x14ac:dyDescent="0.35">
      <c r="A4053" s="9" t="s">
        <v>124</v>
      </c>
      <c r="B4053" s="9" t="s">
        <v>33</v>
      </c>
      <c r="C4053" s="9" t="s">
        <v>14503</v>
      </c>
      <c r="D4053" s="9" t="s">
        <v>29</v>
      </c>
      <c r="E4053" s="9" t="s">
        <v>14085</v>
      </c>
      <c r="F4053" s="9" t="str">
        <f>_xlfn.XLOOKUP(E4053,Total_Enrolled!C:C,Total_Enrolled!C:C)</f>
        <v>2025eb1200099@bitspilani-digital.edu.in</v>
      </c>
      <c r="G4053" s="9" t="s">
        <v>14086</v>
      </c>
      <c r="H4053" s="9" t="s">
        <v>14516</v>
      </c>
      <c r="I4053" s="9" t="s">
        <v>14087</v>
      </c>
      <c r="J4053" s="9" t="b">
        <v>1</v>
      </c>
      <c r="K4053" s="9">
        <v>7</v>
      </c>
      <c r="L4053" s="9">
        <f>_xlfn.XLOOKUP(B4053,Courses!A:A,Courses!H:H)</f>
        <v>41</v>
      </c>
      <c r="M4053" s="14">
        <f t="shared" si="315"/>
        <v>0.17073170731707318</v>
      </c>
      <c r="N4053" s="14" t="str">
        <f t="shared" si="316"/>
        <v>Active</v>
      </c>
      <c r="O4053" s="14" t="str" cm="1">
        <f t="array" ref="O4053">_xlfn.IFS(M4053=0,"0",
M4053&lt;=10%,"0-10",
TRUE,"&gt;10"
)&amp;" "&amp;"% progress"</f>
        <v>&gt;10 % progress</v>
      </c>
      <c r="P4053" s="15">
        <f t="shared" si="317"/>
        <v>0</v>
      </c>
      <c r="Q4053" s="15">
        <f>COUNTIFS($G:$G,$G4053)</f>
        <v>5</v>
      </c>
      <c r="R4053" s="16">
        <f t="shared" si="318"/>
        <v>0</v>
      </c>
      <c r="S4053" s="15" t="str">
        <f t="shared" si="319"/>
        <v>no 0% progess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0</v>
      </c>
      <c r="Z4053" s="9"/>
      <c r="AA4053" s="9">
        <v>0</v>
      </c>
      <c r="AB4053" s="9"/>
      <c r="AC4053" s="9">
        <v>11182</v>
      </c>
      <c r="AD4053" s="9" t="s">
        <v>14103</v>
      </c>
      <c r="AE4053" s="9" t="s">
        <v>14088</v>
      </c>
      <c r="AF4053" s="9">
        <v>48</v>
      </c>
      <c r="AG4053" s="9"/>
      <c r="AH4053" s="9"/>
      <c r="AI4053" s="9" t="s">
        <v>14104</v>
      </c>
      <c r="AJ4053" s="9" t="s">
        <v>14105</v>
      </c>
    </row>
    <row r="4054" spans="1:36" x14ac:dyDescent="0.35">
      <c r="A4054" s="9" t="s">
        <v>124</v>
      </c>
      <c r="B4054" s="9" t="s">
        <v>33</v>
      </c>
      <c r="C4054" s="9" t="s">
        <v>14503</v>
      </c>
      <c r="D4054" s="9" t="s">
        <v>29</v>
      </c>
      <c r="E4054" s="9" t="s">
        <v>14106</v>
      </c>
      <c r="F4054" s="9" t="str">
        <f>_xlfn.XLOOKUP(E4054,Total_Enrolled!C:C,Total_Enrolled!C:C)</f>
        <v>2025eb1200100@bitspilani-digital.edu.in</v>
      </c>
      <c r="G4054" s="9" t="s">
        <v>14107</v>
      </c>
      <c r="H4054" s="9" t="s">
        <v>14516</v>
      </c>
      <c r="I4054" s="9" t="s">
        <v>14108</v>
      </c>
      <c r="J4054" s="9" t="b">
        <v>1</v>
      </c>
      <c r="K4054" s="9">
        <v>1</v>
      </c>
      <c r="L4054" s="9">
        <f>_xlfn.XLOOKUP(B4054,Courses!A:A,Courses!H:H)</f>
        <v>41</v>
      </c>
      <c r="M4054" s="14">
        <f t="shared" si="315"/>
        <v>2.4390243902439025E-2</v>
      </c>
      <c r="N4054" s="14" t="str">
        <f t="shared" si="316"/>
        <v>Active</v>
      </c>
      <c r="O4054" s="14" t="str" cm="1">
        <f t="array" ref="O4054">_xlfn.IFS(M4054=0,"0",
M4054&lt;=10%,"0-10",
TRUE,"&gt;10"
)&amp;" "&amp;"% progress"</f>
        <v>0-10 % progress</v>
      </c>
      <c r="P4054" s="15">
        <f t="shared" si="317"/>
        <v>0</v>
      </c>
      <c r="Q4054" s="15">
        <f>COUNTIFS($G:$G,$G4054)</f>
        <v>5</v>
      </c>
      <c r="R4054" s="16">
        <f t="shared" si="318"/>
        <v>0</v>
      </c>
      <c r="S4054" s="15" t="str">
        <f t="shared" si="319"/>
        <v>no 0% progess</v>
      </c>
      <c r="T4054" s="9">
        <v>0</v>
      </c>
      <c r="U4054" s="9">
        <v>0</v>
      </c>
      <c r="V4054" s="9">
        <v>0</v>
      </c>
      <c r="W4054" s="9">
        <v>0</v>
      </c>
      <c r="X4054" s="9">
        <v>0</v>
      </c>
      <c r="Y4054" s="9">
        <v>0</v>
      </c>
      <c r="Z4054" s="9"/>
      <c r="AA4054" s="9">
        <v>0</v>
      </c>
      <c r="AB4054" s="9"/>
      <c r="AC4054" s="9">
        <v>631</v>
      </c>
      <c r="AD4054" s="9" t="s">
        <v>14109</v>
      </c>
      <c r="AE4054" s="9" t="s">
        <v>14110</v>
      </c>
      <c r="AF4054" s="9">
        <v>13</v>
      </c>
      <c r="AG4054" s="9"/>
      <c r="AH4054" s="9"/>
      <c r="AI4054" s="9"/>
      <c r="AJ4054" s="9"/>
    </row>
    <row r="4055" spans="1:36" x14ac:dyDescent="0.35">
      <c r="A4055" s="9" t="s">
        <v>62</v>
      </c>
      <c r="B4055" s="9" t="s">
        <v>34</v>
      </c>
      <c r="C4055" s="9" t="s">
        <v>14503</v>
      </c>
      <c r="D4055" s="9" t="s">
        <v>29</v>
      </c>
      <c r="E4055" s="9" t="s">
        <v>14106</v>
      </c>
      <c r="F4055" s="9" t="str">
        <f>_xlfn.XLOOKUP(E4055,Total_Enrolled!C:C,Total_Enrolled!C:C)</f>
        <v>2025eb1200100@bitspilani-digital.edu.in</v>
      </c>
      <c r="G4055" s="9" t="s">
        <v>14107</v>
      </c>
      <c r="H4055" s="9" t="s">
        <v>14516</v>
      </c>
      <c r="I4055" s="9" t="s">
        <v>14108</v>
      </c>
      <c r="J4055" s="9" t="b">
        <v>1</v>
      </c>
      <c r="K4055" s="9">
        <v>7</v>
      </c>
      <c r="L4055" s="9">
        <f>_xlfn.XLOOKUP(B4055,Courses!A:A,Courses!H:H)</f>
        <v>88</v>
      </c>
      <c r="M4055" s="14">
        <f t="shared" si="315"/>
        <v>7.9545454545454544E-2</v>
      </c>
      <c r="N4055" s="14" t="str">
        <f t="shared" si="316"/>
        <v>Active</v>
      </c>
      <c r="O4055" s="14" t="str" cm="1">
        <f t="array" ref="O4055">_xlfn.IFS(M4055=0,"0",
M4055&lt;=10%,"0-10",
TRUE,"&gt;10"
)&amp;" "&amp;"% progress"</f>
        <v>0-10 % progress</v>
      </c>
      <c r="P4055" s="15">
        <f t="shared" si="317"/>
        <v>0</v>
      </c>
      <c r="Q4055" s="15">
        <f>COUNTIFS($G:$G,$G4055)</f>
        <v>5</v>
      </c>
      <c r="R4055" s="16">
        <f t="shared" si="318"/>
        <v>0</v>
      </c>
      <c r="S4055" s="15" t="str">
        <f t="shared" si="319"/>
        <v>no 0% progess</v>
      </c>
      <c r="T4055" s="9">
        <v>0</v>
      </c>
      <c r="U4055" s="9">
        <v>0</v>
      </c>
      <c r="V4055" s="9">
        <v>0</v>
      </c>
      <c r="W4055" s="9">
        <v>0</v>
      </c>
      <c r="X4055" s="9">
        <v>0</v>
      </c>
      <c r="Y4055" s="9">
        <v>0</v>
      </c>
      <c r="Z4055" s="9"/>
      <c r="AA4055" s="9">
        <v>0</v>
      </c>
      <c r="AB4055" s="9"/>
      <c r="AC4055" s="9">
        <v>11348</v>
      </c>
      <c r="AD4055" s="9" t="s">
        <v>14111</v>
      </c>
      <c r="AE4055" s="9" t="s">
        <v>14110</v>
      </c>
      <c r="AF4055" s="9">
        <v>13</v>
      </c>
      <c r="AG4055" s="9"/>
      <c r="AH4055" s="9"/>
      <c r="AI4055" s="9" t="s">
        <v>14112</v>
      </c>
      <c r="AJ4055" s="9" t="s">
        <v>14113</v>
      </c>
    </row>
    <row r="4056" spans="1:36" x14ac:dyDescent="0.35">
      <c r="A4056" s="9" t="s">
        <v>136</v>
      </c>
      <c r="B4056" s="9" t="s">
        <v>32</v>
      </c>
      <c r="C4056" s="9" t="s">
        <v>14503</v>
      </c>
      <c r="D4056" s="9" t="s">
        <v>29</v>
      </c>
      <c r="E4056" s="9" t="s">
        <v>14106</v>
      </c>
      <c r="F4056" s="9" t="str">
        <f>_xlfn.XLOOKUP(E4056,Total_Enrolled!C:C,Total_Enrolled!C:C)</f>
        <v>2025eb1200100@bitspilani-digital.edu.in</v>
      </c>
      <c r="G4056" s="9" t="s">
        <v>14107</v>
      </c>
      <c r="H4056" s="9" t="s">
        <v>14516</v>
      </c>
      <c r="I4056" s="9" t="s">
        <v>14108</v>
      </c>
      <c r="J4056" s="9" t="b">
        <v>1</v>
      </c>
      <c r="K4056" s="9">
        <v>3</v>
      </c>
      <c r="L4056" s="9">
        <f>_xlfn.XLOOKUP(B4056,Courses!A:A,Courses!H:H)</f>
        <v>77</v>
      </c>
      <c r="M4056" s="14">
        <f t="shared" si="315"/>
        <v>3.896103896103896E-2</v>
      </c>
      <c r="N4056" s="14" t="str">
        <f t="shared" si="316"/>
        <v>Active</v>
      </c>
      <c r="O4056" s="14" t="str" cm="1">
        <f t="array" ref="O4056">_xlfn.IFS(M4056=0,"0",
M4056&lt;=10%,"0-10",
TRUE,"&gt;10"
)&amp;" "&amp;"% progress"</f>
        <v>0-10 % progress</v>
      </c>
      <c r="P4056" s="15">
        <f t="shared" si="317"/>
        <v>0</v>
      </c>
      <c r="Q4056" s="15">
        <f>COUNTIFS($G:$G,$G4056)</f>
        <v>5</v>
      </c>
      <c r="R4056" s="16">
        <f t="shared" si="318"/>
        <v>0</v>
      </c>
      <c r="S4056" s="15" t="str">
        <f t="shared" si="319"/>
        <v>no 0% progess</v>
      </c>
      <c r="T4056" s="9">
        <v>0</v>
      </c>
      <c r="U4056" s="9">
        <v>0</v>
      </c>
      <c r="V4056" s="9">
        <v>0</v>
      </c>
      <c r="W4056" s="9">
        <v>0</v>
      </c>
      <c r="X4056" s="9">
        <v>0</v>
      </c>
      <c r="Y4056" s="9">
        <v>0</v>
      </c>
      <c r="Z4056" s="9"/>
      <c r="AA4056" s="9">
        <v>0</v>
      </c>
      <c r="AB4056" s="9"/>
      <c r="AC4056" s="9">
        <v>3728</v>
      </c>
      <c r="AD4056" s="9" t="s">
        <v>14114</v>
      </c>
      <c r="AE4056" s="9" t="s">
        <v>14110</v>
      </c>
      <c r="AF4056" s="9">
        <v>13</v>
      </c>
      <c r="AG4056" s="9"/>
      <c r="AH4056" s="9"/>
      <c r="AI4056" s="9"/>
      <c r="AJ4056" s="9"/>
    </row>
    <row r="4057" spans="1:36" x14ac:dyDescent="0.35">
      <c r="A4057" s="9" t="s">
        <v>27</v>
      </c>
      <c r="B4057" s="9" t="s">
        <v>28</v>
      </c>
      <c r="C4057" s="9" t="s">
        <v>14503</v>
      </c>
      <c r="D4057" s="9" t="s">
        <v>29</v>
      </c>
      <c r="E4057" s="9" t="s">
        <v>14106</v>
      </c>
      <c r="F4057" s="9" t="str">
        <f>_xlfn.XLOOKUP(E4057,Total_Enrolled!C:C,Total_Enrolled!C:C)</f>
        <v>2025eb1200100@bitspilani-digital.edu.in</v>
      </c>
      <c r="G4057" s="9" t="s">
        <v>14107</v>
      </c>
      <c r="H4057" s="9" t="s">
        <v>14516</v>
      </c>
      <c r="I4057" s="9" t="s">
        <v>14108</v>
      </c>
      <c r="J4057" s="9" t="b">
        <v>1</v>
      </c>
      <c r="K4057" s="9">
        <v>14</v>
      </c>
      <c r="L4057" s="9">
        <f>_xlfn.XLOOKUP(B4057,Courses!A:A,Courses!H:H)</f>
        <v>61</v>
      </c>
      <c r="M4057" s="14">
        <f t="shared" si="315"/>
        <v>0.22950819672131148</v>
      </c>
      <c r="N4057" s="14" t="str">
        <f t="shared" si="316"/>
        <v>Active</v>
      </c>
      <c r="O4057" s="14" t="str" cm="1">
        <f t="array" ref="O4057">_xlfn.IFS(M4057=0,"0",
M4057&lt;=10%,"0-10",
TRUE,"&gt;10"
)&amp;" "&amp;"% progress"</f>
        <v>&gt;10 % progress</v>
      </c>
      <c r="P4057" s="15">
        <f t="shared" si="317"/>
        <v>0</v>
      </c>
      <c r="Q4057" s="15">
        <f>COUNTIFS($G:$G,$G4057)</f>
        <v>5</v>
      </c>
      <c r="R4057" s="16">
        <f t="shared" si="318"/>
        <v>0</v>
      </c>
      <c r="S4057" s="15" t="str">
        <f t="shared" si="319"/>
        <v>no 0% progess</v>
      </c>
      <c r="T4057" s="9">
        <v>0</v>
      </c>
      <c r="U4057" s="9">
        <v>0</v>
      </c>
      <c r="V4057" s="9">
        <v>0</v>
      </c>
      <c r="W4057" s="9">
        <v>0</v>
      </c>
      <c r="X4057" s="9">
        <v>0</v>
      </c>
      <c r="Y4057" s="9">
        <v>0</v>
      </c>
      <c r="Z4057" s="9"/>
      <c r="AA4057" s="9">
        <v>0</v>
      </c>
      <c r="AB4057" s="9"/>
      <c r="AC4057" s="9">
        <v>3289</v>
      </c>
      <c r="AD4057" s="9" t="s">
        <v>14115</v>
      </c>
      <c r="AE4057" s="9" t="s">
        <v>14110</v>
      </c>
      <c r="AF4057" s="9">
        <v>13</v>
      </c>
      <c r="AG4057" s="9"/>
      <c r="AH4057" s="9"/>
      <c r="AI4057" s="9" t="s">
        <v>14116</v>
      </c>
      <c r="AJ4057" s="9" t="s">
        <v>14117</v>
      </c>
    </row>
    <row r="4058" spans="1:36" x14ac:dyDescent="0.35">
      <c r="A4058" s="9" t="s">
        <v>79</v>
      </c>
      <c r="B4058" s="9" t="s">
        <v>39</v>
      </c>
      <c r="C4058" s="9" t="s">
        <v>14503</v>
      </c>
      <c r="D4058" s="9" t="s">
        <v>29</v>
      </c>
      <c r="E4058" s="9" t="s">
        <v>14106</v>
      </c>
      <c r="F4058" s="9" t="str">
        <f>_xlfn.XLOOKUP(E4058,Total_Enrolled!C:C,Total_Enrolled!C:C)</f>
        <v>2025eb1200100@bitspilani-digital.edu.in</v>
      </c>
      <c r="G4058" s="9" t="s">
        <v>14107</v>
      </c>
      <c r="H4058" s="9" t="s">
        <v>14516</v>
      </c>
      <c r="I4058" s="9" t="s">
        <v>14108</v>
      </c>
      <c r="J4058" s="9" t="b">
        <v>1</v>
      </c>
      <c r="K4058" s="9">
        <v>9</v>
      </c>
      <c r="L4058" s="9">
        <f>_xlfn.XLOOKUP(B4058,Courses!A:A,Courses!H:H)</f>
        <v>86</v>
      </c>
      <c r="M4058" s="14">
        <f t="shared" si="315"/>
        <v>0.10465116279069768</v>
      </c>
      <c r="N4058" s="14" t="str">
        <f t="shared" si="316"/>
        <v>Active</v>
      </c>
      <c r="O4058" s="14" t="str" cm="1">
        <f t="array" ref="O4058">_xlfn.IFS(M4058=0,"0",
M4058&lt;=10%,"0-10",
TRUE,"&gt;10"
)&amp;" "&amp;"% progress"</f>
        <v>&gt;10 % progress</v>
      </c>
      <c r="P4058" s="15">
        <f t="shared" si="317"/>
        <v>0</v>
      </c>
      <c r="Q4058" s="15">
        <f>COUNTIFS($G:$G,$G4058)</f>
        <v>5</v>
      </c>
      <c r="R4058" s="16">
        <f t="shared" si="318"/>
        <v>0</v>
      </c>
      <c r="S4058" s="15" t="str">
        <f t="shared" si="319"/>
        <v>no 0% progess</v>
      </c>
      <c r="T4058" s="9">
        <v>0</v>
      </c>
      <c r="U4058" s="9">
        <v>0</v>
      </c>
      <c r="V4058" s="9">
        <v>0</v>
      </c>
      <c r="W4058" s="9">
        <v>0</v>
      </c>
      <c r="X4058" s="9">
        <v>0</v>
      </c>
      <c r="Y4058" s="9">
        <v>0</v>
      </c>
      <c r="Z4058" s="9"/>
      <c r="AA4058" s="9">
        <v>0</v>
      </c>
      <c r="AB4058" s="9"/>
      <c r="AC4058" s="9">
        <v>4781</v>
      </c>
      <c r="AD4058" s="9" t="s">
        <v>14118</v>
      </c>
      <c r="AE4058" s="9" t="s">
        <v>14110</v>
      </c>
      <c r="AF4058" s="9">
        <v>13</v>
      </c>
      <c r="AG4058" s="9"/>
      <c r="AH4058" s="9"/>
      <c r="AI4058" s="9" t="s">
        <v>14119</v>
      </c>
      <c r="AJ4058" s="9" t="s">
        <v>14120</v>
      </c>
    </row>
    <row r="4059" spans="1:36" x14ac:dyDescent="0.35">
      <c r="A4059" s="9" t="s">
        <v>79</v>
      </c>
      <c r="B4059" s="9" t="s">
        <v>39</v>
      </c>
      <c r="C4059" s="9" t="s">
        <v>14503</v>
      </c>
      <c r="D4059" s="9" t="s">
        <v>29</v>
      </c>
      <c r="E4059" s="9" t="s">
        <v>14121</v>
      </c>
      <c r="F4059" s="9" t="str">
        <f>_xlfn.XLOOKUP(E4059,Total_Enrolled!C:C,Total_Enrolled!C:C)</f>
        <v>2025eb1200101@bitspilani-digital.edu.in</v>
      </c>
      <c r="G4059" s="9" t="s">
        <v>14122</v>
      </c>
      <c r="H4059" s="9" t="s">
        <v>14516</v>
      </c>
      <c r="I4059" s="9" t="s">
        <v>14123</v>
      </c>
      <c r="J4059" s="9" t="b">
        <v>1</v>
      </c>
      <c r="K4059" s="9">
        <v>62</v>
      </c>
      <c r="L4059" s="9">
        <f>_xlfn.XLOOKUP(B4059,Courses!A:A,Courses!H:H)</f>
        <v>86</v>
      </c>
      <c r="M4059" s="14">
        <f t="shared" si="315"/>
        <v>0.72093023255813948</v>
      </c>
      <c r="N4059" s="14" t="str">
        <f t="shared" si="316"/>
        <v>Active</v>
      </c>
      <c r="O4059" s="14" t="str" cm="1">
        <f t="array" ref="O4059">_xlfn.IFS(M4059=0,"0",
M4059&lt;=10%,"0-10",
TRUE,"&gt;10"
)&amp;" "&amp;"% progress"</f>
        <v>&gt;10 % progress</v>
      </c>
      <c r="P4059" s="15">
        <f t="shared" si="317"/>
        <v>0</v>
      </c>
      <c r="Q4059" s="15">
        <f>COUNTIFS($G:$G,$G4059)</f>
        <v>5</v>
      </c>
      <c r="R4059" s="16">
        <f t="shared" si="318"/>
        <v>0</v>
      </c>
      <c r="S4059" s="15" t="str">
        <f t="shared" si="319"/>
        <v>no 0% progess</v>
      </c>
      <c r="T4059" s="9">
        <v>0</v>
      </c>
      <c r="U4059" s="9">
        <v>18</v>
      </c>
      <c r="V4059" s="9">
        <v>18</v>
      </c>
      <c r="W4059" s="9">
        <v>0</v>
      </c>
      <c r="X4059" s="9">
        <v>0</v>
      </c>
      <c r="Y4059" s="9">
        <v>0</v>
      </c>
      <c r="Z4059" s="9"/>
      <c r="AA4059" s="9">
        <v>0</v>
      </c>
      <c r="AB4059" s="9"/>
      <c r="AC4059" s="9">
        <v>61380</v>
      </c>
      <c r="AD4059" s="9" t="s">
        <v>14125</v>
      </c>
      <c r="AE4059" s="9" t="s">
        <v>14124</v>
      </c>
      <c r="AF4059" s="9">
        <v>41</v>
      </c>
      <c r="AG4059" s="9"/>
      <c r="AH4059" s="9" t="s">
        <v>14126</v>
      </c>
      <c r="AI4059" s="9" t="s">
        <v>14127</v>
      </c>
      <c r="AJ4059" s="9" t="s">
        <v>14128</v>
      </c>
    </row>
    <row r="4060" spans="1:36" x14ac:dyDescent="0.35">
      <c r="A4060" s="9" t="s">
        <v>27</v>
      </c>
      <c r="B4060" s="9" t="s">
        <v>28</v>
      </c>
      <c r="C4060" s="9" t="s">
        <v>14503</v>
      </c>
      <c r="D4060" s="9" t="s">
        <v>29</v>
      </c>
      <c r="E4060" s="9" t="s">
        <v>14121</v>
      </c>
      <c r="F4060" s="9" t="str">
        <f>_xlfn.XLOOKUP(E4060,Total_Enrolled!C:C,Total_Enrolled!C:C)</f>
        <v>2025eb1200101@bitspilani-digital.edu.in</v>
      </c>
      <c r="G4060" s="9" t="s">
        <v>14122</v>
      </c>
      <c r="H4060" s="9" t="s">
        <v>14516</v>
      </c>
      <c r="I4060" s="9" t="s">
        <v>14123</v>
      </c>
      <c r="J4060" s="9" t="b">
        <v>1</v>
      </c>
      <c r="K4060" s="9">
        <v>16</v>
      </c>
      <c r="L4060" s="9">
        <f>_xlfn.XLOOKUP(B4060,Courses!A:A,Courses!H:H)</f>
        <v>61</v>
      </c>
      <c r="M4060" s="14">
        <f t="shared" si="315"/>
        <v>0.26229508196721313</v>
      </c>
      <c r="N4060" s="14" t="str">
        <f t="shared" si="316"/>
        <v>Active</v>
      </c>
      <c r="O4060" s="14" t="str" cm="1">
        <f t="array" ref="O4060">_xlfn.IFS(M4060=0,"0",
M4060&lt;=10%,"0-10",
TRUE,"&gt;10"
)&amp;" "&amp;"% progress"</f>
        <v>&gt;10 % progress</v>
      </c>
      <c r="P4060" s="15">
        <f t="shared" si="317"/>
        <v>0</v>
      </c>
      <c r="Q4060" s="15">
        <f>COUNTIFS($G:$G,$G4060)</f>
        <v>5</v>
      </c>
      <c r="R4060" s="16">
        <f t="shared" si="318"/>
        <v>0</v>
      </c>
      <c r="S4060" s="15" t="str">
        <f t="shared" si="319"/>
        <v>no 0% progess</v>
      </c>
      <c r="T4060" s="9">
        <v>0</v>
      </c>
      <c r="U4060" s="9">
        <v>2</v>
      </c>
      <c r="V4060" s="9">
        <v>3</v>
      </c>
      <c r="W4060" s="9">
        <v>0</v>
      </c>
      <c r="X4060" s="9">
        <v>0</v>
      </c>
      <c r="Y4060" s="9">
        <v>0</v>
      </c>
      <c r="Z4060" s="9"/>
      <c r="AA4060" s="9">
        <v>0</v>
      </c>
      <c r="AB4060" s="9"/>
      <c r="AC4060" s="9">
        <v>18760</v>
      </c>
      <c r="AD4060" s="9" t="s">
        <v>14129</v>
      </c>
      <c r="AE4060" s="9" t="s">
        <v>14124</v>
      </c>
      <c r="AF4060" s="9">
        <v>41</v>
      </c>
      <c r="AG4060" s="9"/>
      <c r="AH4060" s="9" t="s">
        <v>14130</v>
      </c>
      <c r="AI4060" s="9" t="s">
        <v>14131</v>
      </c>
      <c r="AJ4060" s="9" t="s">
        <v>14131</v>
      </c>
    </row>
    <row r="4061" spans="1:36" x14ac:dyDescent="0.35">
      <c r="A4061" s="9" t="s">
        <v>136</v>
      </c>
      <c r="B4061" s="9" t="s">
        <v>32</v>
      </c>
      <c r="C4061" s="9" t="s">
        <v>14503</v>
      </c>
      <c r="D4061" s="9" t="s">
        <v>29</v>
      </c>
      <c r="E4061" s="9" t="s">
        <v>14121</v>
      </c>
      <c r="F4061" s="9" t="str">
        <f>_xlfn.XLOOKUP(E4061,Total_Enrolled!C:C,Total_Enrolled!C:C)</f>
        <v>2025eb1200101@bitspilani-digital.edu.in</v>
      </c>
      <c r="G4061" s="9" t="s">
        <v>14122</v>
      </c>
      <c r="H4061" s="9" t="s">
        <v>14516</v>
      </c>
      <c r="I4061" s="9" t="s">
        <v>14123</v>
      </c>
      <c r="J4061" s="9" t="b">
        <v>1</v>
      </c>
      <c r="K4061" s="9">
        <v>6</v>
      </c>
      <c r="L4061" s="9">
        <f>_xlfn.XLOOKUP(B4061,Courses!A:A,Courses!H:H)</f>
        <v>77</v>
      </c>
      <c r="M4061" s="14">
        <f t="shared" si="315"/>
        <v>7.792207792207792E-2</v>
      </c>
      <c r="N4061" s="14" t="str">
        <f t="shared" si="316"/>
        <v>Active</v>
      </c>
      <c r="O4061" s="14" t="str" cm="1">
        <f t="array" ref="O4061">_xlfn.IFS(M4061=0,"0",
M4061&lt;=10%,"0-10",
TRUE,"&gt;10"
)&amp;" "&amp;"% progress"</f>
        <v>0-10 % progress</v>
      </c>
      <c r="P4061" s="15">
        <f t="shared" si="317"/>
        <v>0</v>
      </c>
      <c r="Q4061" s="15">
        <f>COUNTIFS($G:$G,$G4061)</f>
        <v>5</v>
      </c>
      <c r="R4061" s="16">
        <f t="shared" si="318"/>
        <v>0</v>
      </c>
      <c r="S4061" s="15" t="str">
        <f t="shared" si="319"/>
        <v>no 0% progess</v>
      </c>
      <c r="T4061" s="9">
        <v>0</v>
      </c>
      <c r="U4061" s="9">
        <v>1</v>
      </c>
      <c r="V4061" s="9">
        <v>1</v>
      </c>
      <c r="W4061" s="9">
        <v>0</v>
      </c>
      <c r="X4061" s="9">
        <v>0</v>
      </c>
      <c r="Y4061" s="9">
        <v>0</v>
      </c>
      <c r="Z4061" s="9"/>
      <c r="AA4061" s="9">
        <v>0</v>
      </c>
      <c r="AB4061" s="9"/>
      <c r="AC4061" s="9">
        <v>3257</v>
      </c>
      <c r="AD4061" s="9" t="s">
        <v>14132</v>
      </c>
      <c r="AE4061" s="9" t="s">
        <v>14124</v>
      </c>
      <c r="AF4061" s="9">
        <v>41</v>
      </c>
      <c r="AG4061" s="9"/>
      <c r="AH4061" s="9" t="s">
        <v>14133</v>
      </c>
      <c r="AI4061" s="9"/>
      <c r="AJ4061" s="9"/>
    </row>
    <row r="4062" spans="1:36" x14ac:dyDescent="0.35">
      <c r="A4062" s="9" t="s">
        <v>62</v>
      </c>
      <c r="B4062" s="9" t="s">
        <v>34</v>
      </c>
      <c r="C4062" s="9" t="s">
        <v>14503</v>
      </c>
      <c r="D4062" s="9" t="s">
        <v>29</v>
      </c>
      <c r="E4062" s="9" t="s">
        <v>14121</v>
      </c>
      <c r="F4062" s="9" t="str">
        <f>_xlfn.XLOOKUP(E4062,Total_Enrolled!C:C,Total_Enrolled!C:C)</f>
        <v>2025eb1200101@bitspilani-digital.edu.in</v>
      </c>
      <c r="G4062" s="9" t="s">
        <v>14122</v>
      </c>
      <c r="H4062" s="9" t="s">
        <v>14516</v>
      </c>
      <c r="I4062" s="9" t="s">
        <v>14123</v>
      </c>
      <c r="J4062" s="9" t="b">
        <v>1</v>
      </c>
      <c r="K4062" s="9">
        <v>23</v>
      </c>
      <c r="L4062" s="9">
        <f>_xlfn.XLOOKUP(B4062,Courses!A:A,Courses!H:H)</f>
        <v>88</v>
      </c>
      <c r="M4062" s="14">
        <f t="shared" si="315"/>
        <v>0.26136363636363635</v>
      </c>
      <c r="N4062" s="14" t="str">
        <f t="shared" si="316"/>
        <v>Active</v>
      </c>
      <c r="O4062" s="14" t="str" cm="1">
        <f t="array" ref="O4062">_xlfn.IFS(M4062=0,"0",
M4062&lt;=10%,"0-10",
TRUE,"&gt;10"
)&amp;" "&amp;"% progress"</f>
        <v>&gt;10 % progress</v>
      </c>
      <c r="P4062" s="15">
        <f t="shared" si="317"/>
        <v>0</v>
      </c>
      <c r="Q4062" s="15">
        <f>COUNTIFS($G:$G,$G4062)</f>
        <v>5</v>
      </c>
      <c r="R4062" s="16">
        <f t="shared" si="318"/>
        <v>0</v>
      </c>
      <c r="S4062" s="15" t="str">
        <f t="shared" si="319"/>
        <v>no 0% progess</v>
      </c>
      <c r="T4062" s="9">
        <v>0</v>
      </c>
      <c r="U4062" s="9">
        <v>7</v>
      </c>
      <c r="V4062" s="9">
        <v>7</v>
      </c>
      <c r="W4062" s="9">
        <v>0</v>
      </c>
      <c r="X4062" s="9">
        <v>0</v>
      </c>
      <c r="Y4062" s="9">
        <v>0</v>
      </c>
      <c r="Z4062" s="9"/>
      <c r="AA4062" s="9">
        <v>0</v>
      </c>
      <c r="AB4062" s="9"/>
      <c r="AC4062" s="9">
        <v>44330</v>
      </c>
      <c r="AD4062" s="9" t="s">
        <v>14134</v>
      </c>
      <c r="AE4062" s="9" t="s">
        <v>14124</v>
      </c>
      <c r="AF4062" s="9">
        <v>41</v>
      </c>
      <c r="AG4062" s="9"/>
      <c r="AH4062" s="9" t="s">
        <v>14135</v>
      </c>
      <c r="AI4062" s="9" t="s">
        <v>14136</v>
      </c>
      <c r="AJ4062" s="9" t="s">
        <v>14137</v>
      </c>
    </row>
    <row r="4063" spans="1:36" x14ac:dyDescent="0.35">
      <c r="A4063" s="9" t="s">
        <v>124</v>
      </c>
      <c r="B4063" s="9" t="s">
        <v>33</v>
      </c>
      <c r="C4063" s="9" t="s">
        <v>14503</v>
      </c>
      <c r="D4063" s="9" t="s">
        <v>29</v>
      </c>
      <c r="E4063" s="9" t="s">
        <v>14121</v>
      </c>
      <c r="F4063" s="9" t="str">
        <f>_xlfn.XLOOKUP(E4063,Total_Enrolled!C:C,Total_Enrolled!C:C)</f>
        <v>2025eb1200101@bitspilani-digital.edu.in</v>
      </c>
      <c r="G4063" s="9" t="s">
        <v>14122</v>
      </c>
      <c r="H4063" s="9" t="s">
        <v>14516</v>
      </c>
      <c r="I4063" s="9" t="s">
        <v>14123</v>
      </c>
      <c r="J4063" s="9" t="b">
        <v>1</v>
      </c>
      <c r="K4063" s="9">
        <v>9</v>
      </c>
      <c r="L4063" s="9">
        <f>_xlfn.XLOOKUP(B4063,Courses!A:A,Courses!H:H)</f>
        <v>41</v>
      </c>
      <c r="M4063" s="14">
        <f t="shared" si="315"/>
        <v>0.21951219512195122</v>
      </c>
      <c r="N4063" s="14" t="str">
        <f t="shared" si="316"/>
        <v>Active</v>
      </c>
      <c r="O4063" s="14" t="str" cm="1">
        <f t="array" ref="O4063">_xlfn.IFS(M4063=0,"0",
M4063&lt;=10%,"0-10",
TRUE,"&gt;10"
)&amp;" "&amp;"% progress"</f>
        <v>&gt;10 % progress</v>
      </c>
      <c r="P4063" s="15">
        <f t="shared" si="317"/>
        <v>0</v>
      </c>
      <c r="Q4063" s="15">
        <f>COUNTIFS($G:$G,$G4063)</f>
        <v>5</v>
      </c>
      <c r="R4063" s="16">
        <f t="shared" si="318"/>
        <v>0</v>
      </c>
      <c r="S4063" s="15" t="str">
        <f t="shared" si="319"/>
        <v>no 0% progess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0</v>
      </c>
      <c r="Z4063" s="9"/>
      <c r="AA4063" s="9">
        <v>0</v>
      </c>
      <c r="AB4063" s="9"/>
      <c r="AC4063" s="9">
        <v>8545</v>
      </c>
      <c r="AD4063" s="9" t="s">
        <v>14138</v>
      </c>
      <c r="AE4063" s="9" t="s">
        <v>14124</v>
      </c>
      <c r="AF4063" s="9">
        <v>41</v>
      </c>
      <c r="AG4063" s="9"/>
      <c r="AH4063" s="9"/>
      <c r="AI4063" s="9" t="s">
        <v>14139</v>
      </c>
      <c r="AJ4063" s="9" t="s">
        <v>14140</v>
      </c>
    </row>
    <row r="4064" spans="1:36" x14ac:dyDescent="0.35">
      <c r="A4064" s="9" t="s">
        <v>124</v>
      </c>
      <c r="B4064" s="9" t="s">
        <v>33</v>
      </c>
      <c r="C4064" s="9" t="s">
        <v>14503</v>
      </c>
      <c r="D4064" s="9" t="s">
        <v>29</v>
      </c>
      <c r="E4064" s="9" t="s">
        <v>14141</v>
      </c>
      <c r="F4064" s="9" t="str">
        <f>_xlfn.XLOOKUP(E4064,Total_Enrolled!C:C,Total_Enrolled!C:C)</f>
        <v>2025eb1200102@bitspilani-digital.edu.in</v>
      </c>
      <c r="G4064" s="9" t="s">
        <v>14142</v>
      </c>
      <c r="H4064" s="9" t="s">
        <v>14516</v>
      </c>
      <c r="I4064" s="9" t="s">
        <v>14143</v>
      </c>
      <c r="J4064" s="9" t="b">
        <v>1</v>
      </c>
      <c r="K4064" s="9">
        <v>10</v>
      </c>
      <c r="L4064" s="9">
        <f>_xlfn.XLOOKUP(B4064,Courses!A:A,Courses!H:H)</f>
        <v>41</v>
      </c>
      <c r="M4064" s="14">
        <f t="shared" si="315"/>
        <v>0.24390243902439024</v>
      </c>
      <c r="N4064" s="14" t="str">
        <f t="shared" si="316"/>
        <v>Active</v>
      </c>
      <c r="O4064" s="14" t="str" cm="1">
        <f t="array" ref="O4064">_xlfn.IFS(M4064=0,"0",
M4064&lt;=10%,"0-10",
TRUE,"&gt;10"
)&amp;" "&amp;"% progress"</f>
        <v>&gt;10 % progress</v>
      </c>
      <c r="P4064" s="15">
        <f t="shared" si="317"/>
        <v>0</v>
      </c>
      <c r="Q4064" s="15">
        <f>COUNTIFS($G:$G,$G4064)</f>
        <v>5</v>
      </c>
      <c r="R4064" s="16">
        <f t="shared" si="318"/>
        <v>0</v>
      </c>
      <c r="S4064" s="15" t="str">
        <f t="shared" si="319"/>
        <v>no 0% progess</v>
      </c>
      <c r="T4064" s="9">
        <v>0</v>
      </c>
      <c r="U4064" s="9">
        <v>1</v>
      </c>
      <c r="V4064" s="9">
        <v>1</v>
      </c>
      <c r="W4064" s="9">
        <v>0</v>
      </c>
      <c r="X4064" s="9">
        <v>0</v>
      </c>
      <c r="Y4064" s="9">
        <v>0</v>
      </c>
      <c r="Z4064" s="9"/>
      <c r="AA4064" s="9">
        <v>0</v>
      </c>
      <c r="AB4064" s="9"/>
      <c r="AC4064" s="9">
        <v>2180</v>
      </c>
      <c r="AD4064" s="9" t="s">
        <v>14144</v>
      </c>
      <c r="AE4064" s="9" t="s">
        <v>14145</v>
      </c>
      <c r="AF4064" s="9">
        <v>78</v>
      </c>
      <c r="AG4064" s="9"/>
      <c r="AH4064" s="9" t="s">
        <v>14146</v>
      </c>
      <c r="AI4064" s="9" t="s">
        <v>14147</v>
      </c>
      <c r="AJ4064" s="9" t="s">
        <v>14148</v>
      </c>
    </row>
    <row r="4065" spans="1:36" x14ac:dyDescent="0.35">
      <c r="A4065" s="9" t="s">
        <v>62</v>
      </c>
      <c r="B4065" s="9" t="s">
        <v>34</v>
      </c>
      <c r="C4065" s="9" t="s">
        <v>14503</v>
      </c>
      <c r="D4065" s="9" t="s">
        <v>29</v>
      </c>
      <c r="E4065" s="9" t="s">
        <v>14141</v>
      </c>
      <c r="F4065" s="9" t="str">
        <f>_xlfn.XLOOKUP(E4065,Total_Enrolled!C:C,Total_Enrolled!C:C)</f>
        <v>2025eb1200102@bitspilani-digital.edu.in</v>
      </c>
      <c r="G4065" s="9" t="s">
        <v>14142</v>
      </c>
      <c r="H4065" s="9" t="s">
        <v>14516</v>
      </c>
      <c r="I4065" s="9" t="s">
        <v>14143</v>
      </c>
      <c r="J4065" s="9" t="b">
        <v>1</v>
      </c>
      <c r="K4065" s="9">
        <v>86</v>
      </c>
      <c r="L4065" s="9">
        <f>_xlfn.XLOOKUP(B4065,Courses!A:A,Courses!H:H)</f>
        <v>88</v>
      </c>
      <c r="M4065" s="14">
        <f t="shared" ref="M4065:M4124" si="320">K4065/L4065</f>
        <v>0.97727272727272729</v>
      </c>
      <c r="N4065" s="14" t="str">
        <f t="shared" ref="N4065:N4124" si="321">IF(M4065&gt;0,"Active","Not Active")</f>
        <v>Active</v>
      </c>
      <c r="O4065" s="14" t="str" cm="1">
        <f t="array" ref="O4065">_xlfn.IFS(M4065=0,"0",
M4065&lt;=10%,"0-10",
TRUE,"&gt;10"
)&amp;" "&amp;"% progress"</f>
        <v>&gt;10 % progress</v>
      </c>
      <c r="P4065" s="15">
        <f t="shared" ref="P4065:P4124" si="322">IF(M4065=0,1,0)</f>
        <v>0</v>
      </c>
      <c r="Q4065" s="15">
        <f>COUNTIFS($G:$G,$G4065)</f>
        <v>5</v>
      </c>
      <c r="R4065" s="16">
        <f t="shared" ref="R4065:R4124" si="323">P4065/Q4065</f>
        <v>0</v>
      </c>
      <c r="S4065" s="15" t="str">
        <f t="shared" ref="S4065:S4124" si="324">IF(R4065=0, "no 0% progess", "no progress")</f>
        <v>no 0% progess</v>
      </c>
      <c r="T4065" s="9">
        <v>0</v>
      </c>
      <c r="U4065" s="9">
        <v>32</v>
      </c>
      <c r="V4065" s="9">
        <v>46</v>
      </c>
      <c r="W4065" s="9">
        <v>0</v>
      </c>
      <c r="X4065" s="9">
        <v>0</v>
      </c>
      <c r="Y4065" s="9">
        <v>0</v>
      </c>
      <c r="Z4065" s="9"/>
      <c r="AA4065" s="9">
        <v>0</v>
      </c>
      <c r="AB4065" s="9"/>
      <c r="AC4065" s="9">
        <v>48453</v>
      </c>
      <c r="AD4065" s="9" t="s">
        <v>14149</v>
      </c>
      <c r="AE4065" s="9" t="s">
        <v>14145</v>
      </c>
      <c r="AF4065" s="9">
        <v>78</v>
      </c>
      <c r="AG4065" s="9"/>
      <c r="AH4065" s="9" t="s">
        <v>14150</v>
      </c>
      <c r="AI4065" s="9" t="s">
        <v>14151</v>
      </c>
      <c r="AJ4065" s="9" t="s">
        <v>14152</v>
      </c>
    </row>
    <row r="4066" spans="1:36" x14ac:dyDescent="0.35">
      <c r="A4066" s="9" t="s">
        <v>136</v>
      </c>
      <c r="B4066" s="9" t="s">
        <v>32</v>
      </c>
      <c r="C4066" s="9" t="s">
        <v>14503</v>
      </c>
      <c r="D4066" s="9" t="s">
        <v>29</v>
      </c>
      <c r="E4066" s="9" t="s">
        <v>14141</v>
      </c>
      <c r="F4066" s="9" t="str">
        <f>_xlfn.XLOOKUP(E4066,Total_Enrolled!C:C,Total_Enrolled!C:C)</f>
        <v>2025eb1200102@bitspilani-digital.edu.in</v>
      </c>
      <c r="G4066" s="9" t="s">
        <v>14142</v>
      </c>
      <c r="H4066" s="9" t="s">
        <v>14516</v>
      </c>
      <c r="I4066" s="9" t="s">
        <v>14143</v>
      </c>
      <c r="J4066" s="9" t="b">
        <v>1</v>
      </c>
      <c r="K4066" s="9">
        <v>46</v>
      </c>
      <c r="L4066" s="9">
        <f>_xlfn.XLOOKUP(B4066,Courses!A:A,Courses!H:H)</f>
        <v>77</v>
      </c>
      <c r="M4066" s="14">
        <f t="shared" si="320"/>
        <v>0.59740259740259738</v>
      </c>
      <c r="N4066" s="14" t="str">
        <f t="shared" si="321"/>
        <v>Active</v>
      </c>
      <c r="O4066" s="14" t="str" cm="1">
        <f t="array" ref="O4066">_xlfn.IFS(M4066=0,"0",
M4066&lt;=10%,"0-10",
TRUE,"&gt;10"
)&amp;" "&amp;"% progress"</f>
        <v>&gt;10 % progress</v>
      </c>
      <c r="P4066" s="15">
        <f t="shared" si="322"/>
        <v>0</v>
      </c>
      <c r="Q4066" s="15">
        <f>COUNTIFS($G:$G,$G4066)</f>
        <v>5</v>
      </c>
      <c r="R4066" s="16">
        <f t="shared" si="323"/>
        <v>0</v>
      </c>
      <c r="S4066" s="15" t="str">
        <f t="shared" si="324"/>
        <v>no 0% progess</v>
      </c>
      <c r="T4066" s="9">
        <v>0</v>
      </c>
      <c r="U4066" s="9">
        <v>17</v>
      </c>
      <c r="V4066" s="9">
        <v>19</v>
      </c>
      <c r="W4066" s="9">
        <v>0</v>
      </c>
      <c r="X4066" s="9">
        <v>0</v>
      </c>
      <c r="Y4066" s="9">
        <v>0</v>
      </c>
      <c r="Z4066" s="9"/>
      <c r="AA4066" s="9">
        <v>0</v>
      </c>
      <c r="AB4066" s="9"/>
      <c r="AC4066" s="9">
        <v>21562</v>
      </c>
      <c r="AD4066" s="9" t="s">
        <v>14153</v>
      </c>
      <c r="AE4066" s="9" t="s">
        <v>14145</v>
      </c>
      <c r="AF4066" s="9">
        <v>78</v>
      </c>
      <c r="AG4066" s="9"/>
      <c r="AH4066" s="9" t="s">
        <v>14154</v>
      </c>
      <c r="AI4066" s="9"/>
      <c r="AJ4066" s="9"/>
    </row>
    <row r="4067" spans="1:36" x14ac:dyDescent="0.35">
      <c r="A4067" s="9" t="s">
        <v>27</v>
      </c>
      <c r="B4067" s="9" t="s">
        <v>28</v>
      </c>
      <c r="C4067" s="9" t="s">
        <v>14503</v>
      </c>
      <c r="D4067" s="9" t="s">
        <v>29</v>
      </c>
      <c r="E4067" s="9" t="s">
        <v>14141</v>
      </c>
      <c r="F4067" s="9" t="str">
        <f>_xlfn.XLOOKUP(E4067,Total_Enrolled!C:C,Total_Enrolled!C:C)</f>
        <v>2025eb1200102@bitspilani-digital.edu.in</v>
      </c>
      <c r="G4067" s="9" t="s">
        <v>14142</v>
      </c>
      <c r="H4067" s="9" t="s">
        <v>14516</v>
      </c>
      <c r="I4067" s="9" t="s">
        <v>14143</v>
      </c>
      <c r="J4067" s="9" t="b">
        <v>1</v>
      </c>
      <c r="K4067" s="9">
        <v>57</v>
      </c>
      <c r="L4067" s="9">
        <f>_xlfn.XLOOKUP(B4067,Courses!A:A,Courses!H:H)</f>
        <v>61</v>
      </c>
      <c r="M4067" s="14">
        <f t="shared" si="320"/>
        <v>0.93442622950819676</v>
      </c>
      <c r="N4067" s="14" t="str">
        <f t="shared" si="321"/>
        <v>Active</v>
      </c>
      <c r="O4067" s="14" t="str" cm="1">
        <f t="array" ref="O4067">_xlfn.IFS(M4067=0,"0",
M4067&lt;=10%,"0-10",
TRUE,"&gt;10"
)&amp;" "&amp;"% progress"</f>
        <v>&gt;10 % progress</v>
      </c>
      <c r="P4067" s="15">
        <f t="shared" si="322"/>
        <v>0</v>
      </c>
      <c r="Q4067" s="15">
        <f>COUNTIFS($G:$G,$G4067)</f>
        <v>5</v>
      </c>
      <c r="R4067" s="16">
        <f t="shared" si="323"/>
        <v>0</v>
      </c>
      <c r="S4067" s="15" t="str">
        <f t="shared" si="324"/>
        <v>no 0% progess</v>
      </c>
      <c r="T4067" s="9">
        <v>0</v>
      </c>
      <c r="U4067" s="9">
        <v>18</v>
      </c>
      <c r="V4067" s="9">
        <v>20</v>
      </c>
      <c r="W4067" s="9">
        <v>0</v>
      </c>
      <c r="X4067" s="9">
        <v>0</v>
      </c>
      <c r="Y4067" s="9">
        <v>0</v>
      </c>
      <c r="Z4067" s="9"/>
      <c r="AA4067" s="9">
        <v>0</v>
      </c>
      <c r="AB4067" s="9"/>
      <c r="AC4067" s="9">
        <v>31867</v>
      </c>
      <c r="AD4067" s="9" t="s">
        <v>14155</v>
      </c>
      <c r="AE4067" s="9" t="s">
        <v>14145</v>
      </c>
      <c r="AF4067" s="9">
        <v>78</v>
      </c>
      <c r="AG4067" s="9"/>
      <c r="AH4067" s="9" t="s">
        <v>14156</v>
      </c>
      <c r="AI4067" s="9" t="s">
        <v>14157</v>
      </c>
      <c r="AJ4067" s="9" t="s">
        <v>14158</v>
      </c>
    </row>
    <row r="4068" spans="1:36" x14ac:dyDescent="0.35">
      <c r="A4068" s="9" t="s">
        <v>79</v>
      </c>
      <c r="B4068" s="9" t="s">
        <v>39</v>
      </c>
      <c r="C4068" s="9" t="s">
        <v>14503</v>
      </c>
      <c r="D4068" s="9" t="s">
        <v>29</v>
      </c>
      <c r="E4068" s="9" t="s">
        <v>14141</v>
      </c>
      <c r="F4068" s="9" t="str">
        <f>_xlfn.XLOOKUP(E4068,Total_Enrolled!C:C,Total_Enrolled!C:C)</f>
        <v>2025eb1200102@bitspilani-digital.edu.in</v>
      </c>
      <c r="G4068" s="9" t="s">
        <v>14142</v>
      </c>
      <c r="H4068" s="9" t="s">
        <v>14516</v>
      </c>
      <c r="I4068" s="9" t="s">
        <v>14143</v>
      </c>
      <c r="J4068" s="9" t="b">
        <v>1</v>
      </c>
      <c r="K4068" s="9">
        <v>86</v>
      </c>
      <c r="L4068" s="9">
        <f>_xlfn.XLOOKUP(B4068,Courses!A:A,Courses!H:H)</f>
        <v>86</v>
      </c>
      <c r="M4068" s="14">
        <f t="shared" si="320"/>
        <v>1</v>
      </c>
      <c r="N4068" s="14" t="str">
        <f t="shared" si="321"/>
        <v>Active</v>
      </c>
      <c r="O4068" s="14" t="str" cm="1">
        <f t="array" ref="O4068">_xlfn.IFS(M4068=0,"0",
M4068&lt;=10%,"0-10",
TRUE,"&gt;10"
)&amp;" "&amp;"% progress"</f>
        <v>&gt;10 % progress</v>
      </c>
      <c r="P4068" s="15">
        <f t="shared" si="322"/>
        <v>0</v>
      </c>
      <c r="Q4068" s="15">
        <f>COUNTIFS($G:$G,$G4068)</f>
        <v>5</v>
      </c>
      <c r="R4068" s="16">
        <f t="shared" si="323"/>
        <v>0</v>
      </c>
      <c r="S4068" s="15" t="str">
        <f t="shared" si="324"/>
        <v>no 0% progess</v>
      </c>
      <c r="T4068" s="9">
        <v>0</v>
      </c>
      <c r="U4068" s="9">
        <v>25</v>
      </c>
      <c r="V4068" s="9">
        <v>26</v>
      </c>
      <c r="W4068" s="9">
        <v>0</v>
      </c>
      <c r="X4068" s="9">
        <v>0</v>
      </c>
      <c r="Y4068" s="9">
        <v>0</v>
      </c>
      <c r="Z4068" s="9"/>
      <c r="AA4068" s="9">
        <v>0</v>
      </c>
      <c r="AB4068" s="9"/>
      <c r="AC4068" s="9">
        <v>29722</v>
      </c>
      <c r="AD4068" s="9" t="s">
        <v>14159</v>
      </c>
      <c r="AE4068" s="9" t="s">
        <v>14145</v>
      </c>
      <c r="AF4068" s="9">
        <v>78</v>
      </c>
      <c r="AG4068" s="9"/>
      <c r="AH4068" s="9" t="s">
        <v>14160</v>
      </c>
      <c r="AI4068" s="9" t="s">
        <v>14161</v>
      </c>
      <c r="AJ4068" s="9" t="s">
        <v>14162</v>
      </c>
    </row>
    <row r="4069" spans="1:36" x14ac:dyDescent="0.35">
      <c r="A4069" s="9" t="s">
        <v>3091</v>
      </c>
      <c r="B4069" s="9" t="s">
        <v>3092</v>
      </c>
      <c r="C4069" s="9" t="s">
        <v>14504</v>
      </c>
      <c r="D4069" s="9" t="s">
        <v>29</v>
      </c>
      <c r="E4069" s="9" t="s">
        <v>14163</v>
      </c>
      <c r="F4069" s="9" t="str">
        <f>_xlfn.XLOOKUP(E4069,Total_Enrolled!C:C,Total_Enrolled!C:C)</f>
        <v>2025em1200353@bitspilani-digital.edu.in</v>
      </c>
      <c r="G4069" s="9" t="s">
        <v>14164</v>
      </c>
      <c r="H4069" s="9" t="s">
        <v>14516</v>
      </c>
      <c r="I4069" s="9" t="s">
        <v>14165</v>
      </c>
      <c r="J4069" s="9" t="b">
        <v>1</v>
      </c>
      <c r="K4069" s="9">
        <v>27</v>
      </c>
      <c r="L4069" s="9">
        <f>_xlfn.XLOOKUP(B4069,Courses!A:A,Courses!H:H)</f>
        <v>36</v>
      </c>
      <c r="M4069" s="14">
        <f t="shared" si="320"/>
        <v>0.75</v>
      </c>
      <c r="N4069" s="14" t="str">
        <f t="shared" si="321"/>
        <v>Active</v>
      </c>
      <c r="O4069" s="14" t="str" cm="1">
        <f t="array" ref="O4069">_xlfn.IFS(M4069=0,"0",
M4069&lt;=10%,"0-10",
TRUE,"&gt;10"
)&amp;" "&amp;"% progress"</f>
        <v>&gt;10 % progress</v>
      </c>
      <c r="P4069" s="15">
        <f t="shared" si="322"/>
        <v>0</v>
      </c>
      <c r="Q4069" s="15">
        <f>COUNTIFS($G:$G,$G4069)</f>
        <v>4</v>
      </c>
      <c r="R4069" s="16">
        <f t="shared" si="323"/>
        <v>0</v>
      </c>
      <c r="S4069" s="15" t="str">
        <f t="shared" si="324"/>
        <v>no 0% progess</v>
      </c>
      <c r="T4069" s="9">
        <v>0</v>
      </c>
      <c r="U4069" s="9">
        <v>3</v>
      </c>
      <c r="V4069" s="9">
        <v>3</v>
      </c>
      <c r="W4069" s="9">
        <v>0</v>
      </c>
      <c r="X4069" s="9">
        <v>0</v>
      </c>
      <c r="Y4069" s="9">
        <v>0</v>
      </c>
      <c r="Z4069" s="9"/>
      <c r="AA4069" s="9">
        <v>0</v>
      </c>
      <c r="AB4069" s="9"/>
      <c r="AC4069" s="9">
        <v>15466</v>
      </c>
      <c r="AD4069" s="9" t="s">
        <v>14166</v>
      </c>
      <c r="AE4069" s="9" t="s">
        <v>14167</v>
      </c>
      <c r="AF4069" s="9">
        <v>17</v>
      </c>
      <c r="AG4069" s="9"/>
      <c r="AH4069" s="9" t="s">
        <v>14168</v>
      </c>
      <c r="AI4069" s="9" t="s">
        <v>14169</v>
      </c>
      <c r="AJ4069" s="9" t="s">
        <v>14170</v>
      </c>
    </row>
    <row r="4070" spans="1:36" x14ac:dyDescent="0.35">
      <c r="A4070" s="9" t="s">
        <v>3095</v>
      </c>
      <c r="B4070" s="9" t="s">
        <v>38</v>
      </c>
      <c r="C4070" s="9" t="s">
        <v>14504</v>
      </c>
      <c r="D4070" s="9" t="s">
        <v>29</v>
      </c>
      <c r="E4070" s="9" t="s">
        <v>14163</v>
      </c>
      <c r="F4070" s="9" t="str">
        <f>_xlfn.XLOOKUP(E4070,Total_Enrolled!C:C,Total_Enrolled!C:C)</f>
        <v>2025em1200353@bitspilani-digital.edu.in</v>
      </c>
      <c r="G4070" s="9" t="s">
        <v>14164</v>
      </c>
      <c r="H4070" s="9" t="s">
        <v>14516</v>
      </c>
      <c r="I4070" s="9" t="s">
        <v>14165</v>
      </c>
      <c r="J4070" s="9" t="b">
        <v>1</v>
      </c>
      <c r="K4070" s="9">
        <v>3</v>
      </c>
      <c r="L4070" s="9">
        <f>_xlfn.XLOOKUP(B4070,Courses!A:A,Courses!H:H)</f>
        <v>42</v>
      </c>
      <c r="M4070" s="14">
        <f t="shared" si="320"/>
        <v>7.1428571428571425E-2</v>
      </c>
      <c r="N4070" s="14" t="str">
        <f t="shared" si="321"/>
        <v>Active</v>
      </c>
      <c r="O4070" s="14" t="str" cm="1">
        <f t="array" ref="O4070">_xlfn.IFS(M4070=0,"0",
M4070&lt;=10%,"0-10",
TRUE,"&gt;10"
)&amp;" "&amp;"% progress"</f>
        <v>0-10 % progress</v>
      </c>
      <c r="P4070" s="15">
        <f t="shared" si="322"/>
        <v>0</v>
      </c>
      <c r="Q4070" s="15">
        <f>COUNTIFS($G:$G,$G4070)</f>
        <v>4</v>
      </c>
      <c r="R4070" s="16">
        <f t="shared" si="323"/>
        <v>0</v>
      </c>
      <c r="S4070" s="15" t="str">
        <f t="shared" si="324"/>
        <v>no 0% progess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/>
      <c r="AA4070" s="9">
        <v>0</v>
      </c>
      <c r="AB4070" s="9"/>
      <c r="AC4070" s="9">
        <v>20</v>
      </c>
      <c r="AD4070" s="9" t="s">
        <v>14171</v>
      </c>
      <c r="AE4070" s="9" t="s">
        <v>14167</v>
      </c>
      <c r="AF4070" s="9">
        <v>17</v>
      </c>
      <c r="AG4070" s="9"/>
      <c r="AH4070" s="9"/>
      <c r="AI4070" s="9"/>
      <c r="AJ4070" s="9"/>
    </row>
    <row r="4071" spans="1:36" x14ac:dyDescent="0.35">
      <c r="A4071" s="9" t="s">
        <v>3089</v>
      </c>
      <c r="B4071" s="9" t="s">
        <v>36</v>
      </c>
      <c r="C4071" s="9" t="s">
        <v>14504</v>
      </c>
      <c r="D4071" s="9" t="s">
        <v>29</v>
      </c>
      <c r="E4071" s="9" t="s">
        <v>14163</v>
      </c>
      <c r="F4071" s="9" t="str">
        <f>_xlfn.XLOOKUP(E4071,Total_Enrolled!C:C,Total_Enrolled!C:C)</f>
        <v>2025em1200353@bitspilani-digital.edu.in</v>
      </c>
      <c r="G4071" s="9" t="s">
        <v>14164</v>
      </c>
      <c r="H4071" s="9" t="s">
        <v>14516</v>
      </c>
      <c r="I4071" s="9" t="s">
        <v>14165</v>
      </c>
      <c r="J4071" s="9" t="b">
        <v>1</v>
      </c>
      <c r="K4071" s="9">
        <v>59</v>
      </c>
      <c r="L4071" s="9">
        <f>_xlfn.XLOOKUP(B4071,Courses!A:A,Courses!H:H)</f>
        <v>85</v>
      </c>
      <c r="M4071" s="14">
        <f t="shared" si="320"/>
        <v>0.69411764705882351</v>
      </c>
      <c r="N4071" s="14" t="str">
        <f t="shared" si="321"/>
        <v>Active</v>
      </c>
      <c r="O4071" s="14" t="str" cm="1">
        <f t="array" ref="O4071">_xlfn.IFS(M4071=0,"0",
M4071&lt;=10%,"0-10",
TRUE,"&gt;10"
)&amp;" "&amp;"% progress"</f>
        <v>&gt;10 % progress</v>
      </c>
      <c r="P4071" s="15">
        <f t="shared" si="322"/>
        <v>0</v>
      </c>
      <c r="Q4071" s="15">
        <f>COUNTIFS($G:$G,$G4071)</f>
        <v>4</v>
      </c>
      <c r="R4071" s="16">
        <f t="shared" si="323"/>
        <v>0</v>
      </c>
      <c r="S4071" s="15" t="str">
        <f t="shared" si="324"/>
        <v>no 0% progess</v>
      </c>
      <c r="T4071" s="9">
        <v>0</v>
      </c>
      <c r="U4071" s="9">
        <v>2</v>
      </c>
      <c r="V4071" s="9">
        <v>2</v>
      </c>
      <c r="W4071" s="9">
        <v>0</v>
      </c>
      <c r="X4071" s="9">
        <v>0</v>
      </c>
      <c r="Y4071" s="9">
        <v>0</v>
      </c>
      <c r="Z4071" s="9"/>
      <c r="AA4071" s="9">
        <v>0</v>
      </c>
      <c r="AB4071" s="9"/>
      <c r="AC4071" s="9">
        <v>2676</v>
      </c>
      <c r="AD4071" s="9" t="s">
        <v>14172</v>
      </c>
      <c r="AE4071" s="9" t="s">
        <v>14167</v>
      </c>
      <c r="AF4071" s="9">
        <v>17</v>
      </c>
      <c r="AG4071" s="9"/>
      <c r="AH4071" s="9" t="s">
        <v>14173</v>
      </c>
      <c r="AI4071" s="9"/>
      <c r="AJ4071" s="9"/>
    </row>
    <row r="4072" spans="1:36" x14ac:dyDescent="0.35">
      <c r="A4072" s="9" t="s">
        <v>3086</v>
      </c>
      <c r="B4072" s="9" t="s">
        <v>35</v>
      </c>
      <c r="C4072" s="9" t="s">
        <v>14504</v>
      </c>
      <c r="D4072" s="9" t="s">
        <v>29</v>
      </c>
      <c r="E4072" s="9" t="s">
        <v>14163</v>
      </c>
      <c r="F4072" s="9" t="str">
        <f>_xlfn.XLOOKUP(E4072,Total_Enrolled!C:C,Total_Enrolled!C:C)</f>
        <v>2025em1200353@bitspilani-digital.edu.in</v>
      </c>
      <c r="G4072" s="9" t="s">
        <v>14164</v>
      </c>
      <c r="H4072" s="9" t="s">
        <v>14516</v>
      </c>
      <c r="I4072" s="9" t="s">
        <v>14165</v>
      </c>
      <c r="J4072" s="9" t="b">
        <v>1</v>
      </c>
      <c r="K4072" s="9">
        <v>58</v>
      </c>
      <c r="L4072" s="9">
        <f>_xlfn.XLOOKUP(B4072,Courses!A:A,Courses!H:H)</f>
        <v>68</v>
      </c>
      <c r="M4072" s="14">
        <f t="shared" si="320"/>
        <v>0.8529411764705882</v>
      </c>
      <c r="N4072" s="14" t="str">
        <f t="shared" si="321"/>
        <v>Active</v>
      </c>
      <c r="O4072" s="14" t="str" cm="1">
        <f t="array" ref="O4072">_xlfn.IFS(M4072=0,"0",
M4072&lt;=10%,"0-10",
TRUE,"&gt;10"
)&amp;" "&amp;"% progress"</f>
        <v>&gt;10 % progress</v>
      </c>
      <c r="P4072" s="15">
        <f t="shared" si="322"/>
        <v>0</v>
      </c>
      <c r="Q4072" s="15">
        <f>COUNTIFS($G:$G,$G4072)</f>
        <v>4</v>
      </c>
      <c r="R4072" s="16">
        <f t="shared" si="323"/>
        <v>0</v>
      </c>
      <c r="S4072" s="15" t="str">
        <f t="shared" si="324"/>
        <v>no 0% progess</v>
      </c>
      <c r="T4072" s="9">
        <v>0</v>
      </c>
      <c r="U4072" s="9">
        <v>9</v>
      </c>
      <c r="V4072" s="9">
        <v>9</v>
      </c>
      <c r="W4072" s="9">
        <v>0</v>
      </c>
      <c r="X4072" s="9">
        <v>0</v>
      </c>
      <c r="Y4072" s="9">
        <v>9</v>
      </c>
      <c r="Z4072" s="9"/>
      <c r="AA4072" s="9">
        <v>0</v>
      </c>
      <c r="AB4072" s="9"/>
      <c r="AC4072" s="9">
        <v>11656</v>
      </c>
      <c r="AD4072" s="9" t="s">
        <v>14174</v>
      </c>
      <c r="AE4072" s="9" t="s">
        <v>14167</v>
      </c>
      <c r="AF4072" s="9">
        <v>17</v>
      </c>
      <c r="AG4072" s="9"/>
      <c r="AH4072" s="9" t="s">
        <v>14175</v>
      </c>
      <c r="AI4072" s="9"/>
      <c r="AJ4072" s="9"/>
    </row>
    <row r="4073" spans="1:36" x14ac:dyDescent="0.35">
      <c r="A4073" s="9" t="s">
        <v>3086</v>
      </c>
      <c r="B4073" s="9" t="s">
        <v>35</v>
      </c>
      <c r="C4073" s="9" t="s">
        <v>14504</v>
      </c>
      <c r="D4073" s="9" t="s">
        <v>29</v>
      </c>
      <c r="E4073" s="9" t="s">
        <v>14176</v>
      </c>
      <c r="F4073" s="9" t="str">
        <f>_xlfn.XLOOKUP(E4073,Total_Enrolled!C:C,Total_Enrolled!C:C)</f>
        <v>2025em1200354@bitspilani-digital.edu.in</v>
      </c>
      <c r="G4073" s="9" t="s">
        <v>14177</v>
      </c>
      <c r="H4073" s="9" t="s">
        <v>14516</v>
      </c>
      <c r="I4073" s="9" t="s">
        <v>14178</v>
      </c>
      <c r="J4073" s="9" t="b">
        <v>1</v>
      </c>
      <c r="K4073" s="9">
        <v>41</v>
      </c>
      <c r="L4073" s="9">
        <f>_xlfn.XLOOKUP(B4073,Courses!A:A,Courses!H:H)</f>
        <v>68</v>
      </c>
      <c r="M4073" s="14">
        <f t="shared" si="320"/>
        <v>0.6029411764705882</v>
      </c>
      <c r="N4073" s="14" t="str">
        <f t="shared" si="321"/>
        <v>Active</v>
      </c>
      <c r="O4073" s="14" t="str" cm="1">
        <f t="array" ref="O4073">_xlfn.IFS(M4073=0,"0",
M4073&lt;=10%,"0-10",
TRUE,"&gt;10"
)&amp;" "&amp;"% progress"</f>
        <v>&gt;10 % progress</v>
      </c>
      <c r="P4073" s="15">
        <f t="shared" si="322"/>
        <v>0</v>
      </c>
      <c r="Q4073" s="15">
        <f>COUNTIFS($G:$G,$G4073)</f>
        <v>4</v>
      </c>
      <c r="R4073" s="16">
        <f t="shared" si="323"/>
        <v>0</v>
      </c>
      <c r="S4073" s="15" t="str">
        <f t="shared" si="324"/>
        <v>no 0% progess</v>
      </c>
      <c r="T4073" s="9">
        <v>0</v>
      </c>
      <c r="U4073" s="9">
        <v>10</v>
      </c>
      <c r="V4073" s="9">
        <v>10</v>
      </c>
      <c r="W4073" s="9">
        <v>1</v>
      </c>
      <c r="X4073" s="9">
        <v>0</v>
      </c>
      <c r="Y4073" s="9">
        <v>8</v>
      </c>
      <c r="Z4073" s="9" t="s">
        <v>14180</v>
      </c>
      <c r="AA4073" s="9">
        <v>0</v>
      </c>
      <c r="AB4073" s="9"/>
      <c r="AC4073" s="9">
        <v>47400</v>
      </c>
      <c r="AD4073" s="9" t="s">
        <v>14181</v>
      </c>
      <c r="AE4073" s="9" t="s">
        <v>14179</v>
      </c>
      <c r="AF4073" s="9">
        <v>18</v>
      </c>
      <c r="AG4073" s="9"/>
      <c r="AH4073" s="9" t="s">
        <v>14182</v>
      </c>
      <c r="AI4073" s="9"/>
      <c r="AJ4073" s="9"/>
    </row>
    <row r="4074" spans="1:36" x14ac:dyDescent="0.35">
      <c r="A4074" s="9" t="s">
        <v>3089</v>
      </c>
      <c r="B4074" s="9" t="s">
        <v>36</v>
      </c>
      <c r="C4074" s="9" t="s">
        <v>14504</v>
      </c>
      <c r="D4074" s="9" t="s">
        <v>29</v>
      </c>
      <c r="E4074" s="9" t="s">
        <v>14176</v>
      </c>
      <c r="F4074" s="9" t="str">
        <f>_xlfn.XLOOKUP(E4074,Total_Enrolled!C:C,Total_Enrolled!C:C)</f>
        <v>2025em1200354@bitspilani-digital.edu.in</v>
      </c>
      <c r="G4074" s="9" t="s">
        <v>14177</v>
      </c>
      <c r="H4074" s="9" t="s">
        <v>14516</v>
      </c>
      <c r="I4074" s="9" t="s">
        <v>14178</v>
      </c>
      <c r="J4074" s="9" t="b">
        <v>1</v>
      </c>
      <c r="K4074" s="9">
        <v>51</v>
      </c>
      <c r="L4074" s="9">
        <f>_xlfn.XLOOKUP(B4074,Courses!A:A,Courses!H:H)</f>
        <v>85</v>
      </c>
      <c r="M4074" s="14">
        <f t="shared" si="320"/>
        <v>0.6</v>
      </c>
      <c r="N4074" s="14" t="str">
        <f t="shared" si="321"/>
        <v>Active</v>
      </c>
      <c r="O4074" s="14" t="str" cm="1">
        <f t="array" ref="O4074">_xlfn.IFS(M4074=0,"0",
M4074&lt;=10%,"0-10",
TRUE,"&gt;10"
)&amp;" "&amp;"% progress"</f>
        <v>&gt;10 % progress</v>
      </c>
      <c r="P4074" s="15">
        <f t="shared" si="322"/>
        <v>0</v>
      </c>
      <c r="Q4074" s="15">
        <f>COUNTIFS($G:$G,$G4074)</f>
        <v>4</v>
      </c>
      <c r="R4074" s="16">
        <f t="shared" si="323"/>
        <v>0</v>
      </c>
      <c r="S4074" s="15" t="str">
        <f t="shared" si="324"/>
        <v>no 0% progess</v>
      </c>
      <c r="T4074" s="9">
        <v>0</v>
      </c>
      <c r="U4074" s="9">
        <v>9</v>
      </c>
      <c r="V4074" s="9">
        <v>9</v>
      </c>
      <c r="W4074" s="9">
        <v>2</v>
      </c>
      <c r="X4074" s="9">
        <v>0</v>
      </c>
      <c r="Y4074" s="9">
        <v>8</v>
      </c>
      <c r="Z4074" s="9" t="s">
        <v>14183</v>
      </c>
      <c r="AA4074" s="9">
        <v>0</v>
      </c>
      <c r="AB4074" s="9"/>
      <c r="AC4074" s="9">
        <v>33843</v>
      </c>
      <c r="AD4074" s="9" t="s">
        <v>14184</v>
      </c>
      <c r="AE4074" s="9" t="s">
        <v>14179</v>
      </c>
      <c r="AF4074" s="9">
        <v>18</v>
      </c>
      <c r="AG4074" s="9"/>
      <c r="AH4074" s="9" t="s">
        <v>14185</v>
      </c>
      <c r="AI4074" s="9"/>
      <c r="AJ4074" s="9"/>
    </row>
    <row r="4075" spans="1:36" x14ac:dyDescent="0.35">
      <c r="A4075" s="9" t="s">
        <v>3095</v>
      </c>
      <c r="B4075" s="9" t="s">
        <v>38</v>
      </c>
      <c r="C4075" s="9" t="s">
        <v>14504</v>
      </c>
      <c r="D4075" s="9" t="s">
        <v>29</v>
      </c>
      <c r="E4075" s="9" t="s">
        <v>14176</v>
      </c>
      <c r="F4075" s="9" t="str">
        <f>_xlfn.XLOOKUP(E4075,Total_Enrolled!C:C,Total_Enrolled!C:C)</f>
        <v>2025em1200354@bitspilani-digital.edu.in</v>
      </c>
      <c r="G4075" s="9" t="s">
        <v>14177</v>
      </c>
      <c r="H4075" s="9" t="s">
        <v>14516</v>
      </c>
      <c r="I4075" s="9" t="s">
        <v>14178</v>
      </c>
      <c r="J4075" s="9" t="b">
        <v>1</v>
      </c>
      <c r="K4075" s="9">
        <v>10</v>
      </c>
      <c r="L4075" s="9">
        <f>_xlfn.XLOOKUP(B4075,Courses!A:A,Courses!H:H)</f>
        <v>42</v>
      </c>
      <c r="M4075" s="14">
        <f t="shared" si="320"/>
        <v>0.23809523809523808</v>
      </c>
      <c r="N4075" s="14" t="str">
        <f t="shared" si="321"/>
        <v>Active</v>
      </c>
      <c r="O4075" s="14" t="str" cm="1">
        <f t="array" ref="O4075">_xlfn.IFS(M4075=0,"0",
M4075&lt;=10%,"0-10",
TRUE,"&gt;10"
)&amp;" "&amp;"% progress"</f>
        <v>&gt;10 % progress</v>
      </c>
      <c r="P4075" s="15">
        <f t="shared" si="322"/>
        <v>0</v>
      </c>
      <c r="Q4075" s="15">
        <f>COUNTIFS($G:$G,$G4075)</f>
        <v>4</v>
      </c>
      <c r="R4075" s="16">
        <f t="shared" si="323"/>
        <v>0</v>
      </c>
      <c r="S4075" s="15" t="str">
        <f t="shared" si="324"/>
        <v>no 0% progess</v>
      </c>
      <c r="T4075" s="9">
        <v>0</v>
      </c>
      <c r="U4075" s="9">
        <v>0</v>
      </c>
      <c r="V4075" s="9">
        <v>0</v>
      </c>
      <c r="W4075" s="9">
        <v>0</v>
      </c>
      <c r="X4075" s="9">
        <v>0</v>
      </c>
      <c r="Y4075" s="9">
        <v>0</v>
      </c>
      <c r="Z4075" s="9"/>
      <c r="AA4075" s="9">
        <v>0</v>
      </c>
      <c r="AB4075" s="9"/>
      <c r="AC4075" s="9">
        <v>2197</v>
      </c>
      <c r="AD4075" s="9" t="s">
        <v>14186</v>
      </c>
      <c r="AE4075" s="9" t="s">
        <v>14179</v>
      </c>
      <c r="AF4075" s="9">
        <v>18</v>
      </c>
      <c r="AG4075" s="9"/>
      <c r="AH4075" s="9"/>
      <c r="AI4075" s="9" t="s">
        <v>14187</v>
      </c>
      <c r="AJ4075" s="9" t="s">
        <v>14188</v>
      </c>
    </row>
    <row r="4076" spans="1:36" x14ac:dyDescent="0.35">
      <c r="A4076" s="9" t="s">
        <v>3091</v>
      </c>
      <c r="B4076" s="9" t="s">
        <v>3092</v>
      </c>
      <c r="C4076" s="9" t="s">
        <v>14504</v>
      </c>
      <c r="D4076" s="9" t="s">
        <v>29</v>
      </c>
      <c r="E4076" s="9" t="s">
        <v>14176</v>
      </c>
      <c r="F4076" s="9" t="str">
        <f>_xlfn.XLOOKUP(E4076,Total_Enrolled!C:C,Total_Enrolled!C:C)</f>
        <v>2025em1200354@bitspilani-digital.edu.in</v>
      </c>
      <c r="G4076" s="9" t="s">
        <v>14177</v>
      </c>
      <c r="H4076" s="9" t="s">
        <v>14516</v>
      </c>
      <c r="I4076" s="9" t="s">
        <v>14178</v>
      </c>
      <c r="J4076" s="9" t="b">
        <v>1</v>
      </c>
      <c r="K4076" s="9">
        <v>32</v>
      </c>
      <c r="L4076" s="9">
        <f>_xlfn.XLOOKUP(B4076,Courses!A:A,Courses!H:H)</f>
        <v>36</v>
      </c>
      <c r="M4076" s="14">
        <f t="shared" si="320"/>
        <v>0.88888888888888884</v>
      </c>
      <c r="N4076" s="14" t="str">
        <f t="shared" si="321"/>
        <v>Active</v>
      </c>
      <c r="O4076" s="14" t="str" cm="1">
        <f t="array" ref="O4076">_xlfn.IFS(M4076=0,"0",
M4076&lt;=10%,"0-10",
TRUE,"&gt;10"
)&amp;" "&amp;"% progress"</f>
        <v>&gt;10 % progress</v>
      </c>
      <c r="P4076" s="15">
        <f t="shared" si="322"/>
        <v>0</v>
      </c>
      <c r="Q4076" s="15">
        <f>COUNTIFS($G:$G,$G4076)</f>
        <v>4</v>
      </c>
      <c r="R4076" s="16">
        <f t="shared" si="323"/>
        <v>0</v>
      </c>
      <c r="S4076" s="15" t="str">
        <f t="shared" si="324"/>
        <v>no 0% progess</v>
      </c>
      <c r="T4076" s="9">
        <v>0</v>
      </c>
      <c r="U4076" s="9">
        <v>5</v>
      </c>
      <c r="V4076" s="9">
        <v>5</v>
      </c>
      <c r="W4076" s="9">
        <v>1</v>
      </c>
      <c r="X4076" s="9">
        <v>0</v>
      </c>
      <c r="Y4076" s="9">
        <v>0</v>
      </c>
      <c r="Z4076" s="9" t="s">
        <v>14189</v>
      </c>
      <c r="AA4076" s="9">
        <v>0</v>
      </c>
      <c r="AB4076" s="9"/>
      <c r="AC4076" s="9">
        <v>29785</v>
      </c>
      <c r="AD4076" s="9" t="s">
        <v>14190</v>
      </c>
      <c r="AE4076" s="9" t="s">
        <v>14179</v>
      </c>
      <c r="AF4076" s="9">
        <v>18</v>
      </c>
      <c r="AG4076" s="9"/>
      <c r="AH4076" s="9" t="s">
        <v>14191</v>
      </c>
      <c r="AI4076" s="9" t="s">
        <v>14192</v>
      </c>
      <c r="AJ4076" s="9" t="s">
        <v>14193</v>
      </c>
    </row>
    <row r="4077" spans="1:36" x14ac:dyDescent="0.35">
      <c r="A4077" s="9" t="s">
        <v>3091</v>
      </c>
      <c r="B4077" s="9" t="s">
        <v>3092</v>
      </c>
      <c r="C4077" s="9" t="s">
        <v>14504</v>
      </c>
      <c r="D4077" s="9" t="s">
        <v>29</v>
      </c>
      <c r="E4077" s="9" t="s">
        <v>14194</v>
      </c>
      <c r="F4077" s="9" t="str">
        <f>_xlfn.XLOOKUP(E4077,Total_Enrolled!C:C,Total_Enrolled!C:C)</f>
        <v>2025em1200355@bitspilani-digital.edu.in</v>
      </c>
      <c r="G4077" s="9" t="s">
        <v>14195</v>
      </c>
      <c r="H4077" s="9" t="s">
        <v>14516</v>
      </c>
      <c r="I4077" s="9" t="s">
        <v>14196</v>
      </c>
      <c r="J4077" s="9" t="b">
        <v>1</v>
      </c>
      <c r="K4077" s="9">
        <v>7</v>
      </c>
      <c r="L4077" s="9">
        <f>_xlfn.XLOOKUP(B4077,Courses!A:A,Courses!H:H)</f>
        <v>36</v>
      </c>
      <c r="M4077" s="14">
        <f t="shared" si="320"/>
        <v>0.19444444444444445</v>
      </c>
      <c r="N4077" s="14" t="str">
        <f t="shared" si="321"/>
        <v>Active</v>
      </c>
      <c r="O4077" s="14" t="str" cm="1">
        <f t="array" ref="O4077">_xlfn.IFS(M4077=0,"0",
M4077&lt;=10%,"0-10",
TRUE,"&gt;10"
)&amp;" "&amp;"% progress"</f>
        <v>&gt;10 % progress</v>
      </c>
      <c r="P4077" s="15">
        <f t="shared" si="322"/>
        <v>0</v>
      </c>
      <c r="Q4077" s="15">
        <f>COUNTIFS($G:$G,$G4077)</f>
        <v>4</v>
      </c>
      <c r="R4077" s="16">
        <f t="shared" si="323"/>
        <v>0</v>
      </c>
      <c r="S4077" s="15" t="str">
        <f t="shared" si="324"/>
        <v>no 0% progess</v>
      </c>
      <c r="T4077" s="9">
        <v>0</v>
      </c>
      <c r="U4077" s="9">
        <v>0</v>
      </c>
      <c r="V4077" s="9">
        <v>0</v>
      </c>
      <c r="W4077" s="9">
        <v>0</v>
      </c>
      <c r="X4077" s="9">
        <v>0</v>
      </c>
      <c r="Y4077" s="9">
        <v>0</v>
      </c>
      <c r="Z4077" s="9"/>
      <c r="AA4077" s="9">
        <v>0</v>
      </c>
      <c r="AB4077" s="9"/>
      <c r="AC4077" s="9">
        <v>4416</v>
      </c>
      <c r="AD4077" s="9" t="s">
        <v>14197</v>
      </c>
      <c r="AE4077" s="9" t="s">
        <v>14198</v>
      </c>
      <c r="AF4077" s="9">
        <v>7</v>
      </c>
      <c r="AG4077" s="9"/>
      <c r="AH4077" s="9"/>
      <c r="AI4077" s="9" t="s">
        <v>14199</v>
      </c>
      <c r="AJ4077" s="9" t="s">
        <v>14200</v>
      </c>
    </row>
    <row r="4078" spans="1:36" x14ac:dyDescent="0.35">
      <c r="A4078" s="9" t="s">
        <v>3095</v>
      </c>
      <c r="B4078" s="9" t="s">
        <v>38</v>
      </c>
      <c r="C4078" s="9" t="s">
        <v>14504</v>
      </c>
      <c r="D4078" s="9" t="s">
        <v>29</v>
      </c>
      <c r="E4078" s="9" t="s">
        <v>14194</v>
      </c>
      <c r="F4078" s="9" t="str">
        <f>_xlfn.XLOOKUP(E4078,Total_Enrolled!C:C,Total_Enrolled!C:C)</f>
        <v>2025em1200355@bitspilani-digital.edu.in</v>
      </c>
      <c r="G4078" s="9" t="s">
        <v>14195</v>
      </c>
      <c r="H4078" s="9" t="s">
        <v>14516</v>
      </c>
      <c r="I4078" s="9" t="s">
        <v>14196</v>
      </c>
      <c r="J4078" s="9" t="b">
        <v>1</v>
      </c>
      <c r="K4078" s="9">
        <v>14</v>
      </c>
      <c r="L4078" s="9">
        <f>_xlfn.XLOOKUP(B4078,Courses!A:A,Courses!H:H)</f>
        <v>42</v>
      </c>
      <c r="M4078" s="14">
        <f t="shared" si="320"/>
        <v>0.33333333333333331</v>
      </c>
      <c r="N4078" s="14" t="str">
        <f t="shared" si="321"/>
        <v>Active</v>
      </c>
      <c r="O4078" s="14" t="str" cm="1">
        <f t="array" ref="O4078">_xlfn.IFS(M4078=0,"0",
M4078&lt;=10%,"0-10",
TRUE,"&gt;10"
)&amp;" "&amp;"% progress"</f>
        <v>&gt;10 % progress</v>
      </c>
      <c r="P4078" s="15">
        <f t="shared" si="322"/>
        <v>0</v>
      </c>
      <c r="Q4078" s="15">
        <f>COUNTIFS($G:$G,$G4078)</f>
        <v>4</v>
      </c>
      <c r="R4078" s="16">
        <f t="shared" si="323"/>
        <v>0</v>
      </c>
      <c r="S4078" s="15" t="str">
        <f t="shared" si="324"/>
        <v>no 0% progess</v>
      </c>
      <c r="T4078" s="9">
        <v>0</v>
      </c>
      <c r="U4078" s="9">
        <v>0</v>
      </c>
      <c r="V4078" s="9">
        <v>0</v>
      </c>
      <c r="W4078" s="9">
        <v>0</v>
      </c>
      <c r="X4078" s="9">
        <v>0</v>
      </c>
      <c r="Y4078" s="9">
        <v>0</v>
      </c>
      <c r="Z4078" s="9"/>
      <c r="AA4078" s="9">
        <v>0</v>
      </c>
      <c r="AB4078" s="9"/>
      <c r="AC4078" s="9">
        <v>6726</v>
      </c>
      <c r="AD4078" s="9" t="s">
        <v>14201</v>
      </c>
      <c r="AE4078" s="9" t="s">
        <v>14198</v>
      </c>
      <c r="AF4078" s="9">
        <v>7</v>
      </c>
      <c r="AG4078" s="9"/>
      <c r="AH4078" s="9"/>
      <c r="AI4078" s="9" t="s">
        <v>14202</v>
      </c>
      <c r="AJ4078" s="9" t="s">
        <v>14203</v>
      </c>
    </row>
    <row r="4079" spans="1:36" x14ac:dyDescent="0.35">
      <c r="A4079" s="9" t="s">
        <v>3089</v>
      </c>
      <c r="B4079" s="9" t="s">
        <v>36</v>
      </c>
      <c r="C4079" s="9" t="s">
        <v>14504</v>
      </c>
      <c r="D4079" s="9" t="s">
        <v>29</v>
      </c>
      <c r="E4079" s="9" t="s">
        <v>14194</v>
      </c>
      <c r="F4079" s="9" t="str">
        <f>_xlfn.XLOOKUP(E4079,Total_Enrolled!C:C,Total_Enrolled!C:C)</f>
        <v>2025em1200355@bitspilani-digital.edu.in</v>
      </c>
      <c r="G4079" s="9" t="s">
        <v>14195</v>
      </c>
      <c r="H4079" s="9" t="s">
        <v>14516</v>
      </c>
      <c r="I4079" s="9" t="s">
        <v>14196</v>
      </c>
      <c r="J4079" s="9" t="b">
        <v>1</v>
      </c>
      <c r="K4079" s="9">
        <v>20</v>
      </c>
      <c r="L4079" s="9">
        <f>_xlfn.XLOOKUP(B4079,Courses!A:A,Courses!H:H)</f>
        <v>85</v>
      </c>
      <c r="M4079" s="14">
        <f t="shared" si="320"/>
        <v>0.23529411764705882</v>
      </c>
      <c r="N4079" s="14" t="str">
        <f t="shared" si="321"/>
        <v>Active</v>
      </c>
      <c r="O4079" s="14" t="str" cm="1">
        <f t="array" ref="O4079">_xlfn.IFS(M4079=0,"0",
M4079&lt;=10%,"0-10",
TRUE,"&gt;10"
)&amp;" "&amp;"% progress"</f>
        <v>&gt;10 % progress</v>
      </c>
      <c r="P4079" s="15">
        <f t="shared" si="322"/>
        <v>0</v>
      </c>
      <c r="Q4079" s="15">
        <f>COUNTIFS($G:$G,$G4079)</f>
        <v>4</v>
      </c>
      <c r="R4079" s="16">
        <f t="shared" si="323"/>
        <v>0</v>
      </c>
      <c r="S4079" s="15" t="str">
        <f t="shared" si="324"/>
        <v>no 0% progess</v>
      </c>
      <c r="T4079" s="9">
        <v>0</v>
      </c>
      <c r="U4079" s="9">
        <v>3</v>
      </c>
      <c r="V4079" s="9">
        <v>3</v>
      </c>
      <c r="W4079" s="9">
        <v>0</v>
      </c>
      <c r="X4079" s="9">
        <v>0</v>
      </c>
      <c r="Y4079" s="9">
        <v>0</v>
      </c>
      <c r="Z4079" s="9"/>
      <c r="AA4079" s="9">
        <v>0</v>
      </c>
      <c r="AB4079" s="9"/>
      <c r="AC4079" s="9">
        <v>6335</v>
      </c>
      <c r="AD4079" s="9" t="s">
        <v>14204</v>
      </c>
      <c r="AE4079" s="9" t="s">
        <v>14198</v>
      </c>
      <c r="AF4079" s="9">
        <v>7</v>
      </c>
      <c r="AG4079" s="9"/>
      <c r="AH4079" s="9" t="s">
        <v>14205</v>
      </c>
      <c r="AI4079" s="9"/>
      <c r="AJ4079" s="9"/>
    </row>
    <row r="4080" spans="1:36" x14ac:dyDescent="0.35">
      <c r="A4080" s="9" t="s">
        <v>3086</v>
      </c>
      <c r="B4080" s="9" t="s">
        <v>35</v>
      </c>
      <c r="C4080" s="9" t="s">
        <v>14504</v>
      </c>
      <c r="D4080" s="9" t="s">
        <v>29</v>
      </c>
      <c r="E4080" s="9" t="s">
        <v>14194</v>
      </c>
      <c r="F4080" s="9" t="str">
        <f>_xlfn.XLOOKUP(E4080,Total_Enrolled!C:C,Total_Enrolled!C:C)</f>
        <v>2025em1200355@bitspilani-digital.edu.in</v>
      </c>
      <c r="G4080" s="9" t="s">
        <v>14195</v>
      </c>
      <c r="H4080" s="9" t="s">
        <v>14516</v>
      </c>
      <c r="I4080" s="9" t="s">
        <v>14196</v>
      </c>
      <c r="J4080" s="9" t="b">
        <v>1</v>
      </c>
      <c r="K4080" s="9">
        <v>13</v>
      </c>
      <c r="L4080" s="9">
        <f>_xlfn.XLOOKUP(B4080,Courses!A:A,Courses!H:H)</f>
        <v>68</v>
      </c>
      <c r="M4080" s="14">
        <f t="shared" si="320"/>
        <v>0.19117647058823528</v>
      </c>
      <c r="N4080" s="14" t="str">
        <f t="shared" si="321"/>
        <v>Active</v>
      </c>
      <c r="O4080" s="14" t="str" cm="1">
        <f t="array" ref="O4080">_xlfn.IFS(M4080=0,"0",
M4080&lt;=10%,"0-10",
TRUE,"&gt;10"
)&amp;" "&amp;"% progress"</f>
        <v>&gt;10 % progress</v>
      </c>
      <c r="P4080" s="15">
        <f t="shared" si="322"/>
        <v>0</v>
      </c>
      <c r="Q4080" s="15">
        <f>COUNTIFS($G:$G,$G4080)</f>
        <v>4</v>
      </c>
      <c r="R4080" s="16">
        <f t="shared" si="323"/>
        <v>0</v>
      </c>
      <c r="S4080" s="15" t="str">
        <f t="shared" si="324"/>
        <v>no 0% progess</v>
      </c>
      <c r="T4080" s="9">
        <v>0</v>
      </c>
      <c r="U4080" s="9">
        <v>0</v>
      </c>
      <c r="V4080" s="9">
        <v>0</v>
      </c>
      <c r="W4080" s="9">
        <v>0</v>
      </c>
      <c r="X4080" s="9">
        <v>0</v>
      </c>
      <c r="Y4080" s="9">
        <v>0</v>
      </c>
      <c r="Z4080" s="9"/>
      <c r="AA4080" s="9">
        <v>0</v>
      </c>
      <c r="AB4080" s="9"/>
      <c r="AC4080" s="9">
        <v>12660</v>
      </c>
      <c r="AD4080" s="9" t="s">
        <v>14206</v>
      </c>
      <c r="AE4080" s="9" t="s">
        <v>14198</v>
      </c>
      <c r="AF4080" s="9">
        <v>7</v>
      </c>
      <c r="AG4080" s="9"/>
      <c r="AH4080" s="9"/>
      <c r="AI4080" s="9"/>
      <c r="AJ4080" s="9"/>
    </row>
    <row r="4081" spans="1:36" x14ac:dyDescent="0.35">
      <c r="A4081" s="9" t="s">
        <v>3091</v>
      </c>
      <c r="B4081" s="9" t="s">
        <v>3092</v>
      </c>
      <c r="C4081" s="9" t="s">
        <v>14504</v>
      </c>
      <c r="D4081" s="9" t="s">
        <v>29</v>
      </c>
      <c r="E4081" s="9" t="s">
        <v>14207</v>
      </c>
      <c r="F4081" s="9" t="str">
        <f>_xlfn.XLOOKUP(E4081,Total_Enrolled!C:C,Total_Enrolled!C:C)</f>
        <v>2025em1200357@bitspilani-digital.edu.in</v>
      </c>
      <c r="G4081" s="9" t="s">
        <v>14208</v>
      </c>
      <c r="H4081" s="9" t="s">
        <v>14516</v>
      </c>
      <c r="I4081" s="9" t="s">
        <v>14209</v>
      </c>
      <c r="J4081" s="9" t="b">
        <v>1</v>
      </c>
      <c r="K4081" s="9">
        <v>35</v>
      </c>
      <c r="L4081" s="9">
        <f>_xlfn.XLOOKUP(B4081,Courses!A:A,Courses!H:H)</f>
        <v>36</v>
      </c>
      <c r="M4081" s="14">
        <f t="shared" si="320"/>
        <v>0.97222222222222221</v>
      </c>
      <c r="N4081" s="14" t="str">
        <f t="shared" si="321"/>
        <v>Active</v>
      </c>
      <c r="O4081" s="14" t="str" cm="1">
        <f t="array" ref="O4081">_xlfn.IFS(M4081=0,"0",
M4081&lt;=10%,"0-10",
TRUE,"&gt;10"
)&amp;" "&amp;"% progress"</f>
        <v>&gt;10 % progress</v>
      </c>
      <c r="P4081" s="15">
        <f t="shared" si="322"/>
        <v>0</v>
      </c>
      <c r="Q4081" s="15">
        <f>COUNTIFS($G:$G,$G4081)</f>
        <v>4</v>
      </c>
      <c r="R4081" s="16">
        <f t="shared" si="323"/>
        <v>0</v>
      </c>
      <c r="S4081" s="15" t="str">
        <f t="shared" si="324"/>
        <v>no 0% progess</v>
      </c>
      <c r="T4081" s="9">
        <v>0</v>
      </c>
      <c r="U4081" s="9">
        <v>5</v>
      </c>
      <c r="V4081" s="9">
        <v>11</v>
      </c>
      <c r="W4081" s="9">
        <v>0</v>
      </c>
      <c r="X4081" s="9">
        <v>0</v>
      </c>
      <c r="Y4081" s="9">
        <v>2</v>
      </c>
      <c r="Z4081" s="9"/>
      <c r="AA4081" s="9">
        <v>0</v>
      </c>
      <c r="AB4081" s="9"/>
      <c r="AC4081" s="9">
        <v>66084</v>
      </c>
      <c r="AD4081" s="9" t="s">
        <v>14210</v>
      </c>
      <c r="AE4081" s="9" t="s">
        <v>14211</v>
      </c>
      <c r="AF4081" s="9">
        <v>25</v>
      </c>
      <c r="AG4081" s="9"/>
      <c r="AH4081" s="9" t="s">
        <v>14212</v>
      </c>
      <c r="AI4081" s="9" t="s">
        <v>14213</v>
      </c>
      <c r="AJ4081" s="9" t="s">
        <v>14214</v>
      </c>
    </row>
    <row r="4082" spans="1:36" x14ac:dyDescent="0.35">
      <c r="A4082" s="9" t="s">
        <v>3095</v>
      </c>
      <c r="B4082" s="9" t="s">
        <v>38</v>
      </c>
      <c r="C4082" s="9" t="s">
        <v>14504</v>
      </c>
      <c r="D4082" s="9" t="s">
        <v>29</v>
      </c>
      <c r="E4082" s="9" t="s">
        <v>14207</v>
      </c>
      <c r="F4082" s="9" t="str">
        <f>_xlfn.XLOOKUP(E4082,Total_Enrolled!C:C,Total_Enrolled!C:C)</f>
        <v>2025em1200357@bitspilani-digital.edu.in</v>
      </c>
      <c r="G4082" s="9" t="s">
        <v>14208</v>
      </c>
      <c r="H4082" s="9" t="s">
        <v>14516</v>
      </c>
      <c r="I4082" s="9" t="s">
        <v>14209</v>
      </c>
      <c r="J4082" s="9" t="b">
        <v>1</v>
      </c>
      <c r="K4082" s="9">
        <v>5</v>
      </c>
      <c r="L4082" s="9">
        <f>_xlfn.XLOOKUP(B4082,Courses!A:A,Courses!H:H)</f>
        <v>42</v>
      </c>
      <c r="M4082" s="14">
        <f t="shared" si="320"/>
        <v>0.11904761904761904</v>
      </c>
      <c r="N4082" s="14" t="str">
        <f t="shared" si="321"/>
        <v>Active</v>
      </c>
      <c r="O4082" s="14" t="str" cm="1">
        <f t="array" ref="O4082">_xlfn.IFS(M4082=0,"0",
M4082&lt;=10%,"0-10",
TRUE,"&gt;10"
)&amp;" "&amp;"% progress"</f>
        <v>&gt;10 % progress</v>
      </c>
      <c r="P4082" s="15">
        <f t="shared" si="322"/>
        <v>0</v>
      </c>
      <c r="Q4082" s="15">
        <f>COUNTIFS($G:$G,$G4082)</f>
        <v>4</v>
      </c>
      <c r="R4082" s="16">
        <f t="shared" si="323"/>
        <v>0</v>
      </c>
      <c r="S4082" s="15" t="str">
        <f t="shared" si="324"/>
        <v>no 0% progess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0</v>
      </c>
      <c r="Z4082" s="9"/>
      <c r="AA4082" s="9">
        <v>0</v>
      </c>
      <c r="AB4082" s="9"/>
      <c r="AC4082" s="9">
        <v>643</v>
      </c>
      <c r="AD4082" s="9" t="s">
        <v>14215</v>
      </c>
      <c r="AE4082" s="9" t="s">
        <v>14211</v>
      </c>
      <c r="AF4082" s="9">
        <v>25</v>
      </c>
      <c r="AG4082" s="9"/>
      <c r="AH4082" s="9"/>
      <c r="AI4082" s="9" t="s">
        <v>14216</v>
      </c>
      <c r="AJ4082" s="9" t="s">
        <v>14217</v>
      </c>
    </row>
    <row r="4083" spans="1:36" x14ac:dyDescent="0.35">
      <c r="A4083" s="9" t="s">
        <v>3089</v>
      </c>
      <c r="B4083" s="9" t="s">
        <v>36</v>
      </c>
      <c r="C4083" s="9" t="s">
        <v>14504</v>
      </c>
      <c r="D4083" s="9" t="s">
        <v>29</v>
      </c>
      <c r="E4083" s="9" t="s">
        <v>14207</v>
      </c>
      <c r="F4083" s="9" t="str">
        <f>_xlfn.XLOOKUP(E4083,Total_Enrolled!C:C,Total_Enrolled!C:C)</f>
        <v>2025em1200357@bitspilani-digital.edu.in</v>
      </c>
      <c r="G4083" s="9" t="s">
        <v>14208</v>
      </c>
      <c r="H4083" s="9" t="s">
        <v>14516</v>
      </c>
      <c r="I4083" s="9" t="s">
        <v>14209</v>
      </c>
      <c r="J4083" s="9" t="b">
        <v>1</v>
      </c>
      <c r="K4083" s="9">
        <v>69</v>
      </c>
      <c r="L4083" s="9">
        <f>_xlfn.XLOOKUP(B4083,Courses!A:A,Courses!H:H)</f>
        <v>85</v>
      </c>
      <c r="M4083" s="14">
        <f t="shared" si="320"/>
        <v>0.81176470588235294</v>
      </c>
      <c r="N4083" s="14" t="str">
        <f t="shared" si="321"/>
        <v>Active</v>
      </c>
      <c r="O4083" s="14" t="str" cm="1">
        <f t="array" ref="O4083">_xlfn.IFS(M4083=0,"0",
M4083&lt;=10%,"0-10",
TRUE,"&gt;10"
)&amp;" "&amp;"% progress"</f>
        <v>&gt;10 % progress</v>
      </c>
      <c r="P4083" s="15">
        <f t="shared" si="322"/>
        <v>0</v>
      </c>
      <c r="Q4083" s="15">
        <f>COUNTIFS($G:$G,$G4083)</f>
        <v>4</v>
      </c>
      <c r="R4083" s="16">
        <f t="shared" si="323"/>
        <v>0</v>
      </c>
      <c r="S4083" s="15" t="str">
        <f t="shared" si="324"/>
        <v>no 0% progess</v>
      </c>
      <c r="T4083" s="9">
        <v>0</v>
      </c>
      <c r="U4083" s="9">
        <v>9</v>
      </c>
      <c r="V4083" s="9">
        <v>14</v>
      </c>
      <c r="W4083" s="9">
        <v>0</v>
      </c>
      <c r="X4083" s="9">
        <v>0</v>
      </c>
      <c r="Y4083" s="9">
        <v>11</v>
      </c>
      <c r="Z4083" s="9"/>
      <c r="AA4083" s="9">
        <v>0</v>
      </c>
      <c r="AB4083" s="9"/>
      <c r="AC4083" s="9">
        <v>64189</v>
      </c>
      <c r="AD4083" s="9" t="s">
        <v>14218</v>
      </c>
      <c r="AE4083" s="9" t="s">
        <v>14211</v>
      </c>
      <c r="AF4083" s="9">
        <v>25</v>
      </c>
      <c r="AG4083" s="9"/>
      <c r="AH4083" s="9" t="s">
        <v>14219</v>
      </c>
      <c r="AI4083" s="9"/>
      <c r="AJ4083" s="9"/>
    </row>
    <row r="4084" spans="1:36" x14ac:dyDescent="0.35">
      <c r="A4084" s="9" t="s">
        <v>3086</v>
      </c>
      <c r="B4084" s="9" t="s">
        <v>35</v>
      </c>
      <c r="C4084" s="9" t="s">
        <v>14504</v>
      </c>
      <c r="D4084" s="9" t="s">
        <v>29</v>
      </c>
      <c r="E4084" s="9" t="s">
        <v>14207</v>
      </c>
      <c r="F4084" s="9" t="str">
        <f>_xlfn.XLOOKUP(E4084,Total_Enrolled!C:C,Total_Enrolled!C:C)</f>
        <v>2025em1200357@bitspilani-digital.edu.in</v>
      </c>
      <c r="G4084" s="9" t="s">
        <v>14208</v>
      </c>
      <c r="H4084" s="9" t="s">
        <v>14516</v>
      </c>
      <c r="I4084" s="9" t="s">
        <v>14209</v>
      </c>
      <c r="J4084" s="9" t="b">
        <v>1</v>
      </c>
      <c r="K4084" s="9">
        <v>58</v>
      </c>
      <c r="L4084" s="9">
        <f>_xlfn.XLOOKUP(B4084,Courses!A:A,Courses!H:H)</f>
        <v>68</v>
      </c>
      <c r="M4084" s="14">
        <f t="shared" si="320"/>
        <v>0.8529411764705882</v>
      </c>
      <c r="N4084" s="14" t="str">
        <f t="shared" si="321"/>
        <v>Active</v>
      </c>
      <c r="O4084" s="14" t="str" cm="1">
        <f t="array" ref="O4084">_xlfn.IFS(M4084=0,"0",
M4084&lt;=10%,"0-10",
TRUE,"&gt;10"
)&amp;" "&amp;"% progress"</f>
        <v>&gt;10 % progress</v>
      </c>
      <c r="P4084" s="15">
        <f t="shared" si="322"/>
        <v>0</v>
      </c>
      <c r="Q4084" s="15">
        <f>COUNTIFS($G:$G,$G4084)</f>
        <v>4</v>
      </c>
      <c r="R4084" s="16">
        <f t="shared" si="323"/>
        <v>0</v>
      </c>
      <c r="S4084" s="15" t="str">
        <f t="shared" si="324"/>
        <v>no 0% progess</v>
      </c>
      <c r="T4084" s="9">
        <v>0</v>
      </c>
      <c r="U4084" s="9">
        <v>13</v>
      </c>
      <c r="V4084" s="9">
        <v>27</v>
      </c>
      <c r="W4084" s="9">
        <v>0</v>
      </c>
      <c r="X4084" s="9">
        <v>0</v>
      </c>
      <c r="Y4084" s="9">
        <v>9</v>
      </c>
      <c r="Z4084" s="9"/>
      <c r="AA4084" s="9">
        <v>0</v>
      </c>
      <c r="AB4084" s="9"/>
      <c r="AC4084" s="9">
        <v>58164</v>
      </c>
      <c r="AD4084" s="9" t="s">
        <v>14220</v>
      </c>
      <c r="AE4084" s="9" t="s">
        <v>14211</v>
      </c>
      <c r="AF4084" s="9">
        <v>25</v>
      </c>
      <c r="AG4084" s="9"/>
      <c r="AH4084" s="9" t="s">
        <v>14221</v>
      </c>
      <c r="AI4084" s="9"/>
      <c r="AJ4084" s="9"/>
    </row>
    <row r="4085" spans="1:36" x14ac:dyDescent="0.35">
      <c r="A4085" s="9" t="s">
        <v>3086</v>
      </c>
      <c r="B4085" s="9" t="s">
        <v>35</v>
      </c>
      <c r="C4085" s="9" t="s">
        <v>14504</v>
      </c>
      <c r="D4085" s="9" t="s">
        <v>29</v>
      </c>
      <c r="E4085" s="9" t="s">
        <v>14222</v>
      </c>
      <c r="F4085" s="9" t="str">
        <f>_xlfn.XLOOKUP(E4085,Total_Enrolled!C:C,Total_Enrolled!C:C)</f>
        <v>2025em1200358@bitspilani-digital.edu.in</v>
      </c>
      <c r="G4085" s="9" t="s">
        <v>14223</v>
      </c>
      <c r="H4085" s="9" t="s">
        <v>14516</v>
      </c>
      <c r="I4085" s="9" t="s">
        <v>14224</v>
      </c>
      <c r="J4085" s="9" t="b">
        <v>1</v>
      </c>
      <c r="K4085" s="9">
        <v>6</v>
      </c>
      <c r="L4085" s="9">
        <f>_xlfn.XLOOKUP(B4085,Courses!A:A,Courses!H:H)</f>
        <v>68</v>
      </c>
      <c r="M4085" s="14">
        <f t="shared" si="320"/>
        <v>8.8235294117647065E-2</v>
      </c>
      <c r="N4085" s="14" t="str">
        <f t="shared" si="321"/>
        <v>Active</v>
      </c>
      <c r="O4085" s="14" t="str" cm="1">
        <f t="array" ref="O4085">_xlfn.IFS(M4085=0,"0",
M4085&lt;=10%,"0-10",
TRUE,"&gt;10"
)&amp;" "&amp;"% progress"</f>
        <v>0-10 % progress</v>
      </c>
      <c r="P4085" s="15">
        <f t="shared" si="322"/>
        <v>0</v>
      </c>
      <c r="Q4085" s="15">
        <f>COUNTIFS($G:$G,$G4085)</f>
        <v>4</v>
      </c>
      <c r="R4085" s="16">
        <f t="shared" si="323"/>
        <v>0</v>
      </c>
      <c r="S4085" s="15" t="str">
        <f t="shared" si="324"/>
        <v>no 0% progess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0</v>
      </c>
      <c r="Z4085" s="9"/>
      <c r="AA4085" s="9">
        <v>0</v>
      </c>
      <c r="AB4085" s="9"/>
      <c r="AC4085" s="9">
        <v>15740</v>
      </c>
      <c r="AD4085" s="9" t="s">
        <v>14226</v>
      </c>
      <c r="AE4085" s="9" t="s">
        <v>14225</v>
      </c>
      <c r="AF4085" s="9">
        <v>24</v>
      </c>
      <c r="AG4085" s="9"/>
      <c r="AH4085" s="9"/>
      <c r="AI4085" s="9"/>
      <c r="AJ4085" s="9"/>
    </row>
    <row r="4086" spans="1:36" x14ac:dyDescent="0.35">
      <c r="A4086" s="9" t="s">
        <v>3089</v>
      </c>
      <c r="B4086" s="9" t="s">
        <v>36</v>
      </c>
      <c r="C4086" s="9" t="s">
        <v>14504</v>
      </c>
      <c r="D4086" s="9" t="s">
        <v>29</v>
      </c>
      <c r="E4086" s="9" t="s">
        <v>14222</v>
      </c>
      <c r="F4086" s="9" t="str">
        <f>_xlfn.XLOOKUP(E4086,Total_Enrolled!C:C,Total_Enrolled!C:C)</f>
        <v>2025em1200358@bitspilani-digital.edu.in</v>
      </c>
      <c r="G4086" s="9" t="s">
        <v>14223</v>
      </c>
      <c r="H4086" s="9" t="s">
        <v>14516</v>
      </c>
      <c r="I4086" s="9" t="s">
        <v>14224</v>
      </c>
      <c r="J4086" s="9" t="b">
        <v>1</v>
      </c>
      <c r="K4086" s="9">
        <v>7</v>
      </c>
      <c r="L4086" s="9">
        <f>_xlfn.XLOOKUP(B4086,Courses!A:A,Courses!H:H)</f>
        <v>85</v>
      </c>
      <c r="M4086" s="14">
        <f t="shared" si="320"/>
        <v>8.2352941176470587E-2</v>
      </c>
      <c r="N4086" s="14" t="str">
        <f t="shared" si="321"/>
        <v>Active</v>
      </c>
      <c r="O4086" s="14" t="str" cm="1">
        <f t="array" ref="O4086">_xlfn.IFS(M4086=0,"0",
M4086&lt;=10%,"0-10",
TRUE,"&gt;10"
)&amp;" "&amp;"% progress"</f>
        <v>0-10 % progress</v>
      </c>
      <c r="P4086" s="15">
        <f t="shared" si="322"/>
        <v>0</v>
      </c>
      <c r="Q4086" s="15">
        <f>COUNTIFS($G:$G,$G4086)</f>
        <v>4</v>
      </c>
      <c r="R4086" s="16">
        <f t="shared" si="323"/>
        <v>0</v>
      </c>
      <c r="S4086" s="15" t="str">
        <f t="shared" si="324"/>
        <v>no 0% progess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0</v>
      </c>
      <c r="Z4086" s="9"/>
      <c r="AA4086" s="9">
        <v>0</v>
      </c>
      <c r="AB4086" s="9"/>
      <c r="AC4086" s="9">
        <v>2957</v>
      </c>
      <c r="AD4086" s="9" t="s">
        <v>14227</v>
      </c>
      <c r="AE4086" s="9" t="s">
        <v>14225</v>
      </c>
      <c r="AF4086" s="9">
        <v>24</v>
      </c>
      <c r="AG4086" s="9"/>
      <c r="AH4086" s="9"/>
      <c r="AI4086" s="9"/>
      <c r="AJ4086" s="9"/>
    </row>
    <row r="4087" spans="1:36" x14ac:dyDescent="0.35">
      <c r="A4087" s="9" t="s">
        <v>3095</v>
      </c>
      <c r="B4087" s="9" t="s">
        <v>38</v>
      </c>
      <c r="C4087" s="9" t="s">
        <v>14504</v>
      </c>
      <c r="D4087" s="9" t="s">
        <v>29</v>
      </c>
      <c r="E4087" s="9" t="s">
        <v>14222</v>
      </c>
      <c r="F4087" s="9" t="str">
        <f>_xlfn.XLOOKUP(E4087,Total_Enrolled!C:C,Total_Enrolled!C:C)</f>
        <v>2025em1200358@bitspilani-digital.edu.in</v>
      </c>
      <c r="G4087" s="9" t="s">
        <v>14223</v>
      </c>
      <c r="H4087" s="9" t="s">
        <v>14516</v>
      </c>
      <c r="I4087" s="9" t="s">
        <v>14224</v>
      </c>
      <c r="J4087" s="9" t="b">
        <v>1</v>
      </c>
      <c r="K4087" s="9">
        <v>2</v>
      </c>
      <c r="L4087" s="9">
        <f>_xlfn.XLOOKUP(B4087,Courses!A:A,Courses!H:H)</f>
        <v>42</v>
      </c>
      <c r="M4087" s="14">
        <f t="shared" si="320"/>
        <v>4.7619047619047616E-2</v>
      </c>
      <c r="N4087" s="14" t="str">
        <f t="shared" si="321"/>
        <v>Active</v>
      </c>
      <c r="O4087" s="14" t="str" cm="1">
        <f t="array" ref="O4087">_xlfn.IFS(M4087=0,"0",
M4087&lt;=10%,"0-10",
TRUE,"&gt;10"
)&amp;" "&amp;"% progress"</f>
        <v>0-10 % progress</v>
      </c>
      <c r="P4087" s="15">
        <f t="shared" si="322"/>
        <v>0</v>
      </c>
      <c r="Q4087" s="15">
        <f>COUNTIFS($G:$G,$G4087)</f>
        <v>4</v>
      </c>
      <c r="R4087" s="16">
        <f t="shared" si="323"/>
        <v>0</v>
      </c>
      <c r="S4087" s="15" t="str">
        <f t="shared" si="324"/>
        <v>no 0% progess</v>
      </c>
      <c r="T4087" s="9">
        <v>0</v>
      </c>
      <c r="U4087" s="9">
        <v>0</v>
      </c>
      <c r="V4087" s="9">
        <v>0</v>
      </c>
      <c r="W4087" s="9">
        <v>0</v>
      </c>
      <c r="X4087" s="9">
        <v>0</v>
      </c>
      <c r="Y4087" s="9">
        <v>0</v>
      </c>
      <c r="Z4087" s="9"/>
      <c r="AA4087" s="9">
        <v>0</v>
      </c>
      <c r="AB4087" s="9"/>
      <c r="AC4087" s="9">
        <v>14</v>
      </c>
      <c r="AD4087" s="9" t="s">
        <v>14228</v>
      </c>
      <c r="AE4087" s="9" t="s">
        <v>14225</v>
      </c>
      <c r="AF4087" s="9">
        <v>24</v>
      </c>
      <c r="AG4087" s="9"/>
      <c r="AH4087" s="9"/>
      <c r="AI4087" s="9" t="s">
        <v>14229</v>
      </c>
      <c r="AJ4087" s="9" t="s">
        <v>14230</v>
      </c>
    </row>
    <row r="4088" spans="1:36" x14ac:dyDescent="0.35">
      <c r="A4088" s="9" t="s">
        <v>3091</v>
      </c>
      <c r="B4088" s="9" t="s">
        <v>3092</v>
      </c>
      <c r="C4088" s="9" t="s">
        <v>14504</v>
      </c>
      <c r="D4088" s="9" t="s">
        <v>29</v>
      </c>
      <c r="E4088" s="9" t="s">
        <v>14222</v>
      </c>
      <c r="F4088" s="9" t="str">
        <f>_xlfn.XLOOKUP(E4088,Total_Enrolled!C:C,Total_Enrolled!C:C)</f>
        <v>2025em1200358@bitspilani-digital.edu.in</v>
      </c>
      <c r="G4088" s="9" t="s">
        <v>14223</v>
      </c>
      <c r="H4088" s="9" t="s">
        <v>14516</v>
      </c>
      <c r="I4088" s="9" t="s">
        <v>14224</v>
      </c>
      <c r="J4088" s="9" t="b">
        <v>1</v>
      </c>
      <c r="K4088" s="9">
        <v>22</v>
      </c>
      <c r="L4088" s="9">
        <f>_xlfn.XLOOKUP(B4088,Courses!A:A,Courses!H:H)</f>
        <v>36</v>
      </c>
      <c r="M4088" s="14">
        <f t="shared" si="320"/>
        <v>0.61111111111111116</v>
      </c>
      <c r="N4088" s="14" t="str">
        <f t="shared" si="321"/>
        <v>Active</v>
      </c>
      <c r="O4088" s="14" t="str" cm="1">
        <f t="array" ref="O4088">_xlfn.IFS(M4088=0,"0",
M4088&lt;=10%,"0-10",
TRUE,"&gt;10"
)&amp;" "&amp;"% progress"</f>
        <v>&gt;10 % progress</v>
      </c>
      <c r="P4088" s="15">
        <f t="shared" si="322"/>
        <v>0</v>
      </c>
      <c r="Q4088" s="15">
        <f>COUNTIFS($G:$G,$G4088)</f>
        <v>4</v>
      </c>
      <c r="R4088" s="16">
        <f t="shared" si="323"/>
        <v>0</v>
      </c>
      <c r="S4088" s="15" t="str">
        <f t="shared" si="324"/>
        <v>no 0% progess</v>
      </c>
      <c r="T4088" s="9">
        <v>0</v>
      </c>
      <c r="U4088" s="9">
        <v>2</v>
      </c>
      <c r="V4088" s="9">
        <v>2</v>
      </c>
      <c r="W4088" s="9">
        <v>0</v>
      </c>
      <c r="X4088" s="9">
        <v>0</v>
      </c>
      <c r="Y4088" s="9">
        <v>0</v>
      </c>
      <c r="Z4088" s="9"/>
      <c r="AA4088" s="9">
        <v>0</v>
      </c>
      <c r="AB4088" s="9"/>
      <c r="AC4088" s="9">
        <v>20428</v>
      </c>
      <c r="AD4088" s="9" t="s">
        <v>14231</v>
      </c>
      <c r="AE4088" s="9" t="s">
        <v>14225</v>
      </c>
      <c r="AF4088" s="9">
        <v>24</v>
      </c>
      <c r="AG4088" s="9"/>
      <c r="AH4088" s="9" t="s">
        <v>14232</v>
      </c>
      <c r="AI4088" s="9" t="s">
        <v>14233</v>
      </c>
      <c r="AJ4088" s="9" t="s">
        <v>14234</v>
      </c>
    </row>
    <row r="4089" spans="1:36" x14ac:dyDescent="0.35">
      <c r="A4089" s="9" t="s">
        <v>3091</v>
      </c>
      <c r="B4089" s="9" t="s">
        <v>3092</v>
      </c>
      <c r="C4089" s="9" t="s">
        <v>14504</v>
      </c>
      <c r="D4089" s="9" t="s">
        <v>29</v>
      </c>
      <c r="E4089" s="9" t="s">
        <v>14235</v>
      </c>
      <c r="F4089" s="9" t="str">
        <f>_xlfn.XLOOKUP(E4089,Total_Enrolled!C:C,Total_Enrolled!C:C)</f>
        <v>2025em1200359@bitspilani-digital.edu.in</v>
      </c>
      <c r="G4089" s="9" t="s">
        <v>14236</v>
      </c>
      <c r="H4089" s="9" t="s">
        <v>14516</v>
      </c>
      <c r="I4089" s="9" t="s">
        <v>14237</v>
      </c>
      <c r="J4089" s="9" t="b">
        <v>1</v>
      </c>
      <c r="K4089" s="9">
        <v>12</v>
      </c>
      <c r="L4089" s="9">
        <f>_xlfn.XLOOKUP(B4089,Courses!A:A,Courses!H:H)</f>
        <v>36</v>
      </c>
      <c r="M4089" s="14">
        <f t="shared" si="320"/>
        <v>0.33333333333333331</v>
      </c>
      <c r="N4089" s="14" t="str">
        <f t="shared" si="321"/>
        <v>Active</v>
      </c>
      <c r="O4089" s="14" t="str" cm="1">
        <f t="array" ref="O4089">_xlfn.IFS(M4089=0,"0",
M4089&lt;=10%,"0-10",
TRUE,"&gt;10"
)&amp;" "&amp;"% progress"</f>
        <v>&gt;10 % progress</v>
      </c>
      <c r="P4089" s="15">
        <f t="shared" si="322"/>
        <v>0</v>
      </c>
      <c r="Q4089" s="15">
        <f>COUNTIFS($G:$G,$G4089)</f>
        <v>4</v>
      </c>
      <c r="R4089" s="16">
        <f t="shared" si="323"/>
        <v>0</v>
      </c>
      <c r="S4089" s="15" t="str">
        <f t="shared" si="324"/>
        <v>no 0% progess</v>
      </c>
      <c r="T4089" s="9">
        <v>0</v>
      </c>
      <c r="U4089" s="9">
        <v>0</v>
      </c>
      <c r="V4089" s="9">
        <v>0</v>
      </c>
      <c r="W4089" s="9">
        <v>0</v>
      </c>
      <c r="X4089" s="9">
        <v>0</v>
      </c>
      <c r="Y4089" s="9">
        <v>0</v>
      </c>
      <c r="Z4089" s="9"/>
      <c r="AA4089" s="9">
        <v>0</v>
      </c>
      <c r="AB4089" s="9"/>
      <c r="AC4089" s="9">
        <v>449</v>
      </c>
      <c r="AD4089" s="9" t="s">
        <v>14238</v>
      </c>
      <c r="AE4089" s="9" t="s">
        <v>14239</v>
      </c>
      <c r="AF4089" s="9">
        <v>23</v>
      </c>
      <c r="AG4089" s="9"/>
      <c r="AH4089" s="9"/>
      <c r="AI4089" s="9" t="s">
        <v>14240</v>
      </c>
      <c r="AJ4089" s="9" t="s">
        <v>14241</v>
      </c>
    </row>
    <row r="4090" spans="1:36" x14ac:dyDescent="0.35">
      <c r="A4090" s="9" t="s">
        <v>3095</v>
      </c>
      <c r="B4090" s="9" t="s">
        <v>38</v>
      </c>
      <c r="C4090" s="9" t="s">
        <v>14504</v>
      </c>
      <c r="D4090" s="9" t="s">
        <v>29</v>
      </c>
      <c r="E4090" s="9" t="s">
        <v>14235</v>
      </c>
      <c r="F4090" s="9" t="str">
        <f>_xlfn.XLOOKUP(E4090,Total_Enrolled!C:C,Total_Enrolled!C:C)</f>
        <v>2025em1200359@bitspilani-digital.edu.in</v>
      </c>
      <c r="G4090" s="9" t="s">
        <v>14236</v>
      </c>
      <c r="H4090" s="9" t="s">
        <v>14516</v>
      </c>
      <c r="I4090" s="9" t="s">
        <v>14237</v>
      </c>
      <c r="J4090" s="9" t="b">
        <v>1</v>
      </c>
      <c r="K4090" s="9">
        <v>6</v>
      </c>
      <c r="L4090" s="9">
        <f>_xlfn.XLOOKUP(B4090,Courses!A:A,Courses!H:H)</f>
        <v>42</v>
      </c>
      <c r="M4090" s="14">
        <f t="shared" si="320"/>
        <v>0.14285714285714285</v>
      </c>
      <c r="N4090" s="14" t="str">
        <f t="shared" si="321"/>
        <v>Active</v>
      </c>
      <c r="O4090" s="14" t="str" cm="1">
        <f t="array" ref="O4090">_xlfn.IFS(M4090=0,"0",
M4090&lt;=10%,"0-10",
TRUE,"&gt;10"
)&amp;" "&amp;"% progress"</f>
        <v>&gt;10 % progress</v>
      </c>
      <c r="P4090" s="15">
        <f t="shared" si="322"/>
        <v>0</v>
      </c>
      <c r="Q4090" s="15">
        <f>COUNTIFS($G:$G,$G4090)</f>
        <v>4</v>
      </c>
      <c r="R4090" s="16">
        <f t="shared" si="323"/>
        <v>0</v>
      </c>
      <c r="S4090" s="15" t="str">
        <f t="shared" si="324"/>
        <v>no 0% progess</v>
      </c>
      <c r="T4090" s="9">
        <v>0</v>
      </c>
      <c r="U4090" s="9">
        <v>0</v>
      </c>
      <c r="V4090" s="9">
        <v>0</v>
      </c>
      <c r="W4090" s="9">
        <v>0</v>
      </c>
      <c r="X4090" s="9">
        <v>0</v>
      </c>
      <c r="Y4090" s="9">
        <v>0</v>
      </c>
      <c r="Z4090" s="9"/>
      <c r="AA4090" s="9">
        <v>0</v>
      </c>
      <c r="AB4090" s="9"/>
      <c r="AC4090" s="9">
        <v>401</v>
      </c>
      <c r="AD4090" s="9" t="s">
        <v>14242</v>
      </c>
      <c r="AE4090" s="9" t="s">
        <v>14239</v>
      </c>
      <c r="AF4090" s="9">
        <v>23</v>
      </c>
      <c r="AG4090" s="9"/>
      <c r="AH4090" s="9"/>
      <c r="AI4090" s="9" t="s">
        <v>14243</v>
      </c>
      <c r="AJ4090" s="9" t="s">
        <v>14244</v>
      </c>
    </row>
    <row r="4091" spans="1:36" x14ac:dyDescent="0.35">
      <c r="A4091" s="9" t="s">
        <v>3089</v>
      </c>
      <c r="B4091" s="9" t="s">
        <v>36</v>
      </c>
      <c r="C4091" s="9" t="s">
        <v>14504</v>
      </c>
      <c r="D4091" s="9" t="s">
        <v>29</v>
      </c>
      <c r="E4091" s="9" t="s">
        <v>14235</v>
      </c>
      <c r="F4091" s="9" t="str">
        <f>_xlfn.XLOOKUP(E4091,Total_Enrolled!C:C,Total_Enrolled!C:C)</f>
        <v>2025em1200359@bitspilani-digital.edu.in</v>
      </c>
      <c r="G4091" s="9" t="s">
        <v>14236</v>
      </c>
      <c r="H4091" s="9" t="s">
        <v>14516</v>
      </c>
      <c r="I4091" s="9" t="s">
        <v>14237</v>
      </c>
      <c r="J4091" s="9" t="b">
        <v>1</v>
      </c>
      <c r="K4091" s="9">
        <v>4</v>
      </c>
      <c r="L4091" s="9">
        <f>_xlfn.XLOOKUP(B4091,Courses!A:A,Courses!H:H)</f>
        <v>85</v>
      </c>
      <c r="M4091" s="14">
        <f t="shared" si="320"/>
        <v>4.7058823529411764E-2</v>
      </c>
      <c r="N4091" s="14" t="str">
        <f t="shared" si="321"/>
        <v>Active</v>
      </c>
      <c r="O4091" s="14" t="str" cm="1">
        <f t="array" ref="O4091">_xlfn.IFS(M4091=0,"0",
M4091&lt;=10%,"0-10",
TRUE,"&gt;10"
)&amp;" "&amp;"% progress"</f>
        <v>0-10 % progress</v>
      </c>
      <c r="P4091" s="15">
        <f t="shared" si="322"/>
        <v>0</v>
      </c>
      <c r="Q4091" s="15">
        <f>COUNTIFS($G:$G,$G4091)</f>
        <v>4</v>
      </c>
      <c r="R4091" s="16">
        <f t="shared" si="323"/>
        <v>0</v>
      </c>
      <c r="S4091" s="15" t="str">
        <f t="shared" si="324"/>
        <v>no 0% progess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3</v>
      </c>
      <c r="Z4091" s="9"/>
      <c r="AA4091" s="9">
        <v>0</v>
      </c>
      <c r="AB4091" s="9"/>
      <c r="AC4091" s="9">
        <v>85</v>
      </c>
      <c r="AD4091" s="9" t="s">
        <v>14245</v>
      </c>
      <c r="AE4091" s="9" t="s">
        <v>14239</v>
      </c>
      <c r="AF4091" s="9">
        <v>23</v>
      </c>
      <c r="AG4091" s="9"/>
      <c r="AH4091" s="9"/>
      <c r="AI4091" s="9"/>
      <c r="AJ4091" s="9"/>
    </row>
    <row r="4092" spans="1:36" x14ac:dyDescent="0.35">
      <c r="A4092" s="9" t="s">
        <v>3086</v>
      </c>
      <c r="B4092" s="9" t="s">
        <v>35</v>
      </c>
      <c r="C4092" s="9" t="s">
        <v>14504</v>
      </c>
      <c r="D4092" s="9" t="s">
        <v>29</v>
      </c>
      <c r="E4092" s="9" t="s">
        <v>14235</v>
      </c>
      <c r="F4092" s="9" t="str">
        <f>_xlfn.XLOOKUP(E4092,Total_Enrolled!C:C,Total_Enrolled!C:C)</f>
        <v>2025em1200359@bitspilani-digital.edu.in</v>
      </c>
      <c r="G4092" s="9" t="s">
        <v>14236</v>
      </c>
      <c r="H4092" s="9" t="s">
        <v>14516</v>
      </c>
      <c r="I4092" s="9" t="s">
        <v>14237</v>
      </c>
      <c r="J4092" s="9" t="b">
        <v>1</v>
      </c>
      <c r="K4092" s="9">
        <v>10</v>
      </c>
      <c r="L4092" s="9">
        <f>_xlfn.XLOOKUP(B4092,Courses!A:A,Courses!H:H)</f>
        <v>68</v>
      </c>
      <c r="M4092" s="14">
        <f t="shared" si="320"/>
        <v>0.14705882352941177</v>
      </c>
      <c r="N4092" s="14" t="str">
        <f t="shared" si="321"/>
        <v>Active</v>
      </c>
      <c r="O4092" s="14" t="str" cm="1">
        <f t="array" ref="O4092">_xlfn.IFS(M4092=0,"0",
M4092&lt;=10%,"0-10",
TRUE,"&gt;10"
)&amp;" "&amp;"% progress"</f>
        <v>&gt;10 % progress</v>
      </c>
      <c r="P4092" s="15">
        <f t="shared" si="322"/>
        <v>0</v>
      </c>
      <c r="Q4092" s="15">
        <f>COUNTIFS($G:$G,$G4092)</f>
        <v>4</v>
      </c>
      <c r="R4092" s="16">
        <f t="shared" si="323"/>
        <v>0</v>
      </c>
      <c r="S4092" s="15" t="str">
        <f t="shared" si="324"/>
        <v>no 0% progess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6</v>
      </c>
      <c r="Z4092" s="9"/>
      <c r="AA4092" s="9">
        <v>0</v>
      </c>
      <c r="AB4092" s="9"/>
      <c r="AC4092" s="9">
        <v>9015</v>
      </c>
      <c r="AD4092" s="9" t="s">
        <v>14246</v>
      </c>
      <c r="AE4092" s="9" t="s">
        <v>14239</v>
      </c>
      <c r="AF4092" s="9">
        <v>23</v>
      </c>
      <c r="AG4092" s="9"/>
      <c r="AH4092" s="9"/>
      <c r="AI4092" s="9"/>
      <c r="AJ4092" s="9"/>
    </row>
    <row r="4093" spans="1:36" x14ac:dyDescent="0.35">
      <c r="A4093" s="9" t="s">
        <v>3086</v>
      </c>
      <c r="B4093" s="9" t="s">
        <v>35</v>
      </c>
      <c r="C4093" s="9" t="s">
        <v>14504</v>
      </c>
      <c r="D4093" s="9" t="s">
        <v>29</v>
      </c>
      <c r="E4093" s="9" t="s">
        <v>14247</v>
      </c>
      <c r="F4093" s="9" t="str">
        <f>_xlfn.XLOOKUP(E4093,Total_Enrolled!C:C,Total_Enrolled!C:C)</f>
        <v>2025em1200360@bitspilani-digital.edu.in</v>
      </c>
      <c r="G4093" s="9" t="s">
        <v>14248</v>
      </c>
      <c r="H4093" s="9" t="s">
        <v>14516</v>
      </c>
      <c r="I4093" s="9" t="s">
        <v>14249</v>
      </c>
      <c r="J4093" s="9" t="b">
        <v>1</v>
      </c>
      <c r="K4093" s="9">
        <v>24</v>
      </c>
      <c r="L4093" s="9">
        <f>_xlfn.XLOOKUP(B4093,Courses!A:A,Courses!H:H)</f>
        <v>68</v>
      </c>
      <c r="M4093" s="14">
        <f t="shared" si="320"/>
        <v>0.35294117647058826</v>
      </c>
      <c r="N4093" s="14" t="str">
        <f t="shared" si="321"/>
        <v>Active</v>
      </c>
      <c r="O4093" s="14" t="str" cm="1">
        <f t="array" ref="O4093">_xlfn.IFS(M4093=0,"0",
M4093&lt;=10%,"0-10",
TRUE,"&gt;10"
)&amp;" "&amp;"% progress"</f>
        <v>&gt;10 % progress</v>
      </c>
      <c r="P4093" s="15">
        <f t="shared" si="322"/>
        <v>0</v>
      </c>
      <c r="Q4093" s="15">
        <f>COUNTIFS($G:$G,$G4093)</f>
        <v>4</v>
      </c>
      <c r="R4093" s="16">
        <f t="shared" si="323"/>
        <v>0</v>
      </c>
      <c r="S4093" s="15" t="str">
        <f t="shared" si="324"/>
        <v>no 0% progess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0</v>
      </c>
      <c r="Z4093" s="9"/>
      <c r="AA4093" s="9">
        <v>0</v>
      </c>
      <c r="AB4093" s="9"/>
      <c r="AC4093" s="9">
        <v>1438</v>
      </c>
      <c r="AD4093" s="9" t="s">
        <v>14251</v>
      </c>
      <c r="AE4093" s="9" t="s">
        <v>14250</v>
      </c>
      <c r="AF4093" s="9">
        <v>7</v>
      </c>
      <c r="AG4093" s="9"/>
      <c r="AH4093" s="9"/>
      <c r="AI4093" s="9"/>
      <c r="AJ4093" s="9"/>
    </row>
    <row r="4094" spans="1:36" x14ac:dyDescent="0.35">
      <c r="A4094" s="9" t="s">
        <v>3089</v>
      </c>
      <c r="B4094" s="9" t="s">
        <v>36</v>
      </c>
      <c r="C4094" s="9" t="s">
        <v>14504</v>
      </c>
      <c r="D4094" s="9" t="s">
        <v>29</v>
      </c>
      <c r="E4094" s="9" t="s">
        <v>14247</v>
      </c>
      <c r="F4094" s="9" t="str">
        <f>_xlfn.XLOOKUP(E4094,Total_Enrolled!C:C,Total_Enrolled!C:C)</f>
        <v>2025em1200360@bitspilani-digital.edu.in</v>
      </c>
      <c r="G4094" s="9" t="s">
        <v>14248</v>
      </c>
      <c r="H4094" s="9" t="s">
        <v>14516</v>
      </c>
      <c r="I4094" s="9" t="s">
        <v>14249</v>
      </c>
      <c r="J4094" s="9" t="b">
        <v>1</v>
      </c>
      <c r="K4094" s="9">
        <v>23</v>
      </c>
      <c r="L4094" s="9">
        <f>_xlfn.XLOOKUP(B4094,Courses!A:A,Courses!H:H)</f>
        <v>85</v>
      </c>
      <c r="M4094" s="14">
        <f t="shared" si="320"/>
        <v>0.27058823529411763</v>
      </c>
      <c r="N4094" s="14" t="str">
        <f t="shared" si="321"/>
        <v>Active</v>
      </c>
      <c r="O4094" s="14" t="str" cm="1">
        <f t="array" ref="O4094">_xlfn.IFS(M4094=0,"0",
M4094&lt;=10%,"0-10",
TRUE,"&gt;10"
)&amp;" "&amp;"% progress"</f>
        <v>&gt;10 % progress</v>
      </c>
      <c r="P4094" s="15">
        <f t="shared" si="322"/>
        <v>0</v>
      </c>
      <c r="Q4094" s="15">
        <f>COUNTIFS($G:$G,$G4094)</f>
        <v>4</v>
      </c>
      <c r="R4094" s="16">
        <f t="shared" si="323"/>
        <v>0</v>
      </c>
      <c r="S4094" s="15" t="str">
        <f t="shared" si="324"/>
        <v>no 0% progess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3</v>
      </c>
      <c r="Z4094" s="9"/>
      <c r="AA4094" s="9">
        <v>0</v>
      </c>
      <c r="AB4094" s="9"/>
      <c r="AC4094" s="9">
        <v>788</v>
      </c>
      <c r="AD4094" s="9" t="s">
        <v>14252</v>
      </c>
      <c r="AE4094" s="9" t="s">
        <v>14250</v>
      </c>
      <c r="AF4094" s="9">
        <v>7</v>
      </c>
      <c r="AG4094" s="9"/>
      <c r="AH4094" s="9"/>
      <c r="AI4094" s="9"/>
      <c r="AJ4094" s="9"/>
    </row>
    <row r="4095" spans="1:36" x14ac:dyDescent="0.35">
      <c r="A4095" s="9" t="s">
        <v>3095</v>
      </c>
      <c r="B4095" s="9" t="s">
        <v>38</v>
      </c>
      <c r="C4095" s="9" t="s">
        <v>14504</v>
      </c>
      <c r="D4095" s="9" t="s">
        <v>29</v>
      </c>
      <c r="E4095" s="9" t="s">
        <v>14247</v>
      </c>
      <c r="F4095" s="9" t="str">
        <f>_xlfn.XLOOKUP(E4095,Total_Enrolled!C:C,Total_Enrolled!C:C)</f>
        <v>2025em1200360@bitspilani-digital.edu.in</v>
      </c>
      <c r="G4095" s="9" t="s">
        <v>14248</v>
      </c>
      <c r="H4095" s="9" t="s">
        <v>14516</v>
      </c>
      <c r="I4095" s="9" t="s">
        <v>14249</v>
      </c>
      <c r="J4095" s="9" t="b">
        <v>1</v>
      </c>
      <c r="K4095" s="9">
        <v>12</v>
      </c>
      <c r="L4095" s="9">
        <f>_xlfn.XLOOKUP(B4095,Courses!A:A,Courses!H:H)</f>
        <v>42</v>
      </c>
      <c r="M4095" s="14">
        <f t="shared" si="320"/>
        <v>0.2857142857142857</v>
      </c>
      <c r="N4095" s="14" t="str">
        <f t="shared" si="321"/>
        <v>Active</v>
      </c>
      <c r="O4095" s="14" t="str" cm="1">
        <f t="array" ref="O4095">_xlfn.IFS(M4095=0,"0",
M4095&lt;=10%,"0-10",
TRUE,"&gt;10"
)&amp;" "&amp;"% progress"</f>
        <v>&gt;10 % progress</v>
      </c>
      <c r="P4095" s="15">
        <f t="shared" si="322"/>
        <v>0</v>
      </c>
      <c r="Q4095" s="15">
        <f>COUNTIFS($G:$G,$G4095)</f>
        <v>4</v>
      </c>
      <c r="R4095" s="16">
        <f t="shared" si="323"/>
        <v>0</v>
      </c>
      <c r="S4095" s="15" t="str">
        <f t="shared" si="324"/>
        <v>no 0% progess</v>
      </c>
      <c r="T4095" s="9">
        <v>0</v>
      </c>
      <c r="U4095" s="9">
        <v>0</v>
      </c>
      <c r="V4095" s="9">
        <v>0</v>
      </c>
      <c r="W4095" s="9">
        <v>0</v>
      </c>
      <c r="X4095" s="9">
        <v>0</v>
      </c>
      <c r="Y4095" s="9">
        <v>0</v>
      </c>
      <c r="Z4095" s="9"/>
      <c r="AA4095" s="9">
        <v>0</v>
      </c>
      <c r="AB4095" s="9"/>
      <c r="AC4095" s="9">
        <v>931</v>
      </c>
      <c r="AD4095" s="9" t="s">
        <v>14253</v>
      </c>
      <c r="AE4095" s="9" t="s">
        <v>14250</v>
      </c>
      <c r="AF4095" s="9">
        <v>7</v>
      </c>
      <c r="AG4095" s="9"/>
      <c r="AH4095" s="9"/>
      <c r="AI4095" s="9" t="s">
        <v>14254</v>
      </c>
      <c r="AJ4095" s="9" t="s">
        <v>14255</v>
      </c>
    </row>
    <row r="4096" spans="1:36" x14ac:dyDescent="0.35">
      <c r="A4096" s="9" t="s">
        <v>3091</v>
      </c>
      <c r="B4096" s="9" t="s">
        <v>3092</v>
      </c>
      <c r="C4096" s="9" t="s">
        <v>14504</v>
      </c>
      <c r="D4096" s="9" t="s">
        <v>29</v>
      </c>
      <c r="E4096" s="9" t="s">
        <v>14247</v>
      </c>
      <c r="F4096" s="9" t="str">
        <f>_xlfn.XLOOKUP(E4096,Total_Enrolled!C:C,Total_Enrolled!C:C)</f>
        <v>2025em1200360@bitspilani-digital.edu.in</v>
      </c>
      <c r="G4096" s="9" t="s">
        <v>14248</v>
      </c>
      <c r="H4096" s="9" t="s">
        <v>14516</v>
      </c>
      <c r="I4096" s="9" t="s">
        <v>14249</v>
      </c>
      <c r="J4096" s="9" t="b">
        <v>1</v>
      </c>
      <c r="K4096" s="9">
        <v>6</v>
      </c>
      <c r="L4096" s="9">
        <f>_xlfn.XLOOKUP(B4096,Courses!A:A,Courses!H:H)</f>
        <v>36</v>
      </c>
      <c r="M4096" s="14">
        <f t="shared" si="320"/>
        <v>0.16666666666666666</v>
      </c>
      <c r="N4096" s="14" t="str">
        <f t="shared" si="321"/>
        <v>Active</v>
      </c>
      <c r="O4096" s="14" t="str" cm="1">
        <f t="array" ref="O4096">_xlfn.IFS(M4096=0,"0",
M4096&lt;=10%,"0-10",
TRUE,"&gt;10"
)&amp;" "&amp;"% progress"</f>
        <v>&gt;10 % progress</v>
      </c>
      <c r="P4096" s="15">
        <f t="shared" si="322"/>
        <v>0</v>
      </c>
      <c r="Q4096" s="15">
        <f>COUNTIFS($G:$G,$G4096)</f>
        <v>4</v>
      </c>
      <c r="R4096" s="16">
        <f t="shared" si="323"/>
        <v>0</v>
      </c>
      <c r="S4096" s="15" t="str">
        <f t="shared" si="324"/>
        <v>no 0% progess</v>
      </c>
      <c r="T4096" s="9">
        <v>0</v>
      </c>
      <c r="U4096" s="9">
        <v>0</v>
      </c>
      <c r="V4096" s="9">
        <v>0</v>
      </c>
      <c r="W4096" s="9">
        <v>0</v>
      </c>
      <c r="X4096" s="9">
        <v>0</v>
      </c>
      <c r="Y4096" s="9">
        <v>0</v>
      </c>
      <c r="Z4096" s="9"/>
      <c r="AA4096" s="9">
        <v>0</v>
      </c>
      <c r="AB4096" s="9"/>
      <c r="AC4096" s="9">
        <v>384</v>
      </c>
      <c r="AD4096" s="9" t="s">
        <v>14256</v>
      </c>
      <c r="AE4096" s="9" t="s">
        <v>14250</v>
      </c>
      <c r="AF4096" s="9">
        <v>7</v>
      </c>
      <c r="AG4096" s="9"/>
      <c r="AH4096" s="9"/>
      <c r="AI4096" s="9"/>
      <c r="AJ4096" s="9"/>
    </row>
    <row r="4097" spans="1:36" x14ac:dyDescent="0.35">
      <c r="A4097" s="9" t="s">
        <v>62</v>
      </c>
      <c r="B4097" s="9" t="s">
        <v>34</v>
      </c>
      <c r="C4097" s="9" t="s">
        <v>14503</v>
      </c>
      <c r="D4097" s="9" t="s">
        <v>29</v>
      </c>
      <c r="E4097" s="9" t="s">
        <v>14257</v>
      </c>
      <c r="F4097" s="9" t="str">
        <f>_xlfn.XLOOKUP(E4097,Total_Enrolled!C:C,Total_Enrolled!C:C)</f>
        <v>2025eb1200103@bitspilani-digital.edu.in</v>
      </c>
      <c r="G4097" s="9" t="s">
        <v>14258</v>
      </c>
      <c r="H4097" s="9" t="s">
        <v>14516</v>
      </c>
      <c r="I4097" s="9" t="s">
        <v>14259</v>
      </c>
      <c r="J4097" s="9" t="b">
        <v>1</v>
      </c>
      <c r="K4097" s="9">
        <v>89</v>
      </c>
      <c r="L4097" s="9">
        <f>_xlfn.XLOOKUP(B4097,Courses!A:A,Courses!H:H)</f>
        <v>88</v>
      </c>
      <c r="M4097" s="14">
        <f t="shared" si="320"/>
        <v>1.0113636363636365</v>
      </c>
      <c r="N4097" s="14" t="str">
        <f t="shared" si="321"/>
        <v>Active</v>
      </c>
      <c r="O4097" s="14" t="str" cm="1">
        <f t="array" ref="O4097">_xlfn.IFS(M4097=0,"0",
M4097&lt;=10%,"0-10",
TRUE,"&gt;10"
)&amp;" "&amp;"% progress"</f>
        <v>&gt;10 % progress</v>
      </c>
      <c r="P4097" s="15">
        <f t="shared" si="322"/>
        <v>0</v>
      </c>
      <c r="Q4097" s="15">
        <f>COUNTIFS($G:$G,$G4097)</f>
        <v>5</v>
      </c>
      <c r="R4097" s="16">
        <f t="shared" si="323"/>
        <v>0</v>
      </c>
      <c r="S4097" s="15" t="str">
        <f t="shared" si="324"/>
        <v>no 0% progess</v>
      </c>
      <c r="T4097" s="9">
        <v>0</v>
      </c>
      <c r="U4097" s="9">
        <v>33</v>
      </c>
      <c r="V4097" s="9">
        <v>45</v>
      </c>
      <c r="W4097" s="9">
        <v>0</v>
      </c>
      <c r="X4097" s="9">
        <v>0</v>
      </c>
      <c r="Y4097" s="9">
        <v>0</v>
      </c>
      <c r="Z4097" s="9"/>
      <c r="AA4097" s="9">
        <v>0</v>
      </c>
      <c r="AB4097" s="9"/>
      <c r="AC4097" s="9">
        <v>79939</v>
      </c>
      <c r="AD4097" s="9" t="s">
        <v>14261</v>
      </c>
      <c r="AE4097" s="9" t="s">
        <v>14260</v>
      </c>
      <c r="AF4097" s="9">
        <v>122</v>
      </c>
      <c r="AG4097" s="9"/>
      <c r="AH4097" s="9" t="s">
        <v>14262</v>
      </c>
      <c r="AI4097" s="9" t="s">
        <v>14263</v>
      </c>
      <c r="AJ4097" s="9" t="s">
        <v>14264</v>
      </c>
    </row>
    <row r="4098" spans="1:36" x14ac:dyDescent="0.35">
      <c r="A4098" s="9" t="s">
        <v>124</v>
      </c>
      <c r="B4098" s="9" t="s">
        <v>33</v>
      </c>
      <c r="C4098" s="9" t="s">
        <v>14503</v>
      </c>
      <c r="D4098" s="9" t="s">
        <v>29</v>
      </c>
      <c r="E4098" s="9" t="s">
        <v>14257</v>
      </c>
      <c r="F4098" s="9" t="str">
        <f>_xlfn.XLOOKUP(E4098,Total_Enrolled!C:C,Total_Enrolled!C:C)</f>
        <v>2025eb1200103@bitspilani-digital.edu.in</v>
      </c>
      <c r="G4098" s="9" t="s">
        <v>14258</v>
      </c>
      <c r="H4098" s="9" t="s">
        <v>14516</v>
      </c>
      <c r="I4098" s="9" t="s">
        <v>14259</v>
      </c>
      <c r="J4098" s="9" t="b">
        <v>1</v>
      </c>
      <c r="K4098" s="9">
        <v>10</v>
      </c>
      <c r="L4098" s="9">
        <f>_xlfn.XLOOKUP(B4098,Courses!A:A,Courses!H:H)</f>
        <v>41</v>
      </c>
      <c r="M4098" s="14">
        <f t="shared" si="320"/>
        <v>0.24390243902439024</v>
      </c>
      <c r="N4098" s="14" t="str">
        <f t="shared" si="321"/>
        <v>Active</v>
      </c>
      <c r="O4098" s="14" t="str" cm="1">
        <f t="array" ref="O4098">_xlfn.IFS(M4098=0,"0",
M4098&lt;=10%,"0-10",
TRUE,"&gt;10"
)&amp;" "&amp;"% progress"</f>
        <v>&gt;10 % progress</v>
      </c>
      <c r="P4098" s="15">
        <f t="shared" si="322"/>
        <v>0</v>
      </c>
      <c r="Q4098" s="15">
        <f>COUNTIFS($G:$G,$G4098)</f>
        <v>5</v>
      </c>
      <c r="R4098" s="16">
        <f t="shared" si="323"/>
        <v>0</v>
      </c>
      <c r="S4098" s="15" t="str">
        <f t="shared" si="324"/>
        <v>no 0% progess</v>
      </c>
      <c r="T4098" s="9">
        <v>0</v>
      </c>
      <c r="U4098" s="9">
        <v>0</v>
      </c>
      <c r="V4098" s="9">
        <v>0</v>
      </c>
      <c r="W4098" s="9">
        <v>0</v>
      </c>
      <c r="X4098" s="9">
        <v>0</v>
      </c>
      <c r="Y4098" s="9">
        <v>0</v>
      </c>
      <c r="Z4098" s="9"/>
      <c r="AA4098" s="9">
        <v>0</v>
      </c>
      <c r="AB4098" s="9"/>
      <c r="AC4098" s="9">
        <v>11093</v>
      </c>
      <c r="AD4098" s="9" t="s">
        <v>14265</v>
      </c>
      <c r="AE4098" s="9" t="s">
        <v>14260</v>
      </c>
      <c r="AF4098" s="9">
        <v>122</v>
      </c>
      <c r="AG4098" s="9"/>
      <c r="AH4098" s="9"/>
      <c r="AI4098" s="9" t="s">
        <v>14266</v>
      </c>
      <c r="AJ4098" s="9" t="s">
        <v>14266</v>
      </c>
    </row>
    <row r="4099" spans="1:36" x14ac:dyDescent="0.35">
      <c r="A4099" s="9" t="s">
        <v>79</v>
      </c>
      <c r="B4099" s="9" t="s">
        <v>39</v>
      </c>
      <c r="C4099" s="9" t="s">
        <v>14503</v>
      </c>
      <c r="D4099" s="9" t="s">
        <v>29</v>
      </c>
      <c r="E4099" s="9" t="s">
        <v>14257</v>
      </c>
      <c r="F4099" s="9" t="str">
        <f>_xlfn.XLOOKUP(E4099,Total_Enrolled!C:C,Total_Enrolled!C:C)</f>
        <v>2025eb1200103@bitspilani-digital.edu.in</v>
      </c>
      <c r="G4099" s="9" t="s">
        <v>14258</v>
      </c>
      <c r="H4099" s="9" t="s">
        <v>14516</v>
      </c>
      <c r="I4099" s="9" t="s">
        <v>14259</v>
      </c>
      <c r="J4099" s="9" t="b">
        <v>1</v>
      </c>
      <c r="K4099" s="9">
        <v>65</v>
      </c>
      <c r="L4099" s="9">
        <f>_xlfn.XLOOKUP(B4099,Courses!A:A,Courses!H:H)</f>
        <v>86</v>
      </c>
      <c r="M4099" s="14">
        <f t="shared" si="320"/>
        <v>0.7558139534883721</v>
      </c>
      <c r="N4099" s="14" t="str">
        <f t="shared" si="321"/>
        <v>Active</v>
      </c>
      <c r="O4099" s="14" t="str" cm="1">
        <f t="array" ref="O4099">_xlfn.IFS(M4099=0,"0",
M4099&lt;=10%,"0-10",
TRUE,"&gt;10"
)&amp;" "&amp;"% progress"</f>
        <v>&gt;10 % progress</v>
      </c>
      <c r="P4099" s="15">
        <f t="shared" si="322"/>
        <v>0</v>
      </c>
      <c r="Q4099" s="15">
        <f>COUNTIFS($G:$G,$G4099)</f>
        <v>5</v>
      </c>
      <c r="R4099" s="16">
        <f t="shared" si="323"/>
        <v>0</v>
      </c>
      <c r="S4099" s="15" t="str">
        <f t="shared" si="324"/>
        <v>no 0% progess</v>
      </c>
      <c r="T4099" s="9">
        <v>0</v>
      </c>
      <c r="U4099" s="9">
        <v>18</v>
      </c>
      <c r="V4099" s="9">
        <v>23</v>
      </c>
      <c r="W4099" s="9">
        <v>1</v>
      </c>
      <c r="X4099" s="9">
        <v>0</v>
      </c>
      <c r="Y4099" s="9">
        <v>1</v>
      </c>
      <c r="Z4099" s="9" t="s">
        <v>14267</v>
      </c>
      <c r="AA4099" s="9">
        <v>0</v>
      </c>
      <c r="AB4099" s="9"/>
      <c r="AC4099" s="9">
        <v>51903</v>
      </c>
      <c r="AD4099" s="9" t="s">
        <v>14268</v>
      </c>
      <c r="AE4099" s="9" t="s">
        <v>14260</v>
      </c>
      <c r="AF4099" s="9">
        <v>122</v>
      </c>
      <c r="AG4099" s="9"/>
      <c r="AH4099" s="9" t="s">
        <v>14269</v>
      </c>
      <c r="AI4099" s="9" t="s">
        <v>14270</v>
      </c>
      <c r="AJ4099" s="9" t="s">
        <v>14271</v>
      </c>
    </row>
    <row r="4100" spans="1:36" x14ac:dyDescent="0.35">
      <c r="A4100" s="9" t="s">
        <v>27</v>
      </c>
      <c r="B4100" s="9" t="s">
        <v>28</v>
      </c>
      <c r="C4100" s="9" t="s">
        <v>14503</v>
      </c>
      <c r="D4100" s="9" t="s">
        <v>29</v>
      </c>
      <c r="E4100" s="9" t="s">
        <v>14257</v>
      </c>
      <c r="F4100" s="9" t="str">
        <f>_xlfn.XLOOKUP(E4100,Total_Enrolled!C:C,Total_Enrolled!C:C)</f>
        <v>2025eb1200103@bitspilani-digital.edu.in</v>
      </c>
      <c r="G4100" s="9" t="s">
        <v>14258</v>
      </c>
      <c r="H4100" s="9" t="s">
        <v>14516</v>
      </c>
      <c r="I4100" s="9" t="s">
        <v>14259</v>
      </c>
      <c r="J4100" s="9" t="b">
        <v>1</v>
      </c>
      <c r="K4100" s="9">
        <v>47</v>
      </c>
      <c r="L4100" s="9">
        <f>_xlfn.XLOOKUP(B4100,Courses!A:A,Courses!H:H)</f>
        <v>61</v>
      </c>
      <c r="M4100" s="14">
        <f t="shared" si="320"/>
        <v>0.77049180327868849</v>
      </c>
      <c r="N4100" s="14" t="str">
        <f t="shared" si="321"/>
        <v>Active</v>
      </c>
      <c r="O4100" s="14" t="str" cm="1">
        <f t="array" ref="O4100">_xlfn.IFS(M4100=0,"0",
M4100&lt;=10%,"0-10",
TRUE,"&gt;10"
)&amp;" "&amp;"% progress"</f>
        <v>&gt;10 % progress</v>
      </c>
      <c r="P4100" s="15">
        <f t="shared" si="322"/>
        <v>0</v>
      </c>
      <c r="Q4100" s="15">
        <f>COUNTIFS($G:$G,$G4100)</f>
        <v>5</v>
      </c>
      <c r="R4100" s="16">
        <f t="shared" si="323"/>
        <v>0</v>
      </c>
      <c r="S4100" s="15" t="str">
        <f t="shared" si="324"/>
        <v>no 0% progess</v>
      </c>
      <c r="T4100" s="9">
        <v>0</v>
      </c>
      <c r="U4100" s="9">
        <v>13</v>
      </c>
      <c r="V4100" s="9">
        <v>14</v>
      </c>
      <c r="W4100" s="9">
        <v>0</v>
      </c>
      <c r="X4100" s="9">
        <v>0</v>
      </c>
      <c r="Y4100" s="9">
        <v>0</v>
      </c>
      <c r="Z4100" s="9"/>
      <c r="AA4100" s="9">
        <v>0</v>
      </c>
      <c r="AB4100" s="9"/>
      <c r="AC4100" s="9">
        <v>78263</v>
      </c>
      <c r="AD4100" s="9" t="s">
        <v>14272</v>
      </c>
      <c r="AE4100" s="9" t="s">
        <v>14260</v>
      </c>
      <c r="AF4100" s="9">
        <v>122</v>
      </c>
      <c r="AG4100" s="9"/>
      <c r="AH4100" s="9" t="s">
        <v>14273</v>
      </c>
      <c r="AI4100" s="9" t="s">
        <v>14274</v>
      </c>
      <c r="AJ4100" s="9" t="s">
        <v>14275</v>
      </c>
    </row>
    <row r="4101" spans="1:36" x14ac:dyDescent="0.35">
      <c r="A4101" s="9" t="s">
        <v>136</v>
      </c>
      <c r="B4101" s="9" t="s">
        <v>32</v>
      </c>
      <c r="C4101" s="9" t="s">
        <v>14503</v>
      </c>
      <c r="D4101" s="9" t="s">
        <v>29</v>
      </c>
      <c r="E4101" s="9" t="s">
        <v>14257</v>
      </c>
      <c r="F4101" s="9" t="str">
        <f>_xlfn.XLOOKUP(E4101,Total_Enrolled!C:C,Total_Enrolled!C:C)</f>
        <v>2025eb1200103@bitspilani-digital.edu.in</v>
      </c>
      <c r="G4101" s="9" t="s">
        <v>14258</v>
      </c>
      <c r="H4101" s="9" t="s">
        <v>14516</v>
      </c>
      <c r="I4101" s="9" t="s">
        <v>14259</v>
      </c>
      <c r="J4101" s="9" t="b">
        <v>1</v>
      </c>
      <c r="K4101" s="9">
        <v>24</v>
      </c>
      <c r="L4101" s="9">
        <f>_xlfn.XLOOKUP(B4101,Courses!A:A,Courses!H:H)</f>
        <v>77</v>
      </c>
      <c r="M4101" s="14">
        <f t="shared" si="320"/>
        <v>0.31168831168831168</v>
      </c>
      <c r="N4101" s="14" t="str">
        <f t="shared" si="321"/>
        <v>Active</v>
      </c>
      <c r="O4101" s="14" t="str" cm="1">
        <f t="array" ref="O4101">_xlfn.IFS(M4101=0,"0",
M4101&lt;=10%,"0-10",
TRUE,"&gt;10"
)&amp;" "&amp;"% progress"</f>
        <v>&gt;10 % progress</v>
      </c>
      <c r="P4101" s="15">
        <f t="shared" si="322"/>
        <v>0</v>
      </c>
      <c r="Q4101" s="15">
        <f>COUNTIFS($G:$G,$G4101)</f>
        <v>5</v>
      </c>
      <c r="R4101" s="16">
        <f t="shared" si="323"/>
        <v>0</v>
      </c>
      <c r="S4101" s="15" t="str">
        <f t="shared" si="324"/>
        <v>no 0% progess</v>
      </c>
      <c r="T4101" s="9">
        <v>0</v>
      </c>
      <c r="U4101" s="9">
        <v>3</v>
      </c>
      <c r="V4101" s="9">
        <v>3</v>
      </c>
      <c r="W4101" s="9">
        <v>0</v>
      </c>
      <c r="X4101" s="9">
        <v>0</v>
      </c>
      <c r="Y4101" s="9">
        <v>0</v>
      </c>
      <c r="Z4101" s="9"/>
      <c r="AA4101" s="9">
        <v>0</v>
      </c>
      <c r="AB4101" s="9"/>
      <c r="AC4101" s="9">
        <v>18123</v>
      </c>
      <c r="AD4101" s="9" t="s">
        <v>14276</v>
      </c>
      <c r="AE4101" s="9" t="s">
        <v>14260</v>
      </c>
      <c r="AF4101" s="9">
        <v>122</v>
      </c>
      <c r="AG4101" s="9"/>
      <c r="AH4101" s="9" t="s">
        <v>14277</v>
      </c>
      <c r="AI4101" s="9"/>
      <c r="AJ4101" s="9"/>
    </row>
    <row r="4102" spans="1:36" x14ac:dyDescent="0.35">
      <c r="A4102" s="9" t="s">
        <v>136</v>
      </c>
      <c r="B4102" s="9" t="s">
        <v>32</v>
      </c>
      <c r="C4102" s="9" t="s">
        <v>14503</v>
      </c>
      <c r="D4102" s="9" t="s">
        <v>29</v>
      </c>
      <c r="E4102" s="9" t="s">
        <v>14278</v>
      </c>
      <c r="F4102" s="9" t="str">
        <f>_xlfn.XLOOKUP(E4102,Total_Enrolled!C:C,Total_Enrolled!C:C)</f>
        <v>2025eb1200104@bitspilani-digital.edu.in</v>
      </c>
      <c r="G4102" s="9" t="s">
        <v>14279</v>
      </c>
      <c r="H4102" s="9" t="s">
        <v>14516</v>
      </c>
      <c r="I4102" s="9" t="s">
        <v>14280</v>
      </c>
      <c r="J4102" s="9" t="b">
        <v>1</v>
      </c>
      <c r="K4102" s="9">
        <v>27</v>
      </c>
      <c r="L4102" s="9">
        <f>_xlfn.XLOOKUP(B4102,Courses!A:A,Courses!H:H)</f>
        <v>77</v>
      </c>
      <c r="M4102" s="14">
        <f t="shared" si="320"/>
        <v>0.35064935064935066</v>
      </c>
      <c r="N4102" s="14" t="str">
        <f t="shared" si="321"/>
        <v>Active</v>
      </c>
      <c r="O4102" s="14" t="str" cm="1">
        <f t="array" ref="O4102">_xlfn.IFS(M4102=0,"0",
M4102&lt;=10%,"0-10",
TRUE,"&gt;10"
)&amp;" "&amp;"% progress"</f>
        <v>&gt;10 % progress</v>
      </c>
      <c r="P4102" s="15">
        <f t="shared" si="322"/>
        <v>0</v>
      </c>
      <c r="Q4102" s="15">
        <f>COUNTIFS($G:$G,$G4102)</f>
        <v>5</v>
      </c>
      <c r="R4102" s="16">
        <f t="shared" si="323"/>
        <v>0</v>
      </c>
      <c r="S4102" s="15" t="str">
        <f t="shared" si="324"/>
        <v>no 0% progess</v>
      </c>
      <c r="T4102" s="9">
        <v>0</v>
      </c>
      <c r="U4102" s="9">
        <v>7</v>
      </c>
      <c r="V4102" s="9">
        <v>8</v>
      </c>
      <c r="W4102" s="9">
        <v>0</v>
      </c>
      <c r="X4102" s="9">
        <v>0</v>
      </c>
      <c r="Y4102" s="9">
        <v>2</v>
      </c>
      <c r="Z4102" s="9"/>
      <c r="AA4102" s="9">
        <v>0</v>
      </c>
      <c r="AB4102" s="9"/>
      <c r="AC4102" s="9">
        <v>15423</v>
      </c>
      <c r="AD4102" s="9" t="s">
        <v>14281</v>
      </c>
      <c r="AE4102" s="9" t="s">
        <v>14282</v>
      </c>
      <c r="AF4102" s="9">
        <v>19</v>
      </c>
      <c r="AG4102" s="9"/>
      <c r="AH4102" s="9" t="s">
        <v>14283</v>
      </c>
      <c r="AI4102" s="9"/>
      <c r="AJ4102" s="9"/>
    </row>
    <row r="4103" spans="1:36" x14ac:dyDescent="0.35">
      <c r="A4103" s="9" t="s">
        <v>27</v>
      </c>
      <c r="B4103" s="9" t="s">
        <v>28</v>
      </c>
      <c r="C4103" s="9" t="s">
        <v>14503</v>
      </c>
      <c r="D4103" s="9" t="s">
        <v>29</v>
      </c>
      <c r="E4103" s="9" t="s">
        <v>14278</v>
      </c>
      <c r="F4103" s="9" t="str">
        <f>_xlfn.XLOOKUP(E4103,Total_Enrolled!C:C,Total_Enrolled!C:C)</f>
        <v>2025eb1200104@bitspilani-digital.edu.in</v>
      </c>
      <c r="G4103" s="9" t="s">
        <v>14279</v>
      </c>
      <c r="H4103" s="9" t="s">
        <v>14516</v>
      </c>
      <c r="I4103" s="9" t="s">
        <v>14280</v>
      </c>
      <c r="J4103" s="9" t="b">
        <v>1</v>
      </c>
      <c r="K4103" s="9">
        <v>15</v>
      </c>
      <c r="L4103" s="9">
        <f>_xlfn.XLOOKUP(B4103,Courses!A:A,Courses!H:H)</f>
        <v>61</v>
      </c>
      <c r="M4103" s="14">
        <f t="shared" si="320"/>
        <v>0.24590163934426229</v>
      </c>
      <c r="N4103" s="14" t="str">
        <f t="shared" si="321"/>
        <v>Active</v>
      </c>
      <c r="O4103" s="14" t="str" cm="1">
        <f t="array" ref="O4103">_xlfn.IFS(M4103=0,"0",
M4103&lt;=10%,"0-10",
TRUE,"&gt;10"
)&amp;" "&amp;"% progress"</f>
        <v>&gt;10 % progress</v>
      </c>
      <c r="P4103" s="15">
        <f t="shared" si="322"/>
        <v>0</v>
      </c>
      <c r="Q4103" s="15">
        <f>COUNTIFS($G:$G,$G4103)</f>
        <v>5</v>
      </c>
      <c r="R4103" s="16">
        <f t="shared" si="323"/>
        <v>0</v>
      </c>
      <c r="S4103" s="15" t="str">
        <f t="shared" si="324"/>
        <v>no 0% progess</v>
      </c>
      <c r="T4103" s="9">
        <v>0</v>
      </c>
      <c r="U4103" s="9">
        <v>0</v>
      </c>
      <c r="V4103" s="9">
        <v>0</v>
      </c>
      <c r="W4103" s="9">
        <v>0</v>
      </c>
      <c r="X4103" s="9">
        <v>0</v>
      </c>
      <c r="Y4103" s="9">
        <v>0</v>
      </c>
      <c r="Z4103" s="9"/>
      <c r="AA4103" s="9">
        <v>0</v>
      </c>
      <c r="AB4103" s="9"/>
      <c r="AC4103" s="9">
        <v>2387</v>
      </c>
      <c r="AD4103" s="9" t="s">
        <v>14284</v>
      </c>
      <c r="AE4103" s="9" t="s">
        <v>14282</v>
      </c>
      <c r="AF4103" s="9">
        <v>19</v>
      </c>
      <c r="AG4103" s="9"/>
      <c r="AH4103" s="9"/>
      <c r="AI4103" s="9" t="s">
        <v>14285</v>
      </c>
      <c r="AJ4103" s="9" t="s">
        <v>14285</v>
      </c>
    </row>
    <row r="4104" spans="1:36" x14ac:dyDescent="0.35">
      <c r="A4104" s="9" t="s">
        <v>79</v>
      </c>
      <c r="B4104" s="9" t="s">
        <v>39</v>
      </c>
      <c r="C4104" s="9" t="s">
        <v>14503</v>
      </c>
      <c r="D4104" s="9" t="s">
        <v>29</v>
      </c>
      <c r="E4104" s="9" t="s">
        <v>14278</v>
      </c>
      <c r="F4104" s="9" t="str">
        <f>_xlfn.XLOOKUP(E4104,Total_Enrolled!C:C,Total_Enrolled!C:C)</f>
        <v>2025eb1200104@bitspilani-digital.edu.in</v>
      </c>
      <c r="G4104" s="9" t="s">
        <v>14279</v>
      </c>
      <c r="H4104" s="9" t="s">
        <v>14516</v>
      </c>
      <c r="I4104" s="9" t="s">
        <v>14280</v>
      </c>
      <c r="J4104" s="9" t="b">
        <v>1</v>
      </c>
      <c r="K4104" s="9">
        <v>7</v>
      </c>
      <c r="L4104" s="9">
        <f>_xlfn.XLOOKUP(B4104,Courses!A:A,Courses!H:H)</f>
        <v>86</v>
      </c>
      <c r="M4104" s="14">
        <f t="shared" si="320"/>
        <v>8.1395348837209308E-2</v>
      </c>
      <c r="N4104" s="14" t="str">
        <f t="shared" si="321"/>
        <v>Active</v>
      </c>
      <c r="O4104" s="14" t="str" cm="1">
        <f t="array" ref="O4104">_xlfn.IFS(M4104=0,"0",
M4104&lt;=10%,"0-10",
TRUE,"&gt;10"
)&amp;" "&amp;"% progress"</f>
        <v>0-10 % progress</v>
      </c>
      <c r="P4104" s="15">
        <f t="shared" si="322"/>
        <v>0</v>
      </c>
      <c r="Q4104" s="15">
        <f>COUNTIFS($G:$G,$G4104)</f>
        <v>5</v>
      </c>
      <c r="R4104" s="16">
        <f t="shared" si="323"/>
        <v>0</v>
      </c>
      <c r="S4104" s="15" t="str">
        <f t="shared" si="324"/>
        <v>no 0% progess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0</v>
      </c>
      <c r="Z4104" s="9"/>
      <c r="AA4104" s="9">
        <v>0</v>
      </c>
      <c r="AB4104" s="9"/>
      <c r="AC4104" s="9">
        <v>131</v>
      </c>
      <c r="AD4104" s="9" t="s">
        <v>14286</v>
      </c>
      <c r="AE4104" s="9" t="s">
        <v>14282</v>
      </c>
      <c r="AF4104" s="9">
        <v>19</v>
      </c>
      <c r="AG4104" s="9"/>
      <c r="AH4104" s="9"/>
      <c r="AI4104" s="9" t="s">
        <v>14287</v>
      </c>
      <c r="AJ4104" s="9" t="s">
        <v>14288</v>
      </c>
    </row>
    <row r="4105" spans="1:36" x14ac:dyDescent="0.35">
      <c r="A4105" s="9" t="s">
        <v>124</v>
      </c>
      <c r="B4105" s="9" t="s">
        <v>33</v>
      </c>
      <c r="C4105" s="9" t="s">
        <v>14503</v>
      </c>
      <c r="D4105" s="9" t="s">
        <v>29</v>
      </c>
      <c r="E4105" s="9" t="s">
        <v>14278</v>
      </c>
      <c r="F4105" s="9" t="str">
        <f>_xlfn.XLOOKUP(E4105,Total_Enrolled!C:C,Total_Enrolled!C:C)</f>
        <v>2025eb1200104@bitspilani-digital.edu.in</v>
      </c>
      <c r="G4105" s="9" t="s">
        <v>14279</v>
      </c>
      <c r="H4105" s="9" t="s">
        <v>14516</v>
      </c>
      <c r="I4105" s="9" t="s">
        <v>14280</v>
      </c>
      <c r="J4105" s="9" t="b">
        <v>1</v>
      </c>
      <c r="K4105" s="9">
        <v>0</v>
      </c>
      <c r="L4105" s="9">
        <f>_xlfn.XLOOKUP(B4105,Courses!A:A,Courses!H:H)</f>
        <v>41</v>
      </c>
      <c r="M4105" s="14">
        <f t="shared" si="320"/>
        <v>0</v>
      </c>
      <c r="N4105" s="14" t="str">
        <f t="shared" si="321"/>
        <v>Not Active</v>
      </c>
      <c r="O4105" s="14" t="str" cm="1">
        <f t="array" ref="O4105">_xlfn.IFS(M4105=0,"0",
M4105&lt;=10%,"0-10",
TRUE,"&gt;10"
)&amp;" "&amp;"% progress"</f>
        <v>0 % progress</v>
      </c>
      <c r="P4105" s="15">
        <f t="shared" si="322"/>
        <v>1</v>
      </c>
      <c r="Q4105" s="15">
        <f>COUNTIFS($G:$G,$G4105)</f>
        <v>5</v>
      </c>
      <c r="R4105" s="16">
        <f t="shared" si="323"/>
        <v>0.2</v>
      </c>
      <c r="S4105" s="15" t="str">
        <f t="shared" si="324"/>
        <v>no progress</v>
      </c>
      <c r="T4105" s="9">
        <v>0</v>
      </c>
      <c r="U4105" s="9">
        <v>0</v>
      </c>
      <c r="V4105" s="9">
        <v>0</v>
      </c>
      <c r="W4105" s="9">
        <v>0</v>
      </c>
      <c r="X4105" s="9">
        <v>0</v>
      </c>
      <c r="Y4105" s="9">
        <v>0</v>
      </c>
      <c r="Z4105" s="9"/>
      <c r="AA4105" s="9">
        <v>0</v>
      </c>
      <c r="AB4105" s="9"/>
      <c r="AC4105" s="9">
        <v>0</v>
      </c>
      <c r="AD4105" s="9" t="s">
        <v>14289</v>
      </c>
      <c r="AE4105" s="9" t="s">
        <v>14282</v>
      </c>
      <c r="AF4105" s="9">
        <v>19</v>
      </c>
      <c r="AG4105" s="9"/>
      <c r="AH4105" s="9"/>
      <c r="AI4105" s="9"/>
      <c r="AJ4105" s="9"/>
    </row>
    <row r="4106" spans="1:36" x14ac:dyDescent="0.35">
      <c r="A4106" s="9" t="s">
        <v>62</v>
      </c>
      <c r="B4106" s="9" t="s">
        <v>34</v>
      </c>
      <c r="C4106" s="9" t="s">
        <v>14503</v>
      </c>
      <c r="D4106" s="9" t="s">
        <v>29</v>
      </c>
      <c r="E4106" s="9" t="s">
        <v>14278</v>
      </c>
      <c r="F4106" s="9" t="str">
        <f>_xlfn.XLOOKUP(E4106,Total_Enrolled!C:C,Total_Enrolled!C:C)</f>
        <v>2025eb1200104@bitspilani-digital.edu.in</v>
      </c>
      <c r="G4106" s="9" t="s">
        <v>14279</v>
      </c>
      <c r="H4106" s="9" t="s">
        <v>14516</v>
      </c>
      <c r="I4106" s="9" t="s">
        <v>14280</v>
      </c>
      <c r="J4106" s="9" t="b">
        <v>1</v>
      </c>
      <c r="K4106" s="9">
        <v>4</v>
      </c>
      <c r="L4106" s="9">
        <f>_xlfn.XLOOKUP(B4106,Courses!A:A,Courses!H:H)</f>
        <v>88</v>
      </c>
      <c r="M4106" s="14">
        <f t="shared" si="320"/>
        <v>4.5454545454545456E-2</v>
      </c>
      <c r="N4106" s="14" t="str">
        <f t="shared" si="321"/>
        <v>Active</v>
      </c>
      <c r="O4106" s="14" t="str" cm="1">
        <f t="array" ref="O4106">_xlfn.IFS(M4106=0,"0",
M4106&lt;=10%,"0-10",
TRUE,"&gt;10"
)&amp;" "&amp;"% progress"</f>
        <v>0-10 % progress</v>
      </c>
      <c r="P4106" s="15">
        <f t="shared" si="322"/>
        <v>0</v>
      </c>
      <c r="Q4106" s="15">
        <f>COUNTIFS($G:$G,$G4106)</f>
        <v>5</v>
      </c>
      <c r="R4106" s="16">
        <f t="shared" si="323"/>
        <v>0</v>
      </c>
      <c r="S4106" s="15" t="str">
        <f t="shared" si="324"/>
        <v>no 0% progess</v>
      </c>
      <c r="T4106" s="9">
        <v>0</v>
      </c>
      <c r="U4106" s="9">
        <v>0</v>
      </c>
      <c r="V4106" s="9">
        <v>0</v>
      </c>
      <c r="W4106" s="9">
        <v>0</v>
      </c>
      <c r="X4106" s="9">
        <v>0</v>
      </c>
      <c r="Y4106" s="9">
        <v>0</v>
      </c>
      <c r="Z4106" s="9"/>
      <c r="AA4106" s="9">
        <v>0</v>
      </c>
      <c r="AB4106" s="9"/>
      <c r="AC4106" s="9">
        <v>139</v>
      </c>
      <c r="AD4106" s="9" t="s">
        <v>14290</v>
      </c>
      <c r="AE4106" s="9" t="s">
        <v>14282</v>
      </c>
      <c r="AF4106" s="9">
        <v>19</v>
      </c>
      <c r="AG4106" s="9"/>
      <c r="AH4106" s="9"/>
      <c r="AI4106" s="9" t="s">
        <v>14291</v>
      </c>
      <c r="AJ4106" s="9" t="s">
        <v>14292</v>
      </c>
    </row>
    <row r="4107" spans="1:36" x14ac:dyDescent="0.35">
      <c r="A4107" s="9" t="s">
        <v>62</v>
      </c>
      <c r="B4107" s="9" t="s">
        <v>34</v>
      </c>
      <c r="C4107" s="9" t="s">
        <v>14503</v>
      </c>
      <c r="D4107" s="9" t="s">
        <v>29</v>
      </c>
      <c r="E4107" s="9" t="s">
        <v>14293</v>
      </c>
      <c r="F4107" s="9" t="str">
        <f>_xlfn.XLOOKUP(E4107,Total_Enrolled!C:C,Total_Enrolled!C:C)</f>
        <v>2025eb1200105@bitspilani-digital.edu.in</v>
      </c>
      <c r="G4107" s="9" t="s">
        <v>14294</v>
      </c>
      <c r="H4107" s="9" t="s">
        <v>14516</v>
      </c>
      <c r="I4107" s="9" t="s">
        <v>14295</v>
      </c>
      <c r="J4107" s="9" t="b">
        <v>1</v>
      </c>
      <c r="K4107" s="9">
        <v>26</v>
      </c>
      <c r="L4107" s="9">
        <f>_xlfn.XLOOKUP(B4107,Courses!A:A,Courses!H:H)</f>
        <v>88</v>
      </c>
      <c r="M4107" s="14">
        <f t="shared" si="320"/>
        <v>0.29545454545454547</v>
      </c>
      <c r="N4107" s="14" t="str">
        <f t="shared" si="321"/>
        <v>Active</v>
      </c>
      <c r="O4107" s="14" t="str" cm="1">
        <f t="array" ref="O4107">_xlfn.IFS(M4107=0,"0",
M4107&lt;=10%,"0-10",
TRUE,"&gt;10"
)&amp;" "&amp;"% progress"</f>
        <v>&gt;10 % progress</v>
      </c>
      <c r="P4107" s="15">
        <f t="shared" si="322"/>
        <v>0</v>
      </c>
      <c r="Q4107" s="15">
        <f>COUNTIFS($G:$G,$G4107)</f>
        <v>5</v>
      </c>
      <c r="R4107" s="16">
        <f t="shared" si="323"/>
        <v>0</v>
      </c>
      <c r="S4107" s="15" t="str">
        <f t="shared" si="324"/>
        <v>no 0% progess</v>
      </c>
      <c r="T4107" s="9">
        <v>0</v>
      </c>
      <c r="U4107" s="9">
        <v>7</v>
      </c>
      <c r="V4107" s="9">
        <v>8</v>
      </c>
      <c r="W4107" s="9">
        <v>0</v>
      </c>
      <c r="X4107" s="9">
        <v>0</v>
      </c>
      <c r="Y4107" s="9">
        <v>0</v>
      </c>
      <c r="Z4107" s="9"/>
      <c r="AA4107" s="9">
        <v>0</v>
      </c>
      <c r="AB4107" s="9"/>
      <c r="AC4107" s="9">
        <v>6356</v>
      </c>
      <c r="AD4107" s="9" t="s">
        <v>14297</v>
      </c>
      <c r="AE4107" s="9" t="s">
        <v>14296</v>
      </c>
      <c r="AF4107" s="9">
        <v>20</v>
      </c>
      <c r="AG4107" s="9"/>
      <c r="AH4107" s="9" t="s">
        <v>14298</v>
      </c>
      <c r="AI4107" s="9" t="s">
        <v>14299</v>
      </c>
      <c r="AJ4107" s="9" t="s">
        <v>14299</v>
      </c>
    </row>
    <row r="4108" spans="1:36" x14ac:dyDescent="0.35">
      <c r="A4108" s="9" t="s">
        <v>124</v>
      </c>
      <c r="B4108" s="9" t="s">
        <v>33</v>
      </c>
      <c r="C4108" s="9" t="s">
        <v>14503</v>
      </c>
      <c r="D4108" s="9" t="s">
        <v>29</v>
      </c>
      <c r="E4108" s="9" t="s">
        <v>14293</v>
      </c>
      <c r="F4108" s="9" t="str">
        <f>_xlfn.XLOOKUP(E4108,Total_Enrolled!C:C,Total_Enrolled!C:C)</f>
        <v>2025eb1200105@bitspilani-digital.edu.in</v>
      </c>
      <c r="G4108" s="9" t="s">
        <v>14294</v>
      </c>
      <c r="H4108" s="9" t="s">
        <v>14516</v>
      </c>
      <c r="I4108" s="9" t="s">
        <v>14295</v>
      </c>
      <c r="J4108" s="9" t="b">
        <v>1</v>
      </c>
      <c r="K4108" s="9">
        <v>2</v>
      </c>
      <c r="L4108" s="9">
        <f>_xlfn.XLOOKUP(B4108,Courses!A:A,Courses!H:H)</f>
        <v>41</v>
      </c>
      <c r="M4108" s="14">
        <f t="shared" si="320"/>
        <v>4.878048780487805E-2</v>
      </c>
      <c r="N4108" s="14" t="str">
        <f t="shared" si="321"/>
        <v>Active</v>
      </c>
      <c r="O4108" s="14" t="str" cm="1">
        <f t="array" ref="O4108">_xlfn.IFS(M4108=0,"0",
M4108&lt;=10%,"0-10",
TRUE,"&gt;10"
)&amp;" "&amp;"% progress"</f>
        <v>0-10 % progress</v>
      </c>
      <c r="P4108" s="15">
        <f t="shared" si="322"/>
        <v>0</v>
      </c>
      <c r="Q4108" s="15">
        <f>COUNTIFS($G:$G,$G4108)</f>
        <v>5</v>
      </c>
      <c r="R4108" s="16">
        <f t="shared" si="323"/>
        <v>0</v>
      </c>
      <c r="S4108" s="15" t="str">
        <f t="shared" si="324"/>
        <v>no 0% progess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0</v>
      </c>
      <c r="Z4108" s="9"/>
      <c r="AA4108" s="9">
        <v>0</v>
      </c>
      <c r="AB4108" s="9"/>
      <c r="AC4108" s="9">
        <v>119</v>
      </c>
      <c r="AD4108" s="9" t="s">
        <v>14300</v>
      </c>
      <c r="AE4108" s="9" t="s">
        <v>14296</v>
      </c>
      <c r="AF4108" s="9">
        <v>20</v>
      </c>
      <c r="AG4108" s="9"/>
      <c r="AH4108" s="9"/>
      <c r="AI4108" s="9"/>
      <c r="AJ4108" s="9"/>
    </row>
    <row r="4109" spans="1:36" x14ac:dyDescent="0.35">
      <c r="A4109" s="9" t="s">
        <v>79</v>
      </c>
      <c r="B4109" s="9" t="s">
        <v>39</v>
      </c>
      <c r="C4109" s="9" t="s">
        <v>14503</v>
      </c>
      <c r="D4109" s="9" t="s">
        <v>29</v>
      </c>
      <c r="E4109" s="9" t="s">
        <v>14293</v>
      </c>
      <c r="F4109" s="9" t="str">
        <f>_xlfn.XLOOKUP(E4109,Total_Enrolled!C:C,Total_Enrolled!C:C)</f>
        <v>2025eb1200105@bitspilani-digital.edu.in</v>
      </c>
      <c r="G4109" s="9" t="s">
        <v>14294</v>
      </c>
      <c r="H4109" s="9" t="s">
        <v>14516</v>
      </c>
      <c r="I4109" s="9" t="s">
        <v>14295</v>
      </c>
      <c r="J4109" s="9" t="b">
        <v>1</v>
      </c>
      <c r="K4109" s="9">
        <v>37</v>
      </c>
      <c r="L4109" s="9">
        <f>_xlfn.XLOOKUP(B4109,Courses!A:A,Courses!H:H)</f>
        <v>86</v>
      </c>
      <c r="M4109" s="14">
        <f t="shared" si="320"/>
        <v>0.43023255813953487</v>
      </c>
      <c r="N4109" s="14" t="str">
        <f t="shared" si="321"/>
        <v>Active</v>
      </c>
      <c r="O4109" s="14" t="str" cm="1">
        <f t="array" ref="O4109">_xlfn.IFS(M4109=0,"0",
M4109&lt;=10%,"0-10",
TRUE,"&gt;10"
)&amp;" "&amp;"% progress"</f>
        <v>&gt;10 % progress</v>
      </c>
      <c r="P4109" s="15">
        <f t="shared" si="322"/>
        <v>0</v>
      </c>
      <c r="Q4109" s="15">
        <f>COUNTIFS($G:$G,$G4109)</f>
        <v>5</v>
      </c>
      <c r="R4109" s="16">
        <f t="shared" si="323"/>
        <v>0</v>
      </c>
      <c r="S4109" s="15" t="str">
        <f t="shared" si="324"/>
        <v>no 0% progess</v>
      </c>
      <c r="T4109" s="9">
        <v>0</v>
      </c>
      <c r="U4109" s="9">
        <v>3</v>
      </c>
      <c r="V4109" s="9">
        <v>3</v>
      </c>
      <c r="W4109" s="9">
        <v>0</v>
      </c>
      <c r="X4109" s="9">
        <v>0</v>
      </c>
      <c r="Y4109" s="9">
        <v>0</v>
      </c>
      <c r="Z4109" s="9"/>
      <c r="AA4109" s="9">
        <v>0</v>
      </c>
      <c r="AB4109" s="9"/>
      <c r="AC4109" s="9">
        <v>21177</v>
      </c>
      <c r="AD4109" s="9" t="s">
        <v>14301</v>
      </c>
      <c r="AE4109" s="9" t="s">
        <v>14296</v>
      </c>
      <c r="AF4109" s="9">
        <v>20</v>
      </c>
      <c r="AG4109" s="9"/>
      <c r="AH4109" s="9" t="s">
        <v>14302</v>
      </c>
      <c r="AI4109" s="9" t="s">
        <v>14303</v>
      </c>
      <c r="AJ4109" s="9" t="s">
        <v>14304</v>
      </c>
    </row>
    <row r="4110" spans="1:36" x14ac:dyDescent="0.35">
      <c r="A4110" s="9" t="s">
        <v>27</v>
      </c>
      <c r="B4110" s="9" t="s">
        <v>28</v>
      </c>
      <c r="C4110" s="9" t="s">
        <v>14503</v>
      </c>
      <c r="D4110" s="9" t="s">
        <v>29</v>
      </c>
      <c r="E4110" s="9" t="s">
        <v>14293</v>
      </c>
      <c r="F4110" s="9" t="str">
        <f>_xlfn.XLOOKUP(E4110,Total_Enrolled!C:C,Total_Enrolled!C:C)</f>
        <v>2025eb1200105@bitspilani-digital.edu.in</v>
      </c>
      <c r="G4110" s="9" t="s">
        <v>14294</v>
      </c>
      <c r="H4110" s="9" t="s">
        <v>14516</v>
      </c>
      <c r="I4110" s="9" t="s">
        <v>14295</v>
      </c>
      <c r="J4110" s="9" t="b">
        <v>1</v>
      </c>
      <c r="K4110" s="9">
        <v>9</v>
      </c>
      <c r="L4110" s="9">
        <f>_xlfn.XLOOKUP(B4110,Courses!A:A,Courses!H:H)</f>
        <v>61</v>
      </c>
      <c r="M4110" s="14">
        <f t="shared" si="320"/>
        <v>0.14754098360655737</v>
      </c>
      <c r="N4110" s="14" t="str">
        <f t="shared" si="321"/>
        <v>Active</v>
      </c>
      <c r="O4110" s="14" t="str" cm="1">
        <f t="array" ref="O4110">_xlfn.IFS(M4110=0,"0",
M4110&lt;=10%,"0-10",
TRUE,"&gt;10"
)&amp;" "&amp;"% progress"</f>
        <v>&gt;10 % progress</v>
      </c>
      <c r="P4110" s="15">
        <f t="shared" si="322"/>
        <v>0</v>
      </c>
      <c r="Q4110" s="15">
        <f>COUNTIFS($G:$G,$G4110)</f>
        <v>5</v>
      </c>
      <c r="R4110" s="16">
        <f t="shared" si="323"/>
        <v>0</v>
      </c>
      <c r="S4110" s="15" t="str">
        <f t="shared" si="324"/>
        <v>no 0% progess</v>
      </c>
      <c r="T4110" s="9">
        <v>0</v>
      </c>
      <c r="U4110" s="9">
        <v>5</v>
      </c>
      <c r="V4110" s="9">
        <v>6</v>
      </c>
      <c r="W4110" s="9">
        <v>0</v>
      </c>
      <c r="X4110" s="9">
        <v>0</v>
      </c>
      <c r="Y4110" s="9">
        <v>0</v>
      </c>
      <c r="Z4110" s="9"/>
      <c r="AA4110" s="9">
        <v>0</v>
      </c>
      <c r="AB4110" s="9"/>
      <c r="AC4110" s="9">
        <v>1669</v>
      </c>
      <c r="AD4110" s="9" t="s">
        <v>14305</v>
      </c>
      <c r="AE4110" s="9" t="s">
        <v>14296</v>
      </c>
      <c r="AF4110" s="9">
        <v>20</v>
      </c>
      <c r="AG4110" s="9"/>
      <c r="AH4110" s="9" t="s">
        <v>14306</v>
      </c>
      <c r="AI4110" s="9" t="s">
        <v>14307</v>
      </c>
      <c r="AJ4110" s="9" t="s">
        <v>14308</v>
      </c>
    </row>
    <row r="4111" spans="1:36" x14ac:dyDescent="0.35">
      <c r="A4111" s="9" t="s">
        <v>136</v>
      </c>
      <c r="B4111" s="9" t="s">
        <v>32</v>
      </c>
      <c r="C4111" s="9" t="s">
        <v>14503</v>
      </c>
      <c r="D4111" s="9" t="s">
        <v>29</v>
      </c>
      <c r="E4111" s="9" t="s">
        <v>14293</v>
      </c>
      <c r="F4111" s="9" t="str">
        <f>_xlfn.XLOOKUP(E4111,Total_Enrolled!C:C,Total_Enrolled!C:C)</f>
        <v>2025eb1200105@bitspilani-digital.edu.in</v>
      </c>
      <c r="G4111" s="9" t="s">
        <v>14294</v>
      </c>
      <c r="H4111" s="9" t="s">
        <v>14516</v>
      </c>
      <c r="I4111" s="9" t="s">
        <v>14295</v>
      </c>
      <c r="J4111" s="9" t="b">
        <v>1</v>
      </c>
      <c r="K4111" s="9">
        <v>3</v>
      </c>
      <c r="L4111" s="9">
        <f>_xlfn.XLOOKUP(B4111,Courses!A:A,Courses!H:H)</f>
        <v>77</v>
      </c>
      <c r="M4111" s="14">
        <f t="shared" si="320"/>
        <v>3.896103896103896E-2</v>
      </c>
      <c r="N4111" s="14" t="str">
        <f t="shared" si="321"/>
        <v>Active</v>
      </c>
      <c r="O4111" s="14" t="str" cm="1">
        <f t="array" ref="O4111">_xlfn.IFS(M4111=0,"0",
M4111&lt;=10%,"0-10",
TRUE,"&gt;10"
)&amp;" "&amp;"% progress"</f>
        <v>0-10 % progress</v>
      </c>
      <c r="P4111" s="15">
        <f t="shared" si="322"/>
        <v>0</v>
      </c>
      <c r="Q4111" s="15">
        <f>COUNTIFS($G:$G,$G4111)</f>
        <v>5</v>
      </c>
      <c r="R4111" s="16">
        <f t="shared" si="323"/>
        <v>0</v>
      </c>
      <c r="S4111" s="15" t="str">
        <f t="shared" si="324"/>
        <v>no 0% progess</v>
      </c>
      <c r="T4111" s="9">
        <v>0</v>
      </c>
      <c r="U4111" s="9">
        <v>1</v>
      </c>
      <c r="V4111" s="9">
        <v>1</v>
      </c>
      <c r="W4111" s="9">
        <v>0</v>
      </c>
      <c r="X4111" s="9">
        <v>0</v>
      </c>
      <c r="Y4111" s="9">
        <v>0</v>
      </c>
      <c r="Z4111" s="9"/>
      <c r="AA4111" s="9">
        <v>0</v>
      </c>
      <c r="AB4111" s="9"/>
      <c r="AC4111" s="9">
        <v>743</v>
      </c>
      <c r="AD4111" s="9" t="s">
        <v>14309</v>
      </c>
      <c r="AE4111" s="9" t="s">
        <v>14296</v>
      </c>
      <c r="AF4111" s="9">
        <v>20</v>
      </c>
      <c r="AG4111" s="9"/>
      <c r="AH4111" s="9" t="s">
        <v>14310</v>
      </c>
      <c r="AI4111" s="9"/>
      <c r="AJ4111" s="9"/>
    </row>
    <row r="4112" spans="1:36" x14ac:dyDescent="0.35">
      <c r="A4112" s="9" t="s">
        <v>3086</v>
      </c>
      <c r="B4112" s="9" t="s">
        <v>35</v>
      </c>
      <c r="C4112" s="9" t="s">
        <v>14504</v>
      </c>
      <c r="D4112" s="9" t="s">
        <v>29</v>
      </c>
      <c r="E4112" s="9" t="s">
        <v>14311</v>
      </c>
      <c r="F4112" s="9" t="str">
        <f>_xlfn.XLOOKUP(E4112,Total_Enrolled!C:C,Total_Enrolled!C:C)</f>
        <v>2025em1200086@bitspilani-digital.edu.in</v>
      </c>
      <c r="G4112" s="9" t="s">
        <v>14312</v>
      </c>
      <c r="H4112" s="9" t="s">
        <v>14516</v>
      </c>
      <c r="I4112" s="9" t="s">
        <v>14313</v>
      </c>
      <c r="J4112" s="9" t="b">
        <v>1</v>
      </c>
      <c r="K4112" s="9">
        <v>63</v>
      </c>
      <c r="L4112" s="9">
        <f>_xlfn.XLOOKUP(B4112,Courses!A:A,Courses!H:H)</f>
        <v>68</v>
      </c>
      <c r="M4112" s="14">
        <f t="shared" si="320"/>
        <v>0.92647058823529416</v>
      </c>
      <c r="N4112" s="14" t="str">
        <f t="shared" si="321"/>
        <v>Active</v>
      </c>
      <c r="O4112" s="14" t="str" cm="1">
        <f t="array" ref="O4112">_xlfn.IFS(M4112=0,"0",
M4112&lt;=10%,"0-10",
TRUE,"&gt;10"
)&amp;" "&amp;"% progress"</f>
        <v>&gt;10 % progress</v>
      </c>
      <c r="P4112" s="15">
        <f t="shared" si="322"/>
        <v>0</v>
      </c>
      <c r="Q4112" s="15">
        <f>COUNTIFS($G:$G,$G4112)</f>
        <v>4</v>
      </c>
      <c r="R4112" s="16">
        <f t="shared" si="323"/>
        <v>0</v>
      </c>
      <c r="S4112" s="15" t="str">
        <f t="shared" si="324"/>
        <v>no 0% progess</v>
      </c>
      <c r="T4112" s="9">
        <v>0</v>
      </c>
      <c r="U4112" s="9">
        <v>13</v>
      </c>
      <c r="V4112" s="9">
        <v>26</v>
      </c>
      <c r="W4112" s="9">
        <v>0</v>
      </c>
      <c r="X4112" s="9">
        <v>0</v>
      </c>
      <c r="Y4112" s="9">
        <v>0</v>
      </c>
      <c r="Z4112" s="9"/>
      <c r="AA4112" s="9">
        <v>0</v>
      </c>
      <c r="AB4112" s="9"/>
      <c r="AC4112" s="9">
        <v>44595</v>
      </c>
      <c r="AD4112" s="9" t="s">
        <v>14314</v>
      </c>
      <c r="AE4112" s="9" t="s">
        <v>14315</v>
      </c>
      <c r="AF4112" s="9">
        <v>44</v>
      </c>
      <c r="AG4112" s="9"/>
      <c r="AH4112" s="9" t="s">
        <v>14316</v>
      </c>
      <c r="AI4112" s="9"/>
      <c r="AJ4112" s="9"/>
    </row>
    <row r="4113" spans="1:36" x14ac:dyDescent="0.35">
      <c r="A4113" s="9" t="s">
        <v>3091</v>
      </c>
      <c r="B4113" s="9" t="s">
        <v>3092</v>
      </c>
      <c r="C4113" s="9" t="s">
        <v>14504</v>
      </c>
      <c r="D4113" s="9" t="s">
        <v>29</v>
      </c>
      <c r="E4113" s="9" t="s">
        <v>14311</v>
      </c>
      <c r="F4113" s="9" t="str">
        <f>_xlfn.XLOOKUP(E4113,Total_Enrolled!C:C,Total_Enrolled!C:C)</f>
        <v>2025em1200086@bitspilani-digital.edu.in</v>
      </c>
      <c r="G4113" s="9" t="s">
        <v>14312</v>
      </c>
      <c r="H4113" s="9" t="s">
        <v>14516</v>
      </c>
      <c r="I4113" s="9" t="s">
        <v>14313</v>
      </c>
      <c r="J4113" s="9" t="b">
        <v>1</v>
      </c>
      <c r="K4113" s="9">
        <v>36</v>
      </c>
      <c r="L4113" s="9">
        <f>_xlfn.XLOOKUP(B4113,Courses!A:A,Courses!H:H)</f>
        <v>36</v>
      </c>
      <c r="M4113" s="14">
        <f t="shared" si="320"/>
        <v>1</v>
      </c>
      <c r="N4113" s="14" t="str">
        <f t="shared" si="321"/>
        <v>Active</v>
      </c>
      <c r="O4113" s="14" t="str" cm="1">
        <f t="array" ref="O4113">_xlfn.IFS(M4113=0,"0",
M4113&lt;=10%,"0-10",
TRUE,"&gt;10"
)&amp;" "&amp;"% progress"</f>
        <v>&gt;10 % progress</v>
      </c>
      <c r="P4113" s="15">
        <f t="shared" si="322"/>
        <v>0</v>
      </c>
      <c r="Q4113" s="15">
        <f>COUNTIFS($G:$G,$G4113)</f>
        <v>4</v>
      </c>
      <c r="R4113" s="16">
        <f t="shared" si="323"/>
        <v>0</v>
      </c>
      <c r="S4113" s="15" t="str">
        <f t="shared" si="324"/>
        <v>no 0% progess</v>
      </c>
      <c r="T4113" s="9">
        <v>0</v>
      </c>
      <c r="U4113" s="9">
        <v>5</v>
      </c>
      <c r="V4113" s="9">
        <v>10</v>
      </c>
      <c r="W4113" s="9">
        <v>0</v>
      </c>
      <c r="X4113" s="9">
        <v>0</v>
      </c>
      <c r="Y4113" s="9">
        <v>0</v>
      </c>
      <c r="Z4113" s="9"/>
      <c r="AA4113" s="9">
        <v>0</v>
      </c>
      <c r="AB4113" s="9"/>
      <c r="AC4113" s="9">
        <v>27022</v>
      </c>
      <c r="AD4113" s="9" t="s">
        <v>14317</v>
      </c>
      <c r="AE4113" s="9" t="s">
        <v>14315</v>
      </c>
      <c r="AF4113" s="9">
        <v>44</v>
      </c>
      <c r="AG4113" s="9"/>
      <c r="AH4113" s="9" t="s">
        <v>14318</v>
      </c>
      <c r="AI4113" s="9" t="s">
        <v>14319</v>
      </c>
      <c r="AJ4113" s="9" t="s">
        <v>14320</v>
      </c>
    </row>
    <row r="4114" spans="1:36" x14ac:dyDescent="0.35">
      <c r="A4114" s="9" t="s">
        <v>3095</v>
      </c>
      <c r="B4114" s="9" t="s">
        <v>38</v>
      </c>
      <c r="C4114" s="9" t="s">
        <v>14504</v>
      </c>
      <c r="D4114" s="9" t="s">
        <v>29</v>
      </c>
      <c r="E4114" s="9" t="s">
        <v>14311</v>
      </c>
      <c r="F4114" s="9" t="str">
        <f>_xlfn.XLOOKUP(E4114,Total_Enrolled!C:C,Total_Enrolled!C:C)</f>
        <v>2025em1200086@bitspilani-digital.edu.in</v>
      </c>
      <c r="G4114" s="9" t="s">
        <v>14312</v>
      </c>
      <c r="H4114" s="9" t="s">
        <v>14516</v>
      </c>
      <c r="I4114" s="9" t="s">
        <v>14313</v>
      </c>
      <c r="J4114" s="9" t="b">
        <v>1</v>
      </c>
      <c r="K4114" s="9">
        <v>2</v>
      </c>
      <c r="L4114" s="9">
        <f>_xlfn.XLOOKUP(B4114,Courses!A:A,Courses!H:H)</f>
        <v>42</v>
      </c>
      <c r="M4114" s="14">
        <f t="shared" si="320"/>
        <v>4.7619047619047616E-2</v>
      </c>
      <c r="N4114" s="14" t="str">
        <f t="shared" si="321"/>
        <v>Active</v>
      </c>
      <c r="O4114" s="14" t="str" cm="1">
        <f t="array" ref="O4114">_xlfn.IFS(M4114=0,"0",
M4114&lt;=10%,"0-10",
TRUE,"&gt;10"
)&amp;" "&amp;"% progress"</f>
        <v>0-10 % progress</v>
      </c>
      <c r="P4114" s="15">
        <f t="shared" si="322"/>
        <v>0</v>
      </c>
      <c r="Q4114" s="15">
        <f>COUNTIFS($G:$G,$G4114)</f>
        <v>4</v>
      </c>
      <c r="R4114" s="16">
        <f t="shared" si="323"/>
        <v>0</v>
      </c>
      <c r="S4114" s="15" t="str">
        <f t="shared" si="324"/>
        <v>no 0% progess</v>
      </c>
      <c r="T4114" s="9">
        <v>0</v>
      </c>
      <c r="U4114" s="9">
        <v>0</v>
      </c>
      <c r="V4114" s="9">
        <v>0</v>
      </c>
      <c r="W4114" s="9">
        <v>0</v>
      </c>
      <c r="X4114" s="9">
        <v>0</v>
      </c>
      <c r="Y4114" s="9">
        <v>0</v>
      </c>
      <c r="Z4114" s="9"/>
      <c r="AA4114" s="9">
        <v>0</v>
      </c>
      <c r="AB4114" s="9"/>
      <c r="AC4114" s="9">
        <v>14</v>
      </c>
      <c r="AD4114" s="9" t="s">
        <v>14321</v>
      </c>
      <c r="AE4114" s="9" t="s">
        <v>14315</v>
      </c>
      <c r="AF4114" s="9">
        <v>44</v>
      </c>
      <c r="AG4114" s="9"/>
      <c r="AH4114" s="9"/>
      <c r="AI4114" s="9" t="s">
        <v>14322</v>
      </c>
      <c r="AJ4114" s="9" t="s">
        <v>14323</v>
      </c>
    </row>
    <row r="4115" spans="1:36" x14ac:dyDescent="0.35">
      <c r="A4115" s="9" t="s">
        <v>3089</v>
      </c>
      <c r="B4115" s="9" t="s">
        <v>36</v>
      </c>
      <c r="C4115" s="9" t="s">
        <v>14504</v>
      </c>
      <c r="D4115" s="9" t="s">
        <v>29</v>
      </c>
      <c r="E4115" s="9" t="s">
        <v>14311</v>
      </c>
      <c r="F4115" s="9" t="str">
        <f>_xlfn.XLOOKUP(E4115,Total_Enrolled!C:C,Total_Enrolled!C:C)</f>
        <v>2025em1200086@bitspilani-digital.edu.in</v>
      </c>
      <c r="G4115" s="9" t="s">
        <v>14312</v>
      </c>
      <c r="H4115" s="9" t="s">
        <v>14516</v>
      </c>
      <c r="I4115" s="9" t="s">
        <v>14313</v>
      </c>
      <c r="J4115" s="9" t="b">
        <v>1</v>
      </c>
      <c r="K4115" s="9">
        <v>69</v>
      </c>
      <c r="L4115" s="9">
        <f>_xlfn.XLOOKUP(B4115,Courses!A:A,Courses!H:H)</f>
        <v>85</v>
      </c>
      <c r="M4115" s="14">
        <f t="shared" si="320"/>
        <v>0.81176470588235294</v>
      </c>
      <c r="N4115" s="14" t="str">
        <f t="shared" si="321"/>
        <v>Active</v>
      </c>
      <c r="O4115" s="14" t="str" cm="1">
        <f t="array" ref="O4115">_xlfn.IFS(M4115=0,"0",
M4115&lt;=10%,"0-10",
TRUE,"&gt;10"
)&amp;" "&amp;"% progress"</f>
        <v>&gt;10 % progress</v>
      </c>
      <c r="P4115" s="15">
        <f t="shared" si="322"/>
        <v>0</v>
      </c>
      <c r="Q4115" s="15">
        <f>COUNTIFS($G:$G,$G4115)</f>
        <v>4</v>
      </c>
      <c r="R4115" s="16">
        <f t="shared" si="323"/>
        <v>0</v>
      </c>
      <c r="S4115" s="15" t="str">
        <f t="shared" si="324"/>
        <v>no 0% progess</v>
      </c>
      <c r="T4115" s="9">
        <v>0</v>
      </c>
      <c r="U4115" s="9">
        <v>11</v>
      </c>
      <c r="V4115" s="9">
        <v>21</v>
      </c>
      <c r="W4115" s="9">
        <v>0</v>
      </c>
      <c r="X4115" s="9">
        <v>0</v>
      </c>
      <c r="Y4115" s="9">
        <v>0</v>
      </c>
      <c r="Z4115" s="9"/>
      <c r="AA4115" s="9">
        <v>0</v>
      </c>
      <c r="AB4115" s="9"/>
      <c r="AC4115" s="9">
        <v>44959</v>
      </c>
      <c r="AD4115" s="9" t="s">
        <v>14324</v>
      </c>
      <c r="AE4115" s="9" t="s">
        <v>14315</v>
      </c>
      <c r="AF4115" s="9">
        <v>44</v>
      </c>
      <c r="AG4115" s="9"/>
      <c r="AH4115" s="9" t="s">
        <v>14325</v>
      </c>
      <c r="AI4115" s="9"/>
      <c r="AJ4115" s="9"/>
    </row>
    <row r="4116" spans="1:36" x14ac:dyDescent="0.35">
      <c r="A4116" s="9" t="s">
        <v>3086</v>
      </c>
      <c r="B4116" s="9" t="s">
        <v>35</v>
      </c>
      <c r="C4116" s="9" t="s">
        <v>14504</v>
      </c>
      <c r="D4116" s="9" t="s">
        <v>29</v>
      </c>
      <c r="E4116" s="9" t="s">
        <v>14326</v>
      </c>
      <c r="F4116" s="9" t="str">
        <f>_xlfn.XLOOKUP(E4116,Total_Enrolled!C:C,Total_Enrolled!C:C)</f>
        <v>2025em1200361@bitspilani-digital.edu.in</v>
      </c>
      <c r="G4116" s="9" t="s">
        <v>14327</v>
      </c>
      <c r="H4116" s="9" t="s">
        <v>14516</v>
      </c>
      <c r="I4116" s="9" t="s">
        <v>5951</v>
      </c>
      <c r="J4116" s="9" t="b">
        <v>1</v>
      </c>
      <c r="K4116" s="9">
        <v>0</v>
      </c>
      <c r="L4116" s="9">
        <f>_xlfn.XLOOKUP(B4116,Courses!A:A,Courses!H:H)</f>
        <v>68</v>
      </c>
      <c r="M4116" s="14">
        <f t="shared" si="320"/>
        <v>0</v>
      </c>
      <c r="N4116" s="14" t="str">
        <f t="shared" si="321"/>
        <v>Not Active</v>
      </c>
      <c r="O4116" s="14" t="str" cm="1">
        <f t="array" ref="O4116">_xlfn.IFS(M4116=0,"0",
M4116&lt;=10%,"0-10",
TRUE,"&gt;10"
)&amp;" "&amp;"% progress"</f>
        <v>0 % progress</v>
      </c>
      <c r="P4116" s="15">
        <f t="shared" si="322"/>
        <v>1</v>
      </c>
      <c r="Q4116" s="15">
        <f>COUNTIFS($G:$G,$G4116)</f>
        <v>4</v>
      </c>
      <c r="R4116" s="16">
        <f t="shared" si="323"/>
        <v>0.25</v>
      </c>
      <c r="S4116" s="15" t="str">
        <f t="shared" si="324"/>
        <v>no progress</v>
      </c>
      <c r="T4116" s="9">
        <v>0</v>
      </c>
      <c r="U4116" s="9">
        <v>0</v>
      </c>
      <c r="V4116" s="9">
        <v>0</v>
      </c>
      <c r="W4116" s="9">
        <v>0</v>
      </c>
      <c r="X4116" s="9">
        <v>0</v>
      </c>
      <c r="Y4116" s="9">
        <v>0</v>
      </c>
      <c r="Z4116" s="9"/>
      <c r="AA4116" s="9">
        <v>0</v>
      </c>
      <c r="AB4116" s="9"/>
      <c r="AC4116" s="9">
        <v>0</v>
      </c>
      <c r="AD4116" s="9" t="s">
        <v>14328</v>
      </c>
      <c r="AE4116" s="9" t="s">
        <v>14329</v>
      </c>
      <c r="AF4116" s="9">
        <v>3</v>
      </c>
      <c r="AG4116" s="9"/>
      <c r="AH4116" s="9"/>
      <c r="AI4116" s="9"/>
      <c r="AJ4116" s="9"/>
    </row>
    <row r="4117" spans="1:36" x14ac:dyDescent="0.35">
      <c r="A4117" s="9" t="s">
        <v>3089</v>
      </c>
      <c r="B4117" s="9" t="s">
        <v>36</v>
      </c>
      <c r="C4117" s="9" t="s">
        <v>14504</v>
      </c>
      <c r="D4117" s="9" t="s">
        <v>29</v>
      </c>
      <c r="E4117" s="9" t="s">
        <v>14326</v>
      </c>
      <c r="F4117" s="9" t="str">
        <f>_xlfn.XLOOKUP(E4117,Total_Enrolled!C:C,Total_Enrolled!C:C)</f>
        <v>2025em1200361@bitspilani-digital.edu.in</v>
      </c>
      <c r="G4117" s="9" t="s">
        <v>14327</v>
      </c>
      <c r="H4117" s="9" t="s">
        <v>14516</v>
      </c>
      <c r="I4117" s="9" t="s">
        <v>5951</v>
      </c>
      <c r="J4117" s="9" t="b">
        <v>1</v>
      </c>
      <c r="K4117" s="9">
        <v>22</v>
      </c>
      <c r="L4117" s="9">
        <f>_xlfn.XLOOKUP(B4117,Courses!A:A,Courses!H:H)</f>
        <v>85</v>
      </c>
      <c r="M4117" s="14">
        <f t="shared" si="320"/>
        <v>0.25882352941176473</v>
      </c>
      <c r="N4117" s="14" t="str">
        <f t="shared" si="321"/>
        <v>Active</v>
      </c>
      <c r="O4117" s="14" t="str" cm="1">
        <f t="array" ref="O4117">_xlfn.IFS(M4117=0,"0",
M4117&lt;=10%,"0-10",
TRUE,"&gt;10"
)&amp;" "&amp;"% progress"</f>
        <v>&gt;10 % progress</v>
      </c>
      <c r="P4117" s="15">
        <f t="shared" si="322"/>
        <v>0</v>
      </c>
      <c r="Q4117" s="15">
        <f>COUNTIFS($G:$G,$G4117)</f>
        <v>4</v>
      </c>
      <c r="R4117" s="16">
        <f t="shared" si="323"/>
        <v>0</v>
      </c>
      <c r="S4117" s="15" t="str">
        <f t="shared" si="324"/>
        <v>no 0% progess</v>
      </c>
      <c r="T4117" s="9">
        <v>0</v>
      </c>
      <c r="U4117" s="9">
        <v>3</v>
      </c>
      <c r="V4117" s="9">
        <v>5</v>
      </c>
      <c r="W4117" s="9">
        <v>0</v>
      </c>
      <c r="X4117" s="9">
        <v>0</v>
      </c>
      <c r="Y4117" s="9">
        <v>0</v>
      </c>
      <c r="Z4117" s="9"/>
      <c r="AA4117" s="9">
        <v>0</v>
      </c>
      <c r="AB4117" s="9"/>
      <c r="AC4117" s="9">
        <v>24588</v>
      </c>
      <c r="AD4117" s="9" t="s">
        <v>14330</v>
      </c>
      <c r="AE4117" s="9" t="s">
        <v>14329</v>
      </c>
      <c r="AF4117" s="9">
        <v>3</v>
      </c>
      <c r="AG4117" s="9"/>
      <c r="AH4117" s="9" t="s">
        <v>14331</v>
      </c>
      <c r="AI4117" s="9"/>
      <c r="AJ4117" s="9"/>
    </row>
    <row r="4118" spans="1:36" x14ac:dyDescent="0.35">
      <c r="A4118" s="9" t="s">
        <v>3095</v>
      </c>
      <c r="B4118" s="9" t="s">
        <v>38</v>
      </c>
      <c r="C4118" s="9" t="s">
        <v>14504</v>
      </c>
      <c r="D4118" s="9" t="s">
        <v>29</v>
      </c>
      <c r="E4118" s="9" t="s">
        <v>14326</v>
      </c>
      <c r="F4118" s="9" t="str">
        <f>_xlfn.XLOOKUP(E4118,Total_Enrolled!C:C,Total_Enrolled!C:C)</f>
        <v>2025em1200361@bitspilani-digital.edu.in</v>
      </c>
      <c r="G4118" s="9" t="s">
        <v>14327</v>
      </c>
      <c r="H4118" s="9" t="s">
        <v>14516</v>
      </c>
      <c r="I4118" s="9" t="s">
        <v>5951</v>
      </c>
      <c r="J4118" s="9" t="b">
        <v>1</v>
      </c>
      <c r="K4118" s="9">
        <v>0</v>
      </c>
      <c r="L4118" s="9">
        <f>_xlfn.XLOOKUP(B4118,Courses!A:A,Courses!H:H)</f>
        <v>42</v>
      </c>
      <c r="M4118" s="14">
        <f t="shared" si="320"/>
        <v>0</v>
      </c>
      <c r="N4118" s="14" t="str">
        <f t="shared" si="321"/>
        <v>Not Active</v>
      </c>
      <c r="O4118" s="14" t="str" cm="1">
        <f t="array" ref="O4118">_xlfn.IFS(M4118=0,"0",
M4118&lt;=10%,"0-10",
TRUE,"&gt;10"
)&amp;" "&amp;"% progress"</f>
        <v>0 % progress</v>
      </c>
      <c r="P4118" s="15">
        <f t="shared" si="322"/>
        <v>1</v>
      </c>
      <c r="Q4118" s="15">
        <f>COUNTIFS($G:$G,$G4118)</f>
        <v>4</v>
      </c>
      <c r="R4118" s="16">
        <f t="shared" si="323"/>
        <v>0.25</v>
      </c>
      <c r="S4118" s="15" t="str">
        <f t="shared" si="324"/>
        <v>no progress</v>
      </c>
      <c r="T4118" s="9">
        <v>0</v>
      </c>
      <c r="U4118" s="9">
        <v>0</v>
      </c>
      <c r="V4118" s="9">
        <v>0</v>
      </c>
      <c r="W4118" s="9">
        <v>0</v>
      </c>
      <c r="X4118" s="9">
        <v>0</v>
      </c>
      <c r="Y4118" s="9">
        <v>0</v>
      </c>
      <c r="Z4118" s="9"/>
      <c r="AA4118" s="9">
        <v>0</v>
      </c>
      <c r="AB4118" s="9"/>
      <c r="AC4118" s="9">
        <v>0</v>
      </c>
      <c r="AD4118" s="9" t="s">
        <v>14332</v>
      </c>
      <c r="AE4118" s="9" t="s">
        <v>14329</v>
      </c>
      <c r="AF4118" s="9">
        <v>3</v>
      </c>
      <c r="AG4118" s="9"/>
      <c r="AH4118" s="9"/>
      <c r="AI4118" s="9"/>
      <c r="AJ4118" s="9"/>
    </row>
    <row r="4119" spans="1:36" x14ac:dyDescent="0.35">
      <c r="A4119" s="9" t="s">
        <v>3091</v>
      </c>
      <c r="B4119" s="9" t="s">
        <v>3092</v>
      </c>
      <c r="C4119" s="9" t="s">
        <v>14504</v>
      </c>
      <c r="D4119" s="9" t="s">
        <v>29</v>
      </c>
      <c r="E4119" s="9" t="s">
        <v>14326</v>
      </c>
      <c r="F4119" s="9" t="str">
        <f>_xlfn.XLOOKUP(E4119,Total_Enrolled!C:C,Total_Enrolled!C:C)</f>
        <v>2025em1200361@bitspilani-digital.edu.in</v>
      </c>
      <c r="G4119" s="9" t="s">
        <v>14327</v>
      </c>
      <c r="H4119" s="9" t="s">
        <v>14516</v>
      </c>
      <c r="I4119" s="9" t="s">
        <v>5951</v>
      </c>
      <c r="J4119" s="9" t="b">
        <v>1</v>
      </c>
      <c r="K4119" s="9">
        <v>0</v>
      </c>
      <c r="L4119" s="9">
        <f>_xlfn.XLOOKUP(B4119,Courses!A:A,Courses!H:H)</f>
        <v>36</v>
      </c>
      <c r="M4119" s="14">
        <f t="shared" si="320"/>
        <v>0</v>
      </c>
      <c r="N4119" s="14" t="str">
        <f t="shared" si="321"/>
        <v>Not Active</v>
      </c>
      <c r="O4119" s="14" t="str" cm="1">
        <f t="array" ref="O4119">_xlfn.IFS(M4119=0,"0",
M4119&lt;=10%,"0-10",
TRUE,"&gt;10"
)&amp;" "&amp;"% progress"</f>
        <v>0 % progress</v>
      </c>
      <c r="P4119" s="15">
        <f t="shared" si="322"/>
        <v>1</v>
      </c>
      <c r="Q4119" s="15">
        <f>COUNTIFS($G:$G,$G4119)</f>
        <v>4</v>
      </c>
      <c r="R4119" s="16">
        <f t="shared" si="323"/>
        <v>0.25</v>
      </c>
      <c r="S4119" s="15" t="str">
        <f t="shared" si="324"/>
        <v>no progress</v>
      </c>
      <c r="T4119" s="9">
        <v>0</v>
      </c>
      <c r="U4119" s="9">
        <v>0</v>
      </c>
      <c r="V4119" s="9">
        <v>0</v>
      </c>
      <c r="W4119" s="9">
        <v>0</v>
      </c>
      <c r="X4119" s="9">
        <v>0</v>
      </c>
      <c r="Y4119" s="9">
        <v>0</v>
      </c>
      <c r="Z4119" s="9"/>
      <c r="AA4119" s="9">
        <v>0</v>
      </c>
      <c r="AB4119" s="9"/>
      <c r="AC4119" s="9">
        <v>0</v>
      </c>
      <c r="AD4119" s="9" t="s">
        <v>14333</v>
      </c>
      <c r="AE4119" s="9" t="s">
        <v>14329</v>
      </c>
      <c r="AF4119" s="9">
        <v>3</v>
      </c>
      <c r="AG4119" s="9"/>
      <c r="AH4119" s="9"/>
      <c r="AI4119" s="9"/>
      <c r="AJ4119" s="9"/>
    </row>
    <row r="4120" spans="1:36" x14ac:dyDescent="0.35">
      <c r="A4120" s="9" t="s">
        <v>3091</v>
      </c>
      <c r="B4120" s="9" t="s">
        <v>3092</v>
      </c>
      <c r="C4120" s="9" t="s">
        <v>14504</v>
      </c>
      <c r="D4120" s="9" t="s">
        <v>29</v>
      </c>
      <c r="E4120" s="9" t="s">
        <v>14334</v>
      </c>
      <c r="F4120" s="9" t="str">
        <f>_xlfn.XLOOKUP(E4120,Total_Enrolled!C:C,Total_Enrolled!C:C)</f>
        <v>2025em1200362@bitspilani-digital.edu.in</v>
      </c>
      <c r="G4120" s="9" t="s">
        <v>14335</v>
      </c>
      <c r="H4120" s="9" t="s">
        <v>14516</v>
      </c>
      <c r="I4120" s="9" t="s">
        <v>14336</v>
      </c>
      <c r="J4120" s="9" t="b">
        <v>1</v>
      </c>
      <c r="K4120" s="9">
        <v>43</v>
      </c>
      <c r="L4120" s="9">
        <f>_xlfn.XLOOKUP(B4120,Courses!A:A,Courses!H:H)</f>
        <v>36</v>
      </c>
      <c r="M4120" s="14">
        <f t="shared" si="320"/>
        <v>1.1944444444444444</v>
      </c>
      <c r="N4120" s="14" t="str">
        <f t="shared" si="321"/>
        <v>Active</v>
      </c>
      <c r="O4120" s="14" t="str" cm="1">
        <f t="array" ref="O4120">_xlfn.IFS(M4120=0,"0",
M4120&lt;=10%,"0-10",
TRUE,"&gt;10"
)&amp;" "&amp;"% progress"</f>
        <v>&gt;10 % progress</v>
      </c>
      <c r="P4120" s="15">
        <f t="shared" si="322"/>
        <v>0</v>
      </c>
      <c r="Q4120" s="15">
        <f>COUNTIFS($G:$G,$G4120)</f>
        <v>4</v>
      </c>
      <c r="R4120" s="16">
        <f t="shared" si="323"/>
        <v>0</v>
      </c>
      <c r="S4120" s="15" t="str">
        <f t="shared" si="324"/>
        <v>no 0% progess</v>
      </c>
      <c r="T4120" s="9">
        <v>0</v>
      </c>
      <c r="U4120" s="9">
        <v>5</v>
      </c>
      <c r="V4120" s="9">
        <v>5</v>
      </c>
      <c r="W4120" s="9">
        <v>5</v>
      </c>
      <c r="X4120" s="9">
        <v>0</v>
      </c>
      <c r="Y4120" s="9">
        <v>6</v>
      </c>
      <c r="Z4120" s="9" t="s">
        <v>14338</v>
      </c>
      <c r="AA4120" s="9">
        <v>0</v>
      </c>
      <c r="AB4120" s="9"/>
      <c r="AC4120" s="9">
        <v>30644</v>
      </c>
      <c r="AD4120" s="9" t="s">
        <v>14339</v>
      </c>
      <c r="AE4120" s="9" t="s">
        <v>14337</v>
      </c>
      <c r="AF4120" s="9">
        <v>34</v>
      </c>
      <c r="AG4120" s="9"/>
      <c r="AH4120" s="9" t="s">
        <v>14340</v>
      </c>
      <c r="AI4120" s="9" t="s">
        <v>14341</v>
      </c>
      <c r="AJ4120" s="9" t="s">
        <v>14342</v>
      </c>
    </row>
    <row r="4121" spans="1:36" x14ac:dyDescent="0.35">
      <c r="A4121" s="9" t="s">
        <v>3095</v>
      </c>
      <c r="B4121" s="9" t="s">
        <v>38</v>
      </c>
      <c r="C4121" s="9" t="s">
        <v>14504</v>
      </c>
      <c r="D4121" s="9" t="s">
        <v>29</v>
      </c>
      <c r="E4121" s="9" t="s">
        <v>14334</v>
      </c>
      <c r="F4121" s="9" t="str">
        <f>_xlfn.XLOOKUP(E4121,Total_Enrolled!C:C,Total_Enrolled!C:C)</f>
        <v>2025em1200362@bitspilani-digital.edu.in</v>
      </c>
      <c r="G4121" s="9" t="s">
        <v>14335</v>
      </c>
      <c r="H4121" s="9" t="s">
        <v>14516</v>
      </c>
      <c r="I4121" s="9" t="s">
        <v>14336</v>
      </c>
      <c r="J4121" s="9" t="b">
        <v>1</v>
      </c>
      <c r="K4121" s="9">
        <v>5</v>
      </c>
      <c r="L4121" s="9">
        <f>_xlfn.XLOOKUP(B4121,Courses!A:A,Courses!H:H)</f>
        <v>42</v>
      </c>
      <c r="M4121" s="14">
        <f t="shared" si="320"/>
        <v>0.11904761904761904</v>
      </c>
      <c r="N4121" s="14" t="str">
        <f t="shared" si="321"/>
        <v>Active</v>
      </c>
      <c r="O4121" s="14" t="str" cm="1">
        <f t="array" ref="O4121">_xlfn.IFS(M4121=0,"0",
M4121&lt;=10%,"0-10",
TRUE,"&gt;10"
)&amp;" "&amp;"% progress"</f>
        <v>&gt;10 % progress</v>
      </c>
      <c r="P4121" s="15">
        <f t="shared" si="322"/>
        <v>0</v>
      </c>
      <c r="Q4121" s="15">
        <f>COUNTIFS($G:$G,$G4121)</f>
        <v>4</v>
      </c>
      <c r="R4121" s="16">
        <f t="shared" si="323"/>
        <v>0</v>
      </c>
      <c r="S4121" s="15" t="str">
        <f t="shared" si="324"/>
        <v>no 0% progess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/>
      <c r="AA4121" s="9">
        <v>0</v>
      </c>
      <c r="AB4121" s="9"/>
      <c r="AC4121" s="9">
        <v>874</v>
      </c>
      <c r="AD4121" s="9" t="s">
        <v>14343</v>
      </c>
      <c r="AE4121" s="9" t="s">
        <v>14337</v>
      </c>
      <c r="AF4121" s="9">
        <v>34</v>
      </c>
      <c r="AG4121" s="9"/>
      <c r="AH4121" s="9"/>
      <c r="AI4121" s="9" t="s">
        <v>14344</v>
      </c>
      <c r="AJ4121" s="9" t="s">
        <v>14345</v>
      </c>
    </row>
    <row r="4122" spans="1:36" x14ac:dyDescent="0.35">
      <c r="A4122" s="9" t="s">
        <v>3089</v>
      </c>
      <c r="B4122" s="9" t="s">
        <v>36</v>
      </c>
      <c r="C4122" s="9" t="s">
        <v>14504</v>
      </c>
      <c r="D4122" s="9" t="s">
        <v>29</v>
      </c>
      <c r="E4122" s="9" t="s">
        <v>14334</v>
      </c>
      <c r="F4122" s="9" t="str">
        <f>_xlfn.XLOOKUP(E4122,Total_Enrolled!C:C,Total_Enrolled!C:C)</f>
        <v>2025em1200362@bitspilani-digital.edu.in</v>
      </c>
      <c r="G4122" s="9" t="s">
        <v>14335</v>
      </c>
      <c r="H4122" s="9" t="s">
        <v>14516</v>
      </c>
      <c r="I4122" s="9" t="s">
        <v>14336</v>
      </c>
      <c r="J4122" s="9" t="b">
        <v>1</v>
      </c>
      <c r="K4122" s="9">
        <v>66</v>
      </c>
      <c r="L4122" s="9">
        <f>_xlfn.XLOOKUP(B4122,Courses!A:A,Courses!H:H)</f>
        <v>85</v>
      </c>
      <c r="M4122" s="14">
        <f t="shared" si="320"/>
        <v>0.77647058823529413</v>
      </c>
      <c r="N4122" s="14" t="str">
        <f t="shared" si="321"/>
        <v>Active</v>
      </c>
      <c r="O4122" s="14" t="str" cm="1">
        <f t="array" ref="O4122">_xlfn.IFS(M4122=0,"0",
M4122&lt;=10%,"0-10",
TRUE,"&gt;10"
)&amp;" "&amp;"% progress"</f>
        <v>&gt;10 % progress</v>
      </c>
      <c r="P4122" s="15">
        <f t="shared" si="322"/>
        <v>0</v>
      </c>
      <c r="Q4122" s="15">
        <f>COUNTIFS($G:$G,$G4122)</f>
        <v>4</v>
      </c>
      <c r="R4122" s="16">
        <f t="shared" si="323"/>
        <v>0</v>
      </c>
      <c r="S4122" s="15" t="str">
        <f t="shared" si="324"/>
        <v>no 0% progess</v>
      </c>
      <c r="T4122" s="9">
        <v>0</v>
      </c>
      <c r="U4122" s="9">
        <v>8</v>
      </c>
      <c r="V4122" s="9">
        <v>9</v>
      </c>
      <c r="W4122" s="9">
        <v>0</v>
      </c>
      <c r="X4122" s="9">
        <v>0</v>
      </c>
      <c r="Y4122" s="9">
        <v>0</v>
      </c>
      <c r="Z4122" s="9"/>
      <c r="AA4122" s="9">
        <v>0</v>
      </c>
      <c r="AB4122" s="9"/>
      <c r="AC4122" s="9">
        <v>13882</v>
      </c>
      <c r="AD4122" s="9" t="s">
        <v>14346</v>
      </c>
      <c r="AE4122" s="9" t="s">
        <v>14337</v>
      </c>
      <c r="AF4122" s="9">
        <v>34</v>
      </c>
      <c r="AG4122" s="9"/>
      <c r="AH4122" s="9" t="s">
        <v>14347</v>
      </c>
      <c r="AI4122" s="9"/>
      <c r="AJ4122" s="9"/>
    </row>
    <row r="4123" spans="1:36" x14ac:dyDescent="0.35">
      <c r="A4123" s="9" t="s">
        <v>3086</v>
      </c>
      <c r="B4123" s="9" t="s">
        <v>35</v>
      </c>
      <c r="C4123" s="9" t="s">
        <v>14504</v>
      </c>
      <c r="D4123" s="9" t="s">
        <v>29</v>
      </c>
      <c r="E4123" s="9" t="s">
        <v>14334</v>
      </c>
      <c r="F4123" s="9" t="str">
        <f>_xlfn.XLOOKUP(E4123,Total_Enrolled!C:C,Total_Enrolled!C:C)</f>
        <v>2025em1200362@bitspilani-digital.edu.in</v>
      </c>
      <c r="G4123" s="9" t="s">
        <v>14335</v>
      </c>
      <c r="H4123" s="9" t="s">
        <v>14516</v>
      </c>
      <c r="I4123" s="9" t="s">
        <v>14336</v>
      </c>
      <c r="J4123" s="9" t="b">
        <v>1</v>
      </c>
      <c r="K4123" s="9">
        <v>65</v>
      </c>
      <c r="L4123" s="9">
        <f>_xlfn.XLOOKUP(B4123,Courses!A:A,Courses!H:H)</f>
        <v>68</v>
      </c>
      <c r="M4123" s="14">
        <f t="shared" si="320"/>
        <v>0.95588235294117652</v>
      </c>
      <c r="N4123" s="14" t="str">
        <f t="shared" si="321"/>
        <v>Active</v>
      </c>
      <c r="O4123" s="14" t="str" cm="1">
        <f t="array" ref="O4123">_xlfn.IFS(M4123=0,"0",
M4123&lt;=10%,"0-10",
TRUE,"&gt;10"
)&amp;" "&amp;"% progress"</f>
        <v>&gt;10 % progress</v>
      </c>
      <c r="P4123" s="15">
        <f t="shared" si="322"/>
        <v>0</v>
      </c>
      <c r="Q4123" s="15">
        <f>COUNTIFS($G:$G,$G4123)</f>
        <v>4</v>
      </c>
      <c r="R4123" s="16">
        <f t="shared" si="323"/>
        <v>0</v>
      </c>
      <c r="S4123" s="15" t="str">
        <f t="shared" si="324"/>
        <v>no 0% progess</v>
      </c>
      <c r="T4123" s="9">
        <v>0</v>
      </c>
      <c r="U4123" s="9">
        <v>13</v>
      </c>
      <c r="V4123" s="9">
        <v>16</v>
      </c>
      <c r="W4123" s="9">
        <v>2</v>
      </c>
      <c r="X4123" s="9">
        <v>0</v>
      </c>
      <c r="Y4123" s="9">
        <v>1</v>
      </c>
      <c r="Z4123" s="9" t="s">
        <v>14348</v>
      </c>
      <c r="AA4123" s="9">
        <v>0</v>
      </c>
      <c r="AB4123" s="9"/>
      <c r="AC4123" s="9">
        <v>44372</v>
      </c>
      <c r="AD4123" s="9" t="s">
        <v>14349</v>
      </c>
      <c r="AE4123" s="9" t="s">
        <v>14337</v>
      </c>
      <c r="AF4123" s="9">
        <v>34</v>
      </c>
      <c r="AG4123" s="9"/>
      <c r="AH4123" s="9" t="s">
        <v>14350</v>
      </c>
      <c r="AI4123" s="9"/>
      <c r="AJ4123" s="9"/>
    </row>
    <row r="4124" spans="1:36" x14ac:dyDescent="0.35">
      <c r="A4124" s="9" t="s">
        <v>3086</v>
      </c>
      <c r="B4124" s="9" t="s">
        <v>35</v>
      </c>
      <c r="C4124" s="9" t="s">
        <v>14504</v>
      </c>
      <c r="D4124" s="9" t="s">
        <v>29</v>
      </c>
      <c r="E4124" s="9" t="s">
        <v>14351</v>
      </c>
      <c r="F4124" s="9" t="str">
        <f>_xlfn.XLOOKUP(E4124,Total_Enrolled!C:C,Total_Enrolled!C:C)</f>
        <v>2025em1200363@bitspilani-digital.edu.in</v>
      </c>
      <c r="G4124" s="9" t="s">
        <v>14352</v>
      </c>
      <c r="H4124" s="9" t="s">
        <v>14516</v>
      </c>
      <c r="I4124" s="9" t="s">
        <v>14353</v>
      </c>
      <c r="J4124" s="9" t="b">
        <v>1</v>
      </c>
      <c r="K4124" s="9">
        <v>63</v>
      </c>
      <c r="L4124" s="9">
        <f>_xlfn.XLOOKUP(B4124,Courses!A:A,Courses!H:H)</f>
        <v>68</v>
      </c>
      <c r="M4124" s="14">
        <f t="shared" si="320"/>
        <v>0.92647058823529416</v>
      </c>
      <c r="N4124" s="14" t="str">
        <f t="shared" si="321"/>
        <v>Active</v>
      </c>
      <c r="O4124" s="14" t="str" cm="1">
        <f t="array" ref="O4124">_xlfn.IFS(M4124=0,"0",
M4124&lt;=10%,"0-10",
TRUE,"&gt;10"
)&amp;" "&amp;"% progress"</f>
        <v>&gt;10 % progress</v>
      </c>
      <c r="P4124" s="15">
        <f t="shared" si="322"/>
        <v>0</v>
      </c>
      <c r="Q4124" s="15">
        <f>COUNTIFS($G:$G,$G4124)</f>
        <v>4</v>
      </c>
      <c r="R4124" s="16">
        <f t="shared" si="323"/>
        <v>0</v>
      </c>
      <c r="S4124" s="15" t="str">
        <f t="shared" si="324"/>
        <v>no 0% progess</v>
      </c>
      <c r="T4124" s="9">
        <v>0</v>
      </c>
      <c r="U4124" s="9">
        <v>13</v>
      </c>
      <c r="V4124" s="9">
        <v>21</v>
      </c>
      <c r="W4124" s="9">
        <v>0</v>
      </c>
      <c r="X4124" s="9">
        <v>0</v>
      </c>
      <c r="Y4124" s="9">
        <v>0</v>
      </c>
      <c r="Z4124" s="9"/>
      <c r="AA4124" s="9">
        <v>0</v>
      </c>
      <c r="AB4124" s="9"/>
      <c r="AC4124" s="9">
        <v>79148</v>
      </c>
      <c r="AD4124" s="9" t="s">
        <v>14354</v>
      </c>
      <c r="AE4124" s="9" t="s">
        <v>14355</v>
      </c>
      <c r="AF4124" s="9">
        <v>76</v>
      </c>
      <c r="AG4124" s="9"/>
      <c r="AH4124" s="9" t="s">
        <v>14356</v>
      </c>
      <c r="AI4124" s="9"/>
      <c r="AJ4124" s="9"/>
    </row>
    <row r="4125" spans="1:36" x14ac:dyDescent="0.35">
      <c r="A4125" s="9" t="s">
        <v>3089</v>
      </c>
      <c r="B4125" s="9" t="s">
        <v>36</v>
      </c>
      <c r="C4125" s="9" t="s">
        <v>14504</v>
      </c>
      <c r="D4125" s="9" t="s">
        <v>29</v>
      </c>
      <c r="E4125" s="9" t="s">
        <v>14351</v>
      </c>
      <c r="F4125" s="9" t="str">
        <f>_xlfn.XLOOKUP(E4125,Total_Enrolled!C:C,Total_Enrolled!C:C)</f>
        <v>2025em1200363@bitspilani-digital.edu.in</v>
      </c>
      <c r="G4125" s="9" t="s">
        <v>14352</v>
      </c>
      <c r="H4125" s="9" t="s">
        <v>14516</v>
      </c>
      <c r="I4125" s="9" t="s">
        <v>14353</v>
      </c>
      <c r="J4125" s="9" t="b">
        <v>1</v>
      </c>
      <c r="K4125" s="9">
        <v>83</v>
      </c>
      <c r="L4125" s="9">
        <f>_xlfn.XLOOKUP(B4125,Courses!A:A,Courses!H:H)</f>
        <v>85</v>
      </c>
      <c r="M4125" s="14">
        <f t="shared" ref="M4125:M4163" si="325">K4125/L4125</f>
        <v>0.97647058823529409</v>
      </c>
      <c r="N4125" s="14" t="str">
        <f t="shared" ref="N4125:N4163" si="326">IF(M4125&gt;0,"Active","Not Active")</f>
        <v>Active</v>
      </c>
      <c r="O4125" s="14" t="str" cm="1">
        <f t="array" ref="O4125">_xlfn.IFS(M4125=0,"0",
M4125&lt;=10%,"0-10",
TRUE,"&gt;10"
)&amp;" "&amp;"% progress"</f>
        <v>&gt;10 % progress</v>
      </c>
      <c r="P4125" s="15">
        <f t="shared" ref="P4125:P4163" si="327">IF(M4125=0,1,0)</f>
        <v>0</v>
      </c>
      <c r="Q4125" s="15">
        <f>COUNTIFS($G:$G,$G4125)</f>
        <v>4</v>
      </c>
      <c r="R4125" s="16">
        <f t="shared" ref="R4125:R4163" si="328">P4125/Q4125</f>
        <v>0</v>
      </c>
      <c r="S4125" s="15" t="str">
        <f t="shared" ref="S4125:S4163" si="329">IF(R4125=0, "no 0% progess", "no progress")</f>
        <v>no 0% progess</v>
      </c>
      <c r="T4125" s="9">
        <v>0</v>
      </c>
      <c r="U4125" s="9">
        <v>11</v>
      </c>
      <c r="V4125" s="9">
        <v>19</v>
      </c>
      <c r="W4125" s="9">
        <v>0</v>
      </c>
      <c r="X4125" s="9">
        <v>0</v>
      </c>
      <c r="Y4125" s="9">
        <v>4</v>
      </c>
      <c r="Z4125" s="9"/>
      <c r="AA4125" s="9">
        <v>0</v>
      </c>
      <c r="AB4125" s="9"/>
      <c r="AC4125" s="9">
        <v>72940</v>
      </c>
      <c r="AD4125" s="9" t="s">
        <v>14357</v>
      </c>
      <c r="AE4125" s="9" t="s">
        <v>14355</v>
      </c>
      <c r="AF4125" s="9">
        <v>76</v>
      </c>
      <c r="AG4125" s="9"/>
      <c r="AH4125" s="9" t="s">
        <v>14358</v>
      </c>
      <c r="AI4125" s="9"/>
      <c r="AJ4125" s="9"/>
    </row>
    <row r="4126" spans="1:36" x14ac:dyDescent="0.35">
      <c r="A4126" s="9" t="s">
        <v>3095</v>
      </c>
      <c r="B4126" s="9" t="s">
        <v>38</v>
      </c>
      <c r="C4126" s="9" t="s">
        <v>14504</v>
      </c>
      <c r="D4126" s="9" t="s">
        <v>29</v>
      </c>
      <c r="E4126" s="9" t="s">
        <v>14351</v>
      </c>
      <c r="F4126" s="9" t="str">
        <f>_xlfn.XLOOKUP(E4126,Total_Enrolled!C:C,Total_Enrolled!C:C)</f>
        <v>2025em1200363@bitspilani-digital.edu.in</v>
      </c>
      <c r="G4126" s="9" t="s">
        <v>14352</v>
      </c>
      <c r="H4126" s="9" t="s">
        <v>14516</v>
      </c>
      <c r="I4126" s="9" t="s">
        <v>14353</v>
      </c>
      <c r="J4126" s="9" t="b">
        <v>1</v>
      </c>
      <c r="K4126" s="9">
        <v>25</v>
      </c>
      <c r="L4126" s="9">
        <f>_xlfn.XLOOKUP(B4126,Courses!A:A,Courses!H:H)</f>
        <v>42</v>
      </c>
      <c r="M4126" s="14">
        <f t="shared" si="325"/>
        <v>0.59523809523809523</v>
      </c>
      <c r="N4126" s="14" t="str">
        <f t="shared" si="326"/>
        <v>Active</v>
      </c>
      <c r="O4126" s="14" t="str" cm="1">
        <f t="array" ref="O4126">_xlfn.IFS(M4126=0,"0",
M4126&lt;=10%,"0-10",
TRUE,"&gt;10"
)&amp;" "&amp;"% progress"</f>
        <v>&gt;10 % progress</v>
      </c>
      <c r="P4126" s="15">
        <f t="shared" si="327"/>
        <v>0</v>
      </c>
      <c r="Q4126" s="15">
        <f>COUNTIFS($G:$G,$G4126)</f>
        <v>4</v>
      </c>
      <c r="R4126" s="16">
        <f t="shared" si="328"/>
        <v>0</v>
      </c>
      <c r="S4126" s="15" t="str">
        <f t="shared" si="329"/>
        <v>no 0% progess</v>
      </c>
      <c r="T4126" s="9">
        <v>0</v>
      </c>
      <c r="U4126" s="9">
        <v>2</v>
      </c>
      <c r="V4126" s="9">
        <v>3</v>
      </c>
      <c r="W4126" s="9">
        <v>0</v>
      </c>
      <c r="X4126" s="9">
        <v>0</v>
      </c>
      <c r="Y4126" s="9">
        <v>0</v>
      </c>
      <c r="Z4126" s="9"/>
      <c r="AA4126" s="9">
        <v>0</v>
      </c>
      <c r="AB4126" s="9"/>
      <c r="AC4126" s="9">
        <v>21780</v>
      </c>
      <c r="AD4126" s="9" t="s">
        <v>14359</v>
      </c>
      <c r="AE4126" s="9" t="s">
        <v>14355</v>
      </c>
      <c r="AF4126" s="9">
        <v>76</v>
      </c>
      <c r="AG4126" s="9"/>
      <c r="AH4126" s="9" t="s">
        <v>14360</v>
      </c>
      <c r="AI4126" s="9" t="s">
        <v>14361</v>
      </c>
      <c r="AJ4126" s="9" t="s">
        <v>14362</v>
      </c>
    </row>
    <row r="4127" spans="1:36" x14ac:dyDescent="0.35">
      <c r="A4127" s="9" t="s">
        <v>3091</v>
      </c>
      <c r="B4127" s="9" t="s">
        <v>3092</v>
      </c>
      <c r="C4127" s="9" t="s">
        <v>14504</v>
      </c>
      <c r="D4127" s="9" t="s">
        <v>29</v>
      </c>
      <c r="E4127" s="9" t="s">
        <v>14351</v>
      </c>
      <c r="F4127" s="9" t="str">
        <f>_xlfn.XLOOKUP(E4127,Total_Enrolled!C:C,Total_Enrolled!C:C)</f>
        <v>2025em1200363@bitspilani-digital.edu.in</v>
      </c>
      <c r="G4127" s="9" t="s">
        <v>14352</v>
      </c>
      <c r="H4127" s="9" t="s">
        <v>14516</v>
      </c>
      <c r="I4127" s="9" t="s">
        <v>14353</v>
      </c>
      <c r="J4127" s="9" t="b">
        <v>1</v>
      </c>
      <c r="K4127" s="9">
        <v>35</v>
      </c>
      <c r="L4127" s="9">
        <f>_xlfn.XLOOKUP(B4127,Courses!A:A,Courses!H:H)</f>
        <v>36</v>
      </c>
      <c r="M4127" s="14">
        <f t="shared" si="325"/>
        <v>0.97222222222222221</v>
      </c>
      <c r="N4127" s="14" t="str">
        <f t="shared" si="326"/>
        <v>Active</v>
      </c>
      <c r="O4127" s="14" t="str" cm="1">
        <f t="array" ref="O4127">_xlfn.IFS(M4127=0,"0",
M4127&lt;=10%,"0-10",
TRUE,"&gt;10"
)&amp;" "&amp;"% progress"</f>
        <v>&gt;10 % progress</v>
      </c>
      <c r="P4127" s="15">
        <f t="shared" si="327"/>
        <v>0</v>
      </c>
      <c r="Q4127" s="15">
        <f>COUNTIFS($G:$G,$G4127)</f>
        <v>4</v>
      </c>
      <c r="R4127" s="16">
        <f t="shared" si="328"/>
        <v>0</v>
      </c>
      <c r="S4127" s="15" t="str">
        <f t="shared" si="329"/>
        <v>no 0% progess</v>
      </c>
      <c r="T4127" s="9">
        <v>0</v>
      </c>
      <c r="U4127" s="9">
        <v>5</v>
      </c>
      <c r="V4127" s="9">
        <v>11</v>
      </c>
      <c r="W4127" s="9">
        <v>1</v>
      </c>
      <c r="X4127" s="9">
        <v>0</v>
      </c>
      <c r="Y4127" s="9">
        <v>0</v>
      </c>
      <c r="Z4127" s="9" t="s">
        <v>14363</v>
      </c>
      <c r="AA4127" s="9">
        <v>0</v>
      </c>
      <c r="AB4127" s="9"/>
      <c r="AC4127" s="9">
        <v>54354</v>
      </c>
      <c r="AD4127" s="9" t="s">
        <v>14364</v>
      </c>
      <c r="AE4127" s="9" t="s">
        <v>14355</v>
      </c>
      <c r="AF4127" s="9">
        <v>76</v>
      </c>
      <c r="AG4127" s="9"/>
      <c r="AH4127" s="9" t="s">
        <v>14365</v>
      </c>
      <c r="AI4127" s="9" t="s">
        <v>14366</v>
      </c>
      <c r="AJ4127" s="9" t="s">
        <v>14367</v>
      </c>
    </row>
    <row r="4128" spans="1:36" x14ac:dyDescent="0.35">
      <c r="A4128" s="9" t="s">
        <v>3091</v>
      </c>
      <c r="B4128" s="9" t="s">
        <v>3092</v>
      </c>
      <c r="C4128" s="9" t="s">
        <v>14504</v>
      </c>
      <c r="D4128" s="9" t="s">
        <v>29</v>
      </c>
      <c r="E4128" s="9" t="s">
        <v>14368</v>
      </c>
      <c r="F4128" s="9" t="str">
        <f>_xlfn.XLOOKUP(E4128,Total_Enrolled!C:C,Total_Enrolled!C:C)</f>
        <v>2025em1200364@bitspilani-digital.edu.in</v>
      </c>
      <c r="G4128" s="9" t="s">
        <v>14369</v>
      </c>
      <c r="H4128" s="9" t="s">
        <v>14516</v>
      </c>
      <c r="I4128" s="9" t="s">
        <v>14370</v>
      </c>
      <c r="J4128" s="9" t="b">
        <v>1</v>
      </c>
      <c r="K4128" s="9">
        <v>20</v>
      </c>
      <c r="L4128" s="9">
        <f>_xlfn.XLOOKUP(B4128,Courses!A:A,Courses!H:H)</f>
        <v>36</v>
      </c>
      <c r="M4128" s="14">
        <f t="shared" si="325"/>
        <v>0.55555555555555558</v>
      </c>
      <c r="N4128" s="14" t="str">
        <f t="shared" si="326"/>
        <v>Active</v>
      </c>
      <c r="O4128" s="14" t="str" cm="1">
        <f t="array" ref="O4128">_xlfn.IFS(M4128=0,"0",
M4128&lt;=10%,"0-10",
TRUE,"&gt;10"
)&amp;" "&amp;"% progress"</f>
        <v>&gt;10 % progress</v>
      </c>
      <c r="P4128" s="15">
        <f t="shared" si="327"/>
        <v>0</v>
      </c>
      <c r="Q4128" s="15">
        <f>COUNTIFS($G:$G,$G4128)</f>
        <v>4</v>
      </c>
      <c r="R4128" s="16">
        <f t="shared" si="328"/>
        <v>0</v>
      </c>
      <c r="S4128" s="15" t="str">
        <f t="shared" si="329"/>
        <v>no 0% progess</v>
      </c>
      <c r="T4128" s="9">
        <v>0</v>
      </c>
      <c r="U4128" s="9">
        <v>3</v>
      </c>
      <c r="V4128" s="9">
        <v>4</v>
      </c>
      <c r="W4128" s="9">
        <v>0</v>
      </c>
      <c r="X4128" s="9">
        <v>0</v>
      </c>
      <c r="Y4128" s="9">
        <v>0</v>
      </c>
      <c r="Z4128" s="9"/>
      <c r="AA4128" s="9">
        <v>0</v>
      </c>
      <c r="AB4128" s="9"/>
      <c r="AC4128" s="9">
        <v>16065</v>
      </c>
      <c r="AD4128" s="9" t="s">
        <v>14372</v>
      </c>
      <c r="AE4128" s="9" t="s">
        <v>14371</v>
      </c>
      <c r="AF4128" s="9">
        <v>19</v>
      </c>
      <c r="AG4128" s="9"/>
      <c r="AH4128" s="9" t="s">
        <v>14373</v>
      </c>
      <c r="AI4128" s="9" t="s">
        <v>14374</v>
      </c>
      <c r="AJ4128" s="9" t="s">
        <v>14375</v>
      </c>
    </row>
    <row r="4129" spans="1:36" x14ac:dyDescent="0.35">
      <c r="A4129" s="9" t="s">
        <v>3095</v>
      </c>
      <c r="B4129" s="9" t="s">
        <v>38</v>
      </c>
      <c r="C4129" s="9" t="s">
        <v>14504</v>
      </c>
      <c r="D4129" s="9" t="s">
        <v>29</v>
      </c>
      <c r="E4129" s="9" t="s">
        <v>14368</v>
      </c>
      <c r="F4129" s="9" t="str">
        <f>_xlfn.XLOOKUP(E4129,Total_Enrolled!C:C,Total_Enrolled!C:C)</f>
        <v>2025em1200364@bitspilani-digital.edu.in</v>
      </c>
      <c r="G4129" s="9" t="s">
        <v>14369</v>
      </c>
      <c r="H4129" s="9" t="s">
        <v>14516</v>
      </c>
      <c r="I4129" s="9" t="s">
        <v>14370</v>
      </c>
      <c r="J4129" s="9" t="b">
        <v>1</v>
      </c>
      <c r="K4129" s="9">
        <v>0</v>
      </c>
      <c r="L4129" s="9">
        <f>_xlfn.XLOOKUP(B4129,Courses!A:A,Courses!H:H)</f>
        <v>42</v>
      </c>
      <c r="M4129" s="14">
        <f t="shared" si="325"/>
        <v>0</v>
      </c>
      <c r="N4129" s="14" t="str">
        <f t="shared" si="326"/>
        <v>Not Active</v>
      </c>
      <c r="O4129" s="14" t="str" cm="1">
        <f t="array" ref="O4129">_xlfn.IFS(M4129=0,"0",
M4129&lt;=10%,"0-10",
TRUE,"&gt;10"
)&amp;" "&amp;"% progress"</f>
        <v>0 % progress</v>
      </c>
      <c r="P4129" s="15">
        <f t="shared" si="327"/>
        <v>1</v>
      </c>
      <c r="Q4129" s="15">
        <f>COUNTIFS($G:$G,$G4129)</f>
        <v>4</v>
      </c>
      <c r="R4129" s="16">
        <f t="shared" si="328"/>
        <v>0.25</v>
      </c>
      <c r="S4129" s="15" t="str">
        <f t="shared" si="329"/>
        <v>no progress</v>
      </c>
      <c r="T4129" s="9">
        <v>0</v>
      </c>
      <c r="U4129" s="9">
        <v>0</v>
      </c>
      <c r="V4129" s="9">
        <v>0</v>
      </c>
      <c r="W4129" s="9">
        <v>0</v>
      </c>
      <c r="X4129" s="9">
        <v>0</v>
      </c>
      <c r="Y4129" s="9">
        <v>2</v>
      </c>
      <c r="Z4129" s="9"/>
      <c r="AA4129" s="9">
        <v>0</v>
      </c>
      <c r="AB4129" s="9"/>
      <c r="AC4129" s="9">
        <v>0</v>
      </c>
      <c r="AD4129" s="9" t="s">
        <v>14376</v>
      </c>
      <c r="AE4129" s="9" t="s">
        <v>14371</v>
      </c>
      <c r="AF4129" s="9">
        <v>19</v>
      </c>
      <c r="AG4129" s="9"/>
      <c r="AH4129" s="9"/>
      <c r="AI4129" s="9"/>
      <c r="AJ4129" s="9"/>
    </row>
    <row r="4130" spans="1:36" x14ac:dyDescent="0.35">
      <c r="A4130" s="9" t="s">
        <v>3089</v>
      </c>
      <c r="B4130" s="9" t="s">
        <v>36</v>
      </c>
      <c r="C4130" s="9" t="s">
        <v>14504</v>
      </c>
      <c r="D4130" s="9" t="s">
        <v>29</v>
      </c>
      <c r="E4130" s="9" t="s">
        <v>14368</v>
      </c>
      <c r="F4130" s="9" t="str">
        <f>_xlfn.XLOOKUP(E4130,Total_Enrolled!C:C,Total_Enrolled!C:C)</f>
        <v>2025em1200364@bitspilani-digital.edu.in</v>
      </c>
      <c r="G4130" s="9" t="s">
        <v>14369</v>
      </c>
      <c r="H4130" s="9" t="s">
        <v>14516</v>
      </c>
      <c r="I4130" s="9" t="s">
        <v>14370</v>
      </c>
      <c r="J4130" s="9" t="b">
        <v>1</v>
      </c>
      <c r="K4130" s="9">
        <v>8</v>
      </c>
      <c r="L4130" s="9">
        <f>_xlfn.XLOOKUP(B4130,Courses!A:A,Courses!H:H)</f>
        <v>85</v>
      </c>
      <c r="M4130" s="14">
        <f t="shared" si="325"/>
        <v>9.4117647058823528E-2</v>
      </c>
      <c r="N4130" s="14" t="str">
        <f t="shared" si="326"/>
        <v>Active</v>
      </c>
      <c r="O4130" s="14" t="str" cm="1">
        <f t="array" ref="O4130">_xlfn.IFS(M4130=0,"0",
M4130&lt;=10%,"0-10",
TRUE,"&gt;10"
)&amp;" "&amp;"% progress"</f>
        <v>0-10 % progress</v>
      </c>
      <c r="P4130" s="15">
        <f t="shared" si="327"/>
        <v>0</v>
      </c>
      <c r="Q4130" s="15">
        <f>COUNTIFS($G:$G,$G4130)</f>
        <v>4</v>
      </c>
      <c r="R4130" s="16">
        <f t="shared" si="328"/>
        <v>0</v>
      </c>
      <c r="S4130" s="15" t="str">
        <f t="shared" si="329"/>
        <v>no 0% progess</v>
      </c>
      <c r="T4130" s="9">
        <v>0</v>
      </c>
      <c r="U4130" s="9">
        <v>1</v>
      </c>
      <c r="V4130" s="9">
        <v>1</v>
      </c>
      <c r="W4130" s="9">
        <v>0</v>
      </c>
      <c r="X4130" s="9">
        <v>0</v>
      </c>
      <c r="Y4130" s="9">
        <v>0</v>
      </c>
      <c r="Z4130" s="9"/>
      <c r="AA4130" s="9">
        <v>0</v>
      </c>
      <c r="AB4130" s="9"/>
      <c r="AC4130" s="9">
        <v>8783</v>
      </c>
      <c r="AD4130" s="9" t="s">
        <v>14377</v>
      </c>
      <c r="AE4130" s="9" t="s">
        <v>14371</v>
      </c>
      <c r="AF4130" s="9">
        <v>19</v>
      </c>
      <c r="AG4130" s="9"/>
      <c r="AH4130" s="9" t="s">
        <v>14378</v>
      </c>
      <c r="AI4130" s="9"/>
      <c r="AJ4130" s="9"/>
    </row>
    <row r="4131" spans="1:36" x14ac:dyDescent="0.35">
      <c r="A4131" s="9" t="s">
        <v>3086</v>
      </c>
      <c r="B4131" s="9" t="s">
        <v>35</v>
      </c>
      <c r="C4131" s="9" t="s">
        <v>14504</v>
      </c>
      <c r="D4131" s="9" t="s">
        <v>29</v>
      </c>
      <c r="E4131" s="9" t="s">
        <v>14368</v>
      </c>
      <c r="F4131" s="9" t="str">
        <f>_xlfn.XLOOKUP(E4131,Total_Enrolled!C:C,Total_Enrolled!C:C)</f>
        <v>2025em1200364@bitspilani-digital.edu.in</v>
      </c>
      <c r="G4131" s="9" t="s">
        <v>14369</v>
      </c>
      <c r="H4131" s="9" t="s">
        <v>14516</v>
      </c>
      <c r="I4131" s="9" t="s">
        <v>14370</v>
      </c>
      <c r="J4131" s="9" t="b">
        <v>1</v>
      </c>
      <c r="K4131" s="9">
        <v>14</v>
      </c>
      <c r="L4131" s="9">
        <f>_xlfn.XLOOKUP(B4131,Courses!A:A,Courses!H:H)</f>
        <v>68</v>
      </c>
      <c r="M4131" s="14">
        <f t="shared" si="325"/>
        <v>0.20588235294117646</v>
      </c>
      <c r="N4131" s="14" t="str">
        <f t="shared" si="326"/>
        <v>Active</v>
      </c>
      <c r="O4131" s="14" t="str" cm="1">
        <f t="array" ref="O4131">_xlfn.IFS(M4131=0,"0",
M4131&lt;=10%,"0-10",
TRUE,"&gt;10"
)&amp;" "&amp;"% progress"</f>
        <v>&gt;10 % progress</v>
      </c>
      <c r="P4131" s="15">
        <f t="shared" si="327"/>
        <v>0</v>
      </c>
      <c r="Q4131" s="15">
        <f>COUNTIFS($G:$G,$G4131)</f>
        <v>4</v>
      </c>
      <c r="R4131" s="16">
        <f t="shared" si="328"/>
        <v>0</v>
      </c>
      <c r="S4131" s="15" t="str">
        <f t="shared" si="329"/>
        <v>no 0% progess</v>
      </c>
      <c r="T4131" s="9">
        <v>0</v>
      </c>
      <c r="U4131" s="9">
        <v>1</v>
      </c>
      <c r="V4131" s="9">
        <v>2</v>
      </c>
      <c r="W4131" s="9">
        <v>0</v>
      </c>
      <c r="X4131" s="9">
        <v>0</v>
      </c>
      <c r="Y4131" s="9">
        <v>0</v>
      </c>
      <c r="Z4131" s="9"/>
      <c r="AA4131" s="9">
        <v>0</v>
      </c>
      <c r="AB4131" s="9"/>
      <c r="AC4131" s="9">
        <v>30666</v>
      </c>
      <c r="AD4131" s="9" t="s">
        <v>14379</v>
      </c>
      <c r="AE4131" s="9" t="s">
        <v>14371</v>
      </c>
      <c r="AF4131" s="9">
        <v>19</v>
      </c>
      <c r="AG4131" s="9"/>
      <c r="AH4131" s="9" t="s">
        <v>14380</v>
      </c>
      <c r="AI4131" s="9"/>
      <c r="AJ4131" s="9"/>
    </row>
    <row r="4132" spans="1:36" x14ac:dyDescent="0.35">
      <c r="A4132" s="9" t="s">
        <v>3086</v>
      </c>
      <c r="B4132" s="9" t="s">
        <v>35</v>
      </c>
      <c r="C4132" s="9" t="s">
        <v>14504</v>
      </c>
      <c r="D4132" s="9" t="s">
        <v>29</v>
      </c>
      <c r="E4132" s="9" t="s">
        <v>14381</v>
      </c>
      <c r="F4132" s="9" t="str">
        <f>_xlfn.XLOOKUP(E4132,Total_Enrolled!C:C,Total_Enrolled!C:C)</f>
        <v>2025em1200365@bitspilani-digital.edu.in</v>
      </c>
      <c r="G4132" s="9" t="s">
        <v>14382</v>
      </c>
      <c r="H4132" s="9" t="s">
        <v>14516</v>
      </c>
      <c r="I4132" s="9" t="s">
        <v>14383</v>
      </c>
      <c r="J4132" s="9" t="b">
        <v>1</v>
      </c>
      <c r="K4132" s="9">
        <v>0</v>
      </c>
      <c r="L4132" s="9">
        <f>_xlfn.XLOOKUP(B4132,Courses!A:A,Courses!H:H)</f>
        <v>68</v>
      </c>
      <c r="M4132" s="14">
        <f t="shared" si="325"/>
        <v>0</v>
      </c>
      <c r="N4132" s="14" t="str">
        <f t="shared" si="326"/>
        <v>Not Active</v>
      </c>
      <c r="O4132" s="14" t="str" cm="1">
        <f t="array" ref="O4132">_xlfn.IFS(M4132=0,"0",
M4132&lt;=10%,"0-10",
TRUE,"&gt;10"
)&amp;" "&amp;"% progress"</f>
        <v>0 % progress</v>
      </c>
      <c r="P4132" s="15">
        <f t="shared" si="327"/>
        <v>1</v>
      </c>
      <c r="Q4132" s="15">
        <f>COUNTIFS($G:$G,$G4132)</f>
        <v>4</v>
      </c>
      <c r="R4132" s="16">
        <f t="shared" si="328"/>
        <v>0.25</v>
      </c>
      <c r="S4132" s="15" t="str">
        <f t="shared" si="329"/>
        <v>no progress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0</v>
      </c>
      <c r="Z4132" s="9"/>
      <c r="AA4132" s="9">
        <v>0</v>
      </c>
      <c r="AB4132" s="9"/>
      <c r="AC4132" s="9">
        <v>0</v>
      </c>
      <c r="AD4132" s="9"/>
      <c r="AE4132" s="9" t="s">
        <v>14384</v>
      </c>
      <c r="AF4132" s="9">
        <v>4</v>
      </c>
      <c r="AG4132" s="9"/>
      <c r="AH4132" s="9"/>
      <c r="AI4132" s="9"/>
      <c r="AJ4132" s="9"/>
    </row>
    <row r="4133" spans="1:36" x14ac:dyDescent="0.35">
      <c r="A4133" s="9" t="s">
        <v>3089</v>
      </c>
      <c r="B4133" s="9" t="s">
        <v>36</v>
      </c>
      <c r="C4133" s="9" t="s">
        <v>14504</v>
      </c>
      <c r="D4133" s="9" t="s">
        <v>29</v>
      </c>
      <c r="E4133" s="9" t="s">
        <v>14381</v>
      </c>
      <c r="F4133" s="9" t="str">
        <f>_xlfn.XLOOKUP(E4133,Total_Enrolled!C:C,Total_Enrolled!C:C)</f>
        <v>2025em1200365@bitspilani-digital.edu.in</v>
      </c>
      <c r="G4133" s="9" t="s">
        <v>14382</v>
      </c>
      <c r="H4133" s="9" t="s">
        <v>14516</v>
      </c>
      <c r="I4133" s="9" t="s">
        <v>14383</v>
      </c>
      <c r="J4133" s="9" t="b">
        <v>1</v>
      </c>
      <c r="K4133" s="9">
        <v>0</v>
      </c>
      <c r="L4133" s="9">
        <f>_xlfn.XLOOKUP(B4133,Courses!A:A,Courses!H:H)</f>
        <v>85</v>
      </c>
      <c r="M4133" s="14">
        <f t="shared" si="325"/>
        <v>0</v>
      </c>
      <c r="N4133" s="14" t="str">
        <f t="shared" si="326"/>
        <v>Not Active</v>
      </c>
      <c r="O4133" s="14" t="str" cm="1">
        <f t="array" ref="O4133">_xlfn.IFS(M4133=0,"0",
M4133&lt;=10%,"0-10",
TRUE,"&gt;10"
)&amp;" "&amp;"% progress"</f>
        <v>0 % progress</v>
      </c>
      <c r="P4133" s="15">
        <f t="shared" si="327"/>
        <v>1</v>
      </c>
      <c r="Q4133" s="15">
        <f>COUNTIFS($G:$G,$G4133)</f>
        <v>4</v>
      </c>
      <c r="R4133" s="16">
        <f t="shared" si="328"/>
        <v>0.25</v>
      </c>
      <c r="S4133" s="15" t="str">
        <f t="shared" si="329"/>
        <v>no progress</v>
      </c>
      <c r="T4133" s="9">
        <v>0</v>
      </c>
      <c r="U4133" s="9">
        <v>0</v>
      </c>
      <c r="V4133" s="9">
        <v>0</v>
      </c>
      <c r="W4133" s="9">
        <v>0</v>
      </c>
      <c r="X4133" s="9">
        <v>0</v>
      </c>
      <c r="Y4133" s="9">
        <v>0</v>
      </c>
      <c r="Z4133" s="9"/>
      <c r="AA4133" s="9">
        <v>0</v>
      </c>
      <c r="AB4133" s="9"/>
      <c r="AC4133" s="9">
        <v>0</v>
      </c>
      <c r="AD4133" s="9" t="s">
        <v>14385</v>
      </c>
      <c r="AE4133" s="9" t="s">
        <v>14384</v>
      </c>
      <c r="AF4133" s="9">
        <v>4</v>
      </c>
      <c r="AG4133" s="9"/>
      <c r="AH4133" s="9"/>
      <c r="AI4133" s="9"/>
      <c r="AJ4133" s="9"/>
    </row>
    <row r="4134" spans="1:36" x14ac:dyDescent="0.35">
      <c r="A4134" s="9" t="s">
        <v>3095</v>
      </c>
      <c r="B4134" s="9" t="s">
        <v>38</v>
      </c>
      <c r="C4134" s="9" t="s">
        <v>14504</v>
      </c>
      <c r="D4134" s="9" t="s">
        <v>29</v>
      </c>
      <c r="E4134" s="9" t="s">
        <v>14381</v>
      </c>
      <c r="F4134" s="9" t="str">
        <f>_xlfn.XLOOKUP(E4134,Total_Enrolled!C:C,Total_Enrolled!C:C)</f>
        <v>2025em1200365@bitspilani-digital.edu.in</v>
      </c>
      <c r="G4134" s="9" t="s">
        <v>14382</v>
      </c>
      <c r="H4134" s="9" t="s">
        <v>14516</v>
      </c>
      <c r="I4134" s="9" t="s">
        <v>14383</v>
      </c>
      <c r="J4134" s="9" t="b">
        <v>1</v>
      </c>
      <c r="K4134" s="9">
        <v>0</v>
      </c>
      <c r="L4134" s="9">
        <f>_xlfn.XLOOKUP(B4134,Courses!A:A,Courses!H:H)</f>
        <v>42</v>
      </c>
      <c r="M4134" s="14">
        <f t="shared" si="325"/>
        <v>0</v>
      </c>
      <c r="N4134" s="14" t="str">
        <f t="shared" si="326"/>
        <v>Not Active</v>
      </c>
      <c r="O4134" s="14" t="str" cm="1">
        <f t="array" ref="O4134">_xlfn.IFS(M4134=0,"0",
M4134&lt;=10%,"0-10",
TRUE,"&gt;10"
)&amp;" "&amp;"% progress"</f>
        <v>0 % progress</v>
      </c>
      <c r="P4134" s="15">
        <f t="shared" si="327"/>
        <v>1</v>
      </c>
      <c r="Q4134" s="15">
        <f>COUNTIFS($G:$G,$G4134)</f>
        <v>4</v>
      </c>
      <c r="R4134" s="16">
        <f t="shared" si="328"/>
        <v>0.25</v>
      </c>
      <c r="S4134" s="15" t="str">
        <f t="shared" si="329"/>
        <v>no progress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0</v>
      </c>
      <c r="Z4134" s="9"/>
      <c r="AA4134" s="9">
        <v>0</v>
      </c>
      <c r="AB4134" s="9"/>
      <c r="AC4134" s="9">
        <v>0</v>
      </c>
      <c r="AD4134" s="9"/>
      <c r="AE4134" s="9" t="s">
        <v>14384</v>
      </c>
      <c r="AF4134" s="9">
        <v>4</v>
      </c>
      <c r="AG4134" s="9"/>
      <c r="AH4134" s="9"/>
      <c r="AI4134" s="9"/>
      <c r="AJ4134" s="9"/>
    </row>
    <row r="4135" spans="1:36" x14ac:dyDescent="0.35">
      <c r="A4135" s="9" t="s">
        <v>3091</v>
      </c>
      <c r="B4135" s="9" t="s">
        <v>3092</v>
      </c>
      <c r="C4135" s="9" t="s">
        <v>14504</v>
      </c>
      <c r="D4135" s="9" t="s">
        <v>29</v>
      </c>
      <c r="E4135" s="9" t="s">
        <v>14381</v>
      </c>
      <c r="F4135" s="9" t="str">
        <f>_xlfn.XLOOKUP(E4135,Total_Enrolled!C:C,Total_Enrolled!C:C)</f>
        <v>2025em1200365@bitspilani-digital.edu.in</v>
      </c>
      <c r="G4135" s="9" t="s">
        <v>14382</v>
      </c>
      <c r="H4135" s="9" t="s">
        <v>14516</v>
      </c>
      <c r="I4135" s="9" t="s">
        <v>14383</v>
      </c>
      <c r="J4135" s="9" t="b">
        <v>1</v>
      </c>
      <c r="K4135" s="9">
        <v>0</v>
      </c>
      <c r="L4135" s="9">
        <f>_xlfn.XLOOKUP(B4135,Courses!A:A,Courses!H:H)</f>
        <v>36</v>
      </c>
      <c r="M4135" s="14">
        <f t="shared" si="325"/>
        <v>0</v>
      </c>
      <c r="N4135" s="14" t="str">
        <f t="shared" si="326"/>
        <v>Not Active</v>
      </c>
      <c r="O4135" s="14" t="str" cm="1">
        <f t="array" ref="O4135">_xlfn.IFS(M4135=0,"0",
M4135&lt;=10%,"0-10",
TRUE,"&gt;10"
)&amp;" "&amp;"% progress"</f>
        <v>0 % progress</v>
      </c>
      <c r="P4135" s="15">
        <f t="shared" si="327"/>
        <v>1</v>
      </c>
      <c r="Q4135" s="15">
        <f>COUNTIFS($G:$G,$G4135)</f>
        <v>4</v>
      </c>
      <c r="R4135" s="16">
        <f t="shared" si="328"/>
        <v>0.25</v>
      </c>
      <c r="S4135" s="15" t="str">
        <f t="shared" si="329"/>
        <v>no progress</v>
      </c>
      <c r="T4135" s="9">
        <v>0</v>
      </c>
      <c r="U4135" s="9">
        <v>0</v>
      </c>
      <c r="V4135" s="9">
        <v>0</v>
      </c>
      <c r="W4135" s="9">
        <v>0</v>
      </c>
      <c r="X4135" s="9">
        <v>0</v>
      </c>
      <c r="Y4135" s="9">
        <v>0</v>
      </c>
      <c r="Z4135" s="9"/>
      <c r="AA4135" s="9">
        <v>0</v>
      </c>
      <c r="AB4135" s="9"/>
      <c r="AC4135" s="9">
        <v>0</v>
      </c>
      <c r="AD4135" s="9" t="s">
        <v>14386</v>
      </c>
      <c r="AE4135" s="9" t="s">
        <v>14384</v>
      </c>
      <c r="AF4135" s="9">
        <v>4</v>
      </c>
      <c r="AG4135" s="9"/>
      <c r="AH4135" s="9"/>
      <c r="AI4135" s="9"/>
      <c r="AJ4135" s="9"/>
    </row>
    <row r="4136" spans="1:36" x14ac:dyDescent="0.35">
      <c r="A4136" s="9" t="s">
        <v>3091</v>
      </c>
      <c r="B4136" s="9" t="s">
        <v>3092</v>
      </c>
      <c r="C4136" s="9" t="s">
        <v>14504</v>
      </c>
      <c r="D4136" s="9" t="s">
        <v>29</v>
      </c>
      <c r="E4136" s="9" t="s">
        <v>14387</v>
      </c>
      <c r="F4136" s="9" t="str">
        <f>_xlfn.XLOOKUP(E4136,Total_Enrolled!C:C,Total_Enrolled!C:C)</f>
        <v>2025em1200366@bitspilani-digital.edu.in</v>
      </c>
      <c r="G4136" s="9" t="s">
        <v>14388</v>
      </c>
      <c r="H4136" s="9" t="s">
        <v>14516</v>
      </c>
      <c r="I4136" s="9" t="s">
        <v>14389</v>
      </c>
      <c r="J4136" s="9" t="b">
        <v>1</v>
      </c>
      <c r="K4136" s="9">
        <v>38</v>
      </c>
      <c r="L4136" s="9">
        <f>_xlfn.XLOOKUP(B4136,Courses!A:A,Courses!H:H)</f>
        <v>36</v>
      </c>
      <c r="M4136" s="14">
        <f t="shared" si="325"/>
        <v>1.0555555555555556</v>
      </c>
      <c r="N4136" s="14" t="str">
        <f t="shared" si="326"/>
        <v>Active</v>
      </c>
      <c r="O4136" s="14" t="str" cm="1">
        <f t="array" ref="O4136">_xlfn.IFS(M4136=0,"0",
M4136&lt;=10%,"0-10",
TRUE,"&gt;10"
)&amp;" "&amp;"% progress"</f>
        <v>&gt;10 % progress</v>
      </c>
      <c r="P4136" s="15">
        <f t="shared" si="327"/>
        <v>0</v>
      </c>
      <c r="Q4136" s="15">
        <f>COUNTIFS($G:$G,$G4136)</f>
        <v>4</v>
      </c>
      <c r="R4136" s="16">
        <f t="shared" si="328"/>
        <v>0</v>
      </c>
      <c r="S4136" s="15" t="str">
        <f t="shared" si="329"/>
        <v>no 0% progess</v>
      </c>
      <c r="T4136" s="9">
        <v>0</v>
      </c>
      <c r="U4136" s="9">
        <v>5</v>
      </c>
      <c r="V4136" s="9">
        <v>5</v>
      </c>
      <c r="W4136" s="9">
        <v>3</v>
      </c>
      <c r="X4136" s="9">
        <v>0</v>
      </c>
      <c r="Y4136" s="9">
        <v>0</v>
      </c>
      <c r="Z4136" s="9" t="s">
        <v>14391</v>
      </c>
      <c r="AA4136" s="9">
        <v>0</v>
      </c>
      <c r="AB4136" s="9"/>
      <c r="AC4136" s="9">
        <v>33539</v>
      </c>
      <c r="AD4136" s="9" t="s">
        <v>14392</v>
      </c>
      <c r="AE4136" s="9" t="s">
        <v>14390</v>
      </c>
      <c r="AF4136" s="9">
        <v>53</v>
      </c>
      <c r="AG4136" s="9"/>
      <c r="AH4136" s="9" t="s">
        <v>14393</v>
      </c>
      <c r="AI4136" s="9" t="s">
        <v>14394</v>
      </c>
      <c r="AJ4136" s="9" t="s">
        <v>14395</v>
      </c>
    </row>
    <row r="4137" spans="1:36" x14ac:dyDescent="0.35">
      <c r="A4137" s="9" t="s">
        <v>3095</v>
      </c>
      <c r="B4137" s="9" t="s">
        <v>38</v>
      </c>
      <c r="C4137" s="9" t="s">
        <v>14504</v>
      </c>
      <c r="D4137" s="9" t="s">
        <v>29</v>
      </c>
      <c r="E4137" s="9" t="s">
        <v>14387</v>
      </c>
      <c r="F4137" s="9" t="str">
        <f>_xlfn.XLOOKUP(E4137,Total_Enrolled!C:C,Total_Enrolled!C:C)</f>
        <v>2025em1200366@bitspilani-digital.edu.in</v>
      </c>
      <c r="G4137" s="9" t="s">
        <v>14388</v>
      </c>
      <c r="H4137" s="9" t="s">
        <v>14516</v>
      </c>
      <c r="I4137" s="9" t="s">
        <v>14389</v>
      </c>
      <c r="J4137" s="9" t="b">
        <v>1</v>
      </c>
      <c r="K4137" s="9">
        <v>1</v>
      </c>
      <c r="L4137" s="9">
        <f>_xlfn.XLOOKUP(B4137,Courses!A:A,Courses!H:H)</f>
        <v>42</v>
      </c>
      <c r="M4137" s="14">
        <f t="shared" si="325"/>
        <v>2.3809523809523808E-2</v>
      </c>
      <c r="N4137" s="14" t="str">
        <f t="shared" si="326"/>
        <v>Active</v>
      </c>
      <c r="O4137" s="14" t="str" cm="1">
        <f t="array" ref="O4137">_xlfn.IFS(M4137=0,"0",
M4137&lt;=10%,"0-10",
TRUE,"&gt;10"
)&amp;" "&amp;"% progress"</f>
        <v>0-10 % progress</v>
      </c>
      <c r="P4137" s="15">
        <f t="shared" si="327"/>
        <v>0</v>
      </c>
      <c r="Q4137" s="15">
        <f>COUNTIFS($G:$G,$G4137)</f>
        <v>4</v>
      </c>
      <c r="R4137" s="16">
        <f t="shared" si="328"/>
        <v>0</v>
      </c>
      <c r="S4137" s="15" t="str">
        <f t="shared" si="329"/>
        <v>no 0% progess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0</v>
      </c>
      <c r="Z4137" s="9"/>
      <c r="AA4137" s="9">
        <v>0</v>
      </c>
      <c r="AB4137" s="9"/>
      <c r="AC4137" s="9">
        <v>33</v>
      </c>
      <c r="AD4137" s="9" t="s">
        <v>14396</v>
      </c>
      <c r="AE4137" s="9" t="s">
        <v>14390</v>
      </c>
      <c r="AF4137" s="9">
        <v>53</v>
      </c>
      <c r="AG4137" s="9"/>
      <c r="AH4137" s="9"/>
      <c r="AI4137" s="9" t="s">
        <v>14397</v>
      </c>
      <c r="AJ4137" s="9" t="s">
        <v>14398</v>
      </c>
    </row>
    <row r="4138" spans="1:36" x14ac:dyDescent="0.35">
      <c r="A4138" s="9" t="s">
        <v>3089</v>
      </c>
      <c r="B4138" s="9" t="s">
        <v>36</v>
      </c>
      <c r="C4138" s="9" t="s">
        <v>14504</v>
      </c>
      <c r="D4138" s="9" t="s">
        <v>29</v>
      </c>
      <c r="E4138" s="9" t="s">
        <v>14387</v>
      </c>
      <c r="F4138" s="9" t="str">
        <f>_xlfn.XLOOKUP(E4138,Total_Enrolled!C:C,Total_Enrolled!C:C)</f>
        <v>2025em1200366@bitspilani-digital.edu.in</v>
      </c>
      <c r="G4138" s="9" t="s">
        <v>14388</v>
      </c>
      <c r="H4138" s="9" t="s">
        <v>14516</v>
      </c>
      <c r="I4138" s="9" t="s">
        <v>14389</v>
      </c>
      <c r="J4138" s="9" t="b">
        <v>1</v>
      </c>
      <c r="K4138" s="9">
        <v>68</v>
      </c>
      <c r="L4138" s="9">
        <f>_xlfn.XLOOKUP(B4138,Courses!A:A,Courses!H:H)</f>
        <v>85</v>
      </c>
      <c r="M4138" s="14">
        <f t="shared" si="325"/>
        <v>0.8</v>
      </c>
      <c r="N4138" s="14" t="str">
        <f t="shared" si="326"/>
        <v>Active</v>
      </c>
      <c r="O4138" s="14" t="str" cm="1">
        <f t="array" ref="O4138">_xlfn.IFS(M4138=0,"0",
M4138&lt;=10%,"0-10",
TRUE,"&gt;10"
)&amp;" "&amp;"% progress"</f>
        <v>&gt;10 % progress</v>
      </c>
      <c r="P4138" s="15">
        <f t="shared" si="327"/>
        <v>0</v>
      </c>
      <c r="Q4138" s="15">
        <f>COUNTIFS($G:$G,$G4138)</f>
        <v>4</v>
      </c>
      <c r="R4138" s="16">
        <f t="shared" si="328"/>
        <v>0</v>
      </c>
      <c r="S4138" s="15" t="str">
        <f t="shared" si="329"/>
        <v>no 0% progess</v>
      </c>
      <c r="T4138" s="9">
        <v>0</v>
      </c>
      <c r="U4138" s="9">
        <v>11</v>
      </c>
      <c r="V4138" s="9">
        <v>11</v>
      </c>
      <c r="W4138" s="9">
        <v>0</v>
      </c>
      <c r="X4138" s="9">
        <v>0</v>
      </c>
      <c r="Y4138" s="9">
        <v>0</v>
      </c>
      <c r="Z4138" s="9"/>
      <c r="AA4138" s="9">
        <v>0</v>
      </c>
      <c r="AB4138" s="9"/>
      <c r="AC4138" s="9">
        <v>49030</v>
      </c>
      <c r="AD4138" s="9" t="s">
        <v>14399</v>
      </c>
      <c r="AE4138" s="9" t="s">
        <v>14390</v>
      </c>
      <c r="AF4138" s="9">
        <v>53</v>
      </c>
      <c r="AG4138" s="9"/>
      <c r="AH4138" s="9" t="s">
        <v>14400</v>
      </c>
      <c r="AI4138" s="9"/>
      <c r="AJ4138" s="9"/>
    </row>
    <row r="4139" spans="1:36" x14ac:dyDescent="0.35">
      <c r="A4139" s="9" t="s">
        <v>3086</v>
      </c>
      <c r="B4139" s="9" t="s">
        <v>35</v>
      </c>
      <c r="C4139" s="9" t="s">
        <v>14504</v>
      </c>
      <c r="D4139" s="9" t="s">
        <v>29</v>
      </c>
      <c r="E4139" s="9" t="s">
        <v>14387</v>
      </c>
      <c r="F4139" s="9" t="str">
        <f>_xlfn.XLOOKUP(E4139,Total_Enrolled!C:C,Total_Enrolled!C:C)</f>
        <v>2025em1200366@bitspilani-digital.edu.in</v>
      </c>
      <c r="G4139" s="9" t="s">
        <v>14388</v>
      </c>
      <c r="H4139" s="9" t="s">
        <v>14516</v>
      </c>
      <c r="I4139" s="9" t="s">
        <v>14389</v>
      </c>
      <c r="J4139" s="9" t="b">
        <v>1</v>
      </c>
      <c r="K4139" s="9">
        <v>59</v>
      </c>
      <c r="L4139" s="9">
        <f>_xlfn.XLOOKUP(B4139,Courses!A:A,Courses!H:H)</f>
        <v>68</v>
      </c>
      <c r="M4139" s="14">
        <f t="shared" si="325"/>
        <v>0.86764705882352944</v>
      </c>
      <c r="N4139" s="14" t="str">
        <f t="shared" si="326"/>
        <v>Active</v>
      </c>
      <c r="O4139" s="14" t="str" cm="1">
        <f t="array" ref="O4139">_xlfn.IFS(M4139=0,"0",
M4139&lt;=10%,"0-10",
TRUE,"&gt;10"
)&amp;" "&amp;"% progress"</f>
        <v>&gt;10 % progress</v>
      </c>
      <c r="P4139" s="15">
        <f t="shared" si="327"/>
        <v>0</v>
      </c>
      <c r="Q4139" s="15">
        <f>COUNTIFS($G:$G,$G4139)</f>
        <v>4</v>
      </c>
      <c r="R4139" s="16">
        <f t="shared" si="328"/>
        <v>0</v>
      </c>
      <c r="S4139" s="15" t="str">
        <f t="shared" si="329"/>
        <v>no 0% progess</v>
      </c>
      <c r="T4139" s="9">
        <v>0</v>
      </c>
      <c r="U4139" s="9">
        <v>13</v>
      </c>
      <c r="V4139" s="9">
        <v>13</v>
      </c>
      <c r="W4139" s="9">
        <v>0</v>
      </c>
      <c r="X4139" s="9">
        <v>0</v>
      </c>
      <c r="Y4139" s="9">
        <v>2</v>
      </c>
      <c r="Z4139" s="9"/>
      <c r="AA4139" s="9">
        <v>0</v>
      </c>
      <c r="AB4139" s="9"/>
      <c r="AC4139" s="9">
        <v>50428</v>
      </c>
      <c r="AD4139" s="9" t="s">
        <v>14401</v>
      </c>
      <c r="AE4139" s="9" t="s">
        <v>14390</v>
      </c>
      <c r="AF4139" s="9">
        <v>53</v>
      </c>
      <c r="AG4139" s="9"/>
      <c r="AH4139" s="9" t="s">
        <v>14402</v>
      </c>
      <c r="AI4139" s="9"/>
      <c r="AJ4139" s="9"/>
    </row>
    <row r="4140" spans="1:36" x14ac:dyDescent="0.35">
      <c r="A4140" s="9" t="s">
        <v>3086</v>
      </c>
      <c r="B4140" s="9" t="s">
        <v>35</v>
      </c>
      <c r="C4140" s="9" t="s">
        <v>14504</v>
      </c>
      <c r="D4140" s="9" t="s">
        <v>29</v>
      </c>
      <c r="E4140" s="9" t="s">
        <v>14403</v>
      </c>
      <c r="F4140" s="9" t="str">
        <f>_xlfn.XLOOKUP(E4140,Total_Enrolled!C:C,Total_Enrolled!C:C)</f>
        <v>2025em1200367@bitspilani-digital.edu.in</v>
      </c>
      <c r="G4140" s="9" t="s">
        <v>14404</v>
      </c>
      <c r="H4140" s="9" t="s">
        <v>14516</v>
      </c>
      <c r="I4140" s="9" t="s">
        <v>14405</v>
      </c>
      <c r="J4140" s="9" t="b">
        <v>1</v>
      </c>
      <c r="K4140" s="9">
        <v>4</v>
      </c>
      <c r="L4140" s="9">
        <f>_xlfn.XLOOKUP(B4140,Courses!A:A,Courses!H:H)</f>
        <v>68</v>
      </c>
      <c r="M4140" s="14">
        <f t="shared" si="325"/>
        <v>5.8823529411764705E-2</v>
      </c>
      <c r="N4140" s="14" t="str">
        <f t="shared" si="326"/>
        <v>Active</v>
      </c>
      <c r="O4140" s="14" t="str" cm="1">
        <f t="array" ref="O4140">_xlfn.IFS(M4140=0,"0",
M4140&lt;=10%,"0-10",
TRUE,"&gt;10"
)&amp;" "&amp;"% progress"</f>
        <v>0-10 % progress</v>
      </c>
      <c r="P4140" s="15">
        <f t="shared" si="327"/>
        <v>0</v>
      </c>
      <c r="Q4140" s="15">
        <f>COUNTIFS($G:$G,$G4140)</f>
        <v>4</v>
      </c>
      <c r="R4140" s="16">
        <f t="shared" si="328"/>
        <v>0</v>
      </c>
      <c r="S4140" s="15" t="str">
        <f t="shared" si="329"/>
        <v>no 0% progess</v>
      </c>
      <c r="T4140" s="9">
        <v>0</v>
      </c>
      <c r="U4140" s="9">
        <v>0</v>
      </c>
      <c r="V4140" s="9">
        <v>0</v>
      </c>
      <c r="W4140" s="9">
        <v>0</v>
      </c>
      <c r="X4140" s="9">
        <v>0</v>
      </c>
      <c r="Y4140" s="9">
        <v>0</v>
      </c>
      <c r="Z4140" s="9"/>
      <c r="AA4140" s="9">
        <v>0</v>
      </c>
      <c r="AB4140" s="9"/>
      <c r="AC4140" s="9">
        <v>166</v>
      </c>
      <c r="AD4140" s="9" t="s">
        <v>14406</v>
      </c>
      <c r="AE4140" s="9" t="s">
        <v>14407</v>
      </c>
      <c r="AF4140" s="9">
        <v>8</v>
      </c>
      <c r="AG4140" s="9"/>
      <c r="AH4140" s="9"/>
      <c r="AI4140" s="9"/>
      <c r="AJ4140" s="9"/>
    </row>
    <row r="4141" spans="1:36" x14ac:dyDescent="0.35">
      <c r="A4141" s="9" t="s">
        <v>3089</v>
      </c>
      <c r="B4141" s="9" t="s">
        <v>36</v>
      </c>
      <c r="C4141" s="9" t="s">
        <v>14504</v>
      </c>
      <c r="D4141" s="9" t="s">
        <v>29</v>
      </c>
      <c r="E4141" s="9" t="s">
        <v>14403</v>
      </c>
      <c r="F4141" s="9" t="str">
        <f>_xlfn.XLOOKUP(E4141,Total_Enrolled!C:C,Total_Enrolled!C:C)</f>
        <v>2025em1200367@bitspilani-digital.edu.in</v>
      </c>
      <c r="G4141" s="9" t="s">
        <v>14404</v>
      </c>
      <c r="H4141" s="9" t="s">
        <v>14516</v>
      </c>
      <c r="I4141" s="9" t="s">
        <v>14405</v>
      </c>
      <c r="J4141" s="9" t="b">
        <v>1</v>
      </c>
      <c r="K4141" s="9">
        <v>7</v>
      </c>
      <c r="L4141" s="9">
        <f>_xlfn.XLOOKUP(B4141,Courses!A:A,Courses!H:H)</f>
        <v>85</v>
      </c>
      <c r="M4141" s="14">
        <f t="shared" si="325"/>
        <v>8.2352941176470587E-2</v>
      </c>
      <c r="N4141" s="14" t="str">
        <f t="shared" si="326"/>
        <v>Active</v>
      </c>
      <c r="O4141" s="14" t="str" cm="1">
        <f t="array" ref="O4141">_xlfn.IFS(M4141=0,"0",
M4141&lt;=10%,"0-10",
TRUE,"&gt;10"
)&amp;" "&amp;"% progress"</f>
        <v>0-10 % progress</v>
      </c>
      <c r="P4141" s="15">
        <f t="shared" si="327"/>
        <v>0</v>
      </c>
      <c r="Q4141" s="15">
        <f>COUNTIFS($G:$G,$G4141)</f>
        <v>4</v>
      </c>
      <c r="R4141" s="16">
        <f t="shared" si="328"/>
        <v>0</v>
      </c>
      <c r="S4141" s="15" t="str">
        <f t="shared" si="329"/>
        <v>no 0% progess</v>
      </c>
      <c r="T4141" s="9">
        <v>0</v>
      </c>
      <c r="U4141" s="9">
        <v>0</v>
      </c>
      <c r="V4141" s="9">
        <v>0</v>
      </c>
      <c r="W4141" s="9">
        <v>0</v>
      </c>
      <c r="X4141" s="9">
        <v>0</v>
      </c>
      <c r="Y4141" s="9">
        <v>0</v>
      </c>
      <c r="Z4141" s="9"/>
      <c r="AA4141" s="9">
        <v>0</v>
      </c>
      <c r="AB4141" s="9"/>
      <c r="AC4141" s="9">
        <v>7650</v>
      </c>
      <c r="AD4141" s="9" t="s">
        <v>14408</v>
      </c>
      <c r="AE4141" s="9" t="s">
        <v>14407</v>
      </c>
      <c r="AF4141" s="9">
        <v>8</v>
      </c>
      <c r="AG4141" s="9"/>
      <c r="AH4141" s="9"/>
      <c r="AI4141" s="9"/>
      <c r="AJ4141" s="9"/>
    </row>
    <row r="4142" spans="1:36" x14ac:dyDescent="0.35">
      <c r="A4142" s="9" t="s">
        <v>3095</v>
      </c>
      <c r="B4142" s="9" t="s">
        <v>38</v>
      </c>
      <c r="C4142" s="9" t="s">
        <v>14504</v>
      </c>
      <c r="D4142" s="9" t="s">
        <v>29</v>
      </c>
      <c r="E4142" s="9" t="s">
        <v>14403</v>
      </c>
      <c r="F4142" s="9" t="str">
        <f>_xlfn.XLOOKUP(E4142,Total_Enrolled!C:C,Total_Enrolled!C:C)</f>
        <v>2025em1200367@bitspilani-digital.edu.in</v>
      </c>
      <c r="G4142" s="9" t="s">
        <v>14404</v>
      </c>
      <c r="H4142" s="9" t="s">
        <v>14516</v>
      </c>
      <c r="I4142" s="9" t="s">
        <v>14405</v>
      </c>
      <c r="J4142" s="9" t="b">
        <v>1</v>
      </c>
      <c r="K4142" s="9">
        <v>8</v>
      </c>
      <c r="L4142" s="9">
        <f>_xlfn.XLOOKUP(B4142,Courses!A:A,Courses!H:H)</f>
        <v>42</v>
      </c>
      <c r="M4142" s="14">
        <f t="shared" si="325"/>
        <v>0.19047619047619047</v>
      </c>
      <c r="N4142" s="14" t="str">
        <f t="shared" si="326"/>
        <v>Active</v>
      </c>
      <c r="O4142" s="14" t="str" cm="1">
        <f t="array" ref="O4142">_xlfn.IFS(M4142=0,"0",
M4142&lt;=10%,"0-10",
TRUE,"&gt;10"
)&amp;" "&amp;"% progress"</f>
        <v>&gt;10 % progress</v>
      </c>
      <c r="P4142" s="15">
        <f t="shared" si="327"/>
        <v>0</v>
      </c>
      <c r="Q4142" s="15">
        <f>COUNTIFS($G:$G,$G4142)</f>
        <v>4</v>
      </c>
      <c r="R4142" s="16">
        <f t="shared" si="328"/>
        <v>0</v>
      </c>
      <c r="S4142" s="15" t="str">
        <f t="shared" si="329"/>
        <v>no 0% progess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0</v>
      </c>
      <c r="Z4142" s="9"/>
      <c r="AA4142" s="9">
        <v>0</v>
      </c>
      <c r="AB4142" s="9"/>
      <c r="AC4142" s="9">
        <v>48</v>
      </c>
      <c r="AD4142" s="9" t="s">
        <v>14409</v>
      </c>
      <c r="AE4142" s="9" t="s">
        <v>14407</v>
      </c>
      <c r="AF4142" s="9">
        <v>8</v>
      </c>
      <c r="AG4142" s="9"/>
      <c r="AH4142" s="9"/>
      <c r="AI4142" s="9" t="s">
        <v>14410</v>
      </c>
      <c r="AJ4142" s="9" t="s">
        <v>14411</v>
      </c>
    </row>
    <row r="4143" spans="1:36" x14ac:dyDescent="0.35">
      <c r="A4143" s="9" t="s">
        <v>3091</v>
      </c>
      <c r="B4143" s="9" t="s">
        <v>3092</v>
      </c>
      <c r="C4143" s="9" t="s">
        <v>14504</v>
      </c>
      <c r="D4143" s="9" t="s">
        <v>29</v>
      </c>
      <c r="E4143" s="9" t="s">
        <v>14403</v>
      </c>
      <c r="F4143" s="9" t="str">
        <f>_xlfn.XLOOKUP(E4143,Total_Enrolled!C:C,Total_Enrolled!C:C)</f>
        <v>2025em1200367@bitspilani-digital.edu.in</v>
      </c>
      <c r="G4143" s="9" t="s">
        <v>14404</v>
      </c>
      <c r="H4143" s="9" t="s">
        <v>14516</v>
      </c>
      <c r="I4143" s="9" t="s">
        <v>14405</v>
      </c>
      <c r="J4143" s="9" t="b">
        <v>1</v>
      </c>
      <c r="K4143" s="9">
        <v>9</v>
      </c>
      <c r="L4143" s="9">
        <f>_xlfn.XLOOKUP(B4143,Courses!A:A,Courses!H:H)</f>
        <v>36</v>
      </c>
      <c r="M4143" s="14">
        <f t="shared" si="325"/>
        <v>0.25</v>
      </c>
      <c r="N4143" s="14" t="str">
        <f t="shared" si="326"/>
        <v>Active</v>
      </c>
      <c r="O4143" s="14" t="str" cm="1">
        <f t="array" ref="O4143">_xlfn.IFS(M4143=0,"0",
M4143&lt;=10%,"0-10",
TRUE,"&gt;10"
)&amp;" "&amp;"% progress"</f>
        <v>&gt;10 % progress</v>
      </c>
      <c r="P4143" s="15">
        <f t="shared" si="327"/>
        <v>0</v>
      </c>
      <c r="Q4143" s="15">
        <f>COUNTIFS($G:$G,$G4143)</f>
        <v>4</v>
      </c>
      <c r="R4143" s="16">
        <f t="shared" si="328"/>
        <v>0</v>
      </c>
      <c r="S4143" s="15" t="str">
        <f t="shared" si="329"/>
        <v>no 0% progess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0</v>
      </c>
      <c r="Z4143" s="9"/>
      <c r="AA4143" s="9">
        <v>0</v>
      </c>
      <c r="AB4143" s="9"/>
      <c r="AC4143" s="9">
        <v>3793</v>
      </c>
      <c r="AD4143" s="9" t="s">
        <v>14412</v>
      </c>
      <c r="AE4143" s="9" t="s">
        <v>14407</v>
      </c>
      <c r="AF4143" s="9">
        <v>8</v>
      </c>
      <c r="AG4143" s="9"/>
      <c r="AH4143" s="9"/>
      <c r="AI4143" s="9" t="s">
        <v>14413</v>
      </c>
      <c r="AJ4143" s="9" t="s">
        <v>14414</v>
      </c>
    </row>
    <row r="4144" spans="1:36" x14ac:dyDescent="0.35">
      <c r="A4144" s="9" t="s">
        <v>124</v>
      </c>
      <c r="B4144" s="9" t="s">
        <v>33</v>
      </c>
      <c r="C4144" s="9" t="s">
        <v>14503</v>
      </c>
      <c r="D4144" s="9" t="s">
        <v>29</v>
      </c>
      <c r="E4144" s="9" t="s">
        <v>14415</v>
      </c>
      <c r="F4144" s="9" t="str">
        <f>_xlfn.XLOOKUP(E4144,Total_Enrolled!C:C,Total_Enrolled!C:C)</f>
        <v>2025eb1200106@bitspilani-digital.edu.in</v>
      </c>
      <c r="G4144" s="9" t="s">
        <v>14416</v>
      </c>
      <c r="H4144" s="9" t="s">
        <v>14516</v>
      </c>
      <c r="I4144" s="9" t="s">
        <v>14417</v>
      </c>
      <c r="J4144" s="9" t="b">
        <v>1</v>
      </c>
      <c r="K4144" s="9">
        <v>3</v>
      </c>
      <c r="L4144" s="9">
        <f>_xlfn.XLOOKUP(B4144,Courses!A:A,Courses!H:H)</f>
        <v>41</v>
      </c>
      <c r="M4144" s="14">
        <f t="shared" si="325"/>
        <v>7.3170731707317069E-2</v>
      </c>
      <c r="N4144" s="14" t="str">
        <f t="shared" si="326"/>
        <v>Active</v>
      </c>
      <c r="O4144" s="14" t="str" cm="1">
        <f t="array" ref="O4144">_xlfn.IFS(M4144=0,"0",
M4144&lt;=10%,"0-10",
TRUE,"&gt;10"
)&amp;" "&amp;"% progress"</f>
        <v>0-10 % progress</v>
      </c>
      <c r="P4144" s="15">
        <f t="shared" si="327"/>
        <v>0</v>
      </c>
      <c r="Q4144" s="15">
        <f>COUNTIFS($G:$G,$G4144)</f>
        <v>5</v>
      </c>
      <c r="R4144" s="16">
        <f t="shared" si="328"/>
        <v>0</v>
      </c>
      <c r="S4144" s="15" t="str">
        <f t="shared" si="329"/>
        <v>no 0% progess</v>
      </c>
      <c r="T4144" s="9">
        <v>0</v>
      </c>
      <c r="U4144" s="9">
        <v>0</v>
      </c>
      <c r="V4144" s="9">
        <v>0</v>
      </c>
      <c r="W4144" s="9">
        <v>0</v>
      </c>
      <c r="X4144" s="9">
        <v>0</v>
      </c>
      <c r="Y4144" s="9">
        <v>0</v>
      </c>
      <c r="Z4144" s="9"/>
      <c r="AA4144" s="9">
        <v>0</v>
      </c>
      <c r="AB4144" s="9"/>
      <c r="AC4144" s="9">
        <v>95</v>
      </c>
      <c r="AD4144" s="9" t="s">
        <v>14419</v>
      </c>
      <c r="AE4144" s="9" t="s">
        <v>14418</v>
      </c>
      <c r="AF4144" s="9">
        <v>30</v>
      </c>
      <c r="AG4144" s="9"/>
      <c r="AH4144" s="9"/>
      <c r="AI4144" s="9"/>
      <c r="AJ4144" s="9"/>
    </row>
    <row r="4145" spans="1:36" x14ac:dyDescent="0.35">
      <c r="A4145" s="9" t="s">
        <v>62</v>
      </c>
      <c r="B4145" s="9" t="s">
        <v>34</v>
      </c>
      <c r="C4145" s="9" t="s">
        <v>14503</v>
      </c>
      <c r="D4145" s="9" t="s">
        <v>29</v>
      </c>
      <c r="E4145" s="9" t="s">
        <v>14415</v>
      </c>
      <c r="F4145" s="9" t="str">
        <f>_xlfn.XLOOKUP(E4145,Total_Enrolled!C:C,Total_Enrolled!C:C)</f>
        <v>2025eb1200106@bitspilani-digital.edu.in</v>
      </c>
      <c r="G4145" s="9" t="s">
        <v>14416</v>
      </c>
      <c r="H4145" s="9" t="s">
        <v>14516</v>
      </c>
      <c r="I4145" s="9" t="s">
        <v>14417</v>
      </c>
      <c r="J4145" s="9" t="b">
        <v>1</v>
      </c>
      <c r="K4145" s="9">
        <v>7</v>
      </c>
      <c r="L4145" s="9">
        <f>_xlfn.XLOOKUP(B4145,Courses!A:A,Courses!H:H)</f>
        <v>88</v>
      </c>
      <c r="M4145" s="14">
        <f t="shared" si="325"/>
        <v>7.9545454545454544E-2</v>
      </c>
      <c r="N4145" s="14" t="str">
        <f t="shared" si="326"/>
        <v>Active</v>
      </c>
      <c r="O4145" s="14" t="str" cm="1">
        <f t="array" ref="O4145">_xlfn.IFS(M4145=0,"0",
M4145&lt;=10%,"0-10",
TRUE,"&gt;10"
)&amp;" "&amp;"% progress"</f>
        <v>0-10 % progress</v>
      </c>
      <c r="P4145" s="15">
        <f t="shared" si="327"/>
        <v>0</v>
      </c>
      <c r="Q4145" s="15">
        <f>COUNTIFS($G:$G,$G4145)</f>
        <v>5</v>
      </c>
      <c r="R4145" s="16">
        <f t="shared" si="328"/>
        <v>0</v>
      </c>
      <c r="S4145" s="15" t="str">
        <f t="shared" si="329"/>
        <v>no 0% progess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0</v>
      </c>
      <c r="Z4145" s="9"/>
      <c r="AA4145" s="9">
        <v>0</v>
      </c>
      <c r="AB4145" s="9"/>
      <c r="AC4145" s="9">
        <v>159</v>
      </c>
      <c r="AD4145" s="9" t="s">
        <v>14420</v>
      </c>
      <c r="AE4145" s="9" t="s">
        <v>14418</v>
      </c>
      <c r="AF4145" s="9">
        <v>30</v>
      </c>
      <c r="AG4145" s="9"/>
      <c r="AH4145" s="9"/>
      <c r="AI4145" s="9" t="s">
        <v>14421</v>
      </c>
      <c r="AJ4145" s="9" t="s">
        <v>14422</v>
      </c>
    </row>
    <row r="4146" spans="1:36" x14ac:dyDescent="0.35">
      <c r="A4146" s="9" t="s">
        <v>79</v>
      </c>
      <c r="B4146" s="9" t="s">
        <v>39</v>
      </c>
      <c r="C4146" s="9" t="s">
        <v>14503</v>
      </c>
      <c r="D4146" s="9" t="s">
        <v>29</v>
      </c>
      <c r="E4146" s="9" t="s">
        <v>14415</v>
      </c>
      <c r="F4146" s="9" t="str">
        <f>_xlfn.XLOOKUP(E4146,Total_Enrolled!C:C,Total_Enrolled!C:C)</f>
        <v>2025eb1200106@bitspilani-digital.edu.in</v>
      </c>
      <c r="G4146" s="9" t="s">
        <v>14416</v>
      </c>
      <c r="H4146" s="9" t="s">
        <v>14516</v>
      </c>
      <c r="I4146" s="9" t="s">
        <v>14417</v>
      </c>
      <c r="J4146" s="9" t="b">
        <v>1</v>
      </c>
      <c r="K4146" s="9">
        <v>6</v>
      </c>
      <c r="L4146" s="9">
        <f>_xlfn.XLOOKUP(B4146,Courses!A:A,Courses!H:H)</f>
        <v>86</v>
      </c>
      <c r="M4146" s="14">
        <f t="shared" si="325"/>
        <v>6.9767441860465115E-2</v>
      </c>
      <c r="N4146" s="14" t="str">
        <f t="shared" si="326"/>
        <v>Active</v>
      </c>
      <c r="O4146" s="14" t="str" cm="1">
        <f t="array" ref="O4146">_xlfn.IFS(M4146=0,"0",
M4146&lt;=10%,"0-10",
TRUE,"&gt;10"
)&amp;" "&amp;"% progress"</f>
        <v>0-10 % progress</v>
      </c>
      <c r="P4146" s="15">
        <f t="shared" si="327"/>
        <v>0</v>
      </c>
      <c r="Q4146" s="15">
        <f>COUNTIFS($G:$G,$G4146)</f>
        <v>5</v>
      </c>
      <c r="R4146" s="16">
        <f t="shared" si="328"/>
        <v>0</v>
      </c>
      <c r="S4146" s="15" t="str">
        <f t="shared" si="329"/>
        <v>no 0% progess</v>
      </c>
      <c r="T4146" s="9">
        <v>0</v>
      </c>
      <c r="U4146" s="9">
        <v>1</v>
      </c>
      <c r="V4146" s="9">
        <v>1</v>
      </c>
      <c r="W4146" s="9">
        <v>0</v>
      </c>
      <c r="X4146" s="9">
        <v>0</v>
      </c>
      <c r="Y4146" s="9">
        <v>0</v>
      </c>
      <c r="Z4146" s="9"/>
      <c r="AA4146" s="9">
        <v>0</v>
      </c>
      <c r="AB4146" s="9"/>
      <c r="AC4146" s="9">
        <v>2597</v>
      </c>
      <c r="AD4146" s="9" t="s">
        <v>14423</v>
      </c>
      <c r="AE4146" s="9" t="s">
        <v>14418</v>
      </c>
      <c r="AF4146" s="9">
        <v>30</v>
      </c>
      <c r="AG4146" s="9"/>
      <c r="AH4146" s="9" t="s">
        <v>14424</v>
      </c>
      <c r="AI4146" s="9" t="s">
        <v>14425</v>
      </c>
      <c r="AJ4146" s="9" t="s">
        <v>14426</v>
      </c>
    </row>
    <row r="4147" spans="1:36" x14ac:dyDescent="0.35">
      <c r="A4147" s="9" t="s">
        <v>136</v>
      </c>
      <c r="B4147" s="9" t="s">
        <v>32</v>
      </c>
      <c r="C4147" s="9" t="s">
        <v>14503</v>
      </c>
      <c r="D4147" s="9" t="s">
        <v>29</v>
      </c>
      <c r="E4147" s="9" t="s">
        <v>14415</v>
      </c>
      <c r="F4147" s="9" t="str">
        <f>_xlfn.XLOOKUP(E4147,Total_Enrolled!C:C,Total_Enrolled!C:C)</f>
        <v>2025eb1200106@bitspilani-digital.edu.in</v>
      </c>
      <c r="G4147" s="9" t="s">
        <v>14416</v>
      </c>
      <c r="H4147" s="9" t="s">
        <v>14516</v>
      </c>
      <c r="I4147" s="9" t="s">
        <v>14417</v>
      </c>
      <c r="J4147" s="9" t="b">
        <v>1</v>
      </c>
      <c r="K4147" s="9">
        <v>33</v>
      </c>
      <c r="L4147" s="9">
        <f>_xlfn.XLOOKUP(B4147,Courses!A:A,Courses!H:H)</f>
        <v>77</v>
      </c>
      <c r="M4147" s="14">
        <f t="shared" si="325"/>
        <v>0.42857142857142855</v>
      </c>
      <c r="N4147" s="14" t="str">
        <f t="shared" si="326"/>
        <v>Active</v>
      </c>
      <c r="O4147" s="14" t="str" cm="1">
        <f t="array" ref="O4147">_xlfn.IFS(M4147=0,"0",
M4147&lt;=10%,"0-10",
TRUE,"&gt;10"
)&amp;" "&amp;"% progress"</f>
        <v>&gt;10 % progress</v>
      </c>
      <c r="P4147" s="15">
        <f t="shared" si="327"/>
        <v>0</v>
      </c>
      <c r="Q4147" s="15">
        <f>COUNTIFS($G:$G,$G4147)</f>
        <v>5</v>
      </c>
      <c r="R4147" s="16">
        <f t="shared" si="328"/>
        <v>0</v>
      </c>
      <c r="S4147" s="15" t="str">
        <f t="shared" si="329"/>
        <v>no 0% progess</v>
      </c>
      <c r="T4147" s="9">
        <v>0</v>
      </c>
      <c r="U4147" s="9">
        <v>10</v>
      </c>
      <c r="V4147" s="9">
        <v>12</v>
      </c>
      <c r="W4147" s="9">
        <v>0</v>
      </c>
      <c r="X4147" s="9">
        <v>0</v>
      </c>
      <c r="Y4147" s="9">
        <v>0</v>
      </c>
      <c r="Z4147" s="9"/>
      <c r="AA4147" s="9">
        <v>0</v>
      </c>
      <c r="AB4147" s="9"/>
      <c r="AC4147" s="9">
        <v>1748</v>
      </c>
      <c r="AD4147" s="9" t="s">
        <v>14427</v>
      </c>
      <c r="AE4147" s="9" t="s">
        <v>14418</v>
      </c>
      <c r="AF4147" s="9">
        <v>30</v>
      </c>
      <c r="AG4147" s="9"/>
      <c r="AH4147" s="9" t="s">
        <v>14428</v>
      </c>
      <c r="AI4147" s="9"/>
      <c r="AJ4147" s="9"/>
    </row>
    <row r="4148" spans="1:36" x14ac:dyDescent="0.35">
      <c r="A4148" s="9" t="s">
        <v>27</v>
      </c>
      <c r="B4148" s="9" t="s">
        <v>28</v>
      </c>
      <c r="C4148" s="9" t="s">
        <v>14503</v>
      </c>
      <c r="D4148" s="9" t="s">
        <v>29</v>
      </c>
      <c r="E4148" s="9" t="s">
        <v>14415</v>
      </c>
      <c r="F4148" s="9" t="str">
        <f>_xlfn.XLOOKUP(E4148,Total_Enrolled!C:C,Total_Enrolled!C:C)</f>
        <v>2025eb1200106@bitspilani-digital.edu.in</v>
      </c>
      <c r="G4148" s="9" t="s">
        <v>14416</v>
      </c>
      <c r="H4148" s="9" t="s">
        <v>14516</v>
      </c>
      <c r="I4148" s="9" t="s">
        <v>14417</v>
      </c>
      <c r="J4148" s="9" t="b">
        <v>1</v>
      </c>
      <c r="K4148" s="9">
        <v>8</v>
      </c>
      <c r="L4148" s="9">
        <f>_xlfn.XLOOKUP(B4148,Courses!A:A,Courses!H:H)</f>
        <v>61</v>
      </c>
      <c r="M4148" s="14">
        <f t="shared" si="325"/>
        <v>0.13114754098360656</v>
      </c>
      <c r="N4148" s="14" t="str">
        <f t="shared" si="326"/>
        <v>Active</v>
      </c>
      <c r="O4148" s="14" t="str" cm="1">
        <f t="array" ref="O4148">_xlfn.IFS(M4148=0,"0",
M4148&lt;=10%,"0-10",
TRUE,"&gt;10"
)&amp;" "&amp;"% progress"</f>
        <v>&gt;10 % progress</v>
      </c>
      <c r="P4148" s="15">
        <f t="shared" si="327"/>
        <v>0</v>
      </c>
      <c r="Q4148" s="15">
        <f>COUNTIFS($G:$G,$G4148)</f>
        <v>5</v>
      </c>
      <c r="R4148" s="16">
        <f t="shared" si="328"/>
        <v>0</v>
      </c>
      <c r="S4148" s="15" t="str">
        <f t="shared" si="329"/>
        <v>no 0% progess</v>
      </c>
      <c r="T4148" s="9">
        <v>0</v>
      </c>
      <c r="U4148" s="9">
        <v>1</v>
      </c>
      <c r="V4148" s="9">
        <v>1</v>
      </c>
      <c r="W4148" s="9">
        <v>0</v>
      </c>
      <c r="X4148" s="9">
        <v>0</v>
      </c>
      <c r="Y4148" s="9">
        <v>0</v>
      </c>
      <c r="Z4148" s="9"/>
      <c r="AA4148" s="9">
        <v>0</v>
      </c>
      <c r="AB4148" s="9"/>
      <c r="AC4148" s="9">
        <v>1576</v>
      </c>
      <c r="AD4148" s="9" t="s">
        <v>14429</v>
      </c>
      <c r="AE4148" s="9" t="s">
        <v>14418</v>
      </c>
      <c r="AF4148" s="9">
        <v>30</v>
      </c>
      <c r="AG4148" s="9"/>
      <c r="AH4148" s="9" t="s">
        <v>14430</v>
      </c>
      <c r="AI4148" s="9" t="s">
        <v>14431</v>
      </c>
      <c r="AJ4148" s="9" t="s">
        <v>14432</v>
      </c>
    </row>
    <row r="4149" spans="1:36" x14ac:dyDescent="0.35">
      <c r="A4149" s="9" t="s">
        <v>27</v>
      </c>
      <c r="B4149" s="9" t="s">
        <v>28</v>
      </c>
      <c r="C4149" s="9" t="s">
        <v>14503</v>
      </c>
      <c r="D4149" s="9" t="s">
        <v>29</v>
      </c>
      <c r="E4149" s="9" t="s">
        <v>14433</v>
      </c>
      <c r="F4149" s="9" t="str">
        <f>_xlfn.XLOOKUP(E4149,Total_Enrolled!C:C,Total_Enrolled!C:C)</f>
        <v>2025eb1200107@bitspilani-digital.edu.in</v>
      </c>
      <c r="G4149" s="9" t="s">
        <v>14434</v>
      </c>
      <c r="H4149" s="9" t="s">
        <v>14516</v>
      </c>
      <c r="I4149" s="9" t="s">
        <v>14435</v>
      </c>
      <c r="J4149" s="9" t="b">
        <v>1</v>
      </c>
      <c r="K4149" s="9">
        <v>2</v>
      </c>
      <c r="L4149" s="9">
        <f>_xlfn.XLOOKUP(B4149,Courses!A:A,Courses!H:H)</f>
        <v>61</v>
      </c>
      <c r="M4149" s="14">
        <f t="shared" si="325"/>
        <v>3.2786885245901641E-2</v>
      </c>
      <c r="N4149" s="14" t="str">
        <f t="shared" si="326"/>
        <v>Active</v>
      </c>
      <c r="O4149" s="14" t="str" cm="1">
        <f t="array" ref="O4149">_xlfn.IFS(M4149=0,"0",
M4149&lt;=10%,"0-10",
TRUE,"&gt;10"
)&amp;" "&amp;"% progress"</f>
        <v>0-10 % progress</v>
      </c>
      <c r="P4149" s="15">
        <f t="shared" si="327"/>
        <v>0</v>
      </c>
      <c r="Q4149" s="15">
        <f>COUNTIFS($G:$G,$G4149)</f>
        <v>5</v>
      </c>
      <c r="R4149" s="16">
        <f t="shared" si="328"/>
        <v>0</v>
      </c>
      <c r="S4149" s="15" t="str">
        <f t="shared" si="329"/>
        <v>no 0% progess</v>
      </c>
      <c r="T4149" s="9">
        <v>0</v>
      </c>
      <c r="U4149" s="9">
        <v>1</v>
      </c>
      <c r="V4149" s="9">
        <v>1</v>
      </c>
      <c r="W4149" s="9">
        <v>0</v>
      </c>
      <c r="X4149" s="9">
        <v>0</v>
      </c>
      <c r="Y4149" s="9">
        <v>0</v>
      </c>
      <c r="Z4149" s="9"/>
      <c r="AA4149" s="9">
        <v>0</v>
      </c>
      <c r="AB4149" s="9"/>
      <c r="AC4149" s="9">
        <v>25</v>
      </c>
      <c r="AD4149" s="9" t="s">
        <v>14436</v>
      </c>
      <c r="AE4149" s="9" t="s">
        <v>14437</v>
      </c>
      <c r="AF4149" s="9">
        <v>7</v>
      </c>
      <c r="AG4149" s="9"/>
      <c r="AH4149" s="9" t="s">
        <v>14438</v>
      </c>
      <c r="AI4149" s="9" t="s">
        <v>14439</v>
      </c>
      <c r="AJ4149" s="9" t="s">
        <v>14440</v>
      </c>
    </row>
    <row r="4150" spans="1:36" x14ac:dyDescent="0.35">
      <c r="A4150" s="9" t="s">
        <v>136</v>
      </c>
      <c r="B4150" s="9" t="s">
        <v>32</v>
      </c>
      <c r="C4150" s="9" t="s">
        <v>14503</v>
      </c>
      <c r="D4150" s="9" t="s">
        <v>29</v>
      </c>
      <c r="E4150" s="9" t="s">
        <v>14433</v>
      </c>
      <c r="F4150" s="9" t="str">
        <f>_xlfn.XLOOKUP(E4150,Total_Enrolled!C:C,Total_Enrolled!C:C)</f>
        <v>2025eb1200107@bitspilani-digital.edu.in</v>
      </c>
      <c r="G4150" s="9" t="s">
        <v>14434</v>
      </c>
      <c r="H4150" s="9" t="s">
        <v>14516</v>
      </c>
      <c r="I4150" s="9" t="s">
        <v>14435</v>
      </c>
      <c r="J4150" s="9" t="b">
        <v>1</v>
      </c>
      <c r="K4150" s="9">
        <v>3</v>
      </c>
      <c r="L4150" s="9">
        <f>_xlfn.XLOOKUP(B4150,Courses!A:A,Courses!H:H)</f>
        <v>77</v>
      </c>
      <c r="M4150" s="14">
        <f t="shared" si="325"/>
        <v>3.896103896103896E-2</v>
      </c>
      <c r="N4150" s="14" t="str">
        <f t="shared" si="326"/>
        <v>Active</v>
      </c>
      <c r="O4150" s="14" t="str" cm="1">
        <f t="array" ref="O4150">_xlfn.IFS(M4150=0,"0",
M4150&lt;=10%,"0-10",
TRUE,"&gt;10"
)&amp;" "&amp;"% progress"</f>
        <v>0-10 % progress</v>
      </c>
      <c r="P4150" s="15">
        <f t="shared" si="327"/>
        <v>0</v>
      </c>
      <c r="Q4150" s="15">
        <f>COUNTIFS($G:$G,$G4150)</f>
        <v>5</v>
      </c>
      <c r="R4150" s="16">
        <f t="shared" si="328"/>
        <v>0</v>
      </c>
      <c r="S4150" s="15" t="str">
        <f t="shared" si="329"/>
        <v>no 0% progess</v>
      </c>
      <c r="T4150" s="9">
        <v>0</v>
      </c>
      <c r="U4150" s="9">
        <v>1</v>
      </c>
      <c r="V4150" s="9">
        <v>1</v>
      </c>
      <c r="W4150" s="9">
        <v>0</v>
      </c>
      <c r="X4150" s="9">
        <v>0</v>
      </c>
      <c r="Y4150" s="9">
        <v>0</v>
      </c>
      <c r="Z4150" s="9"/>
      <c r="AA4150" s="9">
        <v>0</v>
      </c>
      <c r="AB4150" s="9"/>
      <c r="AC4150" s="9">
        <v>45</v>
      </c>
      <c r="AD4150" s="9" t="s">
        <v>14441</v>
      </c>
      <c r="AE4150" s="9" t="s">
        <v>14437</v>
      </c>
      <c r="AF4150" s="9">
        <v>7</v>
      </c>
      <c r="AG4150" s="9"/>
      <c r="AH4150" s="9" t="s">
        <v>14442</v>
      </c>
      <c r="AI4150" s="9"/>
      <c r="AJ4150" s="9"/>
    </row>
    <row r="4151" spans="1:36" x14ac:dyDescent="0.35">
      <c r="A4151" s="9" t="s">
        <v>79</v>
      </c>
      <c r="B4151" s="9" t="s">
        <v>39</v>
      </c>
      <c r="C4151" s="9" t="s">
        <v>14503</v>
      </c>
      <c r="D4151" s="9" t="s">
        <v>29</v>
      </c>
      <c r="E4151" s="9" t="s">
        <v>14433</v>
      </c>
      <c r="F4151" s="9" t="str">
        <f>_xlfn.XLOOKUP(E4151,Total_Enrolled!C:C,Total_Enrolled!C:C)</f>
        <v>2025eb1200107@bitspilani-digital.edu.in</v>
      </c>
      <c r="G4151" s="9" t="s">
        <v>14434</v>
      </c>
      <c r="H4151" s="9" t="s">
        <v>14516</v>
      </c>
      <c r="I4151" s="9" t="s">
        <v>14435</v>
      </c>
      <c r="J4151" s="9" t="b">
        <v>1</v>
      </c>
      <c r="K4151" s="9">
        <v>4</v>
      </c>
      <c r="L4151" s="9">
        <f>_xlfn.XLOOKUP(B4151,Courses!A:A,Courses!H:H)</f>
        <v>86</v>
      </c>
      <c r="M4151" s="14">
        <f t="shared" si="325"/>
        <v>4.6511627906976744E-2</v>
      </c>
      <c r="N4151" s="14" t="str">
        <f t="shared" si="326"/>
        <v>Active</v>
      </c>
      <c r="O4151" s="14" t="str" cm="1">
        <f t="array" ref="O4151">_xlfn.IFS(M4151=0,"0",
M4151&lt;=10%,"0-10",
TRUE,"&gt;10"
)&amp;" "&amp;"% progress"</f>
        <v>0-10 % progress</v>
      </c>
      <c r="P4151" s="15">
        <f t="shared" si="327"/>
        <v>0</v>
      </c>
      <c r="Q4151" s="15">
        <f>COUNTIFS($G:$G,$G4151)</f>
        <v>5</v>
      </c>
      <c r="R4151" s="16">
        <f t="shared" si="328"/>
        <v>0</v>
      </c>
      <c r="S4151" s="15" t="str">
        <f t="shared" si="329"/>
        <v>no 0% progess</v>
      </c>
      <c r="T4151" s="9">
        <v>0</v>
      </c>
      <c r="U4151" s="9">
        <v>1</v>
      </c>
      <c r="V4151" s="9">
        <v>1</v>
      </c>
      <c r="W4151" s="9">
        <v>0</v>
      </c>
      <c r="X4151" s="9">
        <v>0</v>
      </c>
      <c r="Y4151" s="9">
        <v>0</v>
      </c>
      <c r="Z4151" s="9"/>
      <c r="AA4151" s="9">
        <v>0</v>
      </c>
      <c r="AB4151" s="9"/>
      <c r="AC4151" s="9">
        <v>555</v>
      </c>
      <c r="AD4151" s="9" t="s">
        <v>14443</v>
      </c>
      <c r="AE4151" s="9" t="s">
        <v>14437</v>
      </c>
      <c r="AF4151" s="9">
        <v>7</v>
      </c>
      <c r="AG4151" s="9"/>
      <c r="AH4151" s="9" t="s">
        <v>14444</v>
      </c>
      <c r="AI4151" s="9" t="s">
        <v>14445</v>
      </c>
      <c r="AJ4151" s="9" t="s">
        <v>14446</v>
      </c>
    </row>
    <row r="4152" spans="1:36" x14ac:dyDescent="0.35">
      <c r="A4152" s="9" t="s">
        <v>62</v>
      </c>
      <c r="B4152" s="9" t="s">
        <v>34</v>
      </c>
      <c r="C4152" s="9" t="s">
        <v>14503</v>
      </c>
      <c r="D4152" s="9" t="s">
        <v>29</v>
      </c>
      <c r="E4152" s="9" t="s">
        <v>14433</v>
      </c>
      <c r="F4152" s="9" t="str">
        <f>_xlfn.XLOOKUP(E4152,Total_Enrolled!C:C,Total_Enrolled!C:C)</f>
        <v>2025eb1200107@bitspilani-digital.edu.in</v>
      </c>
      <c r="G4152" s="9" t="s">
        <v>14434</v>
      </c>
      <c r="H4152" s="9" t="s">
        <v>14516</v>
      </c>
      <c r="I4152" s="9" t="s">
        <v>14435</v>
      </c>
      <c r="J4152" s="9" t="b">
        <v>1</v>
      </c>
      <c r="K4152" s="9">
        <v>3</v>
      </c>
      <c r="L4152" s="9">
        <f>_xlfn.XLOOKUP(B4152,Courses!A:A,Courses!H:H)</f>
        <v>88</v>
      </c>
      <c r="M4152" s="14">
        <f t="shared" si="325"/>
        <v>3.4090909090909088E-2</v>
      </c>
      <c r="N4152" s="14" t="str">
        <f t="shared" si="326"/>
        <v>Active</v>
      </c>
      <c r="O4152" s="14" t="str" cm="1">
        <f t="array" ref="O4152">_xlfn.IFS(M4152=0,"0",
M4152&lt;=10%,"0-10",
TRUE,"&gt;10"
)&amp;" "&amp;"% progress"</f>
        <v>0-10 % progress</v>
      </c>
      <c r="P4152" s="15">
        <f t="shared" si="327"/>
        <v>0</v>
      </c>
      <c r="Q4152" s="15">
        <f>COUNTIFS($G:$G,$G4152)</f>
        <v>5</v>
      </c>
      <c r="R4152" s="16">
        <f t="shared" si="328"/>
        <v>0</v>
      </c>
      <c r="S4152" s="15" t="str">
        <f t="shared" si="329"/>
        <v>no 0% progess</v>
      </c>
      <c r="T4152" s="9">
        <v>0</v>
      </c>
      <c r="U4152" s="9">
        <v>1</v>
      </c>
      <c r="V4152" s="9">
        <v>1</v>
      </c>
      <c r="W4152" s="9">
        <v>0</v>
      </c>
      <c r="X4152" s="9">
        <v>0</v>
      </c>
      <c r="Y4152" s="9">
        <v>0</v>
      </c>
      <c r="Z4152" s="9"/>
      <c r="AA4152" s="9">
        <v>0</v>
      </c>
      <c r="AB4152" s="9"/>
      <c r="AC4152" s="9">
        <v>204</v>
      </c>
      <c r="AD4152" s="9" t="s">
        <v>14447</v>
      </c>
      <c r="AE4152" s="9" t="s">
        <v>14437</v>
      </c>
      <c r="AF4152" s="9">
        <v>7</v>
      </c>
      <c r="AG4152" s="9"/>
      <c r="AH4152" s="9" t="s">
        <v>14448</v>
      </c>
      <c r="AI4152" s="9"/>
      <c r="AJ4152" s="9"/>
    </row>
    <row r="4153" spans="1:36" x14ac:dyDescent="0.35">
      <c r="A4153" s="9" t="s">
        <v>124</v>
      </c>
      <c r="B4153" s="9" t="s">
        <v>33</v>
      </c>
      <c r="C4153" s="9" t="s">
        <v>14503</v>
      </c>
      <c r="D4153" s="9" t="s">
        <v>29</v>
      </c>
      <c r="E4153" s="9" t="s">
        <v>14433</v>
      </c>
      <c r="F4153" s="9" t="str">
        <f>_xlfn.XLOOKUP(E4153,Total_Enrolled!C:C,Total_Enrolled!C:C)</f>
        <v>2025eb1200107@bitspilani-digital.edu.in</v>
      </c>
      <c r="G4153" s="9" t="s">
        <v>14434</v>
      </c>
      <c r="H4153" s="9" t="s">
        <v>14516</v>
      </c>
      <c r="I4153" s="9" t="s">
        <v>14435</v>
      </c>
      <c r="J4153" s="9" t="b">
        <v>1</v>
      </c>
      <c r="K4153" s="9">
        <v>0</v>
      </c>
      <c r="L4153" s="9">
        <f>_xlfn.XLOOKUP(B4153,Courses!A:A,Courses!H:H)</f>
        <v>41</v>
      </c>
      <c r="M4153" s="14">
        <f t="shared" si="325"/>
        <v>0</v>
      </c>
      <c r="N4153" s="14" t="str">
        <f t="shared" si="326"/>
        <v>Not Active</v>
      </c>
      <c r="O4153" s="14" t="str" cm="1">
        <f t="array" ref="O4153">_xlfn.IFS(M4153=0,"0",
M4153&lt;=10%,"0-10",
TRUE,"&gt;10"
)&amp;" "&amp;"% progress"</f>
        <v>0 % progress</v>
      </c>
      <c r="P4153" s="15">
        <f t="shared" si="327"/>
        <v>1</v>
      </c>
      <c r="Q4153" s="15">
        <f>COUNTIFS($G:$G,$G4153)</f>
        <v>5</v>
      </c>
      <c r="R4153" s="16">
        <f t="shared" si="328"/>
        <v>0.2</v>
      </c>
      <c r="S4153" s="15" t="str">
        <f t="shared" si="329"/>
        <v>no progress</v>
      </c>
      <c r="T4153" s="9">
        <v>0</v>
      </c>
      <c r="U4153" s="9">
        <v>0</v>
      </c>
      <c r="V4153" s="9">
        <v>0</v>
      </c>
      <c r="W4153" s="9">
        <v>0</v>
      </c>
      <c r="X4153" s="9">
        <v>0</v>
      </c>
      <c r="Y4153" s="9">
        <v>0</v>
      </c>
      <c r="Z4153" s="9"/>
      <c r="AA4153" s="9">
        <v>0</v>
      </c>
      <c r="AB4153" s="9"/>
      <c r="AC4153" s="9">
        <v>0</v>
      </c>
      <c r="AD4153" s="9" t="s">
        <v>14449</v>
      </c>
      <c r="AE4153" s="9" t="s">
        <v>14437</v>
      </c>
      <c r="AF4153" s="9">
        <v>7</v>
      </c>
      <c r="AG4153" s="9"/>
      <c r="AH4153" s="9"/>
      <c r="AI4153" s="9"/>
      <c r="AJ4153" s="9"/>
    </row>
    <row r="4154" spans="1:36" x14ac:dyDescent="0.35">
      <c r="A4154" s="9" t="s">
        <v>124</v>
      </c>
      <c r="B4154" s="9" t="s">
        <v>33</v>
      </c>
      <c r="C4154" s="9" t="s">
        <v>14503</v>
      </c>
      <c r="D4154" s="9" t="s">
        <v>29</v>
      </c>
      <c r="E4154" s="9" t="s">
        <v>14450</v>
      </c>
      <c r="F4154" s="9" t="str">
        <f>_xlfn.XLOOKUP(E4154,Total_Enrolled!C:C,Total_Enrolled!C:C)</f>
        <v>2025eb1200108@bitspilani-digital.edu.in</v>
      </c>
      <c r="G4154" s="9" t="s">
        <v>14451</v>
      </c>
      <c r="H4154" s="9" t="s">
        <v>14516</v>
      </c>
      <c r="I4154" s="9" t="s">
        <v>14452</v>
      </c>
      <c r="J4154" s="9" t="b">
        <v>1</v>
      </c>
      <c r="K4154" s="9">
        <v>0</v>
      </c>
      <c r="L4154" s="9">
        <f>_xlfn.XLOOKUP(B4154,Courses!A:A,Courses!H:H)</f>
        <v>41</v>
      </c>
      <c r="M4154" s="14">
        <f t="shared" si="325"/>
        <v>0</v>
      </c>
      <c r="N4154" s="14" t="str">
        <f t="shared" si="326"/>
        <v>Not Active</v>
      </c>
      <c r="O4154" s="14" t="str" cm="1">
        <f t="array" ref="O4154">_xlfn.IFS(M4154=0,"0",
M4154&lt;=10%,"0-10",
TRUE,"&gt;10"
)&amp;" "&amp;"% progress"</f>
        <v>0 % progress</v>
      </c>
      <c r="P4154" s="15">
        <f t="shared" si="327"/>
        <v>1</v>
      </c>
      <c r="Q4154" s="15">
        <f>COUNTIFS($G:$G,$G4154)</f>
        <v>5</v>
      </c>
      <c r="R4154" s="16">
        <f t="shared" si="328"/>
        <v>0.2</v>
      </c>
      <c r="S4154" s="15" t="str">
        <f t="shared" si="329"/>
        <v>no progress</v>
      </c>
      <c r="T4154" s="9">
        <v>0</v>
      </c>
      <c r="U4154" s="9">
        <v>0</v>
      </c>
      <c r="V4154" s="9">
        <v>0</v>
      </c>
      <c r="W4154" s="9">
        <v>0</v>
      </c>
      <c r="X4154" s="9">
        <v>0</v>
      </c>
      <c r="Y4154" s="9">
        <v>0</v>
      </c>
      <c r="Z4154" s="9"/>
      <c r="AA4154" s="9">
        <v>0</v>
      </c>
      <c r="AB4154" s="9"/>
      <c r="AC4154" s="9">
        <v>0</v>
      </c>
      <c r="AD4154" s="9" t="s">
        <v>14454</v>
      </c>
      <c r="AE4154" s="9" t="s">
        <v>14453</v>
      </c>
      <c r="AF4154" s="9">
        <v>19</v>
      </c>
      <c r="AG4154" s="9"/>
      <c r="AH4154" s="9"/>
      <c r="AI4154" s="9"/>
      <c r="AJ4154" s="9"/>
    </row>
    <row r="4155" spans="1:36" x14ac:dyDescent="0.35">
      <c r="A4155" s="9" t="s">
        <v>62</v>
      </c>
      <c r="B4155" s="9" t="s">
        <v>34</v>
      </c>
      <c r="C4155" s="9" t="s">
        <v>14503</v>
      </c>
      <c r="D4155" s="9" t="s">
        <v>29</v>
      </c>
      <c r="E4155" s="9" t="s">
        <v>14450</v>
      </c>
      <c r="F4155" s="9" t="str">
        <f>_xlfn.XLOOKUP(E4155,Total_Enrolled!C:C,Total_Enrolled!C:C)</f>
        <v>2025eb1200108@bitspilani-digital.edu.in</v>
      </c>
      <c r="G4155" s="9" t="s">
        <v>14451</v>
      </c>
      <c r="H4155" s="9" t="s">
        <v>14516</v>
      </c>
      <c r="I4155" s="9" t="s">
        <v>14452</v>
      </c>
      <c r="J4155" s="9" t="b">
        <v>1</v>
      </c>
      <c r="K4155" s="9">
        <v>23</v>
      </c>
      <c r="L4155" s="9">
        <f>_xlfn.XLOOKUP(B4155,Courses!A:A,Courses!H:H)</f>
        <v>88</v>
      </c>
      <c r="M4155" s="14">
        <f t="shared" si="325"/>
        <v>0.26136363636363635</v>
      </c>
      <c r="N4155" s="14" t="str">
        <f t="shared" si="326"/>
        <v>Active</v>
      </c>
      <c r="O4155" s="14" t="str" cm="1">
        <f t="array" ref="O4155">_xlfn.IFS(M4155=0,"0",
M4155&lt;=10%,"0-10",
TRUE,"&gt;10"
)&amp;" "&amp;"% progress"</f>
        <v>&gt;10 % progress</v>
      </c>
      <c r="P4155" s="15">
        <f t="shared" si="327"/>
        <v>0</v>
      </c>
      <c r="Q4155" s="15">
        <f>COUNTIFS($G:$G,$G4155)</f>
        <v>5</v>
      </c>
      <c r="R4155" s="16">
        <f t="shared" si="328"/>
        <v>0</v>
      </c>
      <c r="S4155" s="15" t="str">
        <f t="shared" si="329"/>
        <v>no 0% progess</v>
      </c>
      <c r="T4155" s="9">
        <v>0</v>
      </c>
      <c r="U4155" s="9">
        <v>6</v>
      </c>
      <c r="V4155" s="9">
        <v>6</v>
      </c>
      <c r="W4155" s="9">
        <v>0</v>
      </c>
      <c r="X4155" s="9">
        <v>0</v>
      </c>
      <c r="Y4155" s="9">
        <v>0</v>
      </c>
      <c r="Z4155" s="9"/>
      <c r="AA4155" s="9">
        <v>0</v>
      </c>
      <c r="AB4155" s="9"/>
      <c r="AC4155" s="9">
        <v>31671</v>
      </c>
      <c r="AD4155" s="9" t="s">
        <v>14455</v>
      </c>
      <c r="AE4155" s="9" t="s">
        <v>14453</v>
      </c>
      <c r="AF4155" s="9">
        <v>19</v>
      </c>
      <c r="AG4155" s="9"/>
      <c r="AH4155" s="9" t="s">
        <v>14456</v>
      </c>
      <c r="AI4155" s="9" t="s">
        <v>14457</v>
      </c>
      <c r="AJ4155" s="9" t="s">
        <v>14457</v>
      </c>
    </row>
    <row r="4156" spans="1:36" x14ac:dyDescent="0.35">
      <c r="A4156" s="9" t="s">
        <v>79</v>
      </c>
      <c r="B4156" s="9" t="s">
        <v>39</v>
      </c>
      <c r="C4156" s="9" t="s">
        <v>14503</v>
      </c>
      <c r="D4156" s="9" t="s">
        <v>29</v>
      </c>
      <c r="E4156" s="9" t="s">
        <v>14450</v>
      </c>
      <c r="F4156" s="9" t="str">
        <f>_xlfn.XLOOKUP(E4156,Total_Enrolled!C:C,Total_Enrolled!C:C)</f>
        <v>2025eb1200108@bitspilani-digital.edu.in</v>
      </c>
      <c r="G4156" s="9" t="s">
        <v>14451</v>
      </c>
      <c r="H4156" s="9" t="s">
        <v>14516</v>
      </c>
      <c r="I4156" s="9" t="s">
        <v>14452</v>
      </c>
      <c r="J4156" s="9" t="b">
        <v>1</v>
      </c>
      <c r="K4156" s="9">
        <v>0</v>
      </c>
      <c r="L4156" s="9">
        <f>_xlfn.XLOOKUP(B4156,Courses!A:A,Courses!H:H)</f>
        <v>86</v>
      </c>
      <c r="M4156" s="14">
        <f t="shared" si="325"/>
        <v>0</v>
      </c>
      <c r="N4156" s="14" t="str">
        <f t="shared" si="326"/>
        <v>Not Active</v>
      </c>
      <c r="O4156" s="14" t="str" cm="1">
        <f t="array" ref="O4156">_xlfn.IFS(M4156=0,"0",
M4156&lt;=10%,"0-10",
TRUE,"&gt;10"
)&amp;" "&amp;"% progress"</f>
        <v>0 % progress</v>
      </c>
      <c r="P4156" s="15">
        <f t="shared" si="327"/>
        <v>1</v>
      </c>
      <c r="Q4156" s="15">
        <f>COUNTIFS($G:$G,$G4156)</f>
        <v>5</v>
      </c>
      <c r="R4156" s="16">
        <f t="shared" si="328"/>
        <v>0.2</v>
      </c>
      <c r="S4156" s="15" t="str">
        <f t="shared" si="329"/>
        <v>no progress</v>
      </c>
      <c r="T4156" s="9">
        <v>0</v>
      </c>
      <c r="U4156" s="9">
        <v>0</v>
      </c>
      <c r="V4156" s="9">
        <v>0</v>
      </c>
      <c r="W4156" s="9">
        <v>0</v>
      </c>
      <c r="X4156" s="9">
        <v>0</v>
      </c>
      <c r="Y4156" s="9">
        <v>0</v>
      </c>
      <c r="Z4156" s="9"/>
      <c r="AA4156" s="9">
        <v>0</v>
      </c>
      <c r="AB4156" s="9"/>
      <c r="AC4156" s="9">
        <v>0</v>
      </c>
      <c r="AD4156" s="9" t="s">
        <v>14458</v>
      </c>
      <c r="AE4156" s="9" t="s">
        <v>14453</v>
      </c>
      <c r="AF4156" s="9">
        <v>19</v>
      </c>
      <c r="AG4156" s="9"/>
      <c r="AH4156" s="9"/>
      <c r="AI4156" s="9"/>
      <c r="AJ4156" s="9"/>
    </row>
    <row r="4157" spans="1:36" x14ac:dyDescent="0.35">
      <c r="A4157" s="9" t="s">
        <v>136</v>
      </c>
      <c r="B4157" s="9" t="s">
        <v>32</v>
      </c>
      <c r="C4157" s="9" t="s">
        <v>14503</v>
      </c>
      <c r="D4157" s="9" t="s">
        <v>29</v>
      </c>
      <c r="E4157" s="9" t="s">
        <v>14450</v>
      </c>
      <c r="F4157" s="9" t="str">
        <f>_xlfn.XLOOKUP(E4157,Total_Enrolled!C:C,Total_Enrolled!C:C)</f>
        <v>2025eb1200108@bitspilani-digital.edu.in</v>
      </c>
      <c r="G4157" s="9" t="s">
        <v>14451</v>
      </c>
      <c r="H4157" s="9" t="s">
        <v>14516</v>
      </c>
      <c r="I4157" s="9" t="s">
        <v>14452</v>
      </c>
      <c r="J4157" s="9" t="b">
        <v>1</v>
      </c>
      <c r="K4157" s="9">
        <v>0</v>
      </c>
      <c r="L4157" s="9">
        <f>_xlfn.XLOOKUP(B4157,Courses!A:A,Courses!H:H)</f>
        <v>77</v>
      </c>
      <c r="M4157" s="14">
        <f t="shared" si="325"/>
        <v>0</v>
      </c>
      <c r="N4157" s="14" t="str">
        <f t="shared" si="326"/>
        <v>Not Active</v>
      </c>
      <c r="O4157" s="14" t="str" cm="1">
        <f t="array" ref="O4157">_xlfn.IFS(M4157=0,"0",
M4157&lt;=10%,"0-10",
TRUE,"&gt;10"
)&amp;" "&amp;"% progress"</f>
        <v>0 % progress</v>
      </c>
      <c r="P4157" s="15">
        <f t="shared" si="327"/>
        <v>1</v>
      </c>
      <c r="Q4157" s="15">
        <f>COUNTIFS($G:$G,$G4157)</f>
        <v>5</v>
      </c>
      <c r="R4157" s="16">
        <f t="shared" si="328"/>
        <v>0.2</v>
      </c>
      <c r="S4157" s="15" t="str">
        <f t="shared" si="329"/>
        <v>no progress</v>
      </c>
      <c r="T4157" s="9">
        <v>0</v>
      </c>
      <c r="U4157" s="9">
        <v>0</v>
      </c>
      <c r="V4157" s="9">
        <v>0</v>
      </c>
      <c r="W4157" s="9">
        <v>0</v>
      </c>
      <c r="X4157" s="9">
        <v>0</v>
      </c>
      <c r="Y4157" s="9">
        <v>0</v>
      </c>
      <c r="Z4157" s="9"/>
      <c r="AA4157" s="9">
        <v>0</v>
      </c>
      <c r="AB4157" s="9"/>
      <c r="AC4157" s="9">
        <v>0</v>
      </c>
      <c r="AD4157" s="9" t="s">
        <v>14459</v>
      </c>
      <c r="AE4157" s="9" t="s">
        <v>14453</v>
      </c>
      <c r="AF4157" s="9">
        <v>19</v>
      </c>
      <c r="AG4157" s="9"/>
      <c r="AH4157" s="9"/>
      <c r="AI4157" s="9"/>
      <c r="AJ4157" s="9"/>
    </row>
    <row r="4158" spans="1:36" x14ac:dyDescent="0.35">
      <c r="A4158" s="9" t="s">
        <v>27</v>
      </c>
      <c r="B4158" s="9" t="s">
        <v>28</v>
      </c>
      <c r="C4158" s="9" t="s">
        <v>14503</v>
      </c>
      <c r="D4158" s="9" t="s">
        <v>29</v>
      </c>
      <c r="E4158" s="9" t="s">
        <v>14450</v>
      </c>
      <c r="F4158" s="9" t="str">
        <f>_xlfn.XLOOKUP(E4158,Total_Enrolled!C:C,Total_Enrolled!C:C)</f>
        <v>2025eb1200108@bitspilani-digital.edu.in</v>
      </c>
      <c r="G4158" s="9" t="s">
        <v>14451</v>
      </c>
      <c r="H4158" s="9" t="s">
        <v>14516</v>
      </c>
      <c r="I4158" s="9" t="s">
        <v>14452</v>
      </c>
      <c r="J4158" s="9" t="b">
        <v>1</v>
      </c>
      <c r="K4158" s="9">
        <v>0</v>
      </c>
      <c r="L4158" s="9">
        <f>_xlfn.XLOOKUP(B4158,Courses!A:A,Courses!H:H)</f>
        <v>61</v>
      </c>
      <c r="M4158" s="14">
        <f t="shared" si="325"/>
        <v>0</v>
      </c>
      <c r="N4158" s="14" t="str">
        <f t="shared" si="326"/>
        <v>Not Active</v>
      </c>
      <c r="O4158" s="14" t="str" cm="1">
        <f t="array" ref="O4158">_xlfn.IFS(M4158=0,"0",
M4158&lt;=10%,"0-10",
TRUE,"&gt;10"
)&amp;" "&amp;"% progress"</f>
        <v>0 % progress</v>
      </c>
      <c r="P4158" s="15">
        <f t="shared" si="327"/>
        <v>1</v>
      </c>
      <c r="Q4158" s="15">
        <f>COUNTIFS($G:$G,$G4158)</f>
        <v>5</v>
      </c>
      <c r="R4158" s="16">
        <f t="shared" si="328"/>
        <v>0.2</v>
      </c>
      <c r="S4158" s="15" t="str">
        <f t="shared" si="329"/>
        <v>no progress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0</v>
      </c>
      <c r="Z4158" s="9"/>
      <c r="AA4158" s="9">
        <v>0</v>
      </c>
      <c r="AB4158" s="9"/>
      <c r="AC4158" s="9">
        <v>0</v>
      </c>
      <c r="AD4158" s="9" t="s">
        <v>14460</v>
      </c>
      <c r="AE4158" s="9" t="s">
        <v>14453</v>
      </c>
      <c r="AF4158" s="9">
        <v>19</v>
      </c>
      <c r="AG4158" s="9"/>
      <c r="AH4158" s="9"/>
      <c r="AI4158" s="9"/>
      <c r="AJ4158" s="9"/>
    </row>
    <row r="4159" spans="1:36" x14ac:dyDescent="0.35">
      <c r="A4159" s="9" t="s">
        <v>27</v>
      </c>
      <c r="B4159" s="9" t="s">
        <v>28</v>
      </c>
      <c r="C4159" s="9" t="s">
        <v>14503</v>
      </c>
      <c r="D4159" s="9" t="s">
        <v>29</v>
      </c>
      <c r="E4159" s="9" t="s">
        <v>14461</v>
      </c>
      <c r="F4159" s="9" t="str">
        <f>_xlfn.XLOOKUP(E4159,Total_Enrolled!C:C,Total_Enrolled!C:C)</f>
        <v>2025eb1200109@bitspilani-digital.edu.in</v>
      </c>
      <c r="G4159" s="9" t="s">
        <v>14462</v>
      </c>
      <c r="H4159" s="9" t="s">
        <v>14516</v>
      </c>
      <c r="I4159" s="9" t="s">
        <v>14463</v>
      </c>
      <c r="J4159" s="9" t="b">
        <v>1</v>
      </c>
      <c r="K4159" s="9">
        <v>5</v>
      </c>
      <c r="L4159" s="9">
        <f>_xlfn.XLOOKUP(B4159,Courses!A:A,Courses!H:H)</f>
        <v>61</v>
      </c>
      <c r="M4159" s="14">
        <f t="shared" si="325"/>
        <v>8.1967213114754092E-2</v>
      </c>
      <c r="N4159" s="14" t="str">
        <f t="shared" si="326"/>
        <v>Active</v>
      </c>
      <c r="O4159" s="14" t="str" cm="1">
        <f t="array" ref="O4159">_xlfn.IFS(M4159=0,"0",
M4159&lt;=10%,"0-10",
TRUE,"&gt;10"
)&amp;" "&amp;"% progress"</f>
        <v>0-10 % progress</v>
      </c>
      <c r="P4159" s="15">
        <f t="shared" si="327"/>
        <v>0</v>
      </c>
      <c r="Q4159" s="15">
        <f>COUNTIFS($G:$G,$G4159)</f>
        <v>5</v>
      </c>
      <c r="R4159" s="16">
        <f t="shared" si="328"/>
        <v>0</v>
      </c>
      <c r="S4159" s="15" t="str">
        <f t="shared" si="329"/>
        <v>no 0% progess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0</v>
      </c>
      <c r="Z4159" s="9"/>
      <c r="AA4159" s="9">
        <v>0</v>
      </c>
      <c r="AB4159" s="9"/>
      <c r="AC4159" s="9">
        <v>2977</v>
      </c>
      <c r="AD4159" s="9" t="s">
        <v>14464</v>
      </c>
      <c r="AE4159" s="9" t="s">
        <v>14465</v>
      </c>
      <c r="AF4159" s="9">
        <v>16</v>
      </c>
      <c r="AG4159" s="9"/>
      <c r="AH4159" s="9"/>
      <c r="AI4159" s="9" t="s">
        <v>14466</v>
      </c>
      <c r="AJ4159" s="9" t="s">
        <v>14467</v>
      </c>
    </row>
    <row r="4160" spans="1:36" x14ac:dyDescent="0.35">
      <c r="A4160" s="9" t="s">
        <v>136</v>
      </c>
      <c r="B4160" s="9" t="s">
        <v>32</v>
      </c>
      <c r="C4160" s="9" t="s">
        <v>14503</v>
      </c>
      <c r="D4160" s="9" t="s">
        <v>29</v>
      </c>
      <c r="E4160" s="9" t="s">
        <v>14461</v>
      </c>
      <c r="F4160" s="9" t="str">
        <f>_xlfn.XLOOKUP(E4160,Total_Enrolled!C:C,Total_Enrolled!C:C)</f>
        <v>2025eb1200109@bitspilani-digital.edu.in</v>
      </c>
      <c r="G4160" s="9" t="s">
        <v>14462</v>
      </c>
      <c r="H4160" s="9" t="s">
        <v>14516</v>
      </c>
      <c r="I4160" s="9" t="s">
        <v>14463</v>
      </c>
      <c r="J4160" s="9" t="b">
        <v>1</v>
      </c>
      <c r="K4160" s="9">
        <v>14</v>
      </c>
      <c r="L4160" s="9">
        <f>_xlfn.XLOOKUP(B4160,Courses!A:A,Courses!H:H)</f>
        <v>77</v>
      </c>
      <c r="M4160" s="14">
        <f t="shared" si="325"/>
        <v>0.18181818181818182</v>
      </c>
      <c r="N4160" s="14" t="str">
        <f t="shared" si="326"/>
        <v>Active</v>
      </c>
      <c r="O4160" s="14" t="str" cm="1">
        <f t="array" ref="O4160">_xlfn.IFS(M4160=0,"0",
M4160&lt;=10%,"0-10",
TRUE,"&gt;10"
)&amp;" "&amp;"% progress"</f>
        <v>&gt;10 % progress</v>
      </c>
      <c r="P4160" s="15">
        <f t="shared" si="327"/>
        <v>0</v>
      </c>
      <c r="Q4160" s="15">
        <f>COUNTIFS($G:$G,$G4160)</f>
        <v>5</v>
      </c>
      <c r="R4160" s="16">
        <f t="shared" si="328"/>
        <v>0</v>
      </c>
      <c r="S4160" s="15" t="str">
        <f t="shared" si="329"/>
        <v>no 0% progess</v>
      </c>
      <c r="T4160" s="9">
        <v>0</v>
      </c>
      <c r="U4160" s="9">
        <v>2</v>
      </c>
      <c r="V4160" s="9">
        <v>3</v>
      </c>
      <c r="W4160" s="9">
        <v>1</v>
      </c>
      <c r="X4160" s="9">
        <v>0</v>
      </c>
      <c r="Y4160" s="9">
        <v>1</v>
      </c>
      <c r="Z4160" s="9" t="s">
        <v>14468</v>
      </c>
      <c r="AA4160" s="9">
        <v>0</v>
      </c>
      <c r="AB4160" s="9"/>
      <c r="AC4160" s="9">
        <v>5595</v>
      </c>
      <c r="AD4160" s="9" t="s">
        <v>14469</v>
      </c>
      <c r="AE4160" s="9" t="s">
        <v>14465</v>
      </c>
      <c r="AF4160" s="9">
        <v>16</v>
      </c>
      <c r="AG4160" s="9"/>
      <c r="AH4160" s="9" t="s">
        <v>14470</v>
      </c>
      <c r="AI4160" s="9"/>
      <c r="AJ4160" s="9"/>
    </row>
    <row r="4161" spans="1:36" x14ac:dyDescent="0.35">
      <c r="A4161" s="9" t="s">
        <v>79</v>
      </c>
      <c r="B4161" s="9" t="s">
        <v>39</v>
      </c>
      <c r="C4161" s="9" t="s">
        <v>14503</v>
      </c>
      <c r="D4161" s="9" t="s">
        <v>29</v>
      </c>
      <c r="E4161" s="9" t="s">
        <v>14461</v>
      </c>
      <c r="F4161" s="9" t="str">
        <f>_xlfn.XLOOKUP(E4161,Total_Enrolled!C:C,Total_Enrolled!C:C)</f>
        <v>2025eb1200109@bitspilani-digital.edu.in</v>
      </c>
      <c r="G4161" s="9" t="s">
        <v>14462</v>
      </c>
      <c r="H4161" s="9" t="s">
        <v>14516</v>
      </c>
      <c r="I4161" s="9" t="s">
        <v>14463</v>
      </c>
      <c r="J4161" s="9" t="b">
        <v>1</v>
      </c>
      <c r="K4161" s="9">
        <v>4</v>
      </c>
      <c r="L4161" s="9">
        <f>_xlfn.XLOOKUP(B4161,Courses!A:A,Courses!H:H)</f>
        <v>86</v>
      </c>
      <c r="M4161" s="14">
        <f t="shared" si="325"/>
        <v>4.6511627906976744E-2</v>
      </c>
      <c r="N4161" s="14" t="str">
        <f t="shared" si="326"/>
        <v>Active</v>
      </c>
      <c r="O4161" s="14" t="str" cm="1">
        <f t="array" ref="O4161">_xlfn.IFS(M4161=0,"0",
M4161&lt;=10%,"0-10",
TRUE,"&gt;10"
)&amp;" "&amp;"% progress"</f>
        <v>0-10 % progress</v>
      </c>
      <c r="P4161" s="15">
        <f t="shared" si="327"/>
        <v>0</v>
      </c>
      <c r="Q4161" s="15">
        <f>COUNTIFS($G:$G,$G4161)</f>
        <v>5</v>
      </c>
      <c r="R4161" s="16">
        <f t="shared" si="328"/>
        <v>0</v>
      </c>
      <c r="S4161" s="15" t="str">
        <f t="shared" si="329"/>
        <v>no 0% progess</v>
      </c>
      <c r="T4161" s="9">
        <v>0</v>
      </c>
      <c r="U4161" s="9">
        <v>1</v>
      </c>
      <c r="V4161" s="9">
        <v>1</v>
      </c>
      <c r="W4161" s="9">
        <v>0</v>
      </c>
      <c r="X4161" s="9">
        <v>0</v>
      </c>
      <c r="Y4161" s="9">
        <v>0</v>
      </c>
      <c r="Z4161" s="9"/>
      <c r="AA4161" s="9">
        <v>0</v>
      </c>
      <c r="AB4161" s="9"/>
      <c r="AC4161" s="9">
        <v>2941</v>
      </c>
      <c r="AD4161" s="9" t="s">
        <v>14471</v>
      </c>
      <c r="AE4161" s="9" t="s">
        <v>14465</v>
      </c>
      <c r="AF4161" s="9">
        <v>16</v>
      </c>
      <c r="AG4161" s="9"/>
      <c r="AH4161" s="9" t="s">
        <v>14472</v>
      </c>
      <c r="AI4161" s="9" t="s">
        <v>14473</v>
      </c>
      <c r="AJ4161" s="9" t="s">
        <v>14474</v>
      </c>
    </row>
    <row r="4162" spans="1:36" x14ac:dyDescent="0.35">
      <c r="A4162" s="9" t="s">
        <v>62</v>
      </c>
      <c r="B4162" s="9" t="s">
        <v>34</v>
      </c>
      <c r="C4162" s="9" t="s">
        <v>14503</v>
      </c>
      <c r="D4162" s="9" t="s">
        <v>29</v>
      </c>
      <c r="E4162" s="9" t="s">
        <v>14461</v>
      </c>
      <c r="F4162" s="9" t="str">
        <f>_xlfn.XLOOKUP(E4162,Total_Enrolled!C:C,Total_Enrolled!C:C)</f>
        <v>2025eb1200109@bitspilani-digital.edu.in</v>
      </c>
      <c r="G4162" s="9" t="s">
        <v>14462</v>
      </c>
      <c r="H4162" s="9" t="s">
        <v>14516</v>
      </c>
      <c r="I4162" s="9" t="s">
        <v>14463</v>
      </c>
      <c r="J4162" s="9" t="b">
        <v>1</v>
      </c>
      <c r="K4162" s="9">
        <v>12</v>
      </c>
      <c r="L4162" s="9">
        <f>_xlfn.XLOOKUP(B4162,Courses!A:A,Courses!H:H)</f>
        <v>88</v>
      </c>
      <c r="M4162" s="14">
        <f t="shared" si="325"/>
        <v>0.13636363636363635</v>
      </c>
      <c r="N4162" s="14" t="str">
        <f t="shared" si="326"/>
        <v>Active</v>
      </c>
      <c r="O4162" s="14" t="str" cm="1">
        <f t="array" ref="O4162">_xlfn.IFS(M4162=0,"0",
M4162&lt;=10%,"0-10",
TRUE,"&gt;10"
)&amp;" "&amp;"% progress"</f>
        <v>&gt;10 % progress</v>
      </c>
      <c r="P4162" s="15">
        <f t="shared" si="327"/>
        <v>0</v>
      </c>
      <c r="Q4162" s="15">
        <f>COUNTIFS($G:$G,$G4162)</f>
        <v>5</v>
      </c>
      <c r="R4162" s="16">
        <f t="shared" si="328"/>
        <v>0</v>
      </c>
      <c r="S4162" s="15" t="str">
        <f t="shared" si="329"/>
        <v>no 0% progess</v>
      </c>
      <c r="T4162" s="9">
        <v>0</v>
      </c>
      <c r="U4162" s="9">
        <v>1</v>
      </c>
      <c r="V4162" s="9">
        <v>1</v>
      </c>
      <c r="W4162" s="9">
        <v>0</v>
      </c>
      <c r="X4162" s="9">
        <v>0</v>
      </c>
      <c r="Y4162" s="9">
        <v>0</v>
      </c>
      <c r="Z4162" s="9"/>
      <c r="AA4162" s="9">
        <v>0</v>
      </c>
      <c r="AB4162" s="9"/>
      <c r="AC4162" s="9">
        <v>4081</v>
      </c>
      <c r="AD4162" s="9" t="s">
        <v>14475</v>
      </c>
      <c r="AE4162" s="9" t="s">
        <v>14465</v>
      </c>
      <c r="AF4162" s="9">
        <v>16</v>
      </c>
      <c r="AG4162" s="9"/>
      <c r="AH4162" s="9" t="s">
        <v>14476</v>
      </c>
      <c r="AI4162" s="9" t="s">
        <v>14477</v>
      </c>
      <c r="AJ4162" s="9" t="s">
        <v>14478</v>
      </c>
    </row>
    <row r="4163" spans="1:36" x14ac:dyDescent="0.35">
      <c r="A4163" s="9" t="s">
        <v>124</v>
      </c>
      <c r="B4163" s="9" t="s">
        <v>33</v>
      </c>
      <c r="C4163" s="9" t="s">
        <v>14503</v>
      </c>
      <c r="D4163" s="9" t="s">
        <v>29</v>
      </c>
      <c r="E4163" s="9" t="s">
        <v>14461</v>
      </c>
      <c r="F4163" s="9" t="str">
        <f>_xlfn.XLOOKUP(E4163,Total_Enrolled!C:C,Total_Enrolled!C:C)</f>
        <v>2025eb1200109@bitspilani-digital.edu.in</v>
      </c>
      <c r="G4163" s="9" t="s">
        <v>14462</v>
      </c>
      <c r="H4163" s="9" t="s">
        <v>14516</v>
      </c>
      <c r="I4163" s="9" t="s">
        <v>14463</v>
      </c>
      <c r="J4163" s="9" t="b">
        <v>1</v>
      </c>
      <c r="K4163" s="9">
        <v>26</v>
      </c>
      <c r="L4163" s="9">
        <f>_xlfn.XLOOKUP(B4163,Courses!A:A,Courses!H:H)</f>
        <v>41</v>
      </c>
      <c r="M4163" s="14">
        <f t="shared" si="325"/>
        <v>0.63414634146341464</v>
      </c>
      <c r="N4163" s="14" t="str">
        <f t="shared" si="326"/>
        <v>Active</v>
      </c>
      <c r="O4163" s="14" t="str" cm="1">
        <f t="array" ref="O4163">_xlfn.IFS(M4163=0,"0",
M4163&lt;=10%,"0-10",
TRUE,"&gt;10"
)&amp;" "&amp;"% progress"</f>
        <v>&gt;10 % progress</v>
      </c>
      <c r="P4163" s="15">
        <f t="shared" si="327"/>
        <v>0</v>
      </c>
      <c r="Q4163" s="15">
        <f>COUNTIFS($G:$G,$G4163)</f>
        <v>5</v>
      </c>
      <c r="R4163" s="16">
        <f t="shared" si="328"/>
        <v>0</v>
      </c>
      <c r="S4163" s="15" t="str">
        <f t="shared" si="329"/>
        <v>no 0% progess</v>
      </c>
      <c r="T4163" s="9">
        <v>0</v>
      </c>
      <c r="U4163" s="9">
        <v>3</v>
      </c>
      <c r="V4163" s="9">
        <v>3</v>
      </c>
      <c r="W4163" s="9">
        <v>0</v>
      </c>
      <c r="X4163" s="9">
        <v>0</v>
      </c>
      <c r="Y4163" s="9">
        <v>0</v>
      </c>
      <c r="Z4163" s="9"/>
      <c r="AA4163" s="9">
        <v>0</v>
      </c>
      <c r="AB4163" s="9"/>
      <c r="AC4163" s="9">
        <v>7711</v>
      </c>
      <c r="AD4163" s="9" t="s">
        <v>14479</v>
      </c>
      <c r="AE4163" s="9" t="s">
        <v>14465</v>
      </c>
      <c r="AF4163" s="9">
        <v>16</v>
      </c>
      <c r="AG4163" s="9"/>
      <c r="AH4163" s="9" t="s">
        <v>14480</v>
      </c>
      <c r="AI4163" s="9" t="s">
        <v>14481</v>
      </c>
      <c r="AJ4163" s="9" t="s">
        <v>14482</v>
      </c>
    </row>
    <row r="4164" spans="1:36" x14ac:dyDescent="0.35">
      <c r="A4164" s="9" t="s">
        <v>3091</v>
      </c>
      <c r="B4164" s="9" t="s">
        <v>3092</v>
      </c>
      <c r="C4164" s="9" t="s">
        <v>14504</v>
      </c>
      <c r="D4164" s="9" t="s">
        <v>29</v>
      </c>
      <c r="E4164" s="9" t="s">
        <v>14484</v>
      </c>
      <c r="F4164" s="9" t="str">
        <f>_xlfn.XLOOKUP(E4164,Total_Enrolled!C:C,Total_Enrolled!C:C)</f>
        <v>2025em1200368@bitspilani-digital.edu.in</v>
      </c>
      <c r="G4164" s="9" t="s">
        <v>14485</v>
      </c>
      <c r="H4164" s="9" t="s">
        <v>14516</v>
      </c>
      <c r="I4164" s="9" t="s">
        <v>14486</v>
      </c>
      <c r="J4164" s="9" t="b">
        <v>1</v>
      </c>
      <c r="K4164" s="9">
        <v>29</v>
      </c>
      <c r="L4164" s="9">
        <f>_xlfn.XLOOKUP(B4164,Courses!A:A,Courses!H:H)</f>
        <v>36</v>
      </c>
      <c r="M4164" s="14">
        <f t="shared" ref="M4164" si="330">K4164/L4164</f>
        <v>0.80555555555555558</v>
      </c>
      <c r="N4164" s="14" t="str">
        <f t="shared" ref="N4164" si="331">IF(M4164&gt;0,"Active","Not Active")</f>
        <v>Active</v>
      </c>
      <c r="O4164" s="14" t="str" cm="1">
        <f t="array" ref="O4164">_xlfn.IFS(M4164=0,"0",
M4164&lt;=10%,"0-10",
TRUE,"&gt;10"
)&amp;" "&amp;"% progress"</f>
        <v>&gt;10 % progress</v>
      </c>
      <c r="P4164" s="15">
        <f t="shared" ref="P4164" si="332">IF(M4164=0,1,0)</f>
        <v>0</v>
      </c>
      <c r="Q4164" s="15">
        <f>COUNTIFS($G:$G,$G4164)</f>
        <v>4</v>
      </c>
      <c r="R4164" s="16">
        <f t="shared" ref="R4164" si="333">P4164/Q4164</f>
        <v>0</v>
      </c>
      <c r="S4164" s="15" t="str">
        <f t="shared" ref="S4164" si="334">IF(R4164=0, "no 0% progess", "no progress")</f>
        <v>no 0% progess</v>
      </c>
      <c r="T4164" s="9">
        <v>0</v>
      </c>
      <c r="U4164" s="9">
        <v>4</v>
      </c>
      <c r="V4164" s="9">
        <v>6</v>
      </c>
      <c r="W4164" s="9">
        <v>0</v>
      </c>
      <c r="X4164" s="9">
        <v>0</v>
      </c>
      <c r="Y4164" s="9">
        <v>0</v>
      </c>
      <c r="Z4164" s="9"/>
      <c r="AA4164" s="9">
        <v>0</v>
      </c>
      <c r="AB4164" s="9"/>
      <c r="AC4164" s="9">
        <v>18745</v>
      </c>
      <c r="AD4164" s="9" t="s">
        <v>14488</v>
      </c>
      <c r="AE4164" s="9" t="s">
        <v>14487</v>
      </c>
      <c r="AF4164" s="9">
        <v>48</v>
      </c>
      <c r="AG4164" s="9"/>
      <c r="AH4164" s="9" t="s">
        <v>14489</v>
      </c>
      <c r="AI4164" s="9" t="s">
        <v>14490</v>
      </c>
      <c r="AJ4164" s="9" t="s">
        <v>14491</v>
      </c>
    </row>
    <row r="4165" spans="1:36" x14ac:dyDescent="0.35">
      <c r="A4165" s="9" t="s">
        <v>3095</v>
      </c>
      <c r="B4165" s="9" t="s">
        <v>38</v>
      </c>
      <c r="C4165" s="9" t="s">
        <v>14504</v>
      </c>
      <c r="D4165" s="9" t="s">
        <v>29</v>
      </c>
      <c r="E4165" s="9" t="s">
        <v>14484</v>
      </c>
      <c r="F4165" s="9" t="str">
        <f>_xlfn.XLOOKUP(E4165,Total_Enrolled!C:C,Total_Enrolled!C:C)</f>
        <v>2025em1200368@bitspilani-digital.edu.in</v>
      </c>
      <c r="G4165" s="9" t="s">
        <v>14485</v>
      </c>
      <c r="H4165" s="9" t="s">
        <v>14516</v>
      </c>
      <c r="I4165" s="9" t="s">
        <v>14486</v>
      </c>
      <c r="J4165" s="9" t="b">
        <v>1</v>
      </c>
      <c r="K4165" s="9">
        <v>0</v>
      </c>
      <c r="L4165" s="9">
        <f>_xlfn.XLOOKUP(B4165,Courses!A:A,Courses!H:H)</f>
        <v>42</v>
      </c>
      <c r="M4165" s="14">
        <f t="shared" ref="M4165:M4171" si="335">K4165/L4165</f>
        <v>0</v>
      </c>
      <c r="N4165" s="14" t="str">
        <f t="shared" ref="N4165:N4171" si="336">IF(M4165&gt;0,"Active","Not Active")</f>
        <v>Not Active</v>
      </c>
      <c r="O4165" s="14" t="str" cm="1">
        <f t="array" ref="O4165">_xlfn.IFS(M4165=0,"0",
M4165&lt;=10%,"0-10",
TRUE,"&gt;10"
)&amp;" "&amp;"% progress"</f>
        <v>0 % progress</v>
      </c>
      <c r="P4165" s="15">
        <f t="shared" ref="P4165:P4171" si="337">IF(M4165=0,1,0)</f>
        <v>1</v>
      </c>
      <c r="Q4165" s="15">
        <f>COUNTIFS($G:$G,$G4165)</f>
        <v>4</v>
      </c>
      <c r="R4165" s="16">
        <f t="shared" ref="R4165:R4171" si="338">P4165/Q4165</f>
        <v>0.25</v>
      </c>
      <c r="S4165" s="15" t="str">
        <f t="shared" ref="S4165:S4171" si="339">IF(R4165=0, "no 0% progess", "no progress")</f>
        <v>no progress</v>
      </c>
      <c r="T4165" s="9">
        <v>0</v>
      </c>
      <c r="U4165" s="9">
        <v>0</v>
      </c>
      <c r="V4165" s="9">
        <v>0</v>
      </c>
      <c r="W4165" s="9">
        <v>0</v>
      </c>
      <c r="X4165" s="9">
        <v>0</v>
      </c>
      <c r="Y4165" s="9">
        <v>0</v>
      </c>
      <c r="Z4165" s="9"/>
      <c r="AA4165" s="9">
        <v>0</v>
      </c>
      <c r="AB4165" s="9"/>
      <c r="AC4165" s="9">
        <v>0</v>
      </c>
      <c r="AD4165" s="9" t="s">
        <v>14492</v>
      </c>
      <c r="AE4165" s="9" t="s">
        <v>14487</v>
      </c>
      <c r="AF4165" s="9">
        <v>48</v>
      </c>
      <c r="AG4165" s="9"/>
      <c r="AH4165" s="9"/>
      <c r="AI4165" s="9"/>
      <c r="AJ4165" s="9"/>
    </row>
    <row r="4166" spans="1:36" x14ac:dyDescent="0.35">
      <c r="A4166" s="9" t="s">
        <v>3089</v>
      </c>
      <c r="B4166" s="9" t="s">
        <v>36</v>
      </c>
      <c r="C4166" s="9" t="s">
        <v>14504</v>
      </c>
      <c r="D4166" s="9" t="s">
        <v>29</v>
      </c>
      <c r="E4166" s="9" t="s">
        <v>14484</v>
      </c>
      <c r="F4166" s="9" t="str">
        <f>_xlfn.XLOOKUP(E4166,Total_Enrolled!C:C,Total_Enrolled!C:C)</f>
        <v>2025em1200368@bitspilani-digital.edu.in</v>
      </c>
      <c r="G4166" s="9" t="s">
        <v>14485</v>
      </c>
      <c r="H4166" s="9" t="s">
        <v>14516</v>
      </c>
      <c r="I4166" s="9" t="s">
        <v>14486</v>
      </c>
      <c r="J4166" s="9" t="b">
        <v>1</v>
      </c>
      <c r="K4166" s="9">
        <v>52</v>
      </c>
      <c r="L4166" s="9">
        <f>_xlfn.XLOOKUP(B4166,Courses!A:A,Courses!H:H)</f>
        <v>85</v>
      </c>
      <c r="M4166" s="14">
        <f t="shared" si="335"/>
        <v>0.61176470588235299</v>
      </c>
      <c r="N4166" s="14" t="str">
        <f t="shared" si="336"/>
        <v>Active</v>
      </c>
      <c r="O4166" s="14" t="str" cm="1">
        <f t="array" ref="O4166">_xlfn.IFS(M4166=0,"0",
M4166&lt;=10%,"0-10",
TRUE,"&gt;10"
)&amp;" "&amp;"% progress"</f>
        <v>&gt;10 % progress</v>
      </c>
      <c r="P4166" s="15">
        <f t="shared" si="337"/>
        <v>0</v>
      </c>
      <c r="Q4166" s="15">
        <f>COUNTIFS($G:$G,$G4166)</f>
        <v>4</v>
      </c>
      <c r="R4166" s="16">
        <f t="shared" si="338"/>
        <v>0</v>
      </c>
      <c r="S4166" s="15" t="str">
        <f t="shared" si="339"/>
        <v>no 0% progess</v>
      </c>
      <c r="T4166" s="9">
        <v>0</v>
      </c>
      <c r="U4166" s="9">
        <v>8</v>
      </c>
      <c r="V4166" s="9">
        <v>10</v>
      </c>
      <c r="W4166" s="9">
        <v>0</v>
      </c>
      <c r="X4166" s="9">
        <v>0</v>
      </c>
      <c r="Y4166" s="9">
        <v>12</v>
      </c>
      <c r="Z4166" s="9"/>
      <c r="AA4166" s="9">
        <v>0</v>
      </c>
      <c r="AB4166" s="9"/>
      <c r="AC4166" s="9">
        <v>35849</v>
      </c>
      <c r="AD4166" s="9" t="s">
        <v>14493</v>
      </c>
      <c r="AE4166" s="9" t="s">
        <v>14487</v>
      </c>
      <c r="AF4166" s="9">
        <v>48</v>
      </c>
      <c r="AG4166" s="9"/>
      <c r="AH4166" s="9" t="s">
        <v>14494</v>
      </c>
      <c r="AI4166" s="9"/>
      <c r="AJ4166" s="9"/>
    </row>
    <row r="4167" spans="1:36" x14ac:dyDescent="0.35">
      <c r="A4167" s="9" t="s">
        <v>3086</v>
      </c>
      <c r="B4167" s="9" t="s">
        <v>35</v>
      </c>
      <c r="C4167" s="9" t="s">
        <v>14504</v>
      </c>
      <c r="D4167" s="9" t="s">
        <v>29</v>
      </c>
      <c r="E4167" s="9" t="s">
        <v>14484</v>
      </c>
      <c r="F4167" s="9" t="str">
        <f>_xlfn.XLOOKUP(E4167,Total_Enrolled!C:C,Total_Enrolled!C:C)</f>
        <v>2025em1200368@bitspilani-digital.edu.in</v>
      </c>
      <c r="G4167" s="9" t="s">
        <v>14485</v>
      </c>
      <c r="H4167" s="9" t="s">
        <v>14516</v>
      </c>
      <c r="I4167" s="9" t="s">
        <v>14486</v>
      </c>
      <c r="J4167" s="9" t="b">
        <v>1</v>
      </c>
      <c r="K4167" s="9">
        <v>38</v>
      </c>
      <c r="L4167" s="9">
        <f>_xlfn.XLOOKUP(B4167,Courses!A:A,Courses!H:H)</f>
        <v>68</v>
      </c>
      <c r="M4167" s="14">
        <f t="shared" si="335"/>
        <v>0.55882352941176472</v>
      </c>
      <c r="N4167" s="14" t="str">
        <f t="shared" si="336"/>
        <v>Active</v>
      </c>
      <c r="O4167" s="14" t="str" cm="1">
        <f t="array" ref="O4167">_xlfn.IFS(M4167=0,"0",
M4167&lt;=10%,"0-10",
TRUE,"&gt;10"
)&amp;" "&amp;"% progress"</f>
        <v>&gt;10 % progress</v>
      </c>
      <c r="P4167" s="15">
        <f t="shared" si="337"/>
        <v>0</v>
      </c>
      <c r="Q4167" s="15">
        <f>COUNTIFS($G:$G,$G4167)</f>
        <v>4</v>
      </c>
      <c r="R4167" s="16">
        <f t="shared" si="338"/>
        <v>0</v>
      </c>
      <c r="S4167" s="15" t="str">
        <f t="shared" si="339"/>
        <v>no 0% progess</v>
      </c>
      <c r="T4167" s="9">
        <v>0</v>
      </c>
      <c r="U4167" s="9">
        <v>8</v>
      </c>
      <c r="V4167" s="9">
        <v>8</v>
      </c>
      <c r="W4167" s="9">
        <v>0</v>
      </c>
      <c r="X4167" s="9">
        <v>0</v>
      </c>
      <c r="Y4167" s="9">
        <v>12</v>
      </c>
      <c r="Z4167" s="9"/>
      <c r="AA4167" s="9">
        <v>0</v>
      </c>
      <c r="AB4167" s="9"/>
      <c r="AC4167" s="9">
        <v>29854</v>
      </c>
      <c r="AD4167" s="9" t="s">
        <v>14495</v>
      </c>
      <c r="AE4167" s="9" t="s">
        <v>14487</v>
      </c>
      <c r="AF4167" s="9">
        <v>48</v>
      </c>
      <c r="AG4167" s="9"/>
      <c r="AH4167" s="9" t="s">
        <v>14496</v>
      </c>
      <c r="AI4167" s="9"/>
      <c r="AJ4167" s="9"/>
    </row>
    <row r="4168" spans="1:36" x14ac:dyDescent="0.35">
      <c r="A4168" s="9" t="s">
        <v>3086</v>
      </c>
      <c r="B4168" s="9" t="s">
        <v>35</v>
      </c>
      <c r="C4168" s="9" t="s">
        <v>14504</v>
      </c>
      <c r="D4168" s="9" t="s">
        <v>29</v>
      </c>
      <c r="E4168" s="9" t="s">
        <v>14497</v>
      </c>
      <c r="F4168" s="9" t="str">
        <f>_xlfn.XLOOKUP(E4168,Total_Enrolled!C:C,Total_Enrolled!C:C)</f>
        <v>2025em1200369@bitspilani-digital.edu.in</v>
      </c>
      <c r="G4168" s="9" t="s">
        <v>14498</v>
      </c>
      <c r="H4168" s="9" t="s">
        <v>14516</v>
      </c>
      <c r="I4168" s="9" t="s">
        <v>14499</v>
      </c>
      <c r="J4168" s="9" t="b">
        <v>1</v>
      </c>
      <c r="K4168" s="9">
        <v>5</v>
      </c>
      <c r="L4168" s="9">
        <f>_xlfn.XLOOKUP(B4168,Courses!A:A,Courses!H:H)</f>
        <v>68</v>
      </c>
      <c r="M4168" s="14">
        <f t="shared" si="335"/>
        <v>7.3529411764705885E-2</v>
      </c>
      <c r="N4168" s="14" t="str">
        <f t="shared" si="336"/>
        <v>Active</v>
      </c>
      <c r="O4168" s="14" t="str" cm="1">
        <f t="array" ref="O4168">_xlfn.IFS(M4168=0,"0",
M4168&lt;=10%,"0-10",
TRUE,"&gt;10"
)&amp;" "&amp;"% progress"</f>
        <v>0-10 % progress</v>
      </c>
      <c r="P4168" s="15">
        <f t="shared" si="337"/>
        <v>0</v>
      </c>
      <c r="Q4168" s="15">
        <f>COUNTIFS($G:$G,$G4168)</f>
        <v>4</v>
      </c>
      <c r="R4168" s="16">
        <f t="shared" si="338"/>
        <v>0</v>
      </c>
      <c r="S4168" s="15" t="str">
        <f t="shared" si="339"/>
        <v>no 0% progess</v>
      </c>
      <c r="T4168" s="9">
        <v>0</v>
      </c>
      <c r="U4168" s="9">
        <v>0</v>
      </c>
      <c r="V4168" s="9">
        <v>0</v>
      </c>
      <c r="W4168" s="9">
        <v>0</v>
      </c>
      <c r="X4168" s="9">
        <v>0</v>
      </c>
      <c r="Y4168" s="9">
        <v>0</v>
      </c>
      <c r="Z4168" s="9"/>
      <c r="AA4168" s="9">
        <v>0</v>
      </c>
      <c r="AB4168" s="9"/>
      <c r="AC4168" s="9">
        <v>684</v>
      </c>
      <c r="AD4168" s="9" t="s">
        <v>14500</v>
      </c>
      <c r="AE4168" s="9" t="s">
        <v>14501</v>
      </c>
      <c r="AF4168" s="9">
        <v>2</v>
      </c>
      <c r="AG4168" s="9"/>
      <c r="AH4168" s="9"/>
      <c r="AI4168" s="9"/>
      <c r="AJ4168" s="9"/>
    </row>
    <row r="4169" spans="1:36" x14ac:dyDescent="0.35">
      <c r="A4169" s="9" t="s">
        <v>3089</v>
      </c>
      <c r="B4169" s="9" t="s">
        <v>36</v>
      </c>
      <c r="C4169" s="9" t="s">
        <v>14504</v>
      </c>
      <c r="D4169" s="9" t="s">
        <v>29</v>
      </c>
      <c r="E4169" s="9" t="s">
        <v>14497</v>
      </c>
      <c r="F4169" s="9" t="str">
        <f>_xlfn.XLOOKUP(E4169,Total_Enrolled!C:C,Total_Enrolled!C:C)</f>
        <v>2025em1200369@bitspilani-digital.edu.in</v>
      </c>
      <c r="G4169" s="9" t="s">
        <v>14498</v>
      </c>
      <c r="H4169" s="9" t="s">
        <v>14516</v>
      </c>
      <c r="I4169" s="9" t="s">
        <v>14499</v>
      </c>
      <c r="J4169" s="9" t="b">
        <v>1</v>
      </c>
      <c r="K4169" s="9">
        <v>0</v>
      </c>
      <c r="L4169" s="9">
        <f>_xlfn.XLOOKUP(B4169,Courses!A:A,Courses!H:H)</f>
        <v>85</v>
      </c>
      <c r="M4169" s="14">
        <f t="shared" si="335"/>
        <v>0</v>
      </c>
      <c r="N4169" s="14" t="str">
        <f t="shared" si="336"/>
        <v>Not Active</v>
      </c>
      <c r="O4169" s="14" t="str" cm="1">
        <f t="array" ref="O4169">_xlfn.IFS(M4169=0,"0",
M4169&lt;=10%,"0-10",
TRUE,"&gt;10"
)&amp;" "&amp;"% progress"</f>
        <v>0 % progress</v>
      </c>
      <c r="P4169" s="15">
        <f t="shared" si="337"/>
        <v>1</v>
      </c>
      <c r="Q4169" s="15">
        <f>COUNTIFS($G:$G,$G4169)</f>
        <v>4</v>
      </c>
      <c r="R4169" s="16">
        <f t="shared" si="338"/>
        <v>0.25</v>
      </c>
      <c r="S4169" s="15" t="str">
        <f t="shared" si="339"/>
        <v>no progress</v>
      </c>
      <c r="T4169" s="9">
        <v>0</v>
      </c>
      <c r="U4169" s="9">
        <v>0</v>
      </c>
      <c r="V4169" s="9">
        <v>0</v>
      </c>
      <c r="W4169" s="9">
        <v>0</v>
      </c>
      <c r="X4169" s="9">
        <v>0</v>
      </c>
      <c r="Y4169" s="9">
        <v>0</v>
      </c>
      <c r="Z4169" s="9"/>
      <c r="AA4169" s="9">
        <v>0</v>
      </c>
      <c r="AB4169" s="9"/>
      <c r="AC4169" s="9">
        <v>0</v>
      </c>
      <c r="AD4169" s="9"/>
      <c r="AE4169" s="9" t="s">
        <v>14501</v>
      </c>
      <c r="AF4169" s="9">
        <v>2</v>
      </c>
      <c r="AG4169" s="9"/>
      <c r="AH4169" s="9"/>
      <c r="AI4169" s="9"/>
      <c r="AJ4169" s="9"/>
    </row>
    <row r="4170" spans="1:36" x14ac:dyDescent="0.35">
      <c r="A4170" s="9" t="s">
        <v>3095</v>
      </c>
      <c r="B4170" s="9" t="s">
        <v>38</v>
      </c>
      <c r="C4170" s="9" t="s">
        <v>14504</v>
      </c>
      <c r="D4170" s="9" t="s">
        <v>29</v>
      </c>
      <c r="E4170" s="9" t="s">
        <v>14497</v>
      </c>
      <c r="F4170" s="9" t="str">
        <f>_xlfn.XLOOKUP(E4170,Total_Enrolled!C:C,Total_Enrolled!C:C)</f>
        <v>2025em1200369@bitspilani-digital.edu.in</v>
      </c>
      <c r="G4170" s="9" t="s">
        <v>14498</v>
      </c>
      <c r="H4170" s="9" t="s">
        <v>14516</v>
      </c>
      <c r="I4170" s="9" t="s">
        <v>14499</v>
      </c>
      <c r="J4170" s="9" t="b">
        <v>1</v>
      </c>
      <c r="K4170" s="9">
        <v>0</v>
      </c>
      <c r="L4170" s="9">
        <f>_xlfn.XLOOKUP(B4170,Courses!A:A,Courses!H:H)</f>
        <v>42</v>
      </c>
      <c r="M4170" s="14">
        <f t="shared" si="335"/>
        <v>0</v>
      </c>
      <c r="N4170" s="14" t="str">
        <f t="shared" si="336"/>
        <v>Not Active</v>
      </c>
      <c r="O4170" s="14" t="str" cm="1">
        <f t="array" ref="O4170">_xlfn.IFS(M4170=0,"0",
M4170&lt;=10%,"0-10",
TRUE,"&gt;10"
)&amp;" "&amp;"% progress"</f>
        <v>0 % progress</v>
      </c>
      <c r="P4170" s="15">
        <f t="shared" si="337"/>
        <v>1</v>
      </c>
      <c r="Q4170" s="15">
        <f>COUNTIFS($G:$G,$G4170)</f>
        <v>4</v>
      </c>
      <c r="R4170" s="16">
        <f t="shared" si="338"/>
        <v>0.25</v>
      </c>
      <c r="S4170" s="15" t="str">
        <f t="shared" si="339"/>
        <v>no progress</v>
      </c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0</v>
      </c>
      <c r="Z4170" s="9"/>
      <c r="AA4170" s="9">
        <v>0</v>
      </c>
      <c r="AB4170" s="9"/>
      <c r="AC4170" s="9">
        <v>0</v>
      </c>
      <c r="AD4170" s="9"/>
      <c r="AE4170" s="9" t="s">
        <v>14501</v>
      </c>
      <c r="AF4170" s="9">
        <v>2</v>
      </c>
      <c r="AG4170" s="9"/>
      <c r="AH4170" s="9"/>
      <c r="AI4170" s="9"/>
      <c r="AJ4170" s="9"/>
    </row>
    <row r="4171" spans="1:36" x14ac:dyDescent="0.35">
      <c r="A4171" s="9" t="s">
        <v>3091</v>
      </c>
      <c r="B4171" s="9" t="s">
        <v>3092</v>
      </c>
      <c r="C4171" s="9" t="s">
        <v>14504</v>
      </c>
      <c r="D4171" s="9" t="s">
        <v>29</v>
      </c>
      <c r="E4171" s="9" t="s">
        <v>14497</v>
      </c>
      <c r="F4171" s="9" t="str">
        <f>_xlfn.XLOOKUP(E4171,Total_Enrolled!C:C,Total_Enrolled!C:C)</f>
        <v>2025em1200369@bitspilani-digital.edu.in</v>
      </c>
      <c r="G4171" s="9" t="s">
        <v>14498</v>
      </c>
      <c r="H4171" s="9" t="s">
        <v>14516</v>
      </c>
      <c r="I4171" s="9" t="s">
        <v>14499</v>
      </c>
      <c r="J4171" s="9" t="b">
        <v>1</v>
      </c>
      <c r="K4171" s="9">
        <v>0</v>
      </c>
      <c r="L4171" s="9">
        <f>_xlfn.XLOOKUP(B4171,Courses!A:A,Courses!H:H)</f>
        <v>36</v>
      </c>
      <c r="M4171" s="14">
        <f t="shared" si="335"/>
        <v>0</v>
      </c>
      <c r="N4171" s="14" t="str">
        <f t="shared" si="336"/>
        <v>Not Active</v>
      </c>
      <c r="O4171" s="14" t="str" cm="1">
        <f t="array" ref="O4171">_xlfn.IFS(M4171=0,"0",
M4171&lt;=10%,"0-10",
TRUE,"&gt;10"
)&amp;" "&amp;"% progress"</f>
        <v>0 % progress</v>
      </c>
      <c r="P4171" s="15">
        <f t="shared" si="337"/>
        <v>1</v>
      </c>
      <c r="Q4171" s="15">
        <f>COUNTIFS($G:$G,$G4171)</f>
        <v>4</v>
      </c>
      <c r="R4171" s="16">
        <f t="shared" si="338"/>
        <v>0.25</v>
      </c>
      <c r="S4171" s="15" t="str">
        <f t="shared" si="339"/>
        <v>no progress</v>
      </c>
      <c r="T4171" s="9">
        <v>0</v>
      </c>
      <c r="U4171" s="9">
        <v>0</v>
      </c>
      <c r="V4171" s="9">
        <v>0</v>
      </c>
      <c r="W4171" s="9">
        <v>0</v>
      </c>
      <c r="X4171" s="9">
        <v>0</v>
      </c>
      <c r="Y4171" s="9">
        <v>0</v>
      </c>
      <c r="Z4171" s="9"/>
      <c r="AA4171" s="9">
        <v>0</v>
      </c>
      <c r="AB4171" s="9"/>
      <c r="AC4171" s="9">
        <v>0</v>
      </c>
      <c r="AD4171" s="9" t="s">
        <v>14502</v>
      </c>
      <c r="AE4171" s="9" t="s">
        <v>14501</v>
      </c>
      <c r="AF4171" s="9">
        <v>2</v>
      </c>
      <c r="AG4171" s="9"/>
      <c r="AH4171" s="9"/>
      <c r="AI4171" s="9"/>
      <c r="AJ4171" s="9"/>
    </row>
  </sheetData>
  <autoFilter ref="A1:AJ4171" xr:uid="{BC6A00B5-CCC4-49B8-A97C-9D37D717F3E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F4A0-2909-4CA9-8428-8824F8F8B2B7}">
  <dimension ref="A1:H22"/>
  <sheetViews>
    <sheetView workbookViewId="0">
      <selection activeCell="I19" sqref="I19"/>
    </sheetView>
  </sheetViews>
  <sheetFormatPr defaultRowHeight="14.5" x14ac:dyDescent="0.35"/>
  <cols>
    <col min="1" max="1" width="35.6328125" bestFit="1" customWidth="1"/>
    <col min="2" max="6" width="6.453125" bestFit="1" customWidth="1"/>
    <col min="7" max="7" width="3.1796875" bestFit="1" customWidth="1"/>
    <col min="8" max="8" width="8.36328125" style="7" customWidth="1"/>
  </cols>
  <sheetData>
    <row r="1" spans="1:8" x14ac:dyDescent="0.35">
      <c r="A1" s="2" t="s">
        <v>14505</v>
      </c>
      <c r="B1" s="2" t="s">
        <v>14506</v>
      </c>
      <c r="C1" s="2" t="s">
        <v>14507</v>
      </c>
      <c r="D1" s="2" t="s">
        <v>14508</v>
      </c>
      <c r="E1" s="2" t="s">
        <v>14509</v>
      </c>
      <c r="F1" s="2" t="s">
        <v>14510</v>
      </c>
      <c r="G1" s="2" t="s">
        <v>14511</v>
      </c>
      <c r="H1" s="5" t="s">
        <v>14512</v>
      </c>
    </row>
    <row r="2" spans="1:8" x14ac:dyDescent="0.35">
      <c r="A2" s="3" t="s">
        <v>31</v>
      </c>
      <c r="B2" s="3">
        <v>25</v>
      </c>
      <c r="C2" s="3">
        <v>22</v>
      </c>
      <c r="D2" s="3">
        <v>24</v>
      </c>
      <c r="E2" s="3">
        <v>26</v>
      </c>
      <c r="F2" s="3">
        <v>28</v>
      </c>
      <c r="G2" s="4" t="s">
        <v>14513</v>
      </c>
      <c r="H2" s="6">
        <f>SUM(B2:D2)</f>
        <v>71</v>
      </c>
    </row>
    <row r="3" spans="1:8" x14ac:dyDescent="0.35">
      <c r="A3" s="3" t="s">
        <v>3081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4" t="s">
        <v>14513</v>
      </c>
      <c r="H3" s="6">
        <f t="shared" ref="H3:H22" si="0">SUM(B3:D3)</f>
        <v>0</v>
      </c>
    </row>
    <row r="4" spans="1:8" x14ac:dyDescent="0.35">
      <c r="A4" s="3" t="s">
        <v>26</v>
      </c>
      <c r="B4" s="3">
        <v>12</v>
      </c>
      <c r="C4" s="3">
        <v>25</v>
      </c>
      <c r="D4" s="3"/>
      <c r="E4" s="3"/>
      <c r="F4" s="3"/>
      <c r="G4" s="4" t="s">
        <v>14513</v>
      </c>
      <c r="H4" s="6">
        <f t="shared" si="0"/>
        <v>37</v>
      </c>
    </row>
    <row r="5" spans="1:8" x14ac:dyDescent="0.35">
      <c r="A5" s="3" t="s">
        <v>3111</v>
      </c>
      <c r="B5" s="3">
        <v>22</v>
      </c>
      <c r="C5" s="3">
        <v>23</v>
      </c>
      <c r="D5" s="3">
        <v>22</v>
      </c>
      <c r="E5" s="3">
        <v>20</v>
      </c>
      <c r="F5" s="3">
        <v>23</v>
      </c>
      <c r="G5" s="4" t="s">
        <v>14513</v>
      </c>
      <c r="H5" s="6">
        <f t="shared" si="0"/>
        <v>67</v>
      </c>
    </row>
    <row r="6" spans="1:8" x14ac:dyDescent="0.35">
      <c r="A6" s="3" t="s">
        <v>39</v>
      </c>
      <c r="B6" s="3">
        <v>25</v>
      </c>
      <c r="C6" s="3">
        <v>32</v>
      </c>
      <c r="D6" s="3">
        <v>29</v>
      </c>
      <c r="E6" s="3">
        <v>27</v>
      </c>
      <c r="F6" s="3">
        <v>25</v>
      </c>
      <c r="G6" s="4" t="s">
        <v>14513</v>
      </c>
      <c r="H6" s="6">
        <f t="shared" si="0"/>
        <v>86</v>
      </c>
    </row>
    <row r="7" spans="1:8" x14ac:dyDescent="0.35">
      <c r="A7" s="3" t="s">
        <v>34</v>
      </c>
      <c r="B7" s="3">
        <v>18</v>
      </c>
      <c r="C7" s="3">
        <v>33</v>
      </c>
      <c r="D7" s="3">
        <v>37</v>
      </c>
      <c r="E7" s="3">
        <v>23</v>
      </c>
      <c r="F7" s="3">
        <v>30</v>
      </c>
      <c r="G7" s="4" t="s">
        <v>14513</v>
      </c>
      <c r="H7" s="6">
        <f t="shared" si="0"/>
        <v>88</v>
      </c>
    </row>
    <row r="8" spans="1:8" x14ac:dyDescent="0.35">
      <c r="A8" s="3" t="s">
        <v>33</v>
      </c>
      <c r="B8" s="3">
        <v>7</v>
      </c>
      <c r="C8" s="3">
        <v>17</v>
      </c>
      <c r="D8" s="3">
        <v>17</v>
      </c>
      <c r="E8" s="3">
        <v>11</v>
      </c>
      <c r="F8" s="3"/>
      <c r="G8" s="4" t="s">
        <v>14513</v>
      </c>
      <c r="H8" s="6">
        <f t="shared" si="0"/>
        <v>41</v>
      </c>
    </row>
    <row r="9" spans="1:8" x14ac:dyDescent="0.35">
      <c r="A9" s="3" t="s">
        <v>14514</v>
      </c>
      <c r="B9" s="3">
        <v>12</v>
      </c>
      <c r="C9" s="3">
        <v>11</v>
      </c>
      <c r="D9" s="3">
        <v>13</v>
      </c>
      <c r="E9" s="3">
        <v>13</v>
      </c>
      <c r="F9" s="3">
        <v>12</v>
      </c>
      <c r="G9" s="4" t="s">
        <v>14513</v>
      </c>
      <c r="H9" s="6">
        <f t="shared" si="0"/>
        <v>36</v>
      </c>
    </row>
    <row r="10" spans="1:8" x14ac:dyDescent="0.35">
      <c r="A10" s="3" t="s">
        <v>49</v>
      </c>
      <c r="B10" s="3">
        <v>28</v>
      </c>
      <c r="C10" s="3">
        <v>27</v>
      </c>
      <c r="D10" s="3">
        <v>29</v>
      </c>
      <c r="E10" s="3">
        <v>26</v>
      </c>
      <c r="F10" s="3">
        <v>23</v>
      </c>
      <c r="G10" s="4" t="s">
        <v>14513</v>
      </c>
      <c r="H10" s="6">
        <f t="shared" si="0"/>
        <v>84</v>
      </c>
    </row>
    <row r="11" spans="1:8" x14ac:dyDescent="0.35">
      <c r="A11" s="3" t="s">
        <v>3092</v>
      </c>
      <c r="B11" s="3">
        <v>13</v>
      </c>
      <c r="C11" s="3">
        <v>11</v>
      </c>
      <c r="D11" s="3">
        <v>12</v>
      </c>
      <c r="E11" s="3">
        <v>15</v>
      </c>
      <c r="F11" s="3">
        <v>11</v>
      </c>
      <c r="G11" s="4" t="s">
        <v>14513</v>
      </c>
      <c r="H11" s="6">
        <f t="shared" si="0"/>
        <v>36</v>
      </c>
    </row>
    <row r="12" spans="1:8" x14ac:dyDescent="0.35">
      <c r="A12" s="3" t="s">
        <v>37</v>
      </c>
      <c r="B12" s="3">
        <v>22</v>
      </c>
      <c r="C12" s="3">
        <v>19</v>
      </c>
      <c r="D12" s="3">
        <v>23</v>
      </c>
      <c r="E12" s="3">
        <v>23</v>
      </c>
      <c r="F12" s="3">
        <v>16</v>
      </c>
      <c r="G12" s="3">
        <v>9</v>
      </c>
      <c r="H12" s="6">
        <f t="shared" si="0"/>
        <v>64</v>
      </c>
    </row>
    <row r="13" spans="1:8" x14ac:dyDescent="0.35">
      <c r="A13" s="3" t="s">
        <v>45</v>
      </c>
      <c r="B13" s="3">
        <v>29</v>
      </c>
      <c r="C13" s="3">
        <v>29</v>
      </c>
      <c r="D13" s="3">
        <v>35</v>
      </c>
      <c r="E13" s="3">
        <v>24</v>
      </c>
      <c r="F13" s="3">
        <v>32</v>
      </c>
      <c r="G13" s="4" t="s">
        <v>14513</v>
      </c>
      <c r="H13" s="6">
        <f t="shared" si="0"/>
        <v>93</v>
      </c>
    </row>
    <row r="14" spans="1:8" x14ac:dyDescent="0.35">
      <c r="A14" s="3" t="s">
        <v>36</v>
      </c>
      <c r="B14" s="3">
        <v>26</v>
      </c>
      <c r="C14" s="3">
        <v>31</v>
      </c>
      <c r="D14" s="3">
        <v>28</v>
      </c>
      <c r="E14" s="3">
        <v>28</v>
      </c>
      <c r="F14" s="3">
        <v>30</v>
      </c>
      <c r="G14" s="4" t="s">
        <v>14513</v>
      </c>
      <c r="H14" s="6">
        <f t="shared" si="0"/>
        <v>85</v>
      </c>
    </row>
    <row r="15" spans="1:8" x14ac:dyDescent="0.35">
      <c r="A15" s="3" t="s">
        <v>38</v>
      </c>
      <c r="B15" s="3">
        <v>12</v>
      </c>
      <c r="C15" s="3">
        <v>12</v>
      </c>
      <c r="D15" s="3">
        <v>18</v>
      </c>
      <c r="E15" s="3">
        <v>11</v>
      </c>
      <c r="F15" s="3">
        <v>13</v>
      </c>
      <c r="G15" s="4" t="s">
        <v>14513</v>
      </c>
      <c r="H15" s="6">
        <f t="shared" si="0"/>
        <v>42</v>
      </c>
    </row>
    <row r="16" spans="1:8" x14ac:dyDescent="0.35">
      <c r="A16" s="3" t="s">
        <v>53</v>
      </c>
      <c r="B16" s="3">
        <v>13</v>
      </c>
      <c r="C16" s="3">
        <v>13</v>
      </c>
      <c r="D16" s="3">
        <v>15</v>
      </c>
      <c r="E16" s="3">
        <v>13</v>
      </c>
      <c r="F16" s="3">
        <v>13</v>
      </c>
      <c r="G16" s="4" t="s">
        <v>14513</v>
      </c>
      <c r="H16" s="6">
        <f t="shared" si="0"/>
        <v>41</v>
      </c>
    </row>
    <row r="17" spans="1:8" x14ac:dyDescent="0.35">
      <c r="A17" s="3" t="s">
        <v>57</v>
      </c>
      <c r="B17" s="3">
        <v>16</v>
      </c>
      <c r="C17" s="3">
        <v>16</v>
      </c>
      <c r="D17" s="3">
        <v>14</v>
      </c>
      <c r="E17" s="3">
        <v>14</v>
      </c>
      <c r="F17" s="3">
        <v>11</v>
      </c>
      <c r="G17" s="4" t="s">
        <v>14513</v>
      </c>
      <c r="H17" s="6">
        <f t="shared" si="0"/>
        <v>46</v>
      </c>
    </row>
    <row r="18" spans="1:8" x14ac:dyDescent="0.35">
      <c r="A18" s="3" t="s">
        <v>3101</v>
      </c>
      <c r="B18" s="3">
        <v>14</v>
      </c>
      <c r="C18" s="3">
        <v>14</v>
      </c>
      <c r="D18" s="3">
        <v>16</v>
      </c>
      <c r="E18" s="3">
        <v>12</v>
      </c>
      <c r="F18" s="3">
        <v>9</v>
      </c>
      <c r="G18" s="4" t="s">
        <v>14513</v>
      </c>
      <c r="H18" s="6">
        <f t="shared" si="0"/>
        <v>44</v>
      </c>
    </row>
    <row r="19" spans="1:8" x14ac:dyDescent="0.35">
      <c r="A19" s="3" t="s">
        <v>28</v>
      </c>
      <c r="B19" s="3">
        <v>22</v>
      </c>
      <c r="C19" s="3">
        <v>15</v>
      </c>
      <c r="D19" s="3">
        <v>24</v>
      </c>
      <c r="E19" s="3">
        <v>24</v>
      </c>
      <c r="F19" s="3">
        <v>33</v>
      </c>
      <c r="G19" s="4" t="s">
        <v>14513</v>
      </c>
      <c r="H19" s="6">
        <f t="shared" si="0"/>
        <v>61</v>
      </c>
    </row>
    <row r="20" spans="1:8" x14ac:dyDescent="0.35">
      <c r="A20" s="3" t="s">
        <v>14483</v>
      </c>
      <c r="B20" s="3">
        <v>21</v>
      </c>
      <c r="C20" s="3">
        <v>28</v>
      </c>
      <c r="D20" s="3"/>
      <c r="E20" s="3"/>
      <c r="F20" s="3"/>
      <c r="G20" s="4" t="s">
        <v>14513</v>
      </c>
      <c r="H20" s="6">
        <f t="shared" si="0"/>
        <v>49</v>
      </c>
    </row>
    <row r="21" spans="1:8" x14ac:dyDescent="0.35">
      <c r="A21" s="3" t="s">
        <v>35</v>
      </c>
      <c r="B21" s="3">
        <v>23</v>
      </c>
      <c r="C21" s="3">
        <v>18</v>
      </c>
      <c r="D21" s="3">
        <v>27</v>
      </c>
      <c r="E21" s="3">
        <v>18</v>
      </c>
      <c r="F21" s="3">
        <v>12</v>
      </c>
      <c r="G21" s="4" t="s">
        <v>14513</v>
      </c>
      <c r="H21" s="6">
        <f t="shared" si="0"/>
        <v>68</v>
      </c>
    </row>
    <row r="22" spans="1:8" x14ac:dyDescent="0.35">
      <c r="A22" s="3" t="s">
        <v>32</v>
      </c>
      <c r="B22" s="3">
        <v>24</v>
      </c>
      <c r="C22" s="3">
        <v>23</v>
      </c>
      <c r="D22" s="3">
        <v>30</v>
      </c>
      <c r="E22" s="3">
        <v>25</v>
      </c>
      <c r="F22" s="3">
        <v>28</v>
      </c>
      <c r="G22" s="4" t="s">
        <v>14513</v>
      </c>
      <c r="H22" s="6">
        <f t="shared" si="0"/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11F6-C318-44FF-84F9-DC8516C1BE7C}">
  <dimension ref="A1:F1304"/>
  <sheetViews>
    <sheetView workbookViewId="0">
      <selection activeCell="C7" sqref="C7"/>
    </sheetView>
  </sheetViews>
  <sheetFormatPr defaultRowHeight="14.5" x14ac:dyDescent="0.35"/>
  <cols>
    <col min="1" max="1" width="44.90625" bestFit="1" customWidth="1"/>
    <col min="2" max="2" width="14.36328125" bestFit="1" customWidth="1"/>
    <col min="3" max="3" width="35" bestFit="1" customWidth="1"/>
    <col min="4" max="4" width="46.6328125" bestFit="1" customWidth="1"/>
    <col min="5" max="5" width="11.81640625" bestFit="1" customWidth="1"/>
    <col min="6" max="6" width="19" bestFit="1" customWidth="1"/>
  </cols>
  <sheetData>
    <row r="1" spans="1:6" x14ac:dyDescent="0.35">
      <c r="A1" t="s">
        <v>14539</v>
      </c>
      <c r="B1" t="s">
        <v>14540</v>
      </c>
      <c r="C1" t="s">
        <v>14541</v>
      </c>
      <c r="D1" t="s">
        <v>14542</v>
      </c>
      <c r="E1" t="s">
        <v>14543</v>
      </c>
      <c r="F1" t="s">
        <v>14544</v>
      </c>
    </row>
    <row r="2" spans="1:6" x14ac:dyDescent="0.35">
      <c r="A2" t="s">
        <v>14545</v>
      </c>
      <c r="B2" t="s">
        <v>9034</v>
      </c>
      <c r="C2" t="s">
        <v>9033</v>
      </c>
      <c r="D2" t="s">
        <v>9035</v>
      </c>
      <c r="E2" t="s">
        <v>14546</v>
      </c>
      <c r="F2" t="s">
        <v>14547</v>
      </c>
    </row>
    <row r="3" spans="1:6" x14ac:dyDescent="0.35">
      <c r="A3" t="s">
        <v>14548</v>
      </c>
      <c r="B3" t="s">
        <v>9047</v>
      </c>
      <c r="C3" t="s">
        <v>9046</v>
      </c>
      <c r="D3" t="s">
        <v>9048</v>
      </c>
      <c r="E3" t="s">
        <v>14549</v>
      </c>
      <c r="F3" t="s">
        <v>14547</v>
      </c>
    </row>
    <row r="4" spans="1:6" x14ac:dyDescent="0.35">
      <c r="A4" t="s">
        <v>14550</v>
      </c>
      <c r="B4" t="s">
        <v>9056</v>
      </c>
      <c r="C4" t="s">
        <v>9055</v>
      </c>
      <c r="D4" t="s">
        <v>9057</v>
      </c>
      <c r="E4" t="s">
        <v>14551</v>
      </c>
      <c r="F4" t="s">
        <v>14547</v>
      </c>
    </row>
    <row r="5" spans="1:6" x14ac:dyDescent="0.35">
      <c r="A5" t="s">
        <v>14552</v>
      </c>
      <c r="B5" t="s">
        <v>9071</v>
      </c>
      <c r="C5" t="s">
        <v>9070</v>
      </c>
      <c r="D5" t="s">
        <v>9072</v>
      </c>
      <c r="E5" t="s">
        <v>14553</v>
      </c>
      <c r="F5" t="s">
        <v>14547</v>
      </c>
    </row>
    <row r="6" spans="1:6" x14ac:dyDescent="0.35">
      <c r="A6" t="s">
        <v>14554</v>
      </c>
      <c r="B6" t="s">
        <v>9091</v>
      </c>
      <c r="C6" t="s">
        <v>9090</v>
      </c>
      <c r="D6" t="s">
        <v>9092</v>
      </c>
      <c r="E6" t="s">
        <v>14555</v>
      </c>
      <c r="F6" t="s">
        <v>14547</v>
      </c>
    </row>
    <row r="7" spans="1:6" x14ac:dyDescent="0.35">
      <c r="A7" t="s">
        <v>14556</v>
      </c>
      <c r="B7" t="s">
        <v>9100</v>
      </c>
      <c r="C7" t="s">
        <v>9099</v>
      </c>
      <c r="D7" t="s">
        <v>9101</v>
      </c>
      <c r="E7" t="s">
        <v>14557</v>
      </c>
      <c r="F7" t="s">
        <v>14547</v>
      </c>
    </row>
    <row r="8" spans="1:6" x14ac:dyDescent="0.35">
      <c r="A8" t="s">
        <v>14558</v>
      </c>
      <c r="B8" t="s">
        <v>9118</v>
      </c>
      <c r="C8" t="s">
        <v>9117</v>
      </c>
      <c r="D8" t="s">
        <v>9119</v>
      </c>
      <c r="E8" t="s">
        <v>14559</v>
      </c>
      <c r="F8" t="s">
        <v>14547</v>
      </c>
    </row>
    <row r="9" spans="1:6" x14ac:dyDescent="0.35">
      <c r="A9" t="s">
        <v>14560</v>
      </c>
      <c r="B9" t="s">
        <v>9133</v>
      </c>
      <c r="C9" t="s">
        <v>9132</v>
      </c>
      <c r="D9" t="s">
        <v>9134</v>
      </c>
      <c r="E9" t="s">
        <v>14561</v>
      </c>
      <c r="F9" t="s">
        <v>14547</v>
      </c>
    </row>
    <row r="10" spans="1:6" x14ac:dyDescent="0.35">
      <c r="A10" t="s">
        <v>14562</v>
      </c>
      <c r="B10" t="s">
        <v>9139</v>
      </c>
      <c r="C10" t="s">
        <v>9138</v>
      </c>
      <c r="D10" t="s">
        <v>9140</v>
      </c>
      <c r="E10" t="s">
        <v>14563</v>
      </c>
      <c r="F10" t="s">
        <v>14547</v>
      </c>
    </row>
    <row r="11" spans="1:6" x14ac:dyDescent="0.35">
      <c r="A11" t="s">
        <v>14564</v>
      </c>
      <c r="B11" t="s">
        <v>9152</v>
      </c>
      <c r="C11" t="s">
        <v>9151</v>
      </c>
      <c r="D11" t="s">
        <v>9153</v>
      </c>
      <c r="E11" t="s">
        <v>14565</v>
      </c>
      <c r="F11" t="s">
        <v>14547</v>
      </c>
    </row>
    <row r="12" spans="1:6" x14ac:dyDescent="0.35">
      <c r="A12" t="s">
        <v>14566</v>
      </c>
      <c r="B12" t="s">
        <v>9168</v>
      </c>
      <c r="C12" t="s">
        <v>9167</v>
      </c>
      <c r="D12" t="s">
        <v>9169</v>
      </c>
      <c r="E12" t="s">
        <v>14567</v>
      </c>
      <c r="F12" t="s">
        <v>14547</v>
      </c>
    </row>
    <row r="13" spans="1:6" x14ac:dyDescent="0.35">
      <c r="A13" t="s">
        <v>14568</v>
      </c>
      <c r="B13" t="s">
        <v>9180</v>
      </c>
      <c r="C13" t="s">
        <v>9179</v>
      </c>
      <c r="D13" t="s">
        <v>9181</v>
      </c>
      <c r="E13" t="s">
        <v>14569</v>
      </c>
      <c r="F13" t="s">
        <v>14547</v>
      </c>
    </row>
    <row r="14" spans="1:6" x14ac:dyDescent="0.35">
      <c r="A14" t="s">
        <v>14570</v>
      </c>
      <c r="B14" t="s">
        <v>9196</v>
      </c>
      <c r="C14" t="s">
        <v>9195</v>
      </c>
      <c r="D14" t="s">
        <v>9197</v>
      </c>
      <c r="E14" t="s">
        <v>14571</v>
      </c>
      <c r="F14" t="s">
        <v>14547</v>
      </c>
    </row>
    <row r="15" spans="1:6" x14ac:dyDescent="0.35">
      <c r="A15" t="s">
        <v>14572</v>
      </c>
      <c r="B15" t="s">
        <v>9213</v>
      </c>
      <c r="C15" t="s">
        <v>9212</v>
      </c>
      <c r="D15" t="s">
        <v>9214</v>
      </c>
      <c r="E15" t="s">
        <v>14573</v>
      </c>
      <c r="F15" t="s">
        <v>14547</v>
      </c>
    </row>
    <row r="16" spans="1:6" x14ac:dyDescent="0.35">
      <c r="A16" t="s">
        <v>14574</v>
      </c>
      <c r="B16" t="s">
        <v>9229</v>
      </c>
      <c r="C16" t="s">
        <v>9228</v>
      </c>
      <c r="D16" t="s">
        <v>9230</v>
      </c>
      <c r="E16" t="s">
        <v>14575</v>
      </c>
      <c r="F16" t="s">
        <v>14547</v>
      </c>
    </row>
    <row r="17" spans="1:6" x14ac:dyDescent="0.35">
      <c r="A17" t="s">
        <v>14576</v>
      </c>
      <c r="B17" t="s">
        <v>9241</v>
      </c>
      <c r="C17" t="s">
        <v>9240</v>
      </c>
      <c r="D17" t="s">
        <v>9242</v>
      </c>
      <c r="E17" t="s">
        <v>14577</v>
      </c>
      <c r="F17" t="s">
        <v>14547</v>
      </c>
    </row>
    <row r="18" spans="1:6" x14ac:dyDescent="0.35">
      <c r="A18" t="s">
        <v>14578</v>
      </c>
      <c r="B18" t="s">
        <v>9257</v>
      </c>
      <c r="C18" t="s">
        <v>9256</v>
      </c>
      <c r="D18" t="s">
        <v>9258</v>
      </c>
      <c r="E18" t="s">
        <v>14579</v>
      </c>
      <c r="F18" t="s">
        <v>14547</v>
      </c>
    </row>
    <row r="19" spans="1:6" x14ac:dyDescent="0.35">
      <c r="A19" t="s">
        <v>14580</v>
      </c>
      <c r="B19" t="s">
        <v>9263</v>
      </c>
      <c r="C19" t="s">
        <v>9262</v>
      </c>
      <c r="D19" t="s">
        <v>9264</v>
      </c>
      <c r="E19" t="s">
        <v>14581</v>
      </c>
      <c r="F19" t="s">
        <v>14547</v>
      </c>
    </row>
    <row r="20" spans="1:6" x14ac:dyDescent="0.35">
      <c r="A20" t="s">
        <v>14582</v>
      </c>
      <c r="B20" t="s">
        <v>9279</v>
      </c>
      <c r="C20" t="s">
        <v>9278</v>
      </c>
      <c r="D20" t="s">
        <v>9280</v>
      </c>
      <c r="E20" t="s">
        <v>14583</v>
      </c>
      <c r="F20" t="s">
        <v>14547</v>
      </c>
    </row>
    <row r="21" spans="1:6" x14ac:dyDescent="0.35">
      <c r="A21" t="s">
        <v>14584</v>
      </c>
      <c r="B21" t="s">
        <v>9285</v>
      </c>
      <c r="C21" t="s">
        <v>9284</v>
      </c>
      <c r="D21" t="s">
        <v>9286</v>
      </c>
      <c r="E21" t="s">
        <v>14585</v>
      </c>
      <c r="F21" t="s">
        <v>14547</v>
      </c>
    </row>
    <row r="22" spans="1:6" x14ac:dyDescent="0.35">
      <c r="A22" t="s">
        <v>14586</v>
      </c>
      <c r="B22" t="s">
        <v>9299</v>
      </c>
      <c r="C22" t="s">
        <v>9298</v>
      </c>
      <c r="D22" t="s">
        <v>9300</v>
      </c>
      <c r="E22" t="s">
        <v>14587</v>
      </c>
      <c r="F22" t="s">
        <v>14547</v>
      </c>
    </row>
    <row r="23" spans="1:6" x14ac:dyDescent="0.35">
      <c r="A23" t="s">
        <v>14588</v>
      </c>
      <c r="B23" t="s">
        <v>9302</v>
      </c>
      <c r="C23" t="s">
        <v>9301</v>
      </c>
      <c r="D23" t="s">
        <v>9303</v>
      </c>
      <c r="E23" t="s">
        <v>14589</v>
      </c>
      <c r="F23" t="s">
        <v>14547</v>
      </c>
    </row>
    <row r="24" spans="1:6" x14ac:dyDescent="0.35">
      <c r="A24" t="s">
        <v>14590</v>
      </c>
      <c r="B24" t="s">
        <v>9305</v>
      </c>
      <c r="C24" t="s">
        <v>9304</v>
      </c>
      <c r="D24" t="s">
        <v>9306</v>
      </c>
      <c r="E24" t="s">
        <v>14591</v>
      </c>
      <c r="F24" t="s">
        <v>14547</v>
      </c>
    </row>
    <row r="25" spans="1:6" x14ac:dyDescent="0.35">
      <c r="A25" t="s">
        <v>14592</v>
      </c>
      <c r="B25" t="s">
        <v>9321</v>
      </c>
      <c r="C25" t="s">
        <v>9320</v>
      </c>
      <c r="D25" t="s">
        <v>9322</v>
      </c>
      <c r="E25" t="s">
        <v>14593</v>
      </c>
      <c r="F25" t="s">
        <v>14547</v>
      </c>
    </row>
    <row r="26" spans="1:6" x14ac:dyDescent="0.35">
      <c r="A26" t="s">
        <v>14594</v>
      </c>
      <c r="B26" t="s">
        <v>9332</v>
      </c>
      <c r="C26" t="s">
        <v>9331</v>
      </c>
      <c r="D26" t="s">
        <v>9333</v>
      </c>
      <c r="E26" t="s">
        <v>14595</v>
      </c>
      <c r="F26" t="s">
        <v>14547</v>
      </c>
    </row>
    <row r="27" spans="1:6" x14ac:dyDescent="0.35">
      <c r="A27" t="s">
        <v>14596</v>
      </c>
      <c r="B27" t="s">
        <v>9343</v>
      </c>
      <c r="C27" t="s">
        <v>9342</v>
      </c>
      <c r="D27" t="s">
        <v>9344</v>
      </c>
      <c r="E27" t="s">
        <v>14597</v>
      </c>
      <c r="F27" t="s">
        <v>14547</v>
      </c>
    </row>
    <row r="28" spans="1:6" x14ac:dyDescent="0.35">
      <c r="A28" t="s">
        <v>14598</v>
      </c>
      <c r="B28" t="s">
        <v>9360</v>
      </c>
      <c r="C28" t="s">
        <v>9359</v>
      </c>
      <c r="D28" t="s">
        <v>9361</v>
      </c>
      <c r="E28" t="s">
        <v>14599</v>
      </c>
      <c r="F28" t="s">
        <v>14547</v>
      </c>
    </row>
    <row r="29" spans="1:6" x14ac:dyDescent="0.35">
      <c r="A29" t="s">
        <v>14600</v>
      </c>
      <c r="B29" t="s">
        <v>9375</v>
      </c>
      <c r="C29" t="s">
        <v>9374</v>
      </c>
      <c r="D29" t="s">
        <v>9376</v>
      </c>
      <c r="E29" t="s">
        <v>14601</v>
      </c>
      <c r="F29" t="s">
        <v>14547</v>
      </c>
    </row>
    <row r="30" spans="1:6" x14ac:dyDescent="0.35">
      <c r="A30" t="s">
        <v>14602</v>
      </c>
      <c r="B30" t="s">
        <v>9385</v>
      </c>
      <c r="C30" t="s">
        <v>9384</v>
      </c>
      <c r="D30" t="s">
        <v>9386</v>
      </c>
      <c r="E30" t="s">
        <v>14603</v>
      </c>
      <c r="F30" t="s">
        <v>14547</v>
      </c>
    </row>
    <row r="31" spans="1:6" x14ac:dyDescent="0.35">
      <c r="A31" t="s">
        <v>14604</v>
      </c>
      <c r="B31" t="s">
        <v>9396</v>
      </c>
      <c r="C31" t="s">
        <v>9395</v>
      </c>
      <c r="D31" t="s">
        <v>9397</v>
      </c>
      <c r="E31" t="s">
        <v>14605</v>
      </c>
      <c r="F31" t="s">
        <v>14547</v>
      </c>
    </row>
    <row r="32" spans="1:6" x14ac:dyDescent="0.35">
      <c r="A32" t="s">
        <v>14606</v>
      </c>
      <c r="B32" t="s">
        <v>9410</v>
      </c>
      <c r="C32" t="s">
        <v>9409</v>
      </c>
      <c r="D32" t="s">
        <v>9411</v>
      </c>
      <c r="E32" t="s">
        <v>14607</v>
      </c>
      <c r="F32" t="s">
        <v>14547</v>
      </c>
    </row>
    <row r="33" spans="1:6" x14ac:dyDescent="0.35">
      <c r="A33" t="s">
        <v>14608</v>
      </c>
      <c r="B33" t="s">
        <v>9421</v>
      </c>
      <c r="C33" t="s">
        <v>9420</v>
      </c>
      <c r="D33" t="s">
        <v>9422</v>
      </c>
      <c r="E33" t="s">
        <v>14609</v>
      </c>
      <c r="F33" t="s">
        <v>14547</v>
      </c>
    </row>
    <row r="34" spans="1:6" x14ac:dyDescent="0.35">
      <c r="A34" t="s">
        <v>14610</v>
      </c>
      <c r="B34" t="s">
        <v>9430</v>
      </c>
      <c r="C34" t="s">
        <v>9429</v>
      </c>
      <c r="D34" t="s">
        <v>9431</v>
      </c>
      <c r="E34" t="s">
        <v>14611</v>
      </c>
      <c r="F34" t="s">
        <v>14547</v>
      </c>
    </row>
    <row r="35" spans="1:6" x14ac:dyDescent="0.35">
      <c r="A35" t="s">
        <v>14612</v>
      </c>
      <c r="B35" t="s">
        <v>9446</v>
      </c>
      <c r="C35" t="s">
        <v>9445</v>
      </c>
      <c r="D35" t="s">
        <v>9447</v>
      </c>
      <c r="E35" t="s">
        <v>14613</v>
      </c>
      <c r="F35" t="s">
        <v>14547</v>
      </c>
    </row>
    <row r="36" spans="1:6" x14ac:dyDescent="0.35">
      <c r="A36" t="s">
        <v>14614</v>
      </c>
      <c r="B36" t="s">
        <v>9456</v>
      </c>
      <c r="C36" t="s">
        <v>9455</v>
      </c>
      <c r="D36" t="s">
        <v>9457</v>
      </c>
      <c r="E36" t="s">
        <v>14615</v>
      </c>
      <c r="F36" t="s">
        <v>14547</v>
      </c>
    </row>
    <row r="37" spans="1:6" x14ac:dyDescent="0.35">
      <c r="A37" t="s">
        <v>14616</v>
      </c>
      <c r="B37" t="s">
        <v>9468</v>
      </c>
      <c r="C37" t="s">
        <v>9467</v>
      </c>
      <c r="D37" t="s">
        <v>9469</v>
      </c>
      <c r="E37" t="s">
        <v>14617</v>
      </c>
      <c r="F37" t="s">
        <v>14547</v>
      </c>
    </row>
    <row r="38" spans="1:6" x14ac:dyDescent="0.35">
      <c r="A38" t="s">
        <v>14618</v>
      </c>
      <c r="B38" t="s">
        <v>9484</v>
      </c>
      <c r="C38" t="s">
        <v>9483</v>
      </c>
      <c r="D38" t="s">
        <v>9485</v>
      </c>
      <c r="E38" t="s">
        <v>14619</v>
      </c>
      <c r="F38" t="s">
        <v>14547</v>
      </c>
    </row>
    <row r="39" spans="1:6" x14ac:dyDescent="0.35">
      <c r="A39" t="s">
        <v>14620</v>
      </c>
      <c r="B39" t="s">
        <v>9500</v>
      </c>
      <c r="C39" t="s">
        <v>9499</v>
      </c>
      <c r="D39" t="s">
        <v>9501</v>
      </c>
      <c r="E39" t="s">
        <v>14621</v>
      </c>
      <c r="F39" t="s">
        <v>14547</v>
      </c>
    </row>
    <row r="40" spans="1:6" x14ac:dyDescent="0.35">
      <c r="A40" t="s">
        <v>14622</v>
      </c>
      <c r="B40" t="s">
        <v>9516</v>
      </c>
      <c r="C40" t="s">
        <v>9515</v>
      </c>
      <c r="D40" t="s">
        <v>9517</v>
      </c>
      <c r="E40" t="s">
        <v>14623</v>
      </c>
      <c r="F40" t="s">
        <v>14547</v>
      </c>
    </row>
    <row r="41" spans="1:6" x14ac:dyDescent="0.35">
      <c r="A41" t="s">
        <v>14624</v>
      </c>
      <c r="B41" t="s">
        <v>9534</v>
      </c>
      <c r="C41" t="s">
        <v>9533</v>
      </c>
      <c r="D41" t="s">
        <v>9535</v>
      </c>
      <c r="E41" t="s">
        <v>14625</v>
      </c>
      <c r="F41" t="s">
        <v>14547</v>
      </c>
    </row>
    <row r="42" spans="1:6" x14ac:dyDescent="0.35">
      <c r="A42" t="s">
        <v>14626</v>
      </c>
      <c r="B42" t="s">
        <v>9548</v>
      </c>
      <c r="C42" t="s">
        <v>9547</v>
      </c>
      <c r="D42" t="s">
        <v>9549</v>
      </c>
      <c r="E42" t="s">
        <v>14627</v>
      </c>
      <c r="F42" t="s">
        <v>14547</v>
      </c>
    </row>
    <row r="43" spans="1:6" x14ac:dyDescent="0.35">
      <c r="A43" t="s">
        <v>14628</v>
      </c>
      <c r="B43" t="s">
        <v>9565</v>
      </c>
      <c r="C43" t="s">
        <v>9564</v>
      </c>
      <c r="D43" t="s">
        <v>9566</v>
      </c>
      <c r="E43" t="s">
        <v>14629</v>
      </c>
      <c r="F43" t="s">
        <v>14547</v>
      </c>
    </row>
    <row r="44" spans="1:6" x14ac:dyDescent="0.35">
      <c r="A44" t="s">
        <v>14630</v>
      </c>
      <c r="B44" t="s">
        <v>9580</v>
      </c>
      <c r="C44" t="s">
        <v>9579</v>
      </c>
      <c r="D44" t="s">
        <v>9581</v>
      </c>
      <c r="E44" t="s">
        <v>14631</v>
      </c>
      <c r="F44" t="s">
        <v>14547</v>
      </c>
    </row>
    <row r="45" spans="1:6" x14ac:dyDescent="0.35">
      <c r="A45" t="s">
        <v>14632</v>
      </c>
      <c r="B45" t="s">
        <v>9594</v>
      </c>
      <c r="C45" t="s">
        <v>9593</v>
      </c>
      <c r="D45" t="s">
        <v>9595</v>
      </c>
      <c r="E45" t="s">
        <v>14633</v>
      </c>
      <c r="F45" t="s">
        <v>14547</v>
      </c>
    </row>
    <row r="46" spans="1:6" x14ac:dyDescent="0.35">
      <c r="A46" t="s">
        <v>14634</v>
      </c>
      <c r="B46" t="s">
        <v>9611</v>
      </c>
      <c r="C46" t="s">
        <v>9610</v>
      </c>
      <c r="D46" t="s">
        <v>9612</v>
      </c>
      <c r="E46" t="s">
        <v>14635</v>
      </c>
      <c r="F46" t="s">
        <v>14547</v>
      </c>
    </row>
    <row r="47" spans="1:6" x14ac:dyDescent="0.35">
      <c r="A47" t="s">
        <v>14636</v>
      </c>
      <c r="B47" t="s">
        <v>9627</v>
      </c>
      <c r="C47" t="s">
        <v>9626</v>
      </c>
      <c r="D47" t="s">
        <v>8030</v>
      </c>
      <c r="E47" t="s">
        <v>14637</v>
      </c>
      <c r="F47" t="s">
        <v>14547</v>
      </c>
    </row>
    <row r="48" spans="1:6" x14ac:dyDescent="0.35">
      <c r="A48" t="s">
        <v>14638</v>
      </c>
      <c r="B48" t="s">
        <v>9629</v>
      </c>
      <c r="C48" t="s">
        <v>9628</v>
      </c>
      <c r="D48" t="s">
        <v>9630</v>
      </c>
      <c r="E48" t="s">
        <v>14639</v>
      </c>
      <c r="F48" t="s">
        <v>14547</v>
      </c>
    </row>
    <row r="49" spans="1:6" x14ac:dyDescent="0.35">
      <c r="A49" t="s">
        <v>14640</v>
      </c>
      <c r="B49" t="s">
        <v>9645</v>
      </c>
      <c r="C49" t="s">
        <v>9644</v>
      </c>
      <c r="D49" t="s">
        <v>9646</v>
      </c>
      <c r="E49" t="s">
        <v>14641</v>
      </c>
      <c r="F49" t="s">
        <v>14547</v>
      </c>
    </row>
    <row r="50" spans="1:6" x14ac:dyDescent="0.35">
      <c r="A50" t="s">
        <v>14642</v>
      </c>
      <c r="B50" t="s">
        <v>9658</v>
      </c>
      <c r="C50" t="s">
        <v>9657</v>
      </c>
      <c r="D50" t="s">
        <v>9659</v>
      </c>
      <c r="E50" t="s">
        <v>14643</v>
      </c>
      <c r="F50" t="s">
        <v>14547</v>
      </c>
    </row>
    <row r="51" spans="1:6" x14ac:dyDescent="0.35">
      <c r="A51" t="s">
        <v>14644</v>
      </c>
      <c r="B51" t="s">
        <v>9673</v>
      </c>
      <c r="C51" t="s">
        <v>9672</v>
      </c>
      <c r="D51" t="s">
        <v>9674</v>
      </c>
      <c r="E51" t="s">
        <v>14645</v>
      </c>
      <c r="F51" t="s">
        <v>14547</v>
      </c>
    </row>
    <row r="52" spans="1:6" x14ac:dyDescent="0.35">
      <c r="A52" t="s">
        <v>14646</v>
      </c>
      <c r="B52" t="s">
        <v>9691</v>
      </c>
      <c r="C52" t="s">
        <v>9690</v>
      </c>
      <c r="D52" t="s">
        <v>9692</v>
      </c>
      <c r="E52" t="s">
        <v>14647</v>
      </c>
      <c r="F52" t="s">
        <v>14547</v>
      </c>
    </row>
    <row r="53" spans="1:6" x14ac:dyDescent="0.35">
      <c r="A53" t="s">
        <v>14648</v>
      </c>
      <c r="B53" t="s">
        <v>9698</v>
      </c>
      <c r="C53" t="s">
        <v>9697</v>
      </c>
      <c r="D53" t="s">
        <v>9699</v>
      </c>
      <c r="E53" t="s">
        <v>14649</v>
      </c>
      <c r="F53" t="s">
        <v>14547</v>
      </c>
    </row>
    <row r="54" spans="1:6" x14ac:dyDescent="0.35">
      <c r="A54" t="s">
        <v>14650</v>
      </c>
      <c r="B54" t="s">
        <v>9710</v>
      </c>
      <c r="C54" t="s">
        <v>9709</v>
      </c>
      <c r="D54" t="s">
        <v>9711</v>
      </c>
      <c r="E54" t="s">
        <v>14651</v>
      </c>
      <c r="F54" t="s">
        <v>14547</v>
      </c>
    </row>
    <row r="55" spans="1:6" x14ac:dyDescent="0.35">
      <c r="A55" t="s">
        <v>14652</v>
      </c>
      <c r="B55" t="s">
        <v>9723</v>
      </c>
      <c r="C55" t="s">
        <v>9722</v>
      </c>
      <c r="D55" t="s">
        <v>9724</v>
      </c>
      <c r="E55" t="s">
        <v>14653</v>
      </c>
      <c r="F55" t="s">
        <v>14547</v>
      </c>
    </row>
    <row r="56" spans="1:6" x14ac:dyDescent="0.35">
      <c r="A56" t="s">
        <v>14654</v>
      </c>
      <c r="B56" t="s">
        <v>9740</v>
      </c>
      <c r="C56" t="s">
        <v>9739</v>
      </c>
      <c r="D56" t="s">
        <v>9741</v>
      </c>
      <c r="E56" t="s">
        <v>14655</v>
      </c>
      <c r="F56" t="s">
        <v>14547</v>
      </c>
    </row>
    <row r="57" spans="1:6" x14ac:dyDescent="0.35">
      <c r="A57" t="s">
        <v>14656</v>
      </c>
      <c r="B57" t="s">
        <v>9755</v>
      </c>
      <c r="C57" t="s">
        <v>9754</v>
      </c>
      <c r="D57" t="s">
        <v>9756</v>
      </c>
      <c r="E57" t="s">
        <v>14657</v>
      </c>
      <c r="F57" t="s">
        <v>14547</v>
      </c>
    </row>
    <row r="58" spans="1:6" x14ac:dyDescent="0.35">
      <c r="A58" t="s">
        <v>14658</v>
      </c>
      <c r="B58" t="s">
        <v>9772</v>
      </c>
      <c r="C58" t="s">
        <v>9771</v>
      </c>
      <c r="D58" t="s">
        <v>9773</v>
      </c>
      <c r="E58" t="s">
        <v>14659</v>
      </c>
      <c r="F58" t="s">
        <v>14547</v>
      </c>
    </row>
    <row r="59" spans="1:6" x14ac:dyDescent="0.35">
      <c r="A59" t="s">
        <v>14660</v>
      </c>
      <c r="B59" t="s">
        <v>9788</v>
      </c>
      <c r="C59" t="s">
        <v>9787</v>
      </c>
      <c r="D59" t="s">
        <v>9789</v>
      </c>
      <c r="E59" t="s">
        <v>14661</v>
      </c>
      <c r="F59" t="s">
        <v>14547</v>
      </c>
    </row>
    <row r="60" spans="1:6" x14ac:dyDescent="0.35">
      <c r="A60" t="s">
        <v>14662</v>
      </c>
      <c r="B60" t="s">
        <v>9800</v>
      </c>
      <c r="C60" t="s">
        <v>9799</v>
      </c>
      <c r="D60" t="s">
        <v>9801</v>
      </c>
      <c r="E60" t="s">
        <v>14663</v>
      </c>
      <c r="F60" t="s">
        <v>14547</v>
      </c>
    </row>
    <row r="61" spans="1:6" x14ac:dyDescent="0.35">
      <c r="A61" t="s">
        <v>14664</v>
      </c>
      <c r="B61" t="s">
        <v>9816</v>
      </c>
      <c r="C61" t="s">
        <v>9815</v>
      </c>
      <c r="D61" t="s">
        <v>9817</v>
      </c>
      <c r="E61" t="s">
        <v>14665</v>
      </c>
      <c r="F61" t="s">
        <v>14547</v>
      </c>
    </row>
    <row r="62" spans="1:6" x14ac:dyDescent="0.35">
      <c r="A62" t="s">
        <v>14666</v>
      </c>
      <c r="B62" t="s">
        <v>9833</v>
      </c>
      <c r="C62" t="s">
        <v>9832</v>
      </c>
      <c r="D62" t="s">
        <v>9834</v>
      </c>
      <c r="E62" t="s">
        <v>14667</v>
      </c>
      <c r="F62" t="s">
        <v>14547</v>
      </c>
    </row>
    <row r="63" spans="1:6" x14ac:dyDescent="0.35">
      <c r="A63" t="s">
        <v>14668</v>
      </c>
      <c r="B63" t="s">
        <v>9847</v>
      </c>
      <c r="C63" t="s">
        <v>9846</v>
      </c>
      <c r="D63" t="s">
        <v>9848</v>
      </c>
      <c r="E63" t="s">
        <v>14669</v>
      </c>
      <c r="F63" t="s">
        <v>14547</v>
      </c>
    </row>
    <row r="64" spans="1:6" x14ac:dyDescent="0.35">
      <c r="A64" t="s">
        <v>14670</v>
      </c>
      <c r="B64" t="s">
        <v>9861</v>
      </c>
      <c r="C64" t="s">
        <v>9860</v>
      </c>
      <c r="D64" t="s">
        <v>9862</v>
      </c>
      <c r="E64" t="s">
        <v>14671</v>
      </c>
      <c r="F64" t="s">
        <v>14547</v>
      </c>
    </row>
    <row r="65" spans="1:6" x14ac:dyDescent="0.35">
      <c r="A65" t="s">
        <v>14672</v>
      </c>
      <c r="B65" t="s">
        <v>9873</v>
      </c>
      <c r="C65" t="s">
        <v>9872</v>
      </c>
      <c r="D65" t="s">
        <v>9874</v>
      </c>
      <c r="E65" t="s">
        <v>14673</v>
      </c>
      <c r="F65" t="s">
        <v>14547</v>
      </c>
    </row>
    <row r="66" spans="1:6" x14ac:dyDescent="0.35">
      <c r="A66" t="s">
        <v>14674</v>
      </c>
      <c r="B66" t="s">
        <v>9889</v>
      </c>
      <c r="C66" t="s">
        <v>9888</v>
      </c>
      <c r="D66" t="s">
        <v>9890</v>
      </c>
      <c r="E66" t="s">
        <v>14675</v>
      </c>
      <c r="F66" t="s">
        <v>14547</v>
      </c>
    </row>
    <row r="67" spans="1:6" x14ac:dyDescent="0.35">
      <c r="A67" t="s">
        <v>14676</v>
      </c>
      <c r="B67" t="s">
        <v>9903</v>
      </c>
      <c r="C67" t="s">
        <v>9902</v>
      </c>
      <c r="D67" t="s">
        <v>9904</v>
      </c>
      <c r="E67" t="s">
        <v>14677</v>
      </c>
      <c r="F67" t="s">
        <v>14547</v>
      </c>
    </row>
    <row r="68" spans="1:6" x14ac:dyDescent="0.35">
      <c r="A68" t="s">
        <v>14678</v>
      </c>
      <c r="B68" t="s">
        <v>9915</v>
      </c>
      <c r="C68" t="s">
        <v>9914</v>
      </c>
      <c r="D68" t="s">
        <v>9916</v>
      </c>
      <c r="E68" t="s">
        <v>14679</v>
      </c>
      <c r="F68" t="s">
        <v>14547</v>
      </c>
    </row>
    <row r="69" spans="1:6" x14ac:dyDescent="0.35">
      <c r="A69" t="s">
        <v>14680</v>
      </c>
      <c r="B69" t="s">
        <v>9932</v>
      </c>
      <c r="C69" t="s">
        <v>9931</v>
      </c>
      <c r="D69" t="s">
        <v>9933</v>
      </c>
      <c r="E69" t="s">
        <v>14681</v>
      </c>
      <c r="F69" t="s">
        <v>14547</v>
      </c>
    </row>
    <row r="70" spans="1:6" x14ac:dyDescent="0.35">
      <c r="A70" t="s">
        <v>14682</v>
      </c>
      <c r="B70" t="s">
        <v>9945</v>
      </c>
      <c r="C70" t="s">
        <v>9944</v>
      </c>
      <c r="D70" t="s">
        <v>9946</v>
      </c>
      <c r="E70" t="s">
        <v>14683</v>
      </c>
      <c r="F70" t="s">
        <v>14547</v>
      </c>
    </row>
    <row r="71" spans="1:6" x14ac:dyDescent="0.35">
      <c r="A71" t="s">
        <v>14684</v>
      </c>
      <c r="B71" t="s">
        <v>9960</v>
      </c>
      <c r="C71" t="s">
        <v>9959</v>
      </c>
      <c r="D71" t="s">
        <v>9961</v>
      </c>
      <c r="E71" t="s">
        <v>14685</v>
      </c>
      <c r="F71" t="s">
        <v>14547</v>
      </c>
    </row>
    <row r="72" spans="1:6" x14ac:dyDescent="0.35">
      <c r="A72" t="s">
        <v>14686</v>
      </c>
      <c r="B72" t="s">
        <v>9973</v>
      </c>
      <c r="C72" t="s">
        <v>9972</v>
      </c>
      <c r="D72" t="s">
        <v>9974</v>
      </c>
      <c r="E72" t="s">
        <v>14687</v>
      </c>
      <c r="F72" t="s">
        <v>14547</v>
      </c>
    </row>
    <row r="73" spans="1:6" x14ac:dyDescent="0.35">
      <c r="A73" t="s">
        <v>14688</v>
      </c>
      <c r="B73" t="s">
        <v>9985</v>
      </c>
      <c r="C73" t="s">
        <v>9984</v>
      </c>
      <c r="D73" t="s">
        <v>9986</v>
      </c>
      <c r="E73" t="s">
        <v>14689</v>
      </c>
      <c r="F73" t="s">
        <v>14547</v>
      </c>
    </row>
    <row r="74" spans="1:6" x14ac:dyDescent="0.35">
      <c r="A74" t="s">
        <v>14690</v>
      </c>
      <c r="B74" t="s">
        <v>10001</v>
      </c>
      <c r="C74" t="s">
        <v>10000</v>
      </c>
      <c r="D74" t="s">
        <v>10002</v>
      </c>
      <c r="E74" t="s">
        <v>14691</v>
      </c>
      <c r="F74" t="s">
        <v>14547</v>
      </c>
    </row>
    <row r="75" spans="1:6" x14ac:dyDescent="0.35">
      <c r="A75" t="s">
        <v>14692</v>
      </c>
      <c r="B75" t="s">
        <v>10006</v>
      </c>
      <c r="C75" t="s">
        <v>10005</v>
      </c>
      <c r="D75" t="s">
        <v>10007</v>
      </c>
      <c r="E75" t="s">
        <v>14693</v>
      </c>
      <c r="F75" t="s">
        <v>14547</v>
      </c>
    </row>
    <row r="76" spans="1:6" x14ac:dyDescent="0.35">
      <c r="A76" t="s">
        <v>14694</v>
      </c>
      <c r="B76" t="s">
        <v>10019</v>
      </c>
      <c r="C76" t="s">
        <v>10018</v>
      </c>
      <c r="D76" t="s">
        <v>10020</v>
      </c>
      <c r="E76" t="s">
        <v>14695</v>
      </c>
      <c r="F76" t="s">
        <v>14547</v>
      </c>
    </row>
    <row r="77" spans="1:6" x14ac:dyDescent="0.35">
      <c r="A77" t="s">
        <v>14696</v>
      </c>
      <c r="B77" t="s">
        <v>10025</v>
      </c>
      <c r="C77" t="s">
        <v>10024</v>
      </c>
      <c r="D77" t="s">
        <v>10026</v>
      </c>
      <c r="E77" t="s">
        <v>14697</v>
      </c>
      <c r="F77" t="s">
        <v>14547</v>
      </c>
    </row>
    <row r="78" spans="1:6" x14ac:dyDescent="0.35">
      <c r="A78" t="s">
        <v>14698</v>
      </c>
      <c r="B78" t="s">
        <v>10039</v>
      </c>
      <c r="C78" t="s">
        <v>10038</v>
      </c>
      <c r="D78" t="s">
        <v>10040</v>
      </c>
      <c r="E78" t="s">
        <v>14699</v>
      </c>
      <c r="F78" t="s">
        <v>14547</v>
      </c>
    </row>
    <row r="79" spans="1:6" x14ac:dyDescent="0.35">
      <c r="A79" t="s">
        <v>14700</v>
      </c>
      <c r="B79" t="s">
        <v>10053</v>
      </c>
      <c r="C79" t="s">
        <v>10052</v>
      </c>
      <c r="D79" t="s">
        <v>10054</v>
      </c>
      <c r="E79" t="s">
        <v>14701</v>
      </c>
      <c r="F79" t="s">
        <v>14547</v>
      </c>
    </row>
    <row r="80" spans="1:6" x14ac:dyDescent="0.35">
      <c r="A80" t="s">
        <v>14702</v>
      </c>
      <c r="B80" t="s">
        <v>10066</v>
      </c>
      <c r="C80" t="s">
        <v>10065</v>
      </c>
      <c r="D80" t="s">
        <v>10067</v>
      </c>
      <c r="E80" t="s">
        <v>14703</v>
      </c>
      <c r="F80" t="s">
        <v>14547</v>
      </c>
    </row>
    <row r="81" spans="1:6" x14ac:dyDescent="0.35">
      <c r="A81" t="s">
        <v>14704</v>
      </c>
      <c r="B81" t="s">
        <v>10083</v>
      </c>
      <c r="C81" t="s">
        <v>10082</v>
      </c>
      <c r="D81" t="s">
        <v>10084</v>
      </c>
      <c r="E81" t="s">
        <v>14705</v>
      </c>
      <c r="F81" t="s">
        <v>14547</v>
      </c>
    </row>
    <row r="82" spans="1:6" x14ac:dyDescent="0.35">
      <c r="A82" t="s">
        <v>14706</v>
      </c>
      <c r="B82" t="s">
        <v>10102</v>
      </c>
      <c r="C82" t="s">
        <v>10101</v>
      </c>
      <c r="D82" t="s">
        <v>10103</v>
      </c>
      <c r="E82" t="s">
        <v>14707</v>
      </c>
      <c r="F82" t="s">
        <v>14547</v>
      </c>
    </row>
    <row r="83" spans="1:6" x14ac:dyDescent="0.35">
      <c r="A83" t="s">
        <v>14708</v>
      </c>
      <c r="B83" t="s">
        <v>10112</v>
      </c>
      <c r="C83" t="s">
        <v>10111</v>
      </c>
      <c r="D83" t="s">
        <v>10113</v>
      </c>
      <c r="E83" t="s">
        <v>14709</v>
      </c>
      <c r="F83" t="s">
        <v>14547</v>
      </c>
    </row>
    <row r="84" spans="1:6" x14ac:dyDescent="0.35">
      <c r="A84" t="s">
        <v>14710</v>
      </c>
      <c r="B84" t="s">
        <v>14312</v>
      </c>
      <c r="C84" t="s">
        <v>14311</v>
      </c>
      <c r="D84" t="s">
        <v>14711</v>
      </c>
      <c r="E84" t="s">
        <v>14712</v>
      </c>
      <c r="F84" t="s">
        <v>14547</v>
      </c>
    </row>
    <row r="85" spans="1:6" x14ac:dyDescent="0.35">
      <c r="A85" t="s">
        <v>14713</v>
      </c>
      <c r="B85" t="s">
        <v>10125</v>
      </c>
      <c r="C85" t="s">
        <v>10124</v>
      </c>
      <c r="D85" t="s">
        <v>10126</v>
      </c>
      <c r="E85" t="s">
        <v>14714</v>
      </c>
      <c r="F85" t="s">
        <v>14547</v>
      </c>
    </row>
    <row r="86" spans="1:6" x14ac:dyDescent="0.35">
      <c r="A86" t="s">
        <v>14715</v>
      </c>
      <c r="B86" t="s">
        <v>10137</v>
      </c>
      <c r="C86" t="s">
        <v>10136</v>
      </c>
      <c r="D86" t="s">
        <v>10138</v>
      </c>
      <c r="E86" t="s">
        <v>14716</v>
      </c>
      <c r="F86" t="s">
        <v>14547</v>
      </c>
    </row>
    <row r="87" spans="1:6" x14ac:dyDescent="0.35">
      <c r="A87" t="s">
        <v>14717</v>
      </c>
      <c r="B87" t="s">
        <v>10152</v>
      </c>
      <c r="C87" t="s">
        <v>10151</v>
      </c>
      <c r="D87" t="s">
        <v>10153</v>
      </c>
      <c r="E87" t="s">
        <v>14718</v>
      </c>
      <c r="F87" t="s">
        <v>14547</v>
      </c>
    </row>
    <row r="88" spans="1:6" x14ac:dyDescent="0.35">
      <c r="A88" t="s">
        <v>14719</v>
      </c>
      <c r="B88" t="s">
        <v>10164</v>
      </c>
      <c r="C88" t="s">
        <v>10163</v>
      </c>
      <c r="D88" t="s">
        <v>10165</v>
      </c>
      <c r="E88" t="s">
        <v>14720</v>
      </c>
      <c r="F88" t="s">
        <v>14547</v>
      </c>
    </row>
    <row r="89" spans="1:6" x14ac:dyDescent="0.35">
      <c r="A89" t="s">
        <v>14721</v>
      </c>
      <c r="B89" t="s">
        <v>10172</v>
      </c>
      <c r="C89" t="s">
        <v>10171</v>
      </c>
      <c r="D89" t="s">
        <v>10173</v>
      </c>
      <c r="E89" t="s">
        <v>14722</v>
      </c>
      <c r="F89" t="s">
        <v>14547</v>
      </c>
    </row>
    <row r="90" spans="1:6" x14ac:dyDescent="0.35">
      <c r="A90" t="s">
        <v>14723</v>
      </c>
      <c r="B90" t="s">
        <v>10189</v>
      </c>
      <c r="C90" t="s">
        <v>10188</v>
      </c>
      <c r="D90" t="s">
        <v>10190</v>
      </c>
      <c r="E90" t="s">
        <v>14724</v>
      </c>
      <c r="F90" t="s">
        <v>14547</v>
      </c>
    </row>
    <row r="91" spans="1:6" x14ac:dyDescent="0.35">
      <c r="A91" t="s">
        <v>14725</v>
      </c>
      <c r="B91" t="s">
        <v>10205</v>
      </c>
      <c r="C91" t="s">
        <v>10204</v>
      </c>
      <c r="D91" t="s">
        <v>10206</v>
      </c>
      <c r="E91" t="s">
        <v>14726</v>
      </c>
      <c r="F91" t="s">
        <v>14547</v>
      </c>
    </row>
    <row r="92" spans="1:6" x14ac:dyDescent="0.35">
      <c r="A92" t="s">
        <v>14727</v>
      </c>
      <c r="B92" t="s">
        <v>10216</v>
      </c>
      <c r="C92" t="s">
        <v>10215</v>
      </c>
      <c r="D92" t="s">
        <v>10217</v>
      </c>
      <c r="E92" t="s">
        <v>14728</v>
      </c>
      <c r="F92" t="s">
        <v>14547</v>
      </c>
    </row>
    <row r="93" spans="1:6" x14ac:dyDescent="0.35">
      <c r="A93" t="s">
        <v>14729</v>
      </c>
      <c r="B93" t="s">
        <v>10229</v>
      </c>
      <c r="C93" t="s">
        <v>10228</v>
      </c>
      <c r="D93" t="s">
        <v>10230</v>
      </c>
      <c r="E93" t="s">
        <v>14730</v>
      </c>
      <c r="F93" t="s">
        <v>14547</v>
      </c>
    </row>
    <row r="94" spans="1:6" x14ac:dyDescent="0.35">
      <c r="A94" t="s">
        <v>14731</v>
      </c>
      <c r="B94" t="s">
        <v>10237</v>
      </c>
      <c r="C94" t="s">
        <v>10236</v>
      </c>
      <c r="D94" t="s">
        <v>10238</v>
      </c>
      <c r="E94" t="s">
        <v>14732</v>
      </c>
      <c r="F94" t="s">
        <v>14547</v>
      </c>
    </row>
    <row r="95" spans="1:6" x14ac:dyDescent="0.35">
      <c r="A95" t="s">
        <v>14733</v>
      </c>
      <c r="B95" t="s">
        <v>10253</v>
      </c>
      <c r="C95" t="s">
        <v>10252</v>
      </c>
      <c r="D95" t="s">
        <v>10254</v>
      </c>
      <c r="E95" t="s">
        <v>14734</v>
      </c>
      <c r="F95" t="s">
        <v>14547</v>
      </c>
    </row>
    <row r="96" spans="1:6" x14ac:dyDescent="0.35">
      <c r="A96" t="s">
        <v>14735</v>
      </c>
      <c r="B96" t="s">
        <v>10264</v>
      </c>
      <c r="C96" t="s">
        <v>10263</v>
      </c>
      <c r="D96" t="s">
        <v>10265</v>
      </c>
      <c r="E96" t="s">
        <v>14736</v>
      </c>
      <c r="F96" t="s">
        <v>14547</v>
      </c>
    </row>
    <row r="97" spans="1:6" x14ac:dyDescent="0.35">
      <c r="A97" t="s">
        <v>14737</v>
      </c>
      <c r="B97" t="s">
        <v>10280</v>
      </c>
      <c r="C97" t="s">
        <v>10279</v>
      </c>
      <c r="D97" t="s">
        <v>10281</v>
      </c>
      <c r="E97" t="s">
        <v>14738</v>
      </c>
      <c r="F97" t="s">
        <v>14547</v>
      </c>
    </row>
    <row r="98" spans="1:6" x14ac:dyDescent="0.35">
      <c r="A98" t="s">
        <v>14739</v>
      </c>
      <c r="B98" t="s">
        <v>10296</v>
      </c>
      <c r="C98" t="s">
        <v>10295</v>
      </c>
      <c r="D98" t="s">
        <v>10297</v>
      </c>
      <c r="E98" t="s">
        <v>14740</v>
      </c>
      <c r="F98" t="s">
        <v>14547</v>
      </c>
    </row>
    <row r="99" spans="1:6" x14ac:dyDescent="0.35">
      <c r="A99" t="s">
        <v>14741</v>
      </c>
      <c r="B99" t="s">
        <v>10307</v>
      </c>
      <c r="C99" t="s">
        <v>10306</v>
      </c>
      <c r="D99" t="s">
        <v>10308</v>
      </c>
      <c r="E99" t="s">
        <v>14742</v>
      </c>
      <c r="F99" t="s">
        <v>14547</v>
      </c>
    </row>
    <row r="100" spans="1:6" x14ac:dyDescent="0.35">
      <c r="A100" t="s">
        <v>14743</v>
      </c>
      <c r="B100" t="s">
        <v>10323</v>
      </c>
      <c r="C100" t="s">
        <v>10322</v>
      </c>
      <c r="D100" t="s">
        <v>10324</v>
      </c>
      <c r="E100" t="s">
        <v>14744</v>
      </c>
      <c r="F100" t="s">
        <v>14547</v>
      </c>
    </row>
    <row r="101" spans="1:6" x14ac:dyDescent="0.35">
      <c r="A101" t="s">
        <v>14745</v>
      </c>
      <c r="B101" t="s">
        <v>10338</v>
      </c>
      <c r="C101" t="s">
        <v>10337</v>
      </c>
      <c r="D101" t="s">
        <v>10339</v>
      </c>
      <c r="E101" t="s">
        <v>14746</v>
      </c>
      <c r="F101" t="s">
        <v>14547</v>
      </c>
    </row>
    <row r="102" spans="1:6" x14ac:dyDescent="0.35">
      <c r="A102" t="s">
        <v>14747</v>
      </c>
      <c r="B102" t="s">
        <v>10354</v>
      </c>
      <c r="C102" t="s">
        <v>10353</v>
      </c>
      <c r="D102" t="s">
        <v>10355</v>
      </c>
      <c r="E102" t="s">
        <v>14748</v>
      </c>
      <c r="F102" t="s">
        <v>14547</v>
      </c>
    </row>
    <row r="103" spans="1:6" x14ac:dyDescent="0.35">
      <c r="A103" t="s">
        <v>14749</v>
      </c>
      <c r="B103" t="s">
        <v>10357</v>
      </c>
      <c r="C103" t="s">
        <v>10356</v>
      </c>
      <c r="D103" t="s">
        <v>10358</v>
      </c>
      <c r="E103" t="s">
        <v>14750</v>
      </c>
      <c r="F103" t="s">
        <v>14547</v>
      </c>
    </row>
    <row r="104" spans="1:6" x14ac:dyDescent="0.35">
      <c r="A104" t="s">
        <v>14751</v>
      </c>
      <c r="B104" t="s">
        <v>10373</v>
      </c>
      <c r="C104" t="s">
        <v>10372</v>
      </c>
      <c r="D104" t="s">
        <v>10374</v>
      </c>
      <c r="E104" t="s">
        <v>14752</v>
      </c>
      <c r="F104" t="s">
        <v>14547</v>
      </c>
    </row>
    <row r="105" spans="1:6" x14ac:dyDescent="0.35">
      <c r="A105" t="s">
        <v>14753</v>
      </c>
      <c r="B105" t="s">
        <v>10376</v>
      </c>
      <c r="C105" t="s">
        <v>10375</v>
      </c>
      <c r="D105" t="s">
        <v>10377</v>
      </c>
      <c r="E105" t="s">
        <v>14754</v>
      </c>
      <c r="F105" t="s">
        <v>14547</v>
      </c>
    </row>
    <row r="106" spans="1:6" x14ac:dyDescent="0.35">
      <c r="A106" t="s">
        <v>14755</v>
      </c>
      <c r="B106" t="s">
        <v>10382</v>
      </c>
      <c r="C106" t="s">
        <v>10381</v>
      </c>
      <c r="D106" t="s">
        <v>10383</v>
      </c>
      <c r="E106" t="s">
        <v>14756</v>
      </c>
      <c r="F106" t="s">
        <v>14547</v>
      </c>
    </row>
    <row r="107" spans="1:6" x14ac:dyDescent="0.35">
      <c r="A107" t="s">
        <v>14757</v>
      </c>
      <c r="B107" t="s">
        <v>10390</v>
      </c>
      <c r="C107" t="s">
        <v>10389</v>
      </c>
      <c r="D107" t="s">
        <v>10391</v>
      </c>
      <c r="E107" t="s">
        <v>14758</v>
      </c>
      <c r="F107" t="s">
        <v>14547</v>
      </c>
    </row>
    <row r="108" spans="1:6" x14ac:dyDescent="0.35">
      <c r="A108" t="s">
        <v>14759</v>
      </c>
      <c r="B108" t="s">
        <v>10399</v>
      </c>
      <c r="C108" t="s">
        <v>10398</v>
      </c>
      <c r="D108" t="s">
        <v>10400</v>
      </c>
      <c r="E108" t="s">
        <v>14760</v>
      </c>
      <c r="F108" t="s">
        <v>14547</v>
      </c>
    </row>
    <row r="109" spans="1:6" x14ac:dyDescent="0.35">
      <c r="A109" t="s">
        <v>14761</v>
      </c>
      <c r="B109" t="s">
        <v>10407</v>
      </c>
      <c r="C109" t="s">
        <v>10406</v>
      </c>
      <c r="D109" t="s">
        <v>10408</v>
      </c>
      <c r="E109" t="s">
        <v>14762</v>
      </c>
      <c r="F109" t="s">
        <v>14547</v>
      </c>
    </row>
    <row r="110" spans="1:6" x14ac:dyDescent="0.35">
      <c r="A110" t="s">
        <v>14763</v>
      </c>
      <c r="B110" t="s">
        <v>10415</v>
      </c>
      <c r="C110" t="s">
        <v>10414</v>
      </c>
      <c r="D110" t="s">
        <v>10416</v>
      </c>
      <c r="E110" t="s">
        <v>14764</v>
      </c>
      <c r="F110" t="s">
        <v>14547</v>
      </c>
    </row>
    <row r="111" spans="1:6" x14ac:dyDescent="0.35">
      <c r="A111" t="s">
        <v>14765</v>
      </c>
      <c r="B111" t="s">
        <v>10429</v>
      </c>
      <c r="C111" t="s">
        <v>10428</v>
      </c>
      <c r="D111" t="s">
        <v>10430</v>
      </c>
      <c r="E111" t="s">
        <v>14766</v>
      </c>
      <c r="F111" t="s">
        <v>14547</v>
      </c>
    </row>
    <row r="112" spans="1:6" x14ac:dyDescent="0.35">
      <c r="A112" t="s">
        <v>14767</v>
      </c>
      <c r="B112" t="s">
        <v>10443</v>
      </c>
      <c r="C112" t="s">
        <v>10442</v>
      </c>
      <c r="D112" t="s">
        <v>10444</v>
      </c>
      <c r="E112" t="s">
        <v>14768</v>
      </c>
      <c r="F112" t="s">
        <v>14547</v>
      </c>
    </row>
    <row r="113" spans="1:6" x14ac:dyDescent="0.35">
      <c r="A113" t="s">
        <v>14769</v>
      </c>
      <c r="B113" t="s">
        <v>10458</v>
      </c>
      <c r="C113" t="s">
        <v>10457</v>
      </c>
      <c r="D113" t="s">
        <v>10459</v>
      </c>
      <c r="E113" t="s">
        <v>14770</v>
      </c>
      <c r="F113" t="s">
        <v>14547</v>
      </c>
    </row>
    <row r="114" spans="1:6" x14ac:dyDescent="0.35">
      <c r="A114" t="s">
        <v>14771</v>
      </c>
      <c r="B114" t="s">
        <v>10476</v>
      </c>
      <c r="C114" t="s">
        <v>10475</v>
      </c>
      <c r="D114" t="s">
        <v>10477</v>
      </c>
      <c r="E114" t="s">
        <v>14772</v>
      </c>
      <c r="F114" t="s">
        <v>14547</v>
      </c>
    </row>
    <row r="115" spans="1:6" x14ac:dyDescent="0.35">
      <c r="A115" t="s">
        <v>14773</v>
      </c>
      <c r="B115" t="s">
        <v>10487</v>
      </c>
      <c r="C115" t="s">
        <v>10486</v>
      </c>
      <c r="D115" t="s">
        <v>10488</v>
      </c>
      <c r="E115" t="s">
        <v>14774</v>
      </c>
      <c r="F115" t="s">
        <v>14547</v>
      </c>
    </row>
    <row r="116" spans="1:6" x14ac:dyDescent="0.35">
      <c r="A116" t="s">
        <v>14775</v>
      </c>
      <c r="B116" t="s">
        <v>10490</v>
      </c>
      <c r="C116" t="s">
        <v>10489</v>
      </c>
      <c r="D116" t="s">
        <v>10491</v>
      </c>
      <c r="E116" t="s">
        <v>14776</v>
      </c>
      <c r="F116" t="s">
        <v>14547</v>
      </c>
    </row>
    <row r="117" spans="1:6" x14ac:dyDescent="0.35">
      <c r="A117" t="s">
        <v>14777</v>
      </c>
      <c r="B117" t="s">
        <v>10505</v>
      </c>
      <c r="C117" t="s">
        <v>10504</v>
      </c>
      <c r="D117" t="s">
        <v>10506</v>
      </c>
      <c r="E117" t="s">
        <v>14778</v>
      </c>
      <c r="F117" t="s">
        <v>14547</v>
      </c>
    </row>
    <row r="118" spans="1:6" x14ac:dyDescent="0.35">
      <c r="A118" t="s">
        <v>14779</v>
      </c>
      <c r="B118" t="s">
        <v>10517</v>
      </c>
      <c r="C118" t="s">
        <v>10516</v>
      </c>
      <c r="D118" t="s">
        <v>10518</v>
      </c>
      <c r="E118" t="s">
        <v>14780</v>
      </c>
      <c r="F118" t="s">
        <v>14547</v>
      </c>
    </row>
    <row r="119" spans="1:6" x14ac:dyDescent="0.35">
      <c r="A119" t="s">
        <v>14781</v>
      </c>
      <c r="B119" t="s">
        <v>10527</v>
      </c>
      <c r="C119" t="s">
        <v>10526</v>
      </c>
      <c r="D119" t="s">
        <v>10528</v>
      </c>
      <c r="E119" t="s">
        <v>14782</v>
      </c>
      <c r="F119" t="s">
        <v>14547</v>
      </c>
    </row>
    <row r="120" spans="1:6" x14ac:dyDescent="0.35">
      <c r="A120" t="s">
        <v>14783</v>
      </c>
      <c r="B120" t="s">
        <v>10544</v>
      </c>
      <c r="C120" t="s">
        <v>10543</v>
      </c>
      <c r="D120" t="s">
        <v>10545</v>
      </c>
      <c r="E120" t="s">
        <v>14784</v>
      </c>
      <c r="F120" t="s">
        <v>14547</v>
      </c>
    </row>
    <row r="121" spans="1:6" x14ac:dyDescent="0.35">
      <c r="A121" t="s">
        <v>14785</v>
      </c>
      <c r="B121" t="s">
        <v>10556</v>
      </c>
      <c r="C121" t="s">
        <v>10555</v>
      </c>
      <c r="D121" t="s">
        <v>10557</v>
      </c>
      <c r="E121" t="s">
        <v>14786</v>
      </c>
      <c r="F121" t="s">
        <v>14547</v>
      </c>
    </row>
    <row r="122" spans="1:6" x14ac:dyDescent="0.35">
      <c r="A122" t="s">
        <v>14787</v>
      </c>
      <c r="B122" t="s">
        <v>10561</v>
      </c>
      <c r="C122" t="s">
        <v>10560</v>
      </c>
      <c r="D122" t="s">
        <v>10562</v>
      </c>
      <c r="E122" t="s">
        <v>14788</v>
      </c>
      <c r="F122" t="s">
        <v>14547</v>
      </c>
    </row>
    <row r="123" spans="1:6" x14ac:dyDescent="0.35">
      <c r="A123" t="s">
        <v>14789</v>
      </c>
      <c r="B123" t="s">
        <v>10580</v>
      </c>
      <c r="C123" t="s">
        <v>10579</v>
      </c>
      <c r="D123" t="s">
        <v>10581</v>
      </c>
      <c r="E123" t="s">
        <v>14790</v>
      </c>
      <c r="F123" t="s">
        <v>14547</v>
      </c>
    </row>
    <row r="124" spans="1:6" x14ac:dyDescent="0.35">
      <c r="A124" t="s">
        <v>14791</v>
      </c>
      <c r="B124" t="s">
        <v>10595</v>
      </c>
      <c r="C124" t="s">
        <v>10594</v>
      </c>
      <c r="D124" t="s">
        <v>10596</v>
      </c>
      <c r="E124" t="s">
        <v>14792</v>
      </c>
      <c r="F124" t="s">
        <v>14547</v>
      </c>
    </row>
    <row r="125" spans="1:6" x14ac:dyDescent="0.35">
      <c r="A125" t="s">
        <v>14793</v>
      </c>
      <c r="B125" t="s">
        <v>10607</v>
      </c>
      <c r="C125" t="s">
        <v>10606</v>
      </c>
      <c r="D125" t="s">
        <v>10608</v>
      </c>
      <c r="E125" t="s">
        <v>14794</v>
      </c>
      <c r="F125" t="s">
        <v>14547</v>
      </c>
    </row>
    <row r="126" spans="1:6" x14ac:dyDescent="0.35">
      <c r="A126" t="s">
        <v>14795</v>
      </c>
      <c r="B126" t="s">
        <v>10620</v>
      </c>
      <c r="C126" t="s">
        <v>10619</v>
      </c>
      <c r="D126" t="s">
        <v>10621</v>
      </c>
      <c r="E126" t="s">
        <v>14796</v>
      </c>
      <c r="F126" t="s">
        <v>14547</v>
      </c>
    </row>
    <row r="127" spans="1:6" x14ac:dyDescent="0.35">
      <c r="A127" t="s">
        <v>14797</v>
      </c>
      <c r="B127" t="s">
        <v>10632</v>
      </c>
      <c r="C127" t="s">
        <v>10631</v>
      </c>
      <c r="D127" t="s">
        <v>10633</v>
      </c>
      <c r="E127" t="s">
        <v>14798</v>
      </c>
      <c r="F127" t="s">
        <v>14547</v>
      </c>
    </row>
    <row r="128" spans="1:6" x14ac:dyDescent="0.35">
      <c r="A128" t="s">
        <v>14799</v>
      </c>
      <c r="B128" t="s">
        <v>10648</v>
      </c>
      <c r="C128" t="s">
        <v>10647</v>
      </c>
      <c r="D128" t="s">
        <v>10649</v>
      </c>
      <c r="E128" t="s">
        <v>14800</v>
      </c>
      <c r="F128" t="s">
        <v>14547</v>
      </c>
    </row>
    <row r="129" spans="1:6" x14ac:dyDescent="0.35">
      <c r="A129" t="s">
        <v>14801</v>
      </c>
      <c r="B129" t="s">
        <v>10668</v>
      </c>
      <c r="C129" t="s">
        <v>10667</v>
      </c>
      <c r="D129" t="s">
        <v>10669</v>
      </c>
      <c r="E129" t="s">
        <v>14802</v>
      </c>
      <c r="F129" t="s">
        <v>14547</v>
      </c>
    </row>
    <row r="130" spans="1:6" x14ac:dyDescent="0.35">
      <c r="A130" t="s">
        <v>14803</v>
      </c>
      <c r="B130" t="s">
        <v>10682</v>
      </c>
      <c r="C130" t="s">
        <v>10681</v>
      </c>
      <c r="D130" t="s">
        <v>10683</v>
      </c>
      <c r="E130" t="s">
        <v>14804</v>
      </c>
      <c r="F130" t="s">
        <v>14547</v>
      </c>
    </row>
    <row r="131" spans="1:6" x14ac:dyDescent="0.35">
      <c r="A131" t="s">
        <v>14805</v>
      </c>
      <c r="B131" t="s">
        <v>10700</v>
      </c>
      <c r="C131" t="s">
        <v>10699</v>
      </c>
      <c r="D131" t="s">
        <v>10701</v>
      </c>
      <c r="E131" t="s">
        <v>14806</v>
      </c>
      <c r="F131" t="s">
        <v>14547</v>
      </c>
    </row>
    <row r="132" spans="1:6" x14ac:dyDescent="0.35">
      <c r="A132" t="s">
        <v>14807</v>
      </c>
      <c r="B132" t="s">
        <v>10710</v>
      </c>
      <c r="C132" t="s">
        <v>10709</v>
      </c>
      <c r="D132" t="s">
        <v>10711</v>
      </c>
      <c r="E132" t="s">
        <v>14808</v>
      </c>
      <c r="F132" t="s">
        <v>14547</v>
      </c>
    </row>
    <row r="133" spans="1:6" x14ac:dyDescent="0.35">
      <c r="A133" t="s">
        <v>14809</v>
      </c>
      <c r="B133" t="s">
        <v>10722</v>
      </c>
      <c r="C133" t="s">
        <v>10721</v>
      </c>
      <c r="D133" t="s">
        <v>10723</v>
      </c>
      <c r="E133" t="s">
        <v>14810</v>
      </c>
      <c r="F133" t="s">
        <v>14547</v>
      </c>
    </row>
    <row r="134" spans="1:6" x14ac:dyDescent="0.35">
      <c r="A134" t="s">
        <v>14811</v>
      </c>
      <c r="B134" t="s">
        <v>10737</v>
      </c>
      <c r="C134" t="s">
        <v>10736</v>
      </c>
      <c r="D134" t="s">
        <v>10738</v>
      </c>
      <c r="E134" t="s">
        <v>14812</v>
      </c>
      <c r="F134" t="s">
        <v>14547</v>
      </c>
    </row>
    <row r="135" spans="1:6" x14ac:dyDescent="0.35">
      <c r="A135" t="s">
        <v>14813</v>
      </c>
      <c r="B135" t="s">
        <v>10751</v>
      </c>
      <c r="C135" t="s">
        <v>10750</v>
      </c>
      <c r="D135" t="s">
        <v>10752</v>
      </c>
      <c r="E135" t="s">
        <v>14814</v>
      </c>
      <c r="F135" t="s">
        <v>14547</v>
      </c>
    </row>
    <row r="136" spans="1:6" x14ac:dyDescent="0.35">
      <c r="A136" t="s">
        <v>14815</v>
      </c>
      <c r="B136" t="s">
        <v>10770</v>
      </c>
      <c r="C136" t="s">
        <v>10769</v>
      </c>
      <c r="D136" t="s">
        <v>10771</v>
      </c>
      <c r="E136" t="s">
        <v>14816</v>
      </c>
      <c r="F136" t="s">
        <v>14547</v>
      </c>
    </row>
    <row r="137" spans="1:6" x14ac:dyDescent="0.35">
      <c r="A137" t="s">
        <v>14817</v>
      </c>
      <c r="B137" t="s">
        <v>10784</v>
      </c>
      <c r="C137" t="s">
        <v>10783</v>
      </c>
      <c r="D137" t="s">
        <v>10785</v>
      </c>
      <c r="E137" t="s">
        <v>14818</v>
      </c>
      <c r="F137" t="s">
        <v>14547</v>
      </c>
    </row>
    <row r="138" spans="1:6" x14ac:dyDescent="0.35">
      <c r="A138" t="s">
        <v>14819</v>
      </c>
      <c r="B138" t="s">
        <v>10799</v>
      </c>
      <c r="C138" t="s">
        <v>10798</v>
      </c>
      <c r="D138" t="s">
        <v>10800</v>
      </c>
      <c r="E138" t="s">
        <v>14820</v>
      </c>
      <c r="F138" t="s">
        <v>14547</v>
      </c>
    </row>
    <row r="139" spans="1:6" x14ac:dyDescent="0.35">
      <c r="A139" t="s">
        <v>14821</v>
      </c>
      <c r="B139" t="s">
        <v>10809</v>
      </c>
      <c r="C139" t="s">
        <v>10808</v>
      </c>
      <c r="D139" t="s">
        <v>10810</v>
      </c>
      <c r="E139" t="s">
        <v>14822</v>
      </c>
      <c r="F139" t="s">
        <v>14547</v>
      </c>
    </row>
    <row r="140" spans="1:6" x14ac:dyDescent="0.35">
      <c r="A140" t="s">
        <v>14823</v>
      </c>
      <c r="B140" t="s">
        <v>10825</v>
      </c>
      <c r="C140" t="s">
        <v>10824</v>
      </c>
      <c r="D140" t="s">
        <v>10826</v>
      </c>
      <c r="E140" t="s">
        <v>14824</v>
      </c>
      <c r="F140" t="s">
        <v>14547</v>
      </c>
    </row>
    <row r="141" spans="1:6" x14ac:dyDescent="0.35">
      <c r="A141" t="s">
        <v>14825</v>
      </c>
      <c r="B141" t="s">
        <v>10841</v>
      </c>
      <c r="C141" t="s">
        <v>10840</v>
      </c>
      <c r="D141" t="s">
        <v>10842</v>
      </c>
      <c r="E141" t="s">
        <v>14826</v>
      </c>
      <c r="F141" t="s">
        <v>14547</v>
      </c>
    </row>
    <row r="142" spans="1:6" x14ac:dyDescent="0.35">
      <c r="A142" t="s">
        <v>14827</v>
      </c>
      <c r="B142" t="s">
        <v>10859</v>
      </c>
      <c r="C142" t="s">
        <v>10858</v>
      </c>
      <c r="D142" t="s">
        <v>10860</v>
      </c>
      <c r="E142" t="s">
        <v>14828</v>
      </c>
      <c r="F142" t="s">
        <v>14547</v>
      </c>
    </row>
    <row r="143" spans="1:6" x14ac:dyDescent="0.35">
      <c r="A143" t="s">
        <v>14829</v>
      </c>
      <c r="B143" t="s">
        <v>10871</v>
      </c>
      <c r="C143" t="s">
        <v>10870</v>
      </c>
      <c r="D143" t="s">
        <v>10872</v>
      </c>
      <c r="E143" t="s">
        <v>14830</v>
      </c>
      <c r="F143" t="s">
        <v>14547</v>
      </c>
    </row>
    <row r="144" spans="1:6" x14ac:dyDescent="0.35">
      <c r="A144" t="s">
        <v>14831</v>
      </c>
      <c r="B144" t="s">
        <v>10884</v>
      </c>
      <c r="C144" t="s">
        <v>10883</v>
      </c>
      <c r="D144" t="s">
        <v>10885</v>
      </c>
      <c r="E144" t="s">
        <v>14832</v>
      </c>
      <c r="F144" t="s">
        <v>14547</v>
      </c>
    </row>
    <row r="145" spans="1:6" x14ac:dyDescent="0.35">
      <c r="A145" t="s">
        <v>14833</v>
      </c>
      <c r="B145" t="s">
        <v>10900</v>
      </c>
      <c r="C145" t="s">
        <v>10899</v>
      </c>
      <c r="D145" t="s">
        <v>10901</v>
      </c>
      <c r="E145" t="s">
        <v>14834</v>
      </c>
      <c r="F145" t="s">
        <v>14547</v>
      </c>
    </row>
    <row r="146" spans="1:6" x14ac:dyDescent="0.35">
      <c r="A146" t="s">
        <v>14835</v>
      </c>
      <c r="B146" t="s">
        <v>10916</v>
      </c>
      <c r="C146" t="s">
        <v>10915</v>
      </c>
      <c r="D146" t="s">
        <v>1173</v>
      </c>
      <c r="E146" t="s">
        <v>14836</v>
      </c>
      <c r="F146" t="s">
        <v>14547</v>
      </c>
    </row>
    <row r="147" spans="1:6" x14ac:dyDescent="0.35">
      <c r="A147" t="s">
        <v>14837</v>
      </c>
      <c r="B147" t="s">
        <v>10927</v>
      </c>
      <c r="C147" t="s">
        <v>10926</v>
      </c>
      <c r="D147" t="s">
        <v>10928</v>
      </c>
      <c r="E147" t="s">
        <v>14838</v>
      </c>
      <c r="F147" t="s">
        <v>14547</v>
      </c>
    </row>
    <row r="148" spans="1:6" x14ac:dyDescent="0.35">
      <c r="A148" t="s">
        <v>14839</v>
      </c>
      <c r="B148" t="s">
        <v>10934</v>
      </c>
      <c r="C148" t="s">
        <v>10933</v>
      </c>
      <c r="D148" t="s">
        <v>10935</v>
      </c>
      <c r="E148" t="s">
        <v>14840</v>
      </c>
      <c r="F148" t="s">
        <v>14547</v>
      </c>
    </row>
    <row r="149" spans="1:6" x14ac:dyDescent="0.35">
      <c r="A149" t="s">
        <v>14841</v>
      </c>
      <c r="B149" t="s">
        <v>10948</v>
      </c>
      <c r="C149" t="s">
        <v>10947</v>
      </c>
      <c r="D149" t="s">
        <v>10949</v>
      </c>
      <c r="E149" t="s">
        <v>14842</v>
      </c>
      <c r="F149" t="s">
        <v>14547</v>
      </c>
    </row>
    <row r="150" spans="1:6" x14ac:dyDescent="0.35">
      <c r="A150" t="s">
        <v>14843</v>
      </c>
      <c r="B150" t="s">
        <v>10963</v>
      </c>
      <c r="C150" t="s">
        <v>10962</v>
      </c>
      <c r="D150" t="s">
        <v>10964</v>
      </c>
      <c r="E150" t="s">
        <v>14844</v>
      </c>
      <c r="F150" t="s">
        <v>14547</v>
      </c>
    </row>
    <row r="151" spans="1:6" x14ac:dyDescent="0.35">
      <c r="A151" t="s">
        <v>14845</v>
      </c>
      <c r="B151" t="s">
        <v>10979</v>
      </c>
      <c r="C151" t="s">
        <v>10978</v>
      </c>
      <c r="D151" t="s">
        <v>10980</v>
      </c>
      <c r="E151" t="s">
        <v>14846</v>
      </c>
      <c r="F151" t="s">
        <v>14547</v>
      </c>
    </row>
    <row r="152" spans="1:6" x14ac:dyDescent="0.35">
      <c r="A152" t="s">
        <v>14847</v>
      </c>
      <c r="B152" t="s">
        <v>10995</v>
      </c>
      <c r="C152" t="s">
        <v>10994</v>
      </c>
      <c r="D152" t="s">
        <v>10996</v>
      </c>
      <c r="E152" t="s">
        <v>14848</v>
      </c>
      <c r="F152" t="s">
        <v>14547</v>
      </c>
    </row>
    <row r="153" spans="1:6" x14ac:dyDescent="0.35">
      <c r="A153" t="s">
        <v>14849</v>
      </c>
      <c r="B153" t="s">
        <v>11013</v>
      </c>
      <c r="C153" t="s">
        <v>11012</v>
      </c>
      <c r="D153" t="s">
        <v>11014</v>
      </c>
      <c r="E153" t="s">
        <v>14850</v>
      </c>
      <c r="F153" t="s">
        <v>14547</v>
      </c>
    </row>
    <row r="154" spans="1:6" x14ac:dyDescent="0.35">
      <c r="A154" t="s">
        <v>14851</v>
      </c>
      <c r="B154" t="s">
        <v>11027</v>
      </c>
      <c r="C154" t="s">
        <v>11026</v>
      </c>
      <c r="D154" t="s">
        <v>11028</v>
      </c>
      <c r="E154" t="s">
        <v>14852</v>
      </c>
      <c r="F154" t="s">
        <v>14547</v>
      </c>
    </row>
    <row r="155" spans="1:6" x14ac:dyDescent="0.35">
      <c r="A155" t="s">
        <v>14853</v>
      </c>
      <c r="B155" t="s">
        <v>11042</v>
      </c>
      <c r="C155" t="s">
        <v>11041</v>
      </c>
      <c r="D155" t="s">
        <v>11043</v>
      </c>
      <c r="E155" t="s">
        <v>14854</v>
      </c>
      <c r="F155" t="s">
        <v>14547</v>
      </c>
    </row>
    <row r="156" spans="1:6" x14ac:dyDescent="0.35">
      <c r="A156" t="s">
        <v>14855</v>
      </c>
      <c r="B156" t="s">
        <v>11049</v>
      </c>
      <c r="C156" t="s">
        <v>11048</v>
      </c>
      <c r="D156" t="s">
        <v>11050</v>
      </c>
      <c r="E156" t="s">
        <v>14856</v>
      </c>
      <c r="F156" t="s">
        <v>14547</v>
      </c>
    </row>
    <row r="157" spans="1:6" x14ac:dyDescent="0.35">
      <c r="A157" t="s">
        <v>14857</v>
      </c>
      <c r="B157" t="s">
        <v>11059</v>
      </c>
      <c r="C157" t="s">
        <v>11058</v>
      </c>
      <c r="D157" t="s">
        <v>11060</v>
      </c>
      <c r="E157" t="s">
        <v>14858</v>
      </c>
      <c r="F157" t="s">
        <v>14547</v>
      </c>
    </row>
    <row r="158" spans="1:6" x14ac:dyDescent="0.35">
      <c r="A158" t="s">
        <v>14859</v>
      </c>
      <c r="B158" t="s">
        <v>11068</v>
      </c>
      <c r="C158" t="s">
        <v>11067</v>
      </c>
      <c r="D158" t="s">
        <v>11069</v>
      </c>
      <c r="E158" t="s">
        <v>14860</v>
      </c>
      <c r="F158" t="s">
        <v>14547</v>
      </c>
    </row>
    <row r="159" spans="1:6" x14ac:dyDescent="0.35">
      <c r="A159" t="s">
        <v>14861</v>
      </c>
      <c r="B159" t="s">
        <v>11080</v>
      </c>
      <c r="C159" t="s">
        <v>11079</v>
      </c>
      <c r="D159" t="s">
        <v>11081</v>
      </c>
      <c r="E159" t="s">
        <v>14862</v>
      </c>
      <c r="F159" t="s">
        <v>14547</v>
      </c>
    </row>
    <row r="160" spans="1:6" x14ac:dyDescent="0.35">
      <c r="A160" t="s">
        <v>14863</v>
      </c>
      <c r="B160" t="s">
        <v>11093</v>
      </c>
      <c r="C160" t="s">
        <v>11092</v>
      </c>
      <c r="D160" t="s">
        <v>10723</v>
      </c>
      <c r="E160" t="s">
        <v>14864</v>
      </c>
      <c r="F160" t="s">
        <v>14547</v>
      </c>
    </row>
    <row r="161" spans="1:6" x14ac:dyDescent="0.35">
      <c r="A161" t="s">
        <v>14865</v>
      </c>
      <c r="B161" t="s">
        <v>11105</v>
      </c>
      <c r="C161" t="s">
        <v>11104</v>
      </c>
      <c r="D161" t="s">
        <v>11106</v>
      </c>
      <c r="E161" t="s">
        <v>14866</v>
      </c>
      <c r="F161" t="s">
        <v>14547</v>
      </c>
    </row>
    <row r="162" spans="1:6" x14ac:dyDescent="0.35">
      <c r="A162" t="s">
        <v>14867</v>
      </c>
      <c r="B162" t="s">
        <v>11114</v>
      </c>
      <c r="C162" t="s">
        <v>11113</v>
      </c>
      <c r="D162" t="s">
        <v>11115</v>
      </c>
      <c r="E162" t="s">
        <v>14868</v>
      </c>
      <c r="F162" t="s">
        <v>14547</v>
      </c>
    </row>
    <row r="163" spans="1:6" x14ac:dyDescent="0.35">
      <c r="A163" t="s">
        <v>14869</v>
      </c>
      <c r="B163" t="s">
        <v>11120</v>
      </c>
      <c r="C163" t="s">
        <v>11119</v>
      </c>
      <c r="D163" t="s">
        <v>11121</v>
      </c>
      <c r="E163" t="s">
        <v>14870</v>
      </c>
      <c r="F163" t="s">
        <v>14547</v>
      </c>
    </row>
    <row r="164" spans="1:6" x14ac:dyDescent="0.35">
      <c r="A164" t="s">
        <v>14871</v>
      </c>
      <c r="B164" t="s">
        <v>11133</v>
      </c>
      <c r="C164" t="s">
        <v>11132</v>
      </c>
      <c r="D164" t="s">
        <v>11134</v>
      </c>
      <c r="E164" t="s">
        <v>14872</v>
      </c>
      <c r="F164" t="s">
        <v>14547</v>
      </c>
    </row>
    <row r="165" spans="1:6" x14ac:dyDescent="0.35">
      <c r="A165" t="s">
        <v>14873</v>
      </c>
      <c r="B165" t="s">
        <v>11149</v>
      </c>
      <c r="C165" t="s">
        <v>11148</v>
      </c>
      <c r="D165" t="s">
        <v>11150</v>
      </c>
      <c r="E165" t="s">
        <v>14874</v>
      </c>
      <c r="F165" t="s">
        <v>14547</v>
      </c>
    </row>
    <row r="166" spans="1:6" x14ac:dyDescent="0.35">
      <c r="A166" t="s">
        <v>14875</v>
      </c>
      <c r="B166" t="s">
        <v>11161</v>
      </c>
      <c r="C166" t="s">
        <v>11160</v>
      </c>
      <c r="D166" t="s">
        <v>11162</v>
      </c>
      <c r="E166" t="s">
        <v>14876</v>
      </c>
      <c r="F166" t="s">
        <v>14547</v>
      </c>
    </row>
    <row r="167" spans="1:6" x14ac:dyDescent="0.35">
      <c r="A167" t="s">
        <v>14877</v>
      </c>
      <c r="B167" t="s">
        <v>11178</v>
      </c>
      <c r="C167" t="s">
        <v>11177</v>
      </c>
      <c r="D167" t="s">
        <v>11179</v>
      </c>
      <c r="E167" t="s">
        <v>14878</v>
      </c>
      <c r="F167" t="s">
        <v>14547</v>
      </c>
    </row>
    <row r="168" spans="1:6" x14ac:dyDescent="0.35">
      <c r="A168" t="s">
        <v>14879</v>
      </c>
      <c r="B168" t="s">
        <v>11190</v>
      </c>
      <c r="C168" t="s">
        <v>11189</v>
      </c>
      <c r="D168" t="s">
        <v>11191</v>
      </c>
      <c r="E168" t="s">
        <v>14880</v>
      </c>
      <c r="F168" t="s">
        <v>14547</v>
      </c>
    </row>
    <row r="169" spans="1:6" x14ac:dyDescent="0.35">
      <c r="A169" t="s">
        <v>14881</v>
      </c>
      <c r="B169" t="s">
        <v>11206</v>
      </c>
      <c r="C169" t="s">
        <v>11205</v>
      </c>
      <c r="D169" t="s">
        <v>11207</v>
      </c>
      <c r="E169" t="s">
        <v>14882</v>
      </c>
      <c r="F169" t="s">
        <v>14547</v>
      </c>
    </row>
    <row r="170" spans="1:6" x14ac:dyDescent="0.35">
      <c r="A170" t="s">
        <v>14883</v>
      </c>
      <c r="B170" t="s">
        <v>11219</v>
      </c>
      <c r="C170" t="s">
        <v>11218</v>
      </c>
      <c r="D170" t="s">
        <v>11220</v>
      </c>
      <c r="E170" t="s">
        <v>14884</v>
      </c>
      <c r="F170" t="s">
        <v>14547</v>
      </c>
    </row>
    <row r="171" spans="1:6" x14ac:dyDescent="0.35">
      <c r="A171" t="s">
        <v>14885</v>
      </c>
      <c r="B171" t="s">
        <v>11235</v>
      </c>
      <c r="C171" t="s">
        <v>11234</v>
      </c>
      <c r="D171" t="s">
        <v>11236</v>
      </c>
      <c r="E171" t="s">
        <v>14886</v>
      </c>
      <c r="F171" t="s">
        <v>14547</v>
      </c>
    </row>
    <row r="172" spans="1:6" x14ac:dyDescent="0.35">
      <c r="A172" t="s">
        <v>14887</v>
      </c>
      <c r="B172" t="s">
        <v>11252</v>
      </c>
      <c r="C172" t="s">
        <v>11251</v>
      </c>
      <c r="D172" t="s">
        <v>11253</v>
      </c>
      <c r="E172" t="s">
        <v>14888</v>
      </c>
      <c r="F172" t="s">
        <v>14547</v>
      </c>
    </row>
    <row r="173" spans="1:6" x14ac:dyDescent="0.35">
      <c r="A173" t="s">
        <v>14889</v>
      </c>
      <c r="B173" t="s">
        <v>11269</v>
      </c>
      <c r="C173" t="s">
        <v>11268</v>
      </c>
      <c r="D173" t="s">
        <v>11270</v>
      </c>
      <c r="E173" t="s">
        <v>14890</v>
      </c>
      <c r="F173" t="s">
        <v>14547</v>
      </c>
    </row>
    <row r="174" spans="1:6" x14ac:dyDescent="0.35">
      <c r="A174" t="s">
        <v>14891</v>
      </c>
      <c r="B174" t="s">
        <v>11279</v>
      </c>
      <c r="C174" t="s">
        <v>11278</v>
      </c>
      <c r="D174" t="s">
        <v>11280</v>
      </c>
      <c r="E174" t="s">
        <v>14892</v>
      </c>
      <c r="F174" t="s">
        <v>14547</v>
      </c>
    </row>
    <row r="175" spans="1:6" x14ac:dyDescent="0.35">
      <c r="A175" t="s">
        <v>14893</v>
      </c>
      <c r="B175" t="s">
        <v>11292</v>
      </c>
      <c r="C175" t="s">
        <v>11291</v>
      </c>
      <c r="D175" t="s">
        <v>11293</v>
      </c>
      <c r="E175" t="s">
        <v>14894</v>
      </c>
      <c r="F175" t="s">
        <v>14547</v>
      </c>
    </row>
    <row r="176" spans="1:6" x14ac:dyDescent="0.35">
      <c r="A176" t="s">
        <v>14895</v>
      </c>
      <c r="B176" t="s">
        <v>11303</v>
      </c>
      <c r="C176" t="s">
        <v>11302</v>
      </c>
      <c r="D176" t="s">
        <v>11304</v>
      </c>
      <c r="E176" t="s">
        <v>14896</v>
      </c>
      <c r="F176" t="s">
        <v>14547</v>
      </c>
    </row>
    <row r="177" spans="1:6" x14ac:dyDescent="0.35">
      <c r="A177" t="s">
        <v>14897</v>
      </c>
      <c r="B177" t="s">
        <v>11318</v>
      </c>
      <c r="C177" t="s">
        <v>11317</v>
      </c>
      <c r="D177" t="s">
        <v>11319</v>
      </c>
      <c r="E177" t="s">
        <v>14898</v>
      </c>
      <c r="F177" t="s">
        <v>14547</v>
      </c>
    </row>
    <row r="178" spans="1:6" x14ac:dyDescent="0.35">
      <c r="A178" t="s">
        <v>14899</v>
      </c>
      <c r="B178" t="s">
        <v>11332</v>
      </c>
      <c r="C178" t="s">
        <v>11331</v>
      </c>
      <c r="D178" t="s">
        <v>11333</v>
      </c>
      <c r="E178" t="s">
        <v>14900</v>
      </c>
      <c r="F178" t="s">
        <v>14547</v>
      </c>
    </row>
    <row r="179" spans="1:6" x14ac:dyDescent="0.35">
      <c r="A179" t="s">
        <v>14901</v>
      </c>
      <c r="B179" t="s">
        <v>11345</v>
      </c>
      <c r="C179" t="s">
        <v>11344</v>
      </c>
      <c r="D179" t="s">
        <v>11346</v>
      </c>
      <c r="E179" t="s">
        <v>14902</v>
      </c>
      <c r="F179" t="s">
        <v>14547</v>
      </c>
    </row>
    <row r="180" spans="1:6" x14ac:dyDescent="0.35">
      <c r="A180" t="s">
        <v>14903</v>
      </c>
      <c r="B180" t="s">
        <v>11361</v>
      </c>
      <c r="C180" t="s">
        <v>11360</v>
      </c>
      <c r="D180" t="s">
        <v>11362</v>
      </c>
      <c r="E180" t="s">
        <v>14904</v>
      </c>
      <c r="F180" t="s">
        <v>14547</v>
      </c>
    </row>
    <row r="181" spans="1:6" x14ac:dyDescent="0.35">
      <c r="A181" t="s">
        <v>14905</v>
      </c>
      <c r="B181" t="s">
        <v>11372</v>
      </c>
      <c r="C181" t="s">
        <v>11371</v>
      </c>
      <c r="D181" t="s">
        <v>11373</v>
      </c>
      <c r="E181" t="s">
        <v>14906</v>
      </c>
      <c r="F181" t="s">
        <v>14547</v>
      </c>
    </row>
    <row r="182" spans="1:6" x14ac:dyDescent="0.35">
      <c r="A182" t="s">
        <v>14907</v>
      </c>
      <c r="B182" t="s">
        <v>11388</v>
      </c>
      <c r="C182" t="s">
        <v>11387</v>
      </c>
      <c r="D182" t="s">
        <v>11389</v>
      </c>
      <c r="E182" t="s">
        <v>14908</v>
      </c>
      <c r="F182" t="s">
        <v>14547</v>
      </c>
    </row>
    <row r="183" spans="1:6" x14ac:dyDescent="0.35">
      <c r="A183" t="s">
        <v>14909</v>
      </c>
      <c r="B183" t="s">
        <v>11396</v>
      </c>
      <c r="C183" t="s">
        <v>11395</v>
      </c>
      <c r="D183" t="s">
        <v>11397</v>
      </c>
      <c r="E183" t="s">
        <v>14910</v>
      </c>
      <c r="F183" t="s">
        <v>14547</v>
      </c>
    </row>
    <row r="184" spans="1:6" x14ac:dyDescent="0.35">
      <c r="A184" t="s">
        <v>14911</v>
      </c>
      <c r="B184" t="s">
        <v>11409</v>
      </c>
      <c r="C184" t="s">
        <v>11408</v>
      </c>
      <c r="D184" t="s">
        <v>11410</v>
      </c>
      <c r="E184" t="s">
        <v>14912</v>
      </c>
      <c r="F184" t="s">
        <v>14547</v>
      </c>
    </row>
    <row r="185" spans="1:6" x14ac:dyDescent="0.35">
      <c r="A185" t="s">
        <v>14913</v>
      </c>
      <c r="B185" t="s">
        <v>11420</v>
      </c>
      <c r="C185" t="s">
        <v>11419</v>
      </c>
      <c r="D185" t="s">
        <v>11421</v>
      </c>
      <c r="E185" t="s">
        <v>14914</v>
      </c>
      <c r="F185" t="s">
        <v>14547</v>
      </c>
    </row>
    <row r="186" spans="1:6" x14ac:dyDescent="0.35">
      <c r="A186" t="s">
        <v>14915</v>
      </c>
      <c r="B186" t="s">
        <v>11435</v>
      </c>
      <c r="C186" t="s">
        <v>11434</v>
      </c>
      <c r="D186" t="s">
        <v>11436</v>
      </c>
      <c r="E186" t="s">
        <v>14916</v>
      </c>
      <c r="F186" t="s">
        <v>14547</v>
      </c>
    </row>
    <row r="187" spans="1:6" x14ac:dyDescent="0.35">
      <c r="A187" t="s">
        <v>14917</v>
      </c>
      <c r="B187" t="s">
        <v>11445</v>
      </c>
      <c r="C187" t="s">
        <v>11444</v>
      </c>
      <c r="D187" t="s">
        <v>11446</v>
      </c>
      <c r="E187" t="s">
        <v>14918</v>
      </c>
      <c r="F187" t="s">
        <v>14547</v>
      </c>
    </row>
    <row r="188" spans="1:6" x14ac:dyDescent="0.35">
      <c r="A188" t="s">
        <v>14919</v>
      </c>
      <c r="B188" t="s">
        <v>11458</v>
      </c>
      <c r="C188" t="s">
        <v>11457</v>
      </c>
      <c r="D188" t="s">
        <v>11459</v>
      </c>
      <c r="E188" t="s">
        <v>14920</v>
      </c>
      <c r="F188" t="s">
        <v>14547</v>
      </c>
    </row>
    <row r="189" spans="1:6" x14ac:dyDescent="0.35">
      <c r="A189" t="s">
        <v>14921</v>
      </c>
      <c r="B189" t="s">
        <v>11475</v>
      </c>
      <c r="C189" t="s">
        <v>11474</v>
      </c>
      <c r="D189" t="s">
        <v>11476</v>
      </c>
      <c r="E189" t="s">
        <v>14922</v>
      </c>
      <c r="F189" t="s">
        <v>14547</v>
      </c>
    </row>
    <row r="190" spans="1:6" x14ac:dyDescent="0.35">
      <c r="A190" t="s">
        <v>14923</v>
      </c>
      <c r="B190" t="s">
        <v>11488</v>
      </c>
      <c r="C190" t="s">
        <v>11487</v>
      </c>
      <c r="D190" t="s">
        <v>11489</v>
      </c>
      <c r="E190" t="s">
        <v>14924</v>
      </c>
      <c r="F190" t="s">
        <v>14547</v>
      </c>
    </row>
    <row r="191" spans="1:6" x14ac:dyDescent="0.35">
      <c r="A191" t="s">
        <v>14925</v>
      </c>
      <c r="B191" t="s">
        <v>11503</v>
      </c>
      <c r="C191" t="s">
        <v>11502</v>
      </c>
      <c r="D191" t="s">
        <v>11504</v>
      </c>
      <c r="E191" t="s">
        <v>14926</v>
      </c>
      <c r="F191" t="s">
        <v>14547</v>
      </c>
    </row>
    <row r="192" spans="1:6" x14ac:dyDescent="0.35">
      <c r="A192" t="s">
        <v>14927</v>
      </c>
      <c r="B192" t="s">
        <v>11517</v>
      </c>
      <c r="C192" t="s">
        <v>11516</v>
      </c>
      <c r="D192" t="s">
        <v>11518</v>
      </c>
      <c r="E192" t="s">
        <v>14928</v>
      </c>
      <c r="F192" t="s">
        <v>14547</v>
      </c>
    </row>
    <row r="193" spans="1:6" x14ac:dyDescent="0.35">
      <c r="A193" t="s">
        <v>14929</v>
      </c>
      <c r="B193" t="s">
        <v>11526</v>
      </c>
      <c r="C193" t="s">
        <v>11525</v>
      </c>
      <c r="D193" t="s">
        <v>11527</v>
      </c>
      <c r="E193" t="s">
        <v>14930</v>
      </c>
      <c r="F193" t="s">
        <v>14547</v>
      </c>
    </row>
    <row r="194" spans="1:6" x14ac:dyDescent="0.35">
      <c r="A194" t="s">
        <v>14931</v>
      </c>
      <c r="B194" t="s">
        <v>11542</v>
      </c>
      <c r="C194" t="s">
        <v>11541</v>
      </c>
      <c r="D194" t="s">
        <v>11543</v>
      </c>
      <c r="E194" t="s">
        <v>14932</v>
      </c>
      <c r="F194" t="s">
        <v>14547</v>
      </c>
    </row>
    <row r="195" spans="1:6" x14ac:dyDescent="0.35">
      <c r="A195" t="s">
        <v>14933</v>
      </c>
      <c r="B195" t="s">
        <v>11553</v>
      </c>
      <c r="C195" t="s">
        <v>11552</v>
      </c>
      <c r="D195" t="s">
        <v>11554</v>
      </c>
      <c r="E195" t="s">
        <v>14934</v>
      </c>
      <c r="F195" t="s">
        <v>14547</v>
      </c>
    </row>
    <row r="196" spans="1:6" x14ac:dyDescent="0.35">
      <c r="A196" t="s">
        <v>14935</v>
      </c>
      <c r="B196" t="s">
        <v>11567</v>
      </c>
      <c r="C196" t="s">
        <v>11566</v>
      </c>
      <c r="D196" t="s">
        <v>11568</v>
      </c>
      <c r="E196" t="s">
        <v>14936</v>
      </c>
      <c r="F196" t="s">
        <v>14547</v>
      </c>
    </row>
    <row r="197" spans="1:6" x14ac:dyDescent="0.35">
      <c r="A197" t="s">
        <v>14937</v>
      </c>
      <c r="B197" t="s">
        <v>11573</v>
      </c>
      <c r="C197" t="s">
        <v>11572</v>
      </c>
      <c r="D197" t="s">
        <v>11574</v>
      </c>
      <c r="E197" t="s">
        <v>14938</v>
      </c>
      <c r="F197" t="s">
        <v>14547</v>
      </c>
    </row>
    <row r="198" spans="1:6" x14ac:dyDescent="0.35">
      <c r="A198" t="s">
        <v>14939</v>
      </c>
      <c r="B198" t="s">
        <v>11587</v>
      </c>
      <c r="C198" t="s">
        <v>11586</v>
      </c>
      <c r="D198" t="s">
        <v>11588</v>
      </c>
      <c r="E198" t="s">
        <v>14940</v>
      </c>
      <c r="F198" t="s">
        <v>14547</v>
      </c>
    </row>
    <row r="199" spans="1:6" x14ac:dyDescent="0.35">
      <c r="A199" t="s">
        <v>14941</v>
      </c>
      <c r="B199" t="s">
        <v>11602</v>
      </c>
      <c r="C199" t="s">
        <v>11601</v>
      </c>
      <c r="D199" t="s">
        <v>11603</v>
      </c>
      <c r="E199" t="s">
        <v>14942</v>
      </c>
      <c r="F199" t="s">
        <v>14547</v>
      </c>
    </row>
    <row r="200" spans="1:6" x14ac:dyDescent="0.35">
      <c r="A200" t="s">
        <v>14943</v>
      </c>
      <c r="B200" t="s">
        <v>11619</v>
      </c>
      <c r="C200" t="s">
        <v>11618</v>
      </c>
      <c r="D200" t="s">
        <v>11620</v>
      </c>
      <c r="E200" t="s">
        <v>14944</v>
      </c>
      <c r="F200" t="s">
        <v>14547</v>
      </c>
    </row>
    <row r="201" spans="1:6" x14ac:dyDescent="0.35">
      <c r="A201" t="s">
        <v>14945</v>
      </c>
      <c r="B201" t="s">
        <v>11949</v>
      </c>
      <c r="C201" t="s">
        <v>11948</v>
      </c>
      <c r="D201" t="s">
        <v>14946</v>
      </c>
      <c r="E201" t="s">
        <v>14947</v>
      </c>
      <c r="F201" t="s">
        <v>14547</v>
      </c>
    </row>
    <row r="202" spans="1:6" x14ac:dyDescent="0.35">
      <c r="A202" t="s">
        <v>14948</v>
      </c>
      <c r="B202" t="s">
        <v>11632</v>
      </c>
      <c r="C202" t="s">
        <v>11631</v>
      </c>
      <c r="D202" t="s">
        <v>11633</v>
      </c>
      <c r="E202" t="s">
        <v>14949</v>
      </c>
      <c r="F202" t="s">
        <v>14547</v>
      </c>
    </row>
    <row r="203" spans="1:6" x14ac:dyDescent="0.35">
      <c r="A203" t="s">
        <v>14950</v>
      </c>
      <c r="B203" t="s">
        <v>11642</v>
      </c>
      <c r="C203" t="s">
        <v>11641</v>
      </c>
      <c r="D203" t="s">
        <v>11643</v>
      </c>
      <c r="E203" t="s">
        <v>14951</v>
      </c>
      <c r="F203" t="s">
        <v>14547</v>
      </c>
    </row>
    <row r="204" spans="1:6" x14ac:dyDescent="0.35">
      <c r="A204" t="s">
        <v>14952</v>
      </c>
      <c r="B204" t="s">
        <v>11653</v>
      </c>
      <c r="C204" t="s">
        <v>11652</v>
      </c>
      <c r="D204" t="s">
        <v>11654</v>
      </c>
      <c r="E204" t="s">
        <v>14953</v>
      </c>
      <c r="F204" t="s">
        <v>14547</v>
      </c>
    </row>
    <row r="205" spans="1:6" x14ac:dyDescent="0.35">
      <c r="A205" t="s">
        <v>14954</v>
      </c>
      <c r="B205" t="s">
        <v>11665</v>
      </c>
      <c r="C205" t="s">
        <v>11664</v>
      </c>
      <c r="D205" t="s">
        <v>11666</v>
      </c>
      <c r="E205" t="s">
        <v>14955</v>
      </c>
      <c r="F205" t="s">
        <v>14547</v>
      </c>
    </row>
    <row r="206" spans="1:6" x14ac:dyDescent="0.35">
      <c r="A206" t="s">
        <v>14956</v>
      </c>
      <c r="B206" t="s">
        <v>11680</v>
      </c>
      <c r="C206" t="s">
        <v>11679</v>
      </c>
      <c r="D206" t="s">
        <v>11681</v>
      </c>
      <c r="E206" t="s">
        <v>14957</v>
      </c>
      <c r="F206" t="s">
        <v>14547</v>
      </c>
    </row>
    <row r="207" spans="1:6" x14ac:dyDescent="0.35">
      <c r="A207" t="s">
        <v>14958</v>
      </c>
      <c r="B207" t="s">
        <v>11695</v>
      </c>
      <c r="C207" t="s">
        <v>11694</v>
      </c>
      <c r="D207" t="s">
        <v>11696</v>
      </c>
      <c r="E207" t="s">
        <v>14959</v>
      </c>
      <c r="F207" t="s">
        <v>14547</v>
      </c>
    </row>
    <row r="208" spans="1:6" x14ac:dyDescent="0.35">
      <c r="A208" t="s">
        <v>14960</v>
      </c>
      <c r="B208" t="s">
        <v>11707</v>
      </c>
      <c r="C208" t="s">
        <v>11706</v>
      </c>
      <c r="D208" t="s">
        <v>11708</v>
      </c>
      <c r="E208" t="s">
        <v>14961</v>
      </c>
      <c r="F208" t="s">
        <v>14547</v>
      </c>
    </row>
    <row r="209" spans="1:6" x14ac:dyDescent="0.35">
      <c r="A209" t="s">
        <v>14962</v>
      </c>
      <c r="B209" t="s">
        <v>11717</v>
      </c>
      <c r="C209" t="s">
        <v>11716</v>
      </c>
      <c r="D209" t="s">
        <v>11718</v>
      </c>
      <c r="E209" t="s">
        <v>14963</v>
      </c>
      <c r="F209" t="s">
        <v>14547</v>
      </c>
    </row>
    <row r="210" spans="1:6" x14ac:dyDescent="0.35">
      <c r="A210" t="s">
        <v>14964</v>
      </c>
      <c r="B210" t="s">
        <v>11734</v>
      </c>
      <c r="C210" t="s">
        <v>11733</v>
      </c>
      <c r="D210" t="s">
        <v>11735</v>
      </c>
      <c r="E210" t="s">
        <v>14965</v>
      </c>
      <c r="F210" t="s">
        <v>14547</v>
      </c>
    </row>
    <row r="211" spans="1:6" x14ac:dyDescent="0.35">
      <c r="A211" t="s">
        <v>14966</v>
      </c>
      <c r="B211" t="s">
        <v>11749</v>
      </c>
      <c r="C211" t="s">
        <v>11748</v>
      </c>
      <c r="D211" t="s">
        <v>11750</v>
      </c>
      <c r="E211" t="s">
        <v>14623</v>
      </c>
      <c r="F211" t="s">
        <v>14547</v>
      </c>
    </row>
    <row r="212" spans="1:6" x14ac:dyDescent="0.35">
      <c r="A212" t="s">
        <v>14967</v>
      </c>
      <c r="B212" t="s">
        <v>11760</v>
      </c>
      <c r="C212" t="s">
        <v>11759</v>
      </c>
      <c r="D212" t="s">
        <v>11761</v>
      </c>
      <c r="E212" t="s">
        <v>14968</v>
      </c>
      <c r="F212" t="s">
        <v>14547</v>
      </c>
    </row>
    <row r="213" spans="1:6" x14ac:dyDescent="0.35">
      <c r="A213" t="s">
        <v>14969</v>
      </c>
      <c r="B213" t="s">
        <v>11771</v>
      </c>
      <c r="C213" t="s">
        <v>11770</v>
      </c>
      <c r="D213" t="s">
        <v>11772</v>
      </c>
      <c r="E213" t="s">
        <v>14970</v>
      </c>
      <c r="F213" t="s">
        <v>14547</v>
      </c>
    </row>
    <row r="214" spans="1:6" x14ac:dyDescent="0.35">
      <c r="A214" t="s">
        <v>14971</v>
      </c>
      <c r="B214" t="s">
        <v>11785</v>
      </c>
      <c r="C214" t="s">
        <v>11784</v>
      </c>
      <c r="D214" t="s">
        <v>11786</v>
      </c>
      <c r="E214" t="s">
        <v>14972</v>
      </c>
      <c r="F214" t="s">
        <v>14547</v>
      </c>
    </row>
    <row r="215" spans="1:6" x14ac:dyDescent="0.35">
      <c r="A215" t="s">
        <v>14973</v>
      </c>
      <c r="B215" t="s">
        <v>11798</v>
      </c>
      <c r="C215" t="s">
        <v>11797</v>
      </c>
      <c r="D215" t="s">
        <v>11799</v>
      </c>
      <c r="E215" t="s">
        <v>14974</v>
      </c>
      <c r="F215" t="s">
        <v>14547</v>
      </c>
    </row>
    <row r="216" spans="1:6" x14ac:dyDescent="0.35">
      <c r="A216" t="s">
        <v>14975</v>
      </c>
      <c r="B216" t="s">
        <v>11818</v>
      </c>
      <c r="C216" t="s">
        <v>11817</v>
      </c>
      <c r="D216" t="s">
        <v>11819</v>
      </c>
      <c r="E216" t="s">
        <v>14976</v>
      </c>
      <c r="F216" t="s">
        <v>14547</v>
      </c>
    </row>
    <row r="217" spans="1:6" x14ac:dyDescent="0.35">
      <c r="A217" t="s">
        <v>14977</v>
      </c>
      <c r="B217" t="s">
        <v>11831</v>
      </c>
      <c r="C217" t="s">
        <v>11830</v>
      </c>
      <c r="D217" t="s">
        <v>11832</v>
      </c>
      <c r="E217" t="s">
        <v>14978</v>
      </c>
      <c r="F217" t="s">
        <v>14547</v>
      </c>
    </row>
    <row r="218" spans="1:6" x14ac:dyDescent="0.35">
      <c r="A218" t="s">
        <v>14979</v>
      </c>
      <c r="B218" t="s">
        <v>11840</v>
      </c>
      <c r="C218" t="s">
        <v>11839</v>
      </c>
      <c r="D218" t="s">
        <v>11841</v>
      </c>
      <c r="E218" t="s">
        <v>14980</v>
      </c>
      <c r="F218" t="s">
        <v>14547</v>
      </c>
    </row>
    <row r="219" spans="1:6" x14ac:dyDescent="0.35">
      <c r="A219" t="s">
        <v>14981</v>
      </c>
      <c r="B219" t="s">
        <v>11852</v>
      </c>
      <c r="C219" t="s">
        <v>11851</v>
      </c>
      <c r="D219" t="s">
        <v>11853</v>
      </c>
      <c r="E219" t="s">
        <v>14982</v>
      </c>
      <c r="F219" t="s">
        <v>14547</v>
      </c>
    </row>
    <row r="220" spans="1:6" x14ac:dyDescent="0.35">
      <c r="A220" t="s">
        <v>14983</v>
      </c>
      <c r="B220" t="s">
        <v>11869</v>
      </c>
      <c r="C220" t="s">
        <v>11868</v>
      </c>
      <c r="D220" t="s">
        <v>1238</v>
      </c>
      <c r="E220" t="s">
        <v>14984</v>
      </c>
      <c r="F220" t="s">
        <v>14547</v>
      </c>
    </row>
    <row r="221" spans="1:6" x14ac:dyDescent="0.35">
      <c r="A221" t="s">
        <v>14985</v>
      </c>
      <c r="B221" t="s">
        <v>11885</v>
      </c>
      <c r="C221" t="s">
        <v>11884</v>
      </c>
      <c r="D221" t="s">
        <v>11886</v>
      </c>
      <c r="E221" t="s">
        <v>14986</v>
      </c>
      <c r="F221" t="s">
        <v>14547</v>
      </c>
    </row>
    <row r="222" spans="1:6" x14ac:dyDescent="0.35">
      <c r="A222" t="s">
        <v>14987</v>
      </c>
      <c r="B222" t="s">
        <v>11898</v>
      </c>
      <c r="C222" t="s">
        <v>11897</v>
      </c>
      <c r="D222" t="s">
        <v>11899</v>
      </c>
      <c r="E222" t="s">
        <v>14988</v>
      </c>
      <c r="F222" t="s">
        <v>14547</v>
      </c>
    </row>
    <row r="223" spans="1:6" x14ac:dyDescent="0.35">
      <c r="A223" t="s">
        <v>14989</v>
      </c>
      <c r="B223" t="s">
        <v>11911</v>
      </c>
      <c r="C223" t="s">
        <v>11910</v>
      </c>
      <c r="D223" t="s">
        <v>11912</v>
      </c>
      <c r="E223" t="s">
        <v>14990</v>
      </c>
      <c r="F223" t="s">
        <v>14547</v>
      </c>
    </row>
    <row r="224" spans="1:6" x14ac:dyDescent="0.35">
      <c r="A224" t="s">
        <v>14991</v>
      </c>
      <c r="B224" t="s">
        <v>11928</v>
      </c>
      <c r="C224" t="s">
        <v>11927</v>
      </c>
      <c r="D224" t="s">
        <v>11929</v>
      </c>
      <c r="E224" t="s">
        <v>14992</v>
      </c>
      <c r="F224" t="s">
        <v>14547</v>
      </c>
    </row>
    <row r="225" spans="1:6" x14ac:dyDescent="0.35">
      <c r="A225" t="s">
        <v>14993</v>
      </c>
      <c r="B225" t="s">
        <v>11931</v>
      </c>
      <c r="C225" t="s">
        <v>11930</v>
      </c>
      <c r="D225" t="s">
        <v>11932</v>
      </c>
      <c r="E225" t="s">
        <v>14994</v>
      </c>
      <c r="F225" t="s">
        <v>14547</v>
      </c>
    </row>
    <row r="226" spans="1:6" x14ac:dyDescent="0.35">
      <c r="A226" t="s">
        <v>14995</v>
      </c>
      <c r="B226" t="s">
        <v>11967</v>
      </c>
      <c r="C226" t="s">
        <v>11966</v>
      </c>
      <c r="D226" t="s">
        <v>11968</v>
      </c>
      <c r="E226" t="s">
        <v>14996</v>
      </c>
      <c r="F226" t="s">
        <v>14547</v>
      </c>
    </row>
    <row r="227" spans="1:6" x14ac:dyDescent="0.35">
      <c r="A227" t="s">
        <v>14997</v>
      </c>
      <c r="B227" t="s">
        <v>11983</v>
      </c>
      <c r="C227" t="s">
        <v>11982</v>
      </c>
      <c r="D227" t="s">
        <v>11984</v>
      </c>
      <c r="E227" t="s">
        <v>14693</v>
      </c>
      <c r="F227" t="s">
        <v>14547</v>
      </c>
    </row>
    <row r="228" spans="1:6" x14ac:dyDescent="0.35">
      <c r="A228" t="s">
        <v>14998</v>
      </c>
      <c r="B228" t="s">
        <v>11992</v>
      </c>
      <c r="C228" t="s">
        <v>11991</v>
      </c>
      <c r="D228" t="s">
        <v>11993</v>
      </c>
      <c r="E228" t="s">
        <v>14999</v>
      </c>
      <c r="F228" t="s">
        <v>14547</v>
      </c>
    </row>
    <row r="229" spans="1:6" x14ac:dyDescent="0.35">
      <c r="A229" t="s">
        <v>15000</v>
      </c>
      <c r="B229" t="s">
        <v>11998</v>
      </c>
      <c r="C229" t="s">
        <v>11997</v>
      </c>
      <c r="D229" t="s">
        <v>11999</v>
      </c>
      <c r="E229" t="s">
        <v>15001</v>
      </c>
      <c r="F229" t="s">
        <v>14547</v>
      </c>
    </row>
    <row r="230" spans="1:6" x14ac:dyDescent="0.35">
      <c r="A230" t="s">
        <v>15002</v>
      </c>
      <c r="B230" t="s">
        <v>12010</v>
      </c>
      <c r="C230" t="s">
        <v>12009</v>
      </c>
      <c r="D230" t="s">
        <v>12011</v>
      </c>
      <c r="E230" t="s">
        <v>15003</v>
      </c>
      <c r="F230" t="s">
        <v>14547</v>
      </c>
    </row>
    <row r="231" spans="1:6" x14ac:dyDescent="0.35">
      <c r="A231" t="s">
        <v>15004</v>
      </c>
      <c r="B231" t="s">
        <v>12023</v>
      </c>
      <c r="C231" t="s">
        <v>12022</v>
      </c>
      <c r="D231" t="s">
        <v>12024</v>
      </c>
      <c r="E231" t="s">
        <v>15005</v>
      </c>
      <c r="F231" t="s">
        <v>14547</v>
      </c>
    </row>
    <row r="232" spans="1:6" x14ac:dyDescent="0.35">
      <c r="A232" t="s">
        <v>15006</v>
      </c>
      <c r="B232" t="s">
        <v>12041</v>
      </c>
      <c r="C232" t="s">
        <v>12040</v>
      </c>
      <c r="D232" t="s">
        <v>12042</v>
      </c>
      <c r="E232" t="s">
        <v>15007</v>
      </c>
      <c r="F232" t="s">
        <v>14547</v>
      </c>
    </row>
    <row r="233" spans="1:6" x14ac:dyDescent="0.35">
      <c r="A233" t="s">
        <v>15008</v>
      </c>
      <c r="B233" t="s">
        <v>12049</v>
      </c>
      <c r="C233" t="s">
        <v>12048</v>
      </c>
      <c r="D233" t="s">
        <v>12050</v>
      </c>
      <c r="E233" t="s">
        <v>15009</v>
      </c>
      <c r="F233" t="s">
        <v>14547</v>
      </c>
    </row>
    <row r="234" spans="1:6" x14ac:dyDescent="0.35">
      <c r="A234" t="s">
        <v>15010</v>
      </c>
      <c r="B234" t="s">
        <v>12052</v>
      </c>
      <c r="C234" t="s">
        <v>12051</v>
      </c>
      <c r="D234" t="s">
        <v>12053</v>
      </c>
      <c r="E234" t="s">
        <v>15011</v>
      </c>
      <c r="F234" t="s">
        <v>14547</v>
      </c>
    </row>
    <row r="235" spans="1:6" x14ac:dyDescent="0.35">
      <c r="A235" t="s">
        <v>15012</v>
      </c>
      <c r="B235" t="s">
        <v>12055</v>
      </c>
      <c r="C235" t="s">
        <v>12054</v>
      </c>
      <c r="D235" t="s">
        <v>12056</v>
      </c>
      <c r="E235" t="s">
        <v>15013</v>
      </c>
      <c r="F235" t="s">
        <v>14547</v>
      </c>
    </row>
    <row r="236" spans="1:6" x14ac:dyDescent="0.35">
      <c r="A236" t="s">
        <v>15014</v>
      </c>
      <c r="B236" t="s">
        <v>12069</v>
      </c>
      <c r="C236" t="s">
        <v>12068</v>
      </c>
      <c r="D236" t="s">
        <v>12070</v>
      </c>
      <c r="E236" t="s">
        <v>15015</v>
      </c>
      <c r="F236" t="s">
        <v>14547</v>
      </c>
    </row>
    <row r="237" spans="1:6" x14ac:dyDescent="0.35">
      <c r="A237" t="s">
        <v>15016</v>
      </c>
      <c r="B237" t="s">
        <v>12086</v>
      </c>
      <c r="C237" t="s">
        <v>12085</v>
      </c>
      <c r="D237" t="s">
        <v>12087</v>
      </c>
      <c r="E237" t="s">
        <v>15017</v>
      </c>
      <c r="F237" t="s">
        <v>14547</v>
      </c>
    </row>
    <row r="238" spans="1:6" x14ac:dyDescent="0.35">
      <c r="A238" t="s">
        <v>15018</v>
      </c>
      <c r="B238" t="s">
        <v>12096</v>
      </c>
      <c r="C238" t="s">
        <v>12095</v>
      </c>
      <c r="D238" t="s">
        <v>12097</v>
      </c>
      <c r="E238" t="s">
        <v>15019</v>
      </c>
      <c r="F238" t="s">
        <v>14547</v>
      </c>
    </row>
    <row r="239" spans="1:6" x14ac:dyDescent="0.35">
      <c r="A239" t="s">
        <v>15020</v>
      </c>
      <c r="B239" t="s">
        <v>12101</v>
      </c>
      <c r="C239" t="s">
        <v>12100</v>
      </c>
      <c r="D239" t="s">
        <v>12102</v>
      </c>
      <c r="E239" t="s">
        <v>15021</v>
      </c>
      <c r="F239" t="s">
        <v>14547</v>
      </c>
    </row>
    <row r="240" spans="1:6" x14ac:dyDescent="0.35">
      <c r="A240" t="s">
        <v>15022</v>
      </c>
      <c r="B240" t="s">
        <v>12117</v>
      </c>
      <c r="C240" t="s">
        <v>12116</v>
      </c>
      <c r="D240" t="s">
        <v>12118</v>
      </c>
      <c r="E240" t="s">
        <v>15023</v>
      </c>
      <c r="F240" t="s">
        <v>14547</v>
      </c>
    </row>
    <row r="241" spans="1:6" x14ac:dyDescent="0.35">
      <c r="A241" t="s">
        <v>15024</v>
      </c>
      <c r="B241" t="s">
        <v>12132</v>
      </c>
      <c r="C241" t="s">
        <v>12131</v>
      </c>
      <c r="D241" t="s">
        <v>12133</v>
      </c>
      <c r="E241" t="s">
        <v>15025</v>
      </c>
      <c r="F241" t="s">
        <v>14547</v>
      </c>
    </row>
    <row r="242" spans="1:6" x14ac:dyDescent="0.35">
      <c r="A242" t="s">
        <v>15026</v>
      </c>
      <c r="B242" t="s">
        <v>12149</v>
      </c>
      <c r="C242" t="s">
        <v>12148</v>
      </c>
      <c r="D242" t="s">
        <v>12150</v>
      </c>
      <c r="E242" t="s">
        <v>15027</v>
      </c>
      <c r="F242" t="s">
        <v>14547</v>
      </c>
    </row>
    <row r="243" spans="1:6" x14ac:dyDescent="0.35">
      <c r="A243" t="s">
        <v>15028</v>
      </c>
      <c r="B243" t="s">
        <v>12163</v>
      </c>
      <c r="C243" t="s">
        <v>12162</v>
      </c>
      <c r="D243" t="s">
        <v>12164</v>
      </c>
      <c r="E243" t="s">
        <v>15029</v>
      </c>
      <c r="F243" t="s">
        <v>14547</v>
      </c>
    </row>
    <row r="244" spans="1:6" x14ac:dyDescent="0.35">
      <c r="A244" t="s">
        <v>15030</v>
      </c>
      <c r="B244" t="s">
        <v>12171</v>
      </c>
      <c r="C244" t="s">
        <v>12170</v>
      </c>
      <c r="D244" t="s">
        <v>12172</v>
      </c>
      <c r="E244" t="s">
        <v>15031</v>
      </c>
      <c r="F244" t="s">
        <v>14547</v>
      </c>
    </row>
    <row r="245" spans="1:6" x14ac:dyDescent="0.35">
      <c r="A245" t="s">
        <v>15032</v>
      </c>
      <c r="B245" t="s">
        <v>12189</v>
      </c>
      <c r="C245" t="s">
        <v>12188</v>
      </c>
      <c r="D245" t="s">
        <v>12190</v>
      </c>
      <c r="E245" t="s">
        <v>15033</v>
      </c>
      <c r="F245" t="s">
        <v>14547</v>
      </c>
    </row>
    <row r="246" spans="1:6" x14ac:dyDescent="0.35">
      <c r="A246" t="s">
        <v>15034</v>
      </c>
      <c r="B246" t="s">
        <v>12204</v>
      </c>
      <c r="C246" t="s">
        <v>12203</v>
      </c>
      <c r="D246" t="s">
        <v>12205</v>
      </c>
      <c r="E246" t="s">
        <v>15035</v>
      </c>
      <c r="F246" t="s">
        <v>14547</v>
      </c>
    </row>
    <row r="247" spans="1:6" x14ac:dyDescent="0.35">
      <c r="A247" t="s">
        <v>15036</v>
      </c>
      <c r="B247" t="s">
        <v>12221</v>
      </c>
      <c r="C247" t="s">
        <v>12220</v>
      </c>
      <c r="D247" t="s">
        <v>12222</v>
      </c>
      <c r="E247" t="s">
        <v>15037</v>
      </c>
      <c r="F247" t="s">
        <v>14547</v>
      </c>
    </row>
    <row r="248" spans="1:6" x14ac:dyDescent="0.35">
      <c r="A248" t="s">
        <v>15038</v>
      </c>
      <c r="B248" t="s">
        <v>12240</v>
      </c>
      <c r="C248" t="s">
        <v>12239</v>
      </c>
      <c r="D248" t="s">
        <v>12241</v>
      </c>
      <c r="E248" t="s">
        <v>15039</v>
      </c>
      <c r="F248" t="s">
        <v>14547</v>
      </c>
    </row>
    <row r="249" spans="1:6" x14ac:dyDescent="0.35">
      <c r="A249" t="s">
        <v>15040</v>
      </c>
      <c r="B249" t="s">
        <v>12257</v>
      </c>
      <c r="C249" t="s">
        <v>12256</v>
      </c>
      <c r="D249" t="s">
        <v>12258</v>
      </c>
      <c r="E249" t="s">
        <v>15041</v>
      </c>
      <c r="F249" t="s">
        <v>14547</v>
      </c>
    </row>
    <row r="250" spans="1:6" x14ac:dyDescent="0.35">
      <c r="A250" t="s">
        <v>15042</v>
      </c>
      <c r="B250" t="s">
        <v>12272</v>
      </c>
      <c r="C250" t="s">
        <v>12271</v>
      </c>
      <c r="D250" t="s">
        <v>12273</v>
      </c>
      <c r="E250" t="s">
        <v>15043</v>
      </c>
      <c r="F250" t="s">
        <v>14547</v>
      </c>
    </row>
    <row r="251" spans="1:6" x14ac:dyDescent="0.35">
      <c r="A251" t="s">
        <v>15044</v>
      </c>
      <c r="B251" t="s">
        <v>12284</v>
      </c>
      <c r="C251" t="s">
        <v>12283</v>
      </c>
      <c r="D251" t="s">
        <v>12285</v>
      </c>
      <c r="E251" t="s">
        <v>15045</v>
      </c>
      <c r="F251" t="s">
        <v>14547</v>
      </c>
    </row>
    <row r="252" spans="1:6" x14ac:dyDescent="0.35">
      <c r="A252" t="s">
        <v>15046</v>
      </c>
      <c r="B252" t="s">
        <v>12296</v>
      </c>
      <c r="C252" t="s">
        <v>12295</v>
      </c>
      <c r="D252" t="s">
        <v>12297</v>
      </c>
      <c r="E252" t="s">
        <v>15047</v>
      </c>
      <c r="F252" t="s">
        <v>14547</v>
      </c>
    </row>
    <row r="253" spans="1:6" x14ac:dyDescent="0.35">
      <c r="A253" t="s">
        <v>15048</v>
      </c>
      <c r="B253" t="s">
        <v>12309</v>
      </c>
      <c r="C253" t="s">
        <v>12308</v>
      </c>
      <c r="D253" t="s">
        <v>12310</v>
      </c>
      <c r="E253" t="s">
        <v>15049</v>
      </c>
      <c r="F253" t="s">
        <v>14547</v>
      </c>
    </row>
    <row r="254" spans="1:6" x14ac:dyDescent="0.35">
      <c r="A254" t="s">
        <v>15050</v>
      </c>
      <c r="B254" t="s">
        <v>12314</v>
      </c>
      <c r="C254" t="s">
        <v>12313</v>
      </c>
      <c r="D254" t="s">
        <v>12315</v>
      </c>
      <c r="E254" t="s">
        <v>15051</v>
      </c>
      <c r="F254" t="s">
        <v>14547</v>
      </c>
    </row>
    <row r="255" spans="1:6" x14ac:dyDescent="0.35">
      <c r="A255" t="s">
        <v>15052</v>
      </c>
      <c r="B255" t="s">
        <v>12328</v>
      </c>
      <c r="C255" t="s">
        <v>12327</v>
      </c>
      <c r="D255" t="s">
        <v>12329</v>
      </c>
      <c r="E255" t="s">
        <v>15053</v>
      </c>
      <c r="F255" t="s">
        <v>14547</v>
      </c>
    </row>
    <row r="256" spans="1:6" x14ac:dyDescent="0.35">
      <c r="A256" t="s">
        <v>15054</v>
      </c>
      <c r="B256" t="s">
        <v>12344</v>
      </c>
      <c r="C256" t="s">
        <v>12343</v>
      </c>
      <c r="D256" t="s">
        <v>12345</v>
      </c>
      <c r="E256" t="s">
        <v>15055</v>
      </c>
      <c r="F256" t="s">
        <v>14547</v>
      </c>
    </row>
    <row r="257" spans="1:6" x14ac:dyDescent="0.35">
      <c r="A257" t="s">
        <v>15056</v>
      </c>
      <c r="B257" t="s">
        <v>12356</v>
      </c>
      <c r="C257" t="s">
        <v>12355</v>
      </c>
      <c r="D257" t="s">
        <v>12357</v>
      </c>
      <c r="E257" t="s">
        <v>15057</v>
      </c>
      <c r="F257" t="s">
        <v>14547</v>
      </c>
    </row>
    <row r="258" spans="1:6" x14ac:dyDescent="0.35">
      <c r="A258" t="s">
        <v>15058</v>
      </c>
      <c r="B258" t="s">
        <v>12359</v>
      </c>
      <c r="C258" t="s">
        <v>12358</v>
      </c>
      <c r="D258" t="s">
        <v>12360</v>
      </c>
      <c r="E258" t="s">
        <v>15059</v>
      </c>
      <c r="F258" t="s">
        <v>14547</v>
      </c>
    </row>
    <row r="259" spans="1:6" x14ac:dyDescent="0.35">
      <c r="A259" t="s">
        <v>15060</v>
      </c>
      <c r="B259" t="s">
        <v>12375</v>
      </c>
      <c r="C259" t="s">
        <v>12374</v>
      </c>
      <c r="D259" t="s">
        <v>12376</v>
      </c>
      <c r="E259" t="s">
        <v>15061</v>
      </c>
      <c r="F259" t="s">
        <v>14547</v>
      </c>
    </row>
    <row r="260" spans="1:6" x14ac:dyDescent="0.35">
      <c r="A260" t="s">
        <v>15062</v>
      </c>
      <c r="B260" t="s">
        <v>12387</v>
      </c>
      <c r="C260" t="s">
        <v>12386</v>
      </c>
      <c r="D260" t="s">
        <v>12388</v>
      </c>
      <c r="E260" t="s">
        <v>15063</v>
      </c>
      <c r="F260" t="s">
        <v>14547</v>
      </c>
    </row>
    <row r="261" spans="1:6" x14ac:dyDescent="0.35">
      <c r="A261" t="s">
        <v>15064</v>
      </c>
      <c r="B261" t="s">
        <v>12404</v>
      </c>
      <c r="C261" t="s">
        <v>12403</v>
      </c>
      <c r="D261" t="s">
        <v>12405</v>
      </c>
      <c r="E261" t="s">
        <v>15065</v>
      </c>
      <c r="F261" t="s">
        <v>14547</v>
      </c>
    </row>
    <row r="262" spans="1:6" x14ac:dyDescent="0.35">
      <c r="A262" t="s">
        <v>15066</v>
      </c>
      <c r="B262" t="s">
        <v>12417</v>
      </c>
      <c r="C262" t="s">
        <v>12416</v>
      </c>
      <c r="D262" t="s">
        <v>12418</v>
      </c>
      <c r="E262" t="s">
        <v>15067</v>
      </c>
      <c r="F262" t="s">
        <v>14547</v>
      </c>
    </row>
    <row r="263" spans="1:6" x14ac:dyDescent="0.35">
      <c r="A263" t="s">
        <v>15068</v>
      </c>
      <c r="B263" t="s">
        <v>12430</v>
      </c>
      <c r="C263" t="s">
        <v>12429</v>
      </c>
      <c r="D263" t="s">
        <v>12431</v>
      </c>
      <c r="E263" t="s">
        <v>15069</v>
      </c>
      <c r="F263" t="s">
        <v>14547</v>
      </c>
    </row>
    <row r="264" spans="1:6" x14ac:dyDescent="0.35">
      <c r="A264" t="s">
        <v>15070</v>
      </c>
      <c r="B264" t="s">
        <v>12441</v>
      </c>
      <c r="C264" t="s">
        <v>12440</v>
      </c>
      <c r="D264" t="s">
        <v>12442</v>
      </c>
      <c r="E264" t="s">
        <v>15071</v>
      </c>
      <c r="F264" t="s">
        <v>14547</v>
      </c>
    </row>
    <row r="265" spans="1:6" x14ac:dyDescent="0.35">
      <c r="A265" t="s">
        <v>15072</v>
      </c>
      <c r="B265" t="s">
        <v>12451</v>
      </c>
      <c r="C265" t="s">
        <v>12450</v>
      </c>
      <c r="D265" t="s">
        <v>12452</v>
      </c>
      <c r="E265" t="s">
        <v>15073</v>
      </c>
      <c r="F265" t="s">
        <v>14547</v>
      </c>
    </row>
    <row r="266" spans="1:6" x14ac:dyDescent="0.35">
      <c r="A266" t="s">
        <v>15074</v>
      </c>
      <c r="B266" t="s">
        <v>12468</v>
      </c>
      <c r="C266" t="s">
        <v>12467</v>
      </c>
      <c r="D266" t="s">
        <v>12469</v>
      </c>
      <c r="E266" t="s">
        <v>15075</v>
      </c>
      <c r="F266" t="s">
        <v>14547</v>
      </c>
    </row>
    <row r="267" spans="1:6" x14ac:dyDescent="0.35">
      <c r="A267" t="s">
        <v>15076</v>
      </c>
      <c r="B267" t="s">
        <v>12471</v>
      </c>
      <c r="C267" t="s">
        <v>12470</v>
      </c>
      <c r="D267" t="s">
        <v>12472</v>
      </c>
      <c r="E267" t="s">
        <v>15077</v>
      </c>
      <c r="F267" t="s">
        <v>14547</v>
      </c>
    </row>
    <row r="268" spans="1:6" x14ac:dyDescent="0.35">
      <c r="A268" t="s">
        <v>15078</v>
      </c>
      <c r="B268" t="s">
        <v>12483</v>
      </c>
      <c r="C268" t="s">
        <v>12482</v>
      </c>
      <c r="D268" t="s">
        <v>12484</v>
      </c>
      <c r="E268" t="s">
        <v>15079</v>
      </c>
      <c r="F268" t="s">
        <v>14547</v>
      </c>
    </row>
    <row r="269" spans="1:6" x14ac:dyDescent="0.35">
      <c r="A269" t="s">
        <v>15080</v>
      </c>
      <c r="B269" t="s">
        <v>12496</v>
      </c>
      <c r="C269" t="s">
        <v>12495</v>
      </c>
      <c r="D269" t="s">
        <v>12497</v>
      </c>
      <c r="E269" t="s">
        <v>15081</v>
      </c>
      <c r="F269" t="s">
        <v>14547</v>
      </c>
    </row>
    <row r="270" spans="1:6" x14ac:dyDescent="0.35">
      <c r="A270" t="s">
        <v>15082</v>
      </c>
      <c r="B270" t="s">
        <v>13747</v>
      </c>
      <c r="C270" t="s">
        <v>13746</v>
      </c>
      <c r="D270" t="s">
        <v>15083</v>
      </c>
      <c r="E270" t="s">
        <v>15084</v>
      </c>
      <c r="F270" t="s">
        <v>14547</v>
      </c>
    </row>
    <row r="271" spans="1:6" x14ac:dyDescent="0.35">
      <c r="A271" t="s">
        <v>15085</v>
      </c>
      <c r="B271" t="s">
        <v>12513</v>
      </c>
      <c r="C271" t="s">
        <v>12512</v>
      </c>
      <c r="D271" t="s">
        <v>12514</v>
      </c>
      <c r="E271" t="s">
        <v>15086</v>
      </c>
      <c r="F271" t="s">
        <v>14547</v>
      </c>
    </row>
    <row r="272" spans="1:6" x14ac:dyDescent="0.35">
      <c r="A272" t="s">
        <v>15087</v>
      </c>
      <c r="B272" t="s">
        <v>12531</v>
      </c>
      <c r="C272" t="s">
        <v>12530</v>
      </c>
      <c r="D272" t="s">
        <v>12532</v>
      </c>
      <c r="E272" t="s">
        <v>15088</v>
      </c>
      <c r="F272" t="s">
        <v>14547</v>
      </c>
    </row>
    <row r="273" spans="1:6" x14ac:dyDescent="0.35">
      <c r="A273" t="s">
        <v>15089</v>
      </c>
      <c r="B273" t="s">
        <v>12541</v>
      </c>
      <c r="C273" t="s">
        <v>12540</v>
      </c>
      <c r="D273" t="s">
        <v>12542</v>
      </c>
      <c r="E273" t="s">
        <v>15090</v>
      </c>
      <c r="F273" t="s">
        <v>14547</v>
      </c>
    </row>
    <row r="274" spans="1:6" x14ac:dyDescent="0.35">
      <c r="A274" t="s">
        <v>15091</v>
      </c>
      <c r="B274" t="s">
        <v>12555</v>
      </c>
      <c r="C274" t="s">
        <v>12554</v>
      </c>
      <c r="D274" t="s">
        <v>12556</v>
      </c>
      <c r="E274" t="s">
        <v>15092</v>
      </c>
      <c r="F274" t="s">
        <v>14547</v>
      </c>
    </row>
    <row r="275" spans="1:6" x14ac:dyDescent="0.35">
      <c r="A275" t="s">
        <v>15093</v>
      </c>
      <c r="B275" t="s">
        <v>12566</v>
      </c>
      <c r="C275" t="s">
        <v>12565</v>
      </c>
      <c r="D275" t="s">
        <v>12567</v>
      </c>
      <c r="E275" t="s">
        <v>15094</v>
      </c>
      <c r="F275" t="s">
        <v>14547</v>
      </c>
    </row>
    <row r="276" spans="1:6" x14ac:dyDescent="0.35">
      <c r="A276" t="s">
        <v>15095</v>
      </c>
      <c r="B276" t="s">
        <v>12580</v>
      </c>
      <c r="C276" t="s">
        <v>12579</v>
      </c>
      <c r="D276" t="s">
        <v>12581</v>
      </c>
      <c r="E276" t="s">
        <v>15096</v>
      </c>
      <c r="F276" t="s">
        <v>14547</v>
      </c>
    </row>
    <row r="277" spans="1:6" x14ac:dyDescent="0.35">
      <c r="A277" t="s">
        <v>15097</v>
      </c>
      <c r="B277" t="s">
        <v>12596</v>
      </c>
      <c r="C277" t="s">
        <v>12595</v>
      </c>
      <c r="D277" t="s">
        <v>12597</v>
      </c>
      <c r="E277" t="s">
        <v>15098</v>
      </c>
      <c r="F277" t="s">
        <v>14547</v>
      </c>
    </row>
    <row r="278" spans="1:6" x14ac:dyDescent="0.35">
      <c r="A278" t="s">
        <v>15099</v>
      </c>
      <c r="B278" t="s">
        <v>12606</v>
      </c>
      <c r="C278" t="s">
        <v>12605</v>
      </c>
      <c r="D278" t="s">
        <v>12607</v>
      </c>
      <c r="E278" t="s">
        <v>15100</v>
      </c>
      <c r="F278" t="s">
        <v>14547</v>
      </c>
    </row>
    <row r="279" spans="1:6" x14ac:dyDescent="0.35">
      <c r="A279" t="s">
        <v>15101</v>
      </c>
      <c r="B279" t="s">
        <v>12615</v>
      </c>
      <c r="C279" t="s">
        <v>12614</v>
      </c>
      <c r="D279" t="s">
        <v>12616</v>
      </c>
      <c r="E279" t="s">
        <v>15102</v>
      </c>
      <c r="F279" t="s">
        <v>14547</v>
      </c>
    </row>
    <row r="280" spans="1:6" x14ac:dyDescent="0.35">
      <c r="A280" t="s">
        <v>15103</v>
      </c>
      <c r="B280" t="s">
        <v>12624</v>
      </c>
      <c r="C280" t="s">
        <v>12623</v>
      </c>
      <c r="D280" t="s">
        <v>12625</v>
      </c>
      <c r="E280" t="s">
        <v>15104</v>
      </c>
      <c r="F280" t="s">
        <v>14547</v>
      </c>
    </row>
    <row r="281" spans="1:6" x14ac:dyDescent="0.35">
      <c r="A281" t="s">
        <v>15105</v>
      </c>
      <c r="B281" t="s">
        <v>12641</v>
      </c>
      <c r="C281" t="s">
        <v>12640</v>
      </c>
      <c r="D281" t="s">
        <v>12642</v>
      </c>
      <c r="E281" t="s">
        <v>15106</v>
      </c>
      <c r="F281" t="s">
        <v>14547</v>
      </c>
    </row>
    <row r="282" spans="1:6" x14ac:dyDescent="0.35">
      <c r="A282" t="s">
        <v>15107</v>
      </c>
      <c r="B282" t="s">
        <v>12657</v>
      </c>
      <c r="C282" t="s">
        <v>12656</v>
      </c>
      <c r="D282" t="s">
        <v>12658</v>
      </c>
      <c r="E282" t="s">
        <v>15108</v>
      </c>
      <c r="F282" t="s">
        <v>14547</v>
      </c>
    </row>
    <row r="283" spans="1:6" x14ac:dyDescent="0.35">
      <c r="A283" t="s">
        <v>15109</v>
      </c>
      <c r="B283" t="s">
        <v>12671</v>
      </c>
      <c r="C283" t="s">
        <v>12670</v>
      </c>
      <c r="D283" t="s">
        <v>12672</v>
      </c>
      <c r="E283" t="s">
        <v>15110</v>
      </c>
      <c r="F283" t="s">
        <v>14547</v>
      </c>
    </row>
    <row r="284" spans="1:6" x14ac:dyDescent="0.35">
      <c r="A284" t="s">
        <v>15111</v>
      </c>
      <c r="B284" t="s">
        <v>12684</v>
      </c>
      <c r="C284" t="s">
        <v>12683</v>
      </c>
      <c r="D284" t="s">
        <v>12685</v>
      </c>
      <c r="E284" t="s">
        <v>15112</v>
      </c>
      <c r="F284" t="s">
        <v>14547</v>
      </c>
    </row>
    <row r="285" spans="1:6" x14ac:dyDescent="0.35">
      <c r="A285" t="s">
        <v>15113</v>
      </c>
      <c r="B285" t="s">
        <v>12701</v>
      </c>
      <c r="C285" t="s">
        <v>12700</v>
      </c>
      <c r="D285" t="s">
        <v>12702</v>
      </c>
      <c r="E285" t="s">
        <v>15114</v>
      </c>
      <c r="F285" t="s">
        <v>14547</v>
      </c>
    </row>
    <row r="286" spans="1:6" x14ac:dyDescent="0.35">
      <c r="A286" t="s">
        <v>15115</v>
      </c>
      <c r="B286" t="s">
        <v>12704</v>
      </c>
      <c r="C286" t="s">
        <v>12703</v>
      </c>
      <c r="D286" t="s">
        <v>12705</v>
      </c>
      <c r="E286" t="s">
        <v>15116</v>
      </c>
      <c r="F286" t="s">
        <v>14547</v>
      </c>
    </row>
    <row r="287" spans="1:6" x14ac:dyDescent="0.35">
      <c r="A287" t="s">
        <v>15117</v>
      </c>
      <c r="B287" t="s">
        <v>12717</v>
      </c>
      <c r="C287" t="s">
        <v>12716</v>
      </c>
      <c r="D287" t="s">
        <v>12718</v>
      </c>
      <c r="E287" t="s">
        <v>15118</v>
      </c>
      <c r="F287" t="s">
        <v>14547</v>
      </c>
    </row>
    <row r="288" spans="1:6" x14ac:dyDescent="0.35">
      <c r="A288" t="s">
        <v>15119</v>
      </c>
      <c r="B288" t="s">
        <v>12720</v>
      </c>
      <c r="C288" t="s">
        <v>12719</v>
      </c>
      <c r="D288" t="s">
        <v>12721</v>
      </c>
      <c r="E288" t="s">
        <v>15120</v>
      </c>
      <c r="F288" t="s">
        <v>14547</v>
      </c>
    </row>
    <row r="289" spans="1:6" x14ac:dyDescent="0.35">
      <c r="A289" t="s">
        <v>15121</v>
      </c>
      <c r="B289" t="s">
        <v>12734</v>
      </c>
      <c r="C289" t="s">
        <v>12733</v>
      </c>
      <c r="D289" t="s">
        <v>12735</v>
      </c>
      <c r="E289" t="s">
        <v>15122</v>
      </c>
      <c r="F289" t="s">
        <v>14547</v>
      </c>
    </row>
    <row r="290" spans="1:6" x14ac:dyDescent="0.35">
      <c r="A290" t="s">
        <v>15123</v>
      </c>
      <c r="B290" t="s">
        <v>12747</v>
      </c>
      <c r="C290" t="s">
        <v>12746</v>
      </c>
      <c r="D290" t="s">
        <v>12748</v>
      </c>
      <c r="E290" t="s">
        <v>15124</v>
      </c>
      <c r="F290" t="s">
        <v>14547</v>
      </c>
    </row>
    <row r="291" spans="1:6" x14ac:dyDescent="0.35">
      <c r="A291" t="s">
        <v>15125</v>
      </c>
      <c r="B291" t="s">
        <v>12766</v>
      </c>
      <c r="C291" t="s">
        <v>12765</v>
      </c>
      <c r="D291" t="s">
        <v>12767</v>
      </c>
      <c r="E291" t="s">
        <v>15126</v>
      </c>
      <c r="F291" t="s">
        <v>14547</v>
      </c>
    </row>
    <row r="292" spans="1:6" x14ac:dyDescent="0.35">
      <c r="A292" t="s">
        <v>15127</v>
      </c>
      <c r="B292" t="s">
        <v>12771</v>
      </c>
      <c r="C292" t="s">
        <v>12770</v>
      </c>
      <c r="D292" t="s">
        <v>12772</v>
      </c>
      <c r="E292" t="s">
        <v>15128</v>
      </c>
      <c r="F292" t="s">
        <v>14547</v>
      </c>
    </row>
    <row r="293" spans="1:6" x14ac:dyDescent="0.35">
      <c r="A293" t="s">
        <v>15129</v>
      </c>
      <c r="B293" t="s">
        <v>12784</v>
      </c>
      <c r="C293" t="s">
        <v>12783</v>
      </c>
      <c r="D293" t="s">
        <v>12785</v>
      </c>
      <c r="E293" t="s">
        <v>15130</v>
      </c>
      <c r="F293" t="s">
        <v>14547</v>
      </c>
    </row>
    <row r="294" spans="1:6" x14ac:dyDescent="0.35">
      <c r="A294" t="s">
        <v>15131</v>
      </c>
      <c r="B294" t="s">
        <v>12797</v>
      </c>
      <c r="C294" t="s">
        <v>12796</v>
      </c>
      <c r="D294" t="s">
        <v>12798</v>
      </c>
      <c r="E294" t="s">
        <v>14681</v>
      </c>
      <c r="F294" t="s">
        <v>14547</v>
      </c>
    </row>
    <row r="295" spans="1:6" x14ac:dyDescent="0.35">
      <c r="A295" t="s">
        <v>15132</v>
      </c>
      <c r="B295" t="s">
        <v>12811</v>
      </c>
      <c r="C295" t="s">
        <v>12810</v>
      </c>
      <c r="D295" t="s">
        <v>12812</v>
      </c>
      <c r="E295" t="s">
        <v>15133</v>
      </c>
      <c r="F295" t="s">
        <v>14547</v>
      </c>
    </row>
    <row r="296" spans="1:6" x14ac:dyDescent="0.35">
      <c r="A296" t="s">
        <v>15134</v>
      </c>
      <c r="B296" t="s">
        <v>12829</v>
      </c>
      <c r="C296" t="s">
        <v>12828</v>
      </c>
      <c r="D296" t="s">
        <v>12830</v>
      </c>
      <c r="E296" t="s">
        <v>15135</v>
      </c>
      <c r="F296" t="s">
        <v>14547</v>
      </c>
    </row>
    <row r="297" spans="1:6" x14ac:dyDescent="0.35">
      <c r="A297" t="s">
        <v>15136</v>
      </c>
      <c r="B297" t="s">
        <v>12838</v>
      </c>
      <c r="C297" t="s">
        <v>12837</v>
      </c>
      <c r="D297" t="s">
        <v>12839</v>
      </c>
      <c r="E297" t="s">
        <v>15137</v>
      </c>
      <c r="F297" t="s">
        <v>14547</v>
      </c>
    </row>
    <row r="298" spans="1:6" x14ac:dyDescent="0.35">
      <c r="A298" t="s">
        <v>15138</v>
      </c>
      <c r="B298" t="s">
        <v>12854</v>
      </c>
      <c r="C298" t="s">
        <v>12853</v>
      </c>
      <c r="D298" t="s">
        <v>12855</v>
      </c>
      <c r="E298" t="s">
        <v>15139</v>
      </c>
      <c r="F298" t="s">
        <v>14547</v>
      </c>
    </row>
    <row r="299" spans="1:6" x14ac:dyDescent="0.35">
      <c r="A299" t="s">
        <v>15140</v>
      </c>
      <c r="B299" t="s">
        <v>12868</v>
      </c>
      <c r="C299" t="s">
        <v>12867</v>
      </c>
      <c r="D299" t="s">
        <v>12869</v>
      </c>
      <c r="E299" t="s">
        <v>15141</v>
      </c>
      <c r="F299" t="s">
        <v>14547</v>
      </c>
    </row>
    <row r="300" spans="1:6" x14ac:dyDescent="0.35">
      <c r="A300" t="s">
        <v>15142</v>
      </c>
      <c r="B300" t="s">
        <v>12885</v>
      </c>
      <c r="C300" t="s">
        <v>12884</v>
      </c>
      <c r="D300" t="s">
        <v>12886</v>
      </c>
      <c r="E300" t="s">
        <v>15143</v>
      </c>
      <c r="F300" t="s">
        <v>14547</v>
      </c>
    </row>
    <row r="301" spans="1:6" x14ac:dyDescent="0.35">
      <c r="A301" t="s">
        <v>15144</v>
      </c>
      <c r="B301" t="s">
        <v>12897</v>
      </c>
      <c r="C301" t="s">
        <v>12896</v>
      </c>
      <c r="D301" t="s">
        <v>12898</v>
      </c>
      <c r="E301" t="s">
        <v>15145</v>
      </c>
      <c r="F301" t="s">
        <v>14547</v>
      </c>
    </row>
    <row r="302" spans="1:6" x14ac:dyDescent="0.35">
      <c r="A302" t="s">
        <v>15146</v>
      </c>
      <c r="B302" t="s">
        <v>12908</v>
      </c>
      <c r="C302" t="s">
        <v>12907</v>
      </c>
      <c r="D302" t="s">
        <v>12909</v>
      </c>
      <c r="E302" t="s">
        <v>15147</v>
      </c>
      <c r="F302" t="s">
        <v>14547</v>
      </c>
    </row>
    <row r="303" spans="1:6" x14ac:dyDescent="0.35">
      <c r="A303" t="s">
        <v>15148</v>
      </c>
      <c r="B303" t="s">
        <v>12923</v>
      </c>
      <c r="C303" t="s">
        <v>12922</v>
      </c>
      <c r="D303" t="s">
        <v>12924</v>
      </c>
      <c r="E303" t="s">
        <v>15149</v>
      </c>
      <c r="F303" t="s">
        <v>14547</v>
      </c>
    </row>
    <row r="304" spans="1:6" x14ac:dyDescent="0.35">
      <c r="A304" t="s">
        <v>15150</v>
      </c>
      <c r="B304" t="s">
        <v>12928</v>
      </c>
      <c r="C304" t="s">
        <v>12927</v>
      </c>
      <c r="D304" t="s">
        <v>12929</v>
      </c>
      <c r="E304" t="s">
        <v>15151</v>
      </c>
      <c r="F304" t="s">
        <v>14547</v>
      </c>
    </row>
    <row r="305" spans="1:6" x14ac:dyDescent="0.35">
      <c r="A305" t="s">
        <v>15152</v>
      </c>
      <c r="B305" t="s">
        <v>12937</v>
      </c>
      <c r="C305" t="s">
        <v>12936</v>
      </c>
      <c r="D305" t="s">
        <v>12938</v>
      </c>
      <c r="E305" t="s">
        <v>15153</v>
      </c>
      <c r="F305" t="s">
        <v>14547</v>
      </c>
    </row>
    <row r="306" spans="1:6" x14ac:dyDescent="0.35">
      <c r="A306" t="s">
        <v>15154</v>
      </c>
      <c r="B306" t="s">
        <v>12949</v>
      </c>
      <c r="C306" t="s">
        <v>12948</v>
      </c>
      <c r="D306" t="s">
        <v>12950</v>
      </c>
      <c r="E306" t="s">
        <v>15155</v>
      </c>
      <c r="F306" t="s">
        <v>14547</v>
      </c>
    </row>
    <row r="307" spans="1:6" x14ac:dyDescent="0.35">
      <c r="A307" t="s">
        <v>15156</v>
      </c>
      <c r="B307" t="s">
        <v>12961</v>
      </c>
      <c r="C307" t="s">
        <v>12960</v>
      </c>
      <c r="D307" t="s">
        <v>12962</v>
      </c>
      <c r="E307" t="s">
        <v>15157</v>
      </c>
      <c r="F307" t="s">
        <v>14547</v>
      </c>
    </row>
    <row r="308" spans="1:6" x14ac:dyDescent="0.35">
      <c r="A308" t="s">
        <v>15158</v>
      </c>
      <c r="B308" t="s">
        <v>12978</v>
      </c>
      <c r="C308" t="s">
        <v>12977</v>
      </c>
      <c r="D308" t="s">
        <v>12979</v>
      </c>
      <c r="E308" t="s">
        <v>15159</v>
      </c>
      <c r="F308" t="s">
        <v>14547</v>
      </c>
    </row>
    <row r="309" spans="1:6" x14ac:dyDescent="0.35">
      <c r="A309" t="s">
        <v>15160</v>
      </c>
      <c r="B309" t="s">
        <v>12995</v>
      </c>
      <c r="C309" t="s">
        <v>12994</v>
      </c>
      <c r="D309" t="s">
        <v>12996</v>
      </c>
      <c r="E309" t="s">
        <v>15161</v>
      </c>
      <c r="F309" t="s">
        <v>14547</v>
      </c>
    </row>
    <row r="310" spans="1:6" x14ac:dyDescent="0.35">
      <c r="A310" t="s">
        <v>15162</v>
      </c>
      <c r="B310" t="s">
        <v>13007</v>
      </c>
      <c r="C310" t="s">
        <v>13006</v>
      </c>
      <c r="D310" t="s">
        <v>13008</v>
      </c>
      <c r="E310" t="s">
        <v>15163</v>
      </c>
      <c r="F310" t="s">
        <v>14547</v>
      </c>
    </row>
    <row r="311" spans="1:6" x14ac:dyDescent="0.35">
      <c r="A311" t="s">
        <v>15164</v>
      </c>
      <c r="B311" t="s">
        <v>13022</v>
      </c>
      <c r="C311" t="s">
        <v>13021</v>
      </c>
      <c r="D311" t="s">
        <v>13023</v>
      </c>
      <c r="E311" t="s">
        <v>15165</v>
      </c>
      <c r="F311" t="s">
        <v>14547</v>
      </c>
    </row>
    <row r="312" spans="1:6" x14ac:dyDescent="0.35">
      <c r="A312" t="s">
        <v>15166</v>
      </c>
      <c r="B312" t="s">
        <v>13028</v>
      </c>
      <c r="C312" t="s">
        <v>13027</v>
      </c>
      <c r="D312" t="s">
        <v>13029</v>
      </c>
      <c r="E312" t="s">
        <v>15167</v>
      </c>
      <c r="F312" t="s">
        <v>14547</v>
      </c>
    </row>
    <row r="313" spans="1:6" x14ac:dyDescent="0.35">
      <c r="A313" t="s">
        <v>15168</v>
      </c>
      <c r="B313" t="s">
        <v>13035</v>
      </c>
      <c r="C313" t="s">
        <v>13034</v>
      </c>
      <c r="D313" t="s">
        <v>13036</v>
      </c>
      <c r="E313" t="s">
        <v>15169</v>
      </c>
      <c r="F313" t="s">
        <v>14547</v>
      </c>
    </row>
    <row r="314" spans="1:6" x14ac:dyDescent="0.35">
      <c r="A314" t="s">
        <v>15170</v>
      </c>
      <c r="B314" t="s">
        <v>13048</v>
      </c>
      <c r="C314" t="s">
        <v>13047</v>
      </c>
      <c r="D314" t="s">
        <v>13049</v>
      </c>
      <c r="E314" t="s">
        <v>15171</v>
      </c>
      <c r="F314" t="s">
        <v>14547</v>
      </c>
    </row>
    <row r="315" spans="1:6" x14ac:dyDescent="0.35">
      <c r="A315" t="s">
        <v>15172</v>
      </c>
      <c r="B315" t="s">
        <v>13065</v>
      </c>
      <c r="C315" t="s">
        <v>13064</v>
      </c>
      <c r="D315" t="s">
        <v>13066</v>
      </c>
      <c r="E315" t="s">
        <v>15173</v>
      </c>
      <c r="F315" t="s">
        <v>14547</v>
      </c>
    </row>
    <row r="316" spans="1:6" x14ac:dyDescent="0.35">
      <c r="A316" t="s">
        <v>15174</v>
      </c>
      <c r="B316" t="s">
        <v>13077</v>
      </c>
      <c r="C316" t="s">
        <v>13076</v>
      </c>
      <c r="D316" t="s">
        <v>13078</v>
      </c>
      <c r="E316" t="s">
        <v>15175</v>
      </c>
      <c r="F316" t="s">
        <v>14547</v>
      </c>
    </row>
    <row r="317" spans="1:6" x14ac:dyDescent="0.35">
      <c r="A317" t="s">
        <v>15176</v>
      </c>
      <c r="B317" t="s">
        <v>13094</v>
      </c>
      <c r="C317" t="s">
        <v>13093</v>
      </c>
      <c r="D317" t="s">
        <v>13095</v>
      </c>
      <c r="E317" t="s">
        <v>15177</v>
      </c>
      <c r="F317" t="s">
        <v>14547</v>
      </c>
    </row>
    <row r="318" spans="1:6" x14ac:dyDescent="0.35">
      <c r="A318" t="s">
        <v>15178</v>
      </c>
      <c r="B318" t="s">
        <v>13108</v>
      </c>
      <c r="C318" t="s">
        <v>13107</v>
      </c>
      <c r="D318" t="s">
        <v>13109</v>
      </c>
      <c r="E318" t="s">
        <v>15179</v>
      </c>
      <c r="F318" t="s">
        <v>14547</v>
      </c>
    </row>
    <row r="319" spans="1:6" x14ac:dyDescent="0.35">
      <c r="A319" t="s">
        <v>15180</v>
      </c>
      <c r="B319" t="s">
        <v>13121</v>
      </c>
      <c r="C319" t="s">
        <v>13120</v>
      </c>
      <c r="D319" t="s">
        <v>13122</v>
      </c>
      <c r="E319" t="s">
        <v>15181</v>
      </c>
      <c r="F319" t="s">
        <v>14547</v>
      </c>
    </row>
    <row r="320" spans="1:6" x14ac:dyDescent="0.35">
      <c r="A320" t="s">
        <v>15182</v>
      </c>
      <c r="B320" t="s">
        <v>13136</v>
      </c>
      <c r="C320" t="s">
        <v>13135</v>
      </c>
      <c r="D320" t="s">
        <v>13137</v>
      </c>
      <c r="E320" t="s">
        <v>15183</v>
      </c>
      <c r="F320" t="s">
        <v>14547</v>
      </c>
    </row>
    <row r="321" spans="1:6" x14ac:dyDescent="0.35">
      <c r="A321" t="s">
        <v>15184</v>
      </c>
      <c r="B321" t="s">
        <v>13764</v>
      </c>
      <c r="C321" t="s">
        <v>13763</v>
      </c>
      <c r="D321" t="s">
        <v>15185</v>
      </c>
      <c r="E321" t="s">
        <v>15186</v>
      </c>
      <c r="F321" t="s">
        <v>14547</v>
      </c>
    </row>
    <row r="322" spans="1:6" x14ac:dyDescent="0.35">
      <c r="A322" t="s">
        <v>15187</v>
      </c>
      <c r="B322" t="s">
        <v>13776</v>
      </c>
      <c r="C322" t="s">
        <v>13775</v>
      </c>
      <c r="D322" t="s">
        <v>13777</v>
      </c>
      <c r="E322" t="s">
        <v>15188</v>
      </c>
      <c r="F322" t="s">
        <v>14547</v>
      </c>
    </row>
    <row r="323" spans="1:6" x14ac:dyDescent="0.35">
      <c r="A323" t="s">
        <v>15189</v>
      </c>
      <c r="B323" t="s">
        <v>13794</v>
      </c>
      <c r="C323" t="s">
        <v>13793</v>
      </c>
      <c r="D323" t="s">
        <v>15190</v>
      </c>
      <c r="E323" t="s">
        <v>15191</v>
      </c>
      <c r="F323" t="s">
        <v>14547</v>
      </c>
    </row>
    <row r="324" spans="1:6" x14ac:dyDescent="0.35">
      <c r="A324" t="s">
        <v>15192</v>
      </c>
      <c r="B324" t="s">
        <v>13807</v>
      </c>
      <c r="C324" t="s">
        <v>13806</v>
      </c>
      <c r="D324" t="s">
        <v>15193</v>
      </c>
      <c r="E324" t="s">
        <v>15194</v>
      </c>
      <c r="F324" t="s">
        <v>14547</v>
      </c>
    </row>
    <row r="325" spans="1:6" x14ac:dyDescent="0.35">
      <c r="A325" t="s">
        <v>15195</v>
      </c>
      <c r="B325" t="s">
        <v>13815</v>
      </c>
      <c r="C325" t="s">
        <v>13814</v>
      </c>
      <c r="D325" t="s">
        <v>15196</v>
      </c>
      <c r="E325" t="s">
        <v>15197</v>
      </c>
      <c r="F325" t="s">
        <v>14547</v>
      </c>
    </row>
    <row r="326" spans="1:6" x14ac:dyDescent="0.35">
      <c r="A326" t="s">
        <v>15198</v>
      </c>
      <c r="B326" t="s">
        <v>13830</v>
      </c>
      <c r="C326" t="s">
        <v>13829</v>
      </c>
      <c r="D326" t="s">
        <v>15199</v>
      </c>
      <c r="E326" t="s">
        <v>15200</v>
      </c>
      <c r="F326" t="s">
        <v>14547</v>
      </c>
    </row>
    <row r="327" spans="1:6" x14ac:dyDescent="0.35">
      <c r="A327" t="s">
        <v>15201</v>
      </c>
      <c r="B327" t="s">
        <v>13840</v>
      </c>
      <c r="C327" t="s">
        <v>13839</v>
      </c>
      <c r="D327" t="s">
        <v>15202</v>
      </c>
      <c r="E327" t="s">
        <v>15203</v>
      </c>
      <c r="F327" t="s">
        <v>14547</v>
      </c>
    </row>
    <row r="328" spans="1:6" x14ac:dyDescent="0.35">
      <c r="A328" t="s">
        <v>15204</v>
      </c>
      <c r="B328" t="s">
        <v>13850</v>
      </c>
      <c r="C328" t="s">
        <v>13849</v>
      </c>
      <c r="D328" t="s">
        <v>15205</v>
      </c>
      <c r="E328" t="s">
        <v>15206</v>
      </c>
      <c r="F328" t="s">
        <v>14547</v>
      </c>
    </row>
    <row r="329" spans="1:6" x14ac:dyDescent="0.35">
      <c r="A329" t="s">
        <v>15207</v>
      </c>
      <c r="B329" t="s">
        <v>13866</v>
      </c>
      <c r="C329" t="s">
        <v>13865</v>
      </c>
      <c r="D329" t="s">
        <v>15208</v>
      </c>
      <c r="E329" t="s">
        <v>15209</v>
      </c>
      <c r="F329" t="s">
        <v>14547</v>
      </c>
    </row>
    <row r="330" spans="1:6" x14ac:dyDescent="0.35">
      <c r="A330" t="s">
        <v>15210</v>
      </c>
      <c r="B330" t="s">
        <v>13882</v>
      </c>
      <c r="C330" t="s">
        <v>13881</v>
      </c>
      <c r="D330" t="s">
        <v>13883</v>
      </c>
      <c r="E330" t="s">
        <v>15211</v>
      </c>
      <c r="F330" t="s">
        <v>14547</v>
      </c>
    </row>
    <row r="331" spans="1:6" x14ac:dyDescent="0.35">
      <c r="A331" t="s">
        <v>15212</v>
      </c>
      <c r="B331" t="s">
        <v>13889</v>
      </c>
      <c r="C331" t="s">
        <v>13888</v>
      </c>
      <c r="D331" t="s">
        <v>15213</v>
      </c>
      <c r="E331" t="s">
        <v>15214</v>
      </c>
      <c r="F331" t="s">
        <v>14547</v>
      </c>
    </row>
    <row r="332" spans="1:6" x14ac:dyDescent="0.35">
      <c r="A332" t="s">
        <v>15215</v>
      </c>
      <c r="B332" t="s">
        <v>13901</v>
      </c>
      <c r="C332" t="s">
        <v>13900</v>
      </c>
      <c r="D332" t="s">
        <v>15216</v>
      </c>
      <c r="E332" t="s">
        <v>15217</v>
      </c>
      <c r="F332" t="s">
        <v>14547</v>
      </c>
    </row>
    <row r="333" spans="1:6" x14ac:dyDescent="0.35">
      <c r="A333" t="s">
        <v>15218</v>
      </c>
      <c r="B333" t="s">
        <v>13912</v>
      </c>
      <c r="C333" t="s">
        <v>13911</v>
      </c>
      <c r="D333" t="s">
        <v>15219</v>
      </c>
      <c r="E333" t="s">
        <v>15220</v>
      </c>
      <c r="F333" t="s">
        <v>14547</v>
      </c>
    </row>
    <row r="334" spans="1:6" x14ac:dyDescent="0.35">
      <c r="A334" t="s">
        <v>15221</v>
      </c>
      <c r="B334" t="s">
        <v>13928</v>
      </c>
      <c r="C334" t="s">
        <v>13927</v>
      </c>
      <c r="D334" t="s">
        <v>13929</v>
      </c>
      <c r="E334" t="s">
        <v>15222</v>
      </c>
      <c r="F334" t="s">
        <v>14547</v>
      </c>
    </row>
    <row r="335" spans="1:6" x14ac:dyDescent="0.35">
      <c r="A335" t="s">
        <v>15223</v>
      </c>
      <c r="B335" t="s">
        <v>13945</v>
      </c>
      <c r="C335" t="s">
        <v>13944</v>
      </c>
      <c r="D335" t="s">
        <v>13946</v>
      </c>
      <c r="E335" t="s">
        <v>15224</v>
      </c>
      <c r="F335" t="s">
        <v>14547</v>
      </c>
    </row>
    <row r="336" spans="1:6" x14ac:dyDescent="0.35">
      <c r="A336" t="s">
        <v>15225</v>
      </c>
      <c r="B336" t="s">
        <v>13952</v>
      </c>
      <c r="C336" t="s">
        <v>13951</v>
      </c>
      <c r="D336" t="s">
        <v>13953</v>
      </c>
      <c r="E336" t="s">
        <v>15226</v>
      </c>
      <c r="F336" t="s">
        <v>14547</v>
      </c>
    </row>
    <row r="337" spans="1:6" x14ac:dyDescent="0.35">
      <c r="A337" t="s">
        <v>15227</v>
      </c>
      <c r="B337" t="s">
        <v>13967</v>
      </c>
      <c r="C337" t="s">
        <v>13966</v>
      </c>
      <c r="D337" t="s">
        <v>13968</v>
      </c>
      <c r="E337" t="s">
        <v>15228</v>
      </c>
      <c r="F337" t="s">
        <v>14547</v>
      </c>
    </row>
    <row r="338" spans="1:6" x14ac:dyDescent="0.35">
      <c r="A338" t="s">
        <v>15229</v>
      </c>
      <c r="B338" t="s">
        <v>13984</v>
      </c>
      <c r="C338" t="s">
        <v>13983</v>
      </c>
      <c r="D338" t="s">
        <v>13985</v>
      </c>
      <c r="E338" t="s">
        <v>15230</v>
      </c>
      <c r="F338" t="s">
        <v>14547</v>
      </c>
    </row>
    <row r="339" spans="1:6" x14ac:dyDescent="0.35">
      <c r="A339" t="s">
        <v>15231</v>
      </c>
      <c r="B339" t="s">
        <v>14000</v>
      </c>
      <c r="C339" t="s">
        <v>13999</v>
      </c>
      <c r="D339" t="s">
        <v>14001</v>
      </c>
      <c r="E339" t="s">
        <v>15232</v>
      </c>
      <c r="F339" t="s">
        <v>14547</v>
      </c>
    </row>
    <row r="340" spans="1:6" x14ac:dyDescent="0.35">
      <c r="A340" t="s">
        <v>15233</v>
      </c>
      <c r="B340" t="s">
        <v>14015</v>
      </c>
      <c r="C340" t="s">
        <v>14014</v>
      </c>
      <c r="D340" t="s">
        <v>15234</v>
      </c>
      <c r="E340" t="s">
        <v>15235</v>
      </c>
      <c r="F340" t="s">
        <v>14547</v>
      </c>
    </row>
    <row r="341" spans="1:6" x14ac:dyDescent="0.35">
      <c r="A341" t="s">
        <v>15236</v>
      </c>
      <c r="B341" t="s">
        <v>14020</v>
      </c>
      <c r="C341" t="s">
        <v>14019</v>
      </c>
      <c r="D341" t="s">
        <v>15237</v>
      </c>
      <c r="E341" t="s">
        <v>15238</v>
      </c>
      <c r="F341" t="s">
        <v>14547</v>
      </c>
    </row>
    <row r="342" spans="1:6" x14ac:dyDescent="0.35">
      <c r="A342" t="s">
        <v>15239</v>
      </c>
      <c r="B342" t="s">
        <v>14164</v>
      </c>
      <c r="C342" t="s">
        <v>14163</v>
      </c>
      <c r="D342" t="s">
        <v>15240</v>
      </c>
      <c r="E342" t="s">
        <v>15241</v>
      </c>
      <c r="F342" t="s">
        <v>14547</v>
      </c>
    </row>
    <row r="343" spans="1:6" x14ac:dyDescent="0.35">
      <c r="A343" t="s">
        <v>15242</v>
      </c>
      <c r="B343" t="s">
        <v>14177</v>
      </c>
      <c r="C343" t="s">
        <v>14176</v>
      </c>
      <c r="D343" t="s">
        <v>15243</v>
      </c>
      <c r="E343" t="s">
        <v>15244</v>
      </c>
      <c r="F343" t="s">
        <v>14547</v>
      </c>
    </row>
    <row r="344" spans="1:6" x14ac:dyDescent="0.35">
      <c r="A344" t="s">
        <v>15245</v>
      </c>
      <c r="B344" t="s">
        <v>14195</v>
      </c>
      <c r="C344" t="s">
        <v>14194</v>
      </c>
      <c r="D344" t="s">
        <v>14196</v>
      </c>
      <c r="E344" t="s">
        <v>15246</v>
      </c>
      <c r="F344" t="s">
        <v>14547</v>
      </c>
    </row>
    <row r="345" spans="1:6" x14ac:dyDescent="0.35">
      <c r="A345" t="s">
        <v>15247</v>
      </c>
      <c r="B345" t="s">
        <v>14208</v>
      </c>
      <c r="C345" t="s">
        <v>14207</v>
      </c>
      <c r="D345" t="s">
        <v>14209</v>
      </c>
      <c r="E345" t="s">
        <v>15248</v>
      </c>
      <c r="F345" t="s">
        <v>14547</v>
      </c>
    </row>
    <row r="346" spans="1:6" x14ac:dyDescent="0.35">
      <c r="A346" t="s">
        <v>15249</v>
      </c>
      <c r="B346" t="s">
        <v>14223</v>
      </c>
      <c r="C346" t="s">
        <v>14222</v>
      </c>
      <c r="D346" t="s">
        <v>14224</v>
      </c>
      <c r="E346" t="s">
        <v>15250</v>
      </c>
      <c r="F346" t="s">
        <v>14547</v>
      </c>
    </row>
    <row r="347" spans="1:6" x14ac:dyDescent="0.35">
      <c r="A347" t="s">
        <v>15251</v>
      </c>
      <c r="B347" t="s">
        <v>14236</v>
      </c>
      <c r="C347" t="s">
        <v>14235</v>
      </c>
      <c r="D347" t="s">
        <v>14237</v>
      </c>
      <c r="E347" t="s">
        <v>15252</v>
      </c>
      <c r="F347" t="s">
        <v>14547</v>
      </c>
    </row>
    <row r="348" spans="1:6" x14ac:dyDescent="0.35">
      <c r="A348" t="s">
        <v>15253</v>
      </c>
      <c r="B348" t="s">
        <v>14248</v>
      </c>
      <c r="C348" t="s">
        <v>14247</v>
      </c>
      <c r="D348" t="s">
        <v>14249</v>
      </c>
      <c r="E348" t="s">
        <v>15181</v>
      </c>
      <c r="F348" t="s">
        <v>14547</v>
      </c>
    </row>
    <row r="349" spans="1:6" x14ac:dyDescent="0.35">
      <c r="A349" t="s">
        <v>15254</v>
      </c>
      <c r="B349" t="s">
        <v>14327</v>
      </c>
      <c r="C349" t="s">
        <v>14326</v>
      </c>
      <c r="D349" t="s">
        <v>5951</v>
      </c>
      <c r="E349" t="s">
        <v>15255</v>
      </c>
      <c r="F349" t="s">
        <v>14547</v>
      </c>
    </row>
    <row r="350" spans="1:6" x14ac:dyDescent="0.35">
      <c r="A350" t="s">
        <v>15256</v>
      </c>
      <c r="B350" t="s">
        <v>14335</v>
      </c>
      <c r="C350" t="s">
        <v>14334</v>
      </c>
      <c r="D350" t="s">
        <v>14336</v>
      </c>
      <c r="E350" t="s">
        <v>15257</v>
      </c>
      <c r="F350" t="s">
        <v>14547</v>
      </c>
    </row>
    <row r="351" spans="1:6" x14ac:dyDescent="0.35">
      <c r="A351" t="s">
        <v>15258</v>
      </c>
      <c r="B351" t="s">
        <v>14352</v>
      </c>
      <c r="C351" t="s">
        <v>14351</v>
      </c>
      <c r="D351" t="s">
        <v>14353</v>
      </c>
      <c r="E351" t="s">
        <v>15259</v>
      </c>
      <c r="F351" t="s">
        <v>14547</v>
      </c>
    </row>
    <row r="352" spans="1:6" x14ac:dyDescent="0.35">
      <c r="A352" t="s">
        <v>15260</v>
      </c>
      <c r="B352" t="s">
        <v>14369</v>
      </c>
      <c r="C352" t="s">
        <v>14368</v>
      </c>
      <c r="D352" t="s">
        <v>14370</v>
      </c>
      <c r="E352" t="s">
        <v>15261</v>
      </c>
      <c r="F352" t="s">
        <v>14547</v>
      </c>
    </row>
    <row r="353" spans="1:6" x14ac:dyDescent="0.35">
      <c r="A353" t="s">
        <v>15262</v>
      </c>
      <c r="B353" t="s">
        <v>14382</v>
      </c>
      <c r="C353" t="s">
        <v>14381</v>
      </c>
      <c r="D353" t="s">
        <v>14383</v>
      </c>
      <c r="E353" t="s">
        <v>14742</v>
      </c>
      <c r="F353" t="s">
        <v>14547</v>
      </c>
    </row>
    <row r="354" spans="1:6" x14ac:dyDescent="0.35">
      <c r="A354" t="s">
        <v>15263</v>
      </c>
      <c r="B354" t="s">
        <v>14388</v>
      </c>
      <c r="C354" t="s">
        <v>14387</v>
      </c>
      <c r="D354" t="s">
        <v>14389</v>
      </c>
      <c r="E354" t="s">
        <v>15264</v>
      </c>
      <c r="F354" t="s">
        <v>14547</v>
      </c>
    </row>
    <row r="355" spans="1:6" x14ac:dyDescent="0.35">
      <c r="A355" t="s">
        <v>15265</v>
      </c>
      <c r="B355" t="s">
        <v>14404</v>
      </c>
      <c r="C355" t="s">
        <v>14403</v>
      </c>
      <c r="D355" t="s">
        <v>14405</v>
      </c>
      <c r="E355" t="s">
        <v>15266</v>
      </c>
      <c r="F355" t="s">
        <v>14547</v>
      </c>
    </row>
    <row r="356" spans="1:6" x14ac:dyDescent="0.35">
      <c r="A356" t="s">
        <v>15267</v>
      </c>
      <c r="B356" t="s">
        <v>14485</v>
      </c>
      <c r="C356" t="s">
        <v>14484</v>
      </c>
      <c r="D356" t="s">
        <v>14486</v>
      </c>
      <c r="E356" t="s">
        <v>15268</v>
      </c>
      <c r="F356" t="s">
        <v>14547</v>
      </c>
    </row>
    <row r="357" spans="1:6" x14ac:dyDescent="0.35">
      <c r="A357" t="s">
        <v>15269</v>
      </c>
      <c r="B357" t="s">
        <v>14498</v>
      </c>
      <c r="C357" t="s">
        <v>14497</v>
      </c>
      <c r="D357" t="s">
        <v>14499</v>
      </c>
      <c r="E357" t="s">
        <v>15270</v>
      </c>
      <c r="F357" t="s">
        <v>14547</v>
      </c>
    </row>
    <row r="358" spans="1:6" x14ac:dyDescent="0.35">
      <c r="A358" t="s">
        <v>15271</v>
      </c>
      <c r="B358" t="s">
        <v>8032</v>
      </c>
      <c r="C358" t="s">
        <v>8031</v>
      </c>
      <c r="D358" t="s">
        <v>8033</v>
      </c>
      <c r="E358" t="s">
        <v>15272</v>
      </c>
      <c r="F358" t="s">
        <v>14547</v>
      </c>
    </row>
    <row r="359" spans="1:6" x14ac:dyDescent="0.35">
      <c r="A359" t="s">
        <v>15273</v>
      </c>
      <c r="B359" t="s">
        <v>8050</v>
      </c>
      <c r="C359" t="s">
        <v>8049</v>
      </c>
      <c r="D359" t="s">
        <v>8051</v>
      </c>
      <c r="E359" t="s">
        <v>15274</v>
      </c>
      <c r="F359" t="s">
        <v>14547</v>
      </c>
    </row>
    <row r="360" spans="1:6" x14ac:dyDescent="0.35">
      <c r="A360" t="s">
        <v>15275</v>
      </c>
      <c r="B360" t="s">
        <v>8061</v>
      </c>
      <c r="C360" t="s">
        <v>8060</v>
      </c>
      <c r="D360" t="s">
        <v>8062</v>
      </c>
      <c r="E360" t="s">
        <v>15276</v>
      </c>
      <c r="F360" t="s">
        <v>14547</v>
      </c>
    </row>
    <row r="361" spans="1:6" x14ac:dyDescent="0.35">
      <c r="A361" t="s">
        <v>15277</v>
      </c>
      <c r="B361" t="s">
        <v>8072</v>
      </c>
      <c r="C361" t="s">
        <v>8071</v>
      </c>
      <c r="D361" t="s">
        <v>8073</v>
      </c>
      <c r="E361" t="s">
        <v>15278</v>
      </c>
      <c r="F361" t="s">
        <v>14547</v>
      </c>
    </row>
    <row r="362" spans="1:6" x14ac:dyDescent="0.35">
      <c r="A362" t="s">
        <v>15279</v>
      </c>
      <c r="B362" t="s">
        <v>8096</v>
      </c>
      <c r="C362" t="s">
        <v>8095</v>
      </c>
      <c r="D362" t="s">
        <v>8097</v>
      </c>
      <c r="E362" t="s">
        <v>15280</v>
      </c>
      <c r="F362" t="s">
        <v>14547</v>
      </c>
    </row>
    <row r="363" spans="1:6" x14ac:dyDescent="0.35">
      <c r="A363" t="s">
        <v>15281</v>
      </c>
      <c r="B363" t="s">
        <v>8107</v>
      </c>
      <c r="C363" t="s">
        <v>8106</v>
      </c>
      <c r="D363" t="s">
        <v>8108</v>
      </c>
      <c r="E363" t="s">
        <v>15282</v>
      </c>
      <c r="F363" t="s">
        <v>14547</v>
      </c>
    </row>
    <row r="364" spans="1:6" x14ac:dyDescent="0.35">
      <c r="A364" t="s">
        <v>15283</v>
      </c>
      <c r="B364" t="s">
        <v>8125</v>
      </c>
      <c r="C364" t="s">
        <v>8124</v>
      </c>
      <c r="D364" t="s">
        <v>8126</v>
      </c>
      <c r="E364" t="s">
        <v>15284</v>
      </c>
      <c r="F364" t="s">
        <v>14547</v>
      </c>
    </row>
    <row r="365" spans="1:6" x14ac:dyDescent="0.35">
      <c r="A365" t="s">
        <v>15285</v>
      </c>
      <c r="B365" t="s">
        <v>8146</v>
      </c>
      <c r="C365" t="s">
        <v>8145</v>
      </c>
      <c r="D365" t="s">
        <v>8147</v>
      </c>
      <c r="E365" t="s">
        <v>15286</v>
      </c>
      <c r="F365" t="s">
        <v>14547</v>
      </c>
    </row>
    <row r="366" spans="1:6" x14ac:dyDescent="0.35">
      <c r="A366" t="s">
        <v>15287</v>
      </c>
      <c r="B366" t="s">
        <v>8168</v>
      </c>
      <c r="C366" t="s">
        <v>8167</v>
      </c>
      <c r="D366" t="s">
        <v>8169</v>
      </c>
      <c r="E366" t="s">
        <v>15288</v>
      </c>
      <c r="F366" t="s">
        <v>14547</v>
      </c>
    </row>
    <row r="367" spans="1:6" x14ac:dyDescent="0.35">
      <c r="A367" t="s">
        <v>15289</v>
      </c>
      <c r="B367" t="s">
        <v>8187</v>
      </c>
      <c r="C367" t="s">
        <v>8186</v>
      </c>
      <c r="D367" t="s">
        <v>8188</v>
      </c>
      <c r="E367" t="s">
        <v>15290</v>
      </c>
      <c r="F367" t="s">
        <v>14547</v>
      </c>
    </row>
    <row r="368" spans="1:6" x14ac:dyDescent="0.35">
      <c r="A368" t="s">
        <v>15291</v>
      </c>
      <c r="B368" t="s">
        <v>8202</v>
      </c>
      <c r="C368" t="s">
        <v>8201</v>
      </c>
      <c r="D368" t="s">
        <v>8203</v>
      </c>
      <c r="E368" t="s">
        <v>15292</v>
      </c>
      <c r="F368" t="s">
        <v>14547</v>
      </c>
    </row>
    <row r="369" spans="1:6" x14ac:dyDescent="0.35">
      <c r="A369" t="s">
        <v>15293</v>
      </c>
      <c r="B369" t="s">
        <v>8219</v>
      </c>
      <c r="C369" t="s">
        <v>8218</v>
      </c>
      <c r="D369" t="s">
        <v>7661</v>
      </c>
      <c r="E369" t="s">
        <v>15282</v>
      </c>
      <c r="F369" t="s">
        <v>14547</v>
      </c>
    </row>
    <row r="370" spans="1:6" x14ac:dyDescent="0.35">
      <c r="A370" t="s">
        <v>15294</v>
      </c>
      <c r="B370" t="s">
        <v>8238</v>
      </c>
      <c r="C370" t="s">
        <v>8237</v>
      </c>
      <c r="D370" t="s">
        <v>8239</v>
      </c>
      <c r="E370" t="s">
        <v>15295</v>
      </c>
      <c r="F370" t="s">
        <v>14547</v>
      </c>
    </row>
    <row r="371" spans="1:6" x14ac:dyDescent="0.35">
      <c r="A371" t="s">
        <v>15296</v>
      </c>
      <c r="B371" t="s">
        <v>8251</v>
      </c>
      <c r="C371" t="s">
        <v>8250</v>
      </c>
      <c r="D371" t="s">
        <v>8252</v>
      </c>
      <c r="E371" t="s">
        <v>15297</v>
      </c>
      <c r="F371" t="s">
        <v>14547</v>
      </c>
    </row>
    <row r="372" spans="1:6" x14ac:dyDescent="0.35">
      <c r="A372" t="s">
        <v>15298</v>
      </c>
      <c r="B372" t="s">
        <v>8273</v>
      </c>
      <c r="C372" t="s">
        <v>8272</v>
      </c>
      <c r="D372" t="s">
        <v>8274</v>
      </c>
      <c r="E372" t="s">
        <v>15299</v>
      </c>
      <c r="F372" t="s">
        <v>14547</v>
      </c>
    </row>
    <row r="373" spans="1:6" x14ac:dyDescent="0.35">
      <c r="A373" t="s">
        <v>15300</v>
      </c>
      <c r="B373" t="s">
        <v>8284</v>
      </c>
      <c r="C373" t="s">
        <v>8283</v>
      </c>
      <c r="D373" t="s">
        <v>8285</v>
      </c>
      <c r="E373" t="s">
        <v>15301</v>
      </c>
      <c r="F373" t="s">
        <v>14547</v>
      </c>
    </row>
    <row r="374" spans="1:6" x14ac:dyDescent="0.35">
      <c r="A374" t="s">
        <v>15302</v>
      </c>
      <c r="B374" t="s">
        <v>8304</v>
      </c>
      <c r="C374" t="s">
        <v>8303</v>
      </c>
      <c r="D374" t="s">
        <v>8305</v>
      </c>
      <c r="E374" t="s">
        <v>14736</v>
      </c>
      <c r="F374" t="s">
        <v>14547</v>
      </c>
    </row>
    <row r="375" spans="1:6" x14ac:dyDescent="0.35">
      <c r="A375" t="s">
        <v>15303</v>
      </c>
      <c r="B375" t="s">
        <v>8322</v>
      </c>
      <c r="C375" t="s">
        <v>8321</v>
      </c>
      <c r="D375" t="s">
        <v>8323</v>
      </c>
      <c r="E375" t="s">
        <v>15304</v>
      </c>
      <c r="F375" t="s">
        <v>14547</v>
      </c>
    </row>
    <row r="376" spans="1:6" x14ac:dyDescent="0.35">
      <c r="A376" t="s">
        <v>15305</v>
      </c>
      <c r="B376" t="s">
        <v>8340</v>
      </c>
      <c r="C376" t="s">
        <v>8339</v>
      </c>
      <c r="D376" t="s">
        <v>8341</v>
      </c>
      <c r="E376" t="s">
        <v>15306</v>
      </c>
      <c r="F376" t="s">
        <v>14547</v>
      </c>
    </row>
    <row r="377" spans="1:6" x14ac:dyDescent="0.35">
      <c r="A377" t="s">
        <v>15307</v>
      </c>
      <c r="B377" t="s">
        <v>8355</v>
      </c>
      <c r="C377" t="s">
        <v>8354</v>
      </c>
      <c r="D377" t="s">
        <v>8356</v>
      </c>
      <c r="E377" t="s">
        <v>15308</v>
      </c>
      <c r="F377" t="s">
        <v>14547</v>
      </c>
    </row>
    <row r="378" spans="1:6" x14ac:dyDescent="0.35">
      <c r="A378" t="s">
        <v>15309</v>
      </c>
      <c r="B378" t="s">
        <v>8376</v>
      </c>
      <c r="C378" t="s">
        <v>8375</v>
      </c>
      <c r="D378" t="s">
        <v>8377</v>
      </c>
      <c r="E378" t="s">
        <v>15310</v>
      </c>
      <c r="F378" t="s">
        <v>14547</v>
      </c>
    </row>
    <row r="379" spans="1:6" x14ac:dyDescent="0.35">
      <c r="A379" t="s">
        <v>15311</v>
      </c>
      <c r="B379" t="s">
        <v>8397</v>
      </c>
      <c r="C379" t="s">
        <v>8396</v>
      </c>
      <c r="D379" t="s">
        <v>8398</v>
      </c>
      <c r="E379" t="s">
        <v>15312</v>
      </c>
      <c r="F379" t="s">
        <v>14547</v>
      </c>
    </row>
    <row r="380" spans="1:6" x14ac:dyDescent="0.35">
      <c r="A380" t="s">
        <v>15313</v>
      </c>
      <c r="B380" t="s">
        <v>8415</v>
      </c>
      <c r="C380" t="s">
        <v>8414</v>
      </c>
      <c r="D380" t="s">
        <v>8416</v>
      </c>
      <c r="E380" t="s">
        <v>15314</v>
      </c>
      <c r="F380" t="s">
        <v>14547</v>
      </c>
    </row>
    <row r="381" spans="1:6" x14ac:dyDescent="0.35">
      <c r="A381" t="s">
        <v>15315</v>
      </c>
      <c r="B381" t="s">
        <v>8439</v>
      </c>
      <c r="C381" t="s">
        <v>8438</v>
      </c>
      <c r="D381" t="s">
        <v>8440</v>
      </c>
      <c r="E381" t="s">
        <v>15316</v>
      </c>
      <c r="F381" t="s">
        <v>14547</v>
      </c>
    </row>
    <row r="382" spans="1:6" x14ac:dyDescent="0.35">
      <c r="A382" t="s">
        <v>15317</v>
      </c>
      <c r="B382" t="s">
        <v>8457</v>
      </c>
      <c r="C382" t="s">
        <v>8456</v>
      </c>
      <c r="D382" t="s">
        <v>8458</v>
      </c>
      <c r="E382" t="s">
        <v>15318</v>
      </c>
      <c r="F382" t="s">
        <v>14547</v>
      </c>
    </row>
    <row r="383" spans="1:6" x14ac:dyDescent="0.35">
      <c r="A383" t="s">
        <v>15319</v>
      </c>
      <c r="B383" t="s">
        <v>8478</v>
      </c>
      <c r="C383" t="s">
        <v>8477</v>
      </c>
      <c r="D383" t="s">
        <v>8479</v>
      </c>
      <c r="E383" t="s">
        <v>15320</v>
      </c>
      <c r="F383" t="s">
        <v>14547</v>
      </c>
    </row>
    <row r="384" spans="1:6" x14ac:dyDescent="0.35">
      <c r="A384" t="s">
        <v>15321</v>
      </c>
      <c r="B384" t="s">
        <v>8499</v>
      </c>
      <c r="C384" t="s">
        <v>8498</v>
      </c>
      <c r="D384" t="s">
        <v>8500</v>
      </c>
      <c r="E384" t="s">
        <v>15322</v>
      </c>
      <c r="F384" t="s">
        <v>14547</v>
      </c>
    </row>
    <row r="385" spans="1:6" x14ac:dyDescent="0.35">
      <c r="A385" t="s">
        <v>15323</v>
      </c>
      <c r="B385" t="s">
        <v>8514</v>
      </c>
      <c r="C385" t="s">
        <v>8513</v>
      </c>
      <c r="D385" t="s">
        <v>8515</v>
      </c>
      <c r="E385" t="s">
        <v>15324</v>
      </c>
      <c r="F385" t="s">
        <v>14547</v>
      </c>
    </row>
    <row r="386" spans="1:6" x14ac:dyDescent="0.35">
      <c r="A386" t="s">
        <v>15325</v>
      </c>
      <c r="B386" t="s">
        <v>8533</v>
      </c>
      <c r="C386" t="s">
        <v>8532</v>
      </c>
      <c r="D386" t="s">
        <v>8534</v>
      </c>
      <c r="E386" t="s">
        <v>15326</v>
      </c>
      <c r="F386" t="s">
        <v>14547</v>
      </c>
    </row>
    <row r="387" spans="1:6" x14ac:dyDescent="0.35">
      <c r="A387" t="s">
        <v>15327</v>
      </c>
      <c r="B387" t="s">
        <v>8556</v>
      </c>
      <c r="C387" t="s">
        <v>8555</v>
      </c>
      <c r="D387" t="s">
        <v>8557</v>
      </c>
      <c r="E387" t="s">
        <v>15328</v>
      </c>
      <c r="F387" t="s">
        <v>14547</v>
      </c>
    </row>
    <row r="388" spans="1:6" x14ac:dyDescent="0.35">
      <c r="A388" t="s">
        <v>15329</v>
      </c>
      <c r="B388" t="s">
        <v>8567</v>
      </c>
      <c r="C388" t="s">
        <v>8566</v>
      </c>
      <c r="D388" t="s">
        <v>8568</v>
      </c>
      <c r="E388" t="s">
        <v>15330</v>
      </c>
      <c r="F388" t="s">
        <v>14547</v>
      </c>
    </row>
    <row r="389" spans="1:6" x14ac:dyDescent="0.35">
      <c r="A389" t="s">
        <v>15331</v>
      </c>
      <c r="B389" t="s">
        <v>8584</v>
      </c>
      <c r="C389" t="s">
        <v>8583</v>
      </c>
      <c r="D389" t="s">
        <v>8585</v>
      </c>
      <c r="E389" t="s">
        <v>15332</v>
      </c>
      <c r="F389" t="s">
        <v>14547</v>
      </c>
    </row>
    <row r="390" spans="1:6" x14ac:dyDescent="0.35">
      <c r="A390" t="s">
        <v>15333</v>
      </c>
      <c r="B390" t="s">
        <v>8599</v>
      </c>
      <c r="C390" t="s">
        <v>8598</v>
      </c>
      <c r="D390" t="s">
        <v>8600</v>
      </c>
      <c r="E390" t="s">
        <v>15334</v>
      </c>
      <c r="F390" t="s">
        <v>14547</v>
      </c>
    </row>
    <row r="391" spans="1:6" x14ac:dyDescent="0.35">
      <c r="A391" t="s">
        <v>15335</v>
      </c>
      <c r="B391" t="s">
        <v>8610</v>
      </c>
      <c r="C391" t="s">
        <v>8609</v>
      </c>
      <c r="D391" t="s">
        <v>8611</v>
      </c>
      <c r="E391" t="s">
        <v>15336</v>
      </c>
      <c r="F391" t="s">
        <v>14547</v>
      </c>
    </row>
    <row r="392" spans="1:6" x14ac:dyDescent="0.35">
      <c r="A392" t="s">
        <v>15337</v>
      </c>
      <c r="B392" t="s">
        <v>8624</v>
      </c>
      <c r="C392" t="s">
        <v>8623</v>
      </c>
      <c r="D392" t="s">
        <v>8625</v>
      </c>
      <c r="E392" t="s">
        <v>15338</v>
      </c>
      <c r="F392" t="s">
        <v>14547</v>
      </c>
    </row>
    <row r="393" spans="1:6" x14ac:dyDescent="0.35">
      <c r="A393" t="s">
        <v>15339</v>
      </c>
      <c r="B393" t="s">
        <v>8633</v>
      </c>
      <c r="C393" t="s">
        <v>8632</v>
      </c>
      <c r="D393" t="s">
        <v>8634</v>
      </c>
      <c r="E393" t="s">
        <v>15340</v>
      </c>
      <c r="F393" t="s">
        <v>14547</v>
      </c>
    </row>
    <row r="394" spans="1:6" x14ac:dyDescent="0.35">
      <c r="A394" t="s">
        <v>15341</v>
      </c>
      <c r="B394" t="s">
        <v>8641</v>
      </c>
      <c r="C394" t="s">
        <v>8640</v>
      </c>
      <c r="D394" t="s">
        <v>8642</v>
      </c>
      <c r="E394" t="s">
        <v>15342</v>
      </c>
      <c r="F394" t="s">
        <v>14547</v>
      </c>
    </row>
    <row r="395" spans="1:6" x14ac:dyDescent="0.35">
      <c r="A395" t="s">
        <v>15343</v>
      </c>
      <c r="B395" t="s">
        <v>8664</v>
      </c>
      <c r="C395" t="s">
        <v>8663</v>
      </c>
      <c r="D395" t="s">
        <v>8665</v>
      </c>
      <c r="E395" t="s">
        <v>15344</v>
      </c>
      <c r="F395" t="s">
        <v>14547</v>
      </c>
    </row>
    <row r="396" spans="1:6" x14ac:dyDescent="0.35">
      <c r="A396" t="s">
        <v>15345</v>
      </c>
      <c r="B396" t="s">
        <v>8669</v>
      </c>
      <c r="C396" t="s">
        <v>8668</v>
      </c>
      <c r="D396" t="s">
        <v>8670</v>
      </c>
      <c r="E396" t="s">
        <v>15346</v>
      </c>
      <c r="F396" t="s">
        <v>14547</v>
      </c>
    </row>
    <row r="397" spans="1:6" x14ac:dyDescent="0.35">
      <c r="A397" t="s">
        <v>15347</v>
      </c>
      <c r="B397" t="s">
        <v>8689</v>
      </c>
      <c r="C397" t="s">
        <v>8688</v>
      </c>
      <c r="D397" t="s">
        <v>8690</v>
      </c>
      <c r="E397" t="s">
        <v>15348</v>
      </c>
      <c r="F397" t="s">
        <v>14547</v>
      </c>
    </row>
    <row r="398" spans="1:6" x14ac:dyDescent="0.35">
      <c r="A398" t="s">
        <v>15349</v>
      </c>
      <c r="B398" t="s">
        <v>8705</v>
      </c>
      <c r="C398" t="s">
        <v>8704</v>
      </c>
      <c r="D398" t="s">
        <v>8706</v>
      </c>
      <c r="E398" t="s">
        <v>15350</v>
      </c>
      <c r="F398" t="s">
        <v>14547</v>
      </c>
    </row>
    <row r="399" spans="1:6" x14ac:dyDescent="0.35">
      <c r="A399" t="s">
        <v>15351</v>
      </c>
      <c r="B399" t="s">
        <v>8727</v>
      </c>
      <c r="C399" t="s">
        <v>8726</v>
      </c>
      <c r="D399" t="s">
        <v>8728</v>
      </c>
      <c r="E399" t="s">
        <v>15308</v>
      </c>
      <c r="F399" t="s">
        <v>14547</v>
      </c>
    </row>
    <row r="400" spans="1:6" x14ac:dyDescent="0.35">
      <c r="A400" t="s">
        <v>15352</v>
      </c>
      <c r="B400" t="s">
        <v>8735</v>
      </c>
      <c r="C400" t="s">
        <v>8734</v>
      </c>
      <c r="D400" t="s">
        <v>8736</v>
      </c>
      <c r="E400" t="s">
        <v>15353</v>
      </c>
      <c r="F400" t="s">
        <v>14547</v>
      </c>
    </row>
    <row r="401" spans="1:6" x14ac:dyDescent="0.35">
      <c r="A401" t="s">
        <v>15354</v>
      </c>
      <c r="B401" t="s">
        <v>8743</v>
      </c>
      <c r="C401" t="s">
        <v>8742</v>
      </c>
      <c r="D401" t="s">
        <v>8744</v>
      </c>
      <c r="E401" t="s">
        <v>15355</v>
      </c>
      <c r="F401" t="s">
        <v>14547</v>
      </c>
    </row>
    <row r="402" spans="1:6" x14ac:dyDescent="0.35">
      <c r="A402" t="s">
        <v>15356</v>
      </c>
      <c r="B402" t="s">
        <v>8766</v>
      </c>
      <c r="C402" t="s">
        <v>8765</v>
      </c>
      <c r="D402" t="s">
        <v>8767</v>
      </c>
      <c r="E402" t="s">
        <v>15357</v>
      </c>
      <c r="F402" t="s">
        <v>14547</v>
      </c>
    </row>
    <row r="403" spans="1:6" x14ac:dyDescent="0.35">
      <c r="A403" t="s">
        <v>15358</v>
      </c>
      <c r="B403" t="s">
        <v>8778</v>
      </c>
      <c r="C403" t="s">
        <v>8777</v>
      </c>
      <c r="D403" t="s">
        <v>8779</v>
      </c>
      <c r="E403" t="s">
        <v>15359</v>
      </c>
      <c r="F403" t="s">
        <v>14547</v>
      </c>
    </row>
    <row r="404" spans="1:6" x14ac:dyDescent="0.35">
      <c r="A404" t="s">
        <v>15360</v>
      </c>
      <c r="B404" t="s">
        <v>8794</v>
      </c>
      <c r="C404" t="s">
        <v>8793</v>
      </c>
      <c r="D404" t="s">
        <v>8795</v>
      </c>
      <c r="E404" t="s">
        <v>15361</v>
      </c>
      <c r="F404" t="s">
        <v>14547</v>
      </c>
    </row>
    <row r="405" spans="1:6" x14ac:dyDescent="0.35">
      <c r="A405" t="s">
        <v>15362</v>
      </c>
      <c r="B405" t="s">
        <v>8816</v>
      </c>
      <c r="C405" t="s">
        <v>8815</v>
      </c>
      <c r="D405" t="s">
        <v>8817</v>
      </c>
      <c r="E405" t="s">
        <v>15363</v>
      </c>
      <c r="F405" t="s">
        <v>14547</v>
      </c>
    </row>
    <row r="406" spans="1:6" x14ac:dyDescent="0.35">
      <c r="A406" t="s">
        <v>15364</v>
      </c>
      <c r="B406" t="s">
        <v>8833</v>
      </c>
      <c r="C406" t="s">
        <v>8832</v>
      </c>
      <c r="D406" t="s">
        <v>8834</v>
      </c>
      <c r="E406" t="s">
        <v>15365</v>
      </c>
      <c r="F406" t="s">
        <v>14547</v>
      </c>
    </row>
    <row r="407" spans="1:6" x14ac:dyDescent="0.35">
      <c r="A407" t="s">
        <v>15366</v>
      </c>
      <c r="B407" t="s">
        <v>8848</v>
      </c>
      <c r="C407" t="s">
        <v>8847</v>
      </c>
      <c r="D407" t="s">
        <v>8849</v>
      </c>
      <c r="E407" t="s">
        <v>15367</v>
      </c>
      <c r="F407" t="s">
        <v>14547</v>
      </c>
    </row>
    <row r="408" spans="1:6" x14ac:dyDescent="0.35">
      <c r="A408" t="s">
        <v>15368</v>
      </c>
      <c r="B408" t="s">
        <v>8868</v>
      </c>
      <c r="C408" t="s">
        <v>8867</v>
      </c>
      <c r="D408" t="s">
        <v>8869</v>
      </c>
      <c r="E408" t="s">
        <v>15369</v>
      </c>
      <c r="F408" t="s">
        <v>14547</v>
      </c>
    </row>
    <row r="409" spans="1:6" x14ac:dyDescent="0.35">
      <c r="A409" t="s">
        <v>15370</v>
      </c>
      <c r="B409" t="s">
        <v>8885</v>
      </c>
      <c r="C409" t="s">
        <v>8884</v>
      </c>
      <c r="D409" t="s">
        <v>8886</v>
      </c>
      <c r="E409" t="s">
        <v>15371</v>
      </c>
      <c r="F409" t="s">
        <v>14547</v>
      </c>
    </row>
    <row r="410" spans="1:6" x14ac:dyDescent="0.35">
      <c r="A410" t="s">
        <v>15372</v>
      </c>
      <c r="B410" t="s">
        <v>8899</v>
      </c>
      <c r="C410" t="s">
        <v>8898</v>
      </c>
      <c r="D410" t="s">
        <v>8900</v>
      </c>
      <c r="E410" t="s">
        <v>15373</v>
      </c>
      <c r="F410" t="s">
        <v>14547</v>
      </c>
    </row>
    <row r="411" spans="1:6" x14ac:dyDescent="0.35">
      <c r="A411" t="s">
        <v>15374</v>
      </c>
      <c r="B411" t="s">
        <v>8920</v>
      </c>
      <c r="C411" t="s">
        <v>8919</v>
      </c>
      <c r="D411" t="s">
        <v>8921</v>
      </c>
      <c r="E411" t="s">
        <v>15375</v>
      </c>
      <c r="F411" t="s">
        <v>14547</v>
      </c>
    </row>
    <row r="412" spans="1:6" x14ac:dyDescent="0.35">
      <c r="A412" t="s">
        <v>15376</v>
      </c>
      <c r="B412" t="s">
        <v>8942</v>
      </c>
      <c r="C412" t="s">
        <v>8941</v>
      </c>
      <c r="D412" t="s">
        <v>7658</v>
      </c>
      <c r="E412" t="s">
        <v>15377</v>
      </c>
      <c r="F412" t="s">
        <v>14547</v>
      </c>
    </row>
    <row r="413" spans="1:6" x14ac:dyDescent="0.35">
      <c r="A413" t="s">
        <v>15378</v>
      </c>
      <c r="B413" t="s">
        <v>8963</v>
      </c>
      <c r="C413" t="s">
        <v>8962</v>
      </c>
      <c r="D413" t="s">
        <v>7659</v>
      </c>
      <c r="E413" t="s">
        <v>15379</v>
      </c>
      <c r="F413" t="s">
        <v>14547</v>
      </c>
    </row>
    <row r="414" spans="1:6" x14ac:dyDescent="0.35">
      <c r="A414" t="s">
        <v>15380</v>
      </c>
      <c r="B414" t="s">
        <v>8985</v>
      </c>
      <c r="C414" t="s">
        <v>8984</v>
      </c>
      <c r="D414" t="s">
        <v>8986</v>
      </c>
      <c r="E414" t="s">
        <v>15381</v>
      </c>
      <c r="F414" t="s">
        <v>14547</v>
      </c>
    </row>
    <row r="415" spans="1:6" x14ac:dyDescent="0.35">
      <c r="A415" t="s">
        <v>15382</v>
      </c>
      <c r="B415" t="s">
        <v>9004</v>
      </c>
      <c r="C415" t="s">
        <v>9003</v>
      </c>
      <c r="D415" t="s">
        <v>9005</v>
      </c>
      <c r="E415" t="s">
        <v>15383</v>
      </c>
      <c r="F415" t="s">
        <v>14547</v>
      </c>
    </row>
    <row r="416" spans="1:6" x14ac:dyDescent="0.35">
      <c r="A416" t="s">
        <v>15384</v>
      </c>
      <c r="B416" t="s">
        <v>9024</v>
      </c>
      <c r="C416" t="s">
        <v>9023</v>
      </c>
      <c r="D416" t="s">
        <v>9025</v>
      </c>
      <c r="E416" t="s">
        <v>15385</v>
      </c>
      <c r="F416" t="s">
        <v>14547</v>
      </c>
    </row>
    <row r="417" spans="1:6" x14ac:dyDescent="0.35">
      <c r="A417" t="s">
        <v>15386</v>
      </c>
      <c r="B417" t="s">
        <v>13149</v>
      </c>
      <c r="C417" t="s">
        <v>13148</v>
      </c>
      <c r="D417" t="s">
        <v>13150</v>
      </c>
      <c r="E417" t="s">
        <v>15387</v>
      </c>
      <c r="F417" t="s">
        <v>14547</v>
      </c>
    </row>
    <row r="418" spans="1:6" x14ac:dyDescent="0.35">
      <c r="A418" t="s">
        <v>15388</v>
      </c>
      <c r="B418" t="s">
        <v>13165</v>
      </c>
      <c r="C418" t="s">
        <v>13164</v>
      </c>
      <c r="D418" t="s">
        <v>13166</v>
      </c>
      <c r="E418" t="s">
        <v>15389</v>
      </c>
      <c r="F418" t="s">
        <v>14547</v>
      </c>
    </row>
    <row r="419" spans="1:6" x14ac:dyDescent="0.35">
      <c r="A419" t="s">
        <v>15390</v>
      </c>
      <c r="B419" t="s">
        <v>13180</v>
      </c>
      <c r="C419" t="s">
        <v>13179</v>
      </c>
      <c r="D419" t="s">
        <v>7656</v>
      </c>
      <c r="E419" t="s">
        <v>15391</v>
      </c>
      <c r="F419" t="s">
        <v>14547</v>
      </c>
    </row>
    <row r="420" spans="1:6" x14ac:dyDescent="0.35">
      <c r="A420" t="s">
        <v>15392</v>
      </c>
      <c r="B420" t="s">
        <v>13199</v>
      </c>
      <c r="C420" t="s">
        <v>13198</v>
      </c>
      <c r="D420" t="s">
        <v>7649</v>
      </c>
      <c r="E420" t="s">
        <v>15393</v>
      </c>
      <c r="F420" t="s">
        <v>14547</v>
      </c>
    </row>
    <row r="421" spans="1:6" x14ac:dyDescent="0.35">
      <c r="A421" t="s">
        <v>15394</v>
      </c>
      <c r="B421" t="s">
        <v>13220</v>
      </c>
      <c r="C421" t="s">
        <v>13219</v>
      </c>
      <c r="D421" t="s">
        <v>7654</v>
      </c>
      <c r="E421" t="s">
        <v>15395</v>
      </c>
      <c r="F421" t="s">
        <v>14547</v>
      </c>
    </row>
    <row r="422" spans="1:6" x14ac:dyDescent="0.35">
      <c r="A422" t="s">
        <v>15396</v>
      </c>
      <c r="B422" t="s">
        <v>13237</v>
      </c>
      <c r="C422" t="s">
        <v>13236</v>
      </c>
      <c r="D422" t="s">
        <v>13238</v>
      </c>
      <c r="E422" t="s">
        <v>15397</v>
      </c>
      <c r="F422" t="s">
        <v>14547</v>
      </c>
    </row>
    <row r="423" spans="1:6" x14ac:dyDescent="0.35">
      <c r="A423" t="s">
        <v>15398</v>
      </c>
      <c r="B423" t="s">
        <v>13252</v>
      </c>
      <c r="C423" t="s">
        <v>13251</v>
      </c>
      <c r="D423" t="s">
        <v>13253</v>
      </c>
      <c r="E423" t="s">
        <v>15399</v>
      </c>
      <c r="F423" t="s">
        <v>14547</v>
      </c>
    </row>
    <row r="424" spans="1:6" x14ac:dyDescent="0.35">
      <c r="A424" t="s">
        <v>15400</v>
      </c>
      <c r="B424" t="s">
        <v>13269</v>
      </c>
      <c r="C424" t="s">
        <v>13268</v>
      </c>
      <c r="D424" t="s">
        <v>13270</v>
      </c>
      <c r="E424" t="s">
        <v>15348</v>
      </c>
      <c r="F424" t="s">
        <v>14547</v>
      </c>
    </row>
    <row r="425" spans="1:6" x14ac:dyDescent="0.35">
      <c r="A425" t="s">
        <v>15401</v>
      </c>
      <c r="B425" t="s">
        <v>13289</v>
      </c>
      <c r="C425" t="s">
        <v>13288</v>
      </c>
      <c r="D425" t="s">
        <v>7646</v>
      </c>
      <c r="E425" t="s">
        <v>15402</v>
      </c>
      <c r="F425" t="s">
        <v>14547</v>
      </c>
    </row>
    <row r="426" spans="1:6" x14ac:dyDescent="0.35">
      <c r="A426" t="s">
        <v>15403</v>
      </c>
      <c r="B426" t="s">
        <v>13310</v>
      </c>
      <c r="C426" t="s">
        <v>13309</v>
      </c>
      <c r="D426" t="s">
        <v>7655</v>
      </c>
      <c r="E426" t="s">
        <v>14918</v>
      </c>
      <c r="F426" t="s">
        <v>14547</v>
      </c>
    </row>
    <row r="427" spans="1:6" x14ac:dyDescent="0.35">
      <c r="A427" t="s">
        <v>15404</v>
      </c>
      <c r="B427" t="s">
        <v>13315</v>
      </c>
      <c r="C427" t="s">
        <v>13314</v>
      </c>
      <c r="D427" t="s">
        <v>7653</v>
      </c>
      <c r="E427" t="s">
        <v>15405</v>
      </c>
      <c r="F427" t="s">
        <v>14547</v>
      </c>
    </row>
    <row r="428" spans="1:6" x14ac:dyDescent="0.35">
      <c r="A428" t="s">
        <v>15406</v>
      </c>
      <c r="B428" t="s">
        <v>13332</v>
      </c>
      <c r="C428" t="s">
        <v>13331</v>
      </c>
      <c r="D428" t="s">
        <v>7645</v>
      </c>
      <c r="E428" t="s">
        <v>15407</v>
      </c>
      <c r="F428" t="s">
        <v>14547</v>
      </c>
    </row>
    <row r="429" spans="1:6" x14ac:dyDescent="0.35">
      <c r="A429" t="s">
        <v>15408</v>
      </c>
      <c r="B429" t="s">
        <v>13349</v>
      </c>
      <c r="C429" t="s">
        <v>13348</v>
      </c>
      <c r="D429" t="s">
        <v>7643</v>
      </c>
      <c r="E429" t="s">
        <v>15409</v>
      </c>
      <c r="F429" t="s">
        <v>14547</v>
      </c>
    </row>
    <row r="430" spans="1:6" x14ac:dyDescent="0.35">
      <c r="A430" t="s">
        <v>15410</v>
      </c>
      <c r="B430" t="s">
        <v>13370</v>
      </c>
      <c r="C430" t="s">
        <v>13369</v>
      </c>
      <c r="D430" t="s">
        <v>7652</v>
      </c>
      <c r="E430" t="s">
        <v>15411</v>
      </c>
      <c r="F430" t="s">
        <v>14547</v>
      </c>
    </row>
    <row r="431" spans="1:6" x14ac:dyDescent="0.35">
      <c r="A431" t="s">
        <v>15412</v>
      </c>
      <c r="B431" t="s">
        <v>13389</v>
      </c>
      <c r="C431" t="s">
        <v>13388</v>
      </c>
      <c r="D431" t="s">
        <v>13390</v>
      </c>
      <c r="E431" t="s">
        <v>15413</v>
      </c>
      <c r="F431" t="s">
        <v>14547</v>
      </c>
    </row>
    <row r="432" spans="1:6" x14ac:dyDescent="0.35">
      <c r="A432" t="s">
        <v>15414</v>
      </c>
      <c r="B432" t="s">
        <v>13396</v>
      </c>
      <c r="C432" t="s">
        <v>13395</v>
      </c>
      <c r="D432" t="s">
        <v>7657</v>
      </c>
      <c r="E432" t="s">
        <v>15415</v>
      </c>
      <c r="F432" t="s">
        <v>14547</v>
      </c>
    </row>
    <row r="433" spans="1:6" x14ac:dyDescent="0.35">
      <c r="A433" t="s">
        <v>15416</v>
      </c>
      <c r="B433" t="s">
        <v>13416</v>
      </c>
      <c r="C433" t="s">
        <v>13415</v>
      </c>
      <c r="D433" t="s">
        <v>7647</v>
      </c>
      <c r="E433" t="s">
        <v>15417</v>
      </c>
      <c r="F433" t="s">
        <v>14547</v>
      </c>
    </row>
    <row r="434" spans="1:6" x14ac:dyDescent="0.35">
      <c r="A434" t="s">
        <v>15418</v>
      </c>
      <c r="B434" t="s">
        <v>13433</v>
      </c>
      <c r="C434" t="s">
        <v>13432</v>
      </c>
      <c r="D434" t="s">
        <v>13434</v>
      </c>
      <c r="E434" t="s">
        <v>15419</v>
      </c>
      <c r="F434" t="s">
        <v>14547</v>
      </c>
    </row>
    <row r="435" spans="1:6" x14ac:dyDescent="0.35">
      <c r="A435" t="s">
        <v>15420</v>
      </c>
      <c r="B435" t="s">
        <v>13453</v>
      </c>
      <c r="C435" t="s">
        <v>13452</v>
      </c>
      <c r="D435" t="s">
        <v>7648</v>
      </c>
      <c r="E435" t="s">
        <v>15421</v>
      </c>
      <c r="F435" t="s">
        <v>14547</v>
      </c>
    </row>
    <row r="436" spans="1:6" x14ac:dyDescent="0.35">
      <c r="A436" t="s">
        <v>15422</v>
      </c>
      <c r="B436" t="s">
        <v>13474</v>
      </c>
      <c r="C436" t="s">
        <v>13473</v>
      </c>
      <c r="D436" t="s">
        <v>13475</v>
      </c>
      <c r="E436" t="s">
        <v>15423</v>
      </c>
      <c r="F436" t="s">
        <v>14547</v>
      </c>
    </row>
    <row r="437" spans="1:6" x14ac:dyDescent="0.35">
      <c r="A437" t="s">
        <v>15424</v>
      </c>
      <c r="B437" t="s">
        <v>13488</v>
      </c>
      <c r="C437" t="s">
        <v>13487</v>
      </c>
      <c r="D437" t="s">
        <v>13489</v>
      </c>
      <c r="E437" t="s">
        <v>15425</v>
      </c>
      <c r="F437" t="s">
        <v>14547</v>
      </c>
    </row>
    <row r="438" spans="1:6" x14ac:dyDescent="0.35">
      <c r="A438" t="s">
        <v>15426</v>
      </c>
      <c r="B438" t="s">
        <v>13508</v>
      </c>
      <c r="C438" t="s">
        <v>13507</v>
      </c>
      <c r="D438" t="s">
        <v>13509</v>
      </c>
      <c r="E438" t="s">
        <v>15427</v>
      </c>
      <c r="F438" t="s">
        <v>14547</v>
      </c>
    </row>
    <row r="439" spans="1:6" x14ac:dyDescent="0.35">
      <c r="A439" t="s">
        <v>15428</v>
      </c>
      <c r="B439" t="s">
        <v>13527</v>
      </c>
      <c r="C439" t="s">
        <v>13526</v>
      </c>
      <c r="D439" t="s">
        <v>13528</v>
      </c>
      <c r="E439" t="s">
        <v>15429</v>
      </c>
      <c r="F439" t="s">
        <v>14547</v>
      </c>
    </row>
    <row r="440" spans="1:6" x14ac:dyDescent="0.35">
      <c r="A440" t="s">
        <v>15430</v>
      </c>
      <c r="B440" t="s">
        <v>13548</v>
      </c>
      <c r="C440" t="s">
        <v>13547</v>
      </c>
      <c r="D440" t="s">
        <v>13549</v>
      </c>
      <c r="E440" t="s">
        <v>15431</v>
      </c>
      <c r="F440" t="s">
        <v>14547</v>
      </c>
    </row>
    <row r="441" spans="1:6" x14ac:dyDescent="0.35">
      <c r="A441" t="s">
        <v>15432</v>
      </c>
      <c r="B441" t="s">
        <v>13567</v>
      </c>
      <c r="C441" t="s">
        <v>13566</v>
      </c>
      <c r="D441" t="s">
        <v>7660</v>
      </c>
      <c r="E441" t="s">
        <v>15433</v>
      </c>
      <c r="F441" t="s">
        <v>14547</v>
      </c>
    </row>
    <row r="442" spans="1:6" x14ac:dyDescent="0.35">
      <c r="A442" t="s">
        <v>15434</v>
      </c>
      <c r="B442" t="s">
        <v>13588</v>
      </c>
      <c r="C442" t="s">
        <v>13587</v>
      </c>
      <c r="D442" t="s">
        <v>13589</v>
      </c>
      <c r="E442" t="s">
        <v>15435</v>
      </c>
      <c r="F442" t="s">
        <v>14547</v>
      </c>
    </row>
    <row r="443" spans="1:6" x14ac:dyDescent="0.35">
      <c r="A443" t="s">
        <v>15436</v>
      </c>
      <c r="B443" t="s">
        <v>13610</v>
      </c>
      <c r="C443" t="s">
        <v>13609</v>
      </c>
      <c r="D443" t="s">
        <v>13611</v>
      </c>
      <c r="E443" t="s">
        <v>15437</v>
      </c>
      <c r="F443" t="s">
        <v>14547</v>
      </c>
    </row>
    <row r="444" spans="1:6" x14ac:dyDescent="0.35">
      <c r="A444" t="s">
        <v>15438</v>
      </c>
      <c r="B444" t="s">
        <v>13631</v>
      </c>
      <c r="C444" t="s">
        <v>13630</v>
      </c>
      <c r="D444" t="s">
        <v>13632</v>
      </c>
      <c r="E444" t="s">
        <v>15439</v>
      </c>
      <c r="F444" t="s">
        <v>14547</v>
      </c>
    </row>
    <row r="445" spans="1:6" x14ac:dyDescent="0.35">
      <c r="A445" t="s">
        <v>15440</v>
      </c>
      <c r="B445" t="s">
        <v>13634</v>
      </c>
      <c r="C445" t="s">
        <v>13633</v>
      </c>
      <c r="D445" t="s">
        <v>13635</v>
      </c>
      <c r="E445" t="s">
        <v>15441</v>
      </c>
      <c r="F445" t="s">
        <v>14547</v>
      </c>
    </row>
    <row r="446" spans="1:6" x14ac:dyDescent="0.35">
      <c r="A446" t="s">
        <v>15442</v>
      </c>
      <c r="B446" t="s">
        <v>13649</v>
      </c>
      <c r="C446" t="s">
        <v>13648</v>
      </c>
      <c r="D446" t="s">
        <v>13650</v>
      </c>
      <c r="E446" t="s">
        <v>15443</v>
      </c>
      <c r="F446" t="s">
        <v>14547</v>
      </c>
    </row>
    <row r="447" spans="1:6" x14ac:dyDescent="0.35">
      <c r="A447" t="s">
        <v>15444</v>
      </c>
      <c r="B447" t="s">
        <v>13652</v>
      </c>
      <c r="C447" t="s">
        <v>13651</v>
      </c>
      <c r="D447" t="s">
        <v>13653</v>
      </c>
      <c r="E447" t="s">
        <v>15445</v>
      </c>
      <c r="F447" t="s">
        <v>14547</v>
      </c>
    </row>
    <row r="448" spans="1:6" x14ac:dyDescent="0.35">
      <c r="A448" t="s">
        <v>15446</v>
      </c>
      <c r="B448" t="s">
        <v>13674</v>
      </c>
      <c r="C448" t="s">
        <v>13673</v>
      </c>
      <c r="D448" t="s">
        <v>13675</v>
      </c>
      <c r="E448" t="s">
        <v>15447</v>
      </c>
      <c r="F448" t="s">
        <v>14547</v>
      </c>
    </row>
    <row r="449" spans="1:6" x14ac:dyDescent="0.35">
      <c r="A449" t="s">
        <v>15448</v>
      </c>
      <c r="B449" t="s">
        <v>13694</v>
      </c>
      <c r="C449" t="s">
        <v>13693</v>
      </c>
      <c r="D449" t="s">
        <v>7651</v>
      </c>
      <c r="E449" t="s">
        <v>14832</v>
      </c>
      <c r="F449" t="s">
        <v>14547</v>
      </c>
    </row>
    <row r="450" spans="1:6" x14ac:dyDescent="0.35">
      <c r="A450" t="s">
        <v>15449</v>
      </c>
      <c r="B450" t="s">
        <v>13715</v>
      </c>
      <c r="C450" t="s">
        <v>13714</v>
      </c>
      <c r="D450" t="s">
        <v>13716</v>
      </c>
      <c r="E450" t="s">
        <v>15450</v>
      </c>
      <c r="F450" t="s">
        <v>14547</v>
      </c>
    </row>
    <row r="451" spans="1:6" x14ac:dyDescent="0.35">
      <c r="A451" t="s">
        <v>15451</v>
      </c>
      <c r="B451" t="s">
        <v>13718</v>
      </c>
      <c r="C451" t="s">
        <v>13717</v>
      </c>
      <c r="D451" t="s">
        <v>7644</v>
      </c>
      <c r="E451" t="s">
        <v>14740</v>
      </c>
      <c r="F451" t="s">
        <v>14547</v>
      </c>
    </row>
    <row r="452" spans="1:6" x14ac:dyDescent="0.35">
      <c r="A452" t="s">
        <v>15452</v>
      </c>
      <c r="B452" t="s">
        <v>13727</v>
      </c>
      <c r="C452" t="s">
        <v>13726</v>
      </c>
      <c r="D452" t="s">
        <v>7907</v>
      </c>
      <c r="E452" t="s">
        <v>15453</v>
      </c>
      <c r="F452" t="s">
        <v>14547</v>
      </c>
    </row>
    <row r="453" spans="1:6" x14ac:dyDescent="0.35">
      <c r="A453" t="s">
        <v>15454</v>
      </c>
      <c r="B453" t="s">
        <v>14036</v>
      </c>
      <c r="C453" t="s">
        <v>14035</v>
      </c>
      <c r="D453" t="s">
        <v>14037</v>
      </c>
      <c r="E453" t="s">
        <v>15455</v>
      </c>
      <c r="F453" t="s">
        <v>14547</v>
      </c>
    </row>
    <row r="454" spans="1:6" x14ac:dyDescent="0.35">
      <c r="A454" t="s">
        <v>15456</v>
      </c>
      <c r="B454" t="s">
        <v>14049</v>
      </c>
      <c r="C454" t="s">
        <v>14048</v>
      </c>
      <c r="D454" t="s">
        <v>15457</v>
      </c>
      <c r="E454" t="s">
        <v>15458</v>
      </c>
      <c r="F454" t="s">
        <v>14547</v>
      </c>
    </row>
    <row r="455" spans="1:6" x14ac:dyDescent="0.35">
      <c r="A455" t="s">
        <v>15459</v>
      </c>
      <c r="B455" t="s">
        <v>14071</v>
      </c>
      <c r="C455" t="s">
        <v>14070</v>
      </c>
      <c r="D455" t="s">
        <v>7650</v>
      </c>
      <c r="E455" t="s">
        <v>15460</v>
      </c>
      <c r="F455" t="s">
        <v>14547</v>
      </c>
    </row>
    <row r="456" spans="1:6" x14ac:dyDescent="0.35">
      <c r="A456" t="s">
        <v>15461</v>
      </c>
      <c r="B456" t="s">
        <v>14086</v>
      </c>
      <c r="C456" t="s">
        <v>14085</v>
      </c>
      <c r="D456" t="s">
        <v>15462</v>
      </c>
      <c r="E456" t="s">
        <v>15463</v>
      </c>
      <c r="F456" t="s">
        <v>14547</v>
      </c>
    </row>
    <row r="457" spans="1:6" x14ac:dyDescent="0.35">
      <c r="A457" t="s">
        <v>15464</v>
      </c>
      <c r="B457" t="s">
        <v>14107</v>
      </c>
      <c r="C457" t="s">
        <v>14106</v>
      </c>
      <c r="D457" t="s">
        <v>14108</v>
      </c>
      <c r="E457" t="s">
        <v>15465</v>
      </c>
      <c r="F457" t="s">
        <v>14547</v>
      </c>
    </row>
    <row r="458" spans="1:6" x14ac:dyDescent="0.35">
      <c r="A458" t="s">
        <v>15466</v>
      </c>
      <c r="B458" t="s">
        <v>14122</v>
      </c>
      <c r="C458" t="s">
        <v>14121</v>
      </c>
      <c r="D458" t="s">
        <v>14123</v>
      </c>
      <c r="E458" t="s">
        <v>15467</v>
      </c>
      <c r="F458" t="s">
        <v>14547</v>
      </c>
    </row>
    <row r="459" spans="1:6" x14ac:dyDescent="0.35">
      <c r="A459" t="s">
        <v>15468</v>
      </c>
      <c r="B459" t="s">
        <v>14142</v>
      </c>
      <c r="C459" t="s">
        <v>14141</v>
      </c>
      <c r="D459" t="s">
        <v>14143</v>
      </c>
      <c r="E459" t="s">
        <v>15469</v>
      </c>
      <c r="F459" t="s">
        <v>14547</v>
      </c>
    </row>
    <row r="460" spans="1:6" x14ac:dyDescent="0.35">
      <c r="A460" t="s">
        <v>15470</v>
      </c>
      <c r="B460" t="s">
        <v>14258</v>
      </c>
      <c r="C460" t="s">
        <v>14257</v>
      </c>
      <c r="D460" t="s">
        <v>14259</v>
      </c>
      <c r="E460" t="s">
        <v>15471</v>
      </c>
      <c r="F460" t="s">
        <v>14547</v>
      </c>
    </row>
    <row r="461" spans="1:6" x14ac:dyDescent="0.35">
      <c r="A461" t="s">
        <v>15472</v>
      </c>
      <c r="B461" t="s">
        <v>14279</v>
      </c>
      <c r="C461" t="s">
        <v>14278</v>
      </c>
      <c r="D461" t="s">
        <v>14280</v>
      </c>
      <c r="E461" t="s">
        <v>15473</v>
      </c>
      <c r="F461" t="s">
        <v>14547</v>
      </c>
    </row>
    <row r="462" spans="1:6" x14ac:dyDescent="0.35">
      <c r="A462" t="s">
        <v>15474</v>
      </c>
      <c r="B462" t="s">
        <v>14294</v>
      </c>
      <c r="C462" t="s">
        <v>14293</v>
      </c>
      <c r="D462" t="s">
        <v>14295</v>
      </c>
      <c r="E462" t="s">
        <v>15475</v>
      </c>
      <c r="F462" t="s">
        <v>14547</v>
      </c>
    </row>
    <row r="463" spans="1:6" x14ac:dyDescent="0.35">
      <c r="A463" t="s">
        <v>15476</v>
      </c>
      <c r="B463" t="s">
        <v>14416</v>
      </c>
      <c r="C463" t="s">
        <v>14415</v>
      </c>
      <c r="D463" t="s">
        <v>14417</v>
      </c>
      <c r="E463" t="s">
        <v>15477</v>
      </c>
      <c r="F463" t="s">
        <v>14547</v>
      </c>
    </row>
    <row r="464" spans="1:6" x14ac:dyDescent="0.35">
      <c r="A464" t="s">
        <v>15478</v>
      </c>
      <c r="B464" t="s">
        <v>14434</v>
      </c>
      <c r="C464" t="s">
        <v>14433</v>
      </c>
      <c r="D464" t="s">
        <v>14435</v>
      </c>
      <c r="E464" t="s">
        <v>14780</v>
      </c>
      <c r="F464" t="s">
        <v>14547</v>
      </c>
    </row>
    <row r="465" spans="1:6" x14ac:dyDescent="0.35">
      <c r="A465" t="s">
        <v>15479</v>
      </c>
      <c r="B465" t="s">
        <v>14451</v>
      </c>
      <c r="C465" t="s">
        <v>14450</v>
      </c>
      <c r="D465" t="s">
        <v>14452</v>
      </c>
      <c r="E465" t="s">
        <v>15480</v>
      </c>
      <c r="F465" t="s">
        <v>14547</v>
      </c>
    </row>
    <row r="466" spans="1:6" x14ac:dyDescent="0.35">
      <c r="A466" t="s">
        <v>15481</v>
      </c>
      <c r="B466" t="s">
        <v>14462</v>
      </c>
      <c r="C466" t="s">
        <v>14461</v>
      </c>
      <c r="D466" t="s">
        <v>14463</v>
      </c>
      <c r="E466" t="s">
        <v>15482</v>
      </c>
      <c r="F466" t="s">
        <v>14547</v>
      </c>
    </row>
    <row r="467" spans="1:6" x14ac:dyDescent="0.35">
      <c r="A467" t="s">
        <v>15483</v>
      </c>
      <c r="B467" t="s">
        <v>390</v>
      </c>
      <c r="C467" t="s">
        <v>389</v>
      </c>
      <c r="D467" t="s">
        <v>391</v>
      </c>
      <c r="E467" t="s">
        <v>15484</v>
      </c>
      <c r="F467" t="s">
        <v>15485</v>
      </c>
    </row>
    <row r="468" spans="1:6" x14ac:dyDescent="0.35">
      <c r="A468" t="s">
        <v>15486</v>
      </c>
      <c r="B468" t="s">
        <v>880</v>
      </c>
      <c r="C468" t="s">
        <v>879</v>
      </c>
      <c r="D468" t="s">
        <v>881</v>
      </c>
      <c r="E468" t="s">
        <v>15487</v>
      </c>
      <c r="F468" t="s">
        <v>15485</v>
      </c>
    </row>
    <row r="469" spans="1:6" x14ac:dyDescent="0.35">
      <c r="A469" t="s">
        <v>15488</v>
      </c>
      <c r="B469" t="s">
        <v>1437</v>
      </c>
      <c r="C469" t="s">
        <v>1436</v>
      </c>
      <c r="D469" t="s">
        <v>1438</v>
      </c>
      <c r="E469" t="s">
        <v>15489</v>
      </c>
      <c r="F469" t="s">
        <v>15485</v>
      </c>
    </row>
    <row r="470" spans="1:6" x14ac:dyDescent="0.35">
      <c r="A470" t="s">
        <v>15490</v>
      </c>
      <c r="B470" t="s">
        <v>1770</v>
      </c>
      <c r="C470" t="s">
        <v>1769</v>
      </c>
      <c r="D470" t="s">
        <v>1771</v>
      </c>
      <c r="E470" t="s">
        <v>14671</v>
      </c>
      <c r="F470" t="s">
        <v>15485</v>
      </c>
    </row>
    <row r="471" spans="1:6" x14ac:dyDescent="0.35">
      <c r="A471" t="s">
        <v>15491</v>
      </c>
      <c r="B471" t="s">
        <v>7873</v>
      </c>
      <c r="C471" t="s">
        <v>7872</v>
      </c>
      <c r="D471" t="s">
        <v>7874</v>
      </c>
      <c r="E471" t="s">
        <v>15492</v>
      </c>
      <c r="F471" t="s">
        <v>15485</v>
      </c>
    </row>
    <row r="472" spans="1:6" x14ac:dyDescent="0.35">
      <c r="A472" t="s">
        <v>15493</v>
      </c>
      <c r="B472" t="s">
        <v>41</v>
      </c>
      <c r="C472" t="s">
        <v>40</v>
      </c>
      <c r="D472" t="s">
        <v>42</v>
      </c>
      <c r="E472" t="s">
        <v>15494</v>
      </c>
      <c r="F472" t="s">
        <v>15485</v>
      </c>
    </row>
    <row r="473" spans="1:6" x14ac:dyDescent="0.35">
      <c r="A473" t="s">
        <v>15495</v>
      </c>
      <c r="B473" t="s">
        <v>68</v>
      </c>
      <c r="C473" t="s">
        <v>67</v>
      </c>
      <c r="D473" t="s">
        <v>69</v>
      </c>
      <c r="E473" t="s">
        <v>15496</v>
      </c>
      <c r="F473" t="s">
        <v>15485</v>
      </c>
    </row>
    <row r="474" spans="1:6" x14ac:dyDescent="0.35">
      <c r="A474" t="s">
        <v>15497</v>
      </c>
      <c r="B474" t="s">
        <v>71</v>
      </c>
      <c r="C474" t="s">
        <v>70</v>
      </c>
      <c r="D474" t="s">
        <v>72</v>
      </c>
      <c r="E474" t="s">
        <v>15498</v>
      </c>
      <c r="F474" t="s">
        <v>15485</v>
      </c>
    </row>
    <row r="475" spans="1:6" x14ac:dyDescent="0.35">
      <c r="A475" t="s">
        <v>15499</v>
      </c>
      <c r="B475" t="s">
        <v>91</v>
      </c>
      <c r="C475" t="s">
        <v>90</v>
      </c>
      <c r="D475" t="s">
        <v>92</v>
      </c>
      <c r="E475" t="s">
        <v>15500</v>
      </c>
      <c r="F475" t="s">
        <v>15485</v>
      </c>
    </row>
    <row r="476" spans="1:6" x14ac:dyDescent="0.35">
      <c r="A476" t="s">
        <v>15501</v>
      </c>
      <c r="B476" t="s">
        <v>99</v>
      </c>
      <c r="C476" t="s">
        <v>98</v>
      </c>
      <c r="D476" t="s">
        <v>100</v>
      </c>
      <c r="E476" t="s">
        <v>15502</v>
      </c>
      <c r="F476" t="s">
        <v>15485</v>
      </c>
    </row>
    <row r="477" spans="1:6" x14ac:dyDescent="0.35">
      <c r="A477" t="s">
        <v>15503</v>
      </c>
      <c r="B477" t="s">
        <v>102</v>
      </c>
      <c r="C477" t="s">
        <v>101</v>
      </c>
      <c r="D477" t="s">
        <v>103</v>
      </c>
      <c r="E477" t="s">
        <v>15504</v>
      </c>
      <c r="F477" t="s">
        <v>15485</v>
      </c>
    </row>
    <row r="478" spans="1:6" x14ac:dyDescent="0.35">
      <c r="A478" t="s">
        <v>15505</v>
      </c>
      <c r="B478" t="s">
        <v>113</v>
      </c>
      <c r="C478" t="s">
        <v>112</v>
      </c>
      <c r="D478" t="s">
        <v>114</v>
      </c>
      <c r="E478" t="s">
        <v>15506</v>
      </c>
      <c r="F478" t="s">
        <v>15485</v>
      </c>
    </row>
    <row r="479" spans="1:6" x14ac:dyDescent="0.35">
      <c r="A479" t="s">
        <v>15507</v>
      </c>
      <c r="B479" t="s">
        <v>126</v>
      </c>
      <c r="C479" t="s">
        <v>125</v>
      </c>
      <c r="D479" t="s">
        <v>127</v>
      </c>
      <c r="E479" t="s">
        <v>15508</v>
      </c>
      <c r="F479" t="s">
        <v>15485</v>
      </c>
    </row>
    <row r="480" spans="1:6" x14ac:dyDescent="0.35">
      <c r="A480" t="s">
        <v>15509</v>
      </c>
      <c r="B480" t="s">
        <v>133</v>
      </c>
      <c r="C480" t="s">
        <v>132</v>
      </c>
      <c r="D480" t="s">
        <v>134</v>
      </c>
      <c r="E480" t="s">
        <v>15510</v>
      </c>
      <c r="F480" t="s">
        <v>15485</v>
      </c>
    </row>
    <row r="481" spans="1:6" x14ac:dyDescent="0.35">
      <c r="A481" t="s">
        <v>15511</v>
      </c>
      <c r="B481" t="s">
        <v>138</v>
      </c>
      <c r="C481" t="s">
        <v>137</v>
      </c>
      <c r="D481" t="s">
        <v>139</v>
      </c>
      <c r="E481" t="s">
        <v>15512</v>
      </c>
      <c r="F481" t="s">
        <v>15485</v>
      </c>
    </row>
    <row r="482" spans="1:6" x14ac:dyDescent="0.35">
      <c r="A482" t="s">
        <v>15513</v>
      </c>
      <c r="B482" t="s">
        <v>146</v>
      </c>
      <c r="C482" t="s">
        <v>145</v>
      </c>
      <c r="D482" t="s">
        <v>147</v>
      </c>
      <c r="E482" t="s">
        <v>15514</v>
      </c>
      <c r="F482" t="s">
        <v>15485</v>
      </c>
    </row>
    <row r="483" spans="1:6" x14ac:dyDescent="0.35">
      <c r="A483" t="s">
        <v>15515</v>
      </c>
      <c r="B483" t="s">
        <v>149</v>
      </c>
      <c r="C483" t="s">
        <v>148</v>
      </c>
      <c r="D483" t="s">
        <v>150</v>
      </c>
      <c r="E483" t="s">
        <v>15516</v>
      </c>
      <c r="F483" t="s">
        <v>15485</v>
      </c>
    </row>
    <row r="484" spans="1:6" x14ac:dyDescent="0.35">
      <c r="A484" t="s">
        <v>15517</v>
      </c>
      <c r="B484" t="s">
        <v>155</v>
      </c>
      <c r="C484" t="s">
        <v>154</v>
      </c>
      <c r="D484" t="s">
        <v>156</v>
      </c>
      <c r="E484" t="s">
        <v>15518</v>
      </c>
      <c r="F484" t="s">
        <v>15485</v>
      </c>
    </row>
    <row r="485" spans="1:6" x14ac:dyDescent="0.35">
      <c r="A485" t="s">
        <v>15519</v>
      </c>
      <c r="B485" t="s">
        <v>160</v>
      </c>
      <c r="C485" t="s">
        <v>159</v>
      </c>
      <c r="D485" t="s">
        <v>161</v>
      </c>
      <c r="E485" t="s">
        <v>15520</v>
      </c>
      <c r="F485" t="s">
        <v>15485</v>
      </c>
    </row>
    <row r="486" spans="1:6" x14ac:dyDescent="0.35">
      <c r="A486" t="s">
        <v>15521</v>
      </c>
      <c r="B486" t="s">
        <v>172</v>
      </c>
      <c r="C486" t="s">
        <v>171</v>
      </c>
      <c r="D486" t="s">
        <v>173</v>
      </c>
      <c r="E486" t="s">
        <v>15522</v>
      </c>
      <c r="F486" t="s">
        <v>15485</v>
      </c>
    </row>
    <row r="487" spans="1:6" x14ac:dyDescent="0.35">
      <c r="A487" t="s">
        <v>15523</v>
      </c>
      <c r="B487" t="s">
        <v>186</v>
      </c>
      <c r="C487" t="s">
        <v>185</v>
      </c>
      <c r="D487" t="s">
        <v>187</v>
      </c>
      <c r="E487" t="s">
        <v>15524</v>
      </c>
      <c r="F487" t="s">
        <v>15485</v>
      </c>
    </row>
    <row r="488" spans="1:6" x14ac:dyDescent="0.35">
      <c r="A488" t="s">
        <v>15525</v>
      </c>
      <c r="B488" t="s">
        <v>192</v>
      </c>
      <c r="C488" t="s">
        <v>191</v>
      </c>
      <c r="D488" t="s">
        <v>193</v>
      </c>
      <c r="E488" t="s">
        <v>15526</v>
      </c>
      <c r="F488" t="s">
        <v>15485</v>
      </c>
    </row>
    <row r="489" spans="1:6" x14ac:dyDescent="0.35">
      <c r="A489" t="s">
        <v>15527</v>
      </c>
      <c r="B489" t="s">
        <v>195</v>
      </c>
      <c r="C489" t="s">
        <v>194</v>
      </c>
      <c r="D489" t="s">
        <v>196</v>
      </c>
      <c r="E489" t="s">
        <v>15528</v>
      </c>
      <c r="F489" t="s">
        <v>15485</v>
      </c>
    </row>
    <row r="490" spans="1:6" x14ac:dyDescent="0.35">
      <c r="A490" t="s">
        <v>15529</v>
      </c>
      <c r="B490" t="s">
        <v>211</v>
      </c>
      <c r="C490" t="s">
        <v>210</v>
      </c>
      <c r="D490" t="s">
        <v>212</v>
      </c>
      <c r="E490" t="s">
        <v>15530</v>
      </c>
      <c r="F490" t="s">
        <v>15485</v>
      </c>
    </row>
    <row r="491" spans="1:6" x14ac:dyDescent="0.35">
      <c r="A491" t="s">
        <v>15531</v>
      </c>
      <c r="B491" t="s">
        <v>221</v>
      </c>
      <c r="C491" t="s">
        <v>220</v>
      </c>
      <c r="D491" t="s">
        <v>222</v>
      </c>
      <c r="E491" t="s">
        <v>15532</v>
      </c>
      <c r="F491" t="s">
        <v>15485</v>
      </c>
    </row>
    <row r="492" spans="1:6" x14ac:dyDescent="0.35">
      <c r="A492" t="s">
        <v>15533</v>
      </c>
      <c r="B492" t="s">
        <v>241</v>
      </c>
      <c r="C492" t="s">
        <v>240</v>
      </c>
      <c r="D492" t="s">
        <v>242</v>
      </c>
      <c r="E492" t="s">
        <v>15534</v>
      </c>
      <c r="F492" t="s">
        <v>15485</v>
      </c>
    </row>
    <row r="493" spans="1:6" x14ac:dyDescent="0.35">
      <c r="A493" t="s">
        <v>15535</v>
      </c>
      <c r="B493" t="s">
        <v>256</v>
      </c>
      <c r="C493" t="s">
        <v>255</v>
      </c>
      <c r="D493" t="s">
        <v>257</v>
      </c>
      <c r="E493" t="s">
        <v>15536</v>
      </c>
      <c r="F493" t="s">
        <v>15485</v>
      </c>
    </row>
    <row r="494" spans="1:6" x14ac:dyDescent="0.35">
      <c r="A494" t="s">
        <v>15537</v>
      </c>
      <c r="B494" t="s">
        <v>260</v>
      </c>
      <c r="C494" t="s">
        <v>259</v>
      </c>
      <c r="D494" t="s">
        <v>261</v>
      </c>
      <c r="E494" t="s">
        <v>15538</v>
      </c>
      <c r="F494" t="s">
        <v>15485</v>
      </c>
    </row>
    <row r="495" spans="1:6" x14ac:dyDescent="0.35">
      <c r="A495" t="s">
        <v>15539</v>
      </c>
      <c r="B495" t="s">
        <v>263</v>
      </c>
      <c r="C495" t="s">
        <v>262</v>
      </c>
      <c r="D495" t="s">
        <v>264</v>
      </c>
      <c r="E495" t="s">
        <v>15540</v>
      </c>
      <c r="F495" t="s">
        <v>15485</v>
      </c>
    </row>
    <row r="496" spans="1:6" x14ac:dyDescent="0.35">
      <c r="A496" t="s">
        <v>15541</v>
      </c>
      <c r="B496" t="s">
        <v>278</v>
      </c>
      <c r="C496" t="s">
        <v>277</v>
      </c>
      <c r="D496" t="s">
        <v>279</v>
      </c>
      <c r="E496" t="s">
        <v>15542</v>
      </c>
      <c r="F496" t="s">
        <v>15485</v>
      </c>
    </row>
    <row r="497" spans="1:6" x14ac:dyDescent="0.35">
      <c r="A497" t="s">
        <v>15543</v>
      </c>
      <c r="B497" t="s">
        <v>287</v>
      </c>
      <c r="C497" t="s">
        <v>286</v>
      </c>
      <c r="D497" t="s">
        <v>288</v>
      </c>
      <c r="E497" t="s">
        <v>15544</v>
      </c>
      <c r="F497" t="s">
        <v>15485</v>
      </c>
    </row>
    <row r="498" spans="1:6" x14ac:dyDescent="0.35">
      <c r="A498" t="s">
        <v>15545</v>
      </c>
      <c r="B498" t="s">
        <v>299</v>
      </c>
      <c r="C498" t="s">
        <v>298</v>
      </c>
      <c r="D498" t="s">
        <v>300</v>
      </c>
      <c r="E498" t="s">
        <v>15546</v>
      </c>
      <c r="F498" t="s">
        <v>15485</v>
      </c>
    </row>
    <row r="499" spans="1:6" x14ac:dyDescent="0.35">
      <c r="A499" t="s">
        <v>15547</v>
      </c>
      <c r="B499" t="s">
        <v>302</v>
      </c>
      <c r="C499" t="s">
        <v>301</v>
      </c>
      <c r="D499" t="s">
        <v>303</v>
      </c>
      <c r="E499" t="s">
        <v>15548</v>
      </c>
      <c r="F499" t="s">
        <v>15485</v>
      </c>
    </row>
    <row r="500" spans="1:6" x14ac:dyDescent="0.35">
      <c r="A500" t="s">
        <v>15549</v>
      </c>
      <c r="B500" t="s">
        <v>305</v>
      </c>
      <c r="C500" t="s">
        <v>304</v>
      </c>
      <c r="D500" t="s">
        <v>306</v>
      </c>
      <c r="E500" t="s">
        <v>15550</v>
      </c>
      <c r="F500" t="s">
        <v>15485</v>
      </c>
    </row>
    <row r="501" spans="1:6" x14ac:dyDescent="0.35">
      <c r="A501" t="s">
        <v>15551</v>
      </c>
      <c r="B501" t="s">
        <v>321</v>
      </c>
      <c r="C501" t="s">
        <v>320</v>
      </c>
      <c r="D501" t="s">
        <v>322</v>
      </c>
      <c r="E501" t="s">
        <v>15552</v>
      </c>
      <c r="F501" t="s">
        <v>15485</v>
      </c>
    </row>
    <row r="502" spans="1:6" x14ac:dyDescent="0.35">
      <c r="A502" t="s">
        <v>15553</v>
      </c>
      <c r="B502" t="s">
        <v>332</v>
      </c>
      <c r="C502" t="s">
        <v>331</v>
      </c>
      <c r="D502" t="s">
        <v>333</v>
      </c>
      <c r="E502" t="s">
        <v>15554</v>
      </c>
      <c r="F502" t="s">
        <v>15485</v>
      </c>
    </row>
    <row r="503" spans="1:6" x14ac:dyDescent="0.35">
      <c r="A503" t="s">
        <v>15555</v>
      </c>
      <c r="B503" t="s">
        <v>345</v>
      </c>
      <c r="C503" t="s">
        <v>344</v>
      </c>
      <c r="D503" t="s">
        <v>346</v>
      </c>
      <c r="E503" t="s">
        <v>15556</v>
      </c>
      <c r="F503" t="s">
        <v>15485</v>
      </c>
    </row>
    <row r="504" spans="1:6" x14ac:dyDescent="0.35">
      <c r="A504" t="s">
        <v>15557</v>
      </c>
      <c r="B504" t="s">
        <v>363</v>
      </c>
      <c r="C504" t="s">
        <v>362</v>
      </c>
      <c r="D504" t="s">
        <v>364</v>
      </c>
      <c r="E504" t="s">
        <v>15558</v>
      </c>
      <c r="F504" t="s">
        <v>15485</v>
      </c>
    </row>
    <row r="505" spans="1:6" x14ac:dyDescent="0.35">
      <c r="A505" t="s">
        <v>15559</v>
      </c>
      <c r="B505" t="s">
        <v>380</v>
      </c>
      <c r="C505" t="s">
        <v>379</v>
      </c>
      <c r="D505" t="s">
        <v>381</v>
      </c>
      <c r="E505" t="s">
        <v>15308</v>
      </c>
      <c r="F505" t="s">
        <v>15485</v>
      </c>
    </row>
    <row r="506" spans="1:6" x14ac:dyDescent="0.35">
      <c r="A506" t="s">
        <v>15560</v>
      </c>
      <c r="B506" t="s">
        <v>393</v>
      </c>
      <c r="C506" t="s">
        <v>392</v>
      </c>
      <c r="D506" t="s">
        <v>394</v>
      </c>
      <c r="E506" t="s">
        <v>15561</v>
      </c>
      <c r="F506" t="s">
        <v>15485</v>
      </c>
    </row>
    <row r="507" spans="1:6" x14ac:dyDescent="0.35">
      <c r="A507" t="s">
        <v>15562</v>
      </c>
      <c r="B507" t="s">
        <v>401</v>
      </c>
      <c r="C507" t="s">
        <v>400</v>
      </c>
      <c r="D507" t="s">
        <v>402</v>
      </c>
      <c r="E507" t="s">
        <v>15563</v>
      </c>
      <c r="F507" t="s">
        <v>15485</v>
      </c>
    </row>
    <row r="508" spans="1:6" x14ac:dyDescent="0.35">
      <c r="A508" t="s">
        <v>15564</v>
      </c>
      <c r="B508" t="s">
        <v>415</v>
      </c>
      <c r="C508" t="s">
        <v>414</v>
      </c>
      <c r="D508" t="s">
        <v>416</v>
      </c>
      <c r="E508" t="s">
        <v>15565</v>
      </c>
      <c r="F508" t="s">
        <v>15485</v>
      </c>
    </row>
    <row r="509" spans="1:6" x14ac:dyDescent="0.35">
      <c r="A509" t="s">
        <v>15566</v>
      </c>
      <c r="B509" t="s">
        <v>428</v>
      </c>
      <c r="C509" t="s">
        <v>427</v>
      </c>
      <c r="D509" t="s">
        <v>429</v>
      </c>
      <c r="E509" t="s">
        <v>15567</v>
      </c>
      <c r="F509" t="s">
        <v>15485</v>
      </c>
    </row>
    <row r="510" spans="1:6" x14ac:dyDescent="0.35">
      <c r="A510" t="s">
        <v>15568</v>
      </c>
      <c r="B510" t="s">
        <v>431</v>
      </c>
      <c r="C510" t="s">
        <v>430</v>
      </c>
      <c r="D510" t="s">
        <v>432</v>
      </c>
      <c r="E510" t="s">
        <v>15569</v>
      </c>
      <c r="F510" t="s">
        <v>15485</v>
      </c>
    </row>
    <row r="511" spans="1:6" x14ac:dyDescent="0.35">
      <c r="A511" t="s">
        <v>15570</v>
      </c>
      <c r="B511" t="s">
        <v>437</v>
      </c>
      <c r="C511" t="s">
        <v>436</v>
      </c>
      <c r="D511" t="s">
        <v>438</v>
      </c>
      <c r="E511" t="s">
        <v>15318</v>
      </c>
      <c r="F511" t="s">
        <v>15485</v>
      </c>
    </row>
    <row r="512" spans="1:6" x14ac:dyDescent="0.35">
      <c r="A512" t="s">
        <v>15571</v>
      </c>
      <c r="B512" t="s">
        <v>456</v>
      </c>
      <c r="C512" t="s">
        <v>455</v>
      </c>
      <c r="D512" t="s">
        <v>457</v>
      </c>
      <c r="E512" t="s">
        <v>15572</v>
      </c>
      <c r="F512" t="s">
        <v>15485</v>
      </c>
    </row>
    <row r="513" spans="1:6" x14ac:dyDescent="0.35">
      <c r="A513" t="s">
        <v>15573</v>
      </c>
      <c r="B513" t="s">
        <v>471</v>
      </c>
      <c r="C513" t="s">
        <v>470</v>
      </c>
      <c r="D513" t="s">
        <v>472</v>
      </c>
      <c r="E513" t="s">
        <v>15574</v>
      </c>
      <c r="F513" t="s">
        <v>15485</v>
      </c>
    </row>
    <row r="514" spans="1:6" x14ac:dyDescent="0.35">
      <c r="A514" t="s">
        <v>15575</v>
      </c>
      <c r="B514" t="s">
        <v>486</v>
      </c>
      <c r="C514" t="s">
        <v>485</v>
      </c>
      <c r="D514" t="s">
        <v>487</v>
      </c>
      <c r="E514" t="s">
        <v>15576</v>
      </c>
      <c r="F514" t="s">
        <v>15485</v>
      </c>
    </row>
    <row r="515" spans="1:6" x14ac:dyDescent="0.35">
      <c r="A515" t="s">
        <v>15577</v>
      </c>
      <c r="B515" t="s">
        <v>489</v>
      </c>
      <c r="C515" t="s">
        <v>488</v>
      </c>
      <c r="D515" t="s">
        <v>490</v>
      </c>
      <c r="E515" t="s">
        <v>15578</v>
      </c>
      <c r="F515" t="s">
        <v>15485</v>
      </c>
    </row>
    <row r="516" spans="1:6" x14ac:dyDescent="0.35">
      <c r="A516" t="s">
        <v>15579</v>
      </c>
      <c r="B516" t="s">
        <v>504</v>
      </c>
      <c r="C516" t="s">
        <v>503</v>
      </c>
      <c r="D516" t="s">
        <v>505</v>
      </c>
      <c r="E516" t="s">
        <v>15580</v>
      </c>
      <c r="F516" t="s">
        <v>15485</v>
      </c>
    </row>
    <row r="517" spans="1:6" x14ac:dyDescent="0.35">
      <c r="A517" t="s">
        <v>15581</v>
      </c>
      <c r="B517" t="s">
        <v>508</v>
      </c>
      <c r="C517" t="s">
        <v>507</v>
      </c>
      <c r="D517" t="s">
        <v>509</v>
      </c>
      <c r="E517" t="s">
        <v>15460</v>
      </c>
      <c r="F517" t="s">
        <v>15485</v>
      </c>
    </row>
    <row r="518" spans="1:6" x14ac:dyDescent="0.35">
      <c r="A518" t="s">
        <v>15582</v>
      </c>
      <c r="B518" t="s">
        <v>524</v>
      </c>
      <c r="C518" t="s">
        <v>523</v>
      </c>
      <c r="D518" t="s">
        <v>525</v>
      </c>
      <c r="E518" t="s">
        <v>15583</v>
      </c>
      <c r="F518" t="s">
        <v>15485</v>
      </c>
    </row>
    <row r="519" spans="1:6" x14ac:dyDescent="0.35">
      <c r="A519" t="s">
        <v>15584</v>
      </c>
      <c r="B519" t="s">
        <v>527</v>
      </c>
      <c r="C519" t="s">
        <v>526</v>
      </c>
      <c r="D519" t="s">
        <v>528</v>
      </c>
      <c r="E519" t="s">
        <v>15585</v>
      </c>
      <c r="F519" t="s">
        <v>15485</v>
      </c>
    </row>
    <row r="520" spans="1:6" x14ac:dyDescent="0.35">
      <c r="A520" t="s">
        <v>15586</v>
      </c>
      <c r="B520" t="s">
        <v>535</v>
      </c>
      <c r="C520" t="s">
        <v>534</v>
      </c>
      <c r="D520" t="s">
        <v>536</v>
      </c>
      <c r="E520" t="s">
        <v>15587</v>
      </c>
      <c r="F520" t="s">
        <v>15485</v>
      </c>
    </row>
    <row r="521" spans="1:6" x14ac:dyDescent="0.35">
      <c r="A521" t="s">
        <v>15588</v>
      </c>
      <c r="B521" t="s">
        <v>545</v>
      </c>
      <c r="C521" t="s">
        <v>544</v>
      </c>
      <c r="D521" t="s">
        <v>546</v>
      </c>
      <c r="E521" t="s">
        <v>15589</v>
      </c>
      <c r="F521" t="s">
        <v>15485</v>
      </c>
    </row>
    <row r="522" spans="1:6" x14ac:dyDescent="0.35">
      <c r="A522" t="s">
        <v>15590</v>
      </c>
      <c r="B522" t="s">
        <v>559</v>
      </c>
      <c r="C522" t="s">
        <v>558</v>
      </c>
      <c r="D522" t="s">
        <v>560</v>
      </c>
      <c r="E522" t="s">
        <v>15591</v>
      </c>
      <c r="F522" t="s">
        <v>15485</v>
      </c>
    </row>
    <row r="523" spans="1:6" x14ac:dyDescent="0.35">
      <c r="A523" t="s">
        <v>15592</v>
      </c>
      <c r="B523" t="s">
        <v>577</v>
      </c>
      <c r="C523" t="s">
        <v>576</v>
      </c>
      <c r="D523" t="s">
        <v>578</v>
      </c>
      <c r="E523" t="s">
        <v>15593</v>
      </c>
      <c r="F523" t="s">
        <v>15485</v>
      </c>
    </row>
    <row r="524" spans="1:6" x14ac:dyDescent="0.35">
      <c r="A524" t="s">
        <v>15594</v>
      </c>
      <c r="B524" t="s">
        <v>591</v>
      </c>
      <c r="C524" t="s">
        <v>590</v>
      </c>
      <c r="D524" t="s">
        <v>592</v>
      </c>
      <c r="E524" t="s">
        <v>15595</v>
      </c>
      <c r="F524" t="s">
        <v>15485</v>
      </c>
    </row>
    <row r="525" spans="1:6" x14ac:dyDescent="0.35">
      <c r="A525" t="s">
        <v>15596</v>
      </c>
      <c r="B525" t="s">
        <v>602</v>
      </c>
      <c r="C525" t="s">
        <v>601</v>
      </c>
      <c r="D525" t="s">
        <v>603</v>
      </c>
      <c r="E525" t="s">
        <v>15597</v>
      </c>
      <c r="F525" t="s">
        <v>15485</v>
      </c>
    </row>
    <row r="526" spans="1:6" x14ac:dyDescent="0.35">
      <c r="A526" t="s">
        <v>15598</v>
      </c>
      <c r="B526" t="s">
        <v>617</v>
      </c>
      <c r="C526" t="s">
        <v>616</v>
      </c>
      <c r="D526" t="s">
        <v>618</v>
      </c>
      <c r="E526" t="s">
        <v>15599</v>
      </c>
      <c r="F526" t="s">
        <v>15485</v>
      </c>
    </row>
    <row r="527" spans="1:6" x14ac:dyDescent="0.35">
      <c r="A527" t="s">
        <v>15600</v>
      </c>
      <c r="B527" t="s">
        <v>636</v>
      </c>
      <c r="C527" t="s">
        <v>635</v>
      </c>
      <c r="D527" t="s">
        <v>637</v>
      </c>
      <c r="E527" t="s">
        <v>15601</v>
      </c>
      <c r="F527" t="s">
        <v>15485</v>
      </c>
    </row>
    <row r="528" spans="1:6" x14ac:dyDescent="0.35">
      <c r="A528" t="s">
        <v>15602</v>
      </c>
      <c r="B528" t="s">
        <v>639</v>
      </c>
      <c r="C528" t="s">
        <v>638</v>
      </c>
      <c r="D528" t="s">
        <v>640</v>
      </c>
      <c r="E528" t="s">
        <v>15603</v>
      </c>
      <c r="F528" t="s">
        <v>15485</v>
      </c>
    </row>
    <row r="529" spans="1:6" x14ac:dyDescent="0.35">
      <c r="A529" t="s">
        <v>15604</v>
      </c>
      <c r="B529" t="s">
        <v>650</v>
      </c>
      <c r="C529" t="s">
        <v>649</v>
      </c>
      <c r="D529" t="s">
        <v>651</v>
      </c>
      <c r="E529" t="s">
        <v>15574</v>
      </c>
      <c r="F529" t="s">
        <v>15485</v>
      </c>
    </row>
    <row r="530" spans="1:6" x14ac:dyDescent="0.35">
      <c r="A530" t="s">
        <v>15605</v>
      </c>
      <c r="B530" t="s">
        <v>664</v>
      </c>
      <c r="C530" t="s">
        <v>663</v>
      </c>
      <c r="D530" t="s">
        <v>665</v>
      </c>
      <c r="E530" t="s">
        <v>15606</v>
      </c>
      <c r="F530" t="s">
        <v>15485</v>
      </c>
    </row>
    <row r="531" spans="1:6" x14ac:dyDescent="0.35">
      <c r="A531" t="s">
        <v>15607</v>
      </c>
      <c r="B531" t="s">
        <v>673</v>
      </c>
      <c r="C531" t="s">
        <v>672</v>
      </c>
      <c r="D531" t="s">
        <v>674</v>
      </c>
      <c r="E531" t="s">
        <v>15608</v>
      </c>
      <c r="F531" t="s">
        <v>15485</v>
      </c>
    </row>
    <row r="532" spans="1:6" x14ac:dyDescent="0.35">
      <c r="A532" t="s">
        <v>15609</v>
      </c>
      <c r="B532" t="s">
        <v>689</v>
      </c>
      <c r="C532" t="s">
        <v>688</v>
      </c>
      <c r="D532" t="s">
        <v>690</v>
      </c>
      <c r="E532" t="s">
        <v>15610</v>
      </c>
      <c r="F532" t="s">
        <v>15485</v>
      </c>
    </row>
    <row r="533" spans="1:6" x14ac:dyDescent="0.35">
      <c r="A533" t="s">
        <v>15611</v>
      </c>
      <c r="B533" t="s">
        <v>692</v>
      </c>
      <c r="C533" t="s">
        <v>691</v>
      </c>
      <c r="D533" t="s">
        <v>693</v>
      </c>
      <c r="E533" t="s">
        <v>15612</v>
      </c>
      <c r="F533" t="s">
        <v>15485</v>
      </c>
    </row>
    <row r="534" spans="1:6" x14ac:dyDescent="0.35">
      <c r="A534" t="s">
        <v>15613</v>
      </c>
      <c r="B534" t="s">
        <v>702</v>
      </c>
      <c r="C534" t="s">
        <v>701</v>
      </c>
      <c r="D534" t="s">
        <v>703</v>
      </c>
      <c r="E534" t="s">
        <v>15614</v>
      </c>
      <c r="F534" t="s">
        <v>15485</v>
      </c>
    </row>
    <row r="535" spans="1:6" x14ac:dyDescent="0.35">
      <c r="A535" t="s">
        <v>15615</v>
      </c>
      <c r="B535" t="s">
        <v>705</v>
      </c>
      <c r="C535" t="s">
        <v>704</v>
      </c>
      <c r="D535" t="s">
        <v>706</v>
      </c>
      <c r="E535" t="s">
        <v>15616</v>
      </c>
      <c r="F535" t="s">
        <v>15485</v>
      </c>
    </row>
    <row r="536" spans="1:6" x14ac:dyDescent="0.35">
      <c r="A536" t="s">
        <v>15617</v>
      </c>
      <c r="B536" t="s">
        <v>716</v>
      </c>
      <c r="C536" t="s">
        <v>715</v>
      </c>
      <c r="D536" t="s">
        <v>717</v>
      </c>
      <c r="E536" t="s">
        <v>15618</v>
      </c>
      <c r="F536" t="s">
        <v>15485</v>
      </c>
    </row>
    <row r="537" spans="1:6" x14ac:dyDescent="0.35">
      <c r="A537" t="s">
        <v>15619</v>
      </c>
      <c r="B537" t="s">
        <v>732</v>
      </c>
      <c r="C537" t="s">
        <v>731</v>
      </c>
      <c r="D537" t="s">
        <v>733</v>
      </c>
      <c r="E537" t="s">
        <v>15620</v>
      </c>
      <c r="F537" t="s">
        <v>15485</v>
      </c>
    </row>
    <row r="538" spans="1:6" x14ac:dyDescent="0.35">
      <c r="A538" t="s">
        <v>15621</v>
      </c>
      <c r="B538" t="s">
        <v>736</v>
      </c>
      <c r="C538" t="s">
        <v>735</v>
      </c>
      <c r="D538" t="s">
        <v>737</v>
      </c>
      <c r="E538" t="s">
        <v>15622</v>
      </c>
      <c r="F538" t="s">
        <v>15485</v>
      </c>
    </row>
    <row r="539" spans="1:6" x14ac:dyDescent="0.35">
      <c r="A539" t="s">
        <v>15623</v>
      </c>
      <c r="B539" t="s">
        <v>745</v>
      </c>
      <c r="C539" t="s">
        <v>744</v>
      </c>
      <c r="D539" t="s">
        <v>746</v>
      </c>
      <c r="E539" t="s">
        <v>15624</v>
      </c>
      <c r="F539" t="s">
        <v>15485</v>
      </c>
    </row>
    <row r="540" spans="1:6" x14ac:dyDescent="0.35">
      <c r="A540" t="s">
        <v>15625</v>
      </c>
      <c r="B540" t="s">
        <v>748</v>
      </c>
      <c r="C540" t="s">
        <v>747</v>
      </c>
      <c r="D540" t="s">
        <v>749</v>
      </c>
      <c r="E540" t="s">
        <v>15626</v>
      </c>
      <c r="F540" t="s">
        <v>15485</v>
      </c>
    </row>
    <row r="541" spans="1:6" x14ac:dyDescent="0.35">
      <c r="A541" t="s">
        <v>15627</v>
      </c>
      <c r="B541" t="s">
        <v>761</v>
      </c>
      <c r="C541" t="s">
        <v>760</v>
      </c>
      <c r="D541" t="s">
        <v>762</v>
      </c>
      <c r="E541" t="s">
        <v>15628</v>
      </c>
      <c r="F541" t="s">
        <v>15485</v>
      </c>
    </row>
    <row r="542" spans="1:6" x14ac:dyDescent="0.35">
      <c r="A542" t="s">
        <v>15629</v>
      </c>
      <c r="B542" t="s">
        <v>764</v>
      </c>
      <c r="C542" t="s">
        <v>763</v>
      </c>
      <c r="D542" t="s">
        <v>765</v>
      </c>
      <c r="E542" t="s">
        <v>15630</v>
      </c>
      <c r="F542" t="s">
        <v>15485</v>
      </c>
    </row>
    <row r="543" spans="1:6" x14ac:dyDescent="0.35">
      <c r="A543" t="s">
        <v>15631</v>
      </c>
      <c r="B543" t="s">
        <v>767</v>
      </c>
      <c r="C543" t="s">
        <v>766</v>
      </c>
      <c r="D543" t="s">
        <v>768</v>
      </c>
      <c r="E543" t="s">
        <v>15550</v>
      </c>
      <c r="F543" t="s">
        <v>15485</v>
      </c>
    </row>
    <row r="544" spans="1:6" x14ac:dyDescent="0.35">
      <c r="A544" t="s">
        <v>15632</v>
      </c>
      <c r="B544" t="s">
        <v>773</v>
      </c>
      <c r="C544" t="s">
        <v>772</v>
      </c>
      <c r="D544" t="s">
        <v>774</v>
      </c>
      <c r="E544" t="s">
        <v>15633</v>
      </c>
      <c r="F544" t="s">
        <v>15485</v>
      </c>
    </row>
    <row r="545" spans="1:6" x14ac:dyDescent="0.35">
      <c r="A545" t="s">
        <v>15634</v>
      </c>
      <c r="B545" t="s">
        <v>785</v>
      </c>
      <c r="C545" t="s">
        <v>784</v>
      </c>
      <c r="D545" t="s">
        <v>786</v>
      </c>
      <c r="E545" t="s">
        <v>15635</v>
      </c>
      <c r="F545" t="s">
        <v>15485</v>
      </c>
    </row>
    <row r="546" spans="1:6" x14ac:dyDescent="0.35">
      <c r="A546" t="s">
        <v>15636</v>
      </c>
      <c r="B546" t="s">
        <v>791</v>
      </c>
      <c r="C546" t="s">
        <v>790</v>
      </c>
      <c r="D546" t="s">
        <v>792</v>
      </c>
      <c r="E546" t="s">
        <v>15637</v>
      </c>
      <c r="F546" t="s">
        <v>15485</v>
      </c>
    </row>
    <row r="547" spans="1:6" x14ac:dyDescent="0.35">
      <c r="A547" t="s">
        <v>15638</v>
      </c>
      <c r="B547" t="s">
        <v>803</v>
      </c>
      <c r="C547" t="s">
        <v>802</v>
      </c>
      <c r="D547" t="s">
        <v>804</v>
      </c>
      <c r="E547" t="s">
        <v>15639</v>
      </c>
      <c r="F547" t="s">
        <v>15485</v>
      </c>
    </row>
    <row r="548" spans="1:6" x14ac:dyDescent="0.35">
      <c r="A548" t="s">
        <v>15640</v>
      </c>
      <c r="B548" t="s">
        <v>818</v>
      </c>
      <c r="C548" t="s">
        <v>817</v>
      </c>
      <c r="D548" t="s">
        <v>819</v>
      </c>
      <c r="E548" t="s">
        <v>15641</v>
      </c>
      <c r="F548" t="s">
        <v>15485</v>
      </c>
    </row>
    <row r="549" spans="1:6" x14ac:dyDescent="0.35">
      <c r="A549" t="s">
        <v>15642</v>
      </c>
      <c r="B549" t="s">
        <v>831</v>
      </c>
      <c r="C549" t="s">
        <v>830</v>
      </c>
      <c r="D549" t="s">
        <v>832</v>
      </c>
      <c r="E549" t="s">
        <v>15643</v>
      </c>
      <c r="F549" t="s">
        <v>15485</v>
      </c>
    </row>
    <row r="550" spans="1:6" x14ac:dyDescent="0.35">
      <c r="A550" t="s">
        <v>15644</v>
      </c>
      <c r="B550" t="s">
        <v>843</v>
      </c>
      <c r="C550" t="s">
        <v>842</v>
      </c>
      <c r="D550" t="s">
        <v>844</v>
      </c>
      <c r="E550" t="s">
        <v>15502</v>
      </c>
      <c r="F550" t="s">
        <v>15485</v>
      </c>
    </row>
    <row r="551" spans="1:6" x14ac:dyDescent="0.35">
      <c r="A551" t="s">
        <v>15645</v>
      </c>
      <c r="B551" t="s">
        <v>846</v>
      </c>
      <c r="C551" t="s">
        <v>845</v>
      </c>
      <c r="D551" t="s">
        <v>847</v>
      </c>
      <c r="E551" t="s">
        <v>15646</v>
      </c>
      <c r="F551" t="s">
        <v>15485</v>
      </c>
    </row>
    <row r="552" spans="1:6" x14ac:dyDescent="0.35">
      <c r="A552" t="s">
        <v>15647</v>
      </c>
      <c r="B552" t="s">
        <v>864</v>
      </c>
      <c r="C552" t="s">
        <v>863</v>
      </c>
      <c r="D552" t="s">
        <v>865</v>
      </c>
      <c r="E552" t="s">
        <v>15648</v>
      </c>
      <c r="F552" t="s">
        <v>15485</v>
      </c>
    </row>
    <row r="553" spans="1:6" x14ac:dyDescent="0.35">
      <c r="A553" t="s">
        <v>15649</v>
      </c>
      <c r="B553" t="s">
        <v>877</v>
      </c>
      <c r="C553" t="s">
        <v>876</v>
      </c>
      <c r="D553" t="s">
        <v>878</v>
      </c>
      <c r="E553" t="s">
        <v>15650</v>
      </c>
      <c r="F553" t="s">
        <v>15485</v>
      </c>
    </row>
    <row r="554" spans="1:6" x14ac:dyDescent="0.35">
      <c r="A554" t="s">
        <v>15651</v>
      </c>
      <c r="B554" t="s">
        <v>883</v>
      </c>
      <c r="C554" t="s">
        <v>882</v>
      </c>
      <c r="D554" t="s">
        <v>884</v>
      </c>
      <c r="E554" t="s">
        <v>15652</v>
      </c>
      <c r="F554" t="s">
        <v>15485</v>
      </c>
    </row>
    <row r="555" spans="1:6" x14ac:dyDescent="0.35">
      <c r="A555" t="s">
        <v>15653</v>
      </c>
      <c r="B555" t="s">
        <v>895</v>
      </c>
      <c r="C555" t="s">
        <v>894</v>
      </c>
      <c r="D555" t="s">
        <v>896</v>
      </c>
      <c r="E555" t="s">
        <v>15654</v>
      </c>
      <c r="F555" t="s">
        <v>15485</v>
      </c>
    </row>
    <row r="556" spans="1:6" x14ac:dyDescent="0.35">
      <c r="A556" t="s">
        <v>15655</v>
      </c>
      <c r="B556" t="s">
        <v>898</v>
      </c>
      <c r="C556" t="s">
        <v>897</v>
      </c>
      <c r="D556" t="s">
        <v>899</v>
      </c>
      <c r="E556" t="s">
        <v>15656</v>
      </c>
      <c r="F556" t="s">
        <v>15485</v>
      </c>
    </row>
    <row r="557" spans="1:6" x14ac:dyDescent="0.35">
      <c r="A557" t="s">
        <v>15657</v>
      </c>
      <c r="B557" t="s">
        <v>902</v>
      </c>
      <c r="C557" t="s">
        <v>901</v>
      </c>
      <c r="D557" t="s">
        <v>903</v>
      </c>
      <c r="E557" t="s">
        <v>15565</v>
      </c>
      <c r="F557" t="s">
        <v>15485</v>
      </c>
    </row>
    <row r="558" spans="1:6" x14ac:dyDescent="0.35">
      <c r="A558" t="s">
        <v>15658</v>
      </c>
      <c r="B558" t="s">
        <v>906</v>
      </c>
      <c r="C558" t="s">
        <v>905</v>
      </c>
      <c r="D558" t="s">
        <v>907</v>
      </c>
      <c r="E558" t="s">
        <v>15659</v>
      </c>
      <c r="F558" t="s">
        <v>15485</v>
      </c>
    </row>
    <row r="559" spans="1:6" x14ac:dyDescent="0.35">
      <c r="A559" t="s">
        <v>15660</v>
      </c>
      <c r="B559" t="s">
        <v>909</v>
      </c>
      <c r="C559" t="s">
        <v>908</v>
      </c>
      <c r="D559" t="s">
        <v>910</v>
      </c>
      <c r="E559" t="s">
        <v>15661</v>
      </c>
      <c r="F559" t="s">
        <v>15485</v>
      </c>
    </row>
    <row r="560" spans="1:6" x14ac:dyDescent="0.35">
      <c r="A560" t="s">
        <v>15662</v>
      </c>
      <c r="B560" t="s">
        <v>921</v>
      </c>
      <c r="C560" t="s">
        <v>920</v>
      </c>
      <c r="D560" t="s">
        <v>922</v>
      </c>
      <c r="E560" t="s">
        <v>15661</v>
      </c>
      <c r="F560" t="s">
        <v>15485</v>
      </c>
    </row>
    <row r="561" spans="1:6" x14ac:dyDescent="0.35">
      <c r="A561" t="s">
        <v>15663</v>
      </c>
      <c r="B561" t="s">
        <v>927</v>
      </c>
      <c r="C561" t="s">
        <v>926</v>
      </c>
      <c r="D561" t="s">
        <v>928</v>
      </c>
      <c r="E561" t="s">
        <v>15664</v>
      </c>
      <c r="F561" t="s">
        <v>15485</v>
      </c>
    </row>
    <row r="562" spans="1:6" x14ac:dyDescent="0.35">
      <c r="A562" t="s">
        <v>15665</v>
      </c>
      <c r="B562" t="s">
        <v>930</v>
      </c>
      <c r="C562" t="s">
        <v>929</v>
      </c>
      <c r="D562" t="s">
        <v>931</v>
      </c>
      <c r="E562" t="s">
        <v>15666</v>
      </c>
      <c r="F562" t="s">
        <v>15485</v>
      </c>
    </row>
    <row r="563" spans="1:6" x14ac:dyDescent="0.35">
      <c r="A563" t="s">
        <v>15667</v>
      </c>
      <c r="B563" t="s">
        <v>944</v>
      </c>
      <c r="C563" t="s">
        <v>943</v>
      </c>
      <c r="D563" t="s">
        <v>945</v>
      </c>
      <c r="E563" t="s">
        <v>15668</v>
      </c>
      <c r="F563" t="s">
        <v>15485</v>
      </c>
    </row>
    <row r="564" spans="1:6" x14ac:dyDescent="0.35">
      <c r="A564" t="s">
        <v>15669</v>
      </c>
      <c r="B564" t="s">
        <v>952</v>
      </c>
      <c r="C564" t="s">
        <v>951</v>
      </c>
      <c r="D564" t="s">
        <v>953</v>
      </c>
      <c r="E564" t="s">
        <v>15518</v>
      </c>
      <c r="F564" t="s">
        <v>15485</v>
      </c>
    </row>
    <row r="565" spans="1:6" x14ac:dyDescent="0.35">
      <c r="A565" t="s">
        <v>15670</v>
      </c>
      <c r="B565" t="s">
        <v>966</v>
      </c>
      <c r="C565" t="s">
        <v>965</v>
      </c>
      <c r="D565" t="s">
        <v>967</v>
      </c>
      <c r="E565" t="s">
        <v>15671</v>
      </c>
      <c r="F565" t="s">
        <v>15485</v>
      </c>
    </row>
    <row r="566" spans="1:6" x14ac:dyDescent="0.35">
      <c r="A566" t="s">
        <v>15672</v>
      </c>
      <c r="B566" t="s">
        <v>969</v>
      </c>
      <c r="C566" t="s">
        <v>968</v>
      </c>
      <c r="D566" t="s">
        <v>970</v>
      </c>
      <c r="E566" t="s">
        <v>15673</v>
      </c>
      <c r="F566" t="s">
        <v>15485</v>
      </c>
    </row>
    <row r="567" spans="1:6" x14ac:dyDescent="0.35">
      <c r="A567" t="s">
        <v>15674</v>
      </c>
      <c r="B567" t="s">
        <v>975</v>
      </c>
      <c r="C567" t="s">
        <v>974</v>
      </c>
      <c r="D567" t="s">
        <v>976</v>
      </c>
      <c r="E567" t="s">
        <v>15675</v>
      </c>
      <c r="F567" t="s">
        <v>15485</v>
      </c>
    </row>
    <row r="568" spans="1:6" x14ac:dyDescent="0.35">
      <c r="A568" t="s">
        <v>15676</v>
      </c>
      <c r="B568" t="s">
        <v>980</v>
      </c>
      <c r="C568" t="s">
        <v>979</v>
      </c>
      <c r="D568" t="s">
        <v>981</v>
      </c>
      <c r="E568" t="s">
        <v>15677</v>
      </c>
      <c r="F568" t="s">
        <v>15485</v>
      </c>
    </row>
    <row r="569" spans="1:6" x14ac:dyDescent="0.35">
      <c r="A569" t="s">
        <v>15678</v>
      </c>
      <c r="B569" t="s">
        <v>989</v>
      </c>
      <c r="C569" t="s">
        <v>988</v>
      </c>
      <c r="D569" t="s">
        <v>990</v>
      </c>
      <c r="E569" t="s">
        <v>15679</v>
      </c>
      <c r="F569" t="s">
        <v>15485</v>
      </c>
    </row>
    <row r="570" spans="1:6" x14ac:dyDescent="0.35">
      <c r="A570" t="s">
        <v>15680</v>
      </c>
      <c r="B570" t="s">
        <v>992</v>
      </c>
      <c r="C570" t="s">
        <v>991</v>
      </c>
      <c r="D570" t="s">
        <v>993</v>
      </c>
      <c r="E570" t="s">
        <v>15681</v>
      </c>
      <c r="F570" t="s">
        <v>15485</v>
      </c>
    </row>
    <row r="571" spans="1:6" x14ac:dyDescent="0.35">
      <c r="A571" t="s">
        <v>15682</v>
      </c>
      <c r="B571" t="s">
        <v>995</v>
      </c>
      <c r="C571" t="s">
        <v>994</v>
      </c>
      <c r="D571" t="s">
        <v>996</v>
      </c>
      <c r="E571" t="s">
        <v>15683</v>
      </c>
      <c r="F571" t="s">
        <v>15485</v>
      </c>
    </row>
    <row r="572" spans="1:6" x14ac:dyDescent="0.35">
      <c r="A572" t="s">
        <v>15684</v>
      </c>
      <c r="B572" t="s">
        <v>998</v>
      </c>
      <c r="C572" t="s">
        <v>997</v>
      </c>
      <c r="D572" t="s">
        <v>999</v>
      </c>
      <c r="E572" t="s">
        <v>15685</v>
      </c>
      <c r="F572" t="s">
        <v>15485</v>
      </c>
    </row>
    <row r="573" spans="1:6" x14ac:dyDescent="0.35">
      <c r="A573" t="s">
        <v>15686</v>
      </c>
      <c r="B573" t="s">
        <v>1017</v>
      </c>
      <c r="C573" t="s">
        <v>1016</v>
      </c>
      <c r="D573" t="s">
        <v>1018</v>
      </c>
      <c r="E573" t="s">
        <v>15687</v>
      </c>
      <c r="F573" t="s">
        <v>15485</v>
      </c>
    </row>
    <row r="574" spans="1:6" x14ac:dyDescent="0.35">
      <c r="A574" t="s">
        <v>15688</v>
      </c>
      <c r="B574" t="s">
        <v>1029</v>
      </c>
      <c r="C574" t="s">
        <v>1028</v>
      </c>
      <c r="D574" t="s">
        <v>1030</v>
      </c>
      <c r="E574" t="s">
        <v>15689</v>
      </c>
      <c r="F574" t="s">
        <v>15485</v>
      </c>
    </row>
    <row r="575" spans="1:6" x14ac:dyDescent="0.35">
      <c r="A575" t="s">
        <v>15690</v>
      </c>
      <c r="B575" t="s">
        <v>1043</v>
      </c>
      <c r="C575" t="s">
        <v>1042</v>
      </c>
      <c r="D575" t="s">
        <v>1044</v>
      </c>
      <c r="E575" t="s">
        <v>15312</v>
      </c>
      <c r="F575" t="s">
        <v>15485</v>
      </c>
    </row>
    <row r="576" spans="1:6" x14ac:dyDescent="0.35">
      <c r="A576" t="s">
        <v>15691</v>
      </c>
      <c r="B576" t="s">
        <v>1053</v>
      </c>
      <c r="C576" t="s">
        <v>1052</v>
      </c>
      <c r="D576" t="s">
        <v>1054</v>
      </c>
      <c r="E576" t="s">
        <v>15692</v>
      </c>
      <c r="F576" t="s">
        <v>15485</v>
      </c>
    </row>
    <row r="577" spans="1:6" x14ac:dyDescent="0.35">
      <c r="A577" t="s">
        <v>15693</v>
      </c>
      <c r="B577" t="s">
        <v>1069</v>
      </c>
      <c r="C577" t="s">
        <v>1068</v>
      </c>
      <c r="D577" t="s">
        <v>1070</v>
      </c>
      <c r="E577" t="s">
        <v>15694</v>
      </c>
      <c r="F577" t="s">
        <v>15485</v>
      </c>
    </row>
    <row r="578" spans="1:6" x14ac:dyDescent="0.35">
      <c r="A578" t="s">
        <v>15695</v>
      </c>
      <c r="B578" t="s">
        <v>1084</v>
      </c>
      <c r="C578" t="s">
        <v>1083</v>
      </c>
      <c r="D578" t="s">
        <v>1085</v>
      </c>
      <c r="E578" t="s">
        <v>15696</v>
      </c>
      <c r="F578" t="s">
        <v>15485</v>
      </c>
    </row>
    <row r="579" spans="1:6" x14ac:dyDescent="0.35">
      <c r="A579" t="s">
        <v>15697</v>
      </c>
      <c r="B579" t="s">
        <v>1087</v>
      </c>
      <c r="C579" t="s">
        <v>1086</v>
      </c>
      <c r="D579" t="s">
        <v>1088</v>
      </c>
      <c r="E579" t="s">
        <v>15698</v>
      </c>
      <c r="F579" t="s">
        <v>15485</v>
      </c>
    </row>
    <row r="580" spans="1:6" x14ac:dyDescent="0.35">
      <c r="A580" t="s">
        <v>15699</v>
      </c>
      <c r="B580" t="s">
        <v>1104</v>
      </c>
      <c r="C580" t="s">
        <v>1103</v>
      </c>
      <c r="D580" t="s">
        <v>1105</v>
      </c>
      <c r="E580" t="s">
        <v>15700</v>
      </c>
      <c r="F580" t="s">
        <v>15485</v>
      </c>
    </row>
    <row r="581" spans="1:6" x14ac:dyDescent="0.35">
      <c r="A581" t="s">
        <v>15701</v>
      </c>
      <c r="B581" t="s">
        <v>1120</v>
      </c>
      <c r="C581" t="s">
        <v>1119</v>
      </c>
      <c r="D581" t="s">
        <v>1121</v>
      </c>
      <c r="E581" t="s">
        <v>15702</v>
      </c>
      <c r="F581" t="s">
        <v>15485</v>
      </c>
    </row>
    <row r="582" spans="1:6" x14ac:dyDescent="0.35">
      <c r="A582" t="s">
        <v>15703</v>
      </c>
      <c r="B582" t="s">
        <v>1127</v>
      </c>
      <c r="C582" t="s">
        <v>1126</v>
      </c>
      <c r="D582" t="s">
        <v>1128</v>
      </c>
      <c r="E582" t="s">
        <v>15704</v>
      </c>
      <c r="F582" t="s">
        <v>15485</v>
      </c>
    </row>
    <row r="583" spans="1:6" x14ac:dyDescent="0.35">
      <c r="A583" t="s">
        <v>15705</v>
      </c>
      <c r="B583" t="s">
        <v>1130</v>
      </c>
      <c r="C583" t="s">
        <v>1129</v>
      </c>
      <c r="D583" t="s">
        <v>1131</v>
      </c>
      <c r="E583" t="s">
        <v>15706</v>
      </c>
      <c r="F583" t="s">
        <v>15485</v>
      </c>
    </row>
    <row r="584" spans="1:6" x14ac:dyDescent="0.35">
      <c r="A584" t="s">
        <v>15707</v>
      </c>
      <c r="B584" t="s">
        <v>1136</v>
      </c>
      <c r="C584" t="s">
        <v>1135</v>
      </c>
      <c r="D584" t="s">
        <v>1137</v>
      </c>
      <c r="E584" t="s">
        <v>15708</v>
      </c>
      <c r="F584" t="s">
        <v>15485</v>
      </c>
    </row>
    <row r="585" spans="1:6" x14ac:dyDescent="0.35">
      <c r="A585" t="s">
        <v>15709</v>
      </c>
      <c r="B585" t="s">
        <v>1152</v>
      </c>
      <c r="C585" t="s">
        <v>1151</v>
      </c>
      <c r="D585" t="s">
        <v>1153</v>
      </c>
      <c r="E585" t="s">
        <v>15494</v>
      </c>
      <c r="F585" t="s">
        <v>15485</v>
      </c>
    </row>
    <row r="586" spans="1:6" x14ac:dyDescent="0.35">
      <c r="A586" t="s">
        <v>15710</v>
      </c>
      <c r="B586" t="s">
        <v>1155</v>
      </c>
      <c r="C586" t="s">
        <v>1154</v>
      </c>
      <c r="D586" t="s">
        <v>1156</v>
      </c>
      <c r="E586" t="s">
        <v>15711</v>
      </c>
      <c r="F586" t="s">
        <v>15485</v>
      </c>
    </row>
    <row r="587" spans="1:6" x14ac:dyDescent="0.35">
      <c r="A587" t="s">
        <v>15712</v>
      </c>
      <c r="B587" t="s">
        <v>1158</v>
      </c>
      <c r="C587" t="s">
        <v>1157</v>
      </c>
      <c r="D587" t="s">
        <v>1159</v>
      </c>
      <c r="E587" t="s">
        <v>15713</v>
      </c>
      <c r="F587" t="s">
        <v>15485</v>
      </c>
    </row>
    <row r="588" spans="1:6" x14ac:dyDescent="0.35">
      <c r="A588" t="s">
        <v>15714</v>
      </c>
      <c r="B588" t="s">
        <v>1172</v>
      </c>
      <c r="C588" t="s">
        <v>1171</v>
      </c>
      <c r="D588" t="s">
        <v>1173</v>
      </c>
      <c r="E588" t="s">
        <v>15715</v>
      </c>
      <c r="F588" t="s">
        <v>15485</v>
      </c>
    </row>
    <row r="589" spans="1:6" x14ac:dyDescent="0.35">
      <c r="A589" t="s">
        <v>15716</v>
      </c>
      <c r="B589" t="s">
        <v>1186</v>
      </c>
      <c r="C589" t="s">
        <v>1185</v>
      </c>
      <c r="D589" t="s">
        <v>1187</v>
      </c>
      <c r="E589" t="s">
        <v>15484</v>
      </c>
      <c r="F589" t="s">
        <v>15485</v>
      </c>
    </row>
    <row r="590" spans="1:6" x14ac:dyDescent="0.35">
      <c r="A590" t="s">
        <v>15717</v>
      </c>
      <c r="B590" t="s">
        <v>1201</v>
      </c>
      <c r="C590" t="s">
        <v>1200</v>
      </c>
      <c r="D590" t="s">
        <v>1202</v>
      </c>
      <c r="E590" t="s">
        <v>15718</v>
      </c>
      <c r="F590" t="s">
        <v>15485</v>
      </c>
    </row>
    <row r="591" spans="1:6" x14ac:dyDescent="0.35">
      <c r="A591" t="s">
        <v>15719</v>
      </c>
      <c r="B591" t="s">
        <v>1204</v>
      </c>
      <c r="C591" t="s">
        <v>1203</v>
      </c>
      <c r="D591" t="s">
        <v>1205</v>
      </c>
      <c r="E591" t="s">
        <v>15720</v>
      </c>
      <c r="F591" t="s">
        <v>15485</v>
      </c>
    </row>
    <row r="592" spans="1:6" x14ac:dyDescent="0.35">
      <c r="A592" t="s">
        <v>15721</v>
      </c>
      <c r="B592" t="s">
        <v>1215</v>
      </c>
      <c r="C592" t="s">
        <v>1214</v>
      </c>
      <c r="D592" t="s">
        <v>1216</v>
      </c>
      <c r="E592" t="s">
        <v>15722</v>
      </c>
      <c r="F592" t="s">
        <v>15485</v>
      </c>
    </row>
    <row r="593" spans="1:6" x14ac:dyDescent="0.35">
      <c r="A593" t="s">
        <v>15723</v>
      </c>
      <c r="B593" t="s">
        <v>1226</v>
      </c>
      <c r="C593" t="s">
        <v>1225</v>
      </c>
      <c r="D593" t="s">
        <v>1227</v>
      </c>
      <c r="E593" t="s">
        <v>15724</v>
      </c>
      <c r="F593" t="s">
        <v>15485</v>
      </c>
    </row>
    <row r="594" spans="1:6" x14ac:dyDescent="0.35">
      <c r="A594" t="s">
        <v>15725</v>
      </c>
      <c r="B594" t="s">
        <v>1230</v>
      </c>
      <c r="C594" t="s">
        <v>1229</v>
      </c>
      <c r="D594" t="s">
        <v>1231</v>
      </c>
      <c r="E594" t="s">
        <v>15726</v>
      </c>
      <c r="F594" t="s">
        <v>15485</v>
      </c>
    </row>
    <row r="595" spans="1:6" x14ac:dyDescent="0.35">
      <c r="A595" t="s">
        <v>15727</v>
      </c>
      <c r="B595" t="s">
        <v>1234</v>
      </c>
      <c r="C595" t="s">
        <v>1233</v>
      </c>
      <c r="D595" t="s">
        <v>1235</v>
      </c>
      <c r="E595" t="s">
        <v>15728</v>
      </c>
      <c r="F595" t="s">
        <v>15485</v>
      </c>
    </row>
    <row r="596" spans="1:6" x14ac:dyDescent="0.35">
      <c r="A596" t="s">
        <v>15729</v>
      </c>
      <c r="B596" t="s">
        <v>1237</v>
      </c>
      <c r="C596" t="s">
        <v>1236</v>
      </c>
      <c r="D596" t="s">
        <v>1238</v>
      </c>
      <c r="E596" t="s">
        <v>15730</v>
      </c>
      <c r="F596" t="s">
        <v>15485</v>
      </c>
    </row>
    <row r="597" spans="1:6" x14ac:dyDescent="0.35">
      <c r="A597" t="s">
        <v>15731</v>
      </c>
      <c r="B597" t="s">
        <v>1243</v>
      </c>
      <c r="C597" t="s">
        <v>1242</v>
      </c>
      <c r="D597" t="s">
        <v>1244</v>
      </c>
      <c r="E597" t="s">
        <v>15732</v>
      </c>
      <c r="F597" t="s">
        <v>15485</v>
      </c>
    </row>
    <row r="598" spans="1:6" x14ac:dyDescent="0.35">
      <c r="A598" t="s">
        <v>15733</v>
      </c>
      <c r="B598" t="s">
        <v>1256</v>
      </c>
      <c r="C598" t="s">
        <v>1255</v>
      </c>
      <c r="D598" t="s">
        <v>1257</v>
      </c>
      <c r="E598" t="s">
        <v>15734</v>
      </c>
      <c r="F598" t="s">
        <v>15485</v>
      </c>
    </row>
    <row r="599" spans="1:6" x14ac:dyDescent="0.35">
      <c r="A599" t="s">
        <v>15735</v>
      </c>
      <c r="B599" t="s">
        <v>1264</v>
      </c>
      <c r="C599" t="s">
        <v>1263</v>
      </c>
      <c r="D599" t="s">
        <v>1265</v>
      </c>
      <c r="E599" t="s">
        <v>15736</v>
      </c>
      <c r="F599" t="s">
        <v>15485</v>
      </c>
    </row>
    <row r="600" spans="1:6" x14ac:dyDescent="0.35">
      <c r="A600" t="s">
        <v>15737</v>
      </c>
      <c r="B600" t="s">
        <v>1282</v>
      </c>
      <c r="C600" t="s">
        <v>1281</v>
      </c>
      <c r="D600" t="s">
        <v>1283</v>
      </c>
      <c r="E600" t="s">
        <v>15738</v>
      </c>
      <c r="F600" t="s">
        <v>15485</v>
      </c>
    </row>
    <row r="601" spans="1:6" x14ac:dyDescent="0.35">
      <c r="A601" t="s">
        <v>15739</v>
      </c>
      <c r="B601" t="s">
        <v>1290</v>
      </c>
      <c r="C601" t="s">
        <v>1289</v>
      </c>
      <c r="D601" t="s">
        <v>1291</v>
      </c>
      <c r="E601" t="s">
        <v>15740</v>
      </c>
      <c r="F601" t="s">
        <v>15485</v>
      </c>
    </row>
    <row r="602" spans="1:6" x14ac:dyDescent="0.35">
      <c r="A602" t="s">
        <v>15741</v>
      </c>
      <c r="B602" t="s">
        <v>1300</v>
      </c>
      <c r="C602" t="s">
        <v>1299</v>
      </c>
      <c r="D602" t="s">
        <v>1301</v>
      </c>
      <c r="E602" t="s">
        <v>15742</v>
      </c>
      <c r="F602" t="s">
        <v>15485</v>
      </c>
    </row>
    <row r="603" spans="1:6" x14ac:dyDescent="0.35">
      <c r="A603" t="s">
        <v>15743</v>
      </c>
      <c r="B603" t="s">
        <v>1315</v>
      </c>
      <c r="C603" t="s">
        <v>1314</v>
      </c>
      <c r="D603" t="s">
        <v>1316</v>
      </c>
      <c r="E603" t="s">
        <v>15744</v>
      </c>
      <c r="F603" t="s">
        <v>15485</v>
      </c>
    </row>
    <row r="604" spans="1:6" x14ac:dyDescent="0.35">
      <c r="A604" t="s">
        <v>15745</v>
      </c>
      <c r="B604" t="s">
        <v>1324</v>
      </c>
      <c r="C604" t="s">
        <v>1323</v>
      </c>
      <c r="D604" t="s">
        <v>1325</v>
      </c>
      <c r="E604" t="s">
        <v>15746</v>
      </c>
      <c r="F604" t="s">
        <v>15485</v>
      </c>
    </row>
    <row r="605" spans="1:6" x14ac:dyDescent="0.35">
      <c r="A605" t="s">
        <v>15747</v>
      </c>
      <c r="B605" t="s">
        <v>1332</v>
      </c>
      <c r="C605" t="s">
        <v>1331</v>
      </c>
      <c r="D605" t="s">
        <v>1333</v>
      </c>
      <c r="E605" t="s">
        <v>15748</v>
      </c>
      <c r="F605" t="s">
        <v>15485</v>
      </c>
    </row>
    <row r="606" spans="1:6" x14ac:dyDescent="0.35">
      <c r="A606" t="s">
        <v>15749</v>
      </c>
      <c r="B606" t="s">
        <v>1345</v>
      </c>
      <c r="C606" t="s">
        <v>1344</v>
      </c>
      <c r="D606" t="s">
        <v>1346</v>
      </c>
      <c r="E606" t="s">
        <v>15750</v>
      </c>
      <c r="F606" t="s">
        <v>15485</v>
      </c>
    </row>
    <row r="607" spans="1:6" x14ac:dyDescent="0.35">
      <c r="A607" t="s">
        <v>15751</v>
      </c>
      <c r="B607" t="s">
        <v>1361</v>
      </c>
      <c r="C607" t="s">
        <v>1360</v>
      </c>
      <c r="D607" t="s">
        <v>1362</v>
      </c>
      <c r="E607" t="s">
        <v>15752</v>
      </c>
      <c r="F607" t="s">
        <v>15485</v>
      </c>
    </row>
    <row r="608" spans="1:6" x14ac:dyDescent="0.35">
      <c r="A608" t="s">
        <v>15753</v>
      </c>
      <c r="B608" t="s">
        <v>1377</v>
      </c>
      <c r="C608" t="s">
        <v>1376</v>
      </c>
      <c r="D608" t="s">
        <v>1378</v>
      </c>
      <c r="E608" t="s">
        <v>15754</v>
      </c>
      <c r="F608" t="s">
        <v>15485</v>
      </c>
    </row>
    <row r="609" spans="1:6" x14ac:dyDescent="0.35">
      <c r="A609" t="s">
        <v>15755</v>
      </c>
      <c r="B609" t="s">
        <v>1383</v>
      </c>
      <c r="C609" t="s">
        <v>1382</v>
      </c>
      <c r="D609" t="s">
        <v>1384</v>
      </c>
      <c r="E609" t="s">
        <v>15407</v>
      </c>
      <c r="F609" t="s">
        <v>15485</v>
      </c>
    </row>
    <row r="610" spans="1:6" x14ac:dyDescent="0.35">
      <c r="A610" t="s">
        <v>15756</v>
      </c>
      <c r="B610" t="s">
        <v>1391</v>
      </c>
      <c r="C610" t="s">
        <v>1390</v>
      </c>
      <c r="D610" t="s">
        <v>1392</v>
      </c>
      <c r="E610" t="s">
        <v>15757</v>
      </c>
      <c r="F610" t="s">
        <v>15485</v>
      </c>
    </row>
    <row r="611" spans="1:6" x14ac:dyDescent="0.35">
      <c r="A611" t="s">
        <v>15758</v>
      </c>
      <c r="B611" t="s">
        <v>1407</v>
      </c>
      <c r="C611" t="s">
        <v>1406</v>
      </c>
      <c r="D611" t="s">
        <v>1408</v>
      </c>
      <c r="E611" t="s">
        <v>15759</v>
      </c>
      <c r="F611" t="s">
        <v>15485</v>
      </c>
    </row>
    <row r="612" spans="1:6" x14ac:dyDescent="0.35">
      <c r="A612" t="s">
        <v>15760</v>
      </c>
      <c r="B612" t="s">
        <v>1423</v>
      </c>
      <c r="C612" t="s">
        <v>1422</v>
      </c>
      <c r="D612" t="s">
        <v>1424</v>
      </c>
      <c r="E612" t="s">
        <v>15761</v>
      </c>
      <c r="F612" t="s">
        <v>15485</v>
      </c>
    </row>
    <row r="613" spans="1:6" x14ac:dyDescent="0.35">
      <c r="A613" t="s">
        <v>15762</v>
      </c>
      <c r="B613" t="s">
        <v>1440</v>
      </c>
      <c r="C613" t="s">
        <v>1439</v>
      </c>
      <c r="D613" t="s">
        <v>1441</v>
      </c>
      <c r="E613" t="s">
        <v>15763</v>
      </c>
      <c r="F613" t="s">
        <v>15485</v>
      </c>
    </row>
    <row r="614" spans="1:6" x14ac:dyDescent="0.35">
      <c r="A614" t="s">
        <v>15764</v>
      </c>
      <c r="B614" t="s">
        <v>1453</v>
      </c>
      <c r="C614" t="s">
        <v>1452</v>
      </c>
      <c r="D614" t="s">
        <v>1454</v>
      </c>
      <c r="E614" t="s">
        <v>15765</v>
      </c>
      <c r="F614" t="s">
        <v>15485</v>
      </c>
    </row>
    <row r="615" spans="1:6" x14ac:dyDescent="0.35">
      <c r="A615" t="s">
        <v>15766</v>
      </c>
      <c r="B615" t="s">
        <v>1456</v>
      </c>
      <c r="C615" t="s">
        <v>1455</v>
      </c>
      <c r="D615" t="s">
        <v>1457</v>
      </c>
      <c r="E615" t="s">
        <v>15767</v>
      </c>
      <c r="F615" t="s">
        <v>15485</v>
      </c>
    </row>
    <row r="616" spans="1:6" x14ac:dyDescent="0.35">
      <c r="A616" t="s">
        <v>15768</v>
      </c>
      <c r="B616" t="s">
        <v>1462</v>
      </c>
      <c r="C616" t="s">
        <v>1461</v>
      </c>
      <c r="D616" t="s">
        <v>1463</v>
      </c>
      <c r="E616" t="s">
        <v>15769</v>
      </c>
      <c r="F616" t="s">
        <v>15485</v>
      </c>
    </row>
    <row r="617" spans="1:6" x14ac:dyDescent="0.35">
      <c r="A617" t="s">
        <v>15770</v>
      </c>
      <c r="B617" t="s">
        <v>1474</v>
      </c>
      <c r="C617" t="s">
        <v>1473</v>
      </c>
      <c r="D617" t="s">
        <v>1475</v>
      </c>
      <c r="E617" t="s">
        <v>15771</v>
      </c>
      <c r="F617" t="s">
        <v>15485</v>
      </c>
    </row>
    <row r="618" spans="1:6" x14ac:dyDescent="0.35">
      <c r="A618" t="s">
        <v>15772</v>
      </c>
      <c r="B618" t="s">
        <v>1478</v>
      </c>
      <c r="C618" t="s">
        <v>1477</v>
      </c>
      <c r="D618" t="s">
        <v>1479</v>
      </c>
      <c r="E618" t="s">
        <v>15773</v>
      </c>
      <c r="F618" t="s">
        <v>15485</v>
      </c>
    </row>
    <row r="619" spans="1:6" x14ac:dyDescent="0.35">
      <c r="A619" t="s">
        <v>15774</v>
      </c>
      <c r="B619" t="s">
        <v>1494</v>
      </c>
      <c r="C619" t="s">
        <v>1493</v>
      </c>
      <c r="D619" t="s">
        <v>1495</v>
      </c>
      <c r="E619" t="s">
        <v>15618</v>
      </c>
      <c r="F619" t="s">
        <v>15485</v>
      </c>
    </row>
    <row r="620" spans="1:6" x14ac:dyDescent="0.35">
      <c r="A620" t="s">
        <v>15775</v>
      </c>
      <c r="B620" t="s">
        <v>1497</v>
      </c>
      <c r="C620" t="s">
        <v>1496</v>
      </c>
      <c r="D620" t="s">
        <v>1498</v>
      </c>
      <c r="E620" t="s">
        <v>15419</v>
      </c>
      <c r="F620" t="s">
        <v>15485</v>
      </c>
    </row>
    <row r="621" spans="1:6" x14ac:dyDescent="0.35">
      <c r="A621" t="s">
        <v>15776</v>
      </c>
      <c r="B621" t="s">
        <v>1511</v>
      </c>
      <c r="C621" t="s">
        <v>1510</v>
      </c>
      <c r="D621" t="s">
        <v>1512</v>
      </c>
      <c r="E621" t="s">
        <v>15777</v>
      </c>
      <c r="F621" t="s">
        <v>15485</v>
      </c>
    </row>
    <row r="622" spans="1:6" x14ac:dyDescent="0.35">
      <c r="A622" t="s">
        <v>15778</v>
      </c>
      <c r="B622" t="s">
        <v>1524</v>
      </c>
      <c r="C622" t="s">
        <v>1523</v>
      </c>
      <c r="D622" t="s">
        <v>1525</v>
      </c>
      <c r="E622" t="s">
        <v>15779</v>
      </c>
      <c r="F622" t="s">
        <v>15485</v>
      </c>
    </row>
    <row r="623" spans="1:6" x14ac:dyDescent="0.35">
      <c r="A623" t="s">
        <v>15780</v>
      </c>
      <c r="B623" t="s">
        <v>1534</v>
      </c>
      <c r="C623" t="s">
        <v>1533</v>
      </c>
      <c r="D623" t="s">
        <v>1535</v>
      </c>
      <c r="E623" t="s">
        <v>15781</v>
      </c>
      <c r="F623" t="s">
        <v>15485</v>
      </c>
    </row>
    <row r="624" spans="1:6" x14ac:dyDescent="0.35">
      <c r="A624" t="s">
        <v>15782</v>
      </c>
      <c r="B624" t="s">
        <v>1547</v>
      </c>
      <c r="C624" t="s">
        <v>1546</v>
      </c>
      <c r="D624" t="s">
        <v>1548</v>
      </c>
      <c r="E624" t="s">
        <v>15783</v>
      </c>
      <c r="F624" t="s">
        <v>15485</v>
      </c>
    </row>
    <row r="625" spans="1:6" x14ac:dyDescent="0.35">
      <c r="A625" t="s">
        <v>15784</v>
      </c>
      <c r="B625" t="s">
        <v>1563</v>
      </c>
      <c r="C625" t="s">
        <v>1562</v>
      </c>
      <c r="D625" t="s">
        <v>1564</v>
      </c>
      <c r="E625" t="s">
        <v>15785</v>
      </c>
      <c r="F625" t="s">
        <v>15485</v>
      </c>
    </row>
    <row r="626" spans="1:6" x14ac:dyDescent="0.35">
      <c r="A626" t="s">
        <v>15786</v>
      </c>
      <c r="B626" t="s">
        <v>1575</v>
      </c>
      <c r="C626" t="s">
        <v>1574</v>
      </c>
      <c r="D626" t="s">
        <v>1576</v>
      </c>
      <c r="E626" t="s">
        <v>15787</v>
      </c>
      <c r="F626" t="s">
        <v>15485</v>
      </c>
    </row>
    <row r="627" spans="1:6" x14ac:dyDescent="0.35">
      <c r="A627" t="s">
        <v>15788</v>
      </c>
      <c r="B627" t="s">
        <v>1582</v>
      </c>
      <c r="C627" t="s">
        <v>1581</v>
      </c>
      <c r="D627" t="s">
        <v>1583</v>
      </c>
      <c r="E627" t="s">
        <v>15789</v>
      </c>
      <c r="F627" t="s">
        <v>15485</v>
      </c>
    </row>
    <row r="628" spans="1:6" x14ac:dyDescent="0.35">
      <c r="A628" t="s">
        <v>15790</v>
      </c>
      <c r="B628" t="s">
        <v>1598</v>
      </c>
      <c r="C628" t="s">
        <v>1597</v>
      </c>
      <c r="D628" t="s">
        <v>1599</v>
      </c>
      <c r="E628" t="s">
        <v>15791</v>
      </c>
      <c r="F628" t="s">
        <v>15485</v>
      </c>
    </row>
    <row r="629" spans="1:6" x14ac:dyDescent="0.35">
      <c r="A629" t="s">
        <v>15792</v>
      </c>
      <c r="B629" t="s">
        <v>1607</v>
      </c>
      <c r="C629" t="s">
        <v>1606</v>
      </c>
      <c r="D629" t="s">
        <v>1608</v>
      </c>
      <c r="E629" t="s">
        <v>15793</v>
      </c>
      <c r="F629" t="s">
        <v>15485</v>
      </c>
    </row>
    <row r="630" spans="1:6" x14ac:dyDescent="0.35">
      <c r="A630" t="s">
        <v>15794</v>
      </c>
      <c r="B630" t="s">
        <v>1619</v>
      </c>
      <c r="C630" t="s">
        <v>1618</v>
      </c>
      <c r="D630" t="s">
        <v>1620</v>
      </c>
      <c r="E630" t="s">
        <v>15795</v>
      </c>
      <c r="F630" t="s">
        <v>15485</v>
      </c>
    </row>
    <row r="631" spans="1:6" x14ac:dyDescent="0.35">
      <c r="A631" t="s">
        <v>15796</v>
      </c>
      <c r="B631" t="s">
        <v>1628</v>
      </c>
      <c r="C631" t="s">
        <v>1627</v>
      </c>
      <c r="D631" t="s">
        <v>1629</v>
      </c>
      <c r="E631" t="s">
        <v>15713</v>
      </c>
      <c r="F631" t="s">
        <v>15485</v>
      </c>
    </row>
    <row r="632" spans="1:6" x14ac:dyDescent="0.35">
      <c r="A632" t="s">
        <v>15797</v>
      </c>
      <c r="B632" t="s">
        <v>1641</v>
      </c>
      <c r="C632" t="s">
        <v>1640</v>
      </c>
      <c r="D632" t="s">
        <v>1642</v>
      </c>
      <c r="E632" t="s">
        <v>15798</v>
      </c>
      <c r="F632" t="s">
        <v>15485</v>
      </c>
    </row>
    <row r="633" spans="1:6" x14ac:dyDescent="0.35">
      <c r="A633" t="s">
        <v>15799</v>
      </c>
      <c r="B633" t="s">
        <v>1644</v>
      </c>
      <c r="C633" t="s">
        <v>1643</v>
      </c>
      <c r="D633" t="s">
        <v>1645</v>
      </c>
      <c r="E633" t="s">
        <v>15484</v>
      </c>
      <c r="F633" t="s">
        <v>15485</v>
      </c>
    </row>
    <row r="634" spans="1:6" x14ac:dyDescent="0.35">
      <c r="A634" t="s">
        <v>15800</v>
      </c>
      <c r="B634" t="s">
        <v>1661</v>
      </c>
      <c r="C634" t="s">
        <v>1660</v>
      </c>
      <c r="D634" t="s">
        <v>1662</v>
      </c>
      <c r="E634" t="s">
        <v>15801</v>
      </c>
      <c r="F634" t="s">
        <v>15485</v>
      </c>
    </row>
    <row r="635" spans="1:6" x14ac:dyDescent="0.35">
      <c r="A635" t="s">
        <v>15802</v>
      </c>
      <c r="B635" t="s">
        <v>1668</v>
      </c>
      <c r="C635" t="s">
        <v>1667</v>
      </c>
      <c r="D635" t="s">
        <v>1669</v>
      </c>
      <c r="E635" t="s">
        <v>15803</v>
      </c>
      <c r="F635" t="s">
        <v>15485</v>
      </c>
    </row>
    <row r="636" spans="1:6" x14ac:dyDescent="0.35">
      <c r="A636" t="s">
        <v>15804</v>
      </c>
      <c r="B636" t="s">
        <v>1679</v>
      </c>
      <c r="C636" t="s">
        <v>1678</v>
      </c>
      <c r="D636" t="s">
        <v>1680</v>
      </c>
      <c r="E636" t="s">
        <v>15805</v>
      </c>
      <c r="F636" t="s">
        <v>15485</v>
      </c>
    </row>
    <row r="637" spans="1:6" x14ac:dyDescent="0.35">
      <c r="A637" t="s">
        <v>15806</v>
      </c>
      <c r="B637" t="s">
        <v>1683</v>
      </c>
      <c r="C637" t="s">
        <v>1682</v>
      </c>
      <c r="D637" t="s">
        <v>1684</v>
      </c>
      <c r="E637" t="s">
        <v>15595</v>
      </c>
      <c r="F637" t="s">
        <v>15485</v>
      </c>
    </row>
    <row r="638" spans="1:6" x14ac:dyDescent="0.35">
      <c r="A638" t="s">
        <v>15807</v>
      </c>
      <c r="B638" t="s">
        <v>1693</v>
      </c>
      <c r="C638" t="s">
        <v>1692</v>
      </c>
      <c r="D638" t="s">
        <v>1694</v>
      </c>
      <c r="E638" t="s">
        <v>15297</v>
      </c>
      <c r="F638" t="s">
        <v>15485</v>
      </c>
    </row>
    <row r="639" spans="1:6" x14ac:dyDescent="0.35">
      <c r="A639" t="s">
        <v>15808</v>
      </c>
      <c r="B639" t="s">
        <v>1696</v>
      </c>
      <c r="C639" t="s">
        <v>1695</v>
      </c>
      <c r="D639" t="s">
        <v>1697</v>
      </c>
      <c r="E639" t="s">
        <v>15809</v>
      </c>
      <c r="F639" t="s">
        <v>15485</v>
      </c>
    </row>
    <row r="640" spans="1:6" x14ac:dyDescent="0.35">
      <c r="A640" t="s">
        <v>15810</v>
      </c>
      <c r="B640" t="s">
        <v>1707</v>
      </c>
      <c r="C640" t="s">
        <v>1706</v>
      </c>
      <c r="D640" t="s">
        <v>1708</v>
      </c>
      <c r="E640" t="s">
        <v>15811</v>
      </c>
      <c r="F640" t="s">
        <v>15485</v>
      </c>
    </row>
    <row r="641" spans="1:6" x14ac:dyDescent="0.35">
      <c r="A641" t="s">
        <v>15812</v>
      </c>
      <c r="B641" t="s">
        <v>1719</v>
      </c>
      <c r="C641" t="s">
        <v>1718</v>
      </c>
      <c r="D641" t="s">
        <v>1720</v>
      </c>
      <c r="E641" t="s">
        <v>15813</v>
      </c>
      <c r="F641" t="s">
        <v>15485</v>
      </c>
    </row>
    <row r="642" spans="1:6" x14ac:dyDescent="0.35">
      <c r="A642" t="s">
        <v>15814</v>
      </c>
      <c r="B642" t="s">
        <v>1722</v>
      </c>
      <c r="C642" t="s">
        <v>1721</v>
      </c>
      <c r="D642" t="s">
        <v>1723</v>
      </c>
      <c r="E642" t="s">
        <v>15815</v>
      </c>
      <c r="F642" t="s">
        <v>15485</v>
      </c>
    </row>
    <row r="643" spans="1:6" x14ac:dyDescent="0.35">
      <c r="A643" t="s">
        <v>15816</v>
      </c>
      <c r="B643" t="s">
        <v>1733</v>
      </c>
      <c r="C643" t="s">
        <v>1732</v>
      </c>
      <c r="D643" t="s">
        <v>1734</v>
      </c>
      <c r="E643" t="s">
        <v>15817</v>
      </c>
      <c r="F643" t="s">
        <v>15485</v>
      </c>
    </row>
    <row r="644" spans="1:6" x14ac:dyDescent="0.35">
      <c r="A644" t="s">
        <v>15818</v>
      </c>
      <c r="B644" t="s">
        <v>1742</v>
      </c>
      <c r="C644" t="s">
        <v>1741</v>
      </c>
      <c r="D644" t="s">
        <v>1743</v>
      </c>
      <c r="E644" t="s">
        <v>15819</v>
      </c>
      <c r="F644" t="s">
        <v>15485</v>
      </c>
    </row>
    <row r="645" spans="1:6" x14ac:dyDescent="0.35">
      <c r="A645" t="s">
        <v>15820</v>
      </c>
      <c r="B645" t="s">
        <v>1760</v>
      </c>
      <c r="C645" t="s">
        <v>1759</v>
      </c>
      <c r="D645" t="s">
        <v>1761</v>
      </c>
      <c r="E645" t="s">
        <v>15821</v>
      </c>
      <c r="F645" t="s">
        <v>15485</v>
      </c>
    </row>
    <row r="646" spans="1:6" x14ac:dyDescent="0.35">
      <c r="A646" t="s">
        <v>15822</v>
      </c>
      <c r="B646" t="s">
        <v>1763</v>
      </c>
      <c r="C646" t="s">
        <v>1762</v>
      </c>
      <c r="D646" t="s">
        <v>1764</v>
      </c>
      <c r="E646" t="s">
        <v>15823</v>
      </c>
      <c r="F646" t="s">
        <v>15485</v>
      </c>
    </row>
    <row r="647" spans="1:6" x14ac:dyDescent="0.35">
      <c r="A647" t="s">
        <v>15824</v>
      </c>
      <c r="B647" t="s">
        <v>1773</v>
      </c>
      <c r="C647" t="s">
        <v>1772</v>
      </c>
      <c r="D647" t="s">
        <v>1774</v>
      </c>
      <c r="E647" t="s">
        <v>15825</v>
      </c>
      <c r="F647" t="s">
        <v>15485</v>
      </c>
    </row>
    <row r="648" spans="1:6" x14ac:dyDescent="0.35">
      <c r="A648" t="s">
        <v>15826</v>
      </c>
      <c r="B648" t="s">
        <v>1779</v>
      </c>
      <c r="C648" t="s">
        <v>1778</v>
      </c>
      <c r="D648" t="s">
        <v>1780</v>
      </c>
      <c r="E648" t="s">
        <v>15827</v>
      </c>
      <c r="F648" t="s">
        <v>15485</v>
      </c>
    </row>
    <row r="649" spans="1:6" x14ac:dyDescent="0.35">
      <c r="A649" t="s">
        <v>15828</v>
      </c>
      <c r="B649" t="s">
        <v>1793</v>
      </c>
      <c r="C649" t="s">
        <v>1792</v>
      </c>
      <c r="D649" t="s">
        <v>1794</v>
      </c>
      <c r="E649" t="s">
        <v>15829</v>
      </c>
      <c r="F649" t="s">
        <v>15485</v>
      </c>
    </row>
    <row r="650" spans="1:6" x14ac:dyDescent="0.35">
      <c r="A650" t="s">
        <v>15830</v>
      </c>
      <c r="B650" t="s">
        <v>1808</v>
      </c>
      <c r="C650" t="s">
        <v>1807</v>
      </c>
      <c r="D650" t="s">
        <v>1809</v>
      </c>
      <c r="E650" t="s">
        <v>15433</v>
      </c>
      <c r="F650" t="s">
        <v>15485</v>
      </c>
    </row>
    <row r="651" spans="1:6" x14ac:dyDescent="0.35">
      <c r="A651" t="s">
        <v>15831</v>
      </c>
      <c r="B651" t="s">
        <v>1821</v>
      </c>
      <c r="C651" t="s">
        <v>1820</v>
      </c>
      <c r="D651" t="s">
        <v>1822</v>
      </c>
      <c r="E651" t="s">
        <v>15832</v>
      </c>
      <c r="F651" t="s">
        <v>15485</v>
      </c>
    </row>
    <row r="652" spans="1:6" x14ac:dyDescent="0.35">
      <c r="A652" t="s">
        <v>15833</v>
      </c>
      <c r="B652" t="s">
        <v>1833</v>
      </c>
      <c r="C652" t="s">
        <v>1832</v>
      </c>
      <c r="D652" t="s">
        <v>1834</v>
      </c>
      <c r="E652" t="s">
        <v>15834</v>
      </c>
      <c r="F652" t="s">
        <v>15485</v>
      </c>
    </row>
    <row r="653" spans="1:6" x14ac:dyDescent="0.35">
      <c r="A653" t="s">
        <v>15835</v>
      </c>
      <c r="B653" t="s">
        <v>1836</v>
      </c>
      <c r="C653" t="s">
        <v>1835</v>
      </c>
      <c r="D653" t="s">
        <v>1837</v>
      </c>
      <c r="E653" t="s">
        <v>15836</v>
      </c>
      <c r="F653" t="s">
        <v>15485</v>
      </c>
    </row>
    <row r="654" spans="1:6" x14ac:dyDescent="0.35">
      <c r="A654" t="s">
        <v>15837</v>
      </c>
      <c r="B654" t="s">
        <v>1839</v>
      </c>
      <c r="C654" t="s">
        <v>1838</v>
      </c>
      <c r="D654" t="s">
        <v>1840</v>
      </c>
      <c r="E654" t="s">
        <v>15838</v>
      </c>
      <c r="F654" t="s">
        <v>15485</v>
      </c>
    </row>
    <row r="655" spans="1:6" x14ac:dyDescent="0.35">
      <c r="A655" t="s">
        <v>15839</v>
      </c>
      <c r="B655" t="s">
        <v>1855</v>
      </c>
      <c r="C655" t="s">
        <v>1854</v>
      </c>
      <c r="D655" t="s">
        <v>1856</v>
      </c>
      <c r="E655" t="s">
        <v>15840</v>
      </c>
      <c r="F655" t="s">
        <v>15485</v>
      </c>
    </row>
    <row r="656" spans="1:6" x14ac:dyDescent="0.35">
      <c r="A656" t="s">
        <v>15841</v>
      </c>
      <c r="B656" t="s">
        <v>1858</v>
      </c>
      <c r="C656" t="s">
        <v>1857</v>
      </c>
      <c r="D656" t="s">
        <v>1859</v>
      </c>
      <c r="E656" t="s">
        <v>15842</v>
      </c>
      <c r="F656" t="s">
        <v>15485</v>
      </c>
    </row>
    <row r="657" spans="1:6" x14ac:dyDescent="0.35">
      <c r="A657" t="s">
        <v>15843</v>
      </c>
      <c r="B657" t="s">
        <v>1861</v>
      </c>
      <c r="C657" t="s">
        <v>1860</v>
      </c>
      <c r="D657" t="s">
        <v>1862</v>
      </c>
      <c r="E657" t="s">
        <v>15844</v>
      </c>
      <c r="F657" t="s">
        <v>15485</v>
      </c>
    </row>
    <row r="658" spans="1:6" x14ac:dyDescent="0.35">
      <c r="A658" t="s">
        <v>15845</v>
      </c>
      <c r="B658" t="s">
        <v>1864</v>
      </c>
      <c r="C658" t="s">
        <v>1863</v>
      </c>
      <c r="D658" t="s">
        <v>1865</v>
      </c>
      <c r="E658" t="s">
        <v>15846</v>
      </c>
      <c r="F658" t="s">
        <v>15485</v>
      </c>
    </row>
    <row r="659" spans="1:6" x14ac:dyDescent="0.35">
      <c r="A659" t="s">
        <v>15847</v>
      </c>
      <c r="B659" t="s">
        <v>1867</v>
      </c>
      <c r="C659" t="s">
        <v>1866</v>
      </c>
      <c r="D659" t="s">
        <v>1868</v>
      </c>
      <c r="E659" t="s">
        <v>15848</v>
      </c>
      <c r="F659" t="s">
        <v>15485</v>
      </c>
    </row>
    <row r="660" spans="1:6" x14ac:dyDescent="0.35">
      <c r="A660" t="s">
        <v>15849</v>
      </c>
      <c r="B660" t="s">
        <v>1871</v>
      </c>
      <c r="C660" t="s">
        <v>1870</v>
      </c>
      <c r="D660" t="s">
        <v>1872</v>
      </c>
      <c r="E660" t="s">
        <v>15850</v>
      </c>
      <c r="F660" t="s">
        <v>15485</v>
      </c>
    </row>
    <row r="661" spans="1:6" x14ac:dyDescent="0.35">
      <c r="A661" t="s">
        <v>15851</v>
      </c>
      <c r="B661" t="s">
        <v>1877</v>
      </c>
      <c r="C661" t="s">
        <v>1876</v>
      </c>
      <c r="D661" t="s">
        <v>1878</v>
      </c>
      <c r="E661" t="s">
        <v>15852</v>
      </c>
      <c r="F661" t="s">
        <v>15485</v>
      </c>
    </row>
    <row r="662" spans="1:6" x14ac:dyDescent="0.35">
      <c r="A662" t="s">
        <v>15853</v>
      </c>
      <c r="B662" t="s">
        <v>1880</v>
      </c>
      <c r="C662" t="s">
        <v>1879</v>
      </c>
      <c r="D662" t="s">
        <v>1881</v>
      </c>
      <c r="E662" t="s">
        <v>15854</v>
      </c>
      <c r="F662" t="s">
        <v>15485</v>
      </c>
    </row>
    <row r="663" spans="1:6" x14ac:dyDescent="0.35">
      <c r="A663" t="s">
        <v>15855</v>
      </c>
      <c r="B663" t="s">
        <v>1896</v>
      </c>
      <c r="C663" t="s">
        <v>1895</v>
      </c>
      <c r="D663" t="s">
        <v>1897</v>
      </c>
      <c r="E663" t="s">
        <v>15856</v>
      </c>
      <c r="F663" t="s">
        <v>15485</v>
      </c>
    </row>
    <row r="664" spans="1:6" x14ac:dyDescent="0.35">
      <c r="A664" t="s">
        <v>15857</v>
      </c>
      <c r="B664" t="s">
        <v>1916</v>
      </c>
      <c r="C664" t="s">
        <v>1915</v>
      </c>
      <c r="D664" t="s">
        <v>1917</v>
      </c>
      <c r="E664" t="s">
        <v>15858</v>
      </c>
      <c r="F664" t="s">
        <v>15485</v>
      </c>
    </row>
    <row r="665" spans="1:6" x14ac:dyDescent="0.35">
      <c r="A665" t="s">
        <v>15859</v>
      </c>
      <c r="B665" t="s">
        <v>1919</v>
      </c>
      <c r="C665" t="s">
        <v>1918</v>
      </c>
      <c r="D665" t="s">
        <v>1920</v>
      </c>
      <c r="E665" t="s">
        <v>15860</v>
      </c>
      <c r="F665" t="s">
        <v>15485</v>
      </c>
    </row>
    <row r="666" spans="1:6" x14ac:dyDescent="0.35">
      <c r="A666" t="s">
        <v>15861</v>
      </c>
      <c r="B666" t="s">
        <v>1934</v>
      </c>
      <c r="C666" t="s">
        <v>1933</v>
      </c>
      <c r="D666" t="s">
        <v>1935</v>
      </c>
      <c r="E666" t="s">
        <v>15862</v>
      </c>
      <c r="F666" t="s">
        <v>15485</v>
      </c>
    </row>
    <row r="667" spans="1:6" x14ac:dyDescent="0.35">
      <c r="A667" t="s">
        <v>15863</v>
      </c>
      <c r="B667" t="s">
        <v>1948</v>
      </c>
      <c r="C667" t="s">
        <v>1947</v>
      </c>
      <c r="D667" t="s">
        <v>1949</v>
      </c>
      <c r="E667" t="s">
        <v>15864</v>
      </c>
      <c r="F667" t="s">
        <v>15485</v>
      </c>
    </row>
    <row r="668" spans="1:6" x14ac:dyDescent="0.35">
      <c r="A668" t="s">
        <v>15865</v>
      </c>
      <c r="B668" t="s">
        <v>1965</v>
      </c>
      <c r="C668" t="s">
        <v>1964</v>
      </c>
      <c r="D668" t="s">
        <v>1966</v>
      </c>
      <c r="E668" t="s">
        <v>15866</v>
      </c>
      <c r="F668" t="s">
        <v>15485</v>
      </c>
    </row>
    <row r="669" spans="1:6" x14ac:dyDescent="0.35">
      <c r="A669" t="s">
        <v>15867</v>
      </c>
      <c r="B669" t="s">
        <v>1968</v>
      </c>
      <c r="C669" t="s">
        <v>1967</v>
      </c>
      <c r="D669" t="s">
        <v>1969</v>
      </c>
      <c r="E669" t="s">
        <v>15868</v>
      </c>
      <c r="F669" t="s">
        <v>15485</v>
      </c>
    </row>
    <row r="670" spans="1:6" x14ac:dyDescent="0.35">
      <c r="A670" t="s">
        <v>15869</v>
      </c>
      <c r="B670" t="s">
        <v>1982</v>
      </c>
      <c r="C670" t="s">
        <v>1981</v>
      </c>
      <c r="D670" t="s">
        <v>1983</v>
      </c>
      <c r="E670" t="s">
        <v>15870</v>
      </c>
      <c r="F670" t="s">
        <v>15485</v>
      </c>
    </row>
    <row r="671" spans="1:6" x14ac:dyDescent="0.35">
      <c r="A671" t="s">
        <v>15871</v>
      </c>
      <c r="B671" t="s">
        <v>1985</v>
      </c>
      <c r="C671" t="s">
        <v>1984</v>
      </c>
      <c r="D671" t="s">
        <v>1986</v>
      </c>
      <c r="E671" t="s">
        <v>15872</v>
      </c>
      <c r="F671" t="s">
        <v>15485</v>
      </c>
    </row>
    <row r="672" spans="1:6" x14ac:dyDescent="0.35">
      <c r="A672" t="s">
        <v>15873</v>
      </c>
      <c r="B672" t="s">
        <v>1998</v>
      </c>
      <c r="C672" t="s">
        <v>1997</v>
      </c>
      <c r="D672" t="s">
        <v>1999</v>
      </c>
      <c r="E672" t="s">
        <v>15874</v>
      </c>
      <c r="F672" t="s">
        <v>15485</v>
      </c>
    </row>
    <row r="673" spans="1:6" x14ac:dyDescent="0.35">
      <c r="A673" t="s">
        <v>15875</v>
      </c>
      <c r="B673" t="s">
        <v>2001</v>
      </c>
      <c r="C673" t="s">
        <v>2000</v>
      </c>
      <c r="D673" t="s">
        <v>2002</v>
      </c>
      <c r="E673" t="s">
        <v>15876</v>
      </c>
      <c r="F673" t="s">
        <v>15485</v>
      </c>
    </row>
    <row r="674" spans="1:6" x14ac:dyDescent="0.35">
      <c r="A674" t="s">
        <v>15877</v>
      </c>
      <c r="B674" t="s">
        <v>2004</v>
      </c>
      <c r="C674" t="s">
        <v>2003</v>
      </c>
      <c r="D674" t="s">
        <v>2005</v>
      </c>
      <c r="E674" t="s">
        <v>15878</v>
      </c>
      <c r="F674" t="s">
        <v>15485</v>
      </c>
    </row>
    <row r="675" spans="1:6" x14ac:dyDescent="0.35">
      <c r="A675" t="s">
        <v>15879</v>
      </c>
      <c r="B675" t="s">
        <v>2012</v>
      </c>
      <c r="C675" t="s">
        <v>2011</v>
      </c>
      <c r="D675" t="s">
        <v>2013</v>
      </c>
      <c r="E675" t="s">
        <v>15880</v>
      </c>
      <c r="F675" t="s">
        <v>15485</v>
      </c>
    </row>
    <row r="676" spans="1:6" x14ac:dyDescent="0.35">
      <c r="A676" t="s">
        <v>15881</v>
      </c>
      <c r="B676" t="s">
        <v>2024</v>
      </c>
      <c r="C676" t="s">
        <v>2023</v>
      </c>
      <c r="D676" t="s">
        <v>2025</v>
      </c>
      <c r="E676" t="s">
        <v>15882</v>
      </c>
      <c r="F676" t="s">
        <v>15485</v>
      </c>
    </row>
    <row r="677" spans="1:6" x14ac:dyDescent="0.35">
      <c r="A677" t="s">
        <v>15883</v>
      </c>
      <c r="B677" t="s">
        <v>2033</v>
      </c>
      <c r="C677" t="s">
        <v>2032</v>
      </c>
      <c r="D677" t="s">
        <v>2034</v>
      </c>
      <c r="E677" t="s">
        <v>15884</v>
      </c>
      <c r="F677" t="s">
        <v>15485</v>
      </c>
    </row>
    <row r="678" spans="1:6" x14ac:dyDescent="0.35">
      <c r="A678" t="s">
        <v>15885</v>
      </c>
      <c r="B678" t="s">
        <v>2036</v>
      </c>
      <c r="C678" t="s">
        <v>2035</v>
      </c>
      <c r="D678" t="s">
        <v>2037</v>
      </c>
      <c r="E678" t="s">
        <v>15886</v>
      </c>
      <c r="F678" t="s">
        <v>15485</v>
      </c>
    </row>
    <row r="679" spans="1:6" x14ac:dyDescent="0.35">
      <c r="A679" t="s">
        <v>15887</v>
      </c>
      <c r="B679" t="s">
        <v>2039</v>
      </c>
      <c r="C679" t="s">
        <v>2038</v>
      </c>
      <c r="D679" t="s">
        <v>2040</v>
      </c>
      <c r="E679" t="s">
        <v>15888</v>
      </c>
      <c r="F679" t="s">
        <v>15485</v>
      </c>
    </row>
    <row r="680" spans="1:6" x14ac:dyDescent="0.35">
      <c r="A680" t="s">
        <v>15889</v>
      </c>
      <c r="B680" t="s">
        <v>2046</v>
      </c>
      <c r="C680" t="s">
        <v>2045</v>
      </c>
      <c r="D680" t="s">
        <v>2047</v>
      </c>
      <c r="E680" t="s">
        <v>15890</v>
      </c>
      <c r="F680" t="s">
        <v>15485</v>
      </c>
    </row>
    <row r="681" spans="1:6" x14ac:dyDescent="0.35">
      <c r="A681" t="s">
        <v>15891</v>
      </c>
      <c r="B681" t="s">
        <v>2061</v>
      </c>
      <c r="C681" t="s">
        <v>2060</v>
      </c>
      <c r="D681" t="s">
        <v>2062</v>
      </c>
      <c r="E681" t="s">
        <v>15892</v>
      </c>
      <c r="F681" t="s">
        <v>15485</v>
      </c>
    </row>
    <row r="682" spans="1:6" x14ac:dyDescent="0.35">
      <c r="A682" t="s">
        <v>15893</v>
      </c>
      <c r="B682" t="s">
        <v>2077</v>
      </c>
      <c r="C682" t="s">
        <v>2076</v>
      </c>
      <c r="D682" t="s">
        <v>2078</v>
      </c>
      <c r="E682" t="s">
        <v>15340</v>
      </c>
      <c r="F682" t="s">
        <v>15485</v>
      </c>
    </row>
    <row r="683" spans="1:6" x14ac:dyDescent="0.35">
      <c r="A683" t="s">
        <v>15894</v>
      </c>
      <c r="B683" t="s">
        <v>2097</v>
      </c>
      <c r="C683" t="s">
        <v>2096</v>
      </c>
      <c r="D683" t="s">
        <v>2098</v>
      </c>
      <c r="E683" t="s">
        <v>15895</v>
      </c>
      <c r="F683" t="s">
        <v>15485</v>
      </c>
    </row>
    <row r="684" spans="1:6" x14ac:dyDescent="0.35">
      <c r="A684" t="s">
        <v>15896</v>
      </c>
      <c r="B684" t="s">
        <v>2111</v>
      </c>
      <c r="C684" t="s">
        <v>2110</v>
      </c>
      <c r="D684" t="s">
        <v>2112</v>
      </c>
      <c r="E684" t="s">
        <v>15897</v>
      </c>
      <c r="F684" t="s">
        <v>15485</v>
      </c>
    </row>
    <row r="685" spans="1:6" x14ac:dyDescent="0.35">
      <c r="A685" t="s">
        <v>15898</v>
      </c>
      <c r="B685" t="s">
        <v>2114</v>
      </c>
      <c r="C685" t="s">
        <v>2113</v>
      </c>
      <c r="D685" t="s">
        <v>2115</v>
      </c>
      <c r="E685" t="s">
        <v>15899</v>
      </c>
      <c r="F685" t="s">
        <v>15485</v>
      </c>
    </row>
    <row r="686" spans="1:6" x14ac:dyDescent="0.35">
      <c r="A686" t="s">
        <v>15900</v>
      </c>
      <c r="B686" t="s">
        <v>2120</v>
      </c>
      <c r="C686" t="s">
        <v>2119</v>
      </c>
      <c r="D686" t="s">
        <v>2121</v>
      </c>
      <c r="E686" t="s">
        <v>15901</v>
      </c>
      <c r="F686" t="s">
        <v>15485</v>
      </c>
    </row>
    <row r="687" spans="1:6" x14ac:dyDescent="0.35">
      <c r="A687" t="s">
        <v>15902</v>
      </c>
      <c r="B687" t="s">
        <v>2135</v>
      </c>
      <c r="C687" t="s">
        <v>2134</v>
      </c>
      <c r="D687" t="s">
        <v>2136</v>
      </c>
      <c r="E687" t="s">
        <v>15903</v>
      </c>
      <c r="F687" t="s">
        <v>15485</v>
      </c>
    </row>
    <row r="688" spans="1:6" x14ac:dyDescent="0.35">
      <c r="A688" t="s">
        <v>15904</v>
      </c>
      <c r="B688" t="s">
        <v>2145</v>
      </c>
      <c r="C688" t="s">
        <v>2144</v>
      </c>
      <c r="D688" t="s">
        <v>2146</v>
      </c>
      <c r="E688" t="s">
        <v>15905</v>
      </c>
      <c r="F688" t="s">
        <v>15485</v>
      </c>
    </row>
    <row r="689" spans="1:6" x14ac:dyDescent="0.35">
      <c r="A689" t="s">
        <v>15906</v>
      </c>
      <c r="B689" t="s">
        <v>2161</v>
      </c>
      <c r="C689" t="s">
        <v>2160</v>
      </c>
      <c r="D689" t="s">
        <v>2162</v>
      </c>
      <c r="E689" t="s">
        <v>15907</v>
      </c>
      <c r="F689" t="s">
        <v>15485</v>
      </c>
    </row>
    <row r="690" spans="1:6" x14ac:dyDescent="0.35">
      <c r="A690" t="s">
        <v>15908</v>
      </c>
      <c r="B690" t="s">
        <v>2165</v>
      </c>
      <c r="C690" t="s">
        <v>2164</v>
      </c>
      <c r="D690" t="s">
        <v>2166</v>
      </c>
      <c r="E690" t="s">
        <v>15909</v>
      </c>
      <c r="F690" t="s">
        <v>15485</v>
      </c>
    </row>
    <row r="691" spans="1:6" x14ac:dyDescent="0.35">
      <c r="A691" t="s">
        <v>15910</v>
      </c>
      <c r="B691" t="s">
        <v>2180</v>
      </c>
      <c r="C691" t="s">
        <v>2179</v>
      </c>
      <c r="D691" t="s">
        <v>2181</v>
      </c>
      <c r="E691" t="s">
        <v>15911</v>
      </c>
      <c r="F691" t="s">
        <v>15485</v>
      </c>
    </row>
    <row r="692" spans="1:6" x14ac:dyDescent="0.35">
      <c r="A692" t="s">
        <v>15912</v>
      </c>
      <c r="B692" t="s">
        <v>2183</v>
      </c>
      <c r="C692" t="s">
        <v>2182</v>
      </c>
      <c r="D692" t="s">
        <v>2184</v>
      </c>
      <c r="E692" t="s">
        <v>15913</v>
      </c>
      <c r="F692" t="s">
        <v>15485</v>
      </c>
    </row>
    <row r="693" spans="1:6" x14ac:dyDescent="0.35">
      <c r="A693" t="s">
        <v>15914</v>
      </c>
      <c r="B693" t="s">
        <v>2188</v>
      </c>
      <c r="C693" t="s">
        <v>2187</v>
      </c>
      <c r="D693" t="s">
        <v>2189</v>
      </c>
      <c r="E693" t="s">
        <v>15915</v>
      </c>
      <c r="F693" t="s">
        <v>15485</v>
      </c>
    </row>
    <row r="694" spans="1:6" x14ac:dyDescent="0.35">
      <c r="A694" t="s">
        <v>15916</v>
      </c>
      <c r="B694" t="s">
        <v>2200</v>
      </c>
      <c r="C694" t="s">
        <v>2199</v>
      </c>
      <c r="D694" t="s">
        <v>2201</v>
      </c>
      <c r="E694" t="s">
        <v>15917</v>
      </c>
      <c r="F694" t="s">
        <v>15485</v>
      </c>
    </row>
    <row r="695" spans="1:6" x14ac:dyDescent="0.35">
      <c r="A695" t="s">
        <v>15918</v>
      </c>
      <c r="B695" t="s">
        <v>2211</v>
      </c>
      <c r="C695" t="s">
        <v>2210</v>
      </c>
      <c r="D695" t="s">
        <v>2212</v>
      </c>
      <c r="E695" t="s">
        <v>15919</v>
      </c>
      <c r="F695" t="s">
        <v>15485</v>
      </c>
    </row>
    <row r="696" spans="1:6" x14ac:dyDescent="0.35">
      <c r="A696" t="s">
        <v>15920</v>
      </c>
      <c r="B696" t="s">
        <v>2223</v>
      </c>
      <c r="C696" t="s">
        <v>2222</v>
      </c>
      <c r="D696" t="s">
        <v>2224</v>
      </c>
      <c r="E696" t="s">
        <v>15921</v>
      </c>
      <c r="F696" t="s">
        <v>15485</v>
      </c>
    </row>
    <row r="697" spans="1:6" x14ac:dyDescent="0.35">
      <c r="A697" t="s">
        <v>15922</v>
      </c>
      <c r="B697" t="s">
        <v>2238</v>
      </c>
      <c r="C697" t="s">
        <v>2237</v>
      </c>
      <c r="D697" t="s">
        <v>2239</v>
      </c>
      <c r="E697" t="s">
        <v>15923</v>
      </c>
      <c r="F697" t="s">
        <v>15485</v>
      </c>
    </row>
    <row r="698" spans="1:6" x14ac:dyDescent="0.35">
      <c r="A698" t="s">
        <v>15924</v>
      </c>
      <c r="B698" t="s">
        <v>2254</v>
      </c>
      <c r="C698" t="s">
        <v>2253</v>
      </c>
      <c r="D698" t="s">
        <v>2255</v>
      </c>
      <c r="E698" t="s">
        <v>15925</v>
      </c>
      <c r="F698" t="s">
        <v>15485</v>
      </c>
    </row>
    <row r="699" spans="1:6" x14ac:dyDescent="0.35">
      <c r="A699" t="s">
        <v>15926</v>
      </c>
      <c r="B699" t="s">
        <v>2268</v>
      </c>
      <c r="C699" t="s">
        <v>2267</v>
      </c>
      <c r="D699" t="s">
        <v>2269</v>
      </c>
      <c r="E699" t="s">
        <v>15923</v>
      </c>
      <c r="F699" t="s">
        <v>15485</v>
      </c>
    </row>
    <row r="700" spans="1:6" x14ac:dyDescent="0.35">
      <c r="A700" t="s">
        <v>15927</v>
      </c>
      <c r="B700" t="s">
        <v>2279</v>
      </c>
      <c r="C700" t="s">
        <v>2278</v>
      </c>
      <c r="D700" t="s">
        <v>2280</v>
      </c>
      <c r="E700" t="s">
        <v>15928</v>
      </c>
      <c r="F700" t="s">
        <v>15485</v>
      </c>
    </row>
    <row r="701" spans="1:6" x14ac:dyDescent="0.35">
      <c r="A701" t="s">
        <v>15929</v>
      </c>
      <c r="B701" t="s">
        <v>2294</v>
      </c>
      <c r="C701" t="s">
        <v>2293</v>
      </c>
      <c r="D701" t="s">
        <v>2295</v>
      </c>
      <c r="E701" t="s">
        <v>15297</v>
      </c>
      <c r="F701" t="s">
        <v>15485</v>
      </c>
    </row>
    <row r="702" spans="1:6" x14ac:dyDescent="0.35">
      <c r="A702" t="s">
        <v>15930</v>
      </c>
      <c r="B702" t="s">
        <v>2305</v>
      </c>
      <c r="C702" t="s">
        <v>2304</v>
      </c>
      <c r="D702" t="s">
        <v>2306</v>
      </c>
      <c r="E702" t="s">
        <v>15931</v>
      </c>
      <c r="F702" t="s">
        <v>15485</v>
      </c>
    </row>
    <row r="703" spans="1:6" x14ac:dyDescent="0.35">
      <c r="A703" t="s">
        <v>15932</v>
      </c>
      <c r="B703" t="s">
        <v>2315</v>
      </c>
      <c r="C703" t="s">
        <v>2314</v>
      </c>
      <c r="D703" t="s">
        <v>2316</v>
      </c>
      <c r="E703" t="s">
        <v>15540</v>
      </c>
      <c r="F703" t="s">
        <v>15485</v>
      </c>
    </row>
    <row r="704" spans="1:6" x14ac:dyDescent="0.35">
      <c r="A704" t="s">
        <v>15933</v>
      </c>
      <c r="B704" t="s">
        <v>2330</v>
      </c>
      <c r="C704" t="s">
        <v>2329</v>
      </c>
      <c r="D704" t="s">
        <v>2331</v>
      </c>
      <c r="E704" t="s">
        <v>15606</v>
      </c>
      <c r="F704" t="s">
        <v>15485</v>
      </c>
    </row>
    <row r="705" spans="1:6" x14ac:dyDescent="0.35">
      <c r="A705" t="s">
        <v>15934</v>
      </c>
      <c r="B705" t="s">
        <v>2347</v>
      </c>
      <c r="C705" t="s">
        <v>2346</v>
      </c>
      <c r="D705" t="s">
        <v>2348</v>
      </c>
      <c r="E705" t="s">
        <v>15736</v>
      </c>
      <c r="F705" t="s">
        <v>15485</v>
      </c>
    </row>
    <row r="706" spans="1:6" x14ac:dyDescent="0.35">
      <c r="A706" t="s">
        <v>15935</v>
      </c>
      <c r="B706" t="s">
        <v>2362</v>
      </c>
      <c r="C706" t="s">
        <v>2361</v>
      </c>
      <c r="D706" t="s">
        <v>2363</v>
      </c>
      <c r="E706" t="s">
        <v>15936</v>
      </c>
      <c r="F706" t="s">
        <v>15485</v>
      </c>
    </row>
    <row r="707" spans="1:6" x14ac:dyDescent="0.35">
      <c r="A707" t="s">
        <v>15937</v>
      </c>
      <c r="B707" t="s">
        <v>2382</v>
      </c>
      <c r="C707" t="s">
        <v>2381</v>
      </c>
      <c r="D707" t="s">
        <v>2383</v>
      </c>
      <c r="E707" t="s">
        <v>15620</v>
      </c>
      <c r="F707" t="s">
        <v>15485</v>
      </c>
    </row>
    <row r="708" spans="1:6" x14ac:dyDescent="0.35">
      <c r="A708" t="s">
        <v>15938</v>
      </c>
      <c r="B708" t="s">
        <v>2396</v>
      </c>
      <c r="C708" t="s">
        <v>2395</v>
      </c>
      <c r="D708" t="s">
        <v>2397</v>
      </c>
      <c r="E708" t="s">
        <v>15379</v>
      </c>
      <c r="F708" t="s">
        <v>15485</v>
      </c>
    </row>
    <row r="709" spans="1:6" x14ac:dyDescent="0.35">
      <c r="A709" t="s">
        <v>15939</v>
      </c>
      <c r="B709" t="s">
        <v>2405</v>
      </c>
      <c r="C709" t="s">
        <v>2404</v>
      </c>
      <c r="D709" t="s">
        <v>2406</v>
      </c>
      <c r="E709" t="s">
        <v>15940</v>
      </c>
      <c r="F709" t="s">
        <v>15485</v>
      </c>
    </row>
    <row r="710" spans="1:6" x14ac:dyDescent="0.35">
      <c r="A710" t="s">
        <v>15941</v>
      </c>
      <c r="B710" t="s">
        <v>2408</v>
      </c>
      <c r="C710" t="s">
        <v>2407</v>
      </c>
      <c r="D710" t="s">
        <v>2409</v>
      </c>
      <c r="E710" t="s">
        <v>15942</v>
      </c>
      <c r="F710" t="s">
        <v>15485</v>
      </c>
    </row>
    <row r="711" spans="1:6" x14ac:dyDescent="0.35">
      <c r="A711" t="s">
        <v>15943</v>
      </c>
      <c r="B711" t="s">
        <v>2421</v>
      </c>
      <c r="C711" t="s">
        <v>2420</v>
      </c>
      <c r="D711" t="s">
        <v>2422</v>
      </c>
      <c r="E711" t="s">
        <v>15944</v>
      </c>
      <c r="F711" t="s">
        <v>15485</v>
      </c>
    </row>
    <row r="712" spans="1:6" x14ac:dyDescent="0.35">
      <c r="A712" t="s">
        <v>15945</v>
      </c>
      <c r="B712" t="s">
        <v>2428</v>
      </c>
      <c r="C712" t="s">
        <v>2427</v>
      </c>
      <c r="D712" t="s">
        <v>2429</v>
      </c>
      <c r="E712" t="s">
        <v>15946</v>
      </c>
      <c r="F712" t="s">
        <v>15485</v>
      </c>
    </row>
    <row r="713" spans="1:6" x14ac:dyDescent="0.35">
      <c r="A713" t="s">
        <v>15947</v>
      </c>
      <c r="B713" t="s">
        <v>2431</v>
      </c>
      <c r="C713" t="s">
        <v>2430</v>
      </c>
      <c r="D713" t="s">
        <v>2432</v>
      </c>
      <c r="E713" t="s">
        <v>15866</v>
      </c>
      <c r="F713" t="s">
        <v>15485</v>
      </c>
    </row>
    <row r="714" spans="1:6" x14ac:dyDescent="0.35">
      <c r="A714" t="s">
        <v>15948</v>
      </c>
      <c r="B714" t="s">
        <v>2439</v>
      </c>
      <c r="C714" t="s">
        <v>2438</v>
      </c>
      <c r="D714" t="s">
        <v>2440</v>
      </c>
      <c r="E714" t="s">
        <v>15949</v>
      </c>
      <c r="F714" t="s">
        <v>15485</v>
      </c>
    </row>
    <row r="715" spans="1:6" x14ac:dyDescent="0.35">
      <c r="A715" t="s">
        <v>15950</v>
      </c>
      <c r="B715" t="s">
        <v>2442</v>
      </c>
      <c r="C715" t="s">
        <v>2441</v>
      </c>
      <c r="D715" t="s">
        <v>2443</v>
      </c>
      <c r="E715" t="s">
        <v>15951</v>
      </c>
      <c r="F715" t="s">
        <v>15485</v>
      </c>
    </row>
    <row r="716" spans="1:6" x14ac:dyDescent="0.35">
      <c r="A716" t="s">
        <v>15952</v>
      </c>
      <c r="B716" t="s">
        <v>2457</v>
      </c>
      <c r="C716" t="s">
        <v>2456</v>
      </c>
      <c r="D716" t="s">
        <v>2458</v>
      </c>
      <c r="E716" t="s">
        <v>15953</v>
      </c>
      <c r="F716" t="s">
        <v>15485</v>
      </c>
    </row>
    <row r="717" spans="1:6" x14ac:dyDescent="0.35">
      <c r="A717" t="s">
        <v>15954</v>
      </c>
      <c r="B717" t="s">
        <v>2460</v>
      </c>
      <c r="C717" t="s">
        <v>2459</v>
      </c>
      <c r="D717" t="s">
        <v>2461</v>
      </c>
      <c r="E717" t="s">
        <v>15771</v>
      </c>
      <c r="F717" t="s">
        <v>15485</v>
      </c>
    </row>
    <row r="718" spans="1:6" x14ac:dyDescent="0.35">
      <c r="A718" t="s">
        <v>15955</v>
      </c>
      <c r="B718" t="s">
        <v>2482</v>
      </c>
      <c r="C718" t="s">
        <v>2481</v>
      </c>
      <c r="D718" t="s">
        <v>2483</v>
      </c>
      <c r="E718" t="s">
        <v>15956</v>
      </c>
      <c r="F718" t="s">
        <v>15485</v>
      </c>
    </row>
    <row r="719" spans="1:6" x14ac:dyDescent="0.35">
      <c r="A719" t="s">
        <v>15957</v>
      </c>
      <c r="B719" t="s">
        <v>2499</v>
      </c>
      <c r="C719" t="s">
        <v>2498</v>
      </c>
      <c r="D719" t="s">
        <v>2500</v>
      </c>
      <c r="E719" t="s">
        <v>15958</v>
      </c>
      <c r="F719" t="s">
        <v>15485</v>
      </c>
    </row>
    <row r="720" spans="1:6" x14ac:dyDescent="0.35">
      <c r="A720" t="s">
        <v>15959</v>
      </c>
      <c r="B720" t="s">
        <v>2512</v>
      </c>
      <c r="C720" t="s">
        <v>2511</v>
      </c>
      <c r="D720" t="s">
        <v>2513</v>
      </c>
      <c r="E720" t="s">
        <v>15960</v>
      </c>
      <c r="F720" t="s">
        <v>15485</v>
      </c>
    </row>
    <row r="721" spans="1:6" x14ac:dyDescent="0.35">
      <c r="A721" t="s">
        <v>15961</v>
      </c>
      <c r="B721" t="s">
        <v>2524</v>
      </c>
      <c r="C721" t="s">
        <v>2523</v>
      </c>
      <c r="D721" t="s">
        <v>2525</v>
      </c>
      <c r="E721" t="s">
        <v>15962</v>
      </c>
      <c r="F721" t="s">
        <v>15485</v>
      </c>
    </row>
    <row r="722" spans="1:6" x14ac:dyDescent="0.35">
      <c r="A722" t="s">
        <v>15963</v>
      </c>
      <c r="B722" t="s">
        <v>2538</v>
      </c>
      <c r="C722" t="s">
        <v>2537</v>
      </c>
      <c r="D722" t="s">
        <v>2539</v>
      </c>
      <c r="E722" t="s">
        <v>15964</v>
      </c>
      <c r="F722" t="s">
        <v>15485</v>
      </c>
    </row>
    <row r="723" spans="1:6" x14ac:dyDescent="0.35">
      <c r="A723" t="s">
        <v>15965</v>
      </c>
      <c r="B723" t="s">
        <v>2554</v>
      </c>
      <c r="C723" t="s">
        <v>2553</v>
      </c>
      <c r="D723" t="s">
        <v>2555</v>
      </c>
      <c r="E723" t="s">
        <v>15966</v>
      </c>
      <c r="F723" t="s">
        <v>15485</v>
      </c>
    </row>
    <row r="724" spans="1:6" x14ac:dyDescent="0.35">
      <c r="A724" t="s">
        <v>15967</v>
      </c>
      <c r="B724" t="s">
        <v>2562</v>
      </c>
      <c r="C724" t="s">
        <v>2561</v>
      </c>
      <c r="D724" t="s">
        <v>2563</v>
      </c>
      <c r="E724" t="s">
        <v>15968</v>
      </c>
      <c r="F724" t="s">
        <v>15485</v>
      </c>
    </row>
    <row r="725" spans="1:6" x14ac:dyDescent="0.35">
      <c r="A725" t="s">
        <v>15969</v>
      </c>
      <c r="B725" t="s">
        <v>2576</v>
      </c>
      <c r="C725" t="s">
        <v>2575</v>
      </c>
      <c r="D725" t="s">
        <v>2577</v>
      </c>
      <c r="E725" t="s">
        <v>15970</v>
      </c>
      <c r="F725" t="s">
        <v>15485</v>
      </c>
    </row>
    <row r="726" spans="1:6" x14ac:dyDescent="0.35">
      <c r="A726" t="s">
        <v>15971</v>
      </c>
      <c r="B726" t="s">
        <v>2593</v>
      </c>
      <c r="C726" t="s">
        <v>2592</v>
      </c>
      <c r="D726" t="s">
        <v>2594</v>
      </c>
      <c r="E726" t="s">
        <v>15972</v>
      </c>
      <c r="F726" t="s">
        <v>15485</v>
      </c>
    </row>
    <row r="727" spans="1:6" x14ac:dyDescent="0.35">
      <c r="A727" t="s">
        <v>15973</v>
      </c>
      <c r="B727" t="s">
        <v>2608</v>
      </c>
      <c r="C727" t="s">
        <v>2607</v>
      </c>
      <c r="D727" t="s">
        <v>2609</v>
      </c>
      <c r="E727" t="s">
        <v>15746</v>
      </c>
      <c r="F727" t="s">
        <v>15485</v>
      </c>
    </row>
    <row r="728" spans="1:6" x14ac:dyDescent="0.35">
      <c r="A728" t="s">
        <v>15974</v>
      </c>
      <c r="B728" t="s">
        <v>2618</v>
      </c>
      <c r="C728" t="s">
        <v>2617</v>
      </c>
      <c r="D728" t="s">
        <v>2619</v>
      </c>
      <c r="E728" t="s">
        <v>15975</v>
      </c>
      <c r="F728" t="s">
        <v>15485</v>
      </c>
    </row>
    <row r="729" spans="1:6" x14ac:dyDescent="0.35">
      <c r="A729" t="s">
        <v>15976</v>
      </c>
      <c r="B729" t="s">
        <v>2635</v>
      </c>
      <c r="C729" t="s">
        <v>2634</v>
      </c>
      <c r="D729" t="s">
        <v>2636</v>
      </c>
      <c r="E729" t="s">
        <v>15977</v>
      </c>
      <c r="F729" t="s">
        <v>15485</v>
      </c>
    </row>
    <row r="730" spans="1:6" x14ac:dyDescent="0.35">
      <c r="A730" t="s">
        <v>15978</v>
      </c>
      <c r="B730" t="s">
        <v>2650</v>
      </c>
      <c r="C730" t="s">
        <v>2649</v>
      </c>
      <c r="D730" t="s">
        <v>2651</v>
      </c>
      <c r="E730" t="s">
        <v>15979</v>
      </c>
      <c r="F730" t="s">
        <v>15485</v>
      </c>
    </row>
    <row r="731" spans="1:6" x14ac:dyDescent="0.35">
      <c r="A731" t="s">
        <v>15980</v>
      </c>
      <c r="B731" t="s">
        <v>2668</v>
      </c>
      <c r="C731" t="s">
        <v>2667</v>
      </c>
      <c r="D731" t="s">
        <v>2669</v>
      </c>
      <c r="E731" t="s">
        <v>15981</v>
      </c>
      <c r="F731" t="s">
        <v>15485</v>
      </c>
    </row>
    <row r="732" spans="1:6" x14ac:dyDescent="0.35">
      <c r="A732" t="s">
        <v>15982</v>
      </c>
      <c r="B732" t="s">
        <v>2680</v>
      </c>
      <c r="C732" t="s">
        <v>2679</v>
      </c>
      <c r="D732" t="s">
        <v>2681</v>
      </c>
      <c r="E732" t="s">
        <v>15983</v>
      </c>
      <c r="F732" t="s">
        <v>15485</v>
      </c>
    </row>
    <row r="733" spans="1:6" x14ac:dyDescent="0.35">
      <c r="A733" t="s">
        <v>15984</v>
      </c>
      <c r="B733" t="s">
        <v>2683</v>
      </c>
      <c r="C733" t="s">
        <v>2682</v>
      </c>
      <c r="D733" t="s">
        <v>2684</v>
      </c>
      <c r="E733" t="s">
        <v>15985</v>
      </c>
      <c r="F733" t="s">
        <v>15485</v>
      </c>
    </row>
    <row r="734" spans="1:6" x14ac:dyDescent="0.35">
      <c r="A734" t="s">
        <v>15986</v>
      </c>
      <c r="B734" t="s">
        <v>2691</v>
      </c>
      <c r="C734" t="s">
        <v>2690</v>
      </c>
      <c r="D734" t="s">
        <v>2692</v>
      </c>
      <c r="E734" t="s">
        <v>15565</v>
      </c>
      <c r="F734" t="s">
        <v>15485</v>
      </c>
    </row>
    <row r="735" spans="1:6" x14ac:dyDescent="0.35">
      <c r="A735" t="s">
        <v>15987</v>
      </c>
      <c r="B735" t="s">
        <v>2702</v>
      </c>
      <c r="C735" t="s">
        <v>2701</v>
      </c>
      <c r="D735" t="s">
        <v>2703</v>
      </c>
      <c r="E735" t="s">
        <v>15320</v>
      </c>
      <c r="F735" t="s">
        <v>15485</v>
      </c>
    </row>
    <row r="736" spans="1:6" x14ac:dyDescent="0.35">
      <c r="A736" t="s">
        <v>15988</v>
      </c>
      <c r="B736" t="s">
        <v>2711</v>
      </c>
      <c r="C736" t="s">
        <v>2710</v>
      </c>
      <c r="D736" t="s">
        <v>2712</v>
      </c>
      <c r="E736" t="s">
        <v>15989</v>
      </c>
      <c r="F736" t="s">
        <v>15485</v>
      </c>
    </row>
    <row r="737" spans="1:6" x14ac:dyDescent="0.35">
      <c r="A737" t="s">
        <v>15990</v>
      </c>
      <c r="B737" t="s">
        <v>2714</v>
      </c>
      <c r="C737" t="s">
        <v>2713</v>
      </c>
      <c r="D737" t="s">
        <v>2715</v>
      </c>
      <c r="E737" t="s">
        <v>15991</v>
      </c>
      <c r="F737" t="s">
        <v>15485</v>
      </c>
    </row>
    <row r="738" spans="1:6" x14ac:dyDescent="0.35">
      <c r="A738" t="s">
        <v>15992</v>
      </c>
      <c r="B738" t="s">
        <v>2726</v>
      </c>
      <c r="C738" t="s">
        <v>2725</v>
      </c>
      <c r="D738" t="s">
        <v>2727</v>
      </c>
      <c r="E738" t="s">
        <v>15993</v>
      </c>
      <c r="F738" t="s">
        <v>15485</v>
      </c>
    </row>
    <row r="739" spans="1:6" x14ac:dyDescent="0.35">
      <c r="A739" t="s">
        <v>15994</v>
      </c>
      <c r="B739" t="s">
        <v>3056</v>
      </c>
      <c r="C739" t="s">
        <v>3055</v>
      </c>
      <c r="D739" t="s">
        <v>3057</v>
      </c>
      <c r="E739" t="s">
        <v>15995</v>
      </c>
      <c r="F739" t="s">
        <v>15485</v>
      </c>
    </row>
    <row r="740" spans="1:6" x14ac:dyDescent="0.35">
      <c r="A740" t="s">
        <v>15996</v>
      </c>
      <c r="B740" t="s">
        <v>2740</v>
      </c>
      <c r="C740" t="s">
        <v>2739</v>
      </c>
      <c r="D740" t="s">
        <v>2741</v>
      </c>
      <c r="E740" t="s">
        <v>15997</v>
      </c>
      <c r="F740" t="s">
        <v>15485</v>
      </c>
    </row>
    <row r="741" spans="1:6" x14ac:dyDescent="0.35">
      <c r="A741" t="s">
        <v>15998</v>
      </c>
      <c r="B741" t="s">
        <v>2743</v>
      </c>
      <c r="C741" t="s">
        <v>2742</v>
      </c>
      <c r="D741" t="s">
        <v>2744</v>
      </c>
      <c r="E741" t="s">
        <v>15999</v>
      </c>
      <c r="F741" t="s">
        <v>15485</v>
      </c>
    </row>
    <row r="742" spans="1:6" x14ac:dyDescent="0.35">
      <c r="A742" t="s">
        <v>16000</v>
      </c>
      <c r="B742" t="s">
        <v>2760</v>
      </c>
      <c r="C742" t="s">
        <v>2759</v>
      </c>
      <c r="D742" t="s">
        <v>2761</v>
      </c>
      <c r="E742" t="s">
        <v>15601</v>
      </c>
      <c r="F742" t="s">
        <v>15485</v>
      </c>
    </row>
    <row r="743" spans="1:6" x14ac:dyDescent="0.35">
      <c r="A743" t="s">
        <v>16001</v>
      </c>
      <c r="B743" t="s">
        <v>2764</v>
      </c>
      <c r="C743" t="s">
        <v>2763</v>
      </c>
      <c r="D743" t="s">
        <v>2765</v>
      </c>
      <c r="E743" t="s">
        <v>16002</v>
      </c>
      <c r="F743" t="s">
        <v>15485</v>
      </c>
    </row>
    <row r="744" spans="1:6" x14ac:dyDescent="0.35">
      <c r="A744" t="s">
        <v>16003</v>
      </c>
      <c r="B744" t="s">
        <v>2783</v>
      </c>
      <c r="C744" t="s">
        <v>2782</v>
      </c>
      <c r="D744" t="s">
        <v>2784</v>
      </c>
      <c r="E744" t="s">
        <v>16004</v>
      </c>
      <c r="F744" t="s">
        <v>15485</v>
      </c>
    </row>
    <row r="745" spans="1:6" x14ac:dyDescent="0.35">
      <c r="A745" t="s">
        <v>16005</v>
      </c>
      <c r="B745" t="s">
        <v>2787</v>
      </c>
      <c r="C745" t="s">
        <v>2786</v>
      </c>
      <c r="D745" t="s">
        <v>2788</v>
      </c>
      <c r="E745" t="s">
        <v>16006</v>
      </c>
      <c r="F745" t="s">
        <v>15485</v>
      </c>
    </row>
    <row r="746" spans="1:6" x14ac:dyDescent="0.35">
      <c r="A746" t="s">
        <v>16007</v>
      </c>
      <c r="B746" t="s">
        <v>2804</v>
      </c>
      <c r="C746" t="s">
        <v>2803</v>
      </c>
      <c r="D746" t="s">
        <v>2805</v>
      </c>
      <c r="E746" t="s">
        <v>16008</v>
      </c>
      <c r="F746" t="s">
        <v>15485</v>
      </c>
    </row>
    <row r="747" spans="1:6" x14ac:dyDescent="0.35">
      <c r="A747" t="s">
        <v>16009</v>
      </c>
      <c r="B747" t="s">
        <v>2809</v>
      </c>
      <c r="C747" t="s">
        <v>2808</v>
      </c>
      <c r="D747" t="s">
        <v>2810</v>
      </c>
      <c r="E747" t="s">
        <v>16010</v>
      </c>
      <c r="F747" t="s">
        <v>15485</v>
      </c>
    </row>
    <row r="748" spans="1:6" x14ac:dyDescent="0.35">
      <c r="A748" t="s">
        <v>16011</v>
      </c>
      <c r="B748" t="s">
        <v>2822</v>
      </c>
      <c r="C748" t="s">
        <v>2821</v>
      </c>
      <c r="D748" t="s">
        <v>2823</v>
      </c>
      <c r="E748" t="s">
        <v>16012</v>
      </c>
      <c r="F748" t="s">
        <v>15485</v>
      </c>
    </row>
    <row r="749" spans="1:6" x14ac:dyDescent="0.35">
      <c r="A749" t="s">
        <v>16013</v>
      </c>
      <c r="B749" t="s">
        <v>2838</v>
      </c>
      <c r="C749" t="s">
        <v>2837</v>
      </c>
      <c r="D749" t="s">
        <v>2839</v>
      </c>
      <c r="E749" t="s">
        <v>16014</v>
      </c>
      <c r="F749" t="s">
        <v>15485</v>
      </c>
    </row>
    <row r="750" spans="1:6" x14ac:dyDescent="0.35">
      <c r="A750" t="s">
        <v>16015</v>
      </c>
      <c r="B750" t="s">
        <v>2841</v>
      </c>
      <c r="C750" t="s">
        <v>2840</v>
      </c>
      <c r="D750" t="s">
        <v>2842</v>
      </c>
      <c r="E750" t="s">
        <v>16016</v>
      </c>
      <c r="F750" t="s">
        <v>15485</v>
      </c>
    </row>
    <row r="751" spans="1:6" x14ac:dyDescent="0.35">
      <c r="A751" t="s">
        <v>16017</v>
      </c>
      <c r="B751" t="s">
        <v>2851</v>
      </c>
      <c r="C751" t="s">
        <v>2850</v>
      </c>
      <c r="D751" t="s">
        <v>2852</v>
      </c>
      <c r="E751" t="s">
        <v>16018</v>
      </c>
      <c r="F751" t="s">
        <v>15485</v>
      </c>
    </row>
    <row r="752" spans="1:6" x14ac:dyDescent="0.35">
      <c r="A752" t="s">
        <v>16019</v>
      </c>
      <c r="B752" t="s">
        <v>2856</v>
      </c>
      <c r="C752" t="s">
        <v>2855</v>
      </c>
      <c r="D752" t="s">
        <v>2857</v>
      </c>
      <c r="E752" t="s">
        <v>16020</v>
      </c>
      <c r="F752" t="s">
        <v>15485</v>
      </c>
    </row>
    <row r="753" spans="1:6" x14ac:dyDescent="0.35">
      <c r="A753" t="s">
        <v>16021</v>
      </c>
      <c r="B753" t="s">
        <v>2873</v>
      </c>
      <c r="C753" t="s">
        <v>2872</v>
      </c>
      <c r="D753" t="s">
        <v>2874</v>
      </c>
      <c r="E753" t="s">
        <v>15467</v>
      </c>
      <c r="F753" t="s">
        <v>15485</v>
      </c>
    </row>
    <row r="754" spans="1:6" x14ac:dyDescent="0.35">
      <c r="A754" t="s">
        <v>16022</v>
      </c>
      <c r="B754" t="s">
        <v>2877</v>
      </c>
      <c r="C754" t="s">
        <v>2876</v>
      </c>
      <c r="D754" t="s">
        <v>2878</v>
      </c>
      <c r="E754" t="s">
        <v>16023</v>
      </c>
      <c r="F754" t="s">
        <v>15485</v>
      </c>
    </row>
    <row r="755" spans="1:6" x14ac:dyDescent="0.35">
      <c r="A755" t="s">
        <v>16024</v>
      </c>
      <c r="B755" t="s">
        <v>2891</v>
      </c>
      <c r="C755" t="s">
        <v>2890</v>
      </c>
      <c r="D755" t="s">
        <v>2892</v>
      </c>
      <c r="E755" t="s">
        <v>16025</v>
      </c>
      <c r="F755" t="s">
        <v>15485</v>
      </c>
    </row>
    <row r="756" spans="1:6" x14ac:dyDescent="0.35">
      <c r="A756" t="s">
        <v>16026</v>
      </c>
      <c r="B756" t="s">
        <v>2903</v>
      </c>
      <c r="C756" t="s">
        <v>2902</v>
      </c>
      <c r="D756" t="s">
        <v>2904</v>
      </c>
      <c r="E756" t="s">
        <v>16027</v>
      </c>
      <c r="F756" t="s">
        <v>15485</v>
      </c>
    </row>
    <row r="757" spans="1:6" x14ac:dyDescent="0.35">
      <c r="A757" t="s">
        <v>16028</v>
      </c>
      <c r="B757" t="s">
        <v>2911</v>
      </c>
      <c r="C757" t="s">
        <v>2910</v>
      </c>
      <c r="D757" t="s">
        <v>2912</v>
      </c>
      <c r="E757" t="s">
        <v>16029</v>
      </c>
      <c r="F757" t="s">
        <v>15485</v>
      </c>
    </row>
    <row r="758" spans="1:6" x14ac:dyDescent="0.35">
      <c r="A758" t="s">
        <v>16030</v>
      </c>
      <c r="B758" t="s">
        <v>2926</v>
      </c>
      <c r="C758" t="s">
        <v>2925</v>
      </c>
      <c r="D758" t="s">
        <v>2927</v>
      </c>
      <c r="E758" t="s">
        <v>16031</v>
      </c>
      <c r="F758" t="s">
        <v>15485</v>
      </c>
    </row>
    <row r="759" spans="1:6" x14ac:dyDescent="0.35">
      <c r="A759" t="s">
        <v>16032</v>
      </c>
      <c r="B759" t="s">
        <v>2929</v>
      </c>
      <c r="C759" t="s">
        <v>2928</v>
      </c>
      <c r="D759" t="s">
        <v>2930</v>
      </c>
      <c r="E759" t="s">
        <v>16033</v>
      </c>
      <c r="F759" t="s">
        <v>15485</v>
      </c>
    </row>
    <row r="760" spans="1:6" x14ac:dyDescent="0.35">
      <c r="A760" t="s">
        <v>16034</v>
      </c>
      <c r="B760" t="s">
        <v>2940</v>
      </c>
      <c r="C760" t="s">
        <v>2939</v>
      </c>
      <c r="D760" t="s">
        <v>2941</v>
      </c>
      <c r="E760" t="s">
        <v>16035</v>
      </c>
      <c r="F760" t="s">
        <v>15485</v>
      </c>
    </row>
    <row r="761" spans="1:6" x14ac:dyDescent="0.35">
      <c r="A761" t="s">
        <v>16036</v>
      </c>
      <c r="B761" t="s">
        <v>2955</v>
      </c>
      <c r="C761" t="s">
        <v>2954</v>
      </c>
      <c r="D761" t="s">
        <v>2956</v>
      </c>
      <c r="E761" t="s">
        <v>16037</v>
      </c>
      <c r="F761" t="s">
        <v>15485</v>
      </c>
    </row>
    <row r="762" spans="1:6" x14ac:dyDescent="0.35">
      <c r="A762" t="s">
        <v>16038</v>
      </c>
      <c r="B762" t="s">
        <v>2971</v>
      </c>
      <c r="C762" t="s">
        <v>2970</v>
      </c>
      <c r="D762" t="s">
        <v>2972</v>
      </c>
      <c r="E762" t="s">
        <v>16039</v>
      </c>
      <c r="F762" t="s">
        <v>15485</v>
      </c>
    </row>
    <row r="763" spans="1:6" x14ac:dyDescent="0.35">
      <c r="A763" t="s">
        <v>16040</v>
      </c>
      <c r="B763" t="s">
        <v>2974</v>
      </c>
      <c r="C763" t="s">
        <v>2973</v>
      </c>
      <c r="D763" t="s">
        <v>2975</v>
      </c>
      <c r="E763" t="s">
        <v>16041</v>
      </c>
      <c r="F763" t="s">
        <v>15485</v>
      </c>
    </row>
    <row r="764" spans="1:6" x14ac:dyDescent="0.35">
      <c r="A764" t="s">
        <v>16042</v>
      </c>
      <c r="B764" t="s">
        <v>2977</v>
      </c>
      <c r="C764" t="s">
        <v>2976</v>
      </c>
      <c r="D764" t="s">
        <v>2978</v>
      </c>
      <c r="E764" t="s">
        <v>16043</v>
      </c>
      <c r="F764" t="s">
        <v>15485</v>
      </c>
    </row>
    <row r="765" spans="1:6" x14ac:dyDescent="0.35">
      <c r="A765" t="s">
        <v>16044</v>
      </c>
      <c r="B765" t="s">
        <v>2986</v>
      </c>
      <c r="C765" t="s">
        <v>2985</v>
      </c>
      <c r="D765" t="s">
        <v>2987</v>
      </c>
      <c r="E765" t="s">
        <v>15656</v>
      </c>
      <c r="F765" t="s">
        <v>15485</v>
      </c>
    </row>
    <row r="766" spans="1:6" x14ac:dyDescent="0.35">
      <c r="A766" t="s">
        <v>16045</v>
      </c>
      <c r="B766" t="s">
        <v>2994</v>
      </c>
      <c r="C766" t="s">
        <v>2993</v>
      </c>
      <c r="D766" t="s">
        <v>2995</v>
      </c>
      <c r="E766" t="s">
        <v>16046</v>
      </c>
      <c r="F766" t="s">
        <v>15485</v>
      </c>
    </row>
    <row r="767" spans="1:6" x14ac:dyDescent="0.35">
      <c r="A767" t="s">
        <v>16047</v>
      </c>
      <c r="B767" t="s">
        <v>3004</v>
      </c>
      <c r="C767" t="s">
        <v>3003</v>
      </c>
      <c r="D767" t="s">
        <v>3005</v>
      </c>
      <c r="E767" t="s">
        <v>16048</v>
      </c>
      <c r="F767" t="s">
        <v>15485</v>
      </c>
    </row>
    <row r="768" spans="1:6" x14ac:dyDescent="0.35">
      <c r="A768" t="s">
        <v>16049</v>
      </c>
      <c r="B768" t="s">
        <v>3015</v>
      </c>
      <c r="C768" t="s">
        <v>3014</v>
      </c>
      <c r="D768" t="s">
        <v>3016</v>
      </c>
      <c r="E768" t="s">
        <v>16050</v>
      </c>
      <c r="F768" t="s">
        <v>15485</v>
      </c>
    </row>
    <row r="769" spans="1:6" x14ac:dyDescent="0.35">
      <c r="A769" t="s">
        <v>16051</v>
      </c>
      <c r="B769" t="s">
        <v>3018</v>
      </c>
      <c r="C769" t="s">
        <v>3017</v>
      </c>
      <c r="D769" t="s">
        <v>3019</v>
      </c>
      <c r="E769" t="s">
        <v>16052</v>
      </c>
      <c r="F769" t="s">
        <v>15485</v>
      </c>
    </row>
    <row r="770" spans="1:6" x14ac:dyDescent="0.35">
      <c r="A770" t="s">
        <v>16053</v>
      </c>
      <c r="B770" t="s">
        <v>3021</v>
      </c>
      <c r="C770" t="s">
        <v>3020</v>
      </c>
      <c r="D770" t="s">
        <v>3022</v>
      </c>
      <c r="E770" t="s">
        <v>16054</v>
      </c>
      <c r="F770" t="s">
        <v>15485</v>
      </c>
    </row>
    <row r="771" spans="1:6" x14ac:dyDescent="0.35">
      <c r="A771" t="s">
        <v>16055</v>
      </c>
      <c r="B771" t="s">
        <v>3067</v>
      </c>
      <c r="C771" t="s">
        <v>3066</v>
      </c>
      <c r="D771" t="s">
        <v>16056</v>
      </c>
      <c r="E771" t="s">
        <v>16057</v>
      </c>
      <c r="F771" t="s">
        <v>15485</v>
      </c>
    </row>
    <row r="772" spans="1:6" x14ac:dyDescent="0.35">
      <c r="A772" t="s">
        <v>16058</v>
      </c>
      <c r="B772" t="s">
        <v>3037</v>
      </c>
      <c r="C772" t="s">
        <v>3036</v>
      </c>
      <c r="D772" t="s">
        <v>16059</v>
      </c>
      <c r="E772" t="s">
        <v>16060</v>
      </c>
      <c r="F772" t="s">
        <v>15485</v>
      </c>
    </row>
    <row r="773" spans="1:6" x14ac:dyDescent="0.35">
      <c r="A773" t="s">
        <v>16061</v>
      </c>
      <c r="B773" t="s">
        <v>7404</v>
      </c>
      <c r="C773" t="s">
        <v>7403</v>
      </c>
      <c r="D773" t="s">
        <v>7405</v>
      </c>
      <c r="E773" t="s">
        <v>16062</v>
      </c>
      <c r="F773" t="s">
        <v>15485</v>
      </c>
    </row>
    <row r="774" spans="1:6" x14ac:dyDescent="0.35">
      <c r="A774" t="s">
        <v>16063</v>
      </c>
      <c r="B774" t="s">
        <v>7407</v>
      </c>
      <c r="C774" t="s">
        <v>7406</v>
      </c>
      <c r="D774" t="s">
        <v>7408</v>
      </c>
      <c r="E774" t="s">
        <v>16064</v>
      </c>
      <c r="F774" t="s">
        <v>15485</v>
      </c>
    </row>
    <row r="775" spans="1:6" x14ac:dyDescent="0.35">
      <c r="A775" t="s">
        <v>16065</v>
      </c>
      <c r="B775" t="s">
        <v>7422</v>
      </c>
      <c r="C775" t="s">
        <v>7421</v>
      </c>
      <c r="D775" t="s">
        <v>7423</v>
      </c>
      <c r="E775" t="s">
        <v>16066</v>
      </c>
      <c r="F775" t="s">
        <v>15485</v>
      </c>
    </row>
    <row r="776" spans="1:6" x14ac:dyDescent="0.35">
      <c r="A776" t="s">
        <v>16067</v>
      </c>
      <c r="B776" t="s">
        <v>7425</v>
      </c>
      <c r="C776" t="s">
        <v>7424</v>
      </c>
      <c r="D776" t="s">
        <v>7426</v>
      </c>
      <c r="E776" t="s">
        <v>16068</v>
      </c>
      <c r="F776" t="s">
        <v>15485</v>
      </c>
    </row>
    <row r="777" spans="1:6" x14ac:dyDescent="0.35">
      <c r="A777" t="s">
        <v>16069</v>
      </c>
      <c r="B777" t="s">
        <v>7477</v>
      </c>
      <c r="C777" t="s">
        <v>7476</v>
      </c>
      <c r="D777" t="s">
        <v>7478</v>
      </c>
      <c r="E777" t="s">
        <v>16070</v>
      </c>
      <c r="F777" t="s">
        <v>15485</v>
      </c>
    </row>
    <row r="778" spans="1:6" x14ac:dyDescent="0.35">
      <c r="A778" t="s">
        <v>16071</v>
      </c>
      <c r="B778" t="s">
        <v>7489</v>
      </c>
      <c r="C778" t="s">
        <v>7488</v>
      </c>
      <c r="D778" t="s">
        <v>7490</v>
      </c>
      <c r="E778" t="s">
        <v>16072</v>
      </c>
      <c r="F778" t="s">
        <v>15485</v>
      </c>
    </row>
    <row r="779" spans="1:6" x14ac:dyDescent="0.35">
      <c r="A779" t="s">
        <v>16073</v>
      </c>
      <c r="B779" t="s">
        <v>7492</v>
      </c>
      <c r="C779" t="s">
        <v>7491</v>
      </c>
      <c r="D779" t="s">
        <v>7493</v>
      </c>
      <c r="E779" t="s">
        <v>15728</v>
      </c>
      <c r="F779" t="s">
        <v>15485</v>
      </c>
    </row>
    <row r="780" spans="1:6" x14ac:dyDescent="0.35">
      <c r="A780" t="s">
        <v>16074</v>
      </c>
      <c r="B780" t="s">
        <v>7495</v>
      </c>
      <c r="C780" t="s">
        <v>7494</v>
      </c>
      <c r="D780" t="s">
        <v>7496</v>
      </c>
      <c r="E780" t="s">
        <v>16075</v>
      </c>
      <c r="F780" t="s">
        <v>15485</v>
      </c>
    </row>
    <row r="781" spans="1:6" x14ac:dyDescent="0.35">
      <c r="A781" t="s">
        <v>16076</v>
      </c>
      <c r="B781" t="s">
        <v>7512</v>
      </c>
      <c r="C781" t="s">
        <v>7511</v>
      </c>
      <c r="D781" t="s">
        <v>7513</v>
      </c>
      <c r="E781" t="s">
        <v>15552</v>
      </c>
      <c r="F781" t="s">
        <v>15485</v>
      </c>
    </row>
    <row r="782" spans="1:6" x14ac:dyDescent="0.35">
      <c r="A782" t="s">
        <v>16077</v>
      </c>
      <c r="B782" t="s">
        <v>7663</v>
      </c>
      <c r="C782" t="s">
        <v>7662</v>
      </c>
      <c r="D782" t="s">
        <v>7664</v>
      </c>
      <c r="E782" t="s">
        <v>16078</v>
      </c>
      <c r="F782" t="s">
        <v>15485</v>
      </c>
    </row>
    <row r="783" spans="1:6" x14ac:dyDescent="0.35">
      <c r="A783" t="s">
        <v>16079</v>
      </c>
      <c r="B783" t="s">
        <v>7666</v>
      </c>
      <c r="C783" t="s">
        <v>7665</v>
      </c>
      <c r="D783" t="s">
        <v>7667</v>
      </c>
      <c r="E783" t="s">
        <v>16080</v>
      </c>
      <c r="F783" t="s">
        <v>15485</v>
      </c>
    </row>
    <row r="784" spans="1:6" x14ac:dyDescent="0.35">
      <c r="A784" t="s">
        <v>16081</v>
      </c>
      <c r="B784" t="s">
        <v>7669</v>
      </c>
      <c r="C784" t="s">
        <v>7668</v>
      </c>
      <c r="D784" t="s">
        <v>7670</v>
      </c>
      <c r="E784" t="s">
        <v>16082</v>
      </c>
      <c r="F784" t="s">
        <v>15485</v>
      </c>
    </row>
    <row r="785" spans="1:6" x14ac:dyDescent="0.35">
      <c r="A785" t="s">
        <v>16083</v>
      </c>
      <c r="B785" t="s">
        <v>7683</v>
      </c>
      <c r="C785" t="s">
        <v>7682</v>
      </c>
      <c r="D785" t="s">
        <v>7684</v>
      </c>
      <c r="E785" t="s">
        <v>16084</v>
      </c>
      <c r="F785" t="s">
        <v>15485</v>
      </c>
    </row>
    <row r="786" spans="1:6" x14ac:dyDescent="0.35">
      <c r="A786" t="s">
        <v>16085</v>
      </c>
      <c r="B786" t="s">
        <v>7798</v>
      </c>
      <c r="C786" t="s">
        <v>7797</v>
      </c>
      <c r="D786" t="s">
        <v>7799</v>
      </c>
      <c r="E786" t="s">
        <v>16086</v>
      </c>
      <c r="F786" t="s">
        <v>15485</v>
      </c>
    </row>
    <row r="787" spans="1:6" x14ac:dyDescent="0.35">
      <c r="A787" t="s">
        <v>16087</v>
      </c>
      <c r="B787" t="s">
        <v>7801</v>
      </c>
      <c r="C787" t="s">
        <v>7800</v>
      </c>
      <c r="D787" t="s">
        <v>7802</v>
      </c>
      <c r="E787" t="s">
        <v>15502</v>
      </c>
      <c r="F787" t="s">
        <v>15485</v>
      </c>
    </row>
    <row r="788" spans="1:6" x14ac:dyDescent="0.35">
      <c r="A788" t="s">
        <v>16088</v>
      </c>
      <c r="B788" t="s">
        <v>7813</v>
      </c>
      <c r="C788" t="s">
        <v>7812</v>
      </c>
      <c r="D788" t="s">
        <v>7814</v>
      </c>
      <c r="E788" t="s">
        <v>16089</v>
      </c>
      <c r="F788" t="s">
        <v>15485</v>
      </c>
    </row>
    <row r="789" spans="1:6" x14ac:dyDescent="0.35">
      <c r="A789" t="s">
        <v>16090</v>
      </c>
      <c r="B789" t="s">
        <v>7861</v>
      </c>
      <c r="C789" t="s">
        <v>7860</v>
      </c>
      <c r="D789" t="s">
        <v>7862</v>
      </c>
      <c r="E789" t="s">
        <v>15419</v>
      </c>
      <c r="F789" t="s">
        <v>15485</v>
      </c>
    </row>
    <row r="790" spans="1:6" x14ac:dyDescent="0.35">
      <c r="A790" t="s">
        <v>16091</v>
      </c>
      <c r="B790" t="s">
        <v>7870</v>
      </c>
      <c r="C790" t="s">
        <v>7869</v>
      </c>
      <c r="D790" t="s">
        <v>7871</v>
      </c>
      <c r="E790" t="s">
        <v>16092</v>
      </c>
      <c r="F790" t="s">
        <v>15485</v>
      </c>
    </row>
    <row r="791" spans="1:6" x14ac:dyDescent="0.35">
      <c r="A791" t="s">
        <v>16093</v>
      </c>
      <c r="B791" t="s">
        <v>7984</v>
      </c>
      <c r="C791" t="s">
        <v>7983</v>
      </c>
      <c r="D791" t="s">
        <v>7985</v>
      </c>
      <c r="E791" t="s">
        <v>15534</v>
      </c>
      <c r="F791" t="s">
        <v>15485</v>
      </c>
    </row>
    <row r="792" spans="1:6" x14ac:dyDescent="0.35">
      <c r="A792" t="s">
        <v>16094</v>
      </c>
      <c r="B792" t="s">
        <v>8000</v>
      </c>
      <c r="C792" t="s">
        <v>7999</v>
      </c>
      <c r="D792" t="s">
        <v>8001</v>
      </c>
      <c r="E792" t="s">
        <v>16095</v>
      </c>
      <c r="F792" t="s">
        <v>15485</v>
      </c>
    </row>
    <row r="793" spans="1:6" x14ac:dyDescent="0.35">
      <c r="A793" t="s">
        <v>16096</v>
      </c>
      <c r="B793" t="s">
        <v>8003</v>
      </c>
      <c r="C793" t="s">
        <v>8002</v>
      </c>
      <c r="D793" t="s">
        <v>8004</v>
      </c>
      <c r="E793" t="s">
        <v>16097</v>
      </c>
      <c r="F793" t="s">
        <v>15485</v>
      </c>
    </row>
    <row r="794" spans="1:6" x14ac:dyDescent="0.35">
      <c r="A794" t="s">
        <v>16098</v>
      </c>
      <c r="B794" t="s">
        <v>8013</v>
      </c>
      <c r="C794" t="s">
        <v>8012</v>
      </c>
      <c r="D794" t="s">
        <v>8014</v>
      </c>
      <c r="E794" t="s">
        <v>16099</v>
      </c>
      <c r="F794" t="s">
        <v>15485</v>
      </c>
    </row>
    <row r="795" spans="1:6" x14ac:dyDescent="0.35">
      <c r="A795" t="s">
        <v>16100</v>
      </c>
      <c r="B795" t="s">
        <v>8019</v>
      </c>
      <c r="C795" t="s">
        <v>8018</v>
      </c>
      <c r="D795" t="s">
        <v>8020</v>
      </c>
      <c r="E795" t="s">
        <v>16101</v>
      </c>
      <c r="F795" t="s">
        <v>15485</v>
      </c>
    </row>
    <row r="796" spans="1:6" x14ac:dyDescent="0.35">
      <c r="A796" t="s">
        <v>16102</v>
      </c>
      <c r="B796" t="s">
        <v>3083</v>
      </c>
      <c r="C796" t="s">
        <v>3082</v>
      </c>
      <c r="D796" t="s">
        <v>3084</v>
      </c>
      <c r="E796" t="s">
        <v>15288</v>
      </c>
      <c r="F796" t="s">
        <v>15485</v>
      </c>
    </row>
    <row r="797" spans="1:6" x14ac:dyDescent="0.35">
      <c r="A797" t="s">
        <v>16103</v>
      </c>
      <c r="B797" t="s">
        <v>3097</v>
      </c>
      <c r="C797" t="s">
        <v>3096</v>
      </c>
      <c r="D797" t="s">
        <v>3098</v>
      </c>
      <c r="E797" t="s">
        <v>16104</v>
      </c>
      <c r="F797" t="s">
        <v>15485</v>
      </c>
    </row>
    <row r="798" spans="1:6" x14ac:dyDescent="0.35">
      <c r="A798" t="s">
        <v>16105</v>
      </c>
      <c r="B798" t="s">
        <v>3115</v>
      </c>
      <c r="C798" t="s">
        <v>3114</v>
      </c>
      <c r="D798" t="s">
        <v>3116</v>
      </c>
      <c r="E798" t="s">
        <v>16106</v>
      </c>
      <c r="F798" t="s">
        <v>15485</v>
      </c>
    </row>
    <row r="799" spans="1:6" x14ac:dyDescent="0.35">
      <c r="A799" t="s">
        <v>16107</v>
      </c>
      <c r="B799" t="s">
        <v>3127</v>
      </c>
      <c r="C799" t="s">
        <v>3126</v>
      </c>
      <c r="D799" t="s">
        <v>3128</v>
      </c>
      <c r="E799" t="s">
        <v>16108</v>
      </c>
      <c r="F799" t="s">
        <v>15485</v>
      </c>
    </row>
    <row r="800" spans="1:6" x14ac:dyDescent="0.35">
      <c r="A800" t="s">
        <v>16109</v>
      </c>
      <c r="B800" t="s">
        <v>3142</v>
      </c>
      <c r="C800" t="s">
        <v>3141</v>
      </c>
      <c r="D800" t="s">
        <v>3143</v>
      </c>
      <c r="E800" t="s">
        <v>16110</v>
      </c>
      <c r="F800" t="s">
        <v>15485</v>
      </c>
    </row>
    <row r="801" spans="1:6" x14ac:dyDescent="0.35">
      <c r="A801" t="s">
        <v>16111</v>
      </c>
      <c r="B801" t="s">
        <v>3154</v>
      </c>
      <c r="C801" t="s">
        <v>3153</v>
      </c>
      <c r="D801" t="s">
        <v>3155</v>
      </c>
      <c r="E801" t="s">
        <v>16112</v>
      </c>
      <c r="F801" t="s">
        <v>15485</v>
      </c>
    </row>
    <row r="802" spans="1:6" x14ac:dyDescent="0.35">
      <c r="A802" t="s">
        <v>16113</v>
      </c>
      <c r="B802" t="s">
        <v>3168</v>
      </c>
      <c r="C802" t="s">
        <v>3167</v>
      </c>
      <c r="D802" t="s">
        <v>3169</v>
      </c>
      <c r="E802" t="s">
        <v>16114</v>
      </c>
      <c r="F802" t="s">
        <v>15485</v>
      </c>
    </row>
    <row r="803" spans="1:6" x14ac:dyDescent="0.35">
      <c r="A803" t="s">
        <v>16115</v>
      </c>
      <c r="B803" t="s">
        <v>3181</v>
      </c>
      <c r="C803" t="s">
        <v>3180</v>
      </c>
      <c r="D803" t="s">
        <v>3182</v>
      </c>
      <c r="E803" t="s">
        <v>16116</v>
      </c>
      <c r="F803" t="s">
        <v>15485</v>
      </c>
    </row>
    <row r="804" spans="1:6" x14ac:dyDescent="0.35">
      <c r="A804" t="s">
        <v>16117</v>
      </c>
      <c r="B804" t="s">
        <v>3184</v>
      </c>
      <c r="C804" t="s">
        <v>3183</v>
      </c>
      <c r="D804" t="s">
        <v>3185</v>
      </c>
      <c r="E804" t="s">
        <v>16118</v>
      </c>
      <c r="F804" t="s">
        <v>15485</v>
      </c>
    </row>
    <row r="805" spans="1:6" x14ac:dyDescent="0.35">
      <c r="A805" t="s">
        <v>16119</v>
      </c>
      <c r="B805" t="s">
        <v>3193</v>
      </c>
      <c r="C805" t="s">
        <v>3192</v>
      </c>
      <c r="D805" t="s">
        <v>3194</v>
      </c>
      <c r="E805" t="s">
        <v>14609</v>
      </c>
      <c r="F805" t="s">
        <v>15485</v>
      </c>
    </row>
    <row r="806" spans="1:6" x14ac:dyDescent="0.35">
      <c r="A806" t="s">
        <v>16120</v>
      </c>
      <c r="B806" t="s">
        <v>3205</v>
      </c>
      <c r="C806" t="s">
        <v>3204</v>
      </c>
      <c r="D806" t="s">
        <v>3206</v>
      </c>
      <c r="E806" t="s">
        <v>16121</v>
      </c>
      <c r="F806" t="s">
        <v>15485</v>
      </c>
    </row>
    <row r="807" spans="1:6" x14ac:dyDescent="0.35">
      <c r="A807" t="s">
        <v>16122</v>
      </c>
      <c r="B807" t="s">
        <v>3208</v>
      </c>
      <c r="C807" t="s">
        <v>3207</v>
      </c>
      <c r="D807" t="s">
        <v>3209</v>
      </c>
      <c r="E807" t="s">
        <v>16123</v>
      </c>
      <c r="F807" t="s">
        <v>15485</v>
      </c>
    </row>
    <row r="808" spans="1:6" x14ac:dyDescent="0.35">
      <c r="A808" t="s">
        <v>16124</v>
      </c>
      <c r="B808" t="s">
        <v>3225</v>
      </c>
      <c r="C808" t="s">
        <v>3224</v>
      </c>
      <c r="D808" t="s">
        <v>3226</v>
      </c>
      <c r="E808" t="s">
        <v>16125</v>
      </c>
      <c r="F808" t="s">
        <v>15485</v>
      </c>
    </row>
    <row r="809" spans="1:6" x14ac:dyDescent="0.35">
      <c r="A809" t="s">
        <v>16126</v>
      </c>
      <c r="B809" t="s">
        <v>3228</v>
      </c>
      <c r="C809" t="s">
        <v>3227</v>
      </c>
      <c r="D809" t="s">
        <v>3229</v>
      </c>
      <c r="E809" t="s">
        <v>16127</v>
      </c>
      <c r="F809" t="s">
        <v>15485</v>
      </c>
    </row>
    <row r="810" spans="1:6" x14ac:dyDescent="0.35">
      <c r="A810" t="s">
        <v>16128</v>
      </c>
      <c r="B810" t="s">
        <v>3240</v>
      </c>
      <c r="C810" t="s">
        <v>3239</v>
      </c>
      <c r="D810" t="s">
        <v>3241</v>
      </c>
      <c r="E810" t="s">
        <v>16129</v>
      </c>
      <c r="F810" t="s">
        <v>15485</v>
      </c>
    </row>
    <row r="811" spans="1:6" x14ac:dyDescent="0.35">
      <c r="A811" t="s">
        <v>16130</v>
      </c>
      <c r="B811" t="s">
        <v>3250</v>
      </c>
      <c r="C811" t="s">
        <v>3249</v>
      </c>
      <c r="D811" t="s">
        <v>3251</v>
      </c>
      <c r="E811" t="s">
        <v>16131</v>
      </c>
      <c r="F811" t="s">
        <v>15485</v>
      </c>
    </row>
    <row r="812" spans="1:6" x14ac:dyDescent="0.35">
      <c r="A812" t="s">
        <v>16132</v>
      </c>
      <c r="B812" t="s">
        <v>3263</v>
      </c>
      <c r="C812" t="s">
        <v>3262</v>
      </c>
      <c r="D812" t="s">
        <v>3264</v>
      </c>
      <c r="E812" t="s">
        <v>16133</v>
      </c>
      <c r="F812" t="s">
        <v>15485</v>
      </c>
    </row>
    <row r="813" spans="1:6" x14ac:dyDescent="0.35">
      <c r="A813" t="s">
        <v>16134</v>
      </c>
      <c r="B813" t="s">
        <v>3267</v>
      </c>
      <c r="C813" t="s">
        <v>3266</v>
      </c>
      <c r="D813" t="s">
        <v>3268</v>
      </c>
      <c r="E813" t="s">
        <v>16135</v>
      </c>
      <c r="F813" t="s">
        <v>15485</v>
      </c>
    </row>
    <row r="814" spans="1:6" x14ac:dyDescent="0.35">
      <c r="A814" t="s">
        <v>16136</v>
      </c>
      <c r="B814" t="s">
        <v>3274</v>
      </c>
      <c r="C814" t="s">
        <v>3273</v>
      </c>
      <c r="D814" t="s">
        <v>3275</v>
      </c>
      <c r="E814" t="s">
        <v>15222</v>
      </c>
      <c r="F814" t="s">
        <v>15485</v>
      </c>
    </row>
    <row r="815" spans="1:6" x14ac:dyDescent="0.35">
      <c r="A815" t="s">
        <v>16137</v>
      </c>
      <c r="B815" t="s">
        <v>3281</v>
      </c>
      <c r="C815" t="s">
        <v>3280</v>
      </c>
      <c r="D815" t="s">
        <v>3282</v>
      </c>
      <c r="E815" t="s">
        <v>16138</v>
      </c>
      <c r="F815" t="s">
        <v>15485</v>
      </c>
    </row>
    <row r="816" spans="1:6" x14ac:dyDescent="0.35">
      <c r="A816" t="s">
        <v>16139</v>
      </c>
      <c r="B816" t="s">
        <v>3285</v>
      </c>
      <c r="C816" t="s">
        <v>3284</v>
      </c>
      <c r="D816" t="s">
        <v>3286</v>
      </c>
      <c r="E816" t="s">
        <v>16140</v>
      </c>
      <c r="F816" t="s">
        <v>15485</v>
      </c>
    </row>
    <row r="817" spans="1:6" x14ac:dyDescent="0.35">
      <c r="A817" t="s">
        <v>16141</v>
      </c>
      <c r="B817" t="s">
        <v>3288</v>
      </c>
      <c r="C817" t="s">
        <v>3287</v>
      </c>
      <c r="D817" t="s">
        <v>3289</v>
      </c>
      <c r="E817" t="s">
        <v>16142</v>
      </c>
      <c r="F817" t="s">
        <v>15485</v>
      </c>
    </row>
    <row r="818" spans="1:6" x14ac:dyDescent="0.35">
      <c r="A818" t="s">
        <v>16143</v>
      </c>
      <c r="B818" t="s">
        <v>3291</v>
      </c>
      <c r="C818" t="s">
        <v>3290</v>
      </c>
      <c r="D818" t="s">
        <v>3292</v>
      </c>
      <c r="E818" t="s">
        <v>16144</v>
      </c>
      <c r="F818" t="s">
        <v>15485</v>
      </c>
    </row>
    <row r="819" spans="1:6" x14ac:dyDescent="0.35">
      <c r="A819" t="s">
        <v>16145</v>
      </c>
      <c r="B819" t="s">
        <v>3301</v>
      </c>
      <c r="C819" t="s">
        <v>3300</v>
      </c>
      <c r="D819" t="s">
        <v>3302</v>
      </c>
      <c r="E819" t="s">
        <v>16146</v>
      </c>
      <c r="F819" t="s">
        <v>15485</v>
      </c>
    </row>
    <row r="820" spans="1:6" x14ac:dyDescent="0.35">
      <c r="A820" t="s">
        <v>16147</v>
      </c>
      <c r="B820" t="s">
        <v>3313</v>
      </c>
      <c r="C820" t="s">
        <v>3312</v>
      </c>
      <c r="D820" t="s">
        <v>3314</v>
      </c>
      <c r="E820" t="s">
        <v>16148</v>
      </c>
      <c r="F820" t="s">
        <v>15485</v>
      </c>
    </row>
    <row r="821" spans="1:6" x14ac:dyDescent="0.35">
      <c r="A821" t="s">
        <v>16149</v>
      </c>
      <c r="B821" t="s">
        <v>3327</v>
      </c>
      <c r="C821" t="s">
        <v>3326</v>
      </c>
      <c r="D821" t="s">
        <v>3328</v>
      </c>
      <c r="E821" t="s">
        <v>16150</v>
      </c>
      <c r="F821" t="s">
        <v>15485</v>
      </c>
    </row>
    <row r="822" spans="1:6" x14ac:dyDescent="0.35">
      <c r="A822" t="s">
        <v>16151</v>
      </c>
      <c r="B822" t="s">
        <v>3343</v>
      </c>
      <c r="C822" t="s">
        <v>3342</v>
      </c>
      <c r="D822" t="s">
        <v>3344</v>
      </c>
      <c r="E822" t="s">
        <v>16152</v>
      </c>
      <c r="F822" t="s">
        <v>15485</v>
      </c>
    </row>
    <row r="823" spans="1:6" x14ac:dyDescent="0.35">
      <c r="A823" t="s">
        <v>16153</v>
      </c>
      <c r="B823" t="s">
        <v>3352</v>
      </c>
      <c r="C823" t="s">
        <v>3351</v>
      </c>
      <c r="D823" t="s">
        <v>3353</v>
      </c>
      <c r="E823" t="s">
        <v>16154</v>
      </c>
      <c r="F823" t="s">
        <v>15485</v>
      </c>
    </row>
    <row r="824" spans="1:6" x14ac:dyDescent="0.35">
      <c r="A824" t="s">
        <v>16155</v>
      </c>
      <c r="B824" t="s">
        <v>3366</v>
      </c>
      <c r="C824" t="s">
        <v>3365</v>
      </c>
      <c r="D824" t="s">
        <v>3367</v>
      </c>
      <c r="E824" t="s">
        <v>16135</v>
      </c>
      <c r="F824" t="s">
        <v>15485</v>
      </c>
    </row>
    <row r="825" spans="1:6" x14ac:dyDescent="0.35">
      <c r="A825" t="s">
        <v>16156</v>
      </c>
      <c r="B825" t="s">
        <v>3376</v>
      </c>
      <c r="C825" t="s">
        <v>3375</v>
      </c>
      <c r="D825" t="s">
        <v>3377</v>
      </c>
      <c r="E825" t="s">
        <v>16157</v>
      </c>
      <c r="F825" t="s">
        <v>15485</v>
      </c>
    </row>
    <row r="826" spans="1:6" x14ac:dyDescent="0.35">
      <c r="A826" t="s">
        <v>16158</v>
      </c>
      <c r="B826" t="s">
        <v>3381</v>
      </c>
      <c r="C826" t="s">
        <v>3380</v>
      </c>
      <c r="D826" t="s">
        <v>16159</v>
      </c>
      <c r="E826" t="s">
        <v>16160</v>
      </c>
      <c r="F826" t="s">
        <v>15485</v>
      </c>
    </row>
    <row r="827" spans="1:6" x14ac:dyDescent="0.35">
      <c r="A827" t="s">
        <v>16161</v>
      </c>
      <c r="B827" t="s">
        <v>3383</v>
      </c>
      <c r="C827" t="s">
        <v>3382</v>
      </c>
      <c r="D827" t="s">
        <v>3384</v>
      </c>
      <c r="E827" t="s">
        <v>16162</v>
      </c>
      <c r="F827" t="s">
        <v>15485</v>
      </c>
    </row>
    <row r="828" spans="1:6" x14ac:dyDescent="0.35">
      <c r="A828" t="s">
        <v>16163</v>
      </c>
      <c r="B828" t="s">
        <v>3395</v>
      </c>
      <c r="C828" t="s">
        <v>3394</v>
      </c>
      <c r="D828" t="s">
        <v>3396</v>
      </c>
      <c r="E828" t="s">
        <v>16164</v>
      </c>
      <c r="F828" t="s">
        <v>15485</v>
      </c>
    </row>
    <row r="829" spans="1:6" x14ac:dyDescent="0.35">
      <c r="A829" t="s">
        <v>16165</v>
      </c>
      <c r="B829" t="s">
        <v>3407</v>
      </c>
      <c r="C829" t="s">
        <v>3406</v>
      </c>
      <c r="D829" t="s">
        <v>3408</v>
      </c>
      <c r="E829" t="s">
        <v>16166</v>
      </c>
      <c r="F829" t="s">
        <v>15485</v>
      </c>
    </row>
    <row r="830" spans="1:6" x14ac:dyDescent="0.35">
      <c r="A830" t="s">
        <v>16167</v>
      </c>
      <c r="B830" t="s">
        <v>3410</v>
      </c>
      <c r="C830" t="s">
        <v>3409</v>
      </c>
      <c r="D830" t="s">
        <v>3411</v>
      </c>
      <c r="E830" t="s">
        <v>16168</v>
      </c>
      <c r="F830" t="s">
        <v>15485</v>
      </c>
    </row>
    <row r="831" spans="1:6" x14ac:dyDescent="0.35">
      <c r="A831" t="s">
        <v>16169</v>
      </c>
      <c r="B831" t="s">
        <v>3422</v>
      </c>
      <c r="C831" t="s">
        <v>3421</v>
      </c>
      <c r="D831" t="s">
        <v>3423</v>
      </c>
      <c r="E831" t="s">
        <v>16170</v>
      </c>
      <c r="F831" t="s">
        <v>15485</v>
      </c>
    </row>
    <row r="832" spans="1:6" x14ac:dyDescent="0.35">
      <c r="A832" t="s">
        <v>16171</v>
      </c>
      <c r="B832" t="s">
        <v>3434</v>
      </c>
      <c r="C832" t="s">
        <v>3433</v>
      </c>
      <c r="D832" t="s">
        <v>3435</v>
      </c>
      <c r="E832" t="s">
        <v>16172</v>
      </c>
      <c r="F832" t="s">
        <v>15485</v>
      </c>
    </row>
    <row r="833" spans="1:6" x14ac:dyDescent="0.35">
      <c r="A833" t="s">
        <v>16173</v>
      </c>
      <c r="B833" t="s">
        <v>3438</v>
      </c>
      <c r="C833" t="s">
        <v>3437</v>
      </c>
      <c r="D833" t="s">
        <v>3439</v>
      </c>
      <c r="E833" t="s">
        <v>16174</v>
      </c>
      <c r="F833" t="s">
        <v>15485</v>
      </c>
    </row>
    <row r="834" spans="1:6" x14ac:dyDescent="0.35">
      <c r="A834" t="s">
        <v>16175</v>
      </c>
      <c r="B834" t="s">
        <v>3452</v>
      </c>
      <c r="C834" t="s">
        <v>3451</v>
      </c>
      <c r="D834" t="s">
        <v>3453</v>
      </c>
      <c r="E834" t="s">
        <v>16176</v>
      </c>
      <c r="F834" t="s">
        <v>15485</v>
      </c>
    </row>
    <row r="835" spans="1:6" x14ac:dyDescent="0.35">
      <c r="A835" t="s">
        <v>16177</v>
      </c>
      <c r="B835" t="s">
        <v>3465</v>
      </c>
      <c r="C835" t="s">
        <v>3464</v>
      </c>
      <c r="D835" t="s">
        <v>3466</v>
      </c>
      <c r="E835" t="s">
        <v>16112</v>
      </c>
      <c r="F835" t="s">
        <v>15485</v>
      </c>
    </row>
    <row r="836" spans="1:6" x14ac:dyDescent="0.35">
      <c r="A836" t="s">
        <v>16178</v>
      </c>
      <c r="B836" t="s">
        <v>3478</v>
      </c>
      <c r="C836" t="s">
        <v>3477</v>
      </c>
      <c r="D836" t="s">
        <v>3479</v>
      </c>
      <c r="E836" t="s">
        <v>16179</v>
      </c>
      <c r="F836" t="s">
        <v>15485</v>
      </c>
    </row>
    <row r="837" spans="1:6" x14ac:dyDescent="0.35">
      <c r="A837" t="s">
        <v>16180</v>
      </c>
      <c r="B837" t="s">
        <v>3487</v>
      </c>
      <c r="C837" t="s">
        <v>3486</v>
      </c>
      <c r="D837" t="s">
        <v>3488</v>
      </c>
      <c r="E837" t="s">
        <v>16181</v>
      </c>
      <c r="F837" t="s">
        <v>15485</v>
      </c>
    </row>
    <row r="838" spans="1:6" x14ac:dyDescent="0.35">
      <c r="A838" t="s">
        <v>16182</v>
      </c>
      <c r="B838" t="s">
        <v>3499</v>
      </c>
      <c r="C838" t="s">
        <v>3498</v>
      </c>
      <c r="D838" t="s">
        <v>3500</v>
      </c>
      <c r="E838" t="s">
        <v>16183</v>
      </c>
      <c r="F838" t="s">
        <v>15485</v>
      </c>
    </row>
    <row r="839" spans="1:6" x14ac:dyDescent="0.35">
      <c r="A839" t="s">
        <v>16184</v>
      </c>
      <c r="B839" t="s">
        <v>3513</v>
      </c>
      <c r="C839" t="s">
        <v>3512</v>
      </c>
      <c r="D839" t="s">
        <v>3514</v>
      </c>
      <c r="E839" t="s">
        <v>16185</v>
      </c>
      <c r="F839" t="s">
        <v>15485</v>
      </c>
    </row>
    <row r="840" spans="1:6" x14ac:dyDescent="0.35">
      <c r="A840" t="s">
        <v>16186</v>
      </c>
      <c r="B840" t="s">
        <v>3527</v>
      </c>
      <c r="C840" t="s">
        <v>3526</v>
      </c>
      <c r="D840" t="s">
        <v>3528</v>
      </c>
      <c r="E840" t="s">
        <v>16187</v>
      </c>
      <c r="F840" t="s">
        <v>15485</v>
      </c>
    </row>
    <row r="841" spans="1:6" x14ac:dyDescent="0.35">
      <c r="A841" t="s">
        <v>16188</v>
      </c>
      <c r="B841" t="s">
        <v>3540</v>
      </c>
      <c r="C841" t="s">
        <v>3539</v>
      </c>
      <c r="D841" t="s">
        <v>3541</v>
      </c>
      <c r="E841" t="s">
        <v>16189</v>
      </c>
      <c r="F841" t="s">
        <v>15485</v>
      </c>
    </row>
    <row r="842" spans="1:6" x14ac:dyDescent="0.35">
      <c r="A842" t="s">
        <v>16190</v>
      </c>
      <c r="B842" t="s">
        <v>3545</v>
      </c>
      <c r="C842" t="s">
        <v>3544</v>
      </c>
      <c r="D842" t="s">
        <v>3546</v>
      </c>
      <c r="E842" t="s">
        <v>16191</v>
      </c>
      <c r="F842" t="s">
        <v>15485</v>
      </c>
    </row>
    <row r="843" spans="1:6" x14ac:dyDescent="0.35">
      <c r="A843" t="s">
        <v>16192</v>
      </c>
      <c r="B843" t="s">
        <v>3559</v>
      </c>
      <c r="C843" t="s">
        <v>3558</v>
      </c>
      <c r="D843" t="s">
        <v>3560</v>
      </c>
      <c r="E843" t="s">
        <v>16193</v>
      </c>
      <c r="F843" t="s">
        <v>15485</v>
      </c>
    </row>
    <row r="844" spans="1:6" x14ac:dyDescent="0.35">
      <c r="A844" t="s">
        <v>16194</v>
      </c>
      <c r="B844" t="s">
        <v>3565</v>
      </c>
      <c r="C844" t="s">
        <v>3564</v>
      </c>
      <c r="D844" t="s">
        <v>3566</v>
      </c>
      <c r="E844" t="s">
        <v>16195</v>
      </c>
      <c r="F844" t="s">
        <v>15485</v>
      </c>
    </row>
    <row r="845" spans="1:6" x14ac:dyDescent="0.35">
      <c r="A845" t="s">
        <v>16196</v>
      </c>
      <c r="B845" t="s">
        <v>3579</v>
      </c>
      <c r="C845" t="s">
        <v>3578</v>
      </c>
      <c r="D845" t="s">
        <v>3580</v>
      </c>
      <c r="E845" t="s">
        <v>16197</v>
      </c>
      <c r="F845" t="s">
        <v>15485</v>
      </c>
    </row>
    <row r="846" spans="1:6" x14ac:dyDescent="0.35">
      <c r="A846" t="s">
        <v>16198</v>
      </c>
      <c r="B846" t="s">
        <v>3590</v>
      </c>
      <c r="C846" t="s">
        <v>3589</v>
      </c>
      <c r="D846" t="s">
        <v>3591</v>
      </c>
      <c r="E846" t="s">
        <v>16199</v>
      </c>
      <c r="F846" t="s">
        <v>15485</v>
      </c>
    </row>
    <row r="847" spans="1:6" x14ac:dyDescent="0.35">
      <c r="A847" t="s">
        <v>16200</v>
      </c>
      <c r="B847" t="s">
        <v>3593</v>
      </c>
      <c r="C847" t="s">
        <v>3592</v>
      </c>
      <c r="D847" t="s">
        <v>3594</v>
      </c>
      <c r="E847" t="s">
        <v>16201</v>
      </c>
      <c r="F847" t="s">
        <v>15485</v>
      </c>
    </row>
    <row r="848" spans="1:6" x14ac:dyDescent="0.35">
      <c r="A848" t="s">
        <v>16202</v>
      </c>
      <c r="B848" t="s">
        <v>3596</v>
      </c>
      <c r="C848" t="s">
        <v>3595</v>
      </c>
      <c r="D848" t="s">
        <v>3597</v>
      </c>
      <c r="E848" t="s">
        <v>16203</v>
      </c>
      <c r="F848" t="s">
        <v>15485</v>
      </c>
    </row>
    <row r="849" spans="1:6" x14ac:dyDescent="0.35">
      <c r="A849" t="s">
        <v>16204</v>
      </c>
      <c r="B849" t="s">
        <v>3603</v>
      </c>
      <c r="C849" t="s">
        <v>3602</v>
      </c>
      <c r="D849" t="s">
        <v>3604</v>
      </c>
      <c r="E849" t="s">
        <v>16205</v>
      </c>
      <c r="F849" t="s">
        <v>15485</v>
      </c>
    </row>
    <row r="850" spans="1:6" x14ac:dyDescent="0.35">
      <c r="A850" t="s">
        <v>16206</v>
      </c>
      <c r="B850" t="s">
        <v>3616</v>
      </c>
      <c r="C850" t="s">
        <v>3615</v>
      </c>
      <c r="D850" t="s">
        <v>3617</v>
      </c>
      <c r="E850" t="s">
        <v>16207</v>
      </c>
      <c r="F850" t="s">
        <v>15485</v>
      </c>
    </row>
    <row r="851" spans="1:6" x14ac:dyDescent="0.35">
      <c r="A851" t="s">
        <v>16208</v>
      </c>
      <c r="B851" t="s">
        <v>3623</v>
      </c>
      <c r="C851" t="s">
        <v>3622</v>
      </c>
      <c r="D851" t="s">
        <v>3624</v>
      </c>
      <c r="E851" t="s">
        <v>16209</v>
      </c>
      <c r="F851" t="s">
        <v>15485</v>
      </c>
    </row>
    <row r="852" spans="1:6" x14ac:dyDescent="0.35">
      <c r="A852" t="s">
        <v>16210</v>
      </c>
      <c r="B852" t="s">
        <v>3636</v>
      </c>
      <c r="C852" t="s">
        <v>3635</v>
      </c>
      <c r="D852" t="s">
        <v>3637</v>
      </c>
      <c r="E852" t="s">
        <v>16211</v>
      </c>
      <c r="F852" t="s">
        <v>15485</v>
      </c>
    </row>
    <row r="853" spans="1:6" x14ac:dyDescent="0.35">
      <c r="A853" t="s">
        <v>16212</v>
      </c>
      <c r="B853" t="s">
        <v>3646</v>
      </c>
      <c r="C853" t="s">
        <v>3645</v>
      </c>
      <c r="D853" t="s">
        <v>3647</v>
      </c>
      <c r="E853" t="s">
        <v>16213</v>
      </c>
      <c r="F853" t="s">
        <v>15485</v>
      </c>
    </row>
    <row r="854" spans="1:6" x14ac:dyDescent="0.35">
      <c r="A854" t="s">
        <v>16214</v>
      </c>
      <c r="B854" t="s">
        <v>3660</v>
      </c>
      <c r="C854" t="s">
        <v>3659</v>
      </c>
      <c r="D854" t="s">
        <v>3661</v>
      </c>
      <c r="E854" t="s">
        <v>16215</v>
      </c>
      <c r="F854" t="s">
        <v>15485</v>
      </c>
    </row>
    <row r="855" spans="1:6" x14ac:dyDescent="0.35">
      <c r="A855" t="s">
        <v>16216</v>
      </c>
      <c r="B855" t="s">
        <v>3673</v>
      </c>
      <c r="C855" t="s">
        <v>3672</v>
      </c>
      <c r="D855" t="s">
        <v>16217</v>
      </c>
      <c r="E855" t="s">
        <v>16218</v>
      </c>
      <c r="F855" t="s">
        <v>15485</v>
      </c>
    </row>
    <row r="856" spans="1:6" x14ac:dyDescent="0.35">
      <c r="A856" t="s">
        <v>16219</v>
      </c>
      <c r="B856" t="s">
        <v>3687</v>
      </c>
      <c r="C856" t="s">
        <v>3686</v>
      </c>
      <c r="D856" t="s">
        <v>3688</v>
      </c>
      <c r="E856" t="s">
        <v>16220</v>
      </c>
      <c r="F856" t="s">
        <v>15485</v>
      </c>
    </row>
    <row r="857" spans="1:6" x14ac:dyDescent="0.35">
      <c r="A857" t="s">
        <v>16221</v>
      </c>
      <c r="B857" t="s">
        <v>3690</v>
      </c>
      <c r="C857" t="s">
        <v>3689</v>
      </c>
      <c r="D857" t="s">
        <v>3691</v>
      </c>
      <c r="E857" t="s">
        <v>16222</v>
      </c>
      <c r="F857" t="s">
        <v>15485</v>
      </c>
    </row>
    <row r="858" spans="1:6" x14ac:dyDescent="0.35">
      <c r="A858" t="s">
        <v>16223</v>
      </c>
      <c r="B858" t="s">
        <v>3704</v>
      </c>
      <c r="C858" t="s">
        <v>3703</v>
      </c>
      <c r="D858" t="s">
        <v>3705</v>
      </c>
      <c r="E858" t="s">
        <v>16224</v>
      </c>
      <c r="F858" t="s">
        <v>15485</v>
      </c>
    </row>
    <row r="859" spans="1:6" x14ac:dyDescent="0.35">
      <c r="A859" t="s">
        <v>16225</v>
      </c>
      <c r="B859" t="s">
        <v>3707</v>
      </c>
      <c r="C859" t="s">
        <v>3706</v>
      </c>
      <c r="D859" t="s">
        <v>3708</v>
      </c>
      <c r="E859" t="s">
        <v>16226</v>
      </c>
      <c r="F859" t="s">
        <v>15485</v>
      </c>
    </row>
    <row r="860" spans="1:6" x14ac:dyDescent="0.35">
      <c r="A860" t="s">
        <v>16227</v>
      </c>
      <c r="B860" t="s">
        <v>3714</v>
      </c>
      <c r="C860" t="s">
        <v>3713</v>
      </c>
      <c r="D860" t="s">
        <v>3411</v>
      </c>
      <c r="E860" t="s">
        <v>16228</v>
      </c>
      <c r="F860" t="s">
        <v>15485</v>
      </c>
    </row>
    <row r="861" spans="1:6" x14ac:dyDescent="0.35">
      <c r="A861" t="s">
        <v>16229</v>
      </c>
      <c r="B861" t="s">
        <v>3726</v>
      </c>
      <c r="C861" t="s">
        <v>3725</v>
      </c>
      <c r="D861" t="s">
        <v>3727</v>
      </c>
      <c r="E861" t="s">
        <v>16230</v>
      </c>
      <c r="F861" t="s">
        <v>15485</v>
      </c>
    </row>
    <row r="862" spans="1:6" x14ac:dyDescent="0.35">
      <c r="A862" t="s">
        <v>16231</v>
      </c>
      <c r="B862" t="s">
        <v>3739</v>
      </c>
      <c r="C862" t="s">
        <v>3738</v>
      </c>
      <c r="D862" t="s">
        <v>3740</v>
      </c>
      <c r="E862" t="s">
        <v>16080</v>
      </c>
      <c r="F862" t="s">
        <v>15485</v>
      </c>
    </row>
    <row r="863" spans="1:6" x14ac:dyDescent="0.35">
      <c r="A863" t="s">
        <v>16232</v>
      </c>
      <c r="B863" t="s">
        <v>3754</v>
      </c>
      <c r="C863" t="s">
        <v>3753</v>
      </c>
      <c r="D863" t="s">
        <v>3755</v>
      </c>
      <c r="E863" t="s">
        <v>16233</v>
      </c>
      <c r="F863" t="s">
        <v>15485</v>
      </c>
    </row>
    <row r="864" spans="1:6" x14ac:dyDescent="0.35">
      <c r="A864" t="s">
        <v>16234</v>
      </c>
      <c r="B864" t="s">
        <v>3769</v>
      </c>
      <c r="C864" t="s">
        <v>3768</v>
      </c>
      <c r="D864" t="s">
        <v>3770</v>
      </c>
      <c r="E864" t="s">
        <v>16235</v>
      </c>
      <c r="F864" t="s">
        <v>15485</v>
      </c>
    </row>
    <row r="865" spans="1:6" x14ac:dyDescent="0.35">
      <c r="A865" t="s">
        <v>16236</v>
      </c>
      <c r="B865" t="s">
        <v>3781</v>
      </c>
      <c r="C865" t="s">
        <v>3780</v>
      </c>
      <c r="D865" t="s">
        <v>3782</v>
      </c>
      <c r="E865" t="s">
        <v>16237</v>
      </c>
      <c r="F865" t="s">
        <v>15485</v>
      </c>
    </row>
    <row r="866" spans="1:6" x14ac:dyDescent="0.35">
      <c r="A866" t="s">
        <v>16238</v>
      </c>
      <c r="B866" t="s">
        <v>3784</v>
      </c>
      <c r="C866" t="s">
        <v>3783</v>
      </c>
      <c r="D866" t="s">
        <v>3785</v>
      </c>
      <c r="E866" t="s">
        <v>16239</v>
      </c>
      <c r="F866" t="s">
        <v>15485</v>
      </c>
    </row>
    <row r="867" spans="1:6" x14ac:dyDescent="0.35">
      <c r="A867" t="s">
        <v>16240</v>
      </c>
      <c r="B867" t="s">
        <v>3787</v>
      </c>
      <c r="C867" t="s">
        <v>3786</v>
      </c>
      <c r="D867" t="s">
        <v>3788</v>
      </c>
      <c r="E867" t="s">
        <v>16241</v>
      </c>
      <c r="F867" t="s">
        <v>15485</v>
      </c>
    </row>
    <row r="868" spans="1:6" x14ac:dyDescent="0.35">
      <c r="A868" t="s">
        <v>16242</v>
      </c>
      <c r="B868" t="s">
        <v>3800</v>
      </c>
      <c r="C868" t="s">
        <v>3799</v>
      </c>
      <c r="D868" t="s">
        <v>3801</v>
      </c>
      <c r="E868" t="s">
        <v>16243</v>
      </c>
      <c r="F868" t="s">
        <v>15485</v>
      </c>
    </row>
    <row r="869" spans="1:6" x14ac:dyDescent="0.35">
      <c r="A869" t="s">
        <v>16244</v>
      </c>
      <c r="B869" t="s">
        <v>3814</v>
      </c>
      <c r="C869" t="s">
        <v>3813</v>
      </c>
      <c r="D869" t="s">
        <v>3815</v>
      </c>
      <c r="E869" t="s">
        <v>16245</v>
      </c>
      <c r="F869" t="s">
        <v>15485</v>
      </c>
    </row>
    <row r="870" spans="1:6" x14ac:dyDescent="0.35">
      <c r="A870" t="s">
        <v>16246</v>
      </c>
      <c r="B870" t="s">
        <v>3828</v>
      </c>
      <c r="C870" t="s">
        <v>3827</v>
      </c>
      <c r="D870" t="s">
        <v>3829</v>
      </c>
      <c r="E870" t="s">
        <v>16247</v>
      </c>
      <c r="F870" t="s">
        <v>15485</v>
      </c>
    </row>
    <row r="871" spans="1:6" x14ac:dyDescent="0.35">
      <c r="A871" t="s">
        <v>16248</v>
      </c>
      <c r="B871" t="s">
        <v>3842</v>
      </c>
      <c r="C871" t="s">
        <v>3841</v>
      </c>
      <c r="D871" t="s">
        <v>3843</v>
      </c>
      <c r="E871" t="s">
        <v>16249</v>
      </c>
      <c r="F871" t="s">
        <v>15485</v>
      </c>
    </row>
    <row r="872" spans="1:6" x14ac:dyDescent="0.35">
      <c r="A872" t="s">
        <v>16250</v>
      </c>
      <c r="B872" t="s">
        <v>3853</v>
      </c>
      <c r="C872" t="s">
        <v>3852</v>
      </c>
      <c r="D872" t="s">
        <v>3854</v>
      </c>
      <c r="E872" t="s">
        <v>16251</v>
      </c>
      <c r="F872" t="s">
        <v>15485</v>
      </c>
    </row>
    <row r="873" spans="1:6" x14ac:dyDescent="0.35">
      <c r="A873" t="s">
        <v>16252</v>
      </c>
      <c r="B873" t="s">
        <v>3864</v>
      </c>
      <c r="C873" t="s">
        <v>3863</v>
      </c>
      <c r="D873" t="s">
        <v>3865</v>
      </c>
      <c r="E873" t="s">
        <v>16253</v>
      </c>
      <c r="F873" t="s">
        <v>15485</v>
      </c>
    </row>
    <row r="874" spans="1:6" x14ac:dyDescent="0.35">
      <c r="A874" t="s">
        <v>16254</v>
      </c>
      <c r="B874" t="s">
        <v>3868</v>
      </c>
      <c r="C874" t="s">
        <v>3867</v>
      </c>
      <c r="D874" t="s">
        <v>3869</v>
      </c>
      <c r="E874" t="s">
        <v>16255</v>
      </c>
      <c r="F874" t="s">
        <v>15485</v>
      </c>
    </row>
    <row r="875" spans="1:6" x14ac:dyDescent="0.35">
      <c r="A875" t="s">
        <v>16256</v>
      </c>
      <c r="B875" t="s">
        <v>3871</v>
      </c>
      <c r="C875" t="s">
        <v>3870</v>
      </c>
      <c r="D875" t="s">
        <v>3872</v>
      </c>
      <c r="E875" t="s">
        <v>16257</v>
      </c>
      <c r="F875" t="s">
        <v>15485</v>
      </c>
    </row>
    <row r="876" spans="1:6" x14ac:dyDescent="0.35">
      <c r="A876" t="s">
        <v>16258</v>
      </c>
      <c r="B876" t="s">
        <v>3881</v>
      </c>
      <c r="C876" t="s">
        <v>3880</v>
      </c>
      <c r="D876" t="s">
        <v>3882</v>
      </c>
      <c r="E876" t="s">
        <v>16259</v>
      </c>
      <c r="F876" t="s">
        <v>15485</v>
      </c>
    </row>
    <row r="877" spans="1:6" x14ac:dyDescent="0.35">
      <c r="A877" t="s">
        <v>16260</v>
      </c>
      <c r="B877" t="s">
        <v>3891</v>
      </c>
      <c r="C877" t="s">
        <v>3890</v>
      </c>
      <c r="D877" t="s">
        <v>3892</v>
      </c>
      <c r="E877" t="s">
        <v>16261</v>
      </c>
      <c r="F877" t="s">
        <v>15485</v>
      </c>
    </row>
    <row r="878" spans="1:6" x14ac:dyDescent="0.35">
      <c r="A878" t="s">
        <v>16262</v>
      </c>
      <c r="B878" t="s">
        <v>3894</v>
      </c>
      <c r="C878" t="s">
        <v>3893</v>
      </c>
      <c r="D878" t="s">
        <v>3895</v>
      </c>
      <c r="E878" t="s">
        <v>16263</v>
      </c>
      <c r="F878" t="s">
        <v>15485</v>
      </c>
    </row>
    <row r="879" spans="1:6" x14ac:dyDescent="0.35">
      <c r="A879" t="s">
        <v>16264</v>
      </c>
      <c r="B879" t="s">
        <v>3907</v>
      </c>
      <c r="C879" t="s">
        <v>3906</v>
      </c>
      <c r="D879" t="s">
        <v>3908</v>
      </c>
      <c r="E879" t="s">
        <v>16265</v>
      </c>
      <c r="F879" t="s">
        <v>15485</v>
      </c>
    </row>
    <row r="880" spans="1:6" x14ac:dyDescent="0.35">
      <c r="A880" t="s">
        <v>16266</v>
      </c>
      <c r="B880" t="s">
        <v>3910</v>
      </c>
      <c r="C880" t="s">
        <v>3909</v>
      </c>
      <c r="D880" t="s">
        <v>3911</v>
      </c>
      <c r="E880" t="s">
        <v>16267</v>
      </c>
      <c r="F880" t="s">
        <v>15485</v>
      </c>
    </row>
    <row r="881" spans="1:6" x14ac:dyDescent="0.35">
      <c r="A881" t="s">
        <v>16268</v>
      </c>
      <c r="B881" t="s">
        <v>3922</v>
      </c>
      <c r="C881" t="s">
        <v>3921</v>
      </c>
      <c r="D881" t="s">
        <v>3923</v>
      </c>
      <c r="E881" t="s">
        <v>16269</v>
      </c>
      <c r="F881" t="s">
        <v>15485</v>
      </c>
    </row>
    <row r="882" spans="1:6" x14ac:dyDescent="0.35">
      <c r="A882" t="s">
        <v>16270</v>
      </c>
      <c r="B882" t="s">
        <v>3936</v>
      </c>
      <c r="C882" t="s">
        <v>3935</v>
      </c>
      <c r="D882" t="s">
        <v>3937</v>
      </c>
      <c r="E882" t="s">
        <v>14961</v>
      </c>
      <c r="F882" t="s">
        <v>15485</v>
      </c>
    </row>
    <row r="883" spans="1:6" x14ac:dyDescent="0.35">
      <c r="A883" t="s">
        <v>16271</v>
      </c>
      <c r="B883" t="s">
        <v>3947</v>
      </c>
      <c r="C883" t="s">
        <v>3946</v>
      </c>
      <c r="D883" t="s">
        <v>3948</v>
      </c>
      <c r="E883" t="s">
        <v>16272</v>
      </c>
      <c r="F883" t="s">
        <v>15485</v>
      </c>
    </row>
    <row r="884" spans="1:6" x14ac:dyDescent="0.35">
      <c r="A884" t="s">
        <v>16273</v>
      </c>
      <c r="B884" t="s">
        <v>3950</v>
      </c>
      <c r="C884" t="s">
        <v>3949</v>
      </c>
      <c r="D884" t="s">
        <v>3951</v>
      </c>
      <c r="E884" t="s">
        <v>14884</v>
      </c>
      <c r="F884" t="s">
        <v>15485</v>
      </c>
    </row>
    <row r="885" spans="1:6" x14ac:dyDescent="0.35">
      <c r="A885" t="s">
        <v>16274</v>
      </c>
      <c r="B885" t="s">
        <v>3963</v>
      </c>
      <c r="C885" t="s">
        <v>3962</v>
      </c>
      <c r="D885" t="s">
        <v>3964</v>
      </c>
      <c r="E885" t="s">
        <v>16275</v>
      </c>
      <c r="F885" t="s">
        <v>15485</v>
      </c>
    </row>
    <row r="886" spans="1:6" x14ac:dyDescent="0.35">
      <c r="A886" t="s">
        <v>16276</v>
      </c>
      <c r="B886" t="s">
        <v>3969</v>
      </c>
      <c r="C886" t="s">
        <v>3968</v>
      </c>
      <c r="D886" t="s">
        <v>3970</v>
      </c>
      <c r="E886" t="s">
        <v>16277</v>
      </c>
      <c r="F886" t="s">
        <v>15485</v>
      </c>
    </row>
    <row r="887" spans="1:6" x14ac:dyDescent="0.35">
      <c r="A887" t="s">
        <v>16278</v>
      </c>
      <c r="B887" t="s">
        <v>3979</v>
      </c>
      <c r="C887" t="s">
        <v>3978</v>
      </c>
      <c r="D887" t="s">
        <v>3980</v>
      </c>
      <c r="E887" t="s">
        <v>16279</v>
      </c>
      <c r="F887" t="s">
        <v>15485</v>
      </c>
    </row>
    <row r="888" spans="1:6" x14ac:dyDescent="0.35">
      <c r="A888" t="s">
        <v>16280</v>
      </c>
      <c r="B888" t="s">
        <v>3993</v>
      </c>
      <c r="C888" t="s">
        <v>3992</v>
      </c>
      <c r="D888" t="s">
        <v>3994</v>
      </c>
      <c r="E888" t="s">
        <v>16110</v>
      </c>
      <c r="F888" t="s">
        <v>15485</v>
      </c>
    </row>
    <row r="889" spans="1:6" x14ac:dyDescent="0.35">
      <c r="A889" t="s">
        <v>16281</v>
      </c>
      <c r="B889" t="s">
        <v>3996</v>
      </c>
      <c r="C889" t="s">
        <v>3995</v>
      </c>
      <c r="D889" t="s">
        <v>3997</v>
      </c>
      <c r="E889" t="s">
        <v>16282</v>
      </c>
      <c r="F889" t="s">
        <v>15485</v>
      </c>
    </row>
    <row r="890" spans="1:6" x14ac:dyDescent="0.35">
      <c r="A890" t="s">
        <v>16283</v>
      </c>
      <c r="B890" t="s">
        <v>4009</v>
      </c>
      <c r="C890" t="s">
        <v>4008</v>
      </c>
      <c r="D890" t="s">
        <v>4010</v>
      </c>
      <c r="E890" t="s">
        <v>16284</v>
      </c>
      <c r="F890" t="s">
        <v>15485</v>
      </c>
    </row>
    <row r="891" spans="1:6" x14ac:dyDescent="0.35">
      <c r="A891" t="s">
        <v>16285</v>
      </c>
      <c r="B891" t="s">
        <v>4022</v>
      </c>
      <c r="C891" t="s">
        <v>4021</v>
      </c>
      <c r="D891" t="s">
        <v>4023</v>
      </c>
      <c r="E891" t="s">
        <v>16286</v>
      </c>
      <c r="F891" t="s">
        <v>15485</v>
      </c>
    </row>
    <row r="892" spans="1:6" x14ac:dyDescent="0.35">
      <c r="A892" t="s">
        <v>16287</v>
      </c>
      <c r="B892" t="s">
        <v>4034</v>
      </c>
      <c r="C892" t="s">
        <v>4033</v>
      </c>
      <c r="D892" t="s">
        <v>16288</v>
      </c>
      <c r="E892" t="s">
        <v>16289</v>
      </c>
      <c r="F892" t="s">
        <v>15485</v>
      </c>
    </row>
    <row r="893" spans="1:6" x14ac:dyDescent="0.35">
      <c r="A893" t="s">
        <v>16290</v>
      </c>
      <c r="B893" t="s">
        <v>4046</v>
      </c>
      <c r="C893" t="s">
        <v>4045</v>
      </c>
      <c r="D893" t="s">
        <v>4047</v>
      </c>
      <c r="E893" t="s">
        <v>16291</v>
      </c>
      <c r="F893" t="s">
        <v>15485</v>
      </c>
    </row>
    <row r="894" spans="1:6" x14ac:dyDescent="0.35">
      <c r="A894" t="s">
        <v>16292</v>
      </c>
      <c r="B894" t="s">
        <v>4050</v>
      </c>
      <c r="C894" t="s">
        <v>4049</v>
      </c>
      <c r="D894" t="s">
        <v>4051</v>
      </c>
      <c r="E894" t="s">
        <v>16293</v>
      </c>
      <c r="F894" t="s">
        <v>15485</v>
      </c>
    </row>
    <row r="895" spans="1:6" x14ac:dyDescent="0.35">
      <c r="A895" t="s">
        <v>16294</v>
      </c>
      <c r="B895" t="s">
        <v>4060</v>
      </c>
      <c r="C895" t="s">
        <v>4059</v>
      </c>
      <c r="D895" t="s">
        <v>4061</v>
      </c>
      <c r="E895" t="s">
        <v>16295</v>
      </c>
      <c r="F895" t="s">
        <v>15485</v>
      </c>
    </row>
    <row r="896" spans="1:6" x14ac:dyDescent="0.35">
      <c r="A896" t="s">
        <v>16296</v>
      </c>
      <c r="B896" t="s">
        <v>4068</v>
      </c>
      <c r="C896" t="s">
        <v>4067</v>
      </c>
      <c r="D896" t="s">
        <v>4069</v>
      </c>
      <c r="E896" t="s">
        <v>16297</v>
      </c>
      <c r="F896" t="s">
        <v>15485</v>
      </c>
    </row>
    <row r="897" spans="1:6" x14ac:dyDescent="0.35">
      <c r="A897" t="s">
        <v>16298</v>
      </c>
      <c r="B897" t="s">
        <v>4082</v>
      </c>
      <c r="C897" t="s">
        <v>4081</v>
      </c>
      <c r="D897" t="s">
        <v>4083</v>
      </c>
      <c r="E897" t="s">
        <v>16299</v>
      </c>
      <c r="F897" t="s">
        <v>15485</v>
      </c>
    </row>
    <row r="898" spans="1:6" x14ac:dyDescent="0.35">
      <c r="A898" t="s">
        <v>16300</v>
      </c>
      <c r="B898" t="s">
        <v>4096</v>
      </c>
      <c r="C898" t="s">
        <v>4095</v>
      </c>
      <c r="D898" t="s">
        <v>4097</v>
      </c>
      <c r="E898" t="s">
        <v>16301</v>
      </c>
      <c r="F898" t="s">
        <v>15485</v>
      </c>
    </row>
    <row r="899" spans="1:6" x14ac:dyDescent="0.35">
      <c r="A899" t="s">
        <v>16302</v>
      </c>
      <c r="B899" t="s">
        <v>4110</v>
      </c>
      <c r="C899" t="s">
        <v>4109</v>
      </c>
      <c r="D899" t="s">
        <v>4111</v>
      </c>
      <c r="E899" t="s">
        <v>16303</v>
      </c>
      <c r="F899" t="s">
        <v>15485</v>
      </c>
    </row>
    <row r="900" spans="1:6" x14ac:dyDescent="0.35">
      <c r="A900" t="s">
        <v>16304</v>
      </c>
      <c r="B900" t="s">
        <v>4121</v>
      </c>
      <c r="C900" t="s">
        <v>4120</v>
      </c>
      <c r="D900" t="s">
        <v>16305</v>
      </c>
      <c r="E900" t="s">
        <v>16306</v>
      </c>
      <c r="F900" t="s">
        <v>15485</v>
      </c>
    </row>
    <row r="901" spans="1:6" x14ac:dyDescent="0.35">
      <c r="A901" t="s">
        <v>16307</v>
      </c>
      <c r="B901" t="s">
        <v>4131</v>
      </c>
      <c r="C901" t="s">
        <v>4130</v>
      </c>
      <c r="D901" t="s">
        <v>4132</v>
      </c>
      <c r="E901" t="s">
        <v>16308</v>
      </c>
      <c r="F901" t="s">
        <v>15485</v>
      </c>
    </row>
    <row r="902" spans="1:6" x14ac:dyDescent="0.35">
      <c r="A902" t="s">
        <v>16309</v>
      </c>
      <c r="B902" t="s">
        <v>4135</v>
      </c>
      <c r="C902" t="s">
        <v>4134</v>
      </c>
      <c r="D902" t="s">
        <v>4136</v>
      </c>
      <c r="E902" t="s">
        <v>16310</v>
      </c>
      <c r="F902" t="s">
        <v>15485</v>
      </c>
    </row>
    <row r="903" spans="1:6" x14ac:dyDescent="0.35">
      <c r="A903" t="s">
        <v>16311</v>
      </c>
      <c r="B903" t="s">
        <v>4149</v>
      </c>
      <c r="C903" t="s">
        <v>4148</v>
      </c>
      <c r="D903" t="s">
        <v>4150</v>
      </c>
      <c r="E903" t="s">
        <v>16312</v>
      </c>
      <c r="F903" t="s">
        <v>15485</v>
      </c>
    </row>
    <row r="904" spans="1:6" x14ac:dyDescent="0.35">
      <c r="A904" t="s">
        <v>16313</v>
      </c>
      <c r="B904" t="s">
        <v>4153</v>
      </c>
      <c r="C904" t="s">
        <v>4152</v>
      </c>
      <c r="D904" t="s">
        <v>4154</v>
      </c>
      <c r="E904" t="s">
        <v>16314</v>
      </c>
      <c r="F904" t="s">
        <v>15485</v>
      </c>
    </row>
    <row r="905" spans="1:6" x14ac:dyDescent="0.35">
      <c r="A905" t="s">
        <v>16315</v>
      </c>
      <c r="B905" t="s">
        <v>4167</v>
      </c>
      <c r="C905" t="s">
        <v>4166</v>
      </c>
      <c r="D905" t="s">
        <v>4168</v>
      </c>
      <c r="E905" t="s">
        <v>16316</v>
      </c>
      <c r="F905" t="s">
        <v>15485</v>
      </c>
    </row>
    <row r="906" spans="1:6" x14ac:dyDescent="0.35">
      <c r="A906" t="s">
        <v>16317</v>
      </c>
      <c r="B906" t="s">
        <v>4179</v>
      </c>
      <c r="C906" t="s">
        <v>4178</v>
      </c>
      <c r="D906" t="s">
        <v>4180</v>
      </c>
      <c r="E906" t="s">
        <v>16318</v>
      </c>
      <c r="F906" t="s">
        <v>15485</v>
      </c>
    </row>
    <row r="907" spans="1:6" x14ac:dyDescent="0.35">
      <c r="A907" t="s">
        <v>16319</v>
      </c>
      <c r="B907" t="s">
        <v>4182</v>
      </c>
      <c r="C907" t="s">
        <v>4181</v>
      </c>
      <c r="D907" t="s">
        <v>4183</v>
      </c>
      <c r="E907" t="s">
        <v>16320</v>
      </c>
      <c r="F907" t="s">
        <v>15485</v>
      </c>
    </row>
    <row r="908" spans="1:6" x14ac:dyDescent="0.35">
      <c r="A908" t="s">
        <v>16321</v>
      </c>
      <c r="B908" t="s">
        <v>4185</v>
      </c>
      <c r="C908" t="s">
        <v>4184</v>
      </c>
      <c r="D908" t="s">
        <v>4186</v>
      </c>
      <c r="E908" t="s">
        <v>16322</v>
      </c>
      <c r="F908" t="s">
        <v>15485</v>
      </c>
    </row>
    <row r="909" spans="1:6" x14ac:dyDescent="0.35">
      <c r="A909" t="s">
        <v>16323</v>
      </c>
      <c r="B909" t="s">
        <v>4198</v>
      </c>
      <c r="C909" t="s">
        <v>4197</v>
      </c>
      <c r="D909" t="s">
        <v>4199</v>
      </c>
      <c r="E909" t="s">
        <v>16324</v>
      </c>
      <c r="F909" t="s">
        <v>15485</v>
      </c>
    </row>
    <row r="910" spans="1:6" x14ac:dyDescent="0.35">
      <c r="A910" t="s">
        <v>16325</v>
      </c>
      <c r="B910" t="s">
        <v>4201</v>
      </c>
      <c r="C910" t="s">
        <v>4200</v>
      </c>
      <c r="D910" t="s">
        <v>4202</v>
      </c>
      <c r="E910" t="s">
        <v>16326</v>
      </c>
      <c r="F910" t="s">
        <v>15485</v>
      </c>
    </row>
    <row r="911" spans="1:6" x14ac:dyDescent="0.35">
      <c r="A911" t="s">
        <v>16327</v>
      </c>
      <c r="B911" t="s">
        <v>4207</v>
      </c>
      <c r="C911" t="s">
        <v>4206</v>
      </c>
      <c r="D911" t="s">
        <v>4208</v>
      </c>
      <c r="E911" t="s">
        <v>16328</v>
      </c>
      <c r="F911" t="s">
        <v>15485</v>
      </c>
    </row>
    <row r="912" spans="1:6" x14ac:dyDescent="0.35">
      <c r="A912" t="s">
        <v>16329</v>
      </c>
      <c r="B912" t="s">
        <v>4217</v>
      </c>
      <c r="C912" t="s">
        <v>4216</v>
      </c>
      <c r="D912" t="s">
        <v>4218</v>
      </c>
      <c r="E912" t="s">
        <v>16330</v>
      </c>
      <c r="F912" t="s">
        <v>15485</v>
      </c>
    </row>
    <row r="913" spans="1:6" x14ac:dyDescent="0.35">
      <c r="A913" t="s">
        <v>16331</v>
      </c>
      <c r="B913" t="s">
        <v>4220</v>
      </c>
      <c r="C913" t="s">
        <v>4219</v>
      </c>
      <c r="D913" t="s">
        <v>4221</v>
      </c>
      <c r="E913" t="s">
        <v>16332</v>
      </c>
      <c r="F913" t="s">
        <v>15485</v>
      </c>
    </row>
    <row r="914" spans="1:6" x14ac:dyDescent="0.35">
      <c r="A914" t="s">
        <v>16333</v>
      </c>
      <c r="B914" t="s">
        <v>4223</v>
      </c>
      <c r="C914" t="s">
        <v>4222</v>
      </c>
      <c r="D914" t="s">
        <v>4224</v>
      </c>
      <c r="E914" t="s">
        <v>16334</v>
      </c>
      <c r="F914" t="s">
        <v>15485</v>
      </c>
    </row>
    <row r="915" spans="1:6" x14ac:dyDescent="0.35">
      <c r="A915" t="s">
        <v>16335</v>
      </c>
      <c r="B915" t="s">
        <v>4234</v>
      </c>
      <c r="C915" t="s">
        <v>4233</v>
      </c>
      <c r="D915" t="s">
        <v>4235</v>
      </c>
      <c r="E915" t="s">
        <v>16336</v>
      </c>
      <c r="F915" t="s">
        <v>15485</v>
      </c>
    </row>
    <row r="916" spans="1:6" x14ac:dyDescent="0.35">
      <c r="A916" t="s">
        <v>16337</v>
      </c>
      <c r="B916" t="s">
        <v>4237</v>
      </c>
      <c r="C916" t="s">
        <v>4236</v>
      </c>
      <c r="D916" t="s">
        <v>4238</v>
      </c>
      <c r="E916" t="s">
        <v>16338</v>
      </c>
      <c r="F916" t="s">
        <v>15485</v>
      </c>
    </row>
    <row r="917" spans="1:6" x14ac:dyDescent="0.35">
      <c r="A917" t="s">
        <v>16339</v>
      </c>
      <c r="B917" t="s">
        <v>4255</v>
      </c>
      <c r="C917" t="s">
        <v>4254</v>
      </c>
      <c r="D917" t="s">
        <v>4256</v>
      </c>
      <c r="E917" t="s">
        <v>16340</v>
      </c>
      <c r="F917" t="s">
        <v>15485</v>
      </c>
    </row>
    <row r="918" spans="1:6" x14ac:dyDescent="0.35">
      <c r="A918" t="s">
        <v>16341</v>
      </c>
      <c r="B918" t="s">
        <v>4265</v>
      </c>
      <c r="C918" t="s">
        <v>4264</v>
      </c>
      <c r="D918" t="s">
        <v>4266</v>
      </c>
      <c r="E918" t="s">
        <v>16342</v>
      </c>
      <c r="F918" t="s">
        <v>15485</v>
      </c>
    </row>
    <row r="919" spans="1:6" x14ac:dyDescent="0.35">
      <c r="A919" t="s">
        <v>16343</v>
      </c>
      <c r="B919" t="s">
        <v>4280</v>
      </c>
      <c r="C919" t="s">
        <v>4279</v>
      </c>
      <c r="D919" t="s">
        <v>4281</v>
      </c>
      <c r="E919" t="s">
        <v>16344</v>
      </c>
      <c r="F919" t="s">
        <v>15485</v>
      </c>
    </row>
    <row r="920" spans="1:6" x14ac:dyDescent="0.35">
      <c r="A920" t="s">
        <v>16345</v>
      </c>
      <c r="B920" t="s">
        <v>4290</v>
      </c>
      <c r="C920" t="s">
        <v>4289</v>
      </c>
      <c r="D920" t="s">
        <v>4291</v>
      </c>
      <c r="E920" t="s">
        <v>16346</v>
      </c>
      <c r="F920" t="s">
        <v>15485</v>
      </c>
    </row>
    <row r="921" spans="1:6" x14ac:dyDescent="0.35">
      <c r="A921" t="s">
        <v>16347</v>
      </c>
      <c r="B921" t="s">
        <v>4301</v>
      </c>
      <c r="C921" t="s">
        <v>4300</v>
      </c>
      <c r="D921" t="s">
        <v>4302</v>
      </c>
      <c r="E921" t="s">
        <v>16348</v>
      </c>
      <c r="F921" t="s">
        <v>15485</v>
      </c>
    </row>
    <row r="922" spans="1:6" x14ac:dyDescent="0.35">
      <c r="A922" t="s">
        <v>16349</v>
      </c>
      <c r="B922" t="s">
        <v>4311</v>
      </c>
      <c r="C922" t="s">
        <v>4310</v>
      </c>
      <c r="D922" t="s">
        <v>4312</v>
      </c>
      <c r="E922" t="s">
        <v>16350</v>
      </c>
      <c r="F922" t="s">
        <v>15485</v>
      </c>
    </row>
    <row r="923" spans="1:6" x14ac:dyDescent="0.35">
      <c r="A923" t="s">
        <v>16351</v>
      </c>
      <c r="B923" t="s">
        <v>4322</v>
      </c>
      <c r="C923" t="s">
        <v>4321</v>
      </c>
      <c r="D923" t="s">
        <v>4323</v>
      </c>
      <c r="E923" t="s">
        <v>16352</v>
      </c>
      <c r="F923" t="s">
        <v>15485</v>
      </c>
    </row>
    <row r="924" spans="1:6" x14ac:dyDescent="0.35">
      <c r="A924" t="s">
        <v>16353</v>
      </c>
      <c r="B924" t="s">
        <v>4332</v>
      </c>
      <c r="C924" t="s">
        <v>4331</v>
      </c>
      <c r="D924" t="s">
        <v>4333</v>
      </c>
      <c r="E924" t="s">
        <v>16354</v>
      </c>
      <c r="F924" t="s">
        <v>15485</v>
      </c>
    </row>
    <row r="925" spans="1:6" x14ac:dyDescent="0.35">
      <c r="A925" t="s">
        <v>16355</v>
      </c>
      <c r="B925" t="s">
        <v>4339</v>
      </c>
      <c r="C925" t="s">
        <v>4338</v>
      </c>
      <c r="D925" t="s">
        <v>4340</v>
      </c>
      <c r="E925" t="s">
        <v>16356</v>
      </c>
      <c r="F925" t="s">
        <v>15485</v>
      </c>
    </row>
    <row r="926" spans="1:6" x14ac:dyDescent="0.35">
      <c r="A926" t="s">
        <v>16357</v>
      </c>
      <c r="B926" t="s">
        <v>4353</v>
      </c>
      <c r="C926" t="s">
        <v>4352</v>
      </c>
      <c r="D926" t="s">
        <v>4354</v>
      </c>
      <c r="E926" t="s">
        <v>16358</v>
      </c>
      <c r="F926" t="s">
        <v>15485</v>
      </c>
    </row>
    <row r="927" spans="1:6" x14ac:dyDescent="0.35">
      <c r="A927" t="s">
        <v>16359</v>
      </c>
      <c r="B927" t="s">
        <v>4356</v>
      </c>
      <c r="C927" t="s">
        <v>4355</v>
      </c>
      <c r="D927" t="s">
        <v>4357</v>
      </c>
      <c r="E927" t="s">
        <v>16360</v>
      </c>
      <c r="F927" t="s">
        <v>15485</v>
      </c>
    </row>
    <row r="928" spans="1:6" x14ac:dyDescent="0.35">
      <c r="A928" t="s">
        <v>16361</v>
      </c>
      <c r="B928" t="s">
        <v>4370</v>
      </c>
      <c r="C928" t="s">
        <v>4369</v>
      </c>
      <c r="D928" t="s">
        <v>4371</v>
      </c>
      <c r="E928" t="s">
        <v>16362</v>
      </c>
      <c r="F928" t="s">
        <v>15485</v>
      </c>
    </row>
    <row r="929" spans="1:6" x14ac:dyDescent="0.35">
      <c r="A929" t="s">
        <v>16363</v>
      </c>
      <c r="B929" t="s">
        <v>4380</v>
      </c>
      <c r="C929" t="s">
        <v>4379</v>
      </c>
      <c r="D929" t="s">
        <v>4381</v>
      </c>
      <c r="E929" t="s">
        <v>16364</v>
      </c>
      <c r="F929" t="s">
        <v>15485</v>
      </c>
    </row>
    <row r="930" spans="1:6" x14ac:dyDescent="0.35">
      <c r="A930" t="s">
        <v>16365</v>
      </c>
      <c r="B930" t="s">
        <v>4383</v>
      </c>
      <c r="C930" t="s">
        <v>4382</v>
      </c>
      <c r="D930" t="s">
        <v>4384</v>
      </c>
      <c r="E930" t="s">
        <v>16366</v>
      </c>
      <c r="F930" t="s">
        <v>15485</v>
      </c>
    </row>
    <row r="931" spans="1:6" x14ac:dyDescent="0.35">
      <c r="A931" t="s">
        <v>16367</v>
      </c>
      <c r="B931" t="s">
        <v>4400</v>
      </c>
      <c r="C931" t="s">
        <v>4399</v>
      </c>
      <c r="D931" t="s">
        <v>4401</v>
      </c>
      <c r="E931" t="s">
        <v>16368</v>
      </c>
      <c r="F931" t="s">
        <v>15485</v>
      </c>
    </row>
    <row r="932" spans="1:6" x14ac:dyDescent="0.35">
      <c r="A932" t="s">
        <v>16369</v>
      </c>
      <c r="B932" t="s">
        <v>4413</v>
      </c>
      <c r="C932" t="s">
        <v>4412</v>
      </c>
      <c r="D932" t="s">
        <v>4414</v>
      </c>
      <c r="E932" t="s">
        <v>16370</v>
      </c>
      <c r="F932" t="s">
        <v>15485</v>
      </c>
    </row>
    <row r="933" spans="1:6" x14ac:dyDescent="0.35">
      <c r="A933" t="s">
        <v>16371</v>
      </c>
      <c r="B933" t="s">
        <v>4416</v>
      </c>
      <c r="C933" t="s">
        <v>4415</v>
      </c>
      <c r="D933" t="s">
        <v>4417</v>
      </c>
      <c r="E933" t="s">
        <v>16372</v>
      </c>
      <c r="F933" t="s">
        <v>15485</v>
      </c>
    </row>
    <row r="934" spans="1:6" x14ac:dyDescent="0.35">
      <c r="A934" t="s">
        <v>16373</v>
      </c>
      <c r="B934" t="s">
        <v>4426</v>
      </c>
      <c r="C934" t="s">
        <v>4425</v>
      </c>
      <c r="D934" t="s">
        <v>4427</v>
      </c>
      <c r="E934" t="s">
        <v>16374</v>
      </c>
      <c r="F934" t="s">
        <v>15485</v>
      </c>
    </row>
    <row r="935" spans="1:6" x14ac:dyDescent="0.35">
      <c r="A935" t="s">
        <v>16375</v>
      </c>
      <c r="B935" t="s">
        <v>4429</v>
      </c>
      <c r="C935" t="s">
        <v>4428</v>
      </c>
      <c r="D935" t="s">
        <v>4430</v>
      </c>
      <c r="E935" t="s">
        <v>16376</v>
      </c>
      <c r="F935" t="s">
        <v>15485</v>
      </c>
    </row>
    <row r="936" spans="1:6" x14ac:dyDescent="0.35">
      <c r="A936" t="s">
        <v>16377</v>
      </c>
      <c r="B936" t="s">
        <v>4437</v>
      </c>
      <c r="C936" t="s">
        <v>4436</v>
      </c>
      <c r="D936" t="s">
        <v>4438</v>
      </c>
      <c r="E936" t="s">
        <v>16378</v>
      </c>
      <c r="F936" t="s">
        <v>15485</v>
      </c>
    </row>
    <row r="937" spans="1:6" x14ac:dyDescent="0.35">
      <c r="A937" t="s">
        <v>16379</v>
      </c>
      <c r="B937" t="s">
        <v>4446</v>
      </c>
      <c r="C937" t="s">
        <v>4445</v>
      </c>
      <c r="D937" t="s">
        <v>4447</v>
      </c>
      <c r="E937" t="s">
        <v>16380</v>
      </c>
      <c r="F937" t="s">
        <v>15485</v>
      </c>
    </row>
    <row r="938" spans="1:6" x14ac:dyDescent="0.35">
      <c r="A938" t="s">
        <v>16381</v>
      </c>
      <c r="B938" t="s">
        <v>4457</v>
      </c>
      <c r="C938" t="s">
        <v>4456</v>
      </c>
      <c r="D938" t="s">
        <v>4458</v>
      </c>
      <c r="E938" t="s">
        <v>16382</v>
      </c>
      <c r="F938" t="s">
        <v>15485</v>
      </c>
    </row>
    <row r="939" spans="1:6" x14ac:dyDescent="0.35">
      <c r="A939" t="s">
        <v>16383</v>
      </c>
      <c r="B939" t="s">
        <v>4472</v>
      </c>
      <c r="C939" t="s">
        <v>4471</v>
      </c>
      <c r="D939" t="s">
        <v>4473</v>
      </c>
      <c r="E939" t="s">
        <v>16384</v>
      </c>
      <c r="F939" t="s">
        <v>15485</v>
      </c>
    </row>
    <row r="940" spans="1:6" x14ac:dyDescent="0.35">
      <c r="A940" t="s">
        <v>16385</v>
      </c>
      <c r="B940" t="s">
        <v>4483</v>
      </c>
      <c r="C940" t="s">
        <v>4482</v>
      </c>
      <c r="D940" t="s">
        <v>16386</v>
      </c>
      <c r="E940" t="s">
        <v>16387</v>
      </c>
      <c r="F940" t="s">
        <v>15485</v>
      </c>
    </row>
    <row r="941" spans="1:6" x14ac:dyDescent="0.35">
      <c r="A941" t="s">
        <v>16388</v>
      </c>
      <c r="B941" t="s">
        <v>4497</v>
      </c>
      <c r="C941" t="s">
        <v>4496</v>
      </c>
      <c r="D941" t="s">
        <v>4498</v>
      </c>
      <c r="E941" t="s">
        <v>16389</v>
      </c>
      <c r="F941" t="s">
        <v>15485</v>
      </c>
    </row>
    <row r="942" spans="1:6" x14ac:dyDescent="0.35">
      <c r="A942" t="s">
        <v>16390</v>
      </c>
      <c r="B942" t="s">
        <v>4502</v>
      </c>
      <c r="C942" t="s">
        <v>4501</v>
      </c>
      <c r="D942" t="s">
        <v>4503</v>
      </c>
      <c r="E942" t="s">
        <v>16391</v>
      </c>
      <c r="F942" t="s">
        <v>15485</v>
      </c>
    </row>
    <row r="943" spans="1:6" x14ac:dyDescent="0.35">
      <c r="A943" t="s">
        <v>16392</v>
      </c>
      <c r="B943" t="s">
        <v>4516</v>
      </c>
      <c r="C943" t="s">
        <v>4515</v>
      </c>
      <c r="D943" t="s">
        <v>4517</v>
      </c>
      <c r="E943" t="s">
        <v>16393</v>
      </c>
      <c r="F943" t="s">
        <v>15485</v>
      </c>
    </row>
    <row r="944" spans="1:6" x14ac:dyDescent="0.35">
      <c r="A944" t="s">
        <v>16394</v>
      </c>
      <c r="B944" t="s">
        <v>4526</v>
      </c>
      <c r="C944" t="s">
        <v>4525</v>
      </c>
      <c r="D944" t="s">
        <v>4527</v>
      </c>
      <c r="E944" t="s">
        <v>16395</v>
      </c>
      <c r="F944" t="s">
        <v>15485</v>
      </c>
    </row>
    <row r="945" spans="1:6" x14ac:dyDescent="0.35">
      <c r="A945" t="s">
        <v>16396</v>
      </c>
      <c r="B945" t="s">
        <v>4529</v>
      </c>
      <c r="C945" t="s">
        <v>4528</v>
      </c>
      <c r="D945" t="s">
        <v>4530</v>
      </c>
      <c r="E945" t="s">
        <v>16397</v>
      </c>
      <c r="F945" t="s">
        <v>15485</v>
      </c>
    </row>
    <row r="946" spans="1:6" x14ac:dyDescent="0.35">
      <c r="A946" t="s">
        <v>16398</v>
      </c>
      <c r="B946" t="s">
        <v>4542</v>
      </c>
      <c r="C946" t="s">
        <v>4541</v>
      </c>
      <c r="D946" t="s">
        <v>4543</v>
      </c>
      <c r="E946" t="s">
        <v>16399</v>
      </c>
      <c r="F946" t="s">
        <v>15485</v>
      </c>
    </row>
    <row r="947" spans="1:6" x14ac:dyDescent="0.35">
      <c r="A947" t="s">
        <v>16400</v>
      </c>
      <c r="B947" t="s">
        <v>4546</v>
      </c>
      <c r="C947" t="s">
        <v>4545</v>
      </c>
      <c r="D947" t="s">
        <v>4547</v>
      </c>
      <c r="E947" t="s">
        <v>16401</v>
      </c>
      <c r="F947" t="s">
        <v>15485</v>
      </c>
    </row>
    <row r="948" spans="1:6" x14ac:dyDescent="0.35">
      <c r="A948" t="s">
        <v>16402</v>
      </c>
      <c r="B948" t="s">
        <v>4549</v>
      </c>
      <c r="C948" t="s">
        <v>4548</v>
      </c>
      <c r="D948" t="s">
        <v>4550</v>
      </c>
      <c r="E948" t="s">
        <v>16403</v>
      </c>
      <c r="F948" t="s">
        <v>15485</v>
      </c>
    </row>
    <row r="949" spans="1:6" x14ac:dyDescent="0.35">
      <c r="A949" t="s">
        <v>16404</v>
      </c>
      <c r="B949" t="s">
        <v>4561</v>
      </c>
      <c r="C949" t="s">
        <v>4560</v>
      </c>
      <c r="D949" t="s">
        <v>4562</v>
      </c>
      <c r="E949" t="s">
        <v>16405</v>
      </c>
      <c r="F949" t="s">
        <v>15485</v>
      </c>
    </row>
    <row r="950" spans="1:6" x14ac:dyDescent="0.35">
      <c r="A950" t="s">
        <v>16406</v>
      </c>
      <c r="B950" t="s">
        <v>4564</v>
      </c>
      <c r="C950" t="s">
        <v>4563</v>
      </c>
      <c r="D950" t="s">
        <v>4565</v>
      </c>
      <c r="E950" t="s">
        <v>16407</v>
      </c>
      <c r="F950" t="s">
        <v>15485</v>
      </c>
    </row>
    <row r="951" spans="1:6" x14ac:dyDescent="0.35">
      <c r="A951" t="s">
        <v>16408</v>
      </c>
      <c r="B951" t="s">
        <v>4578</v>
      </c>
      <c r="C951" t="s">
        <v>4577</v>
      </c>
      <c r="D951" t="s">
        <v>4579</v>
      </c>
      <c r="E951" t="s">
        <v>16409</v>
      </c>
      <c r="F951" t="s">
        <v>15485</v>
      </c>
    </row>
    <row r="952" spans="1:6" x14ac:dyDescent="0.35">
      <c r="A952" t="s">
        <v>16410</v>
      </c>
      <c r="B952" t="s">
        <v>4588</v>
      </c>
      <c r="C952" t="s">
        <v>4587</v>
      </c>
      <c r="D952" t="s">
        <v>4589</v>
      </c>
      <c r="E952" t="s">
        <v>15220</v>
      </c>
      <c r="F952" t="s">
        <v>15485</v>
      </c>
    </row>
    <row r="953" spans="1:6" x14ac:dyDescent="0.35">
      <c r="A953" t="s">
        <v>16411</v>
      </c>
      <c r="B953" t="s">
        <v>4598</v>
      </c>
      <c r="C953" t="s">
        <v>4597</v>
      </c>
      <c r="D953" t="s">
        <v>4599</v>
      </c>
      <c r="E953" t="s">
        <v>16412</v>
      </c>
      <c r="F953" t="s">
        <v>15485</v>
      </c>
    </row>
    <row r="954" spans="1:6" x14ac:dyDescent="0.35">
      <c r="A954" t="s">
        <v>16413</v>
      </c>
      <c r="B954" t="s">
        <v>4610</v>
      </c>
      <c r="C954" t="s">
        <v>4609</v>
      </c>
      <c r="D954" t="s">
        <v>4611</v>
      </c>
      <c r="E954" t="s">
        <v>16414</v>
      </c>
      <c r="F954" t="s">
        <v>15485</v>
      </c>
    </row>
    <row r="955" spans="1:6" x14ac:dyDescent="0.35">
      <c r="A955" t="s">
        <v>16415</v>
      </c>
      <c r="B955" t="s">
        <v>4624</v>
      </c>
      <c r="C955" t="s">
        <v>4623</v>
      </c>
      <c r="D955" t="s">
        <v>4625</v>
      </c>
      <c r="E955" t="s">
        <v>16416</v>
      </c>
      <c r="F955" t="s">
        <v>15485</v>
      </c>
    </row>
    <row r="956" spans="1:6" x14ac:dyDescent="0.35">
      <c r="A956" t="s">
        <v>16417</v>
      </c>
      <c r="B956" t="s">
        <v>4631</v>
      </c>
      <c r="C956" t="s">
        <v>4630</v>
      </c>
      <c r="D956" t="s">
        <v>4632</v>
      </c>
      <c r="E956" t="s">
        <v>16418</v>
      </c>
      <c r="F956" t="s">
        <v>15485</v>
      </c>
    </row>
    <row r="957" spans="1:6" x14ac:dyDescent="0.35">
      <c r="A957" t="s">
        <v>16419</v>
      </c>
      <c r="B957" t="s">
        <v>4645</v>
      </c>
      <c r="C957" t="s">
        <v>4644</v>
      </c>
      <c r="D957" t="s">
        <v>4646</v>
      </c>
      <c r="E957" t="s">
        <v>16420</v>
      </c>
      <c r="F957" t="s">
        <v>15485</v>
      </c>
    </row>
    <row r="958" spans="1:6" x14ac:dyDescent="0.35">
      <c r="A958" t="s">
        <v>16421</v>
      </c>
      <c r="B958" t="s">
        <v>4658</v>
      </c>
      <c r="C958" t="s">
        <v>4657</v>
      </c>
      <c r="D958" t="s">
        <v>4659</v>
      </c>
      <c r="E958" t="s">
        <v>16422</v>
      </c>
      <c r="F958" t="s">
        <v>15485</v>
      </c>
    </row>
    <row r="959" spans="1:6" x14ac:dyDescent="0.35">
      <c r="A959" t="s">
        <v>16423</v>
      </c>
      <c r="B959" t="s">
        <v>4672</v>
      </c>
      <c r="C959" t="s">
        <v>4671</v>
      </c>
      <c r="D959" t="s">
        <v>4673</v>
      </c>
      <c r="E959" t="s">
        <v>16424</v>
      </c>
      <c r="F959" t="s">
        <v>15485</v>
      </c>
    </row>
    <row r="960" spans="1:6" x14ac:dyDescent="0.35">
      <c r="A960" t="s">
        <v>16425</v>
      </c>
      <c r="B960" t="s">
        <v>4678</v>
      </c>
      <c r="C960" t="s">
        <v>4677</v>
      </c>
      <c r="D960" t="s">
        <v>4679</v>
      </c>
      <c r="E960" t="s">
        <v>16426</v>
      </c>
      <c r="F960" t="s">
        <v>15485</v>
      </c>
    </row>
    <row r="961" spans="1:6" x14ac:dyDescent="0.35">
      <c r="A961" t="s">
        <v>16427</v>
      </c>
      <c r="B961" t="s">
        <v>4692</v>
      </c>
      <c r="C961" t="s">
        <v>4691</v>
      </c>
      <c r="D961" t="s">
        <v>4693</v>
      </c>
      <c r="E961" t="s">
        <v>16428</v>
      </c>
      <c r="F961" t="s">
        <v>15485</v>
      </c>
    </row>
    <row r="962" spans="1:6" x14ac:dyDescent="0.35">
      <c r="A962" t="s">
        <v>16429</v>
      </c>
      <c r="B962" t="s">
        <v>4695</v>
      </c>
      <c r="C962" t="s">
        <v>4694</v>
      </c>
      <c r="D962" t="s">
        <v>4696</v>
      </c>
      <c r="E962" t="s">
        <v>16430</v>
      </c>
      <c r="F962" t="s">
        <v>15485</v>
      </c>
    </row>
    <row r="963" spans="1:6" x14ac:dyDescent="0.35">
      <c r="A963" t="s">
        <v>16431</v>
      </c>
      <c r="B963" t="s">
        <v>4708</v>
      </c>
      <c r="C963" t="s">
        <v>4707</v>
      </c>
      <c r="D963" t="s">
        <v>4709</v>
      </c>
      <c r="E963" t="s">
        <v>16432</v>
      </c>
      <c r="F963" t="s">
        <v>15485</v>
      </c>
    </row>
    <row r="964" spans="1:6" x14ac:dyDescent="0.35">
      <c r="A964" t="s">
        <v>16433</v>
      </c>
      <c r="B964" t="s">
        <v>4722</v>
      </c>
      <c r="C964" t="s">
        <v>4721</v>
      </c>
      <c r="D964" t="s">
        <v>4723</v>
      </c>
      <c r="E964" t="s">
        <v>16434</v>
      </c>
      <c r="F964" t="s">
        <v>15485</v>
      </c>
    </row>
    <row r="965" spans="1:6" x14ac:dyDescent="0.35">
      <c r="A965" t="s">
        <v>16435</v>
      </c>
      <c r="B965" t="s">
        <v>4725</v>
      </c>
      <c r="C965" t="s">
        <v>4724</v>
      </c>
      <c r="D965" t="s">
        <v>4726</v>
      </c>
      <c r="E965" t="s">
        <v>16436</v>
      </c>
      <c r="F965" t="s">
        <v>15485</v>
      </c>
    </row>
    <row r="966" spans="1:6" x14ac:dyDescent="0.35">
      <c r="A966" t="s">
        <v>16437</v>
      </c>
      <c r="B966" t="s">
        <v>4728</v>
      </c>
      <c r="C966" t="s">
        <v>4727</v>
      </c>
      <c r="D966" t="s">
        <v>4729</v>
      </c>
      <c r="E966" t="s">
        <v>16438</v>
      </c>
      <c r="F966" t="s">
        <v>15485</v>
      </c>
    </row>
    <row r="967" spans="1:6" x14ac:dyDescent="0.35">
      <c r="A967" t="s">
        <v>16439</v>
      </c>
      <c r="B967" t="s">
        <v>4731</v>
      </c>
      <c r="C967" t="s">
        <v>4730</v>
      </c>
      <c r="D967" t="s">
        <v>4732</v>
      </c>
      <c r="E967" t="s">
        <v>16440</v>
      </c>
      <c r="F967" t="s">
        <v>15485</v>
      </c>
    </row>
    <row r="968" spans="1:6" x14ac:dyDescent="0.35">
      <c r="A968" t="s">
        <v>16441</v>
      </c>
      <c r="B968" t="s">
        <v>4745</v>
      </c>
      <c r="C968" t="s">
        <v>4744</v>
      </c>
      <c r="D968" t="s">
        <v>4746</v>
      </c>
      <c r="E968" t="s">
        <v>16442</v>
      </c>
      <c r="F968" t="s">
        <v>15485</v>
      </c>
    </row>
    <row r="969" spans="1:6" x14ac:dyDescent="0.35">
      <c r="A969" t="s">
        <v>16443</v>
      </c>
      <c r="B969" t="s">
        <v>4755</v>
      </c>
      <c r="C969" t="s">
        <v>4754</v>
      </c>
      <c r="D969" t="s">
        <v>4756</v>
      </c>
      <c r="E969" t="s">
        <v>16444</v>
      </c>
      <c r="F969" t="s">
        <v>15485</v>
      </c>
    </row>
    <row r="970" spans="1:6" x14ac:dyDescent="0.35">
      <c r="A970" t="s">
        <v>16445</v>
      </c>
      <c r="B970" t="s">
        <v>4758</v>
      </c>
      <c r="C970" t="s">
        <v>4757</v>
      </c>
      <c r="D970" t="s">
        <v>4759</v>
      </c>
      <c r="E970" t="s">
        <v>16446</v>
      </c>
      <c r="F970" t="s">
        <v>15485</v>
      </c>
    </row>
    <row r="971" spans="1:6" x14ac:dyDescent="0.35">
      <c r="A971" t="s">
        <v>16447</v>
      </c>
      <c r="B971" t="s">
        <v>4764</v>
      </c>
      <c r="C971" t="s">
        <v>4763</v>
      </c>
      <c r="D971" t="s">
        <v>4765</v>
      </c>
      <c r="E971" t="s">
        <v>16448</v>
      </c>
      <c r="F971" t="s">
        <v>15485</v>
      </c>
    </row>
    <row r="972" spans="1:6" x14ac:dyDescent="0.35">
      <c r="A972" t="s">
        <v>16449</v>
      </c>
      <c r="B972" t="s">
        <v>4779</v>
      </c>
      <c r="C972" t="s">
        <v>4778</v>
      </c>
      <c r="D972" t="s">
        <v>4780</v>
      </c>
      <c r="E972" t="s">
        <v>14918</v>
      </c>
      <c r="F972" t="s">
        <v>15485</v>
      </c>
    </row>
    <row r="973" spans="1:6" x14ac:dyDescent="0.35">
      <c r="A973" t="s">
        <v>16450</v>
      </c>
      <c r="B973" t="s">
        <v>4783</v>
      </c>
      <c r="C973" t="s">
        <v>4782</v>
      </c>
      <c r="D973" t="s">
        <v>4784</v>
      </c>
      <c r="E973" t="s">
        <v>16451</v>
      </c>
      <c r="F973" t="s">
        <v>15485</v>
      </c>
    </row>
    <row r="974" spans="1:6" x14ac:dyDescent="0.35">
      <c r="A974" t="s">
        <v>16452</v>
      </c>
      <c r="B974" t="s">
        <v>4786</v>
      </c>
      <c r="C974" t="s">
        <v>4785</v>
      </c>
      <c r="D974" t="s">
        <v>4787</v>
      </c>
      <c r="E974" t="s">
        <v>16453</v>
      </c>
      <c r="F974" t="s">
        <v>15485</v>
      </c>
    </row>
    <row r="975" spans="1:6" x14ac:dyDescent="0.35">
      <c r="A975" t="s">
        <v>16454</v>
      </c>
      <c r="B975" t="s">
        <v>4793</v>
      </c>
      <c r="C975" t="s">
        <v>4792</v>
      </c>
      <c r="D975" t="s">
        <v>4794</v>
      </c>
      <c r="E975" t="s">
        <v>16455</v>
      </c>
      <c r="F975" t="s">
        <v>15485</v>
      </c>
    </row>
    <row r="976" spans="1:6" x14ac:dyDescent="0.35">
      <c r="A976" t="s">
        <v>16456</v>
      </c>
      <c r="B976" t="s">
        <v>4807</v>
      </c>
      <c r="C976" t="s">
        <v>4806</v>
      </c>
      <c r="D976" t="s">
        <v>4808</v>
      </c>
      <c r="E976" t="s">
        <v>16259</v>
      </c>
      <c r="F976" t="s">
        <v>15485</v>
      </c>
    </row>
    <row r="977" spans="1:6" x14ac:dyDescent="0.35">
      <c r="A977" t="s">
        <v>16457</v>
      </c>
      <c r="B977" t="s">
        <v>4819</v>
      </c>
      <c r="C977" t="s">
        <v>4818</v>
      </c>
      <c r="D977" t="s">
        <v>4820</v>
      </c>
      <c r="E977" t="s">
        <v>16458</v>
      </c>
      <c r="F977" t="s">
        <v>15485</v>
      </c>
    </row>
    <row r="978" spans="1:6" x14ac:dyDescent="0.35">
      <c r="A978" t="s">
        <v>16459</v>
      </c>
      <c r="B978" t="s">
        <v>4832</v>
      </c>
      <c r="C978" t="s">
        <v>4831</v>
      </c>
      <c r="D978" t="s">
        <v>4833</v>
      </c>
      <c r="E978" t="s">
        <v>16460</v>
      </c>
      <c r="F978" t="s">
        <v>15485</v>
      </c>
    </row>
    <row r="979" spans="1:6" x14ac:dyDescent="0.35">
      <c r="A979" t="s">
        <v>16461</v>
      </c>
      <c r="B979" t="s">
        <v>4844</v>
      </c>
      <c r="C979" t="s">
        <v>4843</v>
      </c>
      <c r="D979" t="s">
        <v>4845</v>
      </c>
      <c r="E979" t="s">
        <v>16462</v>
      </c>
      <c r="F979" t="s">
        <v>15485</v>
      </c>
    </row>
    <row r="980" spans="1:6" x14ac:dyDescent="0.35">
      <c r="A980" t="s">
        <v>16463</v>
      </c>
      <c r="B980" t="s">
        <v>4854</v>
      </c>
      <c r="C980" t="s">
        <v>4853</v>
      </c>
      <c r="D980" t="s">
        <v>4855</v>
      </c>
      <c r="E980" t="s">
        <v>16464</v>
      </c>
      <c r="F980" t="s">
        <v>15485</v>
      </c>
    </row>
    <row r="981" spans="1:6" x14ac:dyDescent="0.35">
      <c r="A981" t="s">
        <v>16465</v>
      </c>
      <c r="B981" t="s">
        <v>4857</v>
      </c>
      <c r="C981" t="s">
        <v>4856</v>
      </c>
      <c r="D981" t="s">
        <v>4858</v>
      </c>
      <c r="E981" t="s">
        <v>16414</v>
      </c>
      <c r="F981" t="s">
        <v>15485</v>
      </c>
    </row>
    <row r="982" spans="1:6" x14ac:dyDescent="0.35">
      <c r="A982" t="s">
        <v>16466</v>
      </c>
      <c r="B982" t="s">
        <v>4869</v>
      </c>
      <c r="C982" t="s">
        <v>4868</v>
      </c>
      <c r="D982" t="s">
        <v>4870</v>
      </c>
      <c r="E982" t="s">
        <v>16467</v>
      </c>
      <c r="F982" t="s">
        <v>15485</v>
      </c>
    </row>
    <row r="983" spans="1:6" x14ac:dyDescent="0.35">
      <c r="A983" t="s">
        <v>16468</v>
      </c>
      <c r="B983" t="s">
        <v>4879</v>
      </c>
      <c r="C983" t="s">
        <v>4878</v>
      </c>
      <c r="D983" t="s">
        <v>4880</v>
      </c>
      <c r="E983" t="s">
        <v>16469</v>
      </c>
      <c r="F983" t="s">
        <v>15485</v>
      </c>
    </row>
    <row r="984" spans="1:6" x14ac:dyDescent="0.35">
      <c r="A984" t="s">
        <v>16470</v>
      </c>
      <c r="B984" t="s">
        <v>4892</v>
      </c>
      <c r="C984" t="s">
        <v>4891</v>
      </c>
      <c r="D984" t="s">
        <v>4893</v>
      </c>
      <c r="E984" t="s">
        <v>16471</v>
      </c>
      <c r="F984" t="s">
        <v>15485</v>
      </c>
    </row>
    <row r="985" spans="1:6" x14ac:dyDescent="0.35">
      <c r="A985" t="s">
        <v>16472</v>
      </c>
      <c r="B985" t="s">
        <v>4896</v>
      </c>
      <c r="C985" t="s">
        <v>4895</v>
      </c>
      <c r="D985" t="s">
        <v>4897</v>
      </c>
      <c r="E985" t="s">
        <v>16473</v>
      </c>
      <c r="F985" t="s">
        <v>15485</v>
      </c>
    </row>
    <row r="986" spans="1:6" x14ac:dyDescent="0.35">
      <c r="A986" t="s">
        <v>16474</v>
      </c>
      <c r="B986" t="s">
        <v>4911</v>
      </c>
      <c r="C986" t="s">
        <v>4910</v>
      </c>
      <c r="D986" t="s">
        <v>4912</v>
      </c>
      <c r="E986" t="s">
        <v>16475</v>
      </c>
      <c r="F986" t="s">
        <v>15485</v>
      </c>
    </row>
    <row r="987" spans="1:6" x14ac:dyDescent="0.35">
      <c r="A987" t="s">
        <v>16476</v>
      </c>
      <c r="B987" t="s">
        <v>4923</v>
      </c>
      <c r="C987" t="s">
        <v>4922</v>
      </c>
      <c r="D987" t="s">
        <v>4924</v>
      </c>
      <c r="E987" t="s">
        <v>16477</v>
      </c>
      <c r="F987" t="s">
        <v>15485</v>
      </c>
    </row>
    <row r="988" spans="1:6" x14ac:dyDescent="0.35">
      <c r="A988" t="s">
        <v>16478</v>
      </c>
      <c r="B988" t="s">
        <v>4931</v>
      </c>
      <c r="C988" t="s">
        <v>4930</v>
      </c>
      <c r="D988" t="s">
        <v>4932</v>
      </c>
      <c r="E988" t="s">
        <v>15897</v>
      </c>
      <c r="F988" t="s">
        <v>15485</v>
      </c>
    </row>
    <row r="989" spans="1:6" x14ac:dyDescent="0.35">
      <c r="A989" t="s">
        <v>16479</v>
      </c>
      <c r="B989" t="s">
        <v>4938</v>
      </c>
      <c r="C989" t="s">
        <v>4937</v>
      </c>
      <c r="D989" t="s">
        <v>4939</v>
      </c>
      <c r="E989" t="s">
        <v>16480</v>
      </c>
      <c r="F989" t="s">
        <v>15485</v>
      </c>
    </row>
    <row r="990" spans="1:6" x14ac:dyDescent="0.35">
      <c r="A990" t="s">
        <v>16481</v>
      </c>
      <c r="B990" t="s">
        <v>4950</v>
      </c>
      <c r="C990" t="s">
        <v>4949</v>
      </c>
      <c r="D990" t="s">
        <v>4951</v>
      </c>
      <c r="E990" t="s">
        <v>16482</v>
      </c>
      <c r="F990" t="s">
        <v>15485</v>
      </c>
    </row>
    <row r="991" spans="1:6" x14ac:dyDescent="0.35">
      <c r="A991" t="s">
        <v>16483</v>
      </c>
      <c r="B991" t="s">
        <v>4961</v>
      </c>
      <c r="C991" t="s">
        <v>4960</v>
      </c>
      <c r="D991" t="s">
        <v>4962</v>
      </c>
      <c r="E991" t="s">
        <v>16484</v>
      </c>
      <c r="F991" t="s">
        <v>15485</v>
      </c>
    </row>
    <row r="992" spans="1:6" x14ac:dyDescent="0.35">
      <c r="A992" t="s">
        <v>16485</v>
      </c>
      <c r="B992" t="s">
        <v>4973</v>
      </c>
      <c r="C992" t="s">
        <v>4972</v>
      </c>
      <c r="D992" t="s">
        <v>4974</v>
      </c>
      <c r="E992" t="s">
        <v>16486</v>
      </c>
      <c r="F992" t="s">
        <v>15485</v>
      </c>
    </row>
    <row r="993" spans="1:6" x14ac:dyDescent="0.35">
      <c r="A993" t="s">
        <v>16487</v>
      </c>
      <c r="B993" t="s">
        <v>4987</v>
      </c>
      <c r="C993" t="s">
        <v>4986</v>
      </c>
      <c r="D993" t="s">
        <v>4988</v>
      </c>
      <c r="E993" t="s">
        <v>16306</v>
      </c>
      <c r="F993" t="s">
        <v>15485</v>
      </c>
    </row>
    <row r="994" spans="1:6" x14ac:dyDescent="0.35">
      <c r="A994" t="s">
        <v>16488</v>
      </c>
      <c r="B994" t="s">
        <v>5001</v>
      </c>
      <c r="C994" t="s">
        <v>5000</v>
      </c>
      <c r="D994" t="s">
        <v>5002</v>
      </c>
      <c r="E994" t="s">
        <v>16489</v>
      </c>
      <c r="F994" t="s">
        <v>15485</v>
      </c>
    </row>
    <row r="995" spans="1:6" x14ac:dyDescent="0.35">
      <c r="A995" t="s">
        <v>16490</v>
      </c>
      <c r="B995" t="s">
        <v>5013</v>
      </c>
      <c r="C995" t="s">
        <v>5012</v>
      </c>
      <c r="D995" t="s">
        <v>5014</v>
      </c>
      <c r="E995" t="s">
        <v>16491</v>
      </c>
      <c r="F995" t="s">
        <v>15485</v>
      </c>
    </row>
    <row r="996" spans="1:6" x14ac:dyDescent="0.35">
      <c r="A996" t="s">
        <v>16492</v>
      </c>
      <c r="B996" t="s">
        <v>5022</v>
      </c>
      <c r="C996" t="s">
        <v>5021</v>
      </c>
      <c r="D996" t="s">
        <v>5023</v>
      </c>
      <c r="E996" t="s">
        <v>16493</v>
      </c>
      <c r="F996" t="s">
        <v>15485</v>
      </c>
    </row>
    <row r="997" spans="1:6" x14ac:dyDescent="0.35">
      <c r="A997" t="s">
        <v>16494</v>
      </c>
      <c r="B997" t="s">
        <v>5027</v>
      </c>
      <c r="C997" t="s">
        <v>5026</v>
      </c>
      <c r="D997" t="s">
        <v>5028</v>
      </c>
      <c r="E997" t="s">
        <v>16495</v>
      </c>
      <c r="F997" t="s">
        <v>15485</v>
      </c>
    </row>
    <row r="998" spans="1:6" x14ac:dyDescent="0.35">
      <c r="A998" t="s">
        <v>16496</v>
      </c>
      <c r="B998" t="s">
        <v>5037</v>
      </c>
      <c r="C998" t="s">
        <v>5036</v>
      </c>
      <c r="D998" t="s">
        <v>5038</v>
      </c>
      <c r="E998" t="s">
        <v>16497</v>
      </c>
      <c r="F998" t="s">
        <v>15485</v>
      </c>
    </row>
    <row r="999" spans="1:6" x14ac:dyDescent="0.35">
      <c r="A999" t="s">
        <v>16498</v>
      </c>
      <c r="B999" t="s">
        <v>5045</v>
      </c>
      <c r="C999" t="s">
        <v>5044</v>
      </c>
      <c r="D999" t="s">
        <v>5046</v>
      </c>
      <c r="E999" t="s">
        <v>16499</v>
      </c>
      <c r="F999" t="s">
        <v>15485</v>
      </c>
    </row>
    <row r="1000" spans="1:6" x14ac:dyDescent="0.35">
      <c r="A1000" t="s">
        <v>16500</v>
      </c>
      <c r="B1000" t="s">
        <v>5059</v>
      </c>
      <c r="C1000" t="s">
        <v>5058</v>
      </c>
      <c r="D1000" t="s">
        <v>5060</v>
      </c>
      <c r="E1000" t="s">
        <v>16501</v>
      </c>
      <c r="F1000" t="s">
        <v>15485</v>
      </c>
    </row>
    <row r="1001" spans="1:6" x14ac:dyDescent="0.35">
      <c r="A1001" t="s">
        <v>16502</v>
      </c>
      <c r="B1001" t="s">
        <v>5065</v>
      </c>
      <c r="C1001" t="s">
        <v>5064</v>
      </c>
      <c r="D1001" t="s">
        <v>5066</v>
      </c>
      <c r="E1001" t="s">
        <v>16503</v>
      </c>
      <c r="F1001" t="s">
        <v>15485</v>
      </c>
    </row>
    <row r="1002" spans="1:6" x14ac:dyDescent="0.35">
      <c r="A1002" t="s">
        <v>16504</v>
      </c>
      <c r="B1002" t="s">
        <v>5074</v>
      </c>
      <c r="C1002" t="s">
        <v>5073</v>
      </c>
      <c r="D1002" t="s">
        <v>5075</v>
      </c>
      <c r="E1002" t="s">
        <v>16505</v>
      </c>
      <c r="F1002" t="s">
        <v>15485</v>
      </c>
    </row>
    <row r="1003" spans="1:6" x14ac:dyDescent="0.35">
      <c r="A1003" t="s">
        <v>16506</v>
      </c>
      <c r="B1003" t="s">
        <v>5089</v>
      </c>
      <c r="C1003" t="s">
        <v>5088</v>
      </c>
      <c r="D1003" t="s">
        <v>5090</v>
      </c>
      <c r="E1003" t="s">
        <v>16507</v>
      </c>
      <c r="F1003" t="s">
        <v>15485</v>
      </c>
    </row>
    <row r="1004" spans="1:6" x14ac:dyDescent="0.35">
      <c r="A1004" t="s">
        <v>16508</v>
      </c>
      <c r="B1004" t="s">
        <v>5092</v>
      </c>
      <c r="C1004" t="s">
        <v>5091</v>
      </c>
      <c r="D1004" t="s">
        <v>5093</v>
      </c>
      <c r="E1004" t="s">
        <v>16509</v>
      </c>
      <c r="F1004" t="s">
        <v>15485</v>
      </c>
    </row>
    <row r="1005" spans="1:6" x14ac:dyDescent="0.35">
      <c r="A1005" t="s">
        <v>16510</v>
      </c>
      <c r="B1005" t="s">
        <v>5106</v>
      </c>
      <c r="C1005" t="s">
        <v>5105</v>
      </c>
      <c r="D1005" t="s">
        <v>5107</v>
      </c>
      <c r="E1005" t="s">
        <v>16511</v>
      </c>
      <c r="F1005" t="s">
        <v>15485</v>
      </c>
    </row>
    <row r="1006" spans="1:6" x14ac:dyDescent="0.35">
      <c r="A1006" t="s">
        <v>16512</v>
      </c>
      <c r="B1006" t="s">
        <v>5111</v>
      </c>
      <c r="C1006" t="s">
        <v>5110</v>
      </c>
      <c r="D1006" t="s">
        <v>5112</v>
      </c>
      <c r="E1006" t="s">
        <v>16513</v>
      </c>
      <c r="F1006" t="s">
        <v>15485</v>
      </c>
    </row>
    <row r="1007" spans="1:6" x14ac:dyDescent="0.35">
      <c r="A1007" t="s">
        <v>16514</v>
      </c>
      <c r="B1007" t="s">
        <v>5114</v>
      </c>
      <c r="C1007" t="s">
        <v>5113</v>
      </c>
      <c r="D1007" t="s">
        <v>5115</v>
      </c>
      <c r="E1007" t="s">
        <v>16515</v>
      </c>
      <c r="F1007" t="s">
        <v>15485</v>
      </c>
    </row>
    <row r="1008" spans="1:6" x14ac:dyDescent="0.35">
      <c r="A1008" t="s">
        <v>16516</v>
      </c>
      <c r="B1008" t="s">
        <v>5117</v>
      </c>
      <c r="C1008" t="s">
        <v>5116</v>
      </c>
      <c r="D1008" t="s">
        <v>16517</v>
      </c>
      <c r="E1008" t="s">
        <v>16518</v>
      </c>
      <c r="F1008" t="s">
        <v>15485</v>
      </c>
    </row>
    <row r="1009" spans="1:6" x14ac:dyDescent="0.35">
      <c r="A1009" t="s">
        <v>16519</v>
      </c>
      <c r="B1009" t="s">
        <v>5131</v>
      </c>
      <c r="C1009" t="s">
        <v>5130</v>
      </c>
      <c r="D1009" t="s">
        <v>5132</v>
      </c>
      <c r="E1009" t="s">
        <v>16520</v>
      </c>
      <c r="F1009" t="s">
        <v>15485</v>
      </c>
    </row>
    <row r="1010" spans="1:6" x14ac:dyDescent="0.35">
      <c r="A1010" t="s">
        <v>16521</v>
      </c>
      <c r="B1010" t="s">
        <v>5134</v>
      </c>
      <c r="C1010" t="s">
        <v>5133</v>
      </c>
      <c r="D1010" t="s">
        <v>5135</v>
      </c>
      <c r="E1010" t="s">
        <v>16522</v>
      </c>
      <c r="F1010" t="s">
        <v>15485</v>
      </c>
    </row>
    <row r="1011" spans="1:6" x14ac:dyDescent="0.35">
      <c r="A1011" t="s">
        <v>16523</v>
      </c>
      <c r="B1011" t="s">
        <v>5142</v>
      </c>
      <c r="C1011" t="s">
        <v>5141</v>
      </c>
      <c r="D1011" t="s">
        <v>5143</v>
      </c>
      <c r="E1011" t="s">
        <v>16524</v>
      </c>
      <c r="F1011" t="s">
        <v>15485</v>
      </c>
    </row>
    <row r="1012" spans="1:6" x14ac:dyDescent="0.35">
      <c r="A1012" t="s">
        <v>16525</v>
      </c>
      <c r="B1012" t="s">
        <v>5145</v>
      </c>
      <c r="C1012" t="s">
        <v>5144</v>
      </c>
      <c r="D1012" t="s">
        <v>5146</v>
      </c>
      <c r="E1012" t="s">
        <v>16526</v>
      </c>
      <c r="F1012" t="s">
        <v>15485</v>
      </c>
    </row>
    <row r="1013" spans="1:6" x14ac:dyDescent="0.35">
      <c r="A1013" t="s">
        <v>16527</v>
      </c>
      <c r="B1013" t="s">
        <v>5148</v>
      </c>
      <c r="C1013" t="s">
        <v>5147</v>
      </c>
      <c r="D1013" t="s">
        <v>5149</v>
      </c>
      <c r="E1013" t="s">
        <v>16528</v>
      </c>
      <c r="F1013" t="s">
        <v>15485</v>
      </c>
    </row>
    <row r="1014" spans="1:6" x14ac:dyDescent="0.35">
      <c r="A1014" t="s">
        <v>16529</v>
      </c>
      <c r="B1014" t="s">
        <v>5154</v>
      </c>
      <c r="C1014" t="s">
        <v>5153</v>
      </c>
      <c r="D1014" t="s">
        <v>5155</v>
      </c>
      <c r="E1014" t="s">
        <v>16530</v>
      </c>
      <c r="F1014" t="s">
        <v>15485</v>
      </c>
    </row>
    <row r="1015" spans="1:6" x14ac:dyDescent="0.35">
      <c r="A1015" t="s">
        <v>16531</v>
      </c>
      <c r="B1015" t="s">
        <v>5161</v>
      </c>
      <c r="C1015" t="s">
        <v>5160</v>
      </c>
      <c r="D1015" t="s">
        <v>5162</v>
      </c>
      <c r="E1015" t="s">
        <v>16532</v>
      </c>
      <c r="F1015" t="s">
        <v>15485</v>
      </c>
    </row>
    <row r="1016" spans="1:6" x14ac:dyDescent="0.35">
      <c r="A1016" t="s">
        <v>16533</v>
      </c>
      <c r="B1016" t="s">
        <v>5166</v>
      </c>
      <c r="C1016" t="s">
        <v>5165</v>
      </c>
      <c r="D1016" t="s">
        <v>5167</v>
      </c>
      <c r="E1016" t="s">
        <v>16534</v>
      </c>
      <c r="F1016" t="s">
        <v>15485</v>
      </c>
    </row>
    <row r="1017" spans="1:6" x14ac:dyDescent="0.35">
      <c r="A1017" t="s">
        <v>16535</v>
      </c>
      <c r="B1017" t="s">
        <v>5171</v>
      </c>
      <c r="C1017" t="s">
        <v>5170</v>
      </c>
      <c r="D1017" t="s">
        <v>5172</v>
      </c>
      <c r="E1017" t="s">
        <v>16536</v>
      </c>
      <c r="F1017" t="s">
        <v>15485</v>
      </c>
    </row>
    <row r="1018" spans="1:6" x14ac:dyDescent="0.35">
      <c r="A1018" t="s">
        <v>16537</v>
      </c>
      <c r="B1018" t="s">
        <v>5183</v>
      </c>
      <c r="C1018" t="s">
        <v>5182</v>
      </c>
      <c r="D1018" t="s">
        <v>5184</v>
      </c>
      <c r="E1018" t="s">
        <v>16538</v>
      </c>
      <c r="F1018" t="s">
        <v>15485</v>
      </c>
    </row>
    <row r="1019" spans="1:6" x14ac:dyDescent="0.35">
      <c r="A1019" t="s">
        <v>16539</v>
      </c>
      <c r="B1019" t="s">
        <v>5197</v>
      </c>
      <c r="C1019" t="s">
        <v>5196</v>
      </c>
      <c r="D1019" t="s">
        <v>5198</v>
      </c>
      <c r="E1019" t="s">
        <v>16540</v>
      </c>
      <c r="F1019" t="s">
        <v>15485</v>
      </c>
    </row>
    <row r="1020" spans="1:6" x14ac:dyDescent="0.35">
      <c r="A1020" t="s">
        <v>16541</v>
      </c>
      <c r="B1020" t="s">
        <v>5200</v>
      </c>
      <c r="C1020" t="s">
        <v>5199</v>
      </c>
      <c r="D1020" t="s">
        <v>5201</v>
      </c>
      <c r="E1020" t="s">
        <v>16542</v>
      </c>
      <c r="F1020" t="s">
        <v>15485</v>
      </c>
    </row>
    <row r="1021" spans="1:6" x14ac:dyDescent="0.35">
      <c r="A1021" t="s">
        <v>16543</v>
      </c>
      <c r="B1021" t="s">
        <v>5214</v>
      </c>
      <c r="C1021" t="s">
        <v>5213</v>
      </c>
      <c r="D1021" t="s">
        <v>5215</v>
      </c>
      <c r="E1021" t="s">
        <v>16544</v>
      </c>
      <c r="F1021" t="s">
        <v>15485</v>
      </c>
    </row>
    <row r="1022" spans="1:6" x14ac:dyDescent="0.35">
      <c r="A1022" t="s">
        <v>16545</v>
      </c>
      <c r="B1022" t="s">
        <v>7392</v>
      </c>
      <c r="C1022" t="s">
        <v>7391</v>
      </c>
      <c r="D1022" t="s">
        <v>16546</v>
      </c>
      <c r="E1022" t="s">
        <v>16547</v>
      </c>
      <c r="F1022" t="s">
        <v>15485</v>
      </c>
    </row>
    <row r="1023" spans="1:6" x14ac:dyDescent="0.35">
      <c r="A1023" t="s">
        <v>16548</v>
      </c>
      <c r="B1023" t="s">
        <v>5227</v>
      </c>
      <c r="C1023" t="s">
        <v>5226</v>
      </c>
      <c r="D1023" t="s">
        <v>5228</v>
      </c>
      <c r="E1023" t="s">
        <v>16549</v>
      </c>
      <c r="F1023" t="s">
        <v>15485</v>
      </c>
    </row>
    <row r="1024" spans="1:6" x14ac:dyDescent="0.35">
      <c r="A1024" t="s">
        <v>16550</v>
      </c>
      <c r="B1024" t="s">
        <v>5241</v>
      </c>
      <c r="C1024" t="s">
        <v>5240</v>
      </c>
      <c r="D1024" t="s">
        <v>5242</v>
      </c>
      <c r="E1024" t="s">
        <v>16551</v>
      </c>
      <c r="F1024" t="s">
        <v>15485</v>
      </c>
    </row>
    <row r="1025" spans="1:6" x14ac:dyDescent="0.35">
      <c r="A1025" t="s">
        <v>16552</v>
      </c>
      <c r="B1025" t="s">
        <v>5244</v>
      </c>
      <c r="C1025" t="s">
        <v>5243</v>
      </c>
      <c r="D1025" t="s">
        <v>5245</v>
      </c>
      <c r="E1025" t="s">
        <v>16553</v>
      </c>
      <c r="F1025" t="s">
        <v>15485</v>
      </c>
    </row>
    <row r="1026" spans="1:6" x14ac:dyDescent="0.35">
      <c r="A1026" t="s">
        <v>16554</v>
      </c>
      <c r="B1026" t="s">
        <v>5247</v>
      </c>
      <c r="C1026" t="s">
        <v>5246</v>
      </c>
      <c r="D1026" t="s">
        <v>5248</v>
      </c>
      <c r="E1026" t="s">
        <v>16555</v>
      </c>
      <c r="F1026" t="s">
        <v>15485</v>
      </c>
    </row>
    <row r="1027" spans="1:6" x14ac:dyDescent="0.35">
      <c r="A1027" t="s">
        <v>16556</v>
      </c>
      <c r="B1027" t="s">
        <v>5250</v>
      </c>
      <c r="C1027" t="s">
        <v>5249</v>
      </c>
      <c r="D1027" t="s">
        <v>5251</v>
      </c>
      <c r="E1027" t="s">
        <v>16557</v>
      </c>
      <c r="F1027" t="s">
        <v>15485</v>
      </c>
    </row>
    <row r="1028" spans="1:6" x14ac:dyDescent="0.35">
      <c r="A1028" t="s">
        <v>16558</v>
      </c>
      <c r="B1028" t="s">
        <v>5262</v>
      </c>
      <c r="C1028" t="s">
        <v>5261</v>
      </c>
      <c r="D1028" t="s">
        <v>5263</v>
      </c>
      <c r="E1028" t="s">
        <v>16559</v>
      </c>
      <c r="F1028" t="s">
        <v>15485</v>
      </c>
    </row>
    <row r="1029" spans="1:6" x14ac:dyDescent="0.35">
      <c r="A1029" t="s">
        <v>16560</v>
      </c>
      <c r="B1029" t="s">
        <v>5276</v>
      </c>
      <c r="C1029" t="s">
        <v>5275</v>
      </c>
      <c r="D1029" t="s">
        <v>5277</v>
      </c>
      <c r="E1029" t="s">
        <v>16144</v>
      </c>
      <c r="F1029" t="s">
        <v>15485</v>
      </c>
    </row>
    <row r="1030" spans="1:6" x14ac:dyDescent="0.35">
      <c r="A1030" t="s">
        <v>16561</v>
      </c>
      <c r="B1030" t="s">
        <v>5284</v>
      </c>
      <c r="C1030" t="s">
        <v>5283</v>
      </c>
      <c r="D1030" t="s">
        <v>5285</v>
      </c>
      <c r="E1030" t="s">
        <v>16562</v>
      </c>
      <c r="F1030" t="s">
        <v>15485</v>
      </c>
    </row>
    <row r="1031" spans="1:6" x14ac:dyDescent="0.35">
      <c r="A1031" t="s">
        <v>16563</v>
      </c>
      <c r="B1031" t="s">
        <v>5291</v>
      </c>
      <c r="C1031" t="s">
        <v>5290</v>
      </c>
      <c r="D1031" t="s">
        <v>5292</v>
      </c>
      <c r="E1031" t="s">
        <v>16564</v>
      </c>
      <c r="F1031" t="s">
        <v>15485</v>
      </c>
    </row>
    <row r="1032" spans="1:6" x14ac:dyDescent="0.35">
      <c r="A1032" t="s">
        <v>16565</v>
      </c>
      <c r="B1032" t="s">
        <v>5305</v>
      </c>
      <c r="C1032" t="s">
        <v>5304</v>
      </c>
      <c r="D1032" t="s">
        <v>5306</v>
      </c>
      <c r="E1032" t="s">
        <v>16566</v>
      </c>
      <c r="F1032" t="s">
        <v>15485</v>
      </c>
    </row>
    <row r="1033" spans="1:6" x14ac:dyDescent="0.35">
      <c r="A1033" t="s">
        <v>16567</v>
      </c>
      <c r="B1033" t="s">
        <v>5308</v>
      </c>
      <c r="C1033" t="s">
        <v>5307</v>
      </c>
      <c r="D1033" t="s">
        <v>5309</v>
      </c>
      <c r="E1033" t="s">
        <v>16568</v>
      </c>
      <c r="F1033" t="s">
        <v>15485</v>
      </c>
    </row>
    <row r="1034" spans="1:6" x14ac:dyDescent="0.35">
      <c r="A1034" t="s">
        <v>16569</v>
      </c>
      <c r="B1034" t="s">
        <v>5320</v>
      </c>
      <c r="C1034" t="s">
        <v>5319</v>
      </c>
      <c r="D1034" t="s">
        <v>5321</v>
      </c>
      <c r="E1034" t="s">
        <v>16570</v>
      </c>
      <c r="F1034" t="s">
        <v>15485</v>
      </c>
    </row>
    <row r="1035" spans="1:6" x14ac:dyDescent="0.35">
      <c r="A1035" t="s">
        <v>16571</v>
      </c>
      <c r="B1035" t="s">
        <v>5323</v>
      </c>
      <c r="C1035" t="s">
        <v>5322</v>
      </c>
      <c r="D1035" t="s">
        <v>5324</v>
      </c>
      <c r="E1035" t="s">
        <v>16572</v>
      </c>
      <c r="F1035" t="s">
        <v>15485</v>
      </c>
    </row>
    <row r="1036" spans="1:6" x14ac:dyDescent="0.35">
      <c r="A1036" t="s">
        <v>16573</v>
      </c>
      <c r="B1036" t="s">
        <v>5333</v>
      </c>
      <c r="C1036" t="s">
        <v>5332</v>
      </c>
      <c r="D1036" t="s">
        <v>5334</v>
      </c>
      <c r="E1036" t="s">
        <v>16259</v>
      </c>
      <c r="F1036" t="s">
        <v>15485</v>
      </c>
    </row>
    <row r="1037" spans="1:6" x14ac:dyDescent="0.35">
      <c r="A1037" t="s">
        <v>16574</v>
      </c>
      <c r="B1037" t="s">
        <v>5340</v>
      </c>
      <c r="C1037" t="s">
        <v>5339</v>
      </c>
      <c r="D1037" t="s">
        <v>5341</v>
      </c>
      <c r="E1037" t="s">
        <v>16575</v>
      </c>
      <c r="F1037" t="s">
        <v>15485</v>
      </c>
    </row>
    <row r="1038" spans="1:6" x14ac:dyDescent="0.35">
      <c r="A1038" t="s">
        <v>16576</v>
      </c>
      <c r="B1038" t="s">
        <v>5343</v>
      </c>
      <c r="C1038" t="s">
        <v>5342</v>
      </c>
      <c r="D1038" t="s">
        <v>5344</v>
      </c>
      <c r="E1038" t="s">
        <v>16577</v>
      </c>
      <c r="F1038" t="s">
        <v>15485</v>
      </c>
    </row>
    <row r="1039" spans="1:6" x14ac:dyDescent="0.35">
      <c r="A1039" t="s">
        <v>16578</v>
      </c>
      <c r="B1039" t="s">
        <v>5353</v>
      </c>
      <c r="C1039" t="s">
        <v>5352</v>
      </c>
      <c r="D1039" t="s">
        <v>5354</v>
      </c>
      <c r="E1039" t="s">
        <v>16579</v>
      </c>
      <c r="F1039" t="s">
        <v>15485</v>
      </c>
    </row>
    <row r="1040" spans="1:6" x14ac:dyDescent="0.35">
      <c r="A1040" t="s">
        <v>16580</v>
      </c>
      <c r="B1040" t="s">
        <v>5363</v>
      </c>
      <c r="C1040" t="s">
        <v>5362</v>
      </c>
      <c r="D1040" t="s">
        <v>5364</v>
      </c>
      <c r="E1040" t="s">
        <v>16581</v>
      </c>
      <c r="F1040" t="s">
        <v>15485</v>
      </c>
    </row>
    <row r="1041" spans="1:6" x14ac:dyDescent="0.35">
      <c r="A1041" t="s">
        <v>16582</v>
      </c>
      <c r="B1041" t="s">
        <v>5374</v>
      </c>
      <c r="C1041" t="s">
        <v>5373</v>
      </c>
      <c r="D1041" t="s">
        <v>5375</v>
      </c>
      <c r="E1041" t="s">
        <v>16583</v>
      </c>
      <c r="F1041" t="s">
        <v>15485</v>
      </c>
    </row>
    <row r="1042" spans="1:6" x14ac:dyDescent="0.35">
      <c r="A1042" t="s">
        <v>16584</v>
      </c>
      <c r="B1042" t="s">
        <v>5378</v>
      </c>
      <c r="C1042" t="s">
        <v>5377</v>
      </c>
      <c r="D1042" t="s">
        <v>5379</v>
      </c>
      <c r="E1042" t="s">
        <v>16585</v>
      </c>
      <c r="F1042" t="s">
        <v>15485</v>
      </c>
    </row>
    <row r="1043" spans="1:6" x14ac:dyDescent="0.35">
      <c r="A1043" t="s">
        <v>16586</v>
      </c>
      <c r="B1043" t="s">
        <v>5390</v>
      </c>
      <c r="C1043" t="s">
        <v>5389</v>
      </c>
      <c r="D1043" t="s">
        <v>5391</v>
      </c>
      <c r="E1043" t="s">
        <v>16587</v>
      </c>
      <c r="F1043" t="s">
        <v>15485</v>
      </c>
    </row>
    <row r="1044" spans="1:6" x14ac:dyDescent="0.35">
      <c r="A1044" t="s">
        <v>16588</v>
      </c>
      <c r="B1044" t="s">
        <v>5400</v>
      </c>
      <c r="C1044" t="s">
        <v>5399</v>
      </c>
      <c r="D1044" t="s">
        <v>5401</v>
      </c>
      <c r="E1044" t="s">
        <v>16589</v>
      </c>
      <c r="F1044" t="s">
        <v>15485</v>
      </c>
    </row>
    <row r="1045" spans="1:6" x14ac:dyDescent="0.35">
      <c r="A1045" t="s">
        <v>16590</v>
      </c>
      <c r="B1045" t="s">
        <v>5413</v>
      </c>
      <c r="C1045" t="s">
        <v>5412</v>
      </c>
      <c r="D1045" t="s">
        <v>5414</v>
      </c>
      <c r="E1045" t="s">
        <v>16591</v>
      </c>
      <c r="F1045" t="s">
        <v>15485</v>
      </c>
    </row>
    <row r="1046" spans="1:6" x14ac:dyDescent="0.35">
      <c r="A1046" t="s">
        <v>16592</v>
      </c>
      <c r="B1046" t="s">
        <v>5423</v>
      </c>
      <c r="C1046" t="s">
        <v>5422</v>
      </c>
      <c r="D1046" t="s">
        <v>5424</v>
      </c>
      <c r="E1046" t="s">
        <v>16593</v>
      </c>
      <c r="F1046" t="s">
        <v>15485</v>
      </c>
    </row>
    <row r="1047" spans="1:6" x14ac:dyDescent="0.35">
      <c r="A1047" t="s">
        <v>16594</v>
      </c>
      <c r="B1047" t="s">
        <v>5432</v>
      </c>
      <c r="C1047" t="s">
        <v>5431</v>
      </c>
      <c r="D1047" t="s">
        <v>5433</v>
      </c>
      <c r="E1047" t="s">
        <v>16595</v>
      </c>
      <c r="F1047" t="s">
        <v>15485</v>
      </c>
    </row>
    <row r="1048" spans="1:6" x14ac:dyDescent="0.35">
      <c r="A1048" t="s">
        <v>16596</v>
      </c>
      <c r="B1048" t="s">
        <v>5446</v>
      </c>
      <c r="C1048" t="s">
        <v>5445</v>
      </c>
      <c r="D1048" t="s">
        <v>5447</v>
      </c>
      <c r="E1048" t="s">
        <v>16597</v>
      </c>
      <c r="F1048" t="s">
        <v>15485</v>
      </c>
    </row>
    <row r="1049" spans="1:6" x14ac:dyDescent="0.35">
      <c r="A1049" t="s">
        <v>16598</v>
      </c>
      <c r="B1049" t="s">
        <v>5456</v>
      </c>
      <c r="C1049" t="s">
        <v>5455</v>
      </c>
      <c r="D1049" t="s">
        <v>5457</v>
      </c>
      <c r="E1049" t="s">
        <v>16599</v>
      </c>
      <c r="F1049" t="s">
        <v>15485</v>
      </c>
    </row>
    <row r="1050" spans="1:6" x14ac:dyDescent="0.35">
      <c r="A1050" t="s">
        <v>16600</v>
      </c>
      <c r="B1050" t="s">
        <v>5467</v>
      </c>
      <c r="C1050" t="s">
        <v>5466</v>
      </c>
      <c r="D1050" t="s">
        <v>5468</v>
      </c>
      <c r="E1050" t="s">
        <v>15334</v>
      </c>
      <c r="F1050" t="s">
        <v>15485</v>
      </c>
    </row>
    <row r="1051" spans="1:6" x14ac:dyDescent="0.35">
      <c r="A1051" t="s">
        <v>16601</v>
      </c>
      <c r="B1051" t="s">
        <v>5470</v>
      </c>
      <c r="C1051" t="s">
        <v>5469</v>
      </c>
      <c r="D1051" t="s">
        <v>5471</v>
      </c>
      <c r="E1051" t="s">
        <v>15084</v>
      </c>
      <c r="F1051" t="s">
        <v>15485</v>
      </c>
    </row>
    <row r="1052" spans="1:6" x14ac:dyDescent="0.35">
      <c r="A1052" t="s">
        <v>16602</v>
      </c>
      <c r="B1052" t="s">
        <v>5473</v>
      </c>
      <c r="C1052" t="s">
        <v>5472</v>
      </c>
      <c r="D1052" t="s">
        <v>5474</v>
      </c>
      <c r="E1052" t="s">
        <v>16603</v>
      </c>
      <c r="F1052" t="s">
        <v>15485</v>
      </c>
    </row>
    <row r="1053" spans="1:6" x14ac:dyDescent="0.35">
      <c r="A1053" t="s">
        <v>16604</v>
      </c>
      <c r="B1053" t="s">
        <v>5476</v>
      </c>
      <c r="C1053" t="s">
        <v>5475</v>
      </c>
      <c r="D1053" t="s">
        <v>5477</v>
      </c>
      <c r="E1053" t="s">
        <v>16605</v>
      </c>
      <c r="F1053" t="s">
        <v>15485</v>
      </c>
    </row>
    <row r="1054" spans="1:6" x14ac:dyDescent="0.35">
      <c r="A1054" t="s">
        <v>16606</v>
      </c>
      <c r="B1054" t="s">
        <v>5488</v>
      </c>
      <c r="C1054" t="s">
        <v>5487</v>
      </c>
      <c r="D1054" t="s">
        <v>5489</v>
      </c>
      <c r="E1054" t="s">
        <v>16607</v>
      </c>
      <c r="F1054" t="s">
        <v>15485</v>
      </c>
    </row>
    <row r="1055" spans="1:6" x14ac:dyDescent="0.35">
      <c r="A1055" t="s">
        <v>16608</v>
      </c>
      <c r="B1055" t="s">
        <v>5502</v>
      </c>
      <c r="C1055" t="s">
        <v>5501</v>
      </c>
      <c r="D1055" t="s">
        <v>5503</v>
      </c>
      <c r="E1055" t="s">
        <v>15031</v>
      </c>
      <c r="F1055" t="s">
        <v>15485</v>
      </c>
    </row>
    <row r="1056" spans="1:6" x14ac:dyDescent="0.35">
      <c r="A1056" t="s">
        <v>16609</v>
      </c>
      <c r="B1056" t="s">
        <v>5513</v>
      </c>
      <c r="C1056" t="s">
        <v>5512</v>
      </c>
      <c r="D1056" t="s">
        <v>5514</v>
      </c>
      <c r="E1056" t="s">
        <v>16610</v>
      </c>
      <c r="F1056" t="s">
        <v>15485</v>
      </c>
    </row>
    <row r="1057" spans="1:6" x14ac:dyDescent="0.35">
      <c r="A1057" t="s">
        <v>16611</v>
      </c>
      <c r="B1057" t="s">
        <v>5527</v>
      </c>
      <c r="C1057" t="s">
        <v>5526</v>
      </c>
      <c r="D1057" t="s">
        <v>5528</v>
      </c>
      <c r="E1057" t="s">
        <v>16612</v>
      </c>
      <c r="F1057" t="s">
        <v>15485</v>
      </c>
    </row>
    <row r="1058" spans="1:6" x14ac:dyDescent="0.35">
      <c r="A1058" t="s">
        <v>16613</v>
      </c>
      <c r="B1058" t="s">
        <v>5534</v>
      </c>
      <c r="C1058" t="s">
        <v>5533</v>
      </c>
      <c r="D1058" t="s">
        <v>5535</v>
      </c>
      <c r="E1058" t="s">
        <v>16614</v>
      </c>
      <c r="F1058" t="s">
        <v>15485</v>
      </c>
    </row>
    <row r="1059" spans="1:6" x14ac:dyDescent="0.35">
      <c r="A1059" t="s">
        <v>16615</v>
      </c>
      <c r="B1059" t="s">
        <v>5549</v>
      </c>
      <c r="C1059" t="s">
        <v>5548</v>
      </c>
      <c r="D1059" t="s">
        <v>5550</v>
      </c>
      <c r="E1059" t="s">
        <v>16616</v>
      </c>
      <c r="F1059" t="s">
        <v>15485</v>
      </c>
    </row>
    <row r="1060" spans="1:6" x14ac:dyDescent="0.35">
      <c r="A1060" t="s">
        <v>16617</v>
      </c>
      <c r="B1060" t="s">
        <v>5561</v>
      </c>
      <c r="C1060" t="s">
        <v>5560</v>
      </c>
      <c r="D1060" t="s">
        <v>5562</v>
      </c>
      <c r="E1060" t="s">
        <v>16618</v>
      </c>
      <c r="F1060" t="s">
        <v>15485</v>
      </c>
    </row>
    <row r="1061" spans="1:6" x14ac:dyDescent="0.35">
      <c r="A1061" t="s">
        <v>16619</v>
      </c>
      <c r="B1061" t="s">
        <v>5575</v>
      </c>
      <c r="C1061" t="s">
        <v>5574</v>
      </c>
      <c r="D1061" t="s">
        <v>5576</v>
      </c>
      <c r="E1061" t="s">
        <v>16620</v>
      </c>
      <c r="F1061" t="s">
        <v>15485</v>
      </c>
    </row>
    <row r="1062" spans="1:6" x14ac:dyDescent="0.35">
      <c r="A1062" t="s">
        <v>16621</v>
      </c>
      <c r="B1062" t="s">
        <v>5586</v>
      </c>
      <c r="C1062" t="s">
        <v>5585</v>
      </c>
      <c r="D1062" t="s">
        <v>5587</v>
      </c>
      <c r="E1062" t="s">
        <v>16622</v>
      </c>
      <c r="F1062" t="s">
        <v>15485</v>
      </c>
    </row>
    <row r="1063" spans="1:6" x14ac:dyDescent="0.35">
      <c r="A1063" t="s">
        <v>16623</v>
      </c>
      <c r="B1063" t="s">
        <v>5600</v>
      </c>
      <c r="C1063" t="s">
        <v>5599</v>
      </c>
      <c r="D1063" t="s">
        <v>5601</v>
      </c>
      <c r="E1063" t="s">
        <v>16624</v>
      </c>
      <c r="F1063" t="s">
        <v>15485</v>
      </c>
    </row>
    <row r="1064" spans="1:6" x14ac:dyDescent="0.35">
      <c r="A1064" t="s">
        <v>16625</v>
      </c>
      <c r="B1064" t="s">
        <v>5617</v>
      </c>
      <c r="C1064" t="s">
        <v>5616</v>
      </c>
      <c r="D1064" t="s">
        <v>5618</v>
      </c>
      <c r="E1064" t="s">
        <v>16626</v>
      </c>
      <c r="F1064" t="s">
        <v>15485</v>
      </c>
    </row>
    <row r="1065" spans="1:6" x14ac:dyDescent="0.35">
      <c r="A1065" t="s">
        <v>16627</v>
      </c>
      <c r="B1065" t="s">
        <v>5627</v>
      </c>
      <c r="C1065" t="s">
        <v>5626</v>
      </c>
      <c r="D1065" t="s">
        <v>5628</v>
      </c>
      <c r="E1065" t="s">
        <v>16628</v>
      </c>
      <c r="F1065" t="s">
        <v>15485</v>
      </c>
    </row>
    <row r="1066" spans="1:6" x14ac:dyDescent="0.35">
      <c r="A1066" t="s">
        <v>16629</v>
      </c>
      <c r="B1066" t="s">
        <v>5630</v>
      </c>
      <c r="C1066" t="s">
        <v>5629</v>
      </c>
      <c r="D1066" t="s">
        <v>5631</v>
      </c>
      <c r="E1066" t="s">
        <v>16630</v>
      </c>
      <c r="F1066" t="s">
        <v>15485</v>
      </c>
    </row>
    <row r="1067" spans="1:6" x14ac:dyDescent="0.35">
      <c r="A1067" t="s">
        <v>16631</v>
      </c>
      <c r="B1067" t="s">
        <v>5633</v>
      </c>
      <c r="C1067" t="s">
        <v>5632</v>
      </c>
      <c r="D1067" t="s">
        <v>5634</v>
      </c>
      <c r="E1067" t="s">
        <v>16632</v>
      </c>
      <c r="F1067" t="s">
        <v>15485</v>
      </c>
    </row>
    <row r="1068" spans="1:6" x14ac:dyDescent="0.35">
      <c r="A1068" t="s">
        <v>16633</v>
      </c>
      <c r="B1068" t="s">
        <v>5636</v>
      </c>
      <c r="C1068" t="s">
        <v>5635</v>
      </c>
      <c r="D1068" t="s">
        <v>5637</v>
      </c>
      <c r="E1068" t="s">
        <v>16634</v>
      </c>
      <c r="F1068" t="s">
        <v>15485</v>
      </c>
    </row>
    <row r="1069" spans="1:6" x14ac:dyDescent="0.35">
      <c r="A1069" t="s">
        <v>16635</v>
      </c>
      <c r="B1069" t="s">
        <v>5639</v>
      </c>
      <c r="C1069" t="s">
        <v>5638</v>
      </c>
      <c r="D1069" t="s">
        <v>5640</v>
      </c>
      <c r="E1069" t="s">
        <v>16636</v>
      </c>
      <c r="F1069" t="s">
        <v>15485</v>
      </c>
    </row>
    <row r="1070" spans="1:6" x14ac:dyDescent="0.35">
      <c r="A1070" t="s">
        <v>16637</v>
      </c>
      <c r="B1070" t="s">
        <v>5643</v>
      </c>
      <c r="C1070" t="s">
        <v>5642</v>
      </c>
      <c r="D1070" t="s">
        <v>5644</v>
      </c>
      <c r="E1070" t="s">
        <v>16638</v>
      </c>
      <c r="F1070" t="s">
        <v>15485</v>
      </c>
    </row>
    <row r="1071" spans="1:6" x14ac:dyDescent="0.35">
      <c r="A1071" t="s">
        <v>16639</v>
      </c>
      <c r="B1071" t="s">
        <v>5657</v>
      </c>
      <c r="C1071" t="s">
        <v>5656</v>
      </c>
      <c r="D1071" t="s">
        <v>5658</v>
      </c>
      <c r="E1071" t="s">
        <v>14810</v>
      </c>
      <c r="F1071" t="s">
        <v>15485</v>
      </c>
    </row>
    <row r="1072" spans="1:6" x14ac:dyDescent="0.35">
      <c r="A1072" t="s">
        <v>16640</v>
      </c>
      <c r="B1072" t="s">
        <v>5668</v>
      </c>
      <c r="C1072" t="s">
        <v>5667</v>
      </c>
      <c r="D1072" t="s">
        <v>5669</v>
      </c>
      <c r="E1072" t="s">
        <v>16641</v>
      </c>
      <c r="F1072" t="s">
        <v>15485</v>
      </c>
    </row>
    <row r="1073" spans="1:6" x14ac:dyDescent="0.35">
      <c r="A1073" t="s">
        <v>16642</v>
      </c>
      <c r="B1073" t="s">
        <v>5673</v>
      </c>
      <c r="C1073" t="s">
        <v>5672</v>
      </c>
      <c r="D1073" t="s">
        <v>5674</v>
      </c>
      <c r="E1073" t="s">
        <v>14808</v>
      </c>
      <c r="F1073" t="s">
        <v>15485</v>
      </c>
    </row>
    <row r="1074" spans="1:6" x14ac:dyDescent="0.35">
      <c r="A1074" t="s">
        <v>16643</v>
      </c>
      <c r="B1074" t="s">
        <v>5684</v>
      </c>
      <c r="C1074" t="s">
        <v>5683</v>
      </c>
      <c r="D1074" t="s">
        <v>5685</v>
      </c>
      <c r="E1074" t="s">
        <v>16644</v>
      </c>
      <c r="F1074" t="s">
        <v>15485</v>
      </c>
    </row>
    <row r="1075" spans="1:6" x14ac:dyDescent="0.35">
      <c r="A1075" t="s">
        <v>16645</v>
      </c>
      <c r="B1075" t="s">
        <v>5690</v>
      </c>
      <c r="C1075" t="s">
        <v>5689</v>
      </c>
      <c r="D1075" t="s">
        <v>5691</v>
      </c>
      <c r="E1075" t="s">
        <v>16646</v>
      </c>
      <c r="F1075" t="s">
        <v>15485</v>
      </c>
    </row>
    <row r="1076" spans="1:6" x14ac:dyDescent="0.35">
      <c r="A1076" t="s">
        <v>16647</v>
      </c>
      <c r="B1076" t="s">
        <v>5699</v>
      </c>
      <c r="C1076" t="s">
        <v>5698</v>
      </c>
      <c r="D1076" t="s">
        <v>5700</v>
      </c>
      <c r="E1076" t="s">
        <v>16648</v>
      </c>
      <c r="F1076" t="s">
        <v>15485</v>
      </c>
    </row>
    <row r="1077" spans="1:6" x14ac:dyDescent="0.35">
      <c r="A1077" t="s">
        <v>16649</v>
      </c>
      <c r="B1077" t="s">
        <v>5706</v>
      </c>
      <c r="C1077" t="s">
        <v>5705</v>
      </c>
      <c r="D1077" t="s">
        <v>5707</v>
      </c>
      <c r="E1077" t="s">
        <v>16650</v>
      </c>
      <c r="F1077" t="s">
        <v>15485</v>
      </c>
    </row>
    <row r="1078" spans="1:6" x14ac:dyDescent="0.35">
      <c r="A1078" t="s">
        <v>16651</v>
      </c>
      <c r="B1078" t="s">
        <v>5720</v>
      </c>
      <c r="C1078" t="s">
        <v>5719</v>
      </c>
      <c r="D1078" t="s">
        <v>5721</v>
      </c>
      <c r="E1078" t="s">
        <v>16652</v>
      </c>
      <c r="F1078" t="s">
        <v>15485</v>
      </c>
    </row>
    <row r="1079" spans="1:6" x14ac:dyDescent="0.35">
      <c r="A1079" t="s">
        <v>16653</v>
      </c>
      <c r="B1079" t="s">
        <v>5733</v>
      </c>
      <c r="C1079" t="s">
        <v>5732</v>
      </c>
      <c r="D1079" t="s">
        <v>5734</v>
      </c>
      <c r="E1079" t="s">
        <v>16654</v>
      </c>
      <c r="F1079" t="s">
        <v>15485</v>
      </c>
    </row>
    <row r="1080" spans="1:6" x14ac:dyDescent="0.35">
      <c r="A1080" t="s">
        <v>16655</v>
      </c>
      <c r="B1080" t="s">
        <v>5747</v>
      </c>
      <c r="C1080" t="s">
        <v>5746</v>
      </c>
      <c r="D1080" t="s">
        <v>5748</v>
      </c>
      <c r="E1080" t="s">
        <v>16656</v>
      </c>
      <c r="F1080" t="s">
        <v>15485</v>
      </c>
    </row>
    <row r="1081" spans="1:6" x14ac:dyDescent="0.35">
      <c r="A1081" t="s">
        <v>16657</v>
      </c>
      <c r="B1081" t="s">
        <v>5750</v>
      </c>
      <c r="C1081" t="s">
        <v>5749</v>
      </c>
      <c r="D1081" t="s">
        <v>5751</v>
      </c>
      <c r="E1081" t="s">
        <v>16658</v>
      </c>
      <c r="F1081" t="s">
        <v>15485</v>
      </c>
    </row>
    <row r="1082" spans="1:6" x14ac:dyDescent="0.35">
      <c r="A1082" t="s">
        <v>16659</v>
      </c>
      <c r="B1082" t="s">
        <v>5764</v>
      </c>
      <c r="C1082" t="s">
        <v>5763</v>
      </c>
      <c r="D1082" t="s">
        <v>5765</v>
      </c>
      <c r="E1082" t="s">
        <v>16660</v>
      </c>
      <c r="F1082" t="s">
        <v>15485</v>
      </c>
    </row>
    <row r="1083" spans="1:6" x14ac:dyDescent="0.35">
      <c r="A1083" t="s">
        <v>16661</v>
      </c>
      <c r="B1083" t="s">
        <v>5767</v>
      </c>
      <c r="C1083" t="s">
        <v>5766</v>
      </c>
      <c r="D1083" t="s">
        <v>5768</v>
      </c>
      <c r="E1083" t="s">
        <v>16662</v>
      </c>
      <c r="F1083" t="s">
        <v>15485</v>
      </c>
    </row>
    <row r="1084" spans="1:6" x14ac:dyDescent="0.35">
      <c r="A1084" t="s">
        <v>16663</v>
      </c>
      <c r="B1084" t="s">
        <v>5783</v>
      </c>
      <c r="C1084" t="s">
        <v>5782</v>
      </c>
      <c r="D1084" t="s">
        <v>5784</v>
      </c>
      <c r="E1084" t="s">
        <v>16664</v>
      </c>
      <c r="F1084" t="s">
        <v>15485</v>
      </c>
    </row>
    <row r="1085" spans="1:6" x14ac:dyDescent="0.35">
      <c r="A1085" t="s">
        <v>16665</v>
      </c>
      <c r="B1085" t="s">
        <v>5793</v>
      </c>
      <c r="C1085" t="s">
        <v>5792</v>
      </c>
      <c r="D1085" t="s">
        <v>5794</v>
      </c>
      <c r="E1085" t="s">
        <v>16666</v>
      </c>
      <c r="F1085" t="s">
        <v>15485</v>
      </c>
    </row>
    <row r="1086" spans="1:6" x14ac:dyDescent="0.35">
      <c r="A1086" t="s">
        <v>16667</v>
      </c>
      <c r="B1086" t="s">
        <v>5796</v>
      </c>
      <c r="C1086" t="s">
        <v>5795</v>
      </c>
      <c r="D1086" t="s">
        <v>16668</v>
      </c>
      <c r="E1086" t="s">
        <v>16669</v>
      </c>
      <c r="F1086" t="s">
        <v>15485</v>
      </c>
    </row>
    <row r="1087" spans="1:6" x14ac:dyDescent="0.35">
      <c r="A1087" t="s">
        <v>16670</v>
      </c>
      <c r="B1087" t="s">
        <v>5810</v>
      </c>
      <c r="C1087" t="s">
        <v>5809</v>
      </c>
      <c r="D1087" t="s">
        <v>5811</v>
      </c>
      <c r="E1087" t="s">
        <v>16671</v>
      </c>
      <c r="F1087" t="s">
        <v>15485</v>
      </c>
    </row>
    <row r="1088" spans="1:6" x14ac:dyDescent="0.35">
      <c r="A1088" t="s">
        <v>16672</v>
      </c>
      <c r="B1088" t="s">
        <v>5820</v>
      </c>
      <c r="C1088" t="s">
        <v>5819</v>
      </c>
      <c r="D1088" t="s">
        <v>5821</v>
      </c>
      <c r="E1088" t="s">
        <v>16673</v>
      </c>
      <c r="F1088" t="s">
        <v>15485</v>
      </c>
    </row>
    <row r="1089" spans="1:6" x14ac:dyDescent="0.35">
      <c r="A1089" t="s">
        <v>16674</v>
      </c>
      <c r="B1089" t="s">
        <v>5835</v>
      </c>
      <c r="C1089" t="s">
        <v>5834</v>
      </c>
      <c r="D1089" t="s">
        <v>5836</v>
      </c>
      <c r="E1089" t="s">
        <v>16675</v>
      </c>
      <c r="F1089" t="s">
        <v>15485</v>
      </c>
    </row>
    <row r="1090" spans="1:6" x14ac:dyDescent="0.35">
      <c r="A1090" t="s">
        <v>16676</v>
      </c>
      <c r="B1090" t="s">
        <v>5847</v>
      </c>
      <c r="C1090" t="s">
        <v>5846</v>
      </c>
      <c r="D1090" t="s">
        <v>5848</v>
      </c>
      <c r="E1090" t="s">
        <v>16677</v>
      </c>
      <c r="F1090" t="s">
        <v>15485</v>
      </c>
    </row>
    <row r="1091" spans="1:6" x14ac:dyDescent="0.35">
      <c r="A1091" t="s">
        <v>16678</v>
      </c>
      <c r="B1091" t="s">
        <v>5850</v>
      </c>
      <c r="C1091" t="s">
        <v>5849</v>
      </c>
      <c r="D1091" t="s">
        <v>5851</v>
      </c>
      <c r="E1091" t="s">
        <v>16679</v>
      </c>
      <c r="F1091" t="s">
        <v>15485</v>
      </c>
    </row>
    <row r="1092" spans="1:6" x14ac:dyDescent="0.35">
      <c r="A1092" t="s">
        <v>16680</v>
      </c>
      <c r="B1092" t="s">
        <v>5853</v>
      </c>
      <c r="C1092" t="s">
        <v>5852</v>
      </c>
      <c r="D1092" t="s">
        <v>5854</v>
      </c>
      <c r="E1092" t="s">
        <v>16681</v>
      </c>
      <c r="F1092" t="s">
        <v>15485</v>
      </c>
    </row>
    <row r="1093" spans="1:6" x14ac:dyDescent="0.35">
      <c r="A1093" t="s">
        <v>16682</v>
      </c>
      <c r="B1093" t="s">
        <v>5865</v>
      </c>
      <c r="C1093" t="s">
        <v>5864</v>
      </c>
      <c r="D1093" t="s">
        <v>5866</v>
      </c>
      <c r="E1093" t="s">
        <v>16683</v>
      </c>
      <c r="F1093" t="s">
        <v>15485</v>
      </c>
    </row>
    <row r="1094" spans="1:6" x14ac:dyDescent="0.35">
      <c r="A1094" t="s">
        <v>16684</v>
      </c>
      <c r="B1094" t="s">
        <v>5879</v>
      </c>
      <c r="C1094" t="s">
        <v>5878</v>
      </c>
      <c r="D1094" t="s">
        <v>5880</v>
      </c>
      <c r="E1094" t="s">
        <v>16685</v>
      </c>
      <c r="F1094" t="s">
        <v>15485</v>
      </c>
    </row>
    <row r="1095" spans="1:6" x14ac:dyDescent="0.35">
      <c r="A1095" t="s">
        <v>16686</v>
      </c>
      <c r="B1095" t="s">
        <v>5893</v>
      </c>
      <c r="C1095" t="s">
        <v>5892</v>
      </c>
      <c r="D1095" t="s">
        <v>5894</v>
      </c>
      <c r="E1095" t="s">
        <v>16687</v>
      </c>
      <c r="F1095" t="s">
        <v>15485</v>
      </c>
    </row>
    <row r="1096" spans="1:6" x14ac:dyDescent="0.35">
      <c r="A1096" t="s">
        <v>16688</v>
      </c>
      <c r="B1096" t="s">
        <v>5896</v>
      </c>
      <c r="C1096" t="s">
        <v>5895</v>
      </c>
      <c r="D1096" t="s">
        <v>5897</v>
      </c>
      <c r="E1096" t="s">
        <v>16689</v>
      </c>
      <c r="F1096" t="s">
        <v>15485</v>
      </c>
    </row>
    <row r="1097" spans="1:6" x14ac:dyDescent="0.35">
      <c r="A1097" t="s">
        <v>16690</v>
      </c>
      <c r="B1097" t="s">
        <v>5912</v>
      </c>
      <c r="C1097" t="s">
        <v>5911</v>
      </c>
      <c r="D1097" t="s">
        <v>5913</v>
      </c>
      <c r="E1097" t="s">
        <v>16691</v>
      </c>
      <c r="F1097" t="s">
        <v>15485</v>
      </c>
    </row>
    <row r="1098" spans="1:6" x14ac:dyDescent="0.35">
      <c r="A1098" t="s">
        <v>16692</v>
      </c>
      <c r="B1098" t="s">
        <v>5925</v>
      </c>
      <c r="C1098" t="s">
        <v>5924</v>
      </c>
      <c r="D1098" t="s">
        <v>5926</v>
      </c>
      <c r="E1098" t="s">
        <v>16693</v>
      </c>
      <c r="F1098" t="s">
        <v>15485</v>
      </c>
    </row>
    <row r="1099" spans="1:6" x14ac:dyDescent="0.35">
      <c r="A1099" t="s">
        <v>16694</v>
      </c>
      <c r="B1099" t="s">
        <v>5931</v>
      </c>
      <c r="C1099" t="s">
        <v>5930</v>
      </c>
      <c r="D1099" t="s">
        <v>5932</v>
      </c>
      <c r="E1099" t="s">
        <v>16695</v>
      </c>
      <c r="F1099" t="s">
        <v>15485</v>
      </c>
    </row>
    <row r="1100" spans="1:6" x14ac:dyDescent="0.35">
      <c r="A1100" t="s">
        <v>16696</v>
      </c>
      <c r="B1100" t="s">
        <v>5944</v>
      </c>
      <c r="C1100" t="s">
        <v>5943</v>
      </c>
      <c r="D1100" t="s">
        <v>5945</v>
      </c>
      <c r="E1100" t="s">
        <v>16697</v>
      </c>
      <c r="F1100" t="s">
        <v>15485</v>
      </c>
    </row>
    <row r="1101" spans="1:6" x14ac:dyDescent="0.35">
      <c r="A1101" t="s">
        <v>16698</v>
      </c>
      <c r="B1101" t="s">
        <v>5947</v>
      </c>
      <c r="C1101" t="s">
        <v>5946</v>
      </c>
      <c r="D1101" t="s">
        <v>5948</v>
      </c>
      <c r="E1101" t="s">
        <v>16699</v>
      </c>
      <c r="F1101" t="s">
        <v>15485</v>
      </c>
    </row>
    <row r="1102" spans="1:6" x14ac:dyDescent="0.35">
      <c r="A1102" t="s">
        <v>15254</v>
      </c>
      <c r="B1102" t="s">
        <v>5950</v>
      </c>
      <c r="C1102" t="s">
        <v>5949</v>
      </c>
      <c r="D1102" t="s">
        <v>5951</v>
      </c>
      <c r="E1102" t="s">
        <v>15255</v>
      </c>
      <c r="F1102" t="s">
        <v>15485</v>
      </c>
    </row>
    <row r="1103" spans="1:6" x14ac:dyDescent="0.35">
      <c r="A1103" t="s">
        <v>16700</v>
      </c>
      <c r="B1103" t="s">
        <v>5953</v>
      </c>
      <c r="C1103" t="s">
        <v>5952</v>
      </c>
      <c r="D1103" t="s">
        <v>5954</v>
      </c>
      <c r="E1103" t="s">
        <v>16701</v>
      </c>
      <c r="F1103" t="s">
        <v>15485</v>
      </c>
    </row>
    <row r="1104" spans="1:6" x14ac:dyDescent="0.35">
      <c r="A1104" t="s">
        <v>16702</v>
      </c>
      <c r="B1104" t="s">
        <v>5961</v>
      </c>
      <c r="C1104" t="s">
        <v>5960</v>
      </c>
      <c r="D1104" t="s">
        <v>5962</v>
      </c>
      <c r="E1104" t="s">
        <v>16703</v>
      </c>
      <c r="F1104" t="s">
        <v>15485</v>
      </c>
    </row>
    <row r="1105" spans="1:6" x14ac:dyDescent="0.35">
      <c r="A1105" t="s">
        <v>16704</v>
      </c>
      <c r="B1105" t="s">
        <v>5971</v>
      </c>
      <c r="C1105" t="s">
        <v>5970</v>
      </c>
      <c r="D1105" t="s">
        <v>5972</v>
      </c>
      <c r="E1105" t="s">
        <v>16705</v>
      </c>
      <c r="F1105" t="s">
        <v>15485</v>
      </c>
    </row>
    <row r="1106" spans="1:6" x14ac:dyDescent="0.35">
      <c r="A1106" t="s">
        <v>16706</v>
      </c>
      <c r="B1106" t="s">
        <v>5975</v>
      </c>
      <c r="C1106" t="s">
        <v>5974</v>
      </c>
      <c r="D1106" t="s">
        <v>16707</v>
      </c>
      <c r="E1106" t="s">
        <v>16708</v>
      </c>
      <c r="F1106" t="s">
        <v>15485</v>
      </c>
    </row>
    <row r="1107" spans="1:6" x14ac:dyDescent="0.35">
      <c r="A1107" t="s">
        <v>16709</v>
      </c>
      <c r="B1107" t="s">
        <v>5983</v>
      </c>
      <c r="C1107" t="s">
        <v>5982</v>
      </c>
      <c r="D1107" t="s">
        <v>5984</v>
      </c>
      <c r="E1107" t="s">
        <v>16710</v>
      </c>
      <c r="F1107" t="s">
        <v>15485</v>
      </c>
    </row>
    <row r="1108" spans="1:6" x14ac:dyDescent="0.35">
      <c r="A1108" t="s">
        <v>16711</v>
      </c>
      <c r="B1108" t="s">
        <v>5996</v>
      </c>
      <c r="C1108" t="s">
        <v>5995</v>
      </c>
      <c r="D1108" t="s">
        <v>5997</v>
      </c>
      <c r="E1108" t="s">
        <v>16712</v>
      </c>
      <c r="F1108" t="s">
        <v>15485</v>
      </c>
    </row>
    <row r="1109" spans="1:6" x14ac:dyDescent="0.35">
      <c r="A1109" t="s">
        <v>16713</v>
      </c>
      <c r="B1109" t="s">
        <v>6008</v>
      </c>
      <c r="C1109" t="s">
        <v>6007</v>
      </c>
      <c r="D1109" t="s">
        <v>6009</v>
      </c>
      <c r="E1109" t="s">
        <v>16714</v>
      </c>
      <c r="F1109" t="s">
        <v>15485</v>
      </c>
    </row>
    <row r="1110" spans="1:6" x14ac:dyDescent="0.35">
      <c r="A1110" t="s">
        <v>16715</v>
      </c>
      <c r="B1110" t="s">
        <v>6011</v>
      </c>
      <c r="C1110" t="s">
        <v>6010</v>
      </c>
      <c r="D1110" t="s">
        <v>6012</v>
      </c>
      <c r="E1110" t="s">
        <v>16716</v>
      </c>
      <c r="F1110" t="s">
        <v>15485</v>
      </c>
    </row>
    <row r="1111" spans="1:6" x14ac:dyDescent="0.35">
      <c r="A1111" t="s">
        <v>16717</v>
      </c>
      <c r="B1111" t="s">
        <v>6019</v>
      </c>
      <c r="C1111" t="s">
        <v>6018</v>
      </c>
      <c r="D1111" t="s">
        <v>6020</v>
      </c>
      <c r="E1111" t="s">
        <v>16718</v>
      </c>
      <c r="F1111" t="s">
        <v>15485</v>
      </c>
    </row>
    <row r="1112" spans="1:6" x14ac:dyDescent="0.35">
      <c r="A1112" t="s">
        <v>16719</v>
      </c>
      <c r="B1112" t="s">
        <v>6026</v>
      </c>
      <c r="C1112" t="s">
        <v>6025</v>
      </c>
      <c r="D1112" t="s">
        <v>6027</v>
      </c>
      <c r="E1112" t="s">
        <v>16720</v>
      </c>
      <c r="F1112" t="s">
        <v>15485</v>
      </c>
    </row>
    <row r="1113" spans="1:6" x14ac:dyDescent="0.35">
      <c r="A1113" t="s">
        <v>16721</v>
      </c>
      <c r="B1113" t="s">
        <v>6036</v>
      </c>
      <c r="C1113" t="s">
        <v>6035</v>
      </c>
      <c r="D1113" t="s">
        <v>16722</v>
      </c>
      <c r="E1113" t="s">
        <v>14563</v>
      </c>
      <c r="F1113" t="s">
        <v>15485</v>
      </c>
    </row>
    <row r="1114" spans="1:6" x14ac:dyDescent="0.35">
      <c r="A1114" t="s">
        <v>16723</v>
      </c>
      <c r="B1114" t="s">
        <v>6046</v>
      </c>
      <c r="C1114" t="s">
        <v>6045</v>
      </c>
      <c r="D1114" t="s">
        <v>6047</v>
      </c>
      <c r="E1114" t="s">
        <v>16291</v>
      </c>
      <c r="F1114" t="s">
        <v>15485</v>
      </c>
    </row>
    <row r="1115" spans="1:6" x14ac:dyDescent="0.35">
      <c r="A1115" t="s">
        <v>16724</v>
      </c>
      <c r="B1115" t="s">
        <v>6059</v>
      </c>
      <c r="C1115" t="s">
        <v>6058</v>
      </c>
      <c r="D1115" t="s">
        <v>6060</v>
      </c>
      <c r="E1115" t="s">
        <v>16725</v>
      </c>
      <c r="F1115" t="s">
        <v>15485</v>
      </c>
    </row>
    <row r="1116" spans="1:6" x14ac:dyDescent="0.35">
      <c r="A1116" t="s">
        <v>16726</v>
      </c>
      <c r="B1116" t="s">
        <v>6067</v>
      </c>
      <c r="C1116" t="s">
        <v>6066</v>
      </c>
      <c r="D1116" t="s">
        <v>6068</v>
      </c>
      <c r="E1116" t="s">
        <v>16727</v>
      </c>
      <c r="F1116" t="s">
        <v>15485</v>
      </c>
    </row>
    <row r="1117" spans="1:6" x14ac:dyDescent="0.35">
      <c r="A1117" t="s">
        <v>16728</v>
      </c>
      <c r="B1117" t="s">
        <v>6081</v>
      </c>
      <c r="C1117" t="s">
        <v>6080</v>
      </c>
      <c r="D1117" t="s">
        <v>6082</v>
      </c>
      <c r="E1117" t="s">
        <v>16729</v>
      </c>
      <c r="F1117" t="s">
        <v>15485</v>
      </c>
    </row>
    <row r="1118" spans="1:6" x14ac:dyDescent="0.35">
      <c r="A1118" t="s">
        <v>16730</v>
      </c>
      <c r="B1118" t="s">
        <v>6084</v>
      </c>
      <c r="C1118" t="s">
        <v>6083</v>
      </c>
      <c r="D1118" t="s">
        <v>6085</v>
      </c>
      <c r="E1118" t="s">
        <v>16731</v>
      </c>
      <c r="F1118" t="s">
        <v>15485</v>
      </c>
    </row>
    <row r="1119" spans="1:6" x14ac:dyDescent="0.35">
      <c r="A1119" t="s">
        <v>16732</v>
      </c>
      <c r="B1119" t="s">
        <v>6087</v>
      </c>
      <c r="C1119" t="s">
        <v>6086</v>
      </c>
      <c r="D1119" t="s">
        <v>6088</v>
      </c>
      <c r="E1119" t="s">
        <v>16733</v>
      </c>
      <c r="F1119" t="s">
        <v>15485</v>
      </c>
    </row>
    <row r="1120" spans="1:6" x14ac:dyDescent="0.35">
      <c r="A1120" t="s">
        <v>16734</v>
      </c>
      <c r="B1120" t="s">
        <v>6102</v>
      </c>
      <c r="C1120" t="s">
        <v>6101</v>
      </c>
      <c r="D1120" t="s">
        <v>6103</v>
      </c>
      <c r="E1120" t="s">
        <v>16735</v>
      </c>
      <c r="F1120" t="s">
        <v>15485</v>
      </c>
    </row>
    <row r="1121" spans="1:6" x14ac:dyDescent="0.35">
      <c r="A1121" t="s">
        <v>16736</v>
      </c>
      <c r="B1121" t="s">
        <v>6109</v>
      </c>
      <c r="C1121" t="s">
        <v>6108</v>
      </c>
      <c r="D1121" t="s">
        <v>6110</v>
      </c>
      <c r="E1121" t="s">
        <v>16737</v>
      </c>
      <c r="F1121" t="s">
        <v>15485</v>
      </c>
    </row>
    <row r="1122" spans="1:6" x14ac:dyDescent="0.35">
      <c r="A1122" t="s">
        <v>16738</v>
      </c>
      <c r="B1122" t="s">
        <v>6120</v>
      </c>
      <c r="C1122" t="s">
        <v>6119</v>
      </c>
      <c r="D1122" t="s">
        <v>6121</v>
      </c>
      <c r="E1122" t="s">
        <v>16739</v>
      </c>
      <c r="F1122" t="s">
        <v>15485</v>
      </c>
    </row>
    <row r="1123" spans="1:6" x14ac:dyDescent="0.35">
      <c r="A1123" t="s">
        <v>16740</v>
      </c>
      <c r="B1123" t="s">
        <v>6134</v>
      </c>
      <c r="C1123" t="s">
        <v>6133</v>
      </c>
      <c r="D1123" t="s">
        <v>6135</v>
      </c>
      <c r="E1123" t="s">
        <v>16741</v>
      </c>
      <c r="F1123" t="s">
        <v>15485</v>
      </c>
    </row>
    <row r="1124" spans="1:6" x14ac:dyDescent="0.35">
      <c r="A1124" t="s">
        <v>16742</v>
      </c>
      <c r="B1124" t="s">
        <v>6141</v>
      </c>
      <c r="C1124" t="s">
        <v>6140</v>
      </c>
      <c r="D1124" t="s">
        <v>6142</v>
      </c>
      <c r="E1124" t="s">
        <v>16743</v>
      </c>
      <c r="F1124" t="s">
        <v>15485</v>
      </c>
    </row>
    <row r="1125" spans="1:6" x14ac:dyDescent="0.35">
      <c r="A1125" t="s">
        <v>16744</v>
      </c>
      <c r="B1125" t="s">
        <v>6151</v>
      </c>
      <c r="C1125" t="s">
        <v>6150</v>
      </c>
      <c r="D1125" t="s">
        <v>6152</v>
      </c>
      <c r="E1125" t="s">
        <v>16745</v>
      </c>
      <c r="F1125" t="s">
        <v>15485</v>
      </c>
    </row>
    <row r="1126" spans="1:6" x14ac:dyDescent="0.35">
      <c r="A1126" t="s">
        <v>16746</v>
      </c>
      <c r="B1126" t="s">
        <v>6165</v>
      </c>
      <c r="C1126" t="s">
        <v>6164</v>
      </c>
      <c r="D1126" t="s">
        <v>6166</v>
      </c>
      <c r="E1126" t="s">
        <v>16747</v>
      </c>
      <c r="F1126" t="s">
        <v>15485</v>
      </c>
    </row>
    <row r="1127" spans="1:6" x14ac:dyDescent="0.35">
      <c r="A1127" t="s">
        <v>16748</v>
      </c>
      <c r="B1127" t="s">
        <v>6178</v>
      </c>
      <c r="C1127" t="s">
        <v>6177</v>
      </c>
      <c r="D1127" t="s">
        <v>6179</v>
      </c>
      <c r="E1127" t="s">
        <v>16749</v>
      </c>
      <c r="F1127" t="s">
        <v>15485</v>
      </c>
    </row>
    <row r="1128" spans="1:6" x14ac:dyDescent="0.35">
      <c r="A1128" t="s">
        <v>16750</v>
      </c>
      <c r="B1128" t="s">
        <v>6189</v>
      </c>
      <c r="C1128" t="s">
        <v>6188</v>
      </c>
      <c r="D1128" t="s">
        <v>6190</v>
      </c>
      <c r="E1128" t="s">
        <v>16751</v>
      </c>
      <c r="F1128" t="s">
        <v>15485</v>
      </c>
    </row>
    <row r="1129" spans="1:6" x14ac:dyDescent="0.35">
      <c r="A1129" t="s">
        <v>16752</v>
      </c>
      <c r="B1129" t="s">
        <v>6200</v>
      </c>
      <c r="C1129" t="s">
        <v>6199</v>
      </c>
      <c r="D1129" t="s">
        <v>6201</v>
      </c>
      <c r="E1129" t="s">
        <v>16753</v>
      </c>
      <c r="F1129" t="s">
        <v>15485</v>
      </c>
    </row>
    <row r="1130" spans="1:6" x14ac:dyDescent="0.35">
      <c r="A1130" t="s">
        <v>16754</v>
      </c>
      <c r="B1130" t="s">
        <v>6211</v>
      </c>
      <c r="C1130" t="s">
        <v>6210</v>
      </c>
      <c r="D1130" t="s">
        <v>6212</v>
      </c>
      <c r="E1130" t="s">
        <v>16755</v>
      </c>
      <c r="F1130" t="s">
        <v>15485</v>
      </c>
    </row>
    <row r="1131" spans="1:6" x14ac:dyDescent="0.35">
      <c r="A1131" t="s">
        <v>16756</v>
      </c>
      <c r="B1131" t="s">
        <v>6220</v>
      </c>
      <c r="C1131" t="s">
        <v>6219</v>
      </c>
      <c r="D1131" t="s">
        <v>16757</v>
      </c>
      <c r="E1131" t="s">
        <v>16758</v>
      </c>
      <c r="F1131" t="s">
        <v>15485</v>
      </c>
    </row>
    <row r="1132" spans="1:6" x14ac:dyDescent="0.35">
      <c r="A1132" t="s">
        <v>16759</v>
      </c>
      <c r="B1132" t="s">
        <v>6234</v>
      </c>
      <c r="C1132" t="s">
        <v>6233</v>
      </c>
      <c r="D1132" t="s">
        <v>6235</v>
      </c>
      <c r="E1132" t="s">
        <v>16760</v>
      </c>
      <c r="F1132" t="s">
        <v>15485</v>
      </c>
    </row>
    <row r="1133" spans="1:6" x14ac:dyDescent="0.35">
      <c r="A1133" t="s">
        <v>16761</v>
      </c>
      <c r="B1133" t="s">
        <v>6248</v>
      </c>
      <c r="C1133" t="s">
        <v>6247</v>
      </c>
      <c r="D1133" t="s">
        <v>6249</v>
      </c>
      <c r="E1133" t="s">
        <v>15120</v>
      </c>
      <c r="F1133" t="s">
        <v>15485</v>
      </c>
    </row>
    <row r="1134" spans="1:6" x14ac:dyDescent="0.35">
      <c r="A1134" t="s">
        <v>16762</v>
      </c>
      <c r="B1134" t="s">
        <v>6261</v>
      </c>
      <c r="C1134" t="s">
        <v>6260</v>
      </c>
      <c r="D1134" t="s">
        <v>6262</v>
      </c>
      <c r="E1134" t="s">
        <v>14882</v>
      </c>
      <c r="F1134" t="s">
        <v>15485</v>
      </c>
    </row>
    <row r="1135" spans="1:6" x14ac:dyDescent="0.35">
      <c r="A1135" t="s">
        <v>16763</v>
      </c>
      <c r="B1135" t="s">
        <v>6278</v>
      </c>
      <c r="C1135" t="s">
        <v>6277</v>
      </c>
      <c r="D1135" t="s">
        <v>6279</v>
      </c>
      <c r="E1135" t="s">
        <v>16764</v>
      </c>
      <c r="F1135" t="s">
        <v>15485</v>
      </c>
    </row>
    <row r="1136" spans="1:6" x14ac:dyDescent="0.35">
      <c r="A1136" t="s">
        <v>16765</v>
      </c>
      <c r="B1136" t="s">
        <v>6281</v>
      </c>
      <c r="C1136" t="s">
        <v>6280</v>
      </c>
      <c r="D1136" t="s">
        <v>6282</v>
      </c>
      <c r="E1136" t="s">
        <v>16766</v>
      </c>
      <c r="F1136" t="s">
        <v>15485</v>
      </c>
    </row>
    <row r="1137" spans="1:6" x14ac:dyDescent="0.35">
      <c r="A1137" t="s">
        <v>16767</v>
      </c>
      <c r="B1137" t="s">
        <v>6295</v>
      </c>
      <c r="C1137" t="s">
        <v>6294</v>
      </c>
      <c r="D1137" t="s">
        <v>6296</v>
      </c>
      <c r="E1137" t="s">
        <v>16768</v>
      </c>
      <c r="F1137" t="s">
        <v>15485</v>
      </c>
    </row>
    <row r="1138" spans="1:6" x14ac:dyDescent="0.35">
      <c r="A1138" t="s">
        <v>16769</v>
      </c>
      <c r="B1138" t="s">
        <v>6311</v>
      </c>
      <c r="C1138" t="s">
        <v>6310</v>
      </c>
      <c r="D1138" t="s">
        <v>6312</v>
      </c>
      <c r="E1138" t="s">
        <v>14910</v>
      </c>
      <c r="F1138" t="s">
        <v>15485</v>
      </c>
    </row>
    <row r="1139" spans="1:6" x14ac:dyDescent="0.35">
      <c r="A1139" t="s">
        <v>16770</v>
      </c>
      <c r="B1139" t="s">
        <v>6314</v>
      </c>
      <c r="C1139" t="s">
        <v>6313</v>
      </c>
      <c r="D1139" t="s">
        <v>6315</v>
      </c>
      <c r="E1139" t="s">
        <v>16154</v>
      </c>
      <c r="F1139" t="s">
        <v>15485</v>
      </c>
    </row>
    <row r="1140" spans="1:6" x14ac:dyDescent="0.35">
      <c r="A1140" t="s">
        <v>16771</v>
      </c>
      <c r="B1140" t="s">
        <v>6324</v>
      </c>
      <c r="C1140" t="s">
        <v>6323</v>
      </c>
      <c r="D1140" t="s">
        <v>6325</v>
      </c>
      <c r="E1140" t="s">
        <v>16772</v>
      </c>
      <c r="F1140" t="s">
        <v>15485</v>
      </c>
    </row>
    <row r="1141" spans="1:6" x14ac:dyDescent="0.35">
      <c r="A1141" t="s">
        <v>16773</v>
      </c>
      <c r="B1141" t="s">
        <v>6338</v>
      </c>
      <c r="C1141" t="s">
        <v>6337</v>
      </c>
      <c r="D1141" t="s">
        <v>6339</v>
      </c>
      <c r="E1141" t="s">
        <v>16774</v>
      </c>
      <c r="F1141" t="s">
        <v>15485</v>
      </c>
    </row>
    <row r="1142" spans="1:6" x14ac:dyDescent="0.35">
      <c r="A1142" t="s">
        <v>16775</v>
      </c>
      <c r="B1142" t="s">
        <v>6346</v>
      </c>
      <c r="C1142" t="s">
        <v>6345</v>
      </c>
      <c r="D1142" t="s">
        <v>6347</v>
      </c>
      <c r="E1142" t="s">
        <v>14892</v>
      </c>
      <c r="F1142" t="s">
        <v>15485</v>
      </c>
    </row>
    <row r="1143" spans="1:6" x14ac:dyDescent="0.35">
      <c r="A1143" t="s">
        <v>16776</v>
      </c>
      <c r="B1143" t="s">
        <v>6360</v>
      </c>
      <c r="C1143" t="s">
        <v>6359</v>
      </c>
      <c r="D1143" t="s">
        <v>6361</v>
      </c>
      <c r="E1143" t="s">
        <v>16777</v>
      </c>
      <c r="F1143" t="s">
        <v>15485</v>
      </c>
    </row>
    <row r="1144" spans="1:6" x14ac:dyDescent="0.35">
      <c r="A1144" t="s">
        <v>16778</v>
      </c>
      <c r="B1144" t="s">
        <v>6367</v>
      </c>
      <c r="C1144" t="s">
        <v>6366</v>
      </c>
      <c r="D1144" t="s">
        <v>6368</v>
      </c>
      <c r="E1144" t="s">
        <v>16458</v>
      </c>
      <c r="F1144" t="s">
        <v>15485</v>
      </c>
    </row>
    <row r="1145" spans="1:6" x14ac:dyDescent="0.35">
      <c r="A1145" t="s">
        <v>16779</v>
      </c>
      <c r="B1145" t="s">
        <v>6375</v>
      </c>
      <c r="C1145" t="s">
        <v>6374</v>
      </c>
      <c r="D1145" t="s">
        <v>6376</v>
      </c>
      <c r="E1145" t="s">
        <v>16780</v>
      </c>
      <c r="F1145" t="s">
        <v>15485</v>
      </c>
    </row>
    <row r="1146" spans="1:6" x14ac:dyDescent="0.35">
      <c r="A1146" t="s">
        <v>16781</v>
      </c>
      <c r="B1146" t="s">
        <v>6385</v>
      </c>
      <c r="C1146" t="s">
        <v>6384</v>
      </c>
      <c r="D1146" t="s">
        <v>6386</v>
      </c>
      <c r="E1146" t="s">
        <v>16782</v>
      </c>
      <c r="F1146" t="s">
        <v>15485</v>
      </c>
    </row>
    <row r="1147" spans="1:6" x14ac:dyDescent="0.35">
      <c r="A1147" t="s">
        <v>16783</v>
      </c>
      <c r="B1147" t="s">
        <v>6388</v>
      </c>
      <c r="C1147" t="s">
        <v>6387</v>
      </c>
      <c r="D1147" t="s">
        <v>6389</v>
      </c>
      <c r="E1147" t="s">
        <v>16784</v>
      </c>
      <c r="F1147" t="s">
        <v>15485</v>
      </c>
    </row>
    <row r="1148" spans="1:6" x14ac:dyDescent="0.35">
      <c r="A1148" t="s">
        <v>16785</v>
      </c>
      <c r="B1148" t="s">
        <v>6398</v>
      </c>
      <c r="C1148" t="s">
        <v>6397</v>
      </c>
      <c r="D1148" t="s">
        <v>6399</v>
      </c>
      <c r="E1148" t="s">
        <v>16786</v>
      </c>
      <c r="F1148" t="s">
        <v>15485</v>
      </c>
    </row>
    <row r="1149" spans="1:6" x14ac:dyDescent="0.35">
      <c r="A1149" t="s">
        <v>16787</v>
      </c>
      <c r="B1149" t="s">
        <v>6415</v>
      </c>
      <c r="C1149" t="s">
        <v>6414</v>
      </c>
      <c r="D1149" t="s">
        <v>6416</v>
      </c>
      <c r="E1149" t="s">
        <v>16788</v>
      </c>
      <c r="F1149" t="s">
        <v>15485</v>
      </c>
    </row>
    <row r="1150" spans="1:6" x14ac:dyDescent="0.35">
      <c r="A1150" t="s">
        <v>16789</v>
      </c>
      <c r="B1150" t="s">
        <v>6418</v>
      </c>
      <c r="C1150" t="s">
        <v>6417</v>
      </c>
      <c r="D1150" t="s">
        <v>6419</v>
      </c>
      <c r="E1150" t="s">
        <v>16790</v>
      </c>
      <c r="F1150" t="s">
        <v>15485</v>
      </c>
    </row>
    <row r="1151" spans="1:6" x14ac:dyDescent="0.35">
      <c r="A1151" t="s">
        <v>16791</v>
      </c>
      <c r="B1151" t="s">
        <v>6421</v>
      </c>
      <c r="C1151" t="s">
        <v>6420</v>
      </c>
      <c r="D1151" t="s">
        <v>6422</v>
      </c>
      <c r="E1151" t="s">
        <v>16792</v>
      </c>
      <c r="F1151" t="s">
        <v>15485</v>
      </c>
    </row>
    <row r="1152" spans="1:6" x14ac:dyDescent="0.35">
      <c r="A1152" t="s">
        <v>16793</v>
      </c>
      <c r="B1152" t="s">
        <v>6431</v>
      </c>
      <c r="C1152" t="s">
        <v>6430</v>
      </c>
      <c r="D1152" t="s">
        <v>6432</v>
      </c>
      <c r="E1152" t="s">
        <v>16794</v>
      </c>
      <c r="F1152" t="s">
        <v>15485</v>
      </c>
    </row>
    <row r="1153" spans="1:6" x14ac:dyDescent="0.35">
      <c r="A1153" t="s">
        <v>16795</v>
      </c>
      <c r="B1153" t="s">
        <v>6446</v>
      </c>
      <c r="C1153" t="s">
        <v>6445</v>
      </c>
      <c r="D1153" t="s">
        <v>6447</v>
      </c>
      <c r="E1153" t="s">
        <v>16399</v>
      </c>
      <c r="F1153" t="s">
        <v>15485</v>
      </c>
    </row>
    <row r="1154" spans="1:6" x14ac:dyDescent="0.35">
      <c r="A1154" t="s">
        <v>16796</v>
      </c>
      <c r="B1154" t="s">
        <v>6457</v>
      </c>
      <c r="C1154" t="s">
        <v>6456</v>
      </c>
      <c r="D1154" t="s">
        <v>6458</v>
      </c>
      <c r="E1154" t="s">
        <v>16797</v>
      </c>
      <c r="F1154" t="s">
        <v>15485</v>
      </c>
    </row>
    <row r="1155" spans="1:6" x14ac:dyDescent="0.35">
      <c r="A1155" t="s">
        <v>16798</v>
      </c>
      <c r="B1155" t="s">
        <v>6468</v>
      </c>
      <c r="C1155" t="s">
        <v>6467</v>
      </c>
      <c r="D1155" t="s">
        <v>6469</v>
      </c>
      <c r="E1155" t="s">
        <v>16799</v>
      </c>
      <c r="F1155" t="s">
        <v>15485</v>
      </c>
    </row>
    <row r="1156" spans="1:6" x14ac:dyDescent="0.35">
      <c r="A1156" t="s">
        <v>16800</v>
      </c>
      <c r="B1156" t="s">
        <v>6471</v>
      </c>
      <c r="C1156" t="s">
        <v>6470</v>
      </c>
      <c r="D1156" t="s">
        <v>6472</v>
      </c>
      <c r="E1156" t="s">
        <v>16801</v>
      </c>
      <c r="F1156" t="s">
        <v>15485</v>
      </c>
    </row>
    <row r="1157" spans="1:6" x14ac:dyDescent="0.35">
      <c r="A1157" t="s">
        <v>16802</v>
      </c>
      <c r="B1157" t="s">
        <v>6474</v>
      </c>
      <c r="C1157" t="s">
        <v>6473</v>
      </c>
      <c r="D1157" t="s">
        <v>6475</v>
      </c>
      <c r="E1157" t="s">
        <v>16803</v>
      </c>
      <c r="F1157" t="s">
        <v>15485</v>
      </c>
    </row>
    <row r="1158" spans="1:6" x14ac:dyDescent="0.35">
      <c r="A1158" t="s">
        <v>16804</v>
      </c>
      <c r="B1158" t="s">
        <v>6483</v>
      </c>
      <c r="C1158" t="s">
        <v>6482</v>
      </c>
      <c r="D1158" t="s">
        <v>6484</v>
      </c>
      <c r="E1158" t="s">
        <v>16805</v>
      </c>
      <c r="F1158" t="s">
        <v>15485</v>
      </c>
    </row>
    <row r="1159" spans="1:6" x14ac:dyDescent="0.35">
      <c r="A1159" t="s">
        <v>16806</v>
      </c>
      <c r="B1159" t="s">
        <v>6492</v>
      </c>
      <c r="C1159" t="s">
        <v>6491</v>
      </c>
      <c r="D1159" t="s">
        <v>6493</v>
      </c>
      <c r="E1159" t="s">
        <v>16807</v>
      </c>
      <c r="F1159" t="s">
        <v>15485</v>
      </c>
    </row>
    <row r="1160" spans="1:6" x14ac:dyDescent="0.35">
      <c r="A1160" t="s">
        <v>16808</v>
      </c>
      <c r="B1160" t="s">
        <v>6506</v>
      </c>
      <c r="C1160" t="s">
        <v>6505</v>
      </c>
      <c r="D1160" t="s">
        <v>6507</v>
      </c>
      <c r="E1160" t="s">
        <v>14703</v>
      </c>
      <c r="F1160" t="s">
        <v>15485</v>
      </c>
    </row>
    <row r="1161" spans="1:6" x14ac:dyDescent="0.35">
      <c r="A1161" t="s">
        <v>16809</v>
      </c>
      <c r="B1161" t="s">
        <v>6521</v>
      </c>
      <c r="C1161" t="s">
        <v>6520</v>
      </c>
      <c r="D1161" t="s">
        <v>6522</v>
      </c>
      <c r="E1161" t="s">
        <v>16810</v>
      </c>
      <c r="F1161" t="s">
        <v>15485</v>
      </c>
    </row>
    <row r="1162" spans="1:6" x14ac:dyDescent="0.35">
      <c r="A1162" t="s">
        <v>16811</v>
      </c>
      <c r="B1162" t="s">
        <v>6525</v>
      </c>
      <c r="C1162" t="s">
        <v>6524</v>
      </c>
      <c r="D1162" t="s">
        <v>6526</v>
      </c>
      <c r="E1162" t="s">
        <v>16812</v>
      </c>
      <c r="F1162" t="s">
        <v>15485</v>
      </c>
    </row>
    <row r="1163" spans="1:6" x14ac:dyDescent="0.35">
      <c r="A1163" t="s">
        <v>16813</v>
      </c>
      <c r="B1163" t="s">
        <v>6528</v>
      </c>
      <c r="C1163" t="s">
        <v>6527</v>
      </c>
      <c r="D1163" t="s">
        <v>6529</v>
      </c>
      <c r="E1163" t="s">
        <v>16814</v>
      </c>
      <c r="F1163" t="s">
        <v>15485</v>
      </c>
    </row>
    <row r="1164" spans="1:6" x14ac:dyDescent="0.35">
      <c r="A1164" t="s">
        <v>16815</v>
      </c>
      <c r="B1164" t="s">
        <v>6531</v>
      </c>
      <c r="C1164" t="s">
        <v>6530</v>
      </c>
      <c r="D1164" t="s">
        <v>6532</v>
      </c>
      <c r="E1164" t="s">
        <v>16816</v>
      </c>
      <c r="F1164" t="s">
        <v>15485</v>
      </c>
    </row>
    <row r="1165" spans="1:6" x14ac:dyDescent="0.35">
      <c r="A1165" t="s">
        <v>16817</v>
      </c>
      <c r="B1165" t="s">
        <v>6545</v>
      </c>
      <c r="C1165" t="s">
        <v>6544</v>
      </c>
      <c r="D1165" t="s">
        <v>6546</v>
      </c>
      <c r="E1165" t="s">
        <v>16818</v>
      </c>
      <c r="F1165" t="s">
        <v>15485</v>
      </c>
    </row>
    <row r="1166" spans="1:6" x14ac:dyDescent="0.35">
      <c r="A1166" t="s">
        <v>16819</v>
      </c>
      <c r="B1166" t="s">
        <v>6548</v>
      </c>
      <c r="C1166" t="s">
        <v>6547</v>
      </c>
      <c r="D1166" t="s">
        <v>6549</v>
      </c>
      <c r="E1166" t="s">
        <v>14617</v>
      </c>
      <c r="F1166" t="s">
        <v>15485</v>
      </c>
    </row>
    <row r="1167" spans="1:6" x14ac:dyDescent="0.35">
      <c r="A1167" t="s">
        <v>16820</v>
      </c>
      <c r="B1167" t="s">
        <v>6551</v>
      </c>
      <c r="C1167" t="s">
        <v>6550</v>
      </c>
      <c r="D1167" t="s">
        <v>6552</v>
      </c>
      <c r="E1167" t="s">
        <v>16821</v>
      </c>
      <c r="F1167" t="s">
        <v>15485</v>
      </c>
    </row>
    <row r="1168" spans="1:6" x14ac:dyDescent="0.35">
      <c r="A1168" t="s">
        <v>16822</v>
      </c>
      <c r="B1168" t="s">
        <v>6565</v>
      </c>
      <c r="C1168" t="s">
        <v>6564</v>
      </c>
      <c r="D1168" t="s">
        <v>6566</v>
      </c>
      <c r="E1168" t="s">
        <v>16823</v>
      </c>
      <c r="F1168" t="s">
        <v>15485</v>
      </c>
    </row>
    <row r="1169" spans="1:6" x14ac:dyDescent="0.35">
      <c r="A1169" t="s">
        <v>16824</v>
      </c>
      <c r="B1169" t="s">
        <v>6577</v>
      </c>
      <c r="C1169" t="s">
        <v>6576</v>
      </c>
      <c r="D1169" t="s">
        <v>6578</v>
      </c>
      <c r="E1169" t="s">
        <v>16825</v>
      </c>
      <c r="F1169" t="s">
        <v>15485</v>
      </c>
    </row>
    <row r="1170" spans="1:6" x14ac:dyDescent="0.35">
      <c r="A1170" t="s">
        <v>16826</v>
      </c>
      <c r="B1170" t="s">
        <v>6586</v>
      </c>
      <c r="C1170" t="s">
        <v>6585</v>
      </c>
      <c r="D1170" t="s">
        <v>6587</v>
      </c>
      <c r="E1170" t="s">
        <v>16827</v>
      </c>
      <c r="F1170" t="s">
        <v>15485</v>
      </c>
    </row>
    <row r="1171" spans="1:6" x14ac:dyDescent="0.35">
      <c r="A1171" t="s">
        <v>16828</v>
      </c>
      <c r="B1171" t="s">
        <v>6589</v>
      </c>
      <c r="C1171" t="s">
        <v>6588</v>
      </c>
      <c r="D1171" t="s">
        <v>6590</v>
      </c>
      <c r="E1171" t="s">
        <v>16829</v>
      </c>
      <c r="F1171" t="s">
        <v>15485</v>
      </c>
    </row>
    <row r="1172" spans="1:6" x14ac:dyDescent="0.35">
      <c r="A1172" t="s">
        <v>16830</v>
      </c>
      <c r="B1172" t="s">
        <v>6592</v>
      </c>
      <c r="C1172" t="s">
        <v>6591</v>
      </c>
      <c r="D1172" t="s">
        <v>6593</v>
      </c>
      <c r="E1172" t="s">
        <v>16831</v>
      </c>
      <c r="F1172" t="s">
        <v>15485</v>
      </c>
    </row>
    <row r="1173" spans="1:6" x14ac:dyDescent="0.35">
      <c r="A1173" t="s">
        <v>16832</v>
      </c>
      <c r="B1173" t="s">
        <v>6605</v>
      </c>
      <c r="C1173" t="s">
        <v>6604</v>
      </c>
      <c r="D1173" t="s">
        <v>6606</v>
      </c>
      <c r="E1173" t="s">
        <v>16833</v>
      </c>
      <c r="F1173" t="s">
        <v>15485</v>
      </c>
    </row>
    <row r="1174" spans="1:6" x14ac:dyDescent="0.35">
      <c r="A1174" t="s">
        <v>16834</v>
      </c>
      <c r="B1174" t="s">
        <v>6618</v>
      </c>
      <c r="C1174" t="s">
        <v>6617</v>
      </c>
      <c r="D1174" t="s">
        <v>6619</v>
      </c>
      <c r="E1174" t="s">
        <v>16835</v>
      </c>
      <c r="F1174" t="s">
        <v>15485</v>
      </c>
    </row>
    <row r="1175" spans="1:6" x14ac:dyDescent="0.35">
      <c r="A1175" t="s">
        <v>16836</v>
      </c>
      <c r="B1175" t="s">
        <v>6633</v>
      </c>
      <c r="C1175" t="s">
        <v>6632</v>
      </c>
      <c r="D1175" t="s">
        <v>6634</v>
      </c>
      <c r="E1175" t="s">
        <v>15692</v>
      </c>
      <c r="F1175" t="s">
        <v>15485</v>
      </c>
    </row>
    <row r="1176" spans="1:6" x14ac:dyDescent="0.35">
      <c r="A1176" t="s">
        <v>16837</v>
      </c>
      <c r="B1176" t="s">
        <v>6636</v>
      </c>
      <c r="C1176" t="s">
        <v>6635</v>
      </c>
      <c r="D1176" t="s">
        <v>6637</v>
      </c>
      <c r="E1176" t="s">
        <v>16838</v>
      </c>
      <c r="F1176" t="s">
        <v>15485</v>
      </c>
    </row>
    <row r="1177" spans="1:6" x14ac:dyDescent="0.35">
      <c r="A1177" t="s">
        <v>16839</v>
      </c>
      <c r="B1177" t="s">
        <v>6649</v>
      </c>
      <c r="C1177" t="s">
        <v>6648</v>
      </c>
      <c r="D1177" t="s">
        <v>6650</v>
      </c>
      <c r="E1177" t="s">
        <v>16840</v>
      </c>
      <c r="F1177" t="s">
        <v>15485</v>
      </c>
    </row>
    <row r="1178" spans="1:6" x14ac:dyDescent="0.35">
      <c r="A1178" t="s">
        <v>16841</v>
      </c>
      <c r="B1178" t="s">
        <v>6661</v>
      </c>
      <c r="C1178" t="s">
        <v>6660</v>
      </c>
      <c r="D1178" t="s">
        <v>6662</v>
      </c>
      <c r="E1178" t="s">
        <v>15153</v>
      </c>
      <c r="F1178" t="s">
        <v>15485</v>
      </c>
    </row>
    <row r="1179" spans="1:6" x14ac:dyDescent="0.35">
      <c r="A1179" t="s">
        <v>16842</v>
      </c>
      <c r="B1179" t="s">
        <v>6671</v>
      </c>
      <c r="C1179" t="s">
        <v>6670</v>
      </c>
      <c r="D1179" t="s">
        <v>6672</v>
      </c>
      <c r="E1179" t="s">
        <v>16843</v>
      </c>
      <c r="F1179" t="s">
        <v>15485</v>
      </c>
    </row>
    <row r="1180" spans="1:6" x14ac:dyDescent="0.35">
      <c r="A1180" t="s">
        <v>16844</v>
      </c>
      <c r="B1180" t="s">
        <v>6674</v>
      </c>
      <c r="C1180" t="s">
        <v>6673</v>
      </c>
      <c r="D1180" t="s">
        <v>6675</v>
      </c>
      <c r="E1180" t="s">
        <v>16845</v>
      </c>
      <c r="F1180" t="s">
        <v>15485</v>
      </c>
    </row>
    <row r="1181" spans="1:6" x14ac:dyDescent="0.35">
      <c r="A1181" t="s">
        <v>16846</v>
      </c>
      <c r="B1181" t="s">
        <v>6687</v>
      </c>
      <c r="C1181" t="s">
        <v>6686</v>
      </c>
      <c r="D1181" t="s">
        <v>6688</v>
      </c>
      <c r="E1181" t="s">
        <v>16847</v>
      </c>
      <c r="F1181" t="s">
        <v>15485</v>
      </c>
    </row>
    <row r="1182" spans="1:6" x14ac:dyDescent="0.35">
      <c r="A1182" t="s">
        <v>16848</v>
      </c>
      <c r="B1182" t="s">
        <v>6690</v>
      </c>
      <c r="C1182" t="s">
        <v>6689</v>
      </c>
      <c r="D1182" t="s">
        <v>6691</v>
      </c>
      <c r="E1182" t="s">
        <v>15409</v>
      </c>
      <c r="F1182" t="s">
        <v>15485</v>
      </c>
    </row>
    <row r="1183" spans="1:6" x14ac:dyDescent="0.35">
      <c r="A1183" t="s">
        <v>16849</v>
      </c>
      <c r="B1183" t="s">
        <v>6704</v>
      </c>
      <c r="C1183" t="s">
        <v>6703</v>
      </c>
      <c r="D1183" t="s">
        <v>6705</v>
      </c>
      <c r="E1183" t="s">
        <v>16850</v>
      </c>
      <c r="F1183" t="s">
        <v>15485</v>
      </c>
    </row>
    <row r="1184" spans="1:6" x14ac:dyDescent="0.35">
      <c r="A1184" t="s">
        <v>16851</v>
      </c>
      <c r="B1184" t="s">
        <v>6707</v>
      </c>
      <c r="C1184" t="s">
        <v>6706</v>
      </c>
      <c r="D1184" t="s">
        <v>6708</v>
      </c>
      <c r="E1184" t="s">
        <v>16852</v>
      </c>
      <c r="F1184" t="s">
        <v>15485</v>
      </c>
    </row>
    <row r="1185" spans="1:6" x14ac:dyDescent="0.35">
      <c r="A1185" t="s">
        <v>16853</v>
      </c>
      <c r="B1185" t="s">
        <v>6718</v>
      </c>
      <c r="C1185" t="s">
        <v>6717</v>
      </c>
      <c r="D1185" t="s">
        <v>6719</v>
      </c>
      <c r="E1185" t="s">
        <v>16854</v>
      </c>
      <c r="F1185" t="s">
        <v>15485</v>
      </c>
    </row>
    <row r="1186" spans="1:6" x14ac:dyDescent="0.35">
      <c r="A1186" t="s">
        <v>16855</v>
      </c>
      <c r="B1186" t="s">
        <v>6732</v>
      </c>
      <c r="C1186" t="s">
        <v>6731</v>
      </c>
      <c r="D1186" t="s">
        <v>6733</v>
      </c>
      <c r="E1186" t="s">
        <v>16856</v>
      </c>
      <c r="F1186" t="s">
        <v>15485</v>
      </c>
    </row>
    <row r="1187" spans="1:6" x14ac:dyDescent="0.35">
      <c r="A1187" t="s">
        <v>16857</v>
      </c>
      <c r="B1187" t="s">
        <v>6745</v>
      </c>
      <c r="C1187" t="s">
        <v>6744</v>
      </c>
      <c r="D1187" t="s">
        <v>6746</v>
      </c>
      <c r="E1187" t="s">
        <v>16858</v>
      </c>
      <c r="F1187" t="s">
        <v>15485</v>
      </c>
    </row>
    <row r="1188" spans="1:6" x14ac:dyDescent="0.35">
      <c r="A1188" t="s">
        <v>16859</v>
      </c>
      <c r="B1188" t="s">
        <v>6753</v>
      </c>
      <c r="C1188" t="s">
        <v>6752</v>
      </c>
      <c r="D1188" t="s">
        <v>6754</v>
      </c>
      <c r="E1188" t="s">
        <v>16860</v>
      </c>
      <c r="F1188" t="s">
        <v>15485</v>
      </c>
    </row>
    <row r="1189" spans="1:6" x14ac:dyDescent="0.35">
      <c r="A1189" t="s">
        <v>16861</v>
      </c>
      <c r="B1189" t="s">
        <v>6768</v>
      </c>
      <c r="C1189" t="s">
        <v>6767</v>
      </c>
      <c r="D1189" t="s">
        <v>6769</v>
      </c>
      <c r="E1189" t="s">
        <v>16862</v>
      </c>
      <c r="F1189" t="s">
        <v>15485</v>
      </c>
    </row>
    <row r="1190" spans="1:6" x14ac:dyDescent="0.35">
      <c r="A1190" t="s">
        <v>16863</v>
      </c>
      <c r="B1190" t="s">
        <v>6780</v>
      </c>
      <c r="C1190" t="s">
        <v>6779</v>
      </c>
      <c r="D1190" t="s">
        <v>6781</v>
      </c>
      <c r="E1190" t="s">
        <v>16864</v>
      </c>
      <c r="F1190" t="s">
        <v>15485</v>
      </c>
    </row>
    <row r="1191" spans="1:6" x14ac:dyDescent="0.35">
      <c r="A1191" t="s">
        <v>16865</v>
      </c>
      <c r="B1191" t="s">
        <v>6794</v>
      </c>
      <c r="C1191" t="s">
        <v>6793</v>
      </c>
      <c r="D1191" t="s">
        <v>6795</v>
      </c>
      <c r="E1191" t="s">
        <v>16866</v>
      </c>
      <c r="F1191" t="s">
        <v>15485</v>
      </c>
    </row>
    <row r="1192" spans="1:6" x14ac:dyDescent="0.35">
      <c r="A1192" t="s">
        <v>16867</v>
      </c>
      <c r="B1192" t="s">
        <v>6799</v>
      </c>
      <c r="C1192" t="s">
        <v>6798</v>
      </c>
      <c r="D1192" t="s">
        <v>6800</v>
      </c>
      <c r="E1192" t="s">
        <v>16868</v>
      </c>
      <c r="F1192" t="s">
        <v>15485</v>
      </c>
    </row>
    <row r="1193" spans="1:6" x14ac:dyDescent="0.35">
      <c r="A1193" t="s">
        <v>16869</v>
      </c>
      <c r="B1193" t="s">
        <v>6802</v>
      </c>
      <c r="C1193" t="s">
        <v>6801</v>
      </c>
      <c r="D1193" t="s">
        <v>6803</v>
      </c>
      <c r="E1193" t="s">
        <v>16870</v>
      </c>
      <c r="F1193" t="s">
        <v>15485</v>
      </c>
    </row>
    <row r="1194" spans="1:6" x14ac:dyDescent="0.35">
      <c r="A1194" t="s">
        <v>16871</v>
      </c>
      <c r="B1194" t="s">
        <v>6807</v>
      </c>
      <c r="C1194" t="s">
        <v>6806</v>
      </c>
      <c r="D1194" t="s">
        <v>6808</v>
      </c>
      <c r="E1194" t="s">
        <v>16872</v>
      </c>
      <c r="F1194" t="s">
        <v>15485</v>
      </c>
    </row>
    <row r="1195" spans="1:6" x14ac:dyDescent="0.35">
      <c r="A1195" t="s">
        <v>16873</v>
      </c>
      <c r="B1195" t="s">
        <v>6817</v>
      </c>
      <c r="C1195" t="s">
        <v>6816</v>
      </c>
      <c r="D1195" t="s">
        <v>6818</v>
      </c>
      <c r="E1195" t="s">
        <v>16874</v>
      </c>
      <c r="F1195" t="s">
        <v>15485</v>
      </c>
    </row>
    <row r="1196" spans="1:6" x14ac:dyDescent="0.35">
      <c r="A1196" t="s">
        <v>16875</v>
      </c>
      <c r="B1196" t="s">
        <v>6826</v>
      </c>
      <c r="C1196" t="s">
        <v>6825</v>
      </c>
      <c r="D1196" t="s">
        <v>6827</v>
      </c>
      <c r="E1196" t="s">
        <v>16876</v>
      </c>
      <c r="F1196" t="s">
        <v>15485</v>
      </c>
    </row>
    <row r="1197" spans="1:6" x14ac:dyDescent="0.35">
      <c r="A1197" t="s">
        <v>16877</v>
      </c>
      <c r="B1197" t="s">
        <v>6837</v>
      </c>
      <c r="C1197" t="s">
        <v>6836</v>
      </c>
      <c r="D1197" t="s">
        <v>6838</v>
      </c>
      <c r="E1197" t="s">
        <v>16878</v>
      </c>
      <c r="F1197" t="s">
        <v>15485</v>
      </c>
    </row>
    <row r="1198" spans="1:6" x14ac:dyDescent="0.35">
      <c r="A1198" t="s">
        <v>16879</v>
      </c>
      <c r="B1198" t="s">
        <v>6840</v>
      </c>
      <c r="C1198" t="s">
        <v>6839</v>
      </c>
      <c r="D1198" t="s">
        <v>6841</v>
      </c>
      <c r="E1198" t="s">
        <v>14898</v>
      </c>
      <c r="F1198" t="s">
        <v>15485</v>
      </c>
    </row>
    <row r="1199" spans="1:6" x14ac:dyDescent="0.35">
      <c r="A1199" t="s">
        <v>16880</v>
      </c>
      <c r="B1199" t="s">
        <v>6851</v>
      </c>
      <c r="C1199" t="s">
        <v>6850</v>
      </c>
      <c r="D1199" t="s">
        <v>6852</v>
      </c>
      <c r="E1199" t="s">
        <v>16881</v>
      </c>
      <c r="F1199" t="s">
        <v>15485</v>
      </c>
    </row>
    <row r="1200" spans="1:6" x14ac:dyDescent="0.35">
      <c r="A1200" t="s">
        <v>16882</v>
      </c>
      <c r="B1200" t="s">
        <v>6865</v>
      </c>
      <c r="C1200" t="s">
        <v>6864</v>
      </c>
      <c r="D1200" t="s">
        <v>6866</v>
      </c>
      <c r="E1200" t="s">
        <v>16883</v>
      </c>
      <c r="F1200" t="s">
        <v>15485</v>
      </c>
    </row>
    <row r="1201" spans="1:6" x14ac:dyDescent="0.35">
      <c r="A1201" t="s">
        <v>16884</v>
      </c>
      <c r="B1201" t="s">
        <v>6875</v>
      </c>
      <c r="C1201" t="s">
        <v>6874</v>
      </c>
      <c r="D1201" t="s">
        <v>6876</v>
      </c>
      <c r="E1201" t="s">
        <v>16885</v>
      </c>
      <c r="F1201" t="s">
        <v>15485</v>
      </c>
    </row>
    <row r="1202" spans="1:6" x14ac:dyDescent="0.35">
      <c r="A1202" t="s">
        <v>16886</v>
      </c>
      <c r="B1202" t="s">
        <v>6878</v>
      </c>
      <c r="C1202" t="s">
        <v>6877</v>
      </c>
      <c r="D1202" t="s">
        <v>6879</v>
      </c>
      <c r="E1202" t="s">
        <v>16887</v>
      </c>
      <c r="F1202" t="s">
        <v>15485</v>
      </c>
    </row>
    <row r="1203" spans="1:6" x14ac:dyDescent="0.35">
      <c r="A1203" t="s">
        <v>16888</v>
      </c>
      <c r="B1203" t="s">
        <v>6881</v>
      </c>
      <c r="C1203" t="s">
        <v>6880</v>
      </c>
      <c r="D1203" t="s">
        <v>6882</v>
      </c>
      <c r="E1203" t="s">
        <v>16889</v>
      </c>
      <c r="F1203" t="s">
        <v>15485</v>
      </c>
    </row>
    <row r="1204" spans="1:6" x14ac:dyDescent="0.35">
      <c r="A1204" t="s">
        <v>16890</v>
      </c>
      <c r="B1204" t="s">
        <v>6884</v>
      </c>
      <c r="C1204" t="s">
        <v>6883</v>
      </c>
      <c r="D1204" t="s">
        <v>6885</v>
      </c>
      <c r="E1204" t="s">
        <v>16891</v>
      </c>
      <c r="F1204" t="s">
        <v>15485</v>
      </c>
    </row>
    <row r="1205" spans="1:6" x14ac:dyDescent="0.35">
      <c r="A1205" t="s">
        <v>16892</v>
      </c>
      <c r="B1205" t="s">
        <v>6897</v>
      </c>
      <c r="C1205" t="s">
        <v>6896</v>
      </c>
      <c r="D1205" t="s">
        <v>6898</v>
      </c>
      <c r="E1205" t="s">
        <v>16893</v>
      </c>
      <c r="F1205" t="s">
        <v>15485</v>
      </c>
    </row>
    <row r="1206" spans="1:6" x14ac:dyDescent="0.35">
      <c r="A1206" t="s">
        <v>16894</v>
      </c>
      <c r="B1206" t="s">
        <v>6905</v>
      </c>
      <c r="C1206" t="s">
        <v>6904</v>
      </c>
      <c r="D1206" t="s">
        <v>16895</v>
      </c>
      <c r="E1206" t="s">
        <v>16896</v>
      </c>
      <c r="F1206" t="s">
        <v>15485</v>
      </c>
    </row>
    <row r="1207" spans="1:6" x14ac:dyDescent="0.35">
      <c r="A1207" t="s">
        <v>16897</v>
      </c>
      <c r="B1207" t="s">
        <v>6919</v>
      </c>
      <c r="C1207" t="s">
        <v>6918</v>
      </c>
      <c r="D1207" t="s">
        <v>6920</v>
      </c>
      <c r="E1207" t="s">
        <v>16898</v>
      </c>
      <c r="F1207" t="s">
        <v>15485</v>
      </c>
    </row>
    <row r="1208" spans="1:6" x14ac:dyDescent="0.35">
      <c r="A1208" t="s">
        <v>16899</v>
      </c>
      <c r="B1208" t="s">
        <v>6933</v>
      </c>
      <c r="C1208" t="s">
        <v>6932</v>
      </c>
      <c r="D1208" t="s">
        <v>6934</v>
      </c>
      <c r="E1208" t="s">
        <v>16900</v>
      </c>
      <c r="F1208" t="s">
        <v>15485</v>
      </c>
    </row>
    <row r="1209" spans="1:6" x14ac:dyDescent="0.35">
      <c r="A1209" t="s">
        <v>16901</v>
      </c>
      <c r="B1209" t="s">
        <v>6936</v>
      </c>
      <c r="C1209" t="s">
        <v>6935</v>
      </c>
      <c r="D1209" t="s">
        <v>6937</v>
      </c>
      <c r="E1209" t="s">
        <v>16902</v>
      </c>
      <c r="F1209" t="s">
        <v>15485</v>
      </c>
    </row>
    <row r="1210" spans="1:6" x14ac:dyDescent="0.35">
      <c r="A1210" t="s">
        <v>16903</v>
      </c>
      <c r="B1210" t="s">
        <v>6951</v>
      </c>
      <c r="C1210" t="s">
        <v>6950</v>
      </c>
      <c r="D1210" t="s">
        <v>6952</v>
      </c>
      <c r="E1210" t="s">
        <v>16904</v>
      </c>
      <c r="F1210" t="s">
        <v>15485</v>
      </c>
    </row>
    <row r="1211" spans="1:6" x14ac:dyDescent="0.35">
      <c r="A1211" t="s">
        <v>16905</v>
      </c>
      <c r="B1211" t="s">
        <v>6955</v>
      </c>
      <c r="C1211" t="s">
        <v>6954</v>
      </c>
      <c r="D1211" t="s">
        <v>6956</v>
      </c>
      <c r="E1211" t="s">
        <v>16906</v>
      </c>
      <c r="F1211" t="s">
        <v>15485</v>
      </c>
    </row>
    <row r="1212" spans="1:6" x14ac:dyDescent="0.35">
      <c r="A1212" t="s">
        <v>16907</v>
      </c>
      <c r="B1212" t="s">
        <v>6967</v>
      </c>
      <c r="C1212" t="s">
        <v>6966</v>
      </c>
      <c r="D1212" t="s">
        <v>6968</v>
      </c>
      <c r="E1212" t="s">
        <v>16908</v>
      </c>
      <c r="F1212" t="s">
        <v>15485</v>
      </c>
    </row>
    <row r="1213" spans="1:6" x14ac:dyDescent="0.35">
      <c r="A1213" t="s">
        <v>16909</v>
      </c>
      <c r="B1213" t="s">
        <v>6971</v>
      </c>
      <c r="C1213" t="s">
        <v>6970</v>
      </c>
      <c r="D1213" t="s">
        <v>6972</v>
      </c>
      <c r="E1213" t="s">
        <v>16735</v>
      </c>
      <c r="F1213" t="s">
        <v>15485</v>
      </c>
    </row>
    <row r="1214" spans="1:6" x14ac:dyDescent="0.35">
      <c r="A1214" t="s">
        <v>16910</v>
      </c>
      <c r="B1214" t="s">
        <v>6982</v>
      </c>
      <c r="C1214" t="s">
        <v>6981</v>
      </c>
      <c r="D1214" t="s">
        <v>6983</v>
      </c>
      <c r="E1214" t="s">
        <v>16342</v>
      </c>
      <c r="F1214" t="s">
        <v>15485</v>
      </c>
    </row>
    <row r="1215" spans="1:6" x14ac:dyDescent="0.35">
      <c r="A1215" t="s">
        <v>16911</v>
      </c>
      <c r="B1215" t="s">
        <v>6995</v>
      </c>
      <c r="C1215" t="s">
        <v>6994</v>
      </c>
      <c r="D1215" t="s">
        <v>6996</v>
      </c>
      <c r="E1215" t="s">
        <v>16912</v>
      </c>
      <c r="F1215" t="s">
        <v>15485</v>
      </c>
    </row>
    <row r="1216" spans="1:6" x14ac:dyDescent="0.35">
      <c r="A1216" t="s">
        <v>16913</v>
      </c>
      <c r="B1216" t="s">
        <v>7012</v>
      </c>
      <c r="C1216" t="s">
        <v>7011</v>
      </c>
      <c r="D1216" t="s">
        <v>7013</v>
      </c>
      <c r="E1216" t="s">
        <v>16914</v>
      </c>
      <c r="F1216" t="s">
        <v>15485</v>
      </c>
    </row>
    <row r="1217" spans="1:6" x14ac:dyDescent="0.35">
      <c r="A1217" t="s">
        <v>16915</v>
      </c>
      <c r="B1217" t="s">
        <v>7026</v>
      </c>
      <c r="C1217" t="s">
        <v>7025</v>
      </c>
      <c r="D1217" t="s">
        <v>7027</v>
      </c>
      <c r="E1217" t="s">
        <v>16916</v>
      </c>
      <c r="F1217" t="s">
        <v>15485</v>
      </c>
    </row>
    <row r="1218" spans="1:6" x14ac:dyDescent="0.35">
      <c r="A1218" t="s">
        <v>16917</v>
      </c>
      <c r="B1218" t="s">
        <v>7040</v>
      </c>
      <c r="C1218" t="s">
        <v>7039</v>
      </c>
      <c r="D1218" t="s">
        <v>7041</v>
      </c>
      <c r="E1218" t="s">
        <v>16918</v>
      </c>
      <c r="F1218" t="s">
        <v>15485</v>
      </c>
    </row>
    <row r="1219" spans="1:6" x14ac:dyDescent="0.35">
      <c r="A1219" t="s">
        <v>16919</v>
      </c>
      <c r="B1219" t="s">
        <v>7043</v>
      </c>
      <c r="C1219" t="s">
        <v>7042</v>
      </c>
      <c r="D1219" t="s">
        <v>7044</v>
      </c>
      <c r="E1219" t="s">
        <v>16920</v>
      </c>
      <c r="F1219" t="s">
        <v>15485</v>
      </c>
    </row>
    <row r="1220" spans="1:6" x14ac:dyDescent="0.35">
      <c r="A1220" t="s">
        <v>16921</v>
      </c>
      <c r="B1220" t="s">
        <v>7056</v>
      </c>
      <c r="C1220" t="s">
        <v>7055</v>
      </c>
      <c r="D1220" t="s">
        <v>7057</v>
      </c>
      <c r="E1220" t="s">
        <v>16922</v>
      </c>
      <c r="F1220" t="s">
        <v>15485</v>
      </c>
    </row>
    <row r="1221" spans="1:6" x14ac:dyDescent="0.35">
      <c r="A1221" t="s">
        <v>16923</v>
      </c>
      <c r="B1221" t="s">
        <v>7069</v>
      </c>
      <c r="C1221" t="s">
        <v>7068</v>
      </c>
      <c r="D1221" t="s">
        <v>7070</v>
      </c>
      <c r="E1221" t="s">
        <v>16924</v>
      </c>
      <c r="F1221" t="s">
        <v>15485</v>
      </c>
    </row>
    <row r="1222" spans="1:6" x14ac:dyDescent="0.35">
      <c r="A1222" t="s">
        <v>16925</v>
      </c>
      <c r="B1222" t="s">
        <v>7072</v>
      </c>
      <c r="C1222" t="s">
        <v>7071</v>
      </c>
      <c r="D1222" t="s">
        <v>7073</v>
      </c>
      <c r="E1222" t="s">
        <v>16926</v>
      </c>
      <c r="F1222" t="s">
        <v>15485</v>
      </c>
    </row>
    <row r="1223" spans="1:6" x14ac:dyDescent="0.35">
      <c r="A1223" t="s">
        <v>16927</v>
      </c>
      <c r="B1223" t="s">
        <v>7075</v>
      </c>
      <c r="C1223" t="s">
        <v>7074</v>
      </c>
      <c r="D1223" t="s">
        <v>7076</v>
      </c>
      <c r="E1223" t="s">
        <v>14822</v>
      </c>
      <c r="F1223" t="s">
        <v>15485</v>
      </c>
    </row>
    <row r="1224" spans="1:6" x14ac:dyDescent="0.35">
      <c r="A1224" t="s">
        <v>16928</v>
      </c>
      <c r="B1224" t="s">
        <v>7078</v>
      </c>
      <c r="C1224" t="s">
        <v>7077</v>
      </c>
      <c r="D1224" t="s">
        <v>7079</v>
      </c>
      <c r="E1224" t="s">
        <v>16929</v>
      </c>
      <c r="F1224" t="s">
        <v>15485</v>
      </c>
    </row>
    <row r="1225" spans="1:6" x14ac:dyDescent="0.35">
      <c r="A1225" t="s">
        <v>16930</v>
      </c>
      <c r="B1225" t="s">
        <v>7091</v>
      </c>
      <c r="C1225" t="s">
        <v>7090</v>
      </c>
      <c r="D1225" t="s">
        <v>7092</v>
      </c>
      <c r="E1225" t="s">
        <v>16931</v>
      </c>
      <c r="F1225" t="s">
        <v>15485</v>
      </c>
    </row>
    <row r="1226" spans="1:6" x14ac:dyDescent="0.35">
      <c r="A1226" t="s">
        <v>16932</v>
      </c>
      <c r="B1226" t="s">
        <v>7094</v>
      </c>
      <c r="C1226" t="s">
        <v>7093</v>
      </c>
      <c r="D1226" t="s">
        <v>7095</v>
      </c>
      <c r="E1226" t="s">
        <v>16933</v>
      </c>
      <c r="F1226" t="s">
        <v>15485</v>
      </c>
    </row>
    <row r="1227" spans="1:6" x14ac:dyDescent="0.35">
      <c r="A1227" t="s">
        <v>16934</v>
      </c>
      <c r="B1227" t="s">
        <v>7109</v>
      </c>
      <c r="C1227" t="s">
        <v>7108</v>
      </c>
      <c r="D1227" t="s">
        <v>7110</v>
      </c>
      <c r="E1227" t="s">
        <v>14563</v>
      </c>
      <c r="F1227" t="s">
        <v>15485</v>
      </c>
    </row>
    <row r="1228" spans="1:6" x14ac:dyDescent="0.35">
      <c r="A1228" t="s">
        <v>16935</v>
      </c>
      <c r="B1228" t="s">
        <v>7113</v>
      </c>
      <c r="C1228" t="s">
        <v>7112</v>
      </c>
      <c r="D1228" t="s">
        <v>7114</v>
      </c>
      <c r="E1228" t="s">
        <v>16936</v>
      </c>
      <c r="F1228" t="s">
        <v>15485</v>
      </c>
    </row>
    <row r="1229" spans="1:6" x14ac:dyDescent="0.35">
      <c r="A1229" t="s">
        <v>16937</v>
      </c>
      <c r="B1229" t="s">
        <v>7116</v>
      </c>
      <c r="C1229" t="s">
        <v>7115</v>
      </c>
      <c r="D1229" t="s">
        <v>7117</v>
      </c>
      <c r="E1229" t="s">
        <v>16938</v>
      </c>
      <c r="F1229" t="s">
        <v>15485</v>
      </c>
    </row>
    <row r="1230" spans="1:6" x14ac:dyDescent="0.35">
      <c r="A1230" t="s">
        <v>16939</v>
      </c>
      <c r="B1230" t="s">
        <v>7119</v>
      </c>
      <c r="C1230" t="s">
        <v>7118</v>
      </c>
      <c r="D1230" t="s">
        <v>7120</v>
      </c>
      <c r="E1230" t="s">
        <v>16940</v>
      </c>
      <c r="F1230" t="s">
        <v>15485</v>
      </c>
    </row>
    <row r="1231" spans="1:6" x14ac:dyDescent="0.35">
      <c r="A1231" t="s">
        <v>16941</v>
      </c>
      <c r="B1231" t="s">
        <v>7129</v>
      </c>
      <c r="C1231" t="s">
        <v>7128</v>
      </c>
      <c r="D1231" t="s">
        <v>7130</v>
      </c>
      <c r="E1231" t="s">
        <v>16942</v>
      </c>
      <c r="F1231" t="s">
        <v>15485</v>
      </c>
    </row>
    <row r="1232" spans="1:6" x14ac:dyDescent="0.35">
      <c r="A1232" t="s">
        <v>16943</v>
      </c>
      <c r="B1232" t="s">
        <v>7136</v>
      </c>
      <c r="C1232" t="s">
        <v>7135</v>
      </c>
      <c r="D1232" t="s">
        <v>7137</v>
      </c>
      <c r="E1232" t="s">
        <v>16944</v>
      </c>
      <c r="F1232" t="s">
        <v>15485</v>
      </c>
    </row>
    <row r="1233" spans="1:6" x14ac:dyDescent="0.35">
      <c r="A1233" t="s">
        <v>16945</v>
      </c>
      <c r="B1233" t="s">
        <v>7146</v>
      </c>
      <c r="C1233" t="s">
        <v>7145</v>
      </c>
      <c r="D1233" t="s">
        <v>7147</v>
      </c>
      <c r="E1233" t="s">
        <v>16946</v>
      </c>
      <c r="F1233" t="s">
        <v>15485</v>
      </c>
    </row>
    <row r="1234" spans="1:6" x14ac:dyDescent="0.35">
      <c r="A1234" t="s">
        <v>16947</v>
      </c>
      <c r="B1234" t="s">
        <v>7156</v>
      </c>
      <c r="C1234" t="s">
        <v>7155</v>
      </c>
      <c r="D1234" t="s">
        <v>7157</v>
      </c>
      <c r="E1234" t="s">
        <v>16948</v>
      </c>
      <c r="F1234" t="s">
        <v>15485</v>
      </c>
    </row>
    <row r="1235" spans="1:6" x14ac:dyDescent="0.35">
      <c r="A1235" t="s">
        <v>16949</v>
      </c>
      <c r="B1235" t="s">
        <v>7163</v>
      </c>
      <c r="C1235" t="s">
        <v>7162</v>
      </c>
      <c r="D1235" t="s">
        <v>7164</v>
      </c>
      <c r="E1235" t="s">
        <v>16950</v>
      </c>
      <c r="F1235" t="s">
        <v>15485</v>
      </c>
    </row>
    <row r="1236" spans="1:6" x14ac:dyDescent="0.35">
      <c r="A1236" t="s">
        <v>16951</v>
      </c>
      <c r="B1236" t="s">
        <v>7179</v>
      </c>
      <c r="C1236" t="s">
        <v>7178</v>
      </c>
      <c r="D1236" t="s">
        <v>7180</v>
      </c>
      <c r="E1236" t="s">
        <v>16952</v>
      </c>
      <c r="F1236" t="s">
        <v>15485</v>
      </c>
    </row>
    <row r="1237" spans="1:6" x14ac:dyDescent="0.35">
      <c r="A1237" t="s">
        <v>16953</v>
      </c>
      <c r="B1237" t="s">
        <v>7182</v>
      </c>
      <c r="C1237" t="s">
        <v>7181</v>
      </c>
      <c r="D1237" t="s">
        <v>7183</v>
      </c>
      <c r="E1237" t="s">
        <v>16954</v>
      </c>
      <c r="F1237" t="s">
        <v>15485</v>
      </c>
    </row>
    <row r="1238" spans="1:6" x14ac:dyDescent="0.35">
      <c r="A1238" t="s">
        <v>16955</v>
      </c>
      <c r="B1238" t="s">
        <v>7195</v>
      </c>
      <c r="C1238" t="s">
        <v>7194</v>
      </c>
      <c r="D1238" t="s">
        <v>7196</v>
      </c>
      <c r="E1238" t="s">
        <v>16956</v>
      </c>
      <c r="F1238" t="s">
        <v>15485</v>
      </c>
    </row>
    <row r="1239" spans="1:6" x14ac:dyDescent="0.35">
      <c r="A1239" t="s">
        <v>16957</v>
      </c>
      <c r="B1239" t="s">
        <v>7202</v>
      </c>
      <c r="C1239" t="s">
        <v>7201</v>
      </c>
      <c r="D1239" t="s">
        <v>7203</v>
      </c>
      <c r="E1239" t="s">
        <v>16958</v>
      </c>
      <c r="F1239" t="s">
        <v>15485</v>
      </c>
    </row>
    <row r="1240" spans="1:6" x14ac:dyDescent="0.35">
      <c r="A1240" t="s">
        <v>16959</v>
      </c>
      <c r="B1240" t="s">
        <v>7215</v>
      </c>
      <c r="C1240" t="s">
        <v>7214</v>
      </c>
      <c r="D1240" t="s">
        <v>7216</v>
      </c>
      <c r="E1240" t="s">
        <v>14637</v>
      </c>
      <c r="F1240" t="s">
        <v>15485</v>
      </c>
    </row>
    <row r="1241" spans="1:6" x14ac:dyDescent="0.35">
      <c r="A1241" t="s">
        <v>16960</v>
      </c>
      <c r="B1241" t="s">
        <v>7228</v>
      </c>
      <c r="C1241" t="s">
        <v>7227</v>
      </c>
      <c r="D1241" t="s">
        <v>7229</v>
      </c>
      <c r="E1241" t="s">
        <v>16477</v>
      </c>
      <c r="F1241" t="s">
        <v>15485</v>
      </c>
    </row>
    <row r="1242" spans="1:6" x14ac:dyDescent="0.35">
      <c r="A1242" t="s">
        <v>16961</v>
      </c>
      <c r="B1242" t="s">
        <v>7236</v>
      </c>
      <c r="C1242" t="s">
        <v>7235</v>
      </c>
      <c r="D1242" t="s">
        <v>7237</v>
      </c>
      <c r="E1242" t="s">
        <v>16962</v>
      </c>
      <c r="F1242" t="s">
        <v>15485</v>
      </c>
    </row>
    <row r="1243" spans="1:6" x14ac:dyDescent="0.35">
      <c r="A1243" t="s">
        <v>16963</v>
      </c>
      <c r="B1243" t="s">
        <v>7244</v>
      </c>
      <c r="C1243" t="s">
        <v>7243</v>
      </c>
      <c r="D1243" t="s">
        <v>7245</v>
      </c>
      <c r="E1243" t="s">
        <v>16964</v>
      </c>
      <c r="F1243" t="s">
        <v>15485</v>
      </c>
    </row>
    <row r="1244" spans="1:6" x14ac:dyDescent="0.35">
      <c r="A1244" t="s">
        <v>16965</v>
      </c>
      <c r="B1244" t="s">
        <v>7252</v>
      </c>
      <c r="C1244" t="s">
        <v>7251</v>
      </c>
      <c r="D1244" t="s">
        <v>7253</v>
      </c>
      <c r="E1244" t="s">
        <v>16966</v>
      </c>
      <c r="F1244" t="s">
        <v>15485</v>
      </c>
    </row>
    <row r="1245" spans="1:6" x14ac:dyDescent="0.35">
      <c r="A1245" t="s">
        <v>16967</v>
      </c>
      <c r="B1245" t="s">
        <v>7262</v>
      </c>
      <c r="C1245" t="s">
        <v>7261</v>
      </c>
      <c r="D1245" t="s">
        <v>7263</v>
      </c>
      <c r="E1245" t="s">
        <v>16968</v>
      </c>
      <c r="F1245" t="s">
        <v>15485</v>
      </c>
    </row>
    <row r="1246" spans="1:6" x14ac:dyDescent="0.35">
      <c r="A1246" t="s">
        <v>16969</v>
      </c>
      <c r="B1246" t="s">
        <v>7279</v>
      </c>
      <c r="C1246" t="s">
        <v>7278</v>
      </c>
      <c r="D1246" t="s">
        <v>7280</v>
      </c>
      <c r="E1246" t="s">
        <v>16970</v>
      </c>
      <c r="F1246" t="s">
        <v>15485</v>
      </c>
    </row>
    <row r="1247" spans="1:6" x14ac:dyDescent="0.35">
      <c r="A1247" t="s">
        <v>16971</v>
      </c>
      <c r="B1247" t="s">
        <v>7285</v>
      </c>
      <c r="C1247" t="s">
        <v>7284</v>
      </c>
      <c r="D1247" t="s">
        <v>7286</v>
      </c>
      <c r="E1247" t="s">
        <v>16473</v>
      </c>
      <c r="F1247" t="s">
        <v>15485</v>
      </c>
    </row>
    <row r="1248" spans="1:6" x14ac:dyDescent="0.35">
      <c r="A1248" t="s">
        <v>16972</v>
      </c>
      <c r="B1248" t="s">
        <v>7288</v>
      </c>
      <c r="C1248" t="s">
        <v>7287</v>
      </c>
      <c r="D1248" t="s">
        <v>7289</v>
      </c>
      <c r="E1248" t="s">
        <v>16973</v>
      </c>
      <c r="F1248" t="s">
        <v>15485</v>
      </c>
    </row>
    <row r="1249" spans="1:6" x14ac:dyDescent="0.35">
      <c r="A1249" t="s">
        <v>16974</v>
      </c>
      <c r="B1249" t="s">
        <v>7291</v>
      </c>
      <c r="C1249" t="s">
        <v>7290</v>
      </c>
      <c r="D1249" t="s">
        <v>7292</v>
      </c>
      <c r="E1249" t="s">
        <v>14984</v>
      </c>
      <c r="F1249" t="s">
        <v>15485</v>
      </c>
    </row>
    <row r="1250" spans="1:6" x14ac:dyDescent="0.35">
      <c r="A1250" t="s">
        <v>16975</v>
      </c>
      <c r="B1250" t="s">
        <v>7294</v>
      </c>
      <c r="C1250" t="s">
        <v>7293</v>
      </c>
      <c r="D1250" t="s">
        <v>7295</v>
      </c>
      <c r="E1250" t="s">
        <v>16469</v>
      </c>
      <c r="F1250" t="s">
        <v>15485</v>
      </c>
    </row>
    <row r="1251" spans="1:6" x14ac:dyDescent="0.35">
      <c r="A1251" t="s">
        <v>16976</v>
      </c>
      <c r="B1251" t="s">
        <v>7307</v>
      </c>
      <c r="C1251" t="s">
        <v>7306</v>
      </c>
      <c r="D1251" t="s">
        <v>7308</v>
      </c>
      <c r="E1251" t="s">
        <v>16977</v>
      </c>
      <c r="F1251" t="s">
        <v>15485</v>
      </c>
    </row>
    <row r="1252" spans="1:6" x14ac:dyDescent="0.35">
      <c r="A1252" t="s">
        <v>16978</v>
      </c>
      <c r="B1252" t="s">
        <v>7310</v>
      </c>
      <c r="C1252" t="s">
        <v>7309</v>
      </c>
      <c r="D1252" t="s">
        <v>7311</v>
      </c>
      <c r="E1252" t="s">
        <v>16979</v>
      </c>
      <c r="F1252" t="s">
        <v>15485</v>
      </c>
    </row>
    <row r="1253" spans="1:6" x14ac:dyDescent="0.35">
      <c r="A1253" t="s">
        <v>16980</v>
      </c>
      <c r="B1253" t="s">
        <v>7324</v>
      </c>
      <c r="C1253" t="s">
        <v>7323</v>
      </c>
      <c r="D1253" t="s">
        <v>7325</v>
      </c>
      <c r="E1253" t="s">
        <v>16981</v>
      </c>
      <c r="F1253" t="s">
        <v>15485</v>
      </c>
    </row>
    <row r="1254" spans="1:6" x14ac:dyDescent="0.35">
      <c r="A1254" t="s">
        <v>16982</v>
      </c>
      <c r="B1254" t="s">
        <v>7337</v>
      </c>
      <c r="C1254" t="s">
        <v>7336</v>
      </c>
      <c r="D1254" t="s">
        <v>7338</v>
      </c>
      <c r="E1254" t="s">
        <v>16983</v>
      </c>
      <c r="F1254" t="s">
        <v>15485</v>
      </c>
    </row>
    <row r="1255" spans="1:6" x14ac:dyDescent="0.35">
      <c r="A1255" t="s">
        <v>16984</v>
      </c>
      <c r="B1255" t="s">
        <v>7341</v>
      </c>
      <c r="C1255" t="s">
        <v>7340</v>
      </c>
      <c r="D1255" t="s">
        <v>7342</v>
      </c>
      <c r="E1255" t="s">
        <v>16985</v>
      </c>
      <c r="F1255" t="s">
        <v>15485</v>
      </c>
    </row>
    <row r="1256" spans="1:6" x14ac:dyDescent="0.35">
      <c r="A1256" t="s">
        <v>16986</v>
      </c>
      <c r="B1256" t="s">
        <v>7344</v>
      </c>
      <c r="C1256" t="s">
        <v>7343</v>
      </c>
      <c r="D1256" t="s">
        <v>7345</v>
      </c>
      <c r="E1256" t="s">
        <v>16987</v>
      </c>
      <c r="F1256" t="s">
        <v>15485</v>
      </c>
    </row>
    <row r="1257" spans="1:6" x14ac:dyDescent="0.35">
      <c r="A1257" t="s">
        <v>16988</v>
      </c>
      <c r="B1257" t="s">
        <v>7347</v>
      </c>
      <c r="C1257" t="s">
        <v>7346</v>
      </c>
      <c r="D1257" t="s">
        <v>7348</v>
      </c>
      <c r="E1257" t="s">
        <v>16989</v>
      </c>
      <c r="F1257" t="s">
        <v>15485</v>
      </c>
    </row>
    <row r="1258" spans="1:6" x14ac:dyDescent="0.35">
      <c r="A1258" t="s">
        <v>16990</v>
      </c>
      <c r="B1258" t="s">
        <v>7350</v>
      </c>
      <c r="C1258" t="s">
        <v>7349</v>
      </c>
      <c r="D1258" t="s">
        <v>7351</v>
      </c>
      <c r="E1258" t="s">
        <v>16991</v>
      </c>
      <c r="F1258" t="s">
        <v>15485</v>
      </c>
    </row>
    <row r="1259" spans="1:6" x14ac:dyDescent="0.35">
      <c r="A1259" t="s">
        <v>16992</v>
      </c>
      <c r="B1259" t="s">
        <v>7353</v>
      </c>
      <c r="C1259" t="s">
        <v>7352</v>
      </c>
      <c r="D1259" t="s">
        <v>7354</v>
      </c>
      <c r="E1259" t="s">
        <v>16993</v>
      </c>
      <c r="F1259" t="s">
        <v>15485</v>
      </c>
    </row>
    <row r="1260" spans="1:6" x14ac:dyDescent="0.35">
      <c r="A1260" t="s">
        <v>16994</v>
      </c>
      <c r="B1260" t="s">
        <v>7367</v>
      </c>
      <c r="C1260" t="s">
        <v>7366</v>
      </c>
      <c r="D1260" t="s">
        <v>7368</v>
      </c>
      <c r="E1260" t="s">
        <v>16995</v>
      </c>
      <c r="F1260" t="s">
        <v>15485</v>
      </c>
    </row>
    <row r="1261" spans="1:6" x14ac:dyDescent="0.35">
      <c r="A1261" t="s">
        <v>16996</v>
      </c>
      <c r="B1261" t="s">
        <v>7375</v>
      </c>
      <c r="C1261" t="s">
        <v>7374</v>
      </c>
      <c r="D1261" t="s">
        <v>7376</v>
      </c>
      <c r="E1261" t="s">
        <v>16997</v>
      </c>
      <c r="F1261" t="s">
        <v>15485</v>
      </c>
    </row>
    <row r="1262" spans="1:6" x14ac:dyDescent="0.35">
      <c r="A1262" t="s">
        <v>16998</v>
      </c>
      <c r="B1262" t="s">
        <v>7378</v>
      </c>
      <c r="C1262" t="s">
        <v>7377</v>
      </c>
      <c r="D1262" t="s">
        <v>7379</v>
      </c>
      <c r="E1262" t="s">
        <v>16999</v>
      </c>
      <c r="F1262" t="s">
        <v>15485</v>
      </c>
    </row>
    <row r="1263" spans="1:6" x14ac:dyDescent="0.35">
      <c r="A1263" t="s">
        <v>17000</v>
      </c>
      <c r="B1263" t="s">
        <v>7436</v>
      </c>
      <c r="C1263" t="s">
        <v>7435</v>
      </c>
      <c r="D1263" t="s">
        <v>7437</v>
      </c>
      <c r="E1263" t="s">
        <v>17001</v>
      </c>
      <c r="F1263" t="s">
        <v>15485</v>
      </c>
    </row>
    <row r="1264" spans="1:6" x14ac:dyDescent="0.35">
      <c r="A1264" t="s">
        <v>17002</v>
      </c>
      <c r="B1264" t="s">
        <v>7439</v>
      </c>
      <c r="C1264" t="s">
        <v>7438</v>
      </c>
      <c r="D1264" t="s">
        <v>7440</v>
      </c>
      <c r="E1264" t="s">
        <v>17003</v>
      </c>
      <c r="F1264" t="s">
        <v>15485</v>
      </c>
    </row>
    <row r="1265" spans="1:6" x14ac:dyDescent="0.35">
      <c r="A1265" t="s">
        <v>17004</v>
      </c>
      <c r="B1265" t="s">
        <v>7449</v>
      </c>
      <c r="C1265" t="s">
        <v>7448</v>
      </c>
      <c r="D1265" t="s">
        <v>7450</v>
      </c>
      <c r="E1265" t="s">
        <v>17005</v>
      </c>
      <c r="F1265" t="s">
        <v>15485</v>
      </c>
    </row>
    <row r="1266" spans="1:6" x14ac:dyDescent="0.35">
      <c r="A1266" t="s">
        <v>17006</v>
      </c>
      <c r="B1266" t="s">
        <v>7452</v>
      </c>
      <c r="C1266" t="s">
        <v>7451</v>
      </c>
      <c r="D1266" t="s">
        <v>7453</v>
      </c>
      <c r="E1266" t="s">
        <v>17007</v>
      </c>
      <c r="F1266" t="s">
        <v>15485</v>
      </c>
    </row>
    <row r="1267" spans="1:6" x14ac:dyDescent="0.35">
      <c r="A1267" t="s">
        <v>17008</v>
      </c>
      <c r="B1267" t="s">
        <v>7465</v>
      </c>
      <c r="C1267" t="s">
        <v>7464</v>
      </c>
      <c r="D1267" t="s">
        <v>7466</v>
      </c>
      <c r="E1267" t="s">
        <v>17009</v>
      </c>
      <c r="F1267" t="s">
        <v>15485</v>
      </c>
    </row>
    <row r="1268" spans="1:6" x14ac:dyDescent="0.35">
      <c r="A1268" t="s">
        <v>17010</v>
      </c>
      <c r="B1268" t="s">
        <v>7527</v>
      </c>
      <c r="C1268" t="s">
        <v>7526</v>
      </c>
      <c r="D1268" t="s">
        <v>7528</v>
      </c>
      <c r="E1268" t="s">
        <v>17011</v>
      </c>
      <c r="F1268" t="s">
        <v>15485</v>
      </c>
    </row>
    <row r="1269" spans="1:6" x14ac:dyDescent="0.35">
      <c r="A1269" t="s">
        <v>17012</v>
      </c>
      <c r="B1269" t="s">
        <v>7531</v>
      </c>
      <c r="C1269" t="s">
        <v>7530</v>
      </c>
      <c r="D1269" t="s">
        <v>7532</v>
      </c>
      <c r="E1269" t="s">
        <v>16697</v>
      </c>
      <c r="F1269" t="s">
        <v>15485</v>
      </c>
    </row>
    <row r="1270" spans="1:6" x14ac:dyDescent="0.35">
      <c r="A1270" t="s">
        <v>17013</v>
      </c>
      <c r="B1270" t="s">
        <v>7541</v>
      </c>
      <c r="C1270" t="s">
        <v>7540</v>
      </c>
      <c r="D1270" t="s">
        <v>7542</v>
      </c>
      <c r="E1270" t="s">
        <v>17014</v>
      </c>
      <c r="F1270" t="s">
        <v>15485</v>
      </c>
    </row>
    <row r="1271" spans="1:6" x14ac:dyDescent="0.35">
      <c r="A1271" t="s">
        <v>17015</v>
      </c>
      <c r="B1271" t="s">
        <v>7551</v>
      </c>
      <c r="C1271" t="s">
        <v>7550</v>
      </c>
      <c r="D1271" t="s">
        <v>7552</v>
      </c>
      <c r="E1271" t="s">
        <v>17016</v>
      </c>
      <c r="F1271" t="s">
        <v>15485</v>
      </c>
    </row>
    <row r="1272" spans="1:6" x14ac:dyDescent="0.35">
      <c r="A1272" t="s">
        <v>17017</v>
      </c>
      <c r="B1272" t="s">
        <v>7562</v>
      </c>
      <c r="C1272" t="s">
        <v>7561</v>
      </c>
      <c r="D1272" t="s">
        <v>7563</v>
      </c>
      <c r="E1272" t="s">
        <v>17018</v>
      </c>
      <c r="F1272" t="s">
        <v>15485</v>
      </c>
    </row>
    <row r="1273" spans="1:6" x14ac:dyDescent="0.35">
      <c r="A1273" t="s">
        <v>17019</v>
      </c>
      <c r="B1273" t="s">
        <v>7577</v>
      </c>
      <c r="C1273" t="s">
        <v>7576</v>
      </c>
      <c r="D1273" t="s">
        <v>7578</v>
      </c>
      <c r="E1273" t="s">
        <v>17020</v>
      </c>
      <c r="F1273" t="s">
        <v>15485</v>
      </c>
    </row>
    <row r="1274" spans="1:6" x14ac:dyDescent="0.35">
      <c r="A1274" t="s">
        <v>17021</v>
      </c>
      <c r="B1274" t="s">
        <v>7591</v>
      </c>
      <c r="C1274" t="s">
        <v>7590</v>
      </c>
      <c r="D1274" t="s">
        <v>7592</v>
      </c>
      <c r="E1274" t="s">
        <v>17022</v>
      </c>
      <c r="F1274" t="s">
        <v>15485</v>
      </c>
    </row>
    <row r="1275" spans="1:6" x14ac:dyDescent="0.35">
      <c r="A1275" t="s">
        <v>17023</v>
      </c>
      <c r="B1275" t="s">
        <v>7600</v>
      </c>
      <c r="C1275" t="s">
        <v>7599</v>
      </c>
      <c r="D1275" t="s">
        <v>7601</v>
      </c>
      <c r="E1275" t="s">
        <v>17024</v>
      </c>
      <c r="F1275" t="s">
        <v>15485</v>
      </c>
    </row>
    <row r="1276" spans="1:6" x14ac:dyDescent="0.35">
      <c r="A1276" t="s">
        <v>17025</v>
      </c>
      <c r="B1276" t="s">
        <v>7615</v>
      </c>
      <c r="C1276" t="s">
        <v>7614</v>
      </c>
      <c r="D1276" t="s">
        <v>7616</v>
      </c>
      <c r="E1276" t="s">
        <v>17026</v>
      </c>
      <c r="F1276" t="s">
        <v>15485</v>
      </c>
    </row>
    <row r="1277" spans="1:6" x14ac:dyDescent="0.35">
      <c r="A1277" t="s">
        <v>17027</v>
      </c>
      <c r="B1277" t="s">
        <v>7627</v>
      </c>
      <c r="C1277" t="s">
        <v>7626</v>
      </c>
      <c r="D1277" t="s">
        <v>7628</v>
      </c>
      <c r="E1277" t="s">
        <v>17028</v>
      </c>
      <c r="F1277" t="s">
        <v>15485</v>
      </c>
    </row>
    <row r="1278" spans="1:6" x14ac:dyDescent="0.35">
      <c r="A1278" t="s">
        <v>17029</v>
      </c>
      <c r="B1278" t="s">
        <v>7641</v>
      </c>
      <c r="C1278" t="s">
        <v>7640</v>
      </c>
      <c r="D1278" t="s">
        <v>7642</v>
      </c>
      <c r="E1278" t="s">
        <v>17030</v>
      </c>
      <c r="F1278" t="s">
        <v>15485</v>
      </c>
    </row>
    <row r="1279" spans="1:6" x14ac:dyDescent="0.35">
      <c r="A1279" t="s">
        <v>17031</v>
      </c>
      <c r="B1279" t="s">
        <v>7698</v>
      </c>
      <c r="C1279" t="s">
        <v>7697</v>
      </c>
      <c r="D1279" t="s">
        <v>7699</v>
      </c>
      <c r="E1279" t="s">
        <v>15510</v>
      </c>
      <c r="F1279" t="s">
        <v>15485</v>
      </c>
    </row>
    <row r="1280" spans="1:6" x14ac:dyDescent="0.35">
      <c r="A1280" t="s">
        <v>17032</v>
      </c>
      <c r="B1280" t="s">
        <v>7708</v>
      </c>
      <c r="C1280" t="s">
        <v>7707</v>
      </c>
      <c r="D1280" t="s">
        <v>7709</v>
      </c>
      <c r="E1280" t="s">
        <v>16195</v>
      </c>
      <c r="F1280" t="s">
        <v>15485</v>
      </c>
    </row>
    <row r="1281" spans="1:6" x14ac:dyDescent="0.35">
      <c r="A1281" t="s">
        <v>17033</v>
      </c>
      <c r="B1281" t="s">
        <v>7722</v>
      </c>
      <c r="C1281" t="s">
        <v>7721</v>
      </c>
      <c r="D1281" t="s">
        <v>7723</v>
      </c>
      <c r="E1281" t="s">
        <v>17034</v>
      </c>
      <c r="F1281" t="s">
        <v>15485</v>
      </c>
    </row>
    <row r="1282" spans="1:6" x14ac:dyDescent="0.35">
      <c r="A1282" t="s">
        <v>17035</v>
      </c>
      <c r="B1282" t="s">
        <v>7734</v>
      </c>
      <c r="C1282" t="s">
        <v>7733</v>
      </c>
      <c r="D1282" t="s">
        <v>7735</v>
      </c>
      <c r="E1282" t="s">
        <v>14546</v>
      </c>
      <c r="F1282" t="s">
        <v>15485</v>
      </c>
    </row>
    <row r="1283" spans="1:6" x14ac:dyDescent="0.35">
      <c r="A1283" t="s">
        <v>17036</v>
      </c>
      <c r="B1283" t="s">
        <v>7737</v>
      </c>
      <c r="C1283" t="s">
        <v>7736</v>
      </c>
      <c r="D1283" t="s">
        <v>7738</v>
      </c>
      <c r="E1283" t="s">
        <v>17037</v>
      </c>
      <c r="F1283" t="s">
        <v>15485</v>
      </c>
    </row>
    <row r="1284" spans="1:6" x14ac:dyDescent="0.35">
      <c r="A1284" t="s">
        <v>17038</v>
      </c>
      <c r="B1284" t="s">
        <v>7751</v>
      </c>
      <c r="C1284" t="s">
        <v>7750</v>
      </c>
      <c r="D1284" t="s">
        <v>7752</v>
      </c>
      <c r="E1284" t="s">
        <v>14812</v>
      </c>
      <c r="F1284" t="s">
        <v>15485</v>
      </c>
    </row>
    <row r="1285" spans="1:6" x14ac:dyDescent="0.35">
      <c r="A1285" t="s">
        <v>17039</v>
      </c>
      <c r="B1285" t="s">
        <v>7761</v>
      </c>
      <c r="C1285" t="s">
        <v>7760</v>
      </c>
      <c r="D1285" t="s">
        <v>7762</v>
      </c>
      <c r="E1285" t="s">
        <v>16985</v>
      </c>
      <c r="F1285" t="s">
        <v>15485</v>
      </c>
    </row>
    <row r="1286" spans="1:6" x14ac:dyDescent="0.35">
      <c r="A1286" t="s">
        <v>17040</v>
      </c>
      <c r="B1286" t="s">
        <v>7775</v>
      </c>
      <c r="C1286" t="s">
        <v>7774</v>
      </c>
      <c r="D1286" t="s">
        <v>7776</v>
      </c>
      <c r="E1286" t="s">
        <v>17041</v>
      </c>
      <c r="F1286" t="s">
        <v>15485</v>
      </c>
    </row>
    <row r="1287" spans="1:6" x14ac:dyDescent="0.35">
      <c r="A1287" t="s">
        <v>17042</v>
      </c>
      <c r="B1287" t="s">
        <v>7778</v>
      </c>
      <c r="C1287" t="s">
        <v>7777</v>
      </c>
      <c r="D1287" t="s">
        <v>7779</v>
      </c>
      <c r="E1287" t="s">
        <v>17043</v>
      </c>
      <c r="F1287" t="s">
        <v>15485</v>
      </c>
    </row>
    <row r="1288" spans="1:6" x14ac:dyDescent="0.35">
      <c r="A1288" t="s">
        <v>17044</v>
      </c>
      <c r="B1288" t="s">
        <v>7781</v>
      </c>
      <c r="C1288" t="s">
        <v>7780</v>
      </c>
      <c r="D1288" t="s">
        <v>7782</v>
      </c>
      <c r="E1288" t="s">
        <v>16589</v>
      </c>
      <c r="F1288" t="s">
        <v>15485</v>
      </c>
    </row>
    <row r="1289" spans="1:6" x14ac:dyDescent="0.35">
      <c r="A1289" t="s">
        <v>17045</v>
      </c>
      <c r="B1289" t="s">
        <v>7784</v>
      </c>
      <c r="C1289" t="s">
        <v>7783</v>
      </c>
      <c r="D1289" t="s">
        <v>7785</v>
      </c>
      <c r="E1289" t="s">
        <v>17046</v>
      </c>
      <c r="F1289" t="s">
        <v>15485</v>
      </c>
    </row>
    <row r="1290" spans="1:6" x14ac:dyDescent="0.35">
      <c r="A1290" t="s">
        <v>17047</v>
      </c>
      <c r="B1290" t="s">
        <v>7824</v>
      </c>
      <c r="C1290" t="s">
        <v>7823</v>
      </c>
      <c r="D1290" t="s">
        <v>7825</v>
      </c>
      <c r="E1290" t="s">
        <v>15823</v>
      </c>
      <c r="F1290" t="s">
        <v>15485</v>
      </c>
    </row>
    <row r="1291" spans="1:6" x14ac:dyDescent="0.35">
      <c r="A1291" t="s">
        <v>17048</v>
      </c>
      <c r="B1291" t="s">
        <v>7829</v>
      </c>
      <c r="C1291" t="s">
        <v>7828</v>
      </c>
      <c r="D1291" t="s">
        <v>7830</v>
      </c>
      <c r="E1291" t="s">
        <v>17049</v>
      </c>
      <c r="F1291" t="s">
        <v>15485</v>
      </c>
    </row>
    <row r="1292" spans="1:6" x14ac:dyDescent="0.35">
      <c r="A1292" t="s">
        <v>17050</v>
      </c>
      <c r="B1292" t="s">
        <v>7840</v>
      </c>
      <c r="C1292" t="s">
        <v>7839</v>
      </c>
      <c r="D1292" t="s">
        <v>7841</v>
      </c>
      <c r="E1292" t="s">
        <v>17051</v>
      </c>
      <c r="F1292" t="s">
        <v>15485</v>
      </c>
    </row>
    <row r="1293" spans="1:6" x14ac:dyDescent="0.35">
      <c r="A1293" t="s">
        <v>17052</v>
      </c>
      <c r="B1293" t="s">
        <v>7847</v>
      </c>
      <c r="C1293" t="s">
        <v>7846</v>
      </c>
      <c r="D1293" t="s">
        <v>7848</v>
      </c>
      <c r="E1293" t="s">
        <v>17053</v>
      </c>
      <c r="F1293" t="s">
        <v>15485</v>
      </c>
    </row>
    <row r="1294" spans="1:6" x14ac:dyDescent="0.35">
      <c r="A1294" t="s">
        <v>17054</v>
      </c>
      <c r="B1294" t="s">
        <v>7876</v>
      </c>
      <c r="C1294" t="s">
        <v>7875</v>
      </c>
      <c r="D1294" t="s">
        <v>7877</v>
      </c>
      <c r="E1294" t="s">
        <v>14902</v>
      </c>
      <c r="F1294" t="s">
        <v>15485</v>
      </c>
    </row>
    <row r="1295" spans="1:6" x14ac:dyDescent="0.35">
      <c r="A1295" t="s">
        <v>17055</v>
      </c>
      <c r="B1295" t="s">
        <v>7880</v>
      </c>
      <c r="C1295" t="s">
        <v>7879</v>
      </c>
      <c r="D1295" t="s">
        <v>7881</v>
      </c>
      <c r="E1295" t="s">
        <v>17056</v>
      </c>
      <c r="F1295" t="s">
        <v>15485</v>
      </c>
    </row>
    <row r="1296" spans="1:6" x14ac:dyDescent="0.35">
      <c r="A1296" t="s">
        <v>17057</v>
      </c>
      <c r="B1296" t="s">
        <v>7894</v>
      </c>
      <c r="C1296" t="s">
        <v>7893</v>
      </c>
      <c r="D1296" t="s">
        <v>7895</v>
      </c>
      <c r="E1296" t="s">
        <v>17058</v>
      </c>
      <c r="F1296" t="s">
        <v>15485</v>
      </c>
    </row>
    <row r="1297" spans="1:6" x14ac:dyDescent="0.35">
      <c r="A1297" t="s">
        <v>17059</v>
      </c>
      <c r="B1297" t="s">
        <v>7909</v>
      </c>
      <c r="C1297" t="s">
        <v>7908</v>
      </c>
      <c r="D1297" t="s">
        <v>7910</v>
      </c>
      <c r="E1297" t="s">
        <v>16297</v>
      </c>
      <c r="F1297" t="s">
        <v>15485</v>
      </c>
    </row>
    <row r="1298" spans="1:6" x14ac:dyDescent="0.35">
      <c r="A1298" t="s">
        <v>17060</v>
      </c>
      <c r="B1298" t="s">
        <v>7923</v>
      </c>
      <c r="C1298" t="s">
        <v>7922</v>
      </c>
      <c r="D1298" t="s">
        <v>7924</v>
      </c>
      <c r="E1298" t="s">
        <v>17061</v>
      </c>
      <c r="F1298" t="s">
        <v>15485</v>
      </c>
    </row>
    <row r="1299" spans="1:6" x14ac:dyDescent="0.35">
      <c r="A1299" t="s">
        <v>17062</v>
      </c>
      <c r="B1299" t="s">
        <v>7933</v>
      </c>
      <c r="C1299" t="s">
        <v>7932</v>
      </c>
      <c r="D1299" t="s">
        <v>7934</v>
      </c>
      <c r="E1299" t="s">
        <v>17063</v>
      </c>
      <c r="F1299" t="s">
        <v>15485</v>
      </c>
    </row>
    <row r="1300" spans="1:6" x14ac:dyDescent="0.35">
      <c r="A1300" t="s">
        <v>17064</v>
      </c>
      <c r="B1300" t="s">
        <v>7943</v>
      </c>
      <c r="C1300" t="s">
        <v>7942</v>
      </c>
      <c r="D1300" t="s">
        <v>7944</v>
      </c>
      <c r="E1300" t="s">
        <v>16138</v>
      </c>
      <c r="F1300" t="s">
        <v>15485</v>
      </c>
    </row>
    <row r="1301" spans="1:6" x14ac:dyDescent="0.35">
      <c r="A1301" t="s">
        <v>17065</v>
      </c>
      <c r="B1301" t="s">
        <v>7955</v>
      </c>
      <c r="C1301" t="s">
        <v>7954</v>
      </c>
      <c r="D1301" t="s">
        <v>7956</v>
      </c>
      <c r="E1301" t="s">
        <v>17066</v>
      </c>
      <c r="F1301" t="s">
        <v>15485</v>
      </c>
    </row>
    <row r="1302" spans="1:6" x14ac:dyDescent="0.35">
      <c r="A1302" t="s">
        <v>17067</v>
      </c>
      <c r="B1302" t="s">
        <v>7969</v>
      </c>
      <c r="C1302" t="s">
        <v>7968</v>
      </c>
      <c r="D1302" t="s">
        <v>7970</v>
      </c>
      <c r="E1302" t="s">
        <v>17068</v>
      </c>
      <c r="F1302" t="s">
        <v>15485</v>
      </c>
    </row>
    <row r="1303" spans="1:6" x14ac:dyDescent="0.35">
      <c r="A1303" t="s">
        <v>17069</v>
      </c>
      <c r="B1303" t="s">
        <v>7981</v>
      </c>
      <c r="C1303" t="s">
        <v>7980</v>
      </c>
      <c r="D1303" t="s">
        <v>7982</v>
      </c>
      <c r="E1303" t="s">
        <v>17070</v>
      </c>
      <c r="F1303" t="s">
        <v>15485</v>
      </c>
    </row>
    <row r="1304" spans="1:6" x14ac:dyDescent="0.35">
      <c r="A1304" t="s">
        <v>17071</v>
      </c>
      <c r="B1304" t="s">
        <v>8016</v>
      </c>
      <c r="C1304" t="s">
        <v>8015</v>
      </c>
      <c r="D1304" t="s">
        <v>8017</v>
      </c>
      <c r="E1304" t="s">
        <v>16497</v>
      </c>
      <c r="F1304" t="s">
        <v>15485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Learners' Content Participation</vt:lpstr>
      <vt:lpstr>Learner Usage</vt:lpstr>
      <vt:lpstr>Courses</vt:lpstr>
      <vt:lpstr>Total_Enrolled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Manushree Saini</cp:lastModifiedBy>
  <dcterms:created xsi:type="dcterms:W3CDTF">2026-02-09T07:34:39Z</dcterms:created>
  <dcterms:modified xsi:type="dcterms:W3CDTF">2026-02-09T12:07:19Z</dcterms:modified>
</cp:coreProperties>
</file>